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mc:AlternateContent xmlns:mc="http://schemas.openxmlformats.org/markup-compatibility/2006">
    <mc:Choice Requires="x15">
      <x15ac:absPath xmlns:x15ac="http://schemas.microsoft.com/office/spreadsheetml/2010/11/ac" url="C:\Users\ADMIN\Desktop\aadhil\EXCEL\"/>
    </mc:Choice>
  </mc:AlternateContent>
  <xr:revisionPtr revIDLastSave="0" documentId="10_ncr:8100000_{2A95B431-B3B7-4FA4-87A7-DBECB59F5292}" xr6:coauthVersionLast="34" xr6:coauthVersionMax="34" xr10:uidLastSave="{00000000-0000-0000-0000-000000000000}"/>
  <workbookProtection workbookAlgorithmName="SHA-512" workbookHashValue="fzoN6y3SVOMNVrNj2cwp8RmhtxlXn00lOsTu7xB5EC7CjOLNWOUnDt1bIu1PGYUj2kMVd5ncXrrwfAsOKF4xjw==" workbookSaltValue="TWZjviiO1acWeAFdBZNr4g==" workbookSpinCount="100000" lockStructure="1"/>
  <bookViews>
    <workbookView xWindow="0" yWindow="0" windowWidth="28770" windowHeight="12150" activeTab="3" xr2:uid="{00000000-000D-0000-FFFF-FFFF00000000}"/>
  </bookViews>
  <sheets>
    <sheet name="Walmart" sheetId="1" r:id="rId1"/>
    <sheet name="worksheet" sheetId="2" r:id="rId2"/>
    <sheet name="pivot table" sheetId="3" r:id="rId3"/>
    <sheet name="Dashboard" sheetId="4" r:id="rId4"/>
  </sheets>
  <definedNames>
    <definedName name="_xlnm._FilterDatabase" localSheetId="1" hidden="1">worksheet!$A$1:$T$3270</definedName>
    <definedName name="_xlnm.Print_Area" localSheetId="3">Dashboard!$A$1:$R$33</definedName>
    <definedName name="Slicer_Year_of_order">#N/A</definedName>
  </definedNames>
  <calcPr calcId="179021"/>
  <pivotCaches>
    <pivotCache cacheId="72" r:id="rId5"/>
    <pivotCache cacheId="56" r:id="rId6"/>
    <pivotCache cacheId="59" r:id="rId7"/>
    <pivotCache cacheId="71" r:id="rId8"/>
    <pivotCache cacheId="7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h5Fe4e73mA3s0B9+vLy5gOMAFArg=="/>
    </ext>
  </extLst>
</workbook>
</file>

<file path=xl/calcChain.xml><?xml version="1.0" encoding="utf-8"?>
<calcChain xmlns="http://schemas.openxmlformats.org/spreadsheetml/2006/main">
  <c r="W9" i="2" l="1"/>
  <c r="X6" i="2"/>
  <c r="W6"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2" i="2"/>
  <c r="B692" i="3"/>
  <c r="E940" i="2" l="1"/>
  <c r="E1196" i="2"/>
  <c r="E1380" i="2"/>
  <c r="E1444" i="2"/>
  <c r="E1508" i="2"/>
  <c r="E1572" i="2"/>
  <c r="E1636" i="2"/>
  <c r="E1700" i="2"/>
  <c r="E1764" i="2"/>
  <c r="E1828" i="2"/>
  <c r="E11" i="2"/>
  <c r="B3" i="2"/>
  <c r="E3" i="2" s="1"/>
  <c r="B4" i="2"/>
  <c r="E4" i="2" s="1"/>
  <c r="B5" i="2"/>
  <c r="E5" i="2" s="1"/>
  <c r="B6" i="2"/>
  <c r="E6" i="2" s="1"/>
  <c r="B7" i="2"/>
  <c r="E7" i="2" s="1"/>
  <c r="B8" i="2"/>
  <c r="E8" i="2" s="1"/>
  <c r="B9" i="2"/>
  <c r="E9" i="2" s="1"/>
  <c r="B10" i="2"/>
  <c r="E10" i="2" s="1"/>
  <c r="B11" i="2"/>
  <c r="B12" i="2"/>
  <c r="E12" i="2" s="1"/>
  <c r="B13" i="2"/>
  <c r="E13" i="2" s="1"/>
  <c r="B14" i="2"/>
  <c r="E14" i="2" s="1"/>
  <c r="B15" i="2"/>
  <c r="E15" i="2" s="1"/>
  <c r="B16" i="2"/>
  <c r="E16" i="2" s="1"/>
  <c r="B17" i="2"/>
  <c r="E17" i="2" s="1"/>
  <c r="B18" i="2"/>
  <c r="E18" i="2" s="1"/>
  <c r="B19" i="2"/>
  <c r="E19" i="2" s="1"/>
  <c r="B20" i="2"/>
  <c r="E20" i="2" s="1"/>
  <c r="B21" i="2"/>
  <c r="E21" i="2" s="1"/>
  <c r="B22" i="2"/>
  <c r="E22" i="2" s="1"/>
  <c r="B23" i="2"/>
  <c r="E23" i="2" s="1"/>
  <c r="B24" i="2"/>
  <c r="E24" i="2" s="1"/>
  <c r="B25" i="2"/>
  <c r="E25" i="2" s="1"/>
  <c r="B26" i="2"/>
  <c r="E26" i="2" s="1"/>
  <c r="B27" i="2"/>
  <c r="E27" i="2" s="1"/>
  <c r="B28" i="2"/>
  <c r="E28" i="2" s="1"/>
  <c r="B29" i="2"/>
  <c r="E29" i="2" s="1"/>
  <c r="B30" i="2"/>
  <c r="E30" i="2" s="1"/>
  <c r="B31" i="2"/>
  <c r="E31" i="2" s="1"/>
  <c r="B32" i="2"/>
  <c r="E32" i="2" s="1"/>
  <c r="B33" i="2"/>
  <c r="E33" i="2" s="1"/>
  <c r="B34" i="2"/>
  <c r="E34" i="2" s="1"/>
  <c r="B35" i="2"/>
  <c r="E35" i="2" s="1"/>
  <c r="B36" i="2"/>
  <c r="E36" i="2" s="1"/>
  <c r="B37" i="2"/>
  <c r="E37" i="2" s="1"/>
  <c r="B38" i="2"/>
  <c r="E38" i="2" s="1"/>
  <c r="B39" i="2"/>
  <c r="E39" i="2" s="1"/>
  <c r="B40" i="2"/>
  <c r="E40" i="2" s="1"/>
  <c r="B41" i="2"/>
  <c r="E41" i="2" s="1"/>
  <c r="B42" i="2"/>
  <c r="E42" i="2" s="1"/>
  <c r="B43" i="2"/>
  <c r="E43" i="2" s="1"/>
  <c r="B44" i="2"/>
  <c r="E44" i="2" s="1"/>
  <c r="B45" i="2"/>
  <c r="E45" i="2" s="1"/>
  <c r="B46" i="2"/>
  <c r="E46" i="2" s="1"/>
  <c r="B47" i="2"/>
  <c r="E47" i="2" s="1"/>
  <c r="B48" i="2"/>
  <c r="E48" i="2" s="1"/>
  <c r="B49" i="2"/>
  <c r="E49" i="2" s="1"/>
  <c r="B50" i="2"/>
  <c r="E50" i="2" s="1"/>
  <c r="B51" i="2"/>
  <c r="E51" i="2" s="1"/>
  <c r="B52" i="2"/>
  <c r="E52" i="2" s="1"/>
  <c r="B53" i="2"/>
  <c r="E53" i="2" s="1"/>
  <c r="B54" i="2"/>
  <c r="E54" i="2" s="1"/>
  <c r="B55" i="2"/>
  <c r="E55" i="2" s="1"/>
  <c r="B56" i="2"/>
  <c r="E56" i="2" s="1"/>
  <c r="B57" i="2"/>
  <c r="E57" i="2" s="1"/>
  <c r="B58" i="2"/>
  <c r="E58" i="2" s="1"/>
  <c r="B59" i="2"/>
  <c r="E59" i="2" s="1"/>
  <c r="B60" i="2"/>
  <c r="E60" i="2" s="1"/>
  <c r="B61" i="2"/>
  <c r="E61" i="2" s="1"/>
  <c r="B62" i="2"/>
  <c r="E62" i="2" s="1"/>
  <c r="B63" i="2"/>
  <c r="E63" i="2" s="1"/>
  <c r="B64" i="2"/>
  <c r="E64" i="2" s="1"/>
  <c r="B65" i="2"/>
  <c r="E65" i="2" s="1"/>
  <c r="B66" i="2"/>
  <c r="E66" i="2" s="1"/>
  <c r="B67" i="2"/>
  <c r="E67" i="2" s="1"/>
  <c r="B68" i="2"/>
  <c r="E68" i="2" s="1"/>
  <c r="B69" i="2"/>
  <c r="E69" i="2" s="1"/>
  <c r="B70" i="2"/>
  <c r="E70" i="2" s="1"/>
  <c r="B71" i="2"/>
  <c r="E71" i="2" s="1"/>
  <c r="B72" i="2"/>
  <c r="E72" i="2" s="1"/>
  <c r="B73" i="2"/>
  <c r="E73" i="2" s="1"/>
  <c r="B74" i="2"/>
  <c r="E74" i="2" s="1"/>
  <c r="B75" i="2"/>
  <c r="E75" i="2" s="1"/>
  <c r="B76" i="2"/>
  <c r="E76" i="2" s="1"/>
  <c r="B77" i="2"/>
  <c r="E77" i="2" s="1"/>
  <c r="B78" i="2"/>
  <c r="E78" i="2" s="1"/>
  <c r="B79" i="2"/>
  <c r="E79" i="2" s="1"/>
  <c r="B80" i="2"/>
  <c r="E80" i="2" s="1"/>
  <c r="B81" i="2"/>
  <c r="E81" i="2" s="1"/>
  <c r="B82" i="2"/>
  <c r="E82" i="2" s="1"/>
  <c r="B83" i="2"/>
  <c r="E83" i="2" s="1"/>
  <c r="B84" i="2"/>
  <c r="E84" i="2" s="1"/>
  <c r="B85" i="2"/>
  <c r="E85" i="2" s="1"/>
  <c r="B86" i="2"/>
  <c r="E86" i="2" s="1"/>
  <c r="B87" i="2"/>
  <c r="E87" i="2" s="1"/>
  <c r="B88" i="2"/>
  <c r="E88" i="2" s="1"/>
  <c r="B89" i="2"/>
  <c r="E89" i="2" s="1"/>
  <c r="B90" i="2"/>
  <c r="E90" i="2" s="1"/>
  <c r="B91" i="2"/>
  <c r="E91" i="2" s="1"/>
  <c r="B92" i="2"/>
  <c r="E92" i="2" s="1"/>
  <c r="B93" i="2"/>
  <c r="E93" i="2" s="1"/>
  <c r="B94" i="2"/>
  <c r="E94" i="2" s="1"/>
  <c r="B95" i="2"/>
  <c r="E95" i="2" s="1"/>
  <c r="B96" i="2"/>
  <c r="E96" i="2" s="1"/>
  <c r="B97" i="2"/>
  <c r="E97" i="2" s="1"/>
  <c r="B98" i="2"/>
  <c r="E98" i="2" s="1"/>
  <c r="B99" i="2"/>
  <c r="E99" i="2" s="1"/>
  <c r="B100" i="2"/>
  <c r="E100" i="2" s="1"/>
  <c r="B101" i="2"/>
  <c r="E101" i="2" s="1"/>
  <c r="B102" i="2"/>
  <c r="E102" i="2" s="1"/>
  <c r="B103" i="2"/>
  <c r="E103" i="2" s="1"/>
  <c r="B104" i="2"/>
  <c r="E104" i="2" s="1"/>
  <c r="B105" i="2"/>
  <c r="E105" i="2" s="1"/>
  <c r="B106" i="2"/>
  <c r="E106" i="2" s="1"/>
  <c r="B107" i="2"/>
  <c r="E107" i="2" s="1"/>
  <c r="B108" i="2"/>
  <c r="E108" i="2" s="1"/>
  <c r="B109" i="2"/>
  <c r="E109" i="2" s="1"/>
  <c r="B110" i="2"/>
  <c r="E110" i="2" s="1"/>
  <c r="B111" i="2"/>
  <c r="E111" i="2" s="1"/>
  <c r="B112" i="2"/>
  <c r="E112" i="2" s="1"/>
  <c r="B113" i="2"/>
  <c r="E113" i="2" s="1"/>
  <c r="B114" i="2"/>
  <c r="E114" i="2" s="1"/>
  <c r="B115" i="2"/>
  <c r="E115" i="2" s="1"/>
  <c r="B116" i="2"/>
  <c r="E116" i="2" s="1"/>
  <c r="B117" i="2"/>
  <c r="E117" i="2" s="1"/>
  <c r="B118" i="2"/>
  <c r="E118" i="2" s="1"/>
  <c r="B119" i="2"/>
  <c r="E119" i="2" s="1"/>
  <c r="B120" i="2"/>
  <c r="E120" i="2" s="1"/>
  <c r="B121" i="2"/>
  <c r="E121" i="2" s="1"/>
  <c r="B122" i="2"/>
  <c r="E122" i="2" s="1"/>
  <c r="B123" i="2"/>
  <c r="E123" i="2" s="1"/>
  <c r="B124" i="2"/>
  <c r="E124" i="2" s="1"/>
  <c r="B125" i="2"/>
  <c r="E125" i="2" s="1"/>
  <c r="B126" i="2"/>
  <c r="E126" i="2" s="1"/>
  <c r="B127" i="2"/>
  <c r="E127" i="2" s="1"/>
  <c r="B128" i="2"/>
  <c r="E128" i="2" s="1"/>
  <c r="B129" i="2"/>
  <c r="E129" i="2" s="1"/>
  <c r="B130" i="2"/>
  <c r="E130" i="2" s="1"/>
  <c r="B131" i="2"/>
  <c r="E131" i="2" s="1"/>
  <c r="B132" i="2"/>
  <c r="E132" i="2" s="1"/>
  <c r="B133" i="2"/>
  <c r="E133" i="2" s="1"/>
  <c r="B134" i="2"/>
  <c r="E134" i="2" s="1"/>
  <c r="B135" i="2"/>
  <c r="E135" i="2" s="1"/>
  <c r="B136" i="2"/>
  <c r="E136" i="2" s="1"/>
  <c r="B137" i="2"/>
  <c r="E137" i="2" s="1"/>
  <c r="B138" i="2"/>
  <c r="E138" i="2" s="1"/>
  <c r="B139" i="2"/>
  <c r="E139" i="2" s="1"/>
  <c r="B140" i="2"/>
  <c r="E140" i="2" s="1"/>
  <c r="B141" i="2"/>
  <c r="E141" i="2" s="1"/>
  <c r="B142" i="2"/>
  <c r="E142" i="2" s="1"/>
  <c r="B143" i="2"/>
  <c r="E143" i="2" s="1"/>
  <c r="B144" i="2"/>
  <c r="E144" i="2" s="1"/>
  <c r="B145" i="2"/>
  <c r="E145" i="2" s="1"/>
  <c r="B146" i="2"/>
  <c r="E146" i="2" s="1"/>
  <c r="B147" i="2"/>
  <c r="E147" i="2" s="1"/>
  <c r="B148" i="2"/>
  <c r="E148" i="2" s="1"/>
  <c r="B149" i="2"/>
  <c r="E149" i="2" s="1"/>
  <c r="B150" i="2"/>
  <c r="E150" i="2" s="1"/>
  <c r="B151" i="2"/>
  <c r="E151" i="2" s="1"/>
  <c r="B152" i="2"/>
  <c r="E152" i="2" s="1"/>
  <c r="B153" i="2"/>
  <c r="E153" i="2" s="1"/>
  <c r="B154" i="2"/>
  <c r="E154" i="2" s="1"/>
  <c r="B155" i="2"/>
  <c r="E155" i="2" s="1"/>
  <c r="B156" i="2"/>
  <c r="E156" i="2" s="1"/>
  <c r="B157" i="2"/>
  <c r="E157" i="2" s="1"/>
  <c r="B158" i="2"/>
  <c r="E158" i="2" s="1"/>
  <c r="B159" i="2"/>
  <c r="E159" i="2" s="1"/>
  <c r="B160" i="2"/>
  <c r="E160" i="2" s="1"/>
  <c r="B161" i="2"/>
  <c r="E161" i="2" s="1"/>
  <c r="B162" i="2"/>
  <c r="E162" i="2" s="1"/>
  <c r="B163" i="2"/>
  <c r="E163" i="2" s="1"/>
  <c r="B164" i="2"/>
  <c r="E164" i="2" s="1"/>
  <c r="B165" i="2"/>
  <c r="E165" i="2" s="1"/>
  <c r="B166" i="2"/>
  <c r="E166" i="2" s="1"/>
  <c r="B167" i="2"/>
  <c r="E167" i="2" s="1"/>
  <c r="B168" i="2"/>
  <c r="E168" i="2" s="1"/>
  <c r="B169" i="2"/>
  <c r="E169" i="2" s="1"/>
  <c r="B170" i="2"/>
  <c r="E170" i="2" s="1"/>
  <c r="B171" i="2"/>
  <c r="E171" i="2" s="1"/>
  <c r="B172" i="2"/>
  <c r="E172" i="2" s="1"/>
  <c r="B173" i="2"/>
  <c r="E173" i="2" s="1"/>
  <c r="B174" i="2"/>
  <c r="E174" i="2" s="1"/>
  <c r="B175" i="2"/>
  <c r="E175" i="2" s="1"/>
  <c r="B176" i="2"/>
  <c r="E176" i="2" s="1"/>
  <c r="B177" i="2"/>
  <c r="E177" i="2" s="1"/>
  <c r="B178" i="2"/>
  <c r="E178" i="2" s="1"/>
  <c r="B179" i="2"/>
  <c r="E179" i="2" s="1"/>
  <c r="B180" i="2"/>
  <c r="E180" i="2" s="1"/>
  <c r="B181" i="2"/>
  <c r="E181" i="2" s="1"/>
  <c r="B182" i="2"/>
  <c r="E182" i="2" s="1"/>
  <c r="B183" i="2"/>
  <c r="E183" i="2" s="1"/>
  <c r="B184" i="2"/>
  <c r="E184" i="2" s="1"/>
  <c r="B185" i="2"/>
  <c r="E185" i="2" s="1"/>
  <c r="B186" i="2"/>
  <c r="E186" i="2" s="1"/>
  <c r="B187" i="2"/>
  <c r="E187" i="2" s="1"/>
  <c r="B188" i="2"/>
  <c r="E188" i="2" s="1"/>
  <c r="B189" i="2"/>
  <c r="E189" i="2" s="1"/>
  <c r="B190" i="2"/>
  <c r="E190" i="2" s="1"/>
  <c r="B191" i="2"/>
  <c r="E191" i="2" s="1"/>
  <c r="B192" i="2"/>
  <c r="E192" i="2" s="1"/>
  <c r="B193" i="2"/>
  <c r="E193" i="2" s="1"/>
  <c r="B194" i="2"/>
  <c r="E194" i="2" s="1"/>
  <c r="B195" i="2"/>
  <c r="E195" i="2" s="1"/>
  <c r="B196" i="2"/>
  <c r="E196" i="2" s="1"/>
  <c r="B197" i="2"/>
  <c r="E197" i="2" s="1"/>
  <c r="B198" i="2"/>
  <c r="E198" i="2" s="1"/>
  <c r="B199" i="2"/>
  <c r="E199" i="2" s="1"/>
  <c r="B200" i="2"/>
  <c r="E200" i="2" s="1"/>
  <c r="B201" i="2"/>
  <c r="E201" i="2" s="1"/>
  <c r="B202" i="2"/>
  <c r="E202" i="2" s="1"/>
  <c r="B203" i="2"/>
  <c r="E203" i="2" s="1"/>
  <c r="B204" i="2"/>
  <c r="E204" i="2" s="1"/>
  <c r="B205" i="2"/>
  <c r="E205" i="2" s="1"/>
  <c r="B206" i="2"/>
  <c r="E206" i="2" s="1"/>
  <c r="B207" i="2"/>
  <c r="E207" i="2" s="1"/>
  <c r="B208" i="2"/>
  <c r="E208" i="2" s="1"/>
  <c r="B209" i="2"/>
  <c r="E209" i="2" s="1"/>
  <c r="B210" i="2"/>
  <c r="E210" i="2" s="1"/>
  <c r="B211" i="2"/>
  <c r="E211" i="2" s="1"/>
  <c r="B212" i="2"/>
  <c r="E212" i="2" s="1"/>
  <c r="B213" i="2"/>
  <c r="E213" i="2" s="1"/>
  <c r="B214" i="2"/>
  <c r="E214" i="2" s="1"/>
  <c r="B215" i="2"/>
  <c r="E215" i="2" s="1"/>
  <c r="B216" i="2"/>
  <c r="E216" i="2" s="1"/>
  <c r="B217" i="2"/>
  <c r="E217" i="2" s="1"/>
  <c r="B218" i="2"/>
  <c r="E218" i="2" s="1"/>
  <c r="B219" i="2"/>
  <c r="E219" i="2" s="1"/>
  <c r="B220" i="2"/>
  <c r="E220" i="2" s="1"/>
  <c r="B221" i="2"/>
  <c r="E221" i="2" s="1"/>
  <c r="B222" i="2"/>
  <c r="E222" i="2" s="1"/>
  <c r="B223" i="2"/>
  <c r="E223" i="2" s="1"/>
  <c r="B224" i="2"/>
  <c r="E224" i="2" s="1"/>
  <c r="B225" i="2"/>
  <c r="E225" i="2" s="1"/>
  <c r="B226" i="2"/>
  <c r="E226" i="2" s="1"/>
  <c r="B227" i="2"/>
  <c r="E227" i="2" s="1"/>
  <c r="B228" i="2"/>
  <c r="E228" i="2" s="1"/>
  <c r="B229" i="2"/>
  <c r="E229" i="2" s="1"/>
  <c r="B230" i="2"/>
  <c r="E230" i="2" s="1"/>
  <c r="B231" i="2"/>
  <c r="E231" i="2" s="1"/>
  <c r="B232" i="2"/>
  <c r="E232" i="2" s="1"/>
  <c r="B233" i="2"/>
  <c r="E233" i="2" s="1"/>
  <c r="B234" i="2"/>
  <c r="E234" i="2" s="1"/>
  <c r="B235" i="2"/>
  <c r="E235" i="2" s="1"/>
  <c r="B236" i="2"/>
  <c r="E236" i="2" s="1"/>
  <c r="B237" i="2"/>
  <c r="E237" i="2" s="1"/>
  <c r="B238" i="2"/>
  <c r="E238" i="2" s="1"/>
  <c r="B239" i="2"/>
  <c r="E239" i="2" s="1"/>
  <c r="B240" i="2"/>
  <c r="E240" i="2" s="1"/>
  <c r="B241" i="2"/>
  <c r="E241" i="2" s="1"/>
  <c r="B242" i="2"/>
  <c r="E242" i="2" s="1"/>
  <c r="B243" i="2"/>
  <c r="E243" i="2" s="1"/>
  <c r="B244" i="2"/>
  <c r="E244" i="2" s="1"/>
  <c r="B245" i="2"/>
  <c r="E245" i="2" s="1"/>
  <c r="B246" i="2"/>
  <c r="E246" i="2" s="1"/>
  <c r="B247" i="2"/>
  <c r="E247" i="2" s="1"/>
  <c r="B248" i="2"/>
  <c r="E248" i="2" s="1"/>
  <c r="B249" i="2"/>
  <c r="E249" i="2" s="1"/>
  <c r="B250" i="2"/>
  <c r="E250" i="2" s="1"/>
  <c r="B251" i="2"/>
  <c r="E251" i="2" s="1"/>
  <c r="B252" i="2"/>
  <c r="E252" i="2" s="1"/>
  <c r="B253" i="2"/>
  <c r="E253" i="2" s="1"/>
  <c r="B254" i="2"/>
  <c r="E254" i="2" s="1"/>
  <c r="B255" i="2"/>
  <c r="E255" i="2" s="1"/>
  <c r="B256" i="2"/>
  <c r="E256" i="2" s="1"/>
  <c r="B257" i="2"/>
  <c r="E257" i="2" s="1"/>
  <c r="B258" i="2"/>
  <c r="E258" i="2" s="1"/>
  <c r="B259" i="2"/>
  <c r="E259" i="2" s="1"/>
  <c r="B260" i="2"/>
  <c r="E260" i="2" s="1"/>
  <c r="B261" i="2"/>
  <c r="E261" i="2" s="1"/>
  <c r="B262" i="2"/>
  <c r="E262" i="2" s="1"/>
  <c r="B263" i="2"/>
  <c r="E263" i="2" s="1"/>
  <c r="B264" i="2"/>
  <c r="E264" i="2" s="1"/>
  <c r="B265" i="2"/>
  <c r="E265" i="2" s="1"/>
  <c r="B266" i="2"/>
  <c r="E266" i="2" s="1"/>
  <c r="B267" i="2"/>
  <c r="E267" i="2" s="1"/>
  <c r="B268" i="2"/>
  <c r="E268" i="2" s="1"/>
  <c r="B269" i="2"/>
  <c r="E269" i="2" s="1"/>
  <c r="B270" i="2"/>
  <c r="E270" i="2" s="1"/>
  <c r="B271" i="2"/>
  <c r="E271" i="2" s="1"/>
  <c r="B272" i="2"/>
  <c r="E272" i="2" s="1"/>
  <c r="B273" i="2"/>
  <c r="E273" i="2" s="1"/>
  <c r="B274" i="2"/>
  <c r="E274" i="2" s="1"/>
  <c r="B275" i="2"/>
  <c r="E275" i="2" s="1"/>
  <c r="B276" i="2"/>
  <c r="E276" i="2" s="1"/>
  <c r="B277" i="2"/>
  <c r="E277" i="2" s="1"/>
  <c r="B278" i="2"/>
  <c r="E278" i="2" s="1"/>
  <c r="B279" i="2"/>
  <c r="E279" i="2" s="1"/>
  <c r="B280" i="2"/>
  <c r="E280" i="2" s="1"/>
  <c r="B281" i="2"/>
  <c r="E281" i="2" s="1"/>
  <c r="B282" i="2"/>
  <c r="E282" i="2" s="1"/>
  <c r="B283" i="2"/>
  <c r="E283" i="2" s="1"/>
  <c r="B284" i="2"/>
  <c r="E284" i="2" s="1"/>
  <c r="B285" i="2"/>
  <c r="E285" i="2" s="1"/>
  <c r="B286" i="2"/>
  <c r="E286" i="2" s="1"/>
  <c r="B287" i="2"/>
  <c r="E287" i="2" s="1"/>
  <c r="B288" i="2"/>
  <c r="E288" i="2" s="1"/>
  <c r="B289" i="2"/>
  <c r="E289" i="2" s="1"/>
  <c r="B290" i="2"/>
  <c r="E290" i="2" s="1"/>
  <c r="B291" i="2"/>
  <c r="E291" i="2" s="1"/>
  <c r="B292" i="2"/>
  <c r="E292" i="2" s="1"/>
  <c r="B293" i="2"/>
  <c r="E293" i="2" s="1"/>
  <c r="B294" i="2"/>
  <c r="E294" i="2" s="1"/>
  <c r="B295" i="2"/>
  <c r="E295" i="2" s="1"/>
  <c r="B296" i="2"/>
  <c r="E296" i="2" s="1"/>
  <c r="B297" i="2"/>
  <c r="E297" i="2" s="1"/>
  <c r="B298" i="2"/>
  <c r="E298" i="2" s="1"/>
  <c r="B299" i="2"/>
  <c r="E299" i="2" s="1"/>
  <c r="B300" i="2"/>
  <c r="E300" i="2" s="1"/>
  <c r="B301" i="2"/>
  <c r="E301" i="2" s="1"/>
  <c r="B302" i="2"/>
  <c r="E302" i="2" s="1"/>
  <c r="B303" i="2"/>
  <c r="E303" i="2" s="1"/>
  <c r="B304" i="2"/>
  <c r="E304" i="2" s="1"/>
  <c r="B305" i="2"/>
  <c r="E305" i="2" s="1"/>
  <c r="B306" i="2"/>
  <c r="E306" i="2" s="1"/>
  <c r="B307" i="2"/>
  <c r="E307" i="2" s="1"/>
  <c r="B308" i="2"/>
  <c r="E308" i="2" s="1"/>
  <c r="B309" i="2"/>
  <c r="E309" i="2" s="1"/>
  <c r="B310" i="2"/>
  <c r="E310" i="2" s="1"/>
  <c r="B311" i="2"/>
  <c r="E311" i="2" s="1"/>
  <c r="B312" i="2"/>
  <c r="E312" i="2" s="1"/>
  <c r="B313" i="2"/>
  <c r="E313" i="2" s="1"/>
  <c r="B314" i="2"/>
  <c r="E314" i="2" s="1"/>
  <c r="B315" i="2"/>
  <c r="E315" i="2" s="1"/>
  <c r="B316" i="2"/>
  <c r="E316" i="2" s="1"/>
  <c r="B317" i="2"/>
  <c r="E317" i="2" s="1"/>
  <c r="B318" i="2"/>
  <c r="E318" i="2" s="1"/>
  <c r="B319" i="2"/>
  <c r="E319" i="2" s="1"/>
  <c r="B320" i="2"/>
  <c r="E320" i="2" s="1"/>
  <c r="B321" i="2"/>
  <c r="E321" i="2" s="1"/>
  <c r="B322" i="2"/>
  <c r="E322" i="2" s="1"/>
  <c r="B323" i="2"/>
  <c r="E323" i="2" s="1"/>
  <c r="B324" i="2"/>
  <c r="E324" i="2" s="1"/>
  <c r="B325" i="2"/>
  <c r="E325" i="2" s="1"/>
  <c r="B326" i="2"/>
  <c r="E326" i="2" s="1"/>
  <c r="B327" i="2"/>
  <c r="E327" i="2" s="1"/>
  <c r="B328" i="2"/>
  <c r="E328" i="2" s="1"/>
  <c r="B329" i="2"/>
  <c r="E329" i="2" s="1"/>
  <c r="B330" i="2"/>
  <c r="E330" i="2" s="1"/>
  <c r="B331" i="2"/>
  <c r="E331" i="2" s="1"/>
  <c r="B332" i="2"/>
  <c r="E332" i="2" s="1"/>
  <c r="B333" i="2"/>
  <c r="E333" i="2" s="1"/>
  <c r="B334" i="2"/>
  <c r="E334" i="2" s="1"/>
  <c r="B335" i="2"/>
  <c r="E335" i="2" s="1"/>
  <c r="B336" i="2"/>
  <c r="E336" i="2" s="1"/>
  <c r="B337" i="2"/>
  <c r="E337" i="2" s="1"/>
  <c r="B338" i="2"/>
  <c r="E338" i="2" s="1"/>
  <c r="B339" i="2"/>
  <c r="E339" i="2" s="1"/>
  <c r="B340" i="2"/>
  <c r="E340" i="2" s="1"/>
  <c r="B341" i="2"/>
  <c r="E341" i="2" s="1"/>
  <c r="B342" i="2"/>
  <c r="E342" i="2" s="1"/>
  <c r="B343" i="2"/>
  <c r="E343" i="2" s="1"/>
  <c r="B344" i="2"/>
  <c r="E344" i="2" s="1"/>
  <c r="B345" i="2"/>
  <c r="E345" i="2" s="1"/>
  <c r="B346" i="2"/>
  <c r="E346" i="2" s="1"/>
  <c r="B347" i="2"/>
  <c r="E347" i="2" s="1"/>
  <c r="B348" i="2"/>
  <c r="E348" i="2" s="1"/>
  <c r="B349" i="2"/>
  <c r="E349" i="2" s="1"/>
  <c r="B350" i="2"/>
  <c r="E350" i="2" s="1"/>
  <c r="B351" i="2"/>
  <c r="E351" i="2" s="1"/>
  <c r="B352" i="2"/>
  <c r="E352" i="2" s="1"/>
  <c r="B353" i="2"/>
  <c r="E353" i="2" s="1"/>
  <c r="B354" i="2"/>
  <c r="E354" i="2" s="1"/>
  <c r="B355" i="2"/>
  <c r="E355" i="2" s="1"/>
  <c r="B356" i="2"/>
  <c r="E356" i="2" s="1"/>
  <c r="B357" i="2"/>
  <c r="E357" i="2" s="1"/>
  <c r="B358" i="2"/>
  <c r="E358" i="2" s="1"/>
  <c r="B359" i="2"/>
  <c r="E359" i="2" s="1"/>
  <c r="B360" i="2"/>
  <c r="E360" i="2" s="1"/>
  <c r="B361" i="2"/>
  <c r="E361" i="2" s="1"/>
  <c r="B362" i="2"/>
  <c r="E362" i="2" s="1"/>
  <c r="B363" i="2"/>
  <c r="E363" i="2" s="1"/>
  <c r="B364" i="2"/>
  <c r="E364" i="2" s="1"/>
  <c r="B365" i="2"/>
  <c r="E365" i="2" s="1"/>
  <c r="B366" i="2"/>
  <c r="E366" i="2" s="1"/>
  <c r="B367" i="2"/>
  <c r="E367" i="2" s="1"/>
  <c r="B368" i="2"/>
  <c r="E368" i="2" s="1"/>
  <c r="B369" i="2"/>
  <c r="E369" i="2" s="1"/>
  <c r="B370" i="2"/>
  <c r="E370" i="2" s="1"/>
  <c r="B371" i="2"/>
  <c r="E371" i="2" s="1"/>
  <c r="B372" i="2"/>
  <c r="E372" i="2" s="1"/>
  <c r="B373" i="2"/>
  <c r="E373" i="2" s="1"/>
  <c r="B374" i="2"/>
  <c r="E374" i="2" s="1"/>
  <c r="B375" i="2"/>
  <c r="E375" i="2" s="1"/>
  <c r="B376" i="2"/>
  <c r="E376" i="2" s="1"/>
  <c r="B377" i="2"/>
  <c r="E377" i="2" s="1"/>
  <c r="B378" i="2"/>
  <c r="E378" i="2" s="1"/>
  <c r="B379" i="2"/>
  <c r="E379" i="2" s="1"/>
  <c r="B380" i="2"/>
  <c r="E380" i="2" s="1"/>
  <c r="B381" i="2"/>
  <c r="E381" i="2" s="1"/>
  <c r="B382" i="2"/>
  <c r="E382" i="2" s="1"/>
  <c r="B383" i="2"/>
  <c r="E383" i="2" s="1"/>
  <c r="B384" i="2"/>
  <c r="E384" i="2" s="1"/>
  <c r="B385" i="2"/>
  <c r="E385" i="2" s="1"/>
  <c r="B386" i="2"/>
  <c r="E386" i="2" s="1"/>
  <c r="B387" i="2"/>
  <c r="E387" i="2" s="1"/>
  <c r="B388" i="2"/>
  <c r="E388" i="2" s="1"/>
  <c r="B389" i="2"/>
  <c r="E389" i="2" s="1"/>
  <c r="B390" i="2"/>
  <c r="E390" i="2" s="1"/>
  <c r="B391" i="2"/>
  <c r="E391" i="2" s="1"/>
  <c r="B392" i="2"/>
  <c r="E392" i="2" s="1"/>
  <c r="B393" i="2"/>
  <c r="E393" i="2" s="1"/>
  <c r="B394" i="2"/>
  <c r="E394" i="2" s="1"/>
  <c r="B395" i="2"/>
  <c r="E395" i="2" s="1"/>
  <c r="B396" i="2"/>
  <c r="E396" i="2" s="1"/>
  <c r="B397" i="2"/>
  <c r="E397" i="2" s="1"/>
  <c r="B398" i="2"/>
  <c r="E398" i="2" s="1"/>
  <c r="B399" i="2"/>
  <c r="E399" i="2" s="1"/>
  <c r="B400" i="2"/>
  <c r="E400" i="2" s="1"/>
  <c r="B401" i="2"/>
  <c r="E401" i="2" s="1"/>
  <c r="B402" i="2"/>
  <c r="E402" i="2" s="1"/>
  <c r="B403" i="2"/>
  <c r="E403" i="2" s="1"/>
  <c r="B404" i="2"/>
  <c r="E404" i="2" s="1"/>
  <c r="B405" i="2"/>
  <c r="E405" i="2" s="1"/>
  <c r="B406" i="2"/>
  <c r="E406" i="2" s="1"/>
  <c r="B407" i="2"/>
  <c r="E407" i="2" s="1"/>
  <c r="B408" i="2"/>
  <c r="E408" i="2" s="1"/>
  <c r="B409" i="2"/>
  <c r="E409" i="2" s="1"/>
  <c r="B410" i="2"/>
  <c r="E410" i="2" s="1"/>
  <c r="B411" i="2"/>
  <c r="E411" i="2" s="1"/>
  <c r="B412" i="2"/>
  <c r="E412" i="2" s="1"/>
  <c r="B413" i="2"/>
  <c r="E413" i="2" s="1"/>
  <c r="B414" i="2"/>
  <c r="E414" i="2" s="1"/>
  <c r="B415" i="2"/>
  <c r="E415" i="2" s="1"/>
  <c r="B416" i="2"/>
  <c r="E416" i="2" s="1"/>
  <c r="B417" i="2"/>
  <c r="E417" i="2" s="1"/>
  <c r="B418" i="2"/>
  <c r="E418" i="2" s="1"/>
  <c r="B419" i="2"/>
  <c r="E419" i="2" s="1"/>
  <c r="B420" i="2"/>
  <c r="E420" i="2" s="1"/>
  <c r="B421" i="2"/>
  <c r="E421" i="2" s="1"/>
  <c r="B422" i="2"/>
  <c r="E422" i="2" s="1"/>
  <c r="B423" i="2"/>
  <c r="E423" i="2" s="1"/>
  <c r="B424" i="2"/>
  <c r="E424" i="2" s="1"/>
  <c r="B425" i="2"/>
  <c r="E425" i="2" s="1"/>
  <c r="B426" i="2"/>
  <c r="E426" i="2" s="1"/>
  <c r="B427" i="2"/>
  <c r="E427" i="2" s="1"/>
  <c r="B428" i="2"/>
  <c r="E428" i="2" s="1"/>
  <c r="B429" i="2"/>
  <c r="E429" i="2" s="1"/>
  <c r="B430" i="2"/>
  <c r="E430" i="2" s="1"/>
  <c r="B431" i="2"/>
  <c r="E431" i="2" s="1"/>
  <c r="B432" i="2"/>
  <c r="E432" i="2" s="1"/>
  <c r="B433" i="2"/>
  <c r="E433" i="2" s="1"/>
  <c r="B434" i="2"/>
  <c r="E434" i="2" s="1"/>
  <c r="B435" i="2"/>
  <c r="E435" i="2" s="1"/>
  <c r="B436" i="2"/>
  <c r="E436" i="2" s="1"/>
  <c r="B437" i="2"/>
  <c r="E437" i="2" s="1"/>
  <c r="B438" i="2"/>
  <c r="E438" i="2" s="1"/>
  <c r="B439" i="2"/>
  <c r="E439" i="2" s="1"/>
  <c r="B440" i="2"/>
  <c r="E440" i="2" s="1"/>
  <c r="B441" i="2"/>
  <c r="E441" i="2" s="1"/>
  <c r="B442" i="2"/>
  <c r="E442" i="2" s="1"/>
  <c r="B443" i="2"/>
  <c r="E443" i="2" s="1"/>
  <c r="B444" i="2"/>
  <c r="E444" i="2" s="1"/>
  <c r="B445" i="2"/>
  <c r="E445" i="2" s="1"/>
  <c r="B446" i="2"/>
  <c r="E446" i="2" s="1"/>
  <c r="B447" i="2"/>
  <c r="E447" i="2" s="1"/>
  <c r="B448" i="2"/>
  <c r="E448" i="2" s="1"/>
  <c r="B449" i="2"/>
  <c r="E449" i="2" s="1"/>
  <c r="B450" i="2"/>
  <c r="E450" i="2" s="1"/>
  <c r="B451" i="2"/>
  <c r="E451" i="2" s="1"/>
  <c r="B452" i="2"/>
  <c r="E452" i="2" s="1"/>
  <c r="B453" i="2"/>
  <c r="E453" i="2" s="1"/>
  <c r="B454" i="2"/>
  <c r="E454" i="2" s="1"/>
  <c r="B455" i="2"/>
  <c r="E455" i="2" s="1"/>
  <c r="B456" i="2"/>
  <c r="E456" i="2" s="1"/>
  <c r="B457" i="2"/>
  <c r="E457" i="2" s="1"/>
  <c r="B458" i="2"/>
  <c r="E458" i="2" s="1"/>
  <c r="B459" i="2"/>
  <c r="E459" i="2" s="1"/>
  <c r="B460" i="2"/>
  <c r="E460" i="2" s="1"/>
  <c r="B461" i="2"/>
  <c r="E461" i="2" s="1"/>
  <c r="B462" i="2"/>
  <c r="E462" i="2" s="1"/>
  <c r="B463" i="2"/>
  <c r="E463" i="2" s="1"/>
  <c r="B464" i="2"/>
  <c r="E464" i="2" s="1"/>
  <c r="B465" i="2"/>
  <c r="E465" i="2" s="1"/>
  <c r="B466" i="2"/>
  <c r="E466" i="2" s="1"/>
  <c r="B467" i="2"/>
  <c r="E467" i="2" s="1"/>
  <c r="B468" i="2"/>
  <c r="E468" i="2" s="1"/>
  <c r="B469" i="2"/>
  <c r="E469" i="2" s="1"/>
  <c r="B470" i="2"/>
  <c r="E470" i="2" s="1"/>
  <c r="B471" i="2"/>
  <c r="E471" i="2" s="1"/>
  <c r="B472" i="2"/>
  <c r="E472" i="2" s="1"/>
  <c r="B473" i="2"/>
  <c r="E473" i="2" s="1"/>
  <c r="B474" i="2"/>
  <c r="E474" i="2" s="1"/>
  <c r="B475" i="2"/>
  <c r="E475" i="2" s="1"/>
  <c r="B476" i="2"/>
  <c r="E476" i="2" s="1"/>
  <c r="B477" i="2"/>
  <c r="E477" i="2" s="1"/>
  <c r="B478" i="2"/>
  <c r="E478" i="2" s="1"/>
  <c r="B479" i="2"/>
  <c r="E479" i="2" s="1"/>
  <c r="B480" i="2"/>
  <c r="E480" i="2" s="1"/>
  <c r="B481" i="2"/>
  <c r="E481" i="2" s="1"/>
  <c r="B482" i="2"/>
  <c r="E482" i="2" s="1"/>
  <c r="B483" i="2"/>
  <c r="E483" i="2" s="1"/>
  <c r="B484" i="2"/>
  <c r="E484" i="2" s="1"/>
  <c r="B485" i="2"/>
  <c r="E485" i="2" s="1"/>
  <c r="B486" i="2"/>
  <c r="E486" i="2" s="1"/>
  <c r="B487" i="2"/>
  <c r="E487" i="2" s="1"/>
  <c r="B488" i="2"/>
  <c r="E488" i="2" s="1"/>
  <c r="B489" i="2"/>
  <c r="E489" i="2" s="1"/>
  <c r="B490" i="2"/>
  <c r="E490" i="2" s="1"/>
  <c r="B491" i="2"/>
  <c r="E491" i="2" s="1"/>
  <c r="B492" i="2"/>
  <c r="E492" i="2" s="1"/>
  <c r="B493" i="2"/>
  <c r="E493" i="2" s="1"/>
  <c r="B494" i="2"/>
  <c r="E494" i="2" s="1"/>
  <c r="B495" i="2"/>
  <c r="E495" i="2" s="1"/>
  <c r="B496" i="2"/>
  <c r="E496" i="2" s="1"/>
  <c r="B497" i="2"/>
  <c r="E497" i="2" s="1"/>
  <c r="B498" i="2"/>
  <c r="E498" i="2" s="1"/>
  <c r="B499" i="2"/>
  <c r="E499" i="2" s="1"/>
  <c r="B500" i="2"/>
  <c r="E500" i="2" s="1"/>
  <c r="B501" i="2"/>
  <c r="E501" i="2" s="1"/>
  <c r="B502" i="2"/>
  <c r="E502" i="2" s="1"/>
  <c r="B503" i="2"/>
  <c r="E503" i="2" s="1"/>
  <c r="B504" i="2"/>
  <c r="E504" i="2" s="1"/>
  <c r="B505" i="2"/>
  <c r="E505" i="2" s="1"/>
  <c r="B506" i="2"/>
  <c r="E506" i="2" s="1"/>
  <c r="B507" i="2"/>
  <c r="E507" i="2" s="1"/>
  <c r="B508" i="2"/>
  <c r="E508" i="2" s="1"/>
  <c r="B509" i="2"/>
  <c r="E509" i="2" s="1"/>
  <c r="B510" i="2"/>
  <c r="E510" i="2" s="1"/>
  <c r="B511" i="2"/>
  <c r="E511" i="2" s="1"/>
  <c r="B512" i="2"/>
  <c r="E512" i="2" s="1"/>
  <c r="B513" i="2"/>
  <c r="E513" i="2" s="1"/>
  <c r="B514" i="2"/>
  <c r="E514" i="2" s="1"/>
  <c r="B515" i="2"/>
  <c r="E515" i="2" s="1"/>
  <c r="B516" i="2"/>
  <c r="E516" i="2" s="1"/>
  <c r="B517" i="2"/>
  <c r="E517" i="2" s="1"/>
  <c r="B518" i="2"/>
  <c r="E518" i="2" s="1"/>
  <c r="B519" i="2"/>
  <c r="E519" i="2" s="1"/>
  <c r="B520" i="2"/>
  <c r="E520" i="2" s="1"/>
  <c r="B521" i="2"/>
  <c r="E521" i="2" s="1"/>
  <c r="B522" i="2"/>
  <c r="E522" i="2" s="1"/>
  <c r="B523" i="2"/>
  <c r="E523" i="2" s="1"/>
  <c r="B524" i="2"/>
  <c r="E524" i="2" s="1"/>
  <c r="B525" i="2"/>
  <c r="E525" i="2" s="1"/>
  <c r="B526" i="2"/>
  <c r="E526" i="2" s="1"/>
  <c r="B527" i="2"/>
  <c r="E527" i="2" s="1"/>
  <c r="B528" i="2"/>
  <c r="E528" i="2" s="1"/>
  <c r="B529" i="2"/>
  <c r="E529" i="2" s="1"/>
  <c r="B530" i="2"/>
  <c r="E530" i="2" s="1"/>
  <c r="B531" i="2"/>
  <c r="E531" i="2" s="1"/>
  <c r="B532" i="2"/>
  <c r="E532" i="2" s="1"/>
  <c r="B533" i="2"/>
  <c r="E533" i="2" s="1"/>
  <c r="B534" i="2"/>
  <c r="E534" i="2" s="1"/>
  <c r="B535" i="2"/>
  <c r="E535" i="2" s="1"/>
  <c r="B536" i="2"/>
  <c r="E536" i="2" s="1"/>
  <c r="B537" i="2"/>
  <c r="E537" i="2" s="1"/>
  <c r="B538" i="2"/>
  <c r="E538" i="2" s="1"/>
  <c r="B539" i="2"/>
  <c r="E539" i="2" s="1"/>
  <c r="B540" i="2"/>
  <c r="E540" i="2" s="1"/>
  <c r="B541" i="2"/>
  <c r="E541" i="2" s="1"/>
  <c r="B542" i="2"/>
  <c r="E542" i="2" s="1"/>
  <c r="B543" i="2"/>
  <c r="E543" i="2" s="1"/>
  <c r="B544" i="2"/>
  <c r="E544" i="2" s="1"/>
  <c r="B545" i="2"/>
  <c r="E545" i="2" s="1"/>
  <c r="B546" i="2"/>
  <c r="E546" i="2" s="1"/>
  <c r="B547" i="2"/>
  <c r="E547" i="2" s="1"/>
  <c r="B548" i="2"/>
  <c r="E548" i="2" s="1"/>
  <c r="B549" i="2"/>
  <c r="E549" i="2" s="1"/>
  <c r="B550" i="2"/>
  <c r="E550" i="2" s="1"/>
  <c r="B551" i="2"/>
  <c r="E551" i="2" s="1"/>
  <c r="B552" i="2"/>
  <c r="E552" i="2" s="1"/>
  <c r="B553" i="2"/>
  <c r="E553" i="2" s="1"/>
  <c r="B554" i="2"/>
  <c r="E554" i="2" s="1"/>
  <c r="B555" i="2"/>
  <c r="E555" i="2" s="1"/>
  <c r="B556" i="2"/>
  <c r="E556" i="2" s="1"/>
  <c r="B557" i="2"/>
  <c r="E557" i="2" s="1"/>
  <c r="B558" i="2"/>
  <c r="E558" i="2" s="1"/>
  <c r="B559" i="2"/>
  <c r="E559" i="2" s="1"/>
  <c r="B560" i="2"/>
  <c r="E560" i="2" s="1"/>
  <c r="B561" i="2"/>
  <c r="E561" i="2" s="1"/>
  <c r="B562" i="2"/>
  <c r="E562" i="2" s="1"/>
  <c r="B563" i="2"/>
  <c r="E563" i="2" s="1"/>
  <c r="B564" i="2"/>
  <c r="E564" i="2" s="1"/>
  <c r="B565" i="2"/>
  <c r="E565" i="2" s="1"/>
  <c r="B566" i="2"/>
  <c r="E566" i="2" s="1"/>
  <c r="B567" i="2"/>
  <c r="E567" i="2" s="1"/>
  <c r="B568" i="2"/>
  <c r="E568" i="2" s="1"/>
  <c r="B569" i="2"/>
  <c r="E569" i="2" s="1"/>
  <c r="B570" i="2"/>
  <c r="E570" i="2" s="1"/>
  <c r="B571" i="2"/>
  <c r="E571" i="2" s="1"/>
  <c r="B572" i="2"/>
  <c r="E572" i="2" s="1"/>
  <c r="B573" i="2"/>
  <c r="E573" i="2" s="1"/>
  <c r="B574" i="2"/>
  <c r="E574" i="2" s="1"/>
  <c r="B575" i="2"/>
  <c r="E575" i="2" s="1"/>
  <c r="B576" i="2"/>
  <c r="E576" i="2" s="1"/>
  <c r="B577" i="2"/>
  <c r="E577" i="2" s="1"/>
  <c r="B578" i="2"/>
  <c r="E578" i="2" s="1"/>
  <c r="B579" i="2"/>
  <c r="E579" i="2" s="1"/>
  <c r="B580" i="2"/>
  <c r="E580" i="2" s="1"/>
  <c r="B581" i="2"/>
  <c r="E581" i="2" s="1"/>
  <c r="B582" i="2"/>
  <c r="E582" i="2" s="1"/>
  <c r="B583" i="2"/>
  <c r="E583" i="2" s="1"/>
  <c r="B584" i="2"/>
  <c r="E584" i="2" s="1"/>
  <c r="B585" i="2"/>
  <c r="E585" i="2" s="1"/>
  <c r="B586" i="2"/>
  <c r="E586" i="2" s="1"/>
  <c r="B587" i="2"/>
  <c r="E587" i="2" s="1"/>
  <c r="B588" i="2"/>
  <c r="E588" i="2" s="1"/>
  <c r="B589" i="2"/>
  <c r="E589" i="2" s="1"/>
  <c r="B590" i="2"/>
  <c r="E590" i="2" s="1"/>
  <c r="B591" i="2"/>
  <c r="E591" i="2" s="1"/>
  <c r="B592" i="2"/>
  <c r="E592" i="2" s="1"/>
  <c r="B593" i="2"/>
  <c r="E593" i="2" s="1"/>
  <c r="B594" i="2"/>
  <c r="E594" i="2" s="1"/>
  <c r="B595" i="2"/>
  <c r="E595" i="2" s="1"/>
  <c r="B596" i="2"/>
  <c r="E596" i="2" s="1"/>
  <c r="B597" i="2"/>
  <c r="E597" i="2" s="1"/>
  <c r="B598" i="2"/>
  <c r="E598" i="2" s="1"/>
  <c r="B599" i="2"/>
  <c r="E599" i="2" s="1"/>
  <c r="B600" i="2"/>
  <c r="E600" i="2" s="1"/>
  <c r="B601" i="2"/>
  <c r="E601" i="2" s="1"/>
  <c r="B602" i="2"/>
  <c r="E602" i="2" s="1"/>
  <c r="B603" i="2"/>
  <c r="E603" i="2" s="1"/>
  <c r="B604" i="2"/>
  <c r="E604" i="2" s="1"/>
  <c r="B605" i="2"/>
  <c r="E605" i="2" s="1"/>
  <c r="B606" i="2"/>
  <c r="E606" i="2" s="1"/>
  <c r="B607" i="2"/>
  <c r="E607" i="2" s="1"/>
  <c r="B608" i="2"/>
  <c r="E608" i="2" s="1"/>
  <c r="B609" i="2"/>
  <c r="E609" i="2" s="1"/>
  <c r="B610" i="2"/>
  <c r="E610" i="2" s="1"/>
  <c r="B611" i="2"/>
  <c r="E611" i="2" s="1"/>
  <c r="B612" i="2"/>
  <c r="E612" i="2" s="1"/>
  <c r="B613" i="2"/>
  <c r="E613" i="2" s="1"/>
  <c r="B614" i="2"/>
  <c r="E614" i="2" s="1"/>
  <c r="B615" i="2"/>
  <c r="E615" i="2" s="1"/>
  <c r="B616" i="2"/>
  <c r="E616" i="2" s="1"/>
  <c r="B617" i="2"/>
  <c r="E617" i="2" s="1"/>
  <c r="B618" i="2"/>
  <c r="E618" i="2" s="1"/>
  <c r="B619" i="2"/>
  <c r="E619" i="2" s="1"/>
  <c r="B620" i="2"/>
  <c r="E620" i="2" s="1"/>
  <c r="B621" i="2"/>
  <c r="E621" i="2" s="1"/>
  <c r="B622" i="2"/>
  <c r="E622" i="2" s="1"/>
  <c r="B623" i="2"/>
  <c r="E623" i="2" s="1"/>
  <c r="B624" i="2"/>
  <c r="E624" i="2" s="1"/>
  <c r="B625" i="2"/>
  <c r="E625" i="2" s="1"/>
  <c r="B626" i="2"/>
  <c r="E626" i="2" s="1"/>
  <c r="B627" i="2"/>
  <c r="E627" i="2" s="1"/>
  <c r="B628" i="2"/>
  <c r="E628" i="2" s="1"/>
  <c r="B629" i="2"/>
  <c r="E629" i="2" s="1"/>
  <c r="B630" i="2"/>
  <c r="E630" i="2" s="1"/>
  <c r="B631" i="2"/>
  <c r="E631" i="2" s="1"/>
  <c r="B632" i="2"/>
  <c r="E632" i="2" s="1"/>
  <c r="B633" i="2"/>
  <c r="E633" i="2" s="1"/>
  <c r="B634" i="2"/>
  <c r="E634" i="2" s="1"/>
  <c r="B635" i="2"/>
  <c r="E635" i="2" s="1"/>
  <c r="B636" i="2"/>
  <c r="E636" i="2" s="1"/>
  <c r="B637" i="2"/>
  <c r="E637" i="2" s="1"/>
  <c r="B638" i="2"/>
  <c r="E638" i="2" s="1"/>
  <c r="B639" i="2"/>
  <c r="E639" i="2" s="1"/>
  <c r="B640" i="2"/>
  <c r="E640" i="2" s="1"/>
  <c r="B641" i="2"/>
  <c r="E641" i="2" s="1"/>
  <c r="B642" i="2"/>
  <c r="E642" i="2" s="1"/>
  <c r="B643" i="2"/>
  <c r="E643" i="2" s="1"/>
  <c r="B644" i="2"/>
  <c r="E644" i="2" s="1"/>
  <c r="B645" i="2"/>
  <c r="E645" i="2" s="1"/>
  <c r="B646" i="2"/>
  <c r="E646" i="2" s="1"/>
  <c r="B647" i="2"/>
  <c r="E647" i="2" s="1"/>
  <c r="B648" i="2"/>
  <c r="E648" i="2" s="1"/>
  <c r="B649" i="2"/>
  <c r="E649" i="2" s="1"/>
  <c r="B650" i="2"/>
  <c r="E650" i="2" s="1"/>
  <c r="B651" i="2"/>
  <c r="E651" i="2" s="1"/>
  <c r="B652" i="2"/>
  <c r="E652" i="2" s="1"/>
  <c r="B653" i="2"/>
  <c r="E653" i="2" s="1"/>
  <c r="B654" i="2"/>
  <c r="E654" i="2" s="1"/>
  <c r="B655" i="2"/>
  <c r="E655" i="2" s="1"/>
  <c r="B656" i="2"/>
  <c r="E656" i="2" s="1"/>
  <c r="B657" i="2"/>
  <c r="E657" i="2" s="1"/>
  <c r="B658" i="2"/>
  <c r="E658" i="2" s="1"/>
  <c r="B659" i="2"/>
  <c r="E659" i="2" s="1"/>
  <c r="B660" i="2"/>
  <c r="E660" i="2" s="1"/>
  <c r="B661" i="2"/>
  <c r="E661" i="2" s="1"/>
  <c r="B662" i="2"/>
  <c r="E662" i="2" s="1"/>
  <c r="B663" i="2"/>
  <c r="E663" i="2" s="1"/>
  <c r="B664" i="2"/>
  <c r="E664" i="2" s="1"/>
  <c r="B665" i="2"/>
  <c r="E665" i="2" s="1"/>
  <c r="B666" i="2"/>
  <c r="E666" i="2" s="1"/>
  <c r="B667" i="2"/>
  <c r="E667" i="2" s="1"/>
  <c r="B668" i="2"/>
  <c r="E668" i="2" s="1"/>
  <c r="B669" i="2"/>
  <c r="E669" i="2" s="1"/>
  <c r="B670" i="2"/>
  <c r="E670" i="2" s="1"/>
  <c r="B671" i="2"/>
  <c r="E671" i="2" s="1"/>
  <c r="B672" i="2"/>
  <c r="E672" i="2" s="1"/>
  <c r="B673" i="2"/>
  <c r="E673" i="2" s="1"/>
  <c r="B674" i="2"/>
  <c r="E674" i="2" s="1"/>
  <c r="B675" i="2"/>
  <c r="E675" i="2" s="1"/>
  <c r="B676" i="2"/>
  <c r="E676" i="2" s="1"/>
  <c r="B677" i="2"/>
  <c r="E677" i="2" s="1"/>
  <c r="B678" i="2"/>
  <c r="E678" i="2" s="1"/>
  <c r="B679" i="2"/>
  <c r="E679" i="2" s="1"/>
  <c r="B680" i="2"/>
  <c r="E680" i="2" s="1"/>
  <c r="B681" i="2"/>
  <c r="E681" i="2" s="1"/>
  <c r="B682" i="2"/>
  <c r="E682" i="2" s="1"/>
  <c r="B683" i="2"/>
  <c r="E683" i="2" s="1"/>
  <c r="B684" i="2"/>
  <c r="E684" i="2" s="1"/>
  <c r="B685" i="2"/>
  <c r="E685" i="2" s="1"/>
  <c r="B686" i="2"/>
  <c r="E686" i="2" s="1"/>
  <c r="B687" i="2"/>
  <c r="E687" i="2" s="1"/>
  <c r="B688" i="2"/>
  <c r="E688" i="2" s="1"/>
  <c r="B689" i="2"/>
  <c r="E689" i="2" s="1"/>
  <c r="B690" i="2"/>
  <c r="E690" i="2" s="1"/>
  <c r="B691" i="2"/>
  <c r="E691" i="2" s="1"/>
  <c r="B692" i="2"/>
  <c r="E692" i="2" s="1"/>
  <c r="B693" i="2"/>
  <c r="E693" i="2" s="1"/>
  <c r="B694" i="2"/>
  <c r="E694" i="2" s="1"/>
  <c r="B695" i="2"/>
  <c r="E695" i="2" s="1"/>
  <c r="B696" i="2"/>
  <c r="E696" i="2" s="1"/>
  <c r="B697" i="2"/>
  <c r="E697" i="2" s="1"/>
  <c r="B698" i="2"/>
  <c r="E698" i="2" s="1"/>
  <c r="B699" i="2"/>
  <c r="E699" i="2" s="1"/>
  <c r="B700" i="2"/>
  <c r="E700" i="2" s="1"/>
  <c r="B701" i="2"/>
  <c r="E701" i="2" s="1"/>
  <c r="B702" i="2"/>
  <c r="E702" i="2" s="1"/>
  <c r="B703" i="2"/>
  <c r="E703" i="2" s="1"/>
  <c r="B704" i="2"/>
  <c r="E704" i="2" s="1"/>
  <c r="B705" i="2"/>
  <c r="E705" i="2" s="1"/>
  <c r="B706" i="2"/>
  <c r="E706" i="2" s="1"/>
  <c r="B707" i="2"/>
  <c r="E707" i="2" s="1"/>
  <c r="B708" i="2"/>
  <c r="E708" i="2" s="1"/>
  <c r="B709" i="2"/>
  <c r="E709" i="2" s="1"/>
  <c r="B710" i="2"/>
  <c r="E710" i="2" s="1"/>
  <c r="B711" i="2"/>
  <c r="E711" i="2" s="1"/>
  <c r="B712" i="2"/>
  <c r="E712" i="2" s="1"/>
  <c r="B713" i="2"/>
  <c r="E713" i="2" s="1"/>
  <c r="B714" i="2"/>
  <c r="E714" i="2" s="1"/>
  <c r="B715" i="2"/>
  <c r="E715" i="2" s="1"/>
  <c r="B716" i="2"/>
  <c r="E716" i="2" s="1"/>
  <c r="B717" i="2"/>
  <c r="E717" i="2" s="1"/>
  <c r="B718" i="2"/>
  <c r="E718" i="2" s="1"/>
  <c r="B719" i="2"/>
  <c r="E719" i="2" s="1"/>
  <c r="B720" i="2"/>
  <c r="E720" i="2" s="1"/>
  <c r="B721" i="2"/>
  <c r="E721" i="2" s="1"/>
  <c r="B722" i="2"/>
  <c r="E722" i="2" s="1"/>
  <c r="B723" i="2"/>
  <c r="E723" i="2" s="1"/>
  <c r="B724" i="2"/>
  <c r="E724" i="2" s="1"/>
  <c r="B725" i="2"/>
  <c r="E725" i="2" s="1"/>
  <c r="B726" i="2"/>
  <c r="E726" i="2" s="1"/>
  <c r="B727" i="2"/>
  <c r="E727" i="2" s="1"/>
  <c r="B728" i="2"/>
  <c r="E728" i="2" s="1"/>
  <c r="B729" i="2"/>
  <c r="E729" i="2" s="1"/>
  <c r="B730" i="2"/>
  <c r="E730" i="2" s="1"/>
  <c r="B731" i="2"/>
  <c r="E731" i="2" s="1"/>
  <c r="B732" i="2"/>
  <c r="E732" i="2" s="1"/>
  <c r="B733" i="2"/>
  <c r="E733" i="2" s="1"/>
  <c r="B734" i="2"/>
  <c r="E734" i="2" s="1"/>
  <c r="B735" i="2"/>
  <c r="E735" i="2" s="1"/>
  <c r="B736" i="2"/>
  <c r="E736" i="2" s="1"/>
  <c r="B737" i="2"/>
  <c r="E737" i="2" s="1"/>
  <c r="B738" i="2"/>
  <c r="E738" i="2" s="1"/>
  <c r="B739" i="2"/>
  <c r="E739" i="2" s="1"/>
  <c r="B740" i="2"/>
  <c r="E740" i="2" s="1"/>
  <c r="B741" i="2"/>
  <c r="E741" i="2" s="1"/>
  <c r="B742" i="2"/>
  <c r="E742" i="2" s="1"/>
  <c r="B743" i="2"/>
  <c r="E743" i="2" s="1"/>
  <c r="B744" i="2"/>
  <c r="E744" i="2" s="1"/>
  <c r="B745" i="2"/>
  <c r="E745" i="2" s="1"/>
  <c r="B746" i="2"/>
  <c r="E746" i="2" s="1"/>
  <c r="B747" i="2"/>
  <c r="E747" i="2" s="1"/>
  <c r="B748" i="2"/>
  <c r="E748" i="2" s="1"/>
  <c r="B749" i="2"/>
  <c r="E749" i="2" s="1"/>
  <c r="B750" i="2"/>
  <c r="E750" i="2" s="1"/>
  <c r="B751" i="2"/>
  <c r="E751" i="2" s="1"/>
  <c r="B752" i="2"/>
  <c r="E752" i="2" s="1"/>
  <c r="B753" i="2"/>
  <c r="E753" i="2" s="1"/>
  <c r="B754" i="2"/>
  <c r="E754" i="2" s="1"/>
  <c r="B755" i="2"/>
  <c r="E755" i="2" s="1"/>
  <c r="B756" i="2"/>
  <c r="E756" i="2" s="1"/>
  <c r="B757" i="2"/>
  <c r="E757" i="2" s="1"/>
  <c r="B758" i="2"/>
  <c r="E758" i="2" s="1"/>
  <c r="B759" i="2"/>
  <c r="E759" i="2" s="1"/>
  <c r="B760" i="2"/>
  <c r="E760" i="2" s="1"/>
  <c r="B761" i="2"/>
  <c r="E761" i="2" s="1"/>
  <c r="B762" i="2"/>
  <c r="E762" i="2" s="1"/>
  <c r="B763" i="2"/>
  <c r="E763" i="2" s="1"/>
  <c r="B764" i="2"/>
  <c r="E764" i="2" s="1"/>
  <c r="B765" i="2"/>
  <c r="E765" i="2" s="1"/>
  <c r="B766" i="2"/>
  <c r="E766" i="2" s="1"/>
  <c r="B767" i="2"/>
  <c r="E767" i="2" s="1"/>
  <c r="B768" i="2"/>
  <c r="E768" i="2" s="1"/>
  <c r="B769" i="2"/>
  <c r="E769" i="2" s="1"/>
  <c r="B770" i="2"/>
  <c r="E770" i="2" s="1"/>
  <c r="B771" i="2"/>
  <c r="E771" i="2" s="1"/>
  <c r="B772" i="2"/>
  <c r="E772" i="2" s="1"/>
  <c r="B773" i="2"/>
  <c r="E773" i="2" s="1"/>
  <c r="B774" i="2"/>
  <c r="E774" i="2" s="1"/>
  <c r="B775" i="2"/>
  <c r="E775" i="2" s="1"/>
  <c r="B776" i="2"/>
  <c r="E776" i="2" s="1"/>
  <c r="B777" i="2"/>
  <c r="E777" i="2" s="1"/>
  <c r="B778" i="2"/>
  <c r="E778" i="2" s="1"/>
  <c r="B779" i="2"/>
  <c r="E779" i="2" s="1"/>
  <c r="B780" i="2"/>
  <c r="E780" i="2" s="1"/>
  <c r="B781" i="2"/>
  <c r="E781" i="2" s="1"/>
  <c r="B782" i="2"/>
  <c r="E782" i="2" s="1"/>
  <c r="B783" i="2"/>
  <c r="E783" i="2" s="1"/>
  <c r="B784" i="2"/>
  <c r="E784" i="2" s="1"/>
  <c r="B785" i="2"/>
  <c r="E785" i="2" s="1"/>
  <c r="B786" i="2"/>
  <c r="E786" i="2" s="1"/>
  <c r="B787" i="2"/>
  <c r="E787" i="2" s="1"/>
  <c r="B788" i="2"/>
  <c r="E788" i="2" s="1"/>
  <c r="B789" i="2"/>
  <c r="E789" i="2" s="1"/>
  <c r="B790" i="2"/>
  <c r="E790" i="2" s="1"/>
  <c r="B791" i="2"/>
  <c r="E791" i="2" s="1"/>
  <c r="B792" i="2"/>
  <c r="E792" i="2" s="1"/>
  <c r="B793" i="2"/>
  <c r="E793" i="2" s="1"/>
  <c r="B794" i="2"/>
  <c r="E794" i="2" s="1"/>
  <c r="B795" i="2"/>
  <c r="E795" i="2" s="1"/>
  <c r="B796" i="2"/>
  <c r="E796" i="2" s="1"/>
  <c r="B797" i="2"/>
  <c r="E797" i="2" s="1"/>
  <c r="B798" i="2"/>
  <c r="E798" i="2" s="1"/>
  <c r="B799" i="2"/>
  <c r="E799" i="2" s="1"/>
  <c r="B800" i="2"/>
  <c r="E800" i="2" s="1"/>
  <c r="B801" i="2"/>
  <c r="E801" i="2" s="1"/>
  <c r="B802" i="2"/>
  <c r="E802" i="2" s="1"/>
  <c r="B803" i="2"/>
  <c r="E803" i="2" s="1"/>
  <c r="B804" i="2"/>
  <c r="E804" i="2" s="1"/>
  <c r="B805" i="2"/>
  <c r="E805" i="2" s="1"/>
  <c r="B806" i="2"/>
  <c r="E806" i="2" s="1"/>
  <c r="B807" i="2"/>
  <c r="E807" i="2" s="1"/>
  <c r="B808" i="2"/>
  <c r="E808" i="2" s="1"/>
  <c r="B809" i="2"/>
  <c r="E809" i="2" s="1"/>
  <c r="B810" i="2"/>
  <c r="E810" i="2" s="1"/>
  <c r="B811" i="2"/>
  <c r="E811" i="2" s="1"/>
  <c r="B812" i="2"/>
  <c r="E812" i="2" s="1"/>
  <c r="B813" i="2"/>
  <c r="E813" i="2" s="1"/>
  <c r="B814" i="2"/>
  <c r="E814" i="2" s="1"/>
  <c r="B815" i="2"/>
  <c r="E815" i="2" s="1"/>
  <c r="B816" i="2"/>
  <c r="E816" i="2" s="1"/>
  <c r="B817" i="2"/>
  <c r="E817" i="2" s="1"/>
  <c r="B818" i="2"/>
  <c r="E818" i="2" s="1"/>
  <c r="B819" i="2"/>
  <c r="E819" i="2" s="1"/>
  <c r="B820" i="2"/>
  <c r="E820" i="2" s="1"/>
  <c r="B821" i="2"/>
  <c r="E821" i="2" s="1"/>
  <c r="B822" i="2"/>
  <c r="E822" i="2" s="1"/>
  <c r="B823" i="2"/>
  <c r="E823" i="2" s="1"/>
  <c r="B824" i="2"/>
  <c r="E824" i="2" s="1"/>
  <c r="B825" i="2"/>
  <c r="E825" i="2" s="1"/>
  <c r="B826" i="2"/>
  <c r="E826" i="2" s="1"/>
  <c r="B827" i="2"/>
  <c r="E827" i="2" s="1"/>
  <c r="B828" i="2"/>
  <c r="E828" i="2" s="1"/>
  <c r="B829" i="2"/>
  <c r="E829" i="2" s="1"/>
  <c r="B830" i="2"/>
  <c r="E830" i="2" s="1"/>
  <c r="B831" i="2"/>
  <c r="E831" i="2" s="1"/>
  <c r="B832" i="2"/>
  <c r="E832" i="2" s="1"/>
  <c r="B833" i="2"/>
  <c r="E833" i="2" s="1"/>
  <c r="B834" i="2"/>
  <c r="E834" i="2" s="1"/>
  <c r="B835" i="2"/>
  <c r="E835" i="2" s="1"/>
  <c r="B836" i="2"/>
  <c r="E836" i="2" s="1"/>
  <c r="B837" i="2"/>
  <c r="E837" i="2" s="1"/>
  <c r="B838" i="2"/>
  <c r="E838" i="2" s="1"/>
  <c r="B839" i="2"/>
  <c r="E839" i="2" s="1"/>
  <c r="B840" i="2"/>
  <c r="E840" i="2" s="1"/>
  <c r="B841" i="2"/>
  <c r="E841" i="2" s="1"/>
  <c r="B842" i="2"/>
  <c r="E842" i="2" s="1"/>
  <c r="B843" i="2"/>
  <c r="E843" i="2" s="1"/>
  <c r="B844" i="2"/>
  <c r="E844" i="2" s="1"/>
  <c r="B845" i="2"/>
  <c r="E845" i="2" s="1"/>
  <c r="B846" i="2"/>
  <c r="E846" i="2" s="1"/>
  <c r="B847" i="2"/>
  <c r="E847" i="2" s="1"/>
  <c r="B848" i="2"/>
  <c r="E848" i="2" s="1"/>
  <c r="B849" i="2"/>
  <c r="E849" i="2" s="1"/>
  <c r="B850" i="2"/>
  <c r="E850" i="2" s="1"/>
  <c r="B851" i="2"/>
  <c r="E851" i="2" s="1"/>
  <c r="B852" i="2"/>
  <c r="E852" i="2" s="1"/>
  <c r="B853" i="2"/>
  <c r="E853" i="2" s="1"/>
  <c r="B854" i="2"/>
  <c r="E854" i="2" s="1"/>
  <c r="B855" i="2"/>
  <c r="E855" i="2" s="1"/>
  <c r="B856" i="2"/>
  <c r="E856" i="2" s="1"/>
  <c r="B857" i="2"/>
  <c r="E857" i="2" s="1"/>
  <c r="B858" i="2"/>
  <c r="E858" i="2" s="1"/>
  <c r="B859" i="2"/>
  <c r="E859" i="2" s="1"/>
  <c r="B860" i="2"/>
  <c r="E860" i="2" s="1"/>
  <c r="B861" i="2"/>
  <c r="E861" i="2" s="1"/>
  <c r="B862" i="2"/>
  <c r="E862" i="2" s="1"/>
  <c r="B863" i="2"/>
  <c r="E863" i="2" s="1"/>
  <c r="B864" i="2"/>
  <c r="E864" i="2" s="1"/>
  <c r="B865" i="2"/>
  <c r="E865" i="2" s="1"/>
  <c r="B866" i="2"/>
  <c r="E866" i="2" s="1"/>
  <c r="B867" i="2"/>
  <c r="E867" i="2" s="1"/>
  <c r="B868" i="2"/>
  <c r="E868" i="2" s="1"/>
  <c r="B869" i="2"/>
  <c r="E869" i="2" s="1"/>
  <c r="B870" i="2"/>
  <c r="E870" i="2" s="1"/>
  <c r="B871" i="2"/>
  <c r="E871" i="2" s="1"/>
  <c r="B872" i="2"/>
  <c r="E872" i="2" s="1"/>
  <c r="B873" i="2"/>
  <c r="E873" i="2" s="1"/>
  <c r="B874" i="2"/>
  <c r="E874" i="2" s="1"/>
  <c r="B875" i="2"/>
  <c r="E875" i="2" s="1"/>
  <c r="B876" i="2"/>
  <c r="E876" i="2" s="1"/>
  <c r="B877" i="2"/>
  <c r="E877" i="2" s="1"/>
  <c r="B878" i="2"/>
  <c r="E878" i="2" s="1"/>
  <c r="B879" i="2"/>
  <c r="E879" i="2" s="1"/>
  <c r="B880" i="2"/>
  <c r="E880" i="2" s="1"/>
  <c r="B881" i="2"/>
  <c r="E881" i="2" s="1"/>
  <c r="B882" i="2"/>
  <c r="E882" i="2" s="1"/>
  <c r="B883" i="2"/>
  <c r="E883" i="2" s="1"/>
  <c r="B884" i="2"/>
  <c r="E884" i="2" s="1"/>
  <c r="B885" i="2"/>
  <c r="E885" i="2" s="1"/>
  <c r="B886" i="2"/>
  <c r="E886" i="2" s="1"/>
  <c r="B887" i="2"/>
  <c r="E887" i="2" s="1"/>
  <c r="B888" i="2"/>
  <c r="E888" i="2" s="1"/>
  <c r="B889" i="2"/>
  <c r="E889" i="2" s="1"/>
  <c r="B890" i="2"/>
  <c r="E890" i="2" s="1"/>
  <c r="B891" i="2"/>
  <c r="E891" i="2" s="1"/>
  <c r="B892" i="2"/>
  <c r="E892" i="2" s="1"/>
  <c r="B893" i="2"/>
  <c r="E893" i="2" s="1"/>
  <c r="B894" i="2"/>
  <c r="E894" i="2" s="1"/>
  <c r="B895" i="2"/>
  <c r="E895" i="2" s="1"/>
  <c r="B896" i="2"/>
  <c r="E896" i="2" s="1"/>
  <c r="B897" i="2"/>
  <c r="E897" i="2" s="1"/>
  <c r="B898" i="2"/>
  <c r="E898" i="2" s="1"/>
  <c r="B899" i="2"/>
  <c r="E899" i="2" s="1"/>
  <c r="B900" i="2"/>
  <c r="E900" i="2" s="1"/>
  <c r="B901" i="2"/>
  <c r="E901" i="2" s="1"/>
  <c r="B902" i="2"/>
  <c r="E902" i="2" s="1"/>
  <c r="B903" i="2"/>
  <c r="E903" i="2" s="1"/>
  <c r="B904" i="2"/>
  <c r="E904" i="2" s="1"/>
  <c r="B905" i="2"/>
  <c r="E905" i="2" s="1"/>
  <c r="B906" i="2"/>
  <c r="E906" i="2" s="1"/>
  <c r="B907" i="2"/>
  <c r="E907" i="2" s="1"/>
  <c r="B908" i="2"/>
  <c r="E908" i="2" s="1"/>
  <c r="B909" i="2"/>
  <c r="E909" i="2" s="1"/>
  <c r="B910" i="2"/>
  <c r="E910" i="2" s="1"/>
  <c r="B911" i="2"/>
  <c r="E911" i="2" s="1"/>
  <c r="B912" i="2"/>
  <c r="E912" i="2" s="1"/>
  <c r="B913" i="2"/>
  <c r="E913" i="2" s="1"/>
  <c r="B914" i="2"/>
  <c r="E914" i="2" s="1"/>
  <c r="B915" i="2"/>
  <c r="E915" i="2" s="1"/>
  <c r="B916" i="2"/>
  <c r="E916" i="2" s="1"/>
  <c r="B917" i="2"/>
  <c r="E917" i="2" s="1"/>
  <c r="B918" i="2"/>
  <c r="E918" i="2" s="1"/>
  <c r="B919" i="2"/>
  <c r="E919" i="2" s="1"/>
  <c r="B920" i="2"/>
  <c r="E920" i="2" s="1"/>
  <c r="B921" i="2"/>
  <c r="E921" i="2" s="1"/>
  <c r="B922" i="2"/>
  <c r="E922" i="2" s="1"/>
  <c r="B923" i="2"/>
  <c r="E923" i="2" s="1"/>
  <c r="B924" i="2"/>
  <c r="E924" i="2" s="1"/>
  <c r="B925" i="2"/>
  <c r="E925" i="2" s="1"/>
  <c r="B926" i="2"/>
  <c r="E926" i="2" s="1"/>
  <c r="B927" i="2"/>
  <c r="E927" i="2" s="1"/>
  <c r="B928" i="2"/>
  <c r="E928" i="2" s="1"/>
  <c r="B929" i="2"/>
  <c r="E929" i="2" s="1"/>
  <c r="B930" i="2"/>
  <c r="E930" i="2" s="1"/>
  <c r="B931" i="2"/>
  <c r="E931" i="2" s="1"/>
  <c r="B932" i="2"/>
  <c r="E932" i="2" s="1"/>
  <c r="B933" i="2"/>
  <c r="E933" i="2" s="1"/>
  <c r="B934" i="2"/>
  <c r="E934" i="2" s="1"/>
  <c r="B935" i="2"/>
  <c r="E935" i="2" s="1"/>
  <c r="B936" i="2"/>
  <c r="E936" i="2" s="1"/>
  <c r="B937" i="2"/>
  <c r="E937" i="2" s="1"/>
  <c r="B938" i="2"/>
  <c r="E938" i="2" s="1"/>
  <c r="B939" i="2"/>
  <c r="E939" i="2" s="1"/>
  <c r="B940" i="2"/>
  <c r="B941" i="2"/>
  <c r="E941" i="2" s="1"/>
  <c r="B942" i="2"/>
  <c r="E942" i="2" s="1"/>
  <c r="B943" i="2"/>
  <c r="E943" i="2" s="1"/>
  <c r="B944" i="2"/>
  <c r="E944" i="2" s="1"/>
  <c r="B945" i="2"/>
  <c r="E945" i="2" s="1"/>
  <c r="B946" i="2"/>
  <c r="E946" i="2" s="1"/>
  <c r="B947" i="2"/>
  <c r="E947" i="2" s="1"/>
  <c r="B948" i="2"/>
  <c r="E948" i="2" s="1"/>
  <c r="B949" i="2"/>
  <c r="E949" i="2" s="1"/>
  <c r="B950" i="2"/>
  <c r="E950" i="2" s="1"/>
  <c r="B951" i="2"/>
  <c r="E951" i="2" s="1"/>
  <c r="B952" i="2"/>
  <c r="E952" i="2" s="1"/>
  <c r="B953" i="2"/>
  <c r="E953" i="2" s="1"/>
  <c r="B954" i="2"/>
  <c r="E954" i="2" s="1"/>
  <c r="B955" i="2"/>
  <c r="E955" i="2" s="1"/>
  <c r="B956" i="2"/>
  <c r="E956" i="2" s="1"/>
  <c r="B957" i="2"/>
  <c r="E957" i="2" s="1"/>
  <c r="B958" i="2"/>
  <c r="E958" i="2" s="1"/>
  <c r="B959" i="2"/>
  <c r="E959" i="2" s="1"/>
  <c r="B960" i="2"/>
  <c r="E960" i="2" s="1"/>
  <c r="B961" i="2"/>
  <c r="E961" i="2" s="1"/>
  <c r="B962" i="2"/>
  <c r="E962" i="2" s="1"/>
  <c r="B963" i="2"/>
  <c r="E963" i="2" s="1"/>
  <c r="B964" i="2"/>
  <c r="E964" i="2" s="1"/>
  <c r="B965" i="2"/>
  <c r="E965" i="2" s="1"/>
  <c r="B966" i="2"/>
  <c r="E966" i="2" s="1"/>
  <c r="B967" i="2"/>
  <c r="E967" i="2" s="1"/>
  <c r="B968" i="2"/>
  <c r="E968" i="2" s="1"/>
  <c r="B969" i="2"/>
  <c r="E969" i="2" s="1"/>
  <c r="B970" i="2"/>
  <c r="E970" i="2" s="1"/>
  <c r="B971" i="2"/>
  <c r="E971" i="2" s="1"/>
  <c r="B972" i="2"/>
  <c r="E972" i="2" s="1"/>
  <c r="B973" i="2"/>
  <c r="E973" i="2" s="1"/>
  <c r="B974" i="2"/>
  <c r="E974" i="2" s="1"/>
  <c r="B975" i="2"/>
  <c r="E975" i="2" s="1"/>
  <c r="B976" i="2"/>
  <c r="E976" i="2" s="1"/>
  <c r="B977" i="2"/>
  <c r="E977" i="2" s="1"/>
  <c r="B978" i="2"/>
  <c r="E978" i="2" s="1"/>
  <c r="B979" i="2"/>
  <c r="E979" i="2" s="1"/>
  <c r="B980" i="2"/>
  <c r="E980" i="2" s="1"/>
  <c r="B981" i="2"/>
  <c r="E981" i="2" s="1"/>
  <c r="B982" i="2"/>
  <c r="E982" i="2" s="1"/>
  <c r="B983" i="2"/>
  <c r="E983" i="2" s="1"/>
  <c r="B984" i="2"/>
  <c r="E984" i="2" s="1"/>
  <c r="B985" i="2"/>
  <c r="E985" i="2" s="1"/>
  <c r="B986" i="2"/>
  <c r="E986" i="2" s="1"/>
  <c r="B987" i="2"/>
  <c r="E987" i="2" s="1"/>
  <c r="B988" i="2"/>
  <c r="E988" i="2" s="1"/>
  <c r="B989" i="2"/>
  <c r="E989" i="2" s="1"/>
  <c r="B990" i="2"/>
  <c r="E990" i="2" s="1"/>
  <c r="B991" i="2"/>
  <c r="E991" i="2" s="1"/>
  <c r="B992" i="2"/>
  <c r="E992" i="2" s="1"/>
  <c r="B993" i="2"/>
  <c r="E993" i="2" s="1"/>
  <c r="B994" i="2"/>
  <c r="E994" i="2" s="1"/>
  <c r="B995" i="2"/>
  <c r="E995" i="2" s="1"/>
  <c r="B996" i="2"/>
  <c r="E996" i="2" s="1"/>
  <c r="B997" i="2"/>
  <c r="E997" i="2" s="1"/>
  <c r="B998" i="2"/>
  <c r="E998" i="2" s="1"/>
  <c r="B999" i="2"/>
  <c r="E999" i="2" s="1"/>
  <c r="B1000" i="2"/>
  <c r="E1000" i="2" s="1"/>
  <c r="B1001" i="2"/>
  <c r="E1001" i="2" s="1"/>
  <c r="B1002" i="2"/>
  <c r="E1002" i="2" s="1"/>
  <c r="B1003" i="2"/>
  <c r="E1003" i="2" s="1"/>
  <c r="B1004" i="2"/>
  <c r="E1004" i="2" s="1"/>
  <c r="B1005" i="2"/>
  <c r="E1005" i="2" s="1"/>
  <c r="B1006" i="2"/>
  <c r="E1006" i="2" s="1"/>
  <c r="B1007" i="2"/>
  <c r="E1007" i="2" s="1"/>
  <c r="B1008" i="2"/>
  <c r="E1008" i="2" s="1"/>
  <c r="B1009" i="2"/>
  <c r="E1009" i="2" s="1"/>
  <c r="B1010" i="2"/>
  <c r="E1010" i="2" s="1"/>
  <c r="B1011" i="2"/>
  <c r="E1011" i="2" s="1"/>
  <c r="B1012" i="2"/>
  <c r="E1012" i="2" s="1"/>
  <c r="B1013" i="2"/>
  <c r="E1013" i="2" s="1"/>
  <c r="B1014" i="2"/>
  <c r="E1014" i="2" s="1"/>
  <c r="B1015" i="2"/>
  <c r="E1015" i="2" s="1"/>
  <c r="B1016" i="2"/>
  <c r="E1016" i="2" s="1"/>
  <c r="B1017" i="2"/>
  <c r="E1017" i="2" s="1"/>
  <c r="B1018" i="2"/>
  <c r="E1018" i="2" s="1"/>
  <c r="B1019" i="2"/>
  <c r="E1019" i="2" s="1"/>
  <c r="B1020" i="2"/>
  <c r="E1020" i="2" s="1"/>
  <c r="B1021" i="2"/>
  <c r="E1021" i="2" s="1"/>
  <c r="B1022" i="2"/>
  <c r="E1022" i="2" s="1"/>
  <c r="B1023" i="2"/>
  <c r="E1023" i="2" s="1"/>
  <c r="B1024" i="2"/>
  <c r="E1024" i="2" s="1"/>
  <c r="B1025" i="2"/>
  <c r="E1025" i="2" s="1"/>
  <c r="B1026" i="2"/>
  <c r="E1026" i="2" s="1"/>
  <c r="B1027" i="2"/>
  <c r="E1027" i="2" s="1"/>
  <c r="B1028" i="2"/>
  <c r="E1028" i="2" s="1"/>
  <c r="B1029" i="2"/>
  <c r="E1029" i="2" s="1"/>
  <c r="B1030" i="2"/>
  <c r="E1030" i="2" s="1"/>
  <c r="B1031" i="2"/>
  <c r="E1031" i="2" s="1"/>
  <c r="B1032" i="2"/>
  <c r="E1032" i="2" s="1"/>
  <c r="B1033" i="2"/>
  <c r="E1033" i="2" s="1"/>
  <c r="B1034" i="2"/>
  <c r="E1034" i="2" s="1"/>
  <c r="B1035" i="2"/>
  <c r="E1035" i="2" s="1"/>
  <c r="B1036" i="2"/>
  <c r="E1036" i="2" s="1"/>
  <c r="B1037" i="2"/>
  <c r="E1037" i="2" s="1"/>
  <c r="B1038" i="2"/>
  <c r="E1038" i="2" s="1"/>
  <c r="B1039" i="2"/>
  <c r="E1039" i="2" s="1"/>
  <c r="B1040" i="2"/>
  <c r="E1040" i="2" s="1"/>
  <c r="B1041" i="2"/>
  <c r="E1041" i="2" s="1"/>
  <c r="B1042" i="2"/>
  <c r="E1042" i="2" s="1"/>
  <c r="B1043" i="2"/>
  <c r="E1043" i="2" s="1"/>
  <c r="B1044" i="2"/>
  <c r="E1044" i="2" s="1"/>
  <c r="B1045" i="2"/>
  <c r="E1045" i="2" s="1"/>
  <c r="B1046" i="2"/>
  <c r="E1046" i="2" s="1"/>
  <c r="B1047" i="2"/>
  <c r="E1047" i="2" s="1"/>
  <c r="B1048" i="2"/>
  <c r="E1048" i="2" s="1"/>
  <c r="B1049" i="2"/>
  <c r="E1049" i="2" s="1"/>
  <c r="B1050" i="2"/>
  <c r="E1050" i="2" s="1"/>
  <c r="B1051" i="2"/>
  <c r="E1051" i="2" s="1"/>
  <c r="B1052" i="2"/>
  <c r="E1052" i="2" s="1"/>
  <c r="B1053" i="2"/>
  <c r="E1053" i="2" s="1"/>
  <c r="B1054" i="2"/>
  <c r="E1054" i="2" s="1"/>
  <c r="B1055" i="2"/>
  <c r="E1055" i="2" s="1"/>
  <c r="B1056" i="2"/>
  <c r="E1056" i="2" s="1"/>
  <c r="B1057" i="2"/>
  <c r="E1057" i="2" s="1"/>
  <c r="B1058" i="2"/>
  <c r="E1058" i="2" s="1"/>
  <c r="B1059" i="2"/>
  <c r="E1059" i="2" s="1"/>
  <c r="B1060" i="2"/>
  <c r="E1060" i="2" s="1"/>
  <c r="B1061" i="2"/>
  <c r="E1061" i="2" s="1"/>
  <c r="B1062" i="2"/>
  <c r="E1062" i="2" s="1"/>
  <c r="B1063" i="2"/>
  <c r="E1063" i="2" s="1"/>
  <c r="B1064" i="2"/>
  <c r="E1064" i="2" s="1"/>
  <c r="B1065" i="2"/>
  <c r="E1065" i="2" s="1"/>
  <c r="B1066" i="2"/>
  <c r="E1066" i="2" s="1"/>
  <c r="B1067" i="2"/>
  <c r="E1067" i="2" s="1"/>
  <c r="B1068" i="2"/>
  <c r="E1068" i="2" s="1"/>
  <c r="B1069" i="2"/>
  <c r="E1069" i="2" s="1"/>
  <c r="B1070" i="2"/>
  <c r="E1070" i="2" s="1"/>
  <c r="B1071" i="2"/>
  <c r="E1071" i="2" s="1"/>
  <c r="B1072" i="2"/>
  <c r="E1072" i="2" s="1"/>
  <c r="B1073" i="2"/>
  <c r="E1073" i="2" s="1"/>
  <c r="B1074" i="2"/>
  <c r="E1074" i="2" s="1"/>
  <c r="B1075" i="2"/>
  <c r="E1075" i="2" s="1"/>
  <c r="B1076" i="2"/>
  <c r="E1076" i="2" s="1"/>
  <c r="B1077" i="2"/>
  <c r="E1077" i="2" s="1"/>
  <c r="B1078" i="2"/>
  <c r="E1078" i="2" s="1"/>
  <c r="B1079" i="2"/>
  <c r="E1079" i="2" s="1"/>
  <c r="B1080" i="2"/>
  <c r="E1080" i="2" s="1"/>
  <c r="B1081" i="2"/>
  <c r="E1081" i="2" s="1"/>
  <c r="B1082" i="2"/>
  <c r="E1082" i="2" s="1"/>
  <c r="B1083" i="2"/>
  <c r="E1083" i="2" s="1"/>
  <c r="B1084" i="2"/>
  <c r="E1084" i="2" s="1"/>
  <c r="B1085" i="2"/>
  <c r="E1085" i="2" s="1"/>
  <c r="B1086" i="2"/>
  <c r="E1086" i="2" s="1"/>
  <c r="B1087" i="2"/>
  <c r="E1087" i="2" s="1"/>
  <c r="B1088" i="2"/>
  <c r="E1088" i="2" s="1"/>
  <c r="B1089" i="2"/>
  <c r="E1089" i="2" s="1"/>
  <c r="B1090" i="2"/>
  <c r="E1090" i="2" s="1"/>
  <c r="B1091" i="2"/>
  <c r="E1091" i="2" s="1"/>
  <c r="B1092" i="2"/>
  <c r="E1092" i="2" s="1"/>
  <c r="B1093" i="2"/>
  <c r="E1093" i="2" s="1"/>
  <c r="B1094" i="2"/>
  <c r="E1094" i="2" s="1"/>
  <c r="B1095" i="2"/>
  <c r="E1095" i="2" s="1"/>
  <c r="B1096" i="2"/>
  <c r="E1096" i="2" s="1"/>
  <c r="B1097" i="2"/>
  <c r="E1097" i="2" s="1"/>
  <c r="B1098" i="2"/>
  <c r="E1098" i="2" s="1"/>
  <c r="B1099" i="2"/>
  <c r="E1099" i="2" s="1"/>
  <c r="B1100" i="2"/>
  <c r="E1100" i="2" s="1"/>
  <c r="B1101" i="2"/>
  <c r="E1101" i="2" s="1"/>
  <c r="B1102" i="2"/>
  <c r="E1102" i="2" s="1"/>
  <c r="B1103" i="2"/>
  <c r="E1103" i="2" s="1"/>
  <c r="B1104" i="2"/>
  <c r="E1104" i="2" s="1"/>
  <c r="B1105" i="2"/>
  <c r="E1105" i="2" s="1"/>
  <c r="B1106" i="2"/>
  <c r="E1106" i="2" s="1"/>
  <c r="B1107" i="2"/>
  <c r="E1107" i="2" s="1"/>
  <c r="B1108" i="2"/>
  <c r="E1108" i="2" s="1"/>
  <c r="B1109" i="2"/>
  <c r="E1109" i="2" s="1"/>
  <c r="B1110" i="2"/>
  <c r="E1110" i="2" s="1"/>
  <c r="B1111" i="2"/>
  <c r="E1111" i="2" s="1"/>
  <c r="B1112" i="2"/>
  <c r="E1112" i="2" s="1"/>
  <c r="B1113" i="2"/>
  <c r="E1113" i="2" s="1"/>
  <c r="B1114" i="2"/>
  <c r="E1114" i="2" s="1"/>
  <c r="B1115" i="2"/>
  <c r="E1115" i="2" s="1"/>
  <c r="B1116" i="2"/>
  <c r="E1116" i="2" s="1"/>
  <c r="B1117" i="2"/>
  <c r="E1117" i="2" s="1"/>
  <c r="B1118" i="2"/>
  <c r="E1118" i="2" s="1"/>
  <c r="B1119" i="2"/>
  <c r="E1119" i="2" s="1"/>
  <c r="B1120" i="2"/>
  <c r="E1120" i="2" s="1"/>
  <c r="B1121" i="2"/>
  <c r="E1121" i="2" s="1"/>
  <c r="B1122" i="2"/>
  <c r="E1122" i="2" s="1"/>
  <c r="B1123" i="2"/>
  <c r="E1123" i="2" s="1"/>
  <c r="B1124" i="2"/>
  <c r="E1124" i="2" s="1"/>
  <c r="B1125" i="2"/>
  <c r="E1125" i="2" s="1"/>
  <c r="B1126" i="2"/>
  <c r="E1126" i="2" s="1"/>
  <c r="B1127" i="2"/>
  <c r="E1127" i="2" s="1"/>
  <c r="B1128" i="2"/>
  <c r="E1128" i="2" s="1"/>
  <c r="B1129" i="2"/>
  <c r="E1129" i="2" s="1"/>
  <c r="B1130" i="2"/>
  <c r="E1130" i="2" s="1"/>
  <c r="B1131" i="2"/>
  <c r="E1131" i="2" s="1"/>
  <c r="B1132" i="2"/>
  <c r="E1132" i="2" s="1"/>
  <c r="B1133" i="2"/>
  <c r="E1133" i="2" s="1"/>
  <c r="B1134" i="2"/>
  <c r="E1134" i="2" s="1"/>
  <c r="B1135" i="2"/>
  <c r="E1135" i="2" s="1"/>
  <c r="B1136" i="2"/>
  <c r="E1136" i="2" s="1"/>
  <c r="B1137" i="2"/>
  <c r="E1137" i="2" s="1"/>
  <c r="B1138" i="2"/>
  <c r="E1138" i="2" s="1"/>
  <c r="B1139" i="2"/>
  <c r="E1139" i="2" s="1"/>
  <c r="B1140" i="2"/>
  <c r="E1140" i="2" s="1"/>
  <c r="B1141" i="2"/>
  <c r="E1141" i="2" s="1"/>
  <c r="B1142" i="2"/>
  <c r="E1142" i="2" s="1"/>
  <c r="B1143" i="2"/>
  <c r="E1143" i="2" s="1"/>
  <c r="B1144" i="2"/>
  <c r="E1144" i="2" s="1"/>
  <c r="B1145" i="2"/>
  <c r="E1145" i="2" s="1"/>
  <c r="B1146" i="2"/>
  <c r="E1146" i="2" s="1"/>
  <c r="B1147" i="2"/>
  <c r="E1147" i="2" s="1"/>
  <c r="B1148" i="2"/>
  <c r="E1148" i="2" s="1"/>
  <c r="B1149" i="2"/>
  <c r="E1149" i="2" s="1"/>
  <c r="B1150" i="2"/>
  <c r="E1150" i="2" s="1"/>
  <c r="B1151" i="2"/>
  <c r="E1151" i="2" s="1"/>
  <c r="B1152" i="2"/>
  <c r="E1152" i="2" s="1"/>
  <c r="B1153" i="2"/>
  <c r="E1153" i="2" s="1"/>
  <c r="B1154" i="2"/>
  <c r="E1154" i="2" s="1"/>
  <c r="B1155" i="2"/>
  <c r="E1155" i="2" s="1"/>
  <c r="B1156" i="2"/>
  <c r="E1156" i="2" s="1"/>
  <c r="B1157" i="2"/>
  <c r="E1157" i="2" s="1"/>
  <c r="B1158" i="2"/>
  <c r="E1158" i="2" s="1"/>
  <c r="B1159" i="2"/>
  <c r="E1159" i="2" s="1"/>
  <c r="B1160" i="2"/>
  <c r="E1160" i="2" s="1"/>
  <c r="B1161" i="2"/>
  <c r="E1161" i="2" s="1"/>
  <c r="B1162" i="2"/>
  <c r="E1162" i="2" s="1"/>
  <c r="B1163" i="2"/>
  <c r="E1163" i="2" s="1"/>
  <c r="B1164" i="2"/>
  <c r="E1164" i="2" s="1"/>
  <c r="B1165" i="2"/>
  <c r="E1165" i="2" s="1"/>
  <c r="B1166" i="2"/>
  <c r="E1166" i="2" s="1"/>
  <c r="B1167" i="2"/>
  <c r="E1167" i="2" s="1"/>
  <c r="B1168" i="2"/>
  <c r="E1168" i="2" s="1"/>
  <c r="B1169" i="2"/>
  <c r="E1169" i="2" s="1"/>
  <c r="B1170" i="2"/>
  <c r="E1170" i="2" s="1"/>
  <c r="B1171" i="2"/>
  <c r="E1171" i="2" s="1"/>
  <c r="B1172" i="2"/>
  <c r="E1172" i="2" s="1"/>
  <c r="B1173" i="2"/>
  <c r="E1173" i="2" s="1"/>
  <c r="B1174" i="2"/>
  <c r="E1174" i="2" s="1"/>
  <c r="B1175" i="2"/>
  <c r="E1175" i="2" s="1"/>
  <c r="B1176" i="2"/>
  <c r="E1176" i="2" s="1"/>
  <c r="B1177" i="2"/>
  <c r="E1177" i="2" s="1"/>
  <c r="B1178" i="2"/>
  <c r="E1178" i="2" s="1"/>
  <c r="B1179" i="2"/>
  <c r="E1179" i="2" s="1"/>
  <c r="B1180" i="2"/>
  <c r="E1180" i="2" s="1"/>
  <c r="B1181" i="2"/>
  <c r="E1181" i="2" s="1"/>
  <c r="B1182" i="2"/>
  <c r="E1182" i="2" s="1"/>
  <c r="B1183" i="2"/>
  <c r="E1183" i="2" s="1"/>
  <c r="B1184" i="2"/>
  <c r="E1184" i="2" s="1"/>
  <c r="B1185" i="2"/>
  <c r="E1185" i="2" s="1"/>
  <c r="B1186" i="2"/>
  <c r="E1186" i="2" s="1"/>
  <c r="B1187" i="2"/>
  <c r="E1187" i="2" s="1"/>
  <c r="B1188" i="2"/>
  <c r="E1188" i="2" s="1"/>
  <c r="B1189" i="2"/>
  <c r="E1189" i="2" s="1"/>
  <c r="B1190" i="2"/>
  <c r="E1190" i="2" s="1"/>
  <c r="B1191" i="2"/>
  <c r="E1191" i="2" s="1"/>
  <c r="B1192" i="2"/>
  <c r="E1192" i="2" s="1"/>
  <c r="B1193" i="2"/>
  <c r="E1193" i="2" s="1"/>
  <c r="B1194" i="2"/>
  <c r="E1194" i="2" s="1"/>
  <c r="B1195" i="2"/>
  <c r="E1195" i="2" s="1"/>
  <c r="B1196" i="2"/>
  <c r="B1197" i="2"/>
  <c r="E1197" i="2" s="1"/>
  <c r="B1198" i="2"/>
  <c r="E1198" i="2" s="1"/>
  <c r="B1199" i="2"/>
  <c r="E1199" i="2" s="1"/>
  <c r="B1200" i="2"/>
  <c r="E1200" i="2" s="1"/>
  <c r="B1201" i="2"/>
  <c r="E1201" i="2" s="1"/>
  <c r="B1202" i="2"/>
  <c r="E1202" i="2" s="1"/>
  <c r="B1203" i="2"/>
  <c r="E1203" i="2" s="1"/>
  <c r="B1204" i="2"/>
  <c r="E1204" i="2" s="1"/>
  <c r="B1205" i="2"/>
  <c r="E1205" i="2" s="1"/>
  <c r="B1206" i="2"/>
  <c r="E1206" i="2" s="1"/>
  <c r="B1207" i="2"/>
  <c r="E1207" i="2" s="1"/>
  <c r="B1208" i="2"/>
  <c r="E1208" i="2" s="1"/>
  <c r="B1209" i="2"/>
  <c r="E1209" i="2" s="1"/>
  <c r="B1210" i="2"/>
  <c r="E1210" i="2" s="1"/>
  <c r="B1211" i="2"/>
  <c r="E1211" i="2" s="1"/>
  <c r="B1212" i="2"/>
  <c r="E1212" i="2" s="1"/>
  <c r="B1213" i="2"/>
  <c r="E1213" i="2" s="1"/>
  <c r="B1214" i="2"/>
  <c r="E1214" i="2" s="1"/>
  <c r="B1215" i="2"/>
  <c r="E1215" i="2" s="1"/>
  <c r="B1216" i="2"/>
  <c r="E1216" i="2" s="1"/>
  <c r="B1217" i="2"/>
  <c r="E1217" i="2" s="1"/>
  <c r="B1218" i="2"/>
  <c r="E1218" i="2" s="1"/>
  <c r="B1219" i="2"/>
  <c r="E1219" i="2" s="1"/>
  <c r="B1220" i="2"/>
  <c r="E1220" i="2" s="1"/>
  <c r="B1221" i="2"/>
  <c r="E1221" i="2" s="1"/>
  <c r="B1222" i="2"/>
  <c r="E1222" i="2" s="1"/>
  <c r="B1223" i="2"/>
  <c r="E1223" i="2" s="1"/>
  <c r="B1224" i="2"/>
  <c r="E1224" i="2" s="1"/>
  <c r="B1225" i="2"/>
  <c r="E1225" i="2" s="1"/>
  <c r="B1226" i="2"/>
  <c r="E1226" i="2" s="1"/>
  <c r="B1227" i="2"/>
  <c r="E1227" i="2" s="1"/>
  <c r="B1228" i="2"/>
  <c r="E1228" i="2" s="1"/>
  <c r="B1229" i="2"/>
  <c r="E1229" i="2" s="1"/>
  <c r="B1230" i="2"/>
  <c r="E1230" i="2" s="1"/>
  <c r="B1231" i="2"/>
  <c r="E1231" i="2" s="1"/>
  <c r="B1232" i="2"/>
  <c r="E1232" i="2" s="1"/>
  <c r="B1233" i="2"/>
  <c r="E1233" i="2" s="1"/>
  <c r="B1234" i="2"/>
  <c r="E1234" i="2" s="1"/>
  <c r="B1235" i="2"/>
  <c r="E1235" i="2" s="1"/>
  <c r="B1236" i="2"/>
  <c r="E1236" i="2" s="1"/>
  <c r="B1237" i="2"/>
  <c r="E1237" i="2" s="1"/>
  <c r="B1238" i="2"/>
  <c r="E1238" i="2" s="1"/>
  <c r="B1239" i="2"/>
  <c r="E1239" i="2" s="1"/>
  <c r="B1240" i="2"/>
  <c r="E1240" i="2" s="1"/>
  <c r="B1241" i="2"/>
  <c r="E1241" i="2" s="1"/>
  <c r="B1242" i="2"/>
  <c r="E1242" i="2" s="1"/>
  <c r="B1243" i="2"/>
  <c r="E1243" i="2" s="1"/>
  <c r="B1244" i="2"/>
  <c r="E1244" i="2" s="1"/>
  <c r="B1245" i="2"/>
  <c r="E1245" i="2" s="1"/>
  <c r="B1246" i="2"/>
  <c r="E1246" i="2" s="1"/>
  <c r="B1247" i="2"/>
  <c r="E1247" i="2" s="1"/>
  <c r="B1248" i="2"/>
  <c r="E1248" i="2" s="1"/>
  <c r="B1249" i="2"/>
  <c r="E1249" i="2" s="1"/>
  <c r="B1250" i="2"/>
  <c r="E1250" i="2" s="1"/>
  <c r="B1251" i="2"/>
  <c r="E1251" i="2" s="1"/>
  <c r="B1252" i="2"/>
  <c r="E1252" i="2" s="1"/>
  <c r="B1253" i="2"/>
  <c r="E1253" i="2" s="1"/>
  <c r="B1254" i="2"/>
  <c r="E1254" i="2" s="1"/>
  <c r="B1255" i="2"/>
  <c r="E1255" i="2" s="1"/>
  <c r="B1256" i="2"/>
  <c r="E1256" i="2" s="1"/>
  <c r="B1257" i="2"/>
  <c r="E1257" i="2" s="1"/>
  <c r="B1258" i="2"/>
  <c r="E1258" i="2" s="1"/>
  <c r="B1259" i="2"/>
  <c r="E1259" i="2" s="1"/>
  <c r="B1260" i="2"/>
  <c r="E1260" i="2" s="1"/>
  <c r="B1261" i="2"/>
  <c r="E1261" i="2" s="1"/>
  <c r="B1262" i="2"/>
  <c r="E1262" i="2" s="1"/>
  <c r="B1263" i="2"/>
  <c r="E1263" i="2" s="1"/>
  <c r="B1264" i="2"/>
  <c r="E1264" i="2" s="1"/>
  <c r="B1265" i="2"/>
  <c r="E1265" i="2" s="1"/>
  <c r="B1266" i="2"/>
  <c r="E1266" i="2" s="1"/>
  <c r="B1267" i="2"/>
  <c r="E1267" i="2" s="1"/>
  <c r="B1268" i="2"/>
  <c r="E1268" i="2" s="1"/>
  <c r="B1269" i="2"/>
  <c r="E1269" i="2" s="1"/>
  <c r="B1270" i="2"/>
  <c r="E1270" i="2" s="1"/>
  <c r="B1271" i="2"/>
  <c r="E1271" i="2" s="1"/>
  <c r="B1272" i="2"/>
  <c r="E1272" i="2" s="1"/>
  <c r="B1273" i="2"/>
  <c r="E1273" i="2" s="1"/>
  <c r="B1274" i="2"/>
  <c r="E1274" i="2" s="1"/>
  <c r="B1275" i="2"/>
  <c r="E1275" i="2" s="1"/>
  <c r="B1276" i="2"/>
  <c r="E1276" i="2" s="1"/>
  <c r="B1277" i="2"/>
  <c r="E1277" i="2" s="1"/>
  <c r="B1278" i="2"/>
  <c r="E1278" i="2" s="1"/>
  <c r="B1279" i="2"/>
  <c r="E1279" i="2" s="1"/>
  <c r="B1280" i="2"/>
  <c r="E1280" i="2" s="1"/>
  <c r="B1281" i="2"/>
  <c r="E1281" i="2" s="1"/>
  <c r="B1282" i="2"/>
  <c r="E1282" i="2" s="1"/>
  <c r="B1283" i="2"/>
  <c r="E1283" i="2" s="1"/>
  <c r="B1284" i="2"/>
  <c r="E1284" i="2" s="1"/>
  <c r="B1285" i="2"/>
  <c r="E1285" i="2" s="1"/>
  <c r="B1286" i="2"/>
  <c r="E1286" i="2" s="1"/>
  <c r="B1287" i="2"/>
  <c r="E1287" i="2" s="1"/>
  <c r="B1288" i="2"/>
  <c r="E1288" i="2" s="1"/>
  <c r="B1289" i="2"/>
  <c r="E1289" i="2" s="1"/>
  <c r="B1290" i="2"/>
  <c r="E1290" i="2" s="1"/>
  <c r="B1291" i="2"/>
  <c r="E1291" i="2" s="1"/>
  <c r="B1292" i="2"/>
  <c r="E1292" i="2" s="1"/>
  <c r="B1293" i="2"/>
  <c r="E1293" i="2" s="1"/>
  <c r="B1294" i="2"/>
  <c r="E1294" i="2" s="1"/>
  <c r="B1295" i="2"/>
  <c r="E1295" i="2" s="1"/>
  <c r="B1296" i="2"/>
  <c r="E1296" i="2" s="1"/>
  <c r="B1297" i="2"/>
  <c r="E1297" i="2" s="1"/>
  <c r="B1298" i="2"/>
  <c r="E1298" i="2" s="1"/>
  <c r="B1299" i="2"/>
  <c r="E1299" i="2" s="1"/>
  <c r="B1300" i="2"/>
  <c r="E1300" i="2" s="1"/>
  <c r="B1301" i="2"/>
  <c r="E1301" i="2" s="1"/>
  <c r="B1302" i="2"/>
  <c r="E1302" i="2" s="1"/>
  <c r="B1303" i="2"/>
  <c r="E1303" i="2" s="1"/>
  <c r="B1304" i="2"/>
  <c r="E1304" i="2" s="1"/>
  <c r="B1305" i="2"/>
  <c r="E1305" i="2" s="1"/>
  <c r="B1306" i="2"/>
  <c r="E1306" i="2" s="1"/>
  <c r="B1307" i="2"/>
  <c r="E1307" i="2" s="1"/>
  <c r="B1308" i="2"/>
  <c r="E1308" i="2" s="1"/>
  <c r="B1309" i="2"/>
  <c r="E1309" i="2" s="1"/>
  <c r="B1310" i="2"/>
  <c r="E1310" i="2" s="1"/>
  <c r="B1311" i="2"/>
  <c r="E1311" i="2" s="1"/>
  <c r="B1312" i="2"/>
  <c r="E1312" i="2" s="1"/>
  <c r="B1313" i="2"/>
  <c r="E1313" i="2" s="1"/>
  <c r="B1314" i="2"/>
  <c r="E1314" i="2" s="1"/>
  <c r="B1315" i="2"/>
  <c r="E1315" i="2" s="1"/>
  <c r="B1316" i="2"/>
  <c r="E1316" i="2" s="1"/>
  <c r="B1317" i="2"/>
  <c r="E1317" i="2" s="1"/>
  <c r="B1318" i="2"/>
  <c r="E1318" i="2" s="1"/>
  <c r="B1319" i="2"/>
  <c r="E1319" i="2" s="1"/>
  <c r="B1320" i="2"/>
  <c r="E1320" i="2" s="1"/>
  <c r="B1321" i="2"/>
  <c r="E1321" i="2" s="1"/>
  <c r="B1322" i="2"/>
  <c r="E1322" i="2" s="1"/>
  <c r="B1323" i="2"/>
  <c r="E1323" i="2" s="1"/>
  <c r="B1324" i="2"/>
  <c r="E1324" i="2" s="1"/>
  <c r="B1325" i="2"/>
  <c r="E1325" i="2" s="1"/>
  <c r="B1326" i="2"/>
  <c r="E1326" i="2" s="1"/>
  <c r="B1327" i="2"/>
  <c r="E1327" i="2" s="1"/>
  <c r="B1328" i="2"/>
  <c r="E1328" i="2" s="1"/>
  <c r="B1329" i="2"/>
  <c r="E1329" i="2" s="1"/>
  <c r="B1330" i="2"/>
  <c r="E1330" i="2" s="1"/>
  <c r="B1331" i="2"/>
  <c r="E1331" i="2" s="1"/>
  <c r="B1332" i="2"/>
  <c r="E1332" i="2" s="1"/>
  <c r="B1333" i="2"/>
  <c r="E1333" i="2" s="1"/>
  <c r="B1334" i="2"/>
  <c r="E1334" i="2" s="1"/>
  <c r="B1335" i="2"/>
  <c r="E1335" i="2" s="1"/>
  <c r="B1336" i="2"/>
  <c r="E1336" i="2" s="1"/>
  <c r="B1337" i="2"/>
  <c r="E1337" i="2" s="1"/>
  <c r="B1338" i="2"/>
  <c r="E1338" i="2" s="1"/>
  <c r="B1339" i="2"/>
  <c r="E1339" i="2" s="1"/>
  <c r="B1340" i="2"/>
  <c r="E1340" i="2" s="1"/>
  <c r="B1341" i="2"/>
  <c r="E1341" i="2" s="1"/>
  <c r="B1342" i="2"/>
  <c r="E1342" i="2" s="1"/>
  <c r="B1343" i="2"/>
  <c r="E1343" i="2" s="1"/>
  <c r="B1344" i="2"/>
  <c r="E1344" i="2" s="1"/>
  <c r="B1345" i="2"/>
  <c r="E1345" i="2" s="1"/>
  <c r="B1346" i="2"/>
  <c r="E1346" i="2" s="1"/>
  <c r="B1347" i="2"/>
  <c r="E1347" i="2" s="1"/>
  <c r="B1348" i="2"/>
  <c r="E1348" i="2" s="1"/>
  <c r="B1349" i="2"/>
  <c r="E1349" i="2" s="1"/>
  <c r="B1350" i="2"/>
  <c r="E1350" i="2" s="1"/>
  <c r="B1351" i="2"/>
  <c r="E1351" i="2" s="1"/>
  <c r="B1352" i="2"/>
  <c r="E1352" i="2" s="1"/>
  <c r="B1353" i="2"/>
  <c r="E1353" i="2" s="1"/>
  <c r="B1354" i="2"/>
  <c r="E1354" i="2" s="1"/>
  <c r="B1355" i="2"/>
  <c r="E1355" i="2" s="1"/>
  <c r="B1356" i="2"/>
  <c r="E1356" i="2" s="1"/>
  <c r="B1357" i="2"/>
  <c r="E1357" i="2" s="1"/>
  <c r="B1358" i="2"/>
  <c r="E1358" i="2" s="1"/>
  <c r="B1359" i="2"/>
  <c r="E1359" i="2" s="1"/>
  <c r="B1360" i="2"/>
  <c r="E1360" i="2" s="1"/>
  <c r="B1361" i="2"/>
  <c r="E1361" i="2" s="1"/>
  <c r="B1362" i="2"/>
  <c r="E1362" i="2" s="1"/>
  <c r="B1363" i="2"/>
  <c r="E1363" i="2" s="1"/>
  <c r="B1364" i="2"/>
  <c r="E1364" i="2" s="1"/>
  <c r="B1365" i="2"/>
  <c r="E1365" i="2" s="1"/>
  <c r="B1366" i="2"/>
  <c r="E1366" i="2" s="1"/>
  <c r="B1367" i="2"/>
  <c r="E1367" i="2" s="1"/>
  <c r="B1368" i="2"/>
  <c r="E1368" i="2" s="1"/>
  <c r="B1369" i="2"/>
  <c r="E1369" i="2" s="1"/>
  <c r="B1370" i="2"/>
  <c r="E1370" i="2" s="1"/>
  <c r="B1371" i="2"/>
  <c r="E1371" i="2" s="1"/>
  <c r="B1372" i="2"/>
  <c r="E1372" i="2" s="1"/>
  <c r="B1373" i="2"/>
  <c r="E1373" i="2" s="1"/>
  <c r="B1374" i="2"/>
  <c r="E1374" i="2" s="1"/>
  <c r="B1375" i="2"/>
  <c r="E1375" i="2" s="1"/>
  <c r="B1376" i="2"/>
  <c r="E1376" i="2" s="1"/>
  <c r="B1377" i="2"/>
  <c r="E1377" i="2" s="1"/>
  <c r="B1378" i="2"/>
  <c r="E1378" i="2" s="1"/>
  <c r="B1379" i="2"/>
  <c r="E1379" i="2" s="1"/>
  <c r="B1380" i="2"/>
  <c r="B1381" i="2"/>
  <c r="E1381" i="2" s="1"/>
  <c r="B1382" i="2"/>
  <c r="E1382" i="2" s="1"/>
  <c r="B1383" i="2"/>
  <c r="E1383" i="2" s="1"/>
  <c r="B1384" i="2"/>
  <c r="E1384" i="2" s="1"/>
  <c r="B1385" i="2"/>
  <c r="E1385" i="2" s="1"/>
  <c r="B1386" i="2"/>
  <c r="E1386" i="2" s="1"/>
  <c r="B1387" i="2"/>
  <c r="E1387" i="2" s="1"/>
  <c r="B1388" i="2"/>
  <c r="E1388" i="2" s="1"/>
  <c r="B1389" i="2"/>
  <c r="E1389" i="2" s="1"/>
  <c r="B1390" i="2"/>
  <c r="E1390" i="2" s="1"/>
  <c r="B1391" i="2"/>
  <c r="E1391" i="2" s="1"/>
  <c r="B1392" i="2"/>
  <c r="E1392" i="2" s="1"/>
  <c r="B1393" i="2"/>
  <c r="E1393" i="2" s="1"/>
  <c r="B1394" i="2"/>
  <c r="E1394" i="2" s="1"/>
  <c r="B1395" i="2"/>
  <c r="E1395" i="2" s="1"/>
  <c r="B1396" i="2"/>
  <c r="E1396" i="2" s="1"/>
  <c r="B1397" i="2"/>
  <c r="E1397" i="2" s="1"/>
  <c r="B1398" i="2"/>
  <c r="E1398" i="2" s="1"/>
  <c r="B1399" i="2"/>
  <c r="E1399" i="2" s="1"/>
  <c r="B1400" i="2"/>
  <c r="E1400" i="2" s="1"/>
  <c r="B1401" i="2"/>
  <c r="E1401" i="2" s="1"/>
  <c r="B1402" i="2"/>
  <c r="E1402" i="2" s="1"/>
  <c r="B1403" i="2"/>
  <c r="E1403" i="2" s="1"/>
  <c r="B1404" i="2"/>
  <c r="E1404" i="2" s="1"/>
  <c r="B1405" i="2"/>
  <c r="E1405" i="2" s="1"/>
  <c r="B1406" i="2"/>
  <c r="E1406" i="2" s="1"/>
  <c r="B1407" i="2"/>
  <c r="E1407" i="2" s="1"/>
  <c r="B1408" i="2"/>
  <c r="E1408" i="2" s="1"/>
  <c r="B1409" i="2"/>
  <c r="E1409" i="2" s="1"/>
  <c r="B1410" i="2"/>
  <c r="E1410" i="2" s="1"/>
  <c r="B1411" i="2"/>
  <c r="E1411" i="2" s="1"/>
  <c r="B1412" i="2"/>
  <c r="E1412" i="2" s="1"/>
  <c r="B1413" i="2"/>
  <c r="E1413" i="2" s="1"/>
  <c r="B1414" i="2"/>
  <c r="E1414" i="2" s="1"/>
  <c r="B1415" i="2"/>
  <c r="E1415" i="2" s="1"/>
  <c r="B1416" i="2"/>
  <c r="E1416" i="2" s="1"/>
  <c r="B1417" i="2"/>
  <c r="E1417" i="2" s="1"/>
  <c r="B1418" i="2"/>
  <c r="E1418" i="2" s="1"/>
  <c r="B1419" i="2"/>
  <c r="E1419" i="2" s="1"/>
  <c r="B1420" i="2"/>
  <c r="E1420" i="2" s="1"/>
  <c r="B1421" i="2"/>
  <c r="E1421" i="2" s="1"/>
  <c r="B1422" i="2"/>
  <c r="E1422" i="2" s="1"/>
  <c r="B1423" i="2"/>
  <c r="E1423" i="2" s="1"/>
  <c r="B1424" i="2"/>
  <c r="E1424" i="2" s="1"/>
  <c r="B1425" i="2"/>
  <c r="E1425" i="2" s="1"/>
  <c r="B1426" i="2"/>
  <c r="E1426" i="2" s="1"/>
  <c r="B1427" i="2"/>
  <c r="E1427" i="2" s="1"/>
  <c r="B1428" i="2"/>
  <c r="E1428" i="2" s="1"/>
  <c r="B1429" i="2"/>
  <c r="E1429" i="2" s="1"/>
  <c r="B1430" i="2"/>
  <c r="E1430" i="2" s="1"/>
  <c r="B1431" i="2"/>
  <c r="E1431" i="2" s="1"/>
  <c r="B1432" i="2"/>
  <c r="E1432" i="2" s="1"/>
  <c r="B1433" i="2"/>
  <c r="E1433" i="2" s="1"/>
  <c r="B1434" i="2"/>
  <c r="E1434" i="2" s="1"/>
  <c r="B1435" i="2"/>
  <c r="E1435" i="2" s="1"/>
  <c r="B1436" i="2"/>
  <c r="E1436" i="2" s="1"/>
  <c r="B1437" i="2"/>
  <c r="E1437" i="2" s="1"/>
  <c r="B1438" i="2"/>
  <c r="E1438" i="2" s="1"/>
  <c r="B1439" i="2"/>
  <c r="E1439" i="2" s="1"/>
  <c r="B1440" i="2"/>
  <c r="E1440" i="2" s="1"/>
  <c r="B1441" i="2"/>
  <c r="E1441" i="2" s="1"/>
  <c r="B1442" i="2"/>
  <c r="E1442" i="2" s="1"/>
  <c r="B1443" i="2"/>
  <c r="E1443" i="2" s="1"/>
  <c r="B1444" i="2"/>
  <c r="B1445" i="2"/>
  <c r="E1445" i="2" s="1"/>
  <c r="B1446" i="2"/>
  <c r="E1446" i="2" s="1"/>
  <c r="B1447" i="2"/>
  <c r="E1447" i="2" s="1"/>
  <c r="B1448" i="2"/>
  <c r="E1448" i="2" s="1"/>
  <c r="B1449" i="2"/>
  <c r="E1449" i="2" s="1"/>
  <c r="B1450" i="2"/>
  <c r="E1450" i="2" s="1"/>
  <c r="B1451" i="2"/>
  <c r="E1451" i="2" s="1"/>
  <c r="B1452" i="2"/>
  <c r="E1452" i="2" s="1"/>
  <c r="B1453" i="2"/>
  <c r="E1453" i="2" s="1"/>
  <c r="B1454" i="2"/>
  <c r="E1454" i="2" s="1"/>
  <c r="B1455" i="2"/>
  <c r="E1455" i="2" s="1"/>
  <c r="B1456" i="2"/>
  <c r="E1456" i="2" s="1"/>
  <c r="B1457" i="2"/>
  <c r="E1457" i="2" s="1"/>
  <c r="B1458" i="2"/>
  <c r="E1458" i="2" s="1"/>
  <c r="B1459" i="2"/>
  <c r="E1459" i="2" s="1"/>
  <c r="B1460" i="2"/>
  <c r="E1460" i="2" s="1"/>
  <c r="B1461" i="2"/>
  <c r="E1461" i="2" s="1"/>
  <c r="B1462" i="2"/>
  <c r="E1462" i="2" s="1"/>
  <c r="B1463" i="2"/>
  <c r="E1463" i="2" s="1"/>
  <c r="B1464" i="2"/>
  <c r="E1464" i="2" s="1"/>
  <c r="B1465" i="2"/>
  <c r="E1465" i="2" s="1"/>
  <c r="B1466" i="2"/>
  <c r="E1466" i="2" s="1"/>
  <c r="B1467" i="2"/>
  <c r="E1467" i="2" s="1"/>
  <c r="B1468" i="2"/>
  <c r="E1468" i="2" s="1"/>
  <c r="B1469" i="2"/>
  <c r="E1469" i="2" s="1"/>
  <c r="B1470" i="2"/>
  <c r="E1470" i="2" s="1"/>
  <c r="B1471" i="2"/>
  <c r="E1471" i="2" s="1"/>
  <c r="B1472" i="2"/>
  <c r="E1472" i="2" s="1"/>
  <c r="B1473" i="2"/>
  <c r="E1473" i="2" s="1"/>
  <c r="B1474" i="2"/>
  <c r="E1474" i="2" s="1"/>
  <c r="B1475" i="2"/>
  <c r="E1475" i="2" s="1"/>
  <c r="B1476" i="2"/>
  <c r="E1476" i="2" s="1"/>
  <c r="B1477" i="2"/>
  <c r="E1477" i="2" s="1"/>
  <c r="B1478" i="2"/>
  <c r="E1478" i="2" s="1"/>
  <c r="B1479" i="2"/>
  <c r="E1479" i="2" s="1"/>
  <c r="B1480" i="2"/>
  <c r="E1480" i="2" s="1"/>
  <c r="B1481" i="2"/>
  <c r="E1481" i="2" s="1"/>
  <c r="B1482" i="2"/>
  <c r="E1482" i="2" s="1"/>
  <c r="B1483" i="2"/>
  <c r="E1483" i="2" s="1"/>
  <c r="B1484" i="2"/>
  <c r="E1484" i="2" s="1"/>
  <c r="B1485" i="2"/>
  <c r="E1485" i="2" s="1"/>
  <c r="B1486" i="2"/>
  <c r="E1486" i="2" s="1"/>
  <c r="B1487" i="2"/>
  <c r="E1487" i="2" s="1"/>
  <c r="B1488" i="2"/>
  <c r="E1488" i="2" s="1"/>
  <c r="B1489" i="2"/>
  <c r="E1489" i="2" s="1"/>
  <c r="B1490" i="2"/>
  <c r="E1490" i="2" s="1"/>
  <c r="B1491" i="2"/>
  <c r="E1491" i="2" s="1"/>
  <c r="B1492" i="2"/>
  <c r="E1492" i="2" s="1"/>
  <c r="B1493" i="2"/>
  <c r="E1493" i="2" s="1"/>
  <c r="B1494" i="2"/>
  <c r="E1494" i="2" s="1"/>
  <c r="B1495" i="2"/>
  <c r="E1495" i="2" s="1"/>
  <c r="B1496" i="2"/>
  <c r="E1496" i="2" s="1"/>
  <c r="B1497" i="2"/>
  <c r="E1497" i="2" s="1"/>
  <c r="B1498" i="2"/>
  <c r="E1498" i="2" s="1"/>
  <c r="B1499" i="2"/>
  <c r="E1499" i="2" s="1"/>
  <c r="B1500" i="2"/>
  <c r="E1500" i="2" s="1"/>
  <c r="B1501" i="2"/>
  <c r="E1501" i="2" s="1"/>
  <c r="B1502" i="2"/>
  <c r="E1502" i="2" s="1"/>
  <c r="B1503" i="2"/>
  <c r="E1503" i="2" s="1"/>
  <c r="B1504" i="2"/>
  <c r="E1504" i="2" s="1"/>
  <c r="B1505" i="2"/>
  <c r="E1505" i="2" s="1"/>
  <c r="B1506" i="2"/>
  <c r="E1506" i="2" s="1"/>
  <c r="B1507" i="2"/>
  <c r="E1507" i="2" s="1"/>
  <c r="B1508" i="2"/>
  <c r="B1509" i="2"/>
  <c r="E1509" i="2" s="1"/>
  <c r="B1510" i="2"/>
  <c r="E1510" i="2" s="1"/>
  <c r="B1511" i="2"/>
  <c r="E1511" i="2" s="1"/>
  <c r="B1512" i="2"/>
  <c r="E1512" i="2" s="1"/>
  <c r="B1513" i="2"/>
  <c r="E1513" i="2" s="1"/>
  <c r="B1514" i="2"/>
  <c r="E1514" i="2" s="1"/>
  <c r="B1515" i="2"/>
  <c r="E1515" i="2" s="1"/>
  <c r="B1516" i="2"/>
  <c r="E1516" i="2" s="1"/>
  <c r="B1517" i="2"/>
  <c r="E1517" i="2" s="1"/>
  <c r="B1518" i="2"/>
  <c r="E1518" i="2" s="1"/>
  <c r="B1519" i="2"/>
  <c r="E1519" i="2" s="1"/>
  <c r="B1520" i="2"/>
  <c r="E1520" i="2" s="1"/>
  <c r="B1521" i="2"/>
  <c r="E1521" i="2" s="1"/>
  <c r="B1522" i="2"/>
  <c r="E1522" i="2" s="1"/>
  <c r="B1523" i="2"/>
  <c r="E1523" i="2" s="1"/>
  <c r="B1524" i="2"/>
  <c r="E1524" i="2" s="1"/>
  <c r="B1525" i="2"/>
  <c r="E1525" i="2" s="1"/>
  <c r="B1526" i="2"/>
  <c r="E1526" i="2" s="1"/>
  <c r="B1527" i="2"/>
  <c r="E1527" i="2" s="1"/>
  <c r="B1528" i="2"/>
  <c r="E1528" i="2" s="1"/>
  <c r="B1529" i="2"/>
  <c r="E1529" i="2" s="1"/>
  <c r="B1530" i="2"/>
  <c r="E1530" i="2" s="1"/>
  <c r="B1531" i="2"/>
  <c r="E1531" i="2" s="1"/>
  <c r="B1532" i="2"/>
  <c r="E1532" i="2" s="1"/>
  <c r="B1533" i="2"/>
  <c r="E1533" i="2" s="1"/>
  <c r="B1534" i="2"/>
  <c r="E1534" i="2" s="1"/>
  <c r="B1535" i="2"/>
  <c r="E1535" i="2" s="1"/>
  <c r="B1536" i="2"/>
  <c r="E1536" i="2" s="1"/>
  <c r="B1537" i="2"/>
  <c r="E1537" i="2" s="1"/>
  <c r="B1538" i="2"/>
  <c r="E1538" i="2" s="1"/>
  <c r="B1539" i="2"/>
  <c r="E1539" i="2" s="1"/>
  <c r="B1540" i="2"/>
  <c r="E1540" i="2" s="1"/>
  <c r="B1541" i="2"/>
  <c r="E1541" i="2" s="1"/>
  <c r="B1542" i="2"/>
  <c r="E1542" i="2" s="1"/>
  <c r="B1543" i="2"/>
  <c r="E1543" i="2" s="1"/>
  <c r="B1544" i="2"/>
  <c r="E1544" i="2" s="1"/>
  <c r="B1545" i="2"/>
  <c r="E1545" i="2" s="1"/>
  <c r="B1546" i="2"/>
  <c r="E1546" i="2" s="1"/>
  <c r="B1547" i="2"/>
  <c r="E1547" i="2" s="1"/>
  <c r="B1548" i="2"/>
  <c r="E1548" i="2" s="1"/>
  <c r="B1549" i="2"/>
  <c r="E1549" i="2" s="1"/>
  <c r="B1550" i="2"/>
  <c r="E1550" i="2" s="1"/>
  <c r="B1551" i="2"/>
  <c r="E1551" i="2" s="1"/>
  <c r="B1552" i="2"/>
  <c r="E1552" i="2" s="1"/>
  <c r="B1553" i="2"/>
  <c r="E1553" i="2" s="1"/>
  <c r="B1554" i="2"/>
  <c r="E1554" i="2" s="1"/>
  <c r="B1555" i="2"/>
  <c r="E1555" i="2" s="1"/>
  <c r="B1556" i="2"/>
  <c r="E1556" i="2" s="1"/>
  <c r="B1557" i="2"/>
  <c r="E1557" i="2" s="1"/>
  <c r="B1558" i="2"/>
  <c r="E1558" i="2" s="1"/>
  <c r="B1559" i="2"/>
  <c r="E1559" i="2" s="1"/>
  <c r="B1560" i="2"/>
  <c r="E1560" i="2" s="1"/>
  <c r="B1561" i="2"/>
  <c r="E1561" i="2" s="1"/>
  <c r="B1562" i="2"/>
  <c r="E1562" i="2" s="1"/>
  <c r="B1563" i="2"/>
  <c r="E1563" i="2" s="1"/>
  <c r="B1564" i="2"/>
  <c r="E1564" i="2" s="1"/>
  <c r="B1565" i="2"/>
  <c r="E1565" i="2" s="1"/>
  <c r="B1566" i="2"/>
  <c r="E1566" i="2" s="1"/>
  <c r="B1567" i="2"/>
  <c r="E1567" i="2" s="1"/>
  <c r="B1568" i="2"/>
  <c r="E1568" i="2" s="1"/>
  <c r="B1569" i="2"/>
  <c r="E1569" i="2" s="1"/>
  <c r="B1570" i="2"/>
  <c r="E1570" i="2" s="1"/>
  <c r="B1571" i="2"/>
  <c r="E1571" i="2" s="1"/>
  <c r="B1572" i="2"/>
  <c r="B1573" i="2"/>
  <c r="E1573" i="2" s="1"/>
  <c r="B1574" i="2"/>
  <c r="E1574" i="2" s="1"/>
  <c r="B1575" i="2"/>
  <c r="E1575" i="2" s="1"/>
  <c r="B1576" i="2"/>
  <c r="E1576" i="2" s="1"/>
  <c r="B1577" i="2"/>
  <c r="E1577" i="2" s="1"/>
  <c r="B1578" i="2"/>
  <c r="E1578" i="2" s="1"/>
  <c r="B1579" i="2"/>
  <c r="E1579" i="2" s="1"/>
  <c r="B1580" i="2"/>
  <c r="E1580" i="2" s="1"/>
  <c r="B1581" i="2"/>
  <c r="E1581" i="2" s="1"/>
  <c r="B1582" i="2"/>
  <c r="E1582" i="2" s="1"/>
  <c r="B1583" i="2"/>
  <c r="E1583" i="2" s="1"/>
  <c r="B1584" i="2"/>
  <c r="E1584" i="2" s="1"/>
  <c r="B1585" i="2"/>
  <c r="E1585" i="2" s="1"/>
  <c r="B1586" i="2"/>
  <c r="E1586" i="2" s="1"/>
  <c r="B1587" i="2"/>
  <c r="E1587" i="2" s="1"/>
  <c r="B1588" i="2"/>
  <c r="E1588" i="2" s="1"/>
  <c r="B1589" i="2"/>
  <c r="E1589" i="2" s="1"/>
  <c r="B1590" i="2"/>
  <c r="E1590" i="2" s="1"/>
  <c r="B1591" i="2"/>
  <c r="E1591" i="2" s="1"/>
  <c r="B1592" i="2"/>
  <c r="E1592" i="2" s="1"/>
  <c r="B1593" i="2"/>
  <c r="E1593" i="2" s="1"/>
  <c r="B1594" i="2"/>
  <c r="E1594" i="2" s="1"/>
  <c r="B1595" i="2"/>
  <c r="E1595" i="2" s="1"/>
  <c r="B1596" i="2"/>
  <c r="E1596" i="2" s="1"/>
  <c r="B1597" i="2"/>
  <c r="E1597" i="2" s="1"/>
  <c r="B1598" i="2"/>
  <c r="E1598" i="2" s="1"/>
  <c r="B1599" i="2"/>
  <c r="E1599" i="2" s="1"/>
  <c r="B1600" i="2"/>
  <c r="E1600" i="2" s="1"/>
  <c r="B1601" i="2"/>
  <c r="E1601" i="2" s="1"/>
  <c r="B1602" i="2"/>
  <c r="E1602" i="2" s="1"/>
  <c r="B1603" i="2"/>
  <c r="E1603" i="2" s="1"/>
  <c r="B1604" i="2"/>
  <c r="E1604" i="2" s="1"/>
  <c r="B1605" i="2"/>
  <c r="E1605" i="2" s="1"/>
  <c r="B1606" i="2"/>
  <c r="E1606" i="2" s="1"/>
  <c r="B1607" i="2"/>
  <c r="E1607" i="2" s="1"/>
  <c r="B1608" i="2"/>
  <c r="E1608" i="2" s="1"/>
  <c r="B1609" i="2"/>
  <c r="E1609" i="2" s="1"/>
  <c r="B1610" i="2"/>
  <c r="E1610" i="2" s="1"/>
  <c r="B1611" i="2"/>
  <c r="E1611" i="2" s="1"/>
  <c r="B1612" i="2"/>
  <c r="E1612" i="2" s="1"/>
  <c r="B1613" i="2"/>
  <c r="E1613" i="2" s="1"/>
  <c r="B1614" i="2"/>
  <c r="E1614" i="2" s="1"/>
  <c r="B1615" i="2"/>
  <c r="E1615" i="2" s="1"/>
  <c r="B1616" i="2"/>
  <c r="E1616" i="2" s="1"/>
  <c r="B1617" i="2"/>
  <c r="E1617" i="2" s="1"/>
  <c r="B1618" i="2"/>
  <c r="E1618" i="2" s="1"/>
  <c r="B1619" i="2"/>
  <c r="E1619" i="2" s="1"/>
  <c r="B1620" i="2"/>
  <c r="E1620" i="2" s="1"/>
  <c r="B1621" i="2"/>
  <c r="E1621" i="2" s="1"/>
  <c r="B1622" i="2"/>
  <c r="E1622" i="2" s="1"/>
  <c r="B1623" i="2"/>
  <c r="E1623" i="2" s="1"/>
  <c r="B1624" i="2"/>
  <c r="E1624" i="2" s="1"/>
  <c r="B1625" i="2"/>
  <c r="E1625" i="2" s="1"/>
  <c r="B1626" i="2"/>
  <c r="E1626" i="2" s="1"/>
  <c r="B1627" i="2"/>
  <c r="E1627" i="2" s="1"/>
  <c r="B1628" i="2"/>
  <c r="E1628" i="2" s="1"/>
  <c r="B1629" i="2"/>
  <c r="E1629" i="2" s="1"/>
  <c r="B1630" i="2"/>
  <c r="E1630" i="2" s="1"/>
  <c r="B1631" i="2"/>
  <c r="E1631" i="2" s="1"/>
  <c r="B1632" i="2"/>
  <c r="E1632" i="2" s="1"/>
  <c r="B1633" i="2"/>
  <c r="E1633" i="2" s="1"/>
  <c r="B1634" i="2"/>
  <c r="E1634" i="2" s="1"/>
  <c r="B1635" i="2"/>
  <c r="E1635" i="2" s="1"/>
  <c r="B1636" i="2"/>
  <c r="B1637" i="2"/>
  <c r="E1637" i="2" s="1"/>
  <c r="B1638" i="2"/>
  <c r="E1638" i="2" s="1"/>
  <c r="B1639" i="2"/>
  <c r="E1639" i="2" s="1"/>
  <c r="B1640" i="2"/>
  <c r="E1640" i="2" s="1"/>
  <c r="B1641" i="2"/>
  <c r="E1641" i="2" s="1"/>
  <c r="B1642" i="2"/>
  <c r="E1642" i="2" s="1"/>
  <c r="B1643" i="2"/>
  <c r="E1643" i="2" s="1"/>
  <c r="B1644" i="2"/>
  <c r="E1644" i="2" s="1"/>
  <c r="B1645" i="2"/>
  <c r="E1645" i="2" s="1"/>
  <c r="B1646" i="2"/>
  <c r="E1646" i="2" s="1"/>
  <c r="B1647" i="2"/>
  <c r="E1647" i="2" s="1"/>
  <c r="B1648" i="2"/>
  <c r="E1648" i="2" s="1"/>
  <c r="B1649" i="2"/>
  <c r="E1649" i="2" s="1"/>
  <c r="B1650" i="2"/>
  <c r="E1650" i="2" s="1"/>
  <c r="B1651" i="2"/>
  <c r="E1651" i="2" s="1"/>
  <c r="B1652" i="2"/>
  <c r="E1652" i="2" s="1"/>
  <c r="B1653" i="2"/>
  <c r="E1653" i="2" s="1"/>
  <c r="B1654" i="2"/>
  <c r="E1654" i="2" s="1"/>
  <c r="B1655" i="2"/>
  <c r="E1655" i="2" s="1"/>
  <c r="B1656" i="2"/>
  <c r="E1656" i="2" s="1"/>
  <c r="B1657" i="2"/>
  <c r="E1657" i="2" s="1"/>
  <c r="B1658" i="2"/>
  <c r="E1658" i="2" s="1"/>
  <c r="B1659" i="2"/>
  <c r="E1659" i="2" s="1"/>
  <c r="B1660" i="2"/>
  <c r="E1660" i="2" s="1"/>
  <c r="B1661" i="2"/>
  <c r="E1661" i="2" s="1"/>
  <c r="B1662" i="2"/>
  <c r="E1662" i="2" s="1"/>
  <c r="B1663" i="2"/>
  <c r="E1663" i="2" s="1"/>
  <c r="B1664" i="2"/>
  <c r="E1664" i="2" s="1"/>
  <c r="B1665" i="2"/>
  <c r="E1665" i="2" s="1"/>
  <c r="B1666" i="2"/>
  <c r="E1666" i="2" s="1"/>
  <c r="B1667" i="2"/>
  <c r="E1667" i="2" s="1"/>
  <c r="B1668" i="2"/>
  <c r="E1668" i="2" s="1"/>
  <c r="B1669" i="2"/>
  <c r="E1669" i="2" s="1"/>
  <c r="B1670" i="2"/>
  <c r="E1670" i="2" s="1"/>
  <c r="B1671" i="2"/>
  <c r="E1671" i="2" s="1"/>
  <c r="B1672" i="2"/>
  <c r="E1672" i="2" s="1"/>
  <c r="B1673" i="2"/>
  <c r="E1673" i="2" s="1"/>
  <c r="B1674" i="2"/>
  <c r="E1674" i="2" s="1"/>
  <c r="B1675" i="2"/>
  <c r="E1675" i="2" s="1"/>
  <c r="B1676" i="2"/>
  <c r="E1676" i="2" s="1"/>
  <c r="B1677" i="2"/>
  <c r="E1677" i="2" s="1"/>
  <c r="B1678" i="2"/>
  <c r="E1678" i="2" s="1"/>
  <c r="B1679" i="2"/>
  <c r="E1679" i="2" s="1"/>
  <c r="B1680" i="2"/>
  <c r="E1680" i="2" s="1"/>
  <c r="B1681" i="2"/>
  <c r="E1681" i="2" s="1"/>
  <c r="B1682" i="2"/>
  <c r="E1682" i="2" s="1"/>
  <c r="B1683" i="2"/>
  <c r="E1683" i="2" s="1"/>
  <c r="B1684" i="2"/>
  <c r="E1684" i="2" s="1"/>
  <c r="B1685" i="2"/>
  <c r="E1685" i="2" s="1"/>
  <c r="B1686" i="2"/>
  <c r="E1686" i="2" s="1"/>
  <c r="B1687" i="2"/>
  <c r="E1687" i="2" s="1"/>
  <c r="B1688" i="2"/>
  <c r="E1688" i="2" s="1"/>
  <c r="B1689" i="2"/>
  <c r="E1689" i="2" s="1"/>
  <c r="B1690" i="2"/>
  <c r="E1690" i="2" s="1"/>
  <c r="B1691" i="2"/>
  <c r="E1691" i="2" s="1"/>
  <c r="B1692" i="2"/>
  <c r="E1692" i="2" s="1"/>
  <c r="B1693" i="2"/>
  <c r="E1693" i="2" s="1"/>
  <c r="B1694" i="2"/>
  <c r="E1694" i="2" s="1"/>
  <c r="B1695" i="2"/>
  <c r="E1695" i="2" s="1"/>
  <c r="B1696" i="2"/>
  <c r="E1696" i="2" s="1"/>
  <c r="B1697" i="2"/>
  <c r="E1697" i="2" s="1"/>
  <c r="B1698" i="2"/>
  <c r="E1698" i="2" s="1"/>
  <c r="B1699" i="2"/>
  <c r="E1699" i="2" s="1"/>
  <c r="B1700" i="2"/>
  <c r="B1701" i="2"/>
  <c r="E1701" i="2" s="1"/>
  <c r="B1702" i="2"/>
  <c r="E1702" i="2" s="1"/>
  <c r="B1703" i="2"/>
  <c r="E1703" i="2" s="1"/>
  <c r="B1704" i="2"/>
  <c r="E1704" i="2" s="1"/>
  <c r="B1705" i="2"/>
  <c r="E1705" i="2" s="1"/>
  <c r="B1706" i="2"/>
  <c r="E1706" i="2" s="1"/>
  <c r="B1707" i="2"/>
  <c r="E1707" i="2" s="1"/>
  <c r="B1708" i="2"/>
  <c r="E1708" i="2" s="1"/>
  <c r="B1709" i="2"/>
  <c r="E1709" i="2" s="1"/>
  <c r="B1710" i="2"/>
  <c r="E1710" i="2" s="1"/>
  <c r="B1711" i="2"/>
  <c r="E1711" i="2" s="1"/>
  <c r="B1712" i="2"/>
  <c r="E1712" i="2" s="1"/>
  <c r="B1713" i="2"/>
  <c r="E1713" i="2" s="1"/>
  <c r="B1714" i="2"/>
  <c r="E1714" i="2" s="1"/>
  <c r="B1715" i="2"/>
  <c r="E1715" i="2" s="1"/>
  <c r="B1716" i="2"/>
  <c r="E1716" i="2" s="1"/>
  <c r="B1717" i="2"/>
  <c r="E1717" i="2" s="1"/>
  <c r="B1718" i="2"/>
  <c r="E1718" i="2" s="1"/>
  <c r="B1719" i="2"/>
  <c r="E1719" i="2" s="1"/>
  <c r="B1720" i="2"/>
  <c r="E1720" i="2" s="1"/>
  <c r="B1721" i="2"/>
  <c r="E1721" i="2" s="1"/>
  <c r="B1722" i="2"/>
  <c r="E1722" i="2" s="1"/>
  <c r="B1723" i="2"/>
  <c r="E1723" i="2" s="1"/>
  <c r="B1724" i="2"/>
  <c r="E1724" i="2" s="1"/>
  <c r="B1725" i="2"/>
  <c r="E1725" i="2" s="1"/>
  <c r="B1726" i="2"/>
  <c r="E1726" i="2" s="1"/>
  <c r="B1727" i="2"/>
  <c r="E1727" i="2" s="1"/>
  <c r="B1728" i="2"/>
  <c r="E1728" i="2" s="1"/>
  <c r="B1729" i="2"/>
  <c r="E1729" i="2" s="1"/>
  <c r="B1730" i="2"/>
  <c r="E1730" i="2" s="1"/>
  <c r="B1731" i="2"/>
  <c r="E1731" i="2" s="1"/>
  <c r="B1732" i="2"/>
  <c r="E1732" i="2" s="1"/>
  <c r="B1733" i="2"/>
  <c r="E1733" i="2" s="1"/>
  <c r="B1734" i="2"/>
  <c r="E1734" i="2" s="1"/>
  <c r="B1735" i="2"/>
  <c r="E1735" i="2" s="1"/>
  <c r="B1736" i="2"/>
  <c r="E1736" i="2" s="1"/>
  <c r="B1737" i="2"/>
  <c r="E1737" i="2" s="1"/>
  <c r="B1738" i="2"/>
  <c r="E1738" i="2" s="1"/>
  <c r="B1739" i="2"/>
  <c r="E1739" i="2" s="1"/>
  <c r="B1740" i="2"/>
  <c r="E1740" i="2" s="1"/>
  <c r="B1741" i="2"/>
  <c r="E1741" i="2" s="1"/>
  <c r="B1742" i="2"/>
  <c r="E1742" i="2" s="1"/>
  <c r="B1743" i="2"/>
  <c r="E1743" i="2" s="1"/>
  <c r="B1744" i="2"/>
  <c r="E1744" i="2" s="1"/>
  <c r="B1745" i="2"/>
  <c r="E1745" i="2" s="1"/>
  <c r="B1746" i="2"/>
  <c r="E1746" i="2" s="1"/>
  <c r="B1747" i="2"/>
  <c r="E1747" i="2" s="1"/>
  <c r="B1748" i="2"/>
  <c r="E1748" i="2" s="1"/>
  <c r="B1749" i="2"/>
  <c r="E1749" i="2" s="1"/>
  <c r="B1750" i="2"/>
  <c r="E1750" i="2" s="1"/>
  <c r="B1751" i="2"/>
  <c r="E1751" i="2" s="1"/>
  <c r="B1752" i="2"/>
  <c r="E1752" i="2" s="1"/>
  <c r="B1753" i="2"/>
  <c r="E1753" i="2" s="1"/>
  <c r="B1754" i="2"/>
  <c r="E1754" i="2" s="1"/>
  <c r="B1755" i="2"/>
  <c r="E1755" i="2" s="1"/>
  <c r="B1756" i="2"/>
  <c r="E1756" i="2" s="1"/>
  <c r="B1757" i="2"/>
  <c r="E1757" i="2" s="1"/>
  <c r="B1758" i="2"/>
  <c r="E1758" i="2" s="1"/>
  <c r="B1759" i="2"/>
  <c r="E1759" i="2" s="1"/>
  <c r="B1760" i="2"/>
  <c r="E1760" i="2" s="1"/>
  <c r="B1761" i="2"/>
  <c r="E1761" i="2" s="1"/>
  <c r="B1762" i="2"/>
  <c r="E1762" i="2" s="1"/>
  <c r="B1763" i="2"/>
  <c r="E1763" i="2" s="1"/>
  <c r="B1764" i="2"/>
  <c r="B1765" i="2"/>
  <c r="E1765" i="2" s="1"/>
  <c r="B1766" i="2"/>
  <c r="E1766" i="2" s="1"/>
  <c r="B1767" i="2"/>
  <c r="E1767" i="2" s="1"/>
  <c r="B1768" i="2"/>
  <c r="E1768" i="2" s="1"/>
  <c r="B1769" i="2"/>
  <c r="E1769" i="2" s="1"/>
  <c r="B1770" i="2"/>
  <c r="E1770" i="2" s="1"/>
  <c r="B1771" i="2"/>
  <c r="E1771" i="2" s="1"/>
  <c r="B1772" i="2"/>
  <c r="E1772" i="2" s="1"/>
  <c r="B1773" i="2"/>
  <c r="E1773" i="2" s="1"/>
  <c r="B1774" i="2"/>
  <c r="E1774" i="2" s="1"/>
  <c r="B1775" i="2"/>
  <c r="E1775" i="2" s="1"/>
  <c r="B1776" i="2"/>
  <c r="E1776" i="2" s="1"/>
  <c r="B1777" i="2"/>
  <c r="E1777" i="2" s="1"/>
  <c r="B1778" i="2"/>
  <c r="E1778" i="2" s="1"/>
  <c r="B1779" i="2"/>
  <c r="E1779" i="2" s="1"/>
  <c r="B1780" i="2"/>
  <c r="E1780" i="2" s="1"/>
  <c r="B1781" i="2"/>
  <c r="E1781" i="2" s="1"/>
  <c r="B1782" i="2"/>
  <c r="E1782" i="2" s="1"/>
  <c r="B1783" i="2"/>
  <c r="E1783" i="2" s="1"/>
  <c r="B1784" i="2"/>
  <c r="E1784" i="2" s="1"/>
  <c r="B1785" i="2"/>
  <c r="E1785" i="2" s="1"/>
  <c r="B1786" i="2"/>
  <c r="E1786" i="2" s="1"/>
  <c r="B1787" i="2"/>
  <c r="E1787" i="2" s="1"/>
  <c r="B1788" i="2"/>
  <c r="E1788" i="2" s="1"/>
  <c r="B1789" i="2"/>
  <c r="E1789" i="2" s="1"/>
  <c r="B1790" i="2"/>
  <c r="E1790" i="2" s="1"/>
  <c r="B1791" i="2"/>
  <c r="E1791" i="2" s="1"/>
  <c r="B1792" i="2"/>
  <c r="E1792" i="2" s="1"/>
  <c r="B1793" i="2"/>
  <c r="E1793" i="2" s="1"/>
  <c r="B1794" i="2"/>
  <c r="E1794" i="2" s="1"/>
  <c r="B1795" i="2"/>
  <c r="E1795" i="2" s="1"/>
  <c r="B1796" i="2"/>
  <c r="E1796" i="2" s="1"/>
  <c r="B1797" i="2"/>
  <c r="E1797" i="2" s="1"/>
  <c r="B1798" i="2"/>
  <c r="E1798" i="2" s="1"/>
  <c r="B1799" i="2"/>
  <c r="E1799" i="2" s="1"/>
  <c r="B1800" i="2"/>
  <c r="E1800" i="2" s="1"/>
  <c r="B1801" i="2"/>
  <c r="E1801" i="2" s="1"/>
  <c r="B1802" i="2"/>
  <c r="E1802" i="2" s="1"/>
  <c r="B1803" i="2"/>
  <c r="E1803" i="2" s="1"/>
  <c r="B1804" i="2"/>
  <c r="E1804" i="2" s="1"/>
  <c r="B1805" i="2"/>
  <c r="E1805" i="2" s="1"/>
  <c r="B1806" i="2"/>
  <c r="E1806" i="2" s="1"/>
  <c r="B1807" i="2"/>
  <c r="E1807" i="2" s="1"/>
  <c r="B1808" i="2"/>
  <c r="E1808" i="2" s="1"/>
  <c r="B1809" i="2"/>
  <c r="E1809" i="2" s="1"/>
  <c r="B1810" i="2"/>
  <c r="E1810" i="2" s="1"/>
  <c r="B1811" i="2"/>
  <c r="E1811" i="2" s="1"/>
  <c r="B1812" i="2"/>
  <c r="E1812" i="2" s="1"/>
  <c r="B1813" i="2"/>
  <c r="E1813" i="2" s="1"/>
  <c r="B1814" i="2"/>
  <c r="E1814" i="2" s="1"/>
  <c r="B1815" i="2"/>
  <c r="E1815" i="2" s="1"/>
  <c r="B1816" i="2"/>
  <c r="E1816" i="2" s="1"/>
  <c r="B1817" i="2"/>
  <c r="E1817" i="2" s="1"/>
  <c r="B1818" i="2"/>
  <c r="E1818" i="2" s="1"/>
  <c r="B1819" i="2"/>
  <c r="E1819" i="2" s="1"/>
  <c r="B1820" i="2"/>
  <c r="E1820" i="2" s="1"/>
  <c r="B1821" i="2"/>
  <c r="E1821" i="2" s="1"/>
  <c r="B1822" i="2"/>
  <c r="E1822" i="2" s="1"/>
  <c r="B1823" i="2"/>
  <c r="E1823" i="2" s="1"/>
  <c r="B1824" i="2"/>
  <c r="E1824" i="2" s="1"/>
  <c r="B1825" i="2"/>
  <c r="E1825" i="2" s="1"/>
  <c r="B1826" i="2"/>
  <c r="E1826" i="2" s="1"/>
  <c r="B1827" i="2"/>
  <c r="E1827" i="2" s="1"/>
  <c r="B1828" i="2"/>
  <c r="B1829" i="2"/>
  <c r="E1829" i="2" s="1"/>
  <c r="B1830" i="2"/>
  <c r="E1830" i="2" s="1"/>
  <c r="B1831" i="2"/>
  <c r="E1831" i="2" s="1"/>
  <c r="B1832" i="2"/>
  <c r="E1832" i="2" s="1"/>
  <c r="B1833" i="2"/>
  <c r="E1833" i="2" s="1"/>
  <c r="B1834" i="2"/>
  <c r="E1834" i="2" s="1"/>
  <c r="B1835" i="2"/>
  <c r="E1835" i="2" s="1"/>
  <c r="B1836" i="2"/>
  <c r="E1836" i="2" s="1"/>
  <c r="B1837" i="2"/>
  <c r="E1837" i="2" s="1"/>
  <c r="B1838" i="2"/>
  <c r="E1838" i="2" s="1"/>
  <c r="B1839" i="2"/>
  <c r="E1839" i="2" s="1"/>
  <c r="B1840" i="2"/>
  <c r="E1840" i="2" s="1"/>
  <c r="B1841" i="2"/>
  <c r="E1841" i="2" s="1"/>
  <c r="B1842" i="2"/>
  <c r="E1842" i="2" s="1"/>
  <c r="B1843" i="2"/>
  <c r="E1843" i="2" s="1"/>
  <c r="B1844" i="2"/>
  <c r="E1844" i="2" s="1"/>
  <c r="B1845" i="2"/>
  <c r="E1845" i="2" s="1"/>
  <c r="B1846" i="2"/>
  <c r="E1846" i="2" s="1"/>
  <c r="B1847" i="2"/>
  <c r="E1847" i="2" s="1"/>
  <c r="B1848" i="2"/>
  <c r="E1848" i="2" s="1"/>
  <c r="B1849" i="2"/>
  <c r="E1849" i="2" s="1"/>
  <c r="B1850" i="2"/>
  <c r="E1850" i="2" s="1"/>
  <c r="B1851" i="2"/>
  <c r="E1851" i="2" s="1"/>
  <c r="B1852" i="2"/>
  <c r="E1852" i="2" s="1"/>
  <c r="B1853" i="2"/>
  <c r="E1853" i="2" s="1"/>
  <c r="B1854" i="2"/>
  <c r="E1854" i="2" s="1"/>
  <c r="B1855" i="2"/>
  <c r="E1855" i="2" s="1"/>
  <c r="B1856" i="2"/>
  <c r="E1856" i="2" s="1"/>
  <c r="B1857" i="2"/>
  <c r="E1857" i="2" s="1"/>
  <c r="B1858" i="2"/>
  <c r="E1858" i="2" s="1"/>
  <c r="B1859" i="2"/>
  <c r="E1859" i="2" s="1"/>
  <c r="B1860" i="2"/>
  <c r="E1860" i="2" s="1"/>
  <c r="B1861" i="2"/>
  <c r="E1861" i="2" s="1"/>
  <c r="B1862" i="2"/>
  <c r="E1862" i="2" s="1"/>
  <c r="B1863" i="2"/>
  <c r="E1863" i="2" s="1"/>
  <c r="B1864" i="2"/>
  <c r="E1864" i="2" s="1"/>
  <c r="B1865" i="2"/>
  <c r="E1865" i="2" s="1"/>
  <c r="B1866" i="2"/>
  <c r="E1866" i="2" s="1"/>
  <c r="B1867" i="2"/>
  <c r="E1867" i="2" s="1"/>
  <c r="B1868" i="2"/>
  <c r="E1868" i="2" s="1"/>
  <c r="B1869" i="2"/>
  <c r="E1869" i="2" s="1"/>
  <c r="B1870" i="2"/>
  <c r="E1870" i="2" s="1"/>
  <c r="B1871" i="2"/>
  <c r="E1871" i="2" s="1"/>
  <c r="B1872" i="2"/>
  <c r="E1872" i="2" s="1"/>
  <c r="B1873" i="2"/>
  <c r="E1873" i="2" s="1"/>
  <c r="B1874" i="2"/>
  <c r="E1874" i="2" s="1"/>
  <c r="B1875" i="2"/>
  <c r="E1875" i="2" s="1"/>
  <c r="B1876" i="2"/>
  <c r="E1876" i="2" s="1"/>
  <c r="B1877" i="2"/>
  <c r="E1877" i="2" s="1"/>
  <c r="B1878" i="2"/>
  <c r="E1878" i="2" s="1"/>
  <c r="B1879" i="2"/>
  <c r="E1879" i="2" s="1"/>
  <c r="B1880" i="2"/>
  <c r="E1880" i="2" s="1"/>
  <c r="B1881" i="2"/>
  <c r="E1881" i="2" s="1"/>
  <c r="B1882" i="2"/>
  <c r="E1882" i="2" s="1"/>
  <c r="B1883" i="2"/>
  <c r="E1883" i="2" s="1"/>
  <c r="B1884" i="2"/>
  <c r="E1884" i="2" s="1"/>
  <c r="B1885" i="2"/>
  <c r="E1885" i="2" s="1"/>
  <c r="B1886" i="2"/>
  <c r="E1886" i="2" s="1"/>
  <c r="B1887" i="2"/>
  <c r="E1887" i="2" s="1"/>
  <c r="B1888" i="2"/>
  <c r="E1888" i="2" s="1"/>
  <c r="B1889" i="2"/>
  <c r="E1889" i="2" s="1"/>
  <c r="B1890" i="2"/>
  <c r="E1890" i="2" s="1"/>
  <c r="B1891" i="2"/>
  <c r="E1891" i="2" s="1"/>
  <c r="B1892" i="2"/>
  <c r="E1892" i="2" s="1"/>
  <c r="B1893" i="2"/>
  <c r="E1893" i="2" s="1"/>
  <c r="B1894" i="2"/>
  <c r="E1894" i="2" s="1"/>
  <c r="B1895" i="2"/>
  <c r="E1895" i="2" s="1"/>
  <c r="B1896" i="2"/>
  <c r="E1896" i="2" s="1"/>
  <c r="B1897" i="2"/>
  <c r="E1897" i="2" s="1"/>
  <c r="B1898" i="2"/>
  <c r="E1898" i="2" s="1"/>
  <c r="B1899" i="2"/>
  <c r="E1899" i="2" s="1"/>
  <c r="B1900" i="2"/>
  <c r="E1900" i="2" s="1"/>
  <c r="B1901" i="2"/>
  <c r="E1901" i="2" s="1"/>
  <c r="B1902" i="2"/>
  <c r="E1902" i="2" s="1"/>
  <c r="B1903" i="2"/>
  <c r="E1903" i="2" s="1"/>
  <c r="B1904" i="2"/>
  <c r="E1904" i="2" s="1"/>
  <c r="B1905" i="2"/>
  <c r="E1905" i="2" s="1"/>
  <c r="B1906" i="2"/>
  <c r="E1906" i="2" s="1"/>
  <c r="B1907" i="2"/>
  <c r="E1907" i="2" s="1"/>
  <c r="B1908" i="2"/>
  <c r="E1908" i="2" s="1"/>
  <c r="B1909" i="2"/>
  <c r="E1909" i="2" s="1"/>
  <c r="B1910" i="2"/>
  <c r="E1910" i="2" s="1"/>
  <c r="B1911" i="2"/>
  <c r="E1911" i="2" s="1"/>
  <c r="B1912" i="2"/>
  <c r="E1912" i="2" s="1"/>
  <c r="B1913" i="2"/>
  <c r="E1913" i="2" s="1"/>
  <c r="B1914" i="2"/>
  <c r="E1914" i="2" s="1"/>
  <c r="B1915" i="2"/>
  <c r="E1915" i="2" s="1"/>
  <c r="B1916" i="2"/>
  <c r="E1916" i="2" s="1"/>
  <c r="B1917" i="2"/>
  <c r="E1917" i="2" s="1"/>
  <c r="B1918" i="2"/>
  <c r="E1918" i="2" s="1"/>
  <c r="B1919" i="2"/>
  <c r="E1919" i="2" s="1"/>
  <c r="B1920" i="2"/>
  <c r="E1920" i="2" s="1"/>
  <c r="B1921" i="2"/>
  <c r="E1921" i="2" s="1"/>
  <c r="B1922" i="2"/>
  <c r="E1922" i="2" s="1"/>
  <c r="B1923" i="2"/>
  <c r="E1923" i="2" s="1"/>
  <c r="B1924" i="2"/>
  <c r="E1924" i="2" s="1"/>
  <c r="B1925" i="2"/>
  <c r="E1925" i="2" s="1"/>
  <c r="B1926" i="2"/>
  <c r="E1926" i="2" s="1"/>
  <c r="B1927" i="2"/>
  <c r="E1927" i="2" s="1"/>
  <c r="B1928" i="2"/>
  <c r="E1928" i="2" s="1"/>
  <c r="B1929" i="2"/>
  <c r="E1929" i="2" s="1"/>
  <c r="B1930" i="2"/>
  <c r="E1930" i="2" s="1"/>
  <c r="B1931" i="2"/>
  <c r="E1931" i="2" s="1"/>
  <c r="B1932" i="2"/>
  <c r="E1932" i="2" s="1"/>
  <c r="B1933" i="2"/>
  <c r="E1933" i="2" s="1"/>
  <c r="B1934" i="2"/>
  <c r="E1934" i="2" s="1"/>
  <c r="B1935" i="2"/>
  <c r="E1935" i="2" s="1"/>
  <c r="B1936" i="2"/>
  <c r="E1936" i="2" s="1"/>
  <c r="B1937" i="2"/>
  <c r="E1937" i="2" s="1"/>
  <c r="B1938" i="2"/>
  <c r="E1938" i="2" s="1"/>
  <c r="B1939" i="2"/>
  <c r="E1939" i="2" s="1"/>
  <c r="B1940" i="2"/>
  <c r="E1940" i="2" s="1"/>
  <c r="B1941" i="2"/>
  <c r="E1941" i="2" s="1"/>
  <c r="B1942" i="2"/>
  <c r="E1942" i="2" s="1"/>
  <c r="B1943" i="2"/>
  <c r="E1943" i="2" s="1"/>
  <c r="B1944" i="2"/>
  <c r="E1944" i="2" s="1"/>
  <c r="B1945" i="2"/>
  <c r="E1945" i="2" s="1"/>
  <c r="B1946" i="2"/>
  <c r="E1946" i="2" s="1"/>
  <c r="B1947" i="2"/>
  <c r="E1947" i="2" s="1"/>
  <c r="B1948" i="2"/>
  <c r="E1948" i="2" s="1"/>
  <c r="B1949" i="2"/>
  <c r="E1949" i="2" s="1"/>
  <c r="B1950" i="2"/>
  <c r="E1950" i="2" s="1"/>
  <c r="B1951" i="2"/>
  <c r="E1951" i="2" s="1"/>
  <c r="B1952" i="2"/>
  <c r="E1952" i="2" s="1"/>
  <c r="B1953" i="2"/>
  <c r="E1953" i="2" s="1"/>
  <c r="B1954" i="2"/>
  <c r="E1954" i="2" s="1"/>
  <c r="B1955" i="2"/>
  <c r="E1955" i="2" s="1"/>
  <c r="B1956" i="2"/>
  <c r="E1956" i="2" s="1"/>
  <c r="B1957" i="2"/>
  <c r="E1957" i="2" s="1"/>
  <c r="B1958" i="2"/>
  <c r="E1958" i="2" s="1"/>
  <c r="B1959" i="2"/>
  <c r="E1959" i="2" s="1"/>
  <c r="B1960" i="2"/>
  <c r="E1960" i="2" s="1"/>
  <c r="B1961" i="2"/>
  <c r="E1961" i="2" s="1"/>
  <c r="B1962" i="2"/>
  <c r="E1962" i="2" s="1"/>
  <c r="B1963" i="2"/>
  <c r="E1963" i="2" s="1"/>
  <c r="B1964" i="2"/>
  <c r="E1964" i="2" s="1"/>
  <c r="B1965" i="2"/>
  <c r="E1965" i="2" s="1"/>
  <c r="B1966" i="2"/>
  <c r="E1966" i="2" s="1"/>
  <c r="B1967" i="2"/>
  <c r="E1967" i="2" s="1"/>
  <c r="B1968" i="2"/>
  <c r="E1968" i="2" s="1"/>
  <c r="B1969" i="2"/>
  <c r="E1969" i="2" s="1"/>
  <c r="B1970" i="2"/>
  <c r="E1970" i="2" s="1"/>
  <c r="B1971" i="2"/>
  <c r="E1971" i="2" s="1"/>
  <c r="B1972" i="2"/>
  <c r="E1972" i="2" s="1"/>
  <c r="B1973" i="2"/>
  <c r="E1973" i="2" s="1"/>
  <c r="B1974" i="2"/>
  <c r="E1974" i="2" s="1"/>
  <c r="B1975" i="2"/>
  <c r="E1975" i="2" s="1"/>
  <c r="B1976" i="2"/>
  <c r="E1976" i="2" s="1"/>
  <c r="B1977" i="2"/>
  <c r="E1977" i="2" s="1"/>
  <c r="B1978" i="2"/>
  <c r="E1978" i="2" s="1"/>
  <c r="B1979" i="2"/>
  <c r="E1979" i="2" s="1"/>
  <c r="B1980" i="2"/>
  <c r="E1980" i="2" s="1"/>
  <c r="B1981" i="2"/>
  <c r="E1981" i="2" s="1"/>
  <c r="B1982" i="2"/>
  <c r="E1982" i="2" s="1"/>
  <c r="B1983" i="2"/>
  <c r="E1983" i="2" s="1"/>
  <c r="B1984" i="2"/>
  <c r="E1984" i="2" s="1"/>
  <c r="B1985" i="2"/>
  <c r="E1985" i="2" s="1"/>
  <c r="B1986" i="2"/>
  <c r="E1986" i="2" s="1"/>
  <c r="B1987" i="2"/>
  <c r="E1987" i="2" s="1"/>
  <c r="B1988" i="2"/>
  <c r="E1988" i="2" s="1"/>
  <c r="B1989" i="2"/>
  <c r="E1989" i="2" s="1"/>
  <c r="B1990" i="2"/>
  <c r="E1990" i="2" s="1"/>
  <c r="B1991" i="2"/>
  <c r="E1991" i="2" s="1"/>
  <c r="B1992" i="2"/>
  <c r="E1992" i="2" s="1"/>
  <c r="B1993" i="2"/>
  <c r="E1993" i="2" s="1"/>
  <c r="B1994" i="2"/>
  <c r="E1994" i="2" s="1"/>
  <c r="B1995" i="2"/>
  <c r="E1995" i="2" s="1"/>
  <c r="B1996" i="2"/>
  <c r="E1996" i="2" s="1"/>
  <c r="B1997" i="2"/>
  <c r="E1997" i="2" s="1"/>
  <c r="B1998" i="2"/>
  <c r="E1998" i="2" s="1"/>
  <c r="B1999" i="2"/>
  <c r="E1999" i="2" s="1"/>
  <c r="B2000" i="2"/>
  <c r="E2000" i="2" s="1"/>
  <c r="B2001" i="2"/>
  <c r="E2001" i="2" s="1"/>
  <c r="B2002" i="2"/>
  <c r="E2002" i="2" s="1"/>
  <c r="B2003" i="2"/>
  <c r="E2003" i="2" s="1"/>
  <c r="B2004" i="2"/>
  <c r="E2004" i="2" s="1"/>
  <c r="B2005" i="2"/>
  <c r="E2005" i="2" s="1"/>
  <c r="B2006" i="2"/>
  <c r="E2006" i="2" s="1"/>
  <c r="B2007" i="2"/>
  <c r="E2007" i="2" s="1"/>
  <c r="B2008" i="2"/>
  <c r="E2008" i="2" s="1"/>
  <c r="B2009" i="2"/>
  <c r="E2009" i="2" s="1"/>
  <c r="B2010" i="2"/>
  <c r="E2010" i="2" s="1"/>
  <c r="B2011" i="2"/>
  <c r="E2011" i="2" s="1"/>
  <c r="B2012" i="2"/>
  <c r="E2012" i="2" s="1"/>
  <c r="B2013" i="2"/>
  <c r="E2013" i="2" s="1"/>
  <c r="B2014" i="2"/>
  <c r="E2014" i="2" s="1"/>
  <c r="B2015" i="2"/>
  <c r="E2015" i="2" s="1"/>
  <c r="B2016" i="2"/>
  <c r="E2016" i="2" s="1"/>
  <c r="B2017" i="2"/>
  <c r="E2017" i="2" s="1"/>
  <c r="B2018" i="2"/>
  <c r="E2018" i="2" s="1"/>
  <c r="B2019" i="2"/>
  <c r="E2019" i="2" s="1"/>
  <c r="B2020" i="2"/>
  <c r="E2020" i="2" s="1"/>
  <c r="B2021" i="2"/>
  <c r="E2021" i="2" s="1"/>
  <c r="B2022" i="2"/>
  <c r="E2022" i="2" s="1"/>
  <c r="B2023" i="2"/>
  <c r="E2023" i="2" s="1"/>
  <c r="B2024" i="2"/>
  <c r="E2024" i="2" s="1"/>
  <c r="B2025" i="2"/>
  <c r="E2025" i="2" s="1"/>
  <c r="B2026" i="2"/>
  <c r="E2026" i="2" s="1"/>
  <c r="B2027" i="2"/>
  <c r="E2027" i="2" s="1"/>
  <c r="B2028" i="2"/>
  <c r="E2028" i="2" s="1"/>
  <c r="B2029" i="2"/>
  <c r="E2029" i="2" s="1"/>
  <c r="B2030" i="2"/>
  <c r="E2030" i="2" s="1"/>
  <c r="B2031" i="2"/>
  <c r="E2031" i="2" s="1"/>
  <c r="B2032" i="2"/>
  <c r="E2032" i="2" s="1"/>
  <c r="B2033" i="2"/>
  <c r="E2033" i="2" s="1"/>
  <c r="B2034" i="2"/>
  <c r="E2034" i="2" s="1"/>
  <c r="B2035" i="2"/>
  <c r="E2035" i="2" s="1"/>
  <c r="B2036" i="2"/>
  <c r="E2036" i="2" s="1"/>
  <c r="B2037" i="2"/>
  <c r="E2037" i="2" s="1"/>
  <c r="B2038" i="2"/>
  <c r="E2038" i="2" s="1"/>
  <c r="B2039" i="2"/>
  <c r="E2039" i="2" s="1"/>
  <c r="B2040" i="2"/>
  <c r="E2040" i="2" s="1"/>
  <c r="B2041" i="2"/>
  <c r="E2041" i="2" s="1"/>
  <c r="B2042" i="2"/>
  <c r="E2042" i="2" s="1"/>
  <c r="B2043" i="2"/>
  <c r="E2043" i="2" s="1"/>
  <c r="B2044" i="2"/>
  <c r="E2044" i="2" s="1"/>
  <c r="B2045" i="2"/>
  <c r="E2045" i="2" s="1"/>
  <c r="B2046" i="2"/>
  <c r="E2046" i="2" s="1"/>
  <c r="B2047" i="2"/>
  <c r="E2047" i="2" s="1"/>
  <c r="B2048" i="2"/>
  <c r="E2048" i="2" s="1"/>
  <c r="B2049" i="2"/>
  <c r="E2049" i="2" s="1"/>
  <c r="B2050" i="2"/>
  <c r="E2050" i="2" s="1"/>
  <c r="B2051" i="2"/>
  <c r="E2051" i="2" s="1"/>
  <c r="B2052" i="2"/>
  <c r="E2052" i="2" s="1"/>
  <c r="B2053" i="2"/>
  <c r="E2053" i="2" s="1"/>
  <c r="B2054" i="2"/>
  <c r="E2054" i="2" s="1"/>
  <c r="B2055" i="2"/>
  <c r="E2055" i="2" s="1"/>
  <c r="B2056" i="2"/>
  <c r="E2056" i="2" s="1"/>
  <c r="B2057" i="2"/>
  <c r="E2057" i="2" s="1"/>
  <c r="B2058" i="2"/>
  <c r="E2058" i="2" s="1"/>
  <c r="B2059" i="2"/>
  <c r="E2059" i="2" s="1"/>
  <c r="B2060" i="2"/>
  <c r="E2060" i="2" s="1"/>
  <c r="B2061" i="2"/>
  <c r="E2061" i="2" s="1"/>
  <c r="B2062" i="2"/>
  <c r="E2062" i="2" s="1"/>
  <c r="B2063" i="2"/>
  <c r="E2063" i="2" s="1"/>
  <c r="B2064" i="2"/>
  <c r="E2064" i="2" s="1"/>
  <c r="B2065" i="2"/>
  <c r="E2065" i="2" s="1"/>
  <c r="B2066" i="2"/>
  <c r="E2066" i="2" s="1"/>
  <c r="B2067" i="2"/>
  <c r="E2067" i="2" s="1"/>
  <c r="B2068" i="2"/>
  <c r="E2068" i="2" s="1"/>
  <c r="B2069" i="2"/>
  <c r="E2069" i="2" s="1"/>
  <c r="B2070" i="2"/>
  <c r="E2070" i="2" s="1"/>
  <c r="B2071" i="2"/>
  <c r="E2071" i="2" s="1"/>
  <c r="B2072" i="2"/>
  <c r="E2072" i="2" s="1"/>
  <c r="B2073" i="2"/>
  <c r="E2073" i="2" s="1"/>
  <c r="B2074" i="2"/>
  <c r="E2074" i="2" s="1"/>
  <c r="B2075" i="2"/>
  <c r="E2075" i="2" s="1"/>
  <c r="B2076" i="2"/>
  <c r="E2076" i="2" s="1"/>
  <c r="B2077" i="2"/>
  <c r="E2077" i="2" s="1"/>
  <c r="B2078" i="2"/>
  <c r="E2078" i="2" s="1"/>
  <c r="B2079" i="2"/>
  <c r="E2079" i="2" s="1"/>
  <c r="B2080" i="2"/>
  <c r="E2080" i="2" s="1"/>
  <c r="B2081" i="2"/>
  <c r="E2081" i="2" s="1"/>
  <c r="B2082" i="2"/>
  <c r="E2082" i="2" s="1"/>
  <c r="B2083" i="2"/>
  <c r="E2083" i="2" s="1"/>
  <c r="B2084" i="2"/>
  <c r="E2084" i="2" s="1"/>
  <c r="B2085" i="2"/>
  <c r="E2085" i="2" s="1"/>
  <c r="B2086" i="2"/>
  <c r="E2086" i="2" s="1"/>
  <c r="B2087" i="2"/>
  <c r="E2087" i="2" s="1"/>
  <c r="B2088" i="2"/>
  <c r="E2088" i="2" s="1"/>
  <c r="B2089" i="2"/>
  <c r="E2089" i="2" s="1"/>
  <c r="B2090" i="2"/>
  <c r="E2090" i="2" s="1"/>
  <c r="B2091" i="2"/>
  <c r="E2091" i="2" s="1"/>
  <c r="B2092" i="2"/>
  <c r="E2092" i="2" s="1"/>
  <c r="B2093" i="2"/>
  <c r="E2093" i="2" s="1"/>
  <c r="B2094" i="2"/>
  <c r="E2094" i="2" s="1"/>
  <c r="B2095" i="2"/>
  <c r="E2095" i="2" s="1"/>
  <c r="B2096" i="2"/>
  <c r="E2096" i="2" s="1"/>
  <c r="B2097" i="2"/>
  <c r="E2097" i="2" s="1"/>
  <c r="B2098" i="2"/>
  <c r="E2098" i="2" s="1"/>
  <c r="B2099" i="2"/>
  <c r="E2099" i="2" s="1"/>
  <c r="B2100" i="2"/>
  <c r="E2100" i="2" s="1"/>
  <c r="B2101" i="2"/>
  <c r="E2101" i="2" s="1"/>
  <c r="B2102" i="2"/>
  <c r="E2102" i="2" s="1"/>
  <c r="B2103" i="2"/>
  <c r="E2103" i="2" s="1"/>
  <c r="B2104" i="2"/>
  <c r="E2104" i="2" s="1"/>
  <c r="B2105" i="2"/>
  <c r="E2105" i="2" s="1"/>
  <c r="B2106" i="2"/>
  <c r="E2106" i="2" s="1"/>
  <c r="B2107" i="2"/>
  <c r="E2107" i="2" s="1"/>
  <c r="B2108" i="2"/>
  <c r="E2108" i="2" s="1"/>
  <c r="B2109" i="2"/>
  <c r="E2109" i="2" s="1"/>
  <c r="B2110" i="2"/>
  <c r="E2110" i="2" s="1"/>
  <c r="B2111" i="2"/>
  <c r="E2111" i="2" s="1"/>
  <c r="B2112" i="2"/>
  <c r="E2112" i="2" s="1"/>
  <c r="B2113" i="2"/>
  <c r="E2113" i="2" s="1"/>
  <c r="B2114" i="2"/>
  <c r="E2114" i="2" s="1"/>
  <c r="B2115" i="2"/>
  <c r="E2115" i="2" s="1"/>
  <c r="B2116" i="2"/>
  <c r="E2116" i="2" s="1"/>
  <c r="B2117" i="2"/>
  <c r="E2117" i="2" s="1"/>
  <c r="B2118" i="2"/>
  <c r="E2118" i="2" s="1"/>
  <c r="B2119" i="2"/>
  <c r="E2119" i="2" s="1"/>
  <c r="B2120" i="2"/>
  <c r="E2120" i="2" s="1"/>
  <c r="B2121" i="2"/>
  <c r="E2121" i="2" s="1"/>
  <c r="B2122" i="2"/>
  <c r="E2122" i="2" s="1"/>
  <c r="B2123" i="2"/>
  <c r="E2123" i="2" s="1"/>
  <c r="B2124" i="2"/>
  <c r="E2124" i="2" s="1"/>
  <c r="B2125" i="2"/>
  <c r="E2125" i="2" s="1"/>
  <c r="B2126" i="2"/>
  <c r="E2126" i="2" s="1"/>
  <c r="B2127" i="2"/>
  <c r="E2127" i="2" s="1"/>
  <c r="B2128" i="2"/>
  <c r="E2128" i="2" s="1"/>
  <c r="B2129" i="2"/>
  <c r="E2129" i="2" s="1"/>
  <c r="B2130" i="2"/>
  <c r="E2130" i="2" s="1"/>
  <c r="B2131" i="2"/>
  <c r="E2131" i="2" s="1"/>
  <c r="B2132" i="2"/>
  <c r="E2132" i="2" s="1"/>
  <c r="B2133" i="2"/>
  <c r="E2133" i="2" s="1"/>
  <c r="B2134" i="2"/>
  <c r="E2134" i="2" s="1"/>
  <c r="B2135" i="2"/>
  <c r="E2135" i="2" s="1"/>
  <c r="B2136" i="2"/>
  <c r="E2136" i="2" s="1"/>
  <c r="B2137" i="2"/>
  <c r="E2137" i="2" s="1"/>
  <c r="B2138" i="2"/>
  <c r="E2138" i="2" s="1"/>
  <c r="B2139" i="2"/>
  <c r="E2139" i="2" s="1"/>
  <c r="B2140" i="2"/>
  <c r="E2140" i="2" s="1"/>
  <c r="B2141" i="2"/>
  <c r="E2141" i="2" s="1"/>
  <c r="B2142" i="2"/>
  <c r="E2142" i="2" s="1"/>
  <c r="B2143" i="2"/>
  <c r="E2143" i="2" s="1"/>
  <c r="B2144" i="2"/>
  <c r="E2144" i="2" s="1"/>
  <c r="B2145" i="2"/>
  <c r="E2145" i="2" s="1"/>
  <c r="B2146" i="2"/>
  <c r="E2146" i="2" s="1"/>
  <c r="B2147" i="2"/>
  <c r="E2147" i="2" s="1"/>
  <c r="B2148" i="2"/>
  <c r="E2148" i="2" s="1"/>
  <c r="B2149" i="2"/>
  <c r="E2149" i="2" s="1"/>
  <c r="B2150" i="2"/>
  <c r="E2150" i="2" s="1"/>
  <c r="B2151" i="2"/>
  <c r="E2151" i="2" s="1"/>
  <c r="B2152" i="2"/>
  <c r="E2152" i="2" s="1"/>
  <c r="B2153" i="2"/>
  <c r="E2153" i="2" s="1"/>
  <c r="B2154" i="2"/>
  <c r="E2154" i="2" s="1"/>
  <c r="B2155" i="2"/>
  <c r="E2155" i="2" s="1"/>
  <c r="B2156" i="2"/>
  <c r="E2156" i="2" s="1"/>
  <c r="B2157" i="2"/>
  <c r="E2157" i="2" s="1"/>
  <c r="B2158" i="2"/>
  <c r="E2158" i="2" s="1"/>
  <c r="B2159" i="2"/>
  <c r="E2159" i="2" s="1"/>
  <c r="B2160" i="2"/>
  <c r="E2160" i="2" s="1"/>
  <c r="B2161" i="2"/>
  <c r="E2161" i="2" s="1"/>
  <c r="B2162" i="2"/>
  <c r="E2162" i="2" s="1"/>
  <c r="B2163" i="2"/>
  <c r="E2163" i="2" s="1"/>
  <c r="B2164" i="2"/>
  <c r="E2164" i="2" s="1"/>
  <c r="B2165" i="2"/>
  <c r="E2165" i="2" s="1"/>
  <c r="B2166" i="2"/>
  <c r="E2166" i="2" s="1"/>
  <c r="B2167" i="2"/>
  <c r="E2167" i="2" s="1"/>
  <c r="B2168" i="2"/>
  <c r="E2168" i="2" s="1"/>
  <c r="B2169" i="2"/>
  <c r="E2169" i="2" s="1"/>
  <c r="B2170" i="2"/>
  <c r="E2170" i="2" s="1"/>
  <c r="B2171" i="2"/>
  <c r="E2171" i="2" s="1"/>
  <c r="B2172" i="2"/>
  <c r="E2172" i="2" s="1"/>
  <c r="B2173" i="2"/>
  <c r="E2173" i="2" s="1"/>
  <c r="B2174" i="2"/>
  <c r="E2174" i="2" s="1"/>
  <c r="B2175" i="2"/>
  <c r="E2175" i="2" s="1"/>
  <c r="B2176" i="2"/>
  <c r="E2176" i="2" s="1"/>
  <c r="B2177" i="2"/>
  <c r="E2177" i="2" s="1"/>
  <c r="B2178" i="2"/>
  <c r="E2178" i="2" s="1"/>
  <c r="B2179" i="2"/>
  <c r="E2179" i="2" s="1"/>
  <c r="B2180" i="2"/>
  <c r="E2180" i="2" s="1"/>
  <c r="B2181" i="2"/>
  <c r="E2181" i="2" s="1"/>
  <c r="B2182" i="2"/>
  <c r="E2182" i="2" s="1"/>
  <c r="B2183" i="2"/>
  <c r="E2183" i="2" s="1"/>
  <c r="B2184" i="2"/>
  <c r="E2184" i="2" s="1"/>
  <c r="B2185" i="2"/>
  <c r="E2185" i="2" s="1"/>
  <c r="B2186" i="2"/>
  <c r="E2186" i="2" s="1"/>
  <c r="B2187" i="2"/>
  <c r="E2187" i="2" s="1"/>
  <c r="B2188" i="2"/>
  <c r="E2188" i="2" s="1"/>
  <c r="B2189" i="2"/>
  <c r="E2189" i="2" s="1"/>
  <c r="B2190" i="2"/>
  <c r="E2190" i="2" s="1"/>
  <c r="B2191" i="2"/>
  <c r="E2191" i="2" s="1"/>
  <c r="B2192" i="2"/>
  <c r="E2192" i="2" s="1"/>
  <c r="B2193" i="2"/>
  <c r="E2193" i="2" s="1"/>
  <c r="B2194" i="2"/>
  <c r="E2194" i="2" s="1"/>
  <c r="B2195" i="2"/>
  <c r="E2195" i="2" s="1"/>
  <c r="B2196" i="2"/>
  <c r="E2196" i="2" s="1"/>
  <c r="B2197" i="2"/>
  <c r="E2197" i="2" s="1"/>
  <c r="B2198" i="2"/>
  <c r="E2198" i="2" s="1"/>
  <c r="B2199" i="2"/>
  <c r="E2199" i="2" s="1"/>
  <c r="B2200" i="2"/>
  <c r="E2200" i="2" s="1"/>
  <c r="B2201" i="2"/>
  <c r="E2201" i="2" s="1"/>
  <c r="B2202" i="2"/>
  <c r="E2202" i="2" s="1"/>
  <c r="B2203" i="2"/>
  <c r="E2203" i="2" s="1"/>
  <c r="B2204" i="2"/>
  <c r="E2204" i="2" s="1"/>
  <c r="B2205" i="2"/>
  <c r="E2205" i="2" s="1"/>
  <c r="B2206" i="2"/>
  <c r="E2206" i="2" s="1"/>
  <c r="B2207" i="2"/>
  <c r="E2207" i="2" s="1"/>
  <c r="B2208" i="2"/>
  <c r="E2208" i="2" s="1"/>
  <c r="B2209" i="2"/>
  <c r="E2209" i="2" s="1"/>
  <c r="B2210" i="2"/>
  <c r="E2210" i="2" s="1"/>
  <c r="B2211" i="2"/>
  <c r="E2211" i="2" s="1"/>
  <c r="B2212" i="2"/>
  <c r="E2212" i="2" s="1"/>
  <c r="B2213" i="2"/>
  <c r="E2213" i="2" s="1"/>
  <c r="B2214" i="2"/>
  <c r="E2214" i="2" s="1"/>
  <c r="B2215" i="2"/>
  <c r="E2215" i="2" s="1"/>
  <c r="B2216" i="2"/>
  <c r="E2216" i="2" s="1"/>
  <c r="B2217" i="2"/>
  <c r="E2217" i="2" s="1"/>
  <c r="B2218" i="2"/>
  <c r="E2218" i="2" s="1"/>
  <c r="B2219" i="2"/>
  <c r="E2219" i="2" s="1"/>
  <c r="B2220" i="2"/>
  <c r="E2220" i="2" s="1"/>
  <c r="B2221" i="2"/>
  <c r="E2221" i="2" s="1"/>
  <c r="B2222" i="2"/>
  <c r="E2222" i="2" s="1"/>
  <c r="B2223" i="2"/>
  <c r="E2223" i="2" s="1"/>
  <c r="B2224" i="2"/>
  <c r="E2224" i="2" s="1"/>
  <c r="B2225" i="2"/>
  <c r="E2225" i="2" s="1"/>
  <c r="B2226" i="2"/>
  <c r="E2226" i="2" s="1"/>
  <c r="B2227" i="2"/>
  <c r="E2227" i="2" s="1"/>
  <c r="B2228" i="2"/>
  <c r="E2228" i="2" s="1"/>
  <c r="B2229" i="2"/>
  <c r="E2229" i="2" s="1"/>
  <c r="B2230" i="2"/>
  <c r="E2230" i="2" s="1"/>
  <c r="B2231" i="2"/>
  <c r="E2231" i="2" s="1"/>
  <c r="B2232" i="2"/>
  <c r="E2232" i="2" s="1"/>
  <c r="B2233" i="2"/>
  <c r="E2233" i="2" s="1"/>
  <c r="B2234" i="2"/>
  <c r="E2234" i="2" s="1"/>
  <c r="B2235" i="2"/>
  <c r="E2235" i="2" s="1"/>
  <c r="B2236" i="2"/>
  <c r="E2236" i="2" s="1"/>
  <c r="B2237" i="2"/>
  <c r="E2237" i="2" s="1"/>
  <c r="B2238" i="2"/>
  <c r="E2238" i="2" s="1"/>
  <c r="B2239" i="2"/>
  <c r="E2239" i="2" s="1"/>
  <c r="B2240" i="2"/>
  <c r="E2240" i="2" s="1"/>
  <c r="B2241" i="2"/>
  <c r="E2241" i="2" s="1"/>
  <c r="B2242" i="2"/>
  <c r="E2242" i="2" s="1"/>
  <c r="B2243" i="2"/>
  <c r="E2243" i="2" s="1"/>
  <c r="B2244" i="2"/>
  <c r="E2244" i="2" s="1"/>
  <c r="B2245" i="2"/>
  <c r="E2245" i="2" s="1"/>
  <c r="B2246" i="2"/>
  <c r="E2246" i="2" s="1"/>
  <c r="B2247" i="2"/>
  <c r="E2247" i="2" s="1"/>
  <c r="B2248" i="2"/>
  <c r="E2248" i="2" s="1"/>
  <c r="B2249" i="2"/>
  <c r="E2249" i="2" s="1"/>
  <c r="B2250" i="2"/>
  <c r="E2250" i="2" s="1"/>
  <c r="B2251" i="2"/>
  <c r="E2251" i="2" s="1"/>
  <c r="B2252" i="2"/>
  <c r="E2252" i="2" s="1"/>
  <c r="B2253" i="2"/>
  <c r="E2253" i="2" s="1"/>
  <c r="B2254" i="2"/>
  <c r="E2254" i="2" s="1"/>
  <c r="B2255" i="2"/>
  <c r="E2255" i="2" s="1"/>
  <c r="B2256" i="2"/>
  <c r="E2256" i="2" s="1"/>
  <c r="B2257" i="2"/>
  <c r="E2257" i="2" s="1"/>
  <c r="B2258" i="2"/>
  <c r="E2258" i="2" s="1"/>
  <c r="B2259" i="2"/>
  <c r="E2259" i="2" s="1"/>
  <c r="B2260" i="2"/>
  <c r="E2260" i="2" s="1"/>
  <c r="B2261" i="2"/>
  <c r="E2261" i="2" s="1"/>
  <c r="B2262" i="2"/>
  <c r="E2262" i="2" s="1"/>
  <c r="B2263" i="2"/>
  <c r="E2263" i="2" s="1"/>
  <c r="B2264" i="2"/>
  <c r="E2264" i="2" s="1"/>
  <c r="B2265" i="2"/>
  <c r="E2265" i="2" s="1"/>
  <c r="B2266" i="2"/>
  <c r="E2266" i="2" s="1"/>
  <c r="B2267" i="2"/>
  <c r="E2267" i="2" s="1"/>
  <c r="B2268" i="2"/>
  <c r="E2268" i="2" s="1"/>
  <c r="B2269" i="2"/>
  <c r="E2269" i="2" s="1"/>
  <c r="B2270" i="2"/>
  <c r="E2270" i="2" s="1"/>
  <c r="B2271" i="2"/>
  <c r="E2271" i="2" s="1"/>
  <c r="B2272" i="2"/>
  <c r="E2272" i="2" s="1"/>
  <c r="B2273" i="2"/>
  <c r="E2273" i="2" s="1"/>
  <c r="B2274" i="2"/>
  <c r="E2274" i="2" s="1"/>
  <c r="B2275" i="2"/>
  <c r="E2275" i="2" s="1"/>
  <c r="B2276" i="2"/>
  <c r="E2276" i="2" s="1"/>
  <c r="B2277" i="2"/>
  <c r="E2277" i="2" s="1"/>
  <c r="B2278" i="2"/>
  <c r="E2278" i="2" s="1"/>
  <c r="B2279" i="2"/>
  <c r="E2279" i="2" s="1"/>
  <c r="B2280" i="2"/>
  <c r="E2280" i="2" s="1"/>
  <c r="B2281" i="2"/>
  <c r="E2281" i="2" s="1"/>
  <c r="B2282" i="2"/>
  <c r="E2282" i="2" s="1"/>
  <c r="B2283" i="2"/>
  <c r="E2283" i="2" s="1"/>
  <c r="B2284" i="2"/>
  <c r="E2284" i="2" s="1"/>
  <c r="B2285" i="2"/>
  <c r="E2285" i="2" s="1"/>
  <c r="B2286" i="2"/>
  <c r="E2286" i="2" s="1"/>
  <c r="B2287" i="2"/>
  <c r="E2287" i="2" s="1"/>
  <c r="B2288" i="2"/>
  <c r="E2288" i="2" s="1"/>
  <c r="B2289" i="2"/>
  <c r="E2289" i="2" s="1"/>
  <c r="B2290" i="2"/>
  <c r="E2290" i="2" s="1"/>
  <c r="B2291" i="2"/>
  <c r="E2291" i="2" s="1"/>
  <c r="B2292" i="2"/>
  <c r="E2292" i="2" s="1"/>
  <c r="B2293" i="2"/>
  <c r="E2293" i="2" s="1"/>
  <c r="B2294" i="2"/>
  <c r="E2294" i="2" s="1"/>
  <c r="B2295" i="2"/>
  <c r="E2295" i="2" s="1"/>
  <c r="B2296" i="2"/>
  <c r="E2296" i="2" s="1"/>
  <c r="B2297" i="2"/>
  <c r="E2297" i="2" s="1"/>
  <c r="B2298" i="2"/>
  <c r="E2298" i="2" s="1"/>
  <c r="B2299" i="2"/>
  <c r="E2299" i="2" s="1"/>
  <c r="B2300" i="2"/>
  <c r="E2300" i="2" s="1"/>
  <c r="B2301" i="2"/>
  <c r="E2301" i="2" s="1"/>
  <c r="B2302" i="2"/>
  <c r="E2302" i="2" s="1"/>
  <c r="B2303" i="2"/>
  <c r="E2303" i="2" s="1"/>
  <c r="B2304" i="2"/>
  <c r="E2304" i="2" s="1"/>
  <c r="B2305" i="2"/>
  <c r="E2305" i="2" s="1"/>
  <c r="B2306" i="2"/>
  <c r="E2306" i="2" s="1"/>
  <c r="B2307" i="2"/>
  <c r="E2307" i="2" s="1"/>
  <c r="B2308" i="2"/>
  <c r="E2308" i="2" s="1"/>
  <c r="B2309" i="2"/>
  <c r="E2309" i="2" s="1"/>
  <c r="B2310" i="2"/>
  <c r="E2310" i="2" s="1"/>
  <c r="B2311" i="2"/>
  <c r="E2311" i="2" s="1"/>
  <c r="B2312" i="2"/>
  <c r="E2312" i="2" s="1"/>
  <c r="B2313" i="2"/>
  <c r="E2313" i="2" s="1"/>
  <c r="B2314" i="2"/>
  <c r="E2314" i="2" s="1"/>
  <c r="B2315" i="2"/>
  <c r="E2315" i="2" s="1"/>
  <c r="B2316" i="2"/>
  <c r="E2316" i="2" s="1"/>
  <c r="B2317" i="2"/>
  <c r="E2317" i="2" s="1"/>
  <c r="B2318" i="2"/>
  <c r="E2318" i="2" s="1"/>
  <c r="B2319" i="2"/>
  <c r="E2319" i="2" s="1"/>
  <c r="B2320" i="2"/>
  <c r="E2320" i="2" s="1"/>
  <c r="B2321" i="2"/>
  <c r="E2321" i="2" s="1"/>
  <c r="B2322" i="2"/>
  <c r="E2322" i="2" s="1"/>
  <c r="B2323" i="2"/>
  <c r="E2323" i="2" s="1"/>
  <c r="B2324" i="2"/>
  <c r="E2324" i="2" s="1"/>
  <c r="B2325" i="2"/>
  <c r="E2325" i="2" s="1"/>
  <c r="B2326" i="2"/>
  <c r="E2326" i="2" s="1"/>
  <c r="B2327" i="2"/>
  <c r="E2327" i="2" s="1"/>
  <c r="B2328" i="2"/>
  <c r="E2328" i="2" s="1"/>
  <c r="B2329" i="2"/>
  <c r="E2329" i="2" s="1"/>
  <c r="B2330" i="2"/>
  <c r="E2330" i="2" s="1"/>
  <c r="B2331" i="2"/>
  <c r="E2331" i="2" s="1"/>
  <c r="B2332" i="2"/>
  <c r="E2332" i="2" s="1"/>
  <c r="B2333" i="2"/>
  <c r="E2333" i="2" s="1"/>
  <c r="B2334" i="2"/>
  <c r="E2334" i="2" s="1"/>
  <c r="B2335" i="2"/>
  <c r="E2335" i="2" s="1"/>
  <c r="B2336" i="2"/>
  <c r="E2336" i="2" s="1"/>
  <c r="B2337" i="2"/>
  <c r="E2337" i="2" s="1"/>
  <c r="B2338" i="2"/>
  <c r="E2338" i="2" s="1"/>
  <c r="B2339" i="2"/>
  <c r="E2339" i="2" s="1"/>
  <c r="B2340" i="2"/>
  <c r="E2340" i="2" s="1"/>
  <c r="B2341" i="2"/>
  <c r="E2341" i="2" s="1"/>
  <c r="B2342" i="2"/>
  <c r="E2342" i="2" s="1"/>
  <c r="B2343" i="2"/>
  <c r="E2343" i="2" s="1"/>
  <c r="B2344" i="2"/>
  <c r="E2344" i="2" s="1"/>
  <c r="B2345" i="2"/>
  <c r="E2345" i="2" s="1"/>
  <c r="B2346" i="2"/>
  <c r="E2346" i="2" s="1"/>
  <c r="B2347" i="2"/>
  <c r="E2347" i="2" s="1"/>
  <c r="B2348" i="2"/>
  <c r="E2348" i="2" s="1"/>
  <c r="B2349" i="2"/>
  <c r="E2349" i="2" s="1"/>
  <c r="B2350" i="2"/>
  <c r="E2350" i="2" s="1"/>
  <c r="B2351" i="2"/>
  <c r="E2351" i="2" s="1"/>
  <c r="B2352" i="2"/>
  <c r="E2352" i="2" s="1"/>
  <c r="B2353" i="2"/>
  <c r="E2353" i="2" s="1"/>
  <c r="B2354" i="2"/>
  <c r="E2354" i="2" s="1"/>
  <c r="B2355" i="2"/>
  <c r="E2355" i="2" s="1"/>
  <c r="B2356" i="2"/>
  <c r="E2356" i="2" s="1"/>
  <c r="B2357" i="2"/>
  <c r="E2357" i="2" s="1"/>
  <c r="B2358" i="2"/>
  <c r="E2358" i="2" s="1"/>
  <c r="B2359" i="2"/>
  <c r="E2359" i="2" s="1"/>
  <c r="B2360" i="2"/>
  <c r="E2360" i="2" s="1"/>
  <c r="B2361" i="2"/>
  <c r="E2361" i="2" s="1"/>
  <c r="B2362" i="2"/>
  <c r="E2362" i="2" s="1"/>
  <c r="B2363" i="2"/>
  <c r="E2363" i="2" s="1"/>
  <c r="B2364" i="2"/>
  <c r="E2364" i="2" s="1"/>
  <c r="B2365" i="2"/>
  <c r="E2365" i="2" s="1"/>
  <c r="B2366" i="2"/>
  <c r="E2366" i="2" s="1"/>
  <c r="B2367" i="2"/>
  <c r="E2367" i="2" s="1"/>
  <c r="B2368" i="2"/>
  <c r="E2368" i="2" s="1"/>
  <c r="B2369" i="2"/>
  <c r="E2369" i="2" s="1"/>
  <c r="B2370" i="2"/>
  <c r="E2370" i="2" s="1"/>
  <c r="B2371" i="2"/>
  <c r="E2371" i="2" s="1"/>
  <c r="B2372" i="2"/>
  <c r="E2372" i="2" s="1"/>
  <c r="B2373" i="2"/>
  <c r="E2373" i="2" s="1"/>
  <c r="B2374" i="2"/>
  <c r="E2374" i="2" s="1"/>
  <c r="B2375" i="2"/>
  <c r="E2375" i="2" s="1"/>
  <c r="B2376" i="2"/>
  <c r="E2376" i="2" s="1"/>
  <c r="B2377" i="2"/>
  <c r="E2377" i="2" s="1"/>
  <c r="B2378" i="2"/>
  <c r="E2378" i="2" s="1"/>
  <c r="B2379" i="2"/>
  <c r="E2379" i="2" s="1"/>
  <c r="B2380" i="2"/>
  <c r="E2380" i="2" s="1"/>
  <c r="B2381" i="2"/>
  <c r="E2381" i="2" s="1"/>
  <c r="B2382" i="2"/>
  <c r="E2382" i="2" s="1"/>
  <c r="B2383" i="2"/>
  <c r="E2383" i="2" s="1"/>
  <c r="B2384" i="2"/>
  <c r="E2384" i="2" s="1"/>
  <c r="B2385" i="2"/>
  <c r="E2385" i="2" s="1"/>
  <c r="B2386" i="2"/>
  <c r="E2386" i="2" s="1"/>
  <c r="B2387" i="2"/>
  <c r="E2387" i="2" s="1"/>
  <c r="B2388" i="2"/>
  <c r="E2388" i="2" s="1"/>
  <c r="B2389" i="2"/>
  <c r="E2389" i="2" s="1"/>
  <c r="B2390" i="2"/>
  <c r="E2390" i="2" s="1"/>
  <c r="B2391" i="2"/>
  <c r="E2391" i="2" s="1"/>
  <c r="B2392" i="2"/>
  <c r="E2392" i="2" s="1"/>
  <c r="B2393" i="2"/>
  <c r="E2393" i="2" s="1"/>
  <c r="B2394" i="2"/>
  <c r="E2394" i="2" s="1"/>
  <c r="B2395" i="2"/>
  <c r="E2395" i="2" s="1"/>
  <c r="B2396" i="2"/>
  <c r="E2396" i="2" s="1"/>
  <c r="B2397" i="2"/>
  <c r="E2397" i="2" s="1"/>
  <c r="B2398" i="2"/>
  <c r="E2398" i="2" s="1"/>
  <c r="B2399" i="2"/>
  <c r="E2399" i="2" s="1"/>
  <c r="B2400" i="2"/>
  <c r="E2400" i="2" s="1"/>
  <c r="B2401" i="2"/>
  <c r="E2401" i="2" s="1"/>
  <c r="B2402" i="2"/>
  <c r="E2402" i="2" s="1"/>
  <c r="B2403" i="2"/>
  <c r="E2403" i="2" s="1"/>
  <c r="B2404" i="2"/>
  <c r="E2404" i="2" s="1"/>
  <c r="B2405" i="2"/>
  <c r="E2405" i="2" s="1"/>
  <c r="B2406" i="2"/>
  <c r="E2406" i="2" s="1"/>
  <c r="B2407" i="2"/>
  <c r="E2407" i="2" s="1"/>
  <c r="B2408" i="2"/>
  <c r="E2408" i="2" s="1"/>
  <c r="B2409" i="2"/>
  <c r="E2409" i="2" s="1"/>
  <c r="B2410" i="2"/>
  <c r="E2410" i="2" s="1"/>
  <c r="B2411" i="2"/>
  <c r="E2411" i="2" s="1"/>
  <c r="B2412" i="2"/>
  <c r="E2412" i="2" s="1"/>
  <c r="B2413" i="2"/>
  <c r="E2413" i="2" s="1"/>
  <c r="B2414" i="2"/>
  <c r="E2414" i="2" s="1"/>
  <c r="B2415" i="2"/>
  <c r="E2415" i="2" s="1"/>
  <c r="B2416" i="2"/>
  <c r="E2416" i="2" s="1"/>
  <c r="B2417" i="2"/>
  <c r="E2417" i="2" s="1"/>
  <c r="B2418" i="2"/>
  <c r="E2418" i="2" s="1"/>
  <c r="B2419" i="2"/>
  <c r="E2419" i="2" s="1"/>
  <c r="B2420" i="2"/>
  <c r="E2420" i="2" s="1"/>
  <c r="B2421" i="2"/>
  <c r="E2421" i="2" s="1"/>
  <c r="B2422" i="2"/>
  <c r="E2422" i="2" s="1"/>
  <c r="B2423" i="2"/>
  <c r="E2423" i="2" s="1"/>
  <c r="B2424" i="2"/>
  <c r="E2424" i="2" s="1"/>
  <c r="B2425" i="2"/>
  <c r="E2425" i="2" s="1"/>
  <c r="B2426" i="2"/>
  <c r="E2426" i="2" s="1"/>
  <c r="B2427" i="2"/>
  <c r="E2427" i="2" s="1"/>
  <c r="B2428" i="2"/>
  <c r="E2428" i="2" s="1"/>
  <c r="B2429" i="2"/>
  <c r="E2429" i="2" s="1"/>
  <c r="B2430" i="2"/>
  <c r="E2430" i="2" s="1"/>
  <c r="B2431" i="2"/>
  <c r="E2431" i="2" s="1"/>
  <c r="B2432" i="2"/>
  <c r="E2432" i="2" s="1"/>
  <c r="B2433" i="2"/>
  <c r="E2433" i="2" s="1"/>
  <c r="B2434" i="2"/>
  <c r="E2434" i="2" s="1"/>
  <c r="B2435" i="2"/>
  <c r="E2435" i="2" s="1"/>
  <c r="B2436" i="2"/>
  <c r="E2436" i="2" s="1"/>
  <c r="B2437" i="2"/>
  <c r="E2437" i="2" s="1"/>
  <c r="B2438" i="2"/>
  <c r="E2438" i="2" s="1"/>
  <c r="B2439" i="2"/>
  <c r="E2439" i="2" s="1"/>
  <c r="B2440" i="2"/>
  <c r="E2440" i="2" s="1"/>
  <c r="B2441" i="2"/>
  <c r="E2441" i="2" s="1"/>
  <c r="B2442" i="2"/>
  <c r="E2442" i="2" s="1"/>
  <c r="B2443" i="2"/>
  <c r="E2443" i="2" s="1"/>
  <c r="B2444" i="2"/>
  <c r="E2444" i="2" s="1"/>
  <c r="B2445" i="2"/>
  <c r="E2445" i="2" s="1"/>
  <c r="B2446" i="2"/>
  <c r="E2446" i="2" s="1"/>
  <c r="B2447" i="2"/>
  <c r="E2447" i="2" s="1"/>
  <c r="B2448" i="2"/>
  <c r="E2448" i="2" s="1"/>
  <c r="B2449" i="2"/>
  <c r="E2449" i="2" s="1"/>
  <c r="B2450" i="2"/>
  <c r="E2450" i="2" s="1"/>
  <c r="B2451" i="2"/>
  <c r="E2451" i="2" s="1"/>
  <c r="B2452" i="2"/>
  <c r="E2452" i="2" s="1"/>
  <c r="B2453" i="2"/>
  <c r="E2453" i="2" s="1"/>
  <c r="B2454" i="2"/>
  <c r="E2454" i="2" s="1"/>
  <c r="B2455" i="2"/>
  <c r="E2455" i="2" s="1"/>
  <c r="B2456" i="2"/>
  <c r="E2456" i="2" s="1"/>
  <c r="B2457" i="2"/>
  <c r="E2457" i="2" s="1"/>
  <c r="B2458" i="2"/>
  <c r="E2458" i="2" s="1"/>
  <c r="B2459" i="2"/>
  <c r="E2459" i="2" s="1"/>
  <c r="B2460" i="2"/>
  <c r="E2460" i="2" s="1"/>
  <c r="B2461" i="2"/>
  <c r="E2461" i="2" s="1"/>
  <c r="B2462" i="2"/>
  <c r="E2462" i="2" s="1"/>
  <c r="B2463" i="2"/>
  <c r="E2463" i="2" s="1"/>
  <c r="B2464" i="2"/>
  <c r="E2464" i="2" s="1"/>
  <c r="B2465" i="2"/>
  <c r="E2465" i="2" s="1"/>
  <c r="B2466" i="2"/>
  <c r="E2466" i="2" s="1"/>
  <c r="B2467" i="2"/>
  <c r="E2467" i="2" s="1"/>
  <c r="B2468" i="2"/>
  <c r="E2468" i="2" s="1"/>
  <c r="B2469" i="2"/>
  <c r="E2469" i="2" s="1"/>
  <c r="B2470" i="2"/>
  <c r="E2470" i="2" s="1"/>
  <c r="B2471" i="2"/>
  <c r="E2471" i="2" s="1"/>
  <c r="B2472" i="2"/>
  <c r="E2472" i="2" s="1"/>
  <c r="B2473" i="2"/>
  <c r="E2473" i="2" s="1"/>
  <c r="B2474" i="2"/>
  <c r="E2474" i="2" s="1"/>
  <c r="B2475" i="2"/>
  <c r="E2475" i="2" s="1"/>
  <c r="B2476" i="2"/>
  <c r="E2476" i="2" s="1"/>
  <c r="B2477" i="2"/>
  <c r="E2477" i="2" s="1"/>
  <c r="B2478" i="2"/>
  <c r="E2478" i="2" s="1"/>
  <c r="B2479" i="2"/>
  <c r="E2479" i="2" s="1"/>
  <c r="B2480" i="2"/>
  <c r="E2480" i="2" s="1"/>
  <c r="B2481" i="2"/>
  <c r="E2481" i="2" s="1"/>
  <c r="B2482" i="2"/>
  <c r="E2482" i="2" s="1"/>
  <c r="B2483" i="2"/>
  <c r="E2483" i="2" s="1"/>
  <c r="B2484" i="2"/>
  <c r="E2484" i="2" s="1"/>
  <c r="B2485" i="2"/>
  <c r="E2485" i="2" s="1"/>
  <c r="B2486" i="2"/>
  <c r="E2486" i="2" s="1"/>
  <c r="B2487" i="2"/>
  <c r="E2487" i="2" s="1"/>
  <c r="B2488" i="2"/>
  <c r="E2488" i="2" s="1"/>
  <c r="B2489" i="2"/>
  <c r="E2489" i="2" s="1"/>
  <c r="B2490" i="2"/>
  <c r="E2490" i="2" s="1"/>
  <c r="B2491" i="2"/>
  <c r="E2491" i="2" s="1"/>
  <c r="B2492" i="2"/>
  <c r="E2492" i="2" s="1"/>
  <c r="B2493" i="2"/>
  <c r="E2493" i="2" s="1"/>
  <c r="B2494" i="2"/>
  <c r="E2494" i="2" s="1"/>
  <c r="B2495" i="2"/>
  <c r="E2495" i="2" s="1"/>
  <c r="B2496" i="2"/>
  <c r="E2496" i="2" s="1"/>
  <c r="B2497" i="2"/>
  <c r="E2497" i="2" s="1"/>
  <c r="B2498" i="2"/>
  <c r="E2498" i="2" s="1"/>
  <c r="B2499" i="2"/>
  <c r="E2499" i="2" s="1"/>
  <c r="B2500" i="2"/>
  <c r="E2500" i="2" s="1"/>
  <c r="B2501" i="2"/>
  <c r="E2501" i="2" s="1"/>
  <c r="B2502" i="2"/>
  <c r="E2502" i="2" s="1"/>
  <c r="B2503" i="2"/>
  <c r="E2503" i="2" s="1"/>
  <c r="B2504" i="2"/>
  <c r="E2504" i="2" s="1"/>
  <c r="B2505" i="2"/>
  <c r="E2505" i="2" s="1"/>
  <c r="B2506" i="2"/>
  <c r="E2506" i="2" s="1"/>
  <c r="B2507" i="2"/>
  <c r="E2507" i="2" s="1"/>
  <c r="B2508" i="2"/>
  <c r="E2508" i="2" s="1"/>
  <c r="B2509" i="2"/>
  <c r="E2509" i="2" s="1"/>
  <c r="B2510" i="2"/>
  <c r="E2510" i="2" s="1"/>
  <c r="B2511" i="2"/>
  <c r="E2511" i="2" s="1"/>
  <c r="B2512" i="2"/>
  <c r="E2512" i="2" s="1"/>
  <c r="B2513" i="2"/>
  <c r="E2513" i="2" s="1"/>
  <c r="B2514" i="2"/>
  <c r="E2514" i="2" s="1"/>
  <c r="B2515" i="2"/>
  <c r="E2515" i="2" s="1"/>
  <c r="B2516" i="2"/>
  <c r="E2516" i="2" s="1"/>
  <c r="B2517" i="2"/>
  <c r="E2517" i="2" s="1"/>
  <c r="B2518" i="2"/>
  <c r="E2518" i="2" s="1"/>
  <c r="B2519" i="2"/>
  <c r="E2519" i="2" s="1"/>
  <c r="B2520" i="2"/>
  <c r="E2520" i="2" s="1"/>
  <c r="B2521" i="2"/>
  <c r="E2521" i="2" s="1"/>
  <c r="B2522" i="2"/>
  <c r="E2522" i="2" s="1"/>
  <c r="B2523" i="2"/>
  <c r="E2523" i="2" s="1"/>
  <c r="B2524" i="2"/>
  <c r="E2524" i="2" s="1"/>
  <c r="B2525" i="2"/>
  <c r="E2525" i="2" s="1"/>
  <c r="B2526" i="2"/>
  <c r="E2526" i="2" s="1"/>
  <c r="B2527" i="2"/>
  <c r="E2527" i="2" s="1"/>
  <c r="B2528" i="2"/>
  <c r="E2528" i="2" s="1"/>
  <c r="B2529" i="2"/>
  <c r="E2529" i="2" s="1"/>
  <c r="B2530" i="2"/>
  <c r="E2530" i="2" s="1"/>
  <c r="B2531" i="2"/>
  <c r="E2531" i="2" s="1"/>
  <c r="B2532" i="2"/>
  <c r="E2532" i="2" s="1"/>
  <c r="B2533" i="2"/>
  <c r="E2533" i="2" s="1"/>
  <c r="B2534" i="2"/>
  <c r="E2534" i="2" s="1"/>
  <c r="B2535" i="2"/>
  <c r="E2535" i="2" s="1"/>
  <c r="B2536" i="2"/>
  <c r="E2536" i="2" s="1"/>
  <c r="B2537" i="2"/>
  <c r="E2537" i="2" s="1"/>
  <c r="B2538" i="2"/>
  <c r="E2538" i="2" s="1"/>
  <c r="B2539" i="2"/>
  <c r="E2539" i="2" s="1"/>
  <c r="B2540" i="2"/>
  <c r="E2540" i="2" s="1"/>
  <c r="B2541" i="2"/>
  <c r="E2541" i="2" s="1"/>
  <c r="B2542" i="2"/>
  <c r="E2542" i="2" s="1"/>
  <c r="B2543" i="2"/>
  <c r="E2543" i="2" s="1"/>
  <c r="B2544" i="2"/>
  <c r="E2544" i="2" s="1"/>
  <c r="B2545" i="2"/>
  <c r="E2545" i="2" s="1"/>
  <c r="B2546" i="2"/>
  <c r="E2546" i="2" s="1"/>
  <c r="B2547" i="2"/>
  <c r="E2547" i="2" s="1"/>
  <c r="B2548" i="2"/>
  <c r="E2548" i="2" s="1"/>
  <c r="B2549" i="2"/>
  <c r="E2549" i="2" s="1"/>
  <c r="B2550" i="2"/>
  <c r="E2550" i="2" s="1"/>
  <c r="B2551" i="2"/>
  <c r="E2551" i="2" s="1"/>
  <c r="B2552" i="2"/>
  <c r="E2552" i="2" s="1"/>
  <c r="B2553" i="2"/>
  <c r="E2553" i="2" s="1"/>
  <c r="B2554" i="2"/>
  <c r="E2554" i="2" s="1"/>
  <c r="B2555" i="2"/>
  <c r="E2555" i="2" s="1"/>
  <c r="B2556" i="2"/>
  <c r="E2556" i="2" s="1"/>
  <c r="B2557" i="2"/>
  <c r="E2557" i="2" s="1"/>
  <c r="B2558" i="2"/>
  <c r="E2558" i="2" s="1"/>
  <c r="B2559" i="2"/>
  <c r="E2559" i="2" s="1"/>
  <c r="B2560" i="2"/>
  <c r="E2560" i="2" s="1"/>
  <c r="B2561" i="2"/>
  <c r="E2561" i="2" s="1"/>
  <c r="B2562" i="2"/>
  <c r="E2562" i="2" s="1"/>
  <c r="B2563" i="2"/>
  <c r="E2563" i="2" s="1"/>
  <c r="B2564" i="2"/>
  <c r="E2564" i="2" s="1"/>
  <c r="B2565" i="2"/>
  <c r="E2565" i="2" s="1"/>
  <c r="B2566" i="2"/>
  <c r="E2566" i="2" s="1"/>
  <c r="B2567" i="2"/>
  <c r="E2567" i="2" s="1"/>
  <c r="B2568" i="2"/>
  <c r="E2568" i="2" s="1"/>
  <c r="B2569" i="2"/>
  <c r="E2569" i="2" s="1"/>
  <c r="B2570" i="2"/>
  <c r="E2570" i="2" s="1"/>
  <c r="B2571" i="2"/>
  <c r="E2571" i="2" s="1"/>
  <c r="B2572" i="2"/>
  <c r="E2572" i="2" s="1"/>
  <c r="B2573" i="2"/>
  <c r="E2573" i="2" s="1"/>
  <c r="B2574" i="2"/>
  <c r="E2574" i="2" s="1"/>
  <c r="B2575" i="2"/>
  <c r="E2575" i="2" s="1"/>
  <c r="B2576" i="2"/>
  <c r="E2576" i="2" s="1"/>
  <c r="B2577" i="2"/>
  <c r="E2577" i="2" s="1"/>
  <c r="B2578" i="2"/>
  <c r="E2578" i="2" s="1"/>
  <c r="B2579" i="2"/>
  <c r="E2579" i="2" s="1"/>
  <c r="B2580" i="2"/>
  <c r="E2580" i="2" s="1"/>
  <c r="B2581" i="2"/>
  <c r="E2581" i="2" s="1"/>
  <c r="B2582" i="2"/>
  <c r="E2582" i="2" s="1"/>
  <c r="B2583" i="2"/>
  <c r="E2583" i="2" s="1"/>
  <c r="B2584" i="2"/>
  <c r="E2584" i="2" s="1"/>
  <c r="B2585" i="2"/>
  <c r="E2585" i="2" s="1"/>
  <c r="B2586" i="2"/>
  <c r="E2586" i="2" s="1"/>
  <c r="B2587" i="2"/>
  <c r="E2587" i="2" s="1"/>
  <c r="B2588" i="2"/>
  <c r="E2588" i="2" s="1"/>
  <c r="B2589" i="2"/>
  <c r="E2589" i="2" s="1"/>
  <c r="B2590" i="2"/>
  <c r="E2590" i="2" s="1"/>
  <c r="B2591" i="2"/>
  <c r="E2591" i="2" s="1"/>
  <c r="B2592" i="2"/>
  <c r="E2592" i="2" s="1"/>
  <c r="B2593" i="2"/>
  <c r="E2593" i="2" s="1"/>
  <c r="B2594" i="2"/>
  <c r="E2594" i="2" s="1"/>
  <c r="B2595" i="2"/>
  <c r="E2595" i="2" s="1"/>
  <c r="B2596" i="2"/>
  <c r="E2596" i="2" s="1"/>
  <c r="B2597" i="2"/>
  <c r="E2597" i="2" s="1"/>
  <c r="B2598" i="2"/>
  <c r="E2598" i="2" s="1"/>
  <c r="B2599" i="2"/>
  <c r="E2599" i="2" s="1"/>
  <c r="B2600" i="2"/>
  <c r="E2600" i="2" s="1"/>
  <c r="B2601" i="2"/>
  <c r="E2601" i="2" s="1"/>
  <c r="B2602" i="2"/>
  <c r="E2602" i="2" s="1"/>
  <c r="B2603" i="2"/>
  <c r="E2603" i="2" s="1"/>
  <c r="B2604" i="2"/>
  <c r="E2604" i="2" s="1"/>
  <c r="B2605" i="2"/>
  <c r="E2605" i="2" s="1"/>
  <c r="B2606" i="2"/>
  <c r="E2606" i="2" s="1"/>
  <c r="B2607" i="2"/>
  <c r="E2607" i="2" s="1"/>
  <c r="B2608" i="2"/>
  <c r="E2608" i="2" s="1"/>
  <c r="B2609" i="2"/>
  <c r="E2609" i="2" s="1"/>
  <c r="B2610" i="2"/>
  <c r="E2610" i="2" s="1"/>
  <c r="B2611" i="2"/>
  <c r="E2611" i="2" s="1"/>
  <c r="B2612" i="2"/>
  <c r="E2612" i="2" s="1"/>
  <c r="B2613" i="2"/>
  <c r="E2613" i="2" s="1"/>
  <c r="B2614" i="2"/>
  <c r="E2614" i="2" s="1"/>
  <c r="B2615" i="2"/>
  <c r="E2615" i="2" s="1"/>
  <c r="B2616" i="2"/>
  <c r="E2616" i="2" s="1"/>
  <c r="B2617" i="2"/>
  <c r="E2617" i="2" s="1"/>
  <c r="B2618" i="2"/>
  <c r="E2618" i="2" s="1"/>
  <c r="B2619" i="2"/>
  <c r="E2619" i="2" s="1"/>
  <c r="B2620" i="2"/>
  <c r="E2620" i="2" s="1"/>
  <c r="B2621" i="2"/>
  <c r="E2621" i="2" s="1"/>
  <c r="B2622" i="2"/>
  <c r="E2622" i="2" s="1"/>
  <c r="B2623" i="2"/>
  <c r="E2623" i="2" s="1"/>
  <c r="B2624" i="2"/>
  <c r="E2624" i="2" s="1"/>
  <c r="B2625" i="2"/>
  <c r="E2625" i="2" s="1"/>
  <c r="B2626" i="2"/>
  <c r="E2626" i="2" s="1"/>
  <c r="B2627" i="2"/>
  <c r="E2627" i="2" s="1"/>
  <c r="B2628" i="2"/>
  <c r="E2628" i="2" s="1"/>
  <c r="B2629" i="2"/>
  <c r="E2629" i="2" s="1"/>
  <c r="B2630" i="2"/>
  <c r="E2630" i="2" s="1"/>
  <c r="B2631" i="2"/>
  <c r="E2631" i="2" s="1"/>
  <c r="B2632" i="2"/>
  <c r="E2632" i="2" s="1"/>
  <c r="B2633" i="2"/>
  <c r="E2633" i="2" s="1"/>
  <c r="B2634" i="2"/>
  <c r="E2634" i="2" s="1"/>
  <c r="B2635" i="2"/>
  <c r="E2635" i="2" s="1"/>
  <c r="B2636" i="2"/>
  <c r="E2636" i="2" s="1"/>
  <c r="B2637" i="2"/>
  <c r="E2637" i="2" s="1"/>
  <c r="B2638" i="2"/>
  <c r="E2638" i="2" s="1"/>
  <c r="B2639" i="2"/>
  <c r="E2639" i="2" s="1"/>
  <c r="B2640" i="2"/>
  <c r="E2640" i="2" s="1"/>
  <c r="B2641" i="2"/>
  <c r="E2641" i="2" s="1"/>
  <c r="B2642" i="2"/>
  <c r="E2642" i="2" s="1"/>
  <c r="B2643" i="2"/>
  <c r="E2643" i="2" s="1"/>
  <c r="B2644" i="2"/>
  <c r="E2644" i="2" s="1"/>
  <c r="B2645" i="2"/>
  <c r="E2645" i="2" s="1"/>
  <c r="B2646" i="2"/>
  <c r="E2646" i="2" s="1"/>
  <c r="B2647" i="2"/>
  <c r="E2647" i="2" s="1"/>
  <c r="B2648" i="2"/>
  <c r="E2648" i="2" s="1"/>
  <c r="B2649" i="2"/>
  <c r="E2649" i="2" s="1"/>
  <c r="B2650" i="2"/>
  <c r="E2650" i="2" s="1"/>
  <c r="B2651" i="2"/>
  <c r="E2651" i="2" s="1"/>
  <c r="B2652" i="2"/>
  <c r="E2652" i="2" s="1"/>
  <c r="B2653" i="2"/>
  <c r="E2653" i="2" s="1"/>
  <c r="B2654" i="2"/>
  <c r="E2654" i="2" s="1"/>
  <c r="B2655" i="2"/>
  <c r="E2655" i="2" s="1"/>
  <c r="B2656" i="2"/>
  <c r="E2656" i="2" s="1"/>
  <c r="B2657" i="2"/>
  <c r="E2657" i="2" s="1"/>
  <c r="B2658" i="2"/>
  <c r="E2658" i="2" s="1"/>
  <c r="B2659" i="2"/>
  <c r="E2659" i="2" s="1"/>
  <c r="B2660" i="2"/>
  <c r="E2660" i="2" s="1"/>
  <c r="B2661" i="2"/>
  <c r="E2661" i="2" s="1"/>
  <c r="B2662" i="2"/>
  <c r="E2662" i="2" s="1"/>
  <c r="B2663" i="2"/>
  <c r="E2663" i="2" s="1"/>
  <c r="B2664" i="2"/>
  <c r="E2664" i="2" s="1"/>
  <c r="B2665" i="2"/>
  <c r="E2665" i="2" s="1"/>
  <c r="B2666" i="2"/>
  <c r="E2666" i="2" s="1"/>
  <c r="B2667" i="2"/>
  <c r="E2667" i="2" s="1"/>
  <c r="B2668" i="2"/>
  <c r="E2668" i="2" s="1"/>
  <c r="B2669" i="2"/>
  <c r="E2669" i="2" s="1"/>
  <c r="B2670" i="2"/>
  <c r="E2670" i="2" s="1"/>
  <c r="B2671" i="2"/>
  <c r="E2671" i="2" s="1"/>
  <c r="B2672" i="2"/>
  <c r="E2672" i="2" s="1"/>
  <c r="B2673" i="2"/>
  <c r="E2673" i="2" s="1"/>
  <c r="B2674" i="2"/>
  <c r="E2674" i="2" s="1"/>
  <c r="B2675" i="2"/>
  <c r="E2675" i="2" s="1"/>
  <c r="B2676" i="2"/>
  <c r="E2676" i="2" s="1"/>
  <c r="B2677" i="2"/>
  <c r="E2677" i="2" s="1"/>
  <c r="B2678" i="2"/>
  <c r="E2678" i="2" s="1"/>
  <c r="B2679" i="2"/>
  <c r="E2679" i="2" s="1"/>
  <c r="B2680" i="2"/>
  <c r="E2680" i="2" s="1"/>
  <c r="B2681" i="2"/>
  <c r="E2681" i="2" s="1"/>
  <c r="B2682" i="2"/>
  <c r="E2682" i="2" s="1"/>
  <c r="B2683" i="2"/>
  <c r="E2683" i="2" s="1"/>
  <c r="B2684" i="2"/>
  <c r="E2684" i="2" s="1"/>
  <c r="B2685" i="2"/>
  <c r="E2685" i="2" s="1"/>
  <c r="B2686" i="2"/>
  <c r="E2686" i="2" s="1"/>
  <c r="B2687" i="2"/>
  <c r="E2687" i="2" s="1"/>
  <c r="B2688" i="2"/>
  <c r="E2688" i="2" s="1"/>
  <c r="B2689" i="2"/>
  <c r="E2689" i="2" s="1"/>
  <c r="B2690" i="2"/>
  <c r="E2690" i="2" s="1"/>
  <c r="B2691" i="2"/>
  <c r="E2691" i="2" s="1"/>
  <c r="B2692" i="2"/>
  <c r="E2692" i="2" s="1"/>
  <c r="B2693" i="2"/>
  <c r="E2693" i="2" s="1"/>
  <c r="B2694" i="2"/>
  <c r="E2694" i="2" s="1"/>
  <c r="B2695" i="2"/>
  <c r="E2695" i="2" s="1"/>
  <c r="B2696" i="2"/>
  <c r="E2696" i="2" s="1"/>
  <c r="B2697" i="2"/>
  <c r="E2697" i="2" s="1"/>
  <c r="B2698" i="2"/>
  <c r="E2698" i="2" s="1"/>
  <c r="B2699" i="2"/>
  <c r="E2699" i="2" s="1"/>
  <c r="B2700" i="2"/>
  <c r="E2700" i="2" s="1"/>
  <c r="B2701" i="2"/>
  <c r="E2701" i="2" s="1"/>
  <c r="B2702" i="2"/>
  <c r="E2702" i="2" s="1"/>
  <c r="B2703" i="2"/>
  <c r="E2703" i="2" s="1"/>
  <c r="B2704" i="2"/>
  <c r="E2704" i="2" s="1"/>
  <c r="B2705" i="2"/>
  <c r="E2705" i="2" s="1"/>
  <c r="B2706" i="2"/>
  <c r="E2706" i="2" s="1"/>
  <c r="B2707" i="2"/>
  <c r="E2707" i="2" s="1"/>
  <c r="B2708" i="2"/>
  <c r="E2708" i="2" s="1"/>
  <c r="B2709" i="2"/>
  <c r="E2709" i="2" s="1"/>
  <c r="B2710" i="2"/>
  <c r="E2710" i="2" s="1"/>
  <c r="B2711" i="2"/>
  <c r="E2711" i="2" s="1"/>
  <c r="B2712" i="2"/>
  <c r="E2712" i="2" s="1"/>
  <c r="B2713" i="2"/>
  <c r="E2713" i="2" s="1"/>
  <c r="B2714" i="2"/>
  <c r="E2714" i="2" s="1"/>
  <c r="B2715" i="2"/>
  <c r="E2715" i="2" s="1"/>
  <c r="B2716" i="2"/>
  <c r="E2716" i="2" s="1"/>
  <c r="B2717" i="2"/>
  <c r="E2717" i="2" s="1"/>
  <c r="B2718" i="2"/>
  <c r="E2718" i="2" s="1"/>
  <c r="B2719" i="2"/>
  <c r="E2719" i="2" s="1"/>
  <c r="B2720" i="2"/>
  <c r="E2720" i="2" s="1"/>
  <c r="B2721" i="2"/>
  <c r="E2721" i="2" s="1"/>
  <c r="B2722" i="2"/>
  <c r="E2722" i="2" s="1"/>
  <c r="B2723" i="2"/>
  <c r="E2723" i="2" s="1"/>
  <c r="B2724" i="2"/>
  <c r="E2724" i="2" s="1"/>
  <c r="B2725" i="2"/>
  <c r="E2725" i="2" s="1"/>
  <c r="B2726" i="2"/>
  <c r="E2726" i="2" s="1"/>
  <c r="B2727" i="2"/>
  <c r="E2727" i="2" s="1"/>
  <c r="B2728" i="2"/>
  <c r="E2728" i="2" s="1"/>
  <c r="B2729" i="2"/>
  <c r="E2729" i="2" s="1"/>
  <c r="B2730" i="2"/>
  <c r="E2730" i="2" s="1"/>
  <c r="B2731" i="2"/>
  <c r="E2731" i="2" s="1"/>
  <c r="B2732" i="2"/>
  <c r="E2732" i="2" s="1"/>
  <c r="B2733" i="2"/>
  <c r="E2733" i="2" s="1"/>
  <c r="B2734" i="2"/>
  <c r="E2734" i="2" s="1"/>
  <c r="B2735" i="2"/>
  <c r="E2735" i="2" s="1"/>
  <c r="B2736" i="2"/>
  <c r="E2736" i="2" s="1"/>
  <c r="B2737" i="2"/>
  <c r="E2737" i="2" s="1"/>
  <c r="B2738" i="2"/>
  <c r="E2738" i="2" s="1"/>
  <c r="B2739" i="2"/>
  <c r="E2739" i="2" s="1"/>
  <c r="B2740" i="2"/>
  <c r="E2740" i="2" s="1"/>
  <c r="B2741" i="2"/>
  <c r="E2741" i="2" s="1"/>
  <c r="B2742" i="2"/>
  <c r="E2742" i="2" s="1"/>
  <c r="B2743" i="2"/>
  <c r="E2743" i="2" s="1"/>
  <c r="B2744" i="2"/>
  <c r="E2744" i="2" s="1"/>
  <c r="B2745" i="2"/>
  <c r="E2745" i="2" s="1"/>
  <c r="B2746" i="2"/>
  <c r="E2746" i="2" s="1"/>
  <c r="B2747" i="2"/>
  <c r="E2747" i="2" s="1"/>
  <c r="B2748" i="2"/>
  <c r="E2748" i="2" s="1"/>
  <c r="B2749" i="2"/>
  <c r="E2749" i="2" s="1"/>
  <c r="B2750" i="2"/>
  <c r="E2750" i="2" s="1"/>
  <c r="B2751" i="2"/>
  <c r="E2751" i="2" s="1"/>
  <c r="B2752" i="2"/>
  <c r="E2752" i="2" s="1"/>
  <c r="B2753" i="2"/>
  <c r="E2753" i="2" s="1"/>
  <c r="B2754" i="2"/>
  <c r="E2754" i="2" s="1"/>
  <c r="B2755" i="2"/>
  <c r="E2755" i="2" s="1"/>
  <c r="B2756" i="2"/>
  <c r="E2756" i="2" s="1"/>
  <c r="B2757" i="2"/>
  <c r="E2757" i="2" s="1"/>
  <c r="B2758" i="2"/>
  <c r="E2758" i="2" s="1"/>
  <c r="B2759" i="2"/>
  <c r="E2759" i="2" s="1"/>
  <c r="B2760" i="2"/>
  <c r="E2760" i="2" s="1"/>
  <c r="B2761" i="2"/>
  <c r="E2761" i="2" s="1"/>
  <c r="B2762" i="2"/>
  <c r="E2762" i="2" s="1"/>
  <c r="B2763" i="2"/>
  <c r="E2763" i="2" s="1"/>
  <c r="B2764" i="2"/>
  <c r="E2764" i="2" s="1"/>
  <c r="B2765" i="2"/>
  <c r="E2765" i="2" s="1"/>
  <c r="B2766" i="2"/>
  <c r="E2766" i="2" s="1"/>
  <c r="B2767" i="2"/>
  <c r="E2767" i="2" s="1"/>
  <c r="B2768" i="2"/>
  <c r="E2768" i="2" s="1"/>
  <c r="B2769" i="2"/>
  <c r="E2769" i="2" s="1"/>
  <c r="B2770" i="2"/>
  <c r="E2770" i="2" s="1"/>
  <c r="B2771" i="2"/>
  <c r="E2771" i="2" s="1"/>
  <c r="B2772" i="2"/>
  <c r="E2772" i="2" s="1"/>
  <c r="B2773" i="2"/>
  <c r="E2773" i="2" s="1"/>
  <c r="B2774" i="2"/>
  <c r="E2774" i="2" s="1"/>
  <c r="B2775" i="2"/>
  <c r="E2775" i="2" s="1"/>
  <c r="B2776" i="2"/>
  <c r="E2776" i="2" s="1"/>
  <c r="B2777" i="2"/>
  <c r="E2777" i="2" s="1"/>
  <c r="B2778" i="2"/>
  <c r="E2778" i="2" s="1"/>
  <c r="B2779" i="2"/>
  <c r="E2779" i="2" s="1"/>
  <c r="B2780" i="2"/>
  <c r="E2780" i="2" s="1"/>
  <c r="B2781" i="2"/>
  <c r="E2781" i="2" s="1"/>
  <c r="B2782" i="2"/>
  <c r="E2782" i="2" s="1"/>
  <c r="B2783" i="2"/>
  <c r="E2783" i="2" s="1"/>
  <c r="B2784" i="2"/>
  <c r="E2784" i="2" s="1"/>
  <c r="B2785" i="2"/>
  <c r="E2785" i="2" s="1"/>
  <c r="B2786" i="2"/>
  <c r="E2786" i="2" s="1"/>
  <c r="B2787" i="2"/>
  <c r="E2787" i="2" s="1"/>
  <c r="B2788" i="2"/>
  <c r="E2788" i="2" s="1"/>
  <c r="B2789" i="2"/>
  <c r="E2789" i="2" s="1"/>
  <c r="B2790" i="2"/>
  <c r="E2790" i="2" s="1"/>
  <c r="B2791" i="2"/>
  <c r="E2791" i="2" s="1"/>
  <c r="B2792" i="2"/>
  <c r="E2792" i="2" s="1"/>
  <c r="B2793" i="2"/>
  <c r="E2793" i="2" s="1"/>
  <c r="B2794" i="2"/>
  <c r="E2794" i="2" s="1"/>
  <c r="B2795" i="2"/>
  <c r="E2795" i="2" s="1"/>
  <c r="B2796" i="2"/>
  <c r="E2796" i="2" s="1"/>
  <c r="B2797" i="2"/>
  <c r="E2797" i="2" s="1"/>
  <c r="B2798" i="2"/>
  <c r="E2798" i="2" s="1"/>
  <c r="B2799" i="2"/>
  <c r="E2799" i="2" s="1"/>
  <c r="B2800" i="2"/>
  <c r="E2800" i="2" s="1"/>
  <c r="B2801" i="2"/>
  <c r="E2801" i="2" s="1"/>
  <c r="B2802" i="2"/>
  <c r="E2802" i="2" s="1"/>
  <c r="B2803" i="2"/>
  <c r="E2803" i="2" s="1"/>
  <c r="B2804" i="2"/>
  <c r="E2804" i="2" s="1"/>
  <c r="B2805" i="2"/>
  <c r="E2805" i="2" s="1"/>
  <c r="B2806" i="2"/>
  <c r="E2806" i="2" s="1"/>
  <c r="B2807" i="2"/>
  <c r="E2807" i="2" s="1"/>
  <c r="B2808" i="2"/>
  <c r="E2808" i="2" s="1"/>
  <c r="B2809" i="2"/>
  <c r="E2809" i="2" s="1"/>
  <c r="B2810" i="2"/>
  <c r="E2810" i="2" s="1"/>
  <c r="B2811" i="2"/>
  <c r="E2811" i="2" s="1"/>
  <c r="B2812" i="2"/>
  <c r="E2812" i="2" s="1"/>
  <c r="B2813" i="2"/>
  <c r="E2813" i="2" s="1"/>
  <c r="B2814" i="2"/>
  <c r="E2814" i="2" s="1"/>
  <c r="B2815" i="2"/>
  <c r="E2815" i="2" s="1"/>
  <c r="B2816" i="2"/>
  <c r="E2816" i="2" s="1"/>
  <c r="B2817" i="2"/>
  <c r="E2817" i="2" s="1"/>
  <c r="B2818" i="2"/>
  <c r="E2818" i="2" s="1"/>
  <c r="B2819" i="2"/>
  <c r="E2819" i="2" s="1"/>
  <c r="B2820" i="2"/>
  <c r="E2820" i="2" s="1"/>
  <c r="B2821" i="2"/>
  <c r="E2821" i="2" s="1"/>
  <c r="B2822" i="2"/>
  <c r="E2822" i="2" s="1"/>
  <c r="B2823" i="2"/>
  <c r="E2823" i="2" s="1"/>
  <c r="B2824" i="2"/>
  <c r="E2824" i="2" s="1"/>
  <c r="B2825" i="2"/>
  <c r="E2825" i="2" s="1"/>
  <c r="B2826" i="2"/>
  <c r="E2826" i="2" s="1"/>
  <c r="B2827" i="2"/>
  <c r="E2827" i="2" s="1"/>
  <c r="B2828" i="2"/>
  <c r="E2828" i="2" s="1"/>
  <c r="B2829" i="2"/>
  <c r="E2829" i="2" s="1"/>
  <c r="B2830" i="2"/>
  <c r="E2830" i="2" s="1"/>
  <c r="B2831" i="2"/>
  <c r="E2831" i="2" s="1"/>
  <c r="B2832" i="2"/>
  <c r="E2832" i="2" s="1"/>
  <c r="B2833" i="2"/>
  <c r="E2833" i="2" s="1"/>
  <c r="B2834" i="2"/>
  <c r="E2834" i="2" s="1"/>
  <c r="B2835" i="2"/>
  <c r="E2835" i="2" s="1"/>
  <c r="B2836" i="2"/>
  <c r="E2836" i="2" s="1"/>
  <c r="B2837" i="2"/>
  <c r="E2837" i="2" s="1"/>
  <c r="B2838" i="2"/>
  <c r="E2838" i="2" s="1"/>
  <c r="B2839" i="2"/>
  <c r="E2839" i="2" s="1"/>
  <c r="B2840" i="2"/>
  <c r="E2840" i="2" s="1"/>
  <c r="B2841" i="2"/>
  <c r="E2841" i="2" s="1"/>
  <c r="B2842" i="2"/>
  <c r="E2842" i="2" s="1"/>
  <c r="B2843" i="2"/>
  <c r="E2843" i="2" s="1"/>
  <c r="B2844" i="2"/>
  <c r="E2844" i="2" s="1"/>
  <c r="B2845" i="2"/>
  <c r="E2845" i="2" s="1"/>
  <c r="B2846" i="2"/>
  <c r="E2846" i="2" s="1"/>
  <c r="B2847" i="2"/>
  <c r="E2847" i="2" s="1"/>
  <c r="B2848" i="2"/>
  <c r="E2848" i="2" s="1"/>
  <c r="B2849" i="2"/>
  <c r="E2849" i="2" s="1"/>
  <c r="B2850" i="2"/>
  <c r="E2850" i="2" s="1"/>
  <c r="B2851" i="2"/>
  <c r="E2851" i="2" s="1"/>
  <c r="B2852" i="2"/>
  <c r="E2852" i="2" s="1"/>
  <c r="B2853" i="2"/>
  <c r="E2853" i="2" s="1"/>
  <c r="B2854" i="2"/>
  <c r="E2854" i="2" s="1"/>
  <c r="B2855" i="2"/>
  <c r="E2855" i="2" s="1"/>
  <c r="B2856" i="2"/>
  <c r="E2856" i="2" s="1"/>
  <c r="B2857" i="2"/>
  <c r="E2857" i="2" s="1"/>
  <c r="B2858" i="2"/>
  <c r="E2858" i="2" s="1"/>
  <c r="B2859" i="2"/>
  <c r="E2859" i="2" s="1"/>
  <c r="B2860" i="2"/>
  <c r="E2860" i="2" s="1"/>
  <c r="B2861" i="2"/>
  <c r="E2861" i="2" s="1"/>
  <c r="B2862" i="2"/>
  <c r="E2862" i="2" s="1"/>
  <c r="B2863" i="2"/>
  <c r="E2863" i="2" s="1"/>
  <c r="B2864" i="2"/>
  <c r="E2864" i="2" s="1"/>
  <c r="B2865" i="2"/>
  <c r="E2865" i="2" s="1"/>
  <c r="B2866" i="2"/>
  <c r="E2866" i="2" s="1"/>
  <c r="B2867" i="2"/>
  <c r="E2867" i="2" s="1"/>
  <c r="B2868" i="2"/>
  <c r="E2868" i="2" s="1"/>
  <c r="B2869" i="2"/>
  <c r="E2869" i="2" s="1"/>
  <c r="B2870" i="2"/>
  <c r="E2870" i="2" s="1"/>
  <c r="B2871" i="2"/>
  <c r="E2871" i="2" s="1"/>
  <c r="B2872" i="2"/>
  <c r="E2872" i="2" s="1"/>
  <c r="B2873" i="2"/>
  <c r="E2873" i="2" s="1"/>
  <c r="B2874" i="2"/>
  <c r="E2874" i="2" s="1"/>
  <c r="B2875" i="2"/>
  <c r="E2875" i="2" s="1"/>
  <c r="B2876" i="2"/>
  <c r="E2876" i="2" s="1"/>
  <c r="B2877" i="2"/>
  <c r="E2877" i="2" s="1"/>
  <c r="B2878" i="2"/>
  <c r="E2878" i="2" s="1"/>
  <c r="B2879" i="2"/>
  <c r="E2879" i="2" s="1"/>
  <c r="B2880" i="2"/>
  <c r="E2880" i="2" s="1"/>
  <c r="B2881" i="2"/>
  <c r="E2881" i="2" s="1"/>
  <c r="B2882" i="2"/>
  <c r="E2882" i="2" s="1"/>
  <c r="B2883" i="2"/>
  <c r="E2883" i="2" s="1"/>
  <c r="B2884" i="2"/>
  <c r="E2884" i="2" s="1"/>
  <c r="B2885" i="2"/>
  <c r="E2885" i="2" s="1"/>
  <c r="B2886" i="2"/>
  <c r="E2886" i="2" s="1"/>
  <c r="B2887" i="2"/>
  <c r="E2887" i="2" s="1"/>
  <c r="B2888" i="2"/>
  <c r="E2888" i="2" s="1"/>
  <c r="B2889" i="2"/>
  <c r="E2889" i="2" s="1"/>
  <c r="B2890" i="2"/>
  <c r="E2890" i="2" s="1"/>
  <c r="B2891" i="2"/>
  <c r="E2891" i="2" s="1"/>
  <c r="B2892" i="2"/>
  <c r="E2892" i="2" s="1"/>
  <c r="B2893" i="2"/>
  <c r="E2893" i="2" s="1"/>
  <c r="B2894" i="2"/>
  <c r="E2894" i="2" s="1"/>
  <c r="B2895" i="2"/>
  <c r="E2895" i="2" s="1"/>
  <c r="B2896" i="2"/>
  <c r="E2896" i="2" s="1"/>
  <c r="B2897" i="2"/>
  <c r="E2897" i="2" s="1"/>
  <c r="B2898" i="2"/>
  <c r="E2898" i="2" s="1"/>
  <c r="B2899" i="2"/>
  <c r="E2899" i="2" s="1"/>
  <c r="B2900" i="2"/>
  <c r="E2900" i="2" s="1"/>
  <c r="B2901" i="2"/>
  <c r="E2901" i="2" s="1"/>
  <c r="B2902" i="2"/>
  <c r="E2902" i="2" s="1"/>
  <c r="B2903" i="2"/>
  <c r="E2903" i="2" s="1"/>
  <c r="B2904" i="2"/>
  <c r="E2904" i="2" s="1"/>
  <c r="B2905" i="2"/>
  <c r="E2905" i="2" s="1"/>
  <c r="B2906" i="2"/>
  <c r="E2906" i="2" s="1"/>
  <c r="B2907" i="2"/>
  <c r="E2907" i="2" s="1"/>
  <c r="B2908" i="2"/>
  <c r="E2908" i="2" s="1"/>
  <c r="B2909" i="2"/>
  <c r="E2909" i="2" s="1"/>
  <c r="B2910" i="2"/>
  <c r="E2910" i="2" s="1"/>
  <c r="B2911" i="2"/>
  <c r="E2911" i="2" s="1"/>
  <c r="B2912" i="2"/>
  <c r="E2912" i="2" s="1"/>
  <c r="B2913" i="2"/>
  <c r="E2913" i="2" s="1"/>
  <c r="B2914" i="2"/>
  <c r="E2914" i="2" s="1"/>
  <c r="B2915" i="2"/>
  <c r="E2915" i="2" s="1"/>
  <c r="B2916" i="2"/>
  <c r="E2916" i="2" s="1"/>
  <c r="B2917" i="2"/>
  <c r="E2917" i="2" s="1"/>
  <c r="B2918" i="2"/>
  <c r="E2918" i="2" s="1"/>
  <c r="B2919" i="2"/>
  <c r="E2919" i="2" s="1"/>
  <c r="B2920" i="2"/>
  <c r="E2920" i="2" s="1"/>
  <c r="B2921" i="2"/>
  <c r="E2921" i="2" s="1"/>
  <c r="B2922" i="2"/>
  <c r="E2922" i="2" s="1"/>
  <c r="B2923" i="2"/>
  <c r="E2923" i="2" s="1"/>
  <c r="B2924" i="2"/>
  <c r="E2924" i="2" s="1"/>
  <c r="B2925" i="2"/>
  <c r="E2925" i="2" s="1"/>
  <c r="B2926" i="2"/>
  <c r="E2926" i="2" s="1"/>
  <c r="B2927" i="2"/>
  <c r="E2927" i="2" s="1"/>
  <c r="B2928" i="2"/>
  <c r="E2928" i="2" s="1"/>
  <c r="B2929" i="2"/>
  <c r="E2929" i="2" s="1"/>
  <c r="B2930" i="2"/>
  <c r="E2930" i="2" s="1"/>
  <c r="B2931" i="2"/>
  <c r="E2931" i="2" s="1"/>
  <c r="B2932" i="2"/>
  <c r="E2932" i="2" s="1"/>
  <c r="B2933" i="2"/>
  <c r="E2933" i="2" s="1"/>
  <c r="B2934" i="2"/>
  <c r="E2934" i="2" s="1"/>
  <c r="B2935" i="2"/>
  <c r="E2935" i="2" s="1"/>
  <c r="B2936" i="2"/>
  <c r="E2936" i="2" s="1"/>
  <c r="B2937" i="2"/>
  <c r="E2937" i="2" s="1"/>
  <c r="B2938" i="2"/>
  <c r="E2938" i="2" s="1"/>
  <c r="B2939" i="2"/>
  <c r="E2939" i="2" s="1"/>
  <c r="B2940" i="2"/>
  <c r="E2940" i="2" s="1"/>
  <c r="B2941" i="2"/>
  <c r="E2941" i="2" s="1"/>
  <c r="B2942" i="2"/>
  <c r="E2942" i="2" s="1"/>
  <c r="B2943" i="2"/>
  <c r="E2943" i="2" s="1"/>
  <c r="B2944" i="2"/>
  <c r="E2944" i="2" s="1"/>
  <c r="B2945" i="2"/>
  <c r="E2945" i="2" s="1"/>
  <c r="B2946" i="2"/>
  <c r="E2946" i="2" s="1"/>
  <c r="B2947" i="2"/>
  <c r="E2947" i="2" s="1"/>
  <c r="B2948" i="2"/>
  <c r="E2948" i="2" s="1"/>
  <c r="B2949" i="2"/>
  <c r="E2949" i="2" s="1"/>
  <c r="B2950" i="2"/>
  <c r="E2950" i="2" s="1"/>
  <c r="B2951" i="2"/>
  <c r="E2951" i="2" s="1"/>
  <c r="B2952" i="2"/>
  <c r="E2952" i="2" s="1"/>
  <c r="B2953" i="2"/>
  <c r="E2953" i="2" s="1"/>
  <c r="B2954" i="2"/>
  <c r="E2954" i="2" s="1"/>
  <c r="B2955" i="2"/>
  <c r="E2955" i="2" s="1"/>
  <c r="B2956" i="2"/>
  <c r="E2956" i="2" s="1"/>
  <c r="B2957" i="2"/>
  <c r="E2957" i="2" s="1"/>
  <c r="B2958" i="2"/>
  <c r="E2958" i="2" s="1"/>
  <c r="B2959" i="2"/>
  <c r="E2959" i="2" s="1"/>
  <c r="B2960" i="2"/>
  <c r="E2960" i="2" s="1"/>
  <c r="B2961" i="2"/>
  <c r="E2961" i="2" s="1"/>
  <c r="B2962" i="2"/>
  <c r="E2962" i="2" s="1"/>
  <c r="B2963" i="2"/>
  <c r="E2963" i="2" s="1"/>
  <c r="B2964" i="2"/>
  <c r="E2964" i="2" s="1"/>
  <c r="B2965" i="2"/>
  <c r="E2965" i="2" s="1"/>
  <c r="B2966" i="2"/>
  <c r="E2966" i="2" s="1"/>
  <c r="B2967" i="2"/>
  <c r="E2967" i="2" s="1"/>
  <c r="B2968" i="2"/>
  <c r="E2968" i="2" s="1"/>
  <c r="B2969" i="2"/>
  <c r="E2969" i="2" s="1"/>
  <c r="B2970" i="2"/>
  <c r="E2970" i="2" s="1"/>
  <c r="B2971" i="2"/>
  <c r="E2971" i="2" s="1"/>
  <c r="B2972" i="2"/>
  <c r="E2972" i="2" s="1"/>
  <c r="B2973" i="2"/>
  <c r="E2973" i="2" s="1"/>
  <c r="B2974" i="2"/>
  <c r="E2974" i="2" s="1"/>
  <c r="B2975" i="2"/>
  <c r="E2975" i="2" s="1"/>
  <c r="B2976" i="2"/>
  <c r="E2976" i="2" s="1"/>
  <c r="B2977" i="2"/>
  <c r="E2977" i="2" s="1"/>
  <c r="B2978" i="2"/>
  <c r="E2978" i="2" s="1"/>
  <c r="B2979" i="2"/>
  <c r="E2979" i="2" s="1"/>
  <c r="B2980" i="2"/>
  <c r="E2980" i="2" s="1"/>
  <c r="B2981" i="2"/>
  <c r="E2981" i="2" s="1"/>
  <c r="B2982" i="2"/>
  <c r="E2982" i="2" s="1"/>
  <c r="B2983" i="2"/>
  <c r="E2983" i="2" s="1"/>
  <c r="B2984" i="2"/>
  <c r="E2984" i="2" s="1"/>
  <c r="B2985" i="2"/>
  <c r="E2985" i="2" s="1"/>
  <c r="B2986" i="2"/>
  <c r="E2986" i="2" s="1"/>
  <c r="B2987" i="2"/>
  <c r="E2987" i="2" s="1"/>
  <c r="B2988" i="2"/>
  <c r="E2988" i="2" s="1"/>
  <c r="B2989" i="2"/>
  <c r="E2989" i="2" s="1"/>
  <c r="B2990" i="2"/>
  <c r="E2990" i="2" s="1"/>
  <c r="B2991" i="2"/>
  <c r="E2991" i="2" s="1"/>
  <c r="B2992" i="2"/>
  <c r="E2992" i="2" s="1"/>
  <c r="B2993" i="2"/>
  <c r="E2993" i="2" s="1"/>
  <c r="B2994" i="2"/>
  <c r="E2994" i="2" s="1"/>
  <c r="B2995" i="2"/>
  <c r="E2995" i="2" s="1"/>
  <c r="B2996" i="2"/>
  <c r="E2996" i="2" s="1"/>
  <c r="B2997" i="2"/>
  <c r="E2997" i="2" s="1"/>
  <c r="B2998" i="2"/>
  <c r="E2998" i="2" s="1"/>
  <c r="B2999" i="2"/>
  <c r="E2999" i="2" s="1"/>
  <c r="B3000" i="2"/>
  <c r="E3000" i="2" s="1"/>
  <c r="B3001" i="2"/>
  <c r="E3001" i="2" s="1"/>
  <c r="B3002" i="2"/>
  <c r="E3002" i="2" s="1"/>
  <c r="B3003" i="2"/>
  <c r="E3003" i="2" s="1"/>
  <c r="B3004" i="2"/>
  <c r="E3004" i="2" s="1"/>
  <c r="B3005" i="2"/>
  <c r="E3005" i="2" s="1"/>
  <c r="B3006" i="2"/>
  <c r="E3006" i="2" s="1"/>
  <c r="B3007" i="2"/>
  <c r="E3007" i="2" s="1"/>
  <c r="B3008" i="2"/>
  <c r="E3008" i="2" s="1"/>
  <c r="B3009" i="2"/>
  <c r="E3009" i="2" s="1"/>
  <c r="B3010" i="2"/>
  <c r="E3010" i="2" s="1"/>
  <c r="B3011" i="2"/>
  <c r="E3011" i="2" s="1"/>
  <c r="B3012" i="2"/>
  <c r="E3012" i="2" s="1"/>
  <c r="B3013" i="2"/>
  <c r="E3013" i="2" s="1"/>
  <c r="B3014" i="2"/>
  <c r="E3014" i="2" s="1"/>
  <c r="B3015" i="2"/>
  <c r="E3015" i="2" s="1"/>
  <c r="B3016" i="2"/>
  <c r="E3016" i="2" s="1"/>
  <c r="B3017" i="2"/>
  <c r="E3017" i="2" s="1"/>
  <c r="B3018" i="2"/>
  <c r="E3018" i="2" s="1"/>
  <c r="B3019" i="2"/>
  <c r="E3019" i="2" s="1"/>
  <c r="B3020" i="2"/>
  <c r="E3020" i="2" s="1"/>
  <c r="B3021" i="2"/>
  <c r="E3021" i="2" s="1"/>
  <c r="B3022" i="2"/>
  <c r="E3022" i="2" s="1"/>
  <c r="B3023" i="2"/>
  <c r="E3023" i="2" s="1"/>
  <c r="B3024" i="2"/>
  <c r="E3024" i="2" s="1"/>
  <c r="B3025" i="2"/>
  <c r="E3025" i="2" s="1"/>
  <c r="B3026" i="2"/>
  <c r="E3026" i="2" s="1"/>
  <c r="B3027" i="2"/>
  <c r="E3027" i="2" s="1"/>
  <c r="B3028" i="2"/>
  <c r="E3028" i="2" s="1"/>
  <c r="B3029" i="2"/>
  <c r="E3029" i="2" s="1"/>
  <c r="B3030" i="2"/>
  <c r="E3030" i="2" s="1"/>
  <c r="B3031" i="2"/>
  <c r="E3031" i="2" s="1"/>
  <c r="B3032" i="2"/>
  <c r="E3032" i="2" s="1"/>
  <c r="B3033" i="2"/>
  <c r="E3033" i="2" s="1"/>
  <c r="B3034" i="2"/>
  <c r="E3034" i="2" s="1"/>
  <c r="B3035" i="2"/>
  <c r="E3035" i="2" s="1"/>
  <c r="B3036" i="2"/>
  <c r="E3036" i="2" s="1"/>
  <c r="B3037" i="2"/>
  <c r="E3037" i="2" s="1"/>
  <c r="B3038" i="2"/>
  <c r="E3038" i="2" s="1"/>
  <c r="B3039" i="2"/>
  <c r="E3039" i="2" s="1"/>
  <c r="B3040" i="2"/>
  <c r="E3040" i="2" s="1"/>
  <c r="B3041" i="2"/>
  <c r="E3041" i="2" s="1"/>
  <c r="B3042" i="2"/>
  <c r="E3042" i="2" s="1"/>
  <c r="B3043" i="2"/>
  <c r="E3043" i="2" s="1"/>
  <c r="B3044" i="2"/>
  <c r="E3044" i="2" s="1"/>
  <c r="B3045" i="2"/>
  <c r="E3045" i="2" s="1"/>
  <c r="B3046" i="2"/>
  <c r="E3046" i="2" s="1"/>
  <c r="B3047" i="2"/>
  <c r="E3047" i="2" s="1"/>
  <c r="B3048" i="2"/>
  <c r="E3048" i="2" s="1"/>
  <c r="B3049" i="2"/>
  <c r="E3049" i="2" s="1"/>
  <c r="B3050" i="2"/>
  <c r="E3050" i="2" s="1"/>
  <c r="B3051" i="2"/>
  <c r="E3051" i="2" s="1"/>
  <c r="B3052" i="2"/>
  <c r="E3052" i="2" s="1"/>
  <c r="B3053" i="2"/>
  <c r="E3053" i="2" s="1"/>
  <c r="B3054" i="2"/>
  <c r="E3054" i="2" s="1"/>
  <c r="B3055" i="2"/>
  <c r="E3055" i="2" s="1"/>
  <c r="B3056" i="2"/>
  <c r="E3056" i="2" s="1"/>
  <c r="B3057" i="2"/>
  <c r="E3057" i="2" s="1"/>
  <c r="B3058" i="2"/>
  <c r="E3058" i="2" s="1"/>
  <c r="B3059" i="2"/>
  <c r="E3059" i="2" s="1"/>
  <c r="B3060" i="2"/>
  <c r="E3060" i="2" s="1"/>
  <c r="B3061" i="2"/>
  <c r="E3061" i="2" s="1"/>
  <c r="B3062" i="2"/>
  <c r="E3062" i="2" s="1"/>
  <c r="B3063" i="2"/>
  <c r="E3063" i="2" s="1"/>
  <c r="B3064" i="2"/>
  <c r="E3064" i="2" s="1"/>
  <c r="B3065" i="2"/>
  <c r="E3065" i="2" s="1"/>
  <c r="B3066" i="2"/>
  <c r="E3066" i="2" s="1"/>
  <c r="B3067" i="2"/>
  <c r="E3067" i="2" s="1"/>
  <c r="B3068" i="2"/>
  <c r="E3068" i="2" s="1"/>
  <c r="B3069" i="2"/>
  <c r="E3069" i="2" s="1"/>
  <c r="B3070" i="2"/>
  <c r="E3070" i="2" s="1"/>
  <c r="B3071" i="2"/>
  <c r="E3071" i="2" s="1"/>
  <c r="B3072" i="2"/>
  <c r="E3072" i="2" s="1"/>
  <c r="B3073" i="2"/>
  <c r="E3073" i="2" s="1"/>
  <c r="B3074" i="2"/>
  <c r="E3074" i="2" s="1"/>
  <c r="B3075" i="2"/>
  <c r="E3075" i="2" s="1"/>
  <c r="B3076" i="2"/>
  <c r="E3076" i="2" s="1"/>
  <c r="B3077" i="2"/>
  <c r="E3077" i="2" s="1"/>
  <c r="B3078" i="2"/>
  <c r="E3078" i="2" s="1"/>
  <c r="B3079" i="2"/>
  <c r="E3079" i="2" s="1"/>
  <c r="B3080" i="2"/>
  <c r="E3080" i="2" s="1"/>
  <c r="B3081" i="2"/>
  <c r="E3081" i="2" s="1"/>
  <c r="B3082" i="2"/>
  <c r="E3082" i="2" s="1"/>
  <c r="B3083" i="2"/>
  <c r="E3083" i="2" s="1"/>
  <c r="B3084" i="2"/>
  <c r="E3084" i="2" s="1"/>
  <c r="B3085" i="2"/>
  <c r="E3085" i="2" s="1"/>
  <c r="B3086" i="2"/>
  <c r="E3086" i="2" s="1"/>
  <c r="B3087" i="2"/>
  <c r="E3087" i="2" s="1"/>
  <c r="B3088" i="2"/>
  <c r="E3088" i="2" s="1"/>
  <c r="B3089" i="2"/>
  <c r="E3089" i="2" s="1"/>
  <c r="B3090" i="2"/>
  <c r="E3090" i="2" s="1"/>
  <c r="B3091" i="2"/>
  <c r="E3091" i="2" s="1"/>
  <c r="B3092" i="2"/>
  <c r="E3092" i="2" s="1"/>
  <c r="B3093" i="2"/>
  <c r="E3093" i="2" s="1"/>
  <c r="B3094" i="2"/>
  <c r="E3094" i="2" s="1"/>
  <c r="B3095" i="2"/>
  <c r="E3095" i="2" s="1"/>
  <c r="B3096" i="2"/>
  <c r="E3096" i="2" s="1"/>
  <c r="B3097" i="2"/>
  <c r="E3097" i="2" s="1"/>
  <c r="B3098" i="2"/>
  <c r="E3098" i="2" s="1"/>
  <c r="B3099" i="2"/>
  <c r="E3099" i="2" s="1"/>
  <c r="B3100" i="2"/>
  <c r="E3100" i="2" s="1"/>
  <c r="B3101" i="2"/>
  <c r="E3101" i="2" s="1"/>
  <c r="B3102" i="2"/>
  <c r="E3102" i="2" s="1"/>
  <c r="B3103" i="2"/>
  <c r="E3103" i="2" s="1"/>
  <c r="B3104" i="2"/>
  <c r="E3104" i="2" s="1"/>
  <c r="B3105" i="2"/>
  <c r="E3105" i="2" s="1"/>
  <c r="B3106" i="2"/>
  <c r="E3106" i="2" s="1"/>
  <c r="B3107" i="2"/>
  <c r="E3107" i="2" s="1"/>
  <c r="B3108" i="2"/>
  <c r="E3108" i="2" s="1"/>
  <c r="B3109" i="2"/>
  <c r="E3109" i="2" s="1"/>
  <c r="B3110" i="2"/>
  <c r="E3110" i="2" s="1"/>
  <c r="B3111" i="2"/>
  <c r="E3111" i="2" s="1"/>
  <c r="B3112" i="2"/>
  <c r="E3112" i="2" s="1"/>
  <c r="B3113" i="2"/>
  <c r="E3113" i="2" s="1"/>
  <c r="B3114" i="2"/>
  <c r="E3114" i="2" s="1"/>
  <c r="B3115" i="2"/>
  <c r="E3115" i="2" s="1"/>
  <c r="B3116" i="2"/>
  <c r="E3116" i="2" s="1"/>
  <c r="B3117" i="2"/>
  <c r="E3117" i="2" s="1"/>
  <c r="B3118" i="2"/>
  <c r="E3118" i="2" s="1"/>
  <c r="B3119" i="2"/>
  <c r="E3119" i="2" s="1"/>
  <c r="B3120" i="2"/>
  <c r="E3120" i="2" s="1"/>
  <c r="B3121" i="2"/>
  <c r="E3121" i="2" s="1"/>
  <c r="B3122" i="2"/>
  <c r="E3122" i="2" s="1"/>
  <c r="B3123" i="2"/>
  <c r="E3123" i="2" s="1"/>
  <c r="B3124" i="2"/>
  <c r="E3124" i="2" s="1"/>
  <c r="B3125" i="2"/>
  <c r="E3125" i="2" s="1"/>
  <c r="B3126" i="2"/>
  <c r="E3126" i="2" s="1"/>
  <c r="B3127" i="2"/>
  <c r="E3127" i="2" s="1"/>
  <c r="B3128" i="2"/>
  <c r="E3128" i="2" s="1"/>
  <c r="B3129" i="2"/>
  <c r="E3129" i="2" s="1"/>
  <c r="B3130" i="2"/>
  <c r="E3130" i="2" s="1"/>
  <c r="B3131" i="2"/>
  <c r="E3131" i="2" s="1"/>
  <c r="B3132" i="2"/>
  <c r="E3132" i="2" s="1"/>
  <c r="B3133" i="2"/>
  <c r="E3133" i="2" s="1"/>
  <c r="B3134" i="2"/>
  <c r="E3134" i="2" s="1"/>
  <c r="B3135" i="2"/>
  <c r="E3135" i="2" s="1"/>
  <c r="B3136" i="2"/>
  <c r="E3136" i="2" s="1"/>
  <c r="B3137" i="2"/>
  <c r="E3137" i="2" s="1"/>
  <c r="B3138" i="2"/>
  <c r="E3138" i="2" s="1"/>
  <c r="B3139" i="2"/>
  <c r="E3139" i="2" s="1"/>
  <c r="B3140" i="2"/>
  <c r="E3140" i="2" s="1"/>
  <c r="B3141" i="2"/>
  <c r="E3141" i="2" s="1"/>
  <c r="B3142" i="2"/>
  <c r="E3142" i="2" s="1"/>
  <c r="B3143" i="2"/>
  <c r="E3143" i="2" s="1"/>
  <c r="B3144" i="2"/>
  <c r="E3144" i="2" s="1"/>
  <c r="B3145" i="2"/>
  <c r="E3145" i="2" s="1"/>
  <c r="B3146" i="2"/>
  <c r="E3146" i="2" s="1"/>
  <c r="B3147" i="2"/>
  <c r="E3147" i="2" s="1"/>
  <c r="B3148" i="2"/>
  <c r="E3148" i="2" s="1"/>
  <c r="B3149" i="2"/>
  <c r="E3149" i="2" s="1"/>
  <c r="B3150" i="2"/>
  <c r="E3150" i="2" s="1"/>
  <c r="B3151" i="2"/>
  <c r="E3151" i="2" s="1"/>
  <c r="B3152" i="2"/>
  <c r="E3152" i="2" s="1"/>
  <c r="B3153" i="2"/>
  <c r="E3153" i="2" s="1"/>
  <c r="B3154" i="2"/>
  <c r="E3154" i="2" s="1"/>
  <c r="B3155" i="2"/>
  <c r="E3155" i="2" s="1"/>
  <c r="B3156" i="2"/>
  <c r="E3156" i="2" s="1"/>
  <c r="B3157" i="2"/>
  <c r="E3157" i="2" s="1"/>
  <c r="B3158" i="2"/>
  <c r="E3158" i="2" s="1"/>
  <c r="B3159" i="2"/>
  <c r="E3159" i="2" s="1"/>
  <c r="B3160" i="2"/>
  <c r="E3160" i="2" s="1"/>
  <c r="B3161" i="2"/>
  <c r="E3161" i="2" s="1"/>
  <c r="B3162" i="2"/>
  <c r="E3162" i="2" s="1"/>
  <c r="B3163" i="2"/>
  <c r="E3163" i="2" s="1"/>
  <c r="B3164" i="2"/>
  <c r="E3164" i="2" s="1"/>
  <c r="B3165" i="2"/>
  <c r="E3165" i="2" s="1"/>
  <c r="B3166" i="2"/>
  <c r="E3166" i="2" s="1"/>
  <c r="B3167" i="2"/>
  <c r="E3167" i="2" s="1"/>
  <c r="B3168" i="2"/>
  <c r="E3168" i="2" s="1"/>
  <c r="B3169" i="2"/>
  <c r="E3169" i="2" s="1"/>
  <c r="B3170" i="2"/>
  <c r="E3170" i="2" s="1"/>
  <c r="B3171" i="2"/>
  <c r="E3171" i="2" s="1"/>
  <c r="B3172" i="2"/>
  <c r="E3172" i="2" s="1"/>
  <c r="B3173" i="2"/>
  <c r="E3173" i="2" s="1"/>
  <c r="B3174" i="2"/>
  <c r="E3174" i="2" s="1"/>
  <c r="B3175" i="2"/>
  <c r="E3175" i="2" s="1"/>
  <c r="B3176" i="2"/>
  <c r="E3176" i="2" s="1"/>
  <c r="B3177" i="2"/>
  <c r="E3177" i="2" s="1"/>
  <c r="B3178" i="2"/>
  <c r="E3178" i="2" s="1"/>
  <c r="B3179" i="2"/>
  <c r="E3179" i="2" s="1"/>
  <c r="B3180" i="2"/>
  <c r="E3180" i="2" s="1"/>
  <c r="B3181" i="2"/>
  <c r="E3181" i="2" s="1"/>
  <c r="B3182" i="2"/>
  <c r="E3182" i="2" s="1"/>
  <c r="B3183" i="2"/>
  <c r="E3183" i="2" s="1"/>
  <c r="B3184" i="2"/>
  <c r="E3184" i="2" s="1"/>
  <c r="B3185" i="2"/>
  <c r="E3185" i="2" s="1"/>
  <c r="B3186" i="2"/>
  <c r="E3186" i="2" s="1"/>
  <c r="B3187" i="2"/>
  <c r="E3187" i="2" s="1"/>
  <c r="B3188" i="2"/>
  <c r="E3188" i="2" s="1"/>
  <c r="B3189" i="2"/>
  <c r="E3189" i="2" s="1"/>
  <c r="B3190" i="2"/>
  <c r="E3190" i="2" s="1"/>
  <c r="B3191" i="2"/>
  <c r="E3191" i="2" s="1"/>
  <c r="B3192" i="2"/>
  <c r="E3192" i="2" s="1"/>
  <c r="B3193" i="2"/>
  <c r="E3193" i="2" s="1"/>
  <c r="B3194" i="2"/>
  <c r="E3194" i="2" s="1"/>
  <c r="B3195" i="2"/>
  <c r="E3195" i="2" s="1"/>
  <c r="B3196" i="2"/>
  <c r="E3196" i="2" s="1"/>
  <c r="B3197" i="2"/>
  <c r="E3197" i="2" s="1"/>
  <c r="B3198" i="2"/>
  <c r="E3198" i="2" s="1"/>
  <c r="B3199" i="2"/>
  <c r="E3199" i="2" s="1"/>
  <c r="B3200" i="2"/>
  <c r="E3200" i="2" s="1"/>
  <c r="B3201" i="2"/>
  <c r="E3201" i="2" s="1"/>
  <c r="B3202" i="2"/>
  <c r="E3202" i="2" s="1"/>
  <c r="B3203" i="2"/>
  <c r="E3203" i="2" s="1"/>
  <c r="B3204" i="2"/>
  <c r="E3204" i="2" s="1"/>
  <c r="B2" i="2"/>
  <c r="E2" i="2" s="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2" i="2"/>
  <c r="S1586" i="2" l="1"/>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1573" i="2"/>
  <c r="S1574" i="2"/>
  <c r="S1575" i="2"/>
  <c r="S1576" i="2"/>
  <c r="S1577" i="2"/>
  <c r="S1578" i="2"/>
  <c r="S1579" i="2"/>
  <c r="S1580" i="2"/>
  <c r="S1581" i="2"/>
  <c r="S1582" i="2"/>
  <c r="S1583" i="2"/>
  <c r="S1584" i="2"/>
  <c r="S1585"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409" i="2"/>
  <c r="S1410" i="2"/>
  <c r="S1411" i="2"/>
  <c r="S1412" i="2"/>
  <c r="S1413" i="2"/>
  <c r="S1414"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1" i="2"/>
  <c r="S12" i="2"/>
  <c r="S13" i="2"/>
  <c r="S14" i="2"/>
  <c r="S15" i="2"/>
  <c r="S7" i="2"/>
  <c r="S8" i="2"/>
  <c r="S9" i="2"/>
  <c r="S10" i="2"/>
  <c r="S3" i="2"/>
  <c r="S4" i="2"/>
  <c r="S5" i="2"/>
  <c r="S6" i="2"/>
  <c r="S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50" i="2"/>
  <c r="O51" i="2"/>
  <c r="O52" i="2"/>
  <c r="O53" i="2"/>
  <c r="O54" i="2"/>
  <c r="O55" i="2"/>
  <c r="O56" i="2"/>
  <c r="O57" i="2"/>
  <c r="O58" i="2"/>
  <c r="O59" i="2"/>
  <c r="O60" i="2"/>
  <c r="O61" i="2"/>
  <c r="O62" i="2"/>
  <c r="O43" i="2"/>
  <c r="O44" i="2"/>
  <c r="O45" i="2"/>
  <c r="O46" i="2"/>
  <c r="O47" i="2"/>
  <c r="O48" i="2"/>
  <c r="O49" i="2"/>
  <c r="O38" i="2"/>
  <c r="O39" i="2"/>
  <c r="O40" i="2"/>
  <c r="O41" i="2"/>
  <c r="O42" i="2"/>
  <c r="O28" i="2"/>
  <c r="O29" i="2"/>
  <c r="O30" i="2"/>
  <c r="O31" i="2"/>
  <c r="O32" i="2"/>
  <c r="O33" i="2"/>
  <c r="O34" i="2"/>
  <c r="O35" i="2"/>
  <c r="O36" i="2"/>
  <c r="O37" i="2"/>
  <c r="O19" i="2"/>
  <c r="O20" i="2"/>
  <c r="O21" i="2"/>
  <c r="O22" i="2"/>
  <c r="O23" i="2"/>
  <c r="O24" i="2"/>
  <c r="O25" i="2"/>
  <c r="O26" i="2"/>
  <c r="O27" i="2"/>
  <c r="O13" i="2"/>
  <c r="O14" i="2"/>
  <c r="O15" i="2"/>
  <c r="O16" i="2"/>
  <c r="O17" i="2"/>
  <c r="O18" i="2"/>
  <c r="O11" i="2"/>
  <c r="O12" i="2"/>
  <c r="O3" i="2"/>
  <c r="O4" i="2"/>
  <c r="O5" i="2"/>
  <c r="O6" i="2"/>
  <c r="O7" i="2"/>
  <c r="O8" i="2"/>
  <c r="O9" i="2"/>
  <c r="O10" i="2"/>
  <c r="O2" i="2"/>
</calcChain>
</file>

<file path=xl/sharedStrings.xml><?xml version="1.0" encoding="utf-8"?>
<sst xmlns="http://schemas.openxmlformats.org/spreadsheetml/2006/main" count="48899" uniqueCount="4947">
  <si>
    <t>Order ID</t>
  </si>
  <si>
    <t>Order Date</t>
  </si>
  <si>
    <t>Ship Date</t>
  </si>
  <si>
    <t>Category</t>
  </si>
  <si>
    <t>Product Name</t>
  </si>
  <si>
    <t>Sales</t>
  </si>
  <si>
    <t>Quantity</t>
  </si>
  <si>
    <t>Profit</t>
  </si>
  <si>
    <t>CA-2013-138688</t>
  </si>
  <si>
    <t>Labels</t>
  </si>
  <si>
    <t>Self-Adhesive Address Labels for Typewriters by Universal</t>
  </si>
  <si>
    <t>CA-2011-115812</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</si>
  <si>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</si>
  <si>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</si>
  <si>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</si>
  <si>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</si>
  <si>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</si>
  <si>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</si>
  <si>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</si>
  <si>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</si>
  <si>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</si>
  <si>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</si>
  <si>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</si>
  <si>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</si>
  <si>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ConferenceÂ phoneÂ - Charcoal black</t>
  </si>
  <si>
    <t>CA-2013-161389</t>
  </si>
  <si>
    <t>Fellowes PB200 Plastic Comb Binding Machine</t>
  </si>
  <si>
    <t>CA-2011-167164</t>
  </si>
  <si>
    <t>Storage</t>
  </si>
  <si>
    <t>Fellowes Super Stor/Drawer</t>
  </si>
  <si>
    <t>CA-2011-143336</t>
  </si>
  <si>
    <t>Newell 341</t>
  </si>
  <si>
    <t>Cisco SPA 501G IP Phone</t>
  </si>
  <si>
    <t>Wilson Jones Hanging View Binder, White, 1"</t>
  </si>
  <si>
    <t>CA-2012-106320</t>
  </si>
  <si>
    <t>Bretford CR4500 Series Slim Rectangular Table</t>
  </si>
  <si>
    <t>CA-2013-121755</t>
  </si>
  <si>
    <t>Wilson Jones Active Use Binders</t>
  </si>
  <si>
    <t>Accessories</t>
  </si>
  <si>
    <t>ImationÂ 8GB Mini TravelDrive USB 2.0Â Flash Drive</t>
  </si>
  <si>
    <t>CA-2013-101343</t>
  </si>
  <si>
    <t>Eldon Base for stackable storage shelf, platinum</t>
  </si>
  <si>
    <t>CA-2012-135545</t>
  </si>
  <si>
    <t>Verbatim 25 GB 6x Blu-ray Single Layer Recordable Disc, 3/Pack</t>
  </si>
  <si>
    <t>Acco PRESSTEX Data Binder with Storage Hooks, Dark Blue, 14 7/8" X 11"</t>
  </si>
  <si>
    <t>Paper</t>
  </si>
  <si>
    <t>Xerox 1943</t>
  </si>
  <si>
    <t>Luxo Economy Swing Arm Lamp</t>
  </si>
  <si>
    <t>CA-2011-106376</t>
  </si>
  <si>
    <t>Hunt BOSTON Model 1606 High-Volume Electric Pencil Sharpener, Beige</t>
  </si>
  <si>
    <t>netTALK DUO VoIP Telephone Service</t>
  </si>
  <si>
    <t>CA-2011-139451</t>
  </si>
  <si>
    <t>Premium Writing Pencils, Soft, #2 by Central Association for the Blind</t>
  </si>
  <si>
    <t>Sortfiler Multipurpose Personal File Organizer, Black</t>
  </si>
  <si>
    <t>CA-2013-109806</t>
  </si>
  <si>
    <t>Turquoise Lead Holder with Pocket Clip</t>
  </si>
  <si>
    <t>Panasonic Kx-TS550</t>
  </si>
  <si>
    <t>Xerox 1995</t>
  </si>
  <si>
    <t>US-2014-109484</t>
  </si>
  <si>
    <t>Flexible Leather- Look Classic Collection Ring Binder</t>
  </si>
  <si>
    <t>CA-2014-157833</t>
  </si>
  <si>
    <t>Trimflex Flexible Post Binders</t>
  </si>
  <si>
    <t>US-2012-156867</t>
  </si>
  <si>
    <t>Logitech K350 2.4Ghz Wireless Keyboard</t>
  </si>
  <si>
    <t>Deflect-o DuraMat Lighweight, Studded, Beveled Mat for Low Pile Carpeting</t>
  </si>
  <si>
    <t>Avery Trapezoid Ring Binder, 3" Capacity, Black, 1040 sheets</t>
  </si>
  <si>
    <t>CA-2012-110457</t>
  </si>
  <si>
    <t>Hon Racetrack Conference Tables</t>
  </si>
  <si>
    <t>US-2014-107272</t>
  </si>
  <si>
    <t>Avery Durable Slant Ring Binders, No Labels</t>
  </si>
  <si>
    <t>Trav-L-File Heavy-Duty Shuttle II, Black</t>
  </si>
  <si>
    <t>US-2013-125969</t>
  </si>
  <si>
    <t>Chairs</t>
  </si>
  <si>
    <t>Global Task Chair, Black</t>
  </si>
  <si>
    <t>Eldon Cleatmat Plus Chair Mats for High Pile Carpets</t>
  </si>
  <si>
    <t>CA-2013-145583</t>
  </si>
  <si>
    <t>Xerox 195</t>
  </si>
  <si>
    <t>Xerox 1880</t>
  </si>
  <si>
    <t>Sanford Colorific Colored Pencils, 12/Box</t>
  </si>
  <si>
    <t>Fasteners</t>
  </si>
  <si>
    <t>Ideal Clamps</t>
  </si>
  <si>
    <t>GBC Wire Binding Strips</t>
  </si>
  <si>
    <t>Supplies</t>
  </si>
  <si>
    <t>Fiskars Softgrip Scissors</t>
  </si>
  <si>
    <t>Longer-Life Soft White Bulbs</t>
  </si>
  <si>
    <t>CA-2014-106180</t>
  </si>
  <si>
    <t>Newell 343</t>
  </si>
  <si>
    <t>Envelopes</t>
  </si>
  <si>
    <t>Convenience Packs of Business Envelopes</t>
  </si>
  <si>
    <t>Xerox 1911</t>
  </si>
  <si>
    <t>CA-2012-110744</t>
  </si>
  <si>
    <t>Safco Industrial Wire Shelving</t>
  </si>
  <si>
    <t>CA-2013-158834</t>
  </si>
  <si>
    <t>Belkin 7 Outlet SurgeMaster Surge Protector with Phone Protection</t>
  </si>
  <si>
    <t>Jabra BIZ 2300 Duo QD Duo CordedÂ Headset</t>
  </si>
  <si>
    <t>CA-2012-124919</t>
  </si>
  <si>
    <t>Southworth 25% Cotton Antique Laid Paper &amp; Envelopes</t>
  </si>
  <si>
    <t>Xerox 1883</t>
  </si>
  <si>
    <t>Tenex Personal Project File with Scoop Front Design, Black</t>
  </si>
  <si>
    <t>CA-2012-118948</t>
  </si>
  <si>
    <t>Newell 311</t>
  </si>
  <si>
    <t>CA-2011-104269</t>
  </si>
  <si>
    <t>Global Deluxe High-Back Manager's Chair</t>
  </si>
  <si>
    <t>CA-2013-162733</t>
  </si>
  <si>
    <t>Xerox 1920</t>
  </si>
  <si>
    <t>CA-2013-154508</t>
  </si>
  <si>
    <t>Staples</t>
  </si>
  <si>
    <t>CA-2013-113817</t>
  </si>
  <si>
    <t>Wilson Jones International Size A4 Ring Binders</t>
  </si>
  <si>
    <t>CA-2011-118962</t>
  </si>
  <si>
    <t>Adams Phone Message Book, Professional, 400 Message Capacity, 5 3/6Â” x 11Â”</t>
  </si>
  <si>
    <t>Xerox 1913</t>
  </si>
  <si>
    <t>Global Value Steno Chair, Gray</t>
  </si>
  <si>
    <t>CA-2011-123260</t>
  </si>
  <si>
    <t>SanDisk Ultra 32 GB MicroSDHC Class 10 Memory Card</t>
  </si>
  <si>
    <t>CA-2012-131457</t>
  </si>
  <si>
    <t>Poly String Tie Envelopes</t>
  </si>
  <si>
    <t>CA-2011-133690</t>
  </si>
  <si>
    <t>BoxOffice By Design Rectangular and Half-Moon Meeting Room Tables</t>
  </si>
  <si>
    <t>Bravo II Megaboss 12-Amp Hard Body Upright, Replacement Belts, 2 Belts per Pack</t>
  </si>
  <si>
    <t>CA-2014-108329</t>
  </si>
  <si>
    <t>Nortel Business Series Terminal T7208 Digital phone</t>
  </si>
  <si>
    <t>CA-2013-130162</t>
  </si>
  <si>
    <t>Personal Filing Tote with Lid, Black/Gray</t>
  </si>
  <si>
    <t>Adtran 1202752G1</t>
  </si>
  <si>
    <t>CA-2014-160514</t>
  </si>
  <si>
    <t>Xerox 4200 Series MultiUse Premium Copy Paper (20Lb. and 84 Bright)</t>
  </si>
  <si>
    <t>CA-2013-154739</t>
  </si>
  <si>
    <t>Global Leather Highback Executive Chair with Pneumatic Height Adjustment, Black</t>
  </si>
  <si>
    <t>CA-2013-145625</t>
  </si>
  <si>
    <t>Wirebound Message Books, Two 4 1/4" x 5" Forms per Page</t>
  </si>
  <si>
    <t>LogitechÂ P710e Mobile Speakerphone</t>
  </si>
  <si>
    <t>CA-2012-155040</t>
  </si>
  <si>
    <t>Microsoft Sculpt Comfort Mouse</t>
  </si>
  <si>
    <t>CA-2014-163979</t>
  </si>
  <si>
    <t>Adjustable Depth Letter/Legal Cart</t>
  </si>
  <si>
    <t>CA-2012-155334</t>
  </si>
  <si>
    <t>Logitech 910-002974 M325 Wireless Mouse for Web Scrolling</t>
  </si>
  <si>
    <t>Regeneration Desk Collection</t>
  </si>
  <si>
    <t>Presstex Flexible Ring Binders</t>
  </si>
  <si>
    <t>CA-2014-118136</t>
  </si>
  <si>
    <t>Ampad Gold Fibre Wirebound Steno Books, 6" x 9", Gregg Ruled</t>
  </si>
  <si>
    <t>Newell 330</t>
  </si>
  <si>
    <t>CA-2012-130890</t>
  </si>
  <si>
    <t>Bevis Round Bullnose 29" High Table Top</t>
  </si>
  <si>
    <t>CA-2012-130883</t>
  </si>
  <si>
    <t>Microsoft Arc Touch Mouse</t>
  </si>
  <si>
    <t>Xerox 216</t>
  </si>
  <si>
    <t>CA-2011-111451</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</si>
  <si>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</si>
  <si>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</si>
  <si>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</si>
  <si>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</si>
  <si>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</si>
  <si>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CA-2013-142902</t>
  </si>
  <si>
    <t>C-Line Cubicle Keepers Polyproplyene Holder With Velcro Backings</t>
  </si>
  <si>
    <t>Hon 4070 Series Pagoda Armless Upholstered Stacking Chairs</t>
  </si>
  <si>
    <t>Eldon Expressions Desk Accessory, Wood Photo Frame, Mahogany</t>
  </si>
  <si>
    <t>Avery 509</t>
  </si>
  <si>
    <t>CA-2011-156601</t>
  </si>
  <si>
    <t>OIC Binder Clips</t>
  </si>
  <si>
    <t>CA-2013-162138</t>
  </si>
  <si>
    <t>Logitech Wireless Headset h800</t>
  </si>
  <si>
    <t>CA-2012-137946</t>
  </si>
  <si>
    <t>Storex Dura Pro Binders</t>
  </si>
  <si>
    <t>Copiers</t>
  </si>
  <si>
    <t>Hewlett Packard LaserJet 3310 Copier</t>
  </si>
  <si>
    <t>Avery Non-Stick Binders</t>
  </si>
  <si>
    <t>CA-2011-129924</t>
  </si>
  <si>
    <t>Tuff Stuff Recycled Round Ring Binders</t>
  </si>
  <si>
    <t>Hon 5100 Series Wood Tables</t>
  </si>
  <si>
    <t>CA-2012-128167</t>
  </si>
  <si>
    <t>OIC Binder Clips, Mini, 1/4" Capacity, Black</t>
  </si>
  <si>
    <t>CA-2014-169901</t>
  </si>
  <si>
    <t>Anker 36W 4-Port USB Wall Charger Travel Power Adapter for iPhone 5s 5c 5</t>
  </si>
  <si>
    <t>CA-2011-123344</t>
  </si>
  <si>
    <t>Gould Plastics 9-Pocket Panel Bin, 18-3/8w x 5-1/4d x 20-1/2h, Black</t>
  </si>
  <si>
    <t>US-2011-119137</t>
  </si>
  <si>
    <t>Wilson Jones Custom Binder Spines &amp; Labels</t>
  </si>
  <si>
    <t>NETGEAR AC1750 Dual Band GigabitÂ Smart WiFi Router</t>
  </si>
  <si>
    <t>Newell 324</t>
  </si>
  <si>
    <t>Microsoft Natural Keyboard Elite</t>
  </si>
  <si>
    <t>CA-2013-134775</t>
  </si>
  <si>
    <t>Southworth Structures Collection</t>
  </si>
  <si>
    <t>Square Ring Data Binders, Rigid 75 Pt. Covers, 11" x 14-7/8"</t>
  </si>
  <si>
    <t>US-2011-135972</t>
  </si>
  <si>
    <t>Nortel Meridian M3904 Professional Digital phone</t>
  </si>
  <si>
    <t>Canon PC1080F Personal Copier</t>
  </si>
  <si>
    <t>CA-2014-102946</t>
  </si>
  <si>
    <t>Tuf-Vin Binders</t>
  </si>
  <si>
    <t>CA-2014-117457</t>
  </si>
  <si>
    <t>Sony 64GB Class 10 Micro SDHC R40 Memory Card</t>
  </si>
  <si>
    <t>Sharp AL-1530CS Digital Copier</t>
  </si>
  <si>
    <t>Wirebound Message Book, 4 per Page</t>
  </si>
  <si>
    <t>Bevis Round Conference Table Top, X-Base</t>
  </si>
  <si>
    <t>Wirebound Service Call Books, 5 1/2" x 4"</t>
  </si>
  <si>
    <t>Self-Adhesive Removable Labels</t>
  </si>
  <si>
    <t>Xerox 1908</t>
  </si>
  <si>
    <t>Bookcases</t>
  </si>
  <si>
    <t>O'Sullivan 4-Shelf Bookcase in Odessa Pine</t>
  </si>
  <si>
    <t>Novimex High-Tech Fabric Mesh Task Chair</t>
  </si>
  <si>
    <t>CA-2014-142636</t>
  </si>
  <si>
    <t>Xerox 191</t>
  </si>
  <si>
    <t>CA-2014-122105</t>
  </si>
  <si>
    <t>Bulldog Vacuum Base Pencil Sharpener</t>
  </si>
  <si>
    <t>CA-2013-148796</t>
  </si>
  <si>
    <t>Bevis Steel Folding Chairs</t>
  </si>
  <si>
    <t>CA-2014-110478</t>
  </si>
  <si>
    <t>American Pencil</t>
  </si>
  <si>
    <t>White Envelopes, White Envelopes with Clear Poly Window</t>
  </si>
  <si>
    <t>CA-2011-142048</t>
  </si>
  <si>
    <t>KeyTronicÂ 6101 Series -Â KeyboardÂ - Black</t>
  </si>
  <si>
    <t>US-2011-110674</t>
  </si>
  <si>
    <t>Global Geo Office Task Chair, Gray</t>
  </si>
  <si>
    <t>CA-2012-109638</t>
  </si>
  <si>
    <t>3M Office Air Cleaner</t>
  </si>
  <si>
    <t>Logitech G700s Rechargeable Gaming Mouse</t>
  </si>
  <si>
    <t>Acco D-Ring Binder w/DublLock</t>
  </si>
  <si>
    <t>CA-2013-109869</t>
  </si>
  <si>
    <t>Eldon Wave Desk Accessories</t>
  </si>
  <si>
    <t>Bush Advantage Collection Racetrack Conference Table</t>
  </si>
  <si>
    <t>Poly Designer Cover &amp; Back</t>
  </si>
  <si>
    <t>Premier Electric Letter Opener</t>
  </si>
  <si>
    <t>Fellowes Premier Superior Surge Suppressor, 10-Outlet, With Phone and Remote</t>
  </si>
  <si>
    <t>CA-2011-144666</t>
  </si>
  <si>
    <t>SAFCO Boltless Steel Shelving</t>
  </si>
  <si>
    <t>Sauder Mission Library with Doors, Fruitwood Finish</t>
  </si>
  <si>
    <t>Samsung Galaxy Note 3</t>
  </si>
  <si>
    <t>Decoflex Hanging Personal Folder File, Blue</t>
  </si>
  <si>
    <t>Recycled Desk Saver Line "While You Were Out" Book, 5 1/2" X 4"</t>
  </si>
  <si>
    <t>Xerox 1912</t>
  </si>
  <si>
    <t>CA-2013-103891</t>
  </si>
  <si>
    <t>Cisco SPA525G2 IP Phone - Wireless</t>
  </si>
  <si>
    <t>CA-2011-134677</t>
  </si>
  <si>
    <t>ImationÂ USB 2.0 SwivelÂ Flash DriveÂ USBÂ flash driveÂ - 4 GB - Pink</t>
  </si>
  <si>
    <t>CA-2014-140963</t>
  </si>
  <si>
    <t>Alphabetical Labels for Top Tab Filing</t>
  </si>
  <si>
    <t>O'Sullivan Living Dimensions 2-Shelf Bookcases</t>
  </si>
  <si>
    <t>iHome FM Clock Radio with Lightning Dock</t>
  </si>
  <si>
    <t>CA-2013-169166</t>
  </si>
  <si>
    <t>Sony Micro Vault Click 8 GB USB 2.0 Flash Drive</t>
  </si>
  <si>
    <t>CA-2013-126158</t>
  </si>
  <si>
    <t>Clear Mylar Reinforcing Strips</t>
  </si>
  <si>
    <t>Howard Miller 14-1/2" Diameter Chrome Round Wall Clock</t>
  </si>
  <si>
    <t>DMI Arturo Collection Mission-style Design Wood Chair</t>
  </si>
  <si>
    <t>Deflect-O Glasstique Clear Desk Accessories</t>
  </si>
  <si>
    <t>US-2013-105578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</si>
  <si>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</si>
  <si>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</si>
  <si>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</si>
  <si>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</si>
  <si>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</si>
  <si>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CA-2014-163405</t>
  </si>
  <si>
    <t>Newell 327</t>
  </si>
  <si>
    <t>Newell 317</t>
  </si>
  <si>
    <t>CA-2014-127432</t>
  </si>
  <si>
    <t>Canon Image Class D660 Copier</t>
  </si>
  <si>
    <t>Advantus Rolling Storage Box</t>
  </si>
  <si>
    <t>Great White Multi-Use Recycled Paper (20Lb. and 84 Bright)</t>
  </si>
  <si>
    <t>Tennsco Single-Tier Lockers</t>
  </si>
  <si>
    <t>US-2013-139486</t>
  </si>
  <si>
    <t>Motorola HK250 Universal Bluetooth Headset</t>
  </si>
  <si>
    <t>ImationÂ 16GB Mini TravelDrive USB 2.0Â Flash Drive</t>
  </si>
  <si>
    <t>CA-2012-102848</t>
  </si>
  <si>
    <t>Safco Contoured Stacking Chairs</t>
  </si>
  <si>
    <t>US-2014-129441</t>
  </si>
  <si>
    <t>Tenex Chairmats For Use With Carpeted Floors</t>
  </si>
  <si>
    <t>CA-2013-126613</t>
  </si>
  <si>
    <t>Sterilite Officeware Hinged File Box</t>
  </si>
  <si>
    <t>CA-2013-136924</t>
  </si>
  <si>
    <t>LG Electronics Tone+ HBS-730 Bluetooth Headset</t>
  </si>
  <si>
    <t>CA-2013-136406</t>
  </si>
  <si>
    <t>HON 5400 Series Task Chairs for Big and Tall</t>
  </si>
  <si>
    <t>CA-2014-100650</t>
  </si>
  <si>
    <t>Tennsco 16-Compartment Lockers with Coat Rack</t>
  </si>
  <si>
    <t>CA-2013-113243</t>
  </si>
  <si>
    <t>Avery 473</t>
  </si>
  <si>
    <t>Bretford Â“Just In TimeÂ” Height-Adjustable Multi-Task Work Tables</t>
  </si>
  <si>
    <t>Xerox 226</t>
  </si>
  <si>
    <t>CA-2014-118731</t>
  </si>
  <si>
    <t>Coloredge Poster Frame</t>
  </si>
  <si>
    <t>GBC Prepunched Paper, 19-Hole, for Binding Systems, 24-lb</t>
  </si>
  <si>
    <t>CA-2012-130736</t>
  </si>
  <si>
    <t>Alliance Big Bands Rubber Bands, 12/Pack</t>
  </si>
  <si>
    <t>CA-2014-137099</t>
  </si>
  <si>
    <t>Cisco SPA301</t>
  </si>
  <si>
    <t>CA-2014-156951</t>
  </si>
  <si>
    <t>Personal Creations Ink Jet Cards and Labels</t>
  </si>
  <si>
    <t>GBC White Gloss Covers, Plain Front</t>
  </si>
  <si>
    <t>Xerox 222</t>
  </si>
  <si>
    <t>Hon Every-Day Series Multi-Task Chairs</t>
  </si>
  <si>
    <t>CA-2013-127250</t>
  </si>
  <si>
    <t>Newell 332</t>
  </si>
  <si>
    <t>CA-2012-149713</t>
  </si>
  <si>
    <t>Rediform S.O.S. Phone Message Books</t>
  </si>
  <si>
    <t>Acme Value Line Scissors</t>
  </si>
  <si>
    <t>CA-2012-132906</t>
  </si>
  <si>
    <t>Martin-Yale Premier Letter Opener</t>
  </si>
  <si>
    <t>CA-2014-145233</t>
  </si>
  <si>
    <t>GE 30524EE4</t>
  </si>
  <si>
    <t>AT&amp;T SB67148 SynJ</t>
  </si>
  <si>
    <t>Fellowes Basic Home/Office Series Surge Protectors</t>
  </si>
  <si>
    <t>Recycled Pressboard Report Cover with Reinforced Top Hinge</t>
  </si>
  <si>
    <t>US-2013-156986</t>
  </si>
  <si>
    <t>i.Sound Portable Power - 8000 mAh</t>
  </si>
  <si>
    <t>Xerox 225</t>
  </si>
  <si>
    <t>Xerox 1894</t>
  </si>
  <si>
    <t>CA-2011-131450</t>
  </si>
  <si>
    <t>Fellowes Superior 10 Outlet Split Surge Protector</t>
  </si>
  <si>
    <t>AT&amp;T 1070 Corded Phone</t>
  </si>
  <si>
    <t>Dana Halogen Swing-Arm Architect Lamp</t>
  </si>
  <si>
    <t>CA-2014-153787</t>
  </si>
  <si>
    <t>Belkin Premiere Surge Master II 8-outlet surge protector</t>
  </si>
  <si>
    <t>CA-2014-133431</t>
  </si>
  <si>
    <t>Acco Pressboard Covers with Storage Hooks, 9 1/2" x 11", Executive Red</t>
  </si>
  <si>
    <t>US-2013-135720</t>
  </si>
  <si>
    <t>Tennsco Regal Shelving Units</t>
  </si>
  <si>
    <t>ImationÂ 32GB Pocket Pro USB 3.0Â Flash DriveÂ - 32 GB - Black - 1 P ...</t>
  </si>
  <si>
    <t>Jabra SPEAK 410</t>
  </si>
  <si>
    <t>US-2013-123470</t>
  </si>
  <si>
    <t>Premium Transparent Presentation Covers by GBC</t>
  </si>
  <si>
    <t>Tripp Lite TLP810NET Broadband Surge for Modem/Fax</t>
  </si>
  <si>
    <t>CA-2013-115917</t>
  </si>
  <si>
    <t>Luxo Professional Fluorescent Magnifier Lamp with Clamp-Mount Base</t>
  </si>
  <si>
    <t>Wilson Jones Turn Tabs Binder Tool for Ring Binders</t>
  </si>
  <si>
    <t>CA-2014-167913</t>
  </si>
  <si>
    <t>Economy Rollaway Files</t>
  </si>
  <si>
    <t>Avery 480</t>
  </si>
  <si>
    <t>CA-2013-103947</t>
  </si>
  <si>
    <t>Belkin F9H710-06 7 Outlet SurgeMaster Surge Protector</t>
  </si>
  <si>
    <t>CA-2013-160745</t>
  </si>
  <si>
    <t>3M Hangers With Command Adhesive</t>
  </si>
  <si>
    <t>AT&amp;T TR1909W</t>
  </si>
  <si>
    <t>First Data FD10 PIN Pad</t>
  </si>
  <si>
    <t>CA-2012-131534</t>
  </si>
  <si>
    <t>Imation Bio 8GB USBÂ Flash Drive ImationÂ Corp</t>
  </si>
  <si>
    <t>Xerox 1977</t>
  </si>
  <si>
    <t>CA-2013-163755</t>
  </si>
  <si>
    <t>Tenex "The Solids" Textured Chair Mats</t>
  </si>
  <si>
    <t>CA-2012-142027</t>
  </si>
  <si>
    <t>Laminate Occasional Tables</t>
  </si>
  <si>
    <t>CA-2011-153150</t>
  </si>
  <si>
    <t>Cardinal Holdit Business Card Pockets</t>
  </si>
  <si>
    <t>CA-2011-104472</t>
  </si>
  <si>
    <t>Aluminum Document Frame</t>
  </si>
  <si>
    <t>CA-2013-112942</t>
  </si>
  <si>
    <t>Tops Green Bar Computer Printout Paper</t>
  </si>
  <si>
    <t>CA-2014-131954</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</si>
  <si>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</si>
  <si>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</si>
  <si>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</si>
  <si>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</si>
  <si>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</si>
  <si>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</si>
  <si>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CA-2011-132500</t>
  </si>
  <si>
    <t>Logitech Wireless Touch Keyboard K400</t>
  </si>
  <si>
    <t>CA-2011-124429</t>
  </si>
  <si>
    <t>KI Conference Tables</t>
  </si>
  <si>
    <t>Fellowes Officeware Wire Shelving</t>
  </si>
  <si>
    <t>CA-2013-110499</t>
  </si>
  <si>
    <t>Hewlett Packard 610 Color Digital Copier / Printer</t>
  </si>
  <si>
    <t>CA-2012-135272</t>
  </si>
  <si>
    <t>12-1/2 Diameter Round Wall Clock</t>
  </si>
  <si>
    <t>CA-2012-112319</t>
  </si>
  <si>
    <t>CA-2012-144267</t>
  </si>
  <si>
    <t>Hon GuestStacker Chair</t>
  </si>
  <si>
    <t>Xerox 1974</t>
  </si>
  <si>
    <t>Xerox 1927</t>
  </si>
  <si>
    <t>CA-2014-129567</t>
  </si>
  <si>
    <t>Heavy-Duty E-Z-D Binders</t>
  </si>
  <si>
    <t>CA-2012-154620</t>
  </si>
  <si>
    <t>Lifetime Advantage Folding Chairs, 4/Carton</t>
  </si>
  <si>
    <t>CA-2011-156433</t>
  </si>
  <si>
    <t>Avery 499</t>
  </si>
  <si>
    <t>CA-2012-101910</t>
  </si>
  <si>
    <t>Situations Contoured Folding Chairs, 4/Set</t>
  </si>
  <si>
    <t>CA-2014-105809</t>
  </si>
  <si>
    <t>Executive Impressions 14" Contract Wall Clock</t>
  </si>
  <si>
    <t>Logitech Mobile Speakerphone P710e -Â speaker phone</t>
  </si>
  <si>
    <t>CA-2014-135783</t>
  </si>
  <si>
    <t>Eldon Stackable Tray, Side-Load, Legal, Smoke</t>
  </si>
  <si>
    <t>CA-2011-134313</t>
  </si>
  <si>
    <t>Model L Table or Wall-Mount Pencil Sharpener</t>
  </si>
  <si>
    <t>ClearOne CHATAttach 160 -Â speaker phone</t>
  </si>
  <si>
    <t>CA-2011-151995</t>
  </si>
  <si>
    <t>Newell 32</t>
  </si>
  <si>
    <t>Belkin F9G930V10-GRY 9 Outlet Surge</t>
  </si>
  <si>
    <t>Sony 16GB Class 10 Micro SDHC R40 Memory Card</t>
  </si>
  <si>
    <t>CA-2014-143686</t>
  </si>
  <si>
    <t>Razer Tiamat Over Ear 7.1 Surround Sound PC Gaming Headset</t>
  </si>
  <si>
    <t>US-2011-102071</t>
  </si>
  <si>
    <t>Kingston Digital DataTraveler 32GB USB 2.0</t>
  </si>
  <si>
    <t>Sony Micro Vault Click 16 GB USB 2.0 Flash Drive</t>
  </si>
  <si>
    <t>CA-2013-161669</t>
  </si>
  <si>
    <t>Fellowes Binding Cases</t>
  </si>
  <si>
    <t>Ibico Plastic and Wire Spiral Binding Combs</t>
  </si>
  <si>
    <t>Acme Preferred Stainless Steel Scissors</t>
  </si>
  <si>
    <t>Avery 486</t>
  </si>
  <si>
    <t>CA-2013-152534</t>
  </si>
  <si>
    <t>DIXON Oriole Pencils</t>
  </si>
  <si>
    <t>Xerox 202</t>
  </si>
  <si>
    <t>CA-2011-133851</t>
  </si>
  <si>
    <t>Deluxe Chalkboard Eraser Cleaner</t>
  </si>
  <si>
    <t>US-2014-123463</t>
  </si>
  <si>
    <t>Binney &amp; Smith Crayola Metallic Crayons, 16-Color Pack</t>
  </si>
  <si>
    <t>CA-2012-143602</t>
  </si>
  <si>
    <t>Fellowes Black Plastic Comb Bindings</t>
  </si>
  <si>
    <t>CA-2014-115364</t>
  </si>
  <si>
    <t>Eldon Shelf Savers Cubes and Bins</t>
  </si>
  <si>
    <t>CA-2011-104976</t>
  </si>
  <si>
    <t>Xerox 1987</t>
  </si>
  <si>
    <t>CA-2013-105494</t>
  </si>
  <si>
    <t>File Shuttle I and Handi-File</t>
  </si>
  <si>
    <t>Binding Machine Supplies</t>
  </si>
  <si>
    <t>CA-2013-130477</t>
  </si>
  <si>
    <t>Xerox 1923</t>
  </si>
  <si>
    <t>Fellowes Neat Ideas Storage Cubes</t>
  </si>
  <si>
    <t>Xerox 1931</t>
  </si>
  <si>
    <t>US-2014-111745</t>
  </si>
  <si>
    <t>CA-2012-148250</t>
  </si>
  <si>
    <t>Xerox 213</t>
  </si>
  <si>
    <t>Fellowes 8 Outlet Superior Workstation Surge Protector w/o Phone/Fax/Modem Protection</t>
  </si>
  <si>
    <t>CA-2013-105760</t>
  </si>
  <si>
    <t>Message Book, Standard Line "While You Were Out", 5 1/2" X 4", 200 Sets/Book</t>
  </si>
  <si>
    <t>CA-2013-142958</t>
  </si>
  <si>
    <t>Acco Pressboard Covers with Storage Hooks, 14 7/8" x 11", Dark Blue</t>
  </si>
  <si>
    <t>CA-2012-120880</t>
  </si>
  <si>
    <t>Standard Rollaway File with Lock</t>
  </si>
  <si>
    <t>Avery Trapezoid Extra Heavy Duty 4" Binders</t>
  </si>
  <si>
    <t>US-2012-140200</t>
  </si>
  <si>
    <t>Bevis Boat-Shaped Conference Table</t>
  </si>
  <si>
    <t>CA-2014-102414</t>
  </si>
  <si>
    <t>Logitech B530 USBÂ HeadsetÂ -Â headsetÂ - Full size, Binaural</t>
  </si>
  <si>
    <t>Avery Durable Slant Ring Binders</t>
  </si>
  <si>
    <t>Universal Ultra Bright White Copier/Laser Paper, 8 1/2" x 11", Ream</t>
  </si>
  <si>
    <t>CA-2012-112571</t>
  </si>
  <si>
    <t>Luxo Professional Combination Clamp-On Lamps</t>
  </si>
  <si>
    <t>CA-2014-152142</t>
  </si>
  <si>
    <t>CA-2013-120859</t>
  </si>
  <si>
    <t>White Business Envelopes with Contemporary Seam, Recycled White Business Envelopes</t>
  </si>
  <si>
    <t>US-2014-100209</t>
  </si>
  <si>
    <t>Wilson Jones Easy Flow II Sheet Lifters</t>
  </si>
  <si>
    <t>CA-2011-163419</t>
  </si>
  <si>
    <t>BIC Brite Liner Grip Highlighters, Assorted, 5/Pack</t>
  </si>
  <si>
    <t>Samsung Galaxy S III - 16GB - pebble blue (T-Mobile)</t>
  </si>
  <si>
    <t>Global Airflow Leather Mesh Back Chair, Black</t>
  </si>
  <si>
    <t>CA-2013-105585</t>
  </si>
  <si>
    <t>Advantus SlideClip Paper Clips</t>
  </si>
  <si>
    <t>Xerox 1979</t>
  </si>
  <si>
    <t>CA-2013-155488</t>
  </si>
  <si>
    <t>Boston 16801 Nautilus Battery Pencil Sharpener</t>
  </si>
  <si>
    <t>CA-2012-126445</t>
  </si>
  <si>
    <t>Fellowes Super Stor/Drawer Files</t>
  </si>
  <si>
    <t>CA-2012-105312</t>
  </si>
  <si>
    <t>Redi-Strip #10 Envelopes, 4 1/8 x 9 1/2</t>
  </si>
  <si>
    <t>UniKeep View Case Binders</t>
  </si>
  <si>
    <t>CA-2011-158540</t>
  </si>
  <si>
    <t>Eldon Delta Triangular Chair Mat, 52" x 58", Clear</t>
  </si>
  <si>
    <t>CA-2014-118437</t>
  </si>
  <si>
    <t>Howard Miller 13-3/4" Diameter Brushed Chrome Round Wall Clock</t>
  </si>
  <si>
    <t>Project Tote Personal File</t>
  </si>
  <si>
    <t>US-2012-126214</t>
  </si>
  <si>
    <t>Bevis 36 x 72 Conference Tables</t>
  </si>
  <si>
    <t>Enermax Acrylux Wireless Keyboard</t>
  </si>
  <si>
    <t>CA-2012-133025</t>
  </si>
  <si>
    <t>CA-2014-106964</t>
  </si>
  <si>
    <t>GBC Plastic Binding Combs</t>
  </si>
  <si>
    <t>CA-2012-127418</t>
  </si>
  <si>
    <t>Aluminum Screw Posts</t>
  </si>
  <si>
    <t>CA-2011-139192</t>
  </si>
  <si>
    <t>Plantronics HL10 Handset Lifter</t>
  </si>
  <si>
    <t>Logitech Wireless Performance Mouse MX for PC and Mac</t>
  </si>
  <si>
    <t>CA-2014-167150</t>
  </si>
  <si>
    <t>Avery Hole Reinforcements</t>
  </si>
  <si>
    <t>Wilson Jones Ledger-Size, Piano-Hinge Binder, 2", Blue</t>
  </si>
  <si>
    <t>CA-2013-157686</t>
  </si>
  <si>
    <t>Global Value Mid-Back Manager's Chair, Gray</t>
  </si>
  <si>
    <t>CA-2012-144652</t>
  </si>
  <si>
    <t>Newell 333</t>
  </si>
  <si>
    <t>CA-2013-152814</t>
  </si>
  <si>
    <t>Xerox 1881</t>
  </si>
  <si>
    <t>CA-2013-134348</t>
  </si>
  <si>
    <t>Avery Durable Slant Ring Binders With Label Holder</t>
  </si>
  <si>
    <t>Round Ring Binders</t>
  </si>
  <si>
    <t>Micropad Numeric Keypads</t>
  </si>
  <si>
    <t>CA-2014-132521</t>
  </si>
  <si>
    <t>Belkin 8 Outlet SurgeMaster II Gold Surge Protector</t>
  </si>
  <si>
    <t>Avery Printable Repositionable Plastic Tabs</t>
  </si>
  <si>
    <t>CA-2013-166163</t>
  </si>
  <si>
    <t>Nokia Lumia 521 (T-Mobile)</t>
  </si>
  <si>
    <t>Avery 488</t>
  </si>
  <si>
    <t>CA-2012-143490</t>
  </si>
  <si>
    <t>Stanley Contemporary Battery Pencil Sharpeners</t>
  </si>
  <si>
    <t>AT&amp;T 1080 Corded phone</t>
  </si>
  <si>
    <t>CA-2011-159338</t>
  </si>
  <si>
    <t>Hon 4060 Series Tables</t>
  </si>
  <si>
    <t>CA-2013-107216</t>
  </si>
  <si>
    <t>Newell 326</t>
  </si>
  <si>
    <t>GE General Purpose, Extra Long Life, Showcase &amp; Floodlight Incandescent Bulbs</t>
  </si>
  <si>
    <t>Logitech ClearChat Comfort/USB Headset H390</t>
  </si>
  <si>
    <t>Newell 346</t>
  </si>
  <si>
    <t>CA-2013-112340</t>
  </si>
  <si>
    <t>Rediform Wirebound "Phone Memo" Message Book, 11 x 5-3/4</t>
  </si>
  <si>
    <t>CA-2014-140585</t>
  </si>
  <si>
    <t>Bush Saratoga Collection 5-Shelf Bookcase, Hanover Cherry, *Special Order</t>
  </si>
  <si>
    <t>CA-2013-144855</t>
  </si>
  <si>
    <t>US-2013-114776</t>
  </si>
  <si>
    <t>CA-2011-146969</t>
  </si>
  <si>
    <t>Stockwell Push Pins</t>
  </si>
  <si>
    <t>Xerox 223</t>
  </si>
  <si>
    <t>Machines</t>
  </si>
  <si>
    <t>Star Micronics TSP800 TSP847IIU Receipt Printer</t>
  </si>
  <si>
    <t>Fellowes Mobile File Cart, Black</t>
  </si>
  <si>
    <t>CA-2014-160395</t>
  </si>
  <si>
    <t>Crayola Anti Dust Chalk, 12/Pack</t>
  </si>
  <si>
    <t>Lock-Up Easel 'Spel-Binder'</t>
  </si>
  <si>
    <t>CA-2013-149314</t>
  </si>
  <si>
    <t>Hon Deluxe Fabric Upholstered Stacking Chairs</t>
  </si>
  <si>
    <t>CA-2011-126522</t>
  </si>
  <si>
    <t>BOSTON Model 1800 Electric Pencil Sharpeners, Putty/Woodgrain</t>
  </si>
  <si>
    <t>CA-2012-125416</t>
  </si>
  <si>
    <t>CA-2011-158064</t>
  </si>
  <si>
    <t>ACCOHIDE Binder by Acco</t>
  </si>
  <si>
    <t>CA-2011-120243</t>
  </si>
  <si>
    <t>CA-2011-127131</t>
  </si>
  <si>
    <t>Peel &amp; Stick Add-On Corner Pockets</t>
  </si>
  <si>
    <t>Carina 42"Hx23 3/4"W Media Storage Unit</t>
  </si>
  <si>
    <t>Xerox 220</t>
  </si>
  <si>
    <t>Recycled Data-Pak for Archival Bound Computer Printouts, 12-1/2 x 12-1/2 x 16</t>
  </si>
  <si>
    <t>CA-2014-117212</t>
  </si>
  <si>
    <t>Kensington 6 Outlet Guardian Standard Surge Protector</t>
  </si>
  <si>
    <t>Toshiba IPT2010-SD IPÂ Telephone</t>
  </si>
  <si>
    <t>GuestStacker Chair with Chrome Finish Legs</t>
  </si>
  <si>
    <t>Xerox 1924</t>
  </si>
  <si>
    <t>CA-2013-114727</t>
  </si>
  <si>
    <t>Hon 4700 Series Mobuis Mid-Back Task Chairs with Adjustable Arms</t>
  </si>
  <si>
    <t>Sauder Facets Collection Locker/File Cabinet, Sky Alder Finish</t>
  </si>
  <si>
    <t>Fellowes Strictly Business Drawer File, Letter/Legal Size</t>
  </si>
  <si>
    <t>CA-2011-110184</t>
  </si>
  <si>
    <t>GE DSL Phone Line Filter</t>
  </si>
  <si>
    <t>CA-2014-100013</t>
  </si>
  <si>
    <t>#10- 4 1/8" x 9 1/2" Security-Tint Envelopes</t>
  </si>
  <si>
    <t>Dax Clear Box Frame</t>
  </si>
  <si>
    <t>SANFORD Liquid Accent Tank-Style Highlighters</t>
  </si>
  <si>
    <t>CA-2011-127012</t>
  </si>
  <si>
    <t>Eldon Image Series Desk Accessories, Ebony</t>
  </si>
  <si>
    <t>Sanford 52201 APSCO Electric Pencil Sharpener</t>
  </si>
  <si>
    <t>CA-2011-168494</t>
  </si>
  <si>
    <t>Hon Non-Folding Utility Tables</t>
  </si>
  <si>
    <t>Bretford Rectangular Conference Table Tops</t>
  </si>
  <si>
    <t>Bestar Classic Bookcase</t>
  </si>
  <si>
    <t>CA-2014-110380</t>
  </si>
  <si>
    <t>Pencil and Crayon Sharpener</t>
  </si>
  <si>
    <t>US-2011-167738</t>
  </si>
  <si>
    <t>Letter Size Cart</t>
  </si>
  <si>
    <t>CA-2014-121412</t>
  </si>
  <si>
    <t>CA-2013-163384</t>
  </si>
  <si>
    <t>ACCOHIDE 3-Ring Binder, Blue, 1"</t>
  </si>
  <si>
    <t>Xerox 1996</t>
  </si>
  <si>
    <t>CA-2012-101707</t>
  </si>
  <si>
    <t>Xerox 1973</t>
  </si>
  <si>
    <t>Avery 511</t>
  </si>
  <si>
    <t>CA-2012-138898</t>
  </si>
  <si>
    <t>Kensington 4 Outlet MasterPiece Compact Power Control Center</t>
  </si>
  <si>
    <t>CA-2014-115427</t>
  </si>
  <si>
    <t>Cardinal Slant-D Ring Binder, Heavy Gauge Vinyl</t>
  </si>
  <si>
    <t>GBC Binding covers</t>
  </si>
  <si>
    <t>CA-2012-121391</t>
  </si>
  <si>
    <t>CA-2013-141397</t>
  </si>
  <si>
    <t>Xerox 1898</t>
  </si>
  <si>
    <t>Belkin 6 Outlet Metallic Surge Strip</t>
  </si>
  <si>
    <t>Fellowes Bankers Box Recycled Super Stor/Drawer</t>
  </si>
  <si>
    <t>Hon Valutask Swivel Chairs</t>
  </si>
  <si>
    <t>CA-2013-145919</t>
  </si>
  <si>
    <t>Eureka Recycled Copy Paper 8 1/2" x 11", Ream</t>
  </si>
  <si>
    <t>Seth Thomas 12" Clock w/ Goldtone Case</t>
  </si>
  <si>
    <t>CA-2014-106033</t>
  </si>
  <si>
    <t>Panasonic KP-310 Heavy-Duty Electric Pencil Sharpener</t>
  </si>
  <si>
    <t>CA-2013-142762</t>
  </si>
  <si>
    <t>CA-2011-121664</t>
  </si>
  <si>
    <t>Wilson Jones Legal Size Ring Binders</t>
  </si>
  <si>
    <t>US-2014-123281</t>
  </si>
  <si>
    <t>Westinghouse Clip-On Gooseneck Lamps</t>
  </si>
  <si>
    <t>CA-2014-162978</t>
  </si>
  <si>
    <t>Motorola L804</t>
  </si>
  <si>
    <t>Things To Do Today Pad</t>
  </si>
  <si>
    <t>US-2011-151925</t>
  </si>
  <si>
    <t>Leather Task Chair, Black</t>
  </si>
  <si>
    <t>US-2014-155425</t>
  </si>
  <si>
    <t>Cardinal EasyOpen D-Ring Binders</t>
  </si>
  <si>
    <t>DYMO CardScan Personal V9 Business Card Scanner</t>
  </si>
  <si>
    <t>Case Logic 2.4GHz Wireless Keyboard</t>
  </si>
  <si>
    <t>Hon 2090 Â“Pillow SoftÂ” Series Mid Back Swivel/Tilt Chairs</t>
  </si>
  <si>
    <t>CA-2014-133249</t>
  </si>
  <si>
    <t>Deflect-o SuperTray Unbreakable Stackable Tray, Letter, Black</t>
  </si>
  <si>
    <t>US-2012-103471</t>
  </si>
  <si>
    <t>Atlantic Metals Mobile 4-Shelf Bookcases, Custom Colors</t>
  </si>
  <si>
    <t>Dixon My First Ticonderoga Pencil, #2</t>
  </si>
  <si>
    <t>US-2011-157021</t>
  </si>
  <si>
    <t>Avery 490</t>
  </si>
  <si>
    <t>Pressboard Data Binder, Crimson, 12" X 8 1/2"</t>
  </si>
  <si>
    <t>CA-2012-120362</t>
  </si>
  <si>
    <t>Lesro Round Back Collection Coffee Table, End Table</t>
  </si>
  <si>
    <t>CA-2011-126361</t>
  </si>
  <si>
    <t>Hoover WindTunnel Plus Canister Vacuum</t>
  </si>
  <si>
    <t>Xerox 1934</t>
  </si>
  <si>
    <t>Newell 329</t>
  </si>
  <si>
    <t>Panasonic KX T7731-B Digital phone</t>
  </si>
  <si>
    <t>Safco Wire Cube Shelving System, For Use as 4 or 5 14" Cubes, Black</t>
  </si>
  <si>
    <t>Ibico Standard Transparent Covers</t>
  </si>
  <si>
    <t>US-2013-122245</t>
  </si>
  <si>
    <t>CA-2014-115994</t>
  </si>
  <si>
    <t>Logitech G13 Programmable Gameboard with LCD Display</t>
  </si>
  <si>
    <t>DAX Executive Solid Wood Document Frame, Desktop or Hang, Mahogany, 5 x 7</t>
  </si>
  <si>
    <t>CA-2012-124800</t>
  </si>
  <si>
    <t>Petty Cash Envelope</t>
  </si>
  <si>
    <t>GBC VeloBinder Electric Binding Machine</t>
  </si>
  <si>
    <t>3M Replacement Filter for Office Air Cleaner for 20' x 33' Room</t>
  </si>
  <si>
    <t>2300 Heavy-Duty Transfer File Systems by Perma</t>
  </si>
  <si>
    <t>Samsung Rugby III</t>
  </si>
  <si>
    <t>US-2012-164448</t>
  </si>
  <si>
    <t>Prestige Round Ring Binders</t>
  </si>
  <si>
    <t>Acco Four Pocket Poly Ring Binder with Label Holder, Smoke, 1"</t>
  </si>
  <si>
    <t>Avery 4027 File Folder Labels for Dot Matrix Printers, 5000 Labels per Box, White</t>
  </si>
  <si>
    <t>US-2013-153129</t>
  </si>
  <si>
    <t>Strathmore Photo Mount Cards</t>
  </si>
  <si>
    <t>CA-2014-128160</t>
  </si>
  <si>
    <t>Deluxe Heavy-Duty Vinyl Round Ring Binder</t>
  </si>
  <si>
    <t>CA-2012-166135</t>
  </si>
  <si>
    <t>CA-2012-145821</t>
  </si>
  <si>
    <t>OtterBox Defender Series Case - iPhone 5c</t>
  </si>
  <si>
    <t>US-2012-160150</t>
  </si>
  <si>
    <t>Wilson Jones DublLock D-Ring Binders</t>
  </si>
  <si>
    <t>CA-2012-119907</t>
  </si>
  <si>
    <t>Wilson Jones Heavy-Duty Casebound Ring Binders with Metal Hinges</t>
  </si>
  <si>
    <t>CA-2011-151708</t>
  </si>
  <si>
    <t>SanDisk Ultra 64 GB MicroSDHC Class 10 Memory Card</t>
  </si>
  <si>
    <t>CA-2014-164959</t>
  </si>
  <si>
    <t>Avery 482</t>
  </si>
  <si>
    <t>CA-2014-121468</t>
  </si>
  <si>
    <t>Square Credit Card Reader</t>
  </si>
  <si>
    <t>US-2013-108455</t>
  </si>
  <si>
    <t>Xerox 192</t>
  </si>
  <si>
    <t>HP Office Recycled Paper (20Lb. and 87 Bright)</t>
  </si>
  <si>
    <t>X-Rack File for Hanging Folders</t>
  </si>
  <si>
    <t>US-2013-108098</t>
  </si>
  <si>
    <t>WD My Passport Ultra 500GB Portable External Hard Drive</t>
  </si>
  <si>
    <t>CA-2012-140410</t>
  </si>
  <si>
    <t>Cisco IP Phone 7961G-GE VoIP phone</t>
  </si>
  <si>
    <t>Logitech Trackman Marble Mouse</t>
  </si>
  <si>
    <t>CA-2014-139661</t>
  </si>
  <si>
    <t>Magna Visual Magnetic Picture Hangers</t>
  </si>
  <si>
    <t>CA-2013-141586</t>
  </si>
  <si>
    <t>Avery Durable Plastic 1" Binders</t>
  </si>
  <si>
    <t>CA-2013-100468</t>
  </si>
  <si>
    <t>iKross Bluetooth Portable Keyboard + Cell Phone Stand Holder + Brush for Apple iPhone 5S 5C 5, 4S 4</t>
  </si>
  <si>
    <t>DAX Value U-Channel Document Frames, Easel Back</t>
  </si>
  <si>
    <t>CA-2012-153388</t>
  </si>
  <si>
    <t>Prang Dustless Chalk Sticks</t>
  </si>
  <si>
    <t>Hon 2111 Invitation Series Corner Table</t>
  </si>
  <si>
    <t>CA-2014-103611</t>
  </si>
  <si>
    <t>Eldon Image Series Desk Accessories, Burgundy</t>
  </si>
  <si>
    <t>CA-2014-100384</t>
  </si>
  <si>
    <t>Boston Heavy-Duty Trimline Electric Pencil Sharpeners</t>
  </si>
  <si>
    <t>4009 Highlighters by Sanford</t>
  </si>
  <si>
    <t>CA-2014-148446</t>
  </si>
  <si>
    <t>CA-2011-111059</t>
  </si>
  <si>
    <t>Avery Durable Poly Binders</t>
  </si>
  <si>
    <t>CA-2014-116204</t>
  </si>
  <si>
    <t>CA-2012-144806</t>
  </si>
  <si>
    <t>Howard Miller 13" Diameter Pewter Finish Round Wall Clock</t>
  </si>
  <si>
    <t>Xerox 1970</t>
  </si>
  <si>
    <t>Xerox 1960</t>
  </si>
  <si>
    <t>Belkin 19" Vented Equipment Shelf, Black</t>
  </si>
  <si>
    <t>CA-2014-159884</t>
  </si>
  <si>
    <t>Neat Ideas Personal Hanging Folder Files, Black</t>
  </si>
  <si>
    <t>OIC Bulk Pack Metal Binder Clips</t>
  </si>
  <si>
    <t>CA-2014-124086</t>
  </si>
  <si>
    <t>Bush Andora Bookcase, Maple/Graphite Gray Finish</t>
  </si>
  <si>
    <t>CA-2011-107181</t>
  </si>
  <si>
    <t>GBC Recycled Grain Textured Covers</t>
  </si>
  <si>
    <t>CA-2013-159345</t>
  </si>
  <si>
    <t>CA-2012-111507</t>
  </si>
  <si>
    <t>Newell 310</t>
  </si>
  <si>
    <t>CA-2012-112116</t>
  </si>
  <si>
    <t>KI Adjustable-Height Table</t>
  </si>
  <si>
    <t>CA-2013-126809</t>
  </si>
  <si>
    <t>Acco Pressboard Covers with Storage Hooks, 14 7/8" x 11", Light Blue</t>
  </si>
  <si>
    <t>CA-2011-105172</t>
  </si>
  <si>
    <t>Avery 518</t>
  </si>
  <si>
    <t>CA-2014-107293</t>
  </si>
  <si>
    <t>CA-2012-132101</t>
  </si>
  <si>
    <t>Wireless Extenders zBoost YX545 SOHO Signal Booster</t>
  </si>
  <si>
    <t>US-2014-152002</t>
  </si>
  <si>
    <t>US-2011-157385</t>
  </si>
  <si>
    <t>Novimex Swivel Fabric Task Chair</t>
  </si>
  <si>
    <t>Pastel Pink Envelopes</t>
  </si>
  <si>
    <t>Belkin F8E887 USB Wired Ergonomic Keyboard</t>
  </si>
  <si>
    <t>CA-2012-122826</t>
  </si>
  <si>
    <t>Pyle PRT45 Retro HomeÂ Telephone</t>
  </si>
  <si>
    <t>CA-2011-117317</t>
  </si>
  <si>
    <t>Spiral Phone Message Books with Labels by Adams</t>
  </si>
  <si>
    <t>US-2013-115819</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</si>
  <si>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</si>
  <si>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</si>
  <si>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</si>
  <si>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</si>
  <si>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</si>
  <si>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</si>
  <si>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CA-2011-156349</t>
  </si>
  <si>
    <t>Sauder Inglewood Library Bookcases</t>
  </si>
  <si>
    <t>VTech DS6151</t>
  </si>
  <si>
    <t>CA-2014-138380</t>
  </si>
  <si>
    <t>CA-2014-108560</t>
  </si>
  <si>
    <t>GE 48" Fluorescent Tube, Cool White Energy Saver, 34 Watts, 30/Box</t>
  </si>
  <si>
    <t>Dot Matrix Printer Tape Reel Labels, White, 5000/Box</t>
  </si>
  <si>
    <t>Micro Innovations USB RF Wireless Keyboard with Mouse</t>
  </si>
  <si>
    <t>CA-2012-157084</t>
  </si>
  <si>
    <t>ShoreTel ShorePhone IP 230 VoIP phone</t>
  </si>
  <si>
    <t>Plantronics Savi W720 Multi-Device Wireless Headset System</t>
  </si>
  <si>
    <t>CA-2011-168984</t>
  </si>
  <si>
    <t>Xerox 2</t>
  </si>
  <si>
    <t>Office Impressions Heavy Duty Welded Shelving &amp; Multimedia Storage Drawers</t>
  </si>
  <si>
    <t>Jawbone MINI JAMBOX Wireless Bluetooth Speaker</t>
  </si>
  <si>
    <t>CA-2012-111829</t>
  </si>
  <si>
    <t>Deluxe Rollaway Locking File with Drawer</t>
  </si>
  <si>
    <t>Canon PC940 Copier</t>
  </si>
  <si>
    <t>Multicolor Computer Printout Paper</t>
  </si>
  <si>
    <t>CA-2011-135699</t>
  </si>
  <si>
    <t>Xerox 1940</t>
  </si>
  <si>
    <t>Xerox 1986</t>
  </si>
  <si>
    <t>US-2014-132444</t>
  </si>
  <si>
    <t>Eldon Portable Mobile Manager</t>
  </si>
  <si>
    <t>Binder Clips by OIC</t>
  </si>
  <si>
    <t>Wilson Jones 1" Hanging DublLock Ring Binders</t>
  </si>
  <si>
    <t>Fellowes Bankers Box Stor/Drawer Steel Plus</t>
  </si>
  <si>
    <t>CA-2014-161809</t>
  </si>
  <si>
    <t>RCA Visys Integrated PBX 8-Line Router</t>
  </si>
  <si>
    <t>CA-2014-127285</t>
  </si>
  <si>
    <t>GBC Velobind Prepunched Cover Sets, Regency Series</t>
  </si>
  <si>
    <t>Cardinal Slant-D Ring Binders</t>
  </si>
  <si>
    <t>CA-2013-107615</t>
  </si>
  <si>
    <t>CA-2013-122728</t>
  </si>
  <si>
    <t>Home/Office Personal File Carts</t>
  </si>
  <si>
    <t>Universal Premium White Copier/Laser Paper (20Lb. and 87 Bright)</t>
  </si>
  <si>
    <t>US-2013-101497</t>
  </si>
  <si>
    <t>Xerox 1887</t>
  </si>
  <si>
    <t>CA-2013-147585</t>
  </si>
  <si>
    <t>C-Line Magnetic Cubicle Keepers, Clear Polypropylene</t>
  </si>
  <si>
    <t>CA-2012-148376</t>
  </si>
  <si>
    <t>Avery 497</t>
  </si>
  <si>
    <t>CA-2011-135657</t>
  </si>
  <si>
    <t>CA-2011-139857</t>
  </si>
  <si>
    <t>CA-2013-106306</t>
  </si>
  <si>
    <t>GBC Standard Recycled Report Covers, Clear Plastic Sheets</t>
  </si>
  <si>
    <t>CA-2014-123491</t>
  </si>
  <si>
    <t>Avery 500</t>
  </si>
  <si>
    <t>Geemarc AmpliPOWER60</t>
  </si>
  <si>
    <t>"While you Were Out" Message Book, One Form per Page</t>
  </si>
  <si>
    <t>Global Leather Task Chair, Black</t>
  </si>
  <si>
    <t>Acco 7-Outlet Masterpiece Power Center, Wihtout Fax/Phone Line Protection</t>
  </si>
  <si>
    <t>CA-2014-104003</t>
  </si>
  <si>
    <t>O'Sullivan Manor Hill 2-Door Library in Brianna Oak</t>
  </si>
  <si>
    <t>CA-2012-130204</t>
  </si>
  <si>
    <t>Kingston Digital DataTraveler 16GB USB 2.0</t>
  </si>
  <si>
    <t>TRENDnet 56K USB 2.0 Phone, Internet and Fax Modem</t>
  </si>
  <si>
    <t>CA-2011-110527</t>
  </si>
  <si>
    <t>Avery 494</t>
  </si>
  <si>
    <t>CA-2014-168837</t>
  </si>
  <si>
    <t>CA-2014-116715</t>
  </si>
  <si>
    <t>Xerox 1962</t>
  </si>
  <si>
    <t>CA-2012-130785</t>
  </si>
  <si>
    <t>Sauder Camden County Barrister Bookcase, Planked Cherry Finish</t>
  </si>
  <si>
    <t>DXL Angle-View Binders with Locking Rings, Black</t>
  </si>
  <si>
    <t>Sauder Camden County Collection Libraries, Planked Cherry Finish</t>
  </si>
  <si>
    <t>CA-2012-105347</t>
  </si>
  <si>
    <t>Xerox 1919</t>
  </si>
  <si>
    <t>Prang Colored Pencils</t>
  </si>
  <si>
    <t>CA-2013-100965</t>
  </si>
  <si>
    <t>Howard Miller 11-1/2" Diameter Grantwood Wall Clock</t>
  </si>
  <si>
    <t>CA-2013-149461</t>
  </si>
  <si>
    <t>US-2013-116729</t>
  </si>
  <si>
    <t>Samsung Galaxy Note 2</t>
  </si>
  <si>
    <t>SanDisk Cruzer 64 GB USB Flash Drive</t>
  </si>
  <si>
    <t>CA-2012-131597</t>
  </si>
  <si>
    <t>CA-2012-164833</t>
  </si>
  <si>
    <t>Avery 501</t>
  </si>
  <si>
    <t>Binney &amp; Smith Crayola Metallic Colored Pencils, 8-Color Set</t>
  </si>
  <si>
    <t>CA-2012-125423</t>
  </si>
  <si>
    <t>Avery 513</t>
  </si>
  <si>
    <t>CA-2013-167507</t>
  </si>
  <si>
    <t>Avery 3 1/2" Diskette Storage Pages, 10/Pack</t>
  </si>
  <si>
    <t>Seth Thomas 14" Day/Date Wall Clock</t>
  </si>
  <si>
    <t>US-2014-113852</t>
  </si>
  <si>
    <t>CA-2014-128370</t>
  </si>
  <si>
    <t>CA-2011-114643</t>
  </si>
  <si>
    <t>US-2013-100839</t>
  </si>
  <si>
    <t>Executive Impressions 8-1/2" Career Panel/Partition Cubicle Clock</t>
  </si>
  <si>
    <t>CA-2014-118857</t>
  </si>
  <si>
    <t>Howard Miller 12" Round Wall Clock</t>
  </si>
  <si>
    <t>CA-2013-148201</t>
  </si>
  <si>
    <t>CA-2011-116932</t>
  </si>
  <si>
    <t>Newell 334</t>
  </si>
  <si>
    <t>Hon 30" x 60" Table with Locking Drawer</t>
  </si>
  <si>
    <t>CA-2014-142888</t>
  </si>
  <si>
    <t>Safco Drafting Table</t>
  </si>
  <si>
    <t>CA-2014-118885</t>
  </si>
  <si>
    <t>Global High-Back Leather Tilter, Burgundy</t>
  </si>
  <si>
    <t>CA-2013-147578</t>
  </si>
  <si>
    <t>Ultra Door Pull Handle</t>
  </si>
  <si>
    <t>CA-2011-157623</t>
  </si>
  <si>
    <t>Xerox 1972</t>
  </si>
  <si>
    <t>Avery Hi-Liter Fluorescent Desk Style Markers</t>
  </si>
  <si>
    <t>CA-2013-100083</t>
  </si>
  <si>
    <t>IBM Multi-Purpose Copy Paper, 8 1/2 x 11", Case</t>
  </si>
  <si>
    <t>CA-2012-109197</t>
  </si>
  <si>
    <t>Ibico Hi-Tech Manual Binding System</t>
  </si>
  <si>
    <t>CA-2014-167094</t>
  </si>
  <si>
    <t>Xerox 218</t>
  </si>
  <si>
    <t>Global Comet Stacking Armless Chair</t>
  </si>
  <si>
    <t>Memorex Froggy Flash Drive 8 GB</t>
  </si>
  <si>
    <t>CA-2012-157959</t>
  </si>
  <si>
    <t>Hand-Finished Solid Wood Document Frame</t>
  </si>
  <si>
    <t>CA-2013-105963</t>
  </si>
  <si>
    <t>CA-2014-126865</t>
  </si>
  <si>
    <t>CA-2014-102834</t>
  </si>
  <si>
    <t>US-2013-139710</t>
  </si>
  <si>
    <t>Avaya 4621SW VoIP phone</t>
  </si>
  <si>
    <t>CA-2014-121538</t>
  </si>
  <si>
    <t>Eaton Premium Continuous-Feed Paper, 25% Cotton, Letter Size, White, 1000 Shts/Box</t>
  </si>
  <si>
    <t>US-2014-101539</t>
  </si>
  <si>
    <t>Xerox 214</t>
  </si>
  <si>
    <t>Safco Commercial Shelving</t>
  </si>
  <si>
    <t>Mitel MiVoice 5330e IP Phone</t>
  </si>
  <si>
    <t>CA-2013-152121</t>
  </si>
  <si>
    <t>Motorola Moto X</t>
  </si>
  <si>
    <t>CA-2014-101245</t>
  </si>
  <si>
    <t>Tops White Computer Printout Paper</t>
  </si>
  <si>
    <t>Enermax Briskie RF Wireless Keyboard and Mouse Combo</t>
  </si>
  <si>
    <t>CA-2012-141768</t>
  </si>
  <si>
    <t>Ultra Door Push Plate</t>
  </si>
  <si>
    <t>CA-2013-112109</t>
  </si>
  <si>
    <t>GBC Twin Loop Wire Binding Elements</t>
  </si>
  <si>
    <t>Perma STOR-ALL Hanging File Box, 13 1/8"W x 12 1/4"D x 10 1/2"H</t>
  </si>
  <si>
    <t>SAFCO Arco Folding Chair</t>
  </si>
  <si>
    <t>CA-2012-109939</t>
  </si>
  <si>
    <t>Newell 321</t>
  </si>
  <si>
    <t>CA-2013-112669</t>
  </si>
  <si>
    <t>Fellowes Personal Hanging Folder Files, Navy</t>
  </si>
  <si>
    <t>CA-2011-164721</t>
  </si>
  <si>
    <t>Wirebound Message Books, Four 2 3/4 x 5 White Forms per Page</t>
  </si>
  <si>
    <t>CA-2014-133648</t>
  </si>
  <si>
    <t>Eldon Spacemaker Box, Quick-Snap Lid, Clear</t>
  </si>
  <si>
    <t>Plymouth Boxed Rubber Bands by Plymouth</t>
  </si>
  <si>
    <t>CA-2014-166128</t>
  </si>
  <si>
    <t>Dixon Ticonderoga Erasable Colored Pencil Set, 12-Color</t>
  </si>
  <si>
    <t>CA-2012-113110</t>
  </si>
  <si>
    <t>GBC Imprintable Covers</t>
  </si>
  <si>
    <t>Acme Elite Stainless Steel Scissors</t>
  </si>
  <si>
    <t>Wirebound Message Books, 5-1/2 x 4 Forms, 2 or 4 Forms per Page</t>
  </si>
  <si>
    <t>US-2014-111241</t>
  </si>
  <si>
    <t>GBC Recycled Regency Composition Covers</t>
  </si>
  <si>
    <t>CA-2012-114237</t>
  </si>
  <si>
    <t>Safco Value Mate Series Steel Bookcases, Baked Enamel Finish on Steel, Gray</t>
  </si>
  <si>
    <t>CA-2013-113516</t>
  </si>
  <si>
    <t>CA-2012-119214</t>
  </si>
  <si>
    <t>CA-2012-122287</t>
  </si>
  <si>
    <t>Xerox 1922</t>
  </si>
  <si>
    <t>Flat Face Poster Frame</t>
  </si>
  <si>
    <t>CA-2012-104493</t>
  </si>
  <si>
    <t>GBC Personal VeloBind Strips</t>
  </si>
  <si>
    <t>CA-2011-106439</t>
  </si>
  <si>
    <t>Letter/Legal File Tote with Clear Snap-On Lid, Black Granite</t>
  </si>
  <si>
    <t>Avery Framed View Binder, EZD Ring (Locking), Navy, 1 1/2"</t>
  </si>
  <si>
    <t>Xerox 1952</t>
  </si>
  <si>
    <t>Fellowes Twister Kit, Gray/Clear, 3/pkg</t>
  </si>
  <si>
    <t>Novimex Fabric Task Chair</t>
  </si>
  <si>
    <t>MaxellÂ LTO Ultrium - 800 GB</t>
  </si>
  <si>
    <t>Newell 325</t>
  </si>
  <si>
    <t>CA-2012-133452</t>
  </si>
  <si>
    <t>Plantronics Audio 478 Stereo USB Headset</t>
  </si>
  <si>
    <t>Hon 94000 Series Round Tables</t>
  </si>
  <si>
    <t>US-2014-110996</t>
  </si>
  <si>
    <t>CA-2013-129693</t>
  </si>
  <si>
    <t>Newell 3-Hole Punched Plastic Slotted Magazine Holders for Binders</t>
  </si>
  <si>
    <t>CA-2014-122504</t>
  </si>
  <si>
    <t>Anker Ultra-Slim Mini Bluetooth 3.0 Wireless Keyboard</t>
  </si>
  <si>
    <t>Plantronics CS 50-USB -Â headsetÂ - Convertible, Monaural</t>
  </si>
  <si>
    <t>CA-2011-131051</t>
  </si>
  <si>
    <t>Floodlight Indoor Halogen Bulbs, 1 Bulb per Pack, 60 Watts</t>
  </si>
  <si>
    <t>CA-2012-120103</t>
  </si>
  <si>
    <t>Computer Printout Paper with Letter-Trim Perforations</t>
  </si>
  <si>
    <t>ClearSounds CSC500 Amplified Spirit Phone Corded phone</t>
  </si>
  <si>
    <t>CA-2014-104647</t>
  </si>
  <si>
    <t>Ampad Phone Message Book, Recycled, 400 Message Capacity, 5 Â¾Â” x 11Â”</t>
  </si>
  <si>
    <t>CA-2012-139290</t>
  </si>
  <si>
    <t>Avery 507</t>
  </si>
  <si>
    <t>CA-2012-149678</t>
  </si>
  <si>
    <t>CA-2014-124401</t>
  </si>
  <si>
    <t>Hanging Personal Folder File</t>
  </si>
  <si>
    <t>Logitech Wireless Marathon Mouse M705</t>
  </si>
  <si>
    <t>US-2011-140116</t>
  </si>
  <si>
    <t>Tennsco 6- and 18-Compartment Lockers</t>
  </si>
  <si>
    <t>BOSTON Ranger #55 Pencil Sharpener, Black</t>
  </si>
  <si>
    <t>CA-2011-123295</t>
  </si>
  <si>
    <t>Office Star - Ergonomically Designed Knee Chair</t>
  </si>
  <si>
    <t>CA-2012-164882</t>
  </si>
  <si>
    <t>GBC DocuBind P100 Manual Binding Machine</t>
  </si>
  <si>
    <t>Newell 308</t>
  </si>
  <si>
    <t>Global Fabric Manager's Chair, Dark Gray</t>
  </si>
  <si>
    <t>Acme Tagit Stainless Steel Antibacterial Scissors</t>
  </si>
  <si>
    <t>Polycom SoundStation2 EX ConferenceÂ phone</t>
  </si>
  <si>
    <t>Mobile Personal File Cube</t>
  </si>
  <si>
    <t>DMI Eclipse Executive Suite Bookcases</t>
  </si>
  <si>
    <t>CA-2013-130267</t>
  </si>
  <si>
    <t>Xerox Color Copier Paper, 11" x 17", Ream</t>
  </si>
  <si>
    <t>CA-2014-155460</t>
  </si>
  <si>
    <t>GBC DocuBind TL200 Manual Binding Machine</t>
  </si>
  <si>
    <t>CA-2014-158246</t>
  </si>
  <si>
    <t>CA-2011-141607</t>
  </si>
  <si>
    <t>Eldon Advantage Chair Mats for Low to Medium Pile Carpets</t>
  </si>
  <si>
    <t>CA-2013-111115</t>
  </si>
  <si>
    <t>CA-2013-101938</t>
  </si>
  <si>
    <t>Panasonic KP-350BK Electric Pencil Sharpener with Auto Stop</t>
  </si>
  <si>
    <t>CA-2014-166296</t>
  </si>
  <si>
    <t>CA-2011-152296</t>
  </si>
  <si>
    <t>Wilson Jones data.warehouse D-Ring Binders with DublLock</t>
  </si>
  <si>
    <t>CA-2013-125738</t>
  </si>
  <si>
    <t>Xerox 1982</t>
  </si>
  <si>
    <t>Acco Data Flex Cable Posts For Top &amp; Bottom Load Binders, 6" Capacity</t>
  </si>
  <si>
    <t>CA-2014-124576</t>
  </si>
  <si>
    <t>GBC Prestige Therm-A-Bind Covers</t>
  </si>
  <si>
    <t>CA-2013-118913</t>
  </si>
  <si>
    <t>Fellowes Mighty 8 Compact Surge Protector</t>
  </si>
  <si>
    <t>CA-2013-128412</t>
  </si>
  <si>
    <t>GBC DocuBind P50 Personal Binding Machine</t>
  </si>
  <si>
    <t>Holmes HEPA Air Purifier</t>
  </si>
  <si>
    <t>Xerox 1988</t>
  </si>
  <si>
    <t>Harmony HEPA Quiet Air Purifiers</t>
  </si>
  <si>
    <t>CA-2012-138002</t>
  </si>
  <si>
    <t>Acco Hanging Data Binders</t>
  </si>
  <si>
    <t>Howard Miller 16" Diameter Gallery Wall Clock</t>
  </si>
  <si>
    <t>CA-2014-129378</t>
  </si>
  <si>
    <t>Belkin 325VA UPS Surge Protector, 6'</t>
  </si>
  <si>
    <t>Metal Folding Chairs, Beige, 4/Carton</t>
  </si>
  <si>
    <t>CA-2014-130841</t>
  </si>
  <si>
    <t>Zipper Ring Binder Pockets</t>
  </si>
  <si>
    <t>Super Decoflex Portable Personal File</t>
  </si>
  <si>
    <t>Wilson Electronics DB Pro Signal Booster</t>
  </si>
  <si>
    <t>CA-2013-106383</t>
  </si>
  <si>
    <t>Atlantic Metals Mobile 2-Shelf Bookcases, Custom Colors</t>
  </si>
  <si>
    <t>CA-2011-128055</t>
  </si>
  <si>
    <t>GBC DocuBind 200 Manual Binding Machine</t>
  </si>
  <si>
    <t>Fellowes Advanced Computer Series Surge Protectors</t>
  </si>
  <si>
    <t>CA-2012-123232</t>
  </si>
  <si>
    <t>HTC One</t>
  </si>
  <si>
    <t>CA-2013-122322</t>
  </si>
  <si>
    <t>Fiskars Home &amp; Office Scissors</t>
  </si>
  <si>
    <t>CA-2013-146633</t>
  </si>
  <si>
    <t>Fellowes PB500 Electric Punch Plastic Comb Binding Machine with Manual Bind</t>
  </si>
  <si>
    <t>Avery Self-Adhesive Photo Pockets for Polaroid Photos</t>
  </si>
  <si>
    <t>CA-2014-103380</t>
  </si>
  <si>
    <t>Newell 344</t>
  </si>
  <si>
    <t>Advantus T-Pin Paper Clips</t>
  </si>
  <si>
    <t>Acco Six-Outlet Power Strip, 4' Cord Length</t>
  </si>
  <si>
    <t>CA-2012-116092</t>
  </si>
  <si>
    <t>Xerox 1959</t>
  </si>
  <si>
    <t>Avery Durable Binders</t>
  </si>
  <si>
    <t>Kensington 6 Outlet MasterPiece HOMEOFFICE Power Control Center</t>
  </si>
  <si>
    <t>Xerox 22</t>
  </si>
  <si>
    <t>CA-2013-117849</t>
  </si>
  <si>
    <t>CA-2012-169201</t>
  </si>
  <si>
    <t>Holmes Odor Grabber</t>
  </si>
  <si>
    <t>CA-2014-105214</t>
  </si>
  <si>
    <t>Hon Multipurpose Stacking Arm Chairs</t>
  </si>
  <si>
    <t>Wirebound Message Books, Four 2 3/4" x 5" Forms per Page, 600 Sets per Book</t>
  </si>
  <si>
    <t>CA-2012-117611</t>
  </si>
  <si>
    <t>Advantus Plastic Paper Clips</t>
  </si>
  <si>
    <t>Logitech G19 Programmable Gaming Keyboard</t>
  </si>
  <si>
    <t>CA-2014-137470</t>
  </si>
  <si>
    <t>Xerox 1984</t>
  </si>
  <si>
    <t>CA-2012-102036</t>
  </si>
  <si>
    <t>Fellowes Bases and Tops For Staxonsteel/High-Stak Systems</t>
  </si>
  <si>
    <t>CA-2012-142944</t>
  </si>
  <si>
    <t>Deflect-o Glass Clear Studded Chair Mats</t>
  </si>
  <si>
    <t>Canon PC1060 Personal Laser Copier</t>
  </si>
  <si>
    <t>CA-2011-157882</t>
  </si>
  <si>
    <t>Bevis Round Conference Room Tables and Bases</t>
  </si>
  <si>
    <t>Global Deluxe Stacking Chair, Gray</t>
  </si>
  <si>
    <t>CA-2014-142622</t>
  </si>
  <si>
    <t>Global Super Steno Chair</t>
  </si>
  <si>
    <t>CA-2014-143343</t>
  </si>
  <si>
    <t>Newell 351</t>
  </si>
  <si>
    <t>CA-2014-115154</t>
  </si>
  <si>
    <t>Balt Solid Wood Round Tables</t>
  </si>
  <si>
    <t>US-2014-120418</t>
  </si>
  <si>
    <t>Global Leather Executive Chair</t>
  </si>
  <si>
    <t>Newell 319</t>
  </si>
  <si>
    <t>CA-2014-165491</t>
  </si>
  <si>
    <t>ImationÂ SecureÂ DriveÂ + Hardware Encrypted USBÂ flash driveÂ - 16 GB</t>
  </si>
  <si>
    <t>CA-2014-138422</t>
  </si>
  <si>
    <t>Wausau Papers Astrobrights Colored Envelopes</t>
  </si>
  <si>
    <t>CA-2013-155187</t>
  </si>
  <si>
    <t>Tennsco Lockers, Gray</t>
  </si>
  <si>
    <t>REDIFORM Incoming/Outgoing Call Register, 11" X 8 1/2", 100 Messages</t>
  </si>
  <si>
    <t>CA-2014-109701</t>
  </si>
  <si>
    <t>Satellite Sectional Post Binders</t>
  </si>
  <si>
    <t>CA-2012-111514</t>
  </si>
  <si>
    <t>Atlantic Metals Mobile 3-Shelf Bookcases, Custom Colors</t>
  </si>
  <si>
    <t>Memorex Micro Travel Drive 32 GB</t>
  </si>
  <si>
    <t>Lexmark S315 Color Inkjet Printer</t>
  </si>
  <si>
    <t>CA-2011-102295</t>
  </si>
  <si>
    <t>Global Leather &amp; Oak Executive Chair, Burgundy</t>
  </si>
  <si>
    <t>CA-2012-148628</t>
  </si>
  <si>
    <t>Message Book, Phone, Wirebound Standard Line Memo, 2 3/4" X 5"</t>
  </si>
  <si>
    <t>US-2014-117534</t>
  </si>
  <si>
    <t>Acco Smartsocket Color-Coded Six-Outlet AC Adapter Model Surge Protectors</t>
  </si>
  <si>
    <t>Avery Arch Ring Binders</t>
  </si>
  <si>
    <t>Clearsounds A400</t>
  </si>
  <si>
    <t>Hewlett Packard 310 Color Digital Copier</t>
  </si>
  <si>
    <t>CA-2012-145065</t>
  </si>
  <si>
    <t>Recycled Premium Regency Composition Covers</t>
  </si>
  <si>
    <t>CA-2014-169264</t>
  </si>
  <si>
    <t>Avery File Folder Labels</t>
  </si>
  <si>
    <t>Newell 318</t>
  </si>
  <si>
    <t>CA-2014-108574</t>
  </si>
  <si>
    <t>Square Credit Card Reader, 4 1/2" x 4 1/2" x 1", White</t>
  </si>
  <si>
    <t>CA-2014-144589</t>
  </si>
  <si>
    <t>Panasonic KX-TG9541B DECT 6.0 Digital 2-Line Expandable Cordless Phone With Digital Answering System</t>
  </si>
  <si>
    <t>CA-2014-155985</t>
  </si>
  <si>
    <t>DAX Natural Wood-Tone Poster Frame</t>
  </si>
  <si>
    <t>CA-2012-142041</t>
  </si>
  <si>
    <t>CA-2011-151295</t>
  </si>
  <si>
    <t>CA-2014-168655</t>
  </si>
  <si>
    <t>WD My Passport Ultra 2TB Portable External Hard Drive</t>
  </si>
  <si>
    <t>CA-2013-107202</t>
  </si>
  <si>
    <t>Panasonic KX MB2061 Multifunction Printer</t>
  </si>
  <si>
    <t>CA-2014-159597</t>
  </si>
  <si>
    <t>Razer Kraken 7.1 Surround Sound Over Ear USB Gaming Headset</t>
  </si>
  <si>
    <t>CA-2014-100748</t>
  </si>
  <si>
    <t>CA-2014-129805</t>
  </si>
  <si>
    <t>CA-2014-140053</t>
  </si>
  <si>
    <t>Tenex Traditional Chairmats for Medium Pile Carpet, Standard Lip, 36" x 48"</t>
  </si>
  <si>
    <t>CA-2011-164210</t>
  </si>
  <si>
    <t>Bevis Rectangular Conference Tables</t>
  </si>
  <si>
    <t>Geographics Note Cards, Blank, White, 8 1/2" x 11"</t>
  </si>
  <si>
    <t>CA-2012-100573</t>
  </si>
  <si>
    <t>#10- 4 1/8" x 9 1/2" Recycled Envelopes</t>
  </si>
  <si>
    <t>CA-2013-140207</t>
  </si>
  <si>
    <t>Cardinal Holdit Data Disk Pockets</t>
  </si>
  <si>
    <t>CA-2012-142419</t>
  </si>
  <si>
    <t>Xerox 1896</t>
  </si>
  <si>
    <t>CA-2013-114972</t>
  </si>
  <si>
    <t>Global Deluxe High-Back Office Chair in Storm</t>
  </si>
  <si>
    <t>Kensington K72356US Mouse-in-a-Box USB Desktop Mouse</t>
  </si>
  <si>
    <t>Avery 50</t>
  </si>
  <si>
    <t>Honeywell Enviracaire Portable HEPA Air Cleaner for 16' x 20' Room</t>
  </si>
  <si>
    <t>CA-2014-102750</t>
  </si>
  <si>
    <t>Chromcraft Bull-Nose Wood Oval Conference Tables &amp; Bases</t>
  </si>
  <si>
    <t>CA-2014-147956</t>
  </si>
  <si>
    <t>CA-2014-126067</t>
  </si>
  <si>
    <t>Anker 24W Portable Micro USB Car Charger</t>
  </si>
  <si>
    <t>Hon Practical Foundations 30 x 60 Training Table, Light Gray/Charcoal</t>
  </si>
  <si>
    <t>CA-2011-113579</t>
  </si>
  <si>
    <t>White GlueTop Scratch Pads</t>
  </si>
  <si>
    <t>CA-2012-122371</t>
  </si>
  <si>
    <t>Cameo Buff Policy Envelopes</t>
  </si>
  <si>
    <t>CA-2013-126935</t>
  </si>
  <si>
    <t>CA-2013-149482</t>
  </si>
  <si>
    <t>Avery 52</t>
  </si>
  <si>
    <t>CA-2011-143917</t>
  </si>
  <si>
    <t>High Speed Automatic Electric Letter Opener</t>
  </si>
  <si>
    <t>CA-2014-163902</t>
  </si>
  <si>
    <t>Panasonic KX TS3282B Corded phone</t>
  </si>
  <si>
    <t>CA-2012-143238</t>
  </si>
  <si>
    <t>Memorex Mini Travel Drive 8 GB USB 2.0 Flash Drive</t>
  </si>
  <si>
    <t>CA-2012-113404</t>
  </si>
  <si>
    <t>CA-2013-144792</t>
  </si>
  <si>
    <t>CA-2014-108070</t>
  </si>
  <si>
    <t>US-2012-128090</t>
  </si>
  <si>
    <t>Samsung Galaxy S4 Mini</t>
  </si>
  <si>
    <t>Xerox 1891</t>
  </si>
  <si>
    <t>CA-2012-147788</t>
  </si>
  <si>
    <t>O'Sullivan Living Dimensions 3-Shelf Bookcases</t>
  </si>
  <si>
    <t>CA-2014-123967</t>
  </si>
  <si>
    <t>GBC Standard Plastic Binding Systems' Combs</t>
  </si>
  <si>
    <t>CA-2013-137729</t>
  </si>
  <si>
    <t>Cisco Small Business SPA 502G VoIP phone</t>
  </si>
  <si>
    <t>CA-2013-154053</t>
  </si>
  <si>
    <t>Berol Giant Pencil Sharpener</t>
  </si>
  <si>
    <t>CA-2013-137204</t>
  </si>
  <si>
    <t>Global Stack Chair without Arms, Black</t>
  </si>
  <si>
    <t>CA-2011-147298</t>
  </si>
  <si>
    <t>Acco Pressboard Covers with Storage Hooks, 14 7/8" x 11", Executive Red</t>
  </si>
  <si>
    <t>CA-2014-147942</t>
  </si>
  <si>
    <t>Avery 498</t>
  </si>
  <si>
    <t>CA-2014-115931</t>
  </si>
  <si>
    <t>Design Ebony Sketching Pencil</t>
  </si>
  <si>
    <t>Eldon Simplefile Box Office</t>
  </si>
  <si>
    <t>Avery 517</t>
  </si>
  <si>
    <t>US-2014-110604</t>
  </si>
  <si>
    <t>24-Hour Round Wall Clock</t>
  </si>
  <si>
    <t>SAFCO Optional Arm Kit for Workspace Cribbage Stacking Chair</t>
  </si>
  <si>
    <t>CA-2012-162369</t>
  </si>
  <si>
    <t>US-2013-146794</t>
  </si>
  <si>
    <t>CA-2014-112515</t>
  </si>
  <si>
    <t>Green Bar Computer Printout Paper</t>
  </si>
  <si>
    <t>Global Adaptabilites Bookcase, Cherry/Storm Gray Finish</t>
  </si>
  <si>
    <t>GBC Pre-Punched Binding Paper, Plastic, White, 8-1/2" x 11"</t>
  </si>
  <si>
    <t>Mini 13-1/2 Capacity Data Binder Rack, Pearl</t>
  </si>
  <si>
    <t>Avery 514</t>
  </si>
  <si>
    <t>CA-2013-150343</t>
  </si>
  <si>
    <t>CA-2012-135538</t>
  </si>
  <si>
    <t>US-2012-139759</t>
  </si>
  <si>
    <t>CA-2014-136875</t>
  </si>
  <si>
    <t>Xerox 1888</t>
  </si>
  <si>
    <t>US-2011-160780</t>
  </si>
  <si>
    <t>CA-2014-137085</t>
  </si>
  <si>
    <t>CA-2012-153220</t>
  </si>
  <si>
    <t>Adams "While You Were Out" Message Pads</t>
  </si>
  <si>
    <t>US-2013-144211</t>
  </si>
  <si>
    <t>Wirebound Four 2-3/4 x 5 Forms per Page, 400 Sets per Book</t>
  </si>
  <si>
    <t>AT&amp;T 17929 Lendline Telephone</t>
  </si>
  <si>
    <t>CA-2013-138079</t>
  </si>
  <si>
    <t>Contract Clock, 14", Brown</t>
  </si>
  <si>
    <t>CA-2014-155873</t>
  </si>
  <si>
    <t>Xerox 215</t>
  </si>
  <si>
    <t>Xerox 1885</t>
  </si>
  <si>
    <t>CA-2012-121797</t>
  </si>
  <si>
    <t>Computer Room Manger, 14"</t>
  </si>
  <si>
    <t>Bady BDG101FRU Card Printer</t>
  </si>
  <si>
    <t>CA-2012-103723</t>
  </si>
  <si>
    <t>Prang Drawing Pencil Set</t>
  </si>
  <si>
    <t>CA-2014-144827</t>
  </si>
  <si>
    <t>CA-2011-153479</t>
  </si>
  <si>
    <t>Avery 512</t>
  </si>
  <si>
    <t>CA-2014-104801</t>
  </si>
  <si>
    <t>Tenex Contemporary Contur Chairmats for Low and Medium Pile Carpet, Computer, 39" x 49"</t>
  </si>
  <si>
    <t>CA-2012-129770</t>
  </si>
  <si>
    <t>CA-2011-149244</t>
  </si>
  <si>
    <t>Executive Impressions 12" Wall Clock</t>
  </si>
  <si>
    <t>CA-2012-140144</t>
  </si>
  <si>
    <t>US-2011-141257</t>
  </si>
  <si>
    <t>Hon Deluxe Fabric Upholstered Stacking Chairs, Squared Back</t>
  </si>
  <si>
    <t>CA-2011-154669</t>
  </si>
  <si>
    <t>Advantus Rolling Drawer Organizers</t>
  </si>
  <si>
    <t>CA-2011-158029</t>
  </si>
  <si>
    <t>Hon Olson Stacker Stools</t>
  </si>
  <si>
    <t>CA-2012-155306</t>
  </si>
  <si>
    <t>Plantronics S12 Corded Telephone Headset System</t>
  </si>
  <si>
    <t>Plantronics Calisto P620-M USB Wireless Speakerphone System</t>
  </si>
  <si>
    <t>Hoover Upright Vacuum With Dirt Cup</t>
  </si>
  <si>
    <t>Xerox 1903</t>
  </si>
  <si>
    <t>CA-2011-129574</t>
  </si>
  <si>
    <t>CA-2014-126536</t>
  </si>
  <si>
    <t>Maxell 4.7GB DVD-R 5/Pack</t>
  </si>
  <si>
    <t>Canvas Sectional Post Binders</t>
  </si>
  <si>
    <t>CA-2013-144729</t>
  </si>
  <si>
    <t>CA-2012-127019</t>
  </si>
  <si>
    <t>CA-2012-138534</t>
  </si>
  <si>
    <t>CA-2012-149972</t>
  </si>
  <si>
    <t>Advantus Map Pennant Flags and Round Head Tacks</t>
  </si>
  <si>
    <t>CA-2011-154599</t>
  </si>
  <si>
    <t>Pyle PMP37LED</t>
  </si>
  <si>
    <t>US-2012-110163</t>
  </si>
  <si>
    <t>Lumber Crayons</t>
  </si>
  <si>
    <t>CA-2014-143329</t>
  </si>
  <si>
    <t>9-3/4 Diameter Round Wall Clock</t>
  </si>
  <si>
    <t>CA-2012-159380</t>
  </si>
  <si>
    <t>Xerox 1953</t>
  </si>
  <si>
    <t>CA-2012-148635</t>
  </si>
  <si>
    <t>Xerox 228</t>
  </si>
  <si>
    <t>Sauder Forest Hills Library, Woodland Oak Finish</t>
  </si>
  <si>
    <t>Office Star - Professional Matrix Back Chair with 2-to-1 Synchro Tilt and Mesh Fabric Seat</t>
  </si>
  <si>
    <t>CA-2013-160500</t>
  </si>
  <si>
    <t>Computer Printout Index Tabs</t>
  </si>
  <si>
    <t>CA-2014-100202</t>
  </si>
  <si>
    <t>CA-2011-148915</t>
  </si>
  <si>
    <t>Carina Mini System Audio Rack, Model AR050B</t>
  </si>
  <si>
    <t>Plantronics Voyager Pro HD - Bluetooth Headset</t>
  </si>
  <si>
    <t>CA-2014-110842</t>
  </si>
  <si>
    <t>Xerox 201</t>
  </si>
  <si>
    <t>Ibico Plastic Spiral Binding Combs</t>
  </si>
  <si>
    <t>CA-2013-128594</t>
  </si>
  <si>
    <t>US-2014-103828</t>
  </si>
  <si>
    <t>Newell 345</t>
  </si>
  <si>
    <t>CA-2011-148040</t>
  </si>
  <si>
    <t>Xerox 1951</t>
  </si>
  <si>
    <t>Office Star - Mesh Screen back chair with Vinyl seat</t>
  </si>
  <si>
    <t>CA-2014-135167</t>
  </si>
  <si>
    <t>Dixon Prang Watercolor Pencils, 10-Color Set with Brush</t>
  </si>
  <si>
    <t>CA-2014-137022</t>
  </si>
  <si>
    <t>US-2013-167339</t>
  </si>
  <si>
    <t>Global Ergonomic Managers Chair</t>
  </si>
  <si>
    <t>CA-2013-130799</t>
  </si>
  <si>
    <t>Eldon Regeneration Recycled Desk Accessories, Smoke</t>
  </si>
  <si>
    <t>CA-2013-164483</t>
  </si>
  <si>
    <t>US-2013-159856</t>
  </si>
  <si>
    <t>Global Deluxe Steno Chair</t>
  </si>
  <si>
    <t>CA-2014-102099</t>
  </si>
  <si>
    <t>CA-2014-164049</t>
  </si>
  <si>
    <t>Wirebound Message Books, Four 2 3/4 x 5 Forms per Page, 200 Sets per Book</t>
  </si>
  <si>
    <t>CA-2011-127586</t>
  </si>
  <si>
    <t>Dual Level, Single-Width Filing Carts</t>
  </si>
  <si>
    <t>CA-2014-166415</t>
  </si>
  <si>
    <t>Rubber Band Ball</t>
  </si>
  <si>
    <t>CA-2014-164329</t>
  </si>
  <si>
    <t>Space Solutions Commercial Steel Shelving</t>
  </si>
  <si>
    <t>CA-2012-168564</t>
  </si>
  <si>
    <t>US-2013-169040</t>
  </si>
  <si>
    <t>Google Nexus 5</t>
  </si>
  <si>
    <t>Jet-Pak Recycled Peel 'N' Seal Padded Mailers</t>
  </si>
  <si>
    <t>Snap-A-Way Black Print Carbonless Ruled Speed Letter, Triplicate</t>
  </si>
  <si>
    <t>CA-2014-126242</t>
  </si>
  <si>
    <t>File Shuttle II and Handi-File, Black</t>
  </si>
  <si>
    <t>Executive Impressions 13-1/2" Indoor/Outdoor Wall Clock</t>
  </si>
  <si>
    <t>CA-2013-166443</t>
  </si>
  <si>
    <t>Advantus Panel Wall Acrylic Frame</t>
  </si>
  <si>
    <t>CA-2014-169859</t>
  </si>
  <si>
    <t>Eldon 400 Class Desk Accessories, Black Carbon</t>
  </si>
  <si>
    <t>Wilson Jones Clip &amp; Carry Folder Binder Tool for Ring Binders, Clear</t>
  </si>
  <si>
    <t>CA-2014-134915</t>
  </si>
  <si>
    <t>Memorex Micro Travel Drive 8 GB</t>
  </si>
  <si>
    <t>Xerox 1978</t>
  </si>
  <si>
    <t>Harbour Creations 67200 Series Stacking Chairs</t>
  </si>
  <si>
    <t>Tenex V2T-RE Standard Weight Series Chair Mat, 45" x 53", Lip 25" x 12"</t>
  </si>
  <si>
    <t>Cush Cases Heavy Duty Rugged Cover Case for Samsung Galaxy S5 - Purple</t>
  </si>
  <si>
    <t>Samsung Galaxy Mega 6.3</t>
  </si>
  <si>
    <t>CA-2012-158456</t>
  </si>
  <si>
    <t>CA-2014-143665</t>
  </si>
  <si>
    <t>Avery 478</t>
  </si>
  <si>
    <t>CA-2014-137428</t>
  </si>
  <si>
    <t>DAX Two-Tone Rosewood/Black Document Frame, Desktop, 5 x 7</t>
  </si>
  <si>
    <t>CA-2011-131310</t>
  </si>
  <si>
    <t>Safco Chair Connectors, 6/Carton</t>
  </si>
  <si>
    <t>Self-Adhesive Ring Binder Labels</t>
  </si>
  <si>
    <t>US-2011-112872</t>
  </si>
  <si>
    <t>Chromcraft Bull-Nose Wood 48" x 96" Rectangular Conference Tables</t>
  </si>
  <si>
    <t>CA-2013-139010</t>
  </si>
  <si>
    <t>SanDisk Ultra 16 GB MicroSDHC Class 10 Memory Card</t>
  </si>
  <si>
    <t>Avery Heavy-Duty EZD  Binder With Locking Rings</t>
  </si>
  <si>
    <t>CA-2013-112893</t>
  </si>
  <si>
    <t>VariCap6 Expandable Binder</t>
  </si>
  <si>
    <t>US-2011-150532</t>
  </si>
  <si>
    <t>Eldon Fold 'N Roll Cart System</t>
  </si>
  <si>
    <t>CA-2011-130729</t>
  </si>
  <si>
    <t>Avery Premier Heavy-Duty Binder with Round Locking Rings</t>
  </si>
  <si>
    <t>CA-2014-134845</t>
  </si>
  <si>
    <t>Insertable Tab Post Binder Dividers</t>
  </si>
  <si>
    <t>Lexmark MX611dhe Monochrome Laser Printer</t>
  </si>
  <si>
    <t>GBC VeloBinder Manual Binding System</t>
  </si>
  <si>
    <t>CA-2012-123568</t>
  </si>
  <si>
    <t>Alliance Rubber Bands</t>
  </si>
  <si>
    <t>CA-2011-106719</t>
  </si>
  <si>
    <t>SlimView Poly Binder, 3/8"</t>
  </si>
  <si>
    <t>US-2013-164189</t>
  </si>
  <si>
    <t>BlackBerry Q10</t>
  </si>
  <si>
    <t>US-2013-114293</t>
  </si>
  <si>
    <t>CA-2014-101749</t>
  </si>
  <si>
    <t>Lesro Sheffield Collection Coffee Table, End Table, Center Table, Corner Table</t>
  </si>
  <si>
    <t>CA-2014-149559</t>
  </si>
  <si>
    <t>#10 Self-Seal White Envelopes</t>
  </si>
  <si>
    <t>Hon Pagoda Stacking Chairs</t>
  </si>
  <si>
    <t>CA-2011-137351</t>
  </si>
  <si>
    <t>US-2014-148054</t>
  </si>
  <si>
    <t>36X48 HARDFLOOR CHAIRMAT</t>
  </si>
  <si>
    <t>Conquest 14 Commercial Heavy-Duty Upright Vacuum, Collection System, Accessory Kit</t>
  </si>
  <si>
    <t>CA-2014-131492</t>
  </si>
  <si>
    <t>Ampad #10 Peel &amp; Seel Holiday Envelopes</t>
  </si>
  <si>
    <t>Linden 10" Round Wall Clock, Black</t>
  </si>
  <si>
    <t>Anderson Hickey Conga Table Tops &amp; Accessories</t>
  </si>
  <si>
    <t>CA-2014-106859</t>
  </si>
  <si>
    <t>SimpliFile Personal File, Black Granite, 15w x 6-15/16d x 11-1/4h</t>
  </si>
  <si>
    <t>OtterBox Commuter Series Case - iPhone 5 &amp; 5s</t>
  </si>
  <si>
    <t>Logitech Wireless Headset H600 Over-The-Head Design</t>
  </si>
  <si>
    <t>Xerox 230</t>
  </si>
  <si>
    <t>CA-2013-125206</t>
  </si>
  <si>
    <t>Recycled Steel Personal File for Hanging File Folders</t>
  </si>
  <si>
    <t>CA-2012-126137</t>
  </si>
  <si>
    <t>CA-2011-104780</t>
  </si>
  <si>
    <t>CA-2014-101182</t>
  </si>
  <si>
    <t>invisibleSHIELD by ZAGG Smudge-Free Screen Protector</t>
  </si>
  <si>
    <t>CA-2013-150350</t>
  </si>
  <si>
    <t>Okidata C331dn Printer</t>
  </si>
  <si>
    <t>Tyvek  Top-Opening Peel &amp; Seel Envelopes, Plain White</t>
  </si>
  <si>
    <t>Office Star Flex Back Scooter Chair with White Frame</t>
  </si>
  <si>
    <t>Acme Rosewood Handle Letter Opener</t>
  </si>
  <si>
    <t>CA-2011-136399</t>
  </si>
  <si>
    <t>CA-2014-131828</t>
  </si>
  <si>
    <t>Global Leather and Oak Executive Chair, Black</t>
  </si>
  <si>
    <t>CA-2011-109218</t>
  </si>
  <si>
    <t>BIC Brite Liner Highlighters, Chisel Tip</t>
  </si>
  <si>
    <t>US-2011-109036</t>
  </si>
  <si>
    <t>Avery 489</t>
  </si>
  <si>
    <t>CA-2011-128986</t>
  </si>
  <si>
    <t>White Computer Printout Paper by Universal</t>
  </si>
  <si>
    <t>CA-2011-153969</t>
  </si>
  <si>
    <t>#10 White Business Envelopes,4 1/8 x 9 1/2</t>
  </si>
  <si>
    <t>Newell 34</t>
  </si>
  <si>
    <t>Xerox 1971</t>
  </si>
  <si>
    <t>Polycom CX300 Desktop Phone USB VoIP phone</t>
  </si>
  <si>
    <t>US-2014-132059</t>
  </si>
  <si>
    <t>Atlantic Metals Mobile 5-Shelf Bookcases, Custom Colors</t>
  </si>
  <si>
    <t>US-2014-146416</t>
  </si>
  <si>
    <t>Avery 510</t>
  </si>
  <si>
    <t>Wilson Jones Four-Pocket Poly Binders</t>
  </si>
  <si>
    <t>CA-2012-149384</t>
  </si>
  <si>
    <t>Accohide Poly Flexible Ring Binders</t>
  </si>
  <si>
    <t>CA-2011-158372</t>
  </si>
  <si>
    <t>Memorex Froggy Flash Drive 4 GB</t>
  </si>
  <si>
    <t>Southworth 100% RÃ©sumÃ© Paper, 24lb.</t>
  </si>
  <si>
    <t>Eldon Expressions Punched Metal &amp; Wood Desk Accessories, Pewter &amp; Cherry</t>
  </si>
  <si>
    <t>Avery White Multi-Purpose Labels</t>
  </si>
  <si>
    <t>CA-2013-108882</t>
  </si>
  <si>
    <t>Logitech G500s Laser Gaming Mouse with Adjustable Weight Tuning</t>
  </si>
  <si>
    <t>CA-2014-150189</t>
  </si>
  <si>
    <t>Avery 485</t>
  </si>
  <si>
    <t>CA-2011-114433</t>
  </si>
  <si>
    <t>CA-2011-108189</t>
  </si>
  <si>
    <t>Adams Telephone Message Book W/Dividers/Space For Phone Numbers, 5 1/4"X8 1/2", 300/Messages</t>
  </si>
  <si>
    <t>Bose SoundLink Bluetooth Speaker</t>
  </si>
  <si>
    <t>Letter or Legal Size Expandable Poly String Tie Envelopes</t>
  </si>
  <si>
    <t>Stiletto Hand Letter Openers</t>
  </si>
  <si>
    <t>CA-2013-138933</t>
  </si>
  <si>
    <t>US-2014-140907</t>
  </si>
  <si>
    <t>Logitech Desktop MK120 Mouse and keyboard Combo</t>
  </si>
  <si>
    <t>Fellowes Bankers Box Staxonsteel Drawer File/Stacking System</t>
  </si>
  <si>
    <t>Col-Erase Pencils with Erasers</t>
  </si>
  <si>
    <t>CA-2013-159730</t>
  </si>
  <si>
    <t>Clarity 53712</t>
  </si>
  <si>
    <t>CA-2013-155474</t>
  </si>
  <si>
    <t>CA-2011-140662</t>
  </si>
  <si>
    <t>Xerox 1941</t>
  </si>
  <si>
    <t>APC 7 Outlet Network SurgeArrest Surge Protector</t>
  </si>
  <si>
    <t>CA-2012-155145</t>
  </si>
  <si>
    <t>CA-2012-146038</t>
  </si>
  <si>
    <t>CA-2014-133865</t>
  </si>
  <si>
    <t>Canon Imageclass D680 Copier / Fax</t>
  </si>
  <si>
    <t>CA-2012-157770</t>
  </si>
  <si>
    <t>Plantronics Voyager Pro Legend</t>
  </si>
  <si>
    <t>Memorex Mini Travel Drive 64 GB USB 2.0 Flash Drive</t>
  </si>
  <si>
    <t>CA-2011-106264</t>
  </si>
  <si>
    <t>US-2012-110569</t>
  </si>
  <si>
    <t>CA-2014-136308</t>
  </si>
  <si>
    <t>US-2011-133130</t>
  </si>
  <si>
    <t>CA-2012-165057</t>
  </si>
  <si>
    <t>Boston 19500 Mighty Mite Electric Pencil Sharpener</t>
  </si>
  <si>
    <t>Avery 474</t>
  </si>
  <si>
    <t>US-2014-109253</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</si>
  <si>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</si>
  <si>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</si>
  <si>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</si>
  <si>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</si>
  <si>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</si>
  <si>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</si>
  <si>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CA-2012-112011</t>
  </si>
  <si>
    <t>50 Colored Long Pencils</t>
  </si>
  <si>
    <t>US-2013-157308</t>
  </si>
  <si>
    <t>US-2011-134733</t>
  </si>
  <si>
    <t>Rush Hierlooms Collection 1" Thick Stackable Bookcases</t>
  </si>
  <si>
    <t>CA-2011-115161</t>
  </si>
  <si>
    <t>Sauder Facets Collection Library, Sky Alder Finish</t>
  </si>
  <si>
    <t>CA-2012-115511</t>
  </si>
  <si>
    <t>Hon Metal Bookcases, Putty</t>
  </si>
  <si>
    <t>CA-2014-123778</t>
  </si>
  <si>
    <t>Acco PRESSTEX Data Binder with Storage Hooks, Light Blue, 9 1/2" X 11"</t>
  </si>
  <si>
    <t>CA-2011-166471</t>
  </si>
  <si>
    <t>Cisco Unified IP Phone 7945G VoIP phone</t>
  </si>
  <si>
    <t>CA-2012-152527</t>
  </si>
  <si>
    <t>CA-2013-100244</t>
  </si>
  <si>
    <t>Strathmore Photo Frame Cards</t>
  </si>
  <si>
    <t>Xerox 1944</t>
  </si>
  <si>
    <t>CA-2012-151841</t>
  </si>
  <si>
    <t>CA-2013-134803</t>
  </si>
  <si>
    <t>Kensington 7 Outlet MasterPiece HOMEOFFICE Power Control Center</t>
  </si>
  <si>
    <t>Xerox 1991</t>
  </si>
  <si>
    <t>ImationÂ Clip USBÂ flash driveÂ - 8 GB</t>
  </si>
  <si>
    <t>CA-2014-148264</t>
  </si>
  <si>
    <t>Akro-Mils 12-Gallon Tote</t>
  </si>
  <si>
    <t>Tenex Traditional Chairmats for Hard Floors, Average Lip, 36" x 48"</t>
  </si>
  <si>
    <t>Xerox 1968</t>
  </si>
  <si>
    <t>CA-2014-131212</t>
  </si>
  <si>
    <t>GBC Wire Binding Combs</t>
  </si>
  <si>
    <t>CA-2012-144099</t>
  </si>
  <si>
    <t>CA-2013-162614</t>
  </si>
  <si>
    <t>GBC Recycled VeloBinder Covers</t>
  </si>
  <si>
    <t>CA-2011-168592</t>
  </si>
  <si>
    <t>Holmes Replacement Filter for HEPA Air Cleaner, Medium Room</t>
  </si>
  <si>
    <t>Pizazz Global Quick File</t>
  </si>
  <si>
    <t>US-2013-150035</t>
  </si>
  <si>
    <t>CA-2011-143385</t>
  </si>
  <si>
    <t>KeyTronicÂ KT400U2 -Â KeyboardÂ - Black</t>
  </si>
  <si>
    <t>CA-2013-131289</t>
  </si>
  <si>
    <t>Xerox 204</t>
  </si>
  <si>
    <t>CA-2013-107328</t>
  </si>
  <si>
    <t>Chromcraft 48" x 96" Racetrack Double Pedestal Table</t>
  </si>
  <si>
    <t>CA-2012-168767</t>
  </si>
  <si>
    <t>CA-2013-137673</t>
  </si>
  <si>
    <t>HP Standard 104 key PS/2 Keyboard</t>
  </si>
  <si>
    <t>CA-2013-130680</t>
  </si>
  <si>
    <t>Macally Suction Cup Mount</t>
  </si>
  <si>
    <t>CA-2011-110849</t>
  </si>
  <si>
    <t>Ativa MDM8000 8-Sheet Micro-Cut Shredder</t>
  </si>
  <si>
    <t>Binney &amp; Smith inkTank Desk Highlighter, Chisel Tip, Yellow, 12/Box</t>
  </si>
  <si>
    <t>Advantus Push Pins, Aluminum Head</t>
  </si>
  <si>
    <t>CA-2011-120838</t>
  </si>
  <si>
    <t>Ooma Telo VoIP Home Phone System</t>
  </si>
  <si>
    <t>CA-2014-118542</t>
  </si>
  <si>
    <t>Xerox 1905</t>
  </si>
  <si>
    <t>Cardinal HOLDit! Binder Insert Strips,Extra Strips</t>
  </si>
  <si>
    <t>CA-2014-152737</t>
  </si>
  <si>
    <t>Plantronics Audio 995 Wireless Stereo Headset</t>
  </si>
  <si>
    <t>CA-2013-130029</t>
  </si>
  <si>
    <t>Xerox 200</t>
  </si>
  <si>
    <t>Brites Rubber Bands, 1 1/2 oz. Box</t>
  </si>
  <si>
    <t>CA-2014-168109</t>
  </si>
  <si>
    <t>Okidata MB491 Multifunction Printer</t>
  </si>
  <si>
    <t>CA-2013-103163</t>
  </si>
  <si>
    <t>Avery Hanging File Binders</t>
  </si>
  <si>
    <t>While You Were Out Pads, 50 per Pad, 4 x 5 1/4, Green Cycle</t>
  </si>
  <si>
    <t>CA-2014-161823</t>
  </si>
  <si>
    <t>CA-2014-138310</t>
  </si>
  <si>
    <t>Kensington Orbit Wireless Mobile Trackball for PC and Mac</t>
  </si>
  <si>
    <t>CA-2014-141929</t>
  </si>
  <si>
    <t>QVS USB Car Charger 2-Port 2.1Amp for iPod/iPhone/iPad/iPad 2/iPad 3</t>
  </si>
  <si>
    <t>CA-2014-113530</t>
  </si>
  <si>
    <t>Newell 314</t>
  </si>
  <si>
    <t>CA-2011-169726</t>
  </si>
  <si>
    <t>Ibico Ibimaster 300 Manual Binding System</t>
  </si>
  <si>
    <t>CA-2014-132178</t>
  </si>
  <si>
    <t>Multi-Use Personal File Cart and Caster Set, Three Stacking Bins</t>
  </si>
  <si>
    <t>Fellowes Stor/Drawer Steel Plus Storage Drawers</t>
  </si>
  <si>
    <t>CA-2011-156594</t>
  </si>
  <si>
    <t>Boston Home &amp; Office Model 2000 Electric Pencil Sharpeners</t>
  </si>
  <si>
    <t>Newell 31</t>
  </si>
  <si>
    <t>Premium Transparent Presentation Covers, No Pattern/Clear, 8 1/2" x 11"</t>
  </si>
  <si>
    <t>CA-2011-146528</t>
  </si>
  <si>
    <t>Xerox 1966</t>
  </si>
  <si>
    <t>Acme Kleen Earth Office Shears</t>
  </si>
  <si>
    <t>CA-2013-161676</t>
  </si>
  <si>
    <t>Elite 5" Scissors</t>
  </si>
  <si>
    <t>CA-2011-129364</t>
  </si>
  <si>
    <t>Acco PRESSTEX Data Binder with Storage Hooks, Dark Blue, 9 1/2" X 11"</t>
  </si>
  <si>
    <t>Samsung HM1900 Bluetooth Headset</t>
  </si>
  <si>
    <t>Acco Side-Punched Conventional Columnar Pads</t>
  </si>
  <si>
    <t>Avery 492</t>
  </si>
  <si>
    <t>Xerox 232</t>
  </si>
  <si>
    <t>Adjustable Personal File Tote</t>
  </si>
  <si>
    <t>CA-2012-156440</t>
  </si>
  <si>
    <t>CA-2013-102792</t>
  </si>
  <si>
    <t>Crayola Colored Pencils</t>
  </si>
  <si>
    <t>CA-2014-140760</t>
  </si>
  <si>
    <t>Manila Recycled Extra-Heavyweight Clasp Envelopes, 6" x 9"</t>
  </si>
  <si>
    <t>US-2012-131359</t>
  </si>
  <si>
    <t>Sharp 1540cs Digital Laser Copier</t>
  </si>
  <si>
    <t>Eldon Regeneration Recycled Desk Accessories, Black</t>
  </si>
  <si>
    <t>CA-2012-151680</t>
  </si>
  <si>
    <t>CA-2011-140039</t>
  </si>
  <si>
    <t>Eldon File Chest Portable File</t>
  </si>
  <si>
    <t>CA-2014-113670</t>
  </si>
  <si>
    <t>Bush Advantage Collection Round Conference Table</t>
  </si>
  <si>
    <t>CA-2014-166198</t>
  </si>
  <si>
    <t>Verbatim Slim CD and DVD Storage Cases, 50/Pack</t>
  </si>
  <si>
    <t>Eldon Advantage Foldable Chair Mats for Low Pile Carpets</t>
  </si>
  <si>
    <t>CA-2011-135608</t>
  </si>
  <si>
    <t>Xerox 1964</t>
  </si>
  <si>
    <t>US-2011-169789</t>
  </si>
  <si>
    <t>CA-2013-151512</t>
  </si>
  <si>
    <t>CA-2014-161956</t>
  </si>
  <si>
    <t>GBC DocuBind 300 Electric Binding Machine</t>
  </si>
  <si>
    <t>Sensible Storage WireTech Storage Systems</t>
  </si>
  <si>
    <t>CA-2012-167745</t>
  </si>
  <si>
    <t>Quartet Omega Colored Chalk, 12/Pack</t>
  </si>
  <si>
    <t>Advantus Panel Wall Certificate Holder - 8.5x11</t>
  </si>
  <si>
    <t>CA-2013-155530</t>
  </si>
  <si>
    <t>CA-2012-107937</t>
  </si>
  <si>
    <t>Rubbermaid ClusterMat Chairmats, Mat Size- 66" x 60", Lip 20" x 11" -90 Degree Angle</t>
  </si>
  <si>
    <t>CA-2013-144218</t>
  </si>
  <si>
    <t>CA-2011-107139</t>
  </si>
  <si>
    <t>US-2011-117163</t>
  </si>
  <si>
    <t>Balt Split Level Computer Training Table</t>
  </si>
  <si>
    <t>Dixon Ticonderoga Core-Lock Colored Pencils</t>
  </si>
  <si>
    <t>CA-2011-100363</t>
  </si>
  <si>
    <t>Things To Do Today Spiral Book</t>
  </si>
  <si>
    <t>CA-2011-126760</t>
  </si>
  <si>
    <t>Apple iPhone 5S</t>
  </si>
  <si>
    <t>Tensor Computer Mounted Lamp</t>
  </si>
  <si>
    <t>Logitech Illuminated Ultrathin Keyboard with Backlighting</t>
  </si>
  <si>
    <t>CA-2011-101931</t>
  </si>
  <si>
    <t>Serrated Blade or Curved Handle Hand Letter Openers</t>
  </si>
  <si>
    <t>Premier Automatic Letter Opener</t>
  </si>
  <si>
    <t>US-2014-131849</t>
  </si>
  <si>
    <t>Eldon 300 Class Desk Accessories, Black</t>
  </si>
  <si>
    <t>Sterilite Show Offs Storage Containers</t>
  </si>
  <si>
    <t>CA-2011-140816</t>
  </si>
  <si>
    <t>Logitech G430 Surround Sound Gaming Headset with Dolby 7.1 Technology</t>
  </si>
  <si>
    <t>CA-2014-123246</t>
  </si>
  <si>
    <t>Economy #2 Pencils</t>
  </si>
  <si>
    <t>CA-2011-124709</t>
  </si>
  <si>
    <t>CA-2012-132486</t>
  </si>
  <si>
    <t>Maxell DVD-RAM Discs</t>
  </si>
  <si>
    <t>Global Chrome Stack Chair</t>
  </si>
  <si>
    <t>Xerox 196</t>
  </si>
  <si>
    <t>CA-2012-129896</t>
  </si>
  <si>
    <t>Xerox 1895</t>
  </si>
  <si>
    <t>Eldon "L" Workstation Diamond Chairmat</t>
  </si>
  <si>
    <t>DAX Copper Panel Document Frame, 5 x 7 Size</t>
  </si>
  <si>
    <t>US-2013-163881</t>
  </si>
  <si>
    <t>Plantronics CS510 - Over-the-Head monaural Wireless Headset System</t>
  </si>
  <si>
    <t>US-2012-119312</t>
  </si>
  <si>
    <t>Eldon ProFile File 'N Store Portable File Tub Letter/Legal Size Black</t>
  </si>
  <si>
    <t>US-2014-142573</t>
  </si>
  <si>
    <t>Riverleaf Stik-Withit Designer Note Cubes</t>
  </si>
  <si>
    <t>Acco Expandable Hanging Binders</t>
  </si>
  <si>
    <t>High-Back Leather Manager's Chair</t>
  </si>
  <si>
    <t>CA-2011-103940</t>
  </si>
  <si>
    <t>Eldon Gobal File Keepers</t>
  </si>
  <si>
    <t>CA-2014-123001</t>
  </si>
  <si>
    <t>OIC #2 Pencils, Medium Soft</t>
  </si>
  <si>
    <t>Avery 505</t>
  </si>
  <si>
    <t>CA-2013-133144</t>
  </si>
  <si>
    <t>US-2013-151862</t>
  </si>
  <si>
    <t>RCA ViSYS 25423RE1 Corded phone</t>
  </si>
  <si>
    <t>CA-2013-114951</t>
  </si>
  <si>
    <t>Eldon Expressions Wood Desk Accessories, Oak</t>
  </si>
  <si>
    <t>CA-2014-134838</t>
  </si>
  <si>
    <t>Newell 320</t>
  </si>
  <si>
    <t>CA-2013-146010</t>
  </si>
  <si>
    <t>GBC Durable Plastic Covers</t>
  </si>
  <si>
    <t>CA-2011-135090</t>
  </si>
  <si>
    <t>CA-2014-101308</t>
  </si>
  <si>
    <t>CA-2014-119564</t>
  </si>
  <si>
    <t>Master Giant Foot Doorstop, Safety Yellow</t>
  </si>
  <si>
    <t>CA-2013-135265</t>
  </si>
  <si>
    <t>Xerox 1942</t>
  </si>
  <si>
    <t>CA-2013-108735</t>
  </si>
  <si>
    <t>Bush Westfield Collection Bookcases, Fully Assembled</t>
  </si>
  <si>
    <t>CA-2011-116834</t>
  </si>
  <si>
    <t>DAX Cubicle Frames - 8x10</t>
  </si>
  <si>
    <t>WD My Passport Ultra 1TB Portable External Hard Drive</t>
  </si>
  <si>
    <t>CA-2012-107468</t>
  </si>
  <si>
    <t>CA-2014-144463</t>
  </si>
  <si>
    <t>Howard Miller 11-1/2" Diameter Brentwood Wall Clock</t>
  </si>
  <si>
    <t>CA-2014-130764</t>
  </si>
  <si>
    <t>O'Sullivan Elevations Bookcase, Cherry Finish</t>
  </si>
  <si>
    <t>Jackery Bar Premium Fast-charging Portable Charger</t>
  </si>
  <si>
    <t>CA-2013-169957</t>
  </si>
  <si>
    <t>Belkin 7 Outlet SurgeMaster II</t>
  </si>
  <si>
    <t>CA-2011-110786</t>
  </si>
  <si>
    <t>Stacking Trays by OIC</t>
  </si>
  <si>
    <t>Xerox 1981</t>
  </si>
  <si>
    <t>Mophie Juice Pack Helium for iPhone</t>
  </si>
  <si>
    <t>Avery 477</t>
  </si>
  <si>
    <t>Executive Impressions 10" Spectator Wall Clock</t>
  </si>
  <si>
    <t>CA-2012-137750</t>
  </si>
  <si>
    <t>CA-2012-124058</t>
  </si>
  <si>
    <t>Gear Head AU3700S Headset</t>
  </si>
  <si>
    <t>US-2012-138716</t>
  </si>
  <si>
    <t>CA-2013-140417</t>
  </si>
  <si>
    <t>GBC Poly Designer Binding Covers</t>
  </si>
  <si>
    <t>CA-2014-163692</t>
  </si>
  <si>
    <t>CA-2013-111913</t>
  </si>
  <si>
    <t>Pressboard Covers with Storage Hooks, 9 1/2" x 11", Light Blue</t>
  </si>
  <si>
    <t>US-2014-155999</t>
  </si>
  <si>
    <t>CA-2013-163573</t>
  </si>
  <si>
    <t>CA-2012-153416</t>
  </si>
  <si>
    <t>Avery Reinforcements for Hole-Punch Pages</t>
  </si>
  <si>
    <t>CA-2014-133823</t>
  </si>
  <si>
    <t>CA-2012-121272</t>
  </si>
  <si>
    <t>Acco 6 Outlet Guardian Premium Plus Surge Suppressor</t>
  </si>
  <si>
    <t>CA-2014-105914</t>
  </si>
  <si>
    <t>Performers Binder/Pad Holder, Black</t>
  </si>
  <si>
    <t>Tennsco Double-Tier Lockers</t>
  </si>
  <si>
    <t>CA-2014-112725</t>
  </si>
  <si>
    <t>Newell 338</t>
  </si>
  <si>
    <t>US-2014-106131</t>
  </si>
  <si>
    <t>CA-2011-157924</t>
  </si>
  <si>
    <t>Iris Project Case</t>
  </si>
  <si>
    <t>Global Enterprise Series Seating High-Back Swivel/Tilt Chairs</t>
  </si>
  <si>
    <t>CA-2012-100216</t>
  </si>
  <si>
    <t>Xerox 210</t>
  </si>
  <si>
    <t>CA-2014-100601</t>
  </si>
  <si>
    <t>CA-2012-154340</t>
  </si>
  <si>
    <t>Boston Electric Pencil Sharpener, Model 1818, Charcoal Black</t>
  </si>
  <si>
    <t>CA-2013-148593</t>
  </si>
  <si>
    <t>US-2014-119039</t>
  </si>
  <si>
    <t>Economy Binders</t>
  </si>
  <si>
    <t>CA-2012-150875</t>
  </si>
  <si>
    <t>CA-2012-154200</t>
  </si>
  <si>
    <t>CA-2013-124233</t>
  </si>
  <si>
    <t>CA-2012-111234</t>
  </si>
  <si>
    <t>Smead Alpha-Z Color-Coded Second Alphabetical Labels and Starter Set</t>
  </si>
  <si>
    <t>CA-2014-149881</t>
  </si>
  <si>
    <t>Safco Value Mate Steel Bookcase, Baked Enamel Finish on Steel, Black</t>
  </si>
  <si>
    <t>Cubify CubeX 3D Printer Double Head Print</t>
  </si>
  <si>
    <t>CA-2014-134565</t>
  </si>
  <si>
    <t>Xerox 1939</t>
  </si>
  <si>
    <t>Cisco Desktop Collaboration Experience DX650 IP Video Phone</t>
  </si>
  <si>
    <t>O'Sullivan 3-Shelf Heavy-Duty Bookcases</t>
  </si>
  <si>
    <t>CA-2012-154970</t>
  </si>
  <si>
    <t>CA-2014-147144</t>
  </si>
  <si>
    <t>Boston 1827 Commercial Additional Cutter, Drive Gear &amp; Gear Rack for 1606</t>
  </si>
  <si>
    <t>CA-2011-133704</t>
  </si>
  <si>
    <t>CA-2011-138436</t>
  </si>
  <si>
    <t>CA-2012-101924</t>
  </si>
  <si>
    <t>CA-2013-124793</t>
  </si>
  <si>
    <t>US-2014-124821</t>
  </si>
  <si>
    <t>Chromcraft Bull-Nose Wood Round Conference Table Top, Wood Base</t>
  </si>
  <si>
    <t>US-2014-158505</t>
  </si>
  <si>
    <t>PayAnywhere Card Reader</t>
  </si>
  <si>
    <t>CA-2012-142692</t>
  </si>
  <si>
    <t>CA-2014-151358</t>
  </si>
  <si>
    <t>CA-2014-102407</t>
  </si>
  <si>
    <t>Harmony Air Purifier</t>
  </si>
  <si>
    <t>CA-2014-101581</t>
  </si>
  <si>
    <t>CA-2014-169124</t>
  </si>
  <si>
    <t>CA-2014-117261</t>
  </si>
  <si>
    <t>Rogers Jumbo File, Granite</t>
  </si>
  <si>
    <t>CA-2011-162278</t>
  </si>
  <si>
    <t>Vtech CS6719</t>
  </si>
  <si>
    <t>CA-2013-161095</t>
  </si>
  <si>
    <t>GBC Premium Transparent Covers with Diagonal Lined Pattern</t>
  </si>
  <si>
    <t>CA-2011-125829</t>
  </si>
  <si>
    <t>Polycom SoundPoint Pro SE-225 Corded phone</t>
  </si>
  <si>
    <t>Xerox 2000</t>
  </si>
  <si>
    <t>Hewlett-Packard Deskjet D4360 Printer</t>
  </si>
  <si>
    <t>CA-2012-115945</t>
  </si>
  <si>
    <t>CA-2012-136735</t>
  </si>
  <si>
    <t>Airmail Envelopes</t>
  </si>
  <si>
    <t>CA-2011-152345</t>
  </si>
  <si>
    <t>Mediabridge Sport Armband iPhone 5s</t>
  </si>
  <si>
    <t>CA-2014-107909</t>
  </si>
  <si>
    <t>LogitechÂ LS21 Speaker System - PC Multimedia - 2.1-CH - Wired</t>
  </si>
  <si>
    <t>Avery Metallic Poly Binders</t>
  </si>
  <si>
    <t>CA-2012-154795</t>
  </si>
  <si>
    <t>#6 3/4 Gummed Flap White Envelopes</t>
  </si>
  <si>
    <t>Nu-Dell Float Frame 11 x 14 1/2</t>
  </si>
  <si>
    <t>CA-2012-125234</t>
  </si>
  <si>
    <t>CA-2014-105410</t>
  </si>
  <si>
    <t>CA-2014-169894</t>
  </si>
  <si>
    <t>CA-2014-107748</t>
  </si>
  <si>
    <t>CA-2011-166954</t>
  </si>
  <si>
    <t>CA-2012-152891</t>
  </si>
  <si>
    <t>Balt Solid Wood Rectangular Table</t>
  </si>
  <si>
    <t>CA-2013-156811</t>
  </si>
  <si>
    <t>CA-2013-148740</t>
  </si>
  <si>
    <t>Polycom SoundPoint IP 450 VoIP phone</t>
  </si>
  <si>
    <t>CA-2013-114538</t>
  </si>
  <si>
    <t>SANFORD Major Accent Highlighters</t>
  </si>
  <si>
    <t>US-2011-154879</t>
  </si>
  <si>
    <t>CA-2011-153983</t>
  </si>
  <si>
    <t>Wilson SignalBoost 841262 DB PRO Amplifier Kit</t>
  </si>
  <si>
    <t>US-2014-103226</t>
  </si>
  <si>
    <t>Southworth 25% Cotton Linen-Finish Paper &amp; Envelopes</t>
  </si>
  <si>
    <t>CA-2012-121965</t>
  </si>
  <si>
    <t>Eldon 200 Class Desk Accessories</t>
  </si>
  <si>
    <t>Xerox 231</t>
  </si>
  <si>
    <t>CA-2013-147137</t>
  </si>
  <si>
    <t>Master Caster Door Stop, Brown</t>
  </si>
  <si>
    <t>Inter-Office Recycled Envelopes, Brown Kraft, Button-String,10" x 13" , 100/Box</t>
  </si>
  <si>
    <t>US-2012-146745</t>
  </si>
  <si>
    <t>CA-2014-115175</t>
  </si>
  <si>
    <t>CA-2014-105851</t>
  </si>
  <si>
    <t>Martin Yale Chadless Opener Electric Letter Opener</t>
  </si>
  <si>
    <t>US-2014-125717</t>
  </si>
  <si>
    <t>Gould Plastics 18-Pocket Panel Bin, 34w x 5-1/4d x 20-1/2h</t>
  </si>
  <si>
    <t>Lenovo 17-Key USB Numeric Keypad</t>
  </si>
  <si>
    <t>Xerox 1992</t>
  </si>
  <si>
    <t>CA-2012-163895</t>
  </si>
  <si>
    <t>CA-2013-109365</t>
  </si>
  <si>
    <t>Holmes 99% HEPA Air Purifier</t>
  </si>
  <si>
    <t>Xerox 1892</t>
  </si>
  <si>
    <t>CA-2014-105921</t>
  </si>
  <si>
    <t>Chromcraft Round Conference Tables</t>
  </si>
  <si>
    <t>CA-2014-112753</t>
  </si>
  <si>
    <t>Xerox 1930</t>
  </si>
  <si>
    <t>CA-2011-103401</t>
  </si>
  <si>
    <t>Xerox 211</t>
  </si>
  <si>
    <t>CA-2013-124814</t>
  </si>
  <si>
    <t>Xerox 227</t>
  </si>
  <si>
    <t>US-2011-138247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</si>
  <si>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</si>
  <si>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</si>
  <si>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</si>
  <si>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</si>
  <si>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</si>
  <si>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CA-2014-167003</t>
  </si>
  <si>
    <t>CA-2013-118969</t>
  </si>
  <si>
    <t>Premier Elliptical Ring Binder, Black</t>
  </si>
  <si>
    <t>US-2013-128678</t>
  </si>
  <si>
    <t>TOPS "Important Message" Pads, Canary, 4-1/4 x 5-1/2, 50 Sheets per Pad</t>
  </si>
  <si>
    <t>CA-2013-101385</t>
  </si>
  <si>
    <t>BIC Brite Liner Highlighters</t>
  </si>
  <si>
    <t>CA-2014-105445</t>
  </si>
  <si>
    <t>CA-2011-140403</t>
  </si>
  <si>
    <t>CA-2012-163104</t>
  </si>
  <si>
    <t>CA-2014-138464</t>
  </si>
  <si>
    <t>Master Big Foot Doorstop, Beige</t>
  </si>
  <si>
    <t>Zebra Zazzle Fluorescent Highlighters</t>
  </si>
  <si>
    <t>US-2011-165862</t>
  </si>
  <si>
    <t>Bevis Round Conference Table Top &amp; Single Column Base</t>
  </si>
  <si>
    <t>US-2011-106334</t>
  </si>
  <si>
    <t>US-2014-117331</t>
  </si>
  <si>
    <t>CA-2012-118871</t>
  </si>
  <si>
    <t>Tyvek Side-Opening Peel &amp; Seel Expanding Envelopes</t>
  </si>
  <si>
    <t>Jensen SMPS-640 -Â speaker phone</t>
  </si>
  <si>
    <t>Master Caster Door Stop, Large Brown</t>
  </si>
  <si>
    <t>CA-2011-101175</t>
  </si>
  <si>
    <t>Acco Perma 3000 Stacking Storage Drawers</t>
  </si>
  <si>
    <t>CA-2011-169460</t>
  </si>
  <si>
    <t>Executive Impressions 13" Chairman Wall Clock</t>
  </si>
  <si>
    <t>CA-2014-126662</t>
  </si>
  <si>
    <t>Brother DCP1000 Digital 3 in 1 Multifunction Machine</t>
  </si>
  <si>
    <t>US-2011-121734</t>
  </si>
  <si>
    <t>US-2013-100405</t>
  </si>
  <si>
    <t>Newell Chalk Holder</t>
  </si>
  <si>
    <t>US-2014-163790</t>
  </si>
  <si>
    <t>Nontoxic Chalk</t>
  </si>
  <si>
    <t>GBC Therma-A-Bind 250T Electric Binding System</t>
  </si>
  <si>
    <t>Super Bands, 12/Pack</t>
  </si>
  <si>
    <t>Document Clip Frames</t>
  </si>
  <si>
    <t>CA-2013-129868</t>
  </si>
  <si>
    <t>Global Armless Task Chair, Royal Blue</t>
  </si>
  <si>
    <t>Hoover Replacement Belts For Soft Guard &amp; Commercial Ltweight Upright Vacs, 2/Pk</t>
  </si>
  <si>
    <t>US-2014-141852</t>
  </si>
  <si>
    <t>CA-2014-145219</t>
  </si>
  <si>
    <t>CA-2014-168396</t>
  </si>
  <si>
    <t>Deflect-o EconoMat Studded, No Bevel Mat for Low Pile Carpeting</t>
  </si>
  <si>
    <t>CA-2012-130456</t>
  </si>
  <si>
    <t>Sauder Camden County Collection Library</t>
  </si>
  <si>
    <t>CA-2014-116288</t>
  </si>
  <si>
    <t>CA-2014-168228</t>
  </si>
  <si>
    <t>Boston School Pro Electric Pencil Sharpener, 1670</t>
  </si>
  <si>
    <t>CA-2014-130141</t>
  </si>
  <si>
    <t>Office Star - Ergonomic Mid Back Chair with 2-Way Adjustable Arms</t>
  </si>
  <si>
    <t>CA-2012-147501</t>
  </si>
  <si>
    <t>Ibico Presentation Index for Binding Systems</t>
  </si>
  <si>
    <t>CA-2014-129357</t>
  </si>
  <si>
    <t>Xerox 1917</t>
  </si>
  <si>
    <t>CA-2014-150987</t>
  </si>
  <si>
    <t>CA-2014-159107</t>
  </si>
  <si>
    <t>Acco Banker's Clasps, 5 3/4"-Long</t>
  </si>
  <si>
    <t>CA-2013-116547</t>
  </si>
  <si>
    <t>Logitech Media Keyboard K200</t>
  </si>
  <si>
    <t>CA-2011-114510</t>
  </si>
  <si>
    <t>ImationÂ 30456 USBÂ Flash DriveÂ 8GB</t>
  </si>
  <si>
    <t>CA-2011-138681</t>
  </si>
  <si>
    <t>Global Low Back Tilter Chair</t>
  </si>
  <si>
    <t>Xerox 1954</t>
  </si>
  <si>
    <t>CA-2014-138149</t>
  </si>
  <si>
    <t>Newell 328</t>
  </si>
  <si>
    <t>CA-2014-121643</t>
  </si>
  <si>
    <t>Aastra 6757i CT Wireless VoIP phone</t>
  </si>
  <si>
    <t>US-2012-122910</t>
  </si>
  <si>
    <t>CA-2014-143126</t>
  </si>
  <si>
    <t>Bevis Oval Conference Table, Walnut</t>
  </si>
  <si>
    <t>CA-2012-109736</t>
  </si>
  <si>
    <t>CA-2012-142601</t>
  </si>
  <si>
    <t>Tennsco Stur-D-Stor Boltless Shelving, 5 Shelves, 24" Deep, Sand</t>
  </si>
  <si>
    <t>Xerox 19</t>
  </si>
  <si>
    <t>US-2014-135230</t>
  </si>
  <si>
    <t>CA-2011-123323</t>
  </si>
  <si>
    <t>US-2012-103996</t>
  </si>
  <si>
    <t>Tops Wirebound Message Log Books</t>
  </si>
  <si>
    <t>G.E. Longer-Life Indoor Recessed Floodlight Bulbs</t>
  </si>
  <si>
    <t>CA-2012-105725</t>
  </si>
  <si>
    <t>Hon 61000 Series Interactive Training Tables</t>
  </si>
  <si>
    <t>CA-2014-164364</t>
  </si>
  <si>
    <t>Avery 483</t>
  </si>
  <si>
    <t>Dixon Ticonderoga Maple Cedar Pencil, #2</t>
  </si>
  <si>
    <t>Acme Forged Steel Scissors with Black Enamel Handles</t>
  </si>
  <si>
    <t>CA-2013-120005</t>
  </si>
  <si>
    <t>CA-2013-123526</t>
  </si>
  <si>
    <t>CA-2013-127649</t>
  </si>
  <si>
    <t>CA-2011-112851</t>
  </si>
  <si>
    <t>Tyvek Interoffice Envelopes, 9 1/2" x 12 1/2", 100/Box</t>
  </si>
  <si>
    <t>CA-2014-123701</t>
  </si>
  <si>
    <t>BIC Liqua Brite Liner</t>
  </si>
  <si>
    <t>US-2013-114888</t>
  </si>
  <si>
    <t>Kleencut Forged Office Shears by Acme United Corporation</t>
  </si>
  <si>
    <t>US-2011-167262</t>
  </si>
  <si>
    <t>CA-2014-108091</t>
  </si>
  <si>
    <t>CA-2012-104346</t>
  </si>
  <si>
    <t>Newell 313</t>
  </si>
  <si>
    <t>Bush Westfield Collection Bookcases, Dark Cherry Finish</t>
  </si>
  <si>
    <t>Logitech Keyboard K120</t>
  </si>
  <si>
    <t>Master Caster Door Stop, Large Neon Orange</t>
  </si>
  <si>
    <t>DAX Wood Document Frame</t>
  </si>
  <si>
    <t>Xerox 1932</t>
  </si>
  <si>
    <t>Avery Personal Creations Heavyweight Cards</t>
  </si>
  <si>
    <t>CA-2012-144722</t>
  </si>
  <si>
    <t>CA-2012-137708</t>
  </si>
  <si>
    <t>Personal Folder Holder, Ebony</t>
  </si>
  <si>
    <t>CA-2013-111696</t>
  </si>
  <si>
    <t>CA-2013-134222</t>
  </si>
  <si>
    <t>US-2014-136707</t>
  </si>
  <si>
    <t>Acco 3-Hole Punch</t>
  </si>
  <si>
    <t>CA-2014-167661</t>
  </si>
  <si>
    <t>US-2011-128685</t>
  </si>
  <si>
    <t>CA-2011-164469</t>
  </si>
  <si>
    <t>Plantronics 81402</t>
  </si>
  <si>
    <t>Avery Hi-Liter EverBold Pen Style Fluorescent Highlighters, 4/Pack</t>
  </si>
  <si>
    <t>Hunt BOSTON Vista Battery-Operated Pencil Sharpener, Black</t>
  </si>
  <si>
    <t>CA-2011-107818</t>
  </si>
  <si>
    <t>Hon Deluxe Fabric Upholstered Stacking Chairs, Rounded Back</t>
  </si>
  <si>
    <t>Hunt PowerHouse Electric Pencil Sharpener, Blue</t>
  </si>
  <si>
    <t>CA-2011-113320</t>
  </si>
  <si>
    <t>Woodgrain Magazine Files by Perma</t>
  </si>
  <si>
    <t>CA-2012-137526</t>
  </si>
  <si>
    <t>Deflect-o EconoMat Nonstudded, No Bevel Mat</t>
  </si>
  <si>
    <t>CA-2014-122490</t>
  </si>
  <si>
    <t>Space Solutions HD Industrial Steel Shelving.</t>
  </si>
  <si>
    <t>CA-2014-104080</t>
  </si>
  <si>
    <t>Green Canvas Binder for 8-1/2" x 14" Sheets</t>
  </si>
  <si>
    <t>Newell 323</t>
  </si>
  <si>
    <t>CA-2013-135776</t>
  </si>
  <si>
    <t>Sanford EarthWrite Recycled Pencils, Medium Soft, #2</t>
  </si>
  <si>
    <t>Tennsco Snap-Together Open Shelving Units, Starter Sets and Add-On Units</t>
  </si>
  <si>
    <t>CA-2013-130484</t>
  </si>
  <si>
    <t>CA-2014-120936</t>
  </si>
  <si>
    <t xml:space="preserve">Iceberg Mobile Mega Data/Printer Cart </t>
  </si>
  <si>
    <t>Fiskars Spring-Action Scissors</t>
  </si>
  <si>
    <t>CA-2012-161830</t>
  </si>
  <si>
    <t>CA-2014-143651</t>
  </si>
  <si>
    <t>Newell 309</t>
  </si>
  <si>
    <t>CA-2012-106978</t>
  </si>
  <si>
    <t>CA-2012-155124</t>
  </si>
  <si>
    <t>SmartStand Mobile Device Holder, Assorted Colors</t>
  </si>
  <si>
    <t>CA-2011-157147</t>
  </si>
  <si>
    <t>CA-2013-151372</t>
  </si>
  <si>
    <t>14-7/8 x 11 Blue Bar Computer Printout Paper</t>
  </si>
  <si>
    <t>Advantus Push Pins</t>
  </si>
  <si>
    <t>CA-2011-102085</t>
  </si>
  <si>
    <t>Avery 519</t>
  </si>
  <si>
    <t>CA-2014-107125</t>
  </si>
  <si>
    <t>CA-2014-117926</t>
  </si>
  <si>
    <t>Belkin 8-Outlet Premiere SurgeMaster II Surge Protectors</t>
  </si>
  <si>
    <t>CA-2011-160262</t>
  </si>
  <si>
    <t>Xerox 1909</t>
  </si>
  <si>
    <t>CA-2013-166226</t>
  </si>
  <si>
    <t>Grandstream GXP2100 Mainstream Business Phone</t>
  </si>
  <si>
    <t>CA-2011-156587</t>
  </si>
  <si>
    <t>Global Push Button Manager's Chair, Indigo</t>
  </si>
  <si>
    <t>CA-2013-164896</t>
  </si>
  <si>
    <t>CA-2011-160066</t>
  </si>
  <si>
    <t>Permanent Self-Adhesive File Folder Labels for Typewriters by Universal</t>
  </si>
  <si>
    <t>CA-2013-109925</t>
  </si>
  <si>
    <t>CA-2013-149279</t>
  </si>
  <si>
    <t>Wilson Jones Impact Binders</t>
  </si>
  <si>
    <t>CA-2014-107321</t>
  </si>
  <si>
    <t>Acco Suede Grain Vinyl Round Ring Binder</t>
  </si>
  <si>
    <t>CA-2013-129238</t>
  </si>
  <si>
    <t>AT&amp;T 1080 Phone</t>
  </si>
  <si>
    <t>CA-2014-159688</t>
  </si>
  <si>
    <t>Logitech G600 MMO Gaming Mouse</t>
  </si>
  <si>
    <t>CA-2013-155033</t>
  </si>
  <si>
    <t>Astroparche Fine Business Paper</t>
  </si>
  <si>
    <t>US-2014-139647</t>
  </si>
  <si>
    <t>CA-2011-127558</t>
  </si>
  <si>
    <t>Eldon 100 Class Desk Accessories</t>
  </si>
  <si>
    <t>Acme Box Cutter Scissors</t>
  </si>
  <si>
    <t>CA-2013-133795</t>
  </si>
  <si>
    <t>Eldon Expressions Wood and Plastic Desk Accessories, Oak</t>
  </si>
  <si>
    <t>CA-2014-139304</t>
  </si>
  <si>
    <t>Newell 339</t>
  </si>
  <si>
    <t>Acme Office Executive Series Stainless Steel Trimmers</t>
  </si>
  <si>
    <t>CA-2011-169803</t>
  </si>
  <si>
    <t>CA-2013-158694</t>
  </si>
  <si>
    <t>Embossed Ink Jet Note Cards</t>
  </si>
  <si>
    <t>Belkin F9S820V06 8 Outlet Surge</t>
  </si>
  <si>
    <t>Howard Miller 11-1/2" Diameter Ridgewood Wall Clock</t>
  </si>
  <si>
    <t>Xerox 1933</t>
  </si>
  <si>
    <t>CA-2012-150511</t>
  </si>
  <si>
    <t>CA-2012-162166</t>
  </si>
  <si>
    <t>Xerox 1928</t>
  </si>
  <si>
    <t>CA-2014-160934</t>
  </si>
  <si>
    <t>Newell 347</t>
  </si>
  <si>
    <t>CA-2012-145485</t>
  </si>
  <si>
    <t>CA-2014-151071</t>
  </si>
  <si>
    <t>US-2014-133312</t>
  </si>
  <si>
    <t>CA-2014-132738</t>
  </si>
  <si>
    <t>Hammermill CopyPlus Copy Paper (20Lb. and 84 Bright)</t>
  </si>
  <si>
    <t>CA-2014-156720</t>
  </si>
  <si>
    <t>Bagged Rubber Bands</t>
  </si>
  <si>
    <t>CA-2012-141936</t>
  </si>
  <si>
    <t>Cardinal Hold-It CD Pocket</t>
  </si>
  <si>
    <t>CA-2013-150658</t>
  </si>
  <si>
    <t>CA-2014-146626</t>
  </si>
  <si>
    <t>Nu-Dell Executive Frame</t>
  </si>
  <si>
    <t>CA-2013-151323</t>
  </si>
  <si>
    <t>CA-2012-146696</t>
  </si>
  <si>
    <t>Wilson Jones Standard D-Ring Binders</t>
  </si>
  <si>
    <t>CA-2012-154886</t>
  </si>
  <si>
    <t>CA-2014-161333</t>
  </si>
  <si>
    <t>CA-2014-128734</t>
  </si>
  <si>
    <t>Acrylic Self-Standing Desk Frames</t>
  </si>
  <si>
    <t>CA-2014-125101</t>
  </si>
  <si>
    <t>CA-2014-169929</t>
  </si>
  <si>
    <t>CA-2012-156146</t>
  </si>
  <si>
    <t>Panasonic KX-TG6844B Expandable Digital Cordless Telephone</t>
  </si>
  <si>
    <t>Plantronics MX500i Earset</t>
  </si>
  <si>
    <t>CA-2011-111192</t>
  </si>
  <si>
    <t>CA-2012-161627</t>
  </si>
  <si>
    <t>Novimex Turbo Task Chair</t>
  </si>
  <si>
    <t>CA-2012-107741</t>
  </si>
  <si>
    <t>CA-2013-148908</t>
  </si>
  <si>
    <t>US-2012-120502</t>
  </si>
  <si>
    <t>Aastra 57i VoIP phone</t>
  </si>
  <si>
    <t>US-2014-141943</t>
  </si>
  <si>
    <t>Peel &amp; Seel Recycled Catalog Envelopes, Brown</t>
  </si>
  <si>
    <t>CA-2011-159709</t>
  </si>
  <si>
    <t>Strathmore #10 Envelopes, Ultimate White</t>
  </si>
  <si>
    <t>LF Elite 3D Dazzle Designer Hard Case Cover, Lf Stylus Pen and Wiper For Apple Iphone 5c Mini Lite</t>
  </si>
  <si>
    <t>CA-2012-142454</t>
  </si>
  <si>
    <t>CA-2013-145898</t>
  </si>
  <si>
    <t>CA-2014-134635</t>
  </si>
  <si>
    <t>US-2014-109582</t>
  </si>
  <si>
    <t>US-2011-147648</t>
  </si>
  <si>
    <t>Xerox 1893</t>
  </si>
  <si>
    <t>CA-2014-124436</t>
  </si>
  <si>
    <t>SpineVue Locking Slant-D Ring Binders by Cardinal</t>
  </si>
  <si>
    <t>Advantus Employee of the Month Certificate Frame, 11 x 13-1/2</t>
  </si>
  <si>
    <t>CA-2014-131037</t>
  </si>
  <si>
    <t>CA-2013-116561</t>
  </si>
  <si>
    <t>Stur-D-Stor Shelving, Vertical 5-Shelf: 72"H x 36"W x 18 1/2"D</t>
  </si>
  <si>
    <t>CA-2013-110730</t>
  </si>
  <si>
    <t>Acme Design Stainless Steel Bent Scissors</t>
  </si>
  <si>
    <t>CA-2013-156265</t>
  </si>
  <si>
    <t>Barricks Non-Folding Utility Table with Steel Legs, Laminate Tops</t>
  </si>
  <si>
    <t>XtraLife ClearVue Slant-D Ring Binders by Cardinal</t>
  </si>
  <si>
    <t>US-2014-110989</t>
  </si>
  <si>
    <t>US-2011-131982</t>
  </si>
  <si>
    <t>Catalog Binders with Expanding Posts</t>
  </si>
  <si>
    <t>US-2014-114034</t>
  </si>
  <si>
    <t>US-2014-115595</t>
  </si>
  <si>
    <t>Wirebound Message Books, 2 7/8" x 5", 3 Forms per Page</t>
  </si>
  <si>
    <t>CA-2014-147452</t>
  </si>
  <si>
    <t>Xerox 1882</t>
  </si>
  <si>
    <t>Commercial WindTunnel Clean Air Upright Vacuum, Replacement Belts, Filtration Bags</t>
  </si>
  <si>
    <t>CA-2014-144484</t>
  </si>
  <si>
    <t>6" Cubicle Wall Clock, Black</t>
  </si>
  <si>
    <t>CA-2014-125913</t>
  </si>
  <si>
    <t>CA-2011-133424</t>
  </si>
  <si>
    <t>CA-2014-105991</t>
  </si>
  <si>
    <t>US-2014-136784</t>
  </si>
  <si>
    <t>CA-2013-106656</t>
  </si>
  <si>
    <t>Avery 51</t>
  </si>
  <si>
    <t>CA-2014-137876</t>
  </si>
  <si>
    <t>Seth Thomas 16" Steel Case Clock</t>
  </si>
  <si>
    <t>CA-2012-119508</t>
  </si>
  <si>
    <t>CA-2011-130813</t>
  </si>
  <si>
    <t>CA-2012-169278</t>
  </si>
  <si>
    <t>CA-2014-111577</t>
  </si>
  <si>
    <t>CA-2014-108539</t>
  </si>
  <si>
    <t>Pressboard Data Binders by Wilson Jones</t>
  </si>
  <si>
    <t>CA-2011-113768</t>
  </si>
  <si>
    <t>Iceberg Nesting Folding Chair, 19w x 6d x 43h</t>
  </si>
  <si>
    <t>EcoTones Memo Sheets</t>
  </si>
  <si>
    <t>CA-2013-138037</t>
  </si>
  <si>
    <t>CA-2011-150490</t>
  </si>
  <si>
    <t>Akro Stacking Bins</t>
  </si>
  <si>
    <t>Boston KS Multi-Size Manual Pencil Sharpener</t>
  </si>
  <si>
    <t>CA-2011-123477</t>
  </si>
  <si>
    <t>CA-2014-158071</t>
  </si>
  <si>
    <t>Personal File Boxes with Fold-Down Carry Handle</t>
  </si>
  <si>
    <t>CA-2014-134152</t>
  </si>
  <si>
    <t>CA-2013-136021</t>
  </si>
  <si>
    <t>Array Memo Cubes</t>
  </si>
  <si>
    <t>Texas Instruments TI-34 Scientific Calculator</t>
  </si>
  <si>
    <t>CA-2014-164707</t>
  </si>
  <si>
    <t>Avery 493</t>
  </si>
  <si>
    <t>CA-2014-163874</t>
  </si>
  <si>
    <t>CA-2011-104829</t>
  </si>
  <si>
    <t>US-2013-147340</t>
  </si>
  <si>
    <t>CA-2013-145492</t>
  </si>
  <si>
    <t>CA-2013-117681</t>
  </si>
  <si>
    <t>Bush Somerset Collection Bookcase</t>
  </si>
  <si>
    <t>CA-2014-132262</t>
  </si>
  <si>
    <t>Logitech M510 Wireless Mouse</t>
  </si>
  <si>
    <t>US-2013-143280</t>
  </si>
  <si>
    <t>Acco Clips to Go Binder Clips, 24 Clips in Two Sizes</t>
  </si>
  <si>
    <t>CA-2014-108854</t>
  </si>
  <si>
    <t>Standard Line Â“While You Were OutÂ” Hardbound Telephone Message Book</t>
  </si>
  <si>
    <t>SAFCO Mobile Desk Side File, Wire Frame</t>
  </si>
  <si>
    <t>CA-2014-166856</t>
  </si>
  <si>
    <t>Kingston Digital DataTraveler 64GB USB 2.0</t>
  </si>
  <si>
    <t>US-2013-163258</t>
  </si>
  <si>
    <t>CA-2013-153598</t>
  </si>
  <si>
    <t>LogitechÂ Z-906 Speaker sys - home theater - 5.1-CH</t>
  </si>
  <si>
    <t>3M Polarizing Light Filter Sleeves</t>
  </si>
  <si>
    <t>US-2013-108497</t>
  </si>
  <si>
    <t>Bush Heritage Pine Collection 5-Shelf Bookcase, Albany Pine Finish, *Special Order</t>
  </si>
  <si>
    <t>CA-2013-113096</t>
  </si>
  <si>
    <t>Tenex File Box, Personal Filing Tote with Lid, Black</t>
  </si>
  <si>
    <t>CA-2014-129707</t>
  </si>
  <si>
    <t>CA-2012-160171</t>
  </si>
  <si>
    <t>Sanyo Counter Height Refrigerator with Crisper, 3.6 Cubic Foot, Stainless Steel/Black</t>
  </si>
  <si>
    <t>NETGEAR N750 Dual Band Wi-Fi Gigabit Router</t>
  </si>
  <si>
    <t>CA-2014-155929</t>
  </si>
  <si>
    <t>Unpadded Memo Slips</t>
  </si>
  <si>
    <t>CA-2013-140613</t>
  </si>
  <si>
    <t>Fiskars 8" Scissors, 2/Pack</t>
  </si>
  <si>
    <t>CA-2014-130631</t>
  </si>
  <si>
    <t>Acco Glide Clips</t>
  </si>
  <si>
    <t>CA-2014-116680</t>
  </si>
  <si>
    <t>Bush Cubix Conference Tables, Fully Assembled</t>
  </si>
  <si>
    <t>CA-2014-101574</t>
  </si>
  <si>
    <t>CA-2011-146591</t>
  </si>
  <si>
    <t>TOPS Carbonless Receipt Book, Four 2-3/4 x 7-1/4 Money Receipts per Page</t>
  </si>
  <si>
    <t>CA-2013-122448</t>
  </si>
  <si>
    <t>CA-2011-132451</t>
  </si>
  <si>
    <t>Xerox 217</t>
  </si>
  <si>
    <t>CA-2014-116946</t>
  </si>
  <si>
    <t>OIC Stacking Trays</t>
  </si>
  <si>
    <t>Tennsco Industrial Shelving</t>
  </si>
  <si>
    <t>O'Sullivan 2-Shelf Heavy-Duty Bookcases</t>
  </si>
  <si>
    <t>CA-2014-105487</t>
  </si>
  <si>
    <t>Digium D40 VoIP phone</t>
  </si>
  <si>
    <t>KeyTronicÂ E03601U1 -Â KeyboardÂ - Beige</t>
  </si>
  <si>
    <t>CA-2011-105249</t>
  </si>
  <si>
    <t>US-2013-162026</t>
  </si>
  <si>
    <t>Xerox 1925</t>
  </si>
  <si>
    <t>CA-2012-168529</t>
  </si>
  <si>
    <t>US-2011-137680</t>
  </si>
  <si>
    <t>Message Book, Wirebound, Four 5 1/2" X 4" Forms/Pg., 200 Dupl. Sets/Book</t>
  </si>
  <si>
    <t>TOPS 4 x 6 Fluorescent Color Memo Sheets, 500 Sheets per Pack</t>
  </si>
  <si>
    <t>CA-2013-110982</t>
  </si>
  <si>
    <t>Acco 6 Outlet Guardian Premium Surge Suppressor</t>
  </si>
  <si>
    <t>CA-2013-147123</t>
  </si>
  <si>
    <t>CA-2014-154501</t>
  </si>
  <si>
    <t>Faber Castell Col-Erase Pencils</t>
  </si>
  <si>
    <t>CA-2014-166933</t>
  </si>
  <si>
    <t>Colored Push Pins</t>
  </si>
  <si>
    <t>CA-2013-134936</t>
  </si>
  <si>
    <t>SAFCO PlanMaster Boards, 60w x 37-1/2d, White Melamine</t>
  </si>
  <si>
    <t>CA-2014-151008</t>
  </si>
  <si>
    <t>Motorla HX550 Universal Bluetooth Headset</t>
  </si>
  <si>
    <t>CA-2011-159800</t>
  </si>
  <si>
    <t>US-2012-114741</t>
  </si>
  <si>
    <t>Xerox 20</t>
  </si>
  <si>
    <t>CA-2013-136686</t>
  </si>
  <si>
    <t>CA-2014-137498</t>
  </si>
  <si>
    <t>Newell 35</t>
  </si>
  <si>
    <t>CA-2011-116673</t>
  </si>
  <si>
    <t>Stackable Trays</t>
  </si>
  <si>
    <t>CA-2012-149993</t>
  </si>
  <si>
    <t>CA-2011-168158</t>
  </si>
  <si>
    <t>CA-2013-115224</t>
  </si>
  <si>
    <t>Fellowes High-Stak Drawer Files</t>
  </si>
  <si>
    <t>CA-2012-168634</t>
  </si>
  <si>
    <t>CA-2014-121027</t>
  </si>
  <si>
    <t>CA-2012-101154</t>
  </si>
  <si>
    <t>CA-2013-121748</t>
  </si>
  <si>
    <t>LogitechÂ VX Revolution Cordless Laser Mouse for Notebooks (Black)</t>
  </si>
  <si>
    <t>CA-2011-126683</t>
  </si>
  <si>
    <t>CA-2014-123022</t>
  </si>
  <si>
    <t>Kensington Expert Mouse Optical USB Trackball for PC or Mac</t>
  </si>
  <si>
    <t>CA-2011-154893</t>
  </si>
  <si>
    <t>CA-2014-120719</t>
  </si>
  <si>
    <t>CA-2014-168179</t>
  </si>
  <si>
    <t>CA-2014-142342</t>
  </si>
  <si>
    <t>Xerox 221</t>
  </si>
  <si>
    <t>US-2011-134187</t>
  </si>
  <si>
    <t>CA-2013-145261</t>
  </si>
  <si>
    <t>Newell 312</t>
  </si>
  <si>
    <t>Black Print Carbonless 8 1/2" x 8 1/4" Rapid Memo Book</t>
  </si>
  <si>
    <t>Iceberg OfficeWorks 42" Round Tables</t>
  </si>
  <si>
    <t>CA-2013-108875</t>
  </si>
  <si>
    <t>Electrix 20W Halogen Replacement Bulb for Zoom-In Desk Lamp</t>
  </si>
  <si>
    <t>CA-2013-142405</t>
  </si>
  <si>
    <t>Logitech G35 7.1-Channel Surround Sound Headset</t>
  </si>
  <si>
    <t>CA-2012-141012</t>
  </si>
  <si>
    <t>Luxo Adjustable Task Clamp Lamp</t>
  </si>
  <si>
    <t>Dexim XPower Skin Super-Thin Power Case for iPhone 5 - Black</t>
  </si>
  <si>
    <t>CA-2013-146318</t>
  </si>
  <si>
    <t>CA-2011-135993</t>
  </si>
  <si>
    <t>I Need's 3d Hello Kitty Hybrid Silicone Case Cover for HTC One X 4g with 3d Hello Kitty Stylus Pen Green/pink</t>
  </si>
  <si>
    <t>CA-2012-131072</t>
  </si>
  <si>
    <t>CA-2013-126165</t>
  </si>
  <si>
    <t>CA-2014-148320</t>
  </si>
  <si>
    <t>CA-2012-138674</t>
  </si>
  <si>
    <t>CA-2013-165820</t>
  </si>
  <si>
    <t>CA-2011-148614</t>
  </si>
  <si>
    <t>Eldon Expressions Desk Accessory, Wood Pencil Holder, Oak</t>
  </si>
  <si>
    <t>CA-2014-156139</t>
  </si>
  <si>
    <t>US-2014-147886</t>
  </si>
  <si>
    <t>Xerox 1975</t>
  </si>
  <si>
    <t>DAX Black Cherry Wood-Tone Poster Frame</t>
  </si>
  <si>
    <t>StarTech.com 10/100 VDSL2 Ethernet Extender Kit</t>
  </si>
  <si>
    <t>CA-2013-125850</t>
  </si>
  <si>
    <t>Avery 475</t>
  </si>
  <si>
    <t>Avery 476</t>
  </si>
  <si>
    <t>US-2013-111528</t>
  </si>
  <si>
    <t>CA-2014-158169</t>
  </si>
  <si>
    <t>CA-2012-117772</t>
  </si>
  <si>
    <t>Belkin 19" Center-Weighted Shelf, Gray</t>
  </si>
  <si>
    <t>US-2011-126340</t>
  </si>
  <si>
    <t>CA-2012-103835</t>
  </si>
  <si>
    <t>CA-2013-142398</t>
  </si>
  <si>
    <t>Hon Comfortask Task/Swivel Chairs</t>
  </si>
  <si>
    <t>JM Magazine Binder</t>
  </si>
  <si>
    <t>CA-2013-112060</t>
  </si>
  <si>
    <t>Xerox 1915</t>
  </si>
  <si>
    <t>CA-2011-105270</t>
  </si>
  <si>
    <t>US-2012-159513</t>
  </si>
  <si>
    <t>Vtech AT&amp;T CL2940 Corded Speakerphone, Black</t>
  </si>
  <si>
    <t>CA-2012-155586</t>
  </si>
  <si>
    <t>Peel &amp; Seel Envelopes</t>
  </si>
  <si>
    <t>Black Print Carbonless Snap-Off Rapid Letter, 8 1/2" x 7"</t>
  </si>
  <si>
    <t>CA-2014-141117</t>
  </si>
  <si>
    <t>Acme Softgrip Scissors</t>
  </si>
  <si>
    <t>CA-2014-140186</t>
  </si>
  <si>
    <t>CA-2012-163440</t>
  </si>
  <si>
    <t>US-2012-163279</t>
  </si>
  <si>
    <t>Tenex B1-RE Series Chair Mats for Low Pile Carpets</t>
  </si>
  <si>
    <t>CA-2014-117632</t>
  </si>
  <si>
    <t>Compact Automatic Electric Letter Opener</t>
  </si>
  <si>
    <t>Hoover Commercial Soft Guard Upright Vacuum And Disposable Filtration Bags</t>
  </si>
  <si>
    <t>CA-2012-111206</t>
  </si>
  <si>
    <t>CA-2014-133207</t>
  </si>
  <si>
    <t>Griffin GC17055 Auxiliary Audio Cable</t>
  </si>
  <si>
    <t>CA-2012-132948</t>
  </si>
  <si>
    <t>Rogers Profile Extra Capacity Storage Tub</t>
  </si>
  <si>
    <t>CA-2012-126725</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</si>
  <si>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</si>
  <si>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</si>
  <si>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</si>
  <si>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</si>
  <si>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</si>
  <si>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</si>
  <si>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US-2014-153255</t>
  </si>
  <si>
    <t>CA-2013-152247</t>
  </si>
  <si>
    <t>CA-2013-128223</t>
  </si>
  <si>
    <t>CA-2013-133935</t>
  </si>
  <si>
    <t>Xerox 1945</t>
  </si>
  <si>
    <t>CA-2013-136301</t>
  </si>
  <si>
    <t>Westinghouse Mesh Shade Clip-On Gooseneck Lamp, Black</t>
  </si>
  <si>
    <t>US-2011-109456</t>
  </si>
  <si>
    <t>Avery Non-Stick Heavy Duty View Round Locking Ring Binders</t>
  </si>
  <si>
    <t>CA-2014-100825</t>
  </si>
  <si>
    <t>CA-2011-168305</t>
  </si>
  <si>
    <t>CA-2014-108000</t>
  </si>
  <si>
    <t>CA-2012-146465</t>
  </si>
  <si>
    <t>Cardinal Poly Pocket Divider Pockets for Ring Binders</t>
  </si>
  <si>
    <t>US-2014-153948</t>
  </si>
  <si>
    <t>Avery 503</t>
  </si>
  <si>
    <t>US-2013-113985</t>
  </si>
  <si>
    <t>GBC VeloBind Cover Sets</t>
  </si>
  <si>
    <t>Holmes Cool Mist Humidifier for the Whole House with 8-Gallon Output per Day, Extended Life Filter</t>
  </si>
  <si>
    <t>CA-2013-155383</t>
  </si>
  <si>
    <t>CA-2014-150420</t>
  </si>
  <si>
    <t>CA-2013-103107</t>
  </si>
  <si>
    <t>OtterBox Defender Series Case - Samsung Galaxy S4</t>
  </si>
  <si>
    <t>CA-2014-112431</t>
  </si>
  <si>
    <t>CA-2013-151092</t>
  </si>
  <si>
    <t>CA-2011-104178</t>
  </si>
  <si>
    <t>Eldon 200 Class Desk Accessories, Smoke</t>
  </si>
  <si>
    <t>SanDisk Cruzer 32 GB USB Flash Drive</t>
  </si>
  <si>
    <t>Xerox 23</t>
  </si>
  <si>
    <t>Portable Personal File Box</t>
  </si>
  <si>
    <t>CA-2013-127138</t>
  </si>
  <si>
    <t>Euro-Pro Shark Turbo Vacuum</t>
  </si>
  <si>
    <t>Security-Tint Envelopes</t>
  </si>
  <si>
    <t>Hon 4070 Series Pagoda Round Back Stacking Chairs</t>
  </si>
  <si>
    <t>CA-2014-150602</t>
  </si>
  <si>
    <t>CA-2011-140732</t>
  </si>
  <si>
    <t>CA-2014-119011</t>
  </si>
  <si>
    <t>Acme Kleencut Forged Steel Scissors</t>
  </si>
  <si>
    <t>Companion Letter/Legal File, Black</t>
  </si>
  <si>
    <t>Plantronics Encore H101 Dual EarpiecesÂ Headset</t>
  </si>
  <si>
    <t>CA-2011-141726</t>
  </si>
  <si>
    <t>Xerox 189</t>
  </si>
  <si>
    <t>Xerox 1897</t>
  </si>
  <si>
    <t>Nu-Dell Leatherette Frames</t>
  </si>
  <si>
    <t>CA-2014-116953</t>
  </si>
  <si>
    <t>AT&amp;T 841000 Phone</t>
  </si>
  <si>
    <t>US-2014-163300</t>
  </si>
  <si>
    <t>US-2011-112991</t>
  </si>
  <si>
    <t>CA-2011-124079</t>
  </si>
  <si>
    <t>Electrix Incandescent Magnifying Lamp, Black</t>
  </si>
  <si>
    <t>CA-2014-107244</t>
  </si>
  <si>
    <t>CA-2012-135580</t>
  </si>
  <si>
    <t>Xerox 1929</t>
  </si>
  <si>
    <t>Zebra GX420t Direct Thermal/Thermal Transfer Printer</t>
  </si>
  <si>
    <t>Cisco SPA 502G IP Phone</t>
  </si>
  <si>
    <t>CA-2013-159016</t>
  </si>
  <si>
    <t>Rediform Voice Mail Log Books</t>
  </si>
  <si>
    <t>Apple iPhone 5</t>
  </si>
  <si>
    <t>CA-2011-102652</t>
  </si>
  <si>
    <t>Xerox 194</t>
  </si>
  <si>
    <t>CA-2014-136007</t>
  </si>
  <si>
    <t>US-2013-112970</t>
  </si>
  <si>
    <t>CA-2012-130253</t>
  </si>
  <si>
    <t>Master Caster Door Stop, Gray</t>
  </si>
  <si>
    <t>CA-2014-122364</t>
  </si>
  <si>
    <t>Socket Bluetooth Cordless Hand Scanner (CHS)</t>
  </si>
  <si>
    <t>CA-2013-117912</t>
  </si>
  <si>
    <t>CA-2012-113215</t>
  </si>
  <si>
    <t>CA-2012-111780</t>
  </si>
  <si>
    <t>Important Message Pads, 50 4-1/4 x 5-1/2 Forms per Pad</t>
  </si>
  <si>
    <t>CA-2014-166695</t>
  </si>
  <si>
    <t>G.E. Halogen Desk Lamp Bulbs</t>
  </si>
  <si>
    <t>Okidata B400 Printer</t>
  </si>
  <si>
    <t>CA-2014-121398</t>
  </si>
  <si>
    <t>CA-2012-114048</t>
  </si>
  <si>
    <t>US-2014-162068</t>
  </si>
  <si>
    <t>CA-2013-133802</t>
  </si>
  <si>
    <t>CA-2014-143378</t>
  </si>
  <si>
    <t>Peel-Off China Markers</t>
  </si>
  <si>
    <t>CA-2014-145772</t>
  </si>
  <si>
    <t>Xerox 1947</t>
  </si>
  <si>
    <t>US-2011-158400</t>
  </si>
  <si>
    <t>CA-2013-148096</t>
  </si>
  <si>
    <t>Barricks 18" x 48" Non-Folding Utility Table with Bottom Storage Shelf</t>
  </si>
  <si>
    <t>CA-2013-146766</t>
  </si>
  <si>
    <t>CA-2011-131247</t>
  </si>
  <si>
    <t>US-2012-113593</t>
  </si>
  <si>
    <t>CA-2011-133543</t>
  </si>
  <si>
    <t>CA-2014-105130</t>
  </si>
  <si>
    <t>CA-2013-161928</t>
  </si>
  <si>
    <t>CA-2014-101322</t>
  </si>
  <si>
    <t>CA-2011-111871</t>
  </si>
  <si>
    <t>CA-2014-139437</t>
  </si>
  <si>
    <t>Rogers Deluxe File Chest</t>
  </si>
  <si>
    <t>CA-2013-161025</t>
  </si>
  <si>
    <t>Fellowes Staxonsteel Drawer Files</t>
  </si>
  <si>
    <t>CA-2012-132815</t>
  </si>
  <si>
    <t>CA-2013-143609</t>
  </si>
  <si>
    <t>CA-2014-107986</t>
  </si>
  <si>
    <t>CA-2013-118332</t>
  </si>
  <si>
    <t>CA-2014-119809</t>
  </si>
  <si>
    <t>Fellowes PB300 Plastic Comb Binding Machine</t>
  </si>
  <si>
    <t>CA-2014-149944</t>
  </si>
  <si>
    <t>CA-2011-128538</t>
  </si>
  <si>
    <t>US-2014-157224</t>
  </si>
  <si>
    <t>Avery 48</t>
  </si>
  <si>
    <t>CA-2012-133445</t>
  </si>
  <si>
    <t>Bush Cubix Collection Bookcases, Fully Assembled</t>
  </si>
  <si>
    <t>Global Highback Leather Tilter in Burgundy</t>
  </si>
  <si>
    <t>US-2014-142188</t>
  </si>
  <si>
    <t>Office Star - Contemporary Task Swivel Chair</t>
  </si>
  <si>
    <t>iOttie XL Car Mount</t>
  </si>
  <si>
    <t>CA-2012-134075</t>
  </si>
  <si>
    <t>Eldon Cleatmat Chair Mats for Medium Pile Carpets</t>
  </si>
  <si>
    <t>US-2013-131912</t>
  </si>
  <si>
    <t>XtraLife ClearVue Slant-D Ring Binder, White, 3"</t>
  </si>
  <si>
    <t>CA-2013-165561</t>
  </si>
  <si>
    <t>CA-2012-112305</t>
  </si>
  <si>
    <t>AmazonBasics 3-Button USB Wired Mouse</t>
  </si>
  <si>
    <t>CA-2012-162607</t>
  </si>
  <si>
    <t>CA-2014-102379</t>
  </si>
  <si>
    <t>Anker Astro 15000mAh USB Portable Charger</t>
  </si>
  <si>
    <t>Office Star - Mid Back Dual function Ergonomic High Back Chair with 2-Way Adjustable Arms</t>
  </si>
  <si>
    <t>Panasonic KP-380BK Classic Electric Pencil Sharpener</t>
  </si>
  <si>
    <t>US-2013-139087</t>
  </si>
  <si>
    <t>Eldon Image Series Black Desk Accessories</t>
  </si>
  <si>
    <t>First Data TMFD35 PIN Pad</t>
  </si>
  <si>
    <t>Round Specialty Laser Printer Labels</t>
  </si>
  <si>
    <t>Cyber Acoustics AC-202b Speech Recognition Stereo Headset</t>
  </si>
  <si>
    <t>CA-2013-100944</t>
  </si>
  <si>
    <t>CA-2011-100090</t>
  </si>
  <si>
    <t>US-2012-139675</t>
  </si>
  <si>
    <t>CA-2012-151253</t>
  </si>
  <si>
    <t>Boston 1730 StandUp Electric Pencil Sharpener</t>
  </si>
  <si>
    <t>CA-2011-169852</t>
  </si>
  <si>
    <t>Plastic Binding Combs</t>
  </si>
  <si>
    <t>CA-2014-107314</t>
  </si>
  <si>
    <t>Contemporary Borderless Frame</t>
  </si>
  <si>
    <t>CA-2013-163328</t>
  </si>
  <si>
    <t>Office Star - Contemporary Task Swivel chair with Loop Arms, Charcoal</t>
  </si>
  <si>
    <t>Southworth 25% Cotton Premium Laser Paper and Envelopes</t>
  </si>
  <si>
    <t>CA-2011-112837</t>
  </si>
  <si>
    <t>CA-2014-161459</t>
  </si>
  <si>
    <t>CA-2012-110289</t>
  </si>
  <si>
    <t>CA-2013-165995</t>
  </si>
  <si>
    <t>Panasonic KX TS3282W Corded phone</t>
  </si>
  <si>
    <t>CA-2012-104486</t>
  </si>
  <si>
    <t>GBC Twin Loop Wire Binding Elements, 9/16" Spine, Black</t>
  </si>
  <si>
    <t>Acme 10" Easy Grip Assistive Scissors</t>
  </si>
  <si>
    <t>CA-2014-139080</t>
  </si>
  <si>
    <t>Pressboard Hanging Data Binders for Unburst Sheets</t>
  </si>
  <si>
    <t>Xerox 212</t>
  </si>
  <si>
    <t>CA-2012-115693</t>
  </si>
  <si>
    <t>US-2011-107993</t>
  </si>
  <si>
    <t>CA-2014-110443</t>
  </si>
  <si>
    <t>3D Systems Cube Printer, 2nd Generation, White</t>
  </si>
  <si>
    <t>Xerox 209</t>
  </si>
  <si>
    <t>US-2014-147998</t>
  </si>
  <si>
    <t>US-2013-116442</t>
  </si>
  <si>
    <t>US-2011-163797</t>
  </si>
  <si>
    <t>Alliance Super-Size Bands, Assorted Sizes</t>
  </si>
  <si>
    <t>CA-2014-154074</t>
  </si>
  <si>
    <t>CA-2014-144750</t>
  </si>
  <si>
    <t>CA-2011-159121</t>
  </si>
  <si>
    <t>Memorex Micro Travel Drive 16 GB</t>
  </si>
  <si>
    <t>CA-2012-149650</t>
  </si>
  <si>
    <t>US-2014-116897</t>
  </si>
  <si>
    <t>Nokia Lumia 925</t>
  </si>
  <si>
    <t>CA-2014-161102</t>
  </si>
  <si>
    <t>CA-2014-153080</t>
  </si>
  <si>
    <t>Maxell 74 Minute CDR, 10/Pack</t>
  </si>
  <si>
    <t>CA-2014-167640</t>
  </si>
  <si>
    <t>Fluorescent Highlighters by Dixon</t>
  </si>
  <si>
    <t>Avery 49</t>
  </si>
  <si>
    <t>US-2014-116652</t>
  </si>
  <si>
    <t>Tenex 46" x 60" Computer Anti-Static Chairmat, Rectangular Shaped</t>
  </si>
  <si>
    <t>Belkin 5 Outlet SurgeMaster Power Centers</t>
  </si>
  <si>
    <t>US-2014-107888</t>
  </si>
  <si>
    <t>CA-2014-161578</t>
  </si>
  <si>
    <t>CA-2013-160941</t>
  </si>
  <si>
    <t>Ames Color-File Green Diamond Border X-ray Mailers</t>
  </si>
  <si>
    <t>CA-2013-161543</t>
  </si>
  <si>
    <t>Xerox 1965</t>
  </si>
  <si>
    <t>CA-2014-123085</t>
  </si>
  <si>
    <t>Imation Bio 2GB USBÂ Flash Drive ImationÂ Corp</t>
  </si>
  <si>
    <t>CA-2011-103660</t>
  </si>
  <si>
    <t>Polycom VVX 310 VoIP phone</t>
  </si>
  <si>
    <t>CA-2013-169887</t>
  </si>
  <si>
    <t>Linden 12" Wall Clock With Oak Frame</t>
  </si>
  <si>
    <t>CA-2013-148516</t>
  </si>
  <si>
    <t>CA-2012-103716</t>
  </si>
  <si>
    <t>CA-2014-146346</t>
  </si>
  <si>
    <t>CA-2013-148852</t>
  </si>
  <si>
    <t>Xerox 1946</t>
  </si>
  <si>
    <t>Cisco SPA508G</t>
  </si>
  <si>
    <t>Fellowes Powershred HS-440 4-Sheet High Security Shredder</t>
  </si>
  <si>
    <t>CA-2013-168921</t>
  </si>
  <si>
    <t>CA-2013-123512</t>
  </si>
  <si>
    <t>Avery 496</t>
  </si>
  <si>
    <t>Xerox 1914</t>
  </si>
  <si>
    <t>CA-2011-130449</t>
  </si>
  <si>
    <t>Avery 516</t>
  </si>
  <si>
    <t>CA-2011-138513</t>
  </si>
  <si>
    <t>Xerox 1999</t>
  </si>
  <si>
    <t>CA-2013-105081</t>
  </si>
  <si>
    <t>Global Executive Mid-Back Manager's Chair</t>
  </si>
  <si>
    <t>SAFCO PlanMaster Heigh-Adjustable Drafting Table Base, 43w x 30d x 30-37h, Black</t>
  </si>
  <si>
    <t>CA-2013-166275</t>
  </si>
  <si>
    <t>US-2012-156496</t>
  </si>
  <si>
    <t>OtterBox Commuter Series Case - Samsung Galaxy S4</t>
  </si>
  <si>
    <t>Fellowes 8 Outlet Superior Workstation Surge Protector</t>
  </si>
  <si>
    <t>US-2013-127334</t>
  </si>
  <si>
    <t>CA-2014-135937</t>
  </si>
  <si>
    <t>Microsoft Wireless Mobile Mouse 4000</t>
  </si>
  <si>
    <t>CA-2011-154837</t>
  </si>
  <si>
    <t>GBC Linen Binding Covers</t>
  </si>
  <si>
    <t>CA-2012-153794</t>
  </si>
  <si>
    <t>CA-2011-150329</t>
  </si>
  <si>
    <t>CA-2011-109134</t>
  </si>
  <si>
    <t>CA-2012-165162</t>
  </si>
  <si>
    <t>CA-2014-140494</t>
  </si>
  <si>
    <t>CA-2014-145429</t>
  </si>
  <si>
    <t>Wirebound Message Forms, Four 2 3/4 x 5 Forms per Page, Pink Paper</t>
  </si>
  <si>
    <t>CA-2012-139164</t>
  </si>
  <si>
    <t>Assorted Color Push Pins</t>
  </si>
  <si>
    <t>JBL Micro Wireless Portable Bluetooth Speaker</t>
  </si>
  <si>
    <t>CA-2012-123141</t>
  </si>
  <si>
    <t>CA-2013-149503</t>
  </si>
  <si>
    <t>Wilson Jones Elliptical Ring 3 1/2" Capacity Binders, 800 sheets</t>
  </si>
  <si>
    <t>CA-2014-102974</t>
  </si>
  <si>
    <t>Microsoft Natural Ergonomic Keyboard 4000</t>
  </si>
  <si>
    <t>Boston 16765 Mini Stand Up Battery Pencil Sharpener</t>
  </si>
  <si>
    <t>Newell 33</t>
  </si>
  <si>
    <t>CA-2013-128811</t>
  </si>
  <si>
    <t>Avery 487</t>
  </si>
  <si>
    <t>GBC Instant Report Kit</t>
  </si>
  <si>
    <t>CA-2011-120096</t>
  </si>
  <si>
    <t>CA-2013-123358</t>
  </si>
  <si>
    <t>US-2014-101784</t>
  </si>
  <si>
    <t>CA-2014-139402</t>
  </si>
  <si>
    <t>Acco Recycled 2" Capacity Laser Printer Hanging Data Binders</t>
  </si>
  <si>
    <t>CA-2013-119018</t>
  </si>
  <si>
    <t>Acco Economy Flexible Poly Round Ring Binder</t>
  </si>
  <si>
    <t>Xerox 229</t>
  </si>
  <si>
    <t>CA-2013-124527</t>
  </si>
  <si>
    <t>CA-2013-162348</t>
  </si>
  <si>
    <t>CA-2013-109827</t>
  </si>
  <si>
    <t>Panasonic KX MC6040 Color Laser Multifunction Printer</t>
  </si>
  <si>
    <t>Hypercom P1300 Pinpad</t>
  </si>
  <si>
    <t>Global Stack Chair with Arms, Black</t>
  </si>
  <si>
    <t>CA-2011-152233</t>
  </si>
  <si>
    <t>CA-2014-162880</t>
  </si>
  <si>
    <t>CA-2011-144414</t>
  </si>
  <si>
    <t>GBC DocuBind P400 Electric Binding System</t>
  </si>
  <si>
    <t>US-2014-115609</t>
  </si>
  <si>
    <t>CA-2013-153101</t>
  </si>
  <si>
    <t>CA-2013-142615</t>
  </si>
  <si>
    <t>Sony Micro Vault Click 4 GB USB 2.0 Flash Drive</t>
  </si>
  <si>
    <t>CA-2014-142643</t>
  </si>
  <si>
    <t>Executive Impressions 14" Two-Color Numerals Wall Clock</t>
  </si>
  <si>
    <t>CA-2014-107517</t>
  </si>
  <si>
    <t>CA-2011-147543</t>
  </si>
  <si>
    <t>US-2013-159093</t>
  </si>
  <si>
    <t>TOPS Money Receipt Book, Consecutively Numbered in Red,</t>
  </si>
  <si>
    <t>CA-2013-162110</t>
  </si>
  <si>
    <t>CA-2011-101462</t>
  </si>
  <si>
    <t>GE 4 Foot Flourescent Tube, 40 Watt</t>
  </si>
  <si>
    <t>CA-2014-128965</t>
  </si>
  <si>
    <t>Rediform S.O.S. 1-Up Phone Message Bk, 4-1/4x3-1/16 Bk, 1 Form/Pg, 40 Messages/Bk, 3/Pk</t>
  </si>
  <si>
    <t>Global Wood Trimmed Manager's Task Chair, Khaki</t>
  </si>
  <si>
    <t>US-2013-126452</t>
  </si>
  <si>
    <t>LogitechÂ Gaming G510s - Keyboard</t>
  </si>
  <si>
    <t>Anker Astro Mini 3000mAh Ultra-Compact Portable Charger</t>
  </si>
  <si>
    <t>Bretford CR8500 Series Meeting Room Furniture</t>
  </si>
  <si>
    <t>Xerox 1997</t>
  </si>
  <si>
    <t>CA-2012-162544</t>
  </si>
  <si>
    <t>Xerox 190</t>
  </si>
  <si>
    <t>CA-2012-137113</t>
  </si>
  <si>
    <t>Xerox 219</t>
  </si>
  <si>
    <t>CA-2014-120222</t>
  </si>
  <si>
    <t>Telephone Message Books with Fax/Mobile Section, 5 1/2" x 3 3/16"</t>
  </si>
  <si>
    <t>Surelock Post Binders</t>
  </si>
  <si>
    <t>US-2014-135013</t>
  </si>
  <si>
    <t>US-2014-149006</t>
  </si>
  <si>
    <t>CA-2013-140249</t>
  </si>
  <si>
    <t>Samsung Galaxy S4</t>
  </si>
  <si>
    <t>US-2014-115301</t>
  </si>
  <si>
    <t>Bush Westfield Collection Bookcases, Medium Cherry Finish</t>
  </si>
  <si>
    <t>CA-2014-168942</t>
  </si>
  <si>
    <t>US-2014-128398</t>
  </si>
  <si>
    <t>LogitechÂ MX Performance Wireless Mouse</t>
  </si>
  <si>
    <t>CA-2011-124247</t>
  </si>
  <si>
    <t>CA-2013-105473</t>
  </si>
  <si>
    <t>CA-2014-121706</t>
  </si>
  <si>
    <t>CA-2013-140046</t>
  </si>
  <si>
    <t>Avery 495</t>
  </si>
  <si>
    <t>CA-2013-140382</t>
  </si>
  <si>
    <t>Xerox 1884</t>
  </si>
  <si>
    <t>CA-2013-125094</t>
  </si>
  <si>
    <t>Cherry 142-key Programmable Keyboard</t>
  </si>
  <si>
    <t>CA-2012-139248</t>
  </si>
  <si>
    <t>Motorola L703CM</t>
  </si>
  <si>
    <t>CA-2012-126466</t>
  </si>
  <si>
    <t>CA-2012-129917</t>
  </si>
  <si>
    <t>HTC One Mini</t>
  </si>
  <si>
    <t>CA-2012-115420</t>
  </si>
  <si>
    <t>Laser &amp; Ink Jet Business Envelopes</t>
  </si>
  <si>
    <t>CA-2012-167255</t>
  </si>
  <si>
    <t>Xerox 1916</t>
  </si>
  <si>
    <t>CA-2014-162096</t>
  </si>
  <si>
    <t>12 Colored Short Pencils</t>
  </si>
  <si>
    <t>CA-2013-163937</t>
  </si>
  <si>
    <t>CA-2014-153822</t>
  </si>
  <si>
    <t>Polycom VoiceStation 500 ConferenceÂ phone</t>
  </si>
  <si>
    <t>CA-2012-112144</t>
  </si>
  <si>
    <t>Electrix Halogen Magnifier Lamp</t>
  </si>
  <si>
    <t>CA-2014-149076</t>
  </si>
  <si>
    <t>CA-2012-166800</t>
  </si>
  <si>
    <t>US-2013-134369</t>
  </si>
  <si>
    <t>CA-2011-133158</t>
  </si>
  <si>
    <t>CA-2014-141201</t>
  </si>
  <si>
    <t>CA-2011-124737</t>
  </si>
  <si>
    <t>Xerox 1976</t>
  </si>
  <si>
    <t>Acme Titanium Bonded Scissors</t>
  </si>
  <si>
    <t>CA-2014-119494</t>
  </si>
  <si>
    <t>CA-2011-150581</t>
  </si>
  <si>
    <t>CA-2011-141355</t>
  </si>
  <si>
    <t>CA-2013-165330</t>
  </si>
  <si>
    <t>Recycled Easel Ring Binders</t>
  </si>
  <si>
    <t>Black Avery Memo-Size 3-Ring Binder, 5 1/2" x 8 1/2"</t>
  </si>
  <si>
    <t>CA-2012-132633</t>
  </si>
  <si>
    <t>CA-2013-157742</t>
  </si>
  <si>
    <t>CA-2014-127712</t>
  </si>
  <si>
    <t>CA-2011-106726</t>
  </si>
  <si>
    <t>CA-2013-147473</t>
  </si>
  <si>
    <t>CA-2011-141901</t>
  </si>
  <si>
    <t>CA-2013-167416</t>
  </si>
  <si>
    <t>CA-2014-118724</t>
  </si>
  <si>
    <t>US-2014-143175</t>
  </si>
  <si>
    <t>CA-2012-105844</t>
  </si>
  <si>
    <t>CA-2014-118864</t>
  </si>
  <si>
    <t>Panasonic KX T7736-B Digital phone</t>
  </si>
  <si>
    <t>CA-2011-159625</t>
  </si>
  <si>
    <t>CA-2014-147410</t>
  </si>
  <si>
    <t>24 Capacity Maxi Data Binder Racks, Pearl</t>
  </si>
  <si>
    <t>US-2013-102239</t>
  </si>
  <si>
    <t>Global Adaptabilities Conference Tables</t>
  </si>
  <si>
    <t>Avery Poly Binder Pockets</t>
  </si>
  <si>
    <t>CA-2011-143168</t>
  </si>
  <si>
    <t>CA-2014-118122</t>
  </si>
  <si>
    <t>CA-2014-166926</t>
  </si>
  <si>
    <t>CA-2014-142909</t>
  </si>
  <si>
    <t>CA-2013-131380</t>
  </si>
  <si>
    <t>Xerox 1983</t>
  </si>
  <si>
    <t>CA-2011-117464</t>
  </si>
  <si>
    <t>Eldon Mobile Mega Data Cart  Mega Stackable  Add-On Trays</t>
  </si>
  <si>
    <t>CA-2014-125381</t>
  </si>
  <si>
    <t>CA-2014-150609</t>
  </si>
  <si>
    <t>CA-2013-164399</t>
  </si>
  <si>
    <t>CA-2013-147683</t>
  </si>
  <si>
    <t>DAX Solid Wood Frames</t>
  </si>
  <si>
    <t>CA-2011-116785</t>
  </si>
  <si>
    <t>CA-2014-137414</t>
  </si>
  <si>
    <t>Ricoh - Ink Collector Unit for GX3000 Series Printers</t>
  </si>
  <si>
    <t>CA-2013-143476</t>
  </si>
  <si>
    <t>US-2013-119046</t>
  </si>
  <si>
    <t>CA-2014-154949</t>
  </si>
  <si>
    <t>CA-2012-150770</t>
  </si>
  <si>
    <t>Ibico Recycled Linen-Style Covers</t>
  </si>
  <si>
    <t>CA-2013-109953</t>
  </si>
  <si>
    <t>CA-2011-157546</t>
  </si>
  <si>
    <t>CA-2011-138737</t>
  </si>
  <si>
    <t>CA-2013-101651</t>
  </si>
  <si>
    <t>CA-2014-136651</t>
  </si>
  <si>
    <t>Eldon 500 Class Desk Accessories</t>
  </si>
  <si>
    <t>US-2014-151127</t>
  </si>
  <si>
    <t>CA-2014-145807</t>
  </si>
  <si>
    <t>CA-2012-158491</t>
  </si>
  <si>
    <t>Logitech Wireless Anywhere Mouse MX for PC and Mac</t>
  </si>
  <si>
    <t>CA-2014-137001</t>
  </si>
  <si>
    <t>CA-2013-123337</t>
  </si>
  <si>
    <t>Sauder Forest Hills Library with Doors, Woodland Oak Finish</t>
  </si>
  <si>
    <t>Eureka Sanitaire  Multi-Pro Heavy-Duty Upright, Disposable Bags</t>
  </si>
  <si>
    <t>CA-2012-144519</t>
  </si>
  <si>
    <t>CA-2013-157217</t>
  </si>
  <si>
    <t>Griffin GC36547 PowerJolt SE Lightning Charger</t>
  </si>
  <si>
    <t>CA-2013-108224</t>
  </si>
  <si>
    <t>CA-2014-159282</t>
  </si>
  <si>
    <t>Swingline SM12-08 MicroCut Jam Free Shredder</t>
  </si>
  <si>
    <t>CA-2014-151183</t>
  </si>
  <si>
    <t>Verbatim 25 GB 6x Blu-ray Single Layer Recordable Disc, 10/Pack</t>
  </si>
  <si>
    <t>CA-2013-153661</t>
  </si>
  <si>
    <t>CA-2013-113656</t>
  </si>
  <si>
    <t>DAX Cubicle Frames, 8-1/2 x 11</t>
  </si>
  <si>
    <t>CA-2012-148964</t>
  </si>
  <si>
    <t>DAX Metal Frame, Desktop, Stepped-Edge</t>
  </si>
  <si>
    <t>CA-2013-144092</t>
  </si>
  <si>
    <t>CA-2014-158120</t>
  </si>
  <si>
    <t>US-2014-128447</t>
  </si>
  <si>
    <t>Eureka The Boss Lite 10-Amp Upright Vacuum, Blue</t>
  </si>
  <si>
    <t>US-2011-131275</t>
  </si>
  <si>
    <t>CA-2014-165155</t>
  </si>
  <si>
    <t>Tenex Personal Filing Tote With Secure Closure Lid, Black/Frost</t>
  </si>
  <si>
    <t>CA-2014-141138</t>
  </si>
  <si>
    <t>Memorex Mini Travel Drive 16 GB USB 2.0 Flash Drive</t>
  </si>
  <si>
    <t>CA-2014-154102</t>
  </si>
  <si>
    <t>CA-2013-114748</t>
  </si>
  <si>
    <t>CA-2013-163594</t>
  </si>
  <si>
    <t>Xerox 206</t>
  </si>
  <si>
    <t>US-2014-123862</t>
  </si>
  <si>
    <t>Acme Galleria Hot Forged Steel Scissors with Colored Handles</t>
  </si>
  <si>
    <t>CA-2014-100580</t>
  </si>
  <si>
    <t>CA-2011-132787</t>
  </si>
  <si>
    <t>CA-2014-147844</t>
  </si>
  <si>
    <t>Adams Phone Message Book, 200 Message Capacity, 8 1/16Â” x 11Â”</t>
  </si>
  <si>
    <t>CA-2013-110009</t>
  </si>
  <si>
    <t>CA-2012-100146</t>
  </si>
  <si>
    <t>CA-2013-129728</t>
  </si>
  <si>
    <t>CA-2014-121125</t>
  </si>
  <si>
    <t>LG G3</t>
  </si>
  <si>
    <t>Tensor Brushed Steel Torchiere Floor Lamp</t>
  </si>
  <si>
    <t>CA-2011-161249</t>
  </si>
  <si>
    <t>CA-2012-148180</t>
  </si>
  <si>
    <t>CA-2011-165568</t>
  </si>
  <si>
    <t>CA-2012-145457</t>
  </si>
  <si>
    <t>Eldon Expressions Punched Metal &amp; Wood Desk Accessories, Black &amp; Cherry</t>
  </si>
  <si>
    <t>US-2014-163657</t>
  </si>
  <si>
    <t>Hon 2111 Invitation Series Straight Table</t>
  </si>
  <si>
    <t>CA-2012-120446</t>
  </si>
  <si>
    <t>US-2012-136987</t>
  </si>
  <si>
    <t>Canon PC-428 Personal Copier</t>
  </si>
  <si>
    <t>CA-2012-138485</t>
  </si>
  <si>
    <t>CA-2013-103709</t>
  </si>
  <si>
    <t>Eberhard Faber 3 1/2" Golf Pencils</t>
  </si>
  <si>
    <t>Xerox 1900</t>
  </si>
  <si>
    <t>CA-2013-138282</t>
  </si>
  <si>
    <t>CA-2014-148985</t>
  </si>
  <si>
    <t>CA-2013-139997</t>
  </si>
  <si>
    <t>CA-2013-124583</t>
  </si>
  <si>
    <t>Globe Weis Peel &amp; Seel First Class Envelopes</t>
  </si>
  <si>
    <t>CA-2014-157196</t>
  </si>
  <si>
    <t>CA-2012-108672</t>
  </si>
  <si>
    <t>Seth Thomas 13 1/2" Wall Clock</t>
  </si>
  <si>
    <t>CA-2014-121048</t>
  </si>
  <si>
    <t>Deflect-o RollaMat Studded, Beveled Mat for Medium Pile Carpeting</t>
  </si>
  <si>
    <t>Eldon 200 Class Desk Accessories, Burgundy</t>
  </si>
  <si>
    <t>US-2014-120117</t>
  </si>
  <si>
    <t>Manco Dry-Lighter Erasable Highlighter</t>
  </si>
  <si>
    <t>AT&amp;T CL83451 4-Handset Telephone</t>
  </si>
  <si>
    <t>CA-2011-115889</t>
  </si>
  <si>
    <t>AT&amp;T CL82213</t>
  </si>
  <si>
    <t>CA-2011-125731</t>
  </si>
  <si>
    <t>US-2014-106145</t>
  </si>
  <si>
    <t>CA-2013-107146</t>
  </si>
  <si>
    <t>Global Manager's Adjustable Task Chair, Storm</t>
  </si>
  <si>
    <t>US-2014-160143</t>
  </si>
  <si>
    <t>CA-2013-106460</t>
  </si>
  <si>
    <t>US-2014-112347</t>
  </si>
  <si>
    <t>Hon 4-Shelf Metal Bookcases</t>
  </si>
  <si>
    <t>CA-2014-157672</t>
  </si>
  <si>
    <t>US-2013-166660</t>
  </si>
  <si>
    <t>CA-2011-133830</t>
  </si>
  <si>
    <t>CA-2012-129532</t>
  </si>
  <si>
    <t>CA-2011-134726</t>
  </si>
  <si>
    <t>Maxell 74 Minute CD-R Spindle, 50/Pack</t>
  </si>
  <si>
    <t>CA-2014-122945</t>
  </si>
  <si>
    <t>CA-2012-164567</t>
  </si>
  <si>
    <t>CA-2011-131947</t>
  </si>
  <si>
    <t>Boston 16701 Slimline Battery Pencil Sharpener</t>
  </si>
  <si>
    <t>Plantronics Single Ear Headset</t>
  </si>
  <si>
    <t>CA-2014-163209</t>
  </si>
  <si>
    <t>Newell 350</t>
  </si>
  <si>
    <t>CA-2011-133354</t>
  </si>
  <si>
    <t>CA-2014-151225</t>
  </si>
  <si>
    <t>US-2011-144078</t>
  </si>
  <si>
    <t>US-2012-159499</t>
  </si>
  <si>
    <t>Belkin Standard 104 key USB Keyboard</t>
  </si>
  <si>
    <t>Avery 506</t>
  </si>
  <si>
    <t>US-2013-157490</t>
  </si>
  <si>
    <t>Zebra GK420t Direct Thermal/Thermal Transfer Printer</t>
  </si>
  <si>
    <t>Memorex 25GB 6X Branded Blu-Ray Recordable Disc, 15/Pack</t>
  </si>
  <si>
    <t>CA-2012-161452</t>
  </si>
  <si>
    <t>CA-2013-138968</t>
  </si>
  <si>
    <t>Avery Round Ring Poly Binders</t>
  </si>
  <si>
    <t>Global Comet Stacking Arm Chair</t>
  </si>
  <si>
    <t>CA-2012-107685</t>
  </si>
  <si>
    <t>US-2011-120740</t>
  </si>
  <si>
    <t>US-2014-141509</t>
  </si>
  <si>
    <t>CA-2014-133487</t>
  </si>
  <si>
    <t>Eureka The Boss Cordless Rechargeable Stick Vac</t>
  </si>
  <si>
    <t>CA-2011-102330</t>
  </si>
  <si>
    <t>CA-2013-118899</t>
  </si>
  <si>
    <t>CA-2014-100237</t>
  </si>
  <si>
    <t>Avery Hi-Liter Smear-Safe Highlighters</t>
  </si>
  <si>
    <t>US-2012-142811</t>
  </si>
  <si>
    <t>CA-2011-150203</t>
  </si>
  <si>
    <t>CA-2012-149636</t>
  </si>
  <si>
    <t>It's Hot Message Books with Stickers, 2 3/4" x 5"</t>
  </si>
  <si>
    <t>US-2014-146213</t>
  </si>
  <si>
    <t>US-2014-138086</t>
  </si>
  <si>
    <t>Hoover Commercial SteamVac</t>
  </si>
  <si>
    <t>CA-2014-104850</t>
  </si>
  <si>
    <t>CA-2014-134418</t>
  </si>
  <si>
    <t>US-2013-106313</t>
  </si>
  <si>
    <t>CA-2011-154781</t>
  </si>
  <si>
    <t>CA-2012-147816</t>
  </si>
  <si>
    <t>CA-2014-105326</t>
  </si>
  <si>
    <t>CA-2014-156391</t>
  </si>
  <si>
    <t>CA-2012-169299</t>
  </si>
  <si>
    <t>CA-2013-155978</t>
  </si>
  <si>
    <t>CA-2013-152800</t>
  </si>
  <si>
    <t>CA-2011-166961</t>
  </si>
  <si>
    <t>CA-2012-127481</t>
  </si>
  <si>
    <t>CA-2011-143637</t>
  </si>
  <si>
    <t>US-2014-109316</t>
  </si>
  <si>
    <t>Riverside Palais Royal Lawyers Bookcase, Royale Cherry Finish</t>
  </si>
  <si>
    <t>Shocksock Galaxy S4 Armband</t>
  </si>
  <si>
    <t>CA-2013-138478</t>
  </si>
  <si>
    <t>Panasonic KP-150 Electric Pencil Sharpener</t>
  </si>
  <si>
    <t>Xerox 193</t>
  </si>
  <si>
    <t>Ibico EPK-21 Electric Binding System</t>
  </si>
  <si>
    <t>CA-2014-150469</t>
  </si>
  <si>
    <t>CA-2011-125150</t>
  </si>
  <si>
    <t>CA-2012-137302</t>
  </si>
  <si>
    <t>CA-2012-106257</t>
  </si>
  <si>
    <t>Polycom CX600 IP Phone VoIP phone</t>
  </si>
  <si>
    <t>CA-2012-149083</t>
  </si>
  <si>
    <t>Permanent Self-Adhesive File Folder Labels for Typewriters, 1 1/8 x 3 1/2, White</t>
  </si>
  <si>
    <t>Logitech G602 Wireless Gaming Mouse</t>
  </si>
  <si>
    <t>CA-2012-144890</t>
  </si>
  <si>
    <t>Xerox 1949</t>
  </si>
  <si>
    <t>CA-2012-142993</t>
  </si>
  <si>
    <t>Contico 72"H Heavy-Duty Storage System</t>
  </si>
  <si>
    <t>CA-2012-143364</t>
  </si>
  <si>
    <t>Xerox 1899</t>
  </si>
  <si>
    <t>Hon Metal Bookcases, Black</t>
  </si>
  <si>
    <t>CA-2011-100972</t>
  </si>
  <si>
    <t>CA-2013-136994</t>
  </si>
  <si>
    <t>CA-2013-101672</t>
  </si>
  <si>
    <t>CA-2014-168403</t>
  </si>
  <si>
    <t>Belkin 7-Outlet SurgeMaster Home Series</t>
  </si>
  <si>
    <t>CA-2014-118017</t>
  </si>
  <si>
    <t>DAX Two-Tone Silver Metal Document Frame</t>
  </si>
  <si>
    <t>CA-2013-113117</t>
  </si>
  <si>
    <t>CA-2013-112585</t>
  </si>
  <si>
    <t>Hoover Shoulder Vac Commercial Portable Vacuum</t>
  </si>
  <si>
    <t>CA-2013-149762</t>
  </si>
  <si>
    <t>Rogers Handheld Barrel Pencil Sharpener</t>
  </si>
  <si>
    <t>Acco Perma 4000 Stacking Storage Drawers</t>
  </si>
  <si>
    <t>CA-2012-152513</t>
  </si>
  <si>
    <t>US-2013-168095</t>
  </si>
  <si>
    <t>CA-2014-166093</t>
  </si>
  <si>
    <t>Sanyo 2.5 Cubic Foot Mid-Size Office Refrigerators</t>
  </si>
  <si>
    <t>CA-2013-146325</t>
  </si>
  <si>
    <t>CA-2014-131807</t>
  </si>
  <si>
    <t>DAX Clear Channel Poster Frame</t>
  </si>
  <si>
    <t>CA-2012-138219</t>
  </si>
  <si>
    <t>CA-2013-157707</t>
  </si>
  <si>
    <t>Bush Westfield Collection Bookcases, Dark Cherry Finish, Fully Assembled</t>
  </si>
  <si>
    <t>iOttie HLCRIO102 Car Mount</t>
  </si>
  <si>
    <t>CA-2012-113040</t>
  </si>
  <si>
    <t>Avery Heavy-Duty EZD View Binder with Locking Rings</t>
  </si>
  <si>
    <t>CA-2013-151498</t>
  </si>
  <si>
    <t>US-2012-165743</t>
  </si>
  <si>
    <t>Sauder Barrister Bookcases</t>
  </si>
  <si>
    <t>Wilson Jones 14 Line Acrylic Coated Pressboard Data Binders</t>
  </si>
  <si>
    <t>US-2014-105998</t>
  </si>
  <si>
    <t>US-2011-148194</t>
  </si>
  <si>
    <t>CA-2012-110870</t>
  </si>
  <si>
    <t>CA-2013-139808</t>
  </si>
  <si>
    <t>US-2012-136427</t>
  </si>
  <si>
    <t>CA-2014-114804</t>
  </si>
  <si>
    <t>CA-2014-109393</t>
  </si>
  <si>
    <t>CA-2014-121489</t>
  </si>
  <si>
    <t>Padded Folding Chairs, Black, 4/Carton</t>
  </si>
  <si>
    <t>CA-2014-165008</t>
  </si>
  <si>
    <t>CA-2012-121188</t>
  </si>
  <si>
    <t>Hot File 7-Pocket, Floor Stand</t>
  </si>
  <si>
    <t>O'Sullivan 2-Door Barrister Bookcase in Odessa Pine</t>
  </si>
  <si>
    <t>US-2012-160563</t>
  </si>
  <si>
    <t>CA-2012-150714</t>
  </si>
  <si>
    <t>CA-2013-106621</t>
  </si>
  <si>
    <t>CA-2012-107020</t>
  </si>
  <si>
    <t>Large Capacity Hanging Post Binders</t>
  </si>
  <si>
    <t>CA-2011-101392</t>
  </si>
  <si>
    <t>CA-2012-127502</t>
  </si>
  <si>
    <t>CA-2014-133046</t>
  </si>
  <si>
    <t>CA-2014-122798</t>
  </si>
  <si>
    <t>CA-2013-169663</t>
  </si>
  <si>
    <t>Okidata MB760 Printer</t>
  </si>
  <si>
    <t>CA-2012-149846</t>
  </si>
  <si>
    <t>CA-2014-101014</t>
  </si>
  <si>
    <t>Electrix Fluorescent Magnifier Lamps &amp; Weighted Base</t>
  </si>
  <si>
    <t>US-2014-113201</t>
  </si>
  <si>
    <t>CA-2013-116722</t>
  </si>
  <si>
    <t>Magnifier Swing Arm Lamp</t>
  </si>
  <si>
    <t>US-2014-150070</t>
  </si>
  <si>
    <t>CA-2011-127866</t>
  </si>
  <si>
    <t>Newell 348</t>
  </si>
  <si>
    <t>CA-2012-121776</t>
  </si>
  <si>
    <t>CA-2013-100993</t>
  </si>
  <si>
    <t>Avery 508</t>
  </si>
  <si>
    <t>US-2013-131058</t>
  </si>
  <si>
    <t>CA-2014-140151</t>
  </si>
  <si>
    <t>Canon imageCLASS 2200 Advanced Copier</t>
  </si>
  <si>
    <t>CA-2013-103464</t>
  </si>
  <si>
    <t>CA-2012-168207</t>
  </si>
  <si>
    <t>Contemporary Wood/Metal Frame</t>
  </si>
  <si>
    <t>CA-2013-144148</t>
  </si>
  <si>
    <t>CA-2014-107174</t>
  </si>
  <si>
    <t>CA-2011-114125</t>
  </si>
  <si>
    <t>CA-2014-149699</t>
  </si>
  <si>
    <t>CA-2013-166429</t>
  </si>
  <si>
    <t>CA-2012-112767</t>
  </si>
  <si>
    <t>CA-2012-136700</t>
  </si>
  <si>
    <t>CA-2013-104633</t>
  </si>
  <si>
    <t>CA-2011-158225</t>
  </si>
  <si>
    <t>CA-2011-109897</t>
  </si>
  <si>
    <t>CA-2014-152310</t>
  </si>
  <si>
    <t>Xerox 1937</t>
  </si>
  <si>
    <t>Grandstream GXP1160 VoIP phone</t>
  </si>
  <si>
    <t>Perixx PERIBOARD-512B, Ergonomic Split Keyboard</t>
  </si>
  <si>
    <t>Avery Legal 4-Ring Binder</t>
  </si>
  <si>
    <t>CA-2013-139549</t>
  </si>
  <si>
    <t>Hon Every-Day Chair Series Swivel Task Chairs</t>
  </si>
  <si>
    <t>US-2014-168802</t>
  </si>
  <si>
    <t>Binder Posts</t>
  </si>
  <si>
    <t>US-2011-103338</t>
  </si>
  <si>
    <t>US-2014-167318</t>
  </si>
  <si>
    <t>US-2011-120313</t>
  </si>
  <si>
    <t>CA-2014-135419</t>
  </si>
  <si>
    <t>CA-2013-149335</t>
  </si>
  <si>
    <t>CA-2014-135076</t>
  </si>
  <si>
    <t>CA-2014-141481</t>
  </si>
  <si>
    <t>CA-2011-110555</t>
  </si>
  <si>
    <t>CA-2014-157273</t>
  </si>
  <si>
    <t>CA-2011-109918</t>
  </si>
  <si>
    <t>Acme Design Line 8" Stainless Steel Bent Scissors w/Champagne Handles, 3-1/8" Cut</t>
  </si>
  <si>
    <t>CA-2013-118745</t>
  </si>
  <si>
    <t>CA-2013-163972</t>
  </si>
  <si>
    <t>CA-2013-113726</t>
  </si>
  <si>
    <t>Howard Miller Distant Time Traveler Alarm Clock</t>
  </si>
  <si>
    <t>CA-2013-152940</t>
  </si>
  <si>
    <t>Acco Perma 2700 Stacking Storage Drawers</t>
  </si>
  <si>
    <t>CA-2012-158701</t>
  </si>
  <si>
    <t>CA-2013-134544</t>
  </si>
  <si>
    <t>CA-2014-137582</t>
  </si>
  <si>
    <t>CA-2014-153227</t>
  </si>
  <si>
    <t>CA-2012-133837</t>
  </si>
  <si>
    <t>CA-2013-154067</t>
  </si>
  <si>
    <t>CA-2012-134082</t>
  </si>
  <si>
    <t>CA-2014-118199</t>
  </si>
  <si>
    <t>Riverside Furniture Oval Coffee Table, Oval End Table, End Table with Drawer</t>
  </si>
  <si>
    <t>CA-2012-128356</t>
  </si>
  <si>
    <t>US-2014-132220</t>
  </si>
  <si>
    <t>CA-2012-151470</t>
  </si>
  <si>
    <t>CA-2011-108861</t>
  </si>
  <si>
    <t>CA-2014-145779</t>
  </si>
  <si>
    <t>CA-2011-131387</t>
  </si>
  <si>
    <t>CA-2013-154081</t>
  </si>
  <si>
    <t>CA-2011-100881</t>
  </si>
  <si>
    <t>CA-2012-144043</t>
  </si>
  <si>
    <t>CA-2013-168557</t>
  </si>
  <si>
    <t>CA-2014-134880</t>
  </si>
  <si>
    <t>CA-2014-158736</t>
  </si>
  <si>
    <t>Newell 335</t>
  </si>
  <si>
    <t>US-2013-119270</t>
  </si>
  <si>
    <t>Hammermill Color Copier Paper (28Lb. and 96 Bright)</t>
  </si>
  <si>
    <t>CA-2014-142391</t>
  </si>
  <si>
    <t>CA-2014-124716</t>
  </si>
  <si>
    <t>CA-2014-106824</t>
  </si>
  <si>
    <t>CA-2013-143154</t>
  </si>
  <si>
    <t>CA-2012-102316</t>
  </si>
  <si>
    <t>CA-2011-164903</t>
  </si>
  <si>
    <t>CA-2014-133074</t>
  </si>
  <si>
    <t>Adams Telephone Message Book w/Frequently-Called Numbers Space, 400 Messages per Book</t>
  </si>
  <si>
    <t>CA-2014-137624</t>
  </si>
  <si>
    <t>US-2011-163146</t>
  </si>
  <si>
    <t>CA-2014-147354</t>
  </si>
  <si>
    <t>CA-2012-149566</t>
  </si>
  <si>
    <t>CA-2012-126186</t>
  </si>
  <si>
    <t>CA-2011-159849</t>
  </si>
  <si>
    <t>Revere Boxed Rubber Bands by Revere</t>
  </si>
  <si>
    <t>CA-2011-104808</t>
  </si>
  <si>
    <t>CA-2014-162012</t>
  </si>
  <si>
    <t>CA-2014-101700</t>
  </si>
  <si>
    <t>Eldon ImÃ ge Series Desk Accessories, Clear</t>
  </si>
  <si>
    <t>US-2013-117387</t>
  </si>
  <si>
    <t>CA-2011-141110</t>
  </si>
  <si>
    <t>US-2011-133949</t>
  </si>
  <si>
    <t>CA-2014-123624</t>
  </si>
  <si>
    <t>CA-2013-146437</t>
  </si>
  <si>
    <t>CA-2013-138233</t>
  </si>
  <si>
    <t>Logitech Wireless Gaming Headset G930</t>
  </si>
  <si>
    <t>CA-2013-165918</t>
  </si>
  <si>
    <t>CA-2014-117513</t>
  </si>
  <si>
    <t>US-2013-114230</t>
  </si>
  <si>
    <t>CA-2012-156118</t>
  </si>
  <si>
    <t>Southworth Parchment Paper &amp; Envelopes</t>
  </si>
  <si>
    <t>CA-2014-151281</t>
  </si>
  <si>
    <t>CA-2014-147767</t>
  </si>
  <si>
    <t>CA-2013-113341</t>
  </si>
  <si>
    <t>CA-2011-142769</t>
  </si>
  <si>
    <t>OIC Thumb-Tacks</t>
  </si>
  <si>
    <t>CA-2014-126634</t>
  </si>
  <si>
    <t>CA-2013-118500</t>
  </si>
  <si>
    <t>CA-2013-149916</t>
  </si>
  <si>
    <t>Texas Instrument TI-15 Fraction Calculator</t>
  </si>
  <si>
    <t>CA-2012-158918</t>
  </si>
  <si>
    <t>CA-2014-101665</t>
  </si>
  <si>
    <t>CA-2013-155446</t>
  </si>
  <si>
    <t>CA-2013-144015</t>
  </si>
  <si>
    <t>CA-2013-118311</t>
  </si>
  <si>
    <t>CA-2014-127096</t>
  </si>
  <si>
    <t>US-2011-132745</t>
  </si>
  <si>
    <t>Sterling Rubber Bands by Alliance</t>
  </si>
  <si>
    <t>CA-2011-119144</t>
  </si>
  <si>
    <t>CA-2011-105648</t>
  </si>
  <si>
    <t>US-2012-145422</t>
  </si>
  <si>
    <t>CA-2014-136623</t>
  </si>
  <si>
    <t>Belkin iPhone and iPad Lightning Cable</t>
  </si>
  <si>
    <t>CA-2014-148145</t>
  </si>
  <si>
    <t>CA-2014-116988</t>
  </si>
  <si>
    <t>Executive Impressions Supervisor Wall Clock</t>
  </si>
  <si>
    <t>US-2012-144771</t>
  </si>
  <si>
    <t>CA-2014-128076</t>
  </si>
  <si>
    <t>Eldon Antistatic Chair Mats for Low to Medium Pile Carpets</t>
  </si>
  <si>
    <t>HP Officejet Pro 8600 e-All-In-One Printer, Copier, Scanner, Fax</t>
  </si>
  <si>
    <t>CA-2013-112578</t>
  </si>
  <si>
    <t>CA-2013-151148</t>
  </si>
  <si>
    <t>Lunatik TT5L-002 Taktik Strike Impact Protection System for iPhone 5</t>
  </si>
  <si>
    <t>CA-2012-165813</t>
  </si>
  <si>
    <t>CA-2013-116911</t>
  </si>
  <si>
    <t>CA-2014-145765</t>
  </si>
  <si>
    <t>Panasonic KX TS208W Corded phone</t>
  </si>
  <si>
    <t>CA-2011-162992</t>
  </si>
  <si>
    <t>Wi-Ex zBoost YX540 Cellular Phone Signal Booster</t>
  </si>
  <si>
    <t>CA-2013-106397</t>
  </si>
  <si>
    <t>US-2014-100398</t>
  </si>
  <si>
    <t>CA-2014-120614</t>
  </si>
  <si>
    <t>CA-2012-127754</t>
  </si>
  <si>
    <t>CA-2013-167983</t>
  </si>
  <si>
    <t>CA-2011-153808</t>
  </si>
  <si>
    <t>US-2013-112396</t>
  </si>
  <si>
    <t>Maxell 4.7GB DVD+RW 3/Pack</t>
  </si>
  <si>
    <t>CA-2014-163671</t>
  </si>
  <si>
    <t>GBC Instant Index System for Binding Systems</t>
  </si>
  <si>
    <t>CA-2014-135909</t>
  </si>
  <si>
    <t>CA-2013-158260</t>
  </si>
  <si>
    <t>CA-2014-101805</t>
  </si>
  <si>
    <t>US-2012-107944</t>
  </si>
  <si>
    <t>CA-2011-169642</t>
  </si>
  <si>
    <t>SAFCO Commercial Wire Shelving, Black</t>
  </si>
  <si>
    <t>CA-2014-103968</t>
  </si>
  <si>
    <t>CA-2012-111038</t>
  </si>
  <si>
    <t>CA-2013-167241</t>
  </si>
  <si>
    <t>Luxo Professional Magnifying Clamp-On Fluorescent Lamps</t>
  </si>
  <si>
    <t>CA-2013-139934</t>
  </si>
  <si>
    <t>CA-2012-109603</t>
  </si>
  <si>
    <t>CA-2012-143616</t>
  </si>
  <si>
    <t>CA-2012-134117</t>
  </si>
  <si>
    <t>Sanford Colorific Eraseable Coloring Pencils, 12 Count</t>
  </si>
  <si>
    <t>CA-2013-159023</t>
  </si>
  <si>
    <t>Okidata B401 Printer</t>
  </si>
  <si>
    <t>CA-2011-154592</t>
  </si>
  <si>
    <t>CA-2011-128622</t>
  </si>
  <si>
    <t>CA-2011-132913</t>
  </si>
  <si>
    <t>CA-2011-126480</t>
  </si>
  <si>
    <t>CA-2014-159226</t>
  </si>
  <si>
    <t>US-2014-139577</t>
  </si>
  <si>
    <t>CA-2011-133389</t>
  </si>
  <si>
    <t>CA-2012-102855</t>
  </si>
  <si>
    <t>Dixon Ticonderoga Pencils</t>
  </si>
  <si>
    <t>CA-2014-143084</t>
  </si>
  <si>
    <t>CA-2013-131639</t>
  </si>
  <si>
    <t>GBC Laser Imprintable Binding System Covers, Desert Sand</t>
  </si>
  <si>
    <t>CA-2013-161361</t>
  </si>
  <si>
    <t>US-2013-141880</t>
  </si>
  <si>
    <t>CA-2014-128041</t>
  </si>
  <si>
    <t>Honeywell Quietcare HEPA Air Cleaner</t>
  </si>
  <si>
    <t>CA-2011-138177</t>
  </si>
  <si>
    <t>CA-2012-168760</t>
  </si>
  <si>
    <t>CA-2013-168830</t>
  </si>
  <si>
    <t>CA-2014-137463</t>
  </si>
  <si>
    <t>Bulldog Table or Wall-Mount Pencil Sharpener</t>
  </si>
  <si>
    <t>CA-2012-165554</t>
  </si>
  <si>
    <t>CA-2011-141838</t>
  </si>
  <si>
    <t>CA-2014-117009</t>
  </si>
  <si>
    <t>CA-2012-128993</t>
  </si>
  <si>
    <t>CA-2012-149097</t>
  </si>
  <si>
    <t>Nu-Dell Oak Frame</t>
  </si>
  <si>
    <t>CA-2013-132304</t>
  </si>
  <si>
    <t>CA-2012-136420</t>
  </si>
  <si>
    <t>CA-2013-106278</t>
  </si>
  <si>
    <t>CA-2014-166898</t>
  </si>
  <si>
    <t>CA-2013-126102</t>
  </si>
  <si>
    <t>Ibico EB-19 Dual Function Manual Binding System</t>
  </si>
  <si>
    <t>CA-2013-135461</t>
  </si>
  <si>
    <t>US-2013-155971</t>
  </si>
  <si>
    <t>Xerox Blank Computer Paper</t>
  </si>
  <si>
    <t>CA-2014-122007</t>
  </si>
  <si>
    <t>CA-2014-162250</t>
  </si>
  <si>
    <t>CA-2012-157028</t>
  </si>
  <si>
    <t>US-2014-147655</t>
  </si>
  <si>
    <t>CA-2012-157805</t>
  </si>
  <si>
    <t>CA-2014-123029</t>
  </si>
  <si>
    <t>Razer Kraken PRO Over Ear PC and Music Headset</t>
  </si>
  <si>
    <t>US-2014-166688</t>
  </si>
  <si>
    <t>US-2012-106873</t>
  </si>
  <si>
    <t>CA-2011-102645</t>
  </si>
  <si>
    <t>CA-2013-100300</t>
  </si>
  <si>
    <t>US-2013-155768</t>
  </si>
  <si>
    <t>Xerox 1886</t>
  </si>
  <si>
    <t>CA-2014-119424</t>
  </si>
  <si>
    <t>CA-2014-156776</t>
  </si>
  <si>
    <t>Mead 1st Gear 2" Zipper Binder, Asst. Colors</t>
  </si>
  <si>
    <t>Global Enterprise Series Seating Low-Back Swivel/Tilt Chairs</t>
  </si>
  <si>
    <t>3.6 Cubic Foot Counter Height Office Refrigerator</t>
  </si>
  <si>
    <t>CA-2011-146843</t>
  </si>
  <si>
    <t>Memorex 25GB 6X Branded Blu-Ray Recordable Disc, 30/Pack</t>
  </si>
  <si>
    <t>CA-2011-103310</t>
  </si>
  <si>
    <t>CA-2013-104689</t>
  </si>
  <si>
    <t>CA-2014-141747</t>
  </si>
  <si>
    <t>CA-2012-167479</t>
  </si>
  <si>
    <t>CA-2011-144071</t>
  </si>
  <si>
    <t>CA-2013-152646</t>
  </si>
  <si>
    <t>CA-2014-140515</t>
  </si>
  <si>
    <t>CA-2011-153619</t>
  </si>
  <si>
    <t>CA-2014-133718</t>
  </si>
  <si>
    <t>Weyerhaeuser First Choice Laser/Copy Paper (20Lb. and 88 Bright)</t>
  </si>
  <si>
    <t>CA-2011-148383</t>
  </si>
  <si>
    <t>CA-2013-126732</t>
  </si>
  <si>
    <t>Blackstonian Pencils</t>
  </si>
  <si>
    <t>CA-2011-113271</t>
  </si>
  <si>
    <t>Avery Hidden Tab Dividers for Binding Systems</t>
  </si>
  <si>
    <t>Xerox 1967</t>
  </si>
  <si>
    <t>CA-2014-130106</t>
  </si>
  <si>
    <t>CA-2014-155712</t>
  </si>
  <si>
    <t>CA-2014-111388</t>
  </si>
  <si>
    <t>CA-2011-125759</t>
  </si>
  <si>
    <t>US-2011-134054</t>
  </si>
  <si>
    <t>Dixon Ticonderoga Core-Lock Colored Pencils, 48-Color Set</t>
  </si>
  <si>
    <t>CA-2013-166772</t>
  </si>
  <si>
    <t>O'Sullivan 5-Shelf Heavy-Duty Bookcases</t>
  </si>
  <si>
    <t>CA-2014-102218</t>
  </si>
  <si>
    <t>CA-2011-111857</t>
  </si>
  <si>
    <t>CA-2012-137603</t>
  </si>
  <si>
    <t>CA-2011-128237</t>
  </si>
  <si>
    <t>ImationÂ SwivelÂ Flash DriveÂ USBÂ flash driveÂ - 8 GB</t>
  </si>
  <si>
    <t>CA-2014-121853</t>
  </si>
  <si>
    <t>US-2014-130687</t>
  </si>
  <si>
    <t>Boston 1799 Powerhouse Electric Pencil Sharpener</t>
  </si>
  <si>
    <t>CA-2012-164497</t>
  </si>
  <si>
    <t>Holmes Visible Mist Ultrasonic Humidifier with 2.3-Gallon Output per Day, Replacement Filter</t>
  </si>
  <si>
    <t>CA-2013-108056</t>
  </si>
  <si>
    <t>CA-2014-130715</t>
  </si>
  <si>
    <t>OIC Colored Binder Clips, Assorted Sizes</t>
  </si>
  <si>
    <t>CA-2011-155264</t>
  </si>
  <si>
    <t>CA-2013-119123</t>
  </si>
  <si>
    <t>CA-2013-114860</t>
  </si>
  <si>
    <t>Deflect-o DuraMat Antistatic Studded Beveled Mat for Medium Pile Carpeting</t>
  </si>
  <si>
    <t>CA-2013-159009</t>
  </si>
  <si>
    <t>CA-2014-111591</t>
  </si>
  <si>
    <t>C-Line Peel &amp; Stick Add-On Filing Pockets, 8-3/4 x 5-1/8, 10/Pack</t>
  </si>
  <si>
    <t>CA-2014-102820</t>
  </si>
  <si>
    <t>Blue Parrot B250XT Professional Grade Wireless BluetoothÂ HeadsetÂ with</t>
  </si>
  <si>
    <t>CA-2013-149671</t>
  </si>
  <si>
    <t>CA-2012-126347</t>
  </si>
  <si>
    <t>CA-2014-163097</t>
  </si>
  <si>
    <t>CA-2012-130848</t>
  </si>
  <si>
    <t>CA-2011-159814</t>
  </si>
  <si>
    <t>CA-2013-108959</t>
  </si>
  <si>
    <t>CA-2012-164777</t>
  </si>
  <si>
    <t>CA-2012-127824</t>
  </si>
  <si>
    <t>CA-2011-145254</t>
  </si>
  <si>
    <t>AT&amp;T CL2909</t>
  </si>
  <si>
    <t>ImationÂ 8gb Micro Traveldrive Usb 2.0Â Flash Drive</t>
  </si>
  <si>
    <t>CA-2013-160479</t>
  </si>
  <si>
    <t>CA-2012-119627</t>
  </si>
  <si>
    <t>Xerox 21</t>
  </si>
  <si>
    <t>CA-2014-107853</t>
  </si>
  <si>
    <t>US-2013-148957</t>
  </si>
  <si>
    <t>Avery 481</t>
  </si>
  <si>
    <t>CA-2011-140032</t>
  </si>
  <si>
    <t>CA-2014-145506</t>
  </si>
  <si>
    <t>CA-2012-129546</t>
  </si>
  <si>
    <t>Acco Smartsocket Table Surge Protector, 6 Color-Coded Adapter Outlets</t>
  </si>
  <si>
    <t>CA-2011-138240</t>
  </si>
  <si>
    <t>CA-2011-100867</t>
  </si>
  <si>
    <t>CA-2013-126858</t>
  </si>
  <si>
    <t>CA-2011-122679</t>
  </si>
  <si>
    <t>CA-2012-156566</t>
  </si>
  <si>
    <t>CA-2014-111738</t>
  </si>
  <si>
    <t>GBC ProClick 150 Presentation Binding System</t>
  </si>
  <si>
    <t>US-2013-123610</t>
  </si>
  <si>
    <t>Memorex Mini Travel Drive 32 GB USB 2.0 Flash Drive</t>
  </si>
  <si>
    <t>US-2012-158589</t>
  </si>
  <si>
    <t>Dana Swing-Arm Lamps</t>
  </si>
  <si>
    <t>US-2014-104451</t>
  </si>
  <si>
    <t>CA-2013-101189</t>
  </si>
  <si>
    <t>CA-2014-156958</t>
  </si>
  <si>
    <t>Eldon Radial Chair Mat for Low to Medium Pile Carpets</t>
  </si>
  <si>
    <t>CA-2014-111759</t>
  </si>
  <si>
    <t>CA-2013-148747</t>
  </si>
  <si>
    <t>CA-2012-135727</t>
  </si>
  <si>
    <t>CA-2012-160864</t>
  </si>
  <si>
    <t>Avery Binding System Hidden Tab Executive Style Index Sets</t>
  </si>
  <si>
    <t>CA-2013-125724</t>
  </si>
  <si>
    <t>CA-2012-161242</t>
  </si>
  <si>
    <t>CA-2012-148495</t>
  </si>
  <si>
    <t>CA-2013-108630</t>
  </si>
  <si>
    <t>CA-2014-104619</t>
  </si>
  <si>
    <t>CA-2012-149517</t>
  </si>
  <si>
    <t>Seth Thomas 8 1/2" Cubicle Clock</t>
  </si>
  <si>
    <t>CA-2012-116841</t>
  </si>
  <si>
    <t>CA-2013-130638</t>
  </si>
  <si>
    <t>Tenex Carpeted, Granite-Look or Clear Contemporary Contour Shape Chair Mats</t>
  </si>
  <si>
    <t>CA-2013-110086</t>
  </si>
  <si>
    <t>CA-2011-128524</t>
  </si>
  <si>
    <t>CA-2013-140256</t>
  </si>
  <si>
    <t>CA-2011-124702</t>
  </si>
  <si>
    <t>Howard Miller 13-1/2" Diameter Rosebrook Wall Clock</t>
  </si>
  <si>
    <t>US-2014-125808</t>
  </si>
  <si>
    <t>CA-2011-104563</t>
  </si>
  <si>
    <t>Office Star - Task Chair with Contemporary Loop Arms</t>
  </si>
  <si>
    <t>US-2014-107979</t>
  </si>
  <si>
    <t>CA-2013-107104</t>
  </si>
  <si>
    <t>CA-2014-161893</t>
  </si>
  <si>
    <t>CA-2011-100860</t>
  </si>
  <si>
    <t>Smead Alpha-Z Color-Coded Name Labels First Letter Starter Set</t>
  </si>
  <si>
    <t>CA-2013-160717</t>
  </si>
  <si>
    <t>Rosewill 107 Normal Keys USB Wired Standard Keyboard</t>
  </si>
  <si>
    <t>CA-2014-132619</t>
  </si>
  <si>
    <t>US-2012-120957</t>
  </si>
  <si>
    <t>CA-2014-157448</t>
  </si>
  <si>
    <t>CA-2013-126270</t>
  </si>
  <si>
    <t>Recycled Interoffice Envelopes with String and Button Closure, 10 x 13</t>
  </si>
  <si>
    <t>US-2014-140312</t>
  </si>
  <si>
    <t>Samsung Replacement EH64AVFWE Premium Headset</t>
  </si>
  <si>
    <t>CA-2013-137393</t>
  </si>
  <si>
    <t>CA-2012-130113</t>
  </si>
  <si>
    <t>CA-2014-122770</t>
  </si>
  <si>
    <t>Eldon Executive Woodline II Desk Accessories, Mahogany</t>
  </si>
  <si>
    <t>CA-2014-118668</t>
  </si>
  <si>
    <t>CA-2014-116498</t>
  </si>
  <si>
    <t>CA-2014-130148</t>
  </si>
  <si>
    <t>CA-2014-154116</t>
  </si>
  <si>
    <t>CA-2013-105291</t>
  </si>
  <si>
    <t>CA-2014-125990</t>
  </si>
  <si>
    <t>CA-2013-161746</t>
  </si>
  <si>
    <t>Office Star Flex Back Scooter Chair with Aluminum Finish Frame</t>
  </si>
  <si>
    <t>CA-2013-116379</t>
  </si>
  <si>
    <t>CA-2014-142293</t>
  </si>
  <si>
    <t>CA-2011-111962</t>
  </si>
  <si>
    <t>CA-2014-124261</t>
  </si>
  <si>
    <t>CA-2014-129294</t>
  </si>
  <si>
    <t>Bionaire Personal Warm Mist Humidifier/Vaporizer</t>
  </si>
  <si>
    <t>CA-2014-131303</t>
  </si>
  <si>
    <t>CA-2014-137505</t>
  </si>
  <si>
    <t>US-2013-158680</t>
  </si>
  <si>
    <t>CA-2013-146913</t>
  </si>
  <si>
    <t>CA-2011-121762</t>
  </si>
  <si>
    <t>Belkin 8 Outlet Surge Protector</t>
  </si>
  <si>
    <t>CA-2011-123855</t>
  </si>
  <si>
    <t>Plantronics CordlessÂ Phone HeadsetÂ with In-line Volume - M214C</t>
  </si>
  <si>
    <t>CA-2014-142328</t>
  </si>
  <si>
    <t>CA-2014-137918</t>
  </si>
  <si>
    <t>Acme Hot Forged Carbon Steel Scissors with Nickel-Plated Handles, 3 7/8" Cut, 8"L</t>
  </si>
  <si>
    <t>US-2011-139640</t>
  </si>
  <si>
    <t>US-2011-164406</t>
  </si>
  <si>
    <t>US-2013-125402</t>
  </si>
  <si>
    <t>Ampad Evidence Wirebond Steno Books, 6" x 9"</t>
  </si>
  <si>
    <t>CA-2014-169327</t>
  </si>
  <si>
    <t>CA-2011-142979</t>
  </si>
  <si>
    <t>Prismacolor Color Pencil Set</t>
  </si>
  <si>
    <t>CA-2014-138870</t>
  </si>
  <si>
    <t>Xerox 1907</t>
  </si>
  <si>
    <t>CA-2012-164301</t>
  </si>
  <si>
    <t>CA-2011-112291</t>
  </si>
  <si>
    <t>CA-2014-117646</t>
  </si>
  <si>
    <t>DAX Charcoal/Nickel-Tone Document Frame, 5 x 7</t>
  </si>
  <si>
    <t>US-2012-129007</t>
  </si>
  <si>
    <t>Eldon Econocleat Chair Mats for Low Pile Carpets</t>
  </si>
  <si>
    <t>CA-2012-132388</t>
  </si>
  <si>
    <t>CA-2013-129630</t>
  </si>
  <si>
    <t>CA-2012-104948</t>
  </si>
  <si>
    <t>Universal Recycled Hanging Pressboard Report Binders, Letter Size</t>
  </si>
  <si>
    <t>CA-2013-164889</t>
  </si>
  <si>
    <t>CA-2014-164028</t>
  </si>
  <si>
    <t>CA-2011-143371</t>
  </si>
  <si>
    <t>CA-2012-145415</t>
  </si>
  <si>
    <t>CA-2012-141593</t>
  </si>
  <si>
    <t>Ibico Recycled Grain-Textured Covers</t>
  </si>
  <si>
    <t>Bush Andora Conference Table, Maple/Graphite Gray Finish</t>
  </si>
  <si>
    <t>CA-2014-137421</t>
  </si>
  <si>
    <t>US-2013-103674</t>
  </si>
  <si>
    <t>Avaya 5410 Digital phone</t>
  </si>
  <si>
    <t>CA-2013-125794</t>
  </si>
  <si>
    <t>CA-2014-121258</t>
  </si>
  <si>
    <t>CA-2014-119914</t>
  </si>
  <si>
    <t>Country</t>
  </si>
  <si>
    <t>City</t>
  </si>
  <si>
    <t>State</t>
  </si>
  <si>
    <t>United States</t>
  </si>
  <si>
    <t>Los Angeles</t>
  </si>
  <si>
    <t>California</t>
  </si>
  <si>
    <t>Seattle</t>
  </si>
  <si>
    <t>Washington</t>
  </si>
  <si>
    <t>West Jordan</t>
  </si>
  <si>
    <t>Utah</t>
  </si>
  <si>
    <t>San Francisco</t>
  </si>
  <si>
    <t>Orem</t>
  </si>
  <si>
    <t>Gilbert</t>
  </si>
  <si>
    <t>Arizona</t>
  </si>
  <si>
    <t>Portland</t>
  </si>
  <si>
    <t>Oregon</t>
  </si>
  <si>
    <t>Aurora</t>
  </si>
  <si>
    <t>Colorado</t>
  </si>
  <si>
    <t>Phoenix</t>
  </si>
  <si>
    <t>Roseville</t>
  </si>
  <si>
    <t>Pasadena</t>
  </si>
  <si>
    <t>Scottsdale</t>
  </si>
  <si>
    <t>San Jose</t>
  </si>
  <si>
    <t>Carlsbad</t>
  </si>
  <si>
    <t>New Mexico</t>
  </si>
  <si>
    <t>Redlands</t>
  </si>
  <si>
    <t>Denver</t>
  </si>
  <si>
    <t>Whittier</t>
  </si>
  <si>
    <t>Santa Clara</t>
  </si>
  <si>
    <t>San Diego</t>
  </si>
  <si>
    <t>Brentwood</t>
  </si>
  <si>
    <t>Inglewood</t>
  </si>
  <si>
    <t>Colorado Springs</t>
  </si>
  <si>
    <t>Arvada</t>
  </si>
  <si>
    <t>Long Beach</t>
  </si>
  <si>
    <t>Hesperia</t>
  </si>
  <si>
    <t>Layton</t>
  </si>
  <si>
    <t>Tucson</t>
  </si>
  <si>
    <t>Des Moines</t>
  </si>
  <si>
    <t>Las Vegas</t>
  </si>
  <si>
    <t>Nevada</t>
  </si>
  <si>
    <t>Huntington Beach</t>
  </si>
  <si>
    <t>Louisville</t>
  </si>
  <si>
    <t>Concord</t>
  </si>
  <si>
    <t>Costa Mesa</t>
  </si>
  <si>
    <t>Parker</t>
  </si>
  <si>
    <t>Great Falls</t>
  </si>
  <si>
    <t>Montana</t>
  </si>
  <si>
    <t>Mesa</t>
  </si>
  <si>
    <t>Anaheim</t>
  </si>
  <si>
    <t>Marysville</t>
  </si>
  <si>
    <t>Salem</t>
  </si>
  <si>
    <t>Vallejo</t>
  </si>
  <si>
    <t>Mission Viejo</t>
  </si>
  <si>
    <t>Sierra Vista</t>
  </si>
  <si>
    <t>Vancouver</t>
  </si>
  <si>
    <t>Lancaster</t>
  </si>
  <si>
    <t>Lake Elsinore</t>
  </si>
  <si>
    <t>Edmonds</t>
  </si>
  <si>
    <t>Santa Ana</t>
  </si>
  <si>
    <t>Salinas</t>
  </si>
  <si>
    <t>Farmington</t>
  </si>
  <si>
    <t>Riverside</t>
  </si>
  <si>
    <t>Torrance</t>
  </si>
  <si>
    <t>Oceanside</t>
  </si>
  <si>
    <t>Murrieta</t>
  </si>
  <si>
    <t>Olympia</t>
  </si>
  <si>
    <t>Oakland</t>
  </si>
  <si>
    <t>Encinitas</t>
  </si>
  <si>
    <t>Antioch</t>
  </si>
  <si>
    <t>Reno</t>
  </si>
  <si>
    <t>Escondido</t>
  </si>
  <si>
    <t>Fresno</t>
  </si>
  <si>
    <t>Pueblo</t>
  </si>
  <si>
    <t>Fairfield</t>
  </si>
  <si>
    <t>Pico Rivera</t>
  </si>
  <si>
    <t>Provo</t>
  </si>
  <si>
    <t>Pleasant Grove</t>
  </si>
  <si>
    <t>Glendale</t>
  </si>
  <si>
    <t>Westminster</t>
  </si>
  <si>
    <t>Pomona</t>
  </si>
  <si>
    <t>North Las Vegas</t>
  </si>
  <si>
    <t>Tempe</t>
  </si>
  <si>
    <t>Laguna Niguel</t>
  </si>
  <si>
    <t>Bellevue</t>
  </si>
  <si>
    <t>Kent</t>
  </si>
  <si>
    <t>Tigard</t>
  </si>
  <si>
    <t>Auburn</t>
  </si>
  <si>
    <t>Redmond</t>
  </si>
  <si>
    <t>Henderson</t>
  </si>
  <si>
    <t>Spokane</t>
  </si>
  <si>
    <t>Medford</t>
  </si>
  <si>
    <t>Missoula</t>
  </si>
  <si>
    <t>Springfield</t>
  </si>
  <si>
    <t>Broomfield</t>
  </si>
  <si>
    <t>San Bernardino</t>
  </si>
  <si>
    <t>Bozeman</t>
  </si>
  <si>
    <t>Peoria</t>
  </si>
  <si>
    <t>Ontario</t>
  </si>
  <si>
    <t>Rancho Cucamonga</t>
  </si>
  <si>
    <t>Stockton</t>
  </si>
  <si>
    <t>Sunnyvale</t>
  </si>
  <si>
    <t>Manteca</t>
  </si>
  <si>
    <t>Salt Lake City</t>
  </si>
  <si>
    <t>Littleton</t>
  </si>
  <si>
    <t>Fort Collins</t>
  </si>
  <si>
    <t>Sacramento</t>
  </si>
  <si>
    <t>Thousand Oaks</t>
  </si>
  <si>
    <t>Albuquerque</t>
  </si>
  <si>
    <t>Sparks</t>
  </si>
  <si>
    <t>Coachella</t>
  </si>
  <si>
    <t>La Quinta</t>
  </si>
  <si>
    <t>Bellingham</t>
  </si>
  <si>
    <t>Englewood</t>
  </si>
  <si>
    <t>Las Cruces</t>
  </si>
  <si>
    <t>Vacaville</t>
  </si>
  <si>
    <t>Murray</t>
  </si>
  <si>
    <t>Bakersfield</t>
  </si>
  <si>
    <t>Redondo Beach</t>
  </si>
  <si>
    <t>Billings</t>
  </si>
  <si>
    <t>Gresham</t>
  </si>
  <si>
    <t>Meridian</t>
  </si>
  <si>
    <t>Idaho</t>
  </si>
  <si>
    <t>Apple Valley</t>
  </si>
  <si>
    <t>Woodland</t>
  </si>
  <si>
    <t>San Mateo</t>
  </si>
  <si>
    <t>Visalia</t>
  </si>
  <si>
    <t>Temecula</t>
  </si>
  <si>
    <t>Yucaipa</t>
  </si>
  <si>
    <t>Santa Fe</t>
  </si>
  <si>
    <t>Chula Vista</t>
  </si>
  <si>
    <t>Thornton</t>
  </si>
  <si>
    <t>Lakewood</t>
  </si>
  <si>
    <t>Covington</t>
  </si>
  <si>
    <t>Boise</t>
  </si>
  <si>
    <t>Citrus Heights</t>
  </si>
  <si>
    <t>Bullhead City</t>
  </si>
  <si>
    <t>San Gabriel</t>
  </si>
  <si>
    <t>Lewiston</t>
  </si>
  <si>
    <t>Danville</t>
  </si>
  <si>
    <t>Logan</t>
  </si>
  <si>
    <t>Avondale</t>
  </si>
  <si>
    <t>Yuma</t>
  </si>
  <si>
    <t>Pasco</t>
  </si>
  <si>
    <t>Lehi</t>
  </si>
  <si>
    <t>Moreno Valley</t>
  </si>
  <si>
    <t>Loveland</t>
  </si>
  <si>
    <t>Chandler</t>
  </si>
  <si>
    <t>Helena</t>
  </si>
  <si>
    <t>Clovis</t>
  </si>
  <si>
    <t>Santa Barbara</t>
  </si>
  <si>
    <t>Draper</t>
  </si>
  <si>
    <t>La Mesa</t>
  </si>
  <si>
    <t>Pocatello</t>
  </si>
  <si>
    <t>Lake Forest</t>
  </si>
  <si>
    <t>Redding</t>
  </si>
  <si>
    <t>Chico</t>
  </si>
  <si>
    <t>Cheyenne</t>
  </si>
  <si>
    <t>Wyoming</t>
  </si>
  <si>
    <t>Caldwell</t>
  </si>
  <si>
    <t>Redwood City</t>
  </si>
  <si>
    <t>Santa Maria</t>
  </si>
  <si>
    <t>Longview</t>
  </si>
  <si>
    <t>Eugene</t>
  </si>
  <si>
    <t>Oxnard</t>
  </si>
  <si>
    <t>Renton</t>
  </si>
  <si>
    <t>Commerce City</t>
  </si>
  <si>
    <t>Rio Rancho</t>
  </si>
  <si>
    <t>Everett</t>
  </si>
  <si>
    <t>Montebello</t>
  </si>
  <si>
    <t>El Cajon</t>
  </si>
  <si>
    <t>Camarillo</t>
  </si>
  <si>
    <t>Hillsboro</t>
  </si>
  <si>
    <t>Burbank</t>
  </si>
  <si>
    <t>Modesto</t>
  </si>
  <si>
    <t>Longmont</t>
  </si>
  <si>
    <t>Davis</t>
  </si>
  <si>
    <t>Morgan Hill</t>
  </si>
  <si>
    <t>Greeley</t>
  </si>
  <si>
    <t>Twin Falls</t>
  </si>
  <si>
    <t>San Clemente</t>
  </si>
  <si>
    <t>Dublin</t>
  </si>
  <si>
    <t>San Luis Obispo</t>
  </si>
  <si>
    <t>Lodi</t>
  </si>
  <si>
    <t>DarrinVanHuff</t>
  </si>
  <si>
    <t>BrosinaHoffman</t>
  </si>
  <si>
    <t>IreneMaddox</t>
  </si>
  <si>
    <t>AlejandroGrove</t>
  </si>
  <si>
    <t>ZuschussDonatelli</t>
  </si>
  <si>
    <t>EmilyBurns</t>
  </si>
  <si>
    <t>EricHoffmann</t>
  </si>
  <si>
    <t>RubenAusman</t>
  </si>
  <si>
    <t>KunstMiller</t>
  </si>
  <si>
    <t>BrendanSweed</t>
  </si>
  <si>
    <t>DuaneNoonan</t>
  </si>
  <si>
    <t>JimSink</t>
  </si>
  <si>
    <t>RogerBarcio</t>
  </si>
  <si>
    <t>KatherineDucich</t>
  </si>
  <si>
    <t>LenaCacioppo</t>
  </si>
  <si>
    <t>DaveKipp</t>
  </si>
  <si>
    <t>TroyStaebel</t>
  </si>
  <si>
    <t>LindsayShagiari</t>
  </si>
  <si>
    <t>LenaCreighton</t>
  </si>
  <si>
    <t>SallyHughsby</t>
  </si>
  <si>
    <t>HelenAndreada</t>
  </si>
  <si>
    <t>TamaraWillingham</t>
  </si>
  <si>
    <t>StephaniePhelps</t>
  </si>
  <si>
    <t>NeilKnudson</t>
  </si>
  <si>
    <t>DaveBrooks</t>
  </si>
  <si>
    <t>TedTrevino</t>
  </si>
  <si>
    <t>RubenDartt</t>
  </si>
  <si>
    <t>MaxJones</t>
  </si>
  <si>
    <t>ChadSievert</t>
  </si>
  <si>
    <t>FrankMerwin</t>
  </si>
  <si>
    <t>MaryZewe</t>
  </si>
  <si>
    <t>BruceStewart</t>
  </si>
  <si>
    <t>LaurelElliston</t>
  </si>
  <si>
    <t>JonathanHowell</t>
  </si>
  <si>
    <t>DavidBremer</t>
  </si>
  <si>
    <t>LoganHaushalter</t>
  </si>
  <si>
    <t>KellyCollister</t>
  </si>
  <si>
    <t>AlanHwang</t>
  </si>
  <si>
    <t>KristenHastings</t>
  </si>
  <si>
    <t>BarryBlumstein</t>
  </si>
  <si>
    <t>JasO'Carroll</t>
  </si>
  <si>
    <t>TracyBlumstein</t>
  </si>
  <si>
    <t>KellyLampkin</t>
  </si>
  <si>
    <t>BenPeterman</t>
  </si>
  <si>
    <t>FrankAtkinson</t>
  </si>
  <si>
    <t>GraceKelly</t>
  </si>
  <si>
    <t>DougBickford</t>
  </si>
  <si>
    <t>AlyssaCrouse</t>
  </si>
  <si>
    <t>KenLonsdale</t>
  </si>
  <si>
    <t>ClayCheatham</t>
  </si>
  <si>
    <t>JuliaDunbar</t>
  </si>
  <si>
    <t>ArthurGainer</t>
  </si>
  <si>
    <t>AlejandroSavely</t>
  </si>
  <si>
    <t>JackGarza</t>
  </si>
  <si>
    <t>VictorPreis</t>
  </si>
  <si>
    <t>KeithHerrera</t>
  </si>
  <si>
    <t>KimberlyCarter</t>
  </si>
  <si>
    <t>CarolineJumper</t>
  </si>
  <si>
    <t>PhilipBrown</t>
  </si>
  <si>
    <t>SungPak</t>
  </si>
  <si>
    <t>JoelEaton</t>
  </si>
  <si>
    <t>SanjitChand</t>
  </si>
  <si>
    <t>JosephHolt</t>
  </si>
  <si>
    <t>TanjaNorvell</t>
  </si>
  <si>
    <t>JeremyPistek</t>
  </si>
  <si>
    <t>XylonaPreis</t>
  </si>
  <si>
    <t>MichelleTran</t>
  </si>
  <si>
    <t>SoniaSunley</t>
  </si>
  <si>
    <t>MaribethYedwab</t>
  </si>
  <si>
    <t>BradleyNguyen</t>
  </si>
  <si>
    <t>AlanDominguez</t>
  </si>
  <si>
    <t>KarenBern</t>
  </si>
  <si>
    <t>JasperCacioppo</t>
  </si>
  <si>
    <t>AllenArmold</t>
  </si>
  <si>
    <t>ErinSmith</t>
  </si>
  <si>
    <t>BillDonatelli</t>
  </si>
  <si>
    <t>DeanKatz</t>
  </si>
  <si>
    <t>OlveraToch</t>
  </si>
  <si>
    <t>LizPelletier</t>
  </si>
  <si>
    <t>JeremyFarry</t>
  </si>
  <si>
    <t>FrankPreis</t>
  </si>
  <si>
    <t>EllisBallard</t>
  </si>
  <si>
    <t>SarahFoster</t>
  </si>
  <si>
    <t>TrudyGlocke</t>
  </si>
  <si>
    <t>CharlesCrestani</t>
  </si>
  <si>
    <t>DiannaVittorini</t>
  </si>
  <si>
    <t>ZuschussCarroll</t>
  </si>
  <si>
    <t>LenaRadford</t>
  </si>
  <si>
    <t>AnnieThurman</t>
  </si>
  <si>
    <t>LoganCurrie</t>
  </si>
  <si>
    <t>FredMcMath</t>
  </si>
  <si>
    <t>MaxEngle</t>
  </si>
  <si>
    <t>RickBensley</t>
  </si>
  <si>
    <t>JohnLee</t>
  </si>
  <si>
    <t>AnthonyRawles</t>
  </si>
  <si>
    <t>AlanBarnes</t>
  </si>
  <si>
    <t>JayKimmel</t>
  </si>
  <si>
    <t>Dorrisliebe</t>
  </si>
  <si>
    <t>ChristineKargatis</t>
  </si>
  <si>
    <t>RossDeVincentis</t>
  </si>
  <si>
    <t>DarrinSayre</t>
  </si>
  <si>
    <t>GaryZandusky</t>
  </si>
  <si>
    <t>MayaHerman</t>
  </si>
  <si>
    <t>YosephCarroll</t>
  </si>
  <si>
    <t>MelanieSeite</t>
  </si>
  <si>
    <t>AndrewRoberts</t>
  </si>
  <si>
    <t>NickZandusky</t>
  </si>
  <si>
    <t>ClayLudtke</t>
  </si>
  <si>
    <t>LizThompson</t>
  </si>
  <si>
    <t>EricaSmith</t>
  </si>
  <si>
    <t>CarlosDaly</t>
  </si>
  <si>
    <t>HelenWasserman</t>
  </si>
  <si>
    <t>GaryMcGarr</t>
  </si>
  <si>
    <t>RussellApplegate</t>
  </si>
  <si>
    <t>PaulineJohnson</t>
  </si>
  <si>
    <t>PatrickGardner</t>
  </si>
  <si>
    <t>EudokiaMartin</t>
  </si>
  <si>
    <t>DavePoirier</t>
  </si>
  <si>
    <t>ChuckMagee</t>
  </si>
  <si>
    <t>JillStevenson</t>
  </si>
  <si>
    <t>CymaKinney</t>
  </si>
  <si>
    <t>PamelaCoakley</t>
  </si>
  <si>
    <t>RachelPayne</t>
  </si>
  <si>
    <t>KarenCarlisle</t>
  </si>
  <si>
    <t>RobWilliams</t>
  </si>
  <si>
    <t>JohnLucas</t>
  </si>
  <si>
    <t>CynthiaArntzen</t>
  </si>
  <si>
    <t>JosephAirdo</t>
  </si>
  <si>
    <t>DanielLacy</t>
  </si>
  <si>
    <t>LindsayWilliams</t>
  </si>
  <si>
    <t>CynthiaVoltz</t>
  </si>
  <si>
    <t>TamaraDahlen</t>
  </si>
  <si>
    <t>TracyZic</t>
  </si>
  <si>
    <t>RolandFjeld</t>
  </si>
  <si>
    <t>RyanAkin</t>
  </si>
  <si>
    <t>MegTillman</t>
  </si>
  <si>
    <t>VivekGonzalez</t>
  </si>
  <si>
    <t>PhilipFox</t>
  </si>
  <si>
    <t>JohnStevenson</t>
  </si>
  <si>
    <t>MegO'Connel</t>
  </si>
  <si>
    <t>HallieRedmond</t>
  </si>
  <si>
    <t>JenniferJackson</t>
  </si>
  <si>
    <t>BrianDeCherney</t>
  </si>
  <si>
    <t>SkyeNorling</t>
  </si>
  <si>
    <t>EricaHernandez</t>
  </si>
  <si>
    <t>MauriceSatty</t>
  </si>
  <si>
    <t>DonWeiss</t>
  </si>
  <si>
    <t>CraigYedwab</t>
  </si>
  <si>
    <t>NaresjPatel</t>
  </si>
  <si>
    <t>NoelStaavos</t>
  </si>
  <si>
    <t>PaulVanHugh</t>
  </si>
  <si>
    <t>NeomaMurray</t>
  </si>
  <si>
    <t>DionisLloyd</t>
  </si>
  <si>
    <t>GregGuthrie</t>
  </si>
  <si>
    <t>ArthurPrichep</t>
  </si>
  <si>
    <t>GeorgeBell</t>
  </si>
  <si>
    <t>LarryTron</t>
  </si>
  <si>
    <t>AlyssaTate</t>
  </si>
  <si>
    <t>HaroldRyan</t>
  </si>
  <si>
    <t>BradleyTalbott</t>
  </si>
  <si>
    <t>LindaSouthworth</t>
  </si>
  <si>
    <t>BenFerrer</t>
  </si>
  <si>
    <t>GregMatthias</t>
  </si>
  <si>
    <t>NoraPreis</t>
  </si>
  <si>
    <t>PhillipFlathmann</t>
  </si>
  <si>
    <t>JulieCreighton</t>
  </si>
  <si>
    <t>BrookeGillingham</t>
  </si>
  <si>
    <t>ChuckClark</t>
  </si>
  <si>
    <t>JustinHirsh</t>
  </si>
  <si>
    <t>EricaBern</t>
  </si>
  <si>
    <t>AlexAvila</t>
  </si>
  <si>
    <t>RoyCollins</t>
  </si>
  <si>
    <t>HenryGoldwyn</t>
  </si>
  <si>
    <t>FrankGastineau</t>
  </si>
  <si>
    <t>LisaDeCherney</t>
  </si>
  <si>
    <t>HaroldPawlan</t>
  </si>
  <si>
    <t>JamieFrazer</t>
  </si>
  <si>
    <t>KeanTakahito</t>
  </si>
  <si>
    <t>AnnBlume</t>
  </si>
  <si>
    <t>SamZeldin</t>
  </si>
  <si>
    <t>JimRadford</t>
  </si>
  <si>
    <t>ChristinaAnderson</t>
  </si>
  <si>
    <t>ValerieDominguez</t>
  </si>
  <si>
    <t>AdrianBarton</t>
  </si>
  <si>
    <t>BethThompson</t>
  </si>
  <si>
    <t>RickWilson</t>
  </si>
  <si>
    <t>DamalaKotsonis</t>
  </si>
  <si>
    <t>MichaelMoore</t>
  </si>
  <si>
    <t>ShaunChance</t>
  </si>
  <si>
    <t>JenniferBraxton</t>
  </si>
  <si>
    <t>ThaisSissman</t>
  </si>
  <si>
    <t>MariaBertelson</t>
  </si>
  <si>
    <t>KatherineNockton</t>
  </si>
  <si>
    <t>MikeKennedy</t>
  </si>
  <si>
    <t>ChristinePhan</t>
  </si>
  <si>
    <t>CorinnaMitchell</t>
  </si>
  <si>
    <t>JaneWaco</t>
  </si>
  <si>
    <t>PaulineChand</t>
  </si>
  <si>
    <t>JessicaMyrick</t>
  </si>
  <si>
    <t>NicoleHansen</t>
  </si>
  <si>
    <t>MichaelChen</t>
  </si>
  <si>
    <t>TomBoeckenhauer</t>
  </si>
  <si>
    <t>VictoriaWilson</t>
  </si>
  <si>
    <t>GaryHwang</t>
  </si>
  <si>
    <t>MikePelletier</t>
  </si>
  <si>
    <t>DeborahBrumfield</t>
  </si>
  <si>
    <t>IvanGibson</t>
  </si>
  <si>
    <t>JeremyEllison</t>
  </si>
  <si>
    <t>EdwardBecker</t>
  </si>
  <si>
    <t>PaulKnutson</t>
  </si>
  <si>
    <t>ChristopherSchild</t>
  </si>
  <si>
    <t>JesusOcampo</t>
  </si>
  <si>
    <t>RickDuston</t>
  </si>
  <si>
    <t>MarinaLichtenstein</t>
  </si>
  <si>
    <t>YanaSorensen</t>
  </si>
  <si>
    <t>JennaCaffey</t>
  </si>
  <si>
    <t>JamesGalang</t>
  </si>
  <si>
    <t>NatalieWebber</t>
  </si>
  <si>
    <t>FredHopkins</t>
  </si>
  <si>
    <t>HilaryHolden</t>
  </si>
  <si>
    <t>ChristinaDeMoss</t>
  </si>
  <si>
    <t>TheaHendricks</t>
  </si>
  <si>
    <t>MichelleMoray</t>
  </si>
  <si>
    <t>RobertBarroso</t>
  </si>
  <si>
    <t>EricBarreto</t>
  </si>
  <si>
    <t>PamelaStobb</t>
  </si>
  <si>
    <t>ClaudiaBergmann</t>
  </si>
  <si>
    <t>StevenCartwright</t>
  </si>
  <si>
    <t>CynthiaDelaney</t>
  </si>
  <si>
    <t>JamieKunitz</t>
  </si>
  <si>
    <t>DebraCatini</t>
  </si>
  <si>
    <t>EmilyDucich</t>
  </si>
  <si>
    <t>JoniWasserman</t>
  </si>
  <si>
    <t>DarrenPowers</t>
  </si>
  <si>
    <t>RaymondMesse</t>
  </si>
  <si>
    <t>AdrianShami</t>
  </si>
  <si>
    <t>StefaniaPerrino</t>
  </si>
  <si>
    <t>LaurenLeatherbury</t>
  </si>
  <si>
    <t>MattCollins</t>
  </si>
  <si>
    <t>SueAnnReed</t>
  </si>
  <si>
    <t>GiuliettaWeimer</t>
  </si>
  <si>
    <t>FrankHawley</t>
  </si>
  <si>
    <t>FiliaMcAdams</t>
  </si>
  <si>
    <t>NoahChilds</t>
  </si>
  <si>
    <t>AdamHart</t>
  </si>
  <si>
    <t>MichelleEllison</t>
  </si>
  <si>
    <t>BenjaminPatterson</t>
  </si>
  <si>
    <t>PaulGonzalez</t>
  </si>
  <si>
    <t>CarolDarley</t>
  </si>
  <si>
    <t>StewartCarmichael</t>
  </si>
  <si>
    <t>RickHansen</t>
  </si>
  <si>
    <t>ValerieMitchum</t>
  </si>
  <si>
    <t>CraigCarreira</t>
  </si>
  <si>
    <t>NoraPelletier</t>
  </si>
  <si>
    <t>JoeElijah</t>
  </si>
  <si>
    <t>LaurelWorkman</t>
  </si>
  <si>
    <t>MaxLudwig</t>
  </si>
  <si>
    <t>LukeWeiss</t>
  </si>
  <si>
    <t>BerenikeKampe</t>
  </si>
  <si>
    <t>GeneMcClure</t>
  </si>
  <si>
    <t>MarcCrier</t>
  </si>
  <si>
    <t>CarlWeiss</t>
  </si>
  <si>
    <t>EdBraxton</t>
  </si>
  <si>
    <t>KellyAndreada</t>
  </si>
  <si>
    <t>TamaraChand</t>
  </si>
  <si>
    <t>TobyRitter</t>
  </si>
  <si>
    <t>MaribethSchnelling</t>
  </si>
  <si>
    <t>ClytieKelty</t>
  </si>
  <si>
    <t>AnthonyWitt</t>
  </si>
  <si>
    <t>KeanThornton</t>
  </si>
  <si>
    <t>AdrianHane</t>
  </si>
  <si>
    <t>SandraGlassco</t>
  </si>
  <si>
    <t>ScotWooten</t>
  </si>
  <si>
    <t>WilliamBrown</t>
  </si>
  <si>
    <t>LarryBlacks</t>
  </si>
  <si>
    <t>DiannaWilson</t>
  </si>
  <si>
    <t>KarenFerguson</t>
  </si>
  <si>
    <t>IvanListon</t>
  </si>
  <si>
    <t>PatrickBzostek</t>
  </si>
  <si>
    <t>HeatherKirkland</t>
  </si>
  <si>
    <t>AlanShonely</t>
  </si>
  <si>
    <t>NeolaSchneider</t>
  </si>
  <si>
    <t>MattHagelstein</t>
  </si>
  <si>
    <t>BobbyTrafton</t>
  </si>
  <si>
    <t>DougJacobs</t>
  </si>
  <si>
    <t>RickHuthwaite</t>
  </si>
  <si>
    <t>TobyGnade</t>
  </si>
  <si>
    <t>BarryFranz</t>
  </si>
  <si>
    <t>JustinMacKendrick</t>
  </si>
  <si>
    <t>JulieKriz</t>
  </si>
  <si>
    <t>MariaZettner</t>
  </si>
  <si>
    <t>TomPrescott</t>
  </si>
  <si>
    <t>AllenRosenblatt</t>
  </si>
  <si>
    <t>JimKarlsson</t>
  </si>
  <si>
    <t>BenWallace</t>
  </si>
  <si>
    <t>RicardoSperren</t>
  </si>
  <si>
    <t>BeckyCastell</t>
  </si>
  <si>
    <t>KristinaNunn</t>
  </si>
  <si>
    <t>LauraArmstrong</t>
  </si>
  <si>
    <t>AliceMcCarthy</t>
  </si>
  <si>
    <t>ScottCohen</t>
  </si>
  <si>
    <t>EricaHackney</t>
  </si>
  <si>
    <t>KatherineMurray</t>
  </si>
  <si>
    <t>ChristinaVanderZanden</t>
  </si>
  <si>
    <t>DennisKane</t>
  </si>
  <si>
    <t>MikeGockenbach</t>
  </si>
  <si>
    <t>TamaraManning</t>
  </si>
  <si>
    <t>BillEplett</t>
  </si>
  <si>
    <t>EleniMcCrary</t>
  </si>
  <si>
    <t>MichelleLonsdale</t>
  </si>
  <si>
    <t>LindaCazamias</t>
  </si>
  <si>
    <t>MattCollister</t>
  </si>
  <si>
    <t>RossBaird</t>
  </si>
  <si>
    <t>HarryMarie</t>
  </si>
  <si>
    <t>PierreWener</t>
  </si>
  <si>
    <t>AnneMcFarland</t>
  </si>
  <si>
    <t>ShahidCollister</t>
  </si>
  <si>
    <t>GregMaxwell</t>
  </si>
  <si>
    <t>BryanSpruell</t>
  </si>
  <si>
    <t>BillTyler</t>
  </si>
  <si>
    <t>RalphRitter</t>
  </si>
  <si>
    <t>LoriOlson</t>
  </si>
  <si>
    <t>KenDana</t>
  </si>
  <si>
    <t>JohnMurray</t>
  </si>
  <si>
    <t>MichaelGranlund</t>
  </si>
  <si>
    <t>BillOverfelt</t>
  </si>
  <si>
    <t>AleksandraGannaway</t>
  </si>
  <si>
    <t>JimMitchum</t>
  </si>
  <si>
    <t>JasonFortune-</t>
  </si>
  <si>
    <t>TimTaslimi</t>
  </si>
  <si>
    <t>AlanSchoenberger</t>
  </si>
  <si>
    <t>PeteKriz</t>
  </si>
  <si>
    <t>NancyLomonaco</t>
  </si>
  <si>
    <t>TobyCarlisle</t>
  </si>
  <si>
    <t>StewartVisinsky</t>
  </si>
  <si>
    <t>CarolTriggs</t>
  </si>
  <si>
    <t>AnthonyJohnson</t>
  </si>
  <si>
    <t>AlejandroBallentine</t>
  </si>
  <si>
    <t>SanjitEngle</t>
  </si>
  <si>
    <t>DavidFlashing</t>
  </si>
  <si>
    <t>FredHarton</t>
  </si>
  <si>
    <t>MaryBethSkach</t>
  </si>
  <si>
    <t>CarlosSoltero</t>
  </si>
  <si>
    <t>HerbertFlentye</t>
  </si>
  <si>
    <t>GeorgeAshbrook</t>
  </si>
  <si>
    <t>Deanpercer</t>
  </si>
  <si>
    <t>ElpidaRittenbach</t>
  </si>
  <si>
    <t>KeanNguyen</t>
  </si>
  <si>
    <t>GuyArmstrong</t>
  </si>
  <si>
    <t>DeniseLeinenbach</t>
  </si>
  <si>
    <t>CindyStewart</t>
  </si>
  <si>
    <t>MichelleHuthwaite</t>
  </si>
  <si>
    <t>DarrinMartin</t>
  </si>
  <si>
    <t>NatalieDeCherney</t>
  </si>
  <si>
    <t>DonJones</t>
  </si>
  <si>
    <t>BethFritzler</t>
  </si>
  <si>
    <t>StuartCalhoun</t>
  </si>
  <si>
    <t>ScottWilliamson</t>
  </si>
  <si>
    <t>EmilyPhan</t>
  </si>
  <si>
    <t>KenHeidel</t>
  </si>
  <si>
    <t>ThomasThornton</t>
  </si>
  <si>
    <t>GregTran</t>
  </si>
  <si>
    <t>MickCrebagga</t>
  </si>
  <si>
    <t>LisaHazard</t>
  </si>
  <si>
    <t>EugeneMoren</t>
  </si>
  <si>
    <t>PhilisseOvercash</t>
  </si>
  <si>
    <t>AndyYotov</t>
  </si>
  <si>
    <t>RyanCrowe</t>
  </si>
  <si>
    <t>MatthewClasen</t>
  </si>
  <si>
    <t>SharelleRoach</t>
  </si>
  <si>
    <t>DanReichenbach</t>
  </si>
  <si>
    <t>AaronSmayling</t>
  </si>
  <si>
    <t>BenjaminFarhat</t>
  </si>
  <si>
    <t>KatrinaBavinger</t>
  </si>
  <si>
    <t>MaxwellSchwartz</t>
  </si>
  <si>
    <t>ChadCunningham</t>
  </si>
  <si>
    <t>CariSayre</t>
  </si>
  <si>
    <t>GaryHansen</t>
  </si>
  <si>
    <t>JustinEllison</t>
  </si>
  <si>
    <t>JackLebron</t>
  </si>
  <si>
    <t>SanjitJacobs</t>
  </si>
  <si>
    <t>ChrisCortes</t>
  </si>
  <si>
    <t>ThomasSeio</t>
  </si>
  <si>
    <t>SarahJordon</t>
  </si>
  <si>
    <t>PenelopeSewall</t>
  </si>
  <si>
    <t>RobDowd</t>
  </si>
  <si>
    <t>MitchWillingham</t>
  </si>
  <si>
    <t>PatrickRyan</t>
  </si>
  <si>
    <t>OdellaNelson</t>
  </si>
  <si>
    <t>BrianMoss</t>
  </si>
  <si>
    <t>LizCarlisle</t>
  </si>
  <si>
    <t>MatthewGrinstein</t>
  </si>
  <si>
    <t>CharlotteMelton</t>
  </si>
  <si>
    <t>TonyChapman</t>
  </si>
  <si>
    <t>LukeFoster</t>
  </si>
  <si>
    <t>PhillinaOber</t>
  </si>
  <si>
    <t>TimBrockman</t>
  </si>
  <si>
    <t>DennisPardue</t>
  </si>
  <si>
    <t>CarlLudwig</t>
  </si>
  <si>
    <t>ShirleyJackson</t>
  </si>
  <si>
    <t>CathyArmstrong</t>
  </si>
  <si>
    <t>DarioMedina</t>
  </si>
  <si>
    <t>PatrickO'Donnell</t>
  </si>
  <si>
    <t>TonySayre</t>
  </si>
  <si>
    <t>GuyThornton</t>
  </si>
  <si>
    <t>JimKriz</t>
  </si>
  <si>
    <t>RalphArnett</t>
  </si>
  <si>
    <t>DarrenBudd</t>
  </si>
  <si>
    <t>VickyFreymann</t>
  </si>
  <si>
    <t>JenniferPatt</t>
  </si>
  <si>
    <t>DennyOrdway</t>
  </si>
  <si>
    <t>RolandSchwarz</t>
  </si>
  <si>
    <t>MaureenFritzler</t>
  </si>
  <si>
    <t>CharlesMcCrossin</t>
  </si>
  <si>
    <t>JuliaBarnett</t>
  </si>
  <si>
    <t>JonathanDoherty</t>
  </si>
  <si>
    <t>EdJacobs</t>
  </si>
  <si>
    <t>ToddSumrall</t>
  </si>
  <si>
    <t>AstreaJones</t>
  </si>
  <si>
    <t>JayFein</t>
  </si>
  <si>
    <t>PeterFuller</t>
  </si>
  <si>
    <t>MarisLaWare</t>
  </si>
  <si>
    <t>EugeneHildebrand</t>
  </si>
  <si>
    <t>SusanPistek</t>
  </si>
  <si>
    <t>PaulLucas</t>
  </si>
  <si>
    <t>ChristopherConant</t>
  </si>
  <si>
    <t>MichaelKennedy</t>
  </si>
  <si>
    <t>JackO'Briant</t>
  </si>
  <si>
    <t>SteveNguyen</t>
  </si>
  <si>
    <t>JillFjeld</t>
  </si>
  <si>
    <t>KatrinaEdelman</t>
  </si>
  <si>
    <t>AmyCox</t>
  </si>
  <si>
    <t>TobySwindell</t>
  </si>
  <si>
    <t>TracyPoddar</t>
  </si>
  <si>
    <t>HeatherJas</t>
  </si>
  <si>
    <t>EileenKiefer</t>
  </si>
  <si>
    <t>BruceGeld</t>
  </si>
  <si>
    <t>NickCrebassa</t>
  </si>
  <si>
    <t>StevenRoelle</t>
  </si>
  <si>
    <t>MichelleArnett</t>
  </si>
  <si>
    <t>KenBlack</t>
  </si>
  <si>
    <t>MuhammedMacIntyre</t>
  </si>
  <si>
    <t>AndrewGjertsen</t>
  </si>
  <si>
    <t>NicoleFjeld</t>
  </si>
  <si>
    <t>DavidWiener</t>
  </si>
  <si>
    <t>TiffanyHouse</t>
  </si>
  <si>
    <t>AngeleHood</t>
  </si>
  <si>
    <t>ChrisSelesnick</t>
  </si>
  <si>
    <t>ShuiTom</t>
  </si>
  <si>
    <t>SungShariari</t>
  </si>
  <si>
    <t>MarkVanHuff</t>
  </si>
  <si>
    <t>AlexGrayson</t>
  </si>
  <si>
    <t>TrudyBrown</t>
  </si>
  <si>
    <t>BartPistole</t>
  </si>
  <si>
    <t>AnnaHÃ¤berlin</t>
  </si>
  <si>
    <t>AnnaAndreadi</t>
  </si>
  <si>
    <t>AnnSteele</t>
  </si>
  <si>
    <t>JanetMartin</t>
  </si>
  <si>
    <t>GeorgiaRosenberg</t>
  </si>
  <si>
    <t>VivekSundaresam</t>
  </si>
  <si>
    <t>LizPreis</t>
  </si>
  <si>
    <t>RobBeeghly</t>
  </si>
  <si>
    <t>JuliaWest</t>
  </si>
  <si>
    <t>MikeCaudle</t>
  </si>
  <si>
    <t>TomStivers</t>
  </si>
  <si>
    <t>RobertMarley</t>
  </si>
  <si>
    <t>BruceDegenhardt</t>
  </si>
  <si>
    <t>DavidSmith</t>
  </si>
  <si>
    <t>BillStewart</t>
  </si>
  <si>
    <t>HelenAbelman</t>
  </si>
  <si>
    <t>Corey-Lock</t>
  </si>
  <si>
    <t>DennyJoy</t>
  </si>
  <si>
    <t>DeanraEno</t>
  </si>
  <si>
    <t>LenaHernandez</t>
  </si>
  <si>
    <t>RichardBierner</t>
  </si>
  <si>
    <t>ChristineSundaresam</t>
  </si>
  <si>
    <t>TheresaSwint</t>
  </si>
  <si>
    <t>BenjaminVenier</t>
  </si>
  <si>
    <t>NickRadford</t>
  </si>
  <si>
    <t>MonicaFederle</t>
  </si>
  <si>
    <t>NathanGelder</t>
  </si>
  <si>
    <t>JimEpp</t>
  </si>
  <si>
    <t>EdwardHooks</t>
  </si>
  <si>
    <t>SheriGordon</t>
  </si>
  <si>
    <t>ChristineAbelman</t>
  </si>
  <si>
    <t>KarenSeio</t>
  </si>
  <si>
    <t>BrianDahlen</t>
  </si>
  <si>
    <t>JoyDaniels</t>
  </si>
  <si>
    <t>TracyCollins</t>
  </si>
  <si>
    <t>AaronBergman</t>
  </si>
  <si>
    <t>CraigLeslie</t>
  </si>
  <si>
    <t>ArthurWiediger</t>
  </si>
  <si>
    <t>SampleCompanyA</t>
  </si>
  <si>
    <t>AdamBellavance</t>
  </si>
  <si>
    <t>CindyChapman</t>
  </si>
  <si>
    <t>ShahidShariari</t>
  </si>
  <si>
    <t>ArianneIrving</t>
  </si>
  <si>
    <t>TonjaTurnell</t>
  </si>
  <si>
    <t>MickBrown</t>
  </si>
  <si>
    <t>BradleyDrucker</t>
  </si>
  <si>
    <t>JillMatthias</t>
  </si>
  <si>
    <t>ParhenaNorris</t>
  </si>
  <si>
    <t>ShaunWeien</t>
  </si>
  <si>
    <t>JamesLanier</t>
  </si>
  <si>
    <t>LukeSchmidt</t>
  </si>
  <si>
    <t>FredChung</t>
  </si>
  <si>
    <t>DarrenKoutras</t>
  </si>
  <si>
    <t>RichardEichhorn</t>
  </si>
  <si>
    <t>TonyMolinari</t>
  </si>
  <si>
    <t>EugeneBarchas</t>
  </si>
  <si>
    <t>CandaceMcMahon</t>
  </si>
  <si>
    <t>BarryFranzÃ¶sisch</t>
  </si>
  <si>
    <t>EvaJacobs</t>
  </si>
  <si>
    <t>DelfinaLatchford</t>
  </si>
  <si>
    <t>CassandraBrandow</t>
  </si>
  <si>
    <t>LycorisSaunders</t>
  </si>
  <si>
    <t>AnthonyJacobs</t>
  </si>
  <si>
    <t>AaronHawkins</t>
  </si>
  <si>
    <t>AndyReiter</t>
  </si>
  <si>
    <t>RoyPhan</t>
  </si>
  <si>
    <t>JohnGrady</t>
  </si>
  <si>
    <t>MattConnell</t>
  </si>
  <si>
    <t>MuhammedLee</t>
  </si>
  <si>
    <t>DeniseMonton</t>
  </si>
  <si>
    <t>MarcHarrigan</t>
  </si>
  <si>
    <t>LarryHughes</t>
  </si>
  <si>
    <t>DeanBraden</t>
  </si>
  <si>
    <t>DuaneHuffman</t>
  </si>
  <si>
    <t>JenniferHalladay</t>
  </si>
  <si>
    <t>ChlorisKastensmidt</t>
  </si>
  <si>
    <t>ErinAshbrook</t>
  </si>
  <si>
    <t>RoyFranzÃ¶sisch</t>
  </si>
  <si>
    <t>ArtFerguson</t>
  </si>
  <si>
    <t>PaulProst</t>
  </si>
  <si>
    <t>JoyBell-</t>
  </si>
  <si>
    <t>PatrickJones</t>
  </si>
  <si>
    <t>AmyHunt</t>
  </si>
  <si>
    <t>DorothyWardle</t>
  </si>
  <si>
    <t>BeckyPak</t>
  </si>
  <si>
    <t>DaveHallsten</t>
  </si>
  <si>
    <t>JuliePrescott</t>
  </si>
  <si>
    <t>BethPaige</t>
  </si>
  <si>
    <t>JohnDryer</t>
  </si>
  <si>
    <t>JulianaKrohn</t>
  </si>
  <si>
    <t>JustinDeggeller</t>
  </si>
  <si>
    <t>CharlesSheldon</t>
  </si>
  <si>
    <t>DougO'Connell</t>
  </si>
  <si>
    <t>BrianStugart</t>
  </si>
  <si>
    <t>JoeKamberova</t>
  </si>
  <si>
    <t>LynnSmith</t>
  </si>
  <si>
    <t>KeithDawkins</t>
  </si>
  <si>
    <t>SteveCarroll</t>
  </si>
  <si>
    <t>GiuliettaDortch</t>
  </si>
  <si>
    <t>RobertWaldorf</t>
  </si>
  <si>
    <t>JanetMolinari</t>
  </si>
  <si>
    <t>MattAbelman</t>
  </si>
  <si>
    <t>LisaRyan</t>
  </si>
  <si>
    <t>SusanVittorini</t>
  </si>
  <si>
    <t>RandyFerguson</t>
  </si>
  <si>
    <t>AllenGoldenen</t>
  </si>
  <si>
    <t>AnnChong</t>
  </si>
  <si>
    <t>CathyPrescott</t>
  </si>
  <si>
    <t>JustinRitter</t>
  </si>
  <si>
    <t>SaphhiraShifley</t>
  </si>
  <si>
    <t>AnthonyO'Donnell</t>
  </si>
  <si>
    <t>NathanCano</t>
  </si>
  <si>
    <t>KhloeMiller</t>
  </si>
  <si>
    <t>AnnaChung</t>
  </si>
  <si>
    <t>JasonGross</t>
  </si>
  <si>
    <t>MitchWebber</t>
  </si>
  <si>
    <t>JenniferFerguson</t>
  </si>
  <si>
    <t>ClayRozendal</t>
  </si>
  <si>
    <t>RoseO'Brian</t>
  </si>
  <si>
    <t>BrendaBowman</t>
  </si>
  <si>
    <t>AnnieZypern</t>
  </si>
  <si>
    <t>SylviaFoulston</t>
  </si>
  <si>
    <t>LizWillingham</t>
  </si>
  <si>
    <t>NonaBalk</t>
  </si>
  <si>
    <t>PatrickO'Brill</t>
  </si>
  <si>
    <t>FrankCarlisle</t>
  </si>
  <si>
    <t>BartWatters</t>
  </si>
  <si>
    <t>RobertDilbeck</t>
  </si>
  <si>
    <t>ErinCreighton</t>
  </si>
  <si>
    <t>RogerDemir</t>
  </si>
  <si>
    <t>MikeVittorini</t>
  </si>
  <si>
    <t>VictoriaPisteka</t>
  </si>
  <si>
    <t>SeanBraxton</t>
  </si>
  <si>
    <t>ShirleyDaniels</t>
  </si>
  <si>
    <t>HunterGlantz</t>
  </si>
  <si>
    <t>BrianThompson</t>
  </si>
  <si>
    <t>IoniaMcGrath</t>
  </si>
  <si>
    <t>BrendanMurry</t>
  </si>
  <si>
    <t>NoraPaige</t>
  </si>
  <si>
    <t>ScotCoram</t>
  </si>
  <si>
    <t>BradNorvell</t>
  </si>
  <si>
    <t>EricMurdock</t>
  </si>
  <si>
    <t>ElizabethMoffitt</t>
  </si>
  <si>
    <t>StefanieHolloman</t>
  </si>
  <si>
    <t>BryanMills</t>
  </si>
  <si>
    <t>BeckyMartin</t>
  </si>
  <si>
    <t>RussellD'Ascenzo</t>
  </si>
  <si>
    <t>HenryMacAllister</t>
  </si>
  <si>
    <t>ThomasBrumley</t>
  </si>
  <si>
    <t>SeanO'Donnell</t>
  </si>
  <si>
    <t>DanielByrd</t>
  </si>
  <si>
    <t>NathanMautz</t>
  </si>
  <si>
    <t>SallyMatthias</t>
  </si>
  <si>
    <t>SperosGoranitis</t>
  </si>
  <si>
    <t>ChadMcGuire</t>
  </si>
  <si>
    <t>RaymondBuch</t>
  </si>
  <si>
    <t>SeanChristensen</t>
  </si>
  <si>
    <t>RobLucas</t>
  </si>
  <si>
    <t>SarahBern</t>
  </si>
  <si>
    <t>GeorgeZrebassa</t>
  </si>
  <si>
    <t>ChristyBrittain</t>
  </si>
  <si>
    <t>KatharineHarms</t>
  </si>
  <si>
    <t>DorothyDickinson</t>
  </si>
  <si>
    <t>JanetLee</t>
  </si>
  <si>
    <t>LaurelBeltran</t>
  </si>
  <si>
    <t>ShahidHopkins</t>
  </si>
  <si>
    <t>StevenWard</t>
  </si>
  <si>
    <t>CarolAdams</t>
  </si>
  <si>
    <t>PaulStevenson</t>
  </si>
  <si>
    <t>SoniaCooley</t>
  </si>
  <si>
    <t>TrudySchmidt</t>
  </si>
  <si>
    <t>StuartVan</t>
  </si>
  <si>
    <t>JoniBlumstein</t>
  </si>
  <si>
    <t>DeirdreGreer</t>
  </si>
  <si>
    <t>CarlosMeador</t>
  </si>
  <si>
    <t>SaraLuxemburg</t>
  </si>
  <si>
    <t>MaureenGastineau</t>
  </si>
  <si>
    <t>PaulineWebber</t>
  </si>
  <si>
    <t>SeanMiller</t>
  </si>
  <si>
    <t>DennisBolton</t>
  </si>
  <si>
    <t>MarkCousins</t>
  </si>
  <si>
    <t>CoreyCatlett</t>
  </si>
  <si>
    <t>BillShonely</t>
  </si>
  <si>
    <t>KarenDaniels</t>
  </si>
  <si>
    <t>JohnCastell</t>
  </si>
  <si>
    <t>SarahBrown</t>
  </si>
  <si>
    <t>DanaKaydos</t>
  </si>
  <si>
    <t>MuhammedYedwab</t>
  </si>
  <si>
    <t>SethVernon</t>
  </si>
  <si>
    <t>SuzanneMcNair</t>
  </si>
  <si>
    <t>ResiPÃ¶lking</t>
  </si>
  <si>
    <t>MagdeleneMorse</t>
  </si>
  <si>
    <t>DanielRaglin</t>
  </si>
  <si>
    <t>BrendanDodson</t>
  </si>
  <si>
    <t>MariaEtezadi</t>
  </si>
  <si>
    <t>KarlBraun</t>
  </si>
  <si>
    <t>MarkHaberlin</t>
  </si>
  <si>
    <t>PeteArmstrong</t>
  </si>
  <si>
    <t>BryanDavis</t>
  </si>
  <si>
    <t>ChrisMcAfee</t>
  </si>
  <si>
    <t>MarkHamilton</t>
  </si>
  <si>
    <t>NeilFranzÃ¶sisch</t>
  </si>
  <si>
    <t>FrankOlsen</t>
  </si>
  <si>
    <t>LindsayCastell</t>
  </si>
  <si>
    <t>AdamShillingsburg</t>
  </si>
  <si>
    <t>TobyBraunhardt</t>
  </si>
  <si>
    <t>BarryPond</t>
  </si>
  <si>
    <t>NeilDucich</t>
  </si>
  <si>
    <t>KalycaMeade</t>
  </si>
  <si>
    <t>JasonKlamczynski</t>
  </si>
  <si>
    <t>JeremyLonsdale</t>
  </si>
  <si>
    <t>StephanieUlpright</t>
  </si>
  <si>
    <t>DuaneBenoit</t>
  </si>
  <si>
    <t>AshleyJarboe</t>
  </si>
  <si>
    <t>KenBrennan</t>
  </si>
  <si>
    <t>ChristopherMartinez</t>
  </si>
  <si>
    <t>VivianMathis</t>
  </si>
  <si>
    <t>KellyWilliams</t>
  </si>
  <si>
    <t>MathewReese</t>
  </si>
  <si>
    <t>CatherineGlotzbach</t>
  </si>
  <si>
    <t>SandraFlanagan</t>
  </si>
  <si>
    <t>BobbyElias</t>
  </si>
  <si>
    <t>TheonePippenger</t>
  </si>
  <si>
    <t>CraigMolinari</t>
  </si>
  <si>
    <t>FredWasserman</t>
  </si>
  <si>
    <t>JoySmith</t>
  </si>
  <si>
    <t>EvanBailliet</t>
  </si>
  <si>
    <t>TroyBlackwell</t>
  </si>
  <si>
    <t>DanLawera</t>
  </si>
  <si>
    <t>SungChung</t>
  </si>
  <si>
    <t>MaribethDona</t>
  </si>
  <si>
    <t>AnnePryor</t>
  </si>
  <si>
    <t>Customer Name</t>
  </si>
  <si>
    <t>Status</t>
  </si>
  <si>
    <t>Cost Price for 1</t>
  </si>
  <si>
    <t>Profit In INR</t>
  </si>
  <si>
    <t>Column Labels</t>
  </si>
  <si>
    <t>Grand Total</t>
  </si>
  <si>
    <t>Row Labels</t>
  </si>
  <si>
    <t>Sum of Sales</t>
  </si>
  <si>
    <t>Sum of Profit</t>
  </si>
  <si>
    <t>city</t>
  </si>
  <si>
    <t xml:space="preserve">order date </t>
  </si>
  <si>
    <t>13/06/2013</t>
  </si>
  <si>
    <t>06/12/2013</t>
  </si>
  <si>
    <t>27/08/2011</t>
  </si>
  <si>
    <t>18/07/2013</t>
  </si>
  <si>
    <t>24/11/2012</t>
  </si>
  <si>
    <t>05/12/2011</t>
  </si>
  <si>
    <t>18/09/2013</t>
  </si>
  <si>
    <t>07/11/2014</t>
  </si>
  <si>
    <t>13/11/2012</t>
  </si>
  <si>
    <t>06/11/2014</t>
  </si>
  <si>
    <t>07/11/2013</t>
  </si>
  <si>
    <t>14/10/2013</t>
  </si>
  <si>
    <t>19/09/2014</t>
  </si>
  <si>
    <t>14/03/2013</t>
  </si>
  <si>
    <t>31/05/2012</t>
  </si>
  <si>
    <t>17/11/2013</t>
  </si>
  <si>
    <t>08/11/2013</t>
  </si>
  <si>
    <t>05/08/2011</t>
  </si>
  <si>
    <t>31/10/2012</t>
  </si>
  <si>
    <t>03/08/2011</t>
  </si>
  <si>
    <t>10/12/2014</t>
  </si>
  <si>
    <t>29/10/2013</t>
  </si>
  <si>
    <t>13/11/2014</t>
  </si>
  <si>
    <t>11/12/2013</t>
  </si>
  <si>
    <t>10/11/2012</t>
  </si>
  <si>
    <t>30/07/2012</t>
  </si>
  <si>
    <t>02/11/2012</t>
  </si>
  <si>
    <t>26/09/2012</t>
  </si>
  <si>
    <t>26/12/2011</t>
  </si>
  <si>
    <t>13/09/2013</t>
  </si>
  <si>
    <t>19/09/2011</t>
  </si>
  <si>
    <t>01/09/2012</t>
  </si>
  <si>
    <t>12/07/2011</t>
  </si>
  <si>
    <t>22/06/2012</t>
  </si>
  <si>
    <t>16/06/2014</t>
  </si>
  <si>
    <t>24/09/2011</t>
  </si>
  <si>
    <t>23/07/2011</t>
  </si>
  <si>
    <t>21/09/2011</t>
  </si>
  <si>
    <t>01/07/2014</t>
  </si>
  <si>
    <t>09/12/2014</t>
  </si>
  <si>
    <t>04/11/2014</t>
  </si>
  <si>
    <t>15/04/2013</t>
  </si>
  <si>
    <t>22/06/2011</t>
  </si>
  <si>
    <t>15/12/2012</t>
  </si>
  <si>
    <t>13/07/2013</t>
  </si>
  <si>
    <t>06/10/2011</t>
  </si>
  <si>
    <t>11/06/2014</t>
  </si>
  <si>
    <t>10/05/2013</t>
  </si>
  <si>
    <t>26/07/2013</t>
  </si>
  <si>
    <t>22/12/2014</t>
  </si>
  <si>
    <t>22/05/2013</t>
  </si>
  <si>
    <t>07/11/2012</t>
  </si>
  <si>
    <t>08/09/2014</t>
  </si>
  <si>
    <t>15/07/2013</t>
  </si>
  <si>
    <t>16/04/2013</t>
  </si>
  <si>
    <t>30/06/2014</t>
  </si>
  <si>
    <t>21/11/2014</t>
  </si>
  <si>
    <t>07/12/2012</t>
  </si>
  <si>
    <t>08/12/2014</t>
  </si>
  <si>
    <t>02/10/2014</t>
  </si>
  <si>
    <t>18/09/2012</t>
  </si>
  <si>
    <t>02/12/2014</t>
  </si>
  <si>
    <t>21/03/2013</t>
  </si>
  <si>
    <t>20/05/2014</t>
  </si>
  <si>
    <t>18/12/2014</t>
  </si>
  <si>
    <t>12/12/2013</t>
  </si>
  <si>
    <t>16/08/2013</t>
  </si>
  <si>
    <t>05/11/2013</t>
  </si>
  <si>
    <t>09/04/2012</t>
  </si>
  <si>
    <t>02/06/2011</t>
  </si>
  <si>
    <t>13/02/2013</t>
  </si>
  <si>
    <t>27/05/2011</t>
  </si>
  <si>
    <t>31/08/2012</t>
  </si>
  <si>
    <t>18/03/2014</t>
  </si>
  <si>
    <t>12/12/2012</t>
  </si>
  <si>
    <t>21/02/2014</t>
  </si>
  <si>
    <t>23/04/2014</t>
  </si>
  <si>
    <t>13/10/2011</t>
  </si>
  <si>
    <t>15/05/2014</t>
  </si>
  <si>
    <t>21/06/2013</t>
  </si>
  <si>
    <t>24/12/2014</t>
  </si>
  <si>
    <t>27/06/2014</t>
  </si>
  <si>
    <t>11/11/2013</t>
  </si>
  <si>
    <t>09/04/2013</t>
  </si>
  <si>
    <t>13/12/2012</t>
  </si>
  <si>
    <t>20/06/2013</t>
  </si>
  <si>
    <t>14/12/2013</t>
  </si>
  <si>
    <t>29/05/2012</t>
  </si>
  <si>
    <t>22/09/2012</t>
  </si>
  <si>
    <t>15/11/2014</t>
  </si>
  <si>
    <t>11/11/2011</t>
  </si>
  <si>
    <t>27/08/2013</t>
  </si>
  <si>
    <t>14/11/2013</t>
  </si>
  <si>
    <t>06/11/2012</t>
  </si>
  <si>
    <t>24/11/2011</t>
  </si>
  <si>
    <t>17/09/2012</t>
  </si>
  <si>
    <t>11/12/2014</t>
  </si>
  <si>
    <t>02/10/2013</t>
  </si>
  <si>
    <t>20/11/2012</t>
  </si>
  <si>
    <t>29/04/2013</t>
  </si>
  <si>
    <t>13/11/2013</t>
  </si>
  <si>
    <t>24/09/2014</t>
  </si>
  <si>
    <t>06/12/2012</t>
  </si>
  <si>
    <t>25/06/2011</t>
  </si>
  <si>
    <t>15/06/2013</t>
  </si>
  <si>
    <t>22/10/2013</t>
  </si>
  <si>
    <t>19/12/2014</t>
  </si>
  <si>
    <t>23/07/2013</t>
  </si>
  <si>
    <t>07/12/2013</t>
  </si>
  <si>
    <t>29/09/2011</t>
  </si>
  <si>
    <t>01/01/2014</t>
  </si>
  <si>
    <t>03/07/2013</t>
  </si>
  <si>
    <t>01/09/2011</t>
  </si>
  <si>
    <t>21/04/2011</t>
  </si>
  <si>
    <t>27/12/2011</t>
  </si>
  <si>
    <t>19/07/2013</t>
  </si>
  <si>
    <t>11/08/2011</t>
  </si>
  <si>
    <t>03/09/2014</t>
  </si>
  <si>
    <t>25/05/2012</t>
  </si>
  <si>
    <t>31/12/2014</t>
  </si>
  <si>
    <t>04/10/2012</t>
  </si>
  <si>
    <t>24/05/2013</t>
  </si>
  <si>
    <t>05/05/2014</t>
  </si>
  <si>
    <t>26/09/2011</t>
  </si>
  <si>
    <t>11/11/2014</t>
  </si>
  <si>
    <t>09/07/2014</t>
  </si>
  <si>
    <t>24/12/2012</t>
  </si>
  <si>
    <t>01/04/2011</t>
  </si>
  <si>
    <t>14/09/2012</t>
  </si>
  <si>
    <t>29/01/2014</t>
  </si>
  <si>
    <t>20/12/2014</t>
  </si>
  <si>
    <t>01/10/2012</t>
  </si>
  <si>
    <t>01/05/2012</t>
  </si>
  <si>
    <t>19/07/2012</t>
  </si>
  <si>
    <t>01/12/2012</t>
  </si>
  <si>
    <t>12/07/2014</t>
  </si>
  <si>
    <t>20/11/2014</t>
  </si>
  <si>
    <t>03/12/2013</t>
  </si>
  <si>
    <t>15/10/2013</t>
  </si>
  <si>
    <t>18/10/2013</t>
  </si>
  <si>
    <t>25/11/2013</t>
  </si>
  <si>
    <t>13/09/2014</t>
  </si>
  <si>
    <t>01/09/2014</t>
  </si>
  <si>
    <t>18/06/2013</t>
  </si>
  <si>
    <t>06/02/2012</t>
  </si>
  <si>
    <t>10/04/2013</t>
  </si>
  <si>
    <t>04/04/2011</t>
  </si>
  <si>
    <t>06/09/2014</t>
  </si>
  <si>
    <t>19/03/2012</t>
  </si>
  <si>
    <t>12/06/2014</t>
  </si>
  <si>
    <t>23/06/2012</t>
  </si>
  <si>
    <t>19/10/2011</t>
  </si>
  <si>
    <t>19/12/2012</t>
  </si>
  <si>
    <t>26/11/2011</t>
  </si>
  <si>
    <t>29/08/2011</t>
  </si>
  <si>
    <t>19/11/2014</t>
  </si>
  <si>
    <t>23/03/2013</t>
  </si>
  <si>
    <t>30/09/2013</t>
  </si>
  <si>
    <t>03/02/2011</t>
  </si>
  <si>
    <t>09/03/2013</t>
  </si>
  <si>
    <t>08/10/2014</t>
  </si>
  <si>
    <t>09/08/2011</t>
  </si>
  <si>
    <t>15/10/2014</t>
  </si>
  <si>
    <t>03/12/2014</t>
  </si>
  <si>
    <t>05/09/2012</t>
  </si>
  <si>
    <t>08/07/2013</t>
  </si>
  <si>
    <t>26/12/2013</t>
  </si>
  <si>
    <t>04/06/2012</t>
  </si>
  <si>
    <t>23/12/2013</t>
  </si>
  <si>
    <t>11/09/2014</t>
  </si>
  <si>
    <t>13/06/2011</t>
  </si>
  <si>
    <t>16/04/2014</t>
  </si>
  <si>
    <t>21/07/2011</t>
  </si>
  <si>
    <t>22/11/2014</t>
  </si>
  <si>
    <t>30/12/2014</t>
  </si>
  <si>
    <t>31/12/2012</t>
  </si>
  <si>
    <t>22/10/2014</t>
  </si>
  <si>
    <t>16/11/2013</t>
  </si>
  <si>
    <t>06/12/2014</t>
  </si>
  <si>
    <t>10/03/2014</t>
  </si>
  <si>
    <t>10/06/2013</t>
  </si>
  <si>
    <t>28/11/2013</t>
  </si>
  <si>
    <t>28/11/2014</t>
  </si>
  <si>
    <t>08/05/2012</t>
  </si>
  <si>
    <t>25/11/2011</t>
  </si>
  <si>
    <t>21/08/2014</t>
  </si>
  <si>
    <t>09/09/2013</t>
  </si>
  <si>
    <t>02/10/2012</t>
  </si>
  <si>
    <t>31/10/2011</t>
  </si>
  <si>
    <t>27/11/2013</t>
  </si>
  <si>
    <t>08/11/2014</t>
  </si>
  <si>
    <t>01/12/2011</t>
  </si>
  <si>
    <t>24/02/2014</t>
  </si>
  <si>
    <t>18/07/2011</t>
  </si>
  <si>
    <t>10/11/2014</t>
  </si>
  <si>
    <t>14/03/2014</t>
  </si>
  <si>
    <t>01/08/2011</t>
  </si>
  <si>
    <t>02/08/2014</t>
  </si>
  <si>
    <t>26/06/2013</t>
  </si>
  <si>
    <t>20/03/2013</t>
  </si>
  <si>
    <t>31/03/2011</t>
  </si>
  <si>
    <t>14/12/2012</t>
  </si>
  <si>
    <t>28/09/2012</t>
  </si>
  <si>
    <t>18/09/2014</t>
  </si>
  <si>
    <t>21/09/2012</t>
  </si>
  <si>
    <t>06/03/2012</t>
  </si>
  <si>
    <t>03/10/2011</t>
  </si>
  <si>
    <t>09/01/2014</t>
  </si>
  <si>
    <t>21/03/2014</t>
  </si>
  <si>
    <t>25/09/2013</t>
  </si>
  <si>
    <t>26/03/2014</t>
  </si>
  <si>
    <t>24/03/2014</t>
  </si>
  <si>
    <t>12/11/2011</t>
  </si>
  <si>
    <t>14/05/2014</t>
  </si>
  <si>
    <t>04/07/2014</t>
  </si>
  <si>
    <t>18/11/2011</t>
  </si>
  <si>
    <t>06/11/2013</t>
  </si>
  <si>
    <t>11/07/2012</t>
  </si>
  <si>
    <t>05/09/2014</t>
  </si>
  <si>
    <t>25/12/2014</t>
  </si>
  <si>
    <t>13/12/2011</t>
  </si>
  <si>
    <t>20/05/2013</t>
  </si>
  <si>
    <t>15/11/2013</t>
  </si>
  <si>
    <t>25/07/2011</t>
  </si>
  <si>
    <t>03/03/2014</t>
  </si>
  <si>
    <t>16/07/2012</t>
  </si>
  <si>
    <t>16/08/2012</t>
  </si>
  <si>
    <t>02/11/2014</t>
  </si>
  <si>
    <t>06/05/2013</t>
  </si>
  <si>
    <t>26/04/2011</t>
  </si>
  <si>
    <t>02/04/2014</t>
  </si>
  <si>
    <t>27/09/2013</t>
  </si>
  <si>
    <t>04/12/2014</t>
  </si>
  <si>
    <t>21/06/2011</t>
  </si>
  <si>
    <t>12/11/2012</t>
  </si>
  <si>
    <t>29/08/2013</t>
  </si>
  <si>
    <t>04/10/2011</t>
  </si>
  <si>
    <t>14/02/2014</t>
  </si>
  <si>
    <t>21/02/2012</t>
  </si>
  <si>
    <t>04/11/2011</t>
  </si>
  <si>
    <t>20/06/2012</t>
  </si>
  <si>
    <t>17/04/2012</t>
  </si>
  <si>
    <t>12/04/2011</t>
  </si>
  <si>
    <t>01/11/2012</t>
  </si>
  <si>
    <t>12/05/2012</t>
  </si>
  <si>
    <t>12/11/2014</t>
  </si>
  <si>
    <t>14/08/2014</t>
  </si>
  <si>
    <t>17/11/2014</t>
  </si>
  <si>
    <t>12/11/2013</t>
  </si>
  <si>
    <t>19/10/2013</t>
  </si>
  <si>
    <t>03/11/2014</t>
  </si>
  <si>
    <t>20/02/2014</t>
  </si>
  <si>
    <t>31/01/2014</t>
  </si>
  <si>
    <t>08/08/2012</t>
  </si>
  <si>
    <t>15/12/2014</t>
  </si>
  <si>
    <t>27/04/2014</t>
  </si>
  <si>
    <t>06/12/2011</t>
  </si>
  <si>
    <t>14/07/2011</t>
  </si>
  <si>
    <t>24/10/2011</t>
  </si>
  <si>
    <t>18/04/2014</t>
  </si>
  <si>
    <t>24/08/2011</t>
  </si>
  <si>
    <t>25/03/2013</t>
  </si>
  <si>
    <t>04/10/2014</t>
  </si>
  <si>
    <t>12/09/2014</t>
  </si>
  <si>
    <t>30/09/2011</t>
  </si>
  <si>
    <t>07/10/2014</t>
  </si>
  <si>
    <t>20/10/2014</t>
  </si>
  <si>
    <t>03/01/2013</t>
  </si>
  <si>
    <t>03/10/2012</t>
  </si>
  <si>
    <t>24/08/2013</t>
  </si>
  <si>
    <t>16/12/2011</t>
  </si>
  <si>
    <t>20/12/2011</t>
  </si>
  <si>
    <t>21/10/2014</t>
  </si>
  <si>
    <t>10/07/2012</t>
  </si>
  <si>
    <t>10/11/2011</t>
  </si>
  <si>
    <t>25/04/2013</t>
  </si>
  <si>
    <t>17/11/2011</t>
  </si>
  <si>
    <t>09/05/2014</t>
  </si>
  <si>
    <t>27/09/2011</t>
  </si>
  <si>
    <t>11/09/2012</t>
  </si>
  <si>
    <t>22/08/2014</t>
  </si>
  <si>
    <t>13/08/2012</t>
  </si>
  <si>
    <t>23/09/2011</t>
  </si>
  <si>
    <t>21/11/2012</t>
  </si>
  <si>
    <t>17/10/2012</t>
  </si>
  <si>
    <t>21/09/2013</t>
  </si>
  <si>
    <t>29/05/2013</t>
  </si>
  <si>
    <t>29/11/2012</t>
  </si>
  <si>
    <t>08/10/2013</t>
  </si>
  <si>
    <t>02/12/2013</t>
  </si>
  <si>
    <t>09/12/2013</t>
  </si>
  <si>
    <t>06/09/2013</t>
  </si>
  <si>
    <t>18/04/2011</t>
  </si>
  <si>
    <t>04/07/2013</t>
  </si>
  <si>
    <t>08/06/2013</t>
  </si>
  <si>
    <t>04/09/2014</t>
  </si>
  <si>
    <t>08/12/2011</t>
  </si>
  <si>
    <t>05/12/2012</t>
  </si>
  <si>
    <t>03/06/2014</t>
  </si>
  <si>
    <t>30/10/2012</t>
  </si>
  <si>
    <t>19/11/2012</t>
  </si>
  <si>
    <t>13/09/2011</t>
  </si>
  <si>
    <t>30/12/2011</t>
  </si>
  <si>
    <t>28/08/2014</t>
  </si>
  <si>
    <t>18/12/2013</t>
  </si>
  <si>
    <t>01/11/2013</t>
  </si>
  <si>
    <t>08/04/2011</t>
  </si>
  <si>
    <t>28/10/2011</t>
  </si>
  <si>
    <t>18/10/2014</t>
  </si>
  <si>
    <t>27/07/2011</t>
  </si>
  <si>
    <t>19/07/2014</t>
  </si>
  <si>
    <t>17/09/2011</t>
  </si>
  <si>
    <t>17/05/2013</t>
  </si>
  <si>
    <t>27/06/2013</t>
  </si>
  <si>
    <t>22/11/2011</t>
  </si>
  <si>
    <t>03/10/2014</t>
  </si>
  <si>
    <t>18/04/2013</t>
  </si>
  <si>
    <t>18/12/2012</t>
  </si>
  <si>
    <t>02/01/2014</t>
  </si>
  <si>
    <t>28/10/2014</t>
  </si>
  <si>
    <t>29/12/2011</t>
  </si>
  <si>
    <t>25/06/2012</t>
  </si>
  <si>
    <t>05/08/2013</t>
  </si>
  <si>
    <t>08/08/2014</t>
  </si>
  <si>
    <t>12/05/2014</t>
  </si>
  <si>
    <t>17/06/2013</t>
  </si>
  <si>
    <t>18/02/2012</t>
  </si>
  <si>
    <t>27/03/2014</t>
  </si>
  <si>
    <t>26/03/2011</t>
  </si>
  <si>
    <t>04/09/2012</t>
  </si>
  <si>
    <t>15/03/2013</t>
  </si>
  <si>
    <t>22/07/2014</t>
  </si>
  <si>
    <t>23/10/2014</t>
  </si>
  <si>
    <t>26/10/2011</t>
  </si>
  <si>
    <t>29/06/2013</t>
  </si>
  <si>
    <t>02/09/2014</t>
  </si>
  <si>
    <t>20/03/2014</t>
  </si>
  <si>
    <t>25/11/2014</t>
  </si>
  <si>
    <t>25/04/2011</t>
  </si>
  <si>
    <t>25/10/2012</t>
  </si>
  <si>
    <t>28/10/2013</t>
  </si>
  <si>
    <t>29/11/2011</t>
  </si>
  <si>
    <t>23/09/2014</t>
  </si>
  <si>
    <t>19/06/2012</t>
  </si>
  <si>
    <t>05/07/2013</t>
  </si>
  <si>
    <t>29/09/2014</t>
  </si>
  <si>
    <t>07/08/2012</t>
  </si>
  <si>
    <t>21/11/2011</t>
  </si>
  <si>
    <t>24/05/2014</t>
  </si>
  <si>
    <t>03/10/2013</t>
  </si>
  <si>
    <t>16/09/2013</t>
  </si>
  <si>
    <t>10/10/2011</t>
  </si>
  <si>
    <t>13/07/2011</t>
  </si>
  <si>
    <t>04/08/2014</t>
  </si>
  <si>
    <t>28/04/2014</t>
  </si>
  <si>
    <t>02/08/2012</t>
  </si>
  <si>
    <t>19/05/2014</t>
  </si>
  <si>
    <t>18/04/2012</t>
  </si>
  <si>
    <t>07/11/2011</t>
  </si>
  <si>
    <t>04/03/2013</t>
  </si>
  <si>
    <t>25/12/2013</t>
  </si>
  <si>
    <t>11/12/2012</t>
  </si>
  <si>
    <t>09/05/2013</t>
  </si>
  <si>
    <t>14/11/2014</t>
  </si>
  <si>
    <t>09/03/2014</t>
  </si>
  <si>
    <t>24/12/2013</t>
  </si>
  <si>
    <t>23/08/2013</t>
  </si>
  <si>
    <t>24/09/2012</t>
  </si>
  <si>
    <t>15/03/2012</t>
  </si>
  <si>
    <t>19/11/2013</t>
  </si>
  <si>
    <t>07/03/2011</t>
  </si>
  <si>
    <t>16/11/2011</t>
  </si>
  <si>
    <t>31/01/2013</t>
  </si>
  <si>
    <t>08/05/2014</t>
  </si>
  <si>
    <t>30/01/2014</t>
  </si>
  <si>
    <t>06/04/2011</t>
  </si>
  <si>
    <t>08/09/2012</t>
  </si>
  <si>
    <t>05/11/2012</t>
  </si>
  <si>
    <t>26/04/2014</t>
  </si>
  <si>
    <t>26/11/2014</t>
  </si>
  <si>
    <t>05/08/2014</t>
  </si>
  <si>
    <t>18/11/2013</t>
  </si>
  <si>
    <t>03/02/2014</t>
  </si>
  <si>
    <t>26/09/2014</t>
  </si>
  <si>
    <t>30/07/2011</t>
  </si>
  <si>
    <t>06/05/2014</t>
  </si>
  <si>
    <t>10/05/2011</t>
  </si>
  <si>
    <t>23/08/2014</t>
  </si>
  <si>
    <t>24/09/2013</t>
  </si>
  <si>
    <t>03/08/2013</t>
  </si>
  <si>
    <t>01/10/2014</t>
  </si>
  <si>
    <t>17/01/2014</t>
  </si>
  <si>
    <t>30/03/2011</t>
  </si>
  <si>
    <t>21/05/2012</t>
  </si>
  <si>
    <t>22/03/2014</t>
  </si>
  <si>
    <t>19/01/2011</t>
  </si>
  <si>
    <t>21/11/2013</t>
  </si>
  <si>
    <t>22/09/2014</t>
  </si>
  <si>
    <t>22/02/2013</t>
  </si>
  <si>
    <t>03/09/2013</t>
  </si>
  <si>
    <t>10/09/2014</t>
  </si>
  <si>
    <t>09/10/2014</t>
  </si>
  <si>
    <t>28/11/2011</t>
  </si>
  <si>
    <t>09/10/2013</t>
  </si>
  <si>
    <t>08/10/2012</t>
  </si>
  <si>
    <t>25/02/2011</t>
  </si>
  <si>
    <t>25/04/2014</t>
  </si>
  <si>
    <t>20/12/2013</t>
  </si>
  <si>
    <t>13/12/2013</t>
  </si>
  <si>
    <t>15/12/2011</t>
  </si>
  <si>
    <t>25/10/2013</t>
  </si>
  <si>
    <t>21/12/2011</t>
  </si>
  <si>
    <t>12/06/2013</t>
  </si>
  <si>
    <t>09/06/2012</t>
  </si>
  <si>
    <t>14/11/2012</t>
  </si>
  <si>
    <t>21/01/2011</t>
  </si>
  <si>
    <t>29/03/2014</t>
  </si>
  <si>
    <t>31/12/2013</t>
  </si>
  <si>
    <t>13/08/2014</t>
  </si>
  <si>
    <t>08/11/2011</t>
  </si>
  <si>
    <t>13/04/2013</t>
  </si>
  <si>
    <t>02/04/2012</t>
  </si>
  <si>
    <t>30/09/2014</t>
  </si>
  <si>
    <t>22/03/2012</t>
  </si>
  <si>
    <t>13/05/2014</t>
  </si>
  <si>
    <t>27/03/2012</t>
  </si>
  <si>
    <t>17/11/2012</t>
  </si>
  <si>
    <t>16/10/2011</t>
  </si>
  <si>
    <t>04/06/2014</t>
  </si>
  <si>
    <t>07/08/2013</t>
  </si>
  <si>
    <t>10/02/2014</t>
  </si>
  <si>
    <t>16/09/2014</t>
  </si>
  <si>
    <t>10/12/2011</t>
  </si>
  <si>
    <t>30/12/2012</t>
  </si>
  <si>
    <t>11/03/2013</t>
  </si>
  <si>
    <t>25/09/2014</t>
  </si>
  <si>
    <t>04/02/2013</t>
  </si>
  <si>
    <t>25/12/2012</t>
  </si>
  <si>
    <t>21/05/2014</t>
  </si>
  <si>
    <t>26/12/2014</t>
  </si>
  <si>
    <t>20/09/2014</t>
  </si>
  <si>
    <t>22/12/2011</t>
  </si>
  <si>
    <t>18/03/2011</t>
  </si>
  <si>
    <t>19/09/2012</t>
  </si>
  <si>
    <t>14/12/2014</t>
  </si>
  <si>
    <t>17/12/2013</t>
  </si>
  <si>
    <t>15/09/2014</t>
  </si>
  <si>
    <t>05/10/2012</t>
  </si>
  <si>
    <t>30/10/2013</t>
  </si>
  <si>
    <t>01/12/2014</t>
  </si>
  <si>
    <t>31/08/2013</t>
  </si>
  <si>
    <t>10/12/2012</t>
  </si>
  <si>
    <t>16/12/2013</t>
  </si>
  <si>
    <t>24/10/2012</t>
  </si>
  <si>
    <t>22/07/2013</t>
  </si>
  <si>
    <t>11/05/2013</t>
  </si>
  <si>
    <t>04/03/2014</t>
  </si>
  <si>
    <t>23/10/2013</t>
  </si>
  <si>
    <t>21/10/2013</t>
  </si>
  <si>
    <t>23/05/2011</t>
  </si>
  <si>
    <t>05/11/2011</t>
  </si>
  <si>
    <t>11/03/2014</t>
  </si>
  <si>
    <t>10/12/2013</t>
  </si>
  <si>
    <t>07/07/2014</t>
  </si>
  <si>
    <t>05/10/2011</t>
  </si>
  <si>
    <t>17/06/2011</t>
  </si>
  <si>
    <t>06/07/2011</t>
  </si>
  <si>
    <t>22/08/2013</t>
  </si>
  <si>
    <t>16/12/2012</t>
  </si>
  <si>
    <t>25/07/2014</t>
  </si>
  <si>
    <t>07/12/2014</t>
  </si>
  <si>
    <t>28/09/2013</t>
  </si>
  <si>
    <t>03/05/2014</t>
  </si>
  <si>
    <t>17/04/2013</t>
  </si>
  <si>
    <t>09/11/2012</t>
  </si>
  <si>
    <t>27/09/2012</t>
  </si>
  <si>
    <t>28/06/2012</t>
  </si>
  <si>
    <t>17/09/2013</t>
  </si>
  <si>
    <t>19/08/2011</t>
  </si>
  <si>
    <t>25/09/2011</t>
  </si>
  <si>
    <t>13/05/2013</t>
  </si>
  <si>
    <t>18/11/2014</t>
  </si>
  <si>
    <t>29/03/2013</t>
  </si>
  <si>
    <t>22/07/2011</t>
  </si>
  <si>
    <t>03/06/2013</t>
  </si>
  <si>
    <t>07/12/2011</t>
  </si>
  <si>
    <t>24/04/2014</t>
  </si>
  <si>
    <t>20/07/2013</t>
  </si>
  <si>
    <t>15/05/2013</t>
  </si>
  <si>
    <t>23/01/2013</t>
  </si>
  <si>
    <t>26/05/2012</t>
  </si>
  <si>
    <t>07/02/2014</t>
  </si>
  <si>
    <t>10/10/2013</t>
  </si>
  <si>
    <t>08/01/2014</t>
  </si>
  <si>
    <t>24/03/2012</t>
  </si>
  <si>
    <t>11/04/2012</t>
  </si>
  <si>
    <t>31/03/2014</t>
  </si>
  <si>
    <t>02/11/2011</t>
  </si>
  <si>
    <t>27/09/2014</t>
  </si>
  <si>
    <t>01/04/2014</t>
  </si>
  <si>
    <t>08/12/2012</t>
  </si>
  <si>
    <t>16/03/2013</t>
  </si>
  <si>
    <t>30/11/2012</t>
  </si>
  <si>
    <t>15/04/2011</t>
  </si>
  <si>
    <t>07/05/2014</t>
  </si>
  <si>
    <t>14/06/2014</t>
  </si>
  <si>
    <t>02/08/2013</t>
  </si>
  <si>
    <t>14/04/2013</t>
  </si>
  <si>
    <t>24/03/2011</t>
  </si>
  <si>
    <t>09/06/2014</t>
  </si>
  <si>
    <t>27/01/2014</t>
  </si>
  <si>
    <t>26/04/2012</t>
  </si>
  <si>
    <t>12/10/2012</t>
  </si>
  <si>
    <t>14/07/2012</t>
  </si>
  <si>
    <t>19/11/2011</t>
  </si>
  <si>
    <t>28/05/2013</t>
  </si>
  <si>
    <t>04/10/2013</t>
  </si>
  <si>
    <t>15/12/2013</t>
  </si>
  <si>
    <t>23/03/2012</t>
  </si>
  <si>
    <t>22/04/2013</t>
  </si>
  <si>
    <t>22/05/2012</t>
  </si>
  <si>
    <t>30/08/2014</t>
  </si>
  <si>
    <t>16/02/2012</t>
  </si>
  <si>
    <t>28/12/2013</t>
  </si>
  <si>
    <t>01/08/2013</t>
  </si>
  <si>
    <t>22/09/2011</t>
  </si>
  <si>
    <t>11/03/2011</t>
  </si>
  <si>
    <t>27/07/2014</t>
  </si>
  <si>
    <t>01/02/2013</t>
  </si>
  <si>
    <t>10/05/2014</t>
  </si>
  <si>
    <t>20/09/2012</t>
  </si>
  <si>
    <t>31/12/2011</t>
  </si>
  <si>
    <t>28/01/2013</t>
  </si>
  <si>
    <t>10/11/2013</t>
  </si>
  <si>
    <t>11/09/2013</t>
  </si>
  <si>
    <t>01/10/2011</t>
  </si>
  <si>
    <t>03/12/2012</t>
  </si>
  <si>
    <t>19/03/2014</t>
  </si>
  <si>
    <t>20/03/2012</t>
  </si>
  <si>
    <t>19/12/2011</t>
  </si>
  <si>
    <t>20/08/2014</t>
  </si>
  <si>
    <t>09/02/2013</t>
  </si>
  <si>
    <t>14/10/2014</t>
  </si>
  <si>
    <t>17/12/2012</t>
  </si>
  <si>
    <t>18/05/2012</t>
  </si>
  <si>
    <t>12/09/2012</t>
  </si>
  <si>
    <t>07/02/2013</t>
  </si>
  <si>
    <t>07/06/2013</t>
  </si>
  <si>
    <t>28/11/2012</t>
  </si>
  <si>
    <t>13/06/2014</t>
  </si>
  <si>
    <t>30/11/2011</t>
  </si>
  <si>
    <t>03/11/2011</t>
  </si>
  <si>
    <t>24/07/2014</t>
  </si>
  <si>
    <t>09/02/2011</t>
  </si>
  <si>
    <t>23/04/2011</t>
  </si>
  <si>
    <t>27/01/2012</t>
  </si>
  <si>
    <t>27/05/2014</t>
  </si>
  <si>
    <t>09/10/2011</t>
  </si>
  <si>
    <t>20/11/2013</t>
  </si>
  <si>
    <t>23/09/2013</t>
  </si>
  <si>
    <t>14/04/2012</t>
  </si>
  <si>
    <t>07/05/2013</t>
  </si>
  <si>
    <t>03/01/2014</t>
  </si>
  <si>
    <t>15/08/2011</t>
  </si>
  <si>
    <t>20/06/2014</t>
  </si>
  <si>
    <t>26/03/2012</t>
  </si>
  <si>
    <t>05/09/2013</t>
  </si>
  <si>
    <t>04/06/2013</t>
  </si>
  <si>
    <t>28/12/2011</t>
  </si>
  <si>
    <t>14/06/2011</t>
  </si>
  <si>
    <t>15/05/2011</t>
  </si>
  <si>
    <t>30/09/2012</t>
  </si>
  <si>
    <t>20/01/2013</t>
  </si>
  <si>
    <t>21/06/2014</t>
  </si>
  <si>
    <t>20/10/2013</t>
  </si>
  <si>
    <t>17/03/2013</t>
  </si>
  <si>
    <t>02/06/2012</t>
  </si>
  <si>
    <t>03/06/2012</t>
  </si>
  <si>
    <t>06/03/2011</t>
  </si>
  <si>
    <t>30/08/2011</t>
  </si>
  <si>
    <t>02/11/2013</t>
  </si>
  <si>
    <t>15/11/2012</t>
  </si>
  <si>
    <t>03/01/2015</t>
  </si>
  <si>
    <t>31/07/2012</t>
  </si>
  <si>
    <t>15/09/2013</t>
  </si>
  <si>
    <t>28/04/2013</t>
  </si>
  <si>
    <t>17/07/2011</t>
  </si>
  <si>
    <t>26/06/2012</t>
  </si>
  <si>
    <t>06/07/2014</t>
  </si>
  <si>
    <t>13/12/2014</t>
  </si>
  <si>
    <t>29/06/2014</t>
  </si>
  <si>
    <t>19/04/2013</t>
  </si>
  <si>
    <t>19/02/2011</t>
  </si>
  <si>
    <t>22/12/2012</t>
  </si>
  <si>
    <t>30/04/2013</t>
  </si>
  <si>
    <t>05/06/2013</t>
  </si>
  <si>
    <t>28/01/2014</t>
  </si>
  <si>
    <t>17/07/2013</t>
  </si>
  <si>
    <t>16/06/2013</t>
  </si>
  <si>
    <t>23/11/2014</t>
  </si>
  <si>
    <t>09/12/2012</t>
  </si>
  <si>
    <t>26/05/2013</t>
  </si>
  <si>
    <t>09/11/2013</t>
  </si>
  <si>
    <t>07/06/2011</t>
  </si>
  <si>
    <t>18/02/2013</t>
  </si>
  <si>
    <t>26/01/2014</t>
  </si>
  <si>
    <t>12/09/2011</t>
  </si>
  <si>
    <t>23/08/2012</t>
  </si>
  <si>
    <t>15/10/2011</t>
  </si>
  <si>
    <t>16/06/2011</t>
  </si>
  <si>
    <t>28/04/2012</t>
  </si>
  <si>
    <t>03/07/2014</t>
  </si>
  <si>
    <t>21/12/2013</t>
  </si>
  <si>
    <t>28/07/2012</t>
  </si>
  <si>
    <t>16/07/2014</t>
  </si>
  <si>
    <t>14/11/2011</t>
  </si>
  <si>
    <t>28/08/2013</t>
  </si>
  <si>
    <t>22/06/2014</t>
  </si>
  <si>
    <t>21/12/2014</t>
  </si>
  <si>
    <t>14/06/2012</t>
  </si>
  <si>
    <t>01/06/2011</t>
  </si>
  <si>
    <t>26/11/2012</t>
  </si>
  <si>
    <t>03/05/2013</t>
  </si>
  <si>
    <t>21/08/2013</t>
  </si>
  <si>
    <t>28/06/2011</t>
  </si>
  <si>
    <t>25/07/2013</t>
  </si>
  <si>
    <t>08/12/2013</t>
  </si>
  <si>
    <t>07/01/2014</t>
  </si>
  <si>
    <t>05/09/2011</t>
  </si>
  <si>
    <t>01/03/2014</t>
  </si>
  <si>
    <t>16/07/2011</t>
  </si>
  <si>
    <t>14/12/2011</t>
  </si>
  <si>
    <t>28/09/2014</t>
  </si>
  <si>
    <t>04/01/2015</t>
  </si>
  <si>
    <t>07/10/2012</t>
  </si>
  <si>
    <t>22/06/2013</t>
  </si>
  <si>
    <t>19/10/2014</t>
  </si>
  <si>
    <t>08/04/2014</t>
  </si>
  <si>
    <t>28/12/2012</t>
  </si>
  <si>
    <t>01/10/2013</t>
  </si>
  <si>
    <t>01/02/2014</t>
  </si>
  <si>
    <t>04/11/2012</t>
  </si>
  <si>
    <t>06/10/2012</t>
  </si>
  <si>
    <t>07/05/2012</t>
  </si>
  <si>
    <t>20/07/2012</t>
  </si>
  <si>
    <t>14/08/2011</t>
  </si>
  <si>
    <t>02/07/2014</t>
  </si>
  <si>
    <t>07/02/2011</t>
  </si>
  <si>
    <t>15/02/2014</t>
  </si>
  <si>
    <t>23/06/2013</t>
  </si>
  <si>
    <t>13/02/2012</t>
  </si>
  <si>
    <t>18/03/2012</t>
  </si>
  <si>
    <t>09/04/2011</t>
  </si>
  <si>
    <t>07/09/2014</t>
  </si>
  <si>
    <t>25/03/2012</t>
  </si>
  <si>
    <t>30/05/2011</t>
  </si>
  <si>
    <t>02/12/2011</t>
  </si>
  <si>
    <t>26/03/2013</t>
  </si>
  <si>
    <t>25/05/2013</t>
  </si>
  <si>
    <t>09/09/2012</t>
  </si>
  <si>
    <t>16/08/2011</t>
  </si>
  <si>
    <t>12/07/2013</t>
  </si>
  <si>
    <t>29/12/2013</t>
  </si>
  <si>
    <t>03/08/2014</t>
  </si>
  <si>
    <t>19/04/2014</t>
  </si>
  <si>
    <t>30/08/2013</t>
  </si>
  <si>
    <t>27/04/2013</t>
  </si>
  <si>
    <t>30/11/2013</t>
  </si>
  <si>
    <t>04/01/2013</t>
  </si>
  <si>
    <t>04/02/2012</t>
  </si>
  <si>
    <t>23/11/2013</t>
  </si>
  <si>
    <t>27/05/2012</t>
  </si>
  <si>
    <t>27/11/2011</t>
  </si>
  <si>
    <t>19/04/2012</t>
  </si>
  <si>
    <t>29/12/2012</t>
  </si>
  <si>
    <t>02/03/2014</t>
  </si>
  <si>
    <t>15/04/2012</t>
  </si>
  <si>
    <t>17/03/2011</t>
  </si>
  <si>
    <t>17/12/2011</t>
  </si>
  <si>
    <t>28/07/2013</t>
  </si>
  <si>
    <t>12/01/2013</t>
  </si>
  <si>
    <t>30/06/2013</t>
  </si>
  <si>
    <t>22/03/2013</t>
  </si>
  <si>
    <t>05/04/2011</t>
  </si>
  <si>
    <t>11/03/2012</t>
  </si>
  <si>
    <t>08/10/2011</t>
  </si>
  <si>
    <t>12/01/2014</t>
  </si>
  <si>
    <t>25/03/2014</t>
  </si>
  <si>
    <t>02/09/2012</t>
  </si>
  <si>
    <t>17/08/2014</t>
  </si>
  <si>
    <t>12/10/2014</t>
  </si>
  <si>
    <t>11/07/2014</t>
  </si>
  <si>
    <t>20/11/2011</t>
  </si>
  <si>
    <t>13/07/2012</t>
  </si>
  <si>
    <t>09/09/2014</t>
  </si>
  <si>
    <t>01/01/2015</t>
  </si>
  <si>
    <t>05/05/2013</t>
  </si>
  <si>
    <t>21/04/2014</t>
  </si>
  <si>
    <t>22/08/2012</t>
  </si>
  <si>
    <t>03/05/2011</t>
  </si>
  <si>
    <t>06/04/2014</t>
  </si>
  <si>
    <t>27/12/2014</t>
  </si>
  <si>
    <t>19/08/2012</t>
  </si>
  <si>
    <t>30/08/2012</t>
  </si>
  <si>
    <t>28/12/2014</t>
  </si>
  <si>
    <t>23/02/2012</t>
  </si>
  <si>
    <t>21/04/2012</t>
  </si>
  <si>
    <t>29/05/2011</t>
  </si>
  <si>
    <t>26/10/2013</t>
  </si>
  <si>
    <t>23/09/2012</t>
  </si>
  <si>
    <t>17/04/2011</t>
  </si>
  <si>
    <t>09/11/2014</t>
  </si>
  <si>
    <t>16/05/2012</t>
  </si>
  <si>
    <t>27/07/2012</t>
  </si>
  <si>
    <t>06/01/2014</t>
  </si>
  <si>
    <t>03/02/2013</t>
  </si>
  <si>
    <t>02/05/2014</t>
  </si>
  <si>
    <t>11/12/2011</t>
  </si>
  <si>
    <t>26/02/2013</t>
  </si>
  <si>
    <t>14/09/2013</t>
  </si>
  <si>
    <t>29/10/2011</t>
  </si>
  <si>
    <t>25/10/2014</t>
  </si>
  <si>
    <t>05/01/2013</t>
  </si>
  <si>
    <t>25/05/2011</t>
  </si>
  <si>
    <t>03/07/2011</t>
  </si>
  <si>
    <t>25/12/2011</t>
  </si>
  <si>
    <t>15/01/2013</t>
  </si>
  <si>
    <t>17/05/2011</t>
  </si>
  <si>
    <t>22/09/2013</t>
  </si>
  <si>
    <t>30/05/2012</t>
  </si>
  <si>
    <t>15/09/2012</t>
  </si>
  <si>
    <t>20/08/2012</t>
  </si>
  <si>
    <t>28/09/2011</t>
  </si>
  <si>
    <t>25/11/2012</t>
  </si>
  <si>
    <t>13/08/2011</t>
  </si>
  <si>
    <t>02/05/2012</t>
  </si>
  <si>
    <t>14/09/2011</t>
  </si>
  <si>
    <t>07/07/2013</t>
  </si>
  <si>
    <t>22/05/2014</t>
  </si>
  <si>
    <t>23/12/2011</t>
  </si>
  <si>
    <t>24/07/2013</t>
  </si>
  <si>
    <t>06/06/2014</t>
  </si>
  <si>
    <t>04/01/2012</t>
  </si>
  <si>
    <t>22/12/2013</t>
  </si>
  <si>
    <t>11/07/2011</t>
  </si>
  <si>
    <t>02/08/2011</t>
  </si>
  <si>
    <t>29/07/2011</t>
  </si>
  <si>
    <t>27/10/2012</t>
  </si>
  <si>
    <t>01/12/2013</t>
  </si>
  <si>
    <t>10/07/2013</t>
  </si>
  <si>
    <t>29/10/2014</t>
  </si>
  <si>
    <t>02/01/2012</t>
  </si>
  <si>
    <t>30/06/2012</t>
  </si>
  <si>
    <t>04/04/2012</t>
  </si>
  <si>
    <t>19/06/2013</t>
  </si>
  <si>
    <t>22/02/2012</t>
  </si>
  <si>
    <t>04/04/2014</t>
  </si>
  <si>
    <t>10/01/2012</t>
  </si>
  <si>
    <t>28/10/2012</t>
  </si>
  <si>
    <t>30/10/2011</t>
  </si>
  <si>
    <t>01/07/2012</t>
  </si>
  <si>
    <t>03/01/2012</t>
  </si>
  <si>
    <t>23/03/2014</t>
  </si>
  <si>
    <t>30/11/2014</t>
  </si>
  <si>
    <t>30/04/2011</t>
  </si>
  <si>
    <t>03/11/2013</t>
  </si>
  <si>
    <t>11/05/2011</t>
  </si>
  <si>
    <t>11/08/2012</t>
  </si>
  <si>
    <t>24/06/2014</t>
  </si>
  <si>
    <t>30/05/2014</t>
  </si>
  <si>
    <t>26/02/2014</t>
  </si>
  <si>
    <t>13/07/2014</t>
  </si>
  <si>
    <t>16/04/2011</t>
  </si>
  <si>
    <t>05/11/2014</t>
  </si>
  <si>
    <t>09/08/2014</t>
  </si>
  <si>
    <t>26/08/2012</t>
  </si>
  <si>
    <t>30/04/2014</t>
  </si>
  <si>
    <t>06/08/2012</t>
  </si>
  <si>
    <t>13/04/2014</t>
  </si>
  <si>
    <t>17/01/2013</t>
  </si>
  <si>
    <t>19/03/2011</t>
  </si>
  <si>
    <t>11/10/2012</t>
  </si>
  <si>
    <t>20/04/2012</t>
  </si>
  <si>
    <t>31/03/2012</t>
  </si>
  <si>
    <t>24/02/2012</t>
  </si>
  <si>
    <t>16/11/2014</t>
  </si>
  <si>
    <t>11/10/2014</t>
  </si>
  <si>
    <t>27/06/2011</t>
  </si>
  <si>
    <t>17/01/2012</t>
  </si>
  <si>
    <t>16/03/2014</t>
  </si>
  <si>
    <t>21/03/2012</t>
  </si>
  <si>
    <t>07/09/2013</t>
  </si>
  <si>
    <t>08/03/2011</t>
  </si>
  <si>
    <t>13/10/2013</t>
  </si>
  <si>
    <t>20/01/2014</t>
  </si>
  <si>
    <t>12/08/2012</t>
  </si>
  <si>
    <t>06/01/2015</t>
  </si>
  <si>
    <t>08/02/2014</t>
  </si>
  <si>
    <t>10/03/2012</t>
  </si>
  <si>
    <t>24/08/2014</t>
  </si>
  <si>
    <t>09/01/2011</t>
  </si>
  <si>
    <t>19/05/2011</t>
  </si>
  <si>
    <t>22/01/2011</t>
  </si>
  <si>
    <t>01/06/2014</t>
  </si>
  <si>
    <t>19/08/2013</t>
  </si>
  <si>
    <t>22/02/2014</t>
  </si>
  <si>
    <t>14/09/2014</t>
  </si>
  <si>
    <t>30/07/2013</t>
  </si>
  <si>
    <t>05/10/2014</t>
  </si>
  <si>
    <t>02/03/2011</t>
  </si>
  <si>
    <t>29/04/2014</t>
  </si>
  <si>
    <t>24/07/2011</t>
  </si>
  <si>
    <t>20/07/2014</t>
  </si>
  <si>
    <t>11/06/2012</t>
  </si>
  <si>
    <t>27/01/2013</t>
  </si>
  <si>
    <t>08/05/2013</t>
  </si>
  <si>
    <t>26/01/2011</t>
  </si>
  <si>
    <t>16/08/2014</t>
  </si>
  <si>
    <t>22/07/2012</t>
  </si>
  <si>
    <t>03/04/2012</t>
  </si>
  <si>
    <t>17/10/2011</t>
  </si>
  <si>
    <t>14/08/2013</t>
  </si>
  <si>
    <t>13/11/2011</t>
  </si>
  <si>
    <t>26/08/2014</t>
  </si>
  <si>
    <t>12/03/2013</t>
  </si>
  <si>
    <t>08/02/2013</t>
  </si>
  <si>
    <t>25/05/2014</t>
  </si>
  <si>
    <t>08/06/2014</t>
  </si>
  <si>
    <t>20/08/2013</t>
  </si>
  <si>
    <t>21/03/2011</t>
  </si>
  <si>
    <t>09/10/2012</t>
  </si>
  <si>
    <t>29/11/2013</t>
  </si>
  <si>
    <t>29/09/2013</t>
  </si>
  <si>
    <t>16/09/2011</t>
  </si>
  <si>
    <t>06/05/2012</t>
  </si>
  <si>
    <t>13/04/2011</t>
  </si>
  <si>
    <t>26/05/2014</t>
  </si>
  <si>
    <t>27/07/2013</t>
  </si>
  <si>
    <t>12/08/2013</t>
  </si>
  <si>
    <t>01/06/2013</t>
  </si>
  <si>
    <t>09/09/2011</t>
  </si>
  <si>
    <t>28/02/2014</t>
  </si>
  <si>
    <t>16/09/2012</t>
  </si>
  <si>
    <t>14/10/2011</t>
  </si>
  <si>
    <t>26/07/2014</t>
  </si>
  <si>
    <t>07/07/2011</t>
  </si>
  <si>
    <t>06/08/2014</t>
  </si>
  <si>
    <t>04/08/2013</t>
  </si>
  <si>
    <t>29/09/2012</t>
  </si>
  <si>
    <t>13/01/2013</t>
  </si>
  <si>
    <t>02/07/2012</t>
  </si>
  <si>
    <t>21/08/2011</t>
  </si>
  <si>
    <t>12/12/2014</t>
  </si>
  <si>
    <t>05/02/2012</t>
  </si>
  <si>
    <t>18/05/2013</t>
  </si>
  <si>
    <t>07/08/2014</t>
  </si>
  <si>
    <t>23/10/2011</t>
  </si>
  <si>
    <t>01/04/2013</t>
  </si>
  <si>
    <t>29/01/2013</t>
  </si>
  <si>
    <t>10/01/2014</t>
  </si>
  <si>
    <t>19/05/2012</t>
  </si>
  <si>
    <t>20/02/2011</t>
  </si>
  <si>
    <t>18/11/2012</t>
  </si>
  <si>
    <t>01/03/2012</t>
  </si>
  <si>
    <t>04/09/2013</t>
  </si>
  <si>
    <t>06/11/2011</t>
  </si>
  <si>
    <t>30/10/2014</t>
  </si>
  <si>
    <t>23/11/2012</t>
  </si>
  <si>
    <t>02/12/2012</t>
  </si>
  <si>
    <t>07/04/2012</t>
  </si>
  <si>
    <t>12/01/2012</t>
  </si>
  <si>
    <t>21/09/2014</t>
  </si>
  <si>
    <t>29/03/2011</t>
  </si>
  <si>
    <t>27/10/2013</t>
  </si>
  <si>
    <t>08/07/2012</t>
  </si>
  <si>
    <t>21/07/2013</t>
  </si>
  <si>
    <t>25/08/2014</t>
  </si>
  <si>
    <t>30/03/2012</t>
  </si>
  <si>
    <t>07/05/2011</t>
  </si>
  <si>
    <t>12/10/2013</t>
  </si>
  <si>
    <t>02/01/2015</t>
  </si>
  <si>
    <t>10/02/2013</t>
  </si>
  <si>
    <t>06/08/2013</t>
  </si>
  <si>
    <t>15/03/2011</t>
  </si>
  <si>
    <t>15/06/2014</t>
  </si>
  <si>
    <t>11/05/2014</t>
  </si>
  <si>
    <t>30/05/2013</t>
  </si>
  <si>
    <t>15/05/2012</t>
  </si>
  <si>
    <t>03/03/2012</t>
  </si>
  <si>
    <t>20/05/2011</t>
  </si>
  <si>
    <t>17/07/2014</t>
  </si>
  <si>
    <t>14/07/2013</t>
  </si>
  <si>
    <t>05/06/2014</t>
  </si>
  <si>
    <t>25/08/2013</t>
  </si>
  <si>
    <t>10/04/2011</t>
  </si>
  <si>
    <t>01/02/2012</t>
  </si>
  <si>
    <t>06/04/2012</t>
  </si>
  <si>
    <t>29/01/2011</t>
  </si>
  <si>
    <t>12/08/2014</t>
  </si>
  <si>
    <t>10/02/2011</t>
  </si>
  <si>
    <t>22/10/2011</t>
  </si>
  <si>
    <t>19/03/2013</t>
  </si>
  <si>
    <t>29/01/2012</t>
  </si>
  <si>
    <t>22/10/2012</t>
  </si>
  <si>
    <t>24/11/2013</t>
  </si>
  <si>
    <t>28/07/2011</t>
  </si>
  <si>
    <t>08/06/2012</t>
  </si>
  <si>
    <t>12/03/2011</t>
  </si>
  <si>
    <t>05/01/2014</t>
  </si>
  <si>
    <t>24/10/2014</t>
  </si>
  <si>
    <t>23/06/2011</t>
  </si>
  <si>
    <t>month of order</t>
  </si>
  <si>
    <t>Year of order</t>
  </si>
  <si>
    <t>Count of Product Name</t>
  </si>
  <si>
    <t>2011</t>
  </si>
  <si>
    <t>2012</t>
  </si>
  <si>
    <t>2013</t>
  </si>
  <si>
    <t>2014</t>
  </si>
  <si>
    <t>year</t>
  </si>
  <si>
    <t>June</t>
  </si>
  <si>
    <t>December</t>
  </si>
  <si>
    <t>May</t>
  </si>
  <si>
    <t>August</t>
  </si>
  <si>
    <t>September</t>
  </si>
  <si>
    <t>January</t>
  </si>
  <si>
    <t>July</t>
  </si>
  <si>
    <t>November</t>
  </si>
  <si>
    <t>October</t>
  </si>
  <si>
    <t>March</t>
  </si>
  <si>
    <t>April</t>
  </si>
  <si>
    <t>February</t>
  </si>
  <si>
    <t>avg sal per person</t>
  </si>
  <si>
    <t>Sum of Quantity</t>
  </si>
  <si>
    <t>loss/profit</t>
  </si>
  <si>
    <t>SUM OF PROFIT</t>
  </si>
  <si>
    <t>SUM OF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</si>
</sst>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INR]\ #,##0.00"/>
    <numFmt numFmtId="165" formatCode="_(&quot;$&quot;* #,##0_);_(&quot;$&quot;* \(#,##0\);_(&quot;$&quot;* &quot;-&quot;??_);_(@_)"/>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b/>
      <sz val="48"/>
      <color theme="2"/>
      <name val="Calibri"/>
      <family val="2"/>
      <scheme val="minor"/>
    </font>
    <font>
      <sz val="11"/>
      <color theme="1"/>
      <name val="Calibri"/>
      <scheme val="minor"/>
    </font>
    <font>
      <sz val="14"/>
      <color rgb="FF333333"/>
      <name val="Segoe UI"/>
      <family val="2"/>
    </font>
  </fonts>
  <fills count="11">
    <fill>
      <patternFill patternType="none"/>
    </fill>
    <fill>
      <patternFill patternType="gray125"/>
    </fill>
    <fill>
      <patternFill patternType="solid">
        <fgColor rgb="FFB388EB"/>
        <bgColor indexed="64"/>
      </patternFill>
    </fill>
    <fill>
      <patternFill patternType="solid">
        <fgColor rgb="FFFFFFFF"/>
        <bgColor indexed="64"/>
      </patternFill>
    </fill>
    <fill>
      <patternFill patternType="solid">
        <fgColor rgb="FF9A52FF"/>
        <bgColor indexed="64"/>
      </patternFill>
    </fill>
    <fill>
      <patternFill patternType="solid">
        <fgColor rgb="FF8447FF"/>
        <bgColor indexed="64"/>
      </patternFill>
    </fill>
    <fill>
      <patternFill patternType="solid">
        <fgColor rgb="FFEB82FD"/>
        <bgColor indexed="64"/>
      </patternFill>
    </fill>
    <fill>
      <patternFill patternType="solid">
        <fgColor rgb="FFE661FD"/>
        <bgColor indexed="64"/>
      </patternFill>
    </fill>
    <fill>
      <patternFill patternType="solid">
        <fgColor rgb="FF9E02B9"/>
        <bgColor indexed="64"/>
      </patternFill>
    </fill>
    <fill>
      <patternFill patternType="solid">
        <fgColor rgb="FF590168"/>
        <bgColor indexed="64"/>
      </patternFill>
    </fill>
    <fill>
      <patternFill patternType="solid">
        <fgColor theme="4" tint="0.79998168889431442"/>
        <bgColor theme="4" tint="0.79998168889431442"/>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medium">
        <color rgb="FFDDDDDD"/>
      </top>
      <bottom/>
      <diagonal/>
    </border>
    <border>
      <left/>
      <right/>
      <top style="thin">
        <color theme="4" tint="0.39997558519241921"/>
      </top>
      <bottom/>
      <diagonal/>
    </border>
  </borders>
  <cellStyleXfs count="2">
    <xf numFmtId="0" fontId="0" fillId="0" borderId="0"/>
    <xf numFmtId="44" fontId="6" fillId="0" borderId="0" applyFont="0" applyFill="0" applyBorder="0" applyAlignment="0" applyProtection="0"/>
  </cellStyleXfs>
  <cellXfs count="31">
    <xf numFmtId="0" fontId="0" fillId="0" borderId="0" xfId="0"/>
    <xf numFmtId="0" fontId="2" fillId="0" borderId="0" xfId="0" applyFont="1"/>
    <xf numFmtId="14" fontId="3" fillId="0" borderId="0" xfId="0" applyNumberFormat="1" applyFont="1"/>
    <xf numFmtId="2" fontId="2" fillId="0" borderId="0" xfId="0" applyNumberFormat="1" applyFont="1"/>
    <xf numFmtId="2" fontId="0" fillId="0" borderId="0" xfId="0" applyNumberFormat="1"/>
    <xf numFmtId="0" fontId="4" fillId="0" borderId="1" xfId="0" applyFont="1" applyBorder="1"/>
    <xf numFmtId="0" fontId="4" fillId="0" borderId="0" xfId="0" applyFont="1"/>
    <xf numFmtId="2" fontId="4" fillId="0" borderId="0" xfId="0" applyNumberFormat="1" applyFont="1"/>
    <xf numFmtId="0" fontId="4" fillId="0" borderId="0" xfId="0" applyNumberFormat="1" applyFont="1"/>
    <xf numFmtId="0" fontId="3" fillId="0" borderId="0" xfId="0" applyNumberFormat="1" applyFont="1"/>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0" fontId="4" fillId="0" borderId="0" xfId="0" applyNumberFormat="1" applyFont="1" applyFill="1" applyBorder="1"/>
    <xf numFmtId="0" fontId="0" fillId="2" borderId="0" xfId="0" applyFill="1"/>
    <xf numFmtId="0" fontId="7" fillId="3" borderId="2" xfId="0" applyFont="1" applyFill="1" applyBorder="1" applyAlignment="1">
      <alignment vertical="top" wrapText="1"/>
    </xf>
    <xf numFmtId="0" fontId="0" fillId="4" borderId="0" xfId="0" applyFill="1"/>
    <xf numFmtId="0" fontId="0" fillId="5" borderId="0" xfId="0" applyFill="1"/>
    <xf numFmtId="0" fontId="0" fillId="6" borderId="0" xfId="0" applyFill="1"/>
    <xf numFmtId="0" fontId="7" fillId="7" borderId="2" xfId="0" applyFont="1" applyFill="1" applyBorder="1" applyAlignment="1">
      <alignment vertical="top" wrapText="1"/>
    </xf>
    <xf numFmtId="0" fontId="7" fillId="8" borderId="2" xfId="0" applyFont="1" applyFill="1" applyBorder="1" applyAlignment="1">
      <alignment vertical="top" wrapText="1"/>
    </xf>
    <xf numFmtId="0" fontId="0" fillId="8" borderId="0" xfId="0" applyFill="1"/>
    <xf numFmtId="0" fontId="7" fillId="9" borderId="2" xfId="0" applyFont="1" applyFill="1" applyBorder="1" applyAlignment="1">
      <alignment vertical="top" wrapText="1"/>
    </xf>
    <xf numFmtId="0" fontId="5" fillId="8" borderId="0" xfId="0" applyFont="1" applyFill="1" applyAlignment="1"/>
    <xf numFmtId="165" fontId="0" fillId="0" borderId="0" xfId="1" applyNumberFormat="1" applyFont="1"/>
    <xf numFmtId="0" fontId="1" fillId="0" borderId="0" xfId="0" applyFont="1"/>
    <xf numFmtId="165" fontId="0" fillId="0" borderId="0" xfId="0" applyNumberFormat="1"/>
    <xf numFmtId="1" fontId="1" fillId="10" borderId="3" xfId="0" applyNumberFormat="1" applyFont="1" applyFill="1" applyBorder="1" applyAlignment="1"/>
  </cellXfs>
  <cellStyles count="2">
    <cellStyle name="Currency" xfId="1" builtinId="4"/>
    <cellStyle name="Normal" xfId="0" builtinId="0"/>
  </cellStyles>
  <dxfs count="30">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numFmt numFmtId="2" formatCode="0.00"/>
    </dxf>
    <dxf>
      <numFmt numFmtId="1" formatCode="0"/>
    </dxf>
    <dxf>
      <numFmt numFmtId="165" formatCode="_(&quot;$&quot;* #,##0_);_(&quot;$&quot;* \(#,##0\);_(&quot;$&quot;* &quot;-&quot;??_);_(@_)"/>
    </dxf>
    <dxf>
      <numFmt numFmtId="165" formatCode="_(&quot;$&quot;* #,##0_);_(&quot;$&quot;* \(#,##0\);_(&quot;$&quot;* &quot;-&quot;??_);_(@_)"/>
    </dxf>
    <dxf>
      <font>
        <color rgb="FF590168"/>
      </font>
    </dxf>
    <dxf>
      <fill>
        <patternFill>
          <bgColor rgb="FFE661FD"/>
        </patternFill>
      </fill>
      <border>
        <left style="thin">
          <color theme="1"/>
        </left>
        <right style="thin">
          <color theme="1"/>
        </right>
        <top style="thin">
          <color theme="1"/>
        </top>
        <bottom style="thin">
          <color theme="1"/>
        </bottom>
      </border>
    </dxf>
    <dxf>
      <font>
        <b/>
        <color theme="1"/>
      </font>
      <border>
        <bottom style="thin">
          <color theme="9"/>
        </bottom>
        <vertical/>
        <horizontal/>
      </border>
    </dxf>
    <dxf>
      <font>
        <color theme="1"/>
      </font>
      <fill>
        <patternFill patternType="solid">
          <fgColor rgb="FFE661FD"/>
          <bgColor rgb="FFCC00CC"/>
        </patternFill>
      </fill>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rgb="FFE661FD"/>
      </font>
      <border>
        <left style="thin">
          <color theme="9"/>
        </left>
        <right style="thin">
          <color theme="9"/>
        </right>
        <top style="thin">
          <color theme="9"/>
        </top>
        <bottom style="thin">
          <color theme="9"/>
        </bottom>
        <vertical/>
        <horizontal/>
      </border>
    </dxf>
    <dxf>
      <font>
        <color rgb="FFE661FD"/>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numFmt numFmtId="1" formatCode="0"/>
    </dxf>
    <dxf>
      <numFmt numFmtId="2" formatCode="0.00"/>
    </dxf>
    <dxf>
      <numFmt numFmtId="1" formatCode="0"/>
    </dxf>
    <dxf>
      <numFmt numFmtId="2" formatCode="0.00"/>
    </dxf>
    <dxf>
      <fill>
        <patternFill patternType="darkTrellis">
          <fgColor rgb="FFE661FD"/>
        </patternFill>
      </fill>
    </dxf>
    <dxf>
      <fill>
        <patternFill>
          <fgColor rgb="FFE661FD"/>
        </patternFill>
      </fill>
    </dxf>
  </dxfs>
  <tableStyles count="9" defaultTableStyle="TableStyleMedium2" defaultPivotStyle="PivotStyleLight16">
    <tableStyle name="Slicer Style 1" pivot="0" table="0" count="4" xr9:uid="{0BF7592D-7465-4B9A-834C-7328336BEDE6}">
      <tableStyleElement type="wholeTable" dxfId="15"/>
      <tableStyleElement type="headerRow" dxfId="14"/>
    </tableStyle>
    <tableStyle name="Slicer Style 2" pivot="0" table="0" count="0" xr9:uid="{4219BA3F-0EEB-4E9D-850D-239820890F5E}"/>
    <tableStyle name="Slicer Style 3" pivot="0" table="0" count="1" xr9:uid="{E46BADB1-EDAD-4F9A-A2CD-6509D0C1B392}"/>
    <tableStyle name="Slicer Style 4" pivot="0" table="0" count="1" xr9:uid="{E57CAB16-59F4-4420-9628-032EC336161D}">
      <tableStyleElement type="wholeTable" dxfId="29"/>
    </tableStyle>
    <tableStyle name="Slicer Style 5" pivot="0" table="0" count="1" xr9:uid="{ABB63563-9D34-49EC-A0A0-F2001E047C7C}">
      <tableStyleElement type="wholeTable" dxfId="28"/>
    </tableStyle>
    <tableStyle name="SlicerStyleDark3 2" pivot="0" table="0" count="10" xr9:uid="{5F1AE0C7-F7ED-4B45-95DB-D6BFFA9F394D}">
      <tableStyleElement type="wholeTable" dxfId="23"/>
      <tableStyleElement type="headerRow" dxfId="22"/>
    </tableStyle>
    <tableStyle name="SlicerStyleDark6 2" pivot="0" table="0" count="10" xr9:uid="{64B9494D-9315-42D9-8614-3A5D96D0AEFF}">
      <tableStyleElement type="wholeTable" dxfId="21"/>
      <tableStyleElement type="headerRow" dxfId="20"/>
    </tableStyle>
    <tableStyle name="SlicerStyleDark6 3" pivot="0" table="0" count="10" xr9:uid="{2485A4AE-C0A1-41E1-A7C7-48DDD7D946F5}">
      <tableStyleElement type="wholeTable" dxfId="19"/>
      <tableStyleElement type="headerRow" dxfId="18"/>
    </tableStyle>
    <tableStyle name="SlicerStyleDark6 4" pivot="0" table="0" count="10" xr9:uid="{0CD6025A-A99C-45F6-B38B-C31E4F72B4DF}">
      <tableStyleElement type="wholeTable" dxfId="17"/>
      <tableStyleElement type="headerRow" dxfId="16"/>
    </tableStyle>
  </tableStyles>
  <colors>
    <mruColors>
      <color rgb="FF590168"/>
      <color rgb="FFE661FD"/>
      <color rgb="FF9E02B9"/>
      <color rgb="FFCC99FF"/>
      <color rgb="FFCC00FF"/>
      <color rgb="FFCC00CC"/>
      <color rgb="FFFF66CC"/>
      <color rgb="FFFF66FF"/>
      <color rgb="FFFF00FF"/>
      <color rgb="FFB388EB"/>
    </mruColors>
  </colors>
  <extLst>
    <ext xmlns:x14="http://schemas.microsoft.com/office/spreadsheetml/2009/9/main" uri="{46F421CA-312F-682f-3DD2-61675219B42D}">
      <x14:dxfs count="35">
        <dxf>
          <font>
            <color rgb="FF590168"/>
          </font>
          <fill>
            <patternFill>
              <bgColor rgb="FF9E02B9"/>
            </patternFill>
          </fill>
          <border diagonalDown="1">
            <left style="thin">
              <color auto="1"/>
            </left>
            <right style="thin">
              <color auto="1"/>
            </right>
            <top style="thin">
              <color auto="1"/>
            </top>
            <bottom style="thin">
              <color auto="1"/>
            </bottom>
            <diagonal style="thin">
              <color auto="1"/>
            </diagonal>
          </border>
        </dxf>
        <dxf>
          <fill>
            <patternFill>
              <bgColor rgb="FFCC00FF"/>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rgb="FF7030A0"/>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rgb="FF590168"/>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rgb="FFFF66CC"/>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 name="Slicer Style 2"/>
        <x14:slicerStyle name="Slicer Style 3">
          <x14:slicerStyleElements>
            <x14:slicerStyleElement type="hoveredUnselectedItemWithData" dxfId="34"/>
          </x14:slicerStyleElements>
        </x14:slicerStyle>
        <x14:slicerStyle name="Slicer Style 4"/>
        <x14:slicerStyle name="Slicer Style 5"/>
        <x14:slicerStyle name="SlicerStyleDark3 2">
          <x14:slicerStyleElements>
            <x14:slicerStyleElement type="unselectedItemWithData" dxfId="33"/>
            <x14:slicerStyleElement type="unselectedItemWithNoData" dxfId="32"/>
            <x14:slicerStyleElement type="selectedItemWithData" dxfId="31"/>
            <x14:slicerStyleElement type="selectedItemWithNoData" dxfId="30"/>
            <x14:slicerStyleElement type="hoveredUnselectedItemWithData" dxfId="29"/>
            <x14:slicerStyleElement type="hoveredSelectedItemWithData" dxfId="28"/>
            <x14:slicerStyleElement type="hoveredUnselectedItemWithNoData" dxfId="27"/>
            <x14:slicerStyleElement type="hoveredSelectedItemWithNoData" dxfId="26"/>
          </x14:slicerStyleElements>
        </x14:slicerStyle>
        <x14:slicerStyle name="SlicerStyleDark6 2">
          <x14:slicerStyleElements>
            <x14:slicerStyleElement type="unselectedItemWithData" dxfId="25"/>
            <x14:slicerStyleElement type="unselectedItemWithNoData" dxfId="24"/>
            <x14:slicerStyleElement type="selectedItemWithData" dxfId="23"/>
            <x14:slicerStyleElement type="selectedItemWithNoData" dxfId="22"/>
            <x14:slicerStyleElement type="hoveredUnselectedItemWithData" dxfId="21"/>
            <x14:slicerStyleElement type="hoveredSelectedItemWithData" dxfId="20"/>
            <x14:slicerStyleElement type="hoveredUnselectedItemWithNoData" dxfId="19"/>
            <x14:slicerStyleElement type="hoveredSelectedItemWithNoData" dxfId="18"/>
          </x14:slicerStyleElements>
        </x14:slicerStyle>
        <x14:slicerStyle name="SlicerStyleDark6 3">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SlicerStyleDark6 4">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table!PivotTable8</c:name>
    <c:fmtId val="2"/>
  </c:pivotSource>
  <c:chart>
    <c:title>
      <c:tx>
        <c:rich>
          <a:bodyPr rot="0" spcFirstLastPara="1" vertOverflow="ellipsis" vert="horz" wrap="square" anchor="ctr" anchorCtr="1"/>
          <a:lstStyle/>
          <a:p>
            <a:pPr>
              <a:defRPr sz="2000" b="0" i="0" u="none" strike="noStrike" kern="1200" spc="0" baseline="0">
                <a:solidFill>
                  <a:srgbClr val="590168"/>
                </a:solidFill>
                <a:latin typeface="+mn-lt"/>
                <a:ea typeface="+mn-ea"/>
                <a:cs typeface="+mn-cs"/>
              </a:defRPr>
            </a:pPr>
            <a:r>
              <a:rPr lang="en-US" sz="2000">
                <a:solidFill>
                  <a:srgbClr val="590168"/>
                </a:solidFill>
              </a:rPr>
              <a:t>Profit for Months</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590168"/>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solidFill>
            <a:schemeClr val="accent1"/>
          </a:solidFill>
          <a:ln>
            <a:noFill/>
          </a:ln>
          <a:effectLst/>
          <a:sp3d/>
        </c:spPr>
        <c:marker>
          <c:symbol val="circle"/>
          <c:size val="5"/>
          <c:spPr>
            <a:solidFill>
              <a:schemeClr val="accent1"/>
            </a:solidFill>
            <a:ln w="9525">
              <a:solidFill>
                <a:schemeClr val="accent1"/>
              </a:solidFill>
            </a:ln>
            <a:effectLst/>
          </c:spPr>
        </c:marker>
      </c:pivotFmt>
      <c:pivotFmt>
        <c:idx val="35"/>
        <c:spPr>
          <a:solidFill>
            <a:schemeClr val="accent1"/>
          </a:solidFill>
          <a:ln>
            <a:noFill/>
          </a:ln>
          <a:effectLst/>
          <a:sp3d/>
        </c:spPr>
        <c:marker>
          <c:symbol val="circle"/>
          <c:size val="5"/>
          <c:spPr>
            <a:solidFill>
              <a:schemeClr val="accent2"/>
            </a:solidFill>
            <a:ln w="9525">
              <a:solidFill>
                <a:schemeClr val="accent2"/>
              </a:solidFill>
            </a:ln>
            <a:effectLst/>
          </c:spPr>
        </c:marker>
      </c:pivotFmt>
      <c:pivotFmt>
        <c:idx val="36"/>
        <c:spPr>
          <a:solidFill>
            <a:schemeClr val="accent1"/>
          </a:solidFill>
          <a:ln>
            <a:noFill/>
          </a:ln>
          <a:effectLst/>
          <a:sp3d/>
        </c:spPr>
        <c:marker>
          <c:symbol val="circle"/>
          <c:size val="5"/>
          <c:spPr>
            <a:solidFill>
              <a:schemeClr val="accent3"/>
            </a:solidFill>
            <a:ln w="9525">
              <a:solidFill>
                <a:schemeClr val="accent3"/>
              </a:solidFill>
            </a:ln>
            <a:effectLst/>
          </c:spPr>
        </c:marker>
      </c:pivotFmt>
      <c:pivotFmt>
        <c:idx val="37"/>
        <c:spPr>
          <a:solidFill>
            <a:schemeClr val="accent1"/>
          </a:solidFill>
          <a:ln>
            <a:noFill/>
          </a:ln>
          <a:effectLst/>
          <a:sp3d/>
        </c:spPr>
        <c:marker>
          <c:symbol val="circle"/>
          <c:size val="5"/>
          <c:spPr>
            <a:solidFill>
              <a:schemeClr val="accent4"/>
            </a:solidFill>
            <a:ln w="9525">
              <a:solidFill>
                <a:schemeClr val="accent4"/>
              </a:solidFill>
            </a:ln>
            <a:effectLst/>
          </c:spPr>
        </c:marker>
      </c:pivotFmt>
      <c:pivotFmt>
        <c:idx val="38"/>
        <c:spPr>
          <a:solidFill>
            <a:schemeClr val="accent1"/>
          </a:solidFill>
          <a:ln>
            <a:noFill/>
          </a:ln>
          <a:effectLst/>
          <a:sp3d/>
        </c:spPr>
        <c:marker>
          <c:symbol val="circle"/>
          <c:size val="5"/>
          <c:spPr>
            <a:solidFill>
              <a:schemeClr val="accent5"/>
            </a:solidFill>
            <a:ln w="9525">
              <a:solidFill>
                <a:schemeClr val="accent5"/>
              </a:solidFill>
            </a:ln>
            <a:effectLst/>
          </c:spPr>
        </c:marker>
      </c:pivotFmt>
      <c:pivotFmt>
        <c:idx val="39"/>
        <c:spPr>
          <a:solidFill>
            <a:schemeClr val="accent1"/>
          </a:solidFill>
          <a:ln>
            <a:noFill/>
          </a:ln>
          <a:effectLst/>
          <a:sp3d/>
        </c:spPr>
        <c:marker>
          <c:symbol val="circle"/>
          <c:size val="5"/>
          <c:spPr>
            <a:solidFill>
              <a:schemeClr val="accent6"/>
            </a:solidFill>
            <a:ln w="9525">
              <a:solidFill>
                <a:schemeClr val="accent6"/>
              </a:solidFill>
            </a:ln>
            <a:effectLst/>
          </c:spPr>
        </c:marker>
      </c:pivotFmt>
      <c:pivotFmt>
        <c:idx val="40"/>
        <c:spPr>
          <a:solidFill>
            <a:schemeClr val="accent1"/>
          </a:solidFill>
          <a:ln>
            <a:noFill/>
          </a:ln>
          <a:effectLst/>
          <a:sp3d/>
        </c:spPr>
        <c:marker>
          <c:symbol val="circle"/>
          <c:size val="5"/>
          <c:spPr>
            <a:solidFill>
              <a:schemeClr val="accent1">
                <a:lumMod val="60000"/>
              </a:schemeClr>
            </a:solidFill>
            <a:ln w="9525">
              <a:solidFill>
                <a:schemeClr val="accent1">
                  <a:lumMod val="60000"/>
                </a:schemeClr>
              </a:solidFill>
            </a:ln>
            <a:effectLst/>
          </c:spPr>
        </c:marker>
      </c:pivotFmt>
      <c:pivotFmt>
        <c:idx val="41"/>
        <c:spPr>
          <a:solidFill>
            <a:schemeClr val="accent1"/>
          </a:solidFill>
          <a:ln>
            <a:noFill/>
          </a:ln>
          <a:effectLst/>
          <a:sp3d/>
        </c:spPr>
        <c:marker>
          <c:symbol val="circle"/>
          <c:size val="5"/>
          <c:spPr>
            <a:solidFill>
              <a:schemeClr val="accent2">
                <a:lumMod val="60000"/>
              </a:schemeClr>
            </a:solidFill>
            <a:ln w="9525">
              <a:solidFill>
                <a:schemeClr val="accent2">
                  <a:lumMod val="60000"/>
                </a:schemeClr>
              </a:solidFill>
            </a:ln>
            <a:effectLst/>
          </c:spPr>
        </c:marker>
      </c:pivotFmt>
      <c:pivotFmt>
        <c:idx val="42"/>
        <c:spPr>
          <a:solidFill>
            <a:schemeClr val="accent1"/>
          </a:solidFill>
          <a:ln>
            <a:noFill/>
          </a:ln>
          <a:effectLst/>
          <a:sp3d/>
        </c:spPr>
        <c:marker>
          <c:symbol val="circle"/>
          <c:size val="5"/>
          <c:spPr>
            <a:solidFill>
              <a:schemeClr val="accent3">
                <a:lumMod val="60000"/>
              </a:schemeClr>
            </a:solidFill>
            <a:ln w="9525">
              <a:solidFill>
                <a:schemeClr val="accent3">
                  <a:lumMod val="60000"/>
                </a:schemeClr>
              </a:solidFill>
            </a:ln>
            <a:effectLst/>
          </c:spPr>
        </c:marker>
      </c:pivotFmt>
      <c:pivotFmt>
        <c:idx val="43"/>
        <c:spPr>
          <a:solidFill>
            <a:schemeClr val="accent1"/>
          </a:solidFill>
          <a:ln>
            <a:noFill/>
          </a:ln>
          <a:effectLst/>
          <a:sp3d/>
        </c:spPr>
        <c:marker>
          <c:symbol val="circle"/>
          <c:size val="5"/>
          <c:spPr>
            <a:solidFill>
              <a:schemeClr val="accent4">
                <a:lumMod val="60000"/>
              </a:schemeClr>
            </a:solidFill>
            <a:ln w="9525">
              <a:solidFill>
                <a:schemeClr val="accent4">
                  <a:lumMod val="60000"/>
                </a:schemeClr>
              </a:solidFill>
            </a:ln>
            <a:effectLst/>
          </c:spPr>
        </c:marker>
      </c:pivotFmt>
      <c:pivotFmt>
        <c:idx val="44"/>
        <c:spPr>
          <a:solidFill>
            <a:schemeClr val="accent1"/>
          </a:solidFill>
          <a:ln>
            <a:noFill/>
          </a:ln>
          <a:effectLst/>
          <a:sp3d/>
        </c:spPr>
        <c:marker>
          <c:symbol val="circle"/>
          <c:size val="5"/>
          <c:spPr>
            <a:solidFill>
              <a:schemeClr val="accent5">
                <a:lumMod val="60000"/>
              </a:schemeClr>
            </a:solidFill>
            <a:ln w="9525">
              <a:solidFill>
                <a:schemeClr val="accent5">
                  <a:lumMod val="60000"/>
                </a:schemeClr>
              </a:solidFill>
            </a:ln>
            <a:effectLst/>
          </c:spPr>
        </c:marker>
      </c:pivotFmt>
      <c:pivotFmt>
        <c:idx val="45"/>
        <c:spPr>
          <a:solidFill>
            <a:schemeClr val="accent1"/>
          </a:solidFill>
          <a:ln>
            <a:noFill/>
          </a:ln>
          <a:effectLst/>
          <a:sp3d/>
        </c:spPr>
        <c:marker>
          <c:symbol val="circle"/>
          <c:size val="5"/>
          <c:spPr>
            <a:solidFill>
              <a:schemeClr val="accent6">
                <a:lumMod val="60000"/>
              </a:schemeClr>
            </a:solidFill>
            <a:ln w="9525">
              <a:solidFill>
                <a:schemeClr val="accent6">
                  <a:lumMod val="60000"/>
                </a:schemeClr>
              </a:solidFill>
            </a:ln>
            <a:effectLst/>
          </c:spPr>
        </c:marker>
      </c:pivotFmt>
      <c:pivotFmt>
        <c:idx val="46"/>
        <c:spPr>
          <a:solidFill>
            <a:schemeClr val="accent1"/>
          </a:solidFill>
          <a:ln>
            <a:noFill/>
          </a:ln>
          <a:effectLst/>
          <a:sp3d/>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47"/>
        <c:spPr>
          <a:solidFill>
            <a:schemeClr val="accent1"/>
          </a:solidFill>
          <a:ln>
            <a:noFill/>
          </a:ln>
          <a:effectLst/>
          <a:sp3d/>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48"/>
        <c:spPr>
          <a:solidFill>
            <a:schemeClr val="accent1"/>
          </a:solidFill>
          <a:ln>
            <a:noFill/>
          </a:ln>
          <a:effectLst/>
          <a:sp3d/>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49"/>
        <c:spPr>
          <a:solidFill>
            <a:schemeClr val="accent1"/>
          </a:solidFill>
          <a:ln>
            <a:noFill/>
          </a:ln>
          <a:effectLst/>
          <a:sp3d/>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50"/>
        <c:spPr>
          <a:solidFill>
            <a:schemeClr val="accent1"/>
          </a:solidFill>
          <a:ln>
            <a:noFill/>
          </a:ln>
          <a:effectLst/>
          <a:sp3d/>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51"/>
        <c:spPr>
          <a:solidFill>
            <a:schemeClr val="accent1"/>
          </a:solidFill>
          <a:ln>
            <a:noFill/>
          </a:ln>
          <a:effectLst/>
          <a:sp3d/>
        </c:spPr>
        <c:marker>
          <c:symbol val="none"/>
        </c:marker>
      </c:pivotFmt>
      <c:pivotFmt>
        <c:idx val="52"/>
        <c:spPr>
          <a:solidFill>
            <a:schemeClr val="accent1"/>
          </a:solidFill>
          <a:ln>
            <a:noFill/>
          </a:ln>
          <a:effectLst/>
          <a:sp3d/>
        </c:spPr>
        <c:marker>
          <c:symbol val="none"/>
        </c:marker>
      </c:pivotFmt>
      <c:pivotFmt>
        <c:idx val="53"/>
        <c:spPr>
          <a:solidFill>
            <a:schemeClr val="accent1"/>
          </a:solidFill>
          <a:ln>
            <a:noFill/>
          </a:ln>
          <a:effectLst/>
          <a:sp3d/>
        </c:spPr>
        <c:marker>
          <c:symbol val="none"/>
        </c:marker>
      </c:pivotFmt>
      <c:pivotFmt>
        <c:idx val="54"/>
        <c:spPr>
          <a:solidFill>
            <a:schemeClr val="accent1"/>
          </a:solidFill>
          <a:ln>
            <a:noFill/>
          </a:ln>
          <a:effectLst/>
          <a:sp3d/>
        </c:spPr>
        <c:marker>
          <c:symbol val="none"/>
        </c:marker>
      </c:pivotFmt>
      <c:pivotFmt>
        <c:idx val="55"/>
        <c:spPr>
          <a:solidFill>
            <a:schemeClr val="accent1"/>
          </a:solidFill>
          <a:ln>
            <a:noFill/>
          </a:ln>
          <a:effectLst/>
          <a:sp3d/>
        </c:spPr>
        <c:marker>
          <c:symbol val="none"/>
        </c:marker>
      </c:pivotFmt>
      <c:pivotFmt>
        <c:idx val="56"/>
        <c:spPr>
          <a:solidFill>
            <a:schemeClr val="accent1"/>
          </a:solidFill>
          <a:ln>
            <a:noFill/>
          </a:ln>
          <a:effectLst/>
          <a:sp3d/>
        </c:spPr>
        <c:marker>
          <c:symbol val="none"/>
        </c:marker>
      </c:pivotFmt>
      <c:pivotFmt>
        <c:idx val="57"/>
        <c:spPr>
          <a:solidFill>
            <a:schemeClr val="accent1"/>
          </a:solidFill>
          <a:ln>
            <a:noFill/>
          </a:ln>
          <a:effectLst/>
          <a:sp3d/>
        </c:spPr>
        <c:marker>
          <c:symbol val="none"/>
        </c:marker>
      </c:pivotFmt>
      <c:pivotFmt>
        <c:idx val="58"/>
        <c:spPr>
          <a:solidFill>
            <a:schemeClr val="accent1"/>
          </a:solidFill>
          <a:ln>
            <a:noFill/>
          </a:ln>
          <a:effectLst/>
          <a:sp3d/>
        </c:spPr>
        <c:marker>
          <c:symbol val="none"/>
        </c:marker>
      </c:pivotFmt>
      <c:pivotFmt>
        <c:idx val="59"/>
        <c:spPr>
          <a:solidFill>
            <a:schemeClr val="accent1"/>
          </a:solidFill>
          <a:ln>
            <a:noFill/>
          </a:ln>
          <a:effectLst/>
          <a:sp3d/>
        </c:spPr>
        <c:marker>
          <c:symbol val="none"/>
        </c:marker>
      </c:pivotFmt>
      <c:pivotFmt>
        <c:idx val="60"/>
        <c:spPr>
          <a:solidFill>
            <a:schemeClr val="accent1"/>
          </a:solidFill>
          <a:ln>
            <a:noFill/>
          </a:ln>
          <a:effectLst/>
          <a:sp3d/>
        </c:spPr>
        <c:marker>
          <c:symbol val="none"/>
        </c:marker>
      </c:pivotFmt>
      <c:pivotFmt>
        <c:idx val="61"/>
        <c:spPr>
          <a:solidFill>
            <a:schemeClr val="accent1"/>
          </a:solidFill>
          <a:ln>
            <a:noFill/>
          </a:ln>
          <a:effectLst/>
          <a:sp3d/>
        </c:spPr>
        <c:marker>
          <c:symbol val="none"/>
        </c:marker>
      </c:pivotFmt>
      <c:pivotFmt>
        <c:idx val="62"/>
        <c:spPr>
          <a:solidFill>
            <a:schemeClr val="accent1"/>
          </a:solidFill>
          <a:ln>
            <a:noFill/>
          </a:ln>
          <a:effectLst/>
          <a:sp3d/>
        </c:spPr>
        <c:marker>
          <c:symbol val="none"/>
        </c:marker>
      </c:pivotFmt>
      <c:pivotFmt>
        <c:idx val="63"/>
        <c:spPr>
          <a:solidFill>
            <a:schemeClr val="accent1"/>
          </a:solidFill>
          <a:ln>
            <a:noFill/>
          </a:ln>
          <a:effectLst/>
          <a:sp3d/>
        </c:spPr>
        <c:marker>
          <c:symbol val="none"/>
        </c:marker>
      </c:pivotFmt>
      <c:pivotFmt>
        <c:idx val="64"/>
        <c:spPr>
          <a:solidFill>
            <a:schemeClr val="accent1"/>
          </a:solidFill>
          <a:ln>
            <a:noFill/>
          </a:ln>
          <a:effectLst/>
          <a:sp3d/>
        </c:spPr>
        <c:marker>
          <c:symbol val="none"/>
        </c:marker>
      </c:pivotFmt>
      <c:pivotFmt>
        <c:idx val="65"/>
        <c:spPr>
          <a:solidFill>
            <a:schemeClr val="accent1"/>
          </a:solidFill>
          <a:ln>
            <a:noFill/>
          </a:ln>
          <a:effectLst/>
          <a:sp3d/>
        </c:spPr>
        <c:marker>
          <c:symbol val="none"/>
        </c:marker>
      </c:pivotFmt>
      <c:pivotFmt>
        <c:idx val="66"/>
        <c:spPr>
          <a:solidFill>
            <a:schemeClr val="accent1"/>
          </a:solidFill>
          <a:ln>
            <a:noFill/>
          </a:ln>
          <a:effectLst/>
          <a:sp3d/>
        </c:spPr>
        <c:marker>
          <c:symbol val="none"/>
        </c:marker>
      </c:pivotFmt>
      <c:pivotFmt>
        <c:idx val="67"/>
        <c:spPr>
          <a:solidFill>
            <a:schemeClr val="accent1"/>
          </a:solidFill>
          <a:ln>
            <a:noFill/>
          </a:ln>
          <a:effectLst/>
          <a:sp3d/>
        </c:spPr>
        <c:marker>
          <c:symbol val="none"/>
        </c:marker>
      </c:pivotFmt>
      <c:pivotFmt>
        <c:idx val="68"/>
        <c:spPr>
          <a:solidFill>
            <a:schemeClr val="accent1"/>
          </a:solidFill>
          <a:ln>
            <a:noFill/>
          </a:ln>
          <a:effectLst/>
          <a:sp3d/>
        </c:spPr>
        <c:marker>
          <c:symbol val="none"/>
        </c:marker>
      </c:pivotFmt>
      <c:pivotFmt>
        <c:idx val="69"/>
        <c:spPr>
          <a:solidFill>
            <a:schemeClr val="accent1"/>
          </a:solidFill>
          <a:ln>
            <a:noFill/>
          </a:ln>
          <a:effectLst/>
          <a:sp3d/>
        </c:spPr>
        <c:marker>
          <c:symbol val="none"/>
        </c:marker>
      </c:pivotFmt>
      <c:pivotFmt>
        <c:idx val="70"/>
        <c:spPr>
          <a:solidFill>
            <a:schemeClr val="accent1"/>
          </a:solidFill>
          <a:ln>
            <a:noFill/>
          </a:ln>
          <a:effectLst/>
          <a:sp3d/>
        </c:spPr>
        <c:marker>
          <c:symbol val="none"/>
        </c:marker>
      </c:pivotFmt>
      <c:pivotFmt>
        <c:idx val="71"/>
        <c:spPr>
          <a:solidFill>
            <a:schemeClr val="accent1"/>
          </a:solidFill>
          <a:ln>
            <a:noFill/>
          </a:ln>
          <a:effectLst/>
          <a:sp3d/>
        </c:spPr>
        <c:marker>
          <c:symbol val="none"/>
        </c:marker>
      </c:pivotFmt>
      <c:pivotFmt>
        <c:idx val="72"/>
        <c:spPr>
          <a:solidFill>
            <a:schemeClr val="accent1"/>
          </a:solidFill>
          <a:ln>
            <a:noFill/>
          </a:ln>
          <a:effectLst/>
          <a:sp3d/>
        </c:spPr>
        <c:marker>
          <c:symbol val="none"/>
        </c:marker>
      </c:pivotFmt>
      <c:pivotFmt>
        <c:idx val="73"/>
        <c:spPr>
          <a:solidFill>
            <a:schemeClr val="accent1"/>
          </a:solidFill>
          <a:ln>
            <a:noFill/>
          </a:ln>
          <a:effectLst/>
          <a:sp3d/>
        </c:spPr>
        <c:marker>
          <c:symbol val="none"/>
        </c:marker>
      </c:pivotFmt>
      <c:pivotFmt>
        <c:idx val="74"/>
        <c:spPr>
          <a:solidFill>
            <a:schemeClr val="accent1"/>
          </a:solidFill>
          <a:ln>
            <a:noFill/>
          </a:ln>
          <a:effectLst/>
          <a:sp3d/>
        </c:spPr>
        <c:marker>
          <c:symbol val="none"/>
        </c:marker>
      </c:pivotFmt>
      <c:pivotFmt>
        <c:idx val="75"/>
        <c:spPr>
          <a:solidFill>
            <a:schemeClr val="accent1"/>
          </a:solidFill>
          <a:ln>
            <a:noFill/>
          </a:ln>
          <a:effectLst/>
          <a:sp3d/>
        </c:spPr>
        <c:marker>
          <c:symbol val="none"/>
        </c:marker>
      </c:pivotFmt>
      <c:pivotFmt>
        <c:idx val="76"/>
        <c:spPr>
          <a:solidFill>
            <a:schemeClr val="accent1"/>
          </a:solidFill>
          <a:ln>
            <a:noFill/>
          </a:ln>
          <a:effectLst/>
          <a:sp3d/>
        </c:spPr>
        <c:marker>
          <c:symbol val="none"/>
        </c:marker>
      </c:pivotFmt>
      <c:pivotFmt>
        <c:idx val="77"/>
        <c:spPr>
          <a:solidFill>
            <a:schemeClr val="accent1"/>
          </a:solidFill>
          <a:ln>
            <a:noFill/>
          </a:ln>
          <a:effectLst/>
          <a:sp3d/>
        </c:spPr>
        <c:marker>
          <c:symbol val="none"/>
        </c:marker>
      </c:pivotFmt>
      <c:pivotFmt>
        <c:idx val="78"/>
        <c:spPr>
          <a:solidFill>
            <a:schemeClr val="accent1"/>
          </a:solidFill>
          <a:ln>
            <a:noFill/>
          </a:ln>
          <a:effectLst/>
          <a:sp3d/>
        </c:spPr>
        <c:marker>
          <c:symbol val="none"/>
        </c:marker>
      </c:pivotFmt>
      <c:pivotFmt>
        <c:idx val="79"/>
        <c:spPr>
          <a:solidFill>
            <a:schemeClr val="accent1"/>
          </a:solidFill>
          <a:ln>
            <a:noFill/>
          </a:ln>
          <a:effectLst/>
          <a:sp3d/>
        </c:spPr>
        <c:marker>
          <c:symbol val="none"/>
        </c:marker>
      </c:pivotFmt>
      <c:pivotFmt>
        <c:idx val="80"/>
        <c:spPr>
          <a:solidFill>
            <a:schemeClr val="accent1"/>
          </a:solidFill>
          <a:ln>
            <a:noFill/>
          </a:ln>
          <a:effectLst/>
          <a:sp3d/>
        </c:spPr>
        <c:marker>
          <c:symbol val="none"/>
        </c:marker>
      </c:pivotFmt>
      <c:pivotFmt>
        <c:idx val="81"/>
        <c:spPr>
          <a:solidFill>
            <a:schemeClr val="accent1"/>
          </a:solidFill>
          <a:ln>
            <a:noFill/>
          </a:ln>
          <a:effectLst/>
          <a:sp3d/>
        </c:spPr>
        <c:marker>
          <c:symbol val="none"/>
        </c:marker>
      </c:pivotFmt>
      <c:pivotFmt>
        <c:idx val="82"/>
        <c:spPr>
          <a:solidFill>
            <a:schemeClr val="accent1"/>
          </a:solidFill>
          <a:ln>
            <a:noFill/>
          </a:ln>
          <a:effectLst/>
          <a:sp3d/>
        </c:spPr>
        <c:marker>
          <c:symbol val="none"/>
        </c:marker>
      </c:pivotFmt>
      <c:pivotFmt>
        <c:idx val="83"/>
        <c:spPr>
          <a:solidFill>
            <a:schemeClr val="accent1"/>
          </a:solidFill>
          <a:ln>
            <a:noFill/>
          </a:ln>
          <a:effectLst/>
          <a:sp3d/>
        </c:spPr>
        <c:marker>
          <c:symbol val="none"/>
        </c:marker>
      </c:pivotFmt>
      <c:pivotFmt>
        <c:idx val="84"/>
        <c:spPr>
          <a:solidFill>
            <a:schemeClr val="accent1"/>
          </a:solidFill>
          <a:ln>
            <a:noFill/>
          </a:ln>
          <a:effectLst/>
          <a:sp3d/>
        </c:spPr>
        <c:marker>
          <c:symbol val="none"/>
        </c:marker>
      </c:pivotFmt>
      <c:pivotFmt>
        <c:idx val="85"/>
        <c:spPr>
          <a:solidFill>
            <a:srgbClr val="9E02B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6816929133858265E-2"/>
          <c:y val="0.1413425925925926"/>
          <c:w val="0.91151640419947511"/>
          <c:h val="0.62689049285505982"/>
        </c:manualLayout>
      </c:layout>
      <c:bar3DChart>
        <c:barDir val="col"/>
        <c:grouping val="clustered"/>
        <c:varyColors val="0"/>
        <c:ser>
          <c:idx val="0"/>
          <c:order val="0"/>
          <c:tx>
            <c:strRef>
              <c:f>'pivot table'!$E$27</c:f>
              <c:strCache>
                <c:ptCount val="1"/>
                <c:pt idx="0">
                  <c:v>Total</c:v>
                </c:pt>
              </c:strCache>
            </c:strRef>
          </c:tx>
          <c:spPr>
            <a:solidFill>
              <a:srgbClr val="9E02B9"/>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table'!$D$28:$D$40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table'!$E$28:$E$40</c:f>
              <c:numCache>
                <c:formatCode>0</c:formatCode>
                <c:ptCount val="12"/>
                <c:pt idx="0">
                  <c:v>4565.5290000000005</c:v>
                </c:pt>
                <c:pt idx="1">
                  <c:v>2699.5893999999998</c:v>
                </c:pt>
                <c:pt idx="2">
                  <c:v>16094.875600000001</c:v>
                </c:pt>
                <c:pt idx="3">
                  <c:v>1428.8804999999986</c:v>
                </c:pt>
                <c:pt idx="4">
                  <c:v>6800.4482000000025</c:v>
                </c:pt>
                <c:pt idx="5">
                  <c:v>7730.0002999999997</c:v>
                </c:pt>
                <c:pt idx="6">
                  <c:v>9282.8017999999993</c:v>
                </c:pt>
                <c:pt idx="7">
                  <c:v>11077.605100000002</c:v>
                </c:pt>
                <c:pt idx="8">
                  <c:v>14694.859899999989</c:v>
                </c:pt>
                <c:pt idx="9">
                  <c:v>7655.0178999999989</c:v>
                </c:pt>
                <c:pt idx="10">
                  <c:v>13130.219399999993</c:v>
                </c:pt>
                <c:pt idx="11">
                  <c:v>13258.621800000003</c:v>
                </c:pt>
              </c:numCache>
            </c:numRef>
          </c:val>
          <c:extLst>
            <c:ext xmlns:c16="http://schemas.microsoft.com/office/drawing/2014/chart" uri="{C3380CC4-5D6E-409C-BE32-E72D297353CC}">
              <c16:uniqueId val="{00000002-1AF5-4C56-8ACB-E4C29A5FF8FF}"/>
            </c:ext>
          </c:extLst>
        </c:ser>
        <c:dLbls>
          <c:showLegendKey val="0"/>
          <c:showVal val="1"/>
          <c:showCatName val="0"/>
          <c:showSerName val="0"/>
          <c:showPercent val="0"/>
          <c:showBubbleSize val="0"/>
        </c:dLbls>
        <c:gapWidth val="150"/>
        <c:shape val="box"/>
        <c:axId val="1953581087"/>
        <c:axId val="1953919999"/>
        <c:axId val="0"/>
      </c:bar3DChart>
      <c:catAx>
        <c:axId val="19535810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90168"/>
                </a:solidFill>
                <a:latin typeface="+mn-lt"/>
                <a:ea typeface="+mn-ea"/>
                <a:cs typeface="+mn-cs"/>
              </a:defRPr>
            </a:pPr>
            <a:endParaRPr lang="en-US"/>
          </a:p>
        </c:txPr>
        <c:crossAx val="1953919999"/>
        <c:crosses val="autoZero"/>
        <c:auto val="1"/>
        <c:lblAlgn val="ctr"/>
        <c:lblOffset val="100"/>
        <c:noMultiLvlLbl val="0"/>
      </c:catAx>
      <c:valAx>
        <c:axId val="1953919999"/>
        <c:scaling>
          <c:orientation val="minMax"/>
        </c:scaling>
        <c:delete val="1"/>
        <c:axPos val="l"/>
        <c:numFmt formatCode="0" sourceLinked="1"/>
        <c:majorTickMark val="out"/>
        <c:minorTickMark val="none"/>
        <c:tickLblPos val="nextTo"/>
        <c:crossAx val="1953581087"/>
        <c:crosses val="autoZero"/>
        <c:crossBetween val="between"/>
      </c:valAx>
      <c:spPr>
        <a:noFill/>
        <a:ln>
          <a:noFill/>
        </a:ln>
        <a:effectLst/>
      </c:spPr>
    </c:plotArea>
    <c:plotVisOnly val="1"/>
    <c:dispBlanksAs val="gap"/>
    <c:showDLblsOverMax val="0"/>
    <c:extLst/>
  </c:chart>
  <c:spPr>
    <a:solidFill>
      <a:srgbClr val="E661FD"/>
    </a:solidFill>
    <a:ln w="9525" cap="rnd" cmpd="sng" algn="ctr">
      <a:solidFill>
        <a:schemeClr val="tx1"/>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table!PivotTable3</c:name>
    <c:fmtId val="13"/>
  </c:pivotSource>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sz="2000"/>
              <a:t>Profit of states</a:t>
            </a:r>
          </a:p>
        </c:rich>
      </c:tx>
      <c:overlay val="0"/>
      <c:spPr>
        <a:solidFill>
          <a:srgbClr val="E661FD"/>
        </a:solid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rgbClr val="590168"/>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27375196497372E-2"/>
          <c:y val="0.15649789029535868"/>
          <c:w val="0.97182197174189533"/>
          <c:h val="0.57040044994375694"/>
        </c:manualLayout>
      </c:layout>
      <c:lineChart>
        <c:grouping val="stacked"/>
        <c:varyColors val="0"/>
        <c:ser>
          <c:idx val="0"/>
          <c:order val="0"/>
          <c:tx>
            <c:strRef>
              <c:f>'pivot table'!$L$20</c:f>
              <c:strCache>
                <c:ptCount val="1"/>
                <c:pt idx="0">
                  <c:v>Total</c:v>
                </c:pt>
              </c:strCache>
            </c:strRef>
          </c:tx>
          <c:spPr>
            <a:ln w="28575" cap="rnd">
              <a:solidFill>
                <a:srgbClr val="590168"/>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table'!$K$21:$K$33</c:f>
              <c:multiLvlStrCache>
                <c:ptCount val="11"/>
                <c:lvl>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lvl>
                <c:lvl>
                  <c:pt idx="0">
                    <c:v>United States</c:v>
                  </c:pt>
                </c:lvl>
              </c:multiLvlStrCache>
            </c:multiLvlStrRef>
          </c:cat>
          <c:val>
            <c:numRef>
              <c:f>'pivot table'!$L$21:$L$33</c:f>
              <c:numCache>
                <c:formatCode>0</c:formatCode>
                <c:ptCount val="11"/>
                <c:pt idx="0">
                  <c:v>35282.000999999997</c:v>
                </c:pt>
                <c:pt idx="1">
                  <c:v>457687.63150000101</c:v>
                </c:pt>
                <c:pt idx="2">
                  <c:v>32108.117999999995</c:v>
                </c:pt>
                <c:pt idx="3">
                  <c:v>4382.4860000000017</c:v>
                </c:pt>
                <c:pt idx="4">
                  <c:v>5589.3519999999971</c:v>
                </c:pt>
                <c:pt idx="5">
                  <c:v>16729.101999999999</c:v>
                </c:pt>
                <c:pt idx="6">
                  <c:v>4783.521999999999</c:v>
                </c:pt>
                <c:pt idx="7">
                  <c:v>17431.149999999991</c:v>
                </c:pt>
                <c:pt idx="8">
                  <c:v>11220.055999999999</c:v>
                </c:pt>
                <c:pt idx="9">
                  <c:v>138641.26999999993</c:v>
                </c:pt>
                <c:pt idx="10">
                  <c:v>1603.136</c:v>
                </c:pt>
              </c:numCache>
            </c:numRef>
          </c:val>
          <c:smooth val="0"/>
          <c:extLst>
            <c:ext xmlns:c16="http://schemas.microsoft.com/office/drawing/2014/chart" uri="{C3380CC4-5D6E-409C-BE32-E72D297353CC}">
              <c16:uniqueId val="{00000000-4190-4EB9-8849-45B4AD4A9900}"/>
            </c:ext>
          </c:extLst>
        </c:ser>
        <c:dLbls>
          <c:dLblPos val="t"/>
          <c:showLegendKey val="0"/>
          <c:showVal val="1"/>
          <c:showCatName val="0"/>
          <c:showSerName val="0"/>
          <c:showPercent val="0"/>
          <c:showBubbleSize val="0"/>
        </c:dLbls>
        <c:marker val="1"/>
        <c:smooth val="0"/>
        <c:axId val="2042395648"/>
        <c:axId val="435851392"/>
      </c:lineChart>
      <c:catAx>
        <c:axId val="20423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435851392"/>
        <c:crosses val="autoZero"/>
        <c:auto val="1"/>
        <c:lblAlgn val="ctr"/>
        <c:lblOffset val="100"/>
        <c:noMultiLvlLbl val="0"/>
      </c:catAx>
      <c:valAx>
        <c:axId val="435851392"/>
        <c:scaling>
          <c:orientation val="minMax"/>
        </c:scaling>
        <c:delete val="1"/>
        <c:axPos val="l"/>
        <c:numFmt formatCode="0" sourceLinked="1"/>
        <c:majorTickMark val="none"/>
        <c:minorTickMark val="none"/>
        <c:tickLblPos val="nextTo"/>
        <c:crossAx val="20423956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661FD"/>
    </a:solidFill>
    <a:ln w="9525" cap="flat" cmpd="sng" algn="ctr">
      <a:solidFill>
        <a:schemeClr val="tx1"/>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table!PivotTable9</c:name>
    <c:fmtId val="8"/>
  </c:pivotSource>
  <c:chart>
    <c:title>
      <c:tx>
        <c:rich>
          <a:bodyPr rot="0" spcFirstLastPara="1" vertOverflow="ellipsis" vert="horz" wrap="square" anchor="ctr" anchorCtr="1"/>
          <a:lstStyle/>
          <a:p>
            <a:pPr>
              <a:defRPr sz="2000" b="0" i="0" u="none" strike="noStrike" kern="1200" spc="0" baseline="0">
                <a:solidFill>
                  <a:srgbClr val="590168"/>
                </a:solidFill>
                <a:latin typeface="+mn-lt"/>
                <a:ea typeface="+mn-ea"/>
                <a:cs typeface="+mn-cs"/>
              </a:defRPr>
            </a:pPr>
            <a:r>
              <a:rPr lang="en-US" sz="2000">
                <a:solidFill>
                  <a:srgbClr val="590168"/>
                </a:solidFill>
              </a:rPr>
              <a:t>No. of Product Sale /Month </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590168"/>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solidFill>
            <a:schemeClr val="accent1"/>
          </a:solidFill>
          <a:ln>
            <a:noFill/>
          </a:ln>
          <a:effectLst/>
          <a:sp3d/>
        </c:spPr>
        <c:marker>
          <c:symbol val="circle"/>
          <c:size val="5"/>
          <c:spPr>
            <a:solidFill>
              <a:schemeClr val="accent1"/>
            </a:solidFill>
            <a:ln w="9525">
              <a:solidFill>
                <a:schemeClr val="accent1"/>
              </a:solidFill>
            </a:ln>
            <a:effectLst/>
          </c:spPr>
        </c:marker>
      </c:pivotFmt>
      <c:pivotFmt>
        <c:idx val="35"/>
        <c:spPr>
          <a:solidFill>
            <a:schemeClr val="accent1"/>
          </a:solidFill>
          <a:ln>
            <a:noFill/>
          </a:ln>
          <a:effectLst/>
          <a:sp3d/>
        </c:spPr>
        <c:marker>
          <c:symbol val="circle"/>
          <c:size val="5"/>
          <c:spPr>
            <a:solidFill>
              <a:schemeClr val="accent2"/>
            </a:solidFill>
            <a:ln w="9525">
              <a:solidFill>
                <a:schemeClr val="accent2"/>
              </a:solidFill>
            </a:ln>
            <a:effectLst/>
          </c:spPr>
        </c:marker>
      </c:pivotFmt>
      <c:pivotFmt>
        <c:idx val="36"/>
        <c:spPr>
          <a:solidFill>
            <a:schemeClr val="accent1"/>
          </a:solidFill>
          <a:ln>
            <a:noFill/>
          </a:ln>
          <a:effectLst/>
          <a:sp3d/>
        </c:spPr>
        <c:marker>
          <c:symbol val="circle"/>
          <c:size val="5"/>
          <c:spPr>
            <a:solidFill>
              <a:schemeClr val="accent3"/>
            </a:solidFill>
            <a:ln w="9525">
              <a:solidFill>
                <a:schemeClr val="accent3"/>
              </a:solidFill>
            </a:ln>
            <a:effectLst/>
          </c:spPr>
        </c:marker>
      </c:pivotFmt>
      <c:pivotFmt>
        <c:idx val="37"/>
        <c:spPr>
          <a:solidFill>
            <a:schemeClr val="accent1"/>
          </a:solidFill>
          <a:ln>
            <a:noFill/>
          </a:ln>
          <a:effectLst/>
          <a:sp3d/>
        </c:spPr>
        <c:marker>
          <c:symbol val="circle"/>
          <c:size val="5"/>
          <c:spPr>
            <a:solidFill>
              <a:schemeClr val="accent4"/>
            </a:solidFill>
            <a:ln w="9525">
              <a:solidFill>
                <a:schemeClr val="accent4"/>
              </a:solidFill>
            </a:ln>
            <a:effectLst/>
          </c:spPr>
        </c:marker>
      </c:pivotFmt>
      <c:pivotFmt>
        <c:idx val="38"/>
        <c:spPr>
          <a:solidFill>
            <a:schemeClr val="accent1"/>
          </a:solidFill>
          <a:ln>
            <a:noFill/>
          </a:ln>
          <a:effectLst/>
          <a:sp3d/>
        </c:spPr>
        <c:marker>
          <c:symbol val="circle"/>
          <c:size val="5"/>
          <c:spPr>
            <a:solidFill>
              <a:schemeClr val="accent5"/>
            </a:solidFill>
            <a:ln w="9525">
              <a:solidFill>
                <a:schemeClr val="accent5"/>
              </a:solidFill>
            </a:ln>
            <a:effectLst/>
          </c:spPr>
        </c:marker>
      </c:pivotFmt>
      <c:pivotFmt>
        <c:idx val="39"/>
        <c:spPr>
          <a:solidFill>
            <a:schemeClr val="accent1"/>
          </a:solidFill>
          <a:ln>
            <a:noFill/>
          </a:ln>
          <a:effectLst/>
          <a:sp3d/>
        </c:spPr>
        <c:marker>
          <c:symbol val="circle"/>
          <c:size val="5"/>
          <c:spPr>
            <a:solidFill>
              <a:schemeClr val="accent6"/>
            </a:solidFill>
            <a:ln w="9525">
              <a:solidFill>
                <a:schemeClr val="accent6"/>
              </a:solidFill>
            </a:ln>
            <a:effectLst/>
          </c:spPr>
        </c:marker>
      </c:pivotFmt>
      <c:pivotFmt>
        <c:idx val="40"/>
        <c:spPr>
          <a:solidFill>
            <a:schemeClr val="accent1"/>
          </a:solidFill>
          <a:ln>
            <a:noFill/>
          </a:ln>
          <a:effectLst/>
          <a:sp3d/>
        </c:spPr>
        <c:marker>
          <c:symbol val="circle"/>
          <c:size val="5"/>
          <c:spPr>
            <a:solidFill>
              <a:schemeClr val="accent1">
                <a:lumMod val="60000"/>
              </a:schemeClr>
            </a:solidFill>
            <a:ln w="9525">
              <a:solidFill>
                <a:schemeClr val="accent1">
                  <a:lumMod val="60000"/>
                </a:schemeClr>
              </a:solidFill>
            </a:ln>
            <a:effectLst/>
          </c:spPr>
        </c:marker>
      </c:pivotFmt>
      <c:pivotFmt>
        <c:idx val="41"/>
        <c:spPr>
          <a:solidFill>
            <a:schemeClr val="accent1"/>
          </a:solidFill>
          <a:ln>
            <a:noFill/>
          </a:ln>
          <a:effectLst/>
          <a:sp3d/>
        </c:spPr>
        <c:marker>
          <c:symbol val="circle"/>
          <c:size val="5"/>
          <c:spPr>
            <a:solidFill>
              <a:schemeClr val="accent2">
                <a:lumMod val="60000"/>
              </a:schemeClr>
            </a:solidFill>
            <a:ln w="9525">
              <a:solidFill>
                <a:schemeClr val="accent2">
                  <a:lumMod val="60000"/>
                </a:schemeClr>
              </a:solidFill>
            </a:ln>
            <a:effectLst/>
          </c:spPr>
        </c:marker>
      </c:pivotFmt>
      <c:pivotFmt>
        <c:idx val="42"/>
        <c:spPr>
          <a:solidFill>
            <a:schemeClr val="accent1"/>
          </a:solidFill>
          <a:ln>
            <a:noFill/>
          </a:ln>
          <a:effectLst/>
          <a:sp3d/>
        </c:spPr>
        <c:marker>
          <c:symbol val="circle"/>
          <c:size val="5"/>
          <c:spPr>
            <a:solidFill>
              <a:schemeClr val="accent3">
                <a:lumMod val="60000"/>
              </a:schemeClr>
            </a:solidFill>
            <a:ln w="9525">
              <a:solidFill>
                <a:schemeClr val="accent3">
                  <a:lumMod val="60000"/>
                </a:schemeClr>
              </a:solidFill>
            </a:ln>
            <a:effectLst/>
          </c:spPr>
        </c:marker>
      </c:pivotFmt>
      <c:pivotFmt>
        <c:idx val="43"/>
        <c:spPr>
          <a:solidFill>
            <a:schemeClr val="accent1"/>
          </a:solidFill>
          <a:ln>
            <a:noFill/>
          </a:ln>
          <a:effectLst/>
          <a:sp3d/>
        </c:spPr>
        <c:marker>
          <c:symbol val="circle"/>
          <c:size val="5"/>
          <c:spPr>
            <a:solidFill>
              <a:schemeClr val="accent4">
                <a:lumMod val="60000"/>
              </a:schemeClr>
            </a:solidFill>
            <a:ln w="9525">
              <a:solidFill>
                <a:schemeClr val="accent4">
                  <a:lumMod val="60000"/>
                </a:schemeClr>
              </a:solidFill>
            </a:ln>
            <a:effectLst/>
          </c:spPr>
        </c:marker>
      </c:pivotFmt>
      <c:pivotFmt>
        <c:idx val="44"/>
        <c:spPr>
          <a:solidFill>
            <a:schemeClr val="accent1"/>
          </a:solidFill>
          <a:ln>
            <a:noFill/>
          </a:ln>
          <a:effectLst/>
          <a:sp3d/>
        </c:spPr>
        <c:marker>
          <c:symbol val="circle"/>
          <c:size val="5"/>
          <c:spPr>
            <a:solidFill>
              <a:schemeClr val="accent5">
                <a:lumMod val="60000"/>
              </a:schemeClr>
            </a:solidFill>
            <a:ln w="9525">
              <a:solidFill>
                <a:schemeClr val="accent5">
                  <a:lumMod val="60000"/>
                </a:schemeClr>
              </a:solidFill>
            </a:ln>
            <a:effectLst/>
          </c:spPr>
        </c:marker>
      </c:pivotFmt>
      <c:pivotFmt>
        <c:idx val="45"/>
        <c:spPr>
          <a:solidFill>
            <a:schemeClr val="accent1"/>
          </a:solidFill>
          <a:ln>
            <a:noFill/>
          </a:ln>
          <a:effectLst/>
          <a:sp3d/>
        </c:spPr>
        <c:marker>
          <c:symbol val="circle"/>
          <c:size val="5"/>
          <c:spPr>
            <a:solidFill>
              <a:schemeClr val="accent6">
                <a:lumMod val="60000"/>
              </a:schemeClr>
            </a:solidFill>
            <a:ln w="9525">
              <a:solidFill>
                <a:schemeClr val="accent6">
                  <a:lumMod val="60000"/>
                </a:schemeClr>
              </a:solidFill>
            </a:ln>
            <a:effectLst/>
          </c:spPr>
        </c:marker>
      </c:pivotFmt>
      <c:pivotFmt>
        <c:idx val="46"/>
        <c:spPr>
          <a:solidFill>
            <a:schemeClr val="accent1"/>
          </a:solidFill>
          <a:ln>
            <a:noFill/>
          </a:ln>
          <a:effectLst/>
          <a:sp3d/>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47"/>
        <c:spPr>
          <a:solidFill>
            <a:schemeClr val="accent1"/>
          </a:solidFill>
          <a:ln>
            <a:noFill/>
          </a:ln>
          <a:effectLst/>
          <a:sp3d/>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48"/>
        <c:spPr>
          <a:solidFill>
            <a:schemeClr val="accent1"/>
          </a:solidFill>
          <a:ln>
            <a:noFill/>
          </a:ln>
          <a:effectLst/>
          <a:sp3d/>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49"/>
        <c:spPr>
          <a:solidFill>
            <a:schemeClr val="accent1"/>
          </a:solidFill>
          <a:ln>
            <a:noFill/>
          </a:ln>
          <a:effectLst/>
          <a:sp3d/>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50"/>
        <c:spPr>
          <a:solidFill>
            <a:schemeClr val="accent1"/>
          </a:solidFill>
          <a:ln>
            <a:noFill/>
          </a:ln>
          <a:effectLst/>
          <a:sp3d/>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51"/>
        <c:spPr>
          <a:solidFill>
            <a:schemeClr val="accent1"/>
          </a:solidFill>
          <a:ln>
            <a:noFill/>
          </a:ln>
          <a:effectLst/>
          <a:sp3d/>
        </c:spPr>
        <c:marker>
          <c:symbol val="none"/>
        </c:marker>
      </c:pivotFmt>
      <c:pivotFmt>
        <c:idx val="52"/>
        <c:spPr>
          <a:solidFill>
            <a:schemeClr val="accent1"/>
          </a:solidFill>
          <a:ln>
            <a:noFill/>
          </a:ln>
          <a:effectLst/>
          <a:sp3d/>
        </c:spPr>
        <c:marker>
          <c:symbol val="none"/>
        </c:marker>
      </c:pivotFmt>
      <c:pivotFmt>
        <c:idx val="53"/>
        <c:spPr>
          <a:solidFill>
            <a:schemeClr val="accent1"/>
          </a:solidFill>
          <a:ln>
            <a:noFill/>
          </a:ln>
          <a:effectLst/>
          <a:sp3d/>
        </c:spPr>
        <c:marker>
          <c:symbol val="none"/>
        </c:marker>
      </c:pivotFmt>
      <c:pivotFmt>
        <c:idx val="54"/>
        <c:spPr>
          <a:solidFill>
            <a:schemeClr val="accent1"/>
          </a:solidFill>
          <a:ln>
            <a:noFill/>
          </a:ln>
          <a:effectLst/>
          <a:sp3d/>
        </c:spPr>
        <c:marker>
          <c:symbol val="none"/>
        </c:marker>
      </c:pivotFmt>
      <c:pivotFmt>
        <c:idx val="55"/>
        <c:spPr>
          <a:solidFill>
            <a:schemeClr val="accent1"/>
          </a:solidFill>
          <a:ln>
            <a:noFill/>
          </a:ln>
          <a:effectLst/>
          <a:sp3d/>
        </c:spPr>
        <c:marker>
          <c:symbol val="none"/>
        </c:marker>
      </c:pivotFmt>
      <c:pivotFmt>
        <c:idx val="56"/>
        <c:spPr>
          <a:solidFill>
            <a:schemeClr val="accent1"/>
          </a:solidFill>
          <a:ln>
            <a:noFill/>
          </a:ln>
          <a:effectLst/>
          <a:sp3d/>
        </c:spPr>
        <c:marker>
          <c:symbol val="none"/>
        </c:marker>
      </c:pivotFmt>
      <c:pivotFmt>
        <c:idx val="57"/>
        <c:spPr>
          <a:solidFill>
            <a:schemeClr val="accent1"/>
          </a:solidFill>
          <a:ln>
            <a:noFill/>
          </a:ln>
          <a:effectLst/>
          <a:sp3d/>
        </c:spPr>
        <c:marker>
          <c:symbol val="none"/>
        </c:marker>
      </c:pivotFmt>
      <c:pivotFmt>
        <c:idx val="58"/>
        <c:spPr>
          <a:solidFill>
            <a:schemeClr val="accent1"/>
          </a:solidFill>
          <a:ln>
            <a:noFill/>
          </a:ln>
          <a:effectLst/>
          <a:sp3d/>
        </c:spPr>
        <c:marker>
          <c:symbol val="none"/>
        </c:marker>
      </c:pivotFmt>
      <c:pivotFmt>
        <c:idx val="59"/>
        <c:spPr>
          <a:solidFill>
            <a:schemeClr val="accent1"/>
          </a:solidFill>
          <a:ln>
            <a:noFill/>
          </a:ln>
          <a:effectLst/>
          <a:sp3d/>
        </c:spPr>
        <c:marker>
          <c:symbol val="none"/>
        </c:marker>
      </c:pivotFmt>
      <c:pivotFmt>
        <c:idx val="60"/>
        <c:spPr>
          <a:solidFill>
            <a:schemeClr val="accent1"/>
          </a:solidFill>
          <a:ln>
            <a:noFill/>
          </a:ln>
          <a:effectLst/>
          <a:sp3d/>
        </c:spPr>
        <c:marker>
          <c:symbol val="none"/>
        </c:marker>
      </c:pivotFmt>
      <c:pivotFmt>
        <c:idx val="61"/>
        <c:spPr>
          <a:solidFill>
            <a:schemeClr val="accent1"/>
          </a:solidFill>
          <a:ln>
            <a:noFill/>
          </a:ln>
          <a:effectLst/>
          <a:sp3d/>
        </c:spPr>
        <c:marker>
          <c:symbol val="none"/>
        </c:marker>
      </c:pivotFmt>
      <c:pivotFmt>
        <c:idx val="62"/>
        <c:spPr>
          <a:solidFill>
            <a:schemeClr val="accent1"/>
          </a:solidFill>
          <a:ln>
            <a:noFill/>
          </a:ln>
          <a:effectLst/>
          <a:sp3d/>
        </c:spPr>
        <c:marker>
          <c:symbol val="none"/>
        </c:marker>
      </c:pivotFmt>
      <c:pivotFmt>
        <c:idx val="63"/>
        <c:spPr>
          <a:solidFill>
            <a:schemeClr val="accent1"/>
          </a:solidFill>
          <a:ln>
            <a:noFill/>
          </a:ln>
          <a:effectLst/>
          <a:sp3d/>
        </c:spPr>
        <c:marker>
          <c:symbol val="none"/>
        </c:marker>
      </c:pivotFmt>
      <c:pivotFmt>
        <c:idx val="64"/>
        <c:spPr>
          <a:solidFill>
            <a:schemeClr val="accent1"/>
          </a:solidFill>
          <a:ln>
            <a:noFill/>
          </a:ln>
          <a:effectLst/>
          <a:sp3d/>
        </c:spPr>
        <c:marker>
          <c:symbol val="none"/>
        </c:marker>
      </c:pivotFmt>
      <c:pivotFmt>
        <c:idx val="65"/>
        <c:spPr>
          <a:solidFill>
            <a:schemeClr val="accent1"/>
          </a:solidFill>
          <a:ln>
            <a:noFill/>
          </a:ln>
          <a:effectLst/>
          <a:sp3d/>
        </c:spPr>
        <c:marker>
          <c:symbol val="none"/>
        </c:marker>
      </c:pivotFmt>
      <c:pivotFmt>
        <c:idx val="66"/>
        <c:spPr>
          <a:solidFill>
            <a:schemeClr val="accent1"/>
          </a:solidFill>
          <a:ln>
            <a:noFill/>
          </a:ln>
          <a:effectLst/>
          <a:sp3d/>
        </c:spPr>
        <c:marker>
          <c:symbol val="none"/>
        </c:marker>
      </c:pivotFmt>
      <c:pivotFmt>
        <c:idx val="67"/>
        <c:spPr>
          <a:solidFill>
            <a:schemeClr val="accent1"/>
          </a:solidFill>
          <a:ln>
            <a:noFill/>
          </a:ln>
          <a:effectLst/>
          <a:sp3d/>
        </c:spPr>
        <c:marker>
          <c:symbol val="none"/>
        </c:marker>
      </c:pivotFmt>
      <c:pivotFmt>
        <c:idx val="68"/>
        <c:spPr>
          <a:solidFill>
            <a:schemeClr val="accent1"/>
          </a:solidFill>
          <a:ln>
            <a:noFill/>
          </a:ln>
          <a:effectLst/>
          <a:sp3d/>
        </c:spPr>
        <c:marker>
          <c:symbol val="none"/>
        </c:marker>
      </c:pivotFmt>
      <c:pivotFmt>
        <c:idx val="69"/>
        <c:spPr>
          <a:solidFill>
            <a:schemeClr val="accent1"/>
          </a:solidFill>
          <a:ln>
            <a:noFill/>
          </a:ln>
          <a:effectLst/>
          <a:sp3d/>
        </c:spPr>
        <c:marker>
          <c:symbol val="none"/>
        </c:marker>
      </c:pivotFmt>
      <c:pivotFmt>
        <c:idx val="70"/>
        <c:spPr>
          <a:solidFill>
            <a:schemeClr val="accent1"/>
          </a:solidFill>
          <a:ln>
            <a:noFill/>
          </a:ln>
          <a:effectLst/>
          <a:sp3d/>
        </c:spPr>
        <c:marker>
          <c:symbol val="none"/>
        </c:marker>
      </c:pivotFmt>
      <c:pivotFmt>
        <c:idx val="71"/>
        <c:spPr>
          <a:solidFill>
            <a:schemeClr val="accent1"/>
          </a:solidFill>
          <a:ln>
            <a:noFill/>
          </a:ln>
          <a:effectLst/>
          <a:sp3d/>
        </c:spPr>
        <c:marker>
          <c:symbol val="none"/>
        </c:marker>
      </c:pivotFmt>
      <c:pivotFmt>
        <c:idx val="72"/>
        <c:spPr>
          <a:solidFill>
            <a:schemeClr val="accent1"/>
          </a:solidFill>
          <a:ln>
            <a:noFill/>
          </a:ln>
          <a:effectLst/>
          <a:sp3d/>
        </c:spPr>
        <c:marker>
          <c:symbol val="none"/>
        </c:marker>
      </c:pivotFmt>
      <c:pivotFmt>
        <c:idx val="73"/>
        <c:spPr>
          <a:solidFill>
            <a:schemeClr val="accent1"/>
          </a:solidFill>
          <a:ln>
            <a:noFill/>
          </a:ln>
          <a:effectLst/>
          <a:sp3d/>
        </c:spPr>
        <c:marker>
          <c:symbol val="none"/>
        </c:marker>
      </c:pivotFmt>
      <c:pivotFmt>
        <c:idx val="74"/>
        <c:spPr>
          <a:solidFill>
            <a:schemeClr val="accent1"/>
          </a:solidFill>
          <a:ln>
            <a:noFill/>
          </a:ln>
          <a:effectLst/>
          <a:sp3d/>
        </c:spPr>
        <c:marker>
          <c:symbol val="none"/>
        </c:marker>
      </c:pivotFmt>
      <c:pivotFmt>
        <c:idx val="75"/>
        <c:spPr>
          <a:solidFill>
            <a:schemeClr val="accent1"/>
          </a:solidFill>
          <a:ln>
            <a:noFill/>
          </a:ln>
          <a:effectLst/>
          <a:sp3d/>
        </c:spPr>
        <c:marker>
          <c:symbol val="none"/>
        </c:marker>
      </c:pivotFmt>
      <c:pivotFmt>
        <c:idx val="76"/>
        <c:spPr>
          <a:solidFill>
            <a:schemeClr val="accent1"/>
          </a:solidFill>
          <a:ln>
            <a:noFill/>
          </a:ln>
          <a:effectLst/>
          <a:sp3d/>
        </c:spPr>
        <c:marker>
          <c:symbol val="none"/>
        </c:marker>
      </c:pivotFmt>
      <c:pivotFmt>
        <c:idx val="77"/>
        <c:spPr>
          <a:solidFill>
            <a:schemeClr val="accent1"/>
          </a:solidFill>
          <a:ln>
            <a:noFill/>
          </a:ln>
          <a:effectLst/>
          <a:sp3d/>
        </c:spPr>
        <c:marker>
          <c:symbol val="none"/>
        </c:marker>
      </c:pivotFmt>
      <c:pivotFmt>
        <c:idx val="78"/>
        <c:spPr>
          <a:solidFill>
            <a:schemeClr val="accent1"/>
          </a:solidFill>
          <a:ln>
            <a:noFill/>
          </a:ln>
          <a:effectLst/>
          <a:sp3d/>
        </c:spPr>
        <c:marker>
          <c:symbol val="none"/>
        </c:marker>
      </c:pivotFmt>
      <c:pivotFmt>
        <c:idx val="79"/>
        <c:spPr>
          <a:solidFill>
            <a:schemeClr val="accent1"/>
          </a:solidFill>
          <a:ln>
            <a:noFill/>
          </a:ln>
          <a:effectLst/>
          <a:sp3d/>
        </c:spPr>
        <c:marker>
          <c:symbol val="none"/>
        </c:marker>
      </c:pivotFmt>
      <c:pivotFmt>
        <c:idx val="80"/>
        <c:spPr>
          <a:solidFill>
            <a:schemeClr val="accent1"/>
          </a:solidFill>
          <a:ln>
            <a:noFill/>
          </a:ln>
          <a:effectLst/>
          <a:sp3d/>
        </c:spPr>
        <c:marker>
          <c:symbol val="none"/>
        </c:marker>
      </c:pivotFmt>
      <c:pivotFmt>
        <c:idx val="81"/>
        <c:spPr>
          <a:solidFill>
            <a:schemeClr val="accent1"/>
          </a:solidFill>
          <a:ln>
            <a:noFill/>
          </a:ln>
          <a:effectLst/>
          <a:sp3d/>
        </c:spPr>
        <c:marker>
          <c:symbol val="none"/>
        </c:marker>
      </c:pivotFmt>
      <c:pivotFmt>
        <c:idx val="82"/>
        <c:spPr>
          <a:solidFill>
            <a:schemeClr val="accent1"/>
          </a:solidFill>
          <a:ln>
            <a:noFill/>
          </a:ln>
          <a:effectLst/>
          <a:sp3d/>
        </c:spPr>
        <c:marker>
          <c:symbol val="none"/>
        </c:marker>
      </c:pivotFmt>
      <c:pivotFmt>
        <c:idx val="83"/>
        <c:spPr>
          <a:solidFill>
            <a:schemeClr val="accent1"/>
          </a:solidFill>
          <a:ln>
            <a:noFill/>
          </a:ln>
          <a:effectLst/>
          <a:sp3d/>
        </c:spPr>
        <c:marker>
          <c:symbol val="none"/>
        </c:marker>
      </c:pivotFmt>
      <c:pivotFmt>
        <c:idx val="84"/>
        <c:spPr>
          <a:solidFill>
            <a:schemeClr val="accent1"/>
          </a:solidFill>
          <a:ln>
            <a:noFill/>
          </a:ln>
          <a:effectLst/>
          <a:sp3d/>
        </c:spPr>
        <c:marker>
          <c:symbol val="none"/>
        </c:marker>
      </c:pivotFmt>
      <c:pivotFmt>
        <c:idx val="85"/>
        <c:spPr>
          <a:solidFill>
            <a:schemeClr val="accent1"/>
          </a:solidFill>
          <a:ln w="28575" cap="rnd">
            <a:solidFill>
              <a:srgbClr val="590168"/>
            </a:solidFill>
            <a:round/>
          </a:ln>
          <a:effectLst/>
        </c:spPr>
        <c:marker>
          <c:symbol val="none"/>
        </c:marker>
      </c:pivotFmt>
      <c:pivotFmt>
        <c:idx val="86"/>
        <c:spPr>
          <a:solidFill>
            <a:schemeClr val="accent1"/>
          </a:solidFill>
          <a:ln w="28575" cap="rnd">
            <a:solidFill>
              <a:srgbClr val="590168"/>
            </a:solidFill>
            <a:round/>
          </a:ln>
          <a:effectLst/>
        </c:spPr>
        <c:marker>
          <c:symbol val="none"/>
        </c:marker>
      </c:pivotFmt>
      <c:pivotFmt>
        <c:idx val="87"/>
        <c:spPr>
          <a:ln w="28575" cap="rnd">
            <a:solidFill>
              <a:srgbClr val="59016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table'!$H$27</c:f>
              <c:strCache>
                <c:ptCount val="1"/>
                <c:pt idx="0">
                  <c:v>Total</c:v>
                </c:pt>
              </c:strCache>
            </c:strRef>
          </c:tx>
          <c:spPr>
            <a:ln w="28575" cap="rnd">
              <a:solidFill>
                <a:srgbClr val="590168"/>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table'!$G$28:$G$40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table'!$H$28:$H$40</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AFDB-4C46-B0E5-C262E55D673E}"/>
            </c:ext>
          </c:extLst>
        </c:ser>
        <c:dLbls>
          <c:dLblPos val="t"/>
          <c:showLegendKey val="0"/>
          <c:showVal val="1"/>
          <c:showCatName val="0"/>
          <c:showSerName val="0"/>
          <c:showPercent val="0"/>
          <c:showBubbleSize val="0"/>
        </c:dLbls>
        <c:smooth val="0"/>
        <c:axId val="1953581087"/>
        <c:axId val="1953919999"/>
      </c:lineChart>
      <c:catAx>
        <c:axId val="1953581087"/>
        <c:scaling>
          <c:orientation val="minMax"/>
        </c:scaling>
        <c:delete val="1"/>
        <c:axPos val="b"/>
        <c:numFmt formatCode="General" sourceLinked="1"/>
        <c:majorTickMark val="none"/>
        <c:minorTickMark val="none"/>
        <c:tickLblPos val="nextTo"/>
        <c:crossAx val="1953919999"/>
        <c:crosses val="autoZero"/>
        <c:auto val="1"/>
        <c:lblAlgn val="ctr"/>
        <c:lblOffset val="100"/>
        <c:noMultiLvlLbl val="0"/>
      </c:catAx>
      <c:valAx>
        <c:axId val="1953919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90168"/>
                </a:solidFill>
                <a:latin typeface="+mn-lt"/>
                <a:ea typeface="+mn-ea"/>
                <a:cs typeface="+mn-cs"/>
              </a:defRPr>
            </a:pPr>
            <a:endParaRPr lang="en-US"/>
          </a:p>
        </c:txPr>
        <c:crossAx val="1953581087"/>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extLst/>
  </c:chart>
  <c:spPr>
    <a:solidFill>
      <a:srgbClr val="E661FD"/>
    </a:solidFill>
    <a:ln w="9525" cap="rnd" cmpd="sng" algn="ctr">
      <a:solidFill>
        <a:schemeClr val="tx1"/>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table!PivotTable15</c:name>
    <c:fmtId val="8"/>
  </c:pivotSource>
  <c:chart>
    <c:title>
      <c:tx>
        <c:rich>
          <a:bodyPr rot="0" spcFirstLastPara="1" vertOverflow="ellipsis" vert="horz" wrap="square" anchor="ctr" anchorCtr="1"/>
          <a:lstStyle/>
          <a:p>
            <a:pPr>
              <a:defRPr sz="2000" b="0" i="0" u="none" strike="noStrike" kern="1200" spc="0" baseline="0">
                <a:solidFill>
                  <a:srgbClr val="590168"/>
                </a:solidFill>
                <a:latin typeface="+mn-lt"/>
                <a:ea typeface="+mn-ea"/>
                <a:cs typeface="+mn-cs"/>
              </a:defRPr>
            </a:pPr>
            <a:r>
              <a:rPr lang="en-US" sz="2000">
                <a:solidFill>
                  <a:srgbClr val="590168"/>
                </a:solidFill>
              </a:rPr>
              <a:t>Product</a:t>
            </a:r>
            <a:r>
              <a:rPr lang="en-US" sz="2000" baseline="0">
                <a:solidFill>
                  <a:srgbClr val="590168"/>
                </a:solidFill>
              </a:rPr>
              <a:t> Wise Profit</a:t>
            </a:r>
            <a:endParaRPr lang="en-US" sz="2000">
              <a:solidFill>
                <a:srgbClr val="590168"/>
              </a:solidFill>
            </a:endParaRPr>
          </a:p>
        </c:rich>
      </c:tx>
      <c:layout>
        <c:manualLayout>
          <c:xMode val="edge"/>
          <c:yMode val="edge"/>
          <c:x val="7.0421084237914456E-3"/>
          <c:y val="1.0610999206494536E-2"/>
        </c:manualLayout>
      </c:layout>
      <c:overlay val="0"/>
      <c:spPr>
        <a:noFill/>
        <a:ln>
          <a:noFill/>
        </a:ln>
        <a:effectLst/>
      </c:spPr>
    </c:title>
    <c:autoTitleDeleted val="0"/>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noFill/>
          </a:ln>
          <a:effectLst>
            <a:softEdge rad="0"/>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19050">
            <a:noFill/>
          </a:ln>
          <a:effectLst>
            <a:softEdge rad="0"/>
          </a:effectLst>
        </c:spPr>
      </c:pivotFmt>
      <c:pivotFmt>
        <c:idx val="22"/>
        <c:spPr>
          <a:solidFill>
            <a:schemeClr val="accent1"/>
          </a:solidFill>
          <a:ln w="19050">
            <a:noFill/>
          </a:ln>
          <a:effectLst>
            <a:softEdge rad="0"/>
          </a:effectLst>
        </c:spPr>
      </c:pivotFmt>
      <c:pivotFmt>
        <c:idx val="23"/>
        <c:spPr>
          <a:solidFill>
            <a:schemeClr val="accent1"/>
          </a:solidFill>
          <a:ln w="19050">
            <a:noFill/>
          </a:ln>
          <a:effectLst>
            <a:softEdge rad="0"/>
          </a:effectLst>
        </c:spPr>
      </c:pivotFmt>
      <c:pivotFmt>
        <c:idx val="24"/>
        <c:spPr>
          <a:solidFill>
            <a:schemeClr val="accent1"/>
          </a:solidFill>
          <a:ln w="19050">
            <a:noFill/>
          </a:ln>
          <a:effectLst>
            <a:softEdge rad="0"/>
          </a:effectLst>
        </c:spPr>
      </c:pivotFmt>
      <c:pivotFmt>
        <c:idx val="25"/>
        <c:spPr>
          <a:solidFill>
            <a:schemeClr val="accent1"/>
          </a:solidFill>
          <a:ln w="19050">
            <a:noFill/>
          </a:ln>
          <a:effectLst>
            <a:softEdge rad="0"/>
          </a:effectLst>
        </c:spPr>
      </c:pivotFmt>
      <c:pivotFmt>
        <c:idx val="26"/>
        <c:spPr>
          <a:solidFill>
            <a:schemeClr val="accent1"/>
          </a:solidFill>
          <a:ln w="19050">
            <a:noFill/>
          </a:ln>
          <a:effectLst>
            <a:softEdge rad="0"/>
          </a:effectLst>
        </c:spPr>
      </c:pivotFmt>
      <c:pivotFmt>
        <c:idx val="27"/>
        <c:spPr>
          <a:solidFill>
            <a:schemeClr val="accent1"/>
          </a:solidFill>
          <a:ln w="19050">
            <a:noFill/>
          </a:ln>
          <a:effectLst>
            <a:softEdge rad="0"/>
          </a:effectLst>
        </c:spPr>
      </c:pivotFmt>
      <c:pivotFmt>
        <c:idx val="28"/>
        <c:spPr>
          <a:solidFill>
            <a:schemeClr val="accent1"/>
          </a:solidFill>
          <a:ln w="19050">
            <a:noFill/>
          </a:ln>
          <a:effectLst>
            <a:softEdge rad="0"/>
          </a:effectLst>
        </c:spPr>
      </c:pivotFmt>
      <c:pivotFmt>
        <c:idx val="29"/>
        <c:spPr>
          <a:solidFill>
            <a:schemeClr val="accent1"/>
          </a:solidFill>
          <a:ln w="19050">
            <a:noFill/>
          </a:ln>
          <a:effectLst>
            <a:softEdge rad="0"/>
          </a:effectLst>
        </c:spPr>
      </c:pivotFmt>
      <c:pivotFmt>
        <c:idx val="30"/>
        <c:spPr>
          <a:solidFill>
            <a:schemeClr val="accent1"/>
          </a:solidFill>
          <a:ln w="19050">
            <a:noFill/>
          </a:ln>
          <a:effectLst>
            <a:softEdge rad="0"/>
          </a:effectLst>
        </c:spPr>
      </c:pivotFmt>
      <c:pivotFmt>
        <c:idx val="31"/>
        <c:spPr>
          <a:solidFill>
            <a:schemeClr val="accent1"/>
          </a:solidFill>
          <a:ln w="19050">
            <a:noFill/>
          </a:ln>
          <a:effectLst>
            <a:softEdge rad="0"/>
          </a:effectLst>
        </c:spPr>
      </c:pivotFmt>
      <c:pivotFmt>
        <c:idx val="32"/>
        <c:spPr>
          <a:solidFill>
            <a:schemeClr val="accent1"/>
          </a:solidFill>
          <a:ln w="19050">
            <a:noFill/>
          </a:ln>
          <a:effectLst>
            <a:softEdge rad="0"/>
          </a:effectLst>
        </c:spPr>
      </c:pivotFmt>
      <c:pivotFmt>
        <c:idx val="33"/>
        <c:spPr>
          <a:solidFill>
            <a:schemeClr val="accent1"/>
          </a:solidFill>
          <a:ln w="19050">
            <a:noFill/>
          </a:ln>
          <a:effectLst>
            <a:softEdge rad="0"/>
          </a:effectLst>
        </c:spPr>
      </c:pivotFmt>
      <c:pivotFmt>
        <c:idx val="34"/>
        <c:spPr>
          <a:solidFill>
            <a:schemeClr val="accent1"/>
          </a:solidFill>
          <a:ln w="19050">
            <a:noFill/>
          </a:ln>
          <a:effectLst>
            <a:softEdge rad="0"/>
          </a:effectLst>
        </c:spPr>
      </c:pivotFmt>
      <c:pivotFmt>
        <c:idx val="35"/>
        <c:spPr>
          <a:solidFill>
            <a:schemeClr val="accent1"/>
          </a:solidFill>
          <a:ln w="19050">
            <a:noFill/>
          </a:ln>
          <a:effectLst>
            <a:softEdge rad="0"/>
          </a:effectLst>
        </c:spPr>
      </c:pivotFmt>
      <c:pivotFmt>
        <c:idx val="36"/>
        <c:spPr>
          <a:solidFill>
            <a:schemeClr val="accent1"/>
          </a:solidFill>
          <a:ln w="19050">
            <a:noFill/>
          </a:ln>
          <a:effectLst>
            <a:softEdge rad="0"/>
          </a:effectLst>
        </c:spPr>
      </c:pivotFmt>
      <c:pivotFmt>
        <c:idx val="37"/>
        <c:spPr>
          <a:solidFill>
            <a:schemeClr val="accent1"/>
          </a:solidFill>
          <a:ln w="19050">
            <a:noFill/>
          </a:ln>
          <a:effectLst>
            <a:softEdge rad="0"/>
          </a:effectLst>
        </c:spPr>
      </c:pivotFmt>
      <c:pivotFmt>
        <c:idx val="38"/>
        <c:spPr>
          <a:solidFill>
            <a:schemeClr val="accent1"/>
          </a:solidFill>
          <a:ln w="19050">
            <a:noFill/>
          </a:ln>
          <a:effectLst>
            <a:softEdge rad="0"/>
          </a:effectLst>
        </c:spPr>
      </c:pivotFmt>
      <c:pivotFmt>
        <c:idx val="39"/>
        <c:spPr>
          <a:solidFill>
            <a:schemeClr val="accent1"/>
          </a:solidFill>
          <a:ln w="19050">
            <a:noFill/>
          </a:ln>
          <a:effectLst>
            <a:softEdge rad="0"/>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40"/>
        <c:spPr>
          <a:solidFill>
            <a:schemeClr val="accent1"/>
          </a:solidFill>
          <a:ln w="19050">
            <a:noFill/>
          </a:ln>
          <a:effectLst>
            <a:softEdge rad="0"/>
          </a:effectLst>
        </c:spPr>
      </c:pivotFmt>
      <c:pivotFmt>
        <c:idx val="41"/>
        <c:spPr>
          <a:solidFill>
            <a:schemeClr val="accent1"/>
          </a:solidFill>
          <a:ln w="19050">
            <a:noFill/>
          </a:ln>
          <a:effectLst>
            <a:softEdge rad="0"/>
          </a:effectLst>
        </c:spPr>
      </c:pivotFmt>
      <c:pivotFmt>
        <c:idx val="42"/>
        <c:spPr>
          <a:solidFill>
            <a:schemeClr val="accent1"/>
          </a:solidFill>
          <a:ln w="19050">
            <a:noFill/>
          </a:ln>
          <a:effectLst>
            <a:softEdge rad="0"/>
          </a:effectLst>
        </c:spPr>
      </c:pivotFmt>
      <c:pivotFmt>
        <c:idx val="43"/>
        <c:spPr>
          <a:solidFill>
            <a:schemeClr val="accent1"/>
          </a:solidFill>
          <a:ln w="19050">
            <a:noFill/>
          </a:ln>
          <a:effectLst>
            <a:softEdge rad="0"/>
          </a:effectLst>
        </c:spPr>
      </c:pivotFmt>
      <c:pivotFmt>
        <c:idx val="44"/>
        <c:spPr>
          <a:solidFill>
            <a:schemeClr val="accent1"/>
          </a:solidFill>
          <a:ln w="19050">
            <a:noFill/>
          </a:ln>
          <a:effectLst>
            <a:softEdge rad="0"/>
          </a:effectLst>
        </c:spPr>
      </c:pivotFmt>
      <c:pivotFmt>
        <c:idx val="45"/>
        <c:spPr>
          <a:solidFill>
            <a:schemeClr val="accent1"/>
          </a:solidFill>
          <a:ln w="19050">
            <a:noFill/>
          </a:ln>
          <a:effectLst>
            <a:softEdge rad="0"/>
          </a:effectLst>
        </c:spPr>
      </c:pivotFmt>
      <c:pivotFmt>
        <c:idx val="46"/>
        <c:spPr>
          <a:solidFill>
            <a:schemeClr val="accent1"/>
          </a:solidFill>
          <a:ln w="19050">
            <a:noFill/>
          </a:ln>
          <a:effectLst>
            <a:softEdge rad="0"/>
          </a:effectLst>
        </c:spPr>
      </c:pivotFmt>
      <c:pivotFmt>
        <c:idx val="47"/>
        <c:spPr>
          <a:solidFill>
            <a:schemeClr val="accent1"/>
          </a:solidFill>
          <a:ln w="19050">
            <a:noFill/>
          </a:ln>
          <a:effectLst>
            <a:softEdge rad="0"/>
          </a:effectLst>
        </c:spPr>
      </c:pivotFmt>
      <c:pivotFmt>
        <c:idx val="48"/>
        <c:spPr>
          <a:solidFill>
            <a:schemeClr val="accent1"/>
          </a:solidFill>
          <a:ln w="19050">
            <a:noFill/>
          </a:ln>
          <a:effectLst>
            <a:softEdge rad="0"/>
          </a:effectLst>
        </c:spPr>
      </c:pivotFmt>
      <c:pivotFmt>
        <c:idx val="49"/>
        <c:spPr>
          <a:solidFill>
            <a:schemeClr val="accent1"/>
          </a:solidFill>
          <a:ln w="19050">
            <a:noFill/>
          </a:ln>
          <a:effectLst>
            <a:softEdge rad="0"/>
          </a:effectLst>
        </c:spPr>
      </c:pivotFmt>
      <c:pivotFmt>
        <c:idx val="50"/>
        <c:spPr>
          <a:solidFill>
            <a:schemeClr val="accent1"/>
          </a:solidFill>
          <a:ln w="19050">
            <a:noFill/>
          </a:ln>
          <a:effectLst>
            <a:softEdge rad="0"/>
          </a:effectLst>
        </c:spPr>
      </c:pivotFmt>
      <c:pivotFmt>
        <c:idx val="51"/>
        <c:spPr>
          <a:solidFill>
            <a:schemeClr val="accent1"/>
          </a:solidFill>
          <a:ln w="19050">
            <a:noFill/>
          </a:ln>
          <a:effectLst>
            <a:softEdge rad="0"/>
          </a:effectLst>
        </c:spPr>
      </c:pivotFmt>
      <c:pivotFmt>
        <c:idx val="52"/>
        <c:spPr>
          <a:solidFill>
            <a:schemeClr val="accent1"/>
          </a:solidFill>
          <a:ln w="19050">
            <a:noFill/>
          </a:ln>
          <a:effectLst>
            <a:softEdge rad="0"/>
          </a:effectLst>
        </c:spPr>
      </c:pivotFmt>
      <c:pivotFmt>
        <c:idx val="53"/>
        <c:spPr>
          <a:solidFill>
            <a:schemeClr val="accent1"/>
          </a:solidFill>
          <a:ln w="19050">
            <a:noFill/>
          </a:ln>
          <a:effectLst>
            <a:softEdge rad="0"/>
          </a:effectLst>
        </c:spPr>
      </c:pivotFmt>
      <c:pivotFmt>
        <c:idx val="54"/>
        <c:spPr>
          <a:solidFill>
            <a:schemeClr val="accent1"/>
          </a:solidFill>
          <a:ln w="19050">
            <a:noFill/>
          </a:ln>
          <a:effectLst>
            <a:softEdge rad="0"/>
          </a:effectLst>
        </c:spPr>
      </c:pivotFmt>
      <c:pivotFmt>
        <c:idx val="55"/>
        <c:spPr>
          <a:solidFill>
            <a:schemeClr val="accent1"/>
          </a:solidFill>
          <a:ln w="19050">
            <a:noFill/>
          </a:ln>
          <a:effectLst>
            <a:softEdge rad="0"/>
          </a:effectLst>
        </c:spPr>
      </c:pivotFmt>
      <c:pivotFmt>
        <c:idx val="56"/>
        <c:spPr>
          <a:solidFill>
            <a:schemeClr val="accent1"/>
          </a:solidFill>
          <a:ln w="19050">
            <a:noFill/>
          </a:ln>
          <a:effectLst>
            <a:softEdge rad="0"/>
          </a:effectLst>
        </c:spPr>
      </c:pivotFmt>
      <c:pivotFmt>
        <c:idx val="57"/>
        <c:spPr>
          <a:solidFill>
            <a:schemeClr val="accent1"/>
          </a:solidFill>
          <a:ln w="19050">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w="19050">
            <a:noFill/>
          </a:ln>
          <a:effectLst>
            <a:softEdge rad="0"/>
          </a:effectLst>
        </c:spPr>
      </c:pivotFmt>
      <c:pivotFmt>
        <c:idx val="59"/>
        <c:spPr>
          <a:solidFill>
            <a:schemeClr val="accent1"/>
          </a:solidFill>
          <a:ln w="19050">
            <a:noFill/>
          </a:ln>
          <a:effectLst>
            <a:softEdge rad="0"/>
          </a:effectLst>
        </c:spPr>
      </c:pivotFmt>
      <c:pivotFmt>
        <c:idx val="60"/>
        <c:spPr>
          <a:solidFill>
            <a:schemeClr val="accent1"/>
          </a:solidFill>
          <a:ln w="19050">
            <a:noFill/>
          </a:ln>
          <a:effectLst>
            <a:softEdge rad="0"/>
          </a:effectLst>
        </c:spPr>
      </c:pivotFmt>
      <c:pivotFmt>
        <c:idx val="61"/>
        <c:spPr>
          <a:solidFill>
            <a:schemeClr val="accent1"/>
          </a:solidFill>
          <a:ln w="19050">
            <a:noFill/>
          </a:ln>
          <a:effectLst>
            <a:softEdge rad="0"/>
          </a:effectLst>
        </c:spPr>
      </c:pivotFmt>
      <c:pivotFmt>
        <c:idx val="62"/>
        <c:spPr>
          <a:solidFill>
            <a:schemeClr val="accent1"/>
          </a:solidFill>
          <a:ln w="19050">
            <a:noFill/>
          </a:ln>
          <a:effectLst>
            <a:softEdge rad="0"/>
          </a:effectLst>
        </c:spPr>
      </c:pivotFmt>
      <c:pivotFmt>
        <c:idx val="63"/>
        <c:spPr>
          <a:solidFill>
            <a:schemeClr val="accent1"/>
          </a:solidFill>
          <a:ln w="19050">
            <a:noFill/>
          </a:ln>
          <a:effectLst>
            <a:softEdge rad="0"/>
          </a:effectLst>
        </c:spPr>
      </c:pivotFmt>
      <c:pivotFmt>
        <c:idx val="64"/>
        <c:spPr>
          <a:solidFill>
            <a:schemeClr val="accent1"/>
          </a:solidFill>
          <a:ln w="19050">
            <a:noFill/>
          </a:ln>
          <a:effectLst>
            <a:softEdge rad="0"/>
          </a:effectLst>
        </c:spPr>
      </c:pivotFmt>
      <c:pivotFmt>
        <c:idx val="65"/>
        <c:spPr>
          <a:solidFill>
            <a:schemeClr val="accent1"/>
          </a:solidFill>
          <a:ln w="19050">
            <a:noFill/>
          </a:ln>
          <a:effectLst>
            <a:softEdge rad="0"/>
          </a:effectLst>
        </c:spPr>
      </c:pivotFmt>
      <c:pivotFmt>
        <c:idx val="66"/>
        <c:spPr>
          <a:solidFill>
            <a:schemeClr val="accent1"/>
          </a:solidFill>
          <a:ln w="19050">
            <a:noFill/>
          </a:ln>
          <a:effectLst>
            <a:softEdge rad="0"/>
          </a:effectLst>
        </c:spPr>
      </c:pivotFmt>
      <c:pivotFmt>
        <c:idx val="67"/>
        <c:spPr>
          <a:solidFill>
            <a:schemeClr val="accent1"/>
          </a:solidFill>
          <a:ln w="19050">
            <a:noFill/>
          </a:ln>
          <a:effectLst>
            <a:softEdge rad="0"/>
          </a:effectLst>
        </c:spPr>
      </c:pivotFmt>
      <c:pivotFmt>
        <c:idx val="68"/>
        <c:spPr>
          <a:solidFill>
            <a:schemeClr val="accent1"/>
          </a:solidFill>
          <a:ln w="19050">
            <a:noFill/>
          </a:ln>
          <a:effectLst>
            <a:softEdge rad="0"/>
          </a:effectLst>
        </c:spPr>
      </c:pivotFmt>
      <c:pivotFmt>
        <c:idx val="69"/>
        <c:spPr>
          <a:solidFill>
            <a:schemeClr val="accent1"/>
          </a:solidFill>
          <a:ln w="19050">
            <a:noFill/>
          </a:ln>
          <a:effectLst>
            <a:softEdge rad="0"/>
          </a:effectLst>
        </c:spPr>
      </c:pivotFmt>
      <c:pivotFmt>
        <c:idx val="70"/>
        <c:spPr>
          <a:solidFill>
            <a:schemeClr val="accent1"/>
          </a:solidFill>
          <a:ln w="19050">
            <a:noFill/>
          </a:ln>
          <a:effectLst>
            <a:softEdge rad="0"/>
          </a:effectLst>
        </c:spPr>
      </c:pivotFmt>
      <c:pivotFmt>
        <c:idx val="71"/>
        <c:spPr>
          <a:solidFill>
            <a:schemeClr val="accent1"/>
          </a:solidFill>
          <a:ln w="19050">
            <a:noFill/>
          </a:ln>
          <a:effectLst>
            <a:softEdge rad="0"/>
          </a:effectLst>
        </c:spPr>
      </c:pivotFmt>
      <c:pivotFmt>
        <c:idx val="72"/>
        <c:spPr>
          <a:solidFill>
            <a:schemeClr val="accent1"/>
          </a:solidFill>
          <a:ln w="19050">
            <a:noFill/>
          </a:ln>
          <a:effectLst>
            <a:softEdge rad="0"/>
          </a:effectLst>
        </c:spPr>
      </c:pivotFmt>
      <c:pivotFmt>
        <c:idx val="73"/>
        <c:spPr>
          <a:solidFill>
            <a:schemeClr val="accent1"/>
          </a:solidFill>
          <a:ln w="19050">
            <a:noFill/>
          </a:ln>
          <a:effectLst>
            <a:softEdge rad="0"/>
          </a:effectLst>
        </c:spPr>
      </c:pivotFmt>
      <c:pivotFmt>
        <c:idx val="74"/>
        <c:spPr>
          <a:solidFill>
            <a:schemeClr val="accent1"/>
          </a:solidFill>
          <a:ln w="19050">
            <a:noFill/>
          </a:ln>
          <a:effectLst>
            <a:softEdge rad="0"/>
          </a:effectLst>
        </c:spPr>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1"/>
          </a:solidFill>
          <a:ln w="19050">
            <a:noFill/>
          </a:ln>
          <a:effectLst>
            <a:softEdge rad="0"/>
          </a:effectLst>
        </c:spPr>
      </c:pivotFmt>
      <c:pivotFmt>
        <c:idx val="78"/>
        <c:spPr>
          <a:solidFill>
            <a:schemeClr val="accent2"/>
          </a:solidFill>
          <a:ln w="19050">
            <a:noFill/>
          </a:ln>
          <a:effectLst>
            <a:softEdge rad="0"/>
          </a:effectLst>
        </c:spPr>
      </c:pivotFmt>
      <c:pivotFmt>
        <c:idx val="79"/>
        <c:spPr>
          <a:solidFill>
            <a:schemeClr val="accent3"/>
          </a:solidFill>
          <a:ln w="19050">
            <a:noFill/>
          </a:ln>
          <a:effectLst>
            <a:softEdge rad="0"/>
          </a:effectLst>
        </c:spPr>
      </c:pivotFmt>
      <c:pivotFmt>
        <c:idx val="80"/>
        <c:spPr>
          <a:solidFill>
            <a:schemeClr val="accent4"/>
          </a:solidFill>
          <a:ln w="19050">
            <a:noFill/>
          </a:ln>
          <a:effectLst>
            <a:softEdge rad="0"/>
          </a:effectLst>
        </c:spPr>
      </c:pivotFmt>
      <c:pivotFmt>
        <c:idx val="81"/>
        <c:spPr>
          <a:solidFill>
            <a:schemeClr val="accent5"/>
          </a:solidFill>
          <a:ln w="19050">
            <a:noFill/>
          </a:ln>
          <a:effectLst>
            <a:softEdge rad="0"/>
          </a:effectLst>
        </c:spPr>
      </c:pivotFmt>
      <c:pivotFmt>
        <c:idx val="82"/>
        <c:spPr>
          <a:solidFill>
            <a:schemeClr val="accent6"/>
          </a:solidFill>
          <a:ln w="19050">
            <a:noFill/>
          </a:ln>
          <a:effectLst>
            <a:softEdge rad="0"/>
          </a:effectLst>
        </c:spPr>
      </c:pivotFmt>
      <c:pivotFmt>
        <c:idx val="83"/>
        <c:spPr>
          <a:solidFill>
            <a:schemeClr val="accent1">
              <a:lumMod val="60000"/>
            </a:schemeClr>
          </a:solidFill>
          <a:ln w="19050">
            <a:noFill/>
          </a:ln>
          <a:effectLst>
            <a:softEdge rad="0"/>
          </a:effectLst>
        </c:spPr>
      </c:pivotFmt>
      <c:pivotFmt>
        <c:idx val="84"/>
        <c:spPr>
          <a:solidFill>
            <a:schemeClr val="accent2">
              <a:lumMod val="60000"/>
            </a:schemeClr>
          </a:solidFill>
          <a:ln w="19050">
            <a:noFill/>
          </a:ln>
          <a:effectLst>
            <a:softEdge rad="0"/>
          </a:effectLst>
        </c:spPr>
      </c:pivotFmt>
      <c:pivotFmt>
        <c:idx val="85"/>
        <c:spPr>
          <a:solidFill>
            <a:schemeClr val="accent3">
              <a:lumMod val="60000"/>
            </a:schemeClr>
          </a:solidFill>
          <a:ln w="19050">
            <a:noFill/>
          </a:ln>
          <a:effectLst>
            <a:softEdge rad="0"/>
          </a:effectLst>
        </c:spPr>
      </c:pivotFmt>
      <c:pivotFmt>
        <c:idx val="86"/>
        <c:spPr>
          <a:solidFill>
            <a:schemeClr val="accent4">
              <a:lumMod val="60000"/>
            </a:schemeClr>
          </a:solidFill>
          <a:ln w="19050">
            <a:noFill/>
          </a:ln>
          <a:effectLst>
            <a:softEdge rad="0"/>
          </a:effectLst>
        </c:spPr>
      </c:pivotFmt>
      <c:pivotFmt>
        <c:idx val="87"/>
        <c:spPr>
          <a:solidFill>
            <a:schemeClr val="accent5">
              <a:lumMod val="60000"/>
            </a:schemeClr>
          </a:solidFill>
          <a:ln w="19050">
            <a:noFill/>
          </a:ln>
          <a:effectLst>
            <a:softEdge rad="0"/>
          </a:effectLst>
        </c:spPr>
      </c:pivotFmt>
      <c:pivotFmt>
        <c:idx val="88"/>
        <c:spPr>
          <a:solidFill>
            <a:schemeClr val="accent6">
              <a:lumMod val="60000"/>
            </a:schemeClr>
          </a:solidFill>
          <a:ln w="19050">
            <a:noFill/>
          </a:ln>
          <a:effectLst>
            <a:softEdge rad="0"/>
          </a:effectLst>
        </c:spPr>
      </c:pivotFmt>
      <c:pivotFmt>
        <c:idx val="89"/>
        <c:spPr>
          <a:solidFill>
            <a:schemeClr val="accent1">
              <a:lumMod val="80000"/>
              <a:lumOff val="20000"/>
            </a:schemeClr>
          </a:solidFill>
          <a:ln w="19050">
            <a:noFill/>
          </a:ln>
          <a:effectLst>
            <a:softEdge rad="0"/>
          </a:effectLst>
        </c:spPr>
      </c:pivotFmt>
      <c:pivotFmt>
        <c:idx val="90"/>
        <c:spPr>
          <a:solidFill>
            <a:schemeClr val="accent2">
              <a:lumMod val="80000"/>
              <a:lumOff val="20000"/>
            </a:schemeClr>
          </a:solidFill>
          <a:ln w="19050">
            <a:noFill/>
          </a:ln>
          <a:effectLst>
            <a:softEdge rad="0"/>
          </a:effectLst>
        </c:spPr>
      </c:pivotFmt>
      <c:pivotFmt>
        <c:idx val="91"/>
        <c:spPr>
          <a:solidFill>
            <a:schemeClr val="accent3">
              <a:lumMod val="80000"/>
              <a:lumOff val="20000"/>
            </a:schemeClr>
          </a:solidFill>
          <a:ln w="19050">
            <a:noFill/>
          </a:ln>
          <a:effectLst>
            <a:softEdge rad="0"/>
          </a:effectLst>
        </c:spPr>
      </c:pivotFmt>
      <c:pivotFmt>
        <c:idx val="92"/>
        <c:spPr>
          <a:solidFill>
            <a:schemeClr val="accent4">
              <a:lumMod val="80000"/>
              <a:lumOff val="20000"/>
            </a:schemeClr>
          </a:solidFill>
          <a:ln w="19050">
            <a:noFill/>
          </a:ln>
          <a:effectLst>
            <a:softEdge rad="0"/>
          </a:effectLst>
        </c:spPr>
      </c:pivotFmt>
      <c:pivotFmt>
        <c:idx val="93"/>
        <c:spPr>
          <a:solidFill>
            <a:schemeClr val="accent5">
              <a:lumMod val="80000"/>
              <a:lumOff val="20000"/>
            </a:schemeClr>
          </a:solidFill>
          <a:ln w="19050">
            <a:noFill/>
          </a:ln>
          <a:effectLst>
            <a:softEdge rad="0"/>
          </a:effectLst>
        </c:spPr>
      </c:pivotFmt>
      <c:pivotFmt>
        <c:idx val="94"/>
        <c:spPr>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1"/>
          </a:solidFill>
          <a:ln w="19050">
            <a:noFill/>
          </a:ln>
          <a:effectLst>
            <a:softEdge rad="0"/>
          </a:effectLst>
        </c:spPr>
      </c:pivotFmt>
      <c:pivotFmt>
        <c:idx val="96"/>
        <c:spPr>
          <a:solidFill>
            <a:schemeClr val="accent2"/>
          </a:solidFill>
          <a:ln w="19050">
            <a:noFill/>
          </a:ln>
          <a:effectLst>
            <a:softEdge rad="0"/>
          </a:effectLst>
        </c:spPr>
      </c:pivotFmt>
      <c:pivotFmt>
        <c:idx val="97"/>
        <c:spPr>
          <a:solidFill>
            <a:schemeClr val="accent3"/>
          </a:solidFill>
          <a:ln w="19050">
            <a:noFill/>
          </a:ln>
          <a:effectLst>
            <a:softEdge rad="0"/>
          </a:effectLst>
        </c:spPr>
      </c:pivotFmt>
      <c:pivotFmt>
        <c:idx val="98"/>
        <c:spPr>
          <a:solidFill>
            <a:schemeClr val="accent4"/>
          </a:solidFill>
          <a:ln w="19050">
            <a:noFill/>
          </a:ln>
          <a:effectLst>
            <a:softEdge rad="0"/>
          </a:effectLst>
        </c:spPr>
      </c:pivotFmt>
      <c:pivotFmt>
        <c:idx val="99"/>
        <c:spPr>
          <a:solidFill>
            <a:schemeClr val="accent5"/>
          </a:solidFill>
          <a:ln w="19050">
            <a:noFill/>
          </a:ln>
          <a:effectLst>
            <a:softEdge rad="0"/>
          </a:effectLst>
        </c:spPr>
      </c:pivotFmt>
      <c:pivotFmt>
        <c:idx val="100"/>
        <c:spPr>
          <a:solidFill>
            <a:schemeClr val="accent6"/>
          </a:solidFill>
          <a:ln w="19050">
            <a:noFill/>
          </a:ln>
          <a:effectLst>
            <a:softEdge rad="0"/>
          </a:effectLst>
        </c:spPr>
      </c:pivotFmt>
      <c:pivotFmt>
        <c:idx val="101"/>
        <c:spPr>
          <a:solidFill>
            <a:schemeClr val="accent1">
              <a:lumMod val="60000"/>
            </a:schemeClr>
          </a:solidFill>
          <a:ln w="19050">
            <a:noFill/>
          </a:ln>
          <a:effectLst>
            <a:softEdge rad="0"/>
          </a:effectLst>
        </c:spPr>
      </c:pivotFmt>
      <c:pivotFmt>
        <c:idx val="102"/>
        <c:spPr>
          <a:solidFill>
            <a:schemeClr val="accent2">
              <a:lumMod val="60000"/>
            </a:schemeClr>
          </a:solidFill>
          <a:ln w="19050">
            <a:noFill/>
          </a:ln>
          <a:effectLst>
            <a:softEdge rad="0"/>
          </a:effectLst>
        </c:spPr>
      </c:pivotFmt>
      <c:pivotFmt>
        <c:idx val="103"/>
        <c:spPr>
          <a:solidFill>
            <a:schemeClr val="accent3">
              <a:lumMod val="60000"/>
            </a:schemeClr>
          </a:solidFill>
          <a:ln w="19050">
            <a:noFill/>
          </a:ln>
          <a:effectLst>
            <a:softEdge rad="0"/>
          </a:effectLst>
        </c:spPr>
      </c:pivotFmt>
      <c:pivotFmt>
        <c:idx val="104"/>
        <c:spPr>
          <a:solidFill>
            <a:schemeClr val="accent4">
              <a:lumMod val="60000"/>
            </a:schemeClr>
          </a:solidFill>
          <a:ln w="19050">
            <a:noFill/>
          </a:ln>
          <a:effectLst>
            <a:softEdge rad="0"/>
          </a:effectLst>
        </c:spPr>
      </c:pivotFmt>
      <c:pivotFmt>
        <c:idx val="105"/>
        <c:spPr>
          <a:solidFill>
            <a:schemeClr val="accent5">
              <a:lumMod val="60000"/>
            </a:schemeClr>
          </a:solidFill>
          <a:ln w="19050">
            <a:noFill/>
          </a:ln>
          <a:effectLst>
            <a:softEdge rad="0"/>
          </a:effectLst>
        </c:spPr>
      </c:pivotFmt>
      <c:pivotFmt>
        <c:idx val="106"/>
        <c:spPr>
          <a:solidFill>
            <a:schemeClr val="accent6">
              <a:lumMod val="60000"/>
            </a:schemeClr>
          </a:solidFill>
          <a:ln w="19050">
            <a:noFill/>
          </a:ln>
          <a:effectLst>
            <a:softEdge rad="0"/>
          </a:effectLst>
        </c:spPr>
      </c:pivotFmt>
      <c:pivotFmt>
        <c:idx val="107"/>
        <c:spPr>
          <a:solidFill>
            <a:schemeClr val="accent1">
              <a:lumMod val="80000"/>
              <a:lumOff val="20000"/>
            </a:schemeClr>
          </a:solidFill>
          <a:ln w="19050">
            <a:noFill/>
          </a:ln>
          <a:effectLst>
            <a:softEdge rad="0"/>
          </a:effectLst>
        </c:spPr>
      </c:pivotFmt>
      <c:pivotFmt>
        <c:idx val="108"/>
        <c:spPr>
          <a:solidFill>
            <a:schemeClr val="accent2">
              <a:lumMod val="80000"/>
              <a:lumOff val="20000"/>
            </a:schemeClr>
          </a:solidFill>
          <a:ln w="19050">
            <a:noFill/>
          </a:ln>
          <a:effectLst>
            <a:softEdge rad="0"/>
          </a:effectLst>
        </c:spPr>
      </c:pivotFmt>
      <c:pivotFmt>
        <c:idx val="109"/>
        <c:spPr>
          <a:solidFill>
            <a:schemeClr val="accent3">
              <a:lumMod val="80000"/>
              <a:lumOff val="20000"/>
            </a:schemeClr>
          </a:solidFill>
          <a:ln w="19050">
            <a:noFill/>
          </a:ln>
          <a:effectLst>
            <a:softEdge rad="0"/>
          </a:effectLst>
        </c:spPr>
      </c:pivotFmt>
      <c:pivotFmt>
        <c:idx val="110"/>
        <c:spPr>
          <a:solidFill>
            <a:schemeClr val="accent4">
              <a:lumMod val="80000"/>
              <a:lumOff val="20000"/>
            </a:schemeClr>
          </a:solidFill>
          <a:ln w="19050">
            <a:noFill/>
          </a:ln>
          <a:effectLst>
            <a:softEdge rad="0"/>
          </a:effectLst>
        </c:spPr>
      </c:pivotFmt>
      <c:pivotFmt>
        <c:idx val="111"/>
        <c:spPr>
          <a:solidFill>
            <a:schemeClr val="accent5">
              <a:lumMod val="80000"/>
              <a:lumOff val="20000"/>
            </a:schemeClr>
          </a:solidFill>
          <a:ln w="19050">
            <a:noFill/>
          </a:ln>
          <a:effectLst>
            <a:softEdge rad="0"/>
          </a:effectLst>
        </c:spPr>
      </c:pivotFmt>
      <c:pivotFmt>
        <c:idx val="112"/>
        <c:spPr>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1"/>
          </a:solidFill>
          <a:ln w="19050">
            <a:noFill/>
          </a:ln>
          <a:effectLst>
            <a:softEdge rad="0"/>
          </a:effectLst>
        </c:spPr>
      </c:pivotFmt>
      <c:pivotFmt>
        <c:idx val="114"/>
        <c:spPr>
          <a:solidFill>
            <a:schemeClr val="accent2"/>
          </a:solidFill>
          <a:ln w="19050">
            <a:noFill/>
          </a:ln>
          <a:effectLst>
            <a:softEdge rad="0"/>
          </a:effectLst>
        </c:spPr>
      </c:pivotFmt>
      <c:pivotFmt>
        <c:idx val="115"/>
        <c:spPr>
          <a:solidFill>
            <a:schemeClr val="accent3"/>
          </a:solidFill>
          <a:ln w="19050">
            <a:noFill/>
          </a:ln>
          <a:effectLst>
            <a:softEdge rad="0"/>
          </a:effectLst>
        </c:spPr>
      </c:pivotFmt>
      <c:pivotFmt>
        <c:idx val="116"/>
        <c:spPr>
          <a:solidFill>
            <a:schemeClr val="accent4"/>
          </a:solidFill>
          <a:ln w="19050">
            <a:noFill/>
          </a:ln>
          <a:effectLst>
            <a:softEdge rad="0"/>
          </a:effectLst>
        </c:spPr>
      </c:pivotFmt>
      <c:pivotFmt>
        <c:idx val="117"/>
        <c:spPr>
          <a:solidFill>
            <a:schemeClr val="accent5"/>
          </a:solidFill>
          <a:ln w="19050">
            <a:noFill/>
          </a:ln>
          <a:effectLst>
            <a:softEdge rad="0"/>
          </a:effectLst>
        </c:spPr>
      </c:pivotFmt>
      <c:pivotFmt>
        <c:idx val="118"/>
        <c:spPr>
          <a:solidFill>
            <a:schemeClr val="accent6"/>
          </a:solidFill>
          <a:ln w="19050">
            <a:noFill/>
          </a:ln>
          <a:effectLst>
            <a:softEdge rad="0"/>
          </a:effectLst>
        </c:spPr>
      </c:pivotFmt>
      <c:pivotFmt>
        <c:idx val="119"/>
        <c:spPr>
          <a:solidFill>
            <a:schemeClr val="accent1">
              <a:lumMod val="60000"/>
            </a:schemeClr>
          </a:solidFill>
          <a:ln w="19050">
            <a:noFill/>
          </a:ln>
          <a:effectLst>
            <a:softEdge rad="0"/>
          </a:effectLst>
        </c:spPr>
      </c:pivotFmt>
      <c:pivotFmt>
        <c:idx val="120"/>
        <c:spPr>
          <a:solidFill>
            <a:schemeClr val="accent2">
              <a:lumMod val="60000"/>
            </a:schemeClr>
          </a:solidFill>
          <a:ln w="19050">
            <a:noFill/>
          </a:ln>
          <a:effectLst>
            <a:softEdge rad="0"/>
          </a:effectLst>
        </c:spPr>
      </c:pivotFmt>
      <c:pivotFmt>
        <c:idx val="121"/>
        <c:spPr>
          <a:solidFill>
            <a:schemeClr val="accent3">
              <a:lumMod val="60000"/>
            </a:schemeClr>
          </a:solidFill>
          <a:ln w="19050">
            <a:noFill/>
          </a:ln>
          <a:effectLst>
            <a:softEdge rad="0"/>
          </a:effectLst>
        </c:spPr>
      </c:pivotFmt>
      <c:pivotFmt>
        <c:idx val="122"/>
        <c:spPr>
          <a:solidFill>
            <a:schemeClr val="accent4">
              <a:lumMod val="60000"/>
            </a:schemeClr>
          </a:solidFill>
          <a:ln w="19050">
            <a:noFill/>
          </a:ln>
          <a:effectLst>
            <a:softEdge rad="0"/>
          </a:effectLst>
        </c:spPr>
      </c:pivotFmt>
      <c:pivotFmt>
        <c:idx val="123"/>
        <c:spPr>
          <a:solidFill>
            <a:schemeClr val="accent5">
              <a:lumMod val="60000"/>
            </a:schemeClr>
          </a:solidFill>
          <a:ln w="19050">
            <a:noFill/>
          </a:ln>
          <a:effectLst>
            <a:softEdge rad="0"/>
          </a:effectLst>
        </c:spPr>
      </c:pivotFmt>
      <c:pivotFmt>
        <c:idx val="124"/>
        <c:spPr>
          <a:solidFill>
            <a:schemeClr val="accent6">
              <a:lumMod val="60000"/>
            </a:schemeClr>
          </a:solidFill>
          <a:ln w="19050">
            <a:noFill/>
          </a:ln>
          <a:effectLst>
            <a:softEdge rad="0"/>
          </a:effectLst>
        </c:spPr>
      </c:pivotFmt>
      <c:pivotFmt>
        <c:idx val="125"/>
        <c:spPr>
          <a:solidFill>
            <a:schemeClr val="accent1">
              <a:lumMod val="80000"/>
              <a:lumOff val="20000"/>
            </a:schemeClr>
          </a:solidFill>
          <a:ln w="19050">
            <a:noFill/>
          </a:ln>
          <a:effectLst>
            <a:softEdge rad="0"/>
          </a:effectLst>
        </c:spPr>
      </c:pivotFmt>
      <c:pivotFmt>
        <c:idx val="126"/>
        <c:spPr>
          <a:solidFill>
            <a:schemeClr val="accent2">
              <a:lumMod val="80000"/>
              <a:lumOff val="20000"/>
            </a:schemeClr>
          </a:solidFill>
          <a:ln w="19050">
            <a:noFill/>
          </a:ln>
          <a:effectLst>
            <a:softEdge rad="0"/>
          </a:effectLst>
        </c:spPr>
      </c:pivotFmt>
      <c:pivotFmt>
        <c:idx val="127"/>
        <c:spPr>
          <a:solidFill>
            <a:schemeClr val="accent3">
              <a:lumMod val="80000"/>
              <a:lumOff val="20000"/>
            </a:schemeClr>
          </a:solidFill>
          <a:ln w="19050">
            <a:noFill/>
          </a:ln>
          <a:effectLst>
            <a:softEdge rad="0"/>
          </a:effectLst>
        </c:spPr>
      </c:pivotFmt>
      <c:pivotFmt>
        <c:idx val="128"/>
        <c:spPr>
          <a:solidFill>
            <a:schemeClr val="accent4">
              <a:lumMod val="80000"/>
              <a:lumOff val="20000"/>
            </a:schemeClr>
          </a:solidFill>
          <a:ln w="19050">
            <a:noFill/>
          </a:ln>
          <a:effectLst>
            <a:softEdge rad="0"/>
          </a:effectLst>
        </c:spPr>
      </c:pivotFmt>
      <c:pivotFmt>
        <c:idx val="129"/>
        <c:spPr>
          <a:solidFill>
            <a:schemeClr val="accent5">
              <a:lumMod val="80000"/>
              <a:lumOff val="20000"/>
            </a:schemeClr>
          </a:solidFill>
          <a:ln w="19050">
            <a:noFill/>
          </a:ln>
          <a:effectLst>
            <a:softEdge rad="0"/>
          </a:effectLst>
        </c:spPr>
      </c:pivotFmt>
    </c:pivotFmts>
    <c:plotArea>
      <c:layout>
        <c:manualLayout>
          <c:layoutTarget val="inner"/>
          <c:xMode val="edge"/>
          <c:yMode val="edge"/>
          <c:x val="0.15197216770955183"/>
          <c:y val="0.12477079899896232"/>
          <c:w val="0.49780337796182828"/>
          <c:h val="0.8750147510630939"/>
        </c:manualLayout>
      </c:layout>
      <c:doughnutChart>
        <c:varyColors val="1"/>
        <c:ser>
          <c:idx val="0"/>
          <c:order val="0"/>
          <c:tx>
            <c:strRef>
              <c:f>'pivot table'!$F$45</c:f>
              <c:strCache>
                <c:ptCount val="1"/>
                <c:pt idx="0">
                  <c:v>Total</c:v>
                </c:pt>
              </c:strCache>
            </c:strRef>
          </c:tx>
          <c:spPr>
            <a:ln>
              <a:noFill/>
            </a:ln>
            <a:effectLst>
              <a:softEdge rad="0"/>
            </a:effectLst>
          </c:spPr>
          <c:explosion val="1"/>
          <c:dPt>
            <c:idx val="0"/>
            <c:bubble3D val="0"/>
            <c:spPr>
              <a:solidFill>
                <a:schemeClr val="accent1"/>
              </a:solidFill>
              <a:ln w="19050">
                <a:noFill/>
              </a:ln>
              <a:effectLst>
                <a:softEdge rad="0"/>
              </a:effectLst>
            </c:spPr>
            <c:extLst>
              <c:ext xmlns:c16="http://schemas.microsoft.com/office/drawing/2014/chart" uri="{C3380CC4-5D6E-409C-BE32-E72D297353CC}">
                <c16:uniqueId val="{00000001-9590-4BFC-AAEA-37EAB0EE1DC2}"/>
              </c:ext>
            </c:extLst>
          </c:dPt>
          <c:dPt>
            <c:idx val="1"/>
            <c:bubble3D val="0"/>
            <c:spPr>
              <a:solidFill>
                <a:schemeClr val="accent2"/>
              </a:solidFill>
              <a:ln w="19050">
                <a:noFill/>
              </a:ln>
              <a:effectLst>
                <a:softEdge rad="0"/>
              </a:effectLst>
            </c:spPr>
            <c:extLst>
              <c:ext xmlns:c16="http://schemas.microsoft.com/office/drawing/2014/chart" uri="{C3380CC4-5D6E-409C-BE32-E72D297353CC}">
                <c16:uniqueId val="{00000003-9590-4BFC-AAEA-37EAB0EE1DC2}"/>
              </c:ext>
            </c:extLst>
          </c:dPt>
          <c:dPt>
            <c:idx val="2"/>
            <c:bubble3D val="0"/>
            <c:spPr>
              <a:solidFill>
                <a:schemeClr val="accent3"/>
              </a:solidFill>
              <a:ln w="19050">
                <a:noFill/>
              </a:ln>
              <a:effectLst>
                <a:softEdge rad="0"/>
              </a:effectLst>
            </c:spPr>
            <c:extLst>
              <c:ext xmlns:c16="http://schemas.microsoft.com/office/drawing/2014/chart" uri="{C3380CC4-5D6E-409C-BE32-E72D297353CC}">
                <c16:uniqueId val="{00000005-9590-4BFC-AAEA-37EAB0EE1DC2}"/>
              </c:ext>
            </c:extLst>
          </c:dPt>
          <c:dPt>
            <c:idx val="3"/>
            <c:bubble3D val="0"/>
            <c:spPr>
              <a:solidFill>
                <a:schemeClr val="accent4"/>
              </a:solidFill>
              <a:ln w="19050">
                <a:noFill/>
              </a:ln>
              <a:effectLst>
                <a:softEdge rad="0"/>
              </a:effectLst>
            </c:spPr>
            <c:extLst>
              <c:ext xmlns:c16="http://schemas.microsoft.com/office/drawing/2014/chart" uri="{C3380CC4-5D6E-409C-BE32-E72D297353CC}">
                <c16:uniqueId val="{00000007-9590-4BFC-AAEA-37EAB0EE1DC2}"/>
              </c:ext>
            </c:extLst>
          </c:dPt>
          <c:dPt>
            <c:idx val="4"/>
            <c:bubble3D val="0"/>
            <c:spPr>
              <a:solidFill>
                <a:schemeClr val="accent5"/>
              </a:solidFill>
              <a:ln w="19050">
                <a:noFill/>
              </a:ln>
              <a:effectLst>
                <a:softEdge rad="0"/>
              </a:effectLst>
            </c:spPr>
            <c:extLst>
              <c:ext xmlns:c16="http://schemas.microsoft.com/office/drawing/2014/chart" uri="{C3380CC4-5D6E-409C-BE32-E72D297353CC}">
                <c16:uniqueId val="{00000009-9590-4BFC-AAEA-37EAB0EE1DC2}"/>
              </c:ext>
            </c:extLst>
          </c:dPt>
          <c:dPt>
            <c:idx val="5"/>
            <c:bubble3D val="0"/>
            <c:spPr>
              <a:solidFill>
                <a:schemeClr val="accent6"/>
              </a:solidFill>
              <a:ln w="19050">
                <a:noFill/>
              </a:ln>
              <a:effectLst>
                <a:softEdge rad="0"/>
              </a:effectLst>
            </c:spPr>
            <c:extLst>
              <c:ext xmlns:c16="http://schemas.microsoft.com/office/drawing/2014/chart" uri="{C3380CC4-5D6E-409C-BE32-E72D297353CC}">
                <c16:uniqueId val="{0000000B-9590-4BFC-AAEA-37EAB0EE1DC2}"/>
              </c:ext>
            </c:extLst>
          </c:dPt>
          <c:dPt>
            <c:idx val="6"/>
            <c:bubble3D val="0"/>
            <c:spPr>
              <a:solidFill>
                <a:schemeClr val="accent1">
                  <a:lumMod val="60000"/>
                </a:schemeClr>
              </a:solidFill>
              <a:ln w="19050">
                <a:noFill/>
              </a:ln>
              <a:effectLst>
                <a:softEdge rad="0"/>
              </a:effectLst>
            </c:spPr>
            <c:extLst>
              <c:ext xmlns:c16="http://schemas.microsoft.com/office/drawing/2014/chart" uri="{C3380CC4-5D6E-409C-BE32-E72D297353CC}">
                <c16:uniqueId val="{0000000D-9590-4BFC-AAEA-37EAB0EE1DC2}"/>
              </c:ext>
            </c:extLst>
          </c:dPt>
          <c:dPt>
            <c:idx val="7"/>
            <c:bubble3D val="0"/>
            <c:spPr>
              <a:solidFill>
                <a:schemeClr val="accent2">
                  <a:lumMod val="60000"/>
                </a:schemeClr>
              </a:solidFill>
              <a:ln w="19050">
                <a:noFill/>
              </a:ln>
              <a:effectLst>
                <a:softEdge rad="0"/>
              </a:effectLst>
            </c:spPr>
            <c:extLst>
              <c:ext xmlns:c16="http://schemas.microsoft.com/office/drawing/2014/chart" uri="{C3380CC4-5D6E-409C-BE32-E72D297353CC}">
                <c16:uniqueId val="{0000000F-9590-4BFC-AAEA-37EAB0EE1DC2}"/>
              </c:ext>
            </c:extLst>
          </c:dPt>
          <c:dPt>
            <c:idx val="8"/>
            <c:bubble3D val="0"/>
            <c:spPr>
              <a:solidFill>
                <a:schemeClr val="accent3">
                  <a:lumMod val="60000"/>
                </a:schemeClr>
              </a:solidFill>
              <a:ln w="19050">
                <a:noFill/>
              </a:ln>
              <a:effectLst>
                <a:softEdge rad="0"/>
              </a:effectLst>
            </c:spPr>
            <c:extLst>
              <c:ext xmlns:c16="http://schemas.microsoft.com/office/drawing/2014/chart" uri="{C3380CC4-5D6E-409C-BE32-E72D297353CC}">
                <c16:uniqueId val="{00000011-9590-4BFC-AAEA-37EAB0EE1DC2}"/>
              </c:ext>
            </c:extLst>
          </c:dPt>
          <c:dPt>
            <c:idx val="9"/>
            <c:bubble3D val="0"/>
            <c:spPr>
              <a:solidFill>
                <a:schemeClr val="accent4">
                  <a:lumMod val="60000"/>
                </a:schemeClr>
              </a:solidFill>
              <a:ln w="19050">
                <a:noFill/>
              </a:ln>
              <a:effectLst>
                <a:softEdge rad="0"/>
              </a:effectLst>
            </c:spPr>
            <c:extLst>
              <c:ext xmlns:c16="http://schemas.microsoft.com/office/drawing/2014/chart" uri="{C3380CC4-5D6E-409C-BE32-E72D297353CC}">
                <c16:uniqueId val="{00000013-9590-4BFC-AAEA-37EAB0EE1DC2}"/>
              </c:ext>
            </c:extLst>
          </c:dPt>
          <c:dPt>
            <c:idx val="10"/>
            <c:bubble3D val="0"/>
            <c:spPr>
              <a:solidFill>
                <a:schemeClr val="accent5">
                  <a:lumMod val="60000"/>
                </a:schemeClr>
              </a:solidFill>
              <a:ln w="19050">
                <a:noFill/>
              </a:ln>
              <a:effectLst>
                <a:softEdge rad="0"/>
              </a:effectLst>
            </c:spPr>
            <c:extLst>
              <c:ext xmlns:c16="http://schemas.microsoft.com/office/drawing/2014/chart" uri="{C3380CC4-5D6E-409C-BE32-E72D297353CC}">
                <c16:uniqueId val="{00000015-9590-4BFC-AAEA-37EAB0EE1DC2}"/>
              </c:ext>
            </c:extLst>
          </c:dPt>
          <c:dPt>
            <c:idx val="11"/>
            <c:bubble3D val="0"/>
            <c:spPr>
              <a:solidFill>
                <a:schemeClr val="accent6">
                  <a:lumMod val="60000"/>
                </a:schemeClr>
              </a:solidFill>
              <a:ln w="19050">
                <a:noFill/>
              </a:ln>
              <a:effectLst>
                <a:softEdge rad="0"/>
              </a:effectLst>
            </c:spPr>
            <c:extLst>
              <c:ext xmlns:c16="http://schemas.microsoft.com/office/drawing/2014/chart" uri="{C3380CC4-5D6E-409C-BE32-E72D297353CC}">
                <c16:uniqueId val="{00000017-9590-4BFC-AAEA-37EAB0EE1DC2}"/>
              </c:ext>
            </c:extLst>
          </c:dPt>
          <c:dPt>
            <c:idx val="12"/>
            <c:bubble3D val="0"/>
            <c:spPr>
              <a:solidFill>
                <a:schemeClr val="accent1">
                  <a:lumMod val="80000"/>
                  <a:lumOff val="20000"/>
                </a:schemeClr>
              </a:solidFill>
              <a:ln w="19050">
                <a:noFill/>
              </a:ln>
              <a:effectLst>
                <a:softEdge rad="0"/>
              </a:effectLst>
            </c:spPr>
            <c:extLst>
              <c:ext xmlns:c16="http://schemas.microsoft.com/office/drawing/2014/chart" uri="{C3380CC4-5D6E-409C-BE32-E72D297353CC}">
                <c16:uniqueId val="{00000019-9590-4BFC-AAEA-37EAB0EE1DC2}"/>
              </c:ext>
            </c:extLst>
          </c:dPt>
          <c:dPt>
            <c:idx val="13"/>
            <c:bubble3D val="0"/>
            <c:spPr>
              <a:solidFill>
                <a:schemeClr val="accent2">
                  <a:lumMod val="80000"/>
                  <a:lumOff val="20000"/>
                </a:schemeClr>
              </a:solidFill>
              <a:ln w="19050">
                <a:noFill/>
              </a:ln>
              <a:effectLst>
                <a:softEdge rad="0"/>
              </a:effectLst>
            </c:spPr>
            <c:extLst>
              <c:ext xmlns:c16="http://schemas.microsoft.com/office/drawing/2014/chart" uri="{C3380CC4-5D6E-409C-BE32-E72D297353CC}">
                <c16:uniqueId val="{0000001B-9590-4BFC-AAEA-37EAB0EE1DC2}"/>
              </c:ext>
            </c:extLst>
          </c:dPt>
          <c:dPt>
            <c:idx val="14"/>
            <c:bubble3D val="0"/>
            <c:spPr>
              <a:solidFill>
                <a:schemeClr val="accent3">
                  <a:lumMod val="80000"/>
                  <a:lumOff val="20000"/>
                </a:schemeClr>
              </a:solidFill>
              <a:ln w="19050">
                <a:noFill/>
              </a:ln>
              <a:effectLst>
                <a:softEdge rad="0"/>
              </a:effectLst>
            </c:spPr>
            <c:extLst>
              <c:ext xmlns:c16="http://schemas.microsoft.com/office/drawing/2014/chart" uri="{C3380CC4-5D6E-409C-BE32-E72D297353CC}">
                <c16:uniqueId val="{0000001D-9590-4BFC-AAEA-37EAB0EE1DC2}"/>
              </c:ext>
            </c:extLst>
          </c:dPt>
          <c:dPt>
            <c:idx val="15"/>
            <c:bubble3D val="0"/>
            <c:spPr>
              <a:solidFill>
                <a:schemeClr val="accent4">
                  <a:lumMod val="80000"/>
                  <a:lumOff val="20000"/>
                </a:schemeClr>
              </a:solidFill>
              <a:ln w="19050">
                <a:noFill/>
              </a:ln>
              <a:effectLst>
                <a:softEdge rad="0"/>
              </a:effectLst>
            </c:spPr>
            <c:extLst>
              <c:ext xmlns:c16="http://schemas.microsoft.com/office/drawing/2014/chart" uri="{C3380CC4-5D6E-409C-BE32-E72D297353CC}">
                <c16:uniqueId val="{0000001F-9590-4BFC-AAEA-37EAB0EE1DC2}"/>
              </c:ext>
            </c:extLst>
          </c:dPt>
          <c:dPt>
            <c:idx val="16"/>
            <c:bubble3D val="0"/>
            <c:spPr>
              <a:solidFill>
                <a:schemeClr val="accent5">
                  <a:lumMod val="80000"/>
                  <a:lumOff val="20000"/>
                </a:schemeClr>
              </a:solidFill>
              <a:ln w="19050">
                <a:noFill/>
              </a:ln>
              <a:effectLst>
                <a:softEdge rad="0"/>
              </a:effectLst>
            </c:spPr>
            <c:extLst>
              <c:ext xmlns:c16="http://schemas.microsoft.com/office/drawing/2014/chart" uri="{C3380CC4-5D6E-409C-BE32-E72D297353CC}">
                <c16:uniqueId val="{00000021-9590-4BFC-AAEA-37EAB0EE1DC2}"/>
              </c:ext>
            </c:extLst>
          </c:dPt>
          <c:dPt>
            <c:idx val="17"/>
            <c:bubble3D val="0"/>
            <c:extLst>
              <c:ext xmlns:c16="http://schemas.microsoft.com/office/drawing/2014/chart" uri="{C3380CC4-5D6E-409C-BE32-E72D297353CC}">
                <c16:uniqueId val="{00000022-9590-4BFC-AAEA-37EAB0EE1D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table'!$E$46:$E$63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table'!$F$46:$F$63</c:f>
              <c:numCache>
                <c:formatCode>_("$"* #,##0_);_("$"* \(#,##0\);_("$"* "-"??_);_(@_)</c:formatCode>
                <c:ptCount val="17"/>
                <c:pt idx="0">
                  <c:v>16484.598300000005</c:v>
                </c:pt>
                <c:pt idx="1">
                  <c:v>8261.2698999999993</c:v>
                </c:pt>
                <c:pt idx="2">
                  <c:v>2374.0969999999998</c:v>
                </c:pt>
                <c:pt idx="3">
                  <c:v>16096.801600000013</c:v>
                </c:pt>
                <c:pt idx="4">
                  <c:v>-1646.5117000000002</c:v>
                </c:pt>
                <c:pt idx="5">
                  <c:v>4027.5843</c:v>
                </c:pt>
                <c:pt idx="6">
                  <c:v>19327.235100000002</c:v>
                </c:pt>
                <c:pt idx="7">
                  <c:v>1908.7624000000003</c:v>
                </c:pt>
                <c:pt idx="8">
                  <c:v>275.19070000000005</c:v>
                </c:pt>
                <c:pt idx="9">
                  <c:v>7641.2703999999985</c:v>
                </c:pt>
                <c:pt idx="10">
                  <c:v>2303.1222999999995</c:v>
                </c:pt>
                <c:pt idx="11">
                  <c:v>-618.92640000000017</c:v>
                </c:pt>
                <c:pt idx="12">
                  <c:v>12119.236399999991</c:v>
                </c:pt>
                <c:pt idx="13">
                  <c:v>9110.7426000000123</c:v>
                </c:pt>
                <c:pt idx="14">
                  <c:v>8645.3221999999932</c:v>
                </c:pt>
                <c:pt idx="15">
                  <c:v>626.04649999999981</c:v>
                </c:pt>
                <c:pt idx="16">
                  <c:v>1482.6073000000004</c:v>
                </c:pt>
              </c:numCache>
            </c:numRef>
          </c:val>
          <c:extLst>
            <c:ext xmlns:c16="http://schemas.microsoft.com/office/drawing/2014/chart" uri="{C3380CC4-5D6E-409C-BE32-E72D297353CC}">
              <c16:uniqueId val="{00000023-9590-4BFC-AAEA-37EAB0EE1DC2}"/>
            </c:ext>
          </c:extLst>
        </c:ser>
        <c:dLbls>
          <c:showLegendKey val="0"/>
          <c:showVal val="1"/>
          <c:showCatName val="0"/>
          <c:showSerName val="0"/>
          <c:showPercent val="0"/>
          <c:showBubbleSize val="0"/>
          <c:showLeaderLines val="1"/>
        </c:dLbls>
        <c:firstSliceAng val="0"/>
        <c:holeSize val="40"/>
      </c:doughnutChart>
    </c:plotArea>
    <c:legend>
      <c:legendPos val="r"/>
      <c:layout>
        <c:manualLayout>
          <c:xMode val="edge"/>
          <c:yMode val="edge"/>
          <c:x val="0.69371053297456442"/>
          <c:y val="3.4119107204622683E-2"/>
          <c:w val="0.29746917934515493"/>
          <c:h val="0.951554660318623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E661FD"/>
    </a:solidFill>
    <a:ln w="9525" cap="flat" cmpd="sng" algn="ctr">
      <a:solidFill>
        <a:schemeClr val="tx1"/>
      </a:solidFill>
      <a:round/>
    </a:ln>
    <a:effectLst/>
  </c:spPr>
  <c:txPr>
    <a:bodyPr/>
    <a:lstStyle/>
    <a:p>
      <a:pPr>
        <a:defRPr/>
      </a:pPr>
      <a:endParaRPr lang="en-US"/>
    </a:p>
  </c:txPr>
  <c:printSettings>
    <c:headerFooter/>
    <c:pageMargins b="0.75" l="0.7" r="0.7" t="0.75" header="0.3" footer="0.3"/>
    <c:pageSetup orientation="portrait"/>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absolute">
    <xdr:from>
      <xdr:col>10</xdr:col>
      <xdr:colOff>361950</xdr:colOff>
      <xdr:row>3</xdr:row>
      <xdr:rowOff>171450</xdr:rowOff>
    </xdr:from>
    <xdr:to>
      <xdr:col>17</xdr:col>
      <xdr:colOff>542925</xdr:colOff>
      <xdr:row>16</xdr:row>
      <xdr:rowOff>180975</xdr:rowOff>
    </xdr:to>
    <xdr:graphicFrame macro="">
      <xdr:nvGraphicFramePr>
        <xdr:cNvPr id="9" name="Chart 8">
          <a:extLst>
            <a:ext uri="{FF2B5EF4-FFF2-40B4-BE49-F238E27FC236}">
              <a16:creationId xmlns:a16="http://schemas.microsoft.com/office/drawing/2014/main" id="{D409FD31-7376-4957-8BF8-ACF8A2782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552450</xdr:colOff>
      <xdr:row>0</xdr:row>
      <xdr:rowOff>76201</xdr:rowOff>
    </xdr:from>
    <xdr:to>
      <xdr:col>7</xdr:col>
      <xdr:colOff>523876</xdr:colOff>
      <xdr:row>3</xdr:row>
      <xdr:rowOff>104775</xdr:rowOff>
    </xdr:to>
    <xdr:sp macro="" textlink="'pivot table'!H48">
      <xdr:nvSpPr>
        <xdr:cNvPr id="5" name="Rectangle: Rounded Corners 4">
          <a:extLst>
            <a:ext uri="{FF2B5EF4-FFF2-40B4-BE49-F238E27FC236}">
              <a16:creationId xmlns:a16="http://schemas.microsoft.com/office/drawing/2014/main" id="{C90AB59A-2422-4ED7-82A3-EBD679ADA323}"/>
            </a:ext>
          </a:extLst>
        </xdr:cNvPr>
        <xdr:cNvSpPr/>
      </xdr:nvSpPr>
      <xdr:spPr>
        <a:xfrm>
          <a:off x="3000375" y="76201"/>
          <a:ext cx="1800226" cy="600074"/>
        </a:xfrm>
        <a:prstGeom prst="roundRect">
          <a:avLst/>
        </a:prstGeom>
        <a:solidFill>
          <a:srgbClr val="E661F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0" u="none" strike="noStrike">
              <a:solidFill>
                <a:srgbClr val="000000"/>
              </a:solidFill>
              <a:latin typeface="Calibri"/>
              <a:cs typeface="Calibri"/>
            </a:rPr>
            <a:t>Total Sale </a:t>
          </a:r>
        </a:p>
        <a:p>
          <a:pPr algn="ctr"/>
          <a:fld id="{850808B9-6782-4FD8-B1AE-D309BB2B24F0}" type="TxLink">
            <a:rPr lang="en-US" sz="1400" b="0" i="0" u="none" strike="noStrike">
              <a:solidFill>
                <a:srgbClr val="000000"/>
              </a:solidFill>
              <a:latin typeface="Calibri"/>
              <a:cs typeface="Calibri"/>
            </a:rPr>
            <a:t> $725,458 </a:t>
          </a:fld>
          <a:endParaRPr lang="en-US" sz="1800">
            <a:solidFill>
              <a:schemeClr val="tx1"/>
            </a:solidFill>
          </a:endParaRPr>
        </a:p>
      </xdr:txBody>
    </xdr:sp>
    <xdr:clientData/>
  </xdr:twoCellAnchor>
  <xdr:twoCellAnchor editAs="absolute">
    <xdr:from>
      <xdr:col>0</xdr:col>
      <xdr:colOff>228599</xdr:colOff>
      <xdr:row>0</xdr:row>
      <xdr:rowOff>104776</xdr:rowOff>
    </xdr:from>
    <xdr:to>
      <xdr:col>4</xdr:col>
      <xdr:colOff>398870</xdr:colOff>
      <xdr:row>3</xdr:row>
      <xdr:rowOff>107617</xdr:rowOff>
    </xdr:to>
    <xdr:sp macro="" textlink="'pivot table'!H48">
      <xdr:nvSpPr>
        <xdr:cNvPr id="25" name="Rectangle: Rounded Corners 24">
          <a:extLst>
            <a:ext uri="{FF2B5EF4-FFF2-40B4-BE49-F238E27FC236}">
              <a16:creationId xmlns:a16="http://schemas.microsoft.com/office/drawing/2014/main" id="{64D12189-72CB-4C75-A367-6801ADCB5EC9}"/>
            </a:ext>
          </a:extLst>
        </xdr:cNvPr>
        <xdr:cNvSpPr/>
      </xdr:nvSpPr>
      <xdr:spPr>
        <a:xfrm>
          <a:off x="228599" y="104776"/>
          <a:ext cx="2618196" cy="574341"/>
        </a:xfrm>
        <a:prstGeom prst="roundRect">
          <a:avLst/>
        </a:prstGeom>
        <a:solidFill>
          <a:srgbClr val="E661F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solidFill>
                <a:schemeClr val="tx1"/>
              </a:solidFill>
            </a:rPr>
            <a:t>WallMart</a:t>
          </a:r>
        </a:p>
      </xdr:txBody>
    </xdr:sp>
    <xdr:clientData/>
  </xdr:twoCellAnchor>
  <xdr:twoCellAnchor editAs="absolute">
    <xdr:from>
      <xdr:col>3</xdr:col>
      <xdr:colOff>371476</xdr:colOff>
      <xdr:row>0</xdr:row>
      <xdr:rowOff>114300</xdr:rowOff>
    </xdr:from>
    <xdr:to>
      <xdr:col>4</xdr:col>
      <xdr:colOff>304800</xdr:colOff>
      <xdr:row>3</xdr:row>
      <xdr:rowOff>95249</xdr:rowOff>
    </xdr:to>
    <xdr:pic>
      <xdr:nvPicPr>
        <xdr:cNvPr id="27" name="Graphic 26" descr="Shopping cart">
          <a:extLst>
            <a:ext uri="{FF2B5EF4-FFF2-40B4-BE49-F238E27FC236}">
              <a16:creationId xmlns:a16="http://schemas.microsoft.com/office/drawing/2014/main" id="{2B73FE0B-C1B1-486B-8C71-C6265314F5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00276" y="114300"/>
          <a:ext cx="552449" cy="552449"/>
        </a:xfrm>
        <a:prstGeom prst="rect">
          <a:avLst/>
        </a:prstGeom>
      </xdr:spPr>
    </xdr:pic>
    <xdr:clientData/>
  </xdr:twoCellAnchor>
  <xdr:twoCellAnchor editAs="absolute">
    <xdr:from>
      <xdr:col>0</xdr:col>
      <xdr:colOff>219076</xdr:colOff>
      <xdr:row>17</xdr:row>
      <xdr:rowOff>28574</xdr:rowOff>
    </xdr:from>
    <xdr:to>
      <xdr:col>9</xdr:col>
      <xdr:colOff>285751</xdr:colOff>
      <xdr:row>32</xdr:row>
      <xdr:rowOff>23811</xdr:rowOff>
    </xdr:to>
    <xdr:graphicFrame macro="">
      <xdr:nvGraphicFramePr>
        <xdr:cNvPr id="28" name="Chart 27">
          <a:extLst>
            <a:ext uri="{FF2B5EF4-FFF2-40B4-BE49-F238E27FC236}">
              <a16:creationId xmlns:a16="http://schemas.microsoft.com/office/drawing/2014/main" id="{10D7CE86-8659-4F16-B089-A4A2DF9D3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219075</xdr:colOff>
      <xdr:row>4</xdr:row>
      <xdr:rowOff>19050</xdr:rowOff>
    </xdr:from>
    <xdr:to>
      <xdr:col>3</xdr:col>
      <xdr:colOff>219075</xdr:colOff>
      <xdr:row>16</xdr:row>
      <xdr:rowOff>142876</xdr:rowOff>
    </xdr:to>
    <mc:AlternateContent xmlns:mc="http://schemas.openxmlformats.org/markup-compatibility/2006">
      <mc:Choice xmlns:a14="http://schemas.microsoft.com/office/drawing/2010/main" Requires="a14">
        <xdr:graphicFrame macro="">
          <xdr:nvGraphicFramePr>
            <xdr:cNvPr id="29" name="Year ">
              <a:extLst>
                <a:ext uri="{FF2B5EF4-FFF2-40B4-BE49-F238E27FC236}">
                  <a16:creationId xmlns:a16="http://schemas.microsoft.com/office/drawing/2014/main" id="{3ACCFCE0-8EB0-42FB-9909-ED85679DDD1F}"/>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219075" y="781050"/>
              <a:ext cx="1828800" cy="2409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323850</xdr:colOff>
      <xdr:row>17</xdr:row>
      <xdr:rowOff>28575</xdr:rowOff>
    </xdr:from>
    <xdr:to>
      <xdr:col>17</xdr:col>
      <xdr:colOff>571500</xdr:colOff>
      <xdr:row>32</xdr:row>
      <xdr:rowOff>0</xdr:rowOff>
    </xdr:to>
    <xdr:graphicFrame macro="">
      <xdr:nvGraphicFramePr>
        <xdr:cNvPr id="30" name="Chart 29">
          <a:extLst>
            <a:ext uri="{FF2B5EF4-FFF2-40B4-BE49-F238E27FC236}">
              <a16:creationId xmlns:a16="http://schemas.microsoft.com/office/drawing/2014/main" id="{4AD83097-698C-43E0-B309-CF60738C4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40481</xdr:colOff>
      <xdr:row>0</xdr:row>
      <xdr:rowOff>52388</xdr:rowOff>
    </xdr:from>
    <xdr:to>
      <xdr:col>11</xdr:col>
      <xdr:colOff>11907</xdr:colOff>
      <xdr:row>3</xdr:row>
      <xdr:rowOff>80962</xdr:rowOff>
    </xdr:to>
    <xdr:sp macro="" textlink="'pivot table'!B692">
      <xdr:nvSpPr>
        <xdr:cNvPr id="31" name="Rectangle: Rounded Corners 30">
          <a:extLst>
            <a:ext uri="{FF2B5EF4-FFF2-40B4-BE49-F238E27FC236}">
              <a16:creationId xmlns:a16="http://schemas.microsoft.com/office/drawing/2014/main" id="{14A7E640-0F19-4B4B-84D2-8DDE7230DD8D}"/>
            </a:ext>
          </a:extLst>
        </xdr:cNvPr>
        <xdr:cNvSpPr/>
      </xdr:nvSpPr>
      <xdr:spPr>
        <a:xfrm>
          <a:off x="4910137" y="52388"/>
          <a:ext cx="1793083" cy="600074"/>
        </a:xfrm>
        <a:prstGeom prst="roundRect">
          <a:avLst/>
        </a:prstGeom>
        <a:solidFill>
          <a:srgbClr val="E661F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a:solidFill>
                <a:srgbClr val="590168"/>
              </a:solidFill>
              <a:effectLst/>
              <a:latin typeface="+mn-lt"/>
              <a:ea typeface="+mn-ea"/>
              <a:cs typeface="+mn-cs"/>
            </a:rPr>
            <a:t>Avg Sale/Person</a:t>
          </a:r>
          <a:endParaRPr lang="en-US" sz="1400">
            <a:solidFill>
              <a:srgbClr val="590168"/>
            </a:solidFill>
            <a:effectLst/>
          </a:endParaRPr>
        </a:p>
        <a:p>
          <a:pPr algn="ctr"/>
          <a:fld id="{C86EABA1-E339-409F-A7C5-DDBC1B0FF4D7}" type="TxLink">
            <a:rPr lang="en-US" sz="1400" b="0" i="0" u="none" strike="noStrike">
              <a:solidFill>
                <a:srgbClr val="590168"/>
              </a:solidFill>
              <a:latin typeface="Calibri"/>
              <a:cs typeface="Calibri"/>
            </a:rPr>
            <a:pPr algn="ctr"/>
            <a:t> $1,058 </a:t>
          </a:fld>
          <a:endParaRPr lang="en-US" sz="1400" b="0" i="0" u="none" strike="noStrike">
            <a:solidFill>
              <a:srgbClr val="590168"/>
            </a:solidFill>
            <a:latin typeface="Calibri"/>
            <a:cs typeface="Calibri"/>
          </a:endParaRPr>
        </a:p>
      </xdr:txBody>
    </xdr:sp>
    <xdr:clientData/>
  </xdr:twoCellAnchor>
  <xdr:twoCellAnchor editAs="absolute">
    <xdr:from>
      <xdr:col>11</xdr:col>
      <xdr:colOff>257175</xdr:colOff>
      <xdr:row>0</xdr:row>
      <xdr:rowOff>85726</xdr:rowOff>
    </xdr:from>
    <xdr:to>
      <xdr:col>14</xdr:col>
      <xdr:colOff>228601</xdr:colOff>
      <xdr:row>3</xdr:row>
      <xdr:rowOff>114300</xdr:rowOff>
    </xdr:to>
    <xdr:sp macro="" textlink="'pivot table'!J51">
      <xdr:nvSpPr>
        <xdr:cNvPr id="32" name="Rectangle: Rounded Corners 31">
          <a:extLst>
            <a:ext uri="{FF2B5EF4-FFF2-40B4-BE49-F238E27FC236}">
              <a16:creationId xmlns:a16="http://schemas.microsoft.com/office/drawing/2014/main" id="{BCD894DA-EAAA-4659-A23D-17301E32A259}"/>
            </a:ext>
          </a:extLst>
        </xdr:cNvPr>
        <xdr:cNvSpPr/>
      </xdr:nvSpPr>
      <xdr:spPr>
        <a:xfrm>
          <a:off x="6948488" y="85726"/>
          <a:ext cx="1793082" cy="600074"/>
        </a:xfrm>
        <a:prstGeom prst="roundRect">
          <a:avLst/>
        </a:prstGeom>
        <a:solidFill>
          <a:srgbClr val="E661F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0" u="none" strike="noStrike">
              <a:solidFill>
                <a:srgbClr val="000000"/>
              </a:solidFill>
              <a:latin typeface="Calibri"/>
              <a:cs typeface="Calibri"/>
            </a:rPr>
            <a:t>Total Quantity</a:t>
          </a:r>
        </a:p>
        <a:p>
          <a:pPr algn="ctr"/>
          <a:fld id="{CB896344-09F5-409A-96B5-2368D8393D55}" type="TxLink">
            <a:rPr lang="en-US" sz="1400" b="0" i="0" u="none" strike="noStrike">
              <a:solidFill>
                <a:srgbClr val="000000"/>
              </a:solidFill>
              <a:latin typeface="Calibri"/>
              <a:cs typeface="Calibri"/>
            </a:rPr>
            <a:t>12264</a:t>
          </a:fld>
          <a:endParaRPr lang="en-US" sz="1800">
            <a:solidFill>
              <a:srgbClr val="590168"/>
            </a:solidFill>
          </a:endParaRPr>
        </a:p>
      </xdr:txBody>
    </xdr:sp>
    <xdr:clientData/>
  </xdr:twoCellAnchor>
  <xdr:twoCellAnchor editAs="absolute">
    <xdr:from>
      <xdr:col>14</xdr:col>
      <xdr:colOff>504825</xdr:colOff>
      <xdr:row>0</xdr:row>
      <xdr:rowOff>85726</xdr:rowOff>
    </xdr:from>
    <xdr:to>
      <xdr:col>17</xdr:col>
      <xdr:colOff>476251</xdr:colOff>
      <xdr:row>3</xdr:row>
      <xdr:rowOff>114300</xdr:rowOff>
    </xdr:to>
    <xdr:sp macro="" textlink="'pivot table'!I48">
      <xdr:nvSpPr>
        <xdr:cNvPr id="33" name="Rectangle: Rounded Corners 32">
          <a:extLst>
            <a:ext uri="{FF2B5EF4-FFF2-40B4-BE49-F238E27FC236}">
              <a16:creationId xmlns:a16="http://schemas.microsoft.com/office/drawing/2014/main" id="{55EA4D52-B2A3-452C-AE7C-7B25964F6C15}"/>
            </a:ext>
          </a:extLst>
        </xdr:cNvPr>
        <xdr:cNvSpPr/>
      </xdr:nvSpPr>
      <xdr:spPr>
        <a:xfrm>
          <a:off x="9048750" y="85726"/>
          <a:ext cx="1800226" cy="600074"/>
        </a:xfrm>
        <a:prstGeom prst="roundRect">
          <a:avLst/>
        </a:prstGeom>
        <a:solidFill>
          <a:srgbClr val="E661F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0" u="none" strike="noStrike">
              <a:solidFill>
                <a:srgbClr val="000000"/>
              </a:solidFill>
              <a:latin typeface="Calibri"/>
              <a:cs typeface="Calibri"/>
            </a:rPr>
            <a:t>Total Profit</a:t>
          </a:r>
        </a:p>
        <a:p>
          <a:pPr algn="ctr"/>
          <a:fld id="{AAECE10C-5BA0-444C-B795-5B8F36755F52}" type="TxLink">
            <a:rPr lang="en-US" sz="1400" b="0" i="0" u="none" strike="noStrike">
              <a:solidFill>
                <a:srgbClr val="000000"/>
              </a:solidFill>
              <a:latin typeface="Calibri"/>
              <a:cs typeface="Calibri"/>
            </a:rPr>
            <a:t> $108,418 </a:t>
          </a:fld>
          <a:endParaRPr lang="en-US" sz="3200">
            <a:solidFill>
              <a:schemeClr val="tx1"/>
            </a:solidFill>
          </a:endParaRPr>
        </a:p>
      </xdr:txBody>
    </xdr:sp>
    <xdr:clientData/>
  </xdr:twoCellAnchor>
  <xdr:twoCellAnchor editAs="absolute">
    <xdr:from>
      <xdr:col>0</xdr:col>
      <xdr:colOff>228599</xdr:colOff>
      <xdr:row>0</xdr:row>
      <xdr:rowOff>85726</xdr:rowOff>
    </xdr:from>
    <xdr:to>
      <xdr:col>4</xdr:col>
      <xdr:colOff>398870</xdr:colOff>
      <xdr:row>3</xdr:row>
      <xdr:rowOff>88567</xdr:rowOff>
    </xdr:to>
    <xdr:sp macro="" textlink="'pivot table'!H48">
      <xdr:nvSpPr>
        <xdr:cNvPr id="34" name="Rectangle: Rounded Corners 33">
          <a:extLst>
            <a:ext uri="{FF2B5EF4-FFF2-40B4-BE49-F238E27FC236}">
              <a16:creationId xmlns:a16="http://schemas.microsoft.com/office/drawing/2014/main" id="{FD59F0B4-2B39-4A0D-8A88-ADD8705D9CBE}"/>
            </a:ext>
          </a:extLst>
        </xdr:cNvPr>
        <xdr:cNvSpPr/>
      </xdr:nvSpPr>
      <xdr:spPr>
        <a:xfrm>
          <a:off x="228599" y="85726"/>
          <a:ext cx="2618196" cy="574341"/>
        </a:xfrm>
        <a:prstGeom prst="roundRect">
          <a:avLst/>
        </a:prstGeom>
        <a:solidFill>
          <a:srgbClr val="E661F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solidFill>
                <a:schemeClr val="tx1"/>
              </a:solidFill>
            </a:rPr>
            <a:t>WallMart</a:t>
          </a:r>
        </a:p>
      </xdr:txBody>
    </xdr:sp>
    <xdr:clientData/>
  </xdr:twoCellAnchor>
  <xdr:twoCellAnchor editAs="absolute">
    <xdr:from>
      <xdr:col>3</xdr:col>
      <xdr:colOff>371476</xdr:colOff>
      <xdr:row>0</xdr:row>
      <xdr:rowOff>95250</xdr:rowOff>
    </xdr:from>
    <xdr:to>
      <xdr:col>4</xdr:col>
      <xdr:colOff>304800</xdr:colOff>
      <xdr:row>3</xdr:row>
      <xdr:rowOff>76199</xdr:rowOff>
    </xdr:to>
    <xdr:pic>
      <xdr:nvPicPr>
        <xdr:cNvPr id="35" name="Graphic 34" descr="Shopping cart">
          <a:extLst>
            <a:ext uri="{FF2B5EF4-FFF2-40B4-BE49-F238E27FC236}">
              <a16:creationId xmlns:a16="http://schemas.microsoft.com/office/drawing/2014/main" id="{21217338-08E8-40E1-B70D-E338658225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00276" y="95250"/>
          <a:ext cx="552449" cy="552449"/>
        </a:xfrm>
        <a:prstGeom prst="rect">
          <a:avLst/>
        </a:prstGeom>
      </xdr:spPr>
    </xdr:pic>
    <xdr:clientData/>
  </xdr:twoCellAnchor>
  <xdr:twoCellAnchor editAs="absolute">
    <xdr:from>
      <xdr:col>3</xdr:col>
      <xdr:colOff>250032</xdr:colOff>
      <xdr:row>3</xdr:row>
      <xdr:rowOff>142874</xdr:rowOff>
    </xdr:from>
    <xdr:to>
      <xdr:col>10</xdr:col>
      <xdr:colOff>309562</xdr:colOff>
      <xdr:row>17</xdr:row>
      <xdr:rowOff>11906</xdr:rowOff>
    </xdr:to>
    <xdr:graphicFrame macro="">
      <xdr:nvGraphicFramePr>
        <xdr:cNvPr id="18" name="Chart 17">
          <a:extLst>
            <a:ext uri="{FF2B5EF4-FFF2-40B4-BE49-F238E27FC236}">
              <a16:creationId xmlns:a16="http://schemas.microsoft.com/office/drawing/2014/main" id="{526E00C2-44B4-4DE2-B89A-F96E35652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0.018555671297" createdVersion="6" refreshedVersion="6" minRefreshableVersion="3" recordCount="3270" xr:uid="{37A1BDA8-8646-4EDD-A5C5-ECC1986CEA26}">
  <cacheSource type="worksheet">
    <worksheetSource ref="A1:S1048576" sheet="worksheet"/>
  </cacheSource>
  <cacheFields count="19">
    <cacheField name="Order ID" numFmtId="0">
      <sharedItems containsBlank="1"/>
    </cacheField>
    <cacheField name="order date " numFmtId="0">
      <sharedItems containsBlank="1"/>
    </cacheField>
    <cacheField name="Ship Date" numFmtId="0">
      <sharedItems containsBlank="1"/>
    </cacheField>
    <cacheField name="Year of order" numFmtId="0">
      <sharedItems containsBlank="1" count="6">
        <s v="2013"/>
        <s v="2011"/>
        <s v="2012"/>
        <s v="2014"/>
        <s v="2015"/>
        <m/>
      </sharedItems>
    </cacheField>
    <cacheField name="month of order" numFmtId="0">
      <sharedItems containsBlank="1" count="13">
        <s v="June"/>
        <s v="December"/>
        <s v="May"/>
        <s v="August"/>
        <s v="September"/>
        <s v="January"/>
        <s v="July"/>
        <s v="November"/>
        <s v="October"/>
        <s v="March"/>
        <s v="April"/>
        <s v="February"/>
        <m/>
      </sharedItems>
    </cacheField>
    <cacheField name="Order Date" numFmtId="0">
      <sharedItems containsNonDate="0" containsDate="1" containsString="0" containsBlank="1" minDate="2011-01-07T00:00:00" maxDate="2015-01-01T00:00:00"/>
    </cacheField>
    <cacheField name="Ship Date2" numFmtId="0">
      <sharedItems containsNonDate="0" containsDate="1" containsString="0" containsBlank="1" minDate="2011-01-09T00:00:00" maxDate="2015-01-07T00:00:00"/>
    </cacheField>
    <cacheField name="Status" numFmtId="0">
      <sharedItems containsBlank="1"/>
    </cacheField>
    <cacheField name="Customer Name" numFmtId="0">
      <sharedItems containsBlank="1"/>
    </cacheField>
    <cacheField name="Country" numFmtId="0">
      <sharedItems containsBlank="1"/>
    </cacheField>
    <cacheField name="City" numFmtId="0">
      <sharedItems containsBlank="1"/>
    </cacheField>
    <cacheField name="State" numFmtId="0">
      <sharedItems containsBlank="1"/>
    </cacheField>
    <cacheField name="Category" numFmtId="0">
      <sharedItems containsBlank="1"/>
    </cacheField>
    <cacheField name="Product Name" numFmtId="0">
      <sharedItems containsBlank="1"/>
    </cacheField>
    <cacheField name="Cost Price for 1" numFmtId="0">
      <sharedItems containsString="0" containsBlank="1" containsNumber="1" minValue="0.5544" maxValue="2219.9926"/>
    </cacheField>
    <cacheField name="Sales" numFmtId="0">
      <sharedItems containsString="0" containsBlank="1" containsNumber="1" minValue="0.99" maxValue="13999.96"/>
    </cacheField>
    <cacheField name="Quantity" numFmtId="0">
      <sharedItems containsString="0" containsBlank="1" containsNumber="1" containsInteger="1" minValue="1" maxValue="14"/>
    </cacheField>
    <cacheField name="Profit" numFmtId="0">
      <sharedItems containsString="0" containsBlank="1" containsNumber="1" minValue="-3399.98" maxValue="6719.9808000000003"/>
    </cacheField>
    <cacheField name="Profit In INR" numFmtId="0">
      <sharedItems containsString="0" containsBlank="1" containsNumber="1" minValue="-271998.40000000002" maxValue="537598.46400000004"/>
    </cacheField>
  </cacheFields>
  <extLst>
    <ext xmlns:x14="http://schemas.microsoft.com/office/spreadsheetml/2009/9/main" uri="{725AE2AE-9491-48be-B2B4-4EB974FC3084}">
      <x14:pivotCacheDefinition pivotCacheId="6850258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0.018557060183" createdVersion="6" refreshedVersion="6" minRefreshableVersion="3" recordCount="3203" xr:uid="{C80A14E6-8A7F-42FB-B834-E674C857EC7D}">
  <cacheSource type="worksheet">
    <worksheetSource ref="A1:S3204" sheet="worksheet"/>
  </cacheSource>
  <cacheFields count="19">
    <cacheField name="Order ID" numFmtId="0">
      <sharedItems/>
    </cacheField>
    <cacheField name="order date " numFmtId="0">
      <sharedItems/>
    </cacheField>
    <cacheField name="Ship Date" numFmtId="0">
      <sharedItems/>
    </cacheField>
    <cacheField name="Year of order" numFmtId="0">
      <sharedItems count="5">
        <s v="2013"/>
        <s v="2011"/>
        <s v="2012"/>
        <s v="2014"/>
        <s v="2015"/>
      </sharedItems>
    </cacheField>
    <cacheField name="month of order" numFmtId="0">
      <sharedItems count="24">
        <s v="June"/>
        <s v="December"/>
        <s v="May"/>
        <s v="August"/>
        <s v="September"/>
        <s v="January"/>
        <s v="July"/>
        <s v="November"/>
        <s v="October"/>
        <s v="March"/>
        <s v="April"/>
        <s v="February"/>
        <s v="09" u="1"/>
        <s v="11" u="1"/>
        <s v="02" u="1"/>
        <s v="04" u="1"/>
        <s v="06" u="1"/>
        <s v="08" u="1"/>
        <s v="10" u="1"/>
        <s v="12" u="1"/>
        <s v="01" u="1"/>
        <s v="03" u="1"/>
        <s v="05" u="1"/>
        <s v="07" u="1"/>
      </sharedItems>
    </cacheField>
    <cacheField name="Order Date" numFmtId="14">
      <sharedItems containsSemiMixedTypes="0" containsNonDate="0" containsDate="1" containsString="0" minDate="2011-01-07T00:00:00" maxDate="2015-01-01T00:00:00"/>
    </cacheField>
    <cacheField name="Ship Date2" numFmtId="14">
      <sharedItems containsSemiMixedTypes="0" containsNonDate="0" containsDate="1" containsString="0" minDate="2011-01-09T00:00:00" maxDate="2015-01-07T00:00:00"/>
    </cacheField>
    <cacheField name="Status" numFmtId="0">
      <sharedItems/>
    </cacheField>
    <cacheField name="Customer Name" numFmtId="0">
      <sharedItems/>
    </cacheField>
    <cacheField name="Country" numFmtId="0">
      <sharedItems/>
    </cacheField>
    <cacheField name="City" numFmtId="0">
      <sharedItems/>
    </cacheField>
    <cacheField name="State" numFmtId="0">
      <sharedItems/>
    </cacheField>
    <cacheField name="Category" numFmtId="0">
      <sharedItems/>
    </cacheField>
    <cacheField name="Product Name" numFmtId="0">
      <sharedItems/>
    </cacheField>
    <cacheField name="Cost Price for 1" numFmtId="2">
      <sharedItems containsSemiMixedTypes="0" containsString="0" containsNumber="1" minValue="0.5544" maxValue="2219.9926"/>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Profit In INR" numFmtId="164">
      <sharedItems containsSemiMixedTypes="0" containsString="0" containsNumber="1" minValue="-271998.40000000002" maxValue="537598.46400000004"/>
    </cacheField>
  </cacheFields>
  <extLst>
    <ext xmlns:x14="http://schemas.microsoft.com/office/spreadsheetml/2009/9/main" uri="{725AE2AE-9491-48be-B2B4-4EB974FC3084}">
      <x14:pivotCacheDefinition pivotCacheId="15714621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0.018561111108" createdVersion="6" refreshedVersion="6" minRefreshableVersion="3" recordCount="3269" xr:uid="{E7900B2F-4A52-4C21-B1D1-ADC5369EBE6A}">
  <cacheSource type="worksheet">
    <worksheetSource ref="A1:S3270" sheet="worksheet"/>
  </cacheSource>
  <cacheFields count="19">
    <cacheField name="Order ID" numFmtId="0">
      <sharedItems containsBlank="1"/>
    </cacheField>
    <cacheField name="order date " numFmtId="0">
      <sharedItems containsBlank="1"/>
    </cacheField>
    <cacheField name="Ship Date" numFmtId="0">
      <sharedItems containsBlank="1"/>
    </cacheField>
    <cacheField name="Year of order" numFmtId="0">
      <sharedItems containsBlank="1" count="7">
        <s v="2013"/>
        <s v="2011"/>
        <s v="2012"/>
        <s v="2014"/>
        <s v="2015"/>
        <m/>
        <s v="1900" u="1"/>
      </sharedItems>
    </cacheField>
    <cacheField name="month of order" numFmtId="0">
      <sharedItems containsBlank="1"/>
    </cacheField>
    <cacheField name="Order Date" numFmtId="0">
      <sharedItems containsNonDate="0" containsDate="1" containsString="0" containsBlank="1" minDate="2011-01-07T00:00:00" maxDate="2015-01-01T00:00:00"/>
    </cacheField>
    <cacheField name="Ship Date2" numFmtId="0">
      <sharedItems containsNonDate="0" containsDate="1" containsString="0" containsBlank="1" minDate="2011-01-09T00:00:00" maxDate="2015-01-07T00:00:00"/>
    </cacheField>
    <cacheField name="Status" numFmtId="0">
      <sharedItems containsBlank="1"/>
    </cacheField>
    <cacheField name="Customer Name" numFmtId="0">
      <sharedItems containsBlank="1"/>
    </cacheField>
    <cacheField name="Country" numFmtId="0">
      <sharedItems containsBlank="1"/>
    </cacheField>
    <cacheField name="City" numFmtId="0">
      <sharedItems containsBlank="1"/>
    </cacheField>
    <cacheField name="State" numFmtId="0">
      <sharedItems containsBlank="1"/>
    </cacheField>
    <cacheField name="Category" numFmtId="0">
      <sharedItems containsBlank="1"/>
    </cacheField>
    <cacheField name="Product Name" numFmtId="0">
      <sharedItems containsBlank="1"/>
    </cacheField>
    <cacheField name="Cost Price for 1" numFmtId="0">
      <sharedItems containsString="0" containsBlank="1" containsNumber="1" minValue="0.5544" maxValue="2219.9926"/>
    </cacheField>
    <cacheField name="Sales" numFmtId="0">
      <sharedItems containsString="0" containsBlank="1" containsNumber="1" minValue="0.99" maxValue="13999.96"/>
    </cacheField>
    <cacheField name="Quantity" numFmtId="0">
      <sharedItems containsString="0" containsBlank="1" containsNumber="1" containsInteger="1" minValue="1" maxValue="14"/>
    </cacheField>
    <cacheField name="Profit" numFmtId="0">
      <sharedItems containsString="0" containsBlank="1" containsNumber="1" minValue="-3399.98" maxValue="6719.9808000000003"/>
    </cacheField>
    <cacheField name="Profit In INR" numFmtId="0">
      <sharedItems containsString="0" containsBlank="1" containsNumber="1" minValue="-271998.40000000002" maxValue="537598.4640000000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0.018562500001" createdVersion="6" refreshedVersion="6" minRefreshableVersion="3" recordCount="3203" xr:uid="{413DD6AA-3C4A-40B6-B02A-9C61ED0958E7}">
  <cacheSource type="worksheet">
    <worksheetSource ref="A1:T3204" sheet="worksheet"/>
  </cacheSource>
  <cacheFields count="20">
    <cacheField name="Order ID" numFmtId="0">
      <sharedItems/>
    </cacheField>
    <cacheField name="order date " numFmtId="0">
      <sharedItems/>
    </cacheField>
    <cacheField name="Ship Date" numFmtId="0">
      <sharedItems/>
    </cacheField>
    <cacheField name="Year of order" numFmtId="0">
      <sharedItems count="5">
        <s v="2013"/>
        <s v="2011"/>
        <s v="2012"/>
        <s v="2014"/>
        <s v="2015"/>
      </sharedItems>
    </cacheField>
    <cacheField name="month of order" numFmtId="0">
      <sharedItems/>
    </cacheField>
    <cacheField name="Order Date" numFmtId="14">
      <sharedItems containsSemiMixedTypes="0" containsNonDate="0" containsDate="1" containsString="0" minDate="2011-01-07T00:00:00" maxDate="2015-01-01T00:00:00"/>
    </cacheField>
    <cacheField name="Ship Date2" numFmtId="14">
      <sharedItems containsSemiMixedTypes="0" containsNonDate="0" containsDate="1" containsString="0" minDate="2011-01-09T00:00:00" maxDate="2015-01-07T00:00:00"/>
    </cacheField>
    <cacheField name="Status" numFmtId="0">
      <sharedItems/>
    </cacheField>
    <cacheField name="Customer Name" numFmtId="0">
      <sharedItems count="686">
        <s v="DarrinVanHuff"/>
        <s v="BrosinaHoffman"/>
        <s v="IreneMaddox"/>
        <s v="AlejandroGrove"/>
        <s v="ZuschussDonatelli"/>
        <s v="EmilyBurns"/>
        <s v="EricHoffmann"/>
        <s v="RubenAusman"/>
        <s v="KunstMiller"/>
        <s v="BrendanSweed"/>
        <s v="DuaneNoonan"/>
        <s v="JimSink"/>
        <s v="RogerBarcio"/>
        <s v="KatherineDucich"/>
        <s v="LenaCacioppo"/>
        <s v="DaveKipp"/>
        <s v="TroyStaebel"/>
        <s v="LindsayShagiari"/>
        <s v="LenaCreighton"/>
        <s v="SallyHughsby"/>
        <s v="HelenAndreada"/>
        <s v="TamaraWillingham"/>
        <s v="StephaniePhelps"/>
        <s v="NeilKnudson"/>
        <s v="DaveBrooks"/>
        <s v="TedTrevino"/>
        <s v="RubenDartt"/>
        <s v="MaxJones"/>
        <s v="ChadSievert"/>
        <s v="FrankMerwin"/>
        <s v="MaryZewe"/>
        <s v="BruceStewart"/>
        <s v="LaurelElliston"/>
        <s v="JonathanHowell"/>
        <s v="DavidBremer"/>
        <s v="LoganHaushalter"/>
        <s v="KellyCollister"/>
        <s v="AlanHwang"/>
        <s v="KristenHastings"/>
        <s v="BarryBlumstein"/>
        <s v="JasO'Carroll"/>
        <s v="TracyBlumstein"/>
        <s v="KellyLampkin"/>
        <s v="BenPeterman"/>
        <s v="FrankAtkinson"/>
        <s v="GraceKelly"/>
        <s v="DougBickford"/>
        <s v="AlyssaCrouse"/>
        <s v="KenLonsdale"/>
        <s v="ClayCheatham"/>
        <s v="JuliaDunbar"/>
        <s v="ArthurGainer"/>
        <s v="AlejandroSavely"/>
        <s v="JackGarza"/>
        <s v="VictorPreis"/>
        <s v="KeithHerrera"/>
        <s v="KimberlyCarter"/>
        <s v="CarolineJumper"/>
        <s v="PhilipBrown"/>
        <s v="SungPak"/>
        <s v="JoelEaton"/>
        <s v="SanjitChand"/>
        <s v="JosephHolt"/>
        <s v="TanjaNorvell"/>
        <s v="JeremyPistek"/>
        <s v="XylonaPreis"/>
        <s v="MichelleTran"/>
        <s v="SoniaSunley"/>
        <s v="MaribethYedwab"/>
        <s v="BradleyNguyen"/>
        <s v="AlanDominguez"/>
        <s v="KarenBern"/>
        <s v="JasperCacioppo"/>
        <s v="AllenArmold"/>
        <s v="ErinSmith"/>
        <s v="BillDonatelli"/>
        <s v="DeanKatz"/>
        <s v="OlveraToch"/>
        <s v="LizPelletier"/>
        <s v="JeremyFarry"/>
        <s v="FrankPreis"/>
        <s v="EllisBallard"/>
        <s v="SarahFoster"/>
        <s v="TrudyGlocke"/>
        <s v="CharlesCrestani"/>
        <s v="DiannaVittorini"/>
        <s v="ZuschussCarroll"/>
        <s v="LenaRadford"/>
        <s v="AnnieThurman"/>
        <s v="LoganCurrie"/>
        <s v="FredMcMath"/>
        <s v="MaxEngle"/>
        <s v="RickBensley"/>
        <s v="JohnLee"/>
        <s v="AnthonyRawles"/>
        <s v="AlanBarnes"/>
        <s v="JayKimmel"/>
        <s v="Dorrisliebe"/>
        <s v="ChristineKargatis"/>
        <s v="RossDeVincentis"/>
        <s v="DarrinSayre"/>
        <s v="GaryZandusky"/>
        <s v="MayaHerman"/>
        <s v="YosephCarroll"/>
        <s v="MelanieSeite"/>
        <s v="AndrewRoberts"/>
        <s v="NickZandusky"/>
        <s v="ClayLudtke"/>
        <s v="LizThompson"/>
        <s v="EricaSmith"/>
        <s v="CarlosDaly"/>
        <s v="HelenWasserman"/>
        <s v="GaryMcGarr"/>
        <s v="RussellApplegate"/>
        <s v="PaulineJohnson"/>
        <s v="PatrickGardner"/>
        <s v="EudokiaMartin"/>
        <s v="DavePoirier"/>
        <s v="ChuckMagee"/>
        <s v="JillStevenson"/>
        <s v="CymaKinney"/>
        <s v="PamelaCoakley"/>
        <s v="RachelPayne"/>
        <s v="KarenCarlisle"/>
        <s v="RobWilliams"/>
        <s v="JohnLucas"/>
        <s v="CynthiaArntzen"/>
        <s v="JosephAirdo"/>
        <s v="DanielLacy"/>
        <s v="LindsayWilliams"/>
        <s v="CynthiaVoltz"/>
        <s v="TamaraDahlen"/>
        <s v="TracyZic"/>
        <s v="RolandFjeld"/>
        <s v="RyanAkin"/>
        <s v="MegTillman"/>
        <s v="VivekGonzalez"/>
        <s v="PhilipFox"/>
        <s v="JohnStevenson"/>
        <s v="MegO'Connel"/>
        <s v="HallieRedmond"/>
        <s v="JenniferJackson"/>
        <s v="BrianDeCherney"/>
        <s v="SkyeNorling"/>
        <s v="EricaHernandez"/>
        <s v="MauriceSatty"/>
        <s v="DonWeiss"/>
        <s v="CraigYedwab"/>
        <s v="NaresjPatel"/>
        <s v="NoelStaavos"/>
        <s v="PaulVanHugh"/>
        <s v="NeomaMurray"/>
        <s v="DionisLloyd"/>
        <s v="GregGuthrie"/>
        <s v="ArthurPrichep"/>
        <s v="GeorgeBell"/>
        <s v="LarryTron"/>
        <s v="AlyssaTate"/>
        <s v="HaroldRyan"/>
        <s v="BradleyTalbott"/>
        <s v="LindaSouthworth"/>
        <s v="BenFerrer"/>
        <s v="GregMatthias"/>
        <s v="NoraPreis"/>
        <s v="PhillipFlathmann"/>
        <s v="JulieCreighton"/>
        <s v="BrookeGillingham"/>
        <s v="ChuckClark"/>
        <s v="JustinHirsh"/>
        <s v="EricaBern"/>
        <s v="AlexAvila"/>
        <s v="RoyCollins"/>
        <s v="HenryGoldwyn"/>
        <s v="FrankGastineau"/>
        <s v="LisaDeCherney"/>
        <s v="HaroldPawlan"/>
        <s v="JamieFrazer"/>
        <s v="KeanTakahito"/>
        <s v="AnnBlume"/>
        <s v="SamZeldin"/>
        <s v="JimRadford"/>
        <s v="ChristinaAnderson"/>
        <s v="ValerieDominguez"/>
        <s v="AdrianBarton"/>
        <s v="BethThompson"/>
        <s v="RickWilson"/>
        <s v="DamalaKotsonis"/>
        <s v="MichaelMoore"/>
        <s v="ShaunChance"/>
        <s v="JenniferBraxton"/>
        <s v="ThaisSissman"/>
        <s v="MariaBertelson"/>
        <s v="KatherineNockton"/>
        <s v="MikeKennedy"/>
        <s v="ChristinePhan"/>
        <s v="CorinnaMitchell"/>
        <s v="JaneWaco"/>
        <s v="PaulineChand"/>
        <s v="JessicaMyrick"/>
        <s v="NicoleHansen"/>
        <s v="MichaelChen"/>
        <s v="TomBoeckenhauer"/>
        <s v="VictoriaWilson"/>
        <s v="GaryHwang"/>
        <s v="MikePelletier"/>
        <s v="DeborahBrumfield"/>
        <s v="IvanGibson"/>
        <s v="JeremyEllison"/>
        <s v="EdwardBecker"/>
        <s v="PaulKnutson"/>
        <s v="ChristopherSchild"/>
        <s v="JesusOcampo"/>
        <s v="RickDuston"/>
        <s v="MarinaLichtenstein"/>
        <s v="YanaSorensen"/>
        <s v="JennaCaffey"/>
        <s v="JamesGalang"/>
        <s v="NatalieWebber"/>
        <s v="FredHopkins"/>
        <s v="HilaryHolden"/>
        <s v="ChristinaDeMoss"/>
        <s v="TheaHendricks"/>
        <s v="MichelleMoray"/>
        <s v="RobertBarroso"/>
        <s v="EricBarreto"/>
        <s v="PamelaStobb"/>
        <s v="ClaudiaBergmann"/>
        <s v="StevenCartwright"/>
        <s v="CynthiaDelaney"/>
        <s v="JamieKunitz"/>
        <s v="DebraCatini"/>
        <s v="EmilyDucich"/>
        <s v="JoniWasserman"/>
        <s v="DarrenPowers"/>
        <s v="RaymondMesse"/>
        <s v="AdrianShami"/>
        <s v="StefaniaPerrino"/>
        <s v="LaurenLeatherbury"/>
        <s v="MattCollins"/>
        <s v="SueAnnReed"/>
        <s v="GiuliettaWeimer"/>
        <s v="FrankHawley"/>
        <s v="FiliaMcAdams"/>
        <s v="NoahChilds"/>
        <s v="AdamHart"/>
        <s v="MichelleEllison"/>
        <s v="BenjaminPatterson"/>
        <s v="PaulGonzalez"/>
        <s v="CarolDarley"/>
        <s v="StewartCarmichael"/>
        <s v="RickHansen"/>
        <s v="ValerieMitchum"/>
        <s v="CraigCarreira"/>
        <s v="NoraPelletier"/>
        <s v="JoeElijah"/>
        <s v="LaurelWorkman"/>
        <s v="MaxLudwig"/>
        <s v="LukeWeiss"/>
        <s v="BerenikeKampe"/>
        <s v="GeneMcClure"/>
        <s v="MarcCrier"/>
        <s v="CarlWeiss"/>
        <s v="EdBraxton"/>
        <s v="KellyAndreada"/>
        <s v="TamaraChand"/>
        <s v="TobyRitter"/>
        <s v="MaribethSchnelling"/>
        <s v="ClytieKelty"/>
        <s v="AnthonyWitt"/>
        <s v="KeanThornton"/>
        <s v="AdrianHane"/>
        <s v="SandraGlassco"/>
        <s v="ScotWooten"/>
        <s v="WilliamBrown"/>
        <s v="LarryBlacks"/>
        <s v="DiannaWilson"/>
        <s v="KarenFerguson"/>
        <s v="IvanListon"/>
        <s v="PatrickBzostek"/>
        <s v="HeatherKirkland"/>
        <s v="AlanShonely"/>
        <s v="NeolaSchneider"/>
        <s v="MattHagelstein"/>
        <s v="BobbyTrafton"/>
        <s v="DougJacobs"/>
        <s v="RickHuthwaite"/>
        <s v="TobyGnade"/>
        <s v="BarryFranz"/>
        <s v="JustinMacKendrick"/>
        <s v="JulieKriz"/>
        <s v="MariaZettner"/>
        <s v="TomPrescott"/>
        <s v="AllenRosenblatt"/>
        <s v="JimKarlsson"/>
        <s v="BenWallace"/>
        <s v="RicardoSperren"/>
        <s v="BeckyCastell"/>
        <s v="KristinaNunn"/>
        <s v="LauraArmstrong"/>
        <s v="AliceMcCarthy"/>
        <s v="ScottCohen"/>
        <s v="EricaHackney"/>
        <s v="KatherineMurray"/>
        <s v="ChristinaVanderZanden"/>
        <s v="DennisKane"/>
        <s v="MikeGockenbach"/>
        <s v="TamaraManning"/>
        <s v="BillEplett"/>
        <s v="EleniMcCrary"/>
        <s v="MichelleLonsdale"/>
        <s v="LindaCazamias"/>
        <s v="MattCollister"/>
        <s v="RossBaird"/>
        <s v="HarryMarie"/>
        <s v="PierreWener"/>
        <s v="AnneMcFarland"/>
        <s v="ShahidCollister"/>
        <s v="GregMaxwell"/>
        <s v="BryanSpruell"/>
        <s v="BillTyler"/>
        <s v="RalphRitter"/>
        <s v="LoriOlson"/>
        <s v="KenDana"/>
        <s v="JohnMurray"/>
        <s v="MichaelGranlund"/>
        <s v="BillOverfelt"/>
        <s v="AleksandraGannaway"/>
        <s v="JimMitchum"/>
        <s v="JasonFortune-"/>
        <s v="TimTaslimi"/>
        <s v="AlanSchoenberger"/>
        <s v="PeteKriz"/>
        <s v="NancyLomonaco"/>
        <s v="TobyCarlisle"/>
        <s v="StewartVisinsky"/>
        <s v="CarolTriggs"/>
        <s v="AnthonyJohnson"/>
        <s v="AlejandroBallentine"/>
        <s v="SanjitEngle"/>
        <s v="DavidFlashing"/>
        <s v="FredHarton"/>
        <s v="MaryBethSkach"/>
        <s v="CarlosSoltero"/>
        <s v="HerbertFlentye"/>
        <s v="GeorgeAshbrook"/>
        <s v="Deanpercer"/>
        <s v="ElpidaRittenbach"/>
        <s v="KeanNguyen"/>
        <s v="GuyArmstrong"/>
        <s v="DeniseLeinenbach"/>
        <s v="CindyStewart"/>
        <s v="MichelleHuthwaite"/>
        <s v="DarrinMartin"/>
        <s v="NatalieDeCherney"/>
        <s v="DonJones"/>
        <s v="BethFritzler"/>
        <s v="StuartCalhoun"/>
        <s v="ScottWilliamson"/>
        <s v="EmilyPhan"/>
        <s v="KenHeidel"/>
        <s v="ThomasThornton"/>
        <s v="GregTran"/>
        <s v="MickCrebagga"/>
        <s v="LisaHazard"/>
        <s v="EugeneMoren"/>
        <s v="PhilisseOvercash"/>
        <s v="AndyYotov"/>
        <s v="RyanCrowe"/>
        <s v="MatthewClasen"/>
        <s v="SharelleRoach"/>
        <s v="DanReichenbach"/>
        <s v="AaronSmayling"/>
        <s v="BenjaminFarhat"/>
        <s v="KatrinaBavinger"/>
        <s v="MaxwellSchwartz"/>
        <s v="ChadCunningham"/>
        <s v="CariSayre"/>
        <s v="GaryHansen"/>
        <s v="JustinEllison"/>
        <s v="JackLebron"/>
        <s v="SanjitJacobs"/>
        <s v="ChrisCortes"/>
        <s v="ThomasSeio"/>
        <s v="SarahJordon"/>
        <s v="PenelopeSewall"/>
        <s v="RobDowd"/>
        <s v="MitchWillingham"/>
        <s v="PatrickRyan"/>
        <s v="OdellaNelson"/>
        <s v="BrianMoss"/>
        <s v="LizCarlisle"/>
        <s v="MatthewGrinstein"/>
        <s v="CharlotteMelton"/>
        <s v="TonyChapman"/>
        <s v="LukeFoster"/>
        <s v="PhillinaOber"/>
        <s v="TimBrockman"/>
        <s v="DennisPardue"/>
        <s v="CarlLudwig"/>
        <s v="ShirleyJackson"/>
        <s v="CathyArmstrong"/>
        <s v="DarioMedina"/>
        <s v="PatrickO'Donnell"/>
        <s v="TonySayre"/>
        <s v="GuyThornton"/>
        <s v="JimKriz"/>
        <s v="RalphArnett"/>
        <s v="DarrenBudd"/>
        <s v="VickyFreymann"/>
        <s v="JenniferPatt"/>
        <s v="DennyOrdway"/>
        <s v="RolandSchwarz"/>
        <s v="MaureenFritzler"/>
        <s v="CharlesMcCrossin"/>
        <s v="JuliaBarnett"/>
        <s v="JonathanDoherty"/>
        <s v="EdJacobs"/>
        <s v="ToddSumrall"/>
        <s v="AstreaJones"/>
        <s v="JayFein"/>
        <s v="PeterFuller"/>
        <s v="MarisLaWare"/>
        <s v="EugeneHildebrand"/>
        <s v="SusanPistek"/>
        <s v="PaulLucas"/>
        <s v="ChristopherConant"/>
        <s v="MichaelKennedy"/>
        <s v="JackO'Briant"/>
        <s v="SteveNguyen"/>
        <s v="JillFjeld"/>
        <s v="KatrinaEdelman"/>
        <s v="AmyCox"/>
        <s v="TobySwindell"/>
        <s v="TracyPoddar"/>
        <s v="HeatherJas"/>
        <s v="EileenKiefer"/>
        <s v="BruceGeld"/>
        <s v="NickCrebassa"/>
        <s v="StevenRoelle"/>
        <s v="MichelleArnett"/>
        <s v="KenBlack"/>
        <s v="MuhammedMacIntyre"/>
        <s v="AndrewGjertsen"/>
        <s v="NicoleFjeld"/>
        <s v="DavidWiener"/>
        <s v="TiffanyHouse"/>
        <s v="AngeleHood"/>
        <s v="ChrisSelesnick"/>
        <s v="ShuiTom"/>
        <s v="SungShariari"/>
        <s v="MarkVanHuff"/>
        <s v="AlexGrayson"/>
        <s v="TrudyBrown"/>
        <s v="BartPistole"/>
        <s v="AnnaHÃ¤berlin"/>
        <s v="AnnaAndreadi"/>
        <s v="AnnSteele"/>
        <s v="JanetMartin"/>
        <s v="GeorgiaRosenberg"/>
        <s v="VivekSundaresam"/>
        <s v="LizPreis"/>
        <s v="RobBeeghly"/>
        <s v="JuliaWest"/>
        <s v="MikeCaudle"/>
        <s v="TomStivers"/>
        <s v="RobertMarley"/>
        <s v="BruceDegenhardt"/>
        <s v="DavidSmith"/>
        <s v="BillStewart"/>
        <s v="HelenAbelman"/>
        <s v="Corey-Lock"/>
        <s v="DennyJoy"/>
        <s v="DeanraEno"/>
        <s v="LenaHernandez"/>
        <s v="RichardBierner"/>
        <s v="ChristineSundaresam"/>
        <s v="TheresaSwint"/>
        <s v="BenjaminVenier"/>
        <s v="NickRadford"/>
        <s v="MonicaFederle"/>
        <s v="NathanGelder"/>
        <s v="JimEpp"/>
        <s v="EdwardHooks"/>
        <s v="SheriGordon"/>
        <s v="ChristineAbelman"/>
        <s v="KarenSeio"/>
        <s v="BrianDahlen"/>
        <s v="JoyDaniels"/>
        <s v="TracyCollins"/>
        <s v="AaronBergman"/>
        <s v="CraigLeslie"/>
        <s v="ArthurWiediger"/>
        <s v="SampleCompanyA"/>
        <s v="AdamBellavance"/>
        <s v="CindyChapman"/>
        <s v="ShahidShariari"/>
        <s v="ArianneIrving"/>
        <s v="TonjaTurnell"/>
        <s v="MickBrown"/>
        <s v="BradleyDrucker"/>
        <s v="JillMatthias"/>
        <s v="ParhenaNorris"/>
        <s v="ShaunWeien"/>
        <s v="JamesLanier"/>
        <s v="LukeSchmidt"/>
        <s v="FredChung"/>
        <s v="DarrenKoutras"/>
        <s v="RichardEichhorn"/>
        <s v="TonyMolinari"/>
        <s v="EugeneBarchas"/>
        <s v="CandaceMcMahon"/>
        <s v="BarryFranzÃ¶sisch"/>
        <s v="EvaJacobs"/>
        <s v="DelfinaLatchford"/>
        <s v="CassandraBrandow"/>
        <s v="LycorisSaunders"/>
        <s v="AnthonyJacobs"/>
        <s v="AaronHawkins"/>
        <s v="AndyReiter"/>
        <s v="RoyPhan"/>
        <s v="JohnGrady"/>
        <s v="MattConnell"/>
        <s v="MuhammedLee"/>
        <s v="DeniseMonton"/>
        <s v="MarcHarrigan"/>
        <s v="LarryHughes"/>
        <s v="DeanBraden"/>
        <s v="DuaneHuffman"/>
        <s v="JenniferHalladay"/>
        <s v="ChlorisKastensmidt"/>
        <s v="ErinAshbrook"/>
        <s v="RoyFranzÃ¶sisch"/>
        <s v="ArtFerguson"/>
        <s v="PaulProst"/>
        <s v="JoyBell-"/>
        <s v="PatrickJones"/>
        <s v="AmyHunt"/>
        <s v="DorothyWardle"/>
        <s v="BeckyPak"/>
        <s v="DaveHallsten"/>
        <s v="JuliePrescott"/>
        <s v="BethPaige"/>
        <s v="JohnDryer"/>
        <s v="JulianaKrohn"/>
        <s v="JustinDeggeller"/>
        <s v="CharlesSheldon"/>
        <s v="DougO'Connell"/>
        <s v="BrianStugart"/>
        <s v="JoeKamberova"/>
        <s v="LynnSmith"/>
        <s v="KeithDawkins"/>
        <s v="SteveCarroll"/>
        <s v="GiuliettaDortch"/>
        <s v="RobertWaldorf"/>
        <s v="JanetMolinari"/>
        <s v="MattAbelman"/>
        <s v="LisaRyan"/>
        <s v="SusanVittorini"/>
        <s v="RandyFerguson"/>
        <s v="AllenGoldenen"/>
        <s v="AnnChong"/>
        <s v="CathyPrescott"/>
        <s v="JustinRitter"/>
        <s v="SaphhiraShifley"/>
        <s v="AnthonyO'Donnell"/>
        <s v="NathanCano"/>
        <s v="KhloeMiller"/>
        <s v="AnnaChung"/>
        <s v="JasonGross"/>
        <s v="MitchWebber"/>
        <s v="JenniferFerguson"/>
        <s v="ClayRozendal"/>
        <s v="RoseO'Brian"/>
        <s v="BrendaBowman"/>
        <s v="AnnieZypern"/>
        <s v="SylviaFoulston"/>
        <s v="LizWillingham"/>
        <s v="NonaBalk"/>
        <s v="PatrickO'Brill"/>
        <s v="FrankCarlisle"/>
        <s v="BartWatters"/>
        <s v="RobertDilbeck"/>
        <s v="ErinCreighton"/>
        <s v="RogerDemir"/>
        <s v="MikeVittorini"/>
        <s v="VictoriaPisteka"/>
        <s v="SeanBraxton"/>
        <s v="ShirleyDaniels"/>
        <s v="HunterGlantz"/>
        <s v="BrianThompson"/>
        <s v="IoniaMcGrath"/>
        <s v="BrendanMurry"/>
        <s v="NoraPaige"/>
        <s v="ScotCoram"/>
        <s v="BradNorvell"/>
        <s v="EricMurdock"/>
        <s v="ElizabethMoffitt"/>
        <s v="StefanieHolloman"/>
        <s v="BryanMills"/>
        <s v="BeckyMartin"/>
        <s v="RussellD'Ascenzo"/>
        <s v="HenryMacAllister"/>
        <s v="ThomasBrumley"/>
        <s v="SeanO'Donnell"/>
        <s v="DanielByrd"/>
        <s v="NathanMautz"/>
        <s v="SallyMatthias"/>
        <s v="SperosGoranitis"/>
        <s v="ChadMcGuire"/>
        <s v="RaymondBuch"/>
        <s v="SeanChristensen"/>
        <s v="RobLucas"/>
        <s v="SarahBern"/>
        <s v="GeorgeZrebassa"/>
        <s v="ChristyBrittain"/>
        <s v="KatharineHarms"/>
        <s v="DorothyDickinson"/>
        <s v="JanetLee"/>
        <s v="LaurelBeltran"/>
        <s v="ShahidHopkins"/>
        <s v="StevenWard"/>
        <s v="CarolAdams"/>
        <s v="PaulStevenson"/>
        <s v="SoniaCooley"/>
        <s v="TrudySchmidt"/>
        <s v="StuartVan"/>
        <s v="JoniBlumstein"/>
        <s v="DeirdreGreer"/>
        <s v="CarlosMeador"/>
        <s v="SaraLuxemburg"/>
        <s v="MaureenGastineau"/>
        <s v="PaulineWebber"/>
        <s v="SeanMiller"/>
        <s v="DennisBolton"/>
        <s v="MarkCousins"/>
        <s v="CoreyCatlett"/>
        <s v="BillShonely"/>
        <s v="KarenDaniels"/>
        <s v="JohnCastell"/>
        <s v="SarahBrown"/>
        <s v="DanaKaydos"/>
        <s v="MuhammedYedwab"/>
        <s v="SethVernon"/>
        <s v="SuzanneMcNair"/>
        <s v="ResiPÃ¶lking"/>
        <s v="MagdeleneMorse"/>
        <s v="DanielRaglin"/>
        <s v="BrendanDodson"/>
        <s v="MariaEtezadi"/>
        <s v="KarlBraun"/>
        <s v="MarkHaberlin"/>
        <s v="PeteArmstrong"/>
        <s v="BryanDavis"/>
        <s v="ChrisMcAfee"/>
        <s v="MarkHamilton"/>
        <s v="NeilFranzÃ¶sisch"/>
        <s v="FrankOlsen"/>
        <s v="LindsayCastell"/>
        <s v="AdamShillingsburg"/>
        <s v="TobyBraunhardt"/>
        <s v="BarryPond"/>
        <s v="NeilDucich"/>
        <s v="KalycaMeade"/>
        <s v="JasonKlamczynski"/>
        <s v="JeremyLonsdale"/>
        <s v="StephanieUlpright"/>
        <s v="DuaneBenoit"/>
        <s v="AshleyJarboe"/>
        <s v="KenBrennan"/>
        <s v="ChristopherMartinez"/>
        <s v="VivianMathis"/>
        <s v="KellyWilliams"/>
        <s v="MathewReese"/>
        <s v="CatherineGlotzbach"/>
        <s v="SandraFlanagan"/>
        <s v="BobbyElias"/>
        <s v="TheonePippenger"/>
        <s v="CraigMolinari"/>
        <s v="FredWasserman"/>
        <s v="JoySmith"/>
        <s v="EvanBailliet"/>
        <s v="TroyBlackwell"/>
        <s v="DanLawera"/>
        <s v="SungChung"/>
        <s v="MaribethDona"/>
        <s v="AnnePryor"/>
      </sharedItems>
    </cacheField>
    <cacheField name="Country" numFmtId="0">
      <sharedItems count="1">
        <s v="United States"/>
      </sharedItems>
    </cacheField>
    <cacheField name="City" numFmtId="0">
      <sharedItems count="169">
        <s v="Los Angeles"/>
        <s v="Seattle"/>
        <s v="West Jordan"/>
        <s v="San Francisco"/>
        <s v="Orem"/>
        <s v="Gilbert"/>
        <s v="Portland"/>
        <s v="Aurora"/>
        <s v="Phoenix"/>
        <s v="Roseville"/>
        <s v="Pasadena"/>
        <s v="Scottsdale"/>
        <s v="San Jose"/>
        <s v="Carlsbad"/>
        <s v="Redlands"/>
        <s v="Denver"/>
        <s v="Whittier"/>
        <s v="Santa Clara"/>
        <s v="San Diego"/>
        <s v="Brentwood"/>
        <s v="Inglewood"/>
        <s v="Colorado Springs"/>
        <s v="Arvada"/>
        <s v="Long Beach"/>
        <s v="Hesperia"/>
        <s v="Layton"/>
        <s v="Tucson"/>
        <s v="Des Moines"/>
        <s v="Las Vegas"/>
        <s v="Huntington Beach"/>
        <s v="Louisville"/>
        <s v="Concord"/>
        <s v="Costa Mesa"/>
        <s v="Parker"/>
        <s v="Great Falls"/>
        <s v="Mesa"/>
        <s v="Anaheim"/>
        <s v="Marysville"/>
        <s v="Salem"/>
        <s v="Vallejo"/>
        <s v="Mission Viejo"/>
        <s v="Sierra Vista"/>
        <s v="Vancouver"/>
        <s v="Lancaster"/>
        <s v="Lake Elsinore"/>
        <s v="Edmonds"/>
        <s v="Santa Ana"/>
        <s v="Salinas"/>
        <s v="Farmington"/>
        <s v="Riverside"/>
        <s v="Torrance"/>
        <s v="Oceanside"/>
        <s v="Murrieta"/>
        <s v="Olympia"/>
        <s v="Oakland"/>
        <s v="Encinitas"/>
        <s v="Antioch"/>
        <s v="Reno"/>
        <s v="Escondido"/>
        <s v="Fresno"/>
        <s v="Pueblo"/>
        <s v="Fairfield"/>
        <s v="Pico Rivera"/>
        <s v="Provo"/>
        <s v="Pleasant Grove"/>
        <s v="Glendale"/>
        <s v="Westminster"/>
        <s v="Pomona"/>
        <s v="North Las Vegas"/>
        <s v="Tempe"/>
        <s v="Laguna Niguel"/>
        <s v="Bellevue"/>
        <s v="Kent"/>
        <s v="Tigard"/>
        <s v="Auburn"/>
        <s v="Redmond"/>
        <s v="Henderson"/>
        <s v="Spokane"/>
        <s v="Medford"/>
        <s v="Missoula"/>
        <s v="Springfield"/>
        <s v="Broomfield"/>
        <s v="San Bernardino"/>
        <s v="Bozeman"/>
        <s v="Peoria"/>
        <s v="Ontario"/>
        <s v="Rancho Cucamonga"/>
        <s v="Stockton"/>
        <s v="Sunnyvale"/>
        <s v="Manteca"/>
        <s v="Salt Lake City"/>
        <s v="Littleton"/>
        <s v="Fort Collins"/>
        <s v="Sacramento"/>
        <s v="Thousand Oaks"/>
        <s v="Albuquerque"/>
        <s v="Sparks"/>
        <s v="Coachella"/>
        <s v="La Quinta"/>
        <s v="Bellingham"/>
        <s v="Englewood"/>
        <s v="Las Cruces"/>
        <s v="Vacaville"/>
        <s v="Murray"/>
        <s v="Bakersfield"/>
        <s v="Redondo Beach"/>
        <s v="Billings"/>
        <s v="Gresham"/>
        <s v="Meridian"/>
        <s v="Apple Valley"/>
        <s v="Woodland"/>
        <s v="San Mateo"/>
        <s v="Visalia"/>
        <s v="Temecula"/>
        <s v="Yucaipa"/>
        <s v="Santa Fe"/>
        <s v="Chula Vista"/>
        <s v="Thornton"/>
        <s v="Lakewood"/>
        <s v="Covington"/>
        <s v="Boise"/>
        <s v="Citrus Heights"/>
        <s v="Bullhead City"/>
        <s v="San Gabriel"/>
        <s v="Lewiston"/>
        <s v="Danville"/>
        <s v="Logan"/>
        <s v="Avondale"/>
        <s v="Yuma"/>
        <s v="Pasco"/>
        <s v="Lehi"/>
        <s v="Moreno Valley"/>
        <s v="Loveland"/>
        <s v="Chandler"/>
        <s v="Helena"/>
        <s v="Clovis"/>
        <s v="Santa Barbara"/>
        <s v="Draper"/>
        <s v="La Mesa"/>
        <s v="Pocatello"/>
        <s v="Lake Forest"/>
        <s v="Redding"/>
        <s v="Chico"/>
        <s v="Cheyenne"/>
        <s v="Caldwell"/>
        <s v="Redwood City"/>
        <s v="Santa Maria"/>
        <s v="Longview"/>
        <s v="Eugene"/>
        <s v="Oxnard"/>
        <s v="Renton"/>
        <s v="Commerce City"/>
        <s v="Rio Rancho"/>
        <s v="Everett"/>
        <s v="Montebello"/>
        <s v="El Cajon"/>
        <s v="Camarillo"/>
        <s v="Hillsboro"/>
        <s v="Burbank"/>
        <s v="Modesto"/>
        <s v="Longmont"/>
        <s v="Davis"/>
        <s v="Morgan Hill"/>
        <s v="Greeley"/>
        <s v="Twin Falls"/>
        <s v="San Clemente"/>
        <s v="Dublin"/>
        <s v="San Luis Obispo"/>
        <s v="Lodi"/>
      </sharedItems>
    </cacheField>
    <cacheField name="State" numFmtId="0">
      <sharedItems count="11">
        <s v="California"/>
        <s v="Washington"/>
        <s v="Utah"/>
        <s v="Arizona"/>
        <s v="Oregon"/>
        <s v="Colorado"/>
        <s v="New Mexico"/>
        <s v="Nevada"/>
        <s v="Montana"/>
        <s v="Idaho"/>
        <s v="Wyoming"/>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acheField>
    <cacheField name="Cost Price for 1" numFmtId="2">
      <sharedItems containsSemiMixedTypes="0" containsString="0" containsNumber="1" minValue="0.5544" maxValue="2219.9926"/>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Profit In INR" numFmtId="164">
      <sharedItems containsSemiMixedTypes="0" containsString="0" containsNumber="1" minValue="-271998.40000000002" maxValue="537598.46400000004"/>
    </cacheField>
    <cacheField name="loss/profit" numFmtId="0">
      <sharedItems/>
    </cacheField>
  </cacheFields>
  <extLst>
    <ext xmlns:x14="http://schemas.microsoft.com/office/spreadsheetml/2009/9/main" uri="{725AE2AE-9491-48be-B2B4-4EB974FC3084}">
      <x14:pivotCacheDefinition pivotCacheId="93020434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0.018566319442" createdVersion="6" refreshedVersion="6" minRefreshableVersion="3" recordCount="3269" xr:uid="{57E21751-FD11-401A-96D7-C0A6D89DD456}">
  <cacheSource type="worksheet">
    <worksheetSource ref="A1:T3270" sheet="worksheet"/>
  </cacheSource>
  <cacheFields count="20">
    <cacheField name="Order ID" numFmtId="0">
      <sharedItems containsBlank="1"/>
    </cacheField>
    <cacheField name="order date " numFmtId="0">
      <sharedItems containsBlank="1"/>
    </cacheField>
    <cacheField name="Ship Date" numFmtId="0">
      <sharedItems containsBlank="1"/>
    </cacheField>
    <cacheField name="Year of order" numFmtId="0">
      <sharedItems containsBlank="1" count="6">
        <s v="2013"/>
        <s v="2011"/>
        <s v="2012"/>
        <s v="2014"/>
        <s v="2015"/>
        <m/>
      </sharedItems>
    </cacheField>
    <cacheField name="month of order" numFmtId="0">
      <sharedItems containsBlank="1"/>
    </cacheField>
    <cacheField name="Order Date" numFmtId="0">
      <sharedItems containsNonDate="0" containsDate="1" containsString="0" containsBlank="1" minDate="2011-01-07T00:00:00" maxDate="2015-01-01T00:00:00"/>
    </cacheField>
    <cacheField name="Ship Date2" numFmtId="0">
      <sharedItems containsNonDate="0" containsDate="1" containsString="0" containsBlank="1" minDate="2011-01-09T00:00:00" maxDate="2015-01-07T00:00:00"/>
    </cacheField>
    <cacheField name="Status" numFmtId="0">
      <sharedItems containsBlank="1"/>
    </cacheField>
    <cacheField name="Customer Name" numFmtId="0">
      <sharedItems containsBlank="1"/>
    </cacheField>
    <cacheField name="Country" numFmtId="0">
      <sharedItems containsBlank="1"/>
    </cacheField>
    <cacheField name="City" numFmtId="0">
      <sharedItems containsBlank="1"/>
    </cacheField>
    <cacheField name="State" numFmtId="0">
      <sharedItems containsBlank="1"/>
    </cacheField>
    <cacheField name="Category" numFmtId="0">
      <sharedItems containsBlank="1" count="18">
        <s v="Labels"/>
        <s v="Furnishings"/>
        <s v="Art"/>
        <s v="Phones"/>
        <s v="Binders"/>
        <s v="Appliances"/>
        <s v="Tables"/>
        <s v="Storage"/>
        <s v="Accessories"/>
        <s v="Paper"/>
        <s v="Chairs"/>
        <s v="Fasteners"/>
        <s v="Supplies"/>
        <s v="Envelopes"/>
        <s v="Copiers"/>
        <s v="Bookcases"/>
        <s v="Machines"/>
        <m/>
      </sharedItems>
    </cacheField>
    <cacheField name="Product Name" numFmtId="0">
      <sharedItems containsBlank="1"/>
    </cacheField>
    <cacheField name="Cost Price for 1" numFmtId="0">
      <sharedItems containsString="0" containsBlank="1" containsNumber="1" minValue="0.5544" maxValue="2219.9926"/>
    </cacheField>
    <cacheField name="Sales" numFmtId="0">
      <sharedItems containsString="0" containsBlank="1" containsNumber="1" minValue="0.99" maxValue="13999.96"/>
    </cacheField>
    <cacheField name="Quantity" numFmtId="0">
      <sharedItems containsString="0" containsBlank="1" containsNumber="1" containsInteger="1" minValue="1" maxValue="14"/>
    </cacheField>
    <cacheField name="Profit" numFmtId="0">
      <sharedItems containsString="0" containsBlank="1" containsNumber="1" minValue="-3399.98" maxValue="6719.9808000000003"/>
    </cacheField>
    <cacheField name="Profit In INR" numFmtId="0">
      <sharedItems containsString="0" containsBlank="1" containsNumber="1" minValue="-271998.40000000002" maxValue="537598.46400000004"/>
    </cacheField>
    <cacheField name="loss/profit" numFmtId="0">
      <sharedItems/>
    </cacheField>
  </cacheFields>
  <extLst>
    <ext xmlns:x14="http://schemas.microsoft.com/office/spreadsheetml/2009/9/main" uri="{725AE2AE-9491-48be-B2B4-4EB974FC3084}">
      <x14:pivotCacheDefinition pivotCacheId="288664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70">
  <r>
    <s v="CA-2013-138688"/>
    <s v="06/13/2013"/>
    <s v="17/06/2013"/>
    <x v="0"/>
    <x v="0"/>
    <d v="2013-06-13T00:00:00"/>
    <d v="2013-06-17T00:00:00"/>
    <s v="On Date"/>
    <s v="DarrinVanHuff"/>
    <s v="United States"/>
    <s v="Los Angeles"/>
    <s v="California"/>
    <s v="Labels"/>
    <s v="Self-Adhesive Address Labels for Typewriters by Universal"/>
    <n v="3.8742999999999994"/>
    <n v="14.62"/>
    <n v="2"/>
    <n v="6.8714000000000004"/>
    <n v="549.71199999999999"/>
  </r>
  <r>
    <s v="CA-2011-115812"/>
    <s v="06/09/2011"/>
    <s v="14/06/2011"/>
    <x v="1"/>
    <x v="0"/>
    <d v="2011-06-09T00:00:00"/>
    <d v="2011-06-14T00:00:00"/>
    <s v="On Date"/>
    <s v="BrosinaHoffman"/>
    <s v="United States"/>
    <s v="Los Angeles"/>
    <s v="California"/>
    <s v="Furnishings"/>
    <s v="Eldon Expressions Wood and Plastic Desk Accessories, Cherry Wood"/>
    <n v="4.9558"/>
    <n v="48.86"/>
    <n v="7"/>
    <n v="14.1694"/>
    <n v="1133.5519999999999"/>
  </r>
  <r>
    <s v="CA-2011-115812"/>
    <s v="06/09/2011"/>
    <s v="14/06/2011"/>
    <x v="1"/>
    <x v="0"/>
    <d v="2011-06-09T00:00:00"/>
    <d v="2011-06-14T00:00:00"/>
    <s v="On Date"/>
    <s v="BrosinaHoffman"/>
    <s v="United States"/>
    <s v="Los Angeles"/>
    <s v="California"/>
    <s v="Art"/>
    <s v="Newell 322"/>
    <n v="1.3286"/>
    <n v="7.28"/>
    <n v="4"/>
    <n v="1.9656"/>
    <n v="157.24799999999999"/>
  </r>
  <r>
    <s v="CA-2011-115812"/>
    <s v="06/09/2011"/>
    <s v="14/06/2011"/>
    <x v="1"/>
    <x v="0"/>
    <d v="2011-06-09T00:00:00"/>
    <d v="2011-06-14T00:00:00"/>
    <s v="On Date"/>
    <s v="BrosinaHoffman"/>
    <s v="United States"/>
    <s v="Los Angeles"/>
    <s v="California"/>
    <s v="Phones"/>
    <s v="Mitel 5320 IP Phone VoIP phone"/>
    <n v="204.10920000000002"/>
    <n v="907.15200000000004"/>
    <n v="4"/>
    <n v="90.715199999999996"/>
    <n v="7257.2159999999994"/>
  </r>
  <r>
    <s v="CA-2011-115812"/>
    <s v="06/09/2011"/>
    <s v="14/06/2011"/>
    <x v="1"/>
    <x v="0"/>
    <d v="2011-06-09T00:00:00"/>
    <d v="2011-06-14T00:00:00"/>
    <s v="On Date"/>
    <s v="BrosinaHoffman"/>
    <s v="United States"/>
    <s v="Los Angeles"/>
    <s v="California"/>
    <s v="Binders"/>
    <s v="DXL Angle-View Binders with Locking Rings by Samsill"/>
    <n v="4.2404999999999999"/>
    <n v="18.504000000000001"/>
    <n v="3"/>
    <n v="5.7824999999999998"/>
    <n v="462.59999999999997"/>
  </r>
  <r>
    <s v="CA-2011-115812"/>
    <s v="06/09/2011"/>
    <s v="14/06/2011"/>
    <x v="1"/>
    <x v="0"/>
    <d v="2011-06-09T00:00:00"/>
    <d v="2011-06-14T00:00:00"/>
    <s v="On Date"/>
    <s v="BrosinaHoffman"/>
    <s v="United States"/>
    <s v="Los Angeles"/>
    <s v="California"/>
    <s v="Appliances"/>
    <s v="Belkin F5C206VTEL 6 Outlet Surge"/>
    <n v="16.085999999999999"/>
    <n v="114.9"/>
    <n v="5"/>
    <n v="34.47"/>
    <n v="2757.6"/>
  </r>
  <r>
    <s v="CA-2011-115812"/>
    <s v="06/09/2011"/>
    <s v="14/06/2011"/>
    <x v="1"/>
    <x v="0"/>
    <d v="2011-06-09T00:00:00"/>
    <d v="2011-06-14T00:00:00"/>
    <s v="On Date"/>
    <s v="BrosinaHoffman"/>
    <s v="United States"/>
    <s v="Los Angeles"/>
    <s v="California"/>
    <s v="Tables"/>
    <s v="Chromcraft Rectangular Conference Tables"/>
    <n v="180.09719999999999"/>
    <n v="1706.184"/>
    <n v="9"/>
    <n v="85.309200000000004"/>
    <n v="6824.7360000000008"/>
  </r>
  <r>
    <s v="CA-2011-115812"/>
    <s v="06/09/2011"/>
    <s v="14/06/2011"/>
    <x v="1"/>
    <x v="0"/>
    <d v="2011-06-09T00:00:00"/>
    <d v="2011-06-14T00:00:00"/>
    <s v="On Date"/>
    <s v="BrosinaHoffman"/>
    <s v="United States"/>
    <s v="Los Angeles"/>
    <s v="California"/>
    <s v="Phones"/>
    <s v="Konftel 250 ConferenceÂ phoneÂ - Charcoal black"/>
    <n v="210.76679999999999"/>
    <n v="911.42399999999998"/>
    <n v="4"/>
    <n v="68.356800000000007"/>
    <n v="5468.5440000000008"/>
  </r>
  <r>
    <s v="CA-2013-161389"/>
    <s v="12/06/2013"/>
    <s v="11/12/2013"/>
    <x v="0"/>
    <x v="1"/>
    <d v="2013-12-06T00:00:00"/>
    <d v="2013-12-11T00:00:00"/>
    <s v="On Date"/>
    <s v="IreneMaddox"/>
    <s v="United States"/>
    <s v="Seattle"/>
    <s v="Washington"/>
    <s v="Binders"/>
    <s v="Fellowes PB200 Plastic Comb Binding Machine"/>
    <n v="91.794600000000003"/>
    <n v="407.976"/>
    <n v="3"/>
    <n v="132.59219999999999"/>
    <n v="10607.376"/>
  </r>
  <r>
    <s v="CA-2011-167164"/>
    <s v="05/13/2011"/>
    <s v="15/05/2011"/>
    <x v="1"/>
    <x v="2"/>
    <d v="2011-05-13T00:00:00"/>
    <d v="2011-05-15T00:00:00"/>
    <s v="On Date"/>
    <s v="AlejandroGrove"/>
    <s v="United States"/>
    <s v="West Jordan"/>
    <s v="Utah"/>
    <s v="Storage"/>
    <s v="Fellowes Super Stor/Drawer"/>
    <n v="22.754999999999999"/>
    <n v="55.5"/>
    <n v="2"/>
    <n v="9.99"/>
    <n v="799.2"/>
  </r>
  <r>
    <s v="CA-2011-143336"/>
    <s v="08/27/2011"/>
    <s v="01/09/2011"/>
    <x v="1"/>
    <x v="3"/>
    <d v="2011-08-27T00:00:00"/>
    <d v="2011-09-01T00:00:00"/>
    <s v="On Date"/>
    <s v="ZuschussDonatelli"/>
    <s v="United States"/>
    <s v="San Francisco"/>
    <s v="California"/>
    <s v="Art"/>
    <s v="Newell 341"/>
    <n v="3.0388000000000002"/>
    <n v="8.56"/>
    <n v="2"/>
    <n v="2.4824000000000002"/>
    <n v="198.59200000000001"/>
  </r>
  <r>
    <s v="CA-2011-143336"/>
    <s v="08/27/2011"/>
    <s v="01/09/2011"/>
    <x v="1"/>
    <x v="3"/>
    <d v="2011-08-27T00:00:00"/>
    <d v="2011-09-01T00:00:00"/>
    <s v="On Date"/>
    <s v="ZuschussDonatelli"/>
    <s v="United States"/>
    <s v="San Francisco"/>
    <s v="California"/>
    <s v="Phones"/>
    <s v="Cisco SPA 501G IP Phone"/>
    <n v="65.822999999999993"/>
    <n v="213.48"/>
    <n v="3"/>
    <n v="16.010999999999999"/>
    <n v="1280.8799999999999"/>
  </r>
  <r>
    <s v="CA-2011-143336"/>
    <s v="08/27/2011"/>
    <s v="01/09/2011"/>
    <x v="1"/>
    <x v="3"/>
    <d v="2011-08-27T00:00:00"/>
    <d v="2011-09-01T00:00:00"/>
    <s v="On Date"/>
    <s v="ZuschussDonatelli"/>
    <s v="United States"/>
    <s v="San Francisco"/>
    <s v="California"/>
    <s v="Binders"/>
    <s v="Wilson Jones Hanging View Binder, White, 1&quot;"/>
    <n v="3.8339999999999996"/>
    <n v="22.72"/>
    <n v="4"/>
    <n v="7.3840000000000003"/>
    <n v="590.72"/>
  </r>
  <r>
    <s v="CA-2012-106320"/>
    <s v="09/25/2012"/>
    <s v="30/09/2012"/>
    <x v="2"/>
    <x v="4"/>
    <d v="2012-09-25T00:00:00"/>
    <d v="2012-09-30T00:00:00"/>
    <s v="On Date"/>
    <s v="EmilyBurns"/>
    <s v="United States"/>
    <s v="Orem"/>
    <s v="Utah"/>
    <s v="Tables"/>
    <s v="Bretford CR4500 Series Slim Rectangular Table"/>
    <n v="268.12170000000003"/>
    <n v="1044.6300000000001"/>
    <n v="3"/>
    <n v="240.26490000000001"/>
    <n v="19221.192000000003"/>
  </r>
  <r>
    <s v="CA-2013-121755"/>
    <s v="01/16/2013"/>
    <s v="20/01/2013"/>
    <x v="0"/>
    <x v="5"/>
    <d v="2013-01-16T00:00:00"/>
    <d v="2013-01-20T00:00:00"/>
    <s v="On Date"/>
    <s v="EricHoffmann"/>
    <s v="United States"/>
    <s v="Los Angeles"/>
    <s v="California"/>
    <s v="Binders"/>
    <s v="Wilson Jones Active Use Binders"/>
    <n v="3.7127999999999997"/>
    <n v="11.648"/>
    <n v="2"/>
    <n v="4.2224000000000004"/>
    <n v="337.79200000000003"/>
  </r>
  <r>
    <s v="CA-2013-121755"/>
    <s v="01/16/2013"/>
    <s v="20/01/2013"/>
    <x v="0"/>
    <x v="5"/>
    <d v="2013-01-16T00:00:00"/>
    <d v="2013-01-20T00:00:00"/>
    <s v="On Date"/>
    <s v="EricHoffmann"/>
    <s v="United States"/>
    <s v="Los Angeles"/>
    <s v="California"/>
    <s v="Accessories"/>
    <s v="ImationÂ 8GB Mini TravelDrive USB 2.0Â Flash Drive"/>
    <n v="26.265299999999996"/>
    <n v="90.57"/>
    <n v="3"/>
    <n v="11.774100000000001"/>
    <n v="941.92800000000011"/>
  </r>
  <r>
    <s v="CA-2013-101343"/>
    <s v="07/18/2013"/>
    <s v="23/07/2013"/>
    <x v="0"/>
    <x v="6"/>
    <d v="2013-07-18T00:00:00"/>
    <d v="2013-07-23T00:00:00"/>
    <s v="On Date"/>
    <s v="RubenAusman"/>
    <s v="United States"/>
    <s v="Los Angeles"/>
    <s v="California"/>
    <s v="Storage"/>
    <s v="Eldon Base for stackable storage shelf, platinum"/>
    <n v="36.992999999999995"/>
    <n v="77.88"/>
    <n v="2"/>
    <n v="3.8940000000000001"/>
    <n v="311.52"/>
  </r>
  <r>
    <s v="CA-2012-135545"/>
    <s v="11/24/2012"/>
    <s v="30/11/2012"/>
    <x v="2"/>
    <x v="7"/>
    <d v="2012-11-24T00:00:00"/>
    <d v="2012-11-30T00:00:00"/>
    <s v="Delay"/>
    <s v="KunstMiller"/>
    <s v="United States"/>
    <s v="Los Angeles"/>
    <s v="California"/>
    <s v="Accessories"/>
    <s v="Verbatim 25 GB 6x Blu-ray Single Layer Recordable Disc, 3/Pack"/>
    <n v="3.9144000000000001"/>
    <n v="13.98"/>
    <n v="2"/>
    <n v="6.1512000000000002"/>
    <n v="492.096"/>
  </r>
  <r>
    <s v="CA-2012-135545"/>
    <s v="11/24/2012"/>
    <s v="30/11/2012"/>
    <x v="2"/>
    <x v="7"/>
    <d v="2012-11-24T00:00:00"/>
    <d v="2012-11-30T00:00:00"/>
    <s v="Delay"/>
    <s v="KunstMiller"/>
    <s v="United States"/>
    <s v="Los Angeles"/>
    <s v="California"/>
    <s v="Binders"/>
    <s v="Acco PRESSTEX Data Binder with Storage Hooks, Dark Blue, 14 7/8&quot; X 11&quot;"/>
    <n v="2.7438000000000002"/>
    <n v="25.824000000000002"/>
    <n v="6"/>
    <n v="9.3612000000000002"/>
    <n v="748.89599999999996"/>
  </r>
  <r>
    <s v="CA-2012-135545"/>
    <s v="11/24/2012"/>
    <s v="30/11/2012"/>
    <x v="2"/>
    <x v="7"/>
    <d v="2012-11-24T00:00:00"/>
    <d v="2012-11-30T00:00:00"/>
    <s v="Delay"/>
    <s v="KunstMiller"/>
    <s v="United States"/>
    <s v="Los Angeles"/>
    <s v="California"/>
    <s v="Paper"/>
    <s v="Xerox 1943"/>
    <n v="25.922299999999996"/>
    <n v="146.72999999999999"/>
    <n v="3"/>
    <n v="68.963099999999997"/>
    <n v="5517.0479999999998"/>
  </r>
  <r>
    <s v="CA-2012-135545"/>
    <s v="11/24/2012"/>
    <s v="30/11/2012"/>
    <x v="2"/>
    <x v="7"/>
    <d v="2012-11-24T00:00:00"/>
    <d v="2012-11-30T00:00:00"/>
    <s v="Delay"/>
    <s v="KunstMiller"/>
    <s v="United States"/>
    <s v="Los Angeles"/>
    <s v="California"/>
    <s v="Furnishings"/>
    <s v="Luxo Economy Swing Arm Lamp"/>
    <n v="14.356800000000002"/>
    <n v="79.760000000000005"/>
    <n v="4"/>
    <n v="22.332799999999999"/>
    <n v="1786.6239999999998"/>
  </r>
  <r>
    <s v="CA-2011-106376"/>
    <s v="12/05/2011"/>
    <s v="10/12/2011"/>
    <x v="1"/>
    <x v="1"/>
    <d v="2011-12-05T00:00:00"/>
    <d v="2011-12-10T00:00:00"/>
    <s v="On Date"/>
    <s v="BrendanSweed"/>
    <s v="United States"/>
    <s v="Gilbert"/>
    <s v="Arizona"/>
    <s v="Art"/>
    <s v="Hunt BOSTON Model 1606 High-Volume Electric Pencil Sharpener, Beige"/>
    <n v="125.21519999999998"/>
    <n v="1113.0239999999999"/>
    <n v="8"/>
    <n v="111.30240000000001"/>
    <n v="8904.1920000000009"/>
  </r>
  <r>
    <s v="CA-2011-106376"/>
    <s v="12/05/2011"/>
    <s v="10/12/2011"/>
    <x v="1"/>
    <x v="1"/>
    <d v="2011-12-05T00:00:00"/>
    <d v="2011-12-10T00:00:00"/>
    <s v="On Date"/>
    <s v="BrendanSweed"/>
    <s v="United States"/>
    <s v="Gilbert"/>
    <s v="Arizona"/>
    <s v="Phones"/>
    <s v="netTALK DUO VoIP Telephone Service"/>
    <n v="26.244999999999997"/>
    <n v="167.96799999999999"/>
    <n v="4"/>
    <n v="62.988"/>
    <n v="5039.04"/>
  </r>
  <r>
    <s v="CA-2011-139451"/>
    <s v="10/12/2011"/>
    <s v="16/10/2011"/>
    <x v="1"/>
    <x v="8"/>
    <d v="2011-10-12T00:00:00"/>
    <d v="2011-10-16T00:00:00"/>
    <s v="On Date"/>
    <s v="DuaneNoonan"/>
    <s v="United States"/>
    <s v="San Francisco"/>
    <s v="California"/>
    <s v="Art"/>
    <s v="Premium Writing Pencils, Soft, #2 by Central Association for the Blind"/>
    <n v="2.1456"/>
    <n v="14.9"/>
    <n v="5"/>
    <n v="4.1719999999999997"/>
    <n v="333.76"/>
  </r>
  <r>
    <s v="CA-2011-139451"/>
    <s v="10/12/2011"/>
    <s v="16/10/2011"/>
    <x v="1"/>
    <x v="8"/>
    <d v="2011-10-12T00:00:00"/>
    <d v="2011-10-16T00:00:00"/>
    <s v="On Date"/>
    <s v="DuaneNoonan"/>
    <s v="United States"/>
    <s v="San Francisco"/>
    <s v="California"/>
    <s v="Storage"/>
    <s v="Sortfiler Multipurpose Personal File Organizer, Black"/>
    <n v="15.186900000000001"/>
    <n v="21.39"/>
    <n v="1"/>
    <n v="6.2031000000000001"/>
    <n v="496.24799999999999"/>
  </r>
  <r>
    <s v="CA-2013-109806"/>
    <s v="09/18/2013"/>
    <s v="23/09/2013"/>
    <x v="0"/>
    <x v="4"/>
    <d v="2013-09-18T00:00:00"/>
    <d v="2013-09-23T00:00:00"/>
    <s v="On Date"/>
    <s v="JimSink"/>
    <s v="United States"/>
    <s v="Los Angeles"/>
    <s v="California"/>
    <s v="Art"/>
    <s v="Turquoise Lead Holder with Pocket Clip"/>
    <n v="4.4890000000000008"/>
    <n v="20.100000000000001"/>
    <n v="3"/>
    <n v="6.633"/>
    <n v="530.64"/>
  </r>
  <r>
    <s v="CA-2013-109806"/>
    <s v="09/18/2013"/>
    <s v="23/09/2013"/>
    <x v="0"/>
    <x v="4"/>
    <d v="2013-09-18T00:00:00"/>
    <d v="2013-09-23T00:00:00"/>
    <s v="On Date"/>
    <s v="JimSink"/>
    <s v="United States"/>
    <s v="Los Angeles"/>
    <s v="California"/>
    <s v="Phones"/>
    <s v="Panasonic Kx-TS550"/>
    <n v="32.652900000000002"/>
    <n v="73.584000000000003"/>
    <n v="2"/>
    <n v="8.2782"/>
    <n v="662.25599999999997"/>
  </r>
  <r>
    <s v="CA-2013-109806"/>
    <s v="09/18/2013"/>
    <s v="23/09/2013"/>
    <x v="0"/>
    <x v="4"/>
    <d v="2013-09-18T00:00:00"/>
    <d v="2013-09-23T00:00:00"/>
    <s v="On Date"/>
    <s v="JimSink"/>
    <s v="United States"/>
    <s v="Los Angeles"/>
    <s v="California"/>
    <s v="Paper"/>
    <s v="Xerox 1995"/>
    <n v="3.3696000000000006"/>
    <n v="6.48"/>
    <n v="1"/>
    <n v="3.1103999999999998"/>
    <n v="248.83199999999999"/>
  </r>
  <r>
    <s v="US-2014-109484"/>
    <s v="11/07/2014"/>
    <s v="13/11/2014"/>
    <x v="3"/>
    <x v="7"/>
    <d v="2014-11-07T00:00:00"/>
    <d v="2014-11-13T00:00:00"/>
    <s v="Delay"/>
    <s v="RogerBarcio"/>
    <s v="United States"/>
    <s v="Portland"/>
    <s v="Oregon"/>
    <s v="Binders"/>
    <s v="Flexible Leather- Look Classic Collection Ring Binder"/>
    <n v="9.4700000000000006"/>
    <n v="5.6820000000000004"/>
    <n v="1"/>
    <n v="-3.7879999999999998"/>
    <n v="-303.03999999999996"/>
  </r>
  <r>
    <s v="CA-2014-157833"/>
    <s v="06/18/2014"/>
    <s v="21/06/2014"/>
    <x v="3"/>
    <x v="0"/>
    <d v="2014-06-18T00:00:00"/>
    <d v="2014-06-21T00:00:00"/>
    <s v="On Date"/>
    <s v="KatherineDucich"/>
    <s v="United States"/>
    <s v="San Francisco"/>
    <s v="California"/>
    <s v="Binders"/>
    <s v="Trimflex Flexible Post Binders"/>
    <n v="11.117599999999999"/>
    <n v="51.311999999999998"/>
    <n v="3"/>
    <n v="17.959199999999999"/>
    <n v="1436.7359999999999"/>
  </r>
  <r>
    <s v="US-2012-156867"/>
    <s v="11/13/2012"/>
    <s v="17/11/2012"/>
    <x v="2"/>
    <x v="7"/>
    <d v="2012-11-13T00:00:00"/>
    <d v="2012-11-17T00:00:00"/>
    <s v="On Date"/>
    <s v="LenaCacioppo"/>
    <s v="United States"/>
    <s v="Aurora"/>
    <s v="Colorado"/>
    <s v="Accessories"/>
    <s v="Logitech K350 2.4Ghz Wireless Keyboard"/>
    <n v="44.295299999999997"/>
    <n v="238.89599999999999"/>
    <n v="6"/>
    <n v="-26.875800000000002"/>
    <n v="-2150.0640000000003"/>
  </r>
  <r>
    <s v="US-2012-156867"/>
    <s v="11/13/2012"/>
    <s v="17/11/2012"/>
    <x v="2"/>
    <x v="7"/>
    <d v="2012-11-13T00:00:00"/>
    <d v="2012-11-17T00:00:00"/>
    <s v="On Date"/>
    <s v="LenaCacioppo"/>
    <s v="United States"/>
    <s v="Aurora"/>
    <s v="Colorado"/>
    <s v="Furnishings"/>
    <s v="Deflect-o DuraMat Lighweight, Studded, Beveled Mat for Low Pile Carpeting"/>
    <n v="35.399499999999996"/>
    <n v="102.36"/>
    <n v="3"/>
    <n v="-3.8384999999999998"/>
    <n v="-307.08"/>
  </r>
  <r>
    <s v="US-2012-156867"/>
    <s v="11/13/2012"/>
    <s v="17/11/2012"/>
    <x v="2"/>
    <x v="7"/>
    <d v="2012-11-13T00:00:00"/>
    <d v="2012-11-17T00:00:00"/>
    <s v="On Date"/>
    <s v="LenaCacioppo"/>
    <s v="United States"/>
    <s v="Aurora"/>
    <s v="Colorado"/>
    <s v="Binders"/>
    <s v="Avery Trapezoid Ring Binder, 3&quot; Capacity, Black, 1040 sheets"/>
    <n v="20.899799999999999"/>
    <n v="36.881999999999998"/>
    <n v="3"/>
    <n v="-25.817399999999999"/>
    <n v="-2065.3919999999998"/>
  </r>
  <r>
    <s v="CA-2012-110457"/>
    <s v="03/02/2012"/>
    <s v="06/03/2012"/>
    <x v="2"/>
    <x v="9"/>
    <d v="2012-03-02T00:00:00"/>
    <d v="2012-03-06T00:00:00"/>
    <s v="On Date"/>
    <s v="DaveKipp"/>
    <s v="United States"/>
    <s v="Seattle"/>
    <s v="Washington"/>
    <s v="Tables"/>
    <s v="Hon Racetrack Conference Tables"/>
    <n v="207.38289999999998"/>
    <n v="787.53"/>
    <n v="3"/>
    <n v="165.38130000000001"/>
    <n v="13230.504000000001"/>
  </r>
  <r>
    <s v="US-2014-107272"/>
    <s v="11/06/2014"/>
    <s v="13/11/2014"/>
    <x v="3"/>
    <x v="7"/>
    <d v="2014-11-06T00:00:00"/>
    <d v="2014-11-13T00:00:00"/>
    <s v="Delay"/>
    <s v="TroyStaebel"/>
    <s v="United States"/>
    <s v="Phoenix"/>
    <s v="Arizona"/>
    <s v="Binders"/>
    <s v="Avery Durable Slant Ring Binders, No Labels"/>
    <n v="2.1093999999999999"/>
    <n v="2.3879999999999999"/>
    <n v="2"/>
    <n v="-1.8308"/>
    <n v="-146.464"/>
  </r>
  <r>
    <s v="US-2014-107272"/>
    <s v="11/06/2014"/>
    <s v="13/11/2014"/>
    <x v="3"/>
    <x v="7"/>
    <d v="2014-11-06T00:00:00"/>
    <d v="2014-11-13T00:00:00"/>
    <s v="Delay"/>
    <s v="TroyStaebel"/>
    <s v="United States"/>
    <s v="Phoenix"/>
    <s v="Arizona"/>
    <s v="Storage"/>
    <s v="Trav-L-File Heavy-Duty Shuttle II, Black"/>
    <n v="30.499000000000002"/>
    <n v="243.99199999999999"/>
    <n v="7"/>
    <n v="30.498999999999999"/>
    <n v="2439.92"/>
  </r>
  <r>
    <s v="US-2013-125969"/>
    <s v="11/07/2013"/>
    <s v="11/11/2013"/>
    <x v="0"/>
    <x v="7"/>
    <d v="2013-11-07T00:00:00"/>
    <d v="2013-11-11T00:00:00"/>
    <s v="On Date"/>
    <s v="LindsayShagiari"/>
    <s v="United States"/>
    <s v="Los Angeles"/>
    <s v="California"/>
    <s v="Chairs"/>
    <s v="Global Task Chair, Black"/>
    <n v="45.292100000000005"/>
    <n v="81.424000000000007"/>
    <n v="2"/>
    <n v="-9.1601999999999997"/>
    <n v="-732.81600000000003"/>
  </r>
  <r>
    <s v="US-2013-125969"/>
    <s v="11/07/2013"/>
    <s v="11/11/2013"/>
    <x v="0"/>
    <x v="7"/>
    <d v="2013-11-07T00:00:00"/>
    <d v="2013-11-11T00:00:00"/>
    <s v="On Date"/>
    <s v="LindsayShagiari"/>
    <s v="United States"/>
    <s v="Los Angeles"/>
    <s v="California"/>
    <s v="Furnishings"/>
    <s v="Eldon Cleatmat Plus Chair Mats for High Pile Carpets"/>
    <n v="70.772799999999989"/>
    <n v="238.56"/>
    <n v="3"/>
    <n v="26.241599999999998"/>
    <n v="2099.328"/>
  </r>
  <r>
    <s v="CA-2013-145583"/>
    <s v="10/14/2013"/>
    <s v="20/10/2013"/>
    <x v="0"/>
    <x v="8"/>
    <d v="2013-10-14T00:00:00"/>
    <d v="2013-10-20T00:00:00"/>
    <s v="Delay"/>
    <s v="LenaCreighton"/>
    <s v="United States"/>
    <s v="Roseville"/>
    <s v="California"/>
    <s v="Paper"/>
    <s v="Xerox 195"/>
    <n v="3.4735999999999998"/>
    <n v="20.04"/>
    <n v="3"/>
    <n v="9.6191999999999993"/>
    <n v="769.53599999999994"/>
  </r>
  <r>
    <s v="CA-2013-145583"/>
    <s v="10/14/2013"/>
    <s v="20/10/2013"/>
    <x v="0"/>
    <x v="8"/>
    <d v="2013-10-14T00:00:00"/>
    <d v="2013-10-20T00:00:00"/>
    <s v="Delay"/>
    <s v="LenaCreighton"/>
    <s v="United States"/>
    <s v="Roseville"/>
    <s v="California"/>
    <s v="Paper"/>
    <s v="Xerox 1880"/>
    <n v="18.783199999999997"/>
    <n v="35.44"/>
    <n v="1"/>
    <n v="16.6568"/>
    <n v="1332.5440000000001"/>
  </r>
  <r>
    <s v="CA-2013-145583"/>
    <s v="10/14/2013"/>
    <s v="20/10/2013"/>
    <x v="0"/>
    <x v="8"/>
    <d v="2013-10-14T00:00:00"/>
    <d v="2013-10-20T00:00:00"/>
    <s v="Delay"/>
    <s v="LenaCreighton"/>
    <s v="United States"/>
    <s v="Roseville"/>
    <s v="California"/>
    <s v="Art"/>
    <s v="Sanford Colorific Colored Pencils, 12/Box"/>
    <n v="2.016"/>
    <n v="11.52"/>
    <n v="4"/>
    <n v="3.456"/>
    <n v="276.48"/>
  </r>
  <r>
    <s v="CA-2013-145583"/>
    <s v="10/14/2013"/>
    <s v="20/10/2013"/>
    <x v="0"/>
    <x v="8"/>
    <d v="2013-10-14T00:00:00"/>
    <d v="2013-10-20T00:00:00"/>
    <s v="Delay"/>
    <s v="LenaCreighton"/>
    <s v="United States"/>
    <s v="Roseville"/>
    <s v="California"/>
    <s v="Fasteners"/>
    <s v="Ideal Clamps"/>
    <n v="1.0250999999999997"/>
    <n v="4.0199999999999996"/>
    <n v="2"/>
    <n v="1.9698"/>
    <n v="157.584"/>
  </r>
  <r>
    <s v="CA-2013-145583"/>
    <s v="10/14/2013"/>
    <s v="20/10/2013"/>
    <x v="0"/>
    <x v="8"/>
    <d v="2013-10-14T00:00:00"/>
    <d v="2013-10-20T00:00:00"/>
    <s v="Delay"/>
    <s v="LenaCreighton"/>
    <s v="United States"/>
    <s v="Roseville"/>
    <s v="California"/>
    <s v="Binders"/>
    <s v="GBC Wire Binding Strips"/>
    <n v="16.504799999999999"/>
    <n v="76.176000000000002"/>
    <n v="3"/>
    <n v="26.6616"/>
    <n v="2132.9279999999999"/>
  </r>
  <r>
    <s v="CA-2013-145583"/>
    <s v="10/14/2013"/>
    <s v="20/10/2013"/>
    <x v="0"/>
    <x v="8"/>
    <d v="2013-10-14T00:00:00"/>
    <d v="2013-10-20T00:00:00"/>
    <s v="Delay"/>
    <s v="LenaCreighton"/>
    <s v="United States"/>
    <s v="Roseville"/>
    <s v="California"/>
    <s v="Supplies"/>
    <s v="Fiskars Softgrip Scissors"/>
    <n v="7.905599999999998"/>
    <n v="65.88"/>
    <n v="6"/>
    <n v="18.446400000000001"/>
    <n v="1475.712"/>
  </r>
  <r>
    <s v="CA-2013-145583"/>
    <s v="10/14/2013"/>
    <s v="20/10/2013"/>
    <x v="0"/>
    <x v="8"/>
    <d v="2013-10-14T00:00:00"/>
    <d v="2013-10-20T00:00:00"/>
    <s v="Delay"/>
    <s v="LenaCreighton"/>
    <s v="United States"/>
    <s v="Roseville"/>
    <s v="California"/>
    <s v="Furnishings"/>
    <s v="Longer-Life Soft White Bulbs"/>
    <n v="1.6015999999999995"/>
    <n v="43.12"/>
    <n v="14"/>
    <n v="20.697600000000001"/>
    <n v="1655.808"/>
  </r>
  <r>
    <s v="CA-2014-106180"/>
    <s v="09/19/2014"/>
    <s v="24/09/2014"/>
    <x v="3"/>
    <x v="4"/>
    <d v="2014-09-19T00:00:00"/>
    <d v="2014-09-24T00:00:00"/>
    <s v="On Date"/>
    <s v="SallyHughsby"/>
    <s v="United States"/>
    <s v="San Francisco"/>
    <s v="California"/>
    <s v="Art"/>
    <s v="Newell 343"/>
    <n v="2.1461999999999999"/>
    <n v="8.82"/>
    <n v="3"/>
    <n v="2.3814000000000002"/>
    <n v="190.512"/>
  </r>
  <r>
    <s v="CA-2014-106180"/>
    <s v="09/19/2014"/>
    <s v="24/09/2014"/>
    <x v="3"/>
    <x v="4"/>
    <d v="2014-09-19T00:00:00"/>
    <d v="2014-09-24T00:00:00"/>
    <s v="On Date"/>
    <s v="SallyHughsby"/>
    <s v="United States"/>
    <s v="San Francisco"/>
    <s v="California"/>
    <s v="Envelopes"/>
    <s v="Convenience Packs of Business Envelopes"/>
    <n v="1.9185999999999999"/>
    <n v="10.86"/>
    <n v="3"/>
    <n v="5.1041999999999996"/>
    <n v="408.33599999999996"/>
  </r>
  <r>
    <s v="CA-2014-106180"/>
    <s v="09/19/2014"/>
    <s v="24/09/2014"/>
    <x v="3"/>
    <x v="4"/>
    <d v="2014-09-19T00:00:00"/>
    <d v="2014-09-24T00:00:00"/>
    <s v="On Date"/>
    <s v="SallyHughsby"/>
    <s v="United States"/>
    <s v="San Francisco"/>
    <s v="California"/>
    <s v="Paper"/>
    <s v="Xerox 1911"/>
    <n v="24.907999999999998"/>
    <n v="143.69999999999999"/>
    <n v="3"/>
    <n v="68.975999999999999"/>
    <n v="5518.08"/>
  </r>
  <r>
    <s v="CA-2012-110744"/>
    <s v="09/07/2012"/>
    <s v="12/09/2012"/>
    <x v="2"/>
    <x v="4"/>
    <d v="2012-09-07T00:00:00"/>
    <d v="2012-09-12T00:00:00"/>
    <s v="On Date"/>
    <s v="HelenAndreada"/>
    <s v="United States"/>
    <s v="Pasadena"/>
    <s v="California"/>
    <s v="Storage"/>
    <s v="Safco Industrial Wire Shelving"/>
    <n v="93.110299999999995"/>
    <n v="671.93"/>
    <n v="7"/>
    <n v="20.157900000000001"/>
    <n v="1612.6320000000001"/>
  </r>
  <r>
    <s v="CA-2013-158834"/>
    <s v="03/14/2013"/>
    <s v="17/03/2013"/>
    <x v="0"/>
    <x v="9"/>
    <d v="2013-03-14T00:00:00"/>
    <d v="2013-03-17T00:00:00"/>
    <s v="On Date"/>
    <s v="TamaraWillingham"/>
    <s v="United States"/>
    <s v="Scottsdale"/>
    <s v="Arizona"/>
    <s v="Appliances"/>
    <s v="Belkin 7 Outlet SurgeMaster Surge Protector with Phone Protection"/>
    <n v="28.030799999999996"/>
    <n v="157.91999999999999"/>
    <n v="5"/>
    <n v="17.765999999999998"/>
    <n v="1421.2799999999997"/>
  </r>
  <r>
    <s v="CA-2013-158834"/>
    <s v="03/14/2013"/>
    <s v="17/03/2013"/>
    <x v="0"/>
    <x v="9"/>
    <d v="2013-03-14T00:00:00"/>
    <d v="2013-03-17T00:00:00"/>
    <s v="On Date"/>
    <s v="TamaraWillingham"/>
    <s v="United States"/>
    <s v="Scottsdale"/>
    <s v="Arizona"/>
    <s v="Phones"/>
    <s v="Jabra BIZ 2300 Duo QD Duo CordedÂ Headset"/>
    <n v="93.9726"/>
    <n v="203.184"/>
    <n v="2"/>
    <n v="15.238799999999999"/>
    <n v="1219.104"/>
  </r>
  <r>
    <s v="CA-2012-124919"/>
    <s v="05/31/2012"/>
    <s v="02/06/2012"/>
    <x v="2"/>
    <x v="2"/>
    <d v="2012-05-31T00:00:00"/>
    <d v="2012-06-02T00:00:00"/>
    <s v="On Date"/>
    <s v="StephaniePhelps"/>
    <s v="United States"/>
    <s v="San Jose"/>
    <s v="California"/>
    <s v="Paper"/>
    <s v="Southworth 25% Cotton Antique Laid Paper &amp; Envelopes"/>
    <n v="4.5869999999999997"/>
    <n v="58.38"/>
    <n v="7"/>
    <n v="26.271000000000001"/>
    <n v="2101.6800000000003"/>
  </r>
  <r>
    <s v="CA-2012-124919"/>
    <s v="05/31/2012"/>
    <s v="02/06/2012"/>
    <x v="2"/>
    <x v="2"/>
    <d v="2012-05-31T00:00:00"/>
    <d v="2012-06-02T00:00:00"/>
    <s v="On Date"/>
    <s v="StephaniePhelps"/>
    <s v="United States"/>
    <s v="San Jose"/>
    <s v="California"/>
    <s v="Paper"/>
    <s v="Xerox 1883"/>
    <n v="14.245199999999999"/>
    <n v="105.52"/>
    <n v="4"/>
    <n v="48.539200000000001"/>
    <n v="3883.136"/>
  </r>
  <r>
    <s v="CA-2012-124919"/>
    <s v="05/31/2012"/>
    <s v="02/06/2012"/>
    <x v="2"/>
    <x v="2"/>
    <d v="2012-05-31T00:00:00"/>
    <d v="2012-06-02T00:00:00"/>
    <s v="On Date"/>
    <s v="StephaniePhelps"/>
    <s v="United States"/>
    <s v="San Jose"/>
    <s v="California"/>
    <s v="Storage"/>
    <s v="Tenex Personal Project File with Scoop Front Design, Black"/>
    <n v="9.9751999999999992"/>
    <n v="80.88"/>
    <n v="6"/>
    <n v="21.0288"/>
    <n v="1682.3040000000001"/>
  </r>
  <r>
    <s v="CA-2012-118948"/>
    <s v="05/28/2012"/>
    <s v="03/06/2012"/>
    <x v="2"/>
    <x v="2"/>
    <d v="2012-05-28T00:00:00"/>
    <d v="2012-06-03T00:00:00"/>
    <s v="Delay"/>
    <s v="NeilKnudson"/>
    <s v="United States"/>
    <s v="Seattle"/>
    <s v="Washington"/>
    <s v="Art"/>
    <s v="Newell 311"/>
    <n v="1.6133"/>
    <n v="6.63"/>
    <n v="3"/>
    <n v="1.7901"/>
    <n v="143.208"/>
  </r>
  <r>
    <s v="CA-2011-104269"/>
    <s v="03/01/2011"/>
    <s v="06/03/2011"/>
    <x v="1"/>
    <x v="9"/>
    <d v="2011-03-01T00:00:00"/>
    <d v="2011-03-06T00:00:00"/>
    <s v="On Date"/>
    <s v="DaveBrooks"/>
    <s v="United States"/>
    <s v="Seattle"/>
    <s v="Washington"/>
    <s v="Chairs"/>
    <s v="Global Deluxe High-Back Manager's Chair"/>
    <n v="203.04579999999999"/>
    <n v="457.56799999999998"/>
    <n v="2"/>
    <n v="51.476399999999998"/>
    <n v="4118.1120000000001"/>
  </r>
  <r>
    <s v="CA-2013-162733"/>
    <s v="05/12/2013"/>
    <s v="13/05/2013"/>
    <x v="0"/>
    <x v="2"/>
    <d v="2013-05-12T00:00:00"/>
    <d v="2013-05-13T00:00:00"/>
    <s v="On Date"/>
    <s v="TedTrevino"/>
    <s v="United States"/>
    <s v="Los Angeles"/>
    <s v="California"/>
    <s v="Paper"/>
    <s v="Xerox 1920"/>
    <n v="3.2890000000000006"/>
    <n v="5.98"/>
    <n v="1"/>
    <n v="2.6909999999999998"/>
    <n v="215.27999999999997"/>
  </r>
  <r>
    <s v="CA-2013-154508"/>
    <s v="11/17/2013"/>
    <s v="21/11/2013"/>
    <x v="0"/>
    <x v="7"/>
    <d v="2013-11-17T00:00:00"/>
    <d v="2013-11-21T00:00:00"/>
    <s v="On Date"/>
    <s v="RubenDartt"/>
    <s v="United States"/>
    <s v="Carlsbad"/>
    <s v="New Mexico"/>
    <s v="Envelopes"/>
    <s v="Staples"/>
    <n v="3.0103999999999997"/>
    <n v="28.4"/>
    <n v="5"/>
    <n v="13.348000000000001"/>
    <n v="1067.8400000000001"/>
  </r>
  <r>
    <s v="CA-2013-113817"/>
    <s v="11/08/2013"/>
    <s v="12/11/2013"/>
    <x v="0"/>
    <x v="7"/>
    <d v="2013-11-08T00:00:00"/>
    <d v="2013-11-12T00:00:00"/>
    <s v="On Date"/>
    <s v="MaxJones"/>
    <s v="United States"/>
    <s v="Seattle"/>
    <s v="Washington"/>
    <s v="Binders"/>
    <s v="Wilson Jones International Size A4 Ring Binders"/>
    <n v="8.9959999999999987"/>
    <n v="27.68"/>
    <n v="2"/>
    <n v="9.6880000000000006"/>
    <n v="775.04000000000008"/>
  </r>
  <r>
    <s v="CA-2011-118962"/>
    <s v="08/05/2011"/>
    <s v="09/08/2011"/>
    <x v="1"/>
    <x v="3"/>
    <d v="2011-08-05T00:00:00"/>
    <d v="2011-08-09T00:00:00"/>
    <s v="On Date"/>
    <s v="ChadSievert"/>
    <s v="United States"/>
    <s v="Los Angeles"/>
    <s v="California"/>
    <s v="Paper"/>
    <s v="Adams Phone Message Book, Professional, 400 Message Capacity, 5 3/6Â” x 11Â”"/>
    <n v="3.6994000000000007"/>
    <n v="20.94"/>
    <n v="3"/>
    <n v="9.8417999999999992"/>
    <n v="787.34399999999994"/>
  </r>
  <r>
    <s v="CA-2011-118962"/>
    <s v="08/05/2011"/>
    <s v="09/08/2011"/>
    <x v="1"/>
    <x v="3"/>
    <d v="2011-08-05T00:00:00"/>
    <d v="2011-08-09T00:00:00"/>
    <s v="On Date"/>
    <s v="ChadSievert"/>
    <s v="United States"/>
    <s v="Los Angeles"/>
    <s v="California"/>
    <s v="Paper"/>
    <s v="Xerox 1913"/>
    <n v="28.849599999999995"/>
    <n v="110.96"/>
    <n v="2"/>
    <n v="53.260800000000003"/>
    <n v="4260.8640000000005"/>
  </r>
  <r>
    <s v="CA-2011-118962"/>
    <s v="08/05/2011"/>
    <s v="09/08/2011"/>
    <x v="1"/>
    <x v="3"/>
    <d v="2011-08-05T00:00:00"/>
    <d v="2011-08-09T00:00:00"/>
    <s v="On Date"/>
    <s v="ChadSievert"/>
    <s v="United States"/>
    <s v="Los Angeles"/>
    <s v="California"/>
    <s v="Chairs"/>
    <s v="Global Value Steno Chair, Gray"/>
    <n v="45.555"/>
    <n v="340.14400000000001"/>
    <n v="7"/>
    <n v="21.259"/>
    <n v="1700.72"/>
  </r>
  <r>
    <s v="CA-2011-123260"/>
    <s v="08/26/2011"/>
    <s v="30/08/2011"/>
    <x v="1"/>
    <x v="3"/>
    <d v="2011-08-26T00:00:00"/>
    <d v="2011-08-30T00:00:00"/>
    <s v="On Date"/>
    <s v="FrankMerwin"/>
    <s v="United States"/>
    <s v="Los Angeles"/>
    <s v="California"/>
    <s v="Accessories"/>
    <s v="SanDisk Ultra 32 GB MicroSDHC Class 10 Memory Card"/>
    <n v="19.227"/>
    <n v="176.8"/>
    <n v="8"/>
    <n v="22.984000000000002"/>
    <n v="1838.7200000000003"/>
  </r>
  <r>
    <s v="CA-2012-131457"/>
    <s v="10/31/2012"/>
    <s v="06/11/2012"/>
    <x v="2"/>
    <x v="8"/>
    <d v="2012-10-31T00:00:00"/>
    <d v="2012-11-06T00:00:00"/>
    <s v="Delay"/>
    <s v="MaryZewe"/>
    <s v="United States"/>
    <s v="Redlands"/>
    <s v="California"/>
    <s v="Envelopes"/>
    <s v="Poly String Tie Envelopes"/>
    <n v="1.0811999999999999"/>
    <n v="14.28"/>
    <n v="7"/>
    <n v="6.7115999999999998"/>
    <n v="536.928"/>
  </r>
  <r>
    <s v="CA-2011-133690"/>
    <s v="08/03/2011"/>
    <s v="05/08/2011"/>
    <x v="1"/>
    <x v="3"/>
    <d v="2011-08-03T00:00:00"/>
    <d v="2011-08-05T00:00:00"/>
    <s v="On Date"/>
    <s v="BruceStewart"/>
    <s v="United States"/>
    <s v="Denver"/>
    <s v="Colorado"/>
    <s v="Tables"/>
    <s v="BoxOffice By Design Rectangular and Half-Moon Meeting Room Tables"/>
    <n v="190.3125"/>
    <n v="218.75"/>
    <n v="2"/>
    <n v="-161.875"/>
    <n v="-12950"/>
  </r>
  <r>
    <s v="CA-2011-133690"/>
    <s v="08/03/2011"/>
    <s v="05/08/2011"/>
    <x v="1"/>
    <x v="3"/>
    <d v="2011-08-03T00:00:00"/>
    <d v="2011-08-05T00:00:00"/>
    <s v="On Date"/>
    <s v="BruceStewart"/>
    <s v="United States"/>
    <s v="Denver"/>
    <s v="Colorado"/>
    <s v="Appliances"/>
    <s v="Bravo II Megaboss 12-Amp Hard Body Upright, Replacement Belts, 2 Belts per Pack"/>
    <n v="2.3075000000000001"/>
    <n v="2.6"/>
    <n v="1"/>
    <n v="0.29249999999999998"/>
    <n v="23.4"/>
  </r>
  <r>
    <s v="CA-2014-108329"/>
    <s v="12/10/2014"/>
    <s v="15/12/2014"/>
    <x v="3"/>
    <x v="1"/>
    <d v="2014-12-10T00:00:00"/>
    <d v="2014-12-15T00:00:00"/>
    <s v="On Date"/>
    <s v="LaurelElliston"/>
    <s v="United States"/>
    <s v="Whittier"/>
    <s v="California"/>
    <s v="Phones"/>
    <s v="Nortel Business Series Terminal T7208 Digital phone"/>
    <n v="100.0728"/>
    <n v="444.76799999999997"/>
    <n v="4"/>
    <n v="44.476799999999997"/>
    <n v="3558.1439999999998"/>
  </r>
  <r>
    <s v="CA-2013-130162"/>
    <s v="10/29/2013"/>
    <s v="02/11/2013"/>
    <x v="0"/>
    <x v="8"/>
    <d v="2013-10-29T00:00:00"/>
    <d v="2013-11-02T00:00:00"/>
    <s v="On Date"/>
    <s v="JonathanHowell"/>
    <s v="United States"/>
    <s v="Los Angeles"/>
    <s v="California"/>
    <s v="Storage"/>
    <s v="Personal Filing Tote with Lid, Black/Gray"/>
    <n v="11.167200000000001"/>
    <n v="93.06"/>
    <n v="6"/>
    <n v="26.056799999999999"/>
    <n v="2084.5439999999999"/>
  </r>
  <r>
    <s v="CA-2013-130162"/>
    <s v="10/29/2013"/>
    <s v="02/11/2013"/>
    <x v="0"/>
    <x v="8"/>
    <d v="2013-10-29T00:00:00"/>
    <d v="2013-11-02T00:00:00"/>
    <s v="On Date"/>
    <s v="JonathanHowell"/>
    <s v="United States"/>
    <s v="Los Angeles"/>
    <s v="California"/>
    <s v="Phones"/>
    <s v="Adtran 1202752G1"/>
    <n v="93.232599999999991"/>
    <n v="302.37599999999998"/>
    <n v="3"/>
    <n v="22.6782"/>
    <n v="1814.2560000000001"/>
  </r>
  <r>
    <s v="CA-2014-160514"/>
    <s v="11/13/2014"/>
    <s v="17/11/2014"/>
    <x v="3"/>
    <x v="7"/>
    <d v="2014-11-13T00:00:00"/>
    <d v="2014-11-17T00:00:00"/>
    <s v="On Date"/>
    <s v="DavidBremer"/>
    <s v="United States"/>
    <s v="Santa Clara"/>
    <s v="California"/>
    <s v="Paper"/>
    <s v="Xerox 4200 Series MultiUse Premium Copy Paper (20Lb. and 84 Bright)"/>
    <n v="2.9040000000000004"/>
    <n v="10.56"/>
    <n v="2"/>
    <n v="4.7519999999999998"/>
    <n v="380.15999999999997"/>
  </r>
  <r>
    <s v="CA-2013-154739"/>
    <s v="12/11/2013"/>
    <s v="16/12/2013"/>
    <x v="0"/>
    <x v="1"/>
    <d v="2013-12-11T00:00:00"/>
    <d v="2013-12-16T00:00:00"/>
    <s v="On Date"/>
    <s v="LoganHaushalter"/>
    <s v="United States"/>
    <s v="San Francisco"/>
    <s v="California"/>
    <s v="Chairs"/>
    <s v="Global Leather Highback Executive Chair with Pneumatic Height Adjustment, Black"/>
    <n v="146.71539999999999"/>
    <n v="321.56799999999998"/>
    <n v="2"/>
    <n v="28.1372"/>
    <n v="2250.9760000000001"/>
  </r>
  <r>
    <s v="CA-2013-145625"/>
    <s v="09/12/2013"/>
    <s v="18/09/2013"/>
    <x v="0"/>
    <x v="4"/>
    <d v="2013-09-12T00:00:00"/>
    <d v="2013-09-18T00:00:00"/>
    <s v="Delay"/>
    <s v="KellyCollister"/>
    <s v="United States"/>
    <s v="San Diego"/>
    <s v="California"/>
    <s v="Paper"/>
    <s v="Wirebound Message Books, Two 4 1/4&quot; x 5&quot; Forms per Page"/>
    <n v="4.0333000000000006"/>
    <n v="7.61"/>
    <n v="1"/>
    <n v="3.5767000000000002"/>
    <n v="286.13600000000002"/>
  </r>
  <r>
    <s v="CA-2013-145625"/>
    <s v="09/12/2013"/>
    <s v="18/09/2013"/>
    <x v="0"/>
    <x v="4"/>
    <d v="2013-09-12T00:00:00"/>
    <d v="2013-09-18T00:00:00"/>
    <s v="Delay"/>
    <s v="KellyCollister"/>
    <s v="United States"/>
    <s v="San Diego"/>
    <s v="California"/>
    <s v="Accessories"/>
    <s v="LogitechÂ P710e Mobile Speakerphone"/>
    <n v="208.5669"/>
    <n v="3347.37"/>
    <n v="13"/>
    <n v="636.00030000000004"/>
    <n v="50880.024000000005"/>
  </r>
  <r>
    <s v="CA-2012-155040"/>
    <s v="11/10/2012"/>
    <s v="15/11/2012"/>
    <x v="2"/>
    <x v="7"/>
    <d v="2012-11-10T00:00:00"/>
    <d v="2012-11-15T00:00:00"/>
    <s v="On Date"/>
    <s v="AlanHwang"/>
    <s v="United States"/>
    <s v="Brentwood"/>
    <s v="California"/>
    <s v="Accessories"/>
    <s v="Microsoft Sculpt Comfort Mouse"/>
    <n v="22.372000000000003"/>
    <n v="79.900000000000006"/>
    <n v="2"/>
    <n v="35.155999999999999"/>
    <n v="2812.48"/>
  </r>
  <r>
    <s v="CA-2014-163979"/>
    <s v="12/29/2014"/>
    <s v="03/01/2015"/>
    <x v="4"/>
    <x v="1"/>
    <d v="2014-12-29T00:00:00"/>
    <d v="2015-01-03T00:00:00"/>
    <s v="On Date"/>
    <s v="KristenHastings"/>
    <s v="United States"/>
    <s v="San Francisco"/>
    <s v="California"/>
    <s v="Storage"/>
    <s v="Adjustable Depth Letter/Legal Cart"/>
    <n v="128.8366"/>
    <n v="725.84"/>
    <n v="4"/>
    <n v="210.49359999999999"/>
    <n v="16839.487999999998"/>
  </r>
  <r>
    <s v="CA-2012-155334"/>
    <s v="07/30/2012"/>
    <s v="31/07/2012"/>
    <x v="2"/>
    <x v="6"/>
    <d v="2012-07-30T00:00:00"/>
    <d v="2012-07-31T00:00:00"/>
    <s v="On Date"/>
    <s v="HelenAndreada"/>
    <s v="United States"/>
    <s v="San Francisco"/>
    <s v="California"/>
    <s v="Accessories"/>
    <s v="Logitech 910-002974 M325 Wireless Mouse for Web Scrolling"/>
    <n v="16.794400000000003"/>
    <n v="209.93"/>
    <n v="7"/>
    <n v="92.369200000000006"/>
    <n v="7389.5360000000001"/>
  </r>
  <r>
    <s v="CA-2012-155334"/>
    <s v="07/30/2012"/>
    <s v="31/07/2012"/>
    <x v="2"/>
    <x v="6"/>
    <d v="2012-07-30T00:00:00"/>
    <d v="2012-07-31T00:00:00"/>
    <s v="On Date"/>
    <s v="HelenAndreada"/>
    <s v="United States"/>
    <s v="San Francisco"/>
    <s v="California"/>
    <s v="Furnishings"/>
    <s v="Regeneration Desk Collection"/>
    <n v="0.98560000000000003"/>
    <n v="5.28"/>
    <n v="3"/>
    <n v="2.3231999999999999"/>
    <n v="185.85599999999999"/>
  </r>
  <r>
    <s v="CA-2012-155334"/>
    <s v="07/30/2012"/>
    <s v="31/07/2012"/>
    <x v="2"/>
    <x v="6"/>
    <d v="2012-07-30T00:00:00"/>
    <d v="2012-07-31T00:00:00"/>
    <s v="On Date"/>
    <s v="HelenAndreada"/>
    <s v="United States"/>
    <s v="San Francisco"/>
    <s v="California"/>
    <s v="Binders"/>
    <s v="Presstex Flexible Ring Binders"/>
    <n v="2.2750000000000004"/>
    <n v="10.92"/>
    <n v="3"/>
    <n v="4.0949999999999998"/>
    <n v="327.59999999999997"/>
  </r>
  <r>
    <s v="CA-2014-118136"/>
    <s v="09/17/2014"/>
    <s v="18/09/2014"/>
    <x v="3"/>
    <x v="4"/>
    <d v="2014-09-17T00:00:00"/>
    <d v="2014-09-18T00:00:00"/>
    <s v="On Date"/>
    <s v="BarryBlumstein"/>
    <s v="United States"/>
    <s v="Inglewood"/>
    <s v="California"/>
    <s v="Paper"/>
    <s v="Ampad Gold Fibre Wirebound Steno Books, 6&quot; x 9&quot;, Gregg Ruled"/>
    <n v="2.3814000000000002"/>
    <n v="8.82"/>
    <n v="2"/>
    <n v="4.0571999999999999"/>
    <n v="324.57600000000002"/>
  </r>
  <r>
    <s v="CA-2014-118136"/>
    <s v="09/17/2014"/>
    <s v="18/09/2014"/>
    <x v="3"/>
    <x v="4"/>
    <d v="2014-09-17T00:00:00"/>
    <d v="2014-09-18T00:00:00"/>
    <s v="On Date"/>
    <s v="BarryBlumstein"/>
    <s v="United States"/>
    <s v="Inglewood"/>
    <s v="California"/>
    <s v="Art"/>
    <s v="Newell 330"/>
    <n v="4.4252000000000002"/>
    <n v="5.98"/>
    <n v="1"/>
    <n v="1.5548"/>
    <n v="124.384"/>
  </r>
  <r>
    <s v="CA-2012-130890"/>
    <s v="11/02/2012"/>
    <s v="06/11/2012"/>
    <x v="2"/>
    <x v="7"/>
    <d v="2012-11-02T00:00:00"/>
    <d v="2012-11-06T00:00:00"/>
    <s v="On Date"/>
    <s v="JasO'Carroll"/>
    <s v="United States"/>
    <s v="Los Angeles"/>
    <s v="California"/>
    <s v="Tables"/>
    <s v="Bevis Round Bullnose 29&quot; High Table Top"/>
    <n v="197.37959999999998"/>
    <n v="1038.8399999999999"/>
    <n v="5"/>
    <n v="51.942"/>
    <n v="4155.3599999999997"/>
  </r>
  <r>
    <s v="CA-2012-130883"/>
    <s v="09/26/2012"/>
    <s v="02/10/2012"/>
    <x v="2"/>
    <x v="4"/>
    <d v="2012-09-26T00:00:00"/>
    <d v="2012-10-02T00:00:00"/>
    <s v="Delay"/>
    <s v="TracyBlumstein"/>
    <s v="United States"/>
    <s v="Portland"/>
    <s v="Oregon"/>
    <s v="Paper"/>
    <s v="Staples"/>
    <n v="18.783199999999997"/>
    <n v="141.76"/>
    <n v="5"/>
    <n v="47.844000000000001"/>
    <n v="3827.52"/>
  </r>
  <r>
    <s v="CA-2012-130883"/>
    <s v="09/26/2012"/>
    <s v="02/10/2012"/>
    <x v="2"/>
    <x v="4"/>
    <d v="2012-09-26T00:00:00"/>
    <d v="2012-10-02T00:00:00"/>
    <s v="Delay"/>
    <s v="TracyBlumstein"/>
    <s v="United States"/>
    <s v="Portland"/>
    <s v="Oregon"/>
    <s v="Accessories"/>
    <s v="Microsoft Arc Touch Mouse"/>
    <n v="38.368000000000002"/>
    <n v="239.8"/>
    <n v="5"/>
    <n v="47.96"/>
    <n v="3836.8"/>
  </r>
  <r>
    <s v="CA-2012-130883"/>
    <s v="09/26/2012"/>
    <s v="02/10/2012"/>
    <x v="2"/>
    <x v="4"/>
    <d v="2012-09-26T00:00:00"/>
    <d v="2012-10-02T00:00:00"/>
    <s v="Delay"/>
    <s v="TracyBlumstein"/>
    <s v="United States"/>
    <s v="Portland"/>
    <s v="Oregon"/>
    <s v="Paper"/>
    <s v="Xerox 216"/>
    <n v="3.3696000000000002"/>
    <n v="31.103999999999999"/>
    <n v="6"/>
    <n v="10.8864"/>
    <n v="870.91200000000003"/>
  </r>
  <r>
    <s v="CA-2011-111451"/>
    <s v="12/26/2011"/>
    <s v="28/12/2011"/>
    <x v="1"/>
    <x v="1"/>
    <d v="2011-12-26T00:00:00"/>
    <d v="2011-12-28T00:00:00"/>
    <s v="On Date"/>
    <s v="KellyLampkin"/>
    <s v="United States"/>
    <s v="Colorado Springs"/>
    <s v="Colorado"/>
    <s v="Furnishings"/>
    <s v="Howard Miller 13&quot; Diameter Goldtone Round Wall Clock"/>
    <n v="27.694600000000001"/>
    <n v="300.416"/>
    <n v="8"/>
    <n v="78.859200000000001"/>
    <n v="6308.7359999999999"/>
  </r>
  <r>
    <s v="CA-2011-111451"/>
    <s v="12/26/2011"/>
    <s v="28/12/2011"/>
    <x v="1"/>
    <x v="1"/>
    <d v="2011-12-26T00:00:00"/>
    <d v="2011-12-28T00:00:00"/>
    <s v="On Date"/>
    <s v="KellyLampkin"/>
    <s v="United States"/>
    <s v="Colorado Springs"/>
    <s v="Colorado"/>
    <s v="Chairs"/>
    <s v="Global Deluxe Office Fabric Chairs"/>
    <n v="70.065400000000011"/>
    <n v="230.352"/>
    <n v="3"/>
    <n v="20.155799999999999"/>
    <n v="1612.4639999999999"/>
  </r>
  <r>
    <s v="CA-2011-111451"/>
    <s v="12/26/2011"/>
    <s v="28/12/2011"/>
    <x v="1"/>
    <x v="1"/>
    <d v="2011-12-26T00:00:00"/>
    <d v="2011-12-28T00:00:00"/>
    <s v="On Date"/>
    <s v="KellyLampkin"/>
    <s v="United States"/>
    <s v="Colorado Springs"/>
    <s v="Colorado"/>
    <s v="Furnishings"/>
    <s v="Eldon ClusterMat Chair Mat with Cordless Antistatic Protection"/>
    <n v="80.972200000000001"/>
    <n v="218.352"/>
    <n v="3"/>
    <n v="-24.564599999999999"/>
    <n v="-1965.1679999999999"/>
  </r>
  <r>
    <s v="CA-2011-111451"/>
    <s v="12/26/2011"/>
    <s v="28/12/2011"/>
    <x v="1"/>
    <x v="1"/>
    <d v="2011-12-26T00:00:00"/>
    <d v="2011-12-28T00:00:00"/>
    <s v="On Date"/>
    <s v="KellyLampkin"/>
    <s v="United States"/>
    <s v="Colorado Springs"/>
    <s v="Colorado"/>
    <s v="Binders"/>
    <s v="Ibico Laser Imprintable Binding System Covers"/>
    <n v="28.295999999999999"/>
    <n v="78.599999999999994"/>
    <n v="5"/>
    <n v="-62.88"/>
    <n v="-5030.4000000000005"/>
  </r>
  <r>
    <s v="CA-2011-111451"/>
    <s v="12/26/2011"/>
    <s v="28/12/2011"/>
    <x v="1"/>
    <x v="1"/>
    <d v="2011-12-26T00:00:00"/>
    <d v="2011-12-28T00:00:00"/>
    <s v="On Date"/>
    <s v="KellyLampkin"/>
    <s v="United States"/>
    <s v="Colorado Springs"/>
    <s v="Colorado"/>
    <s v="Fasteners"/>
    <s v="Vinyl Coated Wire Paper Clips in Organizer Box, 800/Box"/>
    <n v="6.0843999999999987"/>
    <n v="27.552"/>
    <n v="3"/>
    <n v="9.2988"/>
    <n v="743.904"/>
  </r>
  <r>
    <s v="CA-2013-142902"/>
    <s v="09/13/2013"/>
    <s v="15/09/2013"/>
    <x v="0"/>
    <x v="4"/>
    <d v="2013-09-13T00:00:00"/>
    <d v="2013-09-15T00:00:00"/>
    <s v="On Date"/>
    <s v="BenPeterman"/>
    <s v="United States"/>
    <s v="Arvada"/>
    <s v="Colorado"/>
    <s v="Furnishings"/>
    <s v="C-Line Cubicle Keepers Polyproplyene Holder With Velcro Backings"/>
    <n v="2.8853"/>
    <n v="15.135999999999999"/>
    <n v="4"/>
    <n v="3.5948000000000002"/>
    <n v="287.584"/>
  </r>
  <r>
    <s v="CA-2013-142902"/>
    <s v="09/13/2013"/>
    <s v="15/09/2013"/>
    <x v="0"/>
    <x v="4"/>
    <d v="2013-09-13T00:00:00"/>
    <d v="2013-09-15T00:00:00"/>
    <s v="On Date"/>
    <s v="BenPeterman"/>
    <s v="United States"/>
    <s v="Arvada"/>
    <s v="Colorado"/>
    <s v="Chairs"/>
    <s v="Hon 4070 Series Pagoda Armless Upholstered Stacking Chairs"/>
    <n v="207.1283"/>
    <n v="466.76799999999997"/>
    <n v="2"/>
    <n v="52.511400000000002"/>
    <n v="4200.9120000000003"/>
  </r>
  <r>
    <s v="CA-2013-142902"/>
    <s v="09/13/2013"/>
    <s v="15/09/2013"/>
    <x v="0"/>
    <x v="4"/>
    <d v="2013-09-13T00:00:00"/>
    <d v="2013-09-15T00:00:00"/>
    <s v="On Date"/>
    <s v="BenPeterman"/>
    <s v="United States"/>
    <s v="Arvada"/>
    <s v="Colorado"/>
    <s v="Furnishings"/>
    <s v="Eldon Expressions Desk Accessory, Wood Photo Frame, Mahogany"/>
    <n v="13.5184"/>
    <n v="15.231999999999999"/>
    <n v="1"/>
    <n v="1.7136"/>
    <n v="137.08799999999999"/>
  </r>
  <r>
    <s v="CA-2013-142902"/>
    <s v="09/13/2013"/>
    <s v="15/09/2013"/>
    <x v="0"/>
    <x v="4"/>
    <d v="2013-09-13T00:00:00"/>
    <d v="2013-09-15T00:00:00"/>
    <s v="On Date"/>
    <s v="BenPeterman"/>
    <s v="United States"/>
    <s v="Arvada"/>
    <s v="Colorado"/>
    <s v="Labels"/>
    <s v="Avery 509"/>
    <n v="1.4094000000000002"/>
    <n v="6.2640000000000002"/>
    <n v="3"/>
    <n v="2.0358000000000001"/>
    <n v="162.864"/>
  </r>
  <r>
    <s v="CA-2011-156601"/>
    <s v="09/19/2011"/>
    <s v="24/09/2011"/>
    <x v="1"/>
    <x v="4"/>
    <d v="2011-09-19T00:00:00"/>
    <d v="2011-09-24T00:00:00"/>
    <s v="On Date"/>
    <s v="FrankAtkinson"/>
    <s v="United States"/>
    <s v="Long Beach"/>
    <s v="California"/>
    <s v="Fasteners"/>
    <s v="OIC Binder Clips"/>
    <n v="1.79"/>
    <n v="7.16"/>
    <n v="2"/>
    <n v="3.58"/>
    <n v="286.39999999999998"/>
  </r>
  <r>
    <s v="CA-2013-162138"/>
    <s v="04/24/2013"/>
    <s v="28/04/2013"/>
    <x v="0"/>
    <x v="10"/>
    <d v="2013-04-24T00:00:00"/>
    <d v="2013-04-28T00:00:00"/>
    <s v="On Date"/>
    <s v="GraceKelly"/>
    <s v="United States"/>
    <s v="Hesperia"/>
    <s v="California"/>
    <s v="Binders"/>
    <s v="Ibico Laser Imprintable Binding System Covers"/>
    <n v="28.295999999999999"/>
    <n v="251.52"/>
    <n v="6"/>
    <n v="81.744"/>
    <n v="6539.52"/>
  </r>
  <r>
    <s v="CA-2013-162138"/>
    <s v="04/24/2013"/>
    <s v="28/04/2013"/>
    <x v="0"/>
    <x v="10"/>
    <d v="2013-04-24T00:00:00"/>
    <d v="2013-04-28T00:00:00"/>
    <s v="On Date"/>
    <s v="GraceKelly"/>
    <s v="United States"/>
    <s v="Hesperia"/>
    <s v="California"/>
    <s v="Accessories"/>
    <s v="Logitech Wireless Headset h800"/>
    <n v="64.993499999999997"/>
    <n v="99.99"/>
    <n v="1"/>
    <n v="34.996499999999997"/>
    <n v="2799.72"/>
  </r>
  <r>
    <s v="CA-2012-137946"/>
    <s v="09/01/2012"/>
    <s v="04/09/2012"/>
    <x v="2"/>
    <x v="4"/>
    <d v="2012-09-01T00:00:00"/>
    <d v="2012-09-04T00:00:00"/>
    <s v="On Date"/>
    <s v="DougBickford"/>
    <s v="United States"/>
    <s v="Los Angeles"/>
    <s v="California"/>
    <s v="Binders"/>
    <s v="Storex Dura Pro Binders"/>
    <n v="3.1482000000000001"/>
    <n v="4.7519999999999998"/>
    <n v="1"/>
    <n v="1.6037999999999999"/>
    <n v="128.304"/>
  </r>
  <r>
    <s v="CA-2012-137946"/>
    <s v="09/01/2012"/>
    <s v="04/09/2012"/>
    <x v="2"/>
    <x v="4"/>
    <d v="2012-09-01T00:00:00"/>
    <d v="2012-09-04T00:00:00"/>
    <s v="On Date"/>
    <s v="DougBickford"/>
    <s v="United States"/>
    <s v="Los Angeles"/>
    <s v="California"/>
    <s v="Copiers"/>
    <s v="Hewlett Packard LaserJet 3310 Copier"/>
    <n v="311.99480000000005"/>
    <n v="959.98400000000004"/>
    <n v="2"/>
    <n v="335.99439999999998"/>
    <n v="26879.552"/>
  </r>
  <r>
    <s v="CA-2012-137946"/>
    <s v="09/01/2012"/>
    <s v="04/09/2012"/>
    <x v="2"/>
    <x v="4"/>
    <d v="2012-09-01T00:00:00"/>
    <d v="2012-09-04T00:00:00"/>
    <s v="On Date"/>
    <s v="DougBickford"/>
    <s v="United States"/>
    <s v="Los Angeles"/>
    <s v="California"/>
    <s v="Binders"/>
    <s v="Avery Non-Stick Binders"/>
    <n v="2.4695"/>
    <n v="14.368"/>
    <n v="4"/>
    <n v="4.49"/>
    <n v="359.20000000000005"/>
  </r>
  <r>
    <s v="CA-2011-129924"/>
    <s v="07/12/2011"/>
    <s v="17/07/2011"/>
    <x v="1"/>
    <x v="6"/>
    <d v="2011-07-12T00:00:00"/>
    <d v="2011-07-17T00:00:00"/>
    <s v="On Date"/>
    <s v="AlyssaCrouse"/>
    <s v="United States"/>
    <s v="San Francisco"/>
    <s v="California"/>
    <s v="Binders"/>
    <s v="Tuff Stuff Recycled Round Ring Binders"/>
    <n v="2.4581999999999997"/>
    <n v="7.7119999999999997"/>
    <n v="2"/>
    <n v="2.7955999999999999"/>
    <n v="223.648"/>
  </r>
  <r>
    <s v="CA-2011-129924"/>
    <s v="07/12/2011"/>
    <s v="17/07/2011"/>
    <x v="1"/>
    <x v="6"/>
    <d v="2011-07-12T00:00:00"/>
    <d v="2011-07-17T00:00:00"/>
    <s v="On Date"/>
    <s v="AlyssaCrouse"/>
    <s v="United States"/>
    <s v="San Francisco"/>
    <s v="California"/>
    <s v="Tables"/>
    <s v="Hon 5100 Series Wood Tables"/>
    <n v="238.6036"/>
    <n v="698.35199999999998"/>
    <n v="3"/>
    <n v="-17.4588"/>
    <n v="-1396.704"/>
  </r>
  <r>
    <s v="CA-2012-128167"/>
    <s v="06/22/2012"/>
    <s v="26/06/2012"/>
    <x v="2"/>
    <x v="0"/>
    <d v="2012-06-22T00:00:00"/>
    <d v="2012-06-26T00:00:00"/>
    <s v="On Date"/>
    <s v="KenLonsdale"/>
    <s v="United States"/>
    <s v="Layton"/>
    <s v="Utah"/>
    <s v="Fasteners"/>
    <s v="OIC Binder Clips, Mini, 1/4&quot; Capacity, Black"/>
    <n v="0.65720000000000001"/>
    <n v="4.96"/>
    <n v="4"/>
    <n v="2.3311999999999999"/>
    <n v="186.49599999999998"/>
  </r>
  <r>
    <s v="CA-2014-169901"/>
    <s v="06/16/2014"/>
    <s v="20/06/2014"/>
    <x v="3"/>
    <x v="0"/>
    <d v="2014-06-16T00:00:00"/>
    <d v="2014-06-20T00:00:00"/>
    <s v="On Date"/>
    <s v="ClayCheatham"/>
    <s v="United States"/>
    <s v="San Francisco"/>
    <s v="California"/>
    <s v="Phones"/>
    <s v="Anker 36W 4-Port USB Wall Charger Travel Power Adapter for iPhone 5s 5c 5"/>
    <n v="14.392799999999999"/>
    <n v="47.975999999999999"/>
    <n v="3"/>
    <n v="4.7976000000000001"/>
    <n v="383.80799999999999"/>
  </r>
  <r>
    <s v="CA-2011-123344"/>
    <s v="09/24/2011"/>
    <s v="29/09/2011"/>
    <x v="1"/>
    <x v="4"/>
    <d v="2011-09-24T00:00:00"/>
    <d v="2011-09-29T00:00:00"/>
    <s v="On Date"/>
    <s v="JuliaDunbar"/>
    <s v="United States"/>
    <s v="San Francisco"/>
    <s v="California"/>
    <s v="Storage"/>
    <s v="Gould Plastics 9-Pocket Panel Bin, 18-3/8w x 5-1/4d x 20-1/2h, Black"/>
    <n v="50.870400000000004"/>
    <n v="211.96"/>
    <n v="4"/>
    <n v="8.4784000000000006"/>
    <n v="678.27200000000005"/>
  </r>
  <r>
    <s v="US-2011-119137"/>
    <s v="07/23/2011"/>
    <s v="27/07/2011"/>
    <x v="1"/>
    <x v="6"/>
    <d v="2011-07-23T00:00:00"/>
    <d v="2011-07-27T00:00:00"/>
    <s v="On Date"/>
    <s v="ArthurGainer"/>
    <s v="United States"/>
    <s v="Tucson"/>
    <s v="Arizona"/>
    <s v="Binders"/>
    <s v="Wilson Jones Custom Binder Spines &amp; Labels"/>
    <n v="2.7744"/>
    <n v="8.16"/>
    <n v="5"/>
    <n v="-5.7119999999999997"/>
    <n v="-456.96"/>
  </r>
  <r>
    <s v="US-2011-119137"/>
    <s v="07/23/2011"/>
    <s v="27/07/2011"/>
    <x v="1"/>
    <x v="6"/>
    <d v="2011-07-23T00:00:00"/>
    <d v="2011-07-27T00:00:00"/>
    <s v="On Date"/>
    <s v="ArthurGainer"/>
    <s v="United States"/>
    <s v="Tucson"/>
    <s v="Arizona"/>
    <s v="Accessories"/>
    <s v="NETGEAR AC1750 Dual Band GigabitÂ Smart WiFi Router"/>
    <n v="105.5934"/>
    <n v="1023.936"/>
    <n v="8"/>
    <n v="179.18879999999999"/>
    <n v="14335.103999999999"/>
  </r>
  <r>
    <s v="US-2011-119137"/>
    <s v="07/23/2011"/>
    <s v="27/07/2011"/>
    <x v="1"/>
    <x v="6"/>
    <d v="2011-07-23T00:00:00"/>
    <d v="2011-07-27T00:00:00"/>
    <s v="On Date"/>
    <s v="ArthurGainer"/>
    <s v="United States"/>
    <s v="Tucson"/>
    <s v="Arizona"/>
    <s v="Art"/>
    <s v="Newell 324"/>
    <n v="8.3160000000000007"/>
    <n v="9.24"/>
    <n v="1"/>
    <n v="0.92400000000000004"/>
    <n v="73.92"/>
  </r>
  <r>
    <s v="US-2011-119137"/>
    <s v="07/23/2011"/>
    <s v="27/07/2011"/>
    <x v="1"/>
    <x v="6"/>
    <d v="2011-07-23T00:00:00"/>
    <d v="2011-07-27T00:00:00"/>
    <s v="On Date"/>
    <s v="ArthurGainer"/>
    <s v="United States"/>
    <s v="Tucson"/>
    <s v="Arizona"/>
    <s v="Accessories"/>
    <s v="Microsoft Natural Keyboard Elite"/>
    <n v="50.898000000000003"/>
    <n v="479.04"/>
    <n v="10"/>
    <n v="-29.94"/>
    <n v="-2395.2000000000003"/>
  </r>
  <r>
    <s v="CA-2013-134775"/>
    <s v="10/29/2013"/>
    <s v="30/10/2013"/>
    <x v="0"/>
    <x v="8"/>
    <d v="2013-10-29T00:00:00"/>
    <d v="2013-10-30T00:00:00"/>
    <s v="On Date"/>
    <s v="AlejandroSavely"/>
    <s v="United States"/>
    <s v="San Francisco"/>
    <s v="California"/>
    <s v="Paper"/>
    <s v="Southworth Structures Collection"/>
    <n v="3.64"/>
    <n v="50.96"/>
    <n v="7"/>
    <n v="25.48"/>
    <n v="2038.4"/>
  </r>
  <r>
    <s v="CA-2013-134775"/>
    <s v="10/29/2013"/>
    <s v="30/10/2013"/>
    <x v="0"/>
    <x v="8"/>
    <d v="2013-10-29T00:00:00"/>
    <d v="2013-10-30T00:00:00"/>
    <s v="On Date"/>
    <s v="AlejandroSavely"/>
    <s v="United States"/>
    <s v="San Francisco"/>
    <s v="California"/>
    <s v="Binders"/>
    <s v="Square Ring Data Binders, Rigid 75 Pt. Covers, 11&quot; x 14-7/8&quot;"/>
    <n v="10.732800000000001"/>
    <n v="49.536000000000001"/>
    <n v="3"/>
    <n v="17.337599999999998"/>
    <n v="1387.0079999999998"/>
  </r>
  <r>
    <s v="US-2011-135972"/>
    <s v="09/21/2011"/>
    <s v="23/09/2011"/>
    <x v="1"/>
    <x v="4"/>
    <d v="2011-09-21T00:00:00"/>
    <d v="2011-09-23T00:00:00"/>
    <s v="On Date"/>
    <s v="JackGarza"/>
    <s v="United States"/>
    <s v="Des Moines"/>
    <s v="Washington"/>
    <s v="Phones"/>
    <s v="Nortel Meridian M3904 Professional Digital phone"/>
    <n v="109.3329"/>
    <n v="246.38399999999999"/>
    <n v="2"/>
    <n v="27.7182"/>
    <n v="2217.4560000000001"/>
  </r>
  <r>
    <s v="US-2011-135972"/>
    <s v="09/21/2011"/>
    <s v="23/09/2011"/>
    <x v="1"/>
    <x v="4"/>
    <d v="2011-09-21T00:00:00"/>
    <d v="2011-09-23T00:00:00"/>
    <s v="On Date"/>
    <s v="JackGarza"/>
    <s v="United States"/>
    <s v="Des Moines"/>
    <s v="Washington"/>
    <s v="Copiers"/>
    <s v="Canon PC1080F Personal Copier"/>
    <n v="365.99390000000005"/>
    <n v="1799.97"/>
    <n v="3"/>
    <n v="701.98829999999998"/>
    <n v="56159.063999999998"/>
  </r>
  <r>
    <s v="CA-2014-102946"/>
    <s v="07/01/2014"/>
    <s v="06/07/2014"/>
    <x v="3"/>
    <x v="6"/>
    <d v="2014-07-01T00:00:00"/>
    <d v="2014-07-06T00:00:00"/>
    <s v="On Date"/>
    <s v="VictorPreis"/>
    <s v="United States"/>
    <s v="Las Vegas"/>
    <s v="Nevada"/>
    <s v="Binders"/>
    <s v="Tuf-Vin Binders"/>
    <n v="16.737400000000001"/>
    <n v="75.792000000000002"/>
    <n v="3"/>
    <n v="25.579799999999999"/>
    <n v="2046.384"/>
  </r>
  <r>
    <s v="CA-2014-117457"/>
    <s v="12/09/2014"/>
    <s v="13/12/2014"/>
    <x v="3"/>
    <x v="1"/>
    <d v="2014-12-09T00:00:00"/>
    <d v="2014-12-13T00:00:00"/>
    <s v="On Date"/>
    <s v="KeithHerrera"/>
    <s v="United States"/>
    <s v="San Francisco"/>
    <s v="California"/>
    <s v="Accessories"/>
    <s v="Sony 64GB Class 10 Micro SDHC R40 Memory Card"/>
    <n v="28.432099999999995"/>
    <n v="179.95"/>
    <n v="5"/>
    <n v="37.789499999999997"/>
    <n v="3023.16"/>
  </r>
  <r>
    <s v="CA-2014-117457"/>
    <s v="12/09/2014"/>
    <s v="13/12/2014"/>
    <x v="3"/>
    <x v="1"/>
    <d v="2014-12-09T00:00:00"/>
    <d v="2014-12-13T00:00:00"/>
    <s v="On Date"/>
    <s v="KeithHerrera"/>
    <s v="United States"/>
    <s v="San Francisco"/>
    <s v="California"/>
    <s v="Copiers"/>
    <s v="Sharp AL-1530CS Digital Copier"/>
    <n v="254.9949"/>
    <n v="1199.9760000000001"/>
    <n v="3"/>
    <n v="434.99130000000002"/>
    <n v="34799.304000000004"/>
  </r>
  <r>
    <s v="CA-2014-117457"/>
    <s v="12/09/2014"/>
    <s v="13/12/2014"/>
    <x v="3"/>
    <x v="1"/>
    <d v="2014-12-09T00:00:00"/>
    <d v="2014-12-13T00:00:00"/>
    <s v="On Date"/>
    <s v="KeithHerrera"/>
    <s v="United States"/>
    <s v="San Francisco"/>
    <s v="California"/>
    <s v="Paper"/>
    <s v="Wirebound Message Book, 4 per Page"/>
    <n v="2.7692999999999999"/>
    <n v="27.15"/>
    <n v="5"/>
    <n v="13.3035"/>
    <n v="1064.28"/>
  </r>
  <r>
    <s v="CA-2014-117457"/>
    <s v="12/09/2014"/>
    <s v="13/12/2014"/>
    <x v="3"/>
    <x v="1"/>
    <d v="2014-12-09T00:00:00"/>
    <d v="2014-12-13T00:00:00"/>
    <s v="On Date"/>
    <s v="KeithHerrera"/>
    <s v="United States"/>
    <s v="San Francisco"/>
    <s v="California"/>
    <s v="Tables"/>
    <s v="Bevis Round Conference Table Top, X-Base"/>
    <n v="159.56809999999999"/>
    <n v="1004.024"/>
    <n v="7"/>
    <n v="-112.95269999999999"/>
    <n v="-9036.2160000000003"/>
  </r>
  <r>
    <s v="CA-2014-117457"/>
    <s v="12/09/2014"/>
    <s v="13/12/2014"/>
    <x v="3"/>
    <x v="1"/>
    <d v="2014-12-09T00:00:00"/>
    <d v="2014-12-13T00:00:00"/>
    <s v="On Date"/>
    <s v="KeithHerrera"/>
    <s v="United States"/>
    <s v="San Francisco"/>
    <s v="California"/>
    <s v="Paper"/>
    <s v="Wirebound Service Call Books, 5 1/2&quot; x 4&quot;"/>
    <n v="5.0335999999999999"/>
    <n v="9.68"/>
    <n v="1"/>
    <n v="4.6463999999999999"/>
    <n v="371.71199999999999"/>
  </r>
  <r>
    <s v="CA-2014-117457"/>
    <s v="12/09/2014"/>
    <s v="13/12/2014"/>
    <x v="3"/>
    <x v="1"/>
    <d v="2014-12-09T00:00:00"/>
    <d v="2014-12-13T00:00:00"/>
    <s v="On Date"/>
    <s v="KeithHerrera"/>
    <s v="United States"/>
    <s v="San Francisco"/>
    <s v="California"/>
    <s v="Labels"/>
    <s v="Self-Adhesive Removable Labels"/>
    <n v="1.6380000000000003"/>
    <n v="28.35"/>
    <n v="9"/>
    <n v="13.608000000000001"/>
    <n v="1088.6400000000001"/>
  </r>
  <r>
    <s v="CA-2014-117457"/>
    <s v="12/09/2014"/>
    <s v="13/12/2014"/>
    <x v="3"/>
    <x v="1"/>
    <d v="2014-12-09T00:00:00"/>
    <d v="2014-12-13T00:00:00"/>
    <s v="On Date"/>
    <s v="KeithHerrera"/>
    <s v="United States"/>
    <s v="San Francisco"/>
    <s v="California"/>
    <s v="Paper"/>
    <s v="Xerox 1908"/>
    <n v="28.549799999999998"/>
    <n v="55.98"/>
    <n v="1"/>
    <n v="27.430199999999999"/>
    <n v="2194.4160000000002"/>
  </r>
  <r>
    <s v="CA-2014-117457"/>
    <s v="12/09/2014"/>
    <s v="13/12/2014"/>
    <x v="3"/>
    <x v="1"/>
    <d v="2014-12-09T00:00:00"/>
    <d v="2014-12-13T00:00:00"/>
    <s v="On Date"/>
    <s v="KeithHerrera"/>
    <s v="United States"/>
    <s v="San Francisco"/>
    <s v="California"/>
    <s v="Bookcases"/>
    <s v="O'Sullivan 4-Shelf Bookcase in Odessa Pine"/>
    <n v="100.4134"/>
    <n v="1336.829"/>
    <n v="13"/>
    <n v="31.454799999999999"/>
    <n v="2516.384"/>
  </r>
  <r>
    <s v="CA-2014-117457"/>
    <s v="12/09/2014"/>
    <s v="13/12/2014"/>
    <x v="3"/>
    <x v="1"/>
    <d v="2014-12-09T00:00:00"/>
    <d v="2014-12-13T00:00:00"/>
    <s v="On Date"/>
    <s v="KeithHerrera"/>
    <s v="United States"/>
    <s v="San Francisco"/>
    <s v="California"/>
    <s v="Chairs"/>
    <s v="Novimex High-Tech Fabric Mesh Task Chair"/>
    <n v="66.011399999999995"/>
    <n v="113.568"/>
    <n v="2"/>
    <n v="-18.454799999999999"/>
    <n v="-1476.384"/>
  </r>
  <r>
    <s v="CA-2014-142636"/>
    <s v="11/04/2014"/>
    <s v="08/11/2014"/>
    <x v="3"/>
    <x v="7"/>
    <d v="2014-11-04T00:00:00"/>
    <d v="2014-11-08T00:00:00"/>
    <s v="On Date"/>
    <s v="KimberlyCarter"/>
    <s v="United States"/>
    <s v="Seattle"/>
    <s v="Washington"/>
    <s v="Paper"/>
    <s v="Xerox 191"/>
    <n v="10.589399999999999"/>
    <n v="139.86000000000001"/>
    <n v="7"/>
    <n v="65.734200000000001"/>
    <n v="5258.7359999999999"/>
  </r>
  <r>
    <s v="CA-2014-142636"/>
    <s v="11/04/2014"/>
    <s v="08/11/2014"/>
    <x v="3"/>
    <x v="7"/>
    <d v="2014-11-04T00:00:00"/>
    <d v="2014-11-08T00:00:00"/>
    <s v="On Date"/>
    <s v="KimberlyCarter"/>
    <s v="United States"/>
    <s v="Seattle"/>
    <s v="Washington"/>
    <s v="Chairs"/>
    <s v="Global Deluxe Office Fabric Chairs"/>
    <n v="70.065400000000011"/>
    <n v="307.13600000000002"/>
    <n v="4"/>
    <n v="26.874400000000001"/>
    <n v="2149.9520000000002"/>
  </r>
  <r>
    <s v="CA-2014-122105"/>
    <s v="06/25/2014"/>
    <s v="29/06/2014"/>
    <x v="3"/>
    <x v="0"/>
    <d v="2014-06-25T00:00:00"/>
    <d v="2014-06-29T00:00:00"/>
    <s v="On Date"/>
    <s v="CarolineJumper"/>
    <s v="United States"/>
    <s v="Huntington Beach"/>
    <s v="California"/>
    <s v="Art"/>
    <s v="Bulldog Vacuum Base Pencil Sharpener"/>
    <n v="8.7527000000000008"/>
    <n v="95.92"/>
    <n v="8"/>
    <n v="25.898399999999999"/>
    <n v="2071.8719999999998"/>
  </r>
  <r>
    <s v="CA-2013-148796"/>
    <s v="04/15/2013"/>
    <s v="19/04/2013"/>
    <x v="0"/>
    <x v="10"/>
    <d v="2013-04-15T00:00:00"/>
    <d v="2013-04-19T00:00:00"/>
    <s v="On Date"/>
    <s v="PhilipBrown"/>
    <s v="United States"/>
    <s v="Los Angeles"/>
    <s v="California"/>
    <s v="Chairs"/>
    <s v="Bevis Steel Folding Chairs"/>
    <n v="69.084000000000003"/>
    <n v="383.8"/>
    <n v="5"/>
    <n v="38.380000000000003"/>
    <n v="3070.4"/>
  </r>
  <r>
    <s v="CA-2014-110478"/>
    <s v="03/05/2014"/>
    <s v="10/03/2014"/>
    <x v="3"/>
    <x v="9"/>
    <d v="2014-03-05T00:00:00"/>
    <d v="2014-03-10T00:00:00"/>
    <s v="On Date"/>
    <s v="SungPak"/>
    <s v="United States"/>
    <s v="Los Angeles"/>
    <s v="California"/>
    <s v="Art"/>
    <s v="American Pencil"/>
    <n v="1.6543000000000001"/>
    <n v="9.32"/>
    <n v="4"/>
    <n v="2.7027999999999999"/>
    <n v="216.22399999999999"/>
  </r>
  <r>
    <s v="CA-2014-110478"/>
    <s v="03/05/2014"/>
    <s v="10/03/2014"/>
    <x v="3"/>
    <x v="9"/>
    <d v="2014-03-05T00:00:00"/>
    <d v="2014-03-10T00:00:00"/>
    <s v="On Date"/>
    <s v="SungPak"/>
    <s v="United States"/>
    <s v="Los Angeles"/>
    <s v="California"/>
    <s v="Envelopes"/>
    <s v="White Envelopes, White Envelopes with Clear Poly Window"/>
    <n v="8.2349999999999994"/>
    <n v="15.25"/>
    <n v="1"/>
    <n v="7.0149999999999997"/>
    <n v="561.19999999999993"/>
  </r>
  <r>
    <s v="CA-2011-142048"/>
    <s v="06/22/2011"/>
    <s v="25/06/2011"/>
    <x v="1"/>
    <x v="0"/>
    <d v="2011-06-22T00:00:00"/>
    <d v="2011-06-25T00:00:00"/>
    <s v="On Date"/>
    <s v="JoelEaton"/>
    <s v="United States"/>
    <s v="Louisville"/>
    <s v="Colorado"/>
    <s v="Accessories"/>
    <s v="KeyTronicÂ 6101 Series -Â KeyboardÂ - Black"/>
    <n v="23.3643"/>
    <n v="196.75200000000001"/>
    <n v="6"/>
    <n v="56.566200000000002"/>
    <n v="4525.2960000000003"/>
  </r>
  <r>
    <s v="US-2011-110674"/>
    <s v="02/13/2011"/>
    <s v="19/02/2011"/>
    <x v="1"/>
    <x v="11"/>
    <d v="2011-02-13T00:00:00"/>
    <d v="2011-02-19T00:00:00"/>
    <s v="Delay"/>
    <s v="SanjitChand"/>
    <s v="United States"/>
    <s v="Concord"/>
    <s v="California"/>
    <s v="Chairs"/>
    <s v="Global Geo Office Task Chair, Gray"/>
    <n v="76.931000000000012"/>
    <n v="129.56800000000001"/>
    <n v="2"/>
    <n v="-24.294"/>
    <n v="-1943.52"/>
  </r>
  <r>
    <s v="CA-2012-109638"/>
    <s v="12/15/2012"/>
    <s v="22/12/2012"/>
    <x v="2"/>
    <x v="1"/>
    <d v="2012-12-15T00:00:00"/>
    <d v="2012-12-22T00:00:00"/>
    <s v="Delay"/>
    <s v="JosephHolt"/>
    <s v="United States"/>
    <s v="Seattle"/>
    <s v="Washington"/>
    <s v="Appliances"/>
    <s v="3M Office Air Cleaner"/>
    <n v="16.887"/>
    <n v="103.92"/>
    <n v="4"/>
    <n v="36.372"/>
    <n v="2909.76"/>
  </r>
  <r>
    <s v="CA-2012-109638"/>
    <s v="12/15/2012"/>
    <s v="22/12/2012"/>
    <x v="2"/>
    <x v="1"/>
    <d v="2012-12-15T00:00:00"/>
    <d v="2012-12-22T00:00:00"/>
    <s v="Delay"/>
    <s v="JosephHolt"/>
    <s v="United States"/>
    <s v="Seattle"/>
    <s v="Washington"/>
    <s v="Accessories"/>
    <s v="Logitech G700s Rechargeable Gaming Mouse"/>
    <n v="57.994199999999992"/>
    <n v="899.91"/>
    <n v="9"/>
    <n v="377.9622"/>
    <n v="30236.975999999999"/>
  </r>
  <r>
    <s v="CA-2012-109638"/>
    <s v="12/15/2012"/>
    <s v="22/12/2012"/>
    <x v="2"/>
    <x v="1"/>
    <d v="2012-12-15T00:00:00"/>
    <d v="2012-12-22T00:00:00"/>
    <s v="Delay"/>
    <s v="JosephHolt"/>
    <s v="United States"/>
    <s v="Seattle"/>
    <s v="Washington"/>
    <s v="Binders"/>
    <s v="Acco D-Ring Binder w/DublLock"/>
    <n v="10.9038"/>
    <n v="51.311999999999998"/>
    <n v="3"/>
    <n v="18.6006"/>
    <n v="1488.048"/>
  </r>
  <r>
    <s v="CA-2013-109869"/>
    <s v="04/23/2013"/>
    <s v="30/04/2013"/>
    <x v="0"/>
    <x v="10"/>
    <d v="2013-04-23T00:00:00"/>
    <d v="2013-04-30T00:00:00"/>
    <s v="Delay"/>
    <s v="TanjaNorvell"/>
    <s v="United States"/>
    <s v="Phoenix"/>
    <s v="Arizona"/>
    <s v="Furnishings"/>
    <s v="Eldon Wave Desk Accessories"/>
    <n v="3.2984"/>
    <n v="23.56"/>
    <n v="5"/>
    <n v="7.0679999999999996"/>
    <n v="565.43999999999994"/>
  </r>
  <r>
    <s v="CA-2013-109869"/>
    <s v="04/23/2013"/>
    <s v="30/04/2013"/>
    <x v="0"/>
    <x v="10"/>
    <d v="2013-04-23T00:00:00"/>
    <d v="2013-04-30T00:00:00"/>
    <s v="Delay"/>
    <s v="TanjaNorvell"/>
    <s v="United States"/>
    <s v="Phoenix"/>
    <s v="Arizona"/>
    <s v="Tables"/>
    <s v="Bush Advantage Collection Racetrack Conference Table"/>
    <n v="347.85220000000004"/>
    <n v="1272.6300000000001"/>
    <n v="6"/>
    <n v="-814.48320000000001"/>
    <n v="-65158.656000000003"/>
  </r>
  <r>
    <s v="CA-2013-109869"/>
    <s v="04/23/2013"/>
    <s v="30/04/2013"/>
    <x v="0"/>
    <x v="10"/>
    <d v="2013-04-23T00:00:00"/>
    <d v="2013-04-30T00:00:00"/>
    <s v="Delay"/>
    <s v="TanjaNorvell"/>
    <s v="United States"/>
    <s v="Phoenix"/>
    <s v="Arizona"/>
    <s v="Binders"/>
    <s v="Poly Designer Cover &amp; Back"/>
    <n v="9.8748000000000005"/>
    <n v="28.484999999999999"/>
    <n v="5"/>
    <n v="-20.888999999999999"/>
    <n v="-1671.12"/>
  </r>
  <r>
    <s v="CA-2013-109869"/>
    <s v="04/23/2013"/>
    <s v="30/04/2013"/>
    <x v="0"/>
    <x v="10"/>
    <d v="2013-04-23T00:00:00"/>
    <d v="2013-04-30T00:00:00"/>
    <s v="Delay"/>
    <s v="TanjaNorvell"/>
    <s v="United States"/>
    <s v="Phoenix"/>
    <s v="Arizona"/>
    <s v="Supplies"/>
    <s v="Premier Electric Letter Opener"/>
    <n v="110.06700000000001"/>
    <n v="185.376"/>
    <n v="2"/>
    <n v="-34.758000000000003"/>
    <n v="-2780.6400000000003"/>
  </r>
  <r>
    <s v="CA-2013-109869"/>
    <s v="04/23/2013"/>
    <s v="30/04/2013"/>
    <x v="0"/>
    <x v="10"/>
    <d v="2013-04-23T00:00:00"/>
    <d v="2013-04-30T00:00:00"/>
    <s v="Delay"/>
    <s v="TanjaNorvell"/>
    <s v="United States"/>
    <s v="Phoenix"/>
    <s v="Arizona"/>
    <s v="Appliances"/>
    <s v="Fellowes Premier Superior Surge Suppressor, 10-Outlet, With Phone and Remote"/>
    <n v="36.200800000000001"/>
    <n v="78.272000000000006"/>
    <n v="2"/>
    <n v="5.8704000000000001"/>
    <n v="469.63200000000001"/>
  </r>
  <r>
    <s v="CA-2011-144666"/>
    <s v="11/09/2011"/>
    <s v="11/11/2011"/>
    <x v="1"/>
    <x v="7"/>
    <d v="2011-11-09T00:00:00"/>
    <d v="2011-11-11T00:00:00"/>
    <s v="On Date"/>
    <s v="JeremyPistek"/>
    <s v="United States"/>
    <s v="San Francisco"/>
    <s v="California"/>
    <s v="Storage"/>
    <s v="SAFCO Boltless Steel Shelving"/>
    <n v="112.50360000000001"/>
    <n v="340.92"/>
    <n v="3"/>
    <n v="3.4091999999999998"/>
    <n v="272.73599999999999"/>
  </r>
  <r>
    <s v="CA-2011-144666"/>
    <s v="11/09/2011"/>
    <s v="11/11/2011"/>
    <x v="1"/>
    <x v="7"/>
    <d v="2011-11-09T00:00:00"/>
    <d v="2011-11-11T00:00:00"/>
    <s v="On Date"/>
    <s v="JeremyPistek"/>
    <s v="United States"/>
    <s v="San Francisco"/>
    <s v="California"/>
    <s v="Bookcases"/>
    <s v="Sauder Mission Library with Doors, Fruitwood Finish"/>
    <n v="106.0938"/>
    <n v="222.666"/>
    <n v="2"/>
    <n v="10.478400000000001"/>
    <n v="838.27200000000005"/>
  </r>
  <r>
    <s v="CA-2011-144666"/>
    <s v="11/09/2011"/>
    <s v="11/11/2011"/>
    <x v="1"/>
    <x v="7"/>
    <d v="2011-11-09T00:00:00"/>
    <d v="2011-11-11T00:00:00"/>
    <s v="On Date"/>
    <s v="JeremyPistek"/>
    <s v="United States"/>
    <s v="San Francisco"/>
    <s v="California"/>
    <s v="Phones"/>
    <s v="Samsung Galaxy Note 3"/>
    <n v="153.99299999999999"/>
    <n v="703.96799999999996"/>
    <n v="4"/>
    <n v="87.995999999999995"/>
    <n v="7039.6799999999994"/>
  </r>
  <r>
    <s v="CA-2011-144666"/>
    <s v="11/09/2011"/>
    <s v="11/11/2011"/>
    <x v="1"/>
    <x v="7"/>
    <d v="2011-11-09T00:00:00"/>
    <d v="2011-11-11T00:00:00"/>
    <s v="On Date"/>
    <s v="JeremyPistek"/>
    <s v="United States"/>
    <s v="San Francisco"/>
    <s v="California"/>
    <s v="Storage"/>
    <s v="Decoflex Hanging Personal Folder File, Blue"/>
    <n v="11.256599999999999"/>
    <n v="92.52"/>
    <n v="6"/>
    <n v="24.980399999999999"/>
    <n v="1998.432"/>
  </r>
  <r>
    <s v="CA-2011-144666"/>
    <s v="11/09/2011"/>
    <s v="11/11/2011"/>
    <x v="1"/>
    <x v="7"/>
    <d v="2011-11-09T00:00:00"/>
    <d v="2011-11-11T00:00:00"/>
    <s v="On Date"/>
    <s v="JeremyPistek"/>
    <s v="United States"/>
    <s v="San Francisco"/>
    <s v="California"/>
    <s v="Paper"/>
    <s v="Recycled Desk Saver Line &quot;While You Were Out&quot; Book, 5 1/2&quot; X 4&quot;"/>
    <n v="4.8329999999999993"/>
    <n v="62.65"/>
    <n v="7"/>
    <n v="28.818999999999999"/>
    <n v="2305.52"/>
  </r>
  <r>
    <s v="CA-2011-144666"/>
    <s v="11/09/2011"/>
    <s v="11/11/2011"/>
    <x v="1"/>
    <x v="7"/>
    <d v="2011-11-09T00:00:00"/>
    <d v="2011-11-11T00:00:00"/>
    <s v="On Date"/>
    <s v="JeremyPistek"/>
    <s v="United States"/>
    <s v="San Francisco"/>
    <s v="California"/>
    <s v="Paper"/>
    <s v="Xerox 1912"/>
    <n v="9.8643999999999998"/>
    <n v="94.85"/>
    <n v="5"/>
    <n v="45.527999999999999"/>
    <n v="3642.24"/>
  </r>
  <r>
    <s v="CA-2013-103891"/>
    <s v="07/13/2013"/>
    <s v="20/07/2013"/>
    <x v="0"/>
    <x v="6"/>
    <d v="2013-07-13T00:00:00"/>
    <d v="2013-07-20T00:00:00"/>
    <s v="Delay"/>
    <s v="KristenHastings"/>
    <s v="United States"/>
    <s v="Los Angeles"/>
    <s v="California"/>
    <s v="Phones"/>
    <s v="Cisco SPA525G2 IP Phone - Wireless"/>
    <n v="14.763000000000002"/>
    <n v="95.76"/>
    <n v="6"/>
    <n v="7.1820000000000004"/>
    <n v="574.56000000000006"/>
  </r>
  <r>
    <s v="CA-2011-134677"/>
    <s v="10/06/2011"/>
    <s v="10/10/2011"/>
    <x v="1"/>
    <x v="8"/>
    <d v="2011-10-06T00:00:00"/>
    <d v="2011-10-10T00:00:00"/>
    <s v="On Date"/>
    <s v="XylonaPreis"/>
    <s v="United States"/>
    <s v="San Diego"/>
    <s v="California"/>
    <s v="Accessories"/>
    <s v="ImationÂ USB 2.0 SwivelÂ Flash DriveÂ USBÂ flash driveÂ - 4 GB - Pink"/>
    <n v="2.3936999999999999"/>
    <n v="9.09"/>
    <n v="3"/>
    <n v="1.9089"/>
    <n v="152.71199999999999"/>
  </r>
  <r>
    <s v="CA-2014-140963"/>
    <s v="06/11/2014"/>
    <s v="14/06/2014"/>
    <x v="3"/>
    <x v="0"/>
    <d v="2014-06-11T00:00:00"/>
    <d v="2014-06-14T00:00:00"/>
    <s v="On Date"/>
    <s v="MichelleTran"/>
    <s v="United States"/>
    <s v="Los Angeles"/>
    <s v="California"/>
    <s v="Labels"/>
    <s v="Alphabetical Labels for Top Tab Filing"/>
    <n v="7.4"/>
    <n v="29.6"/>
    <n v="2"/>
    <n v="14.8"/>
    <n v="1184"/>
  </r>
  <r>
    <s v="CA-2014-140963"/>
    <s v="06/11/2014"/>
    <s v="14/06/2014"/>
    <x v="3"/>
    <x v="0"/>
    <d v="2014-06-11T00:00:00"/>
    <d v="2014-06-14T00:00:00"/>
    <s v="On Date"/>
    <s v="MichelleTran"/>
    <s v="United States"/>
    <s v="Los Angeles"/>
    <s v="California"/>
    <s v="Bookcases"/>
    <s v="O'Sullivan Living Dimensions 2-Shelf Bookcases"/>
    <n v="108.88200000000001"/>
    <n v="514.16499999999996"/>
    <n v="5"/>
    <n v="-30.245000000000001"/>
    <n v="-2419.6"/>
  </r>
  <r>
    <s v="CA-2014-140963"/>
    <s v="06/11/2014"/>
    <s v="14/06/2014"/>
    <x v="3"/>
    <x v="0"/>
    <d v="2014-06-11T00:00:00"/>
    <d v="2014-06-14T00:00:00"/>
    <s v="On Date"/>
    <s v="MichelleTran"/>
    <s v="United States"/>
    <s v="Los Angeles"/>
    <s v="California"/>
    <s v="Phones"/>
    <s v="iHome FM Clock Radio with Lightning Dock"/>
    <n v="52.4925"/>
    <n v="279.95999999999998"/>
    <n v="5"/>
    <n v="17.497499999999999"/>
    <n v="1399.8"/>
  </r>
  <r>
    <s v="CA-2013-169166"/>
    <s v="05/10/2013"/>
    <s v="15/05/2013"/>
    <x v="0"/>
    <x v="2"/>
    <d v="2013-05-10T00:00:00"/>
    <d v="2013-05-15T00:00:00"/>
    <s v="On Date"/>
    <s v="SoniaSunley"/>
    <s v="United States"/>
    <s v="Seattle"/>
    <s v="Washington"/>
    <s v="Accessories"/>
    <s v="Sony Micro Vault Click 8 GB USB 2.0 Flash Drive"/>
    <n v="40.4114"/>
    <n v="93.98"/>
    <n v="2"/>
    <n v="13.1572"/>
    <n v="1052.576"/>
  </r>
  <r>
    <s v="CA-2013-126158"/>
    <s v="07/26/2013"/>
    <s v="01/08/2013"/>
    <x v="0"/>
    <x v="6"/>
    <d v="2013-07-26T00:00:00"/>
    <d v="2013-08-01T00:00:00"/>
    <s v="Delay"/>
    <s v="SanjitChand"/>
    <s v="United States"/>
    <s v="Costa Mesa"/>
    <s v="California"/>
    <s v="Binders"/>
    <s v="Clear Mylar Reinforcing Strips"/>
    <n v="9.9056999999999995"/>
    <n v="119.616"/>
    <n v="8"/>
    <n v="40.370399999999997"/>
    <n v="3229.6319999999996"/>
  </r>
  <r>
    <s v="CA-2013-126158"/>
    <s v="07/26/2013"/>
    <s v="01/08/2013"/>
    <x v="0"/>
    <x v="6"/>
    <d v="2013-07-26T00:00:00"/>
    <d v="2013-08-01T00:00:00"/>
    <s v="Delay"/>
    <s v="SanjitChand"/>
    <s v="United States"/>
    <s v="Costa Mesa"/>
    <s v="California"/>
    <s v="Furnishings"/>
    <s v="Howard Miller 14-1/2&quot; Diameter Chrome Round Wall Clock"/>
    <n v="43.479199999999999"/>
    <n v="255.76"/>
    <n v="4"/>
    <n v="81.843199999999996"/>
    <n v="6547.4560000000001"/>
  </r>
  <r>
    <s v="CA-2013-126158"/>
    <s v="07/26/2013"/>
    <s v="01/08/2013"/>
    <x v="0"/>
    <x v="6"/>
    <d v="2013-07-26T00:00:00"/>
    <d v="2013-08-01T00:00:00"/>
    <s v="Delay"/>
    <s v="SanjitChand"/>
    <s v="United States"/>
    <s v="Costa Mesa"/>
    <s v="California"/>
    <s v="Chairs"/>
    <s v="DMI Arturo Collection Mission-style Design Wood Chair"/>
    <n v="111.7252"/>
    <n v="241.56800000000001"/>
    <n v="2"/>
    <n v="18.117599999999999"/>
    <n v="1449.4079999999999"/>
  </r>
  <r>
    <s v="CA-2013-126158"/>
    <s v="07/26/2013"/>
    <s v="01/08/2013"/>
    <x v="0"/>
    <x v="6"/>
    <d v="2013-07-26T00:00:00"/>
    <d v="2013-08-01T00:00:00"/>
    <s v="Delay"/>
    <s v="SanjitChand"/>
    <s v="United States"/>
    <s v="Costa Mesa"/>
    <s v="California"/>
    <s v="Furnishings"/>
    <s v="Deflect-O Glasstique Clear Desk Accessories"/>
    <n v="5.1589999999999989"/>
    <n v="69.3"/>
    <n v="9"/>
    <n v="22.869"/>
    <n v="1829.52"/>
  </r>
  <r>
    <s v="US-2013-105578"/>
    <s v="05/31/2013"/>
    <s v="05/06/2013"/>
    <x v="0"/>
    <x v="2"/>
    <d v="2013-05-31T00:00:00"/>
    <d v="2013-06-05T00:00:00"/>
    <s v="On Date"/>
    <s v="MaribethYedwab"/>
    <s v="United States"/>
    <s v="Parker"/>
    <s v="Colorado"/>
    <s v="Binders"/>
    <s v="Vinyl Sectional Post Binders"/>
    <n v="18.850000000000001"/>
    <n v="22.62"/>
    <n v="2"/>
    <n v="-15.08"/>
    <n v="-1206.4000000000001"/>
  </r>
  <r>
    <s v="US-2013-105578"/>
    <s v="05/31/2013"/>
    <s v="05/06/2013"/>
    <x v="0"/>
    <x v="2"/>
    <d v="2013-05-31T00:00:00"/>
    <d v="2013-06-05T00:00:00"/>
    <s v="On Date"/>
    <s v="MaribethYedwab"/>
    <s v="United States"/>
    <s v="Parker"/>
    <s v="Colorado"/>
    <s v="Binders"/>
    <s v="GBC Standard Therm-A-Bind Covers"/>
    <n v="13.456800000000001"/>
    <n v="14.952"/>
    <n v="2"/>
    <n v="-11.961600000000001"/>
    <n v="-956.92800000000011"/>
  </r>
  <r>
    <s v="US-2013-105578"/>
    <s v="05/31/2013"/>
    <s v="05/06/2013"/>
    <x v="0"/>
    <x v="2"/>
    <d v="2013-05-31T00:00:00"/>
    <d v="2013-06-05T00:00:00"/>
    <s v="On Date"/>
    <s v="MaribethYedwab"/>
    <s v="United States"/>
    <s v="Parker"/>
    <s v="Colorado"/>
    <s v="Chairs"/>
    <s v="Global Troy Executive Leather Low-Back Tilter"/>
    <n v="375.73500000000001"/>
    <n v="801.56799999999998"/>
    <n v="2"/>
    <n v="50.097999999999999"/>
    <n v="4007.84"/>
  </r>
  <r>
    <s v="US-2013-105578"/>
    <s v="05/31/2013"/>
    <s v="05/06/2013"/>
    <x v="0"/>
    <x v="2"/>
    <d v="2013-05-31T00:00:00"/>
    <d v="2013-06-05T00:00:00"/>
    <s v="On Date"/>
    <s v="MaribethYedwab"/>
    <s v="United States"/>
    <s v="Parker"/>
    <s v="Colorado"/>
    <s v="Binders"/>
    <s v="Storex Flexible Poly Binders with Double Pockets"/>
    <n v="1.4256"/>
    <n v="2.3759999999999999"/>
    <n v="3"/>
    <n v="-1.9008"/>
    <n v="-152.06399999999999"/>
  </r>
  <r>
    <s v="US-2013-105578"/>
    <s v="05/31/2013"/>
    <s v="05/06/2013"/>
    <x v="0"/>
    <x v="2"/>
    <d v="2013-05-31T00:00:00"/>
    <d v="2013-06-05T00:00:00"/>
    <s v="On Date"/>
    <s v="MaribethYedwab"/>
    <s v="United States"/>
    <s v="Parker"/>
    <s v="Colorado"/>
    <s v="Paper"/>
    <s v="White Dual Perf Computer Printout Paper, 2700 Sheets, 1 Part, Heavyweight, 20 lbs., 14 7/8 x 11"/>
    <n v="20.904900000000001"/>
    <n v="32.792000000000002"/>
    <n v="1"/>
    <n v="11.8871"/>
    <n v="950.96800000000007"/>
  </r>
  <r>
    <s v="CA-2014-163405"/>
    <s v="12/22/2014"/>
    <s v="26/12/2014"/>
    <x v="3"/>
    <x v="1"/>
    <d v="2014-12-22T00:00:00"/>
    <d v="2014-12-26T00:00:00"/>
    <s v="On Date"/>
    <s v="BradleyNguyen"/>
    <s v="United States"/>
    <s v="Los Angeles"/>
    <s v="California"/>
    <s v="Art"/>
    <s v="Newell 327"/>
    <n v="1.6133"/>
    <n v="6.63"/>
    <n v="3"/>
    <n v="1.7901"/>
    <n v="143.208"/>
  </r>
  <r>
    <s v="CA-2014-163405"/>
    <s v="12/22/2014"/>
    <s v="26/12/2014"/>
    <x v="3"/>
    <x v="1"/>
    <d v="2014-12-22T00:00:00"/>
    <d v="2014-12-26T00:00:00"/>
    <s v="On Date"/>
    <s v="BradleyNguyen"/>
    <s v="United States"/>
    <s v="Los Angeles"/>
    <s v="California"/>
    <s v="Art"/>
    <s v="Newell 317"/>
    <n v="2.0873999999999997"/>
    <n v="5.88"/>
    <n v="2"/>
    <n v="1.7052"/>
    <n v="136.416"/>
  </r>
  <r>
    <s v="CA-2014-127432"/>
    <s v="01/23/2014"/>
    <s v="28/01/2014"/>
    <x v="3"/>
    <x v="5"/>
    <d v="2014-01-23T00:00:00"/>
    <d v="2014-01-28T00:00:00"/>
    <s v="On Date"/>
    <s v="AlanDominguez"/>
    <s v="United States"/>
    <s v="Great Falls"/>
    <s v="Montana"/>
    <s v="Copiers"/>
    <s v="Canon Image Class D660 Copier"/>
    <n v="323.99459999999999"/>
    <n v="2999.95"/>
    <n v="5"/>
    <n v="1379.9770000000001"/>
    <n v="110398.16"/>
  </r>
  <r>
    <s v="CA-2014-127432"/>
    <s v="01/23/2014"/>
    <s v="28/01/2014"/>
    <x v="3"/>
    <x v="5"/>
    <d v="2014-01-23T00:00:00"/>
    <d v="2014-01-28T00:00:00"/>
    <s v="On Date"/>
    <s v="AlanDominguez"/>
    <s v="United States"/>
    <s v="Great Falls"/>
    <s v="Montana"/>
    <s v="Storage"/>
    <s v="Advantus Rolling Storage Box"/>
    <n v="12.519500000000001"/>
    <n v="51.45"/>
    <n v="3"/>
    <n v="13.891500000000001"/>
    <n v="1111.3200000000002"/>
  </r>
  <r>
    <s v="CA-2014-127432"/>
    <s v="01/23/2014"/>
    <s v="28/01/2014"/>
    <x v="3"/>
    <x v="5"/>
    <d v="2014-01-23T00:00:00"/>
    <d v="2014-01-28T00:00:00"/>
    <s v="On Date"/>
    <s v="AlanDominguez"/>
    <s v="United States"/>
    <s v="Great Falls"/>
    <s v="Montana"/>
    <s v="Paper"/>
    <s v="Great White Multi-Use Recycled Paper (20Lb. and 84 Bright)"/>
    <n v="3.2890000000000006"/>
    <n v="11.96"/>
    <n v="2"/>
    <n v="5.3819999999999997"/>
    <n v="430.55999999999995"/>
  </r>
  <r>
    <s v="CA-2014-127432"/>
    <s v="01/23/2014"/>
    <s v="28/01/2014"/>
    <x v="3"/>
    <x v="5"/>
    <d v="2014-01-23T00:00:00"/>
    <d v="2014-01-28T00:00:00"/>
    <s v="On Date"/>
    <s v="AlanDominguez"/>
    <s v="United States"/>
    <s v="Great Falls"/>
    <s v="Montana"/>
    <s v="Storage"/>
    <s v="Tennsco Single-Tier Lockers"/>
    <n v="356.57299999999998"/>
    <n v="1126.02"/>
    <n v="3"/>
    <n v="56.301000000000002"/>
    <n v="4504.08"/>
  </r>
  <r>
    <s v="US-2013-139486"/>
    <s v="05/22/2013"/>
    <s v="24/05/2013"/>
    <x v="0"/>
    <x v="2"/>
    <d v="2013-05-22T00:00:00"/>
    <d v="2013-05-24T00:00:00"/>
    <s v="On Date"/>
    <s v="LoganHaushalter"/>
    <s v="United States"/>
    <s v="Los Angeles"/>
    <s v="California"/>
    <s v="Phones"/>
    <s v="Motorola HK250 Universal Bluetooth Headset"/>
    <n v="22.530200000000001"/>
    <n v="55.176000000000002"/>
    <n v="3"/>
    <n v="-12.4146"/>
    <n v="-993.16800000000001"/>
  </r>
  <r>
    <s v="US-2013-139486"/>
    <s v="05/22/2013"/>
    <s v="24/05/2013"/>
    <x v="0"/>
    <x v="2"/>
    <d v="2013-05-22T00:00:00"/>
    <d v="2013-05-24T00:00:00"/>
    <s v="On Date"/>
    <s v="LoganHaushalter"/>
    <s v="United States"/>
    <s v="Los Angeles"/>
    <s v="California"/>
    <s v="Accessories"/>
    <s v="ImationÂ 16GB Mini TravelDrive USB 2.0Â Flash Drive"/>
    <n v="19.546700000000001"/>
    <n v="66.260000000000005"/>
    <n v="2"/>
    <n v="27.166599999999999"/>
    <n v="2173.328"/>
  </r>
  <r>
    <s v="CA-2012-102848"/>
    <s v="11/07/2012"/>
    <s v="09/11/2012"/>
    <x v="2"/>
    <x v="7"/>
    <d v="2012-11-07T00:00:00"/>
    <d v="2012-11-09T00:00:00"/>
    <s v="On Date"/>
    <s v="KarenBern"/>
    <s v="United States"/>
    <s v="Los Angeles"/>
    <s v="California"/>
    <s v="Chairs"/>
    <s v="Safco Contoured Stacking Chairs"/>
    <n v="178.8"/>
    <n v="190.72"/>
    <n v="1"/>
    <n v="11.92"/>
    <n v="953.6"/>
  </r>
  <r>
    <s v="US-2014-129441"/>
    <s v="09/08/2014"/>
    <s v="12/09/2014"/>
    <x v="3"/>
    <x v="4"/>
    <d v="2014-09-08T00:00:00"/>
    <d v="2014-09-12T00:00:00"/>
    <s v="On Date"/>
    <s v="JasperCacioppo"/>
    <s v="United States"/>
    <s v="Los Angeles"/>
    <s v="California"/>
    <s v="Furnishings"/>
    <s v="Tenex Chairmats For Use With Carpeted Floors"/>
    <n v="15.180999999999999"/>
    <n v="47.94"/>
    <n v="3"/>
    <n v="2.3969999999999998"/>
    <n v="191.76"/>
  </r>
  <r>
    <s v="CA-2013-126613"/>
    <s v="07/11/2013"/>
    <s v="17/07/2013"/>
    <x v="0"/>
    <x v="6"/>
    <d v="2013-07-11T00:00:00"/>
    <d v="2013-07-17T00:00:00"/>
    <s v="Delay"/>
    <s v="AllenArmold"/>
    <s v="United States"/>
    <s v="Mesa"/>
    <s v="Arizona"/>
    <s v="Storage"/>
    <s v="Sterilite Officeware Hinged File Box"/>
    <n v="7.6504000000000003"/>
    <n v="16.768000000000001"/>
    <n v="2"/>
    <n v="1.4672000000000001"/>
    <n v="117.376"/>
  </r>
  <r>
    <s v="CA-2013-136924"/>
    <s v="07/15/2013"/>
    <s v="18/07/2013"/>
    <x v="0"/>
    <x v="6"/>
    <d v="2013-07-15T00:00:00"/>
    <d v="2013-07-18T00:00:00"/>
    <s v="On Date"/>
    <s v="ErinSmith"/>
    <s v="United States"/>
    <s v="Tucson"/>
    <s v="Arizona"/>
    <s v="Phones"/>
    <s v="LG Electronics Tone+ HBS-730 Bluetooth Headset"/>
    <n v="42.847200000000001"/>
    <n v="380.86399999999998"/>
    <n v="8"/>
    <n v="38.086399999999998"/>
    <n v="3046.9119999999998"/>
  </r>
  <r>
    <s v="CA-2013-136406"/>
    <s v="04/16/2013"/>
    <s v="18/04/2013"/>
    <x v="0"/>
    <x v="10"/>
    <d v="2013-04-16T00:00:00"/>
    <d v="2013-04-18T00:00:00"/>
    <s v="On Date"/>
    <s v="BillDonatelli"/>
    <s v="United States"/>
    <s v="San Francisco"/>
    <s v="California"/>
    <s v="Chairs"/>
    <s v="HON 5400 Series Task Chairs for Big and Tall"/>
    <n v="560.78399999999999"/>
    <n v="1121.568"/>
    <n v="2"/>
    <n v="0"/>
    <n v="0"/>
  </r>
  <r>
    <s v="CA-2014-100650"/>
    <s v="06/30/2014"/>
    <s v="04/07/2014"/>
    <x v="3"/>
    <x v="0"/>
    <d v="2014-06-30T00:00:00"/>
    <d v="2014-07-04T00:00:00"/>
    <s v="On Date"/>
    <s v="DeanKatz"/>
    <s v="United States"/>
    <s v="Anaheim"/>
    <s v="California"/>
    <s v="Storage"/>
    <s v="Tennsco 16-Compartment Lockers with Coat Rack"/>
    <n v="492.39639999999997"/>
    <n v="1295.78"/>
    <n v="2"/>
    <n v="310.98719999999997"/>
    <n v="24878.975999999999"/>
  </r>
  <r>
    <s v="CA-2013-113243"/>
    <s v="06/11/2013"/>
    <s v="16/06/2013"/>
    <x v="0"/>
    <x v="0"/>
    <d v="2013-06-11T00:00:00"/>
    <d v="2013-06-16T00:00:00"/>
    <s v="On Date"/>
    <s v="OlveraToch"/>
    <s v="United States"/>
    <s v="Los Angeles"/>
    <s v="California"/>
    <s v="Labels"/>
    <s v="Avery 473"/>
    <n v="5.3819999999999997"/>
    <n v="20.7"/>
    <n v="2"/>
    <n v="9.9359999999999999"/>
    <n v="794.88"/>
  </r>
  <r>
    <s v="CA-2013-113243"/>
    <s v="06/11/2013"/>
    <s v="16/06/2013"/>
    <x v="0"/>
    <x v="0"/>
    <d v="2013-06-11T00:00:00"/>
    <d v="2013-06-16T00:00:00"/>
    <s v="On Date"/>
    <s v="OlveraToch"/>
    <s v="United States"/>
    <s v="Los Angeles"/>
    <s v="California"/>
    <s v="Tables"/>
    <s v="Bretford Â“Just In TimeÂ” Height-Adjustable Multi-Task Work Tables"/>
    <n v="388.18200000000002"/>
    <n v="1335.68"/>
    <n v="4"/>
    <n v="-217.048"/>
    <n v="-17363.84"/>
  </r>
  <r>
    <s v="CA-2013-113243"/>
    <s v="06/11/2013"/>
    <s v="16/06/2013"/>
    <x v="0"/>
    <x v="0"/>
    <d v="2013-06-11T00:00:00"/>
    <d v="2013-06-16T00:00:00"/>
    <s v="On Date"/>
    <s v="OlveraToch"/>
    <s v="United States"/>
    <s v="Los Angeles"/>
    <s v="California"/>
    <s v="Paper"/>
    <s v="Xerox 226"/>
    <n v="3.3695999999999997"/>
    <n v="32.4"/>
    <n v="5"/>
    <n v="15.552"/>
    <n v="1244.1599999999999"/>
  </r>
  <r>
    <s v="CA-2014-118731"/>
    <s v="11/21/2014"/>
    <s v="23/11/2014"/>
    <x v="3"/>
    <x v="7"/>
    <d v="2014-11-21T00:00:00"/>
    <d v="2014-11-23T00:00:00"/>
    <s v="On Date"/>
    <s v="LizPelletier"/>
    <s v="United States"/>
    <s v="San Francisco"/>
    <s v="California"/>
    <s v="Furnishings"/>
    <s v="Coloredge Poster Frame"/>
    <n v="8.6620000000000008"/>
    <n v="42.6"/>
    <n v="3"/>
    <n v="16.614000000000001"/>
    <n v="1329.1200000000001"/>
  </r>
  <r>
    <s v="CA-2014-118731"/>
    <s v="11/21/2014"/>
    <s v="23/11/2014"/>
    <x v="3"/>
    <x v="7"/>
    <d v="2014-11-21T00:00:00"/>
    <d v="2014-11-23T00:00:00"/>
    <s v="On Date"/>
    <s v="LizPelletier"/>
    <s v="United States"/>
    <s v="San Francisco"/>
    <s v="California"/>
    <s v="Binders"/>
    <s v="GBC Prepunched Paper, 19-Hole, for Binding Systems, 24-lb"/>
    <n v="8.1053999999999995"/>
    <n v="84.055999999999997"/>
    <n v="7"/>
    <n v="27.318200000000001"/>
    <n v="2185.4560000000001"/>
  </r>
  <r>
    <s v="CA-2012-130736"/>
    <s v="12/07/2012"/>
    <s v="09/12/2012"/>
    <x v="2"/>
    <x v="1"/>
    <d v="2012-12-07T00:00:00"/>
    <d v="2012-12-09T00:00:00"/>
    <s v="On Date"/>
    <s v="JeremyFarry"/>
    <s v="United States"/>
    <s v="Seattle"/>
    <s v="Washington"/>
    <s v="Fasteners"/>
    <s v="Alliance Big Bands Rubber Bands, 12/Pack"/>
    <n v="1.98"/>
    <n v="3.96"/>
    <n v="2"/>
    <n v="0"/>
    <n v="0"/>
  </r>
  <r>
    <s v="CA-2012-130736"/>
    <s v="12/07/2012"/>
    <s v="09/12/2012"/>
    <x v="2"/>
    <x v="1"/>
    <d v="2012-12-07T00:00:00"/>
    <d v="2012-12-09T00:00:00"/>
    <s v="On Date"/>
    <s v="JeremyFarry"/>
    <s v="United States"/>
    <s v="Seattle"/>
    <s v="Washington"/>
    <s v="Labels"/>
    <s v="Avery 509"/>
    <n v="1.4094"/>
    <n v="2.61"/>
    <n v="1"/>
    <n v="1.2005999999999999"/>
    <n v="96.047999999999988"/>
  </r>
  <r>
    <s v="CA-2014-137099"/>
    <s v="12/08/2014"/>
    <s v="11/12/2014"/>
    <x v="3"/>
    <x v="1"/>
    <d v="2014-12-08T00:00:00"/>
    <d v="2014-12-11T00:00:00"/>
    <s v="On Date"/>
    <s v="FrankPreis"/>
    <s v="United States"/>
    <s v="Los Angeles"/>
    <s v="California"/>
    <s v="Phones"/>
    <s v="Cisco SPA301"/>
    <n v="109.19299999999998"/>
    <n v="374.37599999999998"/>
    <n v="3"/>
    <n v="46.796999999999997"/>
    <n v="3743.7599999999998"/>
  </r>
  <r>
    <s v="CA-2014-156951"/>
    <s v="10/02/2014"/>
    <s v="09/10/2014"/>
    <x v="3"/>
    <x v="8"/>
    <d v="2014-10-02T00:00:00"/>
    <d v="2014-10-09T00:00:00"/>
    <s v="Delay"/>
    <s v="EllisBallard"/>
    <s v="United States"/>
    <s v="Seattle"/>
    <s v="Washington"/>
    <s v="Paper"/>
    <s v="Personal Creations Ink Jet Cards and Labels"/>
    <n v="5.8548"/>
    <n v="91.84"/>
    <n v="8"/>
    <n v="45.001600000000003"/>
    <n v="3600.1280000000002"/>
  </r>
  <r>
    <s v="CA-2014-156951"/>
    <s v="10/02/2014"/>
    <s v="09/10/2014"/>
    <x v="3"/>
    <x v="8"/>
    <d v="2014-10-02T00:00:00"/>
    <d v="2014-10-09T00:00:00"/>
    <s v="Delay"/>
    <s v="EllisBallard"/>
    <s v="United States"/>
    <s v="Seattle"/>
    <s v="Washington"/>
    <s v="Binders"/>
    <s v="GBC White Gloss Covers, Plain Front"/>
    <n v="7.6743999999999994"/>
    <n v="81.087999999999994"/>
    <n v="7"/>
    <n v="27.3672"/>
    <n v="2189.3760000000002"/>
  </r>
  <r>
    <s v="CA-2014-156951"/>
    <s v="10/02/2014"/>
    <s v="09/10/2014"/>
    <x v="3"/>
    <x v="8"/>
    <d v="2014-10-02T00:00:00"/>
    <d v="2014-10-09T00:00:00"/>
    <s v="Delay"/>
    <s v="EllisBallard"/>
    <s v="United States"/>
    <s v="Seattle"/>
    <s v="Washington"/>
    <s v="Paper"/>
    <s v="Xerox 222"/>
    <n v="3.3696000000000002"/>
    <n v="19.440000000000001"/>
    <n v="3"/>
    <n v="9.3312000000000008"/>
    <n v="746.49600000000009"/>
  </r>
  <r>
    <s v="CA-2014-156951"/>
    <s v="10/02/2014"/>
    <s v="09/10/2014"/>
    <x v="3"/>
    <x v="8"/>
    <d v="2014-10-02T00:00:00"/>
    <d v="2014-10-09T00:00:00"/>
    <s v="Delay"/>
    <s v="EllisBallard"/>
    <s v="United States"/>
    <s v="Seattle"/>
    <s v="Washington"/>
    <s v="Chairs"/>
    <s v="Hon Every-Day Series Multi-Task Chairs"/>
    <n v="150.38399999999999"/>
    <n v="451.15199999999999"/>
    <n v="3"/>
    <n v="0"/>
    <n v="0"/>
  </r>
  <r>
    <s v="CA-2013-127250"/>
    <s v="11/04/2013"/>
    <s v="08/11/2013"/>
    <x v="0"/>
    <x v="7"/>
    <d v="2013-11-04T00:00:00"/>
    <d v="2013-11-08T00:00:00"/>
    <s v="On Date"/>
    <s v="SarahFoster"/>
    <s v="United States"/>
    <s v="Marysville"/>
    <s v="Washington"/>
    <s v="Art"/>
    <s v="Newell 332"/>
    <n v="2.1461999999999999"/>
    <n v="8.82"/>
    <n v="3"/>
    <n v="2.3814000000000002"/>
    <n v="190.512"/>
  </r>
  <r>
    <s v="CA-2012-149713"/>
    <s v="09/18/2012"/>
    <s v="22/09/2012"/>
    <x v="2"/>
    <x v="4"/>
    <d v="2012-09-18T00:00:00"/>
    <d v="2012-09-22T00:00:00"/>
    <s v="On Date"/>
    <s v="TrudyGlocke"/>
    <s v="United States"/>
    <s v="Long Beach"/>
    <s v="California"/>
    <s v="Paper"/>
    <s v="Personal Creations Ink Jet Cards and Labels"/>
    <n v="5.8548000000000009"/>
    <n v="160.72"/>
    <n v="14"/>
    <n v="78.752799999999993"/>
    <n v="6300.2239999999993"/>
  </r>
  <r>
    <s v="CA-2012-149713"/>
    <s v="09/18/2012"/>
    <s v="22/09/2012"/>
    <x v="2"/>
    <x v="4"/>
    <d v="2012-09-18T00:00:00"/>
    <d v="2012-09-22T00:00:00"/>
    <s v="On Date"/>
    <s v="TrudyGlocke"/>
    <s v="United States"/>
    <s v="Long Beach"/>
    <s v="California"/>
    <s v="Paper"/>
    <s v="Rediform S.O.S. Phone Message Books"/>
    <n v="2.5398000000000005"/>
    <n v="19.920000000000002"/>
    <n v="4"/>
    <n v="9.7607999999999997"/>
    <n v="780.86400000000003"/>
  </r>
  <r>
    <s v="CA-2012-149713"/>
    <s v="09/18/2012"/>
    <s v="22/09/2012"/>
    <x v="2"/>
    <x v="4"/>
    <d v="2012-09-18T00:00:00"/>
    <d v="2012-09-22T00:00:00"/>
    <s v="On Date"/>
    <s v="TrudyGlocke"/>
    <s v="United States"/>
    <s v="Long Beach"/>
    <s v="California"/>
    <s v="Supplies"/>
    <s v="Acme Value Line Scissors"/>
    <n v="2.5549999999999997"/>
    <n v="7.3"/>
    <n v="2"/>
    <n v="2.19"/>
    <n v="175.2"/>
  </r>
  <r>
    <s v="CA-2012-132906"/>
    <s v="09/10/2012"/>
    <s v="14/09/2012"/>
    <x v="2"/>
    <x v="4"/>
    <d v="2012-09-10T00:00:00"/>
    <d v="2012-09-14T00:00:00"/>
    <s v="On Date"/>
    <s v="CharlesCrestani"/>
    <s v="United States"/>
    <s v="Los Angeles"/>
    <s v="California"/>
    <s v="Supplies"/>
    <s v="Martin-Yale Premier Letter Opener"/>
    <n v="12.493600000000001"/>
    <n v="51.52"/>
    <n v="4"/>
    <n v="1.5456000000000001"/>
    <n v="123.64800000000001"/>
  </r>
  <r>
    <s v="CA-2014-145233"/>
    <s v="12/02/2014"/>
    <s v="06/12/2014"/>
    <x v="3"/>
    <x v="1"/>
    <d v="2014-12-02T00:00:00"/>
    <d v="2014-12-06T00:00:00"/>
    <s v="On Date"/>
    <s v="DiannaVittorini"/>
    <s v="United States"/>
    <s v="Denver"/>
    <s v="Colorado"/>
    <s v="Phones"/>
    <s v="GE 30524EE4"/>
    <n v="139.15289999999999"/>
    <n v="470.37599999999998"/>
    <n v="3"/>
    <n v="52.917299999999997"/>
    <n v="4233.384"/>
  </r>
  <r>
    <s v="CA-2014-145233"/>
    <s v="12/02/2014"/>
    <s v="06/12/2014"/>
    <x v="3"/>
    <x v="1"/>
    <d v="2014-12-02T00:00:00"/>
    <d v="2014-12-06T00:00:00"/>
    <s v="On Date"/>
    <s v="DiannaVittorini"/>
    <s v="United States"/>
    <s v="Denver"/>
    <s v="Colorado"/>
    <s v="Phones"/>
    <s v="AT&amp;T SB67148 SynJ"/>
    <n v="48.172699999999999"/>
    <n v="105.584"/>
    <n v="2"/>
    <n v="9.2385999999999999"/>
    <n v="739.08799999999997"/>
  </r>
  <r>
    <s v="CA-2014-145233"/>
    <s v="12/02/2014"/>
    <s v="06/12/2014"/>
    <x v="3"/>
    <x v="1"/>
    <d v="2014-12-02T00:00:00"/>
    <d v="2014-12-06T00:00:00"/>
    <s v="On Date"/>
    <s v="DiannaVittorini"/>
    <s v="United States"/>
    <s v="Denver"/>
    <s v="Colorado"/>
    <s v="Appliances"/>
    <s v="Fellowes Basic Home/Office Series Surge Protectors"/>
    <n v="9.2157999999999998"/>
    <n v="31.152000000000001"/>
    <n v="3"/>
    <n v="3.5045999999999999"/>
    <n v="280.36799999999999"/>
  </r>
  <r>
    <s v="CA-2014-145233"/>
    <s v="12/02/2014"/>
    <s v="06/12/2014"/>
    <x v="3"/>
    <x v="1"/>
    <d v="2014-12-02T00:00:00"/>
    <d v="2014-12-06T00:00:00"/>
    <s v="On Date"/>
    <s v="DiannaVittorini"/>
    <s v="United States"/>
    <s v="Denver"/>
    <s v="Colorado"/>
    <s v="Binders"/>
    <s v="Recycled Pressboard Report Cover with Reinforced Top Hinge"/>
    <n v="1.6473"/>
    <n v="6.7830000000000004"/>
    <n v="7"/>
    <n v="-4.7481"/>
    <n v="-379.84800000000001"/>
  </r>
  <r>
    <s v="CA-2014-145233"/>
    <s v="12/02/2014"/>
    <s v="06/12/2014"/>
    <x v="3"/>
    <x v="1"/>
    <d v="2014-12-02T00:00:00"/>
    <d v="2014-12-06T00:00:00"/>
    <s v="On Date"/>
    <s v="DiannaVittorini"/>
    <s v="United States"/>
    <s v="Denver"/>
    <s v="Colorado"/>
    <s v="Phones"/>
    <s v="Jabra BIZ 2300 Duo QD Duo CordedÂ Headset"/>
    <n v="93.9726"/>
    <n v="406.36799999999999"/>
    <n v="4"/>
    <n v="30.477599999999999"/>
    <n v="2438.2080000000001"/>
  </r>
  <r>
    <s v="US-2013-156986"/>
    <s v="03/21/2013"/>
    <s v="25/03/2013"/>
    <x v="0"/>
    <x v="9"/>
    <d v="2013-03-21T00:00:00"/>
    <d v="2013-03-25T00:00:00"/>
    <s v="On Date"/>
    <s v="ZuschussCarroll"/>
    <s v="United States"/>
    <s v="Salem"/>
    <s v="Oregon"/>
    <s v="Phones"/>
    <s v="i.Sound Portable Power - 8000 mAh"/>
    <n v="52.460100000000004"/>
    <n v="84.784000000000006"/>
    <n v="2"/>
    <n v="-20.136199999999999"/>
    <n v="-1610.896"/>
  </r>
  <r>
    <s v="US-2013-156986"/>
    <s v="03/21/2013"/>
    <s v="25/03/2013"/>
    <x v="0"/>
    <x v="9"/>
    <d v="2013-03-21T00:00:00"/>
    <d v="2013-03-25T00:00:00"/>
    <s v="On Date"/>
    <s v="ZuschussCarroll"/>
    <s v="United States"/>
    <s v="Salem"/>
    <s v="Oregon"/>
    <s v="Paper"/>
    <s v="Xerox 225"/>
    <n v="3.3696000000000002"/>
    <n v="20.736000000000001"/>
    <n v="4"/>
    <n v="7.2576000000000001"/>
    <n v="580.60799999999995"/>
  </r>
  <r>
    <s v="US-2013-156986"/>
    <s v="03/21/2013"/>
    <s v="25/03/2013"/>
    <x v="0"/>
    <x v="9"/>
    <d v="2013-03-21T00:00:00"/>
    <d v="2013-03-25T00:00:00"/>
    <s v="On Date"/>
    <s v="ZuschussCarroll"/>
    <s v="United States"/>
    <s v="Salem"/>
    <s v="Oregon"/>
    <s v="Binders"/>
    <s v="Clear Mylar Reinforcing Strips"/>
    <n v="9.9056999999999995"/>
    <n v="16.821000000000002"/>
    <n v="3"/>
    <n v="-12.896100000000001"/>
    <n v="-1031.6880000000001"/>
  </r>
  <r>
    <s v="US-2013-156986"/>
    <s v="03/21/2013"/>
    <s v="25/03/2013"/>
    <x v="0"/>
    <x v="9"/>
    <d v="2013-03-21T00:00:00"/>
    <d v="2013-03-25T00:00:00"/>
    <s v="On Date"/>
    <s v="ZuschussCarroll"/>
    <s v="United States"/>
    <s v="Salem"/>
    <s v="Oregon"/>
    <s v="Paper"/>
    <s v="Xerox 1894"/>
    <n v="3.3696000000000002"/>
    <n v="10.368"/>
    <n v="2"/>
    <n v="3.6288"/>
    <n v="290.30399999999997"/>
  </r>
  <r>
    <s v="CA-2011-131450"/>
    <s v="08/08/2011"/>
    <s v="15/08/2011"/>
    <x v="1"/>
    <x v="3"/>
    <d v="2011-08-08T00:00:00"/>
    <d v="2011-08-15T00:00:00"/>
    <s v="Delay"/>
    <s v="LenaRadford"/>
    <s v="United States"/>
    <s v="San Diego"/>
    <s v="California"/>
    <s v="Appliances"/>
    <s v="Fellowes Superior 10 Outlet Split Surge Protector"/>
    <n v="27.022600000000004"/>
    <n v="76.12"/>
    <n v="2"/>
    <n v="22.0748"/>
    <n v="1765.9839999999999"/>
  </r>
  <r>
    <s v="CA-2011-131450"/>
    <s v="08/08/2011"/>
    <s v="15/08/2011"/>
    <x v="1"/>
    <x v="3"/>
    <d v="2011-08-08T00:00:00"/>
    <d v="2011-08-15T00:00:00"/>
    <s v="Delay"/>
    <s v="LenaRadford"/>
    <s v="United States"/>
    <s v="San Diego"/>
    <s v="California"/>
    <s v="Copiers"/>
    <s v="Sharp AL-1530CS Digital Copier"/>
    <n v="254.9949"/>
    <n v="1199.9760000000001"/>
    <n v="3"/>
    <n v="434.99130000000002"/>
    <n v="34799.304000000004"/>
  </r>
  <r>
    <s v="CA-2011-131450"/>
    <s v="08/08/2011"/>
    <s v="15/08/2011"/>
    <x v="1"/>
    <x v="3"/>
    <d v="2011-08-08T00:00:00"/>
    <d v="2011-08-15T00:00:00"/>
    <s v="Delay"/>
    <s v="LenaRadford"/>
    <s v="United States"/>
    <s v="San Diego"/>
    <s v="California"/>
    <s v="Phones"/>
    <s v="AT&amp;T 1070 Corded Phone"/>
    <n v="78.042999999999992"/>
    <n v="445.96"/>
    <n v="5"/>
    <n v="55.744999999999997"/>
    <n v="4459.5999999999995"/>
  </r>
  <r>
    <s v="CA-2011-131450"/>
    <s v="08/08/2011"/>
    <s v="15/08/2011"/>
    <x v="1"/>
    <x v="3"/>
    <d v="2011-08-08T00:00:00"/>
    <d v="2011-08-15T00:00:00"/>
    <s v="Delay"/>
    <s v="LenaRadford"/>
    <s v="United States"/>
    <s v="San Diego"/>
    <s v="California"/>
    <s v="Furnishings"/>
    <s v="Dana Halogen Swing-Arm Architect Lamp"/>
    <n v="29.498399999999997"/>
    <n v="327.76"/>
    <n v="8"/>
    <n v="91.772800000000004"/>
    <n v="7341.8240000000005"/>
  </r>
  <r>
    <s v="CA-2014-153787"/>
    <s v="05/20/2014"/>
    <s v="24/05/2014"/>
    <x v="3"/>
    <x v="2"/>
    <d v="2014-05-20T00:00:00"/>
    <d v="2014-05-24T00:00:00"/>
    <s v="On Date"/>
    <s v="AnnieThurman"/>
    <s v="United States"/>
    <s v="Seattle"/>
    <s v="Washington"/>
    <s v="Appliances"/>
    <s v="Belkin Premiere Surge Master II 8-outlet surge protector"/>
    <n v="34.491799999999998"/>
    <n v="97.16"/>
    <n v="2"/>
    <n v="28.176400000000001"/>
    <n v="2254.1120000000001"/>
  </r>
  <r>
    <s v="CA-2014-133431"/>
    <s v="12/18/2014"/>
    <s v="22/12/2014"/>
    <x v="3"/>
    <x v="1"/>
    <d v="2014-12-18T00:00:00"/>
    <d v="2014-12-22T00:00:00"/>
    <s v="On Date"/>
    <s v="LoganCurrie"/>
    <s v="United States"/>
    <s v="San Francisco"/>
    <s v="California"/>
    <s v="Binders"/>
    <s v="Acco Pressboard Covers with Storage Hooks, 9 1/2&quot; x 11&quot;, Executive Red"/>
    <n v="2.0192999999999999"/>
    <n v="15.24"/>
    <n v="5"/>
    <n v="5.1435000000000004"/>
    <n v="411.48"/>
  </r>
  <r>
    <s v="CA-2014-133431"/>
    <s v="12/18/2014"/>
    <s v="22/12/2014"/>
    <x v="3"/>
    <x v="1"/>
    <d v="2014-12-18T00:00:00"/>
    <d v="2014-12-22T00:00:00"/>
    <s v="On Date"/>
    <s v="LoganCurrie"/>
    <s v="United States"/>
    <s v="San Francisco"/>
    <s v="California"/>
    <s v="Paper"/>
    <s v="Ampad Gold Fibre Wirebound Steno Books, 6&quot; x 9&quot;, Gregg Ruled"/>
    <n v="2.3814000000000002"/>
    <n v="13.23"/>
    <n v="3"/>
    <n v="6.0857999999999999"/>
    <n v="486.86399999999998"/>
  </r>
  <r>
    <s v="US-2013-135720"/>
    <s v="12/12/2013"/>
    <s v="14/12/2013"/>
    <x v="0"/>
    <x v="1"/>
    <d v="2013-12-12T00:00:00"/>
    <d v="2013-12-14T00:00:00"/>
    <s v="On Date"/>
    <s v="FredMcMath"/>
    <s v="United States"/>
    <s v="Aurora"/>
    <s v="Colorado"/>
    <s v="Storage"/>
    <s v="Tennsco Regal Shelving Units"/>
    <n v="98.367699999999999"/>
    <n v="243.38399999999999"/>
    <n v="3"/>
    <n v="-51.719099999999997"/>
    <n v="-4137.5280000000002"/>
  </r>
  <r>
    <s v="US-2013-135720"/>
    <s v="12/12/2013"/>
    <s v="14/12/2013"/>
    <x v="0"/>
    <x v="1"/>
    <d v="2013-12-12T00:00:00"/>
    <d v="2013-12-14T00:00:00"/>
    <s v="On Date"/>
    <s v="FredMcMath"/>
    <s v="United States"/>
    <s v="Aurora"/>
    <s v="Colorado"/>
    <s v="Accessories"/>
    <s v="ImationÂ 32GB Pocket Pro USB 3.0Â Flash DriveÂ - 32 GB - Black - 1 P ..."/>
    <n v="17.97"/>
    <n v="119.8"/>
    <n v="5"/>
    <n v="29.95"/>
    <n v="2396"/>
  </r>
  <r>
    <s v="US-2013-135720"/>
    <s v="12/12/2013"/>
    <s v="14/12/2013"/>
    <x v="0"/>
    <x v="1"/>
    <d v="2013-12-12T00:00:00"/>
    <d v="2013-12-14T00:00:00"/>
    <s v="On Date"/>
    <s v="FredMcMath"/>
    <s v="United States"/>
    <s v="Aurora"/>
    <s v="Colorado"/>
    <s v="Phones"/>
    <s v="Jabra SPEAK 410"/>
    <n v="67.672799999999995"/>
    <n v="300.76799999999997"/>
    <n v="4"/>
    <n v="30.076799999999999"/>
    <n v="2406.1439999999998"/>
  </r>
  <r>
    <s v="US-2013-123470"/>
    <s v="08/16/2013"/>
    <s v="22/08/2013"/>
    <x v="0"/>
    <x v="3"/>
    <d v="2013-08-16T00:00:00"/>
    <d v="2013-08-22T00:00:00"/>
    <s v="Delay"/>
    <s v="MaxEngle"/>
    <s v="United States"/>
    <s v="Aurora"/>
    <s v="Colorado"/>
    <s v="Binders"/>
    <s v="Premium Transparent Presentation Covers by GBC"/>
    <n v="10.909600000000001"/>
    <n v="18.882000000000001"/>
    <n v="3"/>
    <n v="-13.8468"/>
    <n v="-1107.7439999999999"/>
  </r>
  <r>
    <s v="US-2013-123470"/>
    <s v="08/16/2013"/>
    <s v="22/08/2013"/>
    <x v="0"/>
    <x v="3"/>
    <d v="2013-08-16T00:00:00"/>
    <d v="2013-08-22T00:00:00"/>
    <s v="Delay"/>
    <s v="MaxEngle"/>
    <s v="United States"/>
    <s v="Aurora"/>
    <s v="Colorado"/>
    <s v="Appliances"/>
    <s v="Tripp Lite TLP810NET Broadband Surge for Modem/Fax"/>
    <n v="36.698400000000007"/>
    <n v="122.328"/>
    <n v="3"/>
    <n v="12.232799999999999"/>
    <n v="978.62399999999991"/>
  </r>
  <r>
    <s v="CA-2013-115917"/>
    <s v="05/21/2013"/>
    <s v="26/05/2013"/>
    <x v="0"/>
    <x v="2"/>
    <d v="2013-05-21T00:00:00"/>
    <d v="2013-05-26T00:00:00"/>
    <s v="On Date"/>
    <s v="RickBensley"/>
    <s v="United States"/>
    <s v="Vallejo"/>
    <s v="California"/>
    <s v="Furnishings"/>
    <s v="Luxo Professional Fluorescent Magnifier Lamp with Clamp-Mount Base"/>
    <n v="155.28160000000003"/>
    <n v="1049.2"/>
    <n v="5"/>
    <n v="272.79199999999997"/>
    <n v="21823.359999999997"/>
  </r>
  <r>
    <s v="CA-2013-115917"/>
    <s v="05/21/2013"/>
    <s v="26/05/2013"/>
    <x v="0"/>
    <x v="2"/>
    <d v="2013-05-21T00:00:00"/>
    <d v="2013-05-26T00:00:00"/>
    <s v="On Date"/>
    <s v="RickBensley"/>
    <s v="United States"/>
    <s v="Vallejo"/>
    <s v="California"/>
    <s v="Binders"/>
    <s v="Wilson Jones Turn Tabs Binder Tool for Ring Binders"/>
    <n v="2.6027999999999998"/>
    <n v="15.423999999999999"/>
    <n v="4"/>
    <n v="5.0128000000000004"/>
    <n v="401.024"/>
  </r>
  <r>
    <s v="CA-2014-167913"/>
    <s v="07/31/2014"/>
    <s v="04/08/2014"/>
    <x v="3"/>
    <x v="6"/>
    <d v="2014-07-31T00:00:00"/>
    <d v="2014-08-04T00:00:00"/>
    <s v="On Date"/>
    <s v="JohnLee"/>
    <s v="United States"/>
    <s v="Mission Viejo"/>
    <s v="California"/>
    <s v="Storage"/>
    <s v="Economy Rollaway Files"/>
    <n v="122.24799999999999"/>
    <n v="330.4"/>
    <n v="2"/>
    <n v="85.903999999999996"/>
    <n v="6872.32"/>
  </r>
  <r>
    <s v="CA-2014-167913"/>
    <s v="07/31/2014"/>
    <s v="04/08/2014"/>
    <x v="3"/>
    <x v="6"/>
    <d v="2014-07-31T00:00:00"/>
    <d v="2014-08-04T00:00:00"/>
    <s v="On Date"/>
    <s v="JohnLee"/>
    <s v="United States"/>
    <s v="Mission Viejo"/>
    <s v="California"/>
    <s v="Labels"/>
    <s v="Avery 480"/>
    <n v="1.95"/>
    <n v="26.25"/>
    <n v="7"/>
    <n v="12.6"/>
    <n v="1008"/>
  </r>
  <r>
    <s v="CA-2013-103947"/>
    <s v="04/02/2013"/>
    <s v="09/04/2013"/>
    <x v="0"/>
    <x v="10"/>
    <d v="2013-04-02T00:00:00"/>
    <d v="2013-04-09T00:00:00"/>
    <s v="Delay"/>
    <s v="BarryBlumstein"/>
    <s v="United States"/>
    <s v="Sierra Vista"/>
    <s v="Arizona"/>
    <s v="Fasteners"/>
    <s v="Staples"/>
    <n v="4.3394999999999992"/>
    <n v="31.56"/>
    <n v="5"/>
    <n v="9.8625000000000007"/>
    <n v="789"/>
  </r>
  <r>
    <s v="CA-2013-103947"/>
    <s v="04/02/2013"/>
    <s v="09/04/2013"/>
    <x v="0"/>
    <x v="10"/>
    <d v="2013-04-02T00:00:00"/>
    <d v="2013-04-09T00:00:00"/>
    <s v="Delay"/>
    <s v="BarryBlumstein"/>
    <s v="United States"/>
    <s v="Sierra Vista"/>
    <s v="Arizona"/>
    <s v="Appliances"/>
    <s v="Belkin F9H710-06 7 Outlet SurgeMaster Surge Protector"/>
    <n v="13.564799999999998"/>
    <n v="30.143999999999998"/>
    <n v="2"/>
    <n v="3.0144000000000002"/>
    <n v="241.15200000000002"/>
  </r>
  <r>
    <s v="CA-2013-160745"/>
    <s v="12/12/2013"/>
    <s v="17/12/2013"/>
    <x v="0"/>
    <x v="1"/>
    <d v="2013-12-12T00:00:00"/>
    <d v="2013-12-17T00:00:00"/>
    <s v="On Date"/>
    <s v="AnthonyRawles"/>
    <s v="United States"/>
    <s v="Vancouver"/>
    <s v="Washington"/>
    <s v="Furnishings"/>
    <s v="3M Hangers With Command Adhesive"/>
    <n v="2.1830000000000003"/>
    <n v="14.8"/>
    <n v="4"/>
    <n v="6.0679999999999996"/>
    <n v="485.43999999999994"/>
  </r>
  <r>
    <s v="CA-2013-160745"/>
    <s v="12/12/2013"/>
    <s v="17/12/2013"/>
    <x v="0"/>
    <x v="1"/>
    <d v="2013-12-12T00:00:00"/>
    <d v="2013-12-17T00:00:00"/>
    <s v="On Date"/>
    <s v="AnthonyRawles"/>
    <s v="United States"/>
    <s v="Vancouver"/>
    <s v="Washington"/>
    <s v="Phones"/>
    <s v="AT&amp;T TR1909W"/>
    <n v="93.232599999999991"/>
    <n v="302.37599999999998"/>
    <n v="3"/>
    <n v="22.6782"/>
    <n v="1814.2560000000001"/>
  </r>
  <r>
    <s v="CA-2013-160745"/>
    <s v="12/12/2013"/>
    <s v="17/12/2013"/>
    <x v="0"/>
    <x v="1"/>
    <d v="2013-12-12T00:00:00"/>
    <d v="2013-12-17T00:00:00"/>
    <s v="On Date"/>
    <s v="AnthonyRawles"/>
    <s v="United States"/>
    <s v="Vancouver"/>
    <s v="Washington"/>
    <s v="Accessories"/>
    <s v="First Data FD10 PIN Pad"/>
    <n v="71.099999999999994"/>
    <n v="316"/>
    <n v="4"/>
    <n v="31.6"/>
    <n v="2528"/>
  </r>
  <r>
    <s v="CA-2012-131534"/>
    <s v="03/28/2012"/>
    <s v="02/04/2012"/>
    <x v="2"/>
    <x v="9"/>
    <d v="2012-03-28T00:00:00"/>
    <d v="2012-04-02T00:00:00"/>
    <s v="On Date"/>
    <s v="AlanBarnes"/>
    <s v="United States"/>
    <s v="Los Angeles"/>
    <s v="California"/>
    <s v="Accessories"/>
    <s v="Imation Bio 8GB USBÂ Flash Drive ImationÂ Corp"/>
    <n v="141.304"/>
    <n v="166.24"/>
    <n v="1"/>
    <n v="24.936"/>
    <n v="1994.88"/>
  </r>
  <r>
    <s v="CA-2012-131534"/>
    <s v="03/28/2012"/>
    <s v="02/04/2012"/>
    <x v="2"/>
    <x v="9"/>
    <d v="2012-03-28T00:00:00"/>
    <d v="2012-04-02T00:00:00"/>
    <s v="On Date"/>
    <s v="AlanBarnes"/>
    <s v="United States"/>
    <s v="Los Angeles"/>
    <s v="California"/>
    <s v="Paper"/>
    <s v="Xerox 1977"/>
    <n v="3.4735999999999998"/>
    <n v="33.4"/>
    <n v="5"/>
    <n v="16.032"/>
    <n v="1282.56"/>
  </r>
  <r>
    <s v="CA-2013-163755"/>
    <s v="11/05/2013"/>
    <s v="09/11/2013"/>
    <x v="0"/>
    <x v="7"/>
    <d v="2013-11-05T00:00:00"/>
    <d v="2013-11-09T00:00:00"/>
    <s v="On Date"/>
    <s v="AlejandroSavely"/>
    <s v="United States"/>
    <s v="Seattle"/>
    <s v="Washington"/>
    <s v="Furnishings"/>
    <s v="Tenex &quot;The Solids&quot; Textured Chair Mats"/>
    <n v="58.066799999999994"/>
    <n v="209.88"/>
    <n v="3"/>
    <n v="35.679600000000001"/>
    <n v="2854.3679999999999"/>
  </r>
  <r>
    <s v="CA-2012-142027"/>
    <s v="04/09/2012"/>
    <s v="14/04/2012"/>
    <x v="2"/>
    <x v="10"/>
    <d v="2012-04-09T00:00:00"/>
    <d v="2012-04-14T00:00:00"/>
    <s v="On Date"/>
    <s v="JayKimmel"/>
    <s v="United States"/>
    <s v="Long Beach"/>
    <s v="California"/>
    <s v="Tables"/>
    <s v="Laminate Occasional Tables"/>
    <n v="127.92789999999999"/>
    <n v="369.91199999999998"/>
    <n v="3"/>
    <n v="-13.871700000000001"/>
    <n v="-1109.7360000000001"/>
  </r>
  <r>
    <s v="CA-2011-153150"/>
    <s v="07/01/2011"/>
    <s v="06/07/2011"/>
    <x v="1"/>
    <x v="6"/>
    <d v="2011-07-01T00:00:00"/>
    <d v="2011-07-06T00:00:00"/>
    <s v="On Date"/>
    <s v="Dorrisliebe"/>
    <s v="United States"/>
    <s v="Seattle"/>
    <s v="Washington"/>
    <s v="Binders"/>
    <s v="Cardinal Holdit Business Card Pockets"/>
    <n v="2.5896000000000003"/>
    <n v="19.920000000000002"/>
    <n v="5"/>
    <n v="6.9720000000000004"/>
    <n v="557.76"/>
  </r>
  <r>
    <s v="CA-2011-104472"/>
    <s v="06/02/2011"/>
    <s v="07/06/2011"/>
    <x v="1"/>
    <x v="0"/>
    <d v="2011-06-02T00:00:00"/>
    <d v="2011-06-07T00:00:00"/>
    <s v="On Date"/>
    <s v="ChristineKargatis"/>
    <s v="United States"/>
    <s v="Orem"/>
    <s v="Utah"/>
    <s v="Binders"/>
    <s v="GBC Standard Therm-A-Bind Covers"/>
    <n v="13.456800000000001"/>
    <n v="59.808"/>
    <n v="3"/>
    <n v="19.4376"/>
    <n v="1555.008"/>
  </r>
  <r>
    <s v="CA-2011-104472"/>
    <s v="06/02/2011"/>
    <s v="07/06/2011"/>
    <x v="1"/>
    <x v="0"/>
    <d v="2011-06-02T00:00:00"/>
    <d v="2011-06-07T00:00:00"/>
    <s v="On Date"/>
    <s v="ChristineKargatis"/>
    <s v="United States"/>
    <s v="Orem"/>
    <s v="Utah"/>
    <s v="Furnishings"/>
    <s v="Aluminum Document Frame"/>
    <n v="8.5539999999999985"/>
    <n v="73.319999999999993"/>
    <n v="6"/>
    <n v="21.995999999999999"/>
    <n v="1759.6799999999998"/>
  </r>
  <r>
    <s v="CA-2013-112942"/>
    <s v="02/13/2013"/>
    <s v="18/02/2013"/>
    <x v="0"/>
    <x v="11"/>
    <d v="2013-02-13T00:00:00"/>
    <d v="2013-02-18T00:00:00"/>
    <s v="On Date"/>
    <s v="RossDeVincentis"/>
    <s v="United States"/>
    <s v="Los Angeles"/>
    <s v="California"/>
    <s v="Paper"/>
    <s v="Tops Green Bar Computer Printout Paper"/>
    <n v="24.47"/>
    <n v="146.82"/>
    <n v="3"/>
    <n v="73.41"/>
    <n v="5872.7999999999993"/>
  </r>
  <r>
    <s v="CA-2014-131954"/>
    <s v="01/22/2014"/>
    <s v="26/01/2014"/>
    <x v="3"/>
    <x v="5"/>
    <d v="2014-01-22T00:00:00"/>
    <d v="2014-01-26T00:00:00"/>
    <s v="On Date"/>
    <s v="DarrinSayre"/>
    <s v="United States"/>
    <s v="Seattle"/>
    <s v="Washington"/>
    <s v="Storage"/>
    <s v="Carina Double Wide Media Storage Towers in Natural &amp; Black"/>
    <n v="77.740800000000007"/>
    <n v="242.94"/>
    <n v="3"/>
    <n v="9.7175999999999991"/>
    <n v="777.4079999999999"/>
  </r>
  <r>
    <s v="CA-2014-131954"/>
    <s v="01/22/2014"/>
    <s v="26/01/2014"/>
    <x v="3"/>
    <x v="5"/>
    <d v="2014-01-22T00:00:00"/>
    <d v="2014-01-26T00:00:00"/>
    <s v="On Date"/>
    <s v="DarrinSayre"/>
    <s v="United States"/>
    <s v="Seattle"/>
    <s v="Washington"/>
    <s v="Accessories"/>
    <s v="LogitechÂ Illuminated - Keyboard"/>
    <n v="31.194800000000004"/>
    <n v="179.97"/>
    <n v="3"/>
    <n v="86.385599999999997"/>
    <n v="6910.848"/>
  </r>
  <r>
    <s v="CA-2014-131954"/>
    <s v="01/22/2014"/>
    <s v="26/01/2014"/>
    <x v="3"/>
    <x v="5"/>
    <d v="2014-01-22T00:00:00"/>
    <d v="2014-01-26T00:00:00"/>
    <s v="On Date"/>
    <s v="DarrinSayre"/>
    <s v="United States"/>
    <s v="Seattle"/>
    <s v="Washington"/>
    <s v="Binders"/>
    <s v="Wilson Jones Century Plastic Molded Ring Binders"/>
    <n v="11.008099999999999"/>
    <n v="99.695999999999998"/>
    <n v="6"/>
    <n v="33.647399999999998"/>
    <n v="2691.7919999999999"/>
  </r>
  <r>
    <s v="CA-2014-131954"/>
    <s v="01/22/2014"/>
    <s v="26/01/2014"/>
    <x v="3"/>
    <x v="5"/>
    <d v="2014-01-22T00:00:00"/>
    <d v="2014-01-26T00:00:00"/>
    <s v="On Date"/>
    <s v="DarrinSayre"/>
    <s v="United States"/>
    <s v="Seattle"/>
    <s v="Washington"/>
    <s v="Binders"/>
    <s v="Wilson Jones Leather-Like Binders with DublLock Round Rings"/>
    <n v="4.6269"/>
    <n v="27.936"/>
    <n v="4"/>
    <n v="9.4283999999999999"/>
    <n v="754.27199999999993"/>
  </r>
  <r>
    <s v="CA-2014-131954"/>
    <s v="01/22/2014"/>
    <s v="26/01/2014"/>
    <x v="3"/>
    <x v="5"/>
    <d v="2014-01-22T00:00:00"/>
    <d v="2014-01-26T00:00:00"/>
    <s v="On Date"/>
    <s v="DarrinSayre"/>
    <s v="United States"/>
    <s v="Seattle"/>
    <s v="Washington"/>
    <s v="Bookcases"/>
    <s v="O'Sullivan Cherrywood Estates Traditional Bookcase"/>
    <n v="66.284400000000005"/>
    <n v="84.98"/>
    <n v="1"/>
    <n v="18.695599999999999"/>
    <n v="1495.6479999999999"/>
  </r>
  <r>
    <s v="CA-2014-131954"/>
    <s v="01/22/2014"/>
    <s v="26/01/2014"/>
    <x v="3"/>
    <x v="5"/>
    <d v="2014-01-22T00:00:00"/>
    <d v="2014-01-26T00:00:00"/>
    <s v="On Date"/>
    <s v="DarrinSayre"/>
    <s v="United States"/>
    <s v="Seattle"/>
    <s v="Washington"/>
    <s v="Binders"/>
    <s v="Acco Translucent Poly Ring Binders"/>
    <n v="2.4335999999999998"/>
    <n v="18.72"/>
    <n v="5"/>
    <n v="6.5519999999999996"/>
    <n v="524.16"/>
  </r>
  <r>
    <s v="CA-2011-132500"/>
    <s v="09/08/2011"/>
    <s v="12/09/2011"/>
    <x v="1"/>
    <x v="4"/>
    <d v="2011-09-08T00:00:00"/>
    <d v="2011-09-12T00:00:00"/>
    <s v="On Date"/>
    <s v="GaryZandusky"/>
    <s v="United States"/>
    <s v="San Francisco"/>
    <s v="California"/>
    <s v="Accessories"/>
    <s v="Logitech Wireless Touch Keyboard K400"/>
    <n v="20.741699999999998"/>
    <n v="49.98"/>
    <n v="2"/>
    <n v="8.4966000000000008"/>
    <n v="679.72800000000007"/>
  </r>
  <r>
    <s v="CA-2011-124429"/>
    <s v="05/27/2011"/>
    <s v="27/05/2011"/>
    <x v="1"/>
    <x v="2"/>
    <d v="2011-05-27T00:00:00"/>
    <d v="2011-05-27T00:00:00"/>
    <s v="On Date"/>
    <s v="MayaHerman"/>
    <s v="United States"/>
    <s v="San Diego"/>
    <s v="California"/>
    <s v="Tables"/>
    <s v="KI Conference Tables"/>
    <n v="59.547600000000003"/>
    <n v="567.12"/>
    <n v="10"/>
    <n v="-28.356000000000002"/>
    <n v="-2268.48"/>
  </r>
  <r>
    <s v="CA-2011-124429"/>
    <s v="05/27/2011"/>
    <s v="27/05/2011"/>
    <x v="1"/>
    <x v="2"/>
    <d v="2011-05-27T00:00:00"/>
    <d v="2011-05-27T00:00:00"/>
    <s v="On Date"/>
    <s v="MayaHerman"/>
    <s v="United States"/>
    <s v="San Diego"/>
    <s v="California"/>
    <s v="Storage"/>
    <s v="Fellowes Officeware Wire Shelving"/>
    <n v="88.0334"/>
    <n v="359.32"/>
    <n v="4"/>
    <n v="7.1863999999999999"/>
    <n v="574.91200000000003"/>
  </r>
  <r>
    <s v="CA-2013-110499"/>
    <s v="04/08/2013"/>
    <s v="10/04/2013"/>
    <x v="0"/>
    <x v="10"/>
    <d v="2013-04-08T00:00:00"/>
    <d v="2013-04-10T00:00:00"/>
    <s v="On Date"/>
    <s v="YosephCarroll"/>
    <s v="United States"/>
    <s v="San Francisco"/>
    <s v="California"/>
    <s v="Copiers"/>
    <s v="Hewlett Packard 610 Color Digital Copier / Printer"/>
    <n v="274.99450000000002"/>
    <n v="1199.9760000000001"/>
    <n v="3"/>
    <n v="374.99250000000001"/>
    <n v="29999.4"/>
  </r>
  <r>
    <s v="CA-2012-135272"/>
    <s v="12/07/2012"/>
    <s v="12/12/2012"/>
    <x v="2"/>
    <x v="1"/>
    <d v="2012-12-07T00:00:00"/>
    <d v="2012-12-12T00:00:00"/>
    <s v="On Date"/>
    <s v="MelanieSeite"/>
    <s v="United States"/>
    <s v="Los Angeles"/>
    <s v="California"/>
    <s v="Furnishings"/>
    <s v="12-1/2 Diameter Round Wall Clock"/>
    <n v="12.7872"/>
    <n v="79.92"/>
    <n v="4"/>
    <n v="28.7712"/>
    <n v="2301.6959999999999"/>
  </r>
  <r>
    <s v="CA-2012-112319"/>
    <s v="08/31/2012"/>
    <s v="05/09/2012"/>
    <x v="2"/>
    <x v="3"/>
    <d v="2012-08-31T00:00:00"/>
    <d v="2012-09-05T00:00:00"/>
    <s v="On Date"/>
    <s v="AndrewRoberts"/>
    <s v="United States"/>
    <s v="Los Angeles"/>
    <s v="California"/>
    <s v="Paper"/>
    <s v="Xerox 226"/>
    <n v="3.3696000000000002"/>
    <n v="58.32"/>
    <n v="9"/>
    <n v="27.993600000000001"/>
    <n v="2239.4880000000003"/>
  </r>
  <r>
    <s v="CA-2012-144267"/>
    <s v="08/21/2012"/>
    <s v="23/08/2012"/>
    <x v="2"/>
    <x v="3"/>
    <d v="2012-08-21T00:00:00"/>
    <d v="2012-08-23T00:00:00"/>
    <s v="On Date"/>
    <s v="NickZandusky"/>
    <s v="United States"/>
    <s v="San Francisco"/>
    <s v="California"/>
    <s v="Chairs"/>
    <s v="Hon GuestStacker Chair"/>
    <n v="167.73580000000001"/>
    <n v="544.00800000000004"/>
    <n v="3"/>
    <n v="40.800600000000003"/>
    <n v="3264.0480000000002"/>
  </r>
  <r>
    <s v="CA-2012-144267"/>
    <s v="08/21/2012"/>
    <s v="23/08/2012"/>
    <x v="2"/>
    <x v="3"/>
    <d v="2012-08-21T00:00:00"/>
    <d v="2012-08-23T00:00:00"/>
    <s v="On Date"/>
    <s v="NickZandusky"/>
    <s v="United States"/>
    <s v="San Francisco"/>
    <s v="California"/>
    <s v="Paper"/>
    <s v="Xerox 191"/>
    <n v="10.589399999999999"/>
    <n v="59.94"/>
    <n v="3"/>
    <n v="28.171800000000001"/>
    <n v="2253.7440000000001"/>
  </r>
  <r>
    <s v="CA-2012-144267"/>
    <s v="08/21/2012"/>
    <s v="23/08/2012"/>
    <x v="2"/>
    <x v="3"/>
    <d v="2012-08-21T00:00:00"/>
    <d v="2012-08-23T00:00:00"/>
    <s v="On Date"/>
    <s v="NickZandusky"/>
    <s v="United States"/>
    <s v="San Francisco"/>
    <s v="California"/>
    <s v="Paper"/>
    <s v="Xerox 1974"/>
    <n v="3.0498000000000003"/>
    <n v="23.92"/>
    <n v="4"/>
    <n v="11.720800000000001"/>
    <n v="937.66399999999999"/>
  </r>
  <r>
    <s v="CA-2012-144267"/>
    <s v="08/21/2012"/>
    <s v="23/08/2012"/>
    <x v="2"/>
    <x v="3"/>
    <d v="2012-08-21T00:00:00"/>
    <d v="2012-08-23T00:00:00"/>
    <s v="On Date"/>
    <s v="NickZandusky"/>
    <s v="United States"/>
    <s v="San Francisco"/>
    <s v="California"/>
    <s v="Paper"/>
    <s v="Xerox 1927"/>
    <n v="2.3540000000000001"/>
    <n v="4.28"/>
    <n v="1"/>
    <n v="1.9259999999999999"/>
    <n v="154.07999999999998"/>
  </r>
  <r>
    <s v="CA-2014-129567"/>
    <s v="03/18/2014"/>
    <s v="22/03/2014"/>
    <x v="3"/>
    <x v="9"/>
    <d v="2014-03-18T00:00:00"/>
    <d v="2014-03-22T00:00:00"/>
    <s v="On Date"/>
    <s v="ClayLudtke"/>
    <s v="United States"/>
    <s v="Lancaster"/>
    <s v="California"/>
    <s v="Binders"/>
    <s v="Heavy-Duty E-Z-D Binders"/>
    <n v="5.7822999999999993"/>
    <n v="17.456"/>
    <n v="2"/>
    <n v="5.8914"/>
    <n v="471.31200000000001"/>
  </r>
  <r>
    <s v="CA-2012-154620"/>
    <s v="12/12/2012"/>
    <s v="16/12/2012"/>
    <x v="2"/>
    <x v="1"/>
    <d v="2012-12-12T00:00:00"/>
    <d v="2012-12-16T00:00:00"/>
    <s v="On Date"/>
    <s v="LizThompson"/>
    <s v="United States"/>
    <s v="Lancaster"/>
    <s v="California"/>
    <s v="Chairs"/>
    <s v="Lifetime Advantage Folding Chairs, 4/Carton"/>
    <n v="157.01759999999999"/>
    <n v="348.928"/>
    <n v="2"/>
    <n v="34.892800000000001"/>
    <n v="2791.424"/>
  </r>
  <r>
    <s v="CA-2011-156433"/>
    <s v="09/20/2011"/>
    <s v="26/09/2011"/>
    <x v="1"/>
    <x v="4"/>
    <d v="2011-09-20T00:00:00"/>
    <d v="2011-09-26T00:00:00"/>
    <s v="Delay"/>
    <s v="EricaSmith"/>
    <s v="United States"/>
    <s v="San Francisco"/>
    <s v="California"/>
    <s v="Labels"/>
    <s v="Avery 499"/>
    <n v="2.6892000000000005"/>
    <n v="9.9600000000000009"/>
    <n v="2"/>
    <n v="4.5815999999999999"/>
    <n v="366.52800000000002"/>
  </r>
  <r>
    <s v="CA-2011-156433"/>
    <s v="09/20/2011"/>
    <s v="26/09/2011"/>
    <x v="1"/>
    <x v="4"/>
    <d v="2011-09-20T00:00:00"/>
    <d v="2011-09-26T00:00:00"/>
    <s v="Delay"/>
    <s v="EricaSmith"/>
    <s v="United States"/>
    <s v="San Francisco"/>
    <s v="California"/>
    <s v="Paper"/>
    <s v="Wirebound Message Book, 4 per Page"/>
    <n v="2.7692999999999999"/>
    <n v="21.72"/>
    <n v="4"/>
    <n v="10.642799999999999"/>
    <n v="851.42399999999998"/>
  </r>
  <r>
    <s v="CA-2012-101910"/>
    <s v="11/27/2012"/>
    <s v="03/12/2012"/>
    <x v="2"/>
    <x v="7"/>
    <d v="2012-11-27T00:00:00"/>
    <d v="2012-12-03T00:00:00"/>
    <s v="Delay"/>
    <s v="CarlosDaly"/>
    <s v="United States"/>
    <s v="Lake Elsinore"/>
    <s v="California"/>
    <s v="Chairs"/>
    <s v="Situations Contoured Folding Chairs, 4/Set"/>
    <n v="53.235000000000007"/>
    <n v="283.92"/>
    <n v="5"/>
    <n v="17.745000000000001"/>
    <n v="1419.6000000000001"/>
  </r>
  <r>
    <s v="CA-2014-105809"/>
    <s v="02/21/2014"/>
    <s v="24/02/2014"/>
    <x v="3"/>
    <x v="11"/>
    <d v="2014-02-21T00:00:00"/>
    <d v="2014-02-24T00:00:00"/>
    <s v="On Date"/>
    <s v="HelenWasserman"/>
    <s v="United States"/>
    <s v="San Diego"/>
    <s v="California"/>
    <s v="Furnishings"/>
    <s v="Executive Impressions 14&quot; Contract Wall Clock"/>
    <n v="14.894100000000002"/>
    <n v="22.23"/>
    <n v="1"/>
    <n v="7.3358999999999996"/>
    <n v="586.87199999999996"/>
  </r>
  <r>
    <s v="CA-2014-105809"/>
    <s v="02/21/2014"/>
    <s v="24/02/2014"/>
    <x v="3"/>
    <x v="11"/>
    <d v="2014-02-21T00:00:00"/>
    <d v="2014-02-24T00:00:00"/>
    <s v="On Date"/>
    <s v="HelenWasserman"/>
    <s v="United States"/>
    <s v="San Diego"/>
    <s v="California"/>
    <s v="Phones"/>
    <s v="Logitech Mobile Speakerphone P710e -Â speaker phone"/>
    <n v="98.535399999999996"/>
    <n v="215.96799999999999"/>
    <n v="2"/>
    <n v="18.897200000000002"/>
    <n v="1511.7760000000001"/>
  </r>
  <r>
    <s v="CA-2014-135783"/>
    <s v="04/23/2014"/>
    <s v="25/04/2014"/>
    <x v="3"/>
    <x v="10"/>
    <d v="2014-04-23T00:00:00"/>
    <d v="2014-04-25T00:00:00"/>
    <s v="On Date"/>
    <s v="GaryMcGarr"/>
    <s v="United States"/>
    <s v="San Francisco"/>
    <s v="California"/>
    <s v="Furnishings"/>
    <s v="Eldon Stackable Tray, Side-Load, Legal, Smoke"/>
    <n v="6.0324000000000009"/>
    <n v="18.28"/>
    <n v="2"/>
    <n v="6.2152000000000003"/>
    <n v="497.21600000000001"/>
  </r>
  <r>
    <s v="CA-2011-134313"/>
    <s v="11/01/2011"/>
    <s v="07/11/2011"/>
    <x v="1"/>
    <x v="7"/>
    <d v="2011-11-01T00:00:00"/>
    <d v="2011-11-07T00:00:00"/>
    <s v="Delay"/>
    <s v="RussellApplegate"/>
    <s v="United States"/>
    <s v="Denver"/>
    <s v="Colorado"/>
    <s v="Art"/>
    <s v="Model L Table or Wall-Mount Pencil Sharpener"/>
    <n v="12.952800000000002"/>
    <n v="43.176000000000002"/>
    <n v="3"/>
    <n v="4.3175999999999997"/>
    <n v="345.40799999999996"/>
  </r>
  <r>
    <s v="CA-2011-134313"/>
    <s v="11/01/2011"/>
    <s v="07/11/2011"/>
    <x v="1"/>
    <x v="7"/>
    <d v="2011-11-01T00:00:00"/>
    <d v="2011-11-07T00:00:00"/>
    <s v="Delay"/>
    <s v="RussellApplegate"/>
    <s v="United States"/>
    <s v="Denver"/>
    <s v="Colorado"/>
    <s v="Phones"/>
    <s v="ClearOne CHATAttach 160 -Â speaker phone"/>
    <n v="433.99299999999999"/>
    <n v="1983.9680000000001"/>
    <n v="4"/>
    <n v="247.99600000000001"/>
    <n v="19839.68"/>
  </r>
  <r>
    <s v="CA-2011-151995"/>
    <s v="10/13/2011"/>
    <s v="15/10/2011"/>
    <x v="1"/>
    <x v="8"/>
    <d v="2011-10-13T00:00:00"/>
    <d v="2011-10-15T00:00:00"/>
    <s v="On Date"/>
    <s v="ZuschussCarroll"/>
    <s v="United States"/>
    <s v="Edmonds"/>
    <s v="Washington"/>
    <s v="Art"/>
    <s v="Newell 32"/>
    <n v="2.0735999999999999"/>
    <n v="11.52"/>
    <n v="4"/>
    <n v="3.2256"/>
    <n v="258.048"/>
  </r>
  <r>
    <s v="CA-2011-151995"/>
    <s v="10/13/2011"/>
    <s v="15/10/2011"/>
    <x v="1"/>
    <x v="8"/>
    <d v="2011-10-13T00:00:00"/>
    <d v="2011-10-15T00:00:00"/>
    <s v="On Date"/>
    <s v="ZuschussCarroll"/>
    <s v="United States"/>
    <s v="Edmonds"/>
    <s v="Washington"/>
    <s v="Tables"/>
    <s v="Bevis Round Bullnose 29&quot; High Table Top"/>
    <n v="197.37959999999998"/>
    <n v="1298.55"/>
    <n v="5"/>
    <n v="311.65199999999999"/>
    <n v="24932.16"/>
  </r>
  <r>
    <s v="CA-2011-151995"/>
    <s v="10/13/2011"/>
    <s v="15/10/2011"/>
    <x v="1"/>
    <x v="8"/>
    <d v="2011-10-13T00:00:00"/>
    <d v="2011-10-15T00:00:00"/>
    <s v="On Date"/>
    <s v="ZuschussCarroll"/>
    <s v="United States"/>
    <s v="Edmonds"/>
    <s v="Washington"/>
    <s v="Appliances"/>
    <s v="Belkin F9G930V10-GRY 9 Outlet Surge"/>
    <n v="37.970799999999997"/>
    <n v="213.92"/>
    <n v="4"/>
    <n v="62.036799999999999"/>
    <n v="4962.9439999999995"/>
  </r>
  <r>
    <s v="CA-2011-151995"/>
    <s v="10/13/2011"/>
    <s v="15/10/2011"/>
    <x v="1"/>
    <x v="8"/>
    <d v="2011-10-13T00:00:00"/>
    <d v="2011-10-15T00:00:00"/>
    <s v="On Date"/>
    <s v="ZuschussCarroll"/>
    <s v="United States"/>
    <s v="Edmonds"/>
    <s v="Washington"/>
    <s v="Accessories"/>
    <s v="Sony 16GB Class 10 Micro SDHC R40 Memory Card"/>
    <n v="11.601000000000001"/>
    <n v="25.78"/>
    <n v="2"/>
    <n v="2.5779999999999998"/>
    <n v="206.23999999999998"/>
  </r>
  <r>
    <s v="CA-2014-143686"/>
    <s v="05/15/2014"/>
    <s v="15/05/2014"/>
    <x v="3"/>
    <x v="2"/>
    <d v="2014-05-15T00:00:00"/>
    <d v="2014-05-15T00:00:00"/>
    <s v="On Date"/>
    <s v="PaulineJohnson"/>
    <s v="United States"/>
    <s v="Santa Ana"/>
    <s v="California"/>
    <s v="Furnishings"/>
    <s v="Eldon Stackable Tray, Side-Load, Legal, Smoke"/>
    <n v="6.0324000000000009"/>
    <n v="18.28"/>
    <n v="2"/>
    <n v="6.2152000000000003"/>
    <n v="497.21600000000001"/>
  </r>
  <r>
    <s v="CA-2014-143686"/>
    <s v="05/15/2014"/>
    <s v="15/05/2014"/>
    <x v="3"/>
    <x v="2"/>
    <d v="2014-05-15T00:00:00"/>
    <d v="2014-05-15T00:00:00"/>
    <s v="On Date"/>
    <s v="PaulineJohnson"/>
    <s v="United States"/>
    <s v="Santa Ana"/>
    <s v="California"/>
    <s v="Accessories"/>
    <s v="Razer Tiamat Over Ear 7.1 Surround Sound PC Gaming Headset"/>
    <n v="113.9943"/>
    <n v="1399.93"/>
    <n v="7"/>
    <n v="601.96990000000005"/>
    <n v="48157.592000000004"/>
  </r>
  <r>
    <s v="US-2011-102071"/>
    <s v="05/09/2011"/>
    <s v="15/05/2011"/>
    <x v="1"/>
    <x v="2"/>
    <d v="2011-05-09T00:00:00"/>
    <d v="2011-05-15T00:00:00"/>
    <s v="Delay"/>
    <s v="PatrickGardner"/>
    <s v="United States"/>
    <s v="San Francisco"/>
    <s v="California"/>
    <s v="Accessories"/>
    <s v="Kingston Digital DataTraveler 32GB USB 2.0"/>
    <n v="15.933"/>
    <n v="67.8"/>
    <n v="4"/>
    <n v="4.0679999999999996"/>
    <n v="325.43999999999994"/>
  </r>
  <r>
    <s v="US-2011-102071"/>
    <s v="05/09/2011"/>
    <s v="15/05/2011"/>
    <x v="1"/>
    <x v="2"/>
    <d v="2011-05-09T00:00:00"/>
    <d v="2011-05-15T00:00:00"/>
    <s v="Delay"/>
    <s v="PatrickGardner"/>
    <s v="United States"/>
    <s v="San Francisco"/>
    <s v="California"/>
    <s v="Accessories"/>
    <s v="Sony Micro Vault Click 16 GB USB 2.0 Flash Drive"/>
    <n v="42.552399999999999"/>
    <n v="167.97"/>
    <n v="3"/>
    <n v="40.312800000000003"/>
    <n v="3225.0240000000003"/>
  </r>
  <r>
    <s v="CA-2013-161669"/>
    <s v="11/08/2013"/>
    <s v="10/11/2013"/>
    <x v="0"/>
    <x v="7"/>
    <d v="2013-11-08T00:00:00"/>
    <d v="2013-11-10T00:00:00"/>
    <s v="On Date"/>
    <s v="EudokiaMartin"/>
    <s v="United States"/>
    <s v="Los Angeles"/>
    <s v="California"/>
    <s v="Binders"/>
    <s v="Fellowes Binding Cases"/>
    <n v="6.4349999999999996"/>
    <n v="37.44"/>
    <n v="4"/>
    <n v="11.7"/>
    <n v="936"/>
  </r>
  <r>
    <s v="CA-2013-161669"/>
    <s v="11/08/2013"/>
    <s v="10/11/2013"/>
    <x v="0"/>
    <x v="7"/>
    <d v="2013-11-08T00:00:00"/>
    <d v="2013-11-10T00:00:00"/>
    <s v="On Date"/>
    <s v="EudokiaMartin"/>
    <s v="United States"/>
    <s v="Los Angeles"/>
    <s v="California"/>
    <s v="Binders"/>
    <s v="Ibico Plastic and Wire Spiral Binding Combs"/>
    <n v="4.5521999999999991"/>
    <n v="26.975999999999999"/>
    <n v="4"/>
    <n v="8.7672000000000008"/>
    <n v="701.37600000000009"/>
  </r>
  <r>
    <s v="CA-2013-161669"/>
    <s v="11/08/2013"/>
    <s v="10/11/2013"/>
    <x v="0"/>
    <x v="7"/>
    <d v="2013-11-08T00:00:00"/>
    <d v="2013-11-10T00:00:00"/>
    <s v="On Date"/>
    <s v="EudokiaMartin"/>
    <s v="United States"/>
    <s v="Los Angeles"/>
    <s v="California"/>
    <s v="Supplies"/>
    <s v="Acme Preferred Stainless Steel Scissors"/>
    <n v="4.0327999999999999"/>
    <n v="11.36"/>
    <n v="2"/>
    <n v="3.2944"/>
    <n v="263.55200000000002"/>
  </r>
  <r>
    <s v="CA-2013-161669"/>
    <s v="11/08/2013"/>
    <s v="10/11/2013"/>
    <x v="0"/>
    <x v="7"/>
    <d v="2013-11-08T00:00:00"/>
    <d v="2013-11-10T00:00:00"/>
    <s v="On Date"/>
    <s v="EudokiaMartin"/>
    <s v="United States"/>
    <s v="Los Angeles"/>
    <s v="California"/>
    <s v="Labels"/>
    <s v="Avery 486"/>
    <n v="3.8742999999999994"/>
    <n v="14.62"/>
    <n v="2"/>
    <n v="6.8714000000000004"/>
    <n v="549.71199999999999"/>
  </r>
  <r>
    <s v="CA-2013-152534"/>
    <s v="06/21/2013"/>
    <s v="26/06/2013"/>
    <x v="0"/>
    <x v="0"/>
    <d v="2013-06-21T00:00:00"/>
    <d v="2013-06-26T00:00:00"/>
    <s v="On Date"/>
    <s v="DavePoirier"/>
    <s v="United States"/>
    <s v="Salinas"/>
    <s v="California"/>
    <s v="Art"/>
    <s v="DIXON Oriole Pencils"/>
    <n v="1.9092000000000002"/>
    <n v="5.16"/>
    <n v="2"/>
    <n v="1.3415999999999999"/>
    <n v="107.32799999999999"/>
  </r>
  <r>
    <s v="CA-2013-152534"/>
    <s v="06/21/2013"/>
    <s v="26/06/2013"/>
    <x v="0"/>
    <x v="0"/>
    <d v="2013-06-21T00:00:00"/>
    <d v="2013-06-26T00:00:00"/>
    <s v="On Date"/>
    <s v="DavePoirier"/>
    <s v="United States"/>
    <s v="Salinas"/>
    <s v="California"/>
    <s v="Paper"/>
    <s v="Xerox 202"/>
    <n v="3.3696000000000002"/>
    <n v="38.880000000000003"/>
    <n v="6"/>
    <n v="18.662400000000002"/>
    <n v="1492.9920000000002"/>
  </r>
  <r>
    <s v="CA-2011-133851"/>
    <s v="06/09/2011"/>
    <s v="16/06/2011"/>
    <x v="1"/>
    <x v="0"/>
    <d v="2011-06-09T00:00:00"/>
    <d v="2011-06-16T00:00:00"/>
    <s v="Delay"/>
    <s v="ChuckMagee"/>
    <s v="United States"/>
    <s v="San Francisco"/>
    <s v="California"/>
    <s v="Supplies"/>
    <s v="Staples"/>
    <n v="3.6064000000000003"/>
    <n v="7.36"/>
    <n v="2"/>
    <n v="0.1472"/>
    <n v="11.776"/>
  </r>
  <r>
    <s v="CA-2011-133851"/>
    <s v="06/09/2011"/>
    <s v="16/06/2011"/>
    <x v="1"/>
    <x v="0"/>
    <d v="2011-06-09T00:00:00"/>
    <d v="2011-06-16T00:00:00"/>
    <s v="Delay"/>
    <s v="ChuckMagee"/>
    <s v="United States"/>
    <s v="San Francisco"/>
    <s v="California"/>
    <s v="Art"/>
    <s v="Deluxe Chalkboard Eraser Cleaner"/>
    <n v="6.237000000000001"/>
    <n v="23.1"/>
    <n v="2"/>
    <n v="10.625999999999999"/>
    <n v="850.07999999999993"/>
  </r>
  <r>
    <s v="US-2014-123463"/>
    <s v="12/24/2014"/>
    <s v="24/12/2014"/>
    <x v="3"/>
    <x v="1"/>
    <d v="2014-12-24T00:00:00"/>
    <d v="2014-12-24T00:00:00"/>
    <s v="On Date"/>
    <s v="GaryZandusky"/>
    <s v="United States"/>
    <s v="San Francisco"/>
    <s v="California"/>
    <s v="Art"/>
    <s v="Binney &amp; Smith Crayola Metallic Crayons, 16-Color Pack"/>
    <n v="1.8872000000000002"/>
    <n v="13.48"/>
    <n v="4"/>
    <n v="5.9311999999999996"/>
    <n v="474.49599999999998"/>
  </r>
  <r>
    <s v="CA-2012-143602"/>
    <s v="04/25/2012"/>
    <s v="28/04/2012"/>
    <x v="2"/>
    <x v="10"/>
    <d v="2012-04-25T00:00:00"/>
    <d v="2012-04-28T00:00:00"/>
    <s v="On Date"/>
    <s v="JillStevenson"/>
    <s v="United States"/>
    <s v="Los Angeles"/>
    <s v="California"/>
    <s v="Binders"/>
    <s v="Fellowes Black Plastic Comb Bindings"/>
    <n v="3.1374000000000004"/>
    <n v="13.944000000000001"/>
    <n v="3"/>
    <n v="4.5317999999999996"/>
    <n v="362.54399999999998"/>
  </r>
  <r>
    <s v="CA-2014-115364"/>
    <s v="06/27/2014"/>
    <s v="03/07/2014"/>
    <x v="3"/>
    <x v="0"/>
    <d v="2014-06-27T00:00:00"/>
    <d v="2014-07-03T00:00:00"/>
    <s v="Delay"/>
    <s v="OlveraToch"/>
    <s v="United States"/>
    <s v="San Diego"/>
    <s v="California"/>
    <s v="Storage"/>
    <s v="Eldon Shelf Savers Cubes and Bins"/>
    <n v="6.8404000000000007"/>
    <n v="83.76"/>
    <n v="12"/>
    <n v="1.6752"/>
    <n v="134.01599999999999"/>
  </r>
  <r>
    <s v="CA-2011-104976"/>
    <s v="12/09/2011"/>
    <s v="16/12/2011"/>
    <x v="1"/>
    <x v="1"/>
    <d v="2011-12-09T00:00:00"/>
    <d v="2011-12-16T00:00:00"/>
    <s v="Delay"/>
    <s v="CymaKinney"/>
    <s v="United States"/>
    <s v="San Francisco"/>
    <s v="California"/>
    <s v="Paper"/>
    <s v="Xerox 1987"/>
    <n v="2.9478"/>
    <n v="34.68"/>
    <n v="6"/>
    <n v="16.993200000000002"/>
    <n v="1359.4560000000001"/>
  </r>
  <r>
    <s v="CA-2013-105494"/>
    <s v="11/11/2013"/>
    <s v="13/11/2013"/>
    <x v="0"/>
    <x v="7"/>
    <d v="2013-11-11T00:00:00"/>
    <d v="2013-11-13T00:00:00"/>
    <s v="On Date"/>
    <s v="PamelaCoakley"/>
    <s v="United States"/>
    <s v="San Francisco"/>
    <s v="California"/>
    <s v="Storage"/>
    <s v="File Shuttle I and Handi-File"/>
    <n v="16.2498"/>
    <n v="155.82"/>
    <n v="7"/>
    <n v="42.071399999999997"/>
    <n v="3365.7119999999995"/>
  </r>
  <r>
    <s v="CA-2013-105494"/>
    <s v="11/11/2013"/>
    <s v="13/11/2013"/>
    <x v="0"/>
    <x v="7"/>
    <d v="2013-11-11T00:00:00"/>
    <d v="2013-11-13T00:00:00"/>
    <s v="On Date"/>
    <s v="PamelaCoakley"/>
    <s v="United States"/>
    <s v="San Francisco"/>
    <s v="California"/>
    <s v="Binders"/>
    <s v="Binding Machine Supplies"/>
    <n v="15.168399999999998"/>
    <n v="70.007999999999996"/>
    <n v="3"/>
    <n v="24.502800000000001"/>
    <n v="1960.2240000000002"/>
  </r>
  <r>
    <s v="CA-2013-130477"/>
    <s v="04/09/2013"/>
    <s v="13/04/2013"/>
    <x v="0"/>
    <x v="10"/>
    <d v="2013-04-09T00:00:00"/>
    <d v="2013-04-13T00:00:00"/>
    <s v="On Date"/>
    <s v="LoganCurrie"/>
    <s v="United States"/>
    <s v="Los Angeles"/>
    <s v="California"/>
    <s v="Paper"/>
    <s v="Xerox 1923"/>
    <n v="3.4735999999999998"/>
    <n v="20.04"/>
    <n v="3"/>
    <n v="9.6191999999999993"/>
    <n v="769.53599999999994"/>
  </r>
  <r>
    <s v="CA-2013-130477"/>
    <s v="04/09/2013"/>
    <s v="13/04/2013"/>
    <x v="0"/>
    <x v="10"/>
    <d v="2013-04-09T00:00:00"/>
    <d v="2013-04-13T00:00:00"/>
    <s v="On Date"/>
    <s v="LoganCurrie"/>
    <s v="United States"/>
    <s v="Los Angeles"/>
    <s v="California"/>
    <s v="Storage"/>
    <s v="Fellowes Neat Ideas Storage Cubes"/>
    <n v="31.180799999999998"/>
    <n v="64.959999999999994"/>
    <n v="2"/>
    <n v="2.5983999999999998"/>
    <n v="207.87199999999999"/>
  </r>
  <r>
    <s v="CA-2013-130477"/>
    <s v="04/09/2013"/>
    <s v="13/04/2013"/>
    <x v="0"/>
    <x v="10"/>
    <d v="2013-04-09T00:00:00"/>
    <d v="2013-04-13T00:00:00"/>
    <s v="On Date"/>
    <s v="LoganCurrie"/>
    <s v="United States"/>
    <s v="Los Angeles"/>
    <s v="California"/>
    <s v="Paper"/>
    <s v="Xerox 1931"/>
    <n v="3.3696000000000006"/>
    <n v="12.96"/>
    <n v="2"/>
    <n v="6.2207999999999997"/>
    <n v="497.66399999999999"/>
  </r>
  <r>
    <s v="US-2014-111745"/>
    <s v="11/06/2014"/>
    <s v="07/11/2014"/>
    <x v="3"/>
    <x v="7"/>
    <d v="2014-11-06T00:00:00"/>
    <d v="2014-11-07T00:00:00"/>
    <s v="On Date"/>
    <s v="RubenAusman"/>
    <s v="United States"/>
    <s v="Farmington"/>
    <s v="New Mexico"/>
    <s v="Accessories"/>
    <s v="NETGEAR AC1750 Dual Band GigabitÂ Smart WiFi Router"/>
    <n v="105.5934"/>
    <n v="159.99"/>
    <n v="1"/>
    <n v="54.396599999999999"/>
    <n v="4351.7280000000001"/>
  </r>
  <r>
    <s v="CA-2012-148250"/>
    <s v="12/13/2012"/>
    <s v="17/12/2012"/>
    <x v="2"/>
    <x v="1"/>
    <d v="2012-12-13T00:00:00"/>
    <d v="2012-12-17T00:00:00"/>
    <s v="On Date"/>
    <s v="RachelPayne"/>
    <s v="United States"/>
    <s v="Riverside"/>
    <s v="California"/>
    <s v="Paper"/>
    <s v="Xerox 213"/>
    <n v="3.3696000000000006"/>
    <n v="12.96"/>
    <n v="2"/>
    <n v="6.2207999999999997"/>
    <n v="497.66399999999999"/>
  </r>
  <r>
    <s v="CA-2012-148250"/>
    <s v="12/13/2012"/>
    <s v="17/12/2012"/>
    <x v="2"/>
    <x v="1"/>
    <d v="2012-12-13T00:00:00"/>
    <d v="2012-12-17T00:00:00"/>
    <s v="On Date"/>
    <s v="RachelPayne"/>
    <s v="United States"/>
    <s v="Riverside"/>
    <s v="California"/>
    <s v="Appliances"/>
    <s v="Fellowes 8 Outlet Superior Workstation Surge Protector w/o Phone/Fax/Modem Protection"/>
    <n v="24.878799999999998"/>
    <n v="134.47999999999999"/>
    <n v="4"/>
    <n v="34.964799999999997"/>
    <n v="2797.1839999999997"/>
  </r>
  <r>
    <s v="CA-2013-105760"/>
    <s v="06/20/2013"/>
    <s v="21/06/2013"/>
    <x v="0"/>
    <x v="0"/>
    <d v="2013-06-20T00:00:00"/>
    <d v="2013-06-21T00:00:00"/>
    <s v="On Date"/>
    <s v="KarenCarlisle"/>
    <s v="United States"/>
    <s v="San Francisco"/>
    <s v="California"/>
    <s v="Paper"/>
    <s v="Message Book, Standard Line &quot;While You Were Out&quot;, 5 1/2&quot; X 4&quot;, 200 Sets/Book"/>
    <n v="4.5368000000000004"/>
    <n v="17.12"/>
    <n v="2"/>
    <n v="8.0464000000000002"/>
    <n v="643.71199999999999"/>
  </r>
  <r>
    <s v="CA-2013-142958"/>
    <s v="12/14/2013"/>
    <s v="21/12/2013"/>
    <x v="0"/>
    <x v="1"/>
    <d v="2013-12-14T00:00:00"/>
    <d v="2013-12-21T00:00:00"/>
    <s v="Delay"/>
    <s v="RobWilliams"/>
    <s v="United States"/>
    <s v="Torrance"/>
    <s v="California"/>
    <s v="Binders"/>
    <s v="Acco Pressboard Covers with Storage Hooks, 14 7/8&quot; x 11&quot;, Dark Blue"/>
    <n v="1.9431"/>
    <n v="6.0960000000000001"/>
    <n v="2"/>
    <n v="2.2098"/>
    <n v="176.78399999999999"/>
  </r>
  <r>
    <s v="CA-2013-142958"/>
    <s v="12/14/2013"/>
    <s v="21/12/2013"/>
    <x v="0"/>
    <x v="1"/>
    <d v="2013-12-14T00:00:00"/>
    <d v="2013-12-21T00:00:00"/>
    <s v="Delay"/>
    <s v="RobWilliams"/>
    <s v="United States"/>
    <s v="Torrance"/>
    <s v="California"/>
    <s v="Tables"/>
    <s v="Bretford CR4500 Series Slim Rectangular Table"/>
    <n v="268.12169999999998"/>
    <n v="1114.2719999999999"/>
    <n v="4"/>
    <n v="41.785200000000003"/>
    <n v="3342.8160000000003"/>
  </r>
  <r>
    <s v="CA-2012-120880"/>
    <s v="05/29/2012"/>
    <s v="03/06/2012"/>
    <x v="2"/>
    <x v="2"/>
    <d v="2012-05-29T00:00:00"/>
    <d v="2012-06-03T00:00:00"/>
    <s v="On Date"/>
    <s v="JohnLucas"/>
    <s v="United States"/>
    <s v="Seattle"/>
    <s v="Washington"/>
    <s v="Paper"/>
    <s v="Xerox 1894"/>
    <n v="3.3695999999999997"/>
    <n v="32.4"/>
    <n v="5"/>
    <n v="15.552"/>
    <n v="1244.1599999999999"/>
  </r>
  <r>
    <s v="CA-2012-120880"/>
    <s v="05/29/2012"/>
    <s v="03/06/2012"/>
    <x v="2"/>
    <x v="2"/>
    <d v="2012-05-29T00:00:00"/>
    <d v="2012-06-03T00:00:00"/>
    <s v="On Date"/>
    <s v="JohnLucas"/>
    <s v="United States"/>
    <s v="Seattle"/>
    <s v="Washington"/>
    <s v="Storage"/>
    <s v="Standard Rollaway File with Lock"/>
    <n v="133.34060000000002"/>
    <n v="540.57000000000005"/>
    <n v="3"/>
    <n v="140.54820000000001"/>
    <n v="11243.856"/>
  </r>
  <r>
    <s v="CA-2012-120880"/>
    <s v="05/29/2012"/>
    <s v="03/06/2012"/>
    <x v="2"/>
    <x v="2"/>
    <d v="2012-05-29T00:00:00"/>
    <d v="2012-06-03T00:00:00"/>
    <s v="On Date"/>
    <s v="JohnLucas"/>
    <s v="United States"/>
    <s v="Seattle"/>
    <s v="Washington"/>
    <s v="Binders"/>
    <s v="Avery Trapezoid Extra Heavy Duty 4&quot; Binders"/>
    <n v="20.97"/>
    <n v="167.76"/>
    <n v="5"/>
    <n v="62.91"/>
    <n v="5032.7999999999993"/>
  </r>
  <r>
    <s v="US-2012-140200"/>
    <s v="07/26/2012"/>
    <s v="28/07/2012"/>
    <x v="2"/>
    <x v="6"/>
    <d v="2012-07-26T00:00:00"/>
    <d v="2012-07-28T00:00:00"/>
    <s v="On Date"/>
    <s v="CynthiaArntzen"/>
    <s v="United States"/>
    <s v="Mesa"/>
    <s v="Arizona"/>
    <s v="Tables"/>
    <s v="Bevis Boat-Shaped Conference Table"/>
    <n v="199.20359999999999"/>
    <n v="393.16500000000002"/>
    <n v="3"/>
    <n v="-204.44579999999999"/>
    <n v="-16355.663999999999"/>
  </r>
  <r>
    <s v="CA-2014-102414"/>
    <s v="05/16/2014"/>
    <s v="19/05/2014"/>
    <x v="3"/>
    <x v="2"/>
    <d v="2014-05-16T00:00:00"/>
    <d v="2014-05-19T00:00:00"/>
    <s v="On Date"/>
    <s v="JosephAirdo"/>
    <s v="United States"/>
    <s v="Phoenix"/>
    <s v="Arizona"/>
    <s v="Phones"/>
    <s v="Logitech B530 USBÂ HeadsetÂ -Â headsetÂ - Full size, Binaural"/>
    <n v="27.002699999999997"/>
    <n v="29.591999999999999"/>
    <n v="1"/>
    <n v="2.5893000000000002"/>
    <n v="207.14400000000001"/>
  </r>
  <r>
    <s v="CA-2014-102414"/>
    <s v="05/16/2014"/>
    <s v="19/05/2014"/>
    <x v="3"/>
    <x v="2"/>
    <d v="2014-05-16T00:00:00"/>
    <d v="2014-05-19T00:00:00"/>
    <s v="On Date"/>
    <s v="JosephAirdo"/>
    <s v="United States"/>
    <s v="Phoenix"/>
    <s v="Arizona"/>
    <s v="Binders"/>
    <s v="Avery Durable Slant Ring Binders"/>
    <n v="3.96"/>
    <n v="4.7519999999999998"/>
    <n v="2"/>
    <n v="-3.1680000000000001"/>
    <n v="-253.44"/>
  </r>
  <r>
    <s v="CA-2014-102414"/>
    <s v="05/16/2014"/>
    <s v="19/05/2014"/>
    <x v="3"/>
    <x v="2"/>
    <d v="2014-05-16T00:00:00"/>
    <d v="2014-05-19T00:00:00"/>
    <s v="On Date"/>
    <s v="JosephAirdo"/>
    <s v="United States"/>
    <s v="Phoenix"/>
    <s v="Arizona"/>
    <s v="Paper"/>
    <s v="Universal Ultra Bright White Copier/Laser Paper, 8 1/2&quot; x 11&quot;, Ream"/>
    <n v="3.3048000000000002"/>
    <n v="15.552"/>
    <n v="3"/>
    <n v="5.6375999999999999"/>
    <n v="451.00799999999998"/>
  </r>
  <r>
    <s v="CA-2012-112571"/>
    <s v="09/22/2012"/>
    <s v="22/09/2012"/>
    <x v="2"/>
    <x v="4"/>
    <d v="2012-09-22T00:00:00"/>
    <d v="2012-09-22T00:00:00"/>
    <s v="On Date"/>
    <s v="DanielLacy"/>
    <s v="United States"/>
    <s v="Oceanside"/>
    <s v="California"/>
    <s v="Furnishings"/>
    <s v="Luxo Professional Combination Clamp-On Lamps"/>
    <n v="75.701999999999998"/>
    <n v="204.6"/>
    <n v="2"/>
    <n v="53.195999999999998"/>
    <n v="4255.68"/>
  </r>
  <r>
    <s v="CA-2014-152142"/>
    <s v="11/15/2014"/>
    <s v="20/11/2014"/>
    <x v="3"/>
    <x v="7"/>
    <d v="2014-11-15T00:00:00"/>
    <d v="2014-11-20T00:00:00"/>
    <s v="On Date"/>
    <s v="LindsayWilliams"/>
    <s v="United States"/>
    <s v="San Francisco"/>
    <s v="California"/>
    <s v="Chairs"/>
    <s v="Global Leather Highback Executive Chair with Pneumatic Height Adjustment, Black"/>
    <n v="146.71539999999999"/>
    <n v="321.56799999999998"/>
    <n v="2"/>
    <n v="28.1372"/>
    <n v="2250.9760000000001"/>
  </r>
  <r>
    <s v="CA-2013-120859"/>
    <s v="09/02/2013"/>
    <s v="05/09/2013"/>
    <x v="0"/>
    <x v="4"/>
    <d v="2013-09-02T00:00:00"/>
    <d v="2013-09-05T00:00:00"/>
    <s v="On Date"/>
    <s v="CynthiaVoltz"/>
    <s v="United States"/>
    <s v="San Francisco"/>
    <s v="California"/>
    <s v="Envelopes"/>
    <s v="White Business Envelopes with Contemporary Seam, Recycled White Business Envelopes"/>
    <n v="5.47"/>
    <n v="21.88"/>
    <n v="2"/>
    <n v="10.94"/>
    <n v="875.19999999999993"/>
  </r>
  <r>
    <s v="US-2014-100209"/>
    <s v="07/10/2014"/>
    <s v="16/07/2014"/>
    <x v="3"/>
    <x v="6"/>
    <d v="2014-07-10T00:00:00"/>
    <d v="2014-07-16T00:00:00"/>
    <s v="Delay"/>
    <s v="TamaraDahlen"/>
    <s v="United States"/>
    <s v="Portland"/>
    <s v="Oregon"/>
    <s v="Binders"/>
    <s v="Wilson Jones Easy Flow II Sheet Lifters"/>
    <n v="0.93600000000000005"/>
    <n v="1.08"/>
    <n v="2"/>
    <n v="-0.79200000000000004"/>
    <n v="-63.36"/>
  </r>
  <r>
    <s v="CA-2011-163419"/>
    <s v="11/11/2011"/>
    <s v="14/11/2011"/>
    <x v="1"/>
    <x v="7"/>
    <d v="2011-11-11T00:00:00"/>
    <d v="2011-11-14T00:00:00"/>
    <s v="On Date"/>
    <s v="TracyZic"/>
    <s v="United States"/>
    <s v="Louisville"/>
    <s v="Colorado"/>
    <s v="Art"/>
    <s v="BIC Brite Liner Grip Highlighters, Assorted, 5/Pack"/>
    <n v="2.5863999999999998"/>
    <n v="3.3919999999999999"/>
    <n v="1"/>
    <n v="0.80559999999999998"/>
    <n v="64.447999999999993"/>
  </r>
  <r>
    <s v="CA-2011-163419"/>
    <s v="11/11/2011"/>
    <s v="14/11/2011"/>
    <x v="1"/>
    <x v="7"/>
    <d v="2011-11-11T00:00:00"/>
    <d v="2011-11-14T00:00:00"/>
    <s v="On Date"/>
    <s v="TracyZic"/>
    <s v="United States"/>
    <s v="Louisville"/>
    <s v="Colorado"/>
    <s v="Phones"/>
    <s v="Samsung Galaxy S III - 16GB - pebble blue (T-Mobile)"/>
    <n v="251.99280000000002"/>
    <n v="559.98400000000004"/>
    <n v="2"/>
    <n v="55.998399999999997"/>
    <n v="4479.8719999999994"/>
  </r>
  <r>
    <s v="CA-2011-163419"/>
    <s v="11/11/2011"/>
    <s v="14/11/2011"/>
    <x v="1"/>
    <x v="7"/>
    <d v="2011-11-11T00:00:00"/>
    <d v="2011-11-14T00:00:00"/>
    <s v="On Date"/>
    <s v="TracyZic"/>
    <s v="United States"/>
    <s v="Louisville"/>
    <s v="Colorado"/>
    <s v="Chairs"/>
    <s v="Global Airflow Leather Mesh Back Chair, Black"/>
    <n v="105.68599999999999"/>
    <n v="603.91999999999996"/>
    <n v="5"/>
    <n v="75.489999999999995"/>
    <n v="6039.2"/>
  </r>
  <r>
    <s v="CA-2013-105585"/>
    <s v="08/27/2013"/>
    <s v="28/08/2013"/>
    <x v="0"/>
    <x v="3"/>
    <d v="2013-08-27T00:00:00"/>
    <d v="2013-08-28T00:00:00"/>
    <s v="On Date"/>
    <s v="RolandFjeld"/>
    <s v="United States"/>
    <s v="San Jose"/>
    <s v="California"/>
    <s v="Fasteners"/>
    <s v="Advantus SlideClip Paper Clips"/>
    <n v="1.7732000000000001"/>
    <n v="10.23"/>
    <n v="3"/>
    <n v="4.9104000000000001"/>
    <n v="392.83199999999999"/>
  </r>
  <r>
    <s v="CA-2013-105585"/>
    <s v="08/27/2013"/>
    <s v="28/08/2013"/>
    <x v="0"/>
    <x v="3"/>
    <d v="2013-08-27T00:00:00"/>
    <d v="2013-08-28T00:00:00"/>
    <s v="On Date"/>
    <s v="RolandFjeld"/>
    <s v="United States"/>
    <s v="San Jose"/>
    <s v="California"/>
    <s v="Paper"/>
    <s v="Xerox 1979"/>
    <n v="17.039000000000001"/>
    <n v="154.9"/>
    <n v="5"/>
    <n v="69.704999999999998"/>
    <n v="5576.4"/>
  </r>
  <r>
    <s v="CA-2013-155488"/>
    <s v="11/14/2013"/>
    <s v="18/11/2013"/>
    <x v="0"/>
    <x v="7"/>
    <d v="2013-11-14T00:00:00"/>
    <d v="2013-11-18T00:00:00"/>
    <s v="On Date"/>
    <s v="FrankMerwin"/>
    <s v="United States"/>
    <s v="Vancouver"/>
    <s v="Washington"/>
    <s v="Art"/>
    <s v="Boston 16801 Nautilus Battery Pencil Sharpener"/>
    <n v="16.287400000000002"/>
    <n v="44.02"/>
    <n v="2"/>
    <n v="11.4452"/>
    <n v="915.61599999999999"/>
  </r>
  <r>
    <s v="CA-2012-126445"/>
    <s v="08/27/2012"/>
    <s v="31/08/2012"/>
    <x v="2"/>
    <x v="3"/>
    <d v="2012-08-27T00:00:00"/>
    <d v="2012-08-31T00:00:00"/>
    <s v="On Date"/>
    <s v="RyanAkin"/>
    <s v="United States"/>
    <s v="Murrieta"/>
    <s v="California"/>
    <s v="Storage"/>
    <s v="Fellowes Super Stor/Drawer Files"/>
    <n v="130.85549999999998"/>
    <n v="484.65"/>
    <n v="3"/>
    <n v="92.083500000000001"/>
    <n v="7366.68"/>
  </r>
  <r>
    <s v="CA-2012-105312"/>
    <s v="11/06/2012"/>
    <s v="09/11/2012"/>
    <x v="2"/>
    <x v="7"/>
    <d v="2012-11-06T00:00:00"/>
    <d v="2012-11-09T00:00:00"/>
    <s v="On Date"/>
    <s v="MegTillman"/>
    <s v="United States"/>
    <s v="Scottsdale"/>
    <s v="Arizona"/>
    <s v="Envelopes"/>
    <s v="Redi-Strip #10 Envelopes, 4 1/8 x 9 1/2"/>
    <n v="1.5339999999999998"/>
    <n v="7.08"/>
    <n v="3"/>
    <n v="2.4780000000000002"/>
    <n v="198.24"/>
  </r>
  <r>
    <s v="CA-2012-105312"/>
    <s v="11/06/2012"/>
    <s v="09/11/2012"/>
    <x v="2"/>
    <x v="7"/>
    <d v="2012-11-06T00:00:00"/>
    <d v="2012-11-09T00:00:00"/>
    <s v="On Date"/>
    <s v="MegTillman"/>
    <s v="United States"/>
    <s v="Scottsdale"/>
    <s v="Arizona"/>
    <s v="Binders"/>
    <s v="UniKeep View Case Binders"/>
    <n v="2.6406000000000001"/>
    <n v="4.4009999999999998"/>
    <n v="3"/>
    <n v="-3.5207999999999999"/>
    <n v="-281.66399999999999"/>
  </r>
  <r>
    <s v="CA-2011-158540"/>
    <s v="11/24/2011"/>
    <s v="26/11/2011"/>
    <x v="1"/>
    <x v="7"/>
    <d v="2011-11-24T00:00:00"/>
    <d v="2011-11-26T00:00:00"/>
    <s v="On Date"/>
    <s v="VivekGonzalez"/>
    <s v="United States"/>
    <s v="San Diego"/>
    <s v="California"/>
    <s v="Furnishings"/>
    <s v="Eldon Delta Triangular Chair Mat, 52&quot; x 58&quot;, Clear"/>
    <n v="31.102599999999999"/>
    <n v="151.72"/>
    <n v="4"/>
    <n v="27.3096"/>
    <n v="2184.768"/>
  </r>
  <r>
    <s v="CA-2014-118437"/>
    <s v="06/18/2014"/>
    <s v="22/06/2014"/>
    <x v="3"/>
    <x v="0"/>
    <d v="2014-06-18T00:00:00"/>
    <d v="2014-06-22T00:00:00"/>
    <s v="On Date"/>
    <s v="PhilipFox"/>
    <s v="United States"/>
    <s v="Olympia"/>
    <s v="Washington"/>
    <s v="Furnishings"/>
    <s v="Howard Miller 13-3/4&quot; Diameter Brushed Chrome Round Wall Clock"/>
    <n v="36.225000000000001"/>
    <n v="155.25"/>
    <n v="3"/>
    <n v="46.575000000000003"/>
    <n v="3726"/>
  </r>
  <r>
    <s v="CA-2014-118437"/>
    <s v="06/18/2014"/>
    <s v="22/06/2014"/>
    <x v="3"/>
    <x v="0"/>
    <d v="2014-06-18T00:00:00"/>
    <d v="2014-06-22T00:00:00"/>
    <s v="On Date"/>
    <s v="PhilipFox"/>
    <s v="United States"/>
    <s v="Olympia"/>
    <s v="Washington"/>
    <s v="Storage"/>
    <s v="Project Tote Personal File"/>
    <n v="9.9612999999999996"/>
    <n v="14.03"/>
    <n v="1"/>
    <n v="4.0686999999999998"/>
    <n v="325.49599999999998"/>
  </r>
  <r>
    <s v="US-2012-126214"/>
    <s v="12/21/2012"/>
    <s v="24/12/2012"/>
    <x v="2"/>
    <x v="1"/>
    <d v="2012-12-21T00:00:00"/>
    <d v="2012-12-24T00:00:00"/>
    <s v="On Date"/>
    <s v="JohnStevenson"/>
    <s v="United States"/>
    <s v="Seattle"/>
    <s v="Washington"/>
    <s v="Tables"/>
    <s v="Bevis 36 x 72 Conference Tables"/>
    <n v="97.102199999999996"/>
    <n v="1618.37"/>
    <n v="13"/>
    <n v="356.04140000000001"/>
    <n v="28483.312000000002"/>
  </r>
  <r>
    <s v="US-2012-126214"/>
    <s v="12/21/2012"/>
    <s v="24/12/2012"/>
    <x v="2"/>
    <x v="1"/>
    <d v="2012-12-21T00:00:00"/>
    <d v="2012-12-24T00:00:00"/>
    <s v="On Date"/>
    <s v="JohnStevenson"/>
    <s v="United States"/>
    <s v="Seattle"/>
    <s v="Washington"/>
    <s v="Accessories"/>
    <s v="Enermax Acrylux Wireless Keyboard"/>
    <n v="62.747999999999998"/>
    <n v="99.6"/>
    <n v="1"/>
    <n v="36.851999999999997"/>
    <n v="2948.16"/>
  </r>
  <r>
    <s v="CA-2012-133025"/>
    <s v="09/17/2012"/>
    <s v="19/09/2012"/>
    <x v="2"/>
    <x v="4"/>
    <d v="2012-09-17T00:00:00"/>
    <d v="2012-09-19T00:00:00"/>
    <s v="On Date"/>
    <s v="MegO'Connel"/>
    <s v="United States"/>
    <s v="Los Angeles"/>
    <s v="California"/>
    <s v="Paper"/>
    <s v="Xerox 216"/>
    <n v="3.3695999999999997"/>
    <n v="32.4"/>
    <n v="5"/>
    <n v="15.552"/>
    <n v="1244.1599999999999"/>
  </r>
  <r>
    <s v="CA-2014-106964"/>
    <s v="12/18/2014"/>
    <s v="21/12/2014"/>
    <x v="3"/>
    <x v="1"/>
    <d v="2014-12-18T00:00:00"/>
    <d v="2014-12-21T00:00:00"/>
    <s v="On Date"/>
    <s v="HallieRedmond"/>
    <s v="United States"/>
    <s v="Los Angeles"/>
    <s v="California"/>
    <s v="Binders"/>
    <s v="GBC Plastic Binding Combs"/>
    <n v="3.7637999999999998"/>
    <n v="11.808"/>
    <n v="2"/>
    <n v="4.2804000000000002"/>
    <n v="342.43200000000002"/>
  </r>
  <r>
    <s v="CA-2012-127418"/>
    <s v="06/13/2012"/>
    <s v="14/06/2012"/>
    <x v="2"/>
    <x v="0"/>
    <d v="2012-06-13T00:00:00"/>
    <d v="2012-06-14T00:00:00"/>
    <s v="On Date"/>
    <s v="JenniferJackson"/>
    <s v="United States"/>
    <s v="Los Angeles"/>
    <s v="California"/>
    <s v="Binders"/>
    <s v="Aluminum Screw Posts"/>
    <n v="7.63"/>
    <n v="36.624000000000002"/>
    <n v="3"/>
    <n v="13.734"/>
    <n v="1098.72"/>
  </r>
  <r>
    <s v="CA-2011-139192"/>
    <s v="05/27/2011"/>
    <s v="01/06/2011"/>
    <x v="1"/>
    <x v="2"/>
    <d v="2011-05-27T00:00:00"/>
    <d v="2011-06-01T00:00:00"/>
    <s v="On Date"/>
    <s v="LenaCreighton"/>
    <s v="United States"/>
    <s v="San Francisco"/>
    <s v="California"/>
    <s v="Phones"/>
    <s v="Plantronics HL10 Handset Lifter"/>
    <n v="82.352899999999991"/>
    <n v="1113.5039999999999"/>
    <n v="12"/>
    <n v="125.2692"/>
    <n v="10021.536"/>
  </r>
  <r>
    <s v="CA-2011-139192"/>
    <s v="05/27/2011"/>
    <s v="01/06/2011"/>
    <x v="1"/>
    <x v="2"/>
    <d v="2011-05-27T00:00:00"/>
    <d v="2011-06-01T00:00:00"/>
    <s v="On Date"/>
    <s v="LenaCreighton"/>
    <s v="United States"/>
    <s v="San Francisco"/>
    <s v="California"/>
    <s v="Accessories"/>
    <s v="Logitech Wireless Performance Mouse MX for PC and Mac"/>
    <n v="61.993799999999993"/>
    <n v="99.99"/>
    <n v="1"/>
    <n v="37.996200000000002"/>
    <n v="3039.6959999999999"/>
  </r>
  <r>
    <s v="CA-2014-167150"/>
    <s v="12/11/2014"/>
    <s v="18/12/2014"/>
    <x v="3"/>
    <x v="1"/>
    <d v="2014-12-11T00:00:00"/>
    <d v="2014-12-18T00:00:00"/>
    <s v="Delay"/>
    <s v="BenPeterman"/>
    <s v="United States"/>
    <s v="San Diego"/>
    <s v="California"/>
    <s v="Binders"/>
    <s v="Avery Hole Reinforcements"/>
    <n v="3.1772999999999998"/>
    <n v="19.936"/>
    <n v="4"/>
    <n v="7.2267999999999999"/>
    <n v="578.14400000000001"/>
  </r>
  <r>
    <s v="CA-2014-167150"/>
    <s v="12/11/2014"/>
    <s v="18/12/2014"/>
    <x v="3"/>
    <x v="1"/>
    <d v="2014-12-11T00:00:00"/>
    <d v="2014-12-18T00:00:00"/>
    <s v="Delay"/>
    <s v="BenPeterman"/>
    <s v="United States"/>
    <s v="San Diego"/>
    <s v="California"/>
    <s v="Binders"/>
    <s v="Wilson Jones Ledger-Size, Piano-Hinge Binder, 2&quot;, Blue"/>
    <n v="21.3096"/>
    <n v="65.567999999999998"/>
    <n v="2"/>
    <n v="22.948799999999999"/>
    <n v="1835.904"/>
  </r>
  <r>
    <s v="CA-2013-157686"/>
    <s v="10/02/2013"/>
    <s v="03/10/2013"/>
    <x v="0"/>
    <x v="8"/>
    <d v="2013-10-02T00:00:00"/>
    <d v="2013-10-03T00:00:00"/>
    <s v="On Date"/>
    <s v="BrianDeCherney"/>
    <s v="United States"/>
    <s v="San Francisco"/>
    <s v="California"/>
    <s v="Chairs"/>
    <s v="Global Value Mid-Back Manager's Chair, Gray"/>
    <n v="45.667500000000004"/>
    <n v="194.84800000000001"/>
    <n v="4"/>
    <n v="12.178000000000001"/>
    <n v="974.24"/>
  </r>
  <r>
    <s v="CA-2012-144652"/>
    <s v="11/20/2012"/>
    <s v="26/11/2012"/>
    <x v="2"/>
    <x v="7"/>
    <d v="2012-11-20T00:00:00"/>
    <d v="2012-11-26T00:00:00"/>
    <s v="Delay"/>
    <s v="SkyeNorling"/>
    <s v="United States"/>
    <s v="Los Angeles"/>
    <s v="California"/>
    <s v="Art"/>
    <s v="Newell 333"/>
    <n v="2.0572000000000004"/>
    <n v="19.46"/>
    <n v="7"/>
    <n v="5.0595999999999997"/>
    <n v="404.76799999999997"/>
  </r>
  <r>
    <s v="CA-2013-152814"/>
    <s v="04/29/2013"/>
    <s v="03/05/2013"/>
    <x v="0"/>
    <x v="10"/>
    <d v="2013-04-29T00:00:00"/>
    <d v="2013-05-03T00:00:00"/>
    <s v="On Date"/>
    <s v="EricaHernandez"/>
    <s v="United States"/>
    <s v="Denver"/>
    <s v="Colorado"/>
    <s v="Paper"/>
    <s v="Xerox 1881"/>
    <n v="6.5084"/>
    <n v="29.472000000000001"/>
    <n v="3"/>
    <n v="9.9467999999999996"/>
    <n v="795.74399999999991"/>
  </r>
  <r>
    <s v="CA-2013-134348"/>
    <s v="11/13/2013"/>
    <s v="20/11/2013"/>
    <x v="0"/>
    <x v="7"/>
    <d v="2013-11-13T00:00:00"/>
    <d v="2013-11-20T00:00:00"/>
    <s v="Delay"/>
    <s v="MauriceSatty"/>
    <s v="United States"/>
    <s v="Mesa"/>
    <s v="Arizona"/>
    <s v="Binders"/>
    <s v="Avery Durable Slant Ring Binders With Label Holder"/>
    <n v="2.1736"/>
    <n v="6.27"/>
    <n v="5"/>
    <n v="-4.5979999999999999"/>
    <n v="-367.84"/>
  </r>
  <r>
    <s v="CA-2013-134348"/>
    <s v="11/13/2013"/>
    <s v="20/11/2013"/>
    <x v="0"/>
    <x v="7"/>
    <d v="2013-11-13T00:00:00"/>
    <d v="2013-11-20T00:00:00"/>
    <s v="Delay"/>
    <s v="MauriceSatty"/>
    <s v="United States"/>
    <s v="Mesa"/>
    <s v="Arizona"/>
    <s v="Binders"/>
    <s v="Round Ring Binders"/>
    <n v="1.1024"/>
    <n v="4.3680000000000003"/>
    <n v="7"/>
    <n v="-3.3488000000000002"/>
    <n v="-267.904"/>
  </r>
  <r>
    <s v="CA-2013-134348"/>
    <s v="11/13/2013"/>
    <s v="20/11/2013"/>
    <x v="0"/>
    <x v="7"/>
    <d v="2013-11-13T00:00:00"/>
    <d v="2013-11-20T00:00:00"/>
    <s v="Delay"/>
    <s v="MauriceSatty"/>
    <s v="United States"/>
    <s v="Mesa"/>
    <s v="Arizona"/>
    <s v="Accessories"/>
    <s v="Micropad Numeric Keypads"/>
    <n v="14.992500000000001"/>
    <n v="31.984000000000002"/>
    <n v="2"/>
    <n v="1.9990000000000001"/>
    <n v="159.92000000000002"/>
  </r>
  <r>
    <s v="CA-2014-132521"/>
    <s v="09/24/2014"/>
    <s v="26/09/2014"/>
    <x v="3"/>
    <x v="4"/>
    <d v="2014-09-24T00:00:00"/>
    <d v="2014-09-26T00:00:00"/>
    <s v="On Date"/>
    <s v="DonWeiss"/>
    <s v="United States"/>
    <s v="Seattle"/>
    <s v="Washington"/>
    <s v="Appliances"/>
    <s v="Belkin 8 Outlet SurgeMaster II Gold Surge Protector"/>
    <n v="43.185599999999994"/>
    <n v="119.96"/>
    <n v="2"/>
    <n v="33.588799999999999"/>
    <n v="2687.1039999999998"/>
  </r>
  <r>
    <s v="CA-2014-132521"/>
    <s v="09/24/2014"/>
    <s v="26/09/2014"/>
    <x v="3"/>
    <x v="4"/>
    <d v="2014-09-24T00:00:00"/>
    <d v="2014-09-26T00:00:00"/>
    <s v="On Date"/>
    <s v="DonWeiss"/>
    <s v="United States"/>
    <s v="Seattle"/>
    <s v="Washington"/>
    <s v="Storage"/>
    <s v="Sterilite Officeware Hinged File Box"/>
    <n v="7.6504000000000012"/>
    <n v="31.44"/>
    <n v="3"/>
    <n v="8.4887999999999995"/>
    <n v="679.10399999999993"/>
  </r>
  <r>
    <s v="CA-2014-132521"/>
    <s v="09/24/2014"/>
    <s v="26/09/2014"/>
    <x v="3"/>
    <x v="4"/>
    <d v="2014-09-24T00:00:00"/>
    <d v="2014-09-26T00:00:00"/>
    <s v="On Date"/>
    <s v="DonWeiss"/>
    <s v="United States"/>
    <s v="Seattle"/>
    <s v="Washington"/>
    <s v="Binders"/>
    <s v="Avery Printable Repositionable Plastic Tabs"/>
    <n v="4.5579999999999998"/>
    <n v="6.88"/>
    <n v="1"/>
    <n v="2.3220000000000001"/>
    <n v="185.76"/>
  </r>
  <r>
    <s v="CA-2013-166163"/>
    <s v="08/16/2013"/>
    <s v="21/08/2013"/>
    <x v="0"/>
    <x v="3"/>
    <d v="2013-08-16T00:00:00"/>
    <d v="2013-08-21T00:00:00"/>
    <s v="On Date"/>
    <s v="CraigYedwab"/>
    <s v="United States"/>
    <s v="Oakland"/>
    <s v="California"/>
    <s v="Phones"/>
    <s v="Nokia Lumia 521 (T-Mobile)"/>
    <n v="21.5928"/>
    <n v="71.975999999999999"/>
    <n v="3"/>
    <n v="7.1976000000000004"/>
    <n v="575.80799999999999"/>
  </r>
  <r>
    <s v="CA-2013-166163"/>
    <s v="08/16/2013"/>
    <s v="21/08/2013"/>
    <x v="0"/>
    <x v="3"/>
    <d v="2013-08-16T00:00:00"/>
    <d v="2013-08-21T00:00:00"/>
    <s v="On Date"/>
    <s v="CraigYedwab"/>
    <s v="United States"/>
    <s v="Oakland"/>
    <s v="California"/>
    <s v="Labels"/>
    <s v="Avery 488"/>
    <n v="1.6379999999999999"/>
    <n v="3.15"/>
    <n v="1"/>
    <n v="1.512"/>
    <n v="120.96000000000001"/>
  </r>
  <r>
    <s v="CA-2012-143490"/>
    <s v="12/06/2012"/>
    <s v="13/12/2012"/>
    <x v="2"/>
    <x v="1"/>
    <d v="2012-12-06T00:00:00"/>
    <d v="2012-12-13T00:00:00"/>
    <s v="Delay"/>
    <s v="NaresjPatel"/>
    <s v="United States"/>
    <s v="San Diego"/>
    <s v="California"/>
    <s v="Art"/>
    <s v="Stanley Contemporary Battery Pencil Sharpeners"/>
    <n v="9.6120000000000019"/>
    <n v="120.15"/>
    <n v="9"/>
    <n v="33.642000000000003"/>
    <n v="2691.36"/>
  </r>
  <r>
    <s v="CA-2012-143490"/>
    <s v="12/06/2012"/>
    <s v="13/12/2012"/>
    <x v="2"/>
    <x v="1"/>
    <d v="2012-12-06T00:00:00"/>
    <d v="2012-12-13T00:00:00"/>
    <s v="Delay"/>
    <s v="NaresjPatel"/>
    <s v="United States"/>
    <s v="San Diego"/>
    <s v="California"/>
    <s v="Phones"/>
    <s v="AT&amp;T 1080 Corded phone"/>
    <n v="100.0027"/>
    <n v="219.184"/>
    <n v="2"/>
    <n v="19.178599999999999"/>
    <n v="1534.288"/>
  </r>
  <r>
    <s v="CA-2011-159338"/>
    <s v="06/25/2011"/>
    <s v="28/06/2011"/>
    <x v="1"/>
    <x v="0"/>
    <d v="2011-06-25T00:00:00"/>
    <d v="2011-06-28T00:00:00"/>
    <s v="On Date"/>
    <s v="NoelStaavos"/>
    <s v="United States"/>
    <s v="Los Angeles"/>
    <s v="California"/>
    <s v="Tables"/>
    <s v="Hon 4060 Series Tables"/>
    <n v="87.328800000000001"/>
    <n v="447.84"/>
    <n v="5"/>
    <n v="11.196"/>
    <n v="895.68"/>
  </r>
  <r>
    <s v="CA-2013-107216"/>
    <s v="06/15/2013"/>
    <s v="18/06/2013"/>
    <x v="0"/>
    <x v="0"/>
    <d v="2013-06-15T00:00:00"/>
    <d v="2013-06-18T00:00:00"/>
    <s v="On Date"/>
    <s v="PaulVanHugh"/>
    <s v="United States"/>
    <s v="San Francisco"/>
    <s v="California"/>
    <s v="Art"/>
    <s v="Newell 326"/>
    <n v="1.2496"/>
    <n v="7.04"/>
    <n v="4"/>
    <n v="2.0415999999999999"/>
    <n v="163.32799999999997"/>
  </r>
  <r>
    <s v="CA-2013-107216"/>
    <s v="06/15/2013"/>
    <s v="18/06/2013"/>
    <x v="0"/>
    <x v="0"/>
    <d v="2013-06-15T00:00:00"/>
    <d v="2013-06-18T00:00:00"/>
    <s v="On Date"/>
    <s v="PaulVanHugh"/>
    <s v="United States"/>
    <s v="San Francisco"/>
    <s v="California"/>
    <s v="Furnishings"/>
    <s v="GE General Purpose, Extra Long Life, Showcase &amp; Floodlight Incandescent Bulbs"/>
    <n v="1.5423"/>
    <n v="8.73"/>
    <n v="3"/>
    <n v="4.1031000000000004"/>
    <n v="328.24800000000005"/>
  </r>
  <r>
    <s v="CA-2013-107216"/>
    <s v="06/15/2013"/>
    <s v="18/06/2013"/>
    <x v="0"/>
    <x v="0"/>
    <d v="2013-06-15T00:00:00"/>
    <d v="2013-06-18T00:00:00"/>
    <s v="On Date"/>
    <s v="PaulVanHugh"/>
    <s v="United States"/>
    <s v="San Francisco"/>
    <s v="California"/>
    <s v="Accessories"/>
    <s v="Logitech ClearChat Comfort/USB Headset H390"/>
    <n v="19.624299999999998"/>
    <n v="29.29"/>
    <n v="1"/>
    <n v="9.6656999999999993"/>
    <n v="773.25599999999997"/>
  </r>
  <r>
    <s v="CA-2013-107216"/>
    <s v="06/15/2013"/>
    <s v="18/06/2013"/>
    <x v="0"/>
    <x v="0"/>
    <d v="2013-06-15T00:00:00"/>
    <d v="2013-06-18T00:00:00"/>
    <s v="On Date"/>
    <s v="PaulVanHugh"/>
    <s v="United States"/>
    <s v="San Francisco"/>
    <s v="California"/>
    <s v="Art"/>
    <s v="Newell 346"/>
    <n v="2.0448000000000004"/>
    <n v="8.64"/>
    <n v="3"/>
    <n v="2.5055999999999998"/>
    <n v="200.44799999999998"/>
  </r>
  <r>
    <s v="CA-2013-112340"/>
    <s v="10/22/2013"/>
    <s v="28/10/2013"/>
    <x v="0"/>
    <x v="8"/>
    <d v="2013-10-22T00:00:00"/>
    <d v="2013-10-28T00:00:00"/>
    <s v="Delay"/>
    <s v="NeomaMurray"/>
    <s v="United States"/>
    <s v="Riverside"/>
    <s v="California"/>
    <s v="Paper"/>
    <s v="Rediform Wirebound &quot;Phone Memo&quot; Message Book, 11 x 5-3/4"/>
    <n v="3.8964000000000003"/>
    <n v="22.92"/>
    <n v="3"/>
    <n v="11.2308"/>
    <n v="898.46400000000006"/>
  </r>
  <r>
    <s v="CA-2014-140585"/>
    <s v="12/19/2014"/>
    <s v="24/12/2014"/>
    <x v="3"/>
    <x v="1"/>
    <d v="2014-12-19T00:00:00"/>
    <d v="2014-12-24T00:00:00"/>
    <s v="On Date"/>
    <s v="RussellApplegate"/>
    <s v="United States"/>
    <s v="Encinitas"/>
    <s v="California"/>
    <s v="Binders"/>
    <s v="Binding Machine Supplies"/>
    <n v="15.168399999999998"/>
    <n v="46.671999999999997"/>
    <n v="2"/>
    <n v="16.3352"/>
    <n v="1306.816"/>
  </r>
  <r>
    <s v="CA-2014-140585"/>
    <s v="12/19/2014"/>
    <s v="24/12/2014"/>
    <x v="3"/>
    <x v="1"/>
    <d v="2014-12-19T00:00:00"/>
    <d v="2014-12-24T00:00:00"/>
    <s v="On Date"/>
    <s v="RussellApplegate"/>
    <s v="United States"/>
    <s v="Encinitas"/>
    <s v="California"/>
    <s v="Bookcases"/>
    <s v="Bush Saratoga Collection 5-Shelf Bookcase, Hanover Cherry, *Special Order"/>
    <n v="132.52119999999999"/>
    <n v="119.833"/>
    <n v="1"/>
    <n v="-12.6882"/>
    <n v="-1015.056"/>
  </r>
  <r>
    <s v="CA-2014-140585"/>
    <s v="12/19/2014"/>
    <s v="24/12/2014"/>
    <x v="3"/>
    <x v="1"/>
    <d v="2014-12-19T00:00:00"/>
    <d v="2014-12-24T00:00:00"/>
    <s v="On Date"/>
    <s v="RussellApplegate"/>
    <s v="United States"/>
    <s v="Encinitas"/>
    <s v="California"/>
    <s v="Accessories"/>
    <s v="LogitechÂ Illuminated - Keyboard"/>
    <n v="31.194800000000001"/>
    <n v="119.98"/>
    <n v="2"/>
    <n v="57.590400000000002"/>
    <n v="4607.232"/>
  </r>
  <r>
    <s v="CA-2013-144855"/>
    <s v="07/23/2013"/>
    <s v="25/07/2013"/>
    <x v="0"/>
    <x v="6"/>
    <d v="2013-07-23T00:00:00"/>
    <d v="2013-07-25T00:00:00"/>
    <s v="On Date"/>
    <s v="DionisLloyd"/>
    <s v="United States"/>
    <s v="San Francisco"/>
    <s v="California"/>
    <s v="Labels"/>
    <s v="Self-Adhesive Removable Labels"/>
    <n v="1.6379999999999999"/>
    <n v="6.3"/>
    <n v="2"/>
    <n v="3.024"/>
    <n v="241.92000000000002"/>
  </r>
  <r>
    <s v="US-2013-114776"/>
    <s v="12/07/2013"/>
    <s v="08/12/2013"/>
    <x v="0"/>
    <x v="1"/>
    <d v="2013-12-07T00:00:00"/>
    <d v="2013-12-08T00:00:00"/>
    <s v="On Date"/>
    <s v="GregGuthrie"/>
    <s v="United States"/>
    <s v="Antioch"/>
    <s v="California"/>
    <s v="Paper"/>
    <s v="Xerox 216"/>
    <n v="3.3696000000000002"/>
    <n v="19.440000000000001"/>
    <n v="3"/>
    <n v="9.3312000000000008"/>
    <n v="746.49600000000009"/>
  </r>
  <r>
    <s v="CA-2011-146969"/>
    <s v="09/29/2011"/>
    <s v="03/10/2011"/>
    <x v="1"/>
    <x v="4"/>
    <d v="2011-09-29T00:00:00"/>
    <d v="2011-10-03T00:00:00"/>
    <s v="On Date"/>
    <s v="ArthurPrichep"/>
    <s v="United States"/>
    <s v="Los Angeles"/>
    <s v="California"/>
    <s v="Furnishings"/>
    <s v="Luxo Professional Combination Clamp-On Lamps"/>
    <n v="75.701999999999998"/>
    <n v="204.6"/>
    <n v="2"/>
    <n v="53.195999999999998"/>
    <n v="4255.68"/>
  </r>
  <r>
    <s v="CA-2011-146969"/>
    <s v="09/29/2011"/>
    <s v="03/10/2011"/>
    <x v="1"/>
    <x v="4"/>
    <d v="2011-09-29T00:00:00"/>
    <d v="2011-10-03T00:00:00"/>
    <s v="On Date"/>
    <s v="ArthurPrichep"/>
    <s v="United States"/>
    <s v="Los Angeles"/>
    <s v="California"/>
    <s v="Fasteners"/>
    <s v="Stockwell Push Pins"/>
    <n v="1.4606000000000001"/>
    <n v="8.7200000000000006"/>
    <n v="4"/>
    <n v="2.8776000000000002"/>
    <n v="230.20800000000003"/>
  </r>
  <r>
    <s v="CA-2011-146969"/>
    <s v="09/29/2011"/>
    <s v="03/10/2011"/>
    <x v="1"/>
    <x v="4"/>
    <d v="2011-09-29T00:00:00"/>
    <d v="2011-10-03T00:00:00"/>
    <s v="On Date"/>
    <s v="ArthurPrichep"/>
    <s v="United States"/>
    <s v="Los Angeles"/>
    <s v="California"/>
    <s v="Paper"/>
    <s v="Xerox 223"/>
    <n v="3.3696000000000006"/>
    <n v="6.48"/>
    <n v="1"/>
    <n v="3.1103999999999998"/>
    <n v="248.83199999999999"/>
  </r>
  <r>
    <s v="CA-2011-146969"/>
    <s v="09/29/2011"/>
    <s v="03/10/2011"/>
    <x v="1"/>
    <x v="4"/>
    <d v="2011-09-29T00:00:00"/>
    <d v="2011-10-03T00:00:00"/>
    <s v="On Date"/>
    <s v="ArthurPrichep"/>
    <s v="United States"/>
    <s v="Los Angeles"/>
    <s v="California"/>
    <s v="Machines"/>
    <s v="Star Micronics TSP800 TSP847IIU Receipt Printer"/>
    <n v="231.63300000000004"/>
    <n v="686.32"/>
    <n v="2"/>
    <n v="223.054"/>
    <n v="17844.32"/>
  </r>
  <r>
    <s v="CA-2011-146969"/>
    <s v="09/29/2011"/>
    <s v="03/10/2011"/>
    <x v="1"/>
    <x v="4"/>
    <d v="2011-09-29T00:00:00"/>
    <d v="2011-10-03T00:00:00"/>
    <s v="On Date"/>
    <s v="ArthurPrichep"/>
    <s v="United States"/>
    <s v="Los Angeles"/>
    <s v="California"/>
    <s v="Storage"/>
    <s v="Fellowes Mobile File Cart, Black"/>
    <n v="45.391400000000004"/>
    <n v="62.18"/>
    <n v="1"/>
    <n v="16.788599999999999"/>
    <n v="1343.088"/>
  </r>
  <r>
    <s v="CA-2014-160395"/>
    <s v="01/01/2014"/>
    <s v="07/01/2014"/>
    <x v="3"/>
    <x v="5"/>
    <d v="2014-01-01T00:00:00"/>
    <d v="2014-01-07T00:00:00"/>
    <s v="Delay"/>
    <s v="KellyLampkin"/>
    <s v="United States"/>
    <s v="Reno"/>
    <s v="Nevada"/>
    <s v="Art"/>
    <s v="Crayola Anti Dust Chalk, 12/Pack"/>
    <n v="1.0010000000000001"/>
    <n v="3.64"/>
    <n v="2"/>
    <n v="1.6379999999999999"/>
    <n v="131.04"/>
  </r>
  <r>
    <s v="CA-2014-160395"/>
    <s v="01/01/2014"/>
    <s v="07/01/2014"/>
    <x v="3"/>
    <x v="5"/>
    <d v="2014-01-01T00:00:00"/>
    <d v="2014-01-07T00:00:00"/>
    <s v="Delay"/>
    <s v="KellyLampkin"/>
    <s v="United States"/>
    <s v="Reno"/>
    <s v="Nevada"/>
    <s v="Binders"/>
    <s v="Lock-Up Easel 'Spel-Binder'"/>
    <n v="15.120900000000002"/>
    <n v="159.768"/>
    <n v="7"/>
    <n v="53.921700000000001"/>
    <n v="4313.7359999999999"/>
  </r>
  <r>
    <s v="CA-2013-149314"/>
    <s v="07/03/2013"/>
    <s v="08/07/2013"/>
    <x v="0"/>
    <x v="6"/>
    <d v="2013-07-03T00:00:00"/>
    <d v="2013-07-08T00:00:00"/>
    <s v="On Date"/>
    <s v="GeorgeBell"/>
    <s v="United States"/>
    <s v="Los Angeles"/>
    <s v="California"/>
    <s v="Chairs"/>
    <s v="Hon Deluxe Fabric Upholstered Stacking Chairs"/>
    <n v="175.66559999999998"/>
    <n v="195.184"/>
    <n v="1"/>
    <n v="19.5184"/>
    <n v="1561.472"/>
  </r>
  <r>
    <s v="CA-2011-126522"/>
    <s v="09/01/2011"/>
    <s v="05/09/2011"/>
    <x v="1"/>
    <x v="4"/>
    <d v="2011-09-01T00:00:00"/>
    <d v="2011-09-05T00:00:00"/>
    <s v="On Date"/>
    <s v="LarryTron"/>
    <s v="United States"/>
    <s v="Escondido"/>
    <s v="California"/>
    <s v="Art"/>
    <s v="BOSTON Model 1800 Electric Pencil Sharpeners, Putty/Woodgrain"/>
    <n v="12.7658"/>
    <n v="53.94"/>
    <n v="3"/>
    <n v="15.6426"/>
    <n v="1251.4079999999999"/>
  </r>
  <r>
    <s v="CA-2012-125416"/>
    <s v="11/02/2012"/>
    <s v="02/11/2012"/>
    <x v="2"/>
    <x v="7"/>
    <d v="2012-11-02T00:00:00"/>
    <d v="2012-11-02T00:00:00"/>
    <s v="On Date"/>
    <s v="KellyCollister"/>
    <s v="United States"/>
    <s v="Seattle"/>
    <s v="Washington"/>
    <s v="Accessories"/>
    <s v="Logitech K350 2.4Ghz Wireless Keyboard"/>
    <n v="44.295300000000005"/>
    <n v="447.93"/>
    <n v="9"/>
    <n v="49.272300000000001"/>
    <n v="3941.7840000000001"/>
  </r>
  <r>
    <s v="CA-2011-158064"/>
    <s v="04/21/2011"/>
    <s v="25/04/2011"/>
    <x v="1"/>
    <x v="10"/>
    <d v="2011-04-21T00:00:00"/>
    <d v="2011-04-25T00:00:00"/>
    <s v="On Date"/>
    <s v="AllenArmold"/>
    <s v="United States"/>
    <s v="Los Angeles"/>
    <s v="California"/>
    <s v="Binders"/>
    <s v="ACCOHIDE Binder by Acco"/>
    <n v="2.1888999999999998"/>
    <n v="16.52"/>
    <n v="5"/>
    <n v="5.5754999999999999"/>
    <n v="446.03999999999996"/>
  </r>
  <r>
    <s v="CA-2011-120243"/>
    <s v="12/27/2011"/>
    <s v="30/12/2011"/>
    <x v="1"/>
    <x v="1"/>
    <d v="2011-12-27T00:00:00"/>
    <d v="2011-12-30T00:00:00"/>
    <s v="On Date"/>
    <s v="AlyssaTate"/>
    <s v="United States"/>
    <s v="Los Angeles"/>
    <s v="California"/>
    <s v="Labels"/>
    <s v="Staples"/>
    <n v="1.5317000000000001"/>
    <n v="11.56"/>
    <n v="4"/>
    <n v="5.4332000000000003"/>
    <n v="434.65600000000001"/>
  </r>
  <r>
    <s v="CA-2011-127131"/>
    <s v="11/24/2011"/>
    <s v="30/11/2011"/>
    <x v="1"/>
    <x v="7"/>
    <d v="2011-11-24T00:00:00"/>
    <d v="2011-11-30T00:00:00"/>
    <s v="Delay"/>
    <s v="HaroldRyan"/>
    <s v="United States"/>
    <s v="Seattle"/>
    <s v="Washington"/>
    <s v="Binders"/>
    <s v="Peel &amp; Stick Add-On Corner Pockets"/>
    <n v="1.1232"/>
    <n v="12.096"/>
    <n v="7"/>
    <n v="4.2336"/>
    <n v="338.68799999999999"/>
  </r>
  <r>
    <s v="CA-2011-127131"/>
    <s v="11/24/2011"/>
    <s v="30/11/2011"/>
    <x v="1"/>
    <x v="7"/>
    <d v="2011-11-24T00:00:00"/>
    <d v="2011-11-30T00:00:00"/>
    <s v="Delay"/>
    <s v="HaroldRyan"/>
    <s v="United States"/>
    <s v="Seattle"/>
    <s v="Washington"/>
    <s v="Storage"/>
    <s v="Carina 42&quot;Hx23 3/4&quot;W Media Storage Unit"/>
    <n v="79.360399999999998"/>
    <n v="485.88"/>
    <n v="6"/>
    <n v="9.7175999999999991"/>
    <n v="777.4079999999999"/>
  </r>
  <r>
    <s v="CA-2011-127131"/>
    <s v="11/24/2011"/>
    <s v="30/11/2011"/>
    <x v="1"/>
    <x v="7"/>
    <d v="2011-11-24T00:00:00"/>
    <d v="2011-11-30T00:00:00"/>
    <s v="Delay"/>
    <s v="HaroldRyan"/>
    <s v="United States"/>
    <s v="Seattle"/>
    <s v="Washington"/>
    <s v="Paper"/>
    <s v="Xerox 220"/>
    <n v="3.3696000000000006"/>
    <n v="25.92"/>
    <n v="4"/>
    <n v="12.441599999999999"/>
    <n v="995.32799999999997"/>
  </r>
  <r>
    <s v="CA-2011-127131"/>
    <s v="11/24/2011"/>
    <s v="30/11/2011"/>
    <x v="1"/>
    <x v="7"/>
    <d v="2011-11-24T00:00:00"/>
    <d v="2011-11-30T00:00:00"/>
    <s v="Delay"/>
    <s v="HaroldRyan"/>
    <s v="United States"/>
    <s v="Seattle"/>
    <s v="Washington"/>
    <s v="Storage"/>
    <s v="Recycled Data-Pak for Archival Bound Computer Printouts, 12-1/2 x 12-1/2 x 16"/>
    <n v="72.116700000000009"/>
    <n v="197.58"/>
    <n v="2"/>
    <n v="53.346600000000002"/>
    <n v="4267.7280000000001"/>
  </r>
  <r>
    <s v="CA-2014-117212"/>
    <s v="02/27/2014"/>
    <s v="01/03/2014"/>
    <x v="3"/>
    <x v="11"/>
    <d v="2014-02-27T00:00:00"/>
    <d v="2014-03-01T00:00:00"/>
    <s v="On Date"/>
    <s v="BradleyTalbott"/>
    <s v="United States"/>
    <s v="Los Angeles"/>
    <s v="California"/>
    <s v="Appliances"/>
    <s v="Kensington 6 Outlet Guardian Standard Surge Protector"/>
    <n v="14.9504"/>
    <n v="81.92"/>
    <n v="4"/>
    <n v="22.118400000000001"/>
    <n v="1769.4720000000002"/>
  </r>
  <r>
    <s v="CA-2014-117212"/>
    <s v="02/27/2014"/>
    <s v="01/03/2014"/>
    <x v="3"/>
    <x v="11"/>
    <d v="2014-02-27T00:00:00"/>
    <d v="2014-03-01T00:00:00"/>
    <s v="On Date"/>
    <s v="BradleyTalbott"/>
    <s v="United States"/>
    <s v="Los Angeles"/>
    <s v="California"/>
    <s v="Phones"/>
    <s v="Toshiba IPT2010-SD IPÂ Telephone"/>
    <n v="102.8526"/>
    <n v="889.53599999999994"/>
    <n v="8"/>
    <n v="66.715199999999996"/>
    <n v="5337.2159999999994"/>
  </r>
  <r>
    <s v="CA-2014-117212"/>
    <s v="02/27/2014"/>
    <s v="01/03/2014"/>
    <x v="3"/>
    <x v="11"/>
    <d v="2014-02-27T00:00:00"/>
    <d v="2014-03-01T00:00:00"/>
    <s v="On Date"/>
    <s v="BradleyTalbott"/>
    <s v="United States"/>
    <s v="Los Angeles"/>
    <s v="California"/>
    <s v="Chairs"/>
    <s v="GuestStacker Chair with Chrome Finish Legs"/>
    <n v="267.66720000000004"/>
    <n v="892.22400000000005"/>
    <n v="3"/>
    <n v="89.222399999999993"/>
    <n v="7137.7919999999995"/>
  </r>
  <r>
    <s v="CA-2014-117212"/>
    <s v="02/27/2014"/>
    <s v="01/03/2014"/>
    <x v="3"/>
    <x v="11"/>
    <d v="2014-02-27T00:00:00"/>
    <d v="2014-03-01T00:00:00"/>
    <s v="On Date"/>
    <s v="BradleyTalbott"/>
    <s v="United States"/>
    <s v="Los Angeles"/>
    <s v="California"/>
    <s v="Paper"/>
    <s v="Xerox 1908"/>
    <n v="28.549799999999998"/>
    <n v="223.92"/>
    <n v="4"/>
    <n v="109.7208"/>
    <n v="8777.6640000000007"/>
  </r>
  <r>
    <s v="CA-2014-117212"/>
    <s v="02/27/2014"/>
    <s v="01/03/2014"/>
    <x v="3"/>
    <x v="11"/>
    <d v="2014-02-27T00:00:00"/>
    <d v="2014-03-01T00:00:00"/>
    <s v="On Date"/>
    <s v="BradleyTalbott"/>
    <s v="United States"/>
    <s v="Los Angeles"/>
    <s v="California"/>
    <s v="Paper"/>
    <s v="Xerox 1924"/>
    <n v="2.9478000000000004"/>
    <n v="23.12"/>
    <n v="4"/>
    <n v="11.328799999999999"/>
    <n v="906.30399999999997"/>
  </r>
  <r>
    <s v="CA-2013-114727"/>
    <s v="07/19/2013"/>
    <s v="25/07/2013"/>
    <x v="0"/>
    <x v="6"/>
    <d v="2013-07-19T00:00:00"/>
    <d v="2013-07-25T00:00:00"/>
    <s v="Delay"/>
    <s v="LindaSouthworth"/>
    <s v="United States"/>
    <s v="Denver"/>
    <s v="Colorado"/>
    <s v="Chairs"/>
    <s v="Hon GuestStacker Chair"/>
    <n v="167.73580000000001"/>
    <n v="544.00800000000004"/>
    <n v="3"/>
    <n v="40.800600000000003"/>
    <n v="3264.0480000000002"/>
  </r>
  <r>
    <s v="CA-2013-114727"/>
    <s v="07/19/2013"/>
    <s v="25/07/2013"/>
    <x v="0"/>
    <x v="6"/>
    <d v="2013-07-19T00:00:00"/>
    <d v="2013-07-25T00:00:00"/>
    <s v="Delay"/>
    <s v="LindaSouthworth"/>
    <s v="United States"/>
    <s v="Denver"/>
    <s v="Colorado"/>
    <s v="Binders"/>
    <s v="Round Ring Binders"/>
    <n v="1.1024"/>
    <n v="1.8720000000000001"/>
    <n v="3"/>
    <n v="-1.4352"/>
    <n v="-114.816"/>
  </r>
  <r>
    <s v="CA-2013-114727"/>
    <s v="07/19/2013"/>
    <s v="25/07/2013"/>
    <x v="0"/>
    <x v="6"/>
    <d v="2013-07-19T00:00:00"/>
    <d v="2013-07-25T00:00:00"/>
    <s v="Delay"/>
    <s v="LindaSouthworth"/>
    <s v="United States"/>
    <s v="Denver"/>
    <s v="Colorado"/>
    <s v="Chairs"/>
    <s v="Hon 4700 Series Mobuis Mid-Back Task Chairs with Adjustable Arms"/>
    <n v="281.2242"/>
    <n v="854.35199999999998"/>
    <n v="3"/>
    <n v="10.679399999999999"/>
    <n v="854.35199999999998"/>
  </r>
  <r>
    <s v="CA-2013-114727"/>
    <s v="07/19/2013"/>
    <s v="25/07/2013"/>
    <x v="0"/>
    <x v="6"/>
    <d v="2013-07-19T00:00:00"/>
    <d v="2013-07-25T00:00:00"/>
    <s v="Delay"/>
    <s v="LindaSouthworth"/>
    <s v="United States"/>
    <s v="Denver"/>
    <s v="Colorado"/>
    <s v="Storage"/>
    <s v="Sauder Facets Collection Locker/File Cabinet, Sky Alder Finish"/>
    <n v="296.78399999999999"/>
    <n v="593.56799999999998"/>
    <n v="2"/>
    <n v="0"/>
    <n v="0"/>
  </r>
  <r>
    <s v="CA-2013-114727"/>
    <s v="07/19/2013"/>
    <s v="25/07/2013"/>
    <x v="0"/>
    <x v="6"/>
    <d v="2013-07-19T00:00:00"/>
    <d v="2013-07-25T00:00:00"/>
    <s v="Delay"/>
    <s v="LindaSouthworth"/>
    <s v="United States"/>
    <s v="Denver"/>
    <s v="Colorado"/>
    <s v="Storage"/>
    <s v="Fellowes Strictly Business Drawer File, Letter/Legal Size"/>
    <n v="123.94800000000001"/>
    <n v="338.04"/>
    <n v="3"/>
    <n v="-33.804000000000002"/>
    <n v="-2704.32"/>
  </r>
  <r>
    <s v="CA-2011-110184"/>
    <s v="07/12/2011"/>
    <s v="16/07/2011"/>
    <x v="1"/>
    <x v="6"/>
    <d v="2011-07-12T00:00:00"/>
    <d v="2011-07-16T00:00:00"/>
    <s v="On Date"/>
    <s v="BenFerrer"/>
    <s v="United States"/>
    <s v="Los Angeles"/>
    <s v="California"/>
    <s v="Storage"/>
    <s v="Fellowes Super Stor/Drawer"/>
    <n v="22.754999999999999"/>
    <n v="249.75"/>
    <n v="9"/>
    <n v="44.954999999999998"/>
    <n v="3596.3999999999996"/>
  </r>
  <r>
    <s v="CA-2011-110184"/>
    <s v="07/12/2011"/>
    <s v="16/07/2011"/>
    <x v="1"/>
    <x v="6"/>
    <d v="2011-07-12T00:00:00"/>
    <d v="2011-07-16T00:00:00"/>
    <s v="On Date"/>
    <s v="BenFerrer"/>
    <s v="United States"/>
    <s v="Los Angeles"/>
    <s v="California"/>
    <s v="Phones"/>
    <s v="GE DSL Phone Line Filter"/>
    <n v="28.392900000000001"/>
    <n v="255.93600000000001"/>
    <n v="8"/>
    <n v="28.7928"/>
    <n v="2303.424"/>
  </r>
  <r>
    <s v="CA-2014-100013"/>
    <s v="11/07/2014"/>
    <s v="12/11/2014"/>
    <x v="3"/>
    <x v="7"/>
    <d v="2014-11-07T00:00:00"/>
    <d v="2014-11-12T00:00:00"/>
    <s v="On Date"/>
    <s v="ZuschussCarroll"/>
    <s v="United States"/>
    <s v="Los Angeles"/>
    <s v="California"/>
    <s v="Envelopes"/>
    <s v="#10- 4 1/8&quot; x 9 1/2&quot; Security-Tint Envelopes"/>
    <n v="3.8963999999999999"/>
    <n v="15.28"/>
    <n v="2"/>
    <n v="7.4871999999999996"/>
    <n v="598.976"/>
  </r>
  <r>
    <s v="CA-2014-100013"/>
    <s v="11/07/2014"/>
    <s v="12/11/2014"/>
    <x v="3"/>
    <x v="7"/>
    <d v="2014-11-07T00:00:00"/>
    <d v="2014-11-12T00:00:00"/>
    <s v="On Date"/>
    <s v="ZuschussCarroll"/>
    <s v="United States"/>
    <s v="Los Angeles"/>
    <s v="California"/>
    <s v="Furnishings"/>
    <s v="Dax Clear Box Frame"/>
    <n v="5.7618000000000009"/>
    <n v="8.73"/>
    <n v="1"/>
    <n v="2.9681999999999999"/>
    <n v="237.45599999999999"/>
  </r>
  <r>
    <s v="CA-2014-100013"/>
    <s v="11/07/2014"/>
    <s v="12/11/2014"/>
    <x v="3"/>
    <x v="7"/>
    <d v="2014-11-07T00:00:00"/>
    <d v="2014-11-12T00:00:00"/>
    <s v="On Date"/>
    <s v="ZuschussCarroll"/>
    <s v="United States"/>
    <s v="Los Angeles"/>
    <s v="California"/>
    <s v="Art"/>
    <s v="SANFORD Liquid Accent Tank-Style Highlighters"/>
    <n v="1.9596"/>
    <n v="5.68"/>
    <n v="2"/>
    <n v="1.7607999999999999"/>
    <n v="140.864"/>
  </r>
  <r>
    <s v="CA-2011-127012"/>
    <s v="08/11/2011"/>
    <s v="15/08/2011"/>
    <x v="1"/>
    <x v="3"/>
    <d v="2011-08-11T00:00:00"/>
    <d v="2011-08-15T00:00:00"/>
    <s v="On Date"/>
    <s v="GregMatthias"/>
    <s v="United States"/>
    <s v="Seattle"/>
    <s v="Washington"/>
    <s v="Furnishings"/>
    <s v="Eldon Image Series Desk Accessories, Ebony"/>
    <n v="6.9159999999999995"/>
    <n v="12.35"/>
    <n v="1"/>
    <n v="5.4340000000000002"/>
    <n v="434.72"/>
  </r>
  <r>
    <s v="CA-2011-127012"/>
    <s v="08/11/2011"/>
    <s v="15/08/2011"/>
    <x v="1"/>
    <x v="3"/>
    <d v="2011-08-11T00:00:00"/>
    <d v="2011-08-15T00:00:00"/>
    <s v="On Date"/>
    <s v="GregMatthias"/>
    <s v="United States"/>
    <s v="Seattle"/>
    <s v="Washington"/>
    <s v="Art"/>
    <s v="Sanford 52201 APSCO Electric Pencil Sharpener"/>
    <n v="30.317799999999998"/>
    <n v="40.97"/>
    <n v="1"/>
    <n v="10.652200000000001"/>
    <n v="852.17600000000004"/>
  </r>
  <r>
    <s v="CA-2011-127012"/>
    <s v="08/11/2011"/>
    <s v="15/08/2011"/>
    <x v="1"/>
    <x v="3"/>
    <d v="2011-08-11T00:00:00"/>
    <d v="2011-08-15T00:00:00"/>
    <s v="On Date"/>
    <s v="GregMatthias"/>
    <s v="United States"/>
    <s v="Seattle"/>
    <s v="Washington"/>
    <s v="Fasteners"/>
    <s v="Vinyl Coated Wire Paper Clips in Organizer Box, 800/Box"/>
    <n v="6.0844000000000005"/>
    <n v="22.96"/>
    <n v="2"/>
    <n v="10.7912"/>
    <n v="863.29600000000005"/>
  </r>
  <r>
    <s v="CA-2011-168494"/>
    <s v="12/12/2011"/>
    <s v="14/12/2011"/>
    <x v="1"/>
    <x v="1"/>
    <d v="2011-12-12T00:00:00"/>
    <d v="2011-12-14T00:00:00"/>
    <s v="On Date"/>
    <s v="NoraPreis"/>
    <s v="United States"/>
    <s v="Fresno"/>
    <s v="California"/>
    <s v="Tables"/>
    <s v="Hon Non-Folding Utility Tables"/>
    <n v="111.517"/>
    <n v="764.68799999999999"/>
    <n v="6"/>
    <n v="95.585999999999999"/>
    <n v="7646.88"/>
  </r>
  <r>
    <s v="CA-2011-168494"/>
    <s v="12/12/2011"/>
    <s v="14/12/2011"/>
    <x v="1"/>
    <x v="1"/>
    <d v="2011-12-12T00:00:00"/>
    <d v="2011-12-14T00:00:00"/>
    <s v="On Date"/>
    <s v="NoraPreis"/>
    <s v="United States"/>
    <s v="Fresno"/>
    <s v="California"/>
    <s v="Tables"/>
    <s v="Bretford Rectangular Conference Table Tops"/>
    <n v="289.62009999999998"/>
    <n v="3610.848"/>
    <n v="12"/>
    <n v="135.4068"/>
    <n v="10832.544"/>
  </r>
  <r>
    <s v="CA-2011-168494"/>
    <s v="12/12/2011"/>
    <s v="14/12/2011"/>
    <x v="1"/>
    <x v="1"/>
    <d v="2011-12-12T00:00:00"/>
    <d v="2011-12-14T00:00:00"/>
    <s v="On Date"/>
    <s v="NoraPreis"/>
    <s v="United States"/>
    <s v="Fresno"/>
    <s v="California"/>
    <s v="Bookcases"/>
    <s v="Bestar Classic Bookcase"/>
    <n v="80.991900000000001"/>
    <n v="254.97450000000001"/>
    <n v="3"/>
    <n v="11.998799999999999"/>
    <n v="959.904"/>
  </r>
  <r>
    <s v="CA-2014-110380"/>
    <s v="09/03/2014"/>
    <s v="08/09/2014"/>
    <x v="3"/>
    <x v="4"/>
    <d v="2014-09-03T00:00:00"/>
    <d v="2014-09-08T00:00:00"/>
    <s v="On Date"/>
    <s v="PhillipFlathmann"/>
    <s v="United States"/>
    <s v="San Francisco"/>
    <s v="California"/>
    <s v="Art"/>
    <s v="Pencil and Crayon Sharpener"/>
    <n v="1.5987"/>
    <n v="6.57"/>
    <n v="3"/>
    <n v="1.7739"/>
    <n v="141.91200000000001"/>
  </r>
  <r>
    <s v="US-2011-167738"/>
    <s v="12/24/2011"/>
    <s v="29/12/2011"/>
    <x v="1"/>
    <x v="1"/>
    <d v="2011-12-24T00:00:00"/>
    <d v="2011-12-29T00:00:00"/>
    <s v="On Date"/>
    <s v="JulieCreighton"/>
    <s v="United States"/>
    <s v="Los Angeles"/>
    <s v="California"/>
    <s v="Storage"/>
    <s v="Letter Size Cart"/>
    <n v="101.43060000000001"/>
    <n v="142.86000000000001"/>
    <n v="1"/>
    <n v="41.429400000000001"/>
    <n v="3314.3519999999999"/>
  </r>
  <r>
    <s v="US-2011-167738"/>
    <s v="12/24/2011"/>
    <s v="29/12/2011"/>
    <x v="1"/>
    <x v="1"/>
    <d v="2011-12-24T00:00:00"/>
    <d v="2011-12-29T00:00:00"/>
    <s v="On Date"/>
    <s v="JulieCreighton"/>
    <s v="United States"/>
    <s v="Los Angeles"/>
    <s v="California"/>
    <s v="Chairs"/>
    <s v="Global Value Mid-Back Manager's Chair, Gray"/>
    <n v="45.667499999999997"/>
    <n v="292.27199999999999"/>
    <n v="6"/>
    <n v="18.266999999999999"/>
    <n v="1461.36"/>
  </r>
  <r>
    <s v="CA-2014-121412"/>
    <s v="09/24/2014"/>
    <s v="28/09/2014"/>
    <x v="3"/>
    <x v="4"/>
    <d v="2014-09-24T00:00:00"/>
    <d v="2014-09-28T00:00:00"/>
    <s v="On Date"/>
    <s v="BrookeGillingham"/>
    <s v="United States"/>
    <s v="Louisville"/>
    <s v="Colorado"/>
    <s v="Furnishings"/>
    <s v="Aluminum Document Frame"/>
    <n v="8.5540000000000003"/>
    <n v="29.327999999999999"/>
    <n v="3"/>
    <n v="3.6659999999999999"/>
    <n v="293.27999999999997"/>
  </r>
  <r>
    <s v="CA-2013-163384"/>
    <s v="11/11/2013"/>
    <s v="13/11/2013"/>
    <x v="0"/>
    <x v="7"/>
    <d v="2013-11-11T00:00:00"/>
    <d v="2013-11-13T00:00:00"/>
    <s v="On Date"/>
    <s v="ChuckClark"/>
    <s v="United States"/>
    <s v="San Francisco"/>
    <s v="California"/>
    <s v="Binders"/>
    <s v="ACCOHIDE 3-Ring Binder, Blue, 1&quot;"/>
    <n v="2.1888999999999998"/>
    <n v="13.215999999999999"/>
    <n v="4"/>
    <n v="4.4603999999999999"/>
    <n v="356.83199999999999"/>
  </r>
  <r>
    <s v="CA-2013-163384"/>
    <s v="11/11/2013"/>
    <s v="13/11/2013"/>
    <x v="0"/>
    <x v="7"/>
    <d v="2013-11-11T00:00:00"/>
    <d v="2013-11-13T00:00:00"/>
    <s v="On Date"/>
    <s v="ChuckClark"/>
    <s v="United States"/>
    <s v="San Francisco"/>
    <s v="California"/>
    <s v="Paper"/>
    <s v="Xerox 1996"/>
    <n v="3.3695999999999997"/>
    <n v="32.4"/>
    <n v="5"/>
    <n v="15.552"/>
    <n v="1244.1599999999999"/>
  </r>
  <r>
    <s v="CA-2012-101707"/>
    <s v="08/27/2012"/>
    <s v="01/09/2012"/>
    <x v="2"/>
    <x v="3"/>
    <d v="2012-08-27T00:00:00"/>
    <d v="2012-09-01T00:00:00"/>
    <s v="On Date"/>
    <s v="PhilipFox"/>
    <s v="United States"/>
    <s v="San Diego"/>
    <s v="California"/>
    <s v="Supplies"/>
    <s v="Fiskars Softgrip Scissors"/>
    <n v="7.905599999999998"/>
    <n v="32.94"/>
    <n v="3"/>
    <n v="9.2232000000000003"/>
    <n v="737.85599999999999"/>
  </r>
  <r>
    <s v="CA-2012-101707"/>
    <s v="08/27/2012"/>
    <s v="01/09/2012"/>
    <x v="2"/>
    <x v="3"/>
    <d v="2012-08-27T00:00:00"/>
    <d v="2012-09-01T00:00:00"/>
    <s v="On Date"/>
    <s v="PhilipFox"/>
    <s v="United States"/>
    <s v="San Diego"/>
    <s v="California"/>
    <s v="Paper"/>
    <s v="Xerox 1973"/>
    <n v="12.333600000000001"/>
    <n v="114.2"/>
    <n v="5"/>
    <n v="52.531999999999996"/>
    <n v="4202.5599999999995"/>
  </r>
  <r>
    <s v="CA-2012-101707"/>
    <s v="08/27/2012"/>
    <s v="01/09/2012"/>
    <x v="2"/>
    <x v="3"/>
    <d v="2012-08-27T00:00:00"/>
    <d v="2012-09-01T00:00:00"/>
    <s v="On Date"/>
    <s v="PhilipFox"/>
    <s v="United States"/>
    <s v="San Diego"/>
    <s v="California"/>
    <s v="Labels"/>
    <s v="Avery 511"/>
    <n v="1.6016000000000001"/>
    <n v="3.08"/>
    <n v="1"/>
    <n v="1.4783999999999999"/>
    <n v="118.27199999999999"/>
  </r>
  <r>
    <s v="CA-2012-138898"/>
    <s v="05/25/2012"/>
    <s v="29/05/2012"/>
    <x v="2"/>
    <x v="2"/>
    <d v="2012-05-25T00:00:00"/>
    <d v="2012-05-29T00:00:00"/>
    <s v="On Date"/>
    <s v="JustinHirsh"/>
    <s v="United States"/>
    <s v="Pueblo"/>
    <s v="Colorado"/>
    <s v="Appliances"/>
    <s v="Kensington 4 Outlet MasterPiece Compact Power Control Center"/>
    <n v="58.550399999999996"/>
    <n v="845.72799999999995"/>
    <n v="13"/>
    <n v="84.572800000000001"/>
    <n v="6765.8240000000005"/>
  </r>
  <r>
    <s v="CA-2014-115427"/>
    <s v="12/31/2014"/>
    <s v="04/01/2015"/>
    <x v="4"/>
    <x v="1"/>
    <d v="2014-12-31T00:00:00"/>
    <d v="2015-01-04T00:00:00"/>
    <s v="On Date"/>
    <s v="EricaBern"/>
    <s v="United States"/>
    <s v="Fairfield"/>
    <s v="California"/>
    <s v="Binders"/>
    <s v="Cardinal Slant-D Ring Binder, Heavy Gauge Vinyl"/>
    <n v="4.6926000000000005"/>
    <n v="13.904"/>
    <n v="2"/>
    <n v="4.5187999999999997"/>
    <n v="361.50399999999996"/>
  </r>
  <r>
    <s v="CA-2014-115427"/>
    <s v="12/31/2014"/>
    <s v="04/01/2015"/>
    <x v="4"/>
    <x v="1"/>
    <d v="2014-12-31T00:00:00"/>
    <d v="2015-01-04T00:00:00"/>
    <s v="On Date"/>
    <s v="EricaBern"/>
    <s v="United States"/>
    <s v="Fairfield"/>
    <s v="California"/>
    <s v="Binders"/>
    <s v="GBC Binding covers"/>
    <n v="7.1224999999999996"/>
    <n v="20.72"/>
    <n v="2"/>
    <n v="6.4749999999999996"/>
    <n v="518"/>
  </r>
  <r>
    <s v="CA-2012-121391"/>
    <s v="10/04/2012"/>
    <s v="07/10/2012"/>
    <x v="2"/>
    <x v="8"/>
    <d v="2012-10-04T00:00:00"/>
    <d v="2012-10-07T00:00:00"/>
    <s v="On Date"/>
    <s v="AlexAvila"/>
    <s v="United States"/>
    <s v="San Francisco"/>
    <s v="California"/>
    <s v="Storage"/>
    <s v="Tenex Personal Project File with Scoop Front Design, Black"/>
    <n v="9.975200000000001"/>
    <n v="26.96"/>
    <n v="2"/>
    <n v="7.0095999999999998"/>
    <n v="560.76800000000003"/>
  </r>
  <r>
    <s v="CA-2013-141397"/>
    <s v="06/21/2013"/>
    <s v="22/06/2013"/>
    <x v="0"/>
    <x v="0"/>
    <d v="2013-06-21T00:00:00"/>
    <d v="2013-06-22T00:00:00"/>
    <s v="On Date"/>
    <s v="RoyCollins"/>
    <s v="United States"/>
    <s v="Pasadena"/>
    <s v="California"/>
    <s v="Paper"/>
    <s v="Xerox 1898"/>
    <n v="3.4735999999999998"/>
    <n v="46.76"/>
    <n v="7"/>
    <n v="22.444800000000001"/>
    <n v="1795.5840000000001"/>
  </r>
  <r>
    <s v="CA-2013-141397"/>
    <s v="06/21/2013"/>
    <s v="22/06/2013"/>
    <x v="0"/>
    <x v="0"/>
    <d v="2013-06-21T00:00:00"/>
    <d v="2013-06-22T00:00:00"/>
    <s v="On Date"/>
    <s v="RoyCollins"/>
    <s v="United States"/>
    <s v="Pasadena"/>
    <s v="California"/>
    <s v="Binders"/>
    <s v="GBC Plastic Binding Combs"/>
    <n v="3.7637999999999998"/>
    <n v="17.712"/>
    <n v="3"/>
    <n v="6.4206000000000003"/>
    <n v="513.64800000000002"/>
  </r>
  <r>
    <s v="CA-2013-141397"/>
    <s v="06/21/2013"/>
    <s v="22/06/2013"/>
    <x v="0"/>
    <x v="0"/>
    <d v="2013-06-21T00:00:00"/>
    <d v="2013-06-22T00:00:00"/>
    <s v="On Date"/>
    <s v="RoyCollins"/>
    <s v="United States"/>
    <s v="Pasadena"/>
    <s v="California"/>
    <s v="Appliances"/>
    <s v="Belkin 6 Outlet Metallic Surge Strip"/>
    <n v="8.0586000000000002"/>
    <n v="21.78"/>
    <n v="2"/>
    <n v="5.6627999999999998"/>
    <n v="453.024"/>
  </r>
  <r>
    <s v="CA-2013-141397"/>
    <s v="06/21/2013"/>
    <s v="22/06/2013"/>
    <x v="0"/>
    <x v="0"/>
    <d v="2013-06-21T00:00:00"/>
    <d v="2013-06-22T00:00:00"/>
    <s v="On Date"/>
    <s v="RoyCollins"/>
    <s v="United States"/>
    <s v="Pasadena"/>
    <s v="California"/>
    <s v="Storage"/>
    <s v="Fellowes Bankers Box Recycled Super Stor/Drawer"/>
    <n v="50.741199999999999"/>
    <n v="161.94"/>
    <n v="3"/>
    <n v="9.7164000000000001"/>
    <n v="777.31200000000001"/>
  </r>
  <r>
    <s v="CA-2013-141397"/>
    <s v="06/21/2013"/>
    <s v="22/06/2013"/>
    <x v="0"/>
    <x v="0"/>
    <d v="2013-06-21T00:00:00"/>
    <d v="2013-06-22T00:00:00"/>
    <s v="On Date"/>
    <s v="RoyCollins"/>
    <s v="United States"/>
    <s v="Pasadena"/>
    <s v="California"/>
    <s v="Chairs"/>
    <s v="Hon Valutask Swivel Chairs"/>
    <n v="84.8232"/>
    <n v="161.56800000000001"/>
    <n v="2"/>
    <n v="-8.0784000000000002"/>
    <n v="-646.27200000000005"/>
  </r>
  <r>
    <s v="CA-2013-145919"/>
    <s v="12/19/2013"/>
    <s v="24/12/2013"/>
    <x v="0"/>
    <x v="1"/>
    <d v="2013-12-19T00:00:00"/>
    <d v="2013-12-24T00:00:00"/>
    <s v="On Date"/>
    <s v="HenryGoldwyn"/>
    <s v="United States"/>
    <s v="Los Angeles"/>
    <s v="California"/>
    <s v="Paper"/>
    <s v="Eureka Recycled Copy Paper 8 1/2&quot; x 11&quot;, Ream"/>
    <n v="3.3696000000000002"/>
    <n v="38.880000000000003"/>
    <n v="6"/>
    <n v="18.662400000000002"/>
    <n v="1492.9920000000002"/>
  </r>
  <r>
    <s v="CA-2013-145919"/>
    <s v="12/19/2013"/>
    <s v="24/12/2013"/>
    <x v="0"/>
    <x v="1"/>
    <d v="2013-12-19T00:00:00"/>
    <d v="2013-12-24T00:00:00"/>
    <s v="On Date"/>
    <s v="HenryGoldwyn"/>
    <s v="United States"/>
    <s v="Los Angeles"/>
    <s v="California"/>
    <s v="Furnishings"/>
    <s v="Seth Thomas 12&quot; Clock w/ Goldtone Case"/>
    <n v="15.1668"/>
    <n v="183.84"/>
    <n v="8"/>
    <n v="62.505600000000001"/>
    <n v="5000.4480000000003"/>
  </r>
  <r>
    <s v="CA-2013-145919"/>
    <s v="12/19/2013"/>
    <s v="24/12/2013"/>
    <x v="0"/>
    <x v="1"/>
    <d v="2013-12-19T00:00:00"/>
    <d v="2013-12-24T00:00:00"/>
    <s v="On Date"/>
    <s v="HenryGoldwyn"/>
    <s v="United States"/>
    <s v="Los Angeles"/>
    <s v="California"/>
    <s v="Supplies"/>
    <s v="Premier Electric Letter Opener"/>
    <n v="110.06699999999998"/>
    <n v="579.29999999999995"/>
    <n v="5"/>
    <n v="28.965"/>
    <n v="2317.1999999999998"/>
  </r>
  <r>
    <s v="CA-2014-106033"/>
    <s v="10/16/2014"/>
    <s v="19/10/2014"/>
    <x v="3"/>
    <x v="8"/>
    <d v="2014-10-16T00:00:00"/>
    <d v="2014-10-19T00:00:00"/>
    <s v="On Date"/>
    <s v="FrankGastineau"/>
    <s v="United States"/>
    <s v="San Francisco"/>
    <s v="California"/>
    <s v="Art"/>
    <s v="Panasonic KP-310 Heavy-Duty Electric Pencil Sharpener"/>
    <n v="15.385999999999999"/>
    <n v="87.92"/>
    <n v="4"/>
    <n v="26.376000000000001"/>
    <n v="2110.08"/>
  </r>
  <r>
    <s v="CA-2013-142762"/>
    <s v="05/24/2013"/>
    <s v="28/05/2013"/>
    <x v="0"/>
    <x v="2"/>
    <d v="2013-05-24T00:00:00"/>
    <d v="2013-05-28T00:00:00"/>
    <s v="On Date"/>
    <s v="LisaDeCherney"/>
    <s v="United States"/>
    <s v="San Francisco"/>
    <s v="California"/>
    <s v="Furnishings"/>
    <s v="Eldon Image Series Desk Accessories, Ebony"/>
    <n v="6.9159999999999995"/>
    <n v="37.049999999999997"/>
    <n v="3"/>
    <n v="16.302"/>
    <n v="1304.1599999999999"/>
  </r>
  <r>
    <s v="CA-2011-121664"/>
    <s v="05/06/2011"/>
    <s v="10/05/2011"/>
    <x v="1"/>
    <x v="2"/>
    <d v="2011-05-06T00:00:00"/>
    <d v="2011-05-10T00:00:00"/>
    <s v="On Date"/>
    <s v="HaroldPawlan"/>
    <s v="United States"/>
    <s v="Los Angeles"/>
    <s v="California"/>
    <s v="Binders"/>
    <s v="Wilson Jones Legal Size Ring Binders"/>
    <n v="10.994999999999997"/>
    <n v="140.73599999999999"/>
    <n v="8"/>
    <n v="52.776000000000003"/>
    <n v="4222.08"/>
  </r>
  <r>
    <s v="US-2014-123281"/>
    <s v="04/03/2014"/>
    <s v="08/04/2014"/>
    <x v="3"/>
    <x v="10"/>
    <d v="2014-04-03T00:00:00"/>
    <d v="2014-04-08T00:00:00"/>
    <s v="On Date"/>
    <s v="JamieFrazer"/>
    <s v="United States"/>
    <s v="Los Angeles"/>
    <s v="California"/>
    <s v="Furnishings"/>
    <s v="Westinghouse Clip-On Gooseneck Lamps"/>
    <n v="6.1937999999999995"/>
    <n v="25.11"/>
    <n v="3"/>
    <n v="6.5286"/>
    <n v="522.28800000000001"/>
  </r>
  <r>
    <s v="CA-2014-162978"/>
    <s v="05/05/2014"/>
    <s v="10/05/2014"/>
    <x v="3"/>
    <x v="2"/>
    <d v="2014-05-05T00:00:00"/>
    <d v="2014-05-10T00:00:00"/>
    <s v="On Date"/>
    <s v="LindsayWilliams"/>
    <s v="United States"/>
    <s v="San Francisco"/>
    <s v="California"/>
    <s v="Phones"/>
    <s v="Motorola L804"/>
    <n v="32.652900000000002"/>
    <n v="183.96"/>
    <n v="5"/>
    <n v="20.695499999999999"/>
    <n v="1655.6399999999999"/>
  </r>
  <r>
    <s v="CA-2014-162978"/>
    <s v="05/05/2014"/>
    <s v="10/05/2014"/>
    <x v="3"/>
    <x v="2"/>
    <d v="2014-05-05T00:00:00"/>
    <d v="2014-05-10T00:00:00"/>
    <s v="On Date"/>
    <s v="LindsayWilliams"/>
    <s v="United States"/>
    <s v="San Francisco"/>
    <s v="California"/>
    <s v="Paper"/>
    <s v="Things To Do Today Pad"/>
    <n v="3.0524"/>
    <n v="17.61"/>
    <n v="3"/>
    <n v="8.4527999999999999"/>
    <n v="676.22399999999993"/>
  </r>
  <r>
    <s v="CA-2014-162978"/>
    <s v="05/05/2014"/>
    <s v="10/05/2014"/>
    <x v="3"/>
    <x v="2"/>
    <d v="2014-05-05T00:00:00"/>
    <d v="2014-05-10T00:00:00"/>
    <s v="On Date"/>
    <s v="LindsayWilliams"/>
    <s v="United States"/>
    <s v="San Francisco"/>
    <s v="California"/>
    <s v="Tables"/>
    <s v="Bretford Rectangular Conference Table Tops"/>
    <n v="289.62009999999998"/>
    <n v="300.904"/>
    <n v="1"/>
    <n v="11.283899999999999"/>
    <n v="902.71199999999999"/>
  </r>
  <r>
    <s v="US-2011-151925"/>
    <s v="09/26/2011"/>
    <s v="01/10/2011"/>
    <x v="1"/>
    <x v="4"/>
    <d v="2011-09-26T00:00:00"/>
    <d v="2011-10-01T00:00:00"/>
    <s v="On Date"/>
    <s v="KeanTakahito"/>
    <s v="United States"/>
    <s v="Los Angeles"/>
    <s v="California"/>
    <s v="Chairs"/>
    <s v="Leather Task Chair, Black"/>
    <n v="72.784000000000006"/>
    <n v="145.56800000000001"/>
    <n v="2"/>
    <n v="0"/>
    <n v="0"/>
  </r>
  <r>
    <s v="US-2014-155425"/>
    <s v="11/11/2014"/>
    <s v="12/11/2014"/>
    <x v="3"/>
    <x v="7"/>
    <d v="2014-11-11T00:00:00"/>
    <d v="2014-11-12T00:00:00"/>
    <s v="On Date"/>
    <s v="AnnBlume"/>
    <s v="United States"/>
    <s v="Tucson"/>
    <s v="Arizona"/>
    <s v="Binders"/>
    <s v="Cardinal EasyOpen D-Ring Binders"/>
    <n v="4.57"/>
    <n v="38.387999999999998"/>
    <n v="14"/>
    <n v="-25.591999999999999"/>
    <n v="-2047.36"/>
  </r>
  <r>
    <s v="US-2014-155425"/>
    <s v="11/11/2014"/>
    <s v="12/11/2014"/>
    <x v="3"/>
    <x v="7"/>
    <d v="2014-11-11T00:00:00"/>
    <d v="2014-11-12T00:00:00"/>
    <s v="On Date"/>
    <s v="AnnBlume"/>
    <s v="United States"/>
    <s v="Tucson"/>
    <s v="Arizona"/>
    <s v="Machines"/>
    <s v="DYMO CardScan Personal V9 Business Card Scanner"/>
    <n v="79.995000000000005"/>
    <n v="95.994"/>
    <n v="2"/>
    <n v="-63.996000000000002"/>
    <n v="-5119.68"/>
  </r>
  <r>
    <s v="US-2014-155425"/>
    <s v="11/11/2014"/>
    <s v="12/11/2014"/>
    <x v="3"/>
    <x v="7"/>
    <d v="2014-11-11T00:00:00"/>
    <d v="2014-11-12T00:00:00"/>
    <s v="On Date"/>
    <s v="AnnBlume"/>
    <s v="United States"/>
    <s v="Tucson"/>
    <s v="Arizona"/>
    <s v="Accessories"/>
    <s v="Case Logic 2.4GHz Wireless Keyboard"/>
    <n v="45.9908"/>
    <n v="239.952"/>
    <n v="6"/>
    <n v="-35.992800000000003"/>
    <n v="-2879.424"/>
  </r>
  <r>
    <s v="US-2014-155425"/>
    <s v="11/11/2014"/>
    <s v="12/11/2014"/>
    <x v="3"/>
    <x v="7"/>
    <d v="2014-11-11T00:00:00"/>
    <d v="2014-11-12T00:00:00"/>
    <s v="On Date"/>
    <s v="AnnBlume"/>
    <s v="United States"/>
    <s v="Tucson"/>
    <s v="Arizona"/>
    <s v="Phones"/>
    <s v="Adtran 1202752G1"/>
    <n v="93.232600000000005"/>
    <n v="201.584"/>
    <n v="2"/>
    <n v="15.1188"/>
    <n v="1209.5039999999999"/>
  </r>
  <r>
    <s v="US-2014-155425"/>
    <s v="11/11/2014"/>
    <s v="12/11/2014"/>
    <x v="3"/>
    <x v="7"/>
    <d v="2014-11-11T00:00:00"/>
    <d v="2014-11-12T00:00:00"/>
    <s v="On Date"/>
    <s v="AnnBlume"/>
    <s v="United States"/>
    <s v="Tucson"/>
    <s v="Arizona"/>
    <s v="Chairs"/>
    <s v="Hon 2090 Â“Pillow SoftÂ” Series Mid Back Swivel/Tilt Chairs"/>
    <n v="261.31139999999999"/>
    <n v="899.13599999999997"/>
    <n v="4"/>
    <n v="-146.1096"/>
    <n v="-11688.768"/>
  </r>
  <r>
    <s v="CA-2014-133249"/>
    <s v="07/09/2014"/>
    <s v="12/07/2014"/>
    <x v="3"/>
    <x v="6"/>
    <d v="2014-07-09T00:00:00"/>
    <d v="2014-07-12T00:00:00"/>
    <s v="On Date"/>
    <s v="SamZeldin"/>
    <s v="United States"/>
    <s v="Pico Rivera"/>
    <s v="California"/>
    <s v="Furnishings"/>
    <s v="Deflect-o SuperTray Unbreakable Stackable Tray, Letter, Black"/>
    <n v="16.6326"/>
    <n v="145.9"/>
    <n v="5"/>
    <n v="62.737000000000002"/>
    <n v="5018.96"/>
  </r>
  <r>
    <s v="US-2012-103471"/>
    <s v="12/24/2012"/>
    <s v="28/12/2012"/>
    <x v="2"/>
    <x v="1"/>
    <d v="2012-12-24T00:00:00"/>
    <d v="2012-12-28T00:00:00"/>
    <s v="On Date"/>
    <s v="JimRadford"/>
    <s v="United States"/>
    <s v="Colorado Springs"/>
    <s v="Colorado"/>
    <s v="Bookcases"/>
    <s v="Atlantic Metals Mobile 4-Shelf Bookcases, Custom Colors"/>
    <n v="196.68600000000001"/>
    <n v="590.05799999999999"/>
    <n v="7"/>
    <n v="-786.74400000000003"/>
    <n v="-62939.520000000004"/>
  </r>
  <r>
    <s v="US-2012-103471"/>
    <s v="12/24/2012"/>
    <s v="28/12/2012"/>
    <x v="2"/>
    <x v="1"/>
    <d v="2012-12-24T00:00:00"/>
    <d v="2012-12-28T00:00:00"/>
    <s v="On Date"/>
    <s v="JimRadford"/>
    <s v="United States"/>
    <s v="Colorado Springs"/>
    <s v="Colorado"/>
    <s v="Art"/>
    <s v="Dixon My First Ticonderoga Pencil, #2"/>
    <n v="4.1534999999999993"/>
    <n v="14.04"/>
    <n v="3"/>
    <n v="1.5794999999999999"/>
    <n v="126.35999999999999"/>
  </r>
  <r>
    <s v="US-2011-157021"/>
    <s v="04/01/2011"/>
    <s v="06/04/2011"/>
    <x v="1"/>
    <x v="10"/>
    <d v="2011-04-01T00:00:00"/>
    <d v="2011-04-06T00:00:00"/>
    <s v="On Date"/>
    <s v="KunstMiller"/>
    <s v="United States"/>
    <s v="Vallejo"/>
    <s v="California"/>
    <s v="Labels"/>
    <s v="Avery 490"/>
    <n v="7.4"/>
    <n v="29.6"/>
    <n v="2"/>
    <n v="14.8"/>
    <n v="1184"/>
  </r>
  <r>
    <s v="US-2011-157021"/>
    <s v="04/01/2011"/>
    <s v="06/04/2011"/>
    <x v="1"/>
    <x v="10"/>
    <d v="2011-04-01T00:00:00"/>
    <d v="2011-04-06T00:00:00"/>
    <s v="On Date"/>
    <s v="KunstMiller"/>
    <s v="United States"/>
    <s v="Vallejo"/>
    <s v="California"/>
    <s v="Binders"/>
    <s v="Pressboard Data Binder, Crimson, 12&quot; X 8 1/2&quot;"/>
    <n v="2.8836000000000004"/>
    <n v="17.088000000000001"/>
    <n v="4"/>
    <n v="5.5536000000000003"/>
    <n v="444.28800000000001"/>
  </r>
  <r>
    <s v="CA-2012-120362"/>
    <s v="09/14/2012"/>
    <s v="19/09/2012"/>
    <x v="2"/>
    <x v="4"/>
    <d v="2012-09-14T00:00:00"/>
    <d v="2012-09-19T00:00:00"/>
    <s v="On Date"/>
    <s v="ChristinaAnderson"/>
    <s v="United States"/>
    <s v="Provo"/>
    <s v="Utah"/>
    <s v="Tables"/>
    <s v="Lesro Round Back Collection Coffee Table, End Table"/>
    <n v="158.8185"/>
    <n v="912.75"/>
    <n v="5"/>
    <n v="118.6575"/>
    <n v="9492.6"/>
  </r>
  <r>
    <s v="CA-2011-126361"/>
    <s v="08/04/2011"/>
    <s v="09/08/2011"/>
    <x v="1"/>
    <x v="3"/>
    <d v="2011-08-04T00:00:00"/>
    <d v="2011-08-09T00:00:00"/>
    <s v="On Date"/>
    <s v="ValerieDominguez"/>
    <s v="United States"/>
    <s v="Pleasant Grove"/>
    <s v="Utah"/>
    <s v="Appliances"/>
    <s v="Hoover WindTunnel Plus Canister Vacuum"/>
    <n v="261.54000000000002"/>
    <n v="1089.75"/>
    <n v="3"/>
    <n v="305.13"/>
    <n v="24410.400000000001"/>
  </r>
  <r>
    <s v="CA-2011-126361"/>
    <s v="08/04/2011"/>
    <s v="09/08/2011"/>
    <x v="1"/>
    <x v="3"/>
    <d v="2011-08-04T00:00:00"/>
    <d v="2011-08-09T00:00:00"/>
    <s v="On Date"/>
    <s v="ValerieDominguez"/>
    <s v="United States"/>
    <s v="Pleasant Grove"/>
    <s v="Utah"/>
    <s v="Paper"/>
    <s v="Xerox 1934"/>
    <n v="28.549799999999998"/>
    <n v="447.84"/>
    <n v="8"/>
    <n v="219.44159999999999"/>
    <n v="17555.328000000001"/>
  </r>
  <r>
    <s v="CA-2011-126361"/>
    <s v="08/04/2011"/>
    <s v="09/08/2011"/>
    <x v="1"/>
    <x v="3"/>
    <d v="2011-08-04T00:00:00"/>
    <d v="2011-08-09T00:00:00"/>
    <s v="On Date"/>
    <s v="ValerieDominguez"/>
    <s v="United States"/>
    <s v="Pleasant Grove"/>
    <s v="Utah"/>
    <s v="Art"/>
    <s v="Newell 329"/>
    <n v="2.4272"/>
    <n v="16.399999999999999"/>
    <n v="5"/>
    <n v="4.2640000000000002"/>
    <n v="341.12"/>
  </r>
  <r>
    <s v="CA-2011-126361"/>
    <s v="08/04/2011"/>
    <s v="09/08/2011"/>
    <x v="1"/>
    <x v="3"/>
    <d v="2011-08-04T00:00:00"/>
    <d v="2011-08-09T00:00:00"/>
    <s v="On Date"/>
    <s v="ValerieDominguez"/>
    <s v="United States"/>
    <s v="Pleasant Grove"/>
    <s v="Utah"/>
    <s v="Phones"/>
    <s v="Panasonic KX T7731-B Digital phone"/>
    <n v="72.992699999999985"/>
    <n v="399.96"/>
    <n v="5"/>
    <n v="34.996499999999997"/>
    <n v="2799.72"/>
  </r>
  <r>
    <s v="CA-2011-126361"/>
    <s v="08/04/2011"/>
    <s v="09/08/2011"/>
    <x v="1"/>
    <x v="3"/>
    <d v="2011-08-04T00:00:00"/>
    <d v="2011-08-09T00:00:00"/>
    <s v="On Date"/>
    <s v="ValerieDominguez"/>
    <s v="United States"/>
    <s v="Pleasant Grove"/>
    <s v="Utah"/>
    <s v="Storage"/>
    <s v="Safco Wire Cube Shelving System, For Use as 4 or 5 14&quot; Cubes, Black"/>
    <n v="30.191000000000003"/>
    <n v="158.9"/>
    <n v="5"/>
    <n v="7.9450000000000003"/>
    <n v="635.6"/>
  </r>
  <r>
    <s v="CA-2011-126361"/>
    <s v="08/04/2011"/>
    <s v="09/08/2011"/>
    <x v="1"/>
    <x v="3"/>
    <d v="2011-08-04T00:00:00"/>
    <d v="2011-08-09T00:00:00"/>
    <s v="On Date"/>
    <s v="ValerieDominguez"/>
    <s v="United States"/>
    <s v="Pleasant Grove"/>
    <s v="Utah"/>
    <s v="Binders"/>
    <s v="Ibico Standard Transparent Covers"/>
    <n v="8.4047999999999981"/>
    <n v="13.183999999999999"/>
    <n v="1"/>
    <n v="4.7792000000000003"/>
    <n v="382.33600000000001"/>
  </r>
  <r>
    <s v="US-2013-122245"/>
    <s v="09/26/2013"/>
    <s v="01/10/2013"/>
    <x v="0"/>
    <x v="4"/>
    <d v="2013-09-26T00:00:00"/>
    <d v="2013-10-01T00:00:00"/>
    <s v="On Date"/>
    <s v="AdrianBarton"/>
    <s v="United States"/>
    <s v="Phoenix"/>
    <s v="Arizona"/>
    <s v="Tables"/>
    <s v="Bevis Boat-Shaped Conference Table"/>
    <n v="199.20359999999999"/>
    <n v="393.16500000000002"/>
    <n v="3"/>
    <n v="-204.44579999999999"/>
    <n v="-16355.663999999999"/>
  </r>
  <r>
    <s v="CA-2014-115994"/>
    <s v="01/29/2014"/>
    <s v="01/02/2014"/>
    <x v="3"/>
    <x v="5"/>
    <d v="2014-01-29T00:00:00"/>
    <d v="2014-02-01T00:00:00"/>
    <s v="On Date"/>
    <s v="BethThompson"/>
    <s v="United States"/>
    <s v="Costa Mesa"/>
    <s v="California"/>
    <s v="Accessories"/>
    <s v="Logitech G13 Programmable Gameboard with LCD Display"/>
    <n v="71.191099999999992"/>
    <n v="239.97"/>
    <n v="3"/>
    <n v="26.396699999999999"/>
    <n v="2111.7359999999999"/>
  </r>
  <r>
    <s v="CA-2014-115994"/>
    <s v="01/29/2014"/>
    <s v="01/02/2014"/>
    <x v="3"/>
    <x v="5"/>
    <d v="2014-01-29T00:00:00"/>
    <d v="2014-02-01T00:00:00"/>
    <s v="On Date"/>
    <s v="BethThompson"/>
    <s v="United States"/>
    <s v="Costa Mesa"/>
    <s v="California"/>
    <s v="Furnishings"/>
    <s v="DAX Executive Solid Wood Document Frame, Desktop or Hang, Mahogany, 5 x 7"/>
    <n v="8.3028000000000013"/>
    <n v="37.74"/>
    <n v="3"/>
    <n v="12.8316"/>
    <n v="1026.528"/>
  </r>
  <r>
    <s v="CA-2012-124800"/>
    <s v="09/26/2012"/>
    <s v="30/09/2012"/>
    <x v="2"/>
    <x v="4"/>
    <d v="2012-09-26T00:00:00"/>
    <d v="2012-09-30T00:00:00"/>
    <s v="On Date"/>
    <s v="RickWilson"/>
    <s v="United States"/>
    <s v="Mesa"/>
    <s v="Arizona"/>
    <s v="Paper"/>
    <s v="Petty Cash Envelope"/>
    <n v="13.749600000000001"/>
    <n v="86.272000000000006"/>
    <n v="4"/>
    <n v="31.273599999999998"/>
    <n v="2501.8879999999999"/>
  </r>
  <r>
    <s v="CA-2012-124800"/>
    <s v="09/26/2012"/>
    <s v="30/09/2012"/>
    <x v="2"/>
    <x v="4"/>
    <d v="2012-09-26T00:00:00"/>
    <d v="2012-09-30T00:00:00"/>
    <s v="On Date"/>
    <s v="RickWilson"/>
    <s v="United States"/>
    <s v="Mesa"/>
    <s v="Arizona"/>
    <s v="Binders"/>
    <s v="GBC VeloBinder Electric Binding Machine"/>
    <n v="60.489999999999995"/>
    <n v="72.587999999999994"/>
    <n v="2"/>
    <n v="-48.392000000000003"/>
    <n v="-3871.36"/>
  </r>
  <r>
    <s v="CA-2012-124800"/>
    <s v="09/26/2012"/>
    <s v="30/09/2012"/>
    <x v="2"/>
    <x v="4"/>
    <d v="2012-09-26T00:00:00"/>
    <d v="2012-09-30T00:00:00"/>
    <s v="On Date"/>
    <s v="RickWilson"/>
    <s v="United States"/>
    <s v="Mesa"/>
    <s v="Arizona"/>
    <s v="Appliances"/>
    <s v="3M Replacement Filter for Office Air Cleaner for 20' x 33' Room"/>
    <n v="23.1312"/>
    <n v="60.671999999999997"/>
    <n v="2"/>
    <n v="14.409599999999999"/>
    <n v="1152.768"/>
  </r>
  <r>
    <s v="CA-2012-124800"/>
    <s v="09/26/2012"/>
    <s v="30/09/2012"/>
    <x v="2"/>
    <x v="4"/>
    <d v="2012-09-26T00:00:00"/>
    <d v="2012-09-30T00:00:00"/>
    <s v="On Date"/>
    <s v="RickWilson"/>
    <s v="United States"/>
    <s v="Mesa"/>
    <s v="Arizona"/>
    <s v="Binders"/>
    <s v="Lock-Up Easel 'Spel-Binder'"/>
    <n v="15.120900000000001"/>
    <n v="77.031000000000006"/>
    <n v="9"/>
    <n v="-59.057099999999998"/>
    <n v="-4724.5680000000002"/>
  </r>
  <r>
    <s v="CA-2012-124800"/>
    <s v="09/26/2012"/>
    <s v="30/09/2012"/>
    <x v="2"/>
    <x v="4"/>
    <d v="2012-09-26T00:00:00"/>
    <d v="2012-09-30T00:00:00"/>
    <s v="On Date"/>
    <s v="RickWilson"/>
    <s v="United States"/>
    <s v="Mesa"/>
    <s v="Arizona"/>
    <s v="Storage"/>
    <s v="2300 Heavy-Duty Transfer File Systems by Perma"/>
    <n v="20.233799999999999"/>
    <n v="119.904"/>
    <n v="6"/>
    <n v="-1.4987999999999999"/>
    <n v="-119.904"/>
  </r>
  <r>
    <s v="CA-2012-124800"/>
    <s v="09/26/2012"/>
    <s v="30/09/2012"/>
    <x v="2"/>
    <x v="4"/>
    <d v="2012-09-26T00:00:00"/>
    <d v="2012-09-30T00:00:00"/>
    <s v="On Date"/>
    <s v="RickWilson"/>
    <s v="United States"/>
    <s v="Mesa"/>
    <s v="Arizona"/>
    <s v="Phones"/>
    <s v="Samsung Rugby III"/>
    <n v="48.172699999999992"/>
    <n v="263.95999999999998"/>
    <n v="5"/>
    <n v="23.096499999999999"/>
    <n v="1847.7199999999998"/>
  </r>
  <r>
    <s v="CA-2012-124800"/>
    <s v="09/26/2012"/>
    <s v="30/09/2012"/>
    <x v="2"/>
    <x v="4"/>
    <d v="2012-09-26T00:00:00"/>
    <d v="2012-09-30T00:00:00"/>
    <s v="On Date"/>
    <s v="RickWilson"/>
    <s v="United States"/>
    <s v="Mesa"/>
    <s v="Arizona"/>
    <s v="Storage"/>
    <s v="SAFCO Boltless Steel Shelving"/>
    <n v="112.50360000000001"/>
    <n v="363.64800000000002"/>
    <n v="4"/>
    <n v="-86.366399999999999"/>
    <n v="-6909.3119999999999"/>
  </r>
  <r>
    <s v="US-2012-164448"/>
    <s v="10/31/2012"/>
    <s v="04/11/2012"/>
    <x v="2"/>
    <x v="8"/>
    <d v="2012-10-31T00:00:00"/>
    <d v="2012-11-04T00:00:00"/>
    <s v="On Date"/>
    <s v="DamalaKotsonis"/>
    <s v="United States"/>
    <s v="Salinas"/>
    <s v="California"/>
    <s v="Binders"/>
    <s v="Prestige Round Ring Binders"/>
    <n v="3.2223999999999999"/>
    <n v="9.7279999999999998"/>
    <n v="2"/>
    <n v="3.2831999999999999"/>
    <n v="262.65600000000001"/>
  </r>
  <r>
    <s v="US-2012-164448"/>
    <s v="10/31/2012"/>
    <s v="04/11/2012"/>
    <x v="2"/>
    <x v="8"/>
    <d v="2012-10-31T00:00:00"/>
    <d v="2012-11-04T00:00:00"/>
    <s v="On Date"/>
    <s v="DamalaKotsonis"/>
    <s v="United States"/>
    <s v="Salinas"/>
    <s v="California"/>
    <s v="Envelopes"/>
    <s v="Redi-Strip #10 Envelopes, 4 1/8 x 9 1/2"/>
    <n v="1.5340000000000003"/>
    <n v="14.75"/>
    <n v="5"/>
    <n v="7.08"/>
    <n v="566.4"/>
  </r>
  <r>
    <s v="US-2012-164448"/>
    <s v="10/31/2012"/>
    <s v="04/11/2012"/>
    <x v="2"/>
    <x v="8"/>
    <d v="2012-10-31T00:00:00"/>
    <d v="2012-11-04T00:00:00"/>
    <s v="On Date"/>
    <s v="DamalaKotsonis"/>
    <s v="United States"/>
    <s v="Salinas"/>
    <s v="California"/>
    <s v="Binders"/>
    <s v="Acco Four Pocket Poly Ring Binder with Label Holder, Smoke, 1&quot;"/>
    <n v="4.0975000000000001"/>
    <n v="29.8"/>
    <n v="5"/>
    <n v="9.3125"/>
    <n v="745"/>
  </r>
  <r>
    <s v="US-2012-164448"/>
    <s v="10/31/2012"/>
    <s v="04/11/2012"/>
    <x v="2"/>
    <x v="8"/>
    <d v="2012-10-31T00:00:00"/>
    <d v="2012-11-04T00:00:00"/>
    <s v="On Date"/>
    <s v="DamalaKotsonis"/>
    <s v="United States"/>
    <s v="Salinas"/>
    <s v="California"/>
    <s v="Labels"/>
    <s v="Avery 4027 File Folder Labels for Dot Matrix Printers, 5000 Labels per Box, White"/>
    <n v="16.4862"/>
    <n v="427.42"/>
    <n v="14"/>
    <n v="196.61320000000001"/>
    <n v="15729.056"/>
  </r>
  <r>
    <s v="US-2013-153129"/>
    <s v="12/27/2013"/>
    <s v="31/12/2013"/>
    <x v="0"/>
    <x v="1"/>
    <d v="2013-12-27T00:00:00"/>
    <d v="2013-12-31T00:00:00"/>
    <s v="On Date"/>
    <s v="FrankPreis"/>
    <s v="United States"/>
    <s v="Seattle"/>
    <s v="Washington"/>
    <s v="Paper"/>
    <s v="Strathmore Photo Mount Cards"/>
    <n v="3.6611999999999996"/>
    <n v="33.9"/>
    <n v="5"/>
    <n v="15.593999999999999"/>
    <n v="1247.52"/>
  </r>
  <r>
    <s v="CA-2014-128160"/>
    <s v="12/20/2014"/>
    <s v="25/12/2014"/>
    <x v="3"/>
    <x v="1"/>
    <d v="2014-12-20T00:00:00"/>
    <d v="2014-12-25T00:00:00"/>
    <s v="On Date"/>
    <s v="MichaelMoore"/>
    <s v="United States"/>
    <s v="San Francisco"/>
    <s v="California"/>
    <s v="Binders"/>
    <s v="Deluxe Heavy-Duty Vinyl Round Ring Binder"/>
    <n v="12.605999999999998"/>
    <n v="36.671999999999997"/>
    <n v="2"/>
    <n v="11.46"/>
    <n v="916.80000000000007"/>
  </r>
  <r>
    <s v="CA-2012-166135"/>
    <s v="10/01/2012"/>
    <s v="06/10/2012"/>
    <x v="2"/>
    <x v="8"/>
    <d v="2012-10-01T00:00:00"/>
    <d v="2012-10-06T00:00:00"/>
    <s v="On Date"/>
    <s v="ShaunChance"/>
    <s v="United States"/>
    <s v="Aurora"/>
    <s v="Colorado"/>
    <s v="Storage"/>
    <s v="Trav-L-File Heavy-Duty Shuttle II, Black"/>
    <n v="30.499000000000002"/>
    <n v="139.42400000000001"/>
    <n v="4"/>
    <n v="17.428000000000001"/>
    <n v="1394.24"/>
  </r>
  <r>
    <s v="CA-2012-145821"/>
    <s v="05/01/2012"/>
    <s v="07/05/2012"/>
    <x v="2"/>
    <x v="2"/>
    <d v="2012-05-01T00:00:00"/>
    <d v="2012-05-07T00:00:00"/>
    <s v="Delay"/>
    <s v="JenniferBraxton"/>
    <s v="United States"/>
    <s v="Los Angeles"/>
    <s v="California"/>
    <s v="Phones"/>
    <s v="OtterBox Defender Series Case - iPhone 5c"/>
    <n v="25.885999999999999"/>
    <n v="88.751999999999995"/>
    <n v="3"/>
    <n v="11.093999999999999"/>
    <n v="887.52"/>
  </r>
  <r>
    <s v="US-2012-160150"/>
    <s v="07/19/2012"/>
    <s v="20/07/2012"/>
    <x v="2"/>
    <x v="6"/>
    <d v="2012-07-19T00:00:00"/>
    <d v="2012-07-20T00:00:00"/>
    <s v="On Date"/>
    <s v="ThaisSissman"/>
    <s v="United States"/>
    <s v="Phoenix"/>
    <s v="Arizona"/>
    <s v="Binders"/>
    <s v="Wilson Jones DublLock D-Ring Binders"/>
    <n v="3.375"/>
    <n v="2.0249999999999999"/>
    <n v="1"/>
    <n v="-1.35"/>
    <n v="-108"/>
  </r>
  <r>
    <s v="CA-2012-119907"/>
    <s v="12/01/2012"/>
    <s v="08/12/2012"/>
    <x v="2"/>
    <x v="1"/>
    <d v="2012-12-01T00:00:00"/>
    <d v="2012-12-08T00:00:00"/>
    <s v="Delay"/>
    <s v="LoganCurrie"/>
    <s v="United States"/>
    <s v="Seattle"/>
    <s v="Washington"/>
    <s v="Binders"/>
    <s v="Wilson Jones Heavy-Duty Casebound Ring Binders with Metal Hinges"/>
    <n v="18.012799999999999"/>
    <n v="55.423999999999999"/>
    <n v="2"/>
    <n v="19.398399999999999"/>
    <n v="1551.8719999999998"/>
  </r>
  <r>
    <s v="CA-2011-151708"/>
    <s v="08/08/2011"/>
    <s v="14/08/2011"/>
    <x v="1"/>
    <x v="3"/>
    <d v="2011-08-08T00:00:00"/>
    <d v="2011-08-14T00:00:00"/>
    <s v="Delay"/>
    <s v="MariaBertelson"/>
    <s v="United States"/>
    <s v="Glendale"/>
    <s v="Arizona"/>
    <s v="Furnishings"/>
    <s v="Eldon Delta Triangular Chair Mat, 52&quot; x 58&quot;, Clear"/>
    <n v="31.102600000000002"/>
    <n v="121.376"/>
    <n v="4"/>
    <n v="-3.0344000000000002"/>
    <n v="-242.75200000000001"/>
  </r>
  <r>
    <s v="CA-2011-151708"/>
    <s v="08/08/2011"/>
    <s v="14/08/2011"/>
    <x v="1"/>
    <x v="3"/>
    <d v="2011-08-08T00:00:00"/>
    <d v="2011-08-14T00:00:00"/>
    <s v="Delay"/>
    <s v="MariaBertelson"/>
    <s v="United States"/>
    <s v="Glendale"/>
    <s v="Arizona"/>
    <s v="Accessories"/>
    <s v="SanDisk Ultra 64 GB MicroSDHC Class 10 Memory Card"/>
    <n v="35.591099999999997"/>
    <n v="95.975999999999999"/>
    <n v="3"/>
    <n v="-10.7973"/>
    <n v="-863.78399999999999"/>
  </r>
  <r>
    <s v="CA-2014-164959"/>
    <s v="07/12/2014"/>
    <s v="16/07/2014"/>
    <x v="3"/>
    <x v="6"/>
    <d v="2014-07-12T00:00:00"/>
    <d v="2014-07-16T00:00:00"/>
    <s v="On Date"/>
    <s v="KatherineNockton"/>
    <s v="United States"/>
    <s v="Los Angeles"/>
    <s v="California"/>
    <s v="Labels"/>
    <s v="Avery 482"/>
    <n v="1.5317000000000001"/>
    <n v="8.67"/>
    <n v="3"/>
    <n v="4.0749000000000004"/>
    <n v="325.99200000000002"/>
  </r>
  <r>
    <s v="CA-2014-121468"/>
    <s v="11/20/2014"/>
    <s v="21/11/2014"/>
    <x v="3"/>
    <x v="7"/>
    <d v="2014-11-20T00:00:00"/>
    <d v="2014-11-21T00:00:00"/>
    <s v="On Date"/>
    <s v="KatherineDucich"/>
    <s v="United States"/>
    <s v="Westminster"/>
    <s v="California"/>
    <s v="Phones"/>
    <s v="Square Credit Card Reader"/>
    <n v="7.3925999999999998"/>
    <n v="31.968"/>
    <n v="4"/>
    <n v="2.3976000000000002"/>
    <n v="191.80800000000002"/>
  </r>
  <r>
    <s v="US-2013-108455"/>
    <s v="12/03/2013"/>
    <s v="09/12/2013"/>
    <x v="0"/>
    <x v="1"/>
    <d v="2013-12-03T00:00:00"/>
    <d v="2013-12-09T00:00:00"/>
    <s v="Delay"/>
    <s v="MikeKennedy"/>
    <s v="United States"/>
    <s v="San Francisco"/>
    <s v="California"/>
    <s v="Paper"/>
    <s v="Xerox 192"/>
    <n v="3.3696000000000006"/>
    <n v="25.92"/>
    <n v="4"/>
    <n v="12.441599999999999"/>
    <n v="995.32799999999997"/>
  </r>
  <r>
    <s v="US-2013-108455"/>
    <s v="12/03/2013"/>
    <s v="09/12/2013"/>
    <x v="0"/>
    <x v="1"/>
    <d v="2013-12-03T00:00:00"/>
    <d v="2013-12-09T00:00:00"/>
    <s v="Delay"/>
    <s v="MikeKennedy"/>
    <s v="United States"/>
    <s v="San Francisco"/>
    <s v="California"/>
    <s v="Paper"/>
    <s v="HP Office Recycled Paper (20Lb. and 87 Bright)"/>
    <n v="2.9478000000000004"/>
    <n v="40.46"/>
    <n v="7"/>
    <n v="19.825399999999998"/>
    <n v="1586.0319999999999"/>
  </r>
  <r>
    <s v="US-2013-108455"/>
    <s v="12/03/2013"/>
    <s v="09/12/2013"/>
    <x v="0"/>
    <x v="1"/>
    <d v="2013-12-03T00:00:00"/>
    <d v="2013-12-09T00:00:00"/>
    <s v="Delay"/>
    <s v="MikeKennedy"/>
    <s v="United States"/>
    <s v="San Francisco"/>
    <s v="California"/>
    <s v="Storage"/>
    <s v="X-Rack File for Hanging Folders"/>
    <n v="8.3545999999999996"/>
    <n v="33.869999999999997"/>
    <n v="3"/>
    <n v="8.8062000000000005"/>
    <n v="704.49600000000009"/>
  </r>
  <r>
    <s v="US-2013-108098"/>
    <s v="10/15/2013"/>
    <s v="19/10/2013"/>
    <x v="0"/>
    <x v="8"/>
    <d v="2013-10-15T00:00:00"/>
    <d v="2013-10-19T00:00:00"/>
    <s v="On Date"/>
    <s v="ChristinePhan"/>
    <s v="United States"/>
    <s v="Seattle"/>
    <s v="Washington"/>
    <s v="Accessories"/>
    <s v="WD My Passport Ultra 500GB Portable External Hard Drive"/>
    <n v="48.97"/>
    <n v="177"/>
    <n v="3"/>
    <n v="30.09"/>
    <n v="2407.1999999999998"/>
  </r>
  <r>
    <s v="CA-2012-140410"/>
    <s v="11/03/2012"/>
    <s v="07/11/2012"/>
    <x v="2"/>
    <x v="7"/>
    <d v="2012-11-03T00:00:00"/>
    <d v="2012-11-07T00:00:00"/>
    <s v="On Date"/>
    <s v="CorinnaMitchell"/>
    <s v="United States"/>
    <s v="Los Angeles"/>
    <s v="California"/>
    <s v="Phones"/>
    <s v="Cisco IP Phone 7961G-GE VoIP phone"/>
    <n v="158.10339999999999"/>
    <n v="1212.848"/>
    <n v="7"/>
    <n v="106.1242"/>
    <n v="8489.9359999999997"/>
  </r>
  <r>
    <s v="CA-2012-140410"/>
    <s v="11/03/2012"/>
    <s v="07/11/2012"/>
    <x v="2"/>
    <x v="7"/>
    <d v="2012-11-03T00:00:00"/>
    <d v="2012-11-07T00:00:00"/>
    <s v="On Date"/>
    <s v="CorinnaMitchell"/>
    <s v="United States"/>
    <s v="Los Angeles"/>
    <s v="California"/>
    <s v="Accessories"/>
    <s v="Logitech Trackman Marble Mouse"/>
    <n v="17.394199999999998"/>
    <n v="89.97"/>
    <n v="3"/>
    <n v="37.787399999999998"/>
    <n v="3022.9919999999997"/>
  </r>
  <r>
    <s v="CA-2012-140410"/>
    <s v="11/03/2012"/>
    <s v="07/11/2012"/>
    <x v="2"/>
    <x v="7"/>
    <d v="2012-11-03T00:00:00"/>
    <d v="2012-11-07T00:00:00"/>
    <s v="On Date"/>
    <s v="CorinnaMitchell"/>
    <s v="United States"/>
    <s v="Los Angeles"/>
    <s v="California"/>
    <s v="Furnishings"/>
    <s v="Coloredge Poster Frame"/>
    <n v="8.6620000000000008"/>
    <n v="42.6"/>
    <n v="3"/>
    <n v="16.614000000000001"/>
    <n v="1329.1200000000001"/>
  </r>
  <r>
    <s v="CA-2014-139661"/>
    <s v="10/31/2014"/>
    <s v="04/11/2014"/>
    <x v="3"/>
    <x v="8"/>
    <d v="2014-10-31T00:00:00"/>
    <d v="2014-11-04T00:00:00"/>
    <s v="On Date"/>
    <s v="JaneWaco"/>
    <s v="United States"/>
    <s v="Vancouver"/>
    <s v="Washington"/>
    <s v="Furnishings"/>
    <s v="Magna Visual Magnetic Picture Hangers"/>
    <n v="2.9884000000000004"/>
    <n v="9.64"/>
    <n v="2"/>
    <n v="3.6631999999999998"/>
    <n v="293.05599999999998"/>
  </r>
  <r>
    <s v="CA-2013-141586"/>
    <s v="10/18/2013"/>
    <s v="21/10/2013"/>
    <x v="0"/>
    <x v="8"/>
    <d v="2013-10-18T00:00:00"/>
    <d v="2013-10-21T00:00:00"/>
    <s v="On Date"/>
    <s v="NeilKnudson"/>
    <s v="United States"/>
    <s v="San Francisco"/>
    <s v="California"/>
    <s v="Binders"/>
    <s v="Avery Durable Plastic 1&quot; Binders"/>
    <n v="2.3154000000000003"/>
    <n v="18.16"/>
    <n v="5"/>
    <n v="6.5830000000000002"/>
    <n v="526.64"/>
  </r>
  <r>
    <s v="CA-2013-100468"/>
    <s v="11/25/2013"/>
    <s v="02/12/2013"/>
    <x v="0"/>
    <x v="7"/>
    <d v="2013-11-25T00:00:00"/>
    <d v="2013-12-02T00:00:00"/>
    <s v="Delay"/>
    <s v="AlyssaTate"/>
    <s v="United States"/>
    <s v="Los Angeles"/>
    <s v="California"/>
    <s v="Phones"/>
    <s v="iKross Bluetooth Portable Keyboard + Cell Phone Stand Holder + Brush for Apple iPhone 5S 5C 5, 4S 4"/>
    <n v="15.084000000000001"/>
    <n v="33.520000000000003"/>
    <n v="2"/>
    <n v="3.3519999999999999"/>
    <n v="268.15999999999997"/>
  </r>
  <r>
    <s v="CA-2013-100468"/>
    <s v="11/25/2013"/>
    <s v="02/12/2013"/>
    <x v="0"/>
    <x v="7"/>
    <d v="2013-11-25T00:00:00"/>
    <d v="2013-12-02T00:00:00"/>
    <s v="Delay"/>
    <s v="AlyssaTate"/>
    <s v="United States"/>
    <s v="Los Angeles"/>
    <s v="California"/>
    <s v="Furnishings"/>
    <s v="DAX Value U-Channel Document Frames, Easel Back"/>
    <n v="3.4292999999999996"/>
    <n v="9.94"/>
    <n v="2"/>
    <n v="3.0813999999999999"/>
    <n v="246.512"/>
  </r>
  <r>
    <s v="CA-2012-153388"/>
    <s v="08/01/2012"/>
    <s v="07/08/2012"/>
    <x v="2"/>
    <x v="3"/>
    <d v="2012-08-01T00:00:00"/>
    <d v="2012-08-07T00:00:00"/>
    <s v="Delay"/>
    <s v="PaulineChand"/>
    <s v="United States"/>
    <s v="Los Angeles"/>
    <s v="California"/>
    <s v="Art"/>
    <s v="Prang Dustless Chalk Sticks"/>
    <n v="0.84"/>
    <n v="6.72"/>
    <n v="4"/>
    <n v="3.36"/>
    <n v="268.8"/>
  </r>
  <r>
    <s v="CA-2012-153388"/>
    <s v="08/01/2012"/>
    <s v="07/08/2012"/>
    <x v="2"/>
    <x v="3"/>
    <d v="2012-08-01T00:00:00"/>
    <d v="2012-08-07T00:00:00"/>
    <s v="Delay"/>
    <s v="PaulineChand"/>
    <s v="United States"/>
    <s v="Los Angeles"/>
    <s v="California"/>
    <s v="Tables"/>
    <s v="Hon 2111 Invitation Series Corner Table"/>
    <n v="196.80780000000001"/>
    <n v="1004.976"/>
    <n v="6"/>
    <n v="-175.8708"/>
    <n v="-14069.664000000001"/>
  </r>
  <r>
    <s v="CA-2014-103611"/>
    <s v="09/13/2014"/>
    <s v="16/09/2014"/>
    <x v="3"/>
    <x v="4"/>
    <d v="2014-09-13T00:00:00"/>
    <d v="2014-09-16T00:00:00"/>
    <s v="On Date"/>
    <s v="JessicaMyrick"/>
    <s v="United States"/>
    <s v="Los Angeles"/>
    <s v="California"/>
    <s v="Furnishings"/>
    <s v="Eldon Image Series Desk Accessories, Burgundy"/>
    <n v="2.6751999999999998"/>
    <n v="8.36"/>
    <n v="2"/>
    <n v="3.0095999999999998"/>
    <n v="240.76799999999997"/>
  </r>
  <r>
    <s v="CA-2014-100384"/>
    <s v="06/25/2014"/>
    <s v="02/07/2014"/>
    <x v="3"/>
    <x v="0"/>
    <d v="2014-06-25T00:00:00"/>
    <d v="2014-07-02T00:00:00"/>
    <s v="Delay"/>
    <s v="NicoleHansen"/>
    <s v="United States"/>
    <s v="Pomona"/>
    <s v="California"/>
    <s v="Art"/>
    <s v="Boston Heavy-Duty Trimline Electric Pencil Sharpeners"/>
    <n v="34.222000000000001"/>
    <n v="385.6"/>
    <n v="8"/>
    <n v="111.824"/>
    <n v="8945.92"/>
  </r>
  <r>
    <s v="CA-2014-100384"/>
    <s v="06/25/2014"/>
    <s v="02/07/2014"/>
    <x v="3"/>
    <x v="0"/>
    <d v="2014-06-25T00:00:00"/>
    <d v="2014-07-02T00:00:00"/>
    <s v="Delay"/>
    <s v="NicoleHansen"/>
    <s v="United States"/>
    <s v="Pomona"/>
    <s v="California"/>
    <s v="Art"/>
    <s v="4009 Highlighters by Sanford"/>
    <n v="2.6665999999999999"/>
    <n v="35.82"/>
    <n v="9"/>
    <n v="11.820600000000001"/>
    <n v="945.64800000000002"/>
  </r>
  <r>
    <s v="CA-2014-148446"/>
    <s v="12/11/2014"/>
    <s v="15/12/2014"/>
    <x v="3"/>
    <x v="1"/>
    <d v="2014-12-11T00:00:00"/>
    <d v="2014-12-15T00:00:00"/>
    <s v="On Date"/>
    <s v="MichaelChen"/>
    <s v="United States"/>
    <s v="North Las Vegas"/>
    <s v="Nevada"/>
    <s v="Tables"/>
    <s v="Bretford Â“Just In TimeÂ” Height-Adjustable Multi-Task Work Tables"/>
    <n v="388.18199999999996"/>
    <n v="1669.6"/>
    <n v="4"/>
    <n v="116.872"/>
    <n v="9349.76"/>
  </r>
  <r>
    <s v="CA-2011-111059"/>
    <s v="02/04/2011"/>
    <s v="07/02/2011"/>
    <x v="1"/>
    <x v="11"/>
    <d v="2011-02-04T00:00:00"/>
    <d v="2011-02-07T00:00:00"/>
    <s v="On Date"/>
    <s v="TomBoeckenhauer"/>
    <s v="United States"/>
    <s v="Seattle"/>
    <s v="Washington"/>
    <s v="Binders"/>
    <s v="Ibico Laser Imprintable Binding System Covers"/>
    <n v="28.295999999999999"/>
    <n v="83.84"/>
    <n v="2"/>
    <n v="27.248000000000001"/>
    <n v="2179.84"/>
  </r>
  <r>
    <s v="CA-2011-111059"/>
    <s v="02/04/2011"/>
    <s v="07/02/2011"/>
    <x v="1"/>
    <x v="11"/>
    <d v="2011-02-04T00:00:00"/>
    <d v="2011-02-07T00:00:00"/>
    <s v="On Date"/>
    <s v="TomBoeckenhauer"/>
    <s v="United States"/>
    <s v="Seattle"/>
    <s v="Washington"/>
    <s v="Binders"/>
    <s v="Avery Durable Poly Binders"/>
    <n v="2.9862000000000002"/>
    <n v="13.272"/>
    <n v="3"/>
    <n v="4.3133999999999997"/>
    <n v="345.072"/>
  </r>
  <r>
    <s v="CA-2014-116204"/>
    <s v="02/12/2014"/>
    <s v="15/02/2014"/>
    <x v="3"/>
    <x v="11"/>
    <d v="2014-02-12T00:00:00"/>
    <d v="2014-02-15T00:00:00"/>
    <s v="On Date"/>
    <s v="VictoriaWilson"/>
    <s v="United States"/>
    <s v="San Francisco"/>
    <s v="California"/>
    <s v="Binders"/>
    <s v="Acco Pressboard Covers with Storage Hooks, 14 7/8&quot; x 11&quot;, Dark Blue"/>
    <n v="1.9430999999999996"/>
    <n v="21.335999999999999"/>
    <n v="7"/>
    <n v="7.7343000000000002"/>
    <n v="618.74400000000003"/>
  </r>
  <r>
    <s v="CA-2012-144806"/>
    <s v="12/06/2012"/>
    <s v="11/12/2012"/>
    <x v="2"/>
    <x v="1"/>
    <d v="2012-12-06T00:00:00"/>
    <d v="2012-12-11T00:00:00"/>
    <s v="On Date"/>
    <s v="GaryHwang"/>
    <s v="United States"/>
    <s v="Tucson"/>
    <s v="Arizona"/>
    <s v="Furnishings"/>
    <s v="Howard Miller 13&quot; Diameter Pewter Finish Round Wall Clock"/>
    <n v="26.193399999999997"/>
    <n v="206.11199999999999"/>
    <n v="6"/>
    <n v="48.951599999999999"/>
    <n v="3916.1279999999997"/>
  </r>
  <r>
    <s v="CA-2012-144806"/>
    <s v="12/06/2012"/>
    <s v="11/12/2012"/>
    <x v="2"/>
    <x v="1"/>
    <d v="2012-12-06T00:00:00"/>
    <d v="2012-12-11T00:00:00"/>
    <s v="On Date"/>
    <s v="GaryHwang"/>
    <s v="United States"/>
    <s v="Tucson"/>
    <s v="Arizona"/>
    <s v="Paper"/>
    <s v="Xerox 1970"/>
    <n v="2.6394000000000002"/>
    <n v="19.920000000000002"/>
    <n v="5"/>
    <n v="6.7229999999999999"/>
    <n v="537.84"/>
  </r>
  <r>
    <s v="CA-2012-144806"/>
    <s v="12/06/2012"/>
    <s v="11/12/2012"/>
    <x v="2"/>
    <x v="1"/>
    <d v="2012-12-06T00:00:00"/>
    <d v="2012-12-11T00:00:00"/>
    <s v="On Date"/>
    <s v="GaryHwang"/>
    <s v="United States"/>
    <s v="Tucson"/>
    <s v="Arizona"/>
    <s v="Paper"/>
    <s v="Xerox 1960"/>
    <n v="17.038999999999998"/>
    <n v="198.27199999999999"/>
    <n v="8"/>
    <n v="61.96"/>
    <n v="4956.8"/>
  </r>
  <r>
    <s v="CA-2012-144806"/>
    <s v="12/06/2012"/>
    <s v="11/12/2012"/>
    <x v="2"/>
    <x v="1"/>
    <d v="2012-12-06T00:00:00"/>
    <d v="2012-12-11T00:00:00"/>
    <s v="On Date"/>
    <s v="GaryHwang"/>
    <s v="United States"/>
    <s v="Tucson"/>
    <s v="Arizona"/>
    <s v="Storage"/>
    <s v="Belkin 19&quot; Vented Equipment Shelf, Black"/>
    <n v="50.965200000000003"/>
    <n v="247.10400000000001"/>
    <n v="6"/>
    <n v="-58.687199999999997"/>
    <n v="-4694.9759999999997"/>
  </r>
  <r>
    <s v="CA-2012-144806"/>
    <s v="12/06/2012"/>
    <s v="11/12/2012"/>
    <x v="2"/>
    <x v="1"/>
    <d v="2012-12-06T00:00:00"/>
    <d v="2012-12-11T00:00:00"/>
    <s v="On Date"/>
    <s v="GaryHwang"/>
    <s v="United States"/>
    <s v="Tucson"/>
    <s v="Arizona"/>
    <s v="Art"/>
    <s v="BOSTON Model 1800 Electric Pencil Sharpeners, Putty/Woodgrain"/>
    <n v="12.7658"/>
    <n v="86.304000000000002"/>
    <n v="6"/>
    <n v="9.7091999999999992"/>
    <n v="776.73599999999988"/>
  </r>
  <r>
    <s v="CA-2014-159884"/>
    <s v="09/01/2014"/>
    <s v="06/09/2014"/>
    <x v="3"/>
    <x v="4"/>
    <d v="2014-09-01T00:00:00"/>
    <d v="2014-09-06T00:00:00"/>
    <s v="On Date"/>
    <s v="JeremyFarry"/>
    <s v="United States"/>
    <s v="Tempe"/>
    <s v="Arizona"/>
    <s v="Storage"/>
    <s v="Neat Ideas Personal Hanging Folder Files, Black"/>
    <n v="9.9382000000000001"/>
    <n v="10.744"/>
    <n v="1"/>
    <n v="0.80579999999999996"/>
    <n v="64.463999999999999"/>
  </r>
  <r>
    <s v="CA-2014-159884"/>
    <s v="09/01/2014"/>
    <s v="06/09/2014"/>
    <x v="3"/>
    <x v="4"/>
    <d v="2014-09-01T00:00:00"/>
    <d v="2014-09-06T00:00:00"/>
    <s v="On Date"/>
    <s v="JeremyFarry"/>
    <s v="United States"/>
    <s v="Tempe"/>
    <s v="Arizona"/>
    <s v="Fasteners"/>
    <s v="OIC Bulk Pack Metal Binder Clips"/>
    <n v="1.8845999999999998"/>
    <n v="8.3759999999999994"/>
    <n v="3"/>
    <n v="2.7222"/>
    <n v="217.77600000000001"/>
  </r>
  <r>
    <s v="CA-2014-124086"/>
    <s v="02/11/2014"/>
    <s v="15/02/2014"/>
    <x v="3"/>
    <x v="11"/>
    <d v="2014-02-11T00:00:00"/>
    <d v="2014-02-15T00:00:00"/>
    <s v="On Date"/>
    <s v="MikePelletier"/>
    <s v="United States"/>
    <s v="Laguna Niguel"/>
    <s v="California"/>
    <s v="Bookcases"/>
    <s v="Bush Andora Bookcase, Maple/Graphite Gray Finish"/>
    <n v="93.592200000000005"/>
    <n v="203.983"/>
    <n v="2"/>
    <n v="16.7986"/>
    <n v="1343.8879999999999"/>
  </r>
  <r>
    <s v="CA-2011-107181"/>
    <s v="02/05/2011"/>
    <s v="09/02/2011"/>
    <x v="1"/>
    <x v="11"/>
    <d v="2011-02-05T00:00:00"/>
    <d v="2011-02-09T00:00:00"/>
    <s v="On Date"/>
    <s v="DeborahBrumfield"/>
    <s v="United States"/>
    <s v="San Diego"/>
    <s v="California"/>
    <s v="Binders"/>
    <s v="GBC Recycled Grain Textured Covers"/>
    <n v="17.960799999999999"/>
    <n v="82.896000000000001"/>
    <n v="3"/>
    <n v="29.0136"/>
    <n v="2321.0880000000002"/>
  </r>
  <r>
    <s v="CA-2011-107181"/>
    <s v="02/05/2011"/>
    <s v="09/02/2011"/>
    <x v="1"/>
    <x v="11"/>
    <d v="2011-02-05T00:00:00"/>
    <d v="2011-02-09T00:00:00"/>
    <s v="On Date"/>
    <s v="DeborahBrumfield"/>
    <s v="United States"/>
    <s v="San Diego"/>
    <s v="California"/>
    <s v="Paper"/>
    <s v="Message Book, Standard Line &quot;While You Were Out&quot;, 5 1/2&quot; X 4&quot;, 200 Sets/Book"/>
    <n v="4.5368000000000004"/>
    <n v="34.24"/>
    <n v="4"/>
    <n v="16.0928"/>
    <n v="1287.424"/>
  </r>
  <r>
    <s v="CA-2013-159345"/>
    <s v="06/18/2013"/>
    <s v="23/06/2013"/>
    <x v="0"/>
    <x v="0"/>
    <d v="2013-06-18T00:00:00"/>
    <d v="2013-06-23T00:00:00"/>
    <s v="On Date"/>
    <s v="IvanGibson"/>
    <s v="United States"/>
    <s v="San Diego"/>
    <s v="California"/>
    <s v="Paper"/>
    <s v="Xerox 1934"/>
    <n v="28.549799999999998"/>
    <n v="111.96"/>
    <n v="2"/>
    <n v="54.860399999999998"/>
    <n v="4388.8320000000003"/>
  </r>
  <r>
    <s v="CA-2012-111507"/>
    <s v="02/06/2012"/>
    <s v="13/02/2012"/>
    <x v="2"/>
    <x v="11"/>
    <d v="2012-02-06T00:00:00"/>
    <d v="2012-02-13T00:00:00"/>
    <s v="Delay"/>
    <s v="VictoriaWilson"/>
    <s v="United States"/>
    <s v="Bellevue"/>
    <s v="Washington"/>
    <s v="Art"/>
    <s v="Newell 310"/>
    <n v="1.2496"/>
    <n v="5.28"/>
    <n v="3"/>
    <n v="1.5311999999999999"/>
    <n v="122.496"/>
  </r>
  <r>
    <s v="CA-2012-112116"/>
    <s v="03/16/2012"/>
    <s v="18/03/2012"/>
    <x v="2"/>
    <x v="9"/>
    <d v="2012-03-16T00:00:00"/>
    <d v="2012-03-18T00:00:00"/>
    <s v="On Date"/>
    <s v="JeremyEllison"/>
    <s v="United States"/>
    <s v="Seattle"/>
    <s v="Washington"/>
    <s v="Tables"/>
    <s v="KI Adjustable-Height Table"/>
    <n v="63.625200000000007"/>
    <n v="171.96"/>
    <n v="2"/>
    <n v="44.709600000000002"/>
    <n v="3576.768"/>
  </r>
  <r>
    <s v="CA-2013-126809"/>
    <s v="04/10/2013"/>
    <s v="14/04/2013"/>
    <x v="0"/>
    <x v="10"/>
    <d v="2013-04-10T00:00:00"/>
    <d v="2013-04-14T00:00:00"/>
    <s v="On Date"/>
    <s v="EdwardBecker"/>
    <s v="United States"/>
    <s v="Seattle"/>
    <s v="Washington"/>
    <s v="Binders"/>
    <s v="Acco Pressboard Covers with Storage Hooks, 14 7/8&quot; x 11&quot;, Light Blue"/>
    <n v="2.5040999999999993"/>
    <n v="35.351999999999997"/>
    <n v="9"/>
    <n v="12.815099999999999"/>
    <n v="1025.2079999999999"/>
  </r>
  <r>
    <s v="CA-2011-105172"/>
    <s v="04/04/2011"/>
    <s v="09/04/2011"/>
    <x v="1"/>
    <x v="10"/>
    <d v="2011-04-04T00:00:00"/>
    <d v="2011-04-09T00:00:00"/>
    <s v="On Date"/>
    <s v="PaulKnutson"/>
    <s v="United States"/>
    <s v="San Francisco"/>
    <s v="California"/>
    <s v="Labels"/>
    <s v="Avery 518"/>
    <n v="1.6380000000000001"/>
    <n v="18.899999999999999"/>
    <n v="6"/>
    <n v="9.0719999999999992"/>
    <n v="725.76"/>
  </r>
  <r>
    <s v="CA-2014-107293"/>
    <s v="09/06/2014"/>
    <s v="07/09/2014"/>
    <x v="3"/>
    <x v="4"/>
    <d v="2014-09-06T00:00:00"/>
    <d v="2014-09-07T00:00:00"/>
    <s v="On Date"/>
    <s v="ChristopherSchild"/>
    <s v="United States"/>
    <s v="Seattle"/>
    <s v="Washington"/>
    <s v="Art"/>
    <s v="Newell 333"/>
    <n v="2.0571999999999999"/>
    <n v="2.78"/>
    <n v="1"/>
    <n v="0.7228"/>
    <n v="57.823999999999998"/>
  </r>
  <r>
    <s v="CA-2012-132101"/>
    <s v="03/19/2012"/>
    <s v="25/03/2012"/>
    <x v="2"/>
    <x v="9"/>
    <d v="2012-03-19T00:00:00"/>
    <d v="2012-03-25T00:00:00"/>
    <s v="Delay"/>
    <s v="JesusOcampo"/>
    <s v="United States"/>
    <s v="Seattle"/>
    <s v="Washington"/>
    <s v="Phones"/>
    <s v="Wireless Extenders zBoost YX545 SOHO Signal Booster"/>
    <n v="137.96270000000001"/>
    <n v="453.57600000000002"/>
    <n v="3"/>
    <n v="39.687899999999999"/>
    <n v="3175.0320000000002"/>
  </r>
  <r>
    <s v="US-2014-152002"/>
    <s v="06/12/2014"/>
    <s v="12/06/2014"/>
    <x v="3"/>
    <x v="0"/>
    <d v="2014-06-12T00:00:00"/>
    <d v="2014-06-12T00:00:00"/>
    <s v="On Date"/>
    <s v="DiannaVittorini"/>
    <s v="United States"/>
    <s v="Los Angeles"/>
    <s v="California"/>
    <s v="Paper"/>
    <s v="White Dual Perf Computer Printout Paper, 2700 Sheets, 1 Part, Heavyweight, 20 lbs., 14 7/8 x 11"/>
    <n v="20.904900000000001"/>
    <n v="122.97"/>
    <n v="3"/>
    <n v="60.255299999999998"/>
    <n v="4820.424"/>
  </r>
  <r>
    <s v="US-2011-157385"/>
    <s v="11/23/2011"/>
    <s v="25/11/2011"/>
    <x v="1"/>
    <x v="7"/>
    <d v="2011-11-23T00:00:00"/>
    <d v="2011-11-25T00:00:00"/>
    <s v="On Date"/>
    <s v="SanjitChand"/>
    <s v="United States"/>
    <s v="Los Angeles"/>
    <s v="California"/>
    <s v="Chairs"/>
    <s v="Novimex Swivel Fabric Task Chair"/>
    <n v="134.37219999999999"/>
    <n v="603.91999999999996"/>
    <n v="5"/>
    <n v="-67.941000000000003"/>
    <n v="-5435.2800000000007"/>
  </r>
  <r>
    <s v="US-2011-157385"/>
    <s v="11/23/2011"/>
    <s v="25/11/2011"/>
    <x v="1"/>
    <x v="7"/>
    <d v="2011-11-23T00:00:00"/>
    <d v="2011-11-25T00:00:00"/>
    <s v="On Date"/>
    <s v="SanjitChand"/>
    <s v="United States"/>
    <s v="Los Angeles"/>
    <s v="California"/>
    <s v="Envelopes"/>
    <s v="Pastel Pink Envelopes"/>
    <n v="3.7856000000000001"/>
    <n v="21.84"/>
    <n v="3"/>
    <n v="10.4832"/>
    <n v="838.65599999999995"/>
  </r>
  <r>
    <s v="US-2011-157385"/>
    <s v="11/23/2011"/>
    <s v="25/11/2011"/>
    <x v="1"/>
    <x v="7"/>
    <d v="2011-11-23T00:00:00"/>
    <d v="2011-11-25T00:00:00"/>
    <s v="On Date"/>
    <s v="SanjitChand"/>
    <s v="United States"/>
    <s v="Los Angeles"/>
    <s v="California"/>
    <s v="Accessories"/>
    <s v="Belkin F8E887 USB Wired Ergonomic Keyboard"/>
    <n v="23.692099999999996"/>
    <n v="29.99"/>
    <n v="1"/>
    <n v="6.2979000000000003"/>
    <n v="503.83199999999999"/>
  </r>
  <r>
    <s v="US-2011-157385"/>
    <s v="11/23/2011"/>
    <s v="25/11/2011"/>
    <x v="1"/>
    <x v="7"/>
    <d v="2011-11-23T00:00:00"/>
    <d v="2011-11-25T00:00:00"/>
    <s v="On Date"/>
    <s v="SanjitChand"/>
    <s v="United States"/>
    <s v="Los Angeles"/>
    <s v="California"/>
    <s v="Chairs"/>
    <s v="Safco Contoured Stacking Chairs"/>
    <n v="178.8"/>
    <n v="381.44"/>
    <n v="2"/>
    <n v="23.84"/>
    <n v="1907.2"/>
  </r>
  <r>
    <s v="CA-2012-122826"/>
    <s v="06/23/2012"/>
    <s v="25/06/2012"/>
    <x v="2"/>
    <x v="0"/>
    <d v="2012-06-23T00:00:00"/>
    <d v="2012-06-25T00:00:00"/>
    <s v="On Date"/>
    <s v="RickDuston"/>
    <s v="United States"/>
    <s v="Olympia"/>
    <s v="Washington"/>
    <s v="Phones"/>
    <s v="Pyle PRT45 Retro HomeÂ Telephone"/>
    <n v="44.722900000000003"/>
    <n v="201.56800000000001"/>
    <n v="4"/>
    <n v="22.676400000000001"/>
    <n v="1814.1120000000001"/>
  </r>
  <r>
    <s v="CA-2011-117317"/>
    <s v="10/19/2011"/>
    <s v="19/10/2011"/>
    <x v="1"/>
    <x v="8"/>
    <d v="2011-10-19T00:00:00"/>
    <d v="2011-10-19T00:00:00"/>
    <s v="On Date"/>
    <s v="JeremyFarry"/>
    <s v="United States"/>
    <s v="Los Angeles"/>
    <s v="California"/>
    <s v="Paper"/>
    <s v="Spiral Phone Message Books with Labels by Adams"/>
    <n v="2.2847999999999993"/>
    <n v="13.44"/>
    <n v="3"/>
    <n v="6.5856000000000003"/>
    <n v="526.84800000000007"/>
  </r>
  <r>
    <s v="US-2013-115819"/>
    <s v="04/20/2013"/>
    <s v="25/04/2013"/>
    <x v="0"/>
    <x v="10"/>
    <d v="2013-04-20T00:00:00"/>
    <d v="2013-04-25T00:00:00"/>
    <s v="On Date"/>
    <s v="JasO'Carroll"/>
    <s v="United States"/>
    <s v="Los Angeles"/>
    <s v="California"/>
    <s v="Phones"/>
    <s v="PowerGen Dual USB Car Charger"/>
    <n v="5.3946000000000005"/>
    <n v="39.96"/>
    <n v="5"/>
    <n v="12.987"/>
    <n v="1038.96"/>
  </r>
  <r>
    <s v="US-2013-115819"/>
    <s v="04/20/2013"/>
    <s v="25/04/2013"/>
    <x v="0"/>
    <x v="10"/>
    <d v="2013-04-20T00:00:00"/>
    <d v="2013-04-25T00:00:00"/>
    <s v="On Date"/>
    <s v="JasO'Carroll"/>
    <s v="United States"/>
    <s v="Los Angeles"/>
    <s v="California"/>
    <s v="Art"/>
    <s v="Newell 307"/>
    <n v="1.3104"/>
    <n v="5.46"/>
    <n v="3"/>
    <n v="1.5287999999999999"/>
    <n v="122.304"/>
  </r>
  <r>
    <s v="US-2013-115819"/>
    <s v="04/20/2013"/>
    <s v="25/04/2013"/>
    <x v="0"/>
    <x v="10"/>
    <d v="2013-04-20T00:00:00"/>
    <d v="2013-04-25T00:00:00"/>
    <s v="On Date"/>
    <s v="JasO'Carroll"/>
    <s v="United States"/>
    <s v="Los Angeles"/>
    <s v="California"/>
    <s v="Art"/>
    <s v="Panasonic KP-4ABK Battery-Operated Pencil Sharpener"/>
    <n v="10.394400000000001"/>
    <n v="73.2"/>
    <n v="5"/>
    <n v="21.228000000000002"/>
    <n v="1698.2400000000002"/>
  </r>
  <r>
    <s v="US-2013-115819"/>
    <s v="04/20/2013"/>
    <s v="25/04/2013"/>
    <x v="0"/>
    <x v="10"/>
    <d v="2013-04-20T00:00:00"/>
    <d v="2013-04-25T00:00:00"/>
    <s v="On Date"/>
    <s v="JasO'Carroll"/>
    <s v="United States"/>
    <s v="Los Angeles"/>
    <s v="California"/>
    <s v="Binders"/>
    <s v="Angle-D Binders with Locking Rings, Label Holders"/>
    <n v="3.8689999999999998"/>
    <n v="5.84"/>
    <n v="1"/>
    <n v="1.9710000000000001"/>
    <n v="157.68"/>
  </r>
  <r>
    <s v="US-2013-115819"/>
    <s v="04/20/2013"/>
    <s v="25/04/2013"/>
    <x v="0"/>
    <x v="10"/>
    <d v="2013-04-20T00:00:00"/>
    <d v="2013-04-25T00:00:00"/>
    <s v="On Date"/>
    <s v="JasO'Carroll"/>
    <s v="United States"/>
    <s v="Los Angeles"/>
    <s v="California"/>
    <s v="Paper"/>
    <s v="Adams Telephone Message Book W/Dividers/Space For Phone Numbers, 5 1/4&quot;X8 1/2&quot;, 200/Messages"/>
    <n v="3.1239999999999997"/>
    <n v="22.72"/>
    <n v="4"/>
    <n v="10.224"/>
    <n v="817.92000000000007"/>
  </r>
  <r>
    <s v="US-2013-115819"/>
    <s v="04/20/2013"/>
    <s v="25/04/2013"/>
    <x v="0"/>
    <x v="10"/>
    <d v="2013-04-20T00:00:00"/>
    <d v="2013-04-25T00:00:00"/>
    <s v="On Date"/>
    <s v="JasO'Carroll"/>
    <s v="United States"/>
    <s v="Los Angeles"/>
    <s v="California"/>
    <s v="Binders"/>
    <s v="Avery Binder Labels"/>
    <n v="2.0228000000000002"/>
    <n v="9.3360000000000003"/>
    <n v="3"/>
    <n v="3.2675999999999998"/>
    <n v="261.40800000000002"/>
  </r>
  <r>
    <s v="CA-2011-156349"/>
    <s v="05/26/2011"/>
    <s v="30/05/2011"/>
    <x v="1"/>
    <x v="2"/>
    <d v="2011-05-26T00:00:00"/>
    <d v="2011-05-30T00:00:00"/>
    <s v="On Date"/>
    <s v="MarinaLichtenstein"/>
    <s v="United States"/>
    <s v="Los Angeles"/>
    <s v="California"/>
    <s v="Bookcases"/>
    <s v="Sauder Inglewood Library Bookcases"/>
    <n v="131.65459999999999"/>
    <n v="290.666"/>
    <n v="2"/>
    <n v="27.3568"/>
    <n v="2188.5439999999999"/>
  </r>
  <r>
    <s v="CA-2011-156349"/>
    <s v="05/26/2011"/>
    <s v="30/05/2011"/>
    <x v="1"/>
    <x v="2"/>
    <d v="2011-05-26T00:00:00"/>
    <d v="2011-05-30T00:00:00"/>
    <s v="On Date"/>
    <s v="MarinaLichtenstein"/>
    <s v="United States"/>
    <s v="Los Angeles"/>
    <s v="California"/>
    <s v="Phones"/>
    <s v="VTech DS6151"/>
    <n v="90.712800000000001"/>
    <n v="201.584"/>
    <n v="2"/>
    <n v="20.1584"/>
    <n v="1612.672"/>
  </r>
  <r>
    <s v="CA-2011-156349"/>
    <s v="05/26/2011"/>
    <s v="30/05/2011"/>
    <x v="1"/>
    <x v="2"/>
    <d v="2011-05-26T00:00:00"/>
    <d v="2011-05-30T00:00:00"/>
    <s v="On Date"/>
    <s v="MarinaLichtenstein"/>
    <s v="United States"/>
    <s v="Los Angeles"/>
    <s v="California"/>
    <s v="Phones"/>
    <s v="netTALK DUO VoIP Telephone Service"/>
    <n v="26.244999999999997"/>
    <n v="83.983999999999995"/>
    <n v="2"/>
    <n v="31.494"/>
    <n v="2519.52"/>
  </r>
  <r>
    <s v="CA-2014-138380"/>
    <s v="12/22/2014"/>
    <s v="26/12/2014"/>
    <x v="3"/>
    <x v="1"/>
    <d v="2014-12-22T00:00:00"/>
    <d v="2014-12-26T00:00:00"/>
    <s v="On Date"/>
    <s v="YanaSorensen"/>
    <s v="United States"/>
    <s v="Oakland"/>
    <s v="California"/>
    <s v="Storage"/>
    <s v="Letter Size Cart"/>
    <n v="101.43059999999998"/>
    <n v="1000.02"/>
    <n v="7"/>
    <n v="290.00580000000002"/>
    <n v="23200.464"/>
  </r>
  <r>
    <s v="CA-2014-108560"/>
    <s v="07/09/2014"/>
    <s v="16/07/2014"/>
    <x v="3"/>
    <x v="6"/>
    <d v="2014-07-09T00:00:00"/>
    <d v="2014-07-16T00:00:00"/>
    <s v="Delay"/>
    <s v="JennaCaffey"/>
    <s v="United States"/>
    <s v="Kent"/>
    <s v="Washington"/>
    <s v="Furnishings"/>
    <s v="GE 48&quot; Fluorescent Tube, Cool White Energy Saver, 34 Watts, 30/Box"/>
    <n v="49.615000000000002"/>
    <n v="198.46"/>
    <n v="2"/>
    <n v="99.23"/>
    <n v="7938.4000000000005"/>
  </r>
  <r>
    <s v="CA-2014-108560"/>
    <s v="07/09/2014"/>
    <s v="16/07/2014"/>
    <x v="3"/>
    <x v="6"/>
    <d v="2014-07-09T00:00:00"/>
    <d v="2014-07-16T00:00:00"/>
    <s v="Delay"/>
    <s v="JennaCaffey"/>
    <s v="United States"/>
    <s v="Kent"/>
    <s v="Washington"/>
    <s v="Labels"/>
    <s v="Dot Matrix Printer Tape Reel Labels, White, 5000/Box"/>
    <n v="50.138100000000001"/>
    <n v="786.48"/>
    <n v="8"/>
    <n v="385.37520000000001"/>
    <n v="30830.016"/>
  </r>
  <r>
    <s v="CA-2014-108560"/>
    <s v="07/09/2014"/>
    <s v="16/07/2014"/>
    <x v="3"/>
    <x v="6"/>
    <d v="2014-07-09T00:00:00"/>
    <d v="2014-07-16T00:00:00"/>
    <s v="Delay"/>
    <s v="JennaCaffey"/>
    <s v="United States"/>
    <s v="Kent"/>
    <s v="Washington"/>
    <s v="Binders"/>
    <s v="GBC White Gloss Covers, Plain Front"/>
    <n v="7.6743999999999994"/>
    <n v="23.167999999999999"/>
    <n v="2"/>
    <n v="7.8192000000000004"/>
    <n v="625.53600000000006"/>
  </r>
  <r>
    <s v="CA-2014-108560"/>
    <s v="07/09/2014"/>
    <s v="16/07/2014"/>
    <x v="3"/>
    <x v="6"/>
    <d v="2014-07-09T00:00:00"/>
    <d v="2014-07-16T00:00:00"/>
    <s v="Delay"/>
    <s v="JennaCaffey"/>
    <s v="United States"/>
    <s v="Kent"/>
    <s v="Washington"/>
    <s v="Accessories"/>
    <s v="Micro Innovations USB RF Wireless Keyboard with Mouse"/>
    <n v="19.75"/>
    <n v="50"/>
    <n v="2"/>
    <n v="10.5"/>
    <n v="840"/>
  </r>
  <r>
    <s v="CA-2012-157084"/>
    <s v="12/19/2012"/>
    <s v="24/12/2012"/>
    <x v="2"/>
    <x v="1"/>
    <d v="2012-12-19T00:00:00"/>
    <d v="2012-12-24T00:00:00"/>
    <s v="On Date"/>
    <s v="JamesGalang"/>
    <s v="United States"/>
    <s v="Los Angeles"/>
    <s v="California"/>
    <s v="Phones"/>
    <s v="ShoreTel ShorePhone IP 230 VoIP phone"/>
    <n v="118.29300000000001"/>
    <n v="675.96"/>
    <n v="5"/>
    <n v="84.495000000000005"/>
    <n v="6759.6"/>
  </r>
  <r>
    <s v="CA-2012-157084"/>
    <s v="12/19/2012"/>
    <s v="24/12/2012"/>
    <x v="2"/>
    <x v="1"/>
    <d v="2012-12-19T00:00:00"/>
    <d v="2012-12-24T00:00:00"/>
    <s v="On Date"/>
    <s v="JamesGalang"/>
    <s v="United States"/>
    <s v="Los Angeles"/>
    <s v="California"/>
    <s v="Accessories"/>
    <s v="Plantronics Savi W720 Multi-Device Wireless Headset System"/>
    <n v="236.29199999999997"/>
    <n v="1265.8499999999999"/>
    <n v="3"/>
    <n v="556.97400000000005"/>
    <n v="44557.920000000006"/>
  </r>
  <r>
    <s v="CA-2011-168984"/>
    <s v="11/26/2011"/>
    <s v="02/12/2011"/>
    <x v="1"/>
    <x v="7"/>
    <d v="2011-11-26T00:00:00"/>
    <d v="2011-12-02T00:00:00"/>
    <s v="Delay"/>
    <s v="NatalieWebber"/>
    <s v="United States"/>
    <s v="Tigard"/>
    <s v="Oregon"/>
    <s v="Paper"/>
    <s v="Xerox 2"/>
    <n v="3.3696000000000002"/>
    <n v="15.552"/>
    <n v="3"/>
    <n v="5.4432"/>
    <n v="435.45600000000002"/>
  </r>
  <r>
    <s v="CA-2011-168984"/>
    <s v="11/26/2011"/>
    <s v="02/12/2011"/>
    <x v="1"/>
    <x v="7"/>
    <d v="2011-11-26T00:00:00"/>
    <d v="2011-12-02T00:00:00"/>
    <s v="Delay"/>
    <s v="NatalieWebber"/>
    <s v="United States"/>
    <s v="Tigard"/>
    <s v="Oregon"/>
    <s v="Storage"/>
    <s v="Office Impressions Heavy Duty Welded Shelving &amp; Multimedia Storage Drawers"/>
    <n v="167.27"/>
    <n v="669.08"/>
    <n v="5"/>
    <n v="-167.27"/>
    <n v="-13381.6"/>
  </r>
  <r>
    <s v="CA-2011-168984"/>
    <s v="11/26/2011"/>
    <s v="02/12/2011"/>
    <x v="1"/>
    <x v="7"/>
    <d v="2011-11-26T00:00:00"/>
    <d v="2011-12-02T00:00:00"/>
    <s v="Delay"/>
    <s v="NatalieWebber"/>
    <s v="United States"/>
    <s v="Tigard"/>
    <s v="Oregon"/>
    <s v="Phones"/>
    <s v="Jawbone MINI JAMBOX Wireless Bluetooth Speaker"/>
    <n v="131.5008"/>
    <n v="438.33600000000001"/>
    <n v="4"/>
    <n v="-87.667199999999994"/>
    <n v="-7013.3759999999993"/>
  </r>
  <r>
    <s v="CA-2012-111829"/>
    <s v="03/19/2012"/>
    <s v="20/03/2012"/>
    <x v="2"/>
    <x v="9"/>
    <d v="2012-03-19T00:00:00"/>
    <d v="2012-03-20T00:00:00"/>
    <s v="On Date"/>
    <s v="FredHopkins"/>
    <s v="United States"/>
    <s v="Seattle"/>
    <s v="Washington"/>
    <s v="Storage"/>
    <s v="Deluxe Rollaway Locking File with Drawer"/>
    <n v="299.43360000000007"/>
    <n v="1247.6400000000001"/>
    <n v="3"/>
    <n v="349.33920000000001"/>
    <n v="27947.135999999999"/>
  </r>
  <r>
    <s v="CA-2012-111829"/>
    <s v="03/19/2012"/>
    <s v="20/03/2012"/>
    <x v="2"/>
    <x v="9"/>
    <d v="2012-03-19T00:00:00"/>
    <d v="2012-03-20T00:00:00"/>
    <s v="On Date"/>
    <s v="FredHopkins"/>
    <s v="United States"/>
    <s v="Seattle"/>
    <s v="Washington"/>
    <s v="Copiers"/>
    <s v="Canon PC940 Copier"/>
    <n v="238.49469999999994"/>
    <n v="3149.93"/>
    <n v="7"/>
    <n v="1480.4671000000001"/>
    <n v="118437.368"/>
  </r>
  <r>
    <s v="CA-2012-111829"/>
    <s v="03/19/2012"/>
    <s v="20/03/2012"/>
    <x v="2"/>
    <x v="9"/>
    <d v="2012-03-19T00:00:00"/>
    <d v="2012-03-20T00:00:00"/>
    <s v="On Date"/>
    <s v="FredHopkins"/>
    <s v="United States"/>
    <s v="Seattle"/>
    <s v="Washington"/>
    <s v="Paper"/>
    <s v="Multicolor Computer Printout Paper"/>
    <n v="54.521999999999991"/>
    <n v="209.7"/>
    <n v="2"/>
    <n v="100.65600000000001"/>
    <n v="8052.4800000000005"/>
  </r>
  <r>
    <s v="CA-2011-135699"/>
    <s v="08/29/2011"/>
    <s v="29/08/2011"/>
    <x v="1"/>
    <x v="3"/>
    <d v="2011-08-29T00:00:00"/>
    <d v="2011-08-29T00:00:00"/>
    <s v="On Date"/>
    <s v="HilaryHolden"/>
    <s v="United States"/>
    <s v="San Francisco"/>
    <s v="California"/>
    <s v="Paper"/>
    <s v="Xerox 1940"/>
    <n v="28.029600000000002"/>
    <n v="109.92"/>
    <n v="2"/>
    <n v="53.860799999999998"/>
    <n v="4308.8639999999996"/>
  </r>
  <r>
    <s v="CA-2011-135699"/>
    <s v="08/29/2011"/>
    <s v="29/08/2011"/>
    <x v="1"/>
    <x v="3"/>
    <d v="2011-08-29T00:00:00"/>
    <d v="2011-08-29T00:00:00"/>
    <s v="On Date"/>
    <s v="HilaryHolden"/>
    <s v="United States"/>
    <s v="San Francisco"/>
    <s v="California"/>
    <s v="Paper"/>
    <s v="Xerox 1986"/>
    <n v="3.4735999999999998"/>
    <n v="13.36"/>
    <n v="2"/>
    <n v="6.4127999999999998"/>
    <n v="513.024"/>
  </r>
  <r>
    <s v="US-2014-132444"/>
    <s v="11/19/2014"/>
    <s v="22/11/2014"/>
    <x v="3"/>
    <x v="7"/>
    <d v="2014-11-19T00:00:00"/>
    <d v="2014-11-22T00:00:00"/>
    <s v="On Date"/>
    <s v="ChristinaDeMoss"/>
    <s v="United States"/>
    <s v="Seattle"/>
    <s v="Washington"/>
    <s v="Storage"/>
    <s v="Eldon Portable Mobile Manager"/>
    <n v="20.644400000000001"/>
    <n v="169.68"/>
    <n v="6"/>
    <n v="45.813600000000001"/>
    <n v="3665.0880000000002"/>
  </r>
  <r>
    <s v="US-2014-132444"/>
    <s v="11/19/2014"/>
    <s v="22/11/2014"/>
    <x v="3"/>
    <x v="7"/>
    <d v="2014-11-19T00:00:00"/>
    <d v="2014-11-22T00:00:00"/>
    <s v="On Date"/>
    <s v="ChristinaDeMoss"/>
    <s v="United States"/>
    <s v="Seattle"/>
    <s v="Washington"/>
    <s v="Accessories"/>
    <s v="ImationÂ 16GB Mini TravelDrive USB 2.0Â Flash Drive"/>
    <n v="19.546700000000001"/>
    <n v="132.52000000000001"/>
    <n v="4"/>
    <n v="54.333199999999998"/>
    <n v="4346.6559999999999"/>
  </r>
  <r>
    <s v="US-2014-132444"/>
    <s v="11/19/2014"/>
    <s v="22/11/2014"/>
    <x v="3"/>
    <x v="7"/>
    <d v="2014-11-19T00:00:00"/>
    <d v="2014-11-22T00:00:00"/>
    <s v="On Date"/>
    <s v="ChristinaDeMoss"/>
    <s v="United States"/>
    <s v="Seattle"/>
    <s v="Washington"/>
    <s v="Fasteners"/>
    <s v="Binder Clips by OIC"/>
    <n v="0.76959999999999995"/>
    <n v="2.96"/>
    <n v="2"/>
    <n v="1.4208000000000001"/>
    <n v="113.664"/>
  </r>
  <r>
    <s v="US-2014-132444"/>
    <s v="11/19/2014"/>
    <s v="22/11/2014"/>
    <x v="3"/>
    <x v="7"/>
    <d v="2014-11-19T00:00:00"/>
    <d v="2014-11-22T00:00:00"/>
    <s v="On Date"/>
    <s v="ChristinaDeMoss"/>
    <s v="United States"/>
    <s v="Seattle"/>
    <s v="Washington"/>
    <s v="Binders"/>
    <s v="Wilson Jones 1&quot; Hanging DublLock Ring Binders"/>
    <n v="2.7456000000000005"/>
    <n v="8.4480000000000004"/>
    <n v="2"/>
    <n v="2.9567999999999999"/>
    <n v="236.54399999999998"/>
  </r>
  <r>
    <s v="US-2014-132444"/>
    <s v="11/19/2014"/>
    <s v="22/11/2014"/>
    <x v="3"/>
    <x v="7"/>
    <d v="2014-11-19T00:00:00"/>
    <d v="2014-11-22T00:00:00"/>
    <s v="On Date"/>
    <s v="ChristinaDeMoss"/>
    <s v="United States"/>
    <s v="Seattle"/>
    <s v="Washington"/>
    <s v="Storage"/>
    <s v="Fellowes Bankers Box Stor/Drawer Steel Plus"/>
    <n v="28.782"/>
    <n v="95.94"/>
    <n v="3"/>
    <n v="9.5939999999999994"/>
    <n v="767.52"/>
  </r>
  <r>
    <s v="CA-2014-161809"/>
    <s v="01/21/2014"/>
    <s v="27/01/2014"/>
    <x v="3"/>
    <x v="5"/>
    <d v="2014-01-21T00:00:00"/>
    <d v="2014-01-27T00:00:00"/>
    <s v="Delay"/>
    <s v="TheaHendricks"/>
    <s v="United States"/>
    <s v="Los Angeles"/>
    <s v="California"/>
    <s v="Phones"/>
    <s v="RCA Visys Integrated PBX 8-Line Router"/>
    <n v="50.242500000000007"/>
    <n v="160.77600000000001"/>
    <n v="3"/>
    <n v="10.048500000000001"/>
    <n v="803.88000000000011"/>
  </r>
  <r>
    <s v="CA-2014-127285"/>
    <s v="10/31/2014"/>
    <s v="07/11/2014"/>
    <x v="3"/>
    <x v="8"/>
    <d v="2014-10-31T00:00:00"/>
    <d v="2014-11-07T00:00:00"/>
    <s v="Delay"/>
    <s v="MichelleMoray"/>
    <s v="United States"/>
    <s v="Seattle"/>
    <s v="Washington"/>
    <s v="Binders"/>
    <s v="GBC Velobind Prepunched Cover Sets, Regency Series"/>
    <n v="20.338999999999999"/>
    <n v="88.751999999999995"/>
    <n v="3"/>
    <n v="27.734999999999999"/>
    <n v="2218.8000000000002"/>
  </r>
  <r>
    <s v="CA-2014-127285"/>
    <s v="10/31/2014"/>
    <s v="07/11/2014"/>
    <x v="3"/>
    <x v="8"/>
    <d v="2014-10-31T00:00:00"/>
    <d v="2014-11-07T00:00:00"/>
    <s v="Delay"/>
    <s v="MichelleMoray"/>
    <s v="United States"/>
    <s v="Seattle"/>
    <s v="Washington"/>
    <s v="Binders"/>
    <s v="Cardinal Slant-D Ring Binders"/>
    <n v="4.3449999999999998"/>
    <n v="13.904"/>
    <n v="2"/>
    <n v="5.2140000000000004"/>
    <n v="417.12"/>
  </r>
  <r>
    <s v="CA-2013-107615"/>
    <s v="03/23/2013"/>
    <s v="26/03/2013"/>
    <x v="0"/>
    <x v="9"/>
    <d v="2013-03-23T00:00:00"/>
    <d v="2013-03-26T00:00:00"/>
    <s v="On Date"/>
    <s v="RobertBarroso"/>
    <s v="United States"/>
    <s v="North Las Vegas"/>
    <s v="Nevada"/>
    <s v="Accessories"/>
    <s v="Logitech ClearChat Comfort/USB Headset H390"/>
    <n v="19.624299999999998"/>
    <n v="58.58"/>
    <n v="2"/>
    <n v="19.331399999999999"/>
    <n v="1546.5119999999999"/>
  </r>
  <r>
    <s v="CA-2013-122728"/>
    <s v="05/19/2013"/>
    <s v="25/05/2013"/>
    <x v="0"/>
    <x v="2"/>
    <d v="2013-05-19T00:00:00"/>
    <d v="2013-05-25T00:00:00"/>
    <s v="Delay"/>
    <s v="EricBarreto"/>
    <s v="United States"/>
    <s v="San Francisco"/>
    <s v="California"/>
    <s v="Storage"/>
    <s v="Home/Office Personal File Carts"/>
    <n v="26.07"/>
    <n v="104.28"/>
    <n v="3"/>
    <n v="26.07"/>
    <n v="2085.6"/>
  </r>
  <r>
    <s v="CA-2013-122728"/>
    <s v="05/19/2013"/>
    <s v="25/05/2013"/>
    <x v="0"/>
    <x v="2"/>
    <d v="2013-05-19T00:00:00"/>
    <d v="2013-05-25T00:00:00"/>
    <s v="Delay"/>
    <s v="EricBarreto"/>
    <s v="United States"/>
    <s v="San Francisco"/>
    <s v="California"/>
    <s v="Paper"/>
    <s v="Universal Premium White Copier/Laser Paper (20Lb. and 87 Bright)"/>
    <n v="3.0498000000000007"/>
    <n v="17.940000000000001"/>
    <n v="3"/>
    <n v="8.7905999999999995"/>
    <n v="703.24799999999993"/>
  </r>
  <r>
    <s v="US-2013-101497"/>
    <s v="09/30/2013"/>
    <s v="02/10/2013"/>
    <x v="0"/>
    <x v="4"/>
    <d v="2013-09-30T00:00:00"/>
    <d v="2013-10-02T00:00:00"/>
    <s v="On Date"/>
    <s v="PamelaStobb"/>
    <s v="United States"/>
    <s v="Los Angeles"/>
    <s v="California"/>
    <s v="Paper"/>
    <s v="Xerox 1887"/>
    <n v="9.8643999999999981"/>
    <n v="18.97"/>
    <n v="1"/>
    <n v="9.1056000000000008"/>
    <n v="728.44800000000009"/>
  </r>
  <r>
    <s v="CA-2013-147585"/>
    <s v="11/08/2013"/>
    <s v="13/11/2013"/>
    <x v="0"/>
    <x v="7"/>
    <d v="2013-11-08T00:00:00"/>
    <d v="2013-11-13T00:00:00"/>
    <s v="On Date"/>
    <s v="ClaudiaBergmann"/>
    <s v="United States"/>
    <s v="San Francisco"/>
    <s v="California"/>
    <s v="Furnishings"/>
    <s v="C-Line Magnetic Cubicle Keepers, Clear Polypropylene"/>
    <n v="2.8652000000000002"/>
    <n v="14.82"/>
    <n v="3"/>
    <n v="6.2244000000000002"/>
    <n v="497.952"/>
  </r>
  <r>
    <s v="CA-2012-148376"/>
    <s v="12/27/2012"/>
    <s v="31/12/2012"/>
    <x v="2"/>
    <x v="1"/>
    <d v="2012-12-27T00:00:00"/>
    <d v="2012-12-31T00:00:00"/>
    <s v="On Date"/>
    <s v="ArthurGainer"/>
    <s v="United States"/>
    <s v="Los Angeles"/>
    <s v="California"/>
    <s v="Appliances"/>
    <s v="Belkin F9G930V10-GRY 9 Outlet Surge"/>
    <n v="37.970799999999997"/>
    <n v="106.96"/>
    <n v="2"/>
    <n v="31.0184"/>
    <n v="2481.4719999999998"/>
  </r>
  <r>
    <s v="CA-2012-148376"/>
    <s v="12/27/2012"/>
    <s v="31/12/2012"/>
    <x v="2"/>
    <x v="1"/>
    <d v="2012-12-27T00:00:00"/>
    <d v="2012-12-31T00:00:00"/>
    <s v="On Date"/>
    <s v="ArthurGainer"/>
    <s v="United States"/>
    <s v="Los Angeles"/>
    <s v="California"/>
    <s v="Labels"/>
    <s v="Avery 497"/>
    <n v="1.6015999999999995"/>
    <n v="21.56"/>
    <n v="7"/>
    <n v="10.348800000000001"/>
    <n v="827.904"/>
  </r>
  <r>
    <s v="CA-2011-135657"/>
    <s v="06/03/2011"/>
    <s v="07/06/2011"/>
    <x v="1"/>
    <x v="0"/>
    <d v="2011-06-03T00:00:00"/>
    <d v="2011-06-07T00:00:00"/>
    <s v="On Date"/>
    <s v="StevenCartwright"/>
    <s v="United States"/>
    <s v="Seattle"/>
    <s v="Washington"/>
    <s v="Tables"/>
    <s v="KI Adjustable-Height Table"/>
    <n v="67.064400000000006"/>
    <n v="515.88"/>
    <n v="6"/>
    <n v="113.4936"/>
    <n v="9079.4879999999994"/>
  </r>
  <r>
    <s v="CA-2011-139857"/>
    <s v="02/03/2011"/>
    <s v="07/02/2011"/>
    <x v="1"/>
    <x v="11"/>
    <d v="2011-02-03T00:00:00"/>
    <d v="2011-02-07T00:00:00"/>
    <s v="On Date"/>
    <s v="CynthiaDelaney"/>
    <s v="United States"/>
    <s v="San Diego"/>
    <s v="California"/>
    <s v="Fasteners"/>
    <s v="Staples"/>
    <n v="1.3090999999999997"/>
    <n v="12.35"/>
    <n v="5"/>
    <n v="5.8045"/>
    <n v="464.36"/>
  </r>
  <r>
    <s v="CA-2013-106306"/>
    <s v="03/09/2013"/>
    <s v="09/03/2013"/>
    <x v="0"/>
    <x v="9"/>
    <d v="2013-03-09T00:00:00"/>
    <d v="2013-03-09T00:00:00"/>
    <s v="On Date"/>
    <s v="PatrickGardner"/>
    <s v="United States"/>
    <s v="Glendale"/>
    <s v="Arizona"/>
    <s v="Binders"/>
    <s v="GBC Standard Recycled Report Covers, Clear Plastic Sheets"/>
    <n v="5.6055999999999999"/>
    <n v="9.702"/>
    <n v="3"/>
    <n v="-7.1147999999999998"/>
    <n v="-569.18399999999997"/>
  </r>
  <r>
    <s v="CA-2014-123491"/>
    <s v="10/31/2014"/>
    <s v="06/11/2014"/>
    <x v="3"/>
    <x v="8"/>
    <d v="2014-10-31T00:00:00"/>
    <d v="2014-11-06T00:00:00"/>
    <s v="Delay"/>
    <s v="JamieKunitz"/>
    <s v="United States"/>
    <s v="San Francisco"/>
    <s v="California"/>
    <s v="Labels"/>
    <s v="Avery 500"/>
    <n v="3.8742999999999994"/>
    <n v="43.86"/>
    <n v="6"/>
    <n v="20.6142"/>
    <n v="1649.136"/>
  </r>
  <r>
    <s v="CA-2014-123491"/>
    <s v="10/31/2014"/>
    <s v="06/11/2014"/>
    <x v="3"/>
    <x v="8"/>
    <d v="2014-10-31T00:00:00"/>
    <d v="2014-11-06T00:00:00"/>
    <s v="Delay"/>
    <s v="JamieKunitz"/>
    <s v="United States"/>
    <s v="San Francisco"/>
    <s v="California"/>
    <s v="Phones"/>
    <s v="Geemarc AmpliPOWER60"/>
    <n v="65.887999999999991"/>
    <n v="148.47999999999999"/>
    <n v="2"/>
    <n v="16.704000000000001"/>
    <n v="1336.3200000000002"/>
  </r>
  <r>
    <s v="CA-2014-123491"/>
    <s v="10/31/2014"/>
    <s v="06/11/2014"/>
    <x v="3"/>
    <x v="8"/>
    <d v="2014-10-31T00:00:00"/>
    <d v="2014-11-06T00:00:00"/>
    <s v="Delay"/>
    <s v="JamieKunitz"/>
    <s v="United States"/>
    <s v="San Francisco"/>
    <s v="California"/>
    <s v="Paper"/>
    <s v="&quot;While you Were Out&quot; Message Book, One Form per Page"/>
    <n v="1.855"/>
    <n v="7.42"/>
    <n v="2"/>
    <n v="3.71"/>
    <n v="296.8"/>
  </r>
  <r>
    <s v="CA-2014-123491"/>
    <s v="10/31/2014"/>
    <s v="06/11/2014"/>
    <x v="3"/>
    <x v="8"/>
    <d v="2014-10-31T00:00:00"/>
    <d v="2014-11-06T00:00:00"/>
    <s v="Delay"/>
    <s v="JamieKunitz"/>
    <s v="United States"/>
    <s v="San Francisco"/>
    <s v="California"/>
    <s v="Chairs"/>
    <s v="Global Leather Task Chair, Black"/>
    <n v="72.891900000000007"/>
    <n v="71.992000000000004"/>
    <n v="1"/>
    <n v="-0.89990000000000003"/>
    <n v="-71.992000000000004"/>
  </r>
  <r>
    <s v="CA-2014-123491"/>
    <s v="10/31/2014"/>
    <s v="06/11/2014"/>
    <x v="3"/>
    <x v="8"/>
    <d v="2014-10-31T00:00:00"/>
    <d v="2014-11-06T00:00:00"/>
    <s v="Delay"/>
    <s v="JamieKunitz"/>
    <s v="United States"/>
    <s v="San Francisco"/>
    <s v="California"/>
    <s v="Art"/>
    <s v="4009 Highlighters by Sanford"/>
    <n v="2.6665999999999994"/>
    <n v="19.899999999999999"/>
    <n v="5"/>
    <n v="6.5670000000000002"/>
    <n v="525.36"/>
  </r>
  <r>
    <s v="CA-2014-123491"/>
    <s v="10/31/2014"/>
    <s v="06/11/2014"/>
    <x v="3"/>
    <x v="8"/>
    <d v="2014-10-31T00:00:00"/>
    <d v="2014-11-06T00:00:00"/>
    <s v="Delay"/>
    <s v="JamieKunitz"/>
    <s v="United States"/>
    <s v="San Francisco"/>
    <s v="California"/>
    <s v="Appliances"/>
    <s v="Acco 7-Outlet Masterpiece Power Center, Wihtout Fax/Phone Line Protection"/>
    <n v="85.105999999999995"/>
    <n v="1702.12"/>
    <n v="14"/>
    <n v="510.63600000000002"/>
    <n v="40850.880000000005"/>
  </r>
  <r>
    <s v="CA-2014-104003"/>
    <s v="10/08/2014"/>
    <s v="14/10/2014"/>
    <x v="3"/>
    <x v="8"/>
    <d v="2014-10-08T00:00:00"/>
    <d v="2014-10-14T00:00:00"/>
    <s v="Delay"/>
    <s v="DebraCatini"/>
    <s v="United States"/>
    <s v="San Francisco"/>
    <s v="California"/>
    <s v="Bookcases"/>
    <s v="O'Sullivan Manor Hill 2-Door Library in Brianna Oak"/>
    <n v="161.07220000000001"/>
    <n v="307.666"/>
    <n v="2"/>
    <n v="-14.478400000000001"/>
    <n v="-1158.2719999999999"/>
  </r>
  <r>
    <s v="CA-2012-130204"/>
    <s v="09/03/2012"/>
    <s v="09/09/2012"/>
    <x v="2"/>
    <x v="4"/>
    <d v="2012-09-03T00:00:00"/>
    <d v="2012-09-09T00:00:00"/>
    <s v="Delay"/>
    <s v="DavidBremer"/>
    <s v="United States"/>
    <s v="San Francisco"/>
    <s v="California"/>
    <s v="Storage"/>
    <s v="Sterilite Officeware Hinged File Box"/>
    <n v="7.6504000000000012"/>
    <n v="31.44"/>
    <n v="3"/>
    <n v="8.4887999999999995"/>
    <n v="679.10399999999993"/>
  </r>
  <r>
    <s v="CA-2012-130204"/>
    <s v="09/03/2012"/>
    <s v="09/09/2012"/>
    <x v="2"/>
    <x v="4"/>
    <d v="2012-09-03T00:00:00"/>
    <d v="2012-09-09T00:00:00"/>
    <s v="Delay"/>
    <s v="DavidBremer"/>
    <s v="United States"/>
    <s v="San Francisco"/>
    <s v="California"/>
    <s v="Accessories"/>
    <s v="Kingston Digital DataTraveler 16GB USB 2.0"/>
    <n v="7.2494999999999994"/>
    <n v="17.899999999999999"/>
    <n v="2"/>
    <n v="3.4009999999999998"/>
    <n v="272.08"/>
  </r>
  <r>
    <s v="CA-2012-130204"/>
    <s v="09/03/2012"/>
    <s v="09/09/2012"/>
    <x v="2"/>
    <x v="4"/>
    <d v="2012-09-03T00:00:00"/>
    <d v="2012-09-09T00:00:00"/>
    <s v="Delay"/>
    <s v="DavidBremer"/>
    <s v="United States"/>
    <s v="San Francisco"/>
    <s v="California"/>
    <s v="Accessories"/>
    <s v="TRENDnet 56K USB 2.0 Phone, Internet and Fax Modem"/>
    <n v="16.569599999999998"/>
    <n v="129.44999999999999"/>
    <n v="5"/>
    <n v="46.601999999999997"/>
    <n v="3728.16"/>
  </r>
  <r>
    <s v="CA-2011-110527"/>
    <s v="08/09/2011"/>
    <s v="16/08/2011"/>
    <x v="1"/>
    <x v="3"/>
    <d v="2011-08-09T00:00:00"/>
    <d v="2011-08-16T00:00:00"/>
    <s v="Delay"/>
    <s v="EmilyDucich"/>
    <s v="United States"/>
    <s v="San Diego"/>
    <s v="California"/>
    <s v="Labels"/>
    <s v="Avery 494"/>
    <n v="1.4094"/>
    <n v="20.88"/>
    <n v="8"/>
    <n v="9.6047999999999991"/>
    <n v="768.3839999999999"/>
  </r>
  <r>
    <s v="CA-2014-168837"/>
    <s v="10/15/2014"/>
    <s v="18/10/2014"/>
    <x v="3"/>
    <x v="8"/>
    <d v="2014-10-15T00:00:00"/>
    <d v="2014-10-18T00:00:00"/>
    <s v="On Date"/>
    <s v="JoniWasserman"/>
    <s v="United States"/>
    <s v="Oakland"/>
    <s v="California"/>
    <s v="Furnishings"/>
    <s v="C-Line Cubicle Keepers Polyproplyene Holder With Velcro Backings"/>
    <n v="2.8853000000000004"/>
    <n v="9.4600000000000009"/>
    <n v="2"/>
    <n v="3.6894"/>
    <n v="295.15199999999999"/>
  </r>
  <r>
    <s v="CA-2014-116715"/>
    <s v="12/03/2014"/>
    <s v="06/12/2014"/>
    <x v="3"/>
    <x v="1"/>
    <d v="2014-12-03T00:00:00"/>
    <d v="2014-12-06T00:00:00"/>
    <s v="On Date"/>
    <s v="VictoriaWilson"/>
    <s v="United States"/>
    <s v="San Francisco"/>
    <s v="California"/>
    <s v="Storage"/>
    <s v="Fellowes Mobile File Cart, Black"/>
    <n v="45.391400000000004"/>
    <n v="559.62"/>
    <n v="9"/>
    <n v="151.09739999999999"/>
    <n v="12087.791999999999"/>
  </r>
  <r>
    <s v="CA-2014-116715"/>
    <s v="12/03/2014"/>
    <s v="06/12/2014"/>
    <x v="3"/>
    <x v="1"/>
    <d v="2014-12-03T00:00:00"/>
    <d v="2014-12-06T00:00:00"/>
    <s v="On Date"/>
    <s v="VictoriaWilson"/>
    <s v="United States"/>
    <s v="San Francisco"/>
    <s v="California"/>
    <s v="Paper"/>
    <s v="Xerox 1940"/>
    <n v="28.029600000000002"/>
    <n v="109.92"/>
    <n v="2"/>
    <n v="53.860799999999998"/>
    <n v="4308.8639999999996"/>
  </r>
  <r>
    <s v="CA-2014-116715"/>
    <s v="12/03/2014"/>
    <s v="06/12/2014"/>
    <x v="3"/>
    <x v="1"/>
    <d v="2014-12-03T00:00:00"/>
    <d v="2014-12-06T00:00:00"/>
    <s v="On Date"/>
    <s v="VictoriaWilson"/>
    <s v="United States"/>
    <s v="San Francisco"/>
    <s v="California"/>
    <s v="Paper"/>
    <s v="Xerox 1962"/>
    <n v="2.3540000000000001"/>
    <n v="8.56"/>
    <n v="2"/>
    <n v="3.8519999999999999"/>
    <n v="308.15999999999997"/>
  </r>
  <r>
    <s v="CA-2012-130785"/>
    <s v="09/05/2012"/>
    <s v="09/09/2012"/>
    <x v="2"/>
    <x v="4"/>
    <d v="2012-09-05T00:00:00"/>
    <d v="2012-09-09T00:00:00"/>
    <s v="On Date"/>
    <s v="ArthurGainer"/>
    <s v="United States"/>
    <s v="San Diego"/>
    <s v="California"/>
    <s v="Bookcases"/>
    <s v="Sauder Camden County Barrister Bookcase, Planked Cherry Finish"/>
    <n v="104.0428"/>
    <n v="411.33199999999999"/>
    <n v="4"/>
    <n v="-4.8391999999999999"/>
    <n v="-387.13599999999997"/>
  </r>
  <r>
    <s v="CA-2012-130785"/>
    <s v="09/05/2012"/>
    <s v="09/09/2012"/>
    <x v="2"/>
    <x v="4"/>
    <d v="2012-09-05T00:00:00"/>
    <d v="2012-09-09T00:00:00"/>
    <s v="On Date"/>
    <s v="ArthurGainer"/>
    <s v="United States"/>
    <s v="San Diego"/>
    <s v="California"/>
    <s v="Binders"/>
    <s v="DXL Angle-View Binders with Locking Rings, Black"/>
    <n v="3.1746999999999996"/>
    <n v="28.751999999999999"/>
    <n v="6"/>
    <n v="9.7037999999999993"/>
    <n v="776.30399999999997"/>
  </r>
  <r>
    <s v="CA-2012-130785"/>
    <s v="09/05/2012"/>
    <s v="09/09/2012"/>
    <x v="2"/>
    <x v="4"/>
    <d v="2012-09-05T00:00:00"/>
    <d v="2012-09-09T00:00:00"/>
    <s v="On Date"/>
    <s v="ArthurGainer"/>
    <s v="United States"/>
    <s v="San Diego"/>
    <s v="California"/>
    <s v="Bookcases"/>
    <s v="Sauder Camden County Collection Libraries, Planked Cherry Finish"/>
    <n v="104.6318"/>
    <n v="293.19900000000001"/>
    <n v="3"/>
    <n v="-20.696400000000001"/>
    <n v="-1655.712"/>
  </r>
  <r>
    <s v="CA-2012-105347"/>
    <s v="11/24/2012"/>
    <s v="28/11/2012"/>
    <x v="2"/>
    <x v="7"/>
    <d v="2012-11-24T00:00:00"/>
    <d v="2012-11-28T00:00:00"/>
    <s v="On Date"/>
    <s v="DarrenPowers"/>
    <s v="United States"/>
    <s v="Los Angeles"/>
    <s v="California"/>
    <s v="Paper"/>
    <s v="Xerox 1919"/>
    <n v="20.904900000000005"/>
    <n v="368.91"/>
    <n v="9"/>
    <n v="180.76589999999999"/>
    <n v="14461.271999999999"/>
  </r>
  <r>
    <s v="CA-2012-105347"/>
    <s v="11/24/2012"/>
    <s v="28/11/2012"/>
    <x v="2"/>
    <x v="7"/>
    <d v="2012-11-24T00:00:00"/>
    <d v="2012-11-28T00:00:00"/>
    <s v="On Date"/>
    <s v="DarrenPowers"/>
    <s v="United States"/>
    <s v="Los Angeles"/>
    <s v="California"/>
    <s v="Art"/>
    <s v="Prang Colored Pencils"/>
    <n v="1.617"/>
    <n v="14.7"/>
    <n v="5"/>
    <n v="6.6150000000000002"/>
    <n v="529.20000000000005"/>
  </r>
  <r>
    <s v="CA-2013-100965"/>
    <s v="07/08/2013"/>
    <s v="12/07/2013"/>
    <x v="0"/>
    <x v="6"/>
    <d v="2013-07-08T00:00:00"/>
    <d v="2013-07-12T00:00:00"/>
    <s v="On Date"/>
    <s v="RaymondMesse"/>
    <s v="United States"/>
    <s v="San Jose"/>
    <s v="California"/>
    <s v="Furnishings"/>
    <s v="Howard Miller 11-1/2&quot; Diameter Grantwood Wall Clock"/>
    <n v="28.465800000000002"/>
    <n v="215.65"/>
    <n v="5"/>
    <n v="73.320999999999998"/>
    <n v="5865.68"/>
  </r>
  <r>
    <s v="CA-2013-149461"/>
    <s v="11/14/2013"/>
    <s v="20/11/2013"/>
    <x v="0"/>
    <x v="7"/>
    <d v="2013-11-14T00:00:00"/>
    <d v="2013-11-20T00:00:00"/>
    <s v="Delay"/>
    <s v="AdrianShami"/>
    <s v="United States"/>
    <s v="Auburn"/>
    <s v="Washington"/>
    <s v="Furnishings"/>
    <s v="Eldon Image Series Desk Accessories, Burgundy"/>
    <n v="2.6751999999999998"/>
    <n v="4.18"/>
    <n v="1"/>
    <n v="1.5047999999999999"/>
    <n v="120.38399999999999"/>
  </r>
  <r>
    <s v="US-2013-116729"/>
    <s v="12/26/2013"/>
    <s v="29/12/2013"/>
    <x v="0"/>
    <x v="1"/>
    <d v="2013-12-26T00:00:00"/>
    <d v="2013-12-29T00:00:00"/>
    <s v="On Date"/>
    <s v="GraceKelly"/>
    <s v="United States"/>
    <s v="Los Angeles"/>
    <s v="California"/>
    <s v="Phones"/>
    <s v="Samsung Galaxy Note 2"/>
    <n v="331.19280000000003"/>
    <n v="2575.944"/>
    <n v="7"/>
    <n v="257.59440000000001"/>
    <n v="20607.552"/>
  </r>
  <r>
    <s v="US-2013-116729"/>
    <s v="12/26/2013"/>
    <s v="29/12/2013"/>
    <x v="0"/>
    <x v="1"/>
    <d v="2013-12-26T00:00:00"/>
    <d v="2013-12-29T00:00:00"/>
    <s v="On Date"/>
    <s v="GraceKelly"/>
    <s v="United States"/>
    <s v="Los Angeles"/>
    <s v="California"/>
    <s v="Paper"/>
    <s v="Xerox 225"/>
    <n v="3.3695999999999997"/>
    <n v="45.36"/>
    <n v="7"/>
    <n v="21.7728"/>
    <n v="1741.8240000000001"/>
  </r>
  <r>
    <s v="US-2013-116729"/>
    <s v="12/26/2013"/>
    <s v="29/12/2013"/>
    <x v="0"/>
    <x v="1"/>
    <d v="2013-12-26T00:00:00"/>
    <d v="2013-12-29T00:00:00"/>
    <s v="On Date"/>
    <s v="GraceKelly"/>
    <s v="United States"/>
    <s v="Los Angeles"/>
    <s v="California"/>
    <s v="Accessories"/>
    <s v="SanDisk Cruzer 64 GB USB Flash Drive"/>
    <n v="25.423999999999999"/>
    <n v="254.24"/>
    <n v="7"/>
    <n v="76.272000000000006"/>
    <n v="6101.76"/>
  </r>
  <r>
    <s v="CA-2012-131597"/>
    <s v="09/14/2012"/>
    <s v="18/09/2012"/>
    <x v="2"/>
    <x v="4"/>
    <d v="2012-09-14T00:00:00"/>
    <d v="2012-09-18T00:00:00"/>
    <s v="On Date"/>
    <s v="StefaniaPerrino"/>
    <s v="United States"/>
    <s v="Los Angeles"/>
    <s v="California"/>
    <s v="Tables"/>
    <s v="KI Conference Tables"/>
    <n v="59.547599999999996"/>
    <n v="170.136"/>
    <n v="3"/>
    <n v="-8.5068000000000001"/>
    <n v="-680.54399999999998"/>
  </r>
  <r>
    <s v="CA-2012-164833"/>
    <s v="06/04/2012"/>
    <s v="04/06/2012"/>
    <x v="2"/>
    <x v="0"/>
    <d v="2012-06-04T00:00:00"/>
    <d v="2012-06-04T00:00:00"/>
    <s v="On Date"/>
    <s v="LaurenLeatherbury"/>
    <s v="United States"/>
    <s v="Seattle"/>
    <s v="Washington"/>
    <s v="Labels"/>
    <s v="Avery 501"/>
    <n v="1.9557"/>
    <n v="7.38"/>
    <n v="2"/>
    <n v="3.4685999999999999"/>
    <n v="277.488"/>
  </r>
  <r>
    <s v="CA-2012-164833"/>
    <s v="06/04/2012"/>
    <s v="04/06/2012"/>
    <x v="2"/>
    <x v="0"/>
    <d v="2012-06-04T00:00:00"/>
    <d v="2012-06-04T00:00:00"/>
    <s v="On Date"/>
    <s v="LaurenLeatherbury"/>
    <s v="United States"/>
    <s v="Seattle"/>
    <s v="Washington"/>
    <s v="Art"/>
    <s v="Binney &amp; Smith Crayola Metallic Colored Pencils, 8-Color Set"/>
    <n v="3.1021000000000001"/>
    <n v="9.26"/>
    <n v="2"/>
    <n v="3.0558000000000001"/>
    <n v="244.464"/>
  </r>
  <r>
    <s v="CA-2012-125423"/>
    <s v="12/13/2012"/>
    <s v="15/12/2012"/>
    <x v="2"/>
    <x v="1"/>
    <d v="2012-12-13T00:00:00"/>
    <d v="2012-12-15T00:00:00"/>
    <s v="On Date"/>
    <s v="MattCollins"/>
    <s v="United States"/>
    <s v="Los Angeles"/>
    <s v="California"/>
    <s v="Labels"/>
    <s v="Avery 513"/>
    <n v="2.6892000000000005"/>
    <n v="9.9600000000000009"/>
    <n v="2"/>
    <n v="4.5815999999999999"/>
    <n v="366.52800000000002"/>
  </r>
  <r>
    <s v="CA-2013-167507"/>
    <s v="12/23/2013"/>
    <s v="29/12/2013"/>
    <x v="0"/>
    <x v="1"/>
    <d v="2013-12-23T00:00:00"/>
    <d v="2013-12-29T00:00:00"/>
    <s v="Delay"/>
    <s v="SueAnnReed"/>
    <s v="United States"/>
    <s v="Redmond"/>
    <s v="Oregon"/>
    <s v="Binders"/>
    <s v="Avery 3 1/2&quot; Diskette Storage Pages, 10/Pack"/>
    <n v="5.6376000000000008"/>
    <n v="31.32"/>
    <n v="10"/>
    <n v="-25.056000000000001"/>
    <n v="-2004.48"/>
  </r>
  <r>
    <s v="CA-2013-167507"/>
    <s v="12/23/2013"/>
    <s v="29/12/2013"/>
    <x v="0"/>
    <x v="1"/>
    <d v="2013-12-23T00:00:00"/>
    <d v="2013-12-29T00:00:00"/>
    <s v="Delay"/>
    <s v="SueAnnReed"/>
    <s v="United States"/>
    <s v="Redmond"/>
    <s v="Oregon"/>
    <s v="Furnishings"/>
    <s v="3M Hangers With Command Adhesive"/>
    <n v="2.1829999999999998"/>
    <n v="11.84"/>
    <n v="4"/>
    <n v="3.1080000000000001"/>
    <n v="248.64000000000001"/>
  </r>
  <r>
    <s v="CA-2013-167507"/>
    <s v="12/23/2013"/>
    <s v="29/12/2013"/>
    <x v="0"/>
    <x v="1"/>
    <d v="2013-12-23T00:00:00"/>
    <d v="2013-12-29T00:00:00"/>
    <s v="Delay"/>
    <s v="SueAnnReed"/>
    <s v="United States"/>
    <s v="Redmond"/>
    <s v="Oregon"/>
    <s v="Furnishings"/>
    <s v="Seth Thomas 14&quot; Day/Date Wall Clock"/>
    <n v="17.942399999999999"/>
    <n v="22.783999999999999"/>
    <n v="1"/>
    <n v="4.8415999999999997"/>
    <n v="387.32799999999997"/>
  </r>
  <r>
    <s v="US-2014-113852"/>
    <s v="07/30/2014"/>
    <s v="03/08/2014"/>
    <x v="3"/>
    <x v="6"/>
    <d v="2014-07-30T00:00:00"/>
    <d v="2014-08-03T00:00:00"/>
    <s v="On Date"/>
    <s v="GiuliettaWeimer"/>
    <s v="United States"/>
    <s v="Seattle"/>
    <s v="Washington"/>
    <s v="Accessories"/>
    <s v="ImationÂ 8GB Mini TravelDrive USB 2.0Â Flash Drive"/>
    <n v="26.265299999999996"/>
    <n v="90.57"/>
    <n v="3"/>
    <n v="11.774100000000001"/>
    <n v="941.92800000000011"/>
  </r>
  <r>
    <s v="CA-2014-128370"/>
    <s v="09/11/2014"/>
    <s v="11/09/2014"/>
    <x v="3"/>
    <x v="4"/>
    <d v="2014-09-11T00:00:00"/>
    <d v="2014-09-11T00:00:00"/>
    <s v="On Date"/>
    <s v="FrankHawley"/>
    <s v="United States"/>
    <s v="Los Angeles"/>
    <s v="California"/>
    <s v="Chairs"/>
    <s v="DMI Arturo Collection Mission-style Design Wood Chair"/>
    <n v="111.72519999999999"/>
    <n v="362.35199999999998"/>
    <n v="3"/>
    <n v="27.176400000000001"/>
    <n v="2174.1120000000001"/>
  </r>
  <r>
    <s v="CA-2014-128370"/>
    <s v="09/11/2014"/>
    <s v="11/09/2014"/>
    <x v="3"/>
    <x v="4"/>
    <d v="2014-09-11T00:00:00"/>
    <d v="2014-09-11T00:00:00"/>
    <s v="On Date"/>
    <s v="FrankHawley"/>
    <s v="United States"/>
    <s v="Los Angeles"/>
    <s v="California"/>
    <s v="Binders"/>
    <s v="Avery Non-Stick Binders"/>
    <n v="2.4695"/>
    <n v="7.1840000000000002"/>
    <n v="2"/>
    <n v="2.2450000000000001"/>
    <n v="179.60000000000002"/>
  </r>
  <r>
    <s v="CA-2011-114643"/>
    <s v="06/13/2011"/>
    <s v="17/06/2011"/>
    <x v="1"/>
    <x v="0"/>
    <d v="2011-06-13T00:00:00"/>
    <d v="2011-06-17T00:00:00"/>
    <s v="On Date"/>
    <s v="FiliaMcAdams"/>
    <s v="United States"/>
    <s v="Los Angeles"/>
    <s v="California"/>
    <s v="Art"/>
    <s v="Staples"/>
    <n v="3.2427999999999999"/>
    <n v="14.52"/>
    <n v="3"/>
    <n v="4.7915999999999999"/>
    <n v="383.32799999999997"/>
  </r>
  <r>
    <s v="US-2013-100839"/>
    <s v="10/14/2013"/>
    <s v="18/10/2013"/>
    <x v="0"/>
    <x v="8"/>
    <d v="2013-10-14T00:00:00"/>
    <d v="2013-10-18T00:00:00"/>
    <s v="On Date"/>
    <s v="NoahChilds"/>
    <s v="United States"/>
    <s v="Aurora"/>
    <s v="Colorado"/>
    <s v="Tables"/>
    <s v="Hon 5100 Series Wood Tables"/>
    <n v="238.6036"/>
    <n v="727.45"/>
    <n v="5"/>
    <n v="-465.56799999999998"/>
    <n v="-37245.440000000002"/>
  </r>
  <r>
    <s v="US-2013-100839"/>
    <s v="10/14/2013"/>
    <s v="18/10/2013"/>
    <x v="0"/>
    <x v="8"/>
    <d v="2013-10-14T00:00:00"/>
    <d v="2013-10-18T00:00:00"/>
    <s v="On Date"/>
    <s v="NoahChilds"/>
    <s v="United States"/>
    <s v="Aurora"/>
    <s v="Colorado"/>
    <s v="Furnishings"/>
    <s v="Executive Impressions 8-1/2&quot; Career Panel/Partition Cubicle Clock"/>
    <n v="6.8639999999999999"/>
    <n v="24.96"/>
    <n v="3"/>
    <n v="4.3680000000000003"/>
    <n v="349.44000000000005"/>
  </r>
  <r>
    <s v="CA-2014-118857"/>
    <s v="04/16/2014"/>
    <s v="19/04/2014"/>
    <x v="3"/>
    <x v="10"/>
    <d v="2014-04-16T00:00:00"/>
    <d v="2014-04-19T00:00:00"/>
    <s v="On Date"/>
    <s v="AdamHart"/>
    <s v="United States"/>
    <s v="Henderson"/>
    <s v="Nevada"/>
    <s v="Furnishings"/>
    <s v="Howard Miller 12&quot; Round Wall Clock"/>
    <n v="25.145600000000002"/>
    <n v="196.45"/>
    <n v="5"/>
    <n v="70.721999999999994"/>
    <n v="5657.7599999999993"/>
  </r>
  <r>
    <s v="CA-2013-148201"/>
    <s v="08/27/2013"/>
    <s v="30/08/2013"/>
    <x v="0"/>
    <x v="3"/>
    <d v="2013-08-27T00:00:00"/>
    <d v="2013-08-30T00:00:00"/>
    <s v="On Date"/>
    <s v="CharlesCrestani"/>
    <s v="United States"/>
    <s v="Seattle"/>
    <s v="Washington"/>
    <s v="Paper"/>
    <s v="Xerox 1931"/>
    <n v="3.3696000000000006"/>
    <n v="6.48"/>
    <n v="1"/>
    <n v="3.1103999999999998"/>
    <n v="248.83199999999999"/>
  </r>
  <r>
    <s v="CA-2011-116932"/>
    <s v="07/21/2011"/>
    <s v="25/07/2011"/>
    <x v="1"/>
    <x v="6"/>
    <d v="2011-07-21T00:00:00"/>
    <d v="2011-07-25T00:00:00"/>
    <s v="On Date"/>
    <s v="MichelleEllison"/>
    <s v="United States"/>
    <s v="San Francisco"/>
    <s v="California"/>
    <s v="Art"/>
    <s v="Newell 334"/>
    <n v="14.6816"/>
    <n v="99.2"/>
    <n v="5"/>
    <n v="25.792000000000002"/>
    <n v="2063.36"/>
  </r>
  <r>
    <s v="CA-2011-116932"/>
    <s v="07/21/2011"/>
    <s v="25/07/2011"/>
    <x v="1"/>
    <x v="6"/>
    <d v="2011-07-21T00:00:00"/>
    <d v="2011-07-25T00:00:00"/>
    <s v="On Date"/>
    <s v="MichelleEllison"/>
    <s v="United States"/>
    <s v="San Francisco"/>
    <s v="California"/>
    <s v="Chairs"/>
    <s v="Global Troy Executive Leather Low-Back Tilter"/>
    <n v="375.73500000000001"/>
    <n v="801.56799999999998"/>
    <n v="2"/>
    <n v="50.097999999999999"/>
    <n v="4007.84"/>
  </r>
  <r>
    <s v="CA-2011-116932"/>
    <s v="07/21/2011"/>
    <s v="25/07/2011"/>
    <x v="1"/>
    <x v="6"/>
    <d v="2011-07-21T00:00:00"/>
    <d v="2011-07-25T00:00:00"/>
    <s v="On Date"/>
    <s v="MichelleEllison"/>
    <s v="United States"/>
    <s v="San Francisco"/>
    <s v="California"/>
    <s v="Tables"/>
    <s v="Hon 30&quot; x 60&quot; Table with Locking Drawer"/>
    <n v="245.56320000000002"/>
    <n v="272.84800000000001"/>
    <n v="1"/>
    <n v="27.284800000000001"/>
    <n v="2182.7840000000001"/>
  </r>
  <r>
    <s v="CA-2014-142888"/>
    <s v="11/22/2014"/>
    <s v="26/11/2014"/>
    <x v="3"/>
    <x v="7"/>
    <d v="2014-11-22T00:00:00"/>
    <d v="2014-11-26T00:00:00"/>
    <s v="On Date"/>
    <s v="BenjaminPatterson"/>
    <s v="United States"/>
    <s v="Spokane"/>
    <s v="Washington"/>
    <s v="Tables"/>
    <s v="Safco Drafting Table"/>
    <n v="50.395800000000008"/>
    <n v="70.98"/>
    <n v="1"/>
    <n v="20.584199999999999"/>
    <n v="1646.7359999999999"/>
  </r>
  <r>
    <s v="CA-2014-118885"/>
    <s v="12/30/2014"/>
    <s v="03/01/2015"/>
    <x v="4"/>
    <x v="1"/>
    <d v="2014-12-30T00:00:00"/>
    <d v="2015-01-03T00:00:00"/>
    <s v="On Date"/>
    <s v="JamesGalang"/>
    <s v="United States"/>
    <s v="Los Angeles"/>
    <s v="California"/>
    <s v="Chairs"/>
    <s v="Global High-Back Leather Tilter, Burgundy"/>
    <n v="109.4611"/>
    <n v="393.56799999999998"/>
    <n v="4"/>
    <n v="-44.276400000000002"/>
    <n v="-3542.1120000000001"/>
  </r>
  <r>
    <s v="CA-2014-118885"/>
    <s v="12/30/2014"/>
    <s v="03/01/2015"/>
    <x v="4"/>
    <x v="1"/>
    <d v="2014-12-30T00:00:00"/>
    <d v="2015-01-03T00:00:00"/>
    <s v="On Date"/>
    <s v="JamesGalang"/>
    <s v="United States"/>
    <s v="Los Angeles"/>
    <s v="California"/>
    <s v="Phones"/>
    <s v="Adtran 1202752G1"/>
    <n v="93.232599999999991"/>
    <n v="302.37599999999998"/>
    <n v="3"/>
    <n v="22.6782"/>
    <n v="1814.2560000000001"/>
  </r>
  <r>
    <s v="CA-2013-147578"/>
    <s v="04/23/2013"/>
    <s v="27/04/2013"/>
    <x v="0"/>
    <x v="10"/>
    <d v="2013-04-23T00:00:00"/>
    <d v="2013-04-27T00:00:00"/>
    <s v="On Date"/>
    <s v="PaulGonzalez"/>
    <s v="United States"/>
    <s v="San Francisco"/>
    <s v="California"/>
    <s v="Furnishings"/>
    <s v="Ultra Door Pull Handle"/>
    <n v="7.0483999999999991"/>
    <n v="31.56"/>
    <n v="3"/>
    <n v="10.4148"/>
    <n v="833.18399999999997"/>
  </r>
  <r>
    <s v="CA-2011-157623"/>
    <s v="03/14/2011"/>
    <s v="18/03/2011"/>
    <x v="1"/>
    <x v="9"/>
    <d v="2011-03-14T00:00:00"/>
    <d v="2011-03-18T00:00:00"/>
    <s v="On Date"/>
    <s v="DeanKatz"/>
    <s v="United States"/>
    <s v="Huntington Beach"/>
    <s v="California"/>
    <s v="Paper"/>
    <s v="Xerox 1972"/>
    <n v="2.9040000000000004"/>
    <n v="10.56"/>
    <n v="2"/>
    <n v="4.7519999999999998"/>
    <n v="380.15999999999997"/>
  </r>
  <r>
    <s v="CA-2011-157623"/>
    <s v="03/14/2011"/>
    <s v="18/03/2011"/>
    <x v="1"/>
    <x v="9"/>
    <d v="2011-03-14T00:00:00"/>
    <d v="2011-03-18T00:00:00"/>
    <s v="On Date"/>
    <s v="DeanKatz"/>
    <s v="United States"/>
    <s v="Huntington Beach"/>
    <s v="California"/>
    <s v="Art"/>
    <s v="Avery Hi-Liter Fluorescent Desk Style Markers"/>
    <n v="2.1294"/>
    <n v="3.38"/>
    <n v="1"/>
    <n v="1.2505999999999999"/>
    <n v="100.048"/>
  </r>
  <r>
    <s v="CA-2013-100083"/>
    <s v="11/25/2013"/>
    <s v="30/11/2013"/>
    <x v="0"/>
    <x v="7"/>
    <d v="2013-11-25T00:00:00"/>
    <d v="2013-11-30T00:00:00"/>
    <s v="On Date"/>
    <s v="CarolDarley"/>
    <s v="United States"/>
    <s v="Medford"/>
    <s v="Oregon"/>
    <s v="Paper"/>
    <s v="IBM Multi-Purpose Copy Paper, 8 1/2 x 11&quot;, Case"/>
    <n v="17.038999999999998"/>
    <n v="24.783999999999999"/>
    <n v="1"/>
    <n v="7.7450000000000001"/>
    <n v="619.6"/>
  </r>
  <r>
    <s v="CA-2012-109197"/>
    <s v="12/31/2012"/>
    <s v="04/01/2013"/>
    <x v="0"/>
    <x v="1"/>
    <d v="2012-12-31T00:00:00"/>
    <d v="2013-01-04T00:00:00"/>
    <s v="On Date"/>
    <s v="JasO'Carroll"/>
    <s v="United States"/>
    <s v="Missoula"/>
    <s v="Montana"/>
    <s v="Binders"/>
    <s v="Ibico Hi-Tech Manual Binding System"/>
    <n v="167.74449999999999"/>
    <n v="487.98399999999998"/>
    <n v="2"/>
    <n v="152.495"/>
    <n v="12199.6"/>
  </r>
  <r>
    <s v="CA-2014-167094"/>
    <s v="10/22/2014"/>
    <s v="23/10/2014"/>
    <x v="3"/>
    <x v="8"/>
    <d v="2014-10-22T00:00:00"/>
    <d v="2014-10-23T00:00:00"/>
    <s v="On Date"/>
    <s v="DamalaKotsonis"/>
    <s v="United States"/>
    <s v="Springfield"/>
    <s v="Oregon"/>
    <s v="Paper"/>
    <s v="Xerox 218"/>
    <n v="3.3696000000000002"/>
    <n v="5.1840000000000002"/>
    <n v="1"/>
    <n v="1.8144"/>
    <n v="145.15199999999999"/>
  </r>
  <r>
    <s v="CA-2014-167094"/>
    <s v="10/22/2014"/>
    <s v="23/10/2014"/>
    <x v="3"/>
    <x v="8"/>
    <d v="2014-10-22T00:00:00"/>
    <d v="2014-10-23T00:00:00"/>
    <s v="On Date"/>
    <s v="DamalaKotsonis"/>
    <s v="United States"/>
    <s v="Springfield"/>
    <s v="Oregon"/>
    <s v="Chairs"/>
    <s v="Global Comet Stacking Armless Chair"/>
    <n v="215.316"/>
    <n v="478.48"/>
    <n v="2"/>
    <n v="47.847999999999999"/>
    <n v="3827.84"/>
  </r>
  <r>
    <s v="CA-2014-167094"/>
    <s v="10/22/2014"/>
    <s v="23/10/2014"/>
    <x v="3"/>
    <x v="8"/>
    <d v="2014-10-22T00:00:00"/>
    <d v="2014-10-23T00:00:00"/>
    <s v="On Date"/>
    <s v="DamalaKotsonis"/>
    <s v="United States"/>
    <s v="Springfield"/>
    <s v="Oregon"/>
    <s v="Accessories"/>
    <s v="Memorex Froggy Flash Drive 8 GB"/>
    <n v="10.827499999999999"/>
    <n v="28.4"/>
    <n v="2"/>
    <n v="6.7450000000000001"/>
    <n v="539.6"/>
  </r>
  <r>
    <s v="CA-2012-157959"/>
    <s v="02/03/2012"/>
    <s v="04/02/2012"/>
    <x v="2"/>
    <x v="11"/>
    <d v="2012-02-03T00:00:00"/>
    <d v="2012-02-04T00:00:00"/>
    <s v="On Date"/>
    <s v="RickWilson"/>
    <s v="United States"/>
    <s v="Los Angeles"/>
    <s v="California"/>
    <s v="Furnishings"/>
    <s v="Hand-Finished Solid Wood Document Frame"/>
    <n v="23.960999999999999"/>
    <n v="136.91999999999999"/>
    <n v="4"/>
    <n v="41.076000000000001"/>
    <n v="3286.08"/>
  </r>
  <r>
    <s v="CA-2013-105963"/>
    <s v="11/16/2013"/>
    <s v="23/11/2013"/>
    <x v="0"/>
    <x v="7"/>
    <d v="2013-11-16T00:00:00"/>
    <d v="2013-11-23T00:00:00"/>
    <s v="Delay"/>
    <s v="StewartCarmichael"/>
    <s v="United States"/>
    <s v="Los Angeles"/>
    <s v="California"/>
    <s v="Accessories"/>
    <s v="ImationÂ 16GB Mini TravelDrive USB 2.0Â Flash Drive"/>
    <n v="19.546700000000001"/>
    <n v="99.39"/>
    <n v="3"/>
    <n v="40.749899999999997"/>
    <n v="3259.9919999999997"/>
  </r>
  <r>
    <s v="CA-2014-126865"/>
    <s v="12/06/2014"/>
    <s v="08/12/2014"/>
    <x v="3"/>
    <x v="1"/>
    <d v="2014-12-06T00:00:00"/>
    <d v="2014-12-08T00:00:00"/>
    <s v="On Date"/>
    <s v="NaresjPatel"/>
    <s v="United States"/>
    <s v="San Diego"/>
    <s v="California"/>
    <s v="Paper"/>
    <s v="Xerox 1960"/>
    <n v="17.039000000000001"/>
    <n v="92.94"/>
    <n v="3"/>
    <n v="41.823"/>
    <n v="3345.84"/>
  </r>
  <r>
    <s v="CA-2014-102834"/>
    <s v="03/10/2014"/>
    <s v="14/03/2014"/>
    <x v="3"/>
    <x v="9"/>
    <d v="2014-03-10T00:00:00"/>
    <d v="2014-03-14T00:00:00"/>
    <s v="On Date"/>
    <s v="LindsayWilliams"/>
    <s v="United States"/>
    <s v="San Francisco"/>
    <s v="California"/>
    <s v="Accessories"/>
    <s v="Logitech Wireless Headset h800"/>
    <n v="64.993499999999997"/>
    <n v="199.98"/>
    <n v="2"/>
    <n v="69.992999999999995"/>
    <n v="5599.44"/>
  </r>
  <r>
    <s v="US-2013-139710"/>
    <s v="06/10/2013"/>
    <s v="16/06/2013"/>
    <x v="0"/>
    <x v="0"/>
    <d v="2013-06-10T00:00:00"/>
    <d v="2013-06-16T00:00:00"/>
    <s v="Delay"/>
    <s v="GregMatthias"/>
    <s v="United States"/>
    <s v="Los Angeles"/>
    <s v="California"/>
    <s v="Phones"/>
    <s v="Avaya 4621SW VoIP phone"/>
    <n v="52.504499999999993"/>
    <n v="177.48"/>
    <n v="3"/>
    <n v="19.9665"/>
    <n v="1597.32"/>
  </r>
  <r>
    <s v="CA-2014-121538"/>
    <s v="11/29/2014"/>
    <s v="02/12/2014"/>
    <x v="3"/>
    <x v="7"/>
    <d v="2014-11-29T00:00:00"/>
    <d v="2014-12-02T00:00:00"/>
    <s v="On Date"/>
    <s v="RickHansen"/>
    <s v="United States"/>
    <s v="Denver"/>
    <s v="Colorado"/>
    <s v="Paper"/>
    <s v="Eaton Premium Continuous-Feed Paper, 25% Cotton, Letter Size, White, 1000 Shts/Box"/>
    <n v="28.849600000000002"/>
    <n v="88.768000000000001"/>
    <n v="2"/>
    <n v="31.0688"/>
    <n v="2485.5039999999999"/>
  </r>
  <r>
    <s v="US-2014-101539"/>
    <s v="03/17/2014"/>
    <s v="19/03/2014"/>
    <x v="3"/>
    <x v="9"/>
    <d v="2014-03-17T00:00:00"/>
    <d v="2014-03-19T00:00:00"/>
    <s v="On Date"/>
    <s v="ValerieMitchum"/>
    <s v="United States"/>
    <s v="Seattle"/>
    <s v="Washington"/>
    <s v="Paper"/>
    <s v="Xerox 214"/>
    <n v="3.3696000000000006"/>
    <n v="6.48"/>
    <n v="1"/>
    <n v="3.1103999999999998"/>
    <n v="248.83199999999999"/>
  </r>
  <r>
    <s v="US-2014-101539"/>
    <s v="03/17/2014"/>
    <s v="19/03/2014"/>
    <x v="3"/>
    <x v="9"/>
    <d v="2014-03-17T00:00:00"/>
    <d v="2014-03-19T00:00:00"/>
    <s v="On Date"/>
    <s v="ValerieMitchum"/>
    <s v="United States"/>
    <s v="Seattle"/>
    <s v="Washington"/>
    <s v="Storage"/>
    <s v="Safco Commercial Shelving"/>
    <n v="44.6496"/>
    <n v="46.51"/>
    <n v="1"/>
    <n v="1.8604000000000001"/>
    <n v="148.83199999999999"/>
  </r>
  <r>
    <s v="US-2014-101539"/>
    <s v="03/17/2014"/>
    <s v="19/03/2014"/>
    <x v="3"/>
    <x v="9"/>
    <d v="2014-03-17T00:00:00"/>
    <d v="2014-03-19T00:00:00"/>
    <s v="On Date"/>
    <s v="ValerieMitchum"/>
    <s v="United States"/>
    <s v="Seattle"/>
    <s v="Washington"/>
    <s v="Phones"/>
    <s v="Mitel MiVoice 5330e IP Phone"/>
    <n v="203.49259999999998"/>
    <n v="659.976"/>
    <n v="3"/>
    <n v="49.498199999999997"/>
    <n v="3959.8559999999998"/>
  </r>
  <r>
    <s v="CA-2013-152121"/>
    <s v="11/28/2013"/>
    <s v="30/11/2013"/>
    <x v="0"/>
    <x v="7"/>
    <d v="2013-11-28T00:00:00"/>
    <d v="2013-11-30T00:00:00"/>
    <s v="On Date"/>
    <s v="CraigCarreira"/>
    <s v="United States"/>
    <s v="Scottsdale"/>
    <s v="Arizona"/>
    <s v="Phones"/>
    <s v="Motorola Moto X"/>
    <n v="248.19270000000003"/>
    <n v="271.99200000000002"/>
    <n v="1"/>
    <n v="23.799299999999999"/>
    <n v="1903.944"/>
  </r>
  <r>
    <s v="CA-2014-101245"/>
    <s v="11/28/2014"/>
    <s v="04/12/2014"/>
    <x v="3"/>
    <x v="7"/>
    <d v="2014-11-28T00:00:00"/>
    <d v="2014-12-04T00:00:00"/>
    <s v="Delay"/>
    <s v="LindsayWilliams"/>
    <s v="United States"/>
    <s v="San Francisco"/>
    <s v="California"/>
    <s v="Paper"/>
    <s v="Tops White Computer Printout Paper"/>
    <n v="25.922300000000003"/>
    <n v="244.55"/>
    <n v="5"/>
    <n v="114.9385"/>
    <n v="9195.08"/>
  </r>
  <r>
    <s v="CA-2014-101245"/>
    <s v="11/28/2014"/>
    <s v="04/12/2014"/>
    <x v="3"/>
    <x v="7"/>
    <d v="2014-11-28T00:00:00"/>
    <d v="2014-12-04T00:00:00"/>
    <s v="Delay"/>
    <s v="LindsayWilliams"/>
    <s v="United States"/>
    <s v="San Francisco"/>
    <s v="California"/>
    <s v="Accessories"/>
    <s v="Enermax Briskie RF Wireless Keyboard and Mouse Combo"/>
    <n v="13.2928"/>
    <n v="166.16"/>
    <n v="8"/>
    <n v="59.817599999999999"/>
    <n v="4785.4079999999994"/>
  </r>
  <r>
    <s v="CA-2012-141768"/>
    <s v="05/25/2012"/>
    <s v="27/05/2012"/>
    <x v="2"/>
    <x v="2"/>
    <d v="2012-05-25T00:00:00"/>
    <d v="2012-05-27T00:00:00"/>
    <s v="On Date"/>
    <s v="NoraPelletier"/>
    <s v="United States"/>
    <s v="San Francisco"/>
    <s v="California"/>
    <s v="Furnishings"/>
    <s v="Ultra Door Push Plate"/>
    <n v="3.2896999999999998"/>
    <n v="14.73"/>
    <n v="3"/>
    <n v="4.8609"/>
    <n v="388.87200000000001"/>
  </r>
  <r>
    <s v="CA-2013-112109"/>
    <s v="07/09/2013"/>
    <s v="13/07/2013"/>
    <x v="0"/>
    <x v="6"/>
    <d v="2013-07-09T00:00:00"/>
    <d v="2013-07-13T00:00:00"/>
    <s v="On Date"/>
    <s v="JoeElijah"/>
    <s v="United States"/>
    <s v="Broomfield"/>
    <s v="Colorado"/>
    <s v="Binders"/>
    <s v="GBC Twin Loop Wire Binding Elements"/>
    <n v="16.64"/>
    <n v="19.968"/>
    <n v="2"/>
    <n v="-13.311999999999999"/>
    <n v="-1064.96"/>
  </r>
  <r>
    <s v="CA-2013-112109"/>
    <s v="07/09/2013"/>
    <s v="13/07/2013"/>
    <x v="0"/>
    <x v="6"/>
    <d v="2013-07-09T00:00:00"/>
    <d v="2013-07-13T00:00:00"/>
    <s v="On Date"/>
    <s v="JoeElijah"/>
    <s v="United States"/>
    <s v="Broomfield"/>
    <s v="Colorado"/>
    <s v="Storage"/>
    <s v="Perma STOR-ALL Hanging File Box, 13 1/8&quot;W x 12 1/4&quot;D x 10 1/2&quot;H"/>
    <n v="4.9634"/>
    <n v="33.488"/>
    <n v="7"/>
    <n v="-1.2558"/>
    <n v="-100.464"/>
  </r>
  <r>
    <s v="CA-2013-112109"/>
    <s v="07/09/2013"/>
    <s v="13/07/2013"/>
    <x v="0"/>
    <x v="6"/>
    <d v="2013-07-09T00:00:00"/>
    <d v="2013-07-13T00:00:00"/>
    <s v="On Date"/>
    <s v="JoeElijah"/>
    <s v="United States"/>
    <s v="Broomfield"/>
    <s v="Colorado"/>
    <s v="Binders"/>
    <s v="Wilson Jones Active Use Binders"/>
    <n v="3.7128000000000001"/>
    <n v="8.7360000000000007"/>
    <n v="4"/>
    <n v="-6.1151999999999997"/>
    <n v="-489.21600000000001"/>
  </r>
  <r>
    <s v="CA-2013-112109"/>
    <s v="07/09/2013"/>
    <s v="13/07/2013"/>
    <x v="0"/>
    <x v="6"/>
    <d v="2013-07-09T00:00:00"/>
    <d v="2013-07-13T00:00:00"/>
    <s v="On Date"/>
    <s v="JoeElijah"/>
    <s v="United States"/>
    <s v="Broomfield"/>
    <s v="Colorado"/>
    <s v="Chairs"/>
    <s v="SAFCO Arco Folding Chair"/>
    <n v="196.102"/>
    <n v="662.88"/>
    <n v="3"/>
    <n v="74.573999999999998"/>
    <n v="5965.92"/>
  </r>
  <r>
    <s v="CA-2012-109939"/>
    <s v="05/08/2012"/>
    <s v="12/05/2012"/>
    <x v="2"/>
    <x v="2"/>
    <d v="2012-05-08T00:00:00"/>
    <d v="2012-05-12T00:00:00"/>
    <s v="On Date"/>
    <s v="AllenArmold"/>
    <s v="United States"/>
    <s v="Salem"/>
    <s v="Oregon"/>
    <s v="Art"/>
    <s v="Newell 321"/>
    <n v="2.3288000000000002"/>
    <n v="5.2480000000000002"/>
    <n v="2"/>
    <n v="0.59040000000000004"/>
    <n v="47.231999999999999"/>
  </r>
  <r>
    <s v="CA-2013-112669"/>
    <s v="04/15/2013"/>
    <s v="15/04/2013"/>
    <x v="0"/>
    <x v="10"/>
    <d v="2013-04-15T00:00:00"/>
    <d v="2013-04-15T00:00:00"/>
    <s v="On Date"/>
    <s v="KeanTakahito"/>
    <s v="United States"/>
    <s v="Glendale"/>
    <s v="Arizona"/>
    <s v="Chairs"/>
    <s v="Hon 4070 Series Pagoda Armless Upholstered Stacking Chairs"/>
    <n v="207.1283"/>
    <n v="933.53599999999994"/>
    <n v="4"/>
    <n v="105.0228"/>
    <n v="8401.8240000000005"/>
  </r>
  <r>
    <s v="CA-2013-112669"/>
    <s v="04/15/2013"/>
    <s v="15/04/2013"/>
    <x v="0"/>
    <x v="10"/>
    <d v="2013-04-15T00:00:00"/>
    <d v="2013-04-15T00:00:00"/>
    <s v="On Date"/>
    <s v="KeanTakahito"/>
    <s v="United States"/>
    <s v="Glendale"/>
    <s v="Arizona"/>
    <s v="Storage"/>
    <s v="Fellowes Personal Hanging Folder Files, Navy"/>
    <n v="9.6695999999999991"/>
    <n v="42.975999999999999"/>
    <n v="4"/>
    <n v="4.2976000000000001"/>
    <n v="343.80799999999999"/>
  </r>
  <r>
    <s v="CA-2011-164721"/>
    <s v="11/25/2011"/>
    <s v="27/11/2011"/>
    <x v="1"/>
    <x v="7"/>
    <d v="2011-11-25T00:00:00"/>
    <d v="2011-11-27T00:00:00"/>
    <s v="On Date"/>
    <s v="LaurelWorkman"/>
    <s v="United States"/>
    <s v="Brentwood"/>
    <s v="California"/>
    <s v="Appliances"/>
    <s v="Belkin F9G930V10-GRY 9 Outlet Surge"/>
    <n v="37.970799999999997"/>
    <n v="320.88"/>
    <n v="6"/>
    <n v="93.055199999999999"/>
    <n v="7444.4160000000002"/>
  </r>
  <r>
    <s v="CA-2011-164721"/>
    <s v="11/25/2011"/>
    <s v="27/11/2011"/>
    <x v="1"/>
    <x v="7"/>
    <d v="2011-11-25T00:00:00"/>
    <d v="2011-11-27T00:00:00"/>
    <s v="On Date"/>
    <s v="LaurelWorkman"/>
    <s v="United States"/>
    <s v="Brentwood"/>
    <s v="California"/>
    <s v="Furnishings"/>
    <s v="Staples"/>
    <n v="4.4576000000000002"/>
    <n v="23.88"/>
    <n v="3"/>
    <n v="10.507199999999999"/>
    <n v="840.57599999999991"/>
  </r>
  <r>
    <s v="CA-2011-164721"/>
    <s v="11/25/2011"/>
    <s v="27/11/2011"/>
    <x v="1"/>
    <x v="7"/>
    <d v="2011-11-25T00:00:00"/>
    <d v="2011-11-27T00:00:00"/>
    <s v="On Date"/>
    <s v="LaurelWorkman"/>
    <s v="United States"/>
    <s v="Brentwood"/>
    <s v="California"/>
    <s v="Paper"/>
    <s v="Wirebound Message Books, Four 2 3/4 x 5 White Forms per Page"/>
    <n v="3.6126000000000005"/>
    <n v="26.76"/>
    <n v="4"/>
    <n v="12.3096"/>
    <n v="984.76800000000003"/>
  </r>
  <r>
    <s v="CA-2014-133648"/>
    <s v="06/26/2014"/>
    <s v="03/07/2014"/>
    <x v="3"/>
    <x v="0"/>
    <d v="2014-06-26T00:00:00"/>
    <d v="2014-07-03T00:00:00"/>
    <s v="Delay"/>
    <s v="MaxLudwig"/>
    <s v="United States"/>
    <s v="Springfield"/>
    <s v="Oregon"/>
    <s v="Labels"/>
    <s v="Alphabetical Labels for Top Tab Filing"/>
    <n v="7.4000000000000012"/>
    <n v="71.040000000000006"/>
    <n v="6"/>
    <n v="26.64"/>
    <n v="2131.1999999999998"/>
  </r>
  <r>
    <s v="CA-2014-133648"/>
    <s v="06/26/2014"/>
    <s v="03/07/2014"/>
    <x v="3"/>
    <x v="0"/>
    <d v="2014-06-26T00:00:00"/>
    <d v="2014-07-03T00:00:00"/>
    <s v="Delay"/>
    <s v="MaxLudwig"/>
    <s v="United States"/>
    <s v="Springfield"/>
    <s v="Oregon"/>
    <s v="Art"/>
    <s v="Eldon Spacemaker Box, Quick-Snap Lid, Clear"/>
    <n v="2.3046000000000002"/>
    <n v="5.3440000000000003"/>
    <n v="2"/>
    <n v="0.73480000000000001"/>
    <n v="58.783999999999999"/>
  </r>
  <r>
    <s v="CA-2014-133648"/>
    <s v="06/26/2014"/>
    <s v="03/07/2014"/>
    <x v="3"/>
    <x v="0"/>
    <d v="2014-06-26T00:00:00"/>
    <d v="2014-07-03T00:00:00"/>
    <s v="Delay"/>
    <s v="MaxLudwig"/>
    <s v="United States"/>
    <s v="Springfield"/>
    <s v="Oregon"/>
    <s v="Fasteners"/>
    <s v="Plymouth Boxed Rubber Bands by Plymouth"/>
    <n v="4.4744999999999999"/>
    <n v="11.304"/>
    <n v="3"/>
    <n v="-2.1194999999999999"/>
    <n v="-169.56"/>
  </r>
  <r>
    <s v="CA-2014-166128"/>
    <s v="04/12/2014"/>
    <s v="19/04/2014"/>
    <x v="3"/>
    <x v="10"/>
    <d v="2014-04-12T00:00:00"/>
    <d v="2014-04-19T00:00:00"/>
    <s v="Delay"/>
    <s v="LukeWeiss"/>
    <s v="United States"/>
    <s v="Pasadena"/>
    <s v="California"/>
    <s v="Accessories"/>
    <s v="SanDisk Ultra 64 GB MicroSDHC Class 10 Memory Card"/>
    <n v="35.591099999999997"/>
    <n v="199.95"/>
    <n v="5"/>
    <n v="21.994499999999999"/>
    <n v="1759.56"/>
  </r>
  <r>
    <s v="CA-2014-166128"/>
    <s v="04/12/2014"/>
    <s v="19/04/2014"/>
    <x v="3"/>
    <x v="10"/>
    <d v="2014-04-12T00:00:00"/>
    <d v="2014-04-19T00:00:00"/>
    <s v="Delay"/>
    <s v="LukeWeiss"/>
    <s v="United States"/>
    <s v="Pasadena"/>
    <s v="California"/>
    <s v="Art"/>
    <s v="Dixon Ticonderoga Erasable Colored Pencil Set, 12-Color"/>
    <n v="3.9467999999999996"/>
    <n v="41.86"/>
    <n v="7"/>
    <n v="14.2324"/>
    <n v="1138.5920000000001"/>
  </r>
  <r>
    <s v="CA-2012-113110"/>
    <s v="03/19/2012"/>
    <s v="23/03/2012"/>
    <x v="2"/>
    <x v="9"/>
    <d v="2012-03-19T00:00:00"/>
    <d v="2012-03-23T00:00:00"/>
    <s v="On Date"/>
    <s v="BerenikeKampe"/>
    <s v="United States"/>
    <s v="San Bernardino"/>
    <s v="California"/>
    <s v="Binders"/>
    <s v="GBC Imprintable Covers"/>
    <n v="5.5998000000000001"/>
    <n v="17.568000000000001"/>
    <n v="2"/>
    <n v="6.3684000000000003"/>
    <n v="509.47200000000004"/>
  </r>
  <r>
    <s v="CA-2012-113110"/>
    <s v="03/19/2012"/>
    <s v="23/03/2012"/>
    <x v="2"/>
    <x v="9"/>
    <d v="2012-03-19T00:00:00"/>
    <d v="2012-03-23T00:00:00"/>
    <s v="On Date"/>
    <s v="BerenikeKampe"/>
    <s v="United States"/>
    <s v="San Bernardino"/>
    <s v="California"/>
    <s v="Labels"/>
    <s v="Self-Adhesive Address Labels for Typewriters by Universal"/>
    <n v="3.8742999999999994"/>
    <n v="14.62"/>
    <n v="2"/>
    <n v="6.8714000000000004"/>
    <n v="549.71199999999999"/>
  </r>
  <r>
    <s v="CA-2012-113110"/>
    <s v="03/19/2012"/>
    <s v="23/03/2012"/>
    <x v="2"/>
    <x v="9"/>
    <d v="2012-03-19T00:00:00"/>
    <d v="2012-03-23T00:00:00"/>
    <s v="On Date"/>
    <s v="BerenikeKampe"/>
    <s v="United States"/>
    <s v="San Bernardino"/>
    <s v="California"/>
    <s v="Supplies"/>
    <s v="Acme Elite Stainless Steel Scissors"/>
    <n v="6.1715999999999998"/>
    <n v="33.36"/>
    <n v="4"/>
    <n v="8.6736000000000004"/>
    <n v="693.88800000000003"/>
  </r>
  <r>
    <s v="CA-2012-113110"/>
    <s v="03/19/2012"/>
    <s v="23/03/2012"/>
    <x v="2"/>
    <x v="9"/>
    <d v="2012-03-19T00:00:00"/>
    <d v="2012-03-23T00:00:00"/>
    <s v="On Date"/>
    <s v="BerenikeKampe"/>
    <s v="United States"/>
    <s v="San Bernardino"/>
    <s v="California"/>
    <s v="Paper"/>
    <s v="Wirebound Message Books, 5-1/2 x 4 Forms, 2 or 4 Forms per Page"/>
    <n v="3.4119000000000002"/>
    <n v="40.14"/>
    <n v="6"/>
    <n v="19.668600000000001"/>
    <n v="1573.4880000000001"/>
  </r>
  <r>
    <s v="US-2014-111241"/>
    <s v="08/21/2014"/>
    <s v="23/08/2014"/>
    <x v="3"/>
    <x v="3"/>
    <d v="2014-08-21T00:00:00"/>
    <d v="2014-08-23T00:00:00"/>
    <s v="On Date"/>
    <s v="GeneMcClure"/>
    <s v="United States"/>
    <s v="Fresno"/>
    <s v="California"/>
    <s v="Binders"/>
    <s v="GBC Recycled Regency Composition Covers"/>
    <n v="32.281199999999998"/>
    <n v="239.12"/>
    <n v="5"/>
    <n v="77.713999999999999"/>
    <n v="6217.12"/>
  </r>
  <r>
    <s v="CA-2012-114237"/>
    <s v="03/13/2012"/>
    <s v="15/03/2012"/>
    <x v="2"/>
    <x v="9"/>
    <d v="2012-03-13T00:00:00"/>
    <d v="2012-03-15T00:00:00"/>
    <s v="On Date"/>
    <s v="MarcCrier"/>
    <s v="United States"/>
    <s v="Seattle"/>
    <s v="Washington"/>
    <s v="Bookcases"/>
    <s v="Safco Value Mate Series Steel Bookcases, Baked Enamel Finish on Steel, Gray"/>
    <n v="51.105600000000003"/>
    <n v="141.96"/>
    <n v="2"/>
    <n v="39.748800000000003"/>
    <n v="3179.9040000000005"/>
  </r>
  <r>
    <s v="CA-2013-113516"/>
    <s v="09/09/2013"/>
    <s v="11/09/2013"/>
    <x v="0"/>
    <x v="4"/>
    <d v="2013-09-09T00:00:00"/>
    <d v="2013-09-11T00:00:00"/>
    <s v="On Date"/>
    <s v="ValerieMitchum"/>
    <s v="United States"/>
    <s v="Lancaster"/>
    <s v="California"/>
    <s v="Binders"/>
    <s v="Square Ring Data Binders, Rigid 75 Pt. Covers, 11&quot; x 14-7/8&quot;"/>
    <n v="10.732800000000001"/>
    <n v="33.024000000000001"/>
    <n v="2"/>
    <n v="11.558400000000001"/>
    <n v="924.67200000000003"/>
  </r>
  <r>
    <s v="CA-2013-113516"/>
    <s v="09/09/2013"/>
    <s v="11/09/2013"/>
    <x v="0"/>
    <x v="4"/>
    <d v="2013-09-09T00:00:00"/>
    <d v="2013-09-11T00:00:00"/>
    <s v="On Date"/>
    <s v="ValerieMitchum"/>
    <s v="United States"/>
    <s v="Lancaster"/>
    <s v="California"/>
    <s v="Binders"/>
    <s v="Premium Transparent Presentation Covers by GBC"/>
    <n v="10.909599999999999"/>
    <n v="67.135999999999996"/>
    <n v="4"/>
    <n v="23.497599999999998"/>
    <n v="1879.808"/>
  </r>
  <r>
    <s v="CA-2012-119214"/>
    <s v="01/23/2012"/>
    <s v="27/01/2012"/>
    <x v="2"/>
    <x v="5"/>
    <d v="2012-01-23T00:00:00"/>
    <d v="2012-01-27T00:00:00"/>
    <s v="On Date"/>
    <s v="CarlWeiss"/>
    <s v="United States"/>
    <s v="Bozeman"/>
    <s v="Montana"/>
    <s v="Paper"/>
    <s v="Wirebound Service Call Books, 5 1/2&quot; x 4&quot;"/>
    <n v="5.0335999999999999"/>
    <n v="29.04"/>
    <n v="3"/>
    <n v="13.9392"/>
    <n v="1115.136"/>
  </r>
  <r>
    <s v="CA-2012-119214"/>
    <s v="01/23/2012"/>
    <s v="27/01/2012"/>
    <x v="2"/>
    <x v="5"/>
    <d v="2012-01-23T00:00:00"/>
    <d v="2012-01-27T00:00:00"/>
    <s v="On Date"/>
    <s v="CarlWeiss"/>
    <s v="United States"/>
    <s v="Bozeman"/>
    <s v="Montana"/>
    <s v="Labels"/>
    <s v="Avery 500"/>
    <n v="3.8742999999999994"/>
    <n v="14.62"/>
    <n v="2"/>
    <n v="6.8714000000000004"/>
    <n v="549.71199999999999"/>
  </r>
  <r>
    <s v="CA-2012-122287"/>
    <s v="06/18/2012"/>
    <s v="23/06/2012"/>
    <x v="2"/>
    <x v="0"/>
    <d v="2012-06-18T00:00:00"/>
    <d v="2012-06-23T00:00:00"/>
    <s v="On Date"/>
    <s v="SkyeNorling"/>
    <s v="United States"/>
    <s v="Peoria"/>
    <s v="Arizona"/>
    <s v="Paper"/>
    <s v="Xerox 1922"/>
    <n v="2.5397999999999996"/>
    <n v="11.952"/>
    <n v="3"/>
    <n v="4.3326000000000002"/>
    <n v="346.608"/>
  </r>
  <r>
    <s v="CA-2012-122287"/>
    <s v="06/18/2012"/>
    <s v="23/06/2012"/>
    <x v="2"/>
    <x v="0"/>
    <d v="2012-06-18T00:00:00"/>
    <d v="2012-06-23T00:00:00"/>
    <s v="On Date"/>
    <s v="SkyeNorling"/>
    <s v="United States"/>
    <s v="Peoria"/>
    <s v="Arizona"/>
    <s v="Binders"/>
    <s v="Peel &amp; Stick Add-On Corner Pockets"/>
    <n v="1.1232"/>
    <n v="4.5359999999999996"/>
    <n v="7"/>
    <n v="-3.3264"/>
    <n v="-266.11200000000002"/>
  </r>
  <r>
    <s v="CA-2012-122287"/>
    <s v="06/18/2012"/>
    <s v="23/06/2012"/>
    <x v="2"/>
    <x v="0"/>
    <d v="2012-06-18T00:00:00"/>
    <d v="2012-06-23T00:00:00"/>
    <s v="On Date"/>
    <s v="SkyeNorling"/>
    <s v="United States"/>
    <s v="Peoria"/>
    <s v="Arizona"/>
    <s v="Binders"/>
    <s v="Aluminum Screw Posts"/>
    <n v="7.6300000000000008"/>
    <n v="9.1560000000000006"/>
    <n v="2"/>
    <n v="-6.1040000000000001"/>
    <n v="-488.32"/>
  </r>
  <r>
    <s v="CA-2012-122287"/>
    <s v="06/18/2012"/>
    <s v="23/06/2012"/>
    <x v="2"/>
    <x v="0"/>
    <d v="2012-06-18T00:00:00"/>
    <d v="2012-06-23T00:00:00"/>
    <s v="On Date"/>
    <s v="SkyeNorling"/>
    <s v="United States"/>
    <s v="Peoria"/>
    <s v="Arizona"/>
    <s v="Furnishings"/>
    <s v="Flat Face Poster Frame"/>
    <n v="10.927199999999999"/>
    <n v="75.36"/>
    <n v="5"/>
    <n v="20.724"/>
    <n v="1657.92"/>
  </r>
  <r>
    <s v="CA-2012-104493"/>
    <s v="10/02/2012"/>
    <s v="08/10/2012"/>
    <x v="2"/>
    <x v="8"/>
    <d v="2012-10-02T00:00:00"/>
    <d v="2012-10-08T00:00:00"/>
    <s v="Delay"/>
    <s v="EdBraxton"/>
    <s v="United States"/>
    <s v="San Diego"/>
    <s v="California"/>
    <s v="Binders"/>
    <s v="GBC Personal VeloBind Strips"/>
    <n v="6.2295999999999996"/>
    <n v="57.503999999999998"/>
    <n v="6"/>
    <n v="20.1264"/>
    <n v="1610.1120000000001"/>
  </r>
  <r>
    <s v="CA-2011-106439"/>
    <s v="10/31/2011"/>
    <s v="04/11/2011"/>
    <x v="1"/>
    <x v="8"/>
    <d v="2011-10-31T00:00:00"/>
    <d v="2011-11-04T00:00:00"/>
    <s v="On Date"/>
    <s v="GregGuthrie"/>
    <s v="United States"/>
    <s v="Los Angeles"/>
    <s v="California"/>
    <s v="Fasteners"/>
    <s v="Staples"/>
    <n v="2.0411999999999999"/>
    <n v="11.34"/>
    <n v="3"/>
    <n v="5.2164000000000001"/>
    <n v="417.31200000000001"/>
  </r>
  <r>
    <s v="CA-2011-106439"/>
    <s v="10/31/2011"/>
    <s v="04/11/2011"/>
    <x v="1"/>
    <x v="8"/>
    <d v="2011-10-31T00:00:00"/>
    <d v="2011-11-04T00:00:00"/>
    <s v="On Date"/>
    <s v="GregGuthrie"/>
    <s v="United States"/>
    <s v="Los Angeles"/>
    <s v="California"/>
    <s v="Storage"/>
    <s v="Letter/Legal File Tote with Clear Snap-On Lid, Black Granite"/>
    <n v="11.884399999999999"/>
    <n v="80.3"/>
    <n v="5"/>
    <n v="20.878"/>
    <n v="1670.24"/>
  </r>
  <r>
    <s v="CA-2011-106439"/>
    <s v="10/31/2011"/>
    <s v="04/11/2011"/>
    <x v="1"/>
    <x v="8"/>
    <d v="2011-10-31T00:00:00"/>
    <d v="2011-11-04T00:00:00"/>
    <s v="On Date"/>
    <s v="GregGuthrie"/>
    <s v="United States"/>
    <s v="Los Angeles"/>
    <s v="California"/>
    <s v="Binders"/>
    <s v="Avery Framed View Binder, EZD Ring (Locking), Navy, 1 1/2&quot;"/>
    <n v="5.2894000000000005"/>
    <n v="15.968"/>
    <n v="2"/>
    <n v="5.3891999999999998"/>
    <n v="431.13599999999997"/>
  </r>
  <r>
    <s v="CA-2011-106439"/>
    <s v="10/31/2011"/>
    <s v="04/11/2011"/>
    <x v="1"/>
    <x v="8"/>
    <d v="2011-10-31T00:00:00"/>
    <d v="2011-11-04T00:00:00"/>
    <s v="On Date"/>
    <s v="GregGuthrie"/>
    <s v="United States"/>
    <s v="Los Angeles"/>
    <s v="California"/>
    <s v="Paper"/>
    <s v="Xerox 1952"/>
    <n v="2.6393999999999993"/>
    <n v="64.739999999999995"/>
    <n v="13"/>
    <n v="30.427800000000001"/>
    <n v="2434.2240000000002"/>
  </r>
  <r>
    <s v="CA-2011-106439"/>
    <s v="10/31/2011"/>
    <s v="04/11/2011"/>
    <x v="1"/>
    <x v="8"/>
    <d v="2011-10-31T00:00:00"/>
    <d v="2011-11-04T00:00:00"/>
    <s v="On Date"/>
    <s v="GregGuthrie"/>
    <s v="United States"/>
    <s v="Los Angeles"/>
    <s v="California"/>
    <s v="Binders"/>
    <s v="Fellowes Twister Kit, Gray/Clear, 3/pkg"/>
    <n v="4.4219999999999988"/>
    <n v="19.295999999999999"/>
    <n v="3"/>
    <n v="6.03"/>
    <n v="482.40000000000003"/>
  </r>
  <r>
    <s v="CA-2011-106439"/>
    <s v="10/31/2011"/>
    <s v="04/11/2011"/>
    <x v="1"/>
    <x v="8"/>
    <d v="2011-10-31T00:00:00"/>
    <d v="2011-11-04T00:00:00"/>
    <s v="On Date"/>
    <s v="GregGuthrie"/>
    <s v="United States"/>
    <s v="Los Angeles"/>
    <s v="California"/>
    <s v="Storage"/>
    <s v="Tennsco Regal Shelving Units"/>
    <n v="98.367699999999999"/>
    <n v="405.64"/>
    <n v="4"/>
    <n v="12.1692"/>
    <n v="973.53600000000006"/>
  </r>
  <r>
    <s v="CA-2011-106439"/>
    <s v="10/31/2011"/>
    <s v="04/11/2011"/>
    <x v="1"/>
    <x v="8"/>
    <d v="2011-10-31T00:00:00"/>
    <d v="2011-11-04T00:00:00"/>
    <s v="On Date"/>
    <s v="GregGuthrie"/>
    <s v="United States"/>
    <s v="Los Angeles"/>
    <s v="California"/>
    <s v="Chairs"/>
    <s v="Novimex Fabric Task Chair"/>
    <n v="51.832999999999998"/>
    <n v="146.352"/>
    <n v="3"/>
    <n v="-9.1470000000000002"/>
    <n v="-731.76"/>
  </r>
  <r>
    <s v="CA-2011-106439"/>
    <s v="10/31/2011"/>
    <s v="04/11/2011"/>
    <x v="1"/>
    <x v="8"/>
    <d v="2011-10-31T00:00:00"/>
    <d v="2011-11-04T00:00:00"/>
    <s v="On Date"/>
    <s v="GregGuthrie"/>
    <s v="United States"/>
    <s v="Los Angeles"/>
    <s v="California"/>
    <s v="Accessories"/>
    <s v="MaxellÂ LTO Ultrium - 800 GB"/>
    <n v="22.671899999999997"/>
    <n v="251.91"/>
    <n v="9"/>
    <n v="47.862900000000003"/>
    <n v="3829.0320000000002"/>
  </r>
  <r>
    <s v="CA-2011-106439"/>
    <s v="10/31/2011"/>
    <s v="04/11/2011"/>
    <x v="1"/>
    <x v="8"/>
    <d v="2011-10-31T00:00:00"/>
    <d v="2011-11-04T00:00:00"/>
    <s v="On Date"/>
    <s v="GregGuthrie"/>
    <s v="United States"/>
    <s v="Los Angeles"/>
    <s v="California"/>
    <s v="Art"/>
    <s v="Newell 325"/>
    <n v="2.891"/>
    <n v="12.39"/>
    <n v="3"/>
    <n v="3.7170000000000001"/>
    <n v="297.36"/>
  </r>
  <r>
    <s v="CA-2012-133452"/>
    <s v="04/13/2012"/>
    <s v="19/04/2012"/>
    <x v="2"/>
    <x v="10"/>
    <d v="2012-04-13T00:00:00"/>
    <d v="2012-04-19T00:00:00"/>
    <s v="Delay"/>
    <s v="ZuschussCarroll"/>
    <s v="United States"/>
    <s v="Pomona"/>
    <s v="California"/>
    <s v="Accessories"/>
    <s v="Plantronics Audio 478 Stereo USB Headset"/>
    <n v="32.493499999999997"/>
    <n v="199.96"/>
    <n v="4"/>
    <n v="69.986000000000004"/>
    <n v="5598.88"/>
  </r>
  <r>
    <s v="CA-2012-133452"/>
    <s v="04/13/2012"/>
    <s v="19/04/2012"/>
    <x v="2"/>
    <x v="10"/>
    <d v="2012-04-13T00:00:00"/>
    <d v="2012-04-19T00:00:00"/>
    <s v="Delay"/>
    <s v="ZuschussCarroll"/>
    <s v="United States"/>
    <s v="Pomona"/>
    <s v="California"/>
    <s v="Tables"/>
    <s v="Hon 94000 Series Round Tables"/>
    <n v="269.52379999999999"/>
    <n v="710.83199999999999"/>
    <n v="3"/>
    <n v="-97.739400000000003"/>
    <n v="-7819.152"/>
  </r>
  <r>
    <s v="US-2014-110996"/>
    <s v="11/21/2014"/>
    <s v="26/11/2014"/>
    <x v="3"/>
    <x v="7"/>
    <d v="2014-11-21T00:00:00"/>
    <d v="2014-11-26T00:00:00"/>
    <s v="On Date"/>
    <s v="KellyAndreada"/>
    <s v="United States"/>
    <s v="Ontario"/>
    <s v="California"/>
    <s v="Chairs"/>
    <s v="Novimex High-Tech Fabric Mesh Task Chair"/>
    <n v="66.011400000000009"/>
    <n v="283.92"/>
    <n v="5"/>
    <n v="-46.137"/>
    <n v="-3690.96"/>
  </r>
  <r>
    <s v="CA-2013-129693"/>
    <s v="11/27/2013"/>
    <s v="03/12/2013"/>
    <x v="0"/>
    <x v="7"/>
    <d v="2013-11-27T00:00:00"/>
    <d v="2013-12-03T00:00:00"/>
    <s v="Delay"/>
    <s v="TamaraChand"/>
    <s v="United States"/>
    <s v="Seattle"/>
    <s v="Washington"/>
    <s v="Binders"/>
    <s v="Newell 3-Hole Punched Plastic Slotted Magazine Holders for Binders"/>
    <n v="2.3764000000000003"/>
    <n v="7.3120000000000003"/>
    <n v="2"/>
    <n v="2.5592000000000001"/>
    <n v="204.73600000000002"/>
  </r>
  <r>
    <s v="CA-2014-122504"/>
    <s v="11/08/2014"/>
    <s v="13/11/2014"/>
    <x v="3"/>
    <x v="7"/>
    <d v="2014-11-08T00:00:00"/>
    <d v="2014-11-13T00:00:00"/>
    <s v="On Date"/>
    <s v="DeborahBrumfield"/>
    <s v="United States"/>
    <s v="Brentwood"/>
    <s v="California"/>
    <s v="Accessories"/>
    <s v="Anker Ultra-Slim Mini Bluetooth 3.0 Wireless Keyboard"/>
    <n v="15.392299999999999"/>
    <n v="59.97"/>
    <n v="3"/>
    <n v="13.793100000000001"/>
    <n v="1103.4480000000001"/>
  </r>
  <r>
    <s v="CA-2014-122504"/>
    <s v="11/08/2014"/>
    <s v="13/11/2014"/>
    <x v="3"/>
    <x v="7"/>
    <d v="2014-11-08T00:00:00"/>
    <d v="2014-11-13T00:00:00"/>
    <s v="On Date"/>
    <s v="DeborahBrumfield"/>
    <s v="United States"/>
    <s v="Brentwood"/>
    <s v="California"/>
    <s v="Phones"/>
    <s v="Plantronics CS 50-USB -Â headsetÂ - Convertible, Monaural"/>
    <n v="99.2727"/>
    <n v="761.54399999999998"/>
    <n v="7"/>
    <n v="66.635099999999994"/>
    <n v="5330.8079999999991"/>
  </r>
  <r>
    <s v="CA-2011-131051"/>
    <s v="12/01/2011"/>
    <s v="05/12/2011"/>
    <x v="1"/>
    <x v="1"/>
    <d v="2011-12-01T00:00:00"/>
    <d v="2011-12-05T00:00:00"/>
    <s v="On Date"/>
    <s v="TobyRitter"/>
    <s v="United States"/>
    <s v="San Francisco"/>
    <s v="California"/>
    <s v="Furnishings"/>
    <s v="Floodlight Indoor Halogen Bulbs, 1 Bulb per Pack, 60 Watts"/>
    <n v="9.8940000000000019"/>
    <n v="58.2"/>
    <n v="3"/>
    <n v="28.518000000000001"/>
    <n v="2281.44"/>
  </r>
  <r>
    <s v="CA-2012-120103"/>
    <s v="12/24/2012"/>
    <s v="29/12/2012"/>
    <x v="2"/>
    <x v="1"/>
    <d v="2012-12-24T00:00:00"/>
    <d v="2012-12-29T00:00:00"/>
    <s v="On Date"/>
    <s v="MaribethSchnelling"/>
    <s v="United States"/>
    <s v="Phoenix"/>
    <s v="Arizona"/>
    <s v="Paper"/>
    <s v="Computer Printout Paper with Letter-Trim Perforations"/>
    <n v="9.8643999999999998"/>
    <n v="106.232"/>
    <n v="7"/>
    <n v="37.181199999999997"/>
    <n v="2974.4959999999996"/>
  </r>
  <r>
    <s v="CA-2012-120103"/>
    <s v="12/24/2012"/>
    <s v="29/12/2012"/>
    <x v="2"/>
    <x v="1"/>
    <d v="2012-12-24T00:00:00"/>
    <d v="2012-12-29T00:00:00"/>
    <s v="On Date"/>
    <s v="MaribethSchnelling"/>
    <s v="United States"/>
    <s v="Phoenix"/>
    <s v="Arizona"/>
    <s v="Phones"/>
    <s v="ClearSounds CSC500 Amplified Spirit Phone Corded phone"/>
    <n v="50.392799999999994"/>
    <n v="111.98399999999999"/>
    <n v="2"/>
    <n v="11.198399999999999"/>
    <n v="895.87199999999996"/>
  </r>
  <r>
    <s v="CA-2012-120103"/>
    <s v="12/24/2012"/>
    <s v="29/12/2012"/>
    <x v="2"/>
    <x v="1"/>
    <d v="2012-12-24T00:00:00"/>
    <d v="2012-12-29T00:00:00"/>
    <s v="On Date"/>
    <s v="MaribethSchnelling"/>
    <s v="United States"/>
    <s v="Phoenix"/>
    <s v="Arizona"/>
    <s v="Furnishings"/>
    <s v="Magna Visual Magnetic Picture Hangers"/>
    <n v="2.9883999999999999"/>
    <n v="7.7119999999999997"/>
    <n v="2"/>
    <n v="1.7352000000000001"/>
    <n v="138.816"/>
  </r>
  <r>
    <s v="CA-2014-104647"/>
    <s v="02/24/2014"/>
    <s v="02/03/2014"/>
    <x v="3"/>
    <x v="11"/>
    <d v="2014-02-24T00:00:00"/>
    <d v="2014-03-02T00:00:00"/>
    <s v="Delay"/>
    <s v="ClytieKelty"/>
    <s v="United States"/>
    <s v="Los Angeles"/>
    <s v="California"/>
    <s v="Paper"/>
    <s v="Ampad Phone Message Book, Recycled, 400 Message Capacity, 5 Â¾Â” x 11Â”"/>
    <n v="3.4319999999999995"/>
    <n v="37.44"/>
    <n v="6"/>
    <n v="16.847999999999999"/>
    <n v="1347.84"/>
  </r>
  <r>
    <s v="CA-2012-139290"/>
    <s v="10/26/2012"/>
    <s v="30/10/2012"/>
    <x v="2"/>
    <x v="8"/>
    <d v="2012-10-26T00:00:00"/>
    <d v="2012-10-30T00:00:00"/>
    <s v="On Date"/>
    <s v="MaribethYedwab"/>
    <s v="United States"/>
    <s v="Rancho Cucamonga"/>
    <s v="California"/>
    <s v="Labels"/>
    <s v="Avery 507"/>
    <n v="1.5551999999999999"/>
    <n v="5.76"/>
    <n v="2"/>
    <n v="2.6496"/>
    <n v="211.96799999999999"/>
  </r>
  <r>
    <s v="CA-2012-149678"/>
    <s v="04/13/2012"/>
    <s v="15/04/2012"/>
    <x v="2"/>
    <x v="10"/>
    <d v="2012-04-13T00:00:00"/>
    <d v="2012-04-15T00:00:00"/>
    <s v="On Date"/>
    <s v="AnthonyWitt"/>
    <s v="United States"/>
    <s v="Farmington"/>
    <s v="New Mexico"/>
    <s v="Supplies"/>
    <s v="Martin-Yale Premier Letter Opener"/>
    <n v="12.493600000000001"/>
    <n v="12.88"/>
    <n v="1"/>
    <n v="0.38640000000000002"/>
    <n v="30.912000000000003"/>
  </r>
  <r>
    <s v="CA-2014-124401"/>
    <s v="09/08/2014"/>
    <s v="13/09/2014"/>
    <x v="3"/>
    <x v="4"/>
    <d v="2014-09-08T00:00:00"/>
    <d v="2014-09-13T00:00:00"/>
    <s v="On Date"/>
    <s v="RubenDartt"/>
    <s v="United States"/>
    <s v="Portland"/>
    <s v="Oregon"/>
    <s v="Storage"/>
    <s v="Hanging Personal Folder File"/>
    <n v="11.775"/>
    <n v="37.68"/>
    <n v="3"/>
    <n v="2.355"/>
    <n v="188.4"/>
  </r>
  <r>
    <s v="CA-2014-124401"/>
    <s v="09/08/2014"/>
    <s v="13/09/2014"/>
    <x v="3"/>
    <x v="4"/>
    <d v="2014-09-08T00:00:00"/>
    <d v="2014-09-13T00:00:00"/>
    <s v="On Date"/>
    <s v="RubenDartt"/>
    <s v="United States"/>
    <s v="Portland"/>
    <s v="Oregon"/>
    <s v="Accessories"/>
    <s v="Logitech Wireless Marathon Mouse M705"/>
    <n v="28.494300000000003"/>
    <n v="279.94400000000002"/>
    <n v="7"/>
    <n v="80.483900000000006"/>
    <n v="6438.7120000000004"/>
  </r>
  <r>
    <s v="US-2011-140116"/>
    <s v="03/10/2011"/>
    <s v="17/03/2011"/>
    <x v="1"/>
    <x v="9"/>
    <d v="2011-03-10T00:00:00"/>
    <d v="2011-03-17T00:00:00"/>
    <s v="Delay"/>
    <s v="KeanThornton"/>
    <s v="United States"/>
    <s v="Denver"/>
    <s v="Colorado"/>
    <s v="Storage"/>
    <s v="Tennsco 6- and 18-Compartment Lockers"/>
    <n v="217.43940000000001"/>
    <n v="636.40800000000002"/>
    <n v="3"/>
    <n v="-15.9102"/>
    <n v="-1272.816"/>
  </r>
  <r>
    <s v="US-2011-140116"/>
    <s v="03/10/2011"/>
    <s v="17/03/2011"/>
    <x v="1"/>
    <x v="9"/>
    <d v="2011-03-10T00:00:00"/>
    <d v="2011-03-17T00:00:00"/>
    <s v="Delay"/>
    <s v="KeanThornton"/>
    <s v="United States"/>
    <s v="Denver"/>
    <s v="Colorado"/>
    <s v="Art"/>
    <s v="BOSTON Ranger #55 Pencil Sharpener, Black"/>
    <n v="18.4529"/>
    <n v="83.168000000000006"/>
    <n v="4"/>
    <n v="9.3564000000000007"/>
    <n v="748.51200000000006"/>
  </r>
  <r>
    <s v="CA-2011-123295"/>
    <s v="07/18/2011"/>
    <s v="18/07/2011"/>
    <x v="1"/>
    <x v="6"/>
    <d v="2011-07-18T00:00:00"/>
    <d v="2011-07-18T00:00:00"/>
    <s v="On Date"/>
    <s v="AdrianHane"/>
    <s v="United States"/>
    <s v="Tucson"/>
    <s v="Arizona"/>
    <s v="Chairs"/>
    <s v="Office Star - Ergonomically Designed Knee Chair"/>
    <n v="71.2624"/>
    <n v="259.13600000000002"/>
    <n v="4"/>
    <n v="-25.913599999999999"/>
    <n v="-2073.0879999999997"/>
  </r>
  <r>
    <s v="CA-2012-164882"/>
    <s v="10/31/2012"/>
    <s v="31/10/2012"/>
    <x v="2"/>
    <x v="8"/>
    <d v="2012-10-31T00:00:00"/>
    <d v="2012-10-31T00:00:00"/>
    <s v="On Date"/>
    <s v="SandraGlassco"/>
    <s v="United States"/>
    <s v="Redlands"/>
    <s v="California"/>
    <s v="Paper"/>
    <s v="Xerox 191"/>
    <n v="10.589400000000001"/>
    <n v="19.98"/>
    <n v="1"/>
    <n v="9.3905999999999992"/>
    <n v="751.24799999999993"/>
  </r>
  <r>
    <s v="CA-2012-164882"/>
    <s v="10/31/2012"/>
    <s v="31/10/2012"/>
    <x v="2"/>
    <x v="8"/>
    <d v="2012-10-31T00:00:00"/>
    <d v="2012-10-31T00:00:00"/>
    <s v="On Date"/>
    <s v="SandraGlassco"/>
    <s v="United States"/>
    <s v="Redlands"/>
    <s v="California"/>
    <s v="Binders"/>
    <s v="GBC DocuBind P100 Manual Binding Machine"/>
    <n v="91.288999999999987"/>
    <n v="398.35199999999998"/>
    <n v="3"/>
    <n v="124.485"/>
    <n v="9958.7999999999993"/>
  </r>
  <r>
    <s v="CA-2012-164882"/>
    <s v="10/31/2012"/>
    <s v="31/10/2012"/>
    <x v="2"/>
    <x v="8"/>
    <d v="2012-10-31T00:00:00"/>
    <d v="2012-10-31T00:00:00"/>
    <s v="On Date"/>
    <s v="SandraGlassco"/>
    <s v="United States"/>
    <s v="Redlands"/>
    <s v="California"/>
    <s v="Art"/>
    <s v="Newell 308"/>
    <n v="1.26"/>
    <n v="5.04"/>
    <n v="3"/>
    <n v="1.26"/>
    <n v="100.8"/>
  </r>
  <r>
    <s v="CA-2012-164882"/>
    <s v="10/31/2012"/>
    <s v="31/10/2012"/>
    <x v="2"/>
    <x v="8"/>
    <d v="2012-10-31T00:00:00"/>
    <d v="2012-10-31T00:00:00"/>
    <s v="On Date"/>
    <s v="SandraGlassco"/>
    <s v="United States"/>
    <s v="Redlands"/>
    <s v="California"/>
    <s v="Fasteners"/>
    <s v="OIC Bulk Pack Metal Binder Clips"/>
    <n v="1.8845999999999998"/>
    <n v="17.45"/>
    <n v="5"/>
    <n v="8.0269999999999992"/>
    <n v="642.16"/>
  </r>
  <r>
    <s v="CA-2012-164882"/>
    <s v="10/31/2012"/>
    <s v="31/10/2012"/>
    <x v="2"/>
    <x v="8"/>
    <d v="2012-10-31T00:00:00"/>
    <d v="2012-10-31T00:00:00"/>
    <s v="On Date"/>
    <s v="SandraGlassco"/>
    <s v="United States"/>
    <s v="Redlands"/>
    <s v="California"/>
    <s v="Chairs"/>
    <s v="Global Fabric Manager's Chair, Dark Gray"/>
    <n v="75.734999999999999"/>
    <n v="323.13600000000002"/>
    <n v="4"/>
    <n v="20.196000000000002"/>
    <n v="1615.68"/>
  </r>
  <r>
    <s v="CA-2012-164882"/>
    <s v="10/31/2012"/>
    <s v="31/10/2012"/>
    <x v="2"/>
    <x v="8"/>
    <d v="2012-10-31T00:00:00"/>
    <d v="2012-10-31T00:00:00"/>
    <s v="On Date"/>
    <s v="SandraGlassco"/>
    <s v="United States"/>
    <s v="Redlands"/>
    <s v="California"/>
    <s v="Supplies"/>
    <s v="Acme Tagit Stainless Steel Antibacterial Scissors"/>
    <n v="7.2270000000000003"/>
    <n v="29.7"/>
    <n v="3"/>
    <n v="8.0190000000000001"/>
    <n v="641.52"/>
  </r>
  <r>
    <s v="CA-2012-164882"/>
    <s v="10/31/2012"/>
    <s v="31/10/2012"/>
    <x v="2"/>
    <x v="8"/>
    <d v="2012-10-31T00:00:00"/>
    <d v="2012-10-31T00:00:00"/>
    <s v="On Date"/>
    <s v="SandraGlassco"/>
    <s v="United States"/>
    <s v="Redlands"/>
    <s v="California"/>
    <s v="Phones"/>
    <s v="Polycom SoundStation2 EX ConferenceÂ phone"/>
    <n v="287.5145"/>
    <n v="1295.8399999999999"/>
    <n v="4"/>
    <n v="145.78200000000001"/>
    <n v="11662.560000000001"/>
  </r>
  <r>
    <s v="CA-2012-164882"/>
    <s v="10/31/2012"/>
    <s v="31/10/2012"/>
    <x v="2"/>
    <x v="8"/>
    <d v="2012-10-31T00:00:00"/>
    <d v="2012-10-31T00:00:00"/>
    <s v="On Date"/>
    <s v="SandraGlassco"/>
    <s v="United States"/>
    <s v="Redlands"/>
    <s v="California"/>
    <s v="Storage"/>
    <s v="Mobile Personal File Cube"/>
    <n v="17.096600000000002"/>
    <n v="46.84"/>
    <n v="2"/>
    <n v="12.646800000000001"/>
    <n v="1011.744"/>
  </r>
  <r>
    <s v="CA-2012-164882"/>
    <s v="10/31/2012"/>
    <s v="31/10/2012"/>
    <x v="2"/>
    <x v="8"/>
    <d v="2012-10-31T00:00:00"/>
    <d v="2012-10-31T00:00:00"/>
    <s v="On Date"/>
    <s v="SandraGlassco"/>
    <s v="United States"/>
    <s v="Redlands"/>
    <s v="California"/>
    <s v="Bookcases"/>
    <s v="DMI Eclipse Executive Suite Bookcases"/>
    <n v="405.79380000000003"/>
    <n v="425.83300000000003"/>
    <n v="1"/>
    <n v="20.039200000000001"/>
    <n v="1603.136"/>
  </r>
  <r>
    <s v="CA-2013-130267"/>
    <s v="09/20/2013"/>
    <s v="24/09/2013"/>
    <x v="0"/>
    <x v="4"/>
    <d v="2013-09-20T00:00:00"/>
    <d v="2013-09-24T00:00:00"/>
    <s v="On Date"/>
    <s v="ScotWooten"/>
    <s v="United States"/>
    <s v="Stockton"/>
    <s v="California"/>
    <s v="Paper"/>
    <s v="Xerox Color Copier Paper, 11&quot; x 17&quot;, Ream"/>
    <n v="12.333600000000001"/>
    <n v="159.88"/>
    <n v="7"/>
    <n v="73.544799999999995"/>
    <n v="5883.5839999999998"/>
  </r>
  <r>
    <s v="CA-2014-155460"/>
    <s v="04/14/2014"/>
    <s v="16/04/2014"/>
    <x v="3"/>
    <x v="10"/>
    <d v="2014-04-14T00:00:00"/>
    <d v="2014-04-16T00:00:00"/>
    <s v="On Date"/>
    <s v="RobWilliams"/>
    <s v="United States"/>
    <s v="Seattle"/>
    <s v="Washington"/>
    <s v="Paper"/>
    <s v="Xerox 4200 Series MultiUse Premium Copy Paper (20Lb. and 84 Bright)"/>
    <n v="2.9040000000000004"/>
    <n v="5.28"/>
    <n v="1"/>
    <n v="2.3759999999999999"/>
    <n v="190.07999999999998"/>
  </r>
  <r>
    <s v="CA-2014-155460"/>
    <s v="04/14/2014"/>
    <s v="16/04/2014"/>
    <x v="3"/>
    <x v="10"/>
    <d v="2014-04-14T00:00:00"/>
    <d v="2014-04-16T00:00:00"/>
    <s v="On Date"/>
    <s v="RobWilliams"/>
    <s v="United States"/>
    <s v="Seattle"/>
    <s v="Washington"/>
    <s v="Binders"/>
    <s v="GBC DocuBind TL200 Manual Binding Machine"/>
    <n v="118.7094"/>
    <n v="895.92"/>
    <n v="5"/>
    <n v="302.37299999999999"/>
    <n v="24189.84"/>
  </r>
  <r>
    <s v="CA-2014-158246"/>
    <s v="11/10/2014"/>
    <s v="12/11/2014"/>
    <x v="3"/>
    <x v="7"/>
    <d v="2014-11-10T00:00:00"/>
    <d v="2014-11-12T00:00:00"/>
    <s v="On Date"/>
    <s v="JenniferBraxton"/>
    <s v="United States"/>
    <s v="Sunnyvale"/>
    <s v="California"/>
    <s v="Chairs"/>
    <s v="Global Leather Task Chair, Black"/>
    <n v="72.891900000000007"/>
    <n v="215.976"/>
    <n v="3"/>
    <n v="-2.6997"/>
    <n v="-215.976"/>
  </r>
  <r>
    <s v="CA-2011-141607"/>
    <s v="12/12/2011"/>
    <s v="17/12/2011"/>
    <x v="1"/>
    <x v="1"/>
    <d v="2011-12-12T00:00:00"/>
    <d v="2011-12-17T00:00:00"/>
    <s v="On Date"/>
    <s v="WilliamBrown"/>
    <s v="United States"/>
    <s v="Concord"/>
    <s v="California"/>
    <s v="Furnishings"/>
    <s v="Eldon Advantage Chair Mats for Low to Medium Pile Carpets"/>
    <n v="38.978999999999999"/>
    <n v="43.31"/>
    <n v="1"/>
    <n v="4.3310000000000004"/>
    <n v="346.48"/>
  </r>
  <r>
    <s v="CA-2013-111115"/>
    <s v="07/26/2013"/>
    <s v="28/07/2013"/>
    <x v="0"/>
    <x v="6"/>
    <d v="2013-07-26T00:00:00"/>
    <d v="2013-07-28T00:00:00"/>
    <s v="On Date"/>
    <s v="LarryBlacks"/>
    <s v="United States"/>
    <s v="Los Angeles"/>
    <s v="California"/>
    <s v="Fasteners"/>
    <s v="OIC Binder Clips"/>
    <n v="1.79"/>
    <n v="21.48"/>
    <n v="6"/>
    <n v="10.74"/>
    <n v="859.2"/>
  </r>
  <r>
    <s v="CA-2013-101938"/>
    <s v="01/07/2013"/>
    <s v="12/01/2013"/>
    <x v="0"/>
    <x v="5"/>
    <d v="2013-01-07T00:00:00"/>
    <d v="2013-01-12T00:00:00"/>
    <s v="On Date"/>
    <s v="DiannaWilson"/>
    <s v="United States"/>
    <s v="Oakland"/>
    <s v="California"/>
    <s v="Art"/>
    <s v="Panasonic KP-350BK Electric Pencil Sharpener with Auto Stop"/>
    <n v="24.5518"/>
    <n v="34.58"/>
    <n v="1"/>
    <n v="10.0282"/>
    <n v="802.25599999999997"/>
  </r>
  <r>
    <s v="CA-2014-166296"/>
    <s v="03/14/2014"/>
    <s v="20/03/2014"/>
    <x v="3"/>
    <x v="9"/>
    <d v="2014-03-14T00:00:00"/>
    <d v="2014-03-20T00:00:00"/>
    <s v="Delay"/>
    <s v="KarenFerguson"/>
    <s v="United States"/>
    <s v="Manteca"/>
    <s v="California"/>
    <s v="Paper"/>
    <s v="Multicolor Computer Printout Paper"/>
    <n v="54.522000000000006"/>
    <n v="314.55"/>
    <n v="3"/>
    <n v="150.98400000000001"/>
    <n v="12078.720000000001"/>
  </r>
  <r>
    <s v="CA-2011-152296"/>
    <s v="08/01/2011"/>
    <s v="03/08/2011"/>
    <x v="1"/>
    <x v="3"/>
    <d v="2011-08-01T00:00:00"/>
    <d v="2011-08-03T00:00:00"/>
    <s v="On Date"/>
    <s v="IvanListon"/>
    <s v="United States"/>
    <s v="San Francisco"/>
    <s v="California"/>
    <s v="Binders"/>
    <s v="Wilson Jones data.warehouse D-Ring Binders with DublLock"/>
    <n v="4.2796000000000003"/>
    <n v="19.751999999999999"/>
    <n v="3"/>
    <n v="6.9131999999999998"/>
    <n v="553.05600000000004"/>
  </r>
  <r>
    <s v="CA-2013-125738"/>
    <s v="10/16/2013"/>
    <s v="22/10/2013"/>
    <x v="0"/>
    <x v="8"/>
    <d v="2013-10-16T00:00:00"/>
    <d v="2013-10-22T00:00:00"/>
    <s v="Delay"/>
    <s v="PatrickBzostek"/>
    <s v="United States"/>
    <s v="Salt Lake City"/>
    <s v="Utah"/>
    <s v="Paper"/>
    <s v="Xerox 1982"/>
    <n v="12.333600000000001"/>
    <n v="45.68"/>
    <n v="2"/>
    <n v="21.012799999999999"/>
    <n v="1681.0239999999999"/>
  </r>
  <r>
    <s v="CA-2013-125738"/>
    <s v="10/16/2013"/>
    <s v="22/10/2013"/>
    <x v="0"/>
    <x v="8"/>
    <d v="2013-10-16T00:00:00"/>
    <d v="2013-10-22T00:00:00"/>
    <s v="Delay"/>
    <s v="PatrickBzostek"/>
    <s v="United States"/>
    <s v="Salt Lake City"/>
    <s v="Utah"/>
    <s v="Paper"/>
    <s v="Xerox 1986"/>
    <n v="3.4735999999999994"/>
    <n v="60.12"/>
    <n v="9"/>
    <n v="28.857600000000001"/>
    <n v="2308.6080000000002"/>
  </r>
  <r>
    <s v="CA-2013-125738"/>
    <s v="10/16/2013"/>
    <s v="22/10/2013"/>
    <x v="0"/>
    <x v="8"/>
    <d v="2013-10-16T00:00:00"/>
    <d v="2013-10-22T00:00:00"/>
    <s v="Delay"/>
    <s v="PatrickBzostek"/>
    <s v="United States"/>
    <s v="Salt Lake City"/>
    <s v="Utah"/>
    <s v="Binders"/>
    <s v="Acco Data Flex Cable Posts For Top &amp; Bottom Load Binders, 6&quot; Capacity"/>
    <n v="5.7364999999999995"/>
    <n v="41.72"/>
    <n v="5"/>
    <n v="13.0375"/>
    <n v="1043"/>
  </r>
  <r>
    <s v="CA-2013-125738"/>
    <s v="10/16/2013"/>
    <s v="22/10/2013"/>
    <x v="0"/>
    <x v="8"/>
    <d v="2013-10-16T00:00:00"/>
    <d v="2013-10-22T00:00:00"/>
    <s v="Delay"/>
    <s v="PatrickBzostek"/>
    <s v="United States"/>
    <s v="Salt Lake City"/>
    <s v="Utah"/>
    <s v="Paper"/>
    <s v="Recycled Desk Saver Line &quot;While You Were Out&quot; Book, 5 1/2&quot; X 4&quot;"/>
    <n v="4.8329999999999993"/>
    <n v="71.599999999999994"/>
    <n v="8"/>
    <n v="32.936"/>
    <n v="2634.88"/>
  </r>
  <r>
    <s v="CA-2014-124576"/>
    <s v="08/02/2014"/>
    <s v="05/08/2014"/>
    <x v="3"/>
    <x v="3"/>
    <d v="2014-08-02T00:00:00"/>
    <d v="2014-08-05T00:00:00"/>
    <s v="On Date"/>
    <s v="HeatherKirkland"/>
    <s v="United States"/>
    <s v="Salinas"/>
    <s v="California"/>
    <s v="Binders"/>
    <s v="GBC Prestige Therm-A-Bind Covers"/>
    <n v="18.1843"/>
    <n v="54.896000000000001"/>
    <n v="2"/>
    <n v="18.5274"/>
    <n v="1482.192"/>
  </r>
  <r>
    <s v="CA-2013-118913"/>
    <s v="06/26/2013"/>
    <s v="30/06/2013"/>
    <x v="0"/>
    <x v="0"/>
    <d v="2013-06-26T00:00:00"/>
    <d v="2013-06-30T00:00:00"/>
    <s v="On Date"/>
    <s v="AlanShonely"/>
    <s v="United States"/>
    <s v="Los Angeles"/>
    <s v="California"/>
    <s v="Appliances"/>
    <s v="Fellowes Mighty 8 Compact Surge Protector"/>
    <n v="14.5944"/>
    <n v="60.81"/>
    <n v="3"/>
    <n v="17.026800000000001"/>
    <n v="1362.1440000000002"/>
  </r>
  <r>
    <s v="CA-2013-128412"/>
    <s v="12/11/2013"/>
    <s v="18/12/2013"/>
    <x v="0"/>
    <x v="1"/>
    <d v="2013-12-11T00:00:00"/>
    <d v="2013-12-18T00:00:00"/>
    <s v="Delay"/>
    <s v="ArthurPrichep"/>
    <s v="United States"/>
    <s v="Seattle"/>
    <s v="Washington"/>
    <s v="Binders"/>
    <s v="GBC DocuBind P50 Personal Binding Machine"/>
    <n v="33.909399999999998"/>
    <n v="153.55199999999999"/>
    <n v="3"/>
    <n v="51.823799999999999"/>
    <n v="4145.9039999999995"/>
  </r>
  <r>
    <s v="CA-2013-128412"/>
    <s v="12/11/2013"/>
    <s v="18/12/2013"/>
    <x v="0"/>
    <x v="1"/>
    <d v="2013-12-11T00:00:00"/>
    <d v="2013-12-18T00:00:00"/>
    <s v="Delay"/>
    <s v="ArthurPrichep"/>
    <s v="United States"/>
    <s v="Seattle"/>
    <s v="Washington"/>
    <s v="Appliances"/>
    <s v="Holmes HEPA Air Purifier"/>
    <n v="14.157"/>
    <n v="65.34"/>
    <n v="3"/>
    <n v="22.869"/>
    <n v="1829.52"/>
  </r>
  <r>
    <s v="CA-2013-128412"/>
    <s v="12/11/2013"/>
    <s v="18/12/2013"/>
    <x v="0"/>
    <x v="1"/>
    <d v="2013-12-11T00:00:00"/>
    <d v="2013-12-18T00:00:00"/>
    <s v="Delay"/>
    <s v="ArthurPrichep"/>
    <s v="United States"/>
    <s v="Seattle"/>
    <s v="Washington"/>
    <s v="Paper"/>
    <s v="Xerox 1988"/>
    <n v="17.039000000000001"/>
    <n v="123.92"/>
    <n v="4"/>
    <n v="55.764000000000003"/>
    <n v="4461.12"/>
  </r>
  <r>
    <s v="CA-2013-128412"/>
    <s v="12/11/2013"/>
    <s v="18/12/2013"/>
    <x v="0"/>
    <x v="1"/>
    <d v="2013-12-11T00:00:00"/>
    <d v="2013-12-18T00:00:00"/>
    <s v="Delay"/>
    <s v="ArthurPrichep"/>
    <s v="United States"/>
    <s v="Seattle"/>
    <s v="Washington"/>
    <s v="Appliances"/>
    <s v="Harmony HEPA Quiet Air Purifiers"/>
    <n v="7.6050000000000013"/>
    <n v="35.1"/>
    <n v="3"/>
    <n v="12.285"/>
    <n v="982.8"/>
  </r>
  <r>
    <s v="CA-2013-128412"/>
    <s v="12/11/2013"/>
    <s v="18/12/2013"/>
    <x v="0"/>
    <x v="1"/>
    <d v="2013-12-11T00:00:00"/>
    <d v="2013-12-18T00:00:00"/>
    <s v="Delay"/>
    <s v="ArthurPrichep"/>
    <s v="United States"/>
    <s v="Seattle"/>
    <s v="Washington"/>
    <s v="Accessories"/>
    <s v="Kingston Digital DataTraveler 16GB USB 2.0"/>
    <n v="7.2494999999999994"/>
    <n v="44.75"/>
    <n v="5"/>
    <n v="8.5024999999999995"/>
    <n v="680.19999999999993"/>
  </r>
  <r>
    <s v="CA-2012-138002"/>
    <s v="09/06/2012"/>
    <s v="12/09/2012"/>
    <x v="2"/>
    <x v="4"/>
    <d v="2012-09-06T00:00:00"/>
    <d v="2012-09-12T00:00:00"/>
    <s v="Delay"/>
    <s v="BethThompson"/>
    <s v="United States"/>
    <s v="Seattle"/>
    <s v="Washington"/>
    <s v="Binders"/>
    <s v="Acco Hanging Data Binders"/>
    <n v="1.9812000000000001"/>
    <n v="6.0960000000000001"/>
    <n v="2"/>
    <n v="2.1335999999999999"/>
    <n v="170.68799999999999"/>
  </r>
  <r>
    <s v="CA-2012-138002"/>
    <s v="09/06/2012"/>
    <s v="12/09/2012"/>
    <x v="2"/>
    <x v="4"/>
    <d v="2012-09-06T00:00:00"/>
    <d v="2012-09-12T00:00:00"/>
    <s v="Delay"/>
    <s v="BethThompson"/>
    <s v="United States"/>
    <s v="Seattle"/>
    <s v="Washington"/>
    <s v="Furnishings"/>
    <s v="Howard Miller 16&quot; Diameter Gallery Wall Clock"/>
    <n v="39.003399999999999"/>
    <n v="191.82"/>
    <n v="3"/>
    <n v="74.809799999999996"/>
    <n v="5984.7839999999997"/>
  </r>
  <r>
    <s v="CA-2014-129378"/>
    <s v="10/02/2014"/>
    <s v="03/10/2014"/>
    <x v="3"/>
    <x v="8"/>
    <d v="2014-10-02T00:00:00"/>
    <d v="2014-10-03T00:00:00"/>
    <s v="On Date"/>
    <s v="NeolaSchneider"/>
    <s v="United States"/>
    <s v="San Jose"/>
    <s v="California"/>
    <s v="Binders"/>
    <s v="Wilson Jones Easy Flow II Sheet Lifters"/>
    <n v="0.93599999999999994"/>
    <n v="1.44"/>
    <n v="1"/>
    <n v="0.504"/>
    <n v="40.32"/>
  </r>
  <r>
    <s v="CA-2014-129378"/>
    <s v="10/02/2014"/>
    <s v="03/10/2014"/>
    <x v="3"/>
    <x v="8"/>
    <d v="2014-10-02T00:00:00"/>
    <d v="2014-10-03T00:00:00"/>
    <s v="On Date"/>
    <s v="NeolaSchneider"/>
    <s v="United States"/>
    <s v="San Jose"/>
    <s v="California"/>
    <s v="Binders"/>
    <s v="Storex Dura Pro Binders"/>
    <n v="3.148200000000001"/>
    <n v="61.776000000000003"/>
    <n v="13"/>
    <n v="20.849399999999999"/>
    <n v="1667.952"/>
  </r>
  <r>
    <s v="CA-2014-129378"/>
    <s v="10/02/2014"/>
    <s v="03/10/2014"/>
    <x v="3"/>
    <x v="8"/>
    <d v="2014-10-02T00:00:00"/>
    <d v="2014-10-03T00:00:00"/>
    <s v="On Date"/>
    <s v="NeolaSchneider"/>
    <s v="United States"/>
    <s v="San Jose"/>
    <s v="California"/>
    <s v="Appliances"/>
    <s v="Belkin 325VA UPS Surge Protector, 6'"/>
    <n v="90.734999999999999"/>
    <n v="241.96"/>
    <n v="2"/>
    <n v="60.49"/>
    <n v="4839.2"/>
  </r>
  <r>
    <s v="CA-2014-129378"/>
    <s v="10/02/2014"/>
    <s v="03/10/2014"/>
    <x v="3"/>
    <x v="8"/>
    <d v="2014-10-02T00:00:00"/>
    <d v="2014-10-03T00:00:00"/>
    <s v="On Date"/>
    <s v="NeolaSchneider"/>
    <s v="United States"/>
    <s v="San Jose"/>
    <s v="California"/>
    <s v="Chairs"/>
    <s v="Metal Folding Chairs, Beige, 4/Carton"/>
    <n v="24.776200000000003"/>
    <n v="108.608"/>
    <n v="4"/>
    <n v="9.5031999999999996"/>
    <n v="760.25599999999997"/>
  </r>
  <r>
    <s v="CA-2014-130841"/>
    <s v="07/29/2014"/>
    <s v="02/08/2014"/>
    <x v="3"/>
    <x v="6"/>
    <d v="2014-07-29T00:00:00"/>
    <d v="2014-08-02T00:00:00"/>
    <s v="On Date"/>
    <s v="MattHagelstein"/>
    <s v="United States"/>
    <s v="San Francisco"/>
    <s v="California"/>
    <s v="Binders"/>
    <s v="Zipper Ring Binder Pockets"/>
    <n v="1.5911999999999999"/>
    <n v="9.984"/>
    <n v="4"/>
    <n v="3.6192000000000002"/>
    <n v="289.536"/>
  </r>
  <r>
    <s v="CA-2014-130841"/>
    <s v="07/29/2014"/>
    <s v="02/08/2014"/>
    <x v="3"/>
    <x v="6"/>
    <d v="2014-07-29T00:00:00"/>
    <d v="2014-08-02T00:00:00"/>
    <s v="On Date"/>
    <s v="MattHagelstein"/>
    <s v="United States"/>
    <s v="San Francisco"/>
    <s v="California"/>
    <s v="Storage"/>
    <s v="Super Decoflex Portable Personal File"/>
    <n v="10.785600000000001"/>
    <n v="14.98"/>
    <n v="1"/>
    <n v="4.1943999999999999"/>
    <n v="335.55200000000002"/>
  </r>
  <r>
    <s v="CA-2014-130841"/>
    <s v="07/29/2014"/>
    <s v="02/08/2014"/>
    <x v="3"/>
    <x v="6"/>
    <d v="2014-07-29T00:00:00"/>
    <d v="2014-08-02T00:00:00"/>
    <s v="On Date"/>
    <s v="MattHagelstein"/>
    <s v="United States"/>
    <s v="San Francisco"/>
    <s v="California"/>
    <s v="Phones"/>
    <s v="Wilson Electronics DB Pro Signal Booster"/>
    <n v="261.33999999999997"/>
    <n v="1145.5999999999999"/>
    <n v="4"/>
    <n v="100.24"/>
    <n v="8019.2"/>
  </r>
  <r>
    <s v="CA-2013-106383"/>
    <s v="03/20/2013"/>
    <s v="22/03/2013"/>
    <x v="0"/>
    <x v="9"/>
    <d v="2013-03-20T00:00:00"/>
    <d v="2013-03-22T00:00:00"/>
    <s v="On Date"/>
    <s v="BobbyTrafton"/>
    <s v="United States"/>
    <s v="Littleton"/>
    <s v="Colorado"/>
    <s v="Bookcases"/>
    <s v="Atlantic Metals Mobile 2-Shelf Bookcases, Custom Colors"/>
    <n v="171.0958"/>
    <n v="72.293999999999997"/>
    <n v="1"/>
    <n v="-98.8018"/>
    <n v="-7904.1440000000002"/>
  </r>
  <r>
    <s v="CA-2011-128055"/>
    <s v="03/31/2011"/>
    <s v="05/04/2011"/>
    <x v="1"/>
    <x v="9"/>
    <d v="2011-03-31T00:00:00"/>
    <d v="2011-04-05T00:00:00"/>
    <s v="On Date"/>
    <s v="AlexAvila"/>
    <s v="United States"/>
    <s v="San Francisco"/>
    <s v="California"/>
    <s v="Binders"/>
    <s v="GBC DocuBind 200 Manual Binding Machine"/>
    <n v="210.49"/>
    <n v="673.56799999999998"/>
    <n v="2"/>
    <n v="252.58799999999999"/>
    <n v="20207.04"/>
  </r>
  <r>
    <s v="CA-2011-128055"/>
    <s v="03/31/2011"/>
    <s v="05/04/2011"/>
    <x v="1"/>
    <x v="9"/>
    <d v="2011-03-31T00:00:00"/>
    <d v="2011-04-05T00:00:00"/>
    <s v="On Date"/>
    <s v="AlexAvila"/>
    <s v="United States"/>
    <s v="San Francisco"/>
    <s v="California"/>
    <s v="Appliances"/>
    <s v="Fellowes Advanced Computer Series Surge Protectors"/>
    <n v="19.072799999999997"/>
    <n v="52.98"/>
    <n v="2"/>
    <n v="14.8344"/>
    <n v="1186.752"/>
  </r>
  <r>
    <s v="CA-2012-123232"/>
    <s v="12/14/2012"/>
    <s v="16/12/2012"/>
    <x v="2"/>
    <x v="1"/>
    <d v="2012-12-14T00:00:00"/>
    <d v="2012-12-16T00:00:00"/>
    <s v="On Date"/>
    <s v="DougJacobs"/>
    <s v="United States"/>
    <s v="Portland"/>
    <s v="Oregon"/>
    <s v="Phones"/>
    <s v="HTC One"/>
    <n v="70.992900000000006"/>
    <n v="319.96800000000002"/>
    <n v="4"/>
    <n v="35.996400000000001"/>
    <n v="2879.712"/>
  </r>
  <r>
    <s v="CA-2013-122322"/>
    <s v="07/16/2013"/>
    <s v="22/07/2013"/>
    <x v="0"/>
    <x v="6"/>
    <d v="2013-07-16T00:00:00"/>
    <d v="2013-07-22T00:00:00"/>
    <s v="Delay"/>
    <s v="RickHuthwaite"/>
    <s v="United States"/>
    <s v="Provo"/>
    <s v="Utah"/>
    <s v="Supplies"/>
    <s v="Fiskars Home &amp; Office Scissors"/>
    <n v="6.3935999999999993"/>
    <n v="44.4"/>
    <n v="5"/>
    <n v="12.432"/>
    <n v="994.56000000000006"/>
  </r>
  <r>
    <s v="CA-2013-146633"/>
    <s v="11/16/2013"/>
    <s v="18/11/2013"/>
    <x v="0"/>
    <x v="7"/>
    <d v="2013-11-16T00:00:00"/>
    <d v="2013-11-18T00:00:00"/>
    <s v="On Date"/>
    <s v="TobyGnade"/>
    <s v="United States"/>
    <s v="Los Angeles"/>
    <s v="California"/>
    <s v="Binders"/>
    <s v="Fellowes PB500 Electric Punch Plastic Comb Binding Machine with Manual Bind"/>
    <n v="635.495"/>
    <n v="1016.792"/>
    <n v="1"/>
    <n v="381.29700000000003"/>
    <n v="30503.760000000002"/>
  </r>
  <r>
    <s v="CA-2013-146633"/>
    <s v="11/16/2013"/>
    <s v="18/11/2013"/>
    <x v="0"/>
    <x v="7"/>
    <d v="2013-11-16T00:00:00"/>
    <d v="2013-11-18T00:00:00"/>
    <s v="On Date"/>
    <s v="TobyGnade"/>
    <s v="United States"/>
    <s v="Los Angeles"/>
    <s v="California"/>
    <s v="Binders"/>
    <s v="Avery Self-Adhesive Photo Pockets for Polaroid Photos"/>
    <n v="3.5412000000000003"/>
    <n v="38.136000000000003"/>
    <n v="7"/>
    <n v="13.3476"/>
    <n v="1067.808"/>
  </r>
  <r>
    <s v="CA-2014-103380"/>
    <s v="11/22/2014"/>
    <s v="26/11/2014"/>
    <x v="3"/>
    <x v="7"/>
    <d v="2014-11-22T00:00:00"/>
    <d v="2014-11-26T00:00:00"/>
    <s v="On Date"/>
    <s v="BarryFranz"/>
    <s v="United States"/>
    <s v="Pasadena"/>
    <s v="California"/>
    <s v="Storage"/>
    <s v="Eldon Portable Mobile Manager"/>
    <n v="20.644400000000001"/>
    <n v="56.56"/>
    <n v="2"/>
    <n v="15.2712"/>
    <n v="1221.6959999999999"/>
  </r>
  <r>
    <s v="CA-2014-103380"/>
    <s v="11/22/2014"/>
    <s v="26/11/2014"/>
    <x v="3"/>
    <x v="7"/>
    <d v="2014-11-22T00:00:00"/>
    <d v="2014-11-26T00:00:00"/>
    <s v="On Date"/>
    <s v="BarryFranz"/>
    <s v="United States"/>
    <s v="Pasadena"/>
    <s v="California"/>
    <s v="Art"/>
    <s v="Newell 344"/>
    <n v="2.0571999999999999"/>
    <n v="5.56"/>
    <n v="2"/>
    <n v="1.4456"/>
    <n v="115.648"/>
  </r>
  <r>
    <s v="CA-2014-103380"/>
    <s v="11/22/2014"/>
    <s v="26/11/2014"/>
    <x v="3"/>
    <x v="7"/>
    <d v="2014-11-22T00:00:00"/>
    <d v="2014-11-26T00:00:00"/>
    <s v="On Date"/>
    <s v="BarryFranz"/>
    <s v="United States"/>
    <s v="Pasadena"/>
    <s v="California"/>
    <s v="Fasteners"/>
    <s v="Advantus T-Pin Paper Clips"/>
    <n v="2.7511000000000001"/>
    <n v="9.02"/>
    <n v="2"/>
    <n v="3.5177999999999998"/>
    <n v="281.42399999999998"/>
  </r>
  <r>
    <s v="CA-2014-103380"/>
    <s v="11/22/2014"/>
    <s v="26/11/2014"/>
    <x v="3"/>
    <x v="7"/>
    <d v="2014-11-22T00:00:00"/>
    <d v="2014-11-26T00:00:00"/>
    <s v="On Date"/>
    <s v="BarryFranz"/>
    <s v="United States"/>
    <s v="Pasadena"/>
    <s v="California"/>
    <s v="Appliances"/>
    <s v="Acco Six-Outlet Power Strip, 4' Cord Length"/>
    <n v="6.3787999999999991"/>
    <n v="8.6199999999999992"/>
    <n v="1"/>
    <n v="2.2412000000000001"/>
    <n v="179.29599999999999"/>
  </r>
  <r>
    <s v="CA-2014-103380"/>
    <s v="11/22/2014"/>
    <s v="26/11/2014"/>
    <x v="3"/>
    <x v="7"/>
    <d v="2014-11-22T00:00:00"/>
    <d v="2014-11-26T00:00:00"/>
    <s v="On Date"/>
    <s v="BarryFranz"/>
    <s v="United States"/>
    <s v="Pasadena"/>
    <s v="California"/>
    <s v="Phones"/>
    <s v="Mitel MiVoice 5330e IP Phone"/>
    <n v="203.49259999999998"/>
    <n v="659.976"/>
    <n v="3"/>
    <n v="49.498199999999997"/>
    <n v="3959.8559999999998"/>
  </r>
  <r>
    <s v="CA-2012-116092"/>
    <s v="02/15/2012"/>
    <s v="18/02/2012"/>
    <x v="2"/>
    <x v="11"/>
    <d v="2012-02-15T00:00:00"/>
    <d v="2012-02-18T00:00:00"/>
    <s v="On Date"/>
    <s v="JustinMacKendrick"/>
    <s v="United States"/>
    <s v="Los Angeles"/>
    <s v="California"/>
    <s v="Paper"/>
    <s v="Xerox 1959"/>
    <n v="3.4735999999999998"/>
    <n v="13.36"/>
    <n v="2"/>
    <n v="6.4127999999999998"/>
    <n v="513.024"/>
  </r>
  <r>
    <s v="CA-2012-116092"/>
    <s v="02/15/2012"/>
    <s v="18/02/2012"/>
    <x v="2"/>
    <x v="11"/>
    <d v="2012-02-15T00:00:00"/>
    <d v="2012-02-18T00:00:00"/>
    <s v="On Date"/>
    <s v="JustinMacKendrick"/>
    <s v="United States"/>
    <s v="Los Angeles"/>
    <s v="California"/>
    <s v="Binders"/>
    <s v="Acco Data Flex Cable Posts For Top &amp; Bottom Load Binders, 6&quot; Capacity"/>
    <n v="5.7364999999999995"/>
    <n v="41.72"/>
    <n v="5"/>
    <n v="13.0375"/>
    <n v="1043"/>
  </r>
  <r>
    <s v="CA-2012-116092"/>
    <s v="02/15/2012"/>
    <s v="18/02/2012"/>
    <x v="2"/>
    <x v="11"/>
    <d v="2012-02-15T00:00:00"/>
    <d v="2012-02-18T00:00:00"/>
    <s v="On Date"/>
    <s v="JustinMacKendrick"/>
    <s v="United States"/>
    <s v="Los Angeles"/>
    <s v="California"/>
    <s v="Binders"/>
    <s v="Avery Durable Binders"/>
    <n v="1.4687999999999999"/>
    <n v="11.52"/>
    <n v="5"/>
    <n v="4.1760000000000002"/>
    <n v="334.08000000000004"/>
  </r>
  <r>
    <s v="CA-2012-116092"/>
    <s v="02/15/2012"/>
    <s v="18/02/2012"/>
    <x v="2"/>
    <x v="11"/>
    <d v="2012-02-15T00:00:00"/>
    <d v="2012-02-18T00:00:00"/>
    <s v="On Date"/>
    <s v="JustinMacKendrick"/>
    <s v="United States"/>
    <s v="Los Angeles"/>
    <s v="California"/>
    <s v="Appliances"/>
    <s v="Kensington 6 Outlet MasterPiece HOMEOFFICE Power Control Center"/>
    <n v="64.070400000000006"/>
    <n v="541.44000000000005"/>
    <n v="6"/>
    <n v="157.01759999999999"/>
    <n v="12561.407999999999"/>
  </r>
  <r>
    <s v="CA-2012-116092"/>
    <s v="02/15/2012"/>
    <s v="18/02/2012"/>
    <x v="2"/>
    <x v="11"/>
    <d v="2012-02-15T00:00:00"/>
    <d v="2012-02-18T00:00:00"/>
    <s v="On Date"/>
    <s v="JustinMacKendrick"/>
    <s v="United States"/>
    <s v="Los Angeles"/>
    <s v="California"/>
    <s v="Paper"/>
    <s v="Xerox 22"/>
    <n v="3.3696000000000002"/>
    <n v="19.440000000000001"/>
    <n v="3"/>
    <n v="9.3312000000000008"/>
    <n v="746.49600000000009"/>
  </r>
  <r>
    <s v="CA-2013-117849"/>
    <s v="04/16/2013"/>
    <s v="18/04/2013"/>
    <x v="0"/>
    <x v="10"/>
    <d v="2013-04-16T00:00:00"/>
    <d v="2013-04-18T00:00:00"/>
    <s v="On Date"/>
    <s v="JulieKriz"/>
    <s v="United States"/>
    <s v="San Diego"/>
    <s v="California"/>
    <s v="Paper"/>
    <s v="Xerox 1911"/>
    <n v="24.907999999999998"/>
    <n v="143.69999999999999"/>
    <n v="3"/>
    <n v="68.975999999999999"/>
    <n v="5518.08"/>
  </r>
  <r>
    <s v="CA-2012-169201"/>
    <s v="09/28/2012"/>
    <s v="01/10/2012"/>
    <x v="2"/>
    <x v="4"/>
    <d v="2012-09-28T00:00:00"/>
    <d v="2012-10-01T00:00:00"/>
    <s v="On Date"/>
    <s v="HenryGoldwyn"/>
    <s v="United States"/>
    <s v="San Francisco"/>
    <s v="California"/>
    <s v="Appliances"/>
    <s v="Holmes Odor Grabber"/>
    <n v="9.6614000000000004"/>
    <n v="43.26"/>
    <n v="3"/>
    <n v="14.2758"/>
    <n v="1142.0640000000001"/>
  </r>
  <r>
    <s v="CA-2012-169201"/>
    <s v="09/28/2012"/>
    <s v="01/10/2012"/>
    <x v="2"/>
    <x v="4"/>
    <d v="2012-09-28T00:00:00"/>
    <d v="2012-10-01T00:00:00"/>
    <s v="On Date"/>
    <s v="HenryGoldwyn"/>
    <s v="United States"/>
    <s v="San Francisco"/>
    <s v="California"/>
    <s v="Appliances"/>
    <s v="Holmes HEPA Air Purifier"/>
    <n v="14.157"/>
    <n v="43.56"/>
    <n v="2"/>
    <n v="15.246"/>
    <n v="1219.68"/>
  </r>
  <r>
    <s v="CA-2014-105214"/>
    <s v="06/17/2014"/>
    <s v="20/06/2014"/>
    <x v="3"/>
    <x v="0"/>
    <d v="2014-06-17T00:00:00"/>
    <d v="2014-06-20T00:00:00"/>
    <s v="On Date"/>
    <s v="TroyStaebel"/>
    <s v="United States"/>
    <s v="San Francisco"/>
    <s v="California"/>
    <s v="Chairs"/>
    <s v="Hon Multipurpose Stacking Arm Chairs"/>
    <n v="160.28399999999999"/>
    <n v="1212.96"/>
    <n v="7"/>
    <n v="90.971999999999994"/>
    <n v="7277.7599999999993"/>
  </r>
  <r>
    <s v="CA-2014-105214"/>
    <s v="06/17/2014"/>
    <s v="20/06/2014"/>
    <x v="3"/>
    <x v="0"/>
    <d v="2014-06-17T00:00:00"/>
    <d v="2014-06-20T00:00:00"/>
    <s v="On Date"/>
    <s v="TroyStaebel"/>
    <s v="United States"/>
    <s v="San Francisco"/>
    <s v="California"/>
    <s v="Paper"/>
    <s v="Wirebound Message Books, Four 2 3/4&quot; x 5&quot; Forms per Page, 600 Sets per Book"/>
    <n v="4.9130999999999991"/>
    <n v="18.54"/>
    <n v="2"/>
    <n v="8.7138000000000009"/>
    <n v="697.10400000000004"/>
  </r>
  <r>
    <s v="CA-2012-117611"/>
    <s v="11/08/2012"/>
    <s v="10/11/2012"/>
    <x v="2"/>
    <x v="7"/>
    <d v="2012-11-08T00:00:00"/>
    <d v="2012-11-10T00:00:00"/>
    <s v="On Date"/>
    <s v="MariaZettner"/>
    <s v="United States"/>
    <s v="San Diego"/>
    <s v="California"/>
    <s v="Fasteners"/>
    <s v="Advantus Plastic Paper Clips"/>
    <n v="2.6"/>
    <n v="5"/>
    <n v="1"/>
    <n v="2.4"/>
    <n v="192"/>
  </r>
  <r>
    <s v="CA-2012-117611"/>
    <s v="11/08/2012"/>
    <s v="10/11/2012"/>
    <x v="2"/>
    <x v="7"/>
    <d v="2012-11-08T00:00:00"/>
    <d v="2012-11-10T00:00:00"/>
    <s v="On Date"/>
    <s v="MariaZettner"/>
    <s v="United States"/>
    <s v="San Diego"/>
    <s v="California"/>
    <s v="Accessories"/>
    <s v="Logitech G19 Programmable Gaming Keyboard"/>
    <n v="101.6718"/>
    <n v="371.97"/>
    <n v="3"/>
    <n v="66.954599999999999"/>
    <n v="5356.3680000000004"/>
  </r>
  <r>
    <s v="CA-2014-137470"/>
    <s v="09/18/2014"/>
    <s v="18/09/2014"/>
    <x v="3"/>
    <x v="4"/>
    <d v="2014-09-18T00:00:00"/>
    <d v="2014-09-18T00:00:00"/>
    <s v="On Date"/>
    <s v="TomPrescott"/>
    <s v="United States"/>
    <s v="Seattle"/>
    <s v="Washington"/>
    <s v="Paper"/>
    <s v="Xerox 1984"/>
    <n v="3.3048000000000006"/>
    <n v="12.96"/>
    <n v="2"/>
    <n v="6.3503999999999996"/>
    <n v="508.03199999999998"/>
  </r>
  <r>
    <s v="CA-2012-102036"/>
    <s v="09/21/2012"/>
    <s v="27/09/2012"/>
    <x v="2"/>
    <x v="4"/>
    <d v="2012-09-21T00:00:00"/>
    <d v="2012-09-27T00:00:00"/>
    <s v="Delay"/>
    <s v="ChadSievert"/>
    <s v="United States"/>
    <s v="Seattle"/>
    <s v="Washington"/>
    <s v="Storage"/>
    <s v="Fellowes Bases and Tops For Staxonsteel/High-Stak Systems"/>
    <n v="25.3004"/>
    <n v="199.74"/>
    <n v="6"/>
    <n v="47.937600000000003"/>
    <n v="3835.0080000000003"/>
  </r>
  <r>
    <s v="CA-2012-142944"/>
    <s v="03/06/2012"/>
    <s v="11/03/2012"/>
    <x v="2"/>
    <x v="9"/>
    <d v="2012-03-06T00:00:00"/>
    <d v="2012-03-11T00:00:00"/>
    <s v="On Date"/>
    <s v="JohnLucas"/>
    <s v="United States"/>
    <s v="San Francisco"/>
    <s v="California"/>
    <s v="Furnishings"/>
    <s v="Deflect-o Glass Clear Studded Chair Mats"/>
    <n v="48.500399999999999"/>
    <n v="435.26"/>
    <n v="7"/>
    <n v="95.757199999999997"/>
    <n v="7660.576"/>
  </r>
  <r>
    <s v="CA-2012-142944"/>
    <s v="03/06/2012"/>
    <s v="11/03/2012"/>
    <x v="2"/>
    <x v="9"/>
    <d v="2012-03-06T00:00:00"/>
    <d v="2012-03-11T00:00:00"/>
    <s v="On Date"/>
    <s v="JohnLucas"/>
    <s v="United States"/>
    <s v="San Francisco"/>
    <s v="California"/>
    <s v="Copiers"/>
    <s v="Canon PC1060 Personal Laser Copier"/>
    <n v="370.99469999999997"/>
    <n v="1119.9839999999999"/>
    <n v="2"/>
    <n v="377.99459999999999"/>
    <n v="30239.567999999999"/>
  </r>
  <r>
    <s v="CA-2011-157882"/>
    <s v="10/03/2011"/>
    <s v="08/10/2011"/>
    <x v="1"/>
    <x v="8"/>
    <d v="2011-10-03T00:00:00"/>
    <d v="2011-10-08T00:00:00"/>
    <s v="On Date"/>
    <s v="AllenRosenblatt"/>
    <s v="United States"/>
    <s v="Los Angeles"/>
    <s v="California"/>
    <s v="Tables"/>
    <s v="Bevis Round Conference Room Tables and Bases"/>
    <n v="139.84619999999998"/>
    <n v="143.43199999999999"/>
    <n v="1"/>
    <n v="3.5857999999999999"/>
    <n v="286.86399999999998"/>
  </r>
  <r>
    <s v="CA-2011-157882"/>
    <s v="10/03/2011"/>
    <s v="08/10/2011"/>
    <x v="1"/>
    <x v="8"/>
    <d v="2011-10-03T00:00:00"/>
    <d v="2011-10-08T00:00:00"/>
    <s v="On Date"/>
    <s v="AllenRosenblatt"/>
    <s v="United States"/>
    <s v="Los Angeles"/>
    <s v="California"/>
    <s v="Chairs"/>
    <s v="Global Deluxe Stacking Chair, Gray"/>
    <n v="36.195799999999998"/>
    <n v="122.352"/>
    <n v="3"/>
    <n v="13.7646"/>
    <n v="1101.1679999999999"/>
  </r>
  <r>
    <s v="CA-2014-142622"/>
    <s v="10/31/2014"/>
    <s v="03/11/2014"/>
    <x v="3"/>
    <x v="8"/>
    <d v="2014-10-31T00:00:00"/>
    <d v="2014-11-03T00:00:00"/>
    <s v="On Date"/>
    <s v="JimKarlsson"/>
    <s v="United States"/>
    <s v="Seattle"/>
    <s v="Washington"/>
    <s v="Chairs"/>
    <s v="Novimex Fabric Task Chair"/>
    <n v="51.832999999999998"/>
    <n v="97.567999999999998"/>
    <n v="2"/>
    <n v="-6.0979999999999999"/>
    <n v="-487.84"/>
  </r>
  <r>
    <s v="CA-2014-142622"/>
    <s v="10/31/2014"/>
    <s v="03/11/2014"/>
    <x v="3"/>
    <x v="8"/>
    <d v="2014-10-31T00:00:00"/>
    <d v="2014-11-03T00:00:00"/>
    <s v="On Date"/>
    <s v="JimKarlsson"/>
    <s v="United States"/>
    <s v="Seattle"/>
    <s v="Washington"/>
    <s v="Chairs"/>
    <s v="Global Super Steno Chair"/>
    <n v="79.66340000000001"/>
    <n v="614.27200000000005"/>
    <n v="8"/>
    <n v="-23.0352"/>
    <n v="-1842.816"/>
  </r>
  <r>
    <s v="CA-2014-142622"/>
    <s v="10/31/2014"/>
    <s v="03/11/2014"/>
    <x v="3"/>
    <x v="8"/>
    <d v="2014-10-31T00:00:00"/>
    <d v="2014-11-03T00:00:00"/>
    <s v="On Date"/>
    <s v="JimKarlsson"/>
    <s v="United States"/>
    <s v="Seattle"/>
    <s v="Washington"/>
    <s v="Bookcases"/>
    <s v="Bestar Classic Bookcase"/>
    <n v="80.991899999999987"/>
    <n v="199.98"/>
    <n v="2"/>
    <n v="37.996200000000002"/>
    <n v="3039.6959999999999"/>
  </r>
  <r>
    <s v="CA-2014-143343"/>
    <s v="06/11/2014"/>
    <s v="14/06/2014"/>
    <x v="3"/>
    <x v="0"/>
    <d v="2014-06-11T00:00:00"/>
    <d v="2014-06-14T00:00:00"/>
    <s v="On Date"/>
    <s v="BenWallace"/>
    <s v="United States"/>
    <s v="Los Angeles"/>
    <s v="California"/>
    <s v="Art"/>
    <s v="Newell 351"/>
    <n v="2.3287999999999998"/>
    <n v="16.399999999999999"/>
    <n v="5"/>
    <n v="4.7560000000000002"/>
    <n v="380.48"/>
  </r>
  <r>
    <s v="CA-2014-115154"/>
    <s v="01/09/2014"/>
    <s v="12/01/2014"/>
    <x v="3"/>
    <x v="5"/>
    <d v="2014-01-09T00:00:00"/>
    <d v="2014-01-12T00:00:00"/>
    <s v="On Date"/>
    <s v="RicardoSperren"/>
    <s v="United States"/>
    <s v="Seattle"/>
    <s v="Washington"/>
    <s v="Tables"/>
    <s v="Balt Solid Wood Round Tables"/>
    <n v="406.30590000000001"/>
    <n v="892.98"/>
    <n v="2"/>
    <n v="80.368200000000002"/>
    <n v="6429.4560000000001"/>
  </r>
  <r>
    <s v="US-2014-120418"/>
    <s v="06/12/2014"/>
    <s v="13/06/2014"/>
    <x v="3"/>
    <x v="0"/>
    <d v="2014-06-12T00:00:00"/>
    <d v="2014-06-13T00:00:00"/>
    <s v="On Date"/>
    <s v="BeckyCastell"/>
    <s v="United States"/>
    <s v="Peoria"/>
    <s v="Arizona"/>
    <s v="Chairs"/>
    <s v="Global Leather Executive Chair"/>
    <n v="245.69299999999998"/>
    <n v="280.79199999999997"/>
    <n v="1"/>
    <n v="35.098999999999997"/>
    <n v="2807.9199999999996"/>
  </r>
  <r>
    <s v="US-2014-120418"/>
    <s v="06/12/2014"/>
    <s v="13/06/2014"/>
    <x v="3"/>
    <x v="0"/>
    <d v="2014-06-12T00:00:00"/>
    <d v="2014-06-13T00:00:00"/>
    <s v="On Date"/>
    <s v="BeckyCastell"/>
    <s v="United States"/>
    <s v="Peoria"/>
    <s v="Arizona"/>
    <s v="Storage"/>
    <s v="Sortfiler Multipurpose Personal File Organizer, Black"/>
    <n v="15.186899999999998"/>
    <n v="68.447999999999993"/>
    <n v="4"/>
    <n v="7.7004000000000001"/>
    <n v="616.03200000000004"/>
  </r>
  <r>
    <s v="US-2014-120418"/>
    <s v="06/12/2014"/>
    <s v="13/06/2014"/>
    <x v="3"/>
    <x v="0"/>
    <d v="2014-06-12T00:00:00"/>
    <d v="2014-06-13T00:00:00"/>
    <s v="On Date"/>
    <s v="BeckyCastell"/>
    <s v="United States"/>
    <s v="Peoria"/>
    <s v="Arizona"/>
    <s v="Art"/>
    <s v="Boston 16801 Nautilus Battery Pencil Sharpener"/>
    <n v="16.287400000000002"/>
    <n v="88.04"/>
    <n v="5"/>
    <n v="6.6029999999999998"/>
    <n v="528.24"/>
  </r>
  <r>
    <s v="US-2014-120418"/>
    <s v="06/12/2014"/>
    <s v="13/06/2014"/>
    <x v="3"/>
    <x v="0"/>
    <d v="2014-06-12T00:00:00"/>
    <d v="2014-06-13T00:00:00"/>
    <s v="On Date"/>
    <s v="BeckyCastell"/>
    <s v="United States"/>
    <s v="Peoria"/>
    <s v="Arizona"/>
    <s v="Art"/>
    <s v="Newell 319"/>
    <n v="13.888"/>
    <n v="15.872"/>
    <n v="1"/>
    <n v="1.984"/>
    <n v="158.72"/>
  </r>
  <r>
    <s v="US-2014-120418"/>
    <s v="06/12/2014"/>
    <s v="13/06/2014"/>
    <x v="3"/>
    <x v="0"/>
    <d v="2014-06-12T00:00:00"/>
    <d v="2014-06-13T00:00:00"/>
    <s v="On Date"/>
    <s v="BeckyCastell"/>
    <s v="United States"/>
    <s v="Peoria"/>
    <s v="Arizona"/>
    <s v="Storage"/>
    <s v="Fellowes Officeware Wire Shelving"/>
    <n v="88.0334"/>
    <n v="215.59200000000001"/>
    <n v="3"/>
    <n v="-48.508200000000002"/>
    <n v="-3880.6559999999999"/>
  </r>
  <r>
    <s v="CA-2014-165491"/>
    <s v="03/21/2014"/>
    <s v="25/03/2014"/>
    <x v="3"/>
    <x v="9"/>
    <d v="2014-03-21T00:00:00"/>
    <d v="2014-03-25T00:00:00"/>
    <s v="On Date"/>
    <s v="HelenWasserman"/>
    <s v="United States"/>
    <s v="Seattle"/>
    <s v="Washington"/>
    <s v="Accessories"/>
    <s v="ImationÂ SecureÂ DriveÂ + Hardware Encrypted USBÂ flash driveÂ - 16 GB"/>
    <n v="28.872400000000003"/>
    <n v="265.93"/>
    <n v="7"/>
    <n v="63.8232"/>
    <n v="5105.8559999999998"/>
  </r>
  <r>
    <s v="CA-2014-138422"/>
    <s v="09/24/2014"/>
    <s v="27/09/2014"/>
    <x v="3"/>
    <x v="4"/>
    <d v="2014-09-24T00:00:00"/>
    <d v="2014-09-27T00:00:00"/>
    <s v="On Date"/>
    <s v="KristinaNunn"/>
    <s v="United States"/>
    <s v="Fort Collins"/>
    <s v="Colorado"/>
    <s v="Envelopes"/>
    <s v="Wausau Papers Astrobrights Colored Envelopes"/>
    <n v="3.0497999999999994"/>
    <n v="14.352"/>
    <n v="3"/>
    <n v="5.2026000000000003"/>
    <n v="416.20800000000003"/>
  </r>
  <r>
    <s v="CA-2013-155187"/>
    <s v="09/25/2013"/>
    <s v="27/09/2013"/>
    <x v="0"/>
    <x v="4"/>
    <d v="2013-09-25T00:00:00"/>
    <d v="2013-09-27T00:00:00"/>
    <s v="On Date"/>
    <s v="LauraArmstrong"/>
    <s v="United States"/>
    <s v="Los Angeles"/>
    <s v="California"/>
    <s v="Storage"/>
    <s v="Tennsco Lockers, Gray"/>
    <n v="19.511400000000002"/>
    <n v="41.96"/>
    <n v="2"/>
    <n v="2.9371999999999998"/>
    <n v="234.976"/>
  </r>
  <r>
    <s v="CA-2013-155187"/>
    <s v="09/25/2013"/>
    <s v="27/09/2013"/>
    <x v="0"/>
    <x v="4"/>
    <d v="2013-09-25T00:00:00"/>
    <d v="2013-09-27T00:00:00"/>
    <s v="On Date"/>
    <s v="LauraArmstrong"/>
    <s v="United States"/>
    <s v="Los Angeles"/>
    <s v="California"/>
    <s v="Paper"/>
    <s v="REDIFORM Incoming/Outgoing Call Register, 11&quot; X 8 1/2&quot;, 100 Messages"/>
    <n v="4.17"/>
    <n v="41.7"/>
    <n v="5"/>
    <n v="20.85"/>
    <n v="1668"/>
  </r>
  <r>
    <s v="CA-2014-109701"/>
    <s v="12/03/2014"/>
    <s v="04/12/2014"/>
    <x v="3"/>
    <x v="1"/>
    <d v="2014-12-03T00:00:00"/>
    <d v="2014-12-04T00:00:00"/>
    <s v="On Date"/>
    <s v="AliceMcCarthy"/>
    <s v="United States"/>
    <s v="Los Angeles"/>
    <s v="California"/>
    <s v="Binders"/>
    <s v="Staples"/>
    <n v="0.9775999999999998"/>
    <n v="9.0239999999999991"/>
    <n v="6"/>
    <n v="3.1583999999999999"/>
    <n v="252.672"/>
  </r>
  <r>
    <s v="CA-2014-109701"/>
    <s v="12/03/2014"/>
    <s v="04/12/2014"/>
    <x v="3"/>
    <x v="1"/>
    <d v="2014-12-03T00:00:00"/>
    <d v="2014-12-04T00:00:00"/>
    <s v="On Date"/>
    <s v="AliceMcCarthy"/>
    <s v="United States"/>
    <s v="Los Angeles"/>
    <s v="California"/>
    <s v="Binders"/>
    <s v="Satellite Sectional Post Binders"/>
    <n v="23.441400000000002"/>
    <n v="69.456000000000003"/>
    <n v="2"/>
    <n v="22.5732"/>
    <n v="1805.856"/>
  </r>
  <r>
    <s v="CA-2014-109701"/>
    <s v="12/03/2014"/>
    <s v="04/12/2014"/>
    <x v="3"/>
    <x v="1"/>
    <d v="2014-12-03T00:00:00"/>
    <d v="2014-12-04T00:00:00"/>
    <s v="On Date"/>
    <s v="AliceMcCarthy"/>
    <s v="United States"/>
    <s v="Los Angeles"/>
    <s v="California"/>
    <s v="Paper"/>
    <s v="Wirebound Message Book, 4 per Page"/>
    <n v="2.7692999999999999"/>
    <n v="10.86"/>
    <n v="2"/>
    <n v="5.3213999999999997"/>
    <n v="425.71199999999999"/>
  </r>
  <r>
    <s v="CA-2014-109701"/>
    <s v="12/03/2014"/>
    <s v="04/12/2014"/>
    <x v="3"/>
    <x v="1"/>
    <d v="2014-12-03T00:00:00"/>
    <d v="2014-12-04T00:00:00"/>
    <s v="On Date"/>
    <s v="AliceMcCarthy"/>
    <s v="United States"/>
    <s v="Los Angeles"/>
    <s v="California"/>
    <s v="Appliances"/>
    <s v="Fellowes Advanced Computer Series Surge Protectors"/>
    <n v="19.072799999999997"/>
    <n v="79.47"/>
    <n v="3"/>
    <n v="22.2516"/>
    <n v="1780.1279999999999"/>
  </r>
  <r>
    <s v="CA-2014-109701"/>
    <s v="12/03/2014"/>
    <s v="04/12/2014"/>
    <x v="3"/>
    <x v="1"/>
    <d v="2014-12-03T00:00:00"/>
    <d v="2014-12-04T00:00:00"/>
    <s v="On Date"/>
    <s v="AliceMcCarthy"/>
    <s v="United States"/>
    <s v="Los Angeles"/>
    <s v="California"/>
    <s v="Art"/>
    <s v="Prang Dustless Chalk Sticks"/>
    <n v="0.84"/>
    <n v="10.08"/>
    <n v="6"/>
    <n v="5.04"/>
    <n v="403.2"/>
  </r>
  <r>
    <s v="CA-2012-111514"/>
    <s v="08/31/2012"/>
    <s v="02/09/2012"/>
    <x v="2"/>
    <x v="3"/>
    <d v="2012-08-31T00:00:00"/>
    <d v="2012-09-02T00:00:00"/>
    <s v="On Date"/>
    <s v="ScottCohen"/>
    <s v="United States"/>
    <s v="San Francisco"/>
    <s v="California"/>
    <s v="Bookcases"/>
    <s v="Atlantic Metals Mobile 3-Shelf Bookcases, Custom Colors"/>
    <n v="193.12520000000001"/>
    <n v="1552.8309999999999"/>
    <n v="7"/>
    <n v="200.9546"/>
    <n v="16076.368"/>
  </r>
  <r>
    <s v="CA-2012-111514"/>
    <s v="08/31/2012"/>
    <s v="02/09/2012"/>
    <x v="2"/>
    <x v="3"/>
    <d v="2012-08-31T00:00:00"/>
    <d v="2012-09-02T00:00:00"/>
    <s v="On Date"/>
    <s v="ScottCohen"/>
    <s v="United States"/>
    <s v="San Francisco"/>
    <s v="California"/>
    <s v="Binders"/>
    <s v="GBC Prestige Therm-A-Bind Covers"/>
    <n v="18.1843"/>
    <n v="137.24"/>
    <n v="5"/>
    <n v="46.3185"/>
    <n v="3705.48"/>
  </r>
  <r>
    <s v="CA-2012-111514"/>
    <s v="08/31/2012"/>
    <s v="02/09/2012"/>
    <x v="2"/>
    <x v="3"/>
    <d v="2012-08-31T00:00:00"/>
    <d v="2012-09-02T00:00:00"/>
    <s v="On Date"/>
    <s v="ScottCohen"/>
    <s v="United States"/>
    <s v="San Francisco"/>
    <s v="California"/>
    <s v="Accessories"/>
    <s v="Memorex Micro Travel Drive 32 GB"/>
    <n v="20.810699999999997"/>
    <n v="36.51"/>
    <n v="1"/>
    <n v="15.699299999999999"/>
    <n v="1255.944"/>
  </r>
  <r>
    <s v="CA-2012-111514"/>
    <s v="08/31/2012"/>
    <s v="02/09/2012"/>
    <x v="2"/>
    <x v="3"/>
    <d v="2012-08-31T00:00:00"/>
    <d v="2012-09-02T00:00:00"/>
    <s v="On Date"/>
    <s v="ScottCohen"/>
    <s v="United States"/>
    <s v="San Francisco"/>
    <s v="California"/>
    <s v="Machines"/>
    <s v="Lexmark S315 Color Inkjet Printer"/>
    <n v="52.994700000000009"/>
    <n v="239.976"/>
    <n v="3"/>
    <n v="80.991900000000001"/>
    <n v="6479.3519999999999"/>
  </r>
  <r>
    <s v="CA-2011-102295"/>
    <s v="11/24/2011"/>
    <s v="26/11/2011"/>
    <x v="1"/>
    <x v="7"/>
    <d v="2011-11-24T00:00:00"/>
    <d v="2011-11-26T00:00:00"/>
    <s v="On Date"/>
    <s v="EricaHackney"/>
    <s v="United States"/>
    <s v="Sacramento"/>
    <s v="California"/>
    <s v="Chairs"/>
    <s v="Global Leather &amp; Oak Executive Chair, Burgundy"/>
    <n v="138.81880000000001"/>
    <n v="120.712"/>
    <n v="1"/>
    <n v="-18.1068"/>
    <n v="-1448.5439999999999"/>
  </r>
  <r>
    <s v="CA-2012-148628"/>
    <s v="12/06/2012"/>
    <s v="11/12/2012"/>
    <x v="2"/>
    <x v="1"/>
    <d v="2012-12-06T00:00:00"/>
    <d v="2012-12-11T00:00:00"/>
    <s v="On Date"/>
    <s v="KatherineMurray"/>
    <s v="United States"/>
    <s v="Thousand Oaks"/>
    <s v="California"/>
    <s v="Paper"/>
    <s v="Message Book, Phone, Wirebound Standard Line Memo, 2 3/4&quot; X 5&quot;"/>
    <n v="3.5369999999999999"/>
    <n v="32.75"/>
    <n v="5"/>
    <n v="15.065"/>
    <n v="1205.2"/>
  </r>
  <r>
    <s v="US-2014-117534"/>
    <s v="03/26/2014"/>
    <s v="27/03/2014"/>
    <x v="3"/>
    <x v="9"/>
    <d v="2014-03-26T00:00:00"/>
    <d v="2014-03-27T00:00:00"/>
    <s v="On Date"/>
    <s v="ChristinaVanderZanden"/>
    <s v="United States"/>
    <s v="Fresno"/>
    <s v="California"/>
    <s v="Appliances"/>
    <s v="Acco Smartsocket Color-Coded Six-Outlet AC Adapter Model Surge Protectors"/>
    <n v="32.567399999999999"/>
    <n v="176.04"/>
    <n v="4"/>
    <n v="45.770400000000002"/>
    <n v="3661.6320000000001"/>
  </r>
  <r>
    <s v="US-2014-117534"/>
    <s v="03/26/2014"/>
    <s v="27/03/2014"/>
    <x v="3"/>
    <x v="9"/>
    <d v="2014-03-26T00:00:00"/>
    <d v="2014-03-27T00:00:00"/>
    <s v="On Date"/>
    <s v="ChristinaVanderZanden"/>
    <s v="United States"/>
    <s v="Fresno"/>
    <s v="California"/>
    <s v="Art"/>
    <s v="Staples"/>
    <n v="1.2816000000000001"/>
    <n v="16.02"/>
    <n v="9"/>
    <n v="4.4855999999999998"/>
    <n v="358.84799999999996"/>
  </r>
  <r>
    <s v="US-2014-117534"/>
    <s v="03/26/2014"/>
    <s v="27/03/2014"/>
    <x v="3"/>
    <x v="9"/>
    <d v="2014-03-26T00:00:00"/>
    <d v="2014-03-27T00:00:00"/>
    <s v="On Date"/>
    <s v="ChristinaVanderZanden"/>
    <s v="United States"/>
    <s v="Fresno"/>
    <s v="California"/>
    <s v="Binders"/>
    <s v="Avery Arch Ring Binders"/>
    <n v="30.792999999999999"/>
    <n v="185.92"/>
    <n v="4"/>
    <n v="62.747999999999998"/>
    <n v="5019.84"/>
  </r>
  <r>
    <s v="US-2014-117534"/>
    <s v="03/26/2014"/>
    <s v="27/03/2014"/>
    <x v="3"/>
    <x v="9"/>
    <d v="2014-03-26T00:00:00"/>
    <d v="2014-03-27T00:00:00"/>
    <s v="On Date"/>
    <s v="ChristinaVanderZanden"/>
    <s v="United States"/>
    <s v="Fresno"/>
    <s v="California"/>
    <s v="Phones"/>
    <s v="Clearsounds A400"/>
    <n v="48.832599999999999"/>
    <n v="211.16800000000001"/>
    <n v="4"/>
    <n v="15.8376"/>
    <n v="1267.008"/>
  </r>
  <r>
    <s v="US-2014-117534"/>
    <s v="03/26/2014"/>
    <s v="27/03/2014"/>
    <x v="3"/>
    <x v="9"/>
    <d v="2014-03-26T00:00:00"/>
    <d v="2014-03-27T00:00:00"/>
    <s v="On Date"/>
    <s v="ChristinaVanderZanden"/>
    <s v="United States"/>
    <s v="Fresno"/>
    <s v="California"/>
    <s v="Copiers"/>
    <s v="Hewlett Packard 310 Color Digital Copier"/>
    <n v="209.99299999999999"/>
    <n v="479.98399999999998"/>
    <n v="2"/>
    <n v="59.997999999999998"/>
    <n v="4799.84"/>
  </r>
  <r>
    <s v="CA-2012-145065"/>
    <s v="12/12/2012"/>
    <s v="15/12/2012"/>
    <x v="2"/>
    <x v="1"/>
    <d v="2012-12-12T00:00:00"/>
    <d v="2012-12-15T00:00:00"/>
    <s v="On Date"/>
    <s v="DennisKane"/>
    <s v="United States"/>
    <s v="San Diego"/>
    <s v="California"/>
    <s v="Fasteners"/>
    <s v="Staples"/>
    <n v="2.1222000000000003"/>
    <n v="7.86"/>
    <n v="2"/>
    <n v="3.6156000000000001"/>
    <n v="289.24799999999999"/>
  </r>
  <r>
    <s v="CA-2012-145065"/>
    <s v="12/12/2012"/>
    <s v="15/12/2012"/>
    <x v="2"/>
    <x v="1"/>
    <d v="2012-12-12T00:00:00"/>
    <d v="2012-12-15T00:00:00"/>
    <s v="On Date"/>
    <s v="DennisKane"/>
    <s v="United States"/>
    <s v="San Diego"/>
    <s v="California"/>
    <s v="Binders"/>
    <s v="Recycled Premium Regency Composition Covers"/>
    <n v="7.7928000000000006"/>
    <n v="24.448"/>
    <n v="2"/>
    <n v="8.8623999999999992"/>
    <n v="708.99199999999996"/>
  </r>
  <r>
    <s v="CA-2014-169264"/>
    <s v="08/15/2014"/>
    <s v="17/08/2014"/>
    <x v="3"/>
    <x v="3"/>
    <d v="2014-08-15T00:00:00"/>
    <d v="2014-08-17T00:00:00"/>
    <s v="On Date"/>
    <s v="NoraPreis"/>
    <s v="United States"/>
    <s v="San Francisco"/>
    <s v="California"/>
    <s v="Labels"/>
    <s v="Avery File Folder Labels"/>
    <n v="1.4687999999999999"/>
    <n v="5.76"/>
    <n v="2"/>
    <n v="2.8224"/>
    <n v="225.792"/>
  </r>
  <r>
    <s v="CA-2014-169264"/>
    <s v="08/15/2014"/>
    <s v="17/08/2014"/>
    <x v="3"/>
    <x v="3"/>
    <d v="2014-08-15T00:00:00"/>
    <d v="2014-08-17T00:00:00"/>
    <s v="On Date"/>
    <s v="NoraPreis"/>
    <s v="United States"/>
    <s v="San Francisco"/>
    <s v="California"/>
    <s v="Art"/>
    <s v="Newell 318"/>
    <n v="2.0571999999999999"/>
    <n v="16.68"/>
    <n v="6"/>
    <n v="4.3368000000000002"/>
    <n v="346.94400000000002"/>
  </r>
  <r>
    <s v="CA-2014-108574"/>
    <s v="10/08/2014"/>
    <s v="12/10/2014"/>
    <x v="3"/>
    <x v="8"/>
    <d v="2014-10-08T00:00:00"/>
    <d v="2014-10-12T00:00:00"/>
    <s v="On Date"/>
    <s v="MikeGockenbach"/>
    <s v="United States"/>
    <s v="Los Angeles"/>
    <s v="California"/>
    <s v="Accessories"/>
    <s v="Logitech G19 Programmable Gaming Keyboard"/>
    <n v="101.6718"/>
    <n v="1115.9100000000001"/>
    <n v="9"/>
    <n v="200.8638"/>
    <n v="16069.103999999999"/>
  </r>
  <r>
    <s v="CA-2014-108574"/>
    <s v="10/08/2014"/>
    <s v="12/10/2014"/>
    <x v="3"/>
    <x v="8"/>
    <d v="2014-10-08T00:00:00"/>
    <d v="2014-10-12T00:00:00"/>
    <s v="On Date"/>
    <s v="MikeGockenbach"/>
    <s v="United States"/>
    <s v="Los Angeles"/>
    <s v="California"/>
    <s v="Phones"/>
    <s v="Motorola HK250 Universal Bluetooth Headset"/>
    <n v="22.530200000000001"/>
    <n v="128.744"/>
    <n v="7"/>
    <n v="-28.967400000000001"/>
    <n v="-2317.3920000000003"/>
  </r>
  <r>
    <s v="CA-2014-108574"/>
    <s v="10/08/2014"/>
    <s v="12/10/2014"/>
    <x v="3"/>
    <x v="8"/>
    <d v="2014-10-08T00:00:00"/>
    <d v="2014-10-12T00:00:00"/>
    <s v="On Date"/>
    <s v="MikeGockenbach"/>
    <s v="United States"/>
    <s v="Los Angeles"/>
    <s v="California"/>
    <s v="Phones"/>
    <s v="Square Credit Card Reader, 4 1/2&quot; x 4 1/2&quot; x 1&quot;, White"/>
    <n v="5.2947000000000006"/>
    <n v="79.92"/>
    <n v="10"/>
    <n v="26.972999999999999"/>
    <n v="2157.84"/>
  </r>
  <r>
    <s v="CA-2014-144589"/>
    <s v="01/21/2014"/>
    <s v="26/01/2014"/>
    <x v="3"/>
    <x v="5"/>
    <d v="2014-01-21T00:00:00"/>
    <d v="2014-01-26T00:00:00"/>
    <s v="On Date"/>
    <s v="TamaraManning"/>
    <s v="United States"/>
    <s v="San Francisco"/>
    <s v="California"/>
    <s v="Art"/>
    <s v="Staples"/>
    <n v="3.2427999999999999"/>
    <n v="24.2"/>
    <n v="5"/>
    <n v="7.9859999999999998"/>
    <n v="638.88"/>
  </r>
  <r>
    <s v="CA-2014-144589"/>
    <s v="01/21/2014"/>
    <s v="26/01/2014"/>
    <x v="3"/>
    <x v="5"/>
    <d v="2014-01-21T00:00:00"/>
    <d v="2014-01-26T00:00:00"/>
    <s v="On Date"/>
    <s v="TamaraManning"/>
    <s v="United States"/>
    <s v="San Francisco"/>
    <s v="California"/>
    <s v="Phones"/>
    <s v="Panasonic KX-TG9541B DECT 6.0 Digital 2-Line Expandable Cordless Phone With Digital Answering System"/>
    <n v="76.494900000000001"/>
    <n v="359.976"/>
    <n v="3"/>
    <n v="130.4913"/>
    <n v="10439.304"/>
  </r>
  <r>
    <s v="CA-2014-155985"/>
    <s v="03/24/2014"/>
    <s v="26/03/2014"/>
    <x v="3"/>
    <x v="9"/>
    <d v="2014-03-24T00:00:00"/>
    <d v="2014-03-26T00:00:00"/>
    <s v="On Date"/>
    <s v="BillEplett"/>
    <s v="United States"/>
    <s v="San Francisco"/>
    <s v="California"/>
    <s v="Furnishings"/>
    <s v="DAX Natural Wood-Tone Poster Frame"/>
    <n v="16.947200000000002"/>
    <n v="211.84"/>
    <n v="8"/>
    <n v="76.2624"/>
    <n v="6100.9920000000002"/>
  </r>
  <r>
    <s v="CA-2012-142041"/>
    <s v="06/07/2012"/>
    <s v="09/06/2012"/>
    <x v="2"/>
    <x v="0"/>
    <d v="2012-06-07T00:00:00"/>
    <d v="2012-06-09T00:00:00"/>
    <s v="On Date"/>
    <s v="EleniMcCrary"/>
    <s v="United States"/>
    <s v="Los Angeles"/>
    <s v="California"/>
    <s v="Binders"/>
    <s v="Staples"/>
    <n v="0.97760000000000002"/>
    <n v="7.52"/>
    <n v="5"/>
    <n v="2.6320000000000001"/>
    <n v="210.56"/>
  </r>
  <r>
    <s v="CA-2011-151295"/>
    <s v="11/12/2011"/>
    <s v="16/11/2011"/>
    <x v="1"/>
    <x v="7"/>
    <d v="2011-11-12T00:00:00"/>
    <d v="2011-11-16T00:00:00"/>
    <s v="On Date"/>
    <s v="JosephAirdo"/>
    <s v="United States"/>
    <s v="Los Angeles"/>
    <s v="California"/>
    <s v="Paper"/>
    <s v="Xerox 1974"/>
    <n v="3.0498000000000003"/>
    <n v="11.96"/>
    <n v="2"/>
    <n v="5.8604000000000003"/>
    <n v="468.83199999999999"/>
  </r>
  <r>
    <s v="CA-2011-151295"/>
    <s v="11/12/2011"/>
    <s v="16/11/2011"/>
    <x v="1"/>
    <x v="7"/>
    <d v="2011-11-12T00:00:00"/>
    <d v="2011-11-16T00:00:00"/>
    <s v="On Date"/>
    <s v="JosephAirdo"/>
    <s v="United States"/>
    <s v="Los Angeles"/>
    <s v="California"/>
    <s v="Tables"/>
    <s v="Bevis Boat-Shaped Conference Table"/>
    <n v="199.20359999999999"/>
    <n v="629.06399999999996"/>
    <n v="3"/>
    <n v="31.453199999999999"/>
    <n v="2516.2559999999999"/>
  </r>
  <r>
    <s v="CA-2014-168655"/>
    <s v="10/13/2014"/>
    <s v="19/10/2014"/>
    <x v="3"/>
    <x v="8"/>
    <d v="2014-10-13T00:00:00"/>
    <d v="2014-10-19T00:00:00"/>
    <s v="Delay"/>
    <s v="MichelleLonsdale"/>
    <s v="United States"/>
    <s v="Albuquerque"/>
    <s v="New Mexico"/>
    <s v="Accessories"/>
    <s v="WD My Passport Ultra 2TB Portable External Hard Drive"/>
    <n v="99.960000000000008"/>
    <n v="595"/>
    <n v="5"/>
    <n v="95.2"/>
    <n v="7616"/>
  </r>
  <r>
    <s v="CA-2014-168655"/>
    <s v="10/13/2014"/>
    <s v="19/10/2014"/>
    <x v="3"/>
    <x v="8"/>
    <d v="2014-10-13T00:00:00"/>
    <d v="2014-10-19T00:00:00"/>
    <s v="Delay"/>
    <s v="MichelleLonsdale"/>
    <s v="United States"/>
    <s v="Albuquerque"/>
    <s v="New Mexico"/>
    <s v="Binders"/>
    <s v="GBC Twin Loop Wire Binding Elements"/>
    <n v="16.64"/>
    <n v="79.872"/>
    <n v="3"/>
    <n v="29.952000000000002"/>
    <n v="2396.1600000000003"/>
  </r>
  <r>
    <s v="CA-2013-107202"/>
    <s v="05/22/2013"/>
    <s v="29/05/2013"/>
    <x v="0"/>
    <x v="2"/>
    <d v="2013-05-22T00:00:00"/>
    <d v="2013-05-29T00:00:00"/>
    <s v="Delay"/>
    <s v="LindaCazamias"/>
    <s v="United States"/>
    <s v="Sparks"/>
    <s v="Nevada"/>
    <s v="Machines"/>
    <s v="Panasonic KX MB2061 Multifunction Printer"/>
    <n v="221.66700000000003"/>
    <n v="2396.4"/>
    <n v="10"/>
    <n v="179.73"/>
    <n v="14378.4"/>
  </r>
  <r>
    <s v="CA-2014-159597"/>
    <s v="11/10/2014"/>
    <s v="15/11/2014"/>
    <x v="3"/>
    <x v="7"/>
    <d v="2014-11-10T00:00:00"/>
    <d v="2014-11-15T00:00:00"/>
    <s v="On Date"/>
    <s v="MattCollister"/>
    <s v="United States"/>
    <s v="Coachella"/>
    <s v="California"/>
    <s v="Storage"/>
    <s v="Safco Wire Cube Shelving System, For Use as 4 or 5 14&quot; Cubes, Black"/>
    <n v="30.191000000000003"/>
    <n v="63.56"/>
    <n v="2"/>
    <n v="3.1779999999999999"/>
    <n v="254.24"/>
  </r>
  <r>
    <s v="CA-2014-159597"/>
    <s v="11/10/2014"/>
    <s v="15/11/2014"/>
    <x v="3"/>
    <x v="7"/>
    <d v="2014-11-10T00:00:00"/>
    <d v="2014-11-15T00:00:00"/>
    <s v="On Date"/>
    <s v="MattCollister"/>
    <s v="United States"/>
    <s v="Coachella"/>
    <s v="California"/>
    <s v="Accessories"/>
    <s v="Razer Kraken 7.1 Surround Sound Over Ear USB Gaming Headset"/>
    <n v="55.994399999999992"/>
    <n v="99.99"/>
    <n v="1"/>
    <n v="43.995600000000003"/>
    <n v="3519.6480000000001"/>
  </r>
  <r>
    <s v="CA-2014-100748"/>
    <s v="05/14/2014"/>
    <s v="21/05/2014"/>
    <x v="3"/>
    <x v="2"/>
    <d v="2014-05-14T00:00:00"/>
    <d v="2014-05-21T00:00:00"/>
    <s v="Delay"/>
    <s v="RossBaird"/>
    <s v="United States"/>
    <s v="San Francisco"/>
    <s v="California"/>
    <s v="Labels"/>
    <s v="Self-Adhesive Address Labels for Typewriters by Universal"/>
    <n v="3.8742999999999994"/>
    <n v="58.48"/>
    <n v="8"/>
    <n v="27.485600000000002"/>
    <n v="2198.848"/>
  </r>
  <r>
    <s v="CA-2014-129805"/>
    <s v="12/29/2014"/>
    <s v="03/01/2015"/>
    <x v="4"/>
    <x v="1"/>
    <d v="2014-12-29T00:00:00"/>
    <d v="2015-01-03T00:00:00"/>
    <s v="On Date"/>
    <s v="HarryMarie"/>
    <s v="United States"/>
    <s v="Seattle"/>
    <s v="Washington"/>
    <s v="Furnishings"/>
    <s v="3M Hangers With Command Adhesive"/>
    <n v="2.1830000000000003"/>
    <n v="7.4"/>
    <n v="2"/>
    <n v="3.0339999999999998"/>
    <n v="242.71999999999997"/>
  </r>
  <r>
    <s v="CA-2014-140053"/>
    <s v="07/04/2014"/>
    <s v="11/07/2014"/>
    <x v="3"/>
    <x v="6"/>
    <d v="2014-07-04T00:00:00"/>
    <d v="2014-07-11T00:00:00"/>
    <s v="Delay"/>
    <s v="ChristinaAnderson"/>
    <s v="United States"/>
    <s v="Farmington"/>
    <s v="New Mexico"/>
    <s v="Furnishings"/>
    <s v="Tenex Traditional Chairmats for Medium Pile Carpet, Standard Lip, 36&quot; x 48&quot;"/>
    <n v="47.913500000000006"/>
    <n v="545.85"/>
    <n v="9"/>
    <n v="114.6285"/>
    <n v="9170.2800000000007"/>
  </r>
  <r>
    <s v="CA-2011-164210"/>
    <s v="11/18/2011"/>
    <s v="20/11/2011"/>
    <x v="1"/>
    <x v="7"/>
    <d v="2011-11-18T00:00:00"/>
    <d v="2011-11-20T00:00:00"/>
    <s v="On Date"/>
    <s v="PierreWener"/>
    <s v="United States"/>
    <s v="Louisville"/>
    <s v="Colorado"/>
    <s v="Tables"/>
    <s v="Bevis Rectangular Conference Tables"/>
    <n v="122.6232"/>
    <n v="145.97999999999999"/>
    <n v="2"/>
    <n v="-99.266400000000004"/>
    <n v="-7941.3119999999999"/>
  </r>
  <r>
    <s v="CA-2011-164210"/>
    <s v="11/18/2011"/>
    <s v="20/11/2011"/>
    <x v="1"/>
    <x v="7"/>
    <d v="2011-11-18T00:00:00"/>
    <d v="2011-11-20T00:00:00"/>
    <s v="On Date"/>
    <s v="PierreWener"/>
    <s v="United States"/>
    <s v="Louisville"/>
    <s v="Colorado"/>
    <s v="Paper"/>
    <s v="Geographics Note Cards, Blank, White, 8 1/2&quot; x 11&quot;"/>
    <n v="5.8187999999999995"/>
    <n v="35.808"/>
    <n v="4"/>
    <n v="12.5328"/>
    <n v="1002.624"/>
  </r>
  <r>
    <s v="CA-2012-100573"/>
    <s v="09/25/2012"/>
    <s v="01/10/2012"/>
    <x v="2"/>
    <x v="4"/>
    <d v="2012-09-25T00:00:00"/>
    <d v="2012-10-01T00:00:00"/>
    <s v="Delay"/>
    <s v="AnneMcFarland"/>
    <s v="United States"/>
    <s v="Los Angeles"/>
    <s v="California"/>
    <s v="Envelopes"/>
    <s v="#10- 4 1/8&quot; x 9 1/2&quot; Recycled Envelopes"/>
    <n v="4.6322000000000001"/>
    <n v="17.48"/>
    <n v="2"/>
    <n v="8.2156000000000002"/>
    <n v="657.24800000000005"/>
  </r>
  <r>
    <s v="CA-2013-140207"/>
    <s v="11/06/2013"/>
    <s v="11/11/2013"/>
    <x v="0"/>
    <x v="7"/>
    <d v="2013-11-06T00:00:00"/>
    <d v="2013-11-11T00:00:00"/>
    <s v="On Date"/>
    <s v="ChristopherSchild"/>
    <s v="United States"/>
    <s v="San Jose"/>
    <s v="California"/>
    <s v="Binders"/>
    <s v="Cardinal Holdit Data Disk Pockets"/>
    <n v="3.8584000000000001"/>
    <n v="29.12"/>
    <n v="5"/>
    <n v="9.8279999999999994"/>
    <n v="786.24"/>
  </r>
  <r>
    <s v="CA-2012-142419"/>
    <s v="07/11/2012"/>
    <s v="13/07/2012"/>
    <x v="2"/>
    <x v="6"/>
    <d v="2012-07-11T00:00:00"/>
    <d v="2012-07-13T00:00:00"/>
    <s v="On Date"/>
    <s v="ShahidCollister"/>
    <s v="United States"/>
    <s v="Seattle"/>
    <s v="Washington"/>
    <s v="Paper"/>
    <s v="Xerox 1896"/>
    <n v="5.4945000000000004"/>
    <n v="29.97"/>
    <n v="3"/>
    <n v="13.486499999999999"/>
    <n v="1078.92"/>
  </r>
  <r>
    <s v="CA-2012-142419"/>
    <s v="07/11/2012"/>
    <s v="13/07/2012"/>
    <x v="2"/>
    <x v="6"/>
    <d v="2012-07-11T00:00:00"/>
    <d v="2012-07-13T00:00:00"/>
    <s v="On Date"/>
    <s v="ShahidCollister"/>
    <s v="United States"/>
    <s v="Seattle"/>
    <s v="Washington"/>
    <s v="Binders"/>
    <s v="Wilson Jones Ledger-Size, Piano-Hinge Binder, 2&quot;, Blue"/>
    <n v="21.309599999999996"/>
    <n v="98.352000000000004"/>
    <n v="3"/>
    <n v="34.423200000000001"/>
    <n v="2753.8560000000002"/>
  </r>
  <r>
    <s v="CA-2013-114972"/>
    <s v="11/04/2013"/>
    <s v="07/11/2013"/>
    <x v="0"/>
    <x v="7"/>
    <d v="2013-11-04T00:00:00"/>
    <d v="2013-11-07T00:00:00"/>
    <s v="On Date"/>
    <s v="PhillipFlathmann"/>
    <s v="United States"/>
    <s v="Los Angeles"/>
    <s v="California"/>
    <s v="Chairs"/>
    <s v="Global Deluxe High-Back Office Chair in Storm"/>
    <n v="123.7509"/>
    <n v="217.584"/>
    <n v="2"/>
    <n v="-29.9178"/>
    <n v="-2393.424"/>
  </r>
  <r>
    <s v="CA-2013-114972"/>
    <s v="11/04/2013"/>
    <s v="07/11/2013"/>
    <x v="0"/>
    <x v="7"/>
    <d v="2013-11-04T00:00:00"/>
    <d v="2013-11-07T00:00:00"/>
    <s v="On Date"/>
    <s v="PhillipFlathmann"/>
    <s v="United States"/>
    <s v="Los Angeles"/>
    <s v="California"/>
    <s v="Accessories"/>
    <s v="Kensington K72356US Mouse-in-a-Box USB Desktop Mouse"/>
    <n v="10.7835"/>
    <n v="82.95"/>
    <n v="5"/>
    <n v="29.032499999999999"/>
    <n v="2322.6"/>
  </r>
  <r>
    <s v="CA-2013-114972"/>
    <s v="11/04/2013"/>
    <s v="07/11/2013"/>
    <x v="0"/>
    <x v="7"/>
    <d v="2013-11-04T00:00:00"/>
    <d v="2013-11-07T00:00:00"/>
    <s v="On Date"/>
    <s v="PhillipFlathmann"/>
    <s v="United States"/>
    <s v="Los Angeles"/>
    <s v="California"/>
    <s v="Labels"/>
    <s v="Avery 50"/>
    <n v="6.6408999999999994"/>
    <n v="87.71"/>
    <n v="7"/>
    <n v="41.223700000000001"/>
    <n v="3297.8960000000002"/>
  </r>
  <r>
    <s v="CA-2013-114972"/>
    <s v="11/04/2013"/>
    <s v="07/11/2013"/>
    <x v="0"/>
    <x v="7"/>
    <d v="2013-11-04T00:00:00"/>
    <d v="2013-11-07T00:00:00"/>
    <s v="On Date"/>
    <s v="PhillipFlathmann"/>
    <s v="United States"/>
    <s v="Los Angeles"/>
    <s v="California"/>
    <s v="Appliances"/>
    <s v="Honeywell Enviracaire Portable HEPA Air Cleaner for 16' x 20' Room"/>
    <n v="167.97570000000002"/>
    <n v="1101.48"/>
    <n v="4"/>
    <n v="429.5772"/>
    <n v="34366.175999999999"/>
  </r>
  <r>
    <s v="CA-2014-102750"/>
    <s v="09/05/2014"/>
    <s v="09/09/2014"/>
    <x v="3"/>
    <x v="4"/>
    <d v="2014-09-05T00:00:00"/>
    <d v="2014-09-09T00:00:00"/>
    <s v="On Date"/>
    <s v="GregMaxwell"/>
    <s v="United States"/>
    <s v="Los Angeles"/>
    <s v="California"/>
    <s v="Tables"/>
    <s v="Chromcraft Bull-Nose Wood Oval Conference Tables &amp; Bases"/>
    <n v="473.84280000000007"/>
    <n v="1322.3520000000001"/>
    <n v="3"/>
    <n v="-99.176400000000001"/>
    <n v="-7934.1120000000001"/>
  </r>
  <r>
    <s v="CA-2014-147956"/>
    <s v="12/25/2014"/>
    <s v="01/01/2015"/>
    <x v="4"/>
    <x v="1"/>
    <d v="2014-12-25T00:00:00"/>
    <d v="2015-01-01T00:00:00"/>
    <s v="Delay"/>
    <s v="AlanHwang"/>
    <s v="United States"/>
    <s v="Seattle"/>
    <s v="Washington"/>
    <s v="Storage"/>
    <s v="Office Impressions Heavy Duty Welded Shelving &amp; Multimedia Storage Drawers"/>
    <n v="167.27"/>
    <n v="1003.62"/>
    <n v="6"/>
    <n v="0"/>
    <n v="0"/>
  </r>
  <r>
    <s v="CA-2014-126067"/>
    <s v="08/29/2014"/>
    <s v="04/09/2014"/>
    <x v="3"/>
    <x v="3"/>
    <d v="2014-08-29T00:00:00"/>
    <d v="2014-09-04T00:00:00"/>
    <s v="Delay"/>
    <s v="KristinaNunn"/>
    <s v="United States"/>
    <s v="Seattle"/>
    <s v="Washington"/>
    <s v="Phones"/>
    <s v="Anker 24W Portable Micro USB Car Charger"/>
    <n v="5.9345999999999997"/>
    <n v="35.167999999999999"/>
    <n v="4"/>
    <n v="11.429600000000001"/>
    <n v="914.36800000000005"/>
  </r>
  <r>
    <s v="CA-2014-126067"/>
    <s v="08/29/2014"/>
    <s v="04/09/2014"/>
    <x v="3"/>
    <x v="3"/>
    <d v="2014-08-29T00:00:00"/>
    <d v="2014-09-04T00:00:00"/>
    <s v="Delay"/>
    <s v="KristinaNunn"/>
    <s v="United States"/>
    <s v="Seattle"/>
    <s v="Washington"/>
    <s v="Tables"/>
    <s v="Hon Practical Foundations 30 x 60 Training Table, Light Gray/Charcoal"/>
    <n v="177.489"/>
    <n v="1137.75"/>
    <n v="5"/>
    <n v="250.30500000000001"/>
    <n v="20024.400000000001"/>
  </r>
  <r>
    <s v="CA-2014-126067"/>
    <s v="08/29/2014"/>
    <s v="04/09/2014"/>
    <x v="3"/>
    <x v="3"/>
    <d v="2014-08-29T00:00:00"/>
    <d v="2014-09-04T00:00:00"/>
    <s v="Delay"/>
    <s v="KristinaNunn"/>
    <s v="United States"/>
    <s v="Seattle"/>
    <s v="Washington"/>
    <s v="Binders"/>
    <s v="GBC Standard Therm-A-Bind Covers"/>
    <n v="13.456799999999999"/>
    <n v="99.68"/>
    <n v="5"/>
    <n v="32.396000000000001"/>
    <n v="2591.6800000000003"/>
  </r>
  <r>
    <s v="CA-2014-126067"/>
    <s v="08/29/2014"/>
    <s v="04/09/2014"/>
    <x v="3"/>
    <x v="3"/>
    <d v="2014-08-29T00:00:00"/>
    <d v="2014-09-04T00:00:00"/>
    <s v="Delay"/>
    <s v="KristinaNunn"/>
    <s v="United States"/>
    <s v="Seattle"/>
    <s v="Washington"/>
    <s v="Art"/>
    <s v="Newell 344"/>
    <n v="2.0571999999999999"/>
    <n v="5.56"/>
    <n v="2"/>
    <n v="1.4456"/>
    <n v="115.648"/>
  </r>
  <r>
    <s v="CA-2011-113579"/>
    <s v="12/13/2011"/>
    <s v="15/12/2011"/>
    <x v="1"/>
    <x v="1"/>
    <d v="2011-12-13T00:00:00"/>
    <d v="2011-12-15T00:00:00"/>
    <s v="On Date"/>
    <s v="KatherineDucich"/>
    <s v="United States"/>
    <s v="Los Angeles"/>
    <s v="California"/>
    <s v="Paper"/>
    <s v="White GlueTop Scratch Pads"/>
    <n v="8.1216000000000008"/>
    <n v="90.24"/>
    <n v="6"/>
    <n v="41.510399999999997"/>
    <n v="3320.8319999999999"/>
  </r>
  <r>
    <s v="CA-2012-122371"/>
    <s v="09/26/2012"/>
    <s v="01/10/2012"/>
    <x v="2"/>
    <x v="4"/>
    <d v="2012-09-26T00:00:00"/>
    <d v="2012-10-01T00:00:00"/>
    <s v="On Date"/>
    <s v="BryanSpruell"/>
    <s v="United States"/>
    <s v="San Diego"/>
    <s v="California"/>
    <s v="Storage"/>
    <s v="Sortfiler Multipurpose Personal File Organizer, Black"/>
    <n v="15.186900000000001"/>
    <n v="64.17"/>
    <n v="3"/>
    <n v="18.609300000000001"/>
    <n v="1488.7440000000001"/>
  </r>
  <r>
    <s v="CA-2012-122371"/>
    <s v="09/26/2012"/>
    <s v="01/10/2012"/>
    <x v="2"/>
    <x v="4"/>
    <d v="2012-09-26T00:00:00"/>
    <d v="2012-10-01T00:00:00"/>
    <s v="On Date"/>
    <s v="BryanSpruell"/>
    <s v="United States"/>
    <s v="San Diego"/>
    <s v="California"/>
    <s v="Envelopes"/>
    <s v="Cameo Buff Policy Envelopes"/>
    <n v="32.981899999999996"/>
    <n v="124.46"/>
    <n v="2"/>
    <n v="58.496200000000002"/>
    <n v="4679.6959999999999"/>
  </r>
  <r>
    <s v="CA-2013-126935"/>
    <s v="05/20/2013"/>
    <s v="25/05/2013"/>
    <x v="0"/>
    <x v="2"/>
    <d v="2013-05-20T00:00:00"/>
    <d v="2013-05-25T00:00:00"/>
    <s v="On Date"/>
    <s v="BillTyler"/>
    <s v="United States"/>
    <s v="San Francisco"/>
    <s v="California"/>
    <s v="Binders"/>
    <s v="GBC Personal VeloBind Strips"/>
    <n v="6.2295999999999996"/>
    <n v="9.5839999999999996"/>
    <n v="1"/>
    <n v="3.3544"/>
    <n v="268.35199999999998"/>
  </r>
  <r>
    <s v="CA-2013-149482"/>
    <s v="11/15/2013"/>
    <s v="20/11/2013"/>
    <x v="0"/>
    <x v="7"/>
    <d v="2013-11-15T00:00:00"/>
    <d v="2013-11-20T00:00:00"/>
    <s v="On Date"/>
    <s v="RalphRitter"/>
    <s v="United States"/>
    <s v="San Francisco"/>
    <s v="California"/>
    <s v="Labels"/>
    <s v="Avery 52"/>
    <n v="1.9557"/>
    <n v="7.38"/>
    <n v="2"/>
    <n v="3.4685999999999999"/>
    <n v="277.488"/>
  </r>
  <r>
    <s v="CA-2011-143917"/>
    <s v="07/25/2011"/>
    <s v="27/07/2011"/>
    <x v="1"/>
    <x v="6"/>
    <d v="2011-07-25T00:00:00"/>
    <d v="2011-07-27T00:00:00"/>
    <s v="On Date"/>
    <s v="KenLonsdale"/>
    <s v="United States"/>
    <s v="San Francisco"/>
    <s v="California"/>
    <s v="Storage"/>
    <s v="Fellowes Personal Hanging Folder Files, Navy"/>
    <n v="9.6695999999999991"/>
    <n v="53.72"/>
    <n v="4"/>
    <n v="15.041600000000001"/>
    <n v="1203.328"/>
  </r>
  <r>
    <s v="CA-2011-143917"/>
    <s v="07/25/2011"/>
    <s v="27/07/2011"/>
    <x v="1"/>
    <x v="6"/>
    <d v="2011-07-25T00:00:00"/>
    <d v="2011-07-27T00:00:00"/>
    <s v="On Date"/>
    <s v="KenLonsdale"/>
    <s v="United States"/>
    <s v="San Francisco"/>
    <s v="California"/>
    <s v="Supplies"/>
    <s v="High Speed Automatic Electric Letter Opener"/>
    <n v="1572.0288"/>
    <n v="8187.65"/>
    <n v="5"/>
    <n v="327.50599999999997"/>
    <n v="26200.479999999996"/>
  </r>
  <r>
    <s v="CA-2011-143917"/>
    <s v="07/25/2011"/>
    <s v="27/07/2011"/>
    <x v="1"/>
    <x v="6"/>
    <d v="2011-07-25T00:00:00"/>
    <d v="2011-07-27T00:00:00"/>
    <s v="On Date"/>
    <s v="KenLonsdale"/>
    <s v="United States"/>
    <s v="San Francisco"/>
    <s v="California"/>
    <s v="Furnishings"/>
    <s v="Staples"/>
    <n v="5.4544000000000006"/>
    <n v="77.92"/>
    <n v="8"/>
    <n v="34.284799999999997"/>
    <n v="2742.7839999999997"/>
  </r>
  <r>
    <s v="CA-2014-163902"/>
    <s v="03/03/2014"/>
    <s v="09/03/2014"/>
    <x v="3"/>
    <x v="9"/>
    <d v="2014-03-03T00:00:00"/>
    <d v="2014-03-09T00:00:00"/>
    <s v="Delay"/>
    <s v="MaribethYedwab"/>
    <s v="United States"/>
    <s v="Los Angeles"/>
    <s v="California"/>
    <s v="Phones"/>
    <s v="Panasonic KX TS3282B Corded phone"/>
    <n v="60.672599999999996"/>
    <n v="196.77600000000001"/>
    <n v="3"/>
    <n v="14.7582"/>
    <n v="1180.6559999999999"/>
  </r>
  <r>
    <s v="CA-2014-163902"/>
    <s v="03/03/2014"/>
    <s v="09/03/2014"/>
    <x v="3"/>
    <x v="9"/>
    <d v="2014-03-03T00:00:00"/>
    <d v="2014-03-09T00:00:00"/>
    <s v="Delay"/>
    <s v="MaribethYedwab"/>
    <s v="United States"/>
    <s v="Los Angeles"/>
    <s v="California"/>
    <s v="Accessories"/>
    <s v="Logitech G13 Programmable Gameboard with LCD Display"/>
    <n v="71.191099999999992"/>
    <n v="479.94"/>
    <n v="6"/>
    <n v="52.793399999999998"/>
    <n v="4223.4719999999998"/>
  </r>
  <r>
    <s v="CA-2012-143238"/>
    <s v="09/06/2012"/>
    <s v="08/09/2012"/>
    <x v="2"/>
    <x v="4"/>
    <d v="2012-09-06T00:00:00"/>
    <d v="2012-09-08T00:00:00"/>
    <s v="On Date"/>
    <s v="LoriOlson"/>
    <s v="United States"/>
    <s v="La Quinta"/>
    <s v="California"/>
    <s v="Accessories"/>
    <s v="Memorex Mini Travel Drive 8 GB USB 2.0 Flash Drive"/>
    <n v="7.0637999999999996"/>
    <n v="46.32"/>
    <n v="4"/>
    <n v="18.064800000000002"/>
    <n v="1445.1840000000002"/>
  </r>
  <r>
    <s v="CA-2012-113404"/>
    <s v="07/16/2012"/>
    <s v="16/07/2012"/>
    <x v="2"/>
    <x v="6"/>
    <d v="2012-07-16T00:00:00"/>
    <d v="2012-07-16T00:00:00"/>
    <s v="On Date"/>
    <s v="EleniMcCrary"/>
    <s v="United States"/>
    <s v="San Francisco"/>
    <s v="California"/>
    <s v="Chairs"/>
    <s v="Hon 2090 Â“Pillow SoftÂ” Series Mid Back Swivel/Tilt Chairs"/>
    <n v="261.31139999999999"/>
    <n v="1348.704"/>
    <n v="6"/>
    <n v="-219.1644"/>
    <n v="-17533.152000000002"/>
  </r>
  <r>
    <s v="CA-2012-113404"/>
    <s v="07/16/2012"/>
    <s v="16/07/2012"/>
    <x v="2"/>
    <x v="6"/>
    <d v="2012-07-16T00:00:00"/>
    <d v="2012-07-16T00:00:00"/>
    <s v="On Date"/>
    <s v="EleniMcCrary"/>
    <s v="United States"/>
    <s v="San Francisco"/>
    <s v="California"/>
    <s v="Chairs"/>
    <s v="Hon 4070 Series Pagoda Armless Upholstered Stacking Chairs"/>
    <n v="207.12830000000002"/>
    <n v="700.15200000000004"/>
    <n v="3"/>
    <n v="78.767099999999999"/>
    <n v="6301.3680000000004"/>
  </r>
  <r>
    <s v="CA-2013-144792"/>
    <s v="05/01/2013"/>
    <s v="05/05/2013"/>
    <x v="0"/>
    <x v="2"/>
    <d v="2013-05-01T00:00:00"/>
    <d v="2013-05-05T00:00:00"/>
    <s v="On Date"/>
    <s v="KenDana"/>
    <s v="United States"/>
    <s v="Scottsdale"/>
    <s v="Arizona"/>
    <s v="Furnishings"/>
    <s v="12-1/2 Diameter Round Wall Clock"/>
    <n v="12.7872"/>
    <n v="111.88800000000001"/>
    <n v="7"/>
    <n v="22.377600000000001"/>
    <n v="1790.2080000000001"/>
  </r>
  <r>
    <s v="CA-2014-108070"/>
    <s v="04/17/2014"/>
    <s v="21/04/2014"/>
    <x v="3"/>
    <x v="10"/>
    <d v="2014-04-17T00:00:00"/>
    <d v="2014-04-21T00:00:00"/>
    <s v="On Date"/>
    <s v="JoelEaton"/>
    <s v="United States"/>
    <s v="San Jose"/>
    <s v="California"/>
    <s v="Storage"/>
    <s v="Belkin 19&quot; Vented Equipment Shelf, Black"/>
    <n v="50.965199999999996"/>
    <n v="205.92"/>
    <n v="4"/>
    <n v="2.0592000000000001"/>
    <n v="164.73600000000002"/>
  </r>
  <r>
    <s v="CA-2014-108070"/>
    <s v="04/17/2014"/>
    <s v="21/04/2014"/>
    <x v="3"/>
    <x v="10"/>
    <d v="2014-04-17T00:00:00"/>
    <d v="2014-04-21T00:00:00"/>
    <s v="On Date"/>
    <s v="JoelEaton"/>
    <s v="United States"/>
    <s v="San Jose"/>
    <s v="California"/>
    <s v="Bookcases"/>
    <s v="O'Sullivan Living Dimensions 2-Shelf Bookcases"/>
    <n v="108.88200000000001"/>
    <n v="102.833"/>
    <n v="1"/>
    <n v="-6.0490000000000004"/>
    <n v="-483.92"/>
  </r>
  <r>
    <s v="US-2012-128090"/>
    <s v="08/16/2012"/>
    <s v="22/08/2012"/>
    <x v="2"/>
    <x v="3"/>
    <d v="2012-08-16T00:00:00"/>
    <d v="2012-08-22T00:00:00"/>
    <s v="Delay"/>
    <s v="JohnMurray"/>
    <s v="United States"/>
    <s v="Phoenix"/>
    <s v="Arizona"/>
    <s v="Art"/>
    <s v="Newell 346"/>
    <n v="2.0448"/>
    <n v="2.3039999999999998"/>
    <n v="1"/>
    <n v="0.25919999999999999"/>
    <n v="20.735999999999997"/>
  </r>
  <r>
    <s v="US-2012-128090"/>
    <s v="08/16/2012"/>
    <s v="22/08/2012"/>
    <x v="2"/>
    <x v="3"/>
    <d v="2012-08-16T00:00:00"/>
    <d v="2012-08-22T00:00:00"/>
    <s v="Delay"/>
    <s v="JohnMurray"/>
    <s v="United States"/>
    <s v="Phoenix"/>
    <s v="Arizona"/>
    <s v="Phones"/>
    <s v="Samsung Galaxy S4 Mini"/>
    <n v="333.69290000000001"/>
    <n v="1879.96"/>
    <n v="5"/>
    <n v="211.49549999999999"/>
    <n v="16919.64"/>
  </r>
  <r>
    <s v="US-2012-128090"/>
    <s v="08/16/2012"/>
    <s v="22/08/2012"/>
    <x v="2"/>
    <x v="3"/>
    <d v="2012-08-16T00:00:00"/>
    <d v="2012-08-22T00:00:00"/>
    <s v="Delay"/>
    <s v="JohnMurray"/>
    <s v="United States"/>
    <s v="Phoenix"/>
    <s v="Arizona"/>
    <s v="Paper"/>
    <s v="Xerox 1891"/>
    <n v="25.9223"/>
    <n v="313.024"/>
    <n v="8"/>
    <n v="105.6456"/>
    <n v="8451.648000000001"/>
  </r>
  <r>
    <s v="US-2012-128090"/>
    <s v="08/16/2012"/>
    <s v="22/08/2012"/>
    <x v="2"/>
    <x v="3"/>
    <d v="2012-08-16T00:00:00"/>
    <d v="2012-08-22T00:00:00"/>
    <s v="Delay"/>
    <s v="JohnMurray"/>
    <s v="United States"/>
    <s v="Phoenix"/>
    <s v="Arizona"/>
    <s v="Labels"/>
    <s v="Avery 488"/>
    <n v="1.6379999999999999"/>
    <n v="5.04"/>
    <n v="2"/>
    <n v="1.764"/>
    <n v="141.12"/>
  </r>
  <r>
    <s v="CA-2012-147788"/>
    <s v="05/31/2012"/>
    <s v="04/06/2012"/>
    <x v="2"/>
    <x v="2"/>
    <d v="2012-05-31T00:00:00"/>
    <d v="2012-06-04T00:00:00"/>
    <s v="On Date"/>
    <s v="TamaraManning"/>
    <s v="United States"/>
    <s v="Orem"/>
    <s v="Utah"/>
    <s v="Bookcases"/>
    <s v="O'Sullivan Living Dimensions 3-Shelf Bookcases"/>
    <n v="180.88199999999998"/>
    <n v="1406.86"/>
    <n v="7"/>
    <n v="140.68600000000001"/>
    <n v="11254.880000000001"/>
  </r>
  <r>
    <s v="CA-2012-147788"/>
    <s v="05/31/2012"/>
    <s v="04/06/2012"/>
    <x v="2"/>
    <x v="2"/>
    <d v="2012-05-31T00:00:00"/>
    <d v="2012-06-04T00:00:00"/>
    <s v="On Date"/>
    <s v="TamaraManning"/>
    <s v="United States"/>
    <s v="Orem"/>
    <s v="Utah"/>
    <s v="Labels"/>
    <s v="Self-Adhesive Removable Labels"/>
    <n v="1.6379999999999999"/>
    <n v="15.75"/>
    <n v="5"/>
    <n v="7.56"/>
    <n v="604.79999999999995"/>
  </r>
  <r>
    <s v="CA-2012-147788"/>
    <s v="05/31/2012"/>
    <s v="04/06/2012"/>
    <x v="2"/>
    <x v="2"/>
    <d v="2012-05-31T00:00:00"/>
    <d v="2012-06-04T00:00:00"/>
    <s v="On Date"/>
    <s v="TamaraManning"/>
    <s v="United States"/>
    <s v="Orem"/>
    <s v="Utah"/>
    <s v="Storage"/>
    <s v="Fellowes Super Stor/Drawer Files"/>
    <n v="130.85550000000001"/>
    <n v="323.10000000000002"/>
    <n v="2"/>
    <n v="61.389000000000003"/>
    <n v="4911.12"/>
  </r>
  <r>
    <s v="CA-2014-123967"/>
    <s v="11/02/2014"/>
    <s v="04/11/2014"/>
    <x v="3"/>
    <x v="7"/>
    <d v="2014-11-02T00:00:00"/>
    <d v="2014-11-04T00:00:00"/>
    <s v="On Date"/>
    <s v="SarahFoster"/>
    <s v="United States"/>
    <s v="Bellingham"/>
    <s v="Washington"/>
    <s v="Binders"/>
    <s v="GBC Standard Plastic Binding Systems' Combs"/>
    <n v="3.4540000000000002"/>
    <n v="25.12"/>
    <n v="5"/>
    <n v="7.85"/>
    <n v="628"/>
  </r>
  <r>
    <s v="CA-2014-123967"/>
    <s v="11/02/2014"/>
    <s v="04/11/2014"/>
    <x v="3"/>
    <x v="7"/>
    <d v="2014-11-02T00:00:00"/>
    <d v="2014-11-04T00:00:00"/>
    <s v="On Date"/>
    <s v="SarahFoster"/>
    <s v="United States"/>
    <s v="Bellingham"/>
    <s v="Washington"/>
    <s v="Tables"/>
    <s v="Hon 94000 Series Round Tables"/>
    <n v="269.52379999999999"/>
    <n v="2665.62"/>
    <n v="9"/>
    <n v="239.9058"/>
    <n v="19192.464"/>
  </r>
  <r>
    <s v="CA-2013-137729"/>
    <s v="05/06/2013"/>
    <s v="10/05/2013"/>
    <x v="0"/>
    <x v="2"/>
    <d v="2013-05-06T00:00:00"/>
    <d v="2013-05-10T00:00:00"/>
    <s v="On Date"/>
    <s v="BarryFranz"/>
    <s v="United States"/>
    <s v="Los Angeles"/>
    <s v="California"/>
    <s v="Storage"/>
    <s v="Perma STOR-ALL Hanging File Box, 13 1/8&quot;W x 12 1/4&quot;D x 10 1/2&quot;H"/>
    <n v="4.9634"/>
    <n v="5.98"/>
    <n v="1"/>
    <n v="1.0165999999999999"/>
    <n v="81.328000000000003"/>
  </r>
  <r>
    <s v="CA-2013-137729"/>
    <s v="05/06/2013"/>
    <s v="10/05/2013"/>
    <x v="0"/>
    <x v="2"/>
    <d v="2013-05-06T00:00:00"/>
    <d v="2013-05-10T00:00:00"/>
    <s v="On Date"/>
    <s v="BarryFranz"/>
    <s v="United States"/>
    <s v="Los Angeles"/>
    <s v="California"/>
    <s v="Phones"/>
    <s v="Cisco Small Business SPA 502G VoIP phone"/>
    <n v="74.876099999999994"/>
    <n v="246.16800000000001"/>
    <n v="3"/>
    <n v="21.5397"/>
    <n v="1723.1759999999999"/>
  </r>
  <r>
    <s v="CA-2013-154053"/>
    <s v="03/05/2013"/>
    <s v="11/03/2013"/>
    <x v="0"/>
    <x v="9"/>
    <d v="2013-03-05T00:00:00"/>
    <d v="2013-03-11T00:00:00"/>
    <s v="Delay"/>
    <s v="MichaelGranlund"/>
    <s v="United States"/>
    <s v="San Diego"/>
    <s v="California"/>
    <s v="Art"/>
    <s v="Berol Giant Pencil Sharpener"/>
    <n v="12.062899999999999"/>
    <n v="16.989999999999998"/>
    <n v="1"/>
    <n v="4.9271000000000003"/>
    <n v="394.16800000000001"/>
  </r>
  <r>
    <s v="CA-2013-137204"/>
    <s v="04/29/2013"/>
    <s v="06/05/2013"/>
    <x v="0"/>
    <x v="10"/>
    <d v="2013-04-29T00:00:00"/>
    <d v="2013-05-06T00:00:00"/>
    <s v="Delay"/>
    <s v="BillOverfelt"/>
    <s v="United States"/>
    <s v="Los Angeles"/>
    <s v="California"/>
    <s v="Chairs"/>
    <s v="Global Stack Chair without Arms, Black"/>
    <n v="19.484999999999999"/>
    <n v="41.567999999999998"/>
    <n v="2"/>
    <n v="2.5979999999999999"/>
    <n v="207.83999999999997"/>
  </r>
  <r>
    <s v="CA-2011-147298"/>
    <s v="04/26/2011"/>
    <s v="03/05/2011"/>
    <x v="1"/>
    <x v="10"/>
    <d v="2011-04-26T00:00:00"/>
    <d v="2011-05-03T00:00:00"/>
    <s v="Delay"/>
    <s v="AleksandraGannaway"/>
    <s v="United States"/>
    <s v="Los Angeles"/>
    <s v="California"/>
    <s v="Chairs"/>
    <s v="Bevis Steel Folding Chairs"/>
    <n v="69.084000000000003"/>
    <n v="230.28"/>
    <n v="3"/>
    <n v="23.027999999999999"/>
    <n v="1842.2399999999998"/>
  </r>
  <r>
    <s v="CA-2011-147298"/>
    <s v="04/26/2011"/>
    <s v="03/05/2011"/>
    <x v="1"/>
    <x v="10"/>
    <d v="2011-04-26T00:00:00"/>
    <d v="2011-05-03T00:00:00"/>
    <s v="Delay"/>
    <s v="AleksandraGannaway"/>
    <s v="United States"/>
    <s v="Los Angeles"/>
    <s v="California"/>
    <s v="Binders"/>
    <s v="Acco Pressboard Covers with Storage Hooks, 14 7/8&quot; x 11&quot;, Executive Red"/>
    <n v="2.0954999999999999"/>
    <n v="18.288"/>
    <n v="6"/>
    <n v="5.7149999999999999"/>
    <n v="457.2"/>
  </r>
  <r>
    <s v="CA-2014-147942"/>
    <s v="04/02/2014"/>
    <s v="06/04/2014"/>
    <x v="3"/>
    <x v="10"/>
    <d v="2014-04-02T00:00:00"/>
    <d v="2014-04-06T00:00:00"/>
    <s v="On Date"/>
    <s v="MaribethSchnelling"/>
    <s v="United States"/>
    <s v="San Francisco"/>
    <s v="California"/>
    <s v="Labels"/>
    <s v="Avery 498"/>
    <n v="1.5317000000000001"/>
    <n v="5.78"/>
    <n v="2"/>
    <n v="2.7166000000000001"/>
    <n v="217.328"/>
  </r>
  <r>
    <s v="CA-2014-147942"/>
    <s v="04/02/2014"/>
    <s v="06/04/2014"/>
    <x v="3"/>
    <x v="10"/>
    <d v="2014-04-02T00:00:00"/>
    <d v="2014-04-06T00:00:00"/>
    <s v="On Date"/>
    <s v="MaribethSchnelling"/>
    <s v="United States"/>
    <s v="San Francisco"/>
    <s v="California"/>
    <s v="Binders"/>
    <s v="Fellowes Binding Cases"/>
    <n v="6.4350000000000014"/>
    <n v="121.68"/>
    <n v="13"/>
    <n v="38.024999999999999"/>
    <n v="3042"/>
  </r>
  <r>
    <s v="CA-2014-115931"/>
    <s v="12/23/2014"/>
    <s v="27/12/2014"/>
    <x v="3"/>
    <x v="1"/>
    <d v="2014-12-23T00:00:00"/>
    <d v="2014-12-27T00:00:00"/>
    <s v="On Date"/>
    <s v="JimMitchum"/>
    <s v="United States"/>
    <s v="Carlsbad"/>
    <s v="New Mexico"/>
    <s v="Art"/>
    <s v="Design Ebony Sketching Pencil"/>
    <n v="1.0286"/>
    <n v="4.17"/>
    <n v="3"/>
    <n v="1.0842000000000001"/>
    <n v="86.736000000000004"/>
  </r>
  <r>
    <s v="CA-2014-115931"/>
    <s v="12/23/2014"/>
    <s v="27/12/2014"/>
    <x v="3"/>
    <x v="1"/>
    <d v="2014-12-23T00:00:00"/>
    <d v="2014-12-27T00:00:00"/>
    <s v="On Date"/>
    <s v="JimMitchum"/>
    <s v="United States"/>
    <s v="Carlsbad"/>
    <s v="New Mexico"/>
    <s v="Phones"/>
    <s v="iKross Bluetooth Portable Keyboard + Cell Phone Stand Holder + Brush for Apple iPhone 5S 5C 5, 4S 4"/>
    <n v="15.084000000000001"/>
    <n v="67.040000000000006"/>
    <n v="4"/>
    <n v="6.7039999999999997"/>
    <n v="536.31999999999994"/>
  </r>
  <r>
    <s v="CA-2014-115931"/>
    <s v="12/23/2014"/>
    <s v="27/12/2014"/>
    <x v="3"/>
    <x v="1"/>
    <d v="2014-12-23T00:00:00"/>
    <d v="2014-12-27T00:00:00"/>
    <s v="On Date"/>
    <s v="JimMitchum"/>
    <s v="United States"/>
    <s v="Carlsbad"/>
    <s v="New Mexico"/>
    <s v="Storage"/>
    <s v="Eldon Simplefile Box Office"/>
    <n v="8.9567999999999994"/>
    <n v="37.32"/>
    <n v="3"/>
    <n v="10.4496"/>
    <n v="835.96800000000007"/>
  </r>
  <r>
    <s v="CA-2014-115931"/>
    <s v="12/23/2014"/>
    <s v="27/12/2014"/>
    <x v="3"/>
    <x v="1"/>
    <d v="2014-12-23T00:00:00"/>
    <d v="2014-12-27T00:00:00"/>
    <s v="On Date"/>
    <s v="JimMitchum"/>
    <s v="United States"/>
    <s v="Carlsbad"/>
    <s v="New Mexico"/>
    <s v="Labels"/>
    <s v="Avery 517"/>
    <n v="1.9557"/>
    <n v="18.45"/>
    <n v="5"/>
    <n v="8.6715"/>
    <n v="693.72"/>
  </r>
  <r>
    <s v="US-2014-110604"/>
    <s v="05/16/2014"/>
    <s v="21/05/2014"/>
    <x v="3"/>
    <x v="2"/>
    <d v="2014-05-16T00:00:00"/>
    <d v="2014-05-21T00:00:00"/>
    <s v="On Date"/>
    <s v="JasonFortune-"/>
    <s v="United States"/>
    <s v="Seattle"/>
    <s v="Washington"/>
    <s v="Furnishings"/>
    <s v="24-Hour Round Wall Clock"/>
    <n v="11.3886"/>
    <n v="39.96"/>
    <n v="2"/>
    <n v="17.1828"/>
    <n v="1374.624"/>
  </r>
  <r>
    <s v="US-2014-110604"/>
    <s v="05/16/2014"/>
    <s v="21/05/2014"/>
    <x v="3"/>
    <x v="2"/>
    <d v="2014-05-16T00:00:00"/>
    <d v="2014-05-21T00:00:00"/>
    <s v="On Date"/>
    <s v="JasonFortune-"/>
    <s v="United States"/>
    <s v="Seattle"/>
    <s v="Washington"/>
    <s v="Chairs"/>
    <s v="SAFCO Optional Arm Kit for Workspace Cribbage Stacking Chair"/>
    <n v="19.180800000000001"/>
    <n v="42.624000000000002"/>
    <n v="2"/>
    <n v="4.2624000000000004"/>
    <n v="340.99200000000002"/>
  </r>
  <r>
    <s v="US-2014-110604"/>
    <s v="05/16/2014"/>
    <s v="21/05/2014"/>
    <x v="3"/>
    <x v="2"/>
    <d v="2014-05-16T00:00:00"/>
    <d v="2014-05-21T00:00:00"/>
    <s v="On Date"/>
    <s v="JasonFortune-"/>
    <s v="United States"/>
    <s v="Seattle"/>
    <s v="Washington"/>
    <s v="Chairs"/>
    <s v="SAFCO Arco Folding Chair"/>
    <n v="196.102"/>
    <n v="220.96"/>
    <n v="1"/>
    <n v="24.858000000000001"/>
    <n v="1988.64"/>
  </r>
  <r>
    <s v="CA-2012-162369"/>
    <s v="08/15/2012"/>
    <s v="19/08/2012"/>
    <x v="2"/>
    <x v="3"/>
    <d v="2012-08-15T00:00:00"/>
    <d v="2012-08-19T00:00:00"/>
    <s v="On Date"/>
    <s v="TimTaslimi"/>
    <s v="United States"/>
    <s v="Los Angeles"/>
    <s v="California"/>
    <s v="Storage"/>
    <s v="Fellowes Super Stor/Drawer Files"/>
    <n v="130.85550000000001"/>
    <n v="323.10000000000002"/>
    <n v="2"/>
    <n v="61.389000000000003"/>
    <n v="4911.12"/>
  </r>
  <r>
    <s v="US-2013-146794"/>
    <s v="09/27/2013"/>
    <s v="02/10/2013"/>
    <x v="0"/>
    <x v="4"/>
    <d v="2013-09-27T00:00:00"/>
    <d v="2013-10-02T00:00:00"/>
    <s v="On Date"/>
    <s v="SallyHughsby"/>
    <s v="United States"/>
    <s v="Hesperia"/>
    <s v="California"/>
    <s v="Bookcases"/>
    <s v="Bestar Classic Bookcase"/>
    <n v="80.991900000000001"/>
    <n v="424.95749999999998"/>
    <n v="5"/>
    <n v="19.998000000000001"/>
    <n v="1599.8400000000001"/>
  </r>
  <r>
    <s v="CA-2014-112515"/>
    <s v="09/18/2014"/>
    <s v="22/09/2014"/>
    <x v="3"/>
    <x v="4"/>
    <d v="2014-09-18T00:00:00"/>
    <d v="2014-09-22T00:00:00"/>
    <s v="On Date"/>
    <s v="AlanSchoenberger"/>
    <s v="United States"/>
    <s v="Provo"/>
    <s v="Utah"/>
    <s v="Binders"/>
    <s v="Avery Non-Stick Binders"/>
    <n v="2.4245999999999999"/>
    <n v="10.776"/>
    <n v="3"/>
    <n v="3.5022000000000002"/>
    <n v="280.17600000000004"/>
  </r>
  <r>
    <s v="CA-2014-112515"/>
    <s v="09/18/2014"/>
    <s v="22/09/2014"/>
    <x v="3"/>
    <x v="4"/>
    <d v="2014-09-18T00:00:00"/>
    <d v="2014-09-22T00:00:00"/>
    <s v="On Date"/>
    <s v="AlanSchoenberger"/>
    <s v="United States"/>
    <s v="Provo"/>
    <s v="Utah"/>
    <s v="Binders"/>
    <s v="Acco Pressboard Covers with Storage Hooks, 14 7/8&quot; x 11&quot;, Light Blue"/>
    <n v="2.5041000000000002"/>
    <n v="11.784000000000001"/>
    <n v="3"/>
    <n v="4.2717000000000001"/>
    <n v="341.73599999999999"/>
  </r>
  <r>
    <s v="CA-2014-112515"/>
    <s v="09/18/2014"/>
    <s v="22/09/2014"/>
    <x v="3"/>
    <x v="4"/>
    <d v="2014-09-18T00:00:00"/>
    <d v="2014-09-22T00:00:00"/>
    <s v="On Date"/>
    <s v="AlanSchoenberger"/>
    <s v="United States"/>
    <s v="Provo"/>
    <s v="Utah"/>
    <s v="Paper"/>
    <s v="Green Bar Computer Printout Paper"/>
    <n v="28.029599999999999"/>
    <n v="164.88"/>
    <n v="3"/>
    <n v="80.791200000000003"/>
    <n v="6463.2960000000003"/>
  </r>
  <r>
    <s v="CA-2014-112515"/>
    <s v="09/18/2014"/>
    <s v="22/09/2014"/>
    <x v="3"/>
    <x v="4"/>
    <d v="2014-09-18T00:00:00"/>
    <d v="2014-09-22T00:00:00"/>
    <s v="On Date"/>
    <s v="AlanSchoenberger"/>
    <s v="United States"/>
    <s v="Provo"/>
    <s v="Utah"/>
    <s v="Bookcases"/>
    <s v="Global Adaptabilites Bookcase, Cherry/Storm Gray Finish"/>
    <n v="405.12120000000004"/>
    <n v="1292.94"/>
    <n v="3"/>
    <n v="77.576400000000007"/>
    <n v="6206.112000000001"/>
  </r>
  <r>
    <s v="CA-2014-112515"/>
    <s v="09/18/2014"/>
    <s v="22/09/2014"/>
    <x v="3"/>
    <x v="4"/>
    <d v="2014-09-18T00:00:00"/>
    <d v="2014-09-22T00:00:00"/>
    <s v="On Date"/>
    <s v="AlanSchoenberger"/>
    <s v="United States"/>
    <s v="Provo"/>
    <s v="Utah"/>
    <s v="Binders"/>
    <s v="GBC Pre-Punched Binding Paper, Plastic, White, 8-1/2&quot; x 11&quot;"/>
    <n v="8.3148"/>
    <n v="25.584"/>
    <n v="2"/>
    <n v="8.9543999999999997"/>
    <n v="716.35199999999998"/>
  </r>
  <r>
    <s v="CA-2014-112515"/>
    <s v="09/18/2014"/>
    <s v="22/09/2014"/>
    <x v="3"/>
    <x v="4"/>
    <d v="2014-09-18T00:00:00"/>
    <d v="2014-09-22T00:00:00"/>
    <s v="On Date"/>
    <s v="AlanSchoenberger"/>
    <s v="United States"/>
    <s v="Provo"/>
    <s v="Utah"/>
    <s v="Storage"/>
    <s v="Mini 13-1/2 Capacity Data Binder Rack, Pearl"/>
    <n v="98.152500000000003"/>
    <n v="261.74"/>
    <n v="2"/>
    <n v="65.435000000000002"/>
    <n v="5234.8"/>
  </r>
  <r>
    <s v="CA-2014-112515"/>
    <s v="09/18/2014"/>
    <s v="22/09/2014"/>
    <x v="3"/>
    <x v="4"/>
    <d v="2014-09-18T00:00:00"/>
    <d v="2014-09-22T00:00:00"/>
    <s v="On Date"/>
    <s v="AlanSchoenberger"/>
    <s v="United States"/>
    <s v="Provo"/>
    <s v="Utah"/>
    <s v="Labels"/>
    <s v="Avery 514"/>
    <n v="1.4687999999999999"/>
    <n v="14.4"/>
    <n v="5"/>
    <n v="7.056"/>
    <n v="564.48"/>
  </r>
  <r>
    <s v="CA-2013-150343"/>
    <s v="08/17/2013"/>
    <s v="21/08/2013"/>
    <x v="0"/>
    <x v="3"/>
    <d v="2013-08-17T00:00:00"/>
    <d v="2013-08-21T00:00:00"/>
    <s v="On Date"/>
    <s v="PeteKriz"/>
    <s v="United States"/>
    <s v="San Francisco"/>
    <s v="California"/>
    <s v="Envelopes"/>
    <s v="Convenience Packs of Business Envelopes"/>
    <n v="1.9185999999999999"/>
    <n v="10.86"/>
    <n v="3"/>
    <n v="5.1041999999999996"/>
    <n v="408.33599999999996"/>
  </r>
  <r>
    <s v="CA-2012-135538"/>
    <s v="12/24/2012"/>
    <s v="28/12/2012"/>
    <x v="2"/>
    <x v="1"/>
    <d v="2012-12-24T00:00:00"/>
    <d v="2012-12-28T00:00:00"/>
    <s v="On Date"/>
    <s v="HaroldRyan"/>
    <s v="United States"/>
    <s v="Gilbert"/>
    <s v="Arizona"/>
    <s v="Chairs"/>
    <s v="SAFCO Arco Folding Chair"/>
    <n v="196.102"/>
    <n v="883.84"/>
    <n v="4"/>
    <n v="99.432000000000002"/>
    <n v="7954.56"/>
  </r>
  <r>
    <s v="US-2012-139759"/>
    <s v="08/25/2012"/>
    <s v="30/08/2012"/>
    <x v="2"/>
    <x v="3"/>
    <d v="2012-08-25T00:00:00"/>
    <d v="2012-08-30T00:00:00"/>
    <s v="On Date"/>
    <s v="NancyLomonaco"/>
    <s v="United States"/>
    <s v="Los Angeles"/>
    <s v="California"/>
    <s v="Chairs"/>
    <s v="Global Deluxe Stacking Chair, Gray"/>
    <n v="36.195799999999998"/>
    <n v="40.783999999999999"/>
    <n v="1"/>
    <n v="4.5881999999999996"/>
    <n v="367.05599999999998"/>
  </r>
  <r>
    <s v="US-2012-139759"/>
    <s v="08/25/2012"/>
    <s v="30/08/2012"/>
    <x v="2"/>
    <x v="3"/>
    <d v="2012-08-25T00:00:00"/>
    <d v="2012-08-30T00:00:00"/>
    <s v="On Date"/>
    <s v="NancyLomonaco"/>
    <s v="United States"/>
    <s v="Los Angeles"/>
    <s v="California"/>
    <s v="Appliances"/>
    <s v="Fellowes Advanced Computer Series Surge Protectors"/>
    <n v="19.072799999999997"/>
    <n v="105.96"/>
    <n v="4"/>
    <n v="29.668800000000001"/>
    <n v="2373.5039999999999"/>
  </r>
  <r>
    <s v="CA-2014-136875"/>
    <s v="12/04/2014"/>
    <s v="04/12/2014"/>
    <x v="3"/>
    <x v="1"/>
    <d v="2014-12-04T00:00:00"/>
    <d v="2014-12-04T00:00:00"/>
    <s v="On Date"/>
    <s v="TobyCarlisle"/>
    <s v="United States"/>
    <s v="San Diego"/>
    <s v="California"/>
    <s v="Paper"/>
    <s v="Xerox 1888"/>
    <n v="28.849599999999999"/>
    <n v="166.44"/>
    <n v="3"/>
    <n v="79.891199999999998"/>
    <n v="6391.2960000000003"/>
  </r>
  <r>
    <s v="US-2011-160780"/>
    <s v="06/21/2011"/>
    <s v="21/06/2011"/>
    <x v="1"/>
    <x v="0"/>
    <d v="2011-06-21T00:00:00"/>
    <d v="2011-06-21T00:00:00"/>
    <s v="On Date"/>
    <s v="StewartVisinsky"/>
    <s v="United States"/>
    <s v="Pueblo"/>
    <s v="Colorado"/>
    <s v="Binders"/>
    <s v="Wilson Jones 1&quot; Hanging DublLock Ring Binders"/>
    <n v="2.7455999999999996"/>
    <n v="11.087999999999999"/>
    <n v="7"/>
    <n v="-8.1311999999999998"/>
    <n v="-650.49599999999998"/>
  </r>
  <r>
    <s v="US-2011-160780"/>
    <s v="06/21/2011"/>
    <s v="21/06/2011"/>
    <x v="1"/>
    <x v="0"/>
    <d v="2011-06-21T00:00:00"/>
    <d v="2011-06-21T00:00:00"/>
    <s v="On Date"/>
    <s v="StewartVisinsky"/>
    <s v="United States"/>
    <s v="Pueblo"/>
    <s v="Colorado"/>
    <s v="Binders"/>
    <s v="Avery Trapezoid Extra Heavy Duty 4&quot; Binders"/>
    <n v="20.97"/>
    <n v="25.164000000000001"/>
    <n v="2"/>
    <n v="-16.776"/>
    <n v="-1342.08"/>
  </r>
  <r>
    <s v="CA-2014-137085"/>
    <s v="06/30/2014"/>
    <s v="07/07/2014"/>
    <x v="3"/>
    <x v="0"/>
    <d v="2014-06-30T00:00:00"/>
    <d v="2014-07-07T00:00:00"/>
    <s v="Delay"/>
    <s v="CarolTriggs"/>
    <s v="United States"/>
    <s v="Los Angeles"/>
    <s v="California"/>
    <s v="Binders"/>
    <s v="Satellite Sectional Post Binders"/>
    <n v="23.441400000000002"/>
    <n v="312.55200000000002"/>
    <n v="9"/>
    <n v="101.57940000000001"/>
    <n v="8126.3520000000008"/>
  </r>
  <r>
    <s v="CA-2012-153220"/>
    <s v="11/12/2012"/>
    <s v="14/11/2012"/>
    <x v="2"/>
    <x v="7"/>
    <d v="2012-11-12T00:00:00"/>
    <d v="2012-11-14T00:00:00"/>
    <s v="On Date"/>
    <s v="YosephCarroll"/>
    <s v="United States"/>
    <s v="Los Angeles"/>
    <s v="California"/>
    <s v="Paper"/>
    <s v="Adams &quot;While You Were Out&quot; Message Pads"/>
    <n v="1.7269999999999996"/>
    <n v="15.7"/>
    <n v="5"/>
    <n v="7.0650000000000004"/>
    <n v="565.20000000000005"/>
  </r>
  <r>
    <s v="US-2013-144211"/>
    <s v="08/29/2013"/>
    <s v="03/09/2013"/>
    <x v="0"/>
    <x v="3"/>
    <d v="2013-08-29T00:00:00"/>
    <d v="2013-09-03T00:00:00"/>
    <s v="On Date"/>
    <s v="ChadSievert"/>
    <s v="United States"/>
    <s v="Englewood"/>
    <s v="Colorado"/>
    <s v="Paper"/>
    <s v="Wirebound Four 2-3/4 x 5 Forms per Page, 400 Sets per Book"/>
    <n v="3.2895000000000003"/>
    <n v="15.48"/>
    <n v="3"/>
    <n v="5.6115000000000004"/>
    <n v="448.92"/>
  </r>
  <r>
    <s v="US-2013-144211"/>
    <s v="08/29/2013"/>
    <s v="03/09/2013"/>
    <x v="0"/>
    <x v="3"/>
    <d v="2013-08-29T00:00:00"/>
    <d v="2013-09-03T00:00:00"/>
    <s v="On Date"/>
    <s v="ChadSievert"/>
    <s v="United States"/>
    <s v="Englewood"/>
    <s v="Colorado"/>
    <s v="Phones"/>
    <s v="AT&amp;T 17929 Lendline Telephone"/>
    <n v="33.477600000000002"/>
    <n v="108.57599999999999"/>
    <n v="3"/>
    <n v="8.1432000000000002"/>
    <n v="651.45600000000002"/>
  </r>
  <r>
    <s v="CA-2013-138079"/>
    <s v="01/22/2013"/>
    <s v="28/01/2013"/>
    <x v="0"/>
    <x v="5"/>
    <d v="2013-01-22T00:00:00"/>
    <d v="2013-01-28T00:00:00"/>
    <s v="Delay"/>
    <s v="AnthonyJohnson"/>
    <s v="United States"/>
    <s v="Seattle"/>
    <s v="Washington"/>
    <s v="Furnishings"/>
    <s v="Contract Clock, 14&quot;, Brown"/>
    <n v="14.5068"/>
    <n v="109.9"/>
    <n v="5"/>
    <n v="37.366"/>
    <n v="2989.2799999999997"/>
  </r>
  <r>
    <s v="CA-2014-155873"/>
    <s v="06/17/2014"/>
    <s v="22/06/2014"/>
    <x v="3"/>
    <x v="0"/>
    <d v="2014-06-17T00:00:00"/>
    <d v="2014-06-22T00:00:00"/>
    <s v="On Date"/>
    <s v="AlejandroBallentine"/>
    <s v="United States"/>
    <s v="Carlsbad"/>
    <s v="New Mexico"/>
    <s v="Supplies"/>
    <s v="Acme Elite Stainless Steel Scissors"/>
    <n v="6.1715999999999998"/>
    <n v="16.68"/>
    <n v="2"/>
    <n v="4.3368000000000002"/>
    <n v="346.94400000000002"/>
  </r>
  <r>
    <s v="CA-2014-155873"/>
    <s v="06/17/2014"/>
    <s v="22/06/2014"/>
    <x v="3"/>
    <x v="0"/>
    <d v="2014-06-17T00:00:00"/>
    <d v="2014-06-22T00:00:00"/>
    <s v="On Date"/>
    <s v="AlejandroBallentine"/>
    <s v="United States"/>
    <s v="Carlsbad"/>
    <s v="New Mexico"/>
    <s v="Paper"/>
    <s v="Xerox 215"/>
    <n v="3.3696000000000002"/>
    <n v="19.440000000000001"/>
    <n v="3"/>
    <n v="9.3312000000000008"/>
    <n v="746.49600000000009"/>
  </r>
  <r>
    <s v="CA-2014-155873"/>
    <s v="06/17/2014"/>
    <s v="22/06/2014"/>
    <x v="3"/>
    <x v="0"/>
    <d v="2014-06-17T00:00:00"/>
    <d v="2014-06-22T00:00:00"/>
    <s v="On Date"/>
    <s v="AlejandroBallentine"/>
    <s v="United States"/>
    <s v="Carlsbad"/>
    <s v="New Mexico"/>
    <s v="Paper"/>
    <s v="Xerox 1885"/>
    <n v="24.980799999999999"/>
    <n v="192.16"/>
    <n v="4"/>
    <n v="92.236800000000002"/>
    <n v="7378.9440000000004"/>
  </r>
  <r>
    <s v="CA-2012-121797"/>
    <s v="01/30/2012"/>
    <s v="06/02/2012"/>
    <x v="2"/>
    <x v="5"/>
    <d v="2012-01-30T00:00:00"/>
    <d v="2012-02-06T00:00:00"/>
    <s v="Delay"/>
    <s v="CharlesCrestani"/>
    <s v="United States"/>
    <s v="Los Angeles"/>
    <s v="California"/>
    <s v="Furnishings"/>
    <s v="Computer Room Manger, 14&quot;"/>
    <n v="20.787200000000006"/>
    <n v="227.36"/>
    <n v="7"/>
    <n v="81.849599999999995"/>
    <n v="6547.9679999999998"/>
  </r>
  <r>
    <s v="CA-2012-121797"/>
    <s v="01/30/2012"/>
    <s v="06/02/2012"/>
    <x v="2"/>
    <x v="5"/>
    <d v="2012-01-30T00:00:00"/>
    <d v="2012-02-06T00:00:00"/>
    <s v="Delay"/>
    <s v="CharlesCrestani"/>
    <s v="United States"/>
    <s v="Los Angeles"/>
    <s v="California"/>
    <s v="Machines"/>
    <s v="Bady BDG101FRU Card Printer"/>
    <n v="567.99290000000008"/>
    <n v="1919.9760000000001"/>
    <n v="3"/>
    <n v="215.9973"/>
    <n v="17279.784"/>
  </r>
  <r>
    <s v="CA-2012-103723"/>
    <s v="12/01/2012"/>
    <s v="06/12/2012"/>
    <x v="2"/>
    <x v="1"/>
    <d v="2012-12-01T00:00:00"/>
    <d v="2012-12-06T00:00:00"/>
    <s v="On Date"/>
    <s v="BethThompson"/>
    <s v="United States"/>
    <s v="Seattle"/>
    <s v="Washington"/>
    <s v="Art"/>
    <s v="Prang Drawing Pencil Set"/>
    <n v="1.6680000000000004"/>
    <n v="13.9"/>
    <n v="5"/>
    <n v="5.56"/>
    <n v="444.79999999999995"/>
  </r>
  <r>
    <s v="CA-2014-144827"/>
    <s v="12/22/2014"/>
    <s v="28/12/2014"/>
    <x v="3"/>
    <x v="1"/>
    <d v="2014-12-22T00:00:00"/>
    <d v="2014-12-28T00:00:00"/>
    <s v="Delay"/>
    <s v="SanjitEngle"/>
    <s v="United States"/>
    <s v="Costa Mesa"/>
    <s v="California"/>
    <s v="Storage"/>
    <s v="Fellowes Mobile File Cart, Black"/>
    <n v="45.391400000000004"/>
    <n v="124.36"/>
    <n v="2"/>
    <n v="33.577199999999998"/>
    <n v="2686.1759999999999"/>
  </r>
  <r>
    <s v="CA-2011-153479"/>
    <s v="10/04/2011"/>
    <s v="08/10/2011"/>
    <x v="1"/>
    <x v="8"/>
    <d v="2011-10-04T00:00:00"/>
    <d v="2011-10-08T00:00:00"/>
    <s v="On Date"/>
    <s v="DavidFlashing"/>
    <s v="United States"/>
    <s v="Vallejo"/>
    <s v="California"/>
    <s v="Labels"/>
    <s v="Avery 512"/>
    <n v="1.5316999999999996"/>
    <n v="14.45"/>
    <n v="5"/>
    <n v="6.7915000000000001"/>
    <n v="543.32000000000005"/>
  </r>
  <r>
    <s v="CA-2011-153479"/>
    <s v="10/04/2011"/>
    <s v="08/10/2011"/>
    <x v="1"/>
    <x v="8"/>
    <d v="2011-10-04T00:00:00"/>
    <d v="2011-10-08T00:00:00"/>
    <s v="On Date"/>
    <s v="DavidFlashing"/>
    <s v="United States"/>
    <s v="Vallejo"/>
    <s v="California"/>
    <s v="Binders"/>
    <s v="GBC Recycled Regency Composition Covers"/>
    <n v="32.281199999999998"/>
    <n v="95.647999999999996"/>
    <n v="2"/>
    <n v="31.085599999999999"/>
    <n v="2486.848"/>
  </r>
  <r>
    <s v="CA-2014-104801"/>
    <s v="02/14/2014"/>
    <s v="20/02/2014"/>
    <x v="3"/>
    <x v="11"/>
    <d v="2014-02-14T00:00:00"/>
    <d v="2014-02-20T00:00:00"/>
    <s v="Delay"/>
    <s v="FredHarton"/>
    <s v="United States"/>
    <s v="Seattle"/>
    <s v="Washington"/>
    <s v="Art"/>
    <s v="Newell 311"/>
    <n v="1.6133"/>
    <n v="6.63"/>
    <n v="3"/>
    <n v="1.7901"/>
    <n v="143.208"/>
  </r>
  <r>
    <s v="CA-2014-104801"/>
    <s v="02/14/2014"/>
    <s v="20/02/2014"/>
    <x v="3"/>
    <x v="11"/>
    <d v="2014-02-14T00:00:00"/>
    <d v="2014-02-20T00:00:00"/>
    <s v="Delay"/>
    <s v="FredHarton"/>
    <s v="United States"/>
    <s v="Seattle"/>
    <s v="Washington"/>
    <s v="Accessories"/>
    <s v="Razer Tiamat Over Ear 7.1 Surround Sound PC Gaming Headset"/>
    <n v="113.99430000000001"/>
    <n v="799.96"/>
    <n v="4"/>
    <n v="343.9828"/>
    <n v="27518.624"/>
  </r>
  <r>
    <s v="CA-2014-104801"/>
    <s v="02/14/2014"/>
    <s v="20/02/2014"/>
    <x v="3"/>
    <x v="11"/>
    <d v="2014-02-14T00:00:00"/>
    <d v="2014-02-20T00:00:00"/>
    <s v="Delay"/>
    <s v="FredHarton"/>
    <s v="United States"/>
    <s v="Seattle"/>
    <s v="Washington"/>
    <s v="Furnishings"/>
    <s v="Tenex Contemporary Contur Chairmats for Low and Medium Pile Carpet, Computer, 39&quot; x 49&quot;"/>
    <n v="86.024000000000001"/>
    <n v="107.53"/>
    <n v="1"/>
    <n v="21.506"/>
    <n v="1720.48"/>
  </r>
  <r>
    <s v="CA-2012-129770"/>
    <s v="02/21/2012"/>
    <s v="23/02/2012"/>
    <x v="2"/>
    <x v="11"/>
    <d v="2012-02-21T00:00:00"/>
    <d v="2012-02-23T00:00:00"/>
    <s v="On Date"/>
    <s v="JoeElijah"/>
    <s v="United States"/>
    <s v="Las Cruces"/>
    <s v="New Mexico"/>
    <s v="Paper"/>
    <s v="Staples"/>
    <n v="6.5083999999999991"/>
    <n v="49.12"/>
    <n v="4"/>
    <n v="23.086400000000001"/>
    <n v="1846.912"/>
  </r>
  <r>
    <s v="CA-2011-149244"/>
    <s v="11/04/2011"/>
    <s v="08/11/2011"/>
    <x v="1"/>
    <x v="7"/>
    <d v="2011-11-04T00:00:00"/>
    <d v="2011-11-08T00:00:00"/>
    <s v="On Date"/>
    <s v="MaryBethSkach"/>
    <s v="United States"/>
    <s v="San Diego"/>
    <s v="California"/>
    <s v="Furnishings"/>
    <s v="Executive Impressions 12&quot; Wall Clock"/>
    <n v="10.955400000000001"/>
    <n v="35.340000000000003"/>
    <n v="2"/>
    <n v="13.4292"/>
    <n v="1074.336"/>
  </r>
  <r>
    <s v="CA-2012-140144"/>
    <s v="06/20/2012"/>
    <s v="25/06/2012"/>
    <x v="2"/>
    <x v="0"/>
    <d v="2012-06-20T00:00:00"/>
    <d v="2012-06-25T00:00:00"/>
    <s v="On Date"/>
    <s v="StewartCarmichael"/>
    <s v="United States"/>
    <s v="San Francisco"/>
    <s v="California"/>
    <s v="Furnishings"/>
    <s v="Howard Miller 13&quot; Diameter Pewter Finish Round Wall Clock"/>
    <n v="26.193399999999997"/>
    <n v="257.64"/>
    <n v="6"/>
    <n v="100.4796"/>
    <n v="8038.3680000000004"/>
  </r>
  <r>
    <s v="CA-2012-140144"/>
    <s v="06/20/2012"/>
    <s v="25/06/2012"/>
    <x v="2"/>
    <x v="0"/>
    <d v="2012-06-20T00:00:00"/>
    <d v="2012-06-25T00:00:00"/>
    <s v="On Date"/>
    <s v="StewartCarmichael"/>
    <s v="United States"/>
    <s v="San Francisco"/>
    <s v="California"/>
    <s v="Phones"/>
    <s v="netTALK DUO VoIP Telephone Service"/>
    <n v="26.244999999999997"/>
    <n v="125.976"/>
    <n v="3"/>
    <n v="47.241"/>
    <n v="3779.2799999999997"/>
  </r>
  <r>
    <s v="US-2011-141257"/>
    <s v="06/08/2011"/>
    <s v="14/06/2011"/>
    <x v="1"/>
    <x v="0"/>
    <d v="2011-06-08T00:00:00"/>
    <d v="2011-06-14T00:00:00"/>
    <s v="Delay"/>
    <s v="CarlosSoltero"/>
    <s v="United States"/>
    <s v="Seattle"/>
    <s v="Washington"/>
    <s v="Chairs"/>
    <s v="Hon Deluxe Fabric Upholstered Stacking Chairs, Squared Back"/>
    <n v="170.786"/>
    <n v="585.55200000000002"/>
    <n v="3"/>
    <n v="73.194000000000003"/>
    <n v="5855.52"/>
  </r>
  <r>
    <s v="CA-2011-154669"/>
    <s v="08/08/2011"/>
    <s v="11/08/2011"/>
    <x v="1"/>
    <x v="3"/>
    <d v="2011-08-08T00:00:00"/>
    <d v="2011-08-11T00:00:00"/>
    <s v="On Date"/>
    <s v="TamaraManning"/>
    <s v="United States"/>
    <s v="Vacaville"/>
    <s v="California"/>
    <s v="Storage"/>
    <s v="Advantus Rolling Drawer Organizers"/>
    <n v="28.475199999999994"/>
    <n v="423.28"/>
    <n v="11"/>
    <n v="110.0528"/>
    <n v="8804.2240000000002"/>
  </r>
  <r>
    <s v="CA-2011-158029"/>
    <s v="05/26/2011"/>
    <s v="30/05/2011"/>
    <x v="1"/>
    <x v="2"/>
    <d v="2011-05-26T00:00:00"/>
    <d v="2011-05-30T00:00:00"/>
    <s v="On Date"/>
    <s v="HerbertFlentye"/>
    <s v="United States"/>
    <s v="Los Angeles"/>
    <s v="California"/>
    <s v="Chairs"/>
    <s v="Hon Olson Stacker Stools"/>
    <n v="101.3832"/>
    <n v="225.29599999999999"/>
    <n v="2"/>
    <n v="22.529599999999999"/>
    <n v="1802.3679999999999"/>
  </r>
  <r>
    <s v="CA-2012-155306"/>
    <s v="04/17/2012"/>
    <s v="21/04/2012"/>
    <x v="2"/>
    <x v="10"/>
    <d v="2012-04-17T00:00:00"/>
    <d v="2012-04-21T00:00:00"/>
    <s v="On Date"/>
    <s v="GeorgeAshbrook"/>
    <s v="United States"/>
    <s v="San Francisco"/>
    <s v="California"/>
    <s v="Art"/>
    <s v="Prang Drawing Pencil Set"/>
    <n v="1.6679999999999997"/>
    <n v="5.56"/>
    <n v="2"/>
    <n v="2.2240000000000002"/>
    <n v="177.92000000000002"/>
  </r>
  <r>
    <s v="CA-2012-155306"/>
    <s v="04/17/2012"/>
    <s v="21/04/2012"/>
    <x v="2"/>
    <x v="10"/>
    <d v="2012-04-17T00:00:00"/>
    <d v="2012-04-21T00:00:00"/>
    <s v="On Date"/>
    <s v="GeorgeAshbrook"/>
    <s v="United States"/>
    <s v="San Francisco"/>
    <s v="California"/>
    <s v="Accessories"/>
    <s v="Plantronics S12 Corded Telephone Headset System"/>
    <n v="64.674000000000007"/>
    <n v="323.37"/>
    <n v="3"/>
    <n v="129.34800000000001"/>
    <n v="10347.84"/>
  </r>
  <r>
    <s v="CA-2012-155306"/>
    <s v="04/17/2012"/>
    <s v="21/04/2012"/>
    <x v="2"/>
    <x v="10"/>
    <d v="2012-04-17T00:00:00"/>
    <d v="2012-04-21T00:00:00"/>
    <s v="On Date"/>
    <s v="GeorgeAshbrook"/>
    <s v="United States"/>
    <s v="San Francisco"/>
    <s v="California"/>
    <s v="Phones"/>
    <s v="Plantronics Calisto P620-M USB Wireless Speakerphone System"/>
    <n v="143.0727"/>
    <n v="783.96"/>
    <n v="5"/>
    <n v="68.596500000000006"/>
    <n v="5487.72"/>
  </r>
  <r>
    <s v="CA-2012-155306"/>
    <s v="04/17/2012"/>
    <s v="21/04/2012"/>
    <x v="2"/>
    <x v="10"/>
    <d v="2012-04-17T00:00:00"/>
    <d v="2012-04-21T00:00:00"/>
    <s v="On Date"/>
    <s v="GeorgeAshbrook"/>
    <s v="United States"/>
    <s v="San Francisco"/>
    <s v="California"/>
    <s v="Appliances"/>
    <s v="Hoover Upright Vacuum With Dirt Cup"/>
    <n v="205.56630000000004"/>
    <n v="1447.65"/>
    <n v="5"/>
    <n v="419.81849999999997"/>
    <n v="33585.479999999996"/>
  </r>
  <r>
    <s v="CA-2012-155306"/>
    <s v="04/17/2012"/>
    <s v="21/04/2012"/>
    <x v="2"/>
    <x v="10"/>
    <d v="2012-04-17T00:00:00"/>
    <d v="2012-04-21T00:00:00"/>
    <s v="On Date"/>
    <s v="GeorgeAshbrook"/>
    <s v="United States"/>
    <s v="San Francisco"/>
    <s v="California"/>
    <s v="Paper"/>
    <s v="Xerox 1903"/>
    <n v="3.0498000000000003"/>
    <n v="11.96"/>
    <n v="2"/>
    <n v="5.8604000000000003"/>
    <n v="468.83199999999999"/>
  </r>
  <r>
    <s v="CA-2011-129574"/>
    <s v="05/26/2011"/>
    <s v="29/05/2011"/>
    <x v="1"/>
    <x v="2"/>
    <d v="2011-05-26T00:00:00"/>
    <d v="2011-05-29T00:00:00"/>
    <s v="On Date"/>
    <s v="Deanpercer"/>
    <s v="United States"/>
    <s v="Murray"/>
    <s v="Utah"/>
    <s v="Paper"/>
    <s v="Wirebound Service Call Books, 5 1/2&quot; x 4&quot;"/>
    <n v="5.0335999999999999"/>
    <n v="48.4"/>
    <n v="5"/>
    <n v="23.231999999999999"/>
    <n v="1858.56"/>
  </r>
  <r>
    <s v="CA-2014-126536"/>
    <s v="10/13/2014"/>
    <s v="15/10/2014"/>
    <x v="3"/>
    <x v="8"/>
    <d v="2014-10-13T00:00:00"/>
    <d v="2014-10-15T00:00:00"/>
    <s v="On Date"/>
    <s v="NeilKnudson"/>
    <s v="United States"/>
    <s v="San Francisco"/>
    <s v="California"/>
    <s v="Accessories"/>
    <s v="Maxell 4.7GB DVD-R 5/Pack"/>
    <n v="0.5544"/>
    <n v="0.99"/>
    <n v="1"/>
    <n v="0.43559999999999999"/>
    <n v="34.847999999999999"/>
  </r>
  <r>
    <s v="CA-2014-126536"/>
    <s v="10/13/2014"/>
    <s v="15/10/2014"/>
    <x v="3"/>
    <x v="8"/>
    <d v="2014-10-13T00:00:00"/>
    <d v="2014-10-15T00:00:00"/>
    <s v="On Date"/>
    <s v="NeilKnudson"/>
    <s v="United States"/>
    <s v="San Francisco"/>
    <s v="California"/>
    <s v="Binders"/>
    <s v="Canvas Sectional Post Binders"/>
    <n v="12.984600000000002"/>
    <n v="101.84"/>
    <n v="5"/>
    <n v="36.917000000000002"/>
    <n v="2953.36"/>
  </r>
  <r>
    <s v="CA-2013-144729"/>
    <s v="10/22/2013"/>
    <s v="26/10/2013"/>
    <x v="0"/>
    <x v="8"/>
    <d v="2013-10-22T00:00:00"/>
    <d v="2013-10-26T00:00:00"/>
    <s v="On Date"/>
    <s v="JoelEaton"/>
    <s v="United States"/>
    <s v="San Diego"/>
    <s v="California"/>
    <s v="Storage"/>
    <s v="Belkin 19&quot; Vented Equipment Shelf, Black"/>
    <n v="50.965199999999996"/>
    <n v="154.44"/>
    <n v="3"/>
    <n v="1.5444"/>
    <n v="123.55199999999999"/>
  </r>
  <r>
    <s v="CA-2012-127019"/>
    <s v="12/21/2012"/>
    <s v="25/12/2012"/>
    <x v="2"/>
    <x v="1"/>
    <d v="2012-12-21T00:00:00"/>
    <d v="2012-12-25T00:00:00"/>
    <s v="On Date"/>
    <s v="ElpidaRittenbach"/>
    <s v="United States"/>
    <s v="Colorado Springs"/>
    <s v="Colorado"/>
    <s v="Appliances"/>
    <s v="Belkin 6 Outlet Metallic Surge Strip"/>
    <n v="8.0586000000000002"/>
    <n v="60.984000000000002"/>
    <n v="7"/>
    <n v="4.5738000000000003"/>
    <n v="365.904"/>
  </r>
  <r>
    <s v="CA-2012-138534"/>
    <s v="07/17/2012"/>
    <s v="19/07/2012"/>
    <x v="2"/>
    <x v="6"/>
    <d v="2012-07-17T00:00:00"/>
    <d v="2012-07-19T00:00:00"/>
    <s v="On Date"/>
    <s v="JessicaMyrick"/>
    <s v="United States"/>
    <s v="Bakersfield"/>
    <s v="California"/>
    <s v="Bookcases"/>
    <s v="Sauder Camden County Collection Libraries, Planked Cherry Finish"/>
    <n v="104.6318"/>
    <n v="195.46600000000001"/>
    <n v="2"/>
    <n v="-13.797599999999999"/>
    <n v="-1103.808"/>
  </r>
  <r>
    <s v="CA-2012-149972"/>
    <s v="09/21/2012"/>
    <s v="23/09/2012"/>
    <x v="2"/>
    <x v="4"/>
    <d v="2012-09-21T00:00:00"/>
    <d v="2012-09-23T00:00:00"/>
    <s v="On Date"/>
    <s v="CynthiaDelaney"/>
    <s v="United States"/>
    <s v="Los Angeles"/>
    <s v="California"/>
    <s v="Chairs"/>
    <s v="Hon Every-Day Series Multi-Task Chairs"/>
    <n v="150.38399999999999"/>
    <n v="601.53599999999994"/>
    <n v="4"/>
    <n v="0"/>
    <n v="0"/>
  </r>
  <r>
    <s v="CA-2012-149972"/>
    <s v="09/21/2012"/>
    <s v="23/09/2012"/>
    <x v="2"/>
    <x v="4"/>
    <d v="2012-09-21T00:00:00"/>
    <d v="2012-09-23T00:00:00"/>
    <s v="On Date"/>
    <s v="CynthiaDelaney"/>
    <s v="United States"/>
    <s v="Los Angeles"/>
    <s v="California"/>
    <s v="Fasteners"/>
    <s v="Advantus Map Pennant Flags and Round Head Tacks"/>
    <n v="2.6859999999999999"/>
    <n v="7.9"/>
    <n v="2"/>
    <n v="2.528"/>
    <n v="202.24"/>
  </r>
  <r>
    <s v="CA-2011-154599"/>
    <s v="04/12/2011"/>
    <s v="17/04/2011"/>
    <x v="1"/>
    <x v="10"/>
    <d v="2011-04-12T00:00:00"/>
    <d v="2011-04-17T00:00:00"/>
    <s v="On Date"/>
    <s v="KeanNguyen"/>
    <s v="United States"/>
    <s v="Redondo Beach"/>
    <s v="California"/>
    <s v="Phones"/>
    <s v="Pyle PMP37LED"/>
    <n v="70.072699999999998"/>
    <n v="1075.088"/>
    <n v="14"/>
    <n v="94.0702"/>
    <n v="7525.616"/>
  </r>
  <r>
    <s v="CA-2011-154599"/>
    <s v="04/12/2011"/>
    <s v="17/04/2011"/>
    <x v="1"/>
    <x v="10"/>
    <d v="2011-04-12T00:00:00"/>
    <d v="2011-04-17T00:00:00"/>
    <s v="On Date"/>
    <s v="KeanNguyen"/>
    <s v="United States"/>
    <s v="Redondo Beach"/>
    <s v="California"/>
    <s v="Phones"/>
    <s v="AT&amp;T 1080 Corded phone"/>
    <n v="100.0027"/>
    <n v="438.36799999999999"/>
    <n v="4"/>
    <n v="38.357199999999999"/>
    <n v="3068.576"/>
  </r>
  <r>
    <s v="CA-2011-154599"/>
    <s v="04/12/2011"/>
    <s v="17/04/2011"/>
    <x v="1"/>
    <x v="10"/>
    <d v="2011-04-12T00:00:00"/>
    <d v="2011-04-17T00:00:00"/>
    <s v="On Date"/>
    <s v="KeanNguyen"/>
    <s v="United States"/>
    <s v="Redondo Beach"/>
    <s v="California"/>
    <s v="Binders"/>
    <s v="Recycled Pressboard Report Cover with Reinforced Top Hinge"/>
    <n v="1.6473"/>
    <n v="18.088000000000001"/>
    <n v="7"/>
    <n v="6.5568999999999997"/>
    <n v="524.55200000000002"/>
  </r>
  <r>
    <s v="CA-2011-154599"/>
    <s v="04/12/2011"/>
    <s v="17/04/2011"/>
    <x v="1"/>
    <x v="10"/>
    <d v="2011-04-12T00:00:00"/>
    <d v="2011-04-17T00:00:00"/>
    <s v="On Date"/>
    <s v="KeanNguyen"/>
    <s v="United States"/>
    <s v="Redondo Beach"/>
    <s v="California"/>
    <s v="Bookcases"/>
    <s v="O'Sullivan Living Dimensions 2-Shelf Bookcases"/>
    <n v="108.88200000000001"/>
    <n v="308.49900000000002"/>
    <n v="3"/>
    <n v="-18.146999999999998"/>
    <n v="-1451.7599999999998"/>
  </r>
  <r>
    <s v="US-2012-110163"/>
    <s v="11/01/2012"/>
    <s v="04/11/2012"/>
    <x v="2"/>
    <x v="7"/>
    <d v="2012-11-01T00:00:00"/>
    <d v="2012-11-04T00:00:00"/>
    <s v="On Date"/>
    <s v="GuyArmstrong"/>
    <s v="United States"/>
    <s v="Salem"/>
    <s v="Oregon"/>
    <s v="Art"/>
    <s v="Lumber Crayons"/>
    <n v="6.1070000000000002"/>
    <n v="7.88"/>
    <n v="1"/>
    <n v="1.7729999999999999"/>
    <n v="141.84"/>
  </r>
  <r>
    <s v="CA-2014-143329"/>
    <s v="11/04/2014"/>
    <s v="09/11/2014"/>
    <x v="3"/>
    <x v="7"/>
    <d v="2014-11-04T00:00:00"/>
    <d v="2014-11-09T00:00:00"/>
    <s v="On Date"/>
    <s v="DeniseLeinenbach"/>
    <s v="United States"/>
    <s v="Las Cruces"/>
    <s v="New Mexico"/>
    <s v="Furnishings"/>
    <s v="9-3/4 Diameter Round Wall Clock"/>
    <n v="7.9981999999999998"/>
    <n v="41.37"/>
    <n v="3"/>
    <n v="17.375399999999999"/>
    <n v="1390.0319999999999"/>
  </r>
  <r>
    <s v="CA-2012-159380"/>
    <s v="05/12/2012"/>
    <s v="16/05/2012"/>
    <x v="2"/>
    <x v="2"/>
    <d v="2012-05-12T00:00:00"/>
    <d v="2012-05-16T00:00:00"/>
    <s v="On Date"/>
    <s v="CindyStewart"/>
    <s v="United States"/>
    <s v="San Francisco"/>
    <s v="California"/>
    <s v="Paper"/>
    <s v="Xerox 1962"/>
    <n v="2.3540000000000001"/>
    <n v="12.84"/>
    <n v="3"/>
    <n v="5.7779999999999996"/>
    <n v="462.23999999999995"/>
  </r>
  <r>
    <s v="CA-2012-159380"/>
    <s v="05/12/2012"/>
    <s v="16/05/2012"/>
    <x v="2"/>
    <x v="2"/>
    <d v="2012-05-12T00:00:00"/>
    <d v="2012-05-16T00:00:00"/>
    <s v="On Date"/>
    <s v="CindyStewart"/>
    <s v="United States"/>
    <s v="San Francisco"/>
    <s v="California"/>
    <s v="Paper"/>
    <s v="Xerox 1953"/>
    <n v="2.3540000000000001"/>
    <n v="25.68"/>
    <n v="6"/>
    <n v="11.555999999999999"/>
    <n v="924.4799999999999"/>
  </r>
  <r>
    <s v="CA-2012-148635"/>
    <s v="07/25/2012"/>
    <s v="27/07/2012"/>
    <x v="2"/>
    <x v="6"/>
    <d v="2012-07-25T00:00:00"/>
    <d v="2012-07-27T00:00:00"/>
    <s v="On Date"/>
    <s v="MichelleHuthwaite"/>
    <s v="United States"/>
    <s v="Seattle"/>
    <s v="Washington"/>
    <s v="Fasteners"/>
    <s v="Plymouth Boxed Rubber Bands by Plymouth"/>
    <n v="4.4744999999999999"/>
    <n v="9.42"/>
    <n v="2"/>
    <n v="0.47099999999999997"/>
    <n v="37.68"/>
  </r>
  <r>
    <s v="CA-2012-148635"/>
    <s v="07/25/2012"/>
    <s v="27/07/2012"/>
    <x v="2"/>
    <x v="6"/>
    <d v="2012-07-25T00:00:00"/>
    <d v="2012-07-27T00:00:00"/>
    <s v="On Date"/>
    <s v="MichelleHuthwaite"/>
    <s v="United States"/>
    <s v="Seattle"/>
    <s v="Washington"/>
    <s v="Paper"/>
    <s v="Xerox 228"/>
    <n v="3.3696000000000006"/>
    <n v="12.96"/>
    <n v="2"/>
    <n v="6.2207999999999997"/>
    <n v="497.66399999999999"/>
  </r>
  <r>
    <s v="CA-2012-148635"/>
    <s v="07/25/2012"/>
    <s v="27/07/2012"/>
    <x v="2"/>
    <x v="6"/>
    <d v="2012-07-25T00:00:00"/>
    <d v="2012-07-27T00:00:00"/>
    <s v="On Date"/>
    <s v="MichelleHuthwaite"/>
    <s v="United States"/>
    <s v="Seattle"/>
    <s v="Washington"/>
    <s v="Bookcases"/>
    <s v="Sauder Forest Hills Library, Woodland Oak Finish"/>
    <n v="129.70159999999998"/>
    <n v="704.9"/>
    <n v="5"/>
    <n v="56.392000000000003"/>
    <n v="4511.3600000000006"/>
  </r>
  <r>
    <s v="CA-2012-148635"/>
    <s v="07/25/2012"/>
    <s v="27/07/2012"/>
    <x v="2"/>
    <x v="6"/>
    <d v="2012-07-25T00:00:00"/>
    <d v="2012-07-27T00:00:00"/>
    <s v="On Date"/>
    <s v="MichelleHuthwaite"/>
    <s v="United States"/>
    <s v="Seattle"/>
    <s v="Washington"/>
    <s v="Chairs"/>
    <s v="Office Star - Professional Matrix Back Chair with 2-to-1 Synchro Tilt and Mesh Fabric Seat"/>
    <n v="266.7448"/>
    <n v="561.56799999999998"/>
    <n v="2"/>
    <n v="28.078399999999998"/>
    <n v="2246.2719999999999"/>
  </r>
  <r>
    <s v="CA-2013-160500"/>
    <s v="05/06/2013"/>
    <s v="09/05/2013"/>
    <x v="0"/>
    <x v="2"/>
    <d v="2013-05-06T00:00:00"/>
    <d v="2013-05-09T00:00:00"/>
    <s v="On Date"/>
    <s v="DarrinMartin"/>
    <s v="United States"/>
    <s v="Encinitas"/>
    <s v="California"/>
    <s v="Binders"/>
    <s v="Computer Printout Index Tabs"/>
    <n v="0.87359999999999993"/>
    <n v="6.72"/>
    <n v="5"/>
    <n v="2.3519999999999999"/>
    <n v="188.16"/>
  </r>
  <r>
    <s v="CA-2013-160500"/>
    <s v="05/06/2013"/>
    <s v="09/05/2013"/>
    <x v="0"/>
    <x v="2"/>
    <d v="2013-05-06T00:00:00"/>
    <d v="2013-05-09T00:00:00"/>
    <s v="On Date"/>
    <s v="DarrinMartin"/>
    <s v="United States"/>
    <s v="Encinitas"/>
    <s v="California"/>
    <s v="Tables"/>
    <s v="Bevis 36 x 72 Conference Tables"/>
    <n v="97.102199999999996"/>
    <n v="298.77600000000001"/>
    <n v="3"/>
    <n v="7.4694000000000003"/>
    <n v="597.55200000000002"/>
  </r>
  <r>
    <s v="CA-2014-100202"/>
    <s v="01/01/2014"/>
    <s v="06/01/2014"/>
    <x v="3"/>
    <x v="5"/>
    <d v="2014-01-01T00:00:00"/>
    <d v="2014-01-06T00:00:00"/>
    <s v="On Date"/>
    <s v="BrianDeCherney"/>
    <s v="United States"/>
    <s v="Anaheim"/>
    <s v="California"/>
    <s v="Phones"/>
    <s v="Adtran 1202752G1"/>
    <n v="93.232599999999991"/>
    <n v="302.37599999999998"/>
    <n v="3"/>
    <n v="22.6782"/>
    <n v="1814.2560000000001"/>
  </r>
  <r>
    <s v="CA-2011-148915"/>
    <s v="11/01/2011"/>
    <s v="05/11/2011"/>
    <x v="1"/>
    <x v="7"/>
    <d v="2011-11-01T00:00:00"/>
    <d v="2011-11-05T00:00:00"/>
    <s v="On Date"/>
    <s v="NatalieDeCherney"/>
    <s v="United States"/>
    <s v="Portland"/>
    <s v="Oregon"/>
    <s v="Storage"/>
    <s v="Carina Mini System Audio Rack, Model AR050B"/>
    <n v="107.6506"/>
    <n v="443.92"/>
    <n v="5"/>
    <n v="-94.332999999999998"/>
    <n v="-7546.6399999999994"/>
  </r>
  <r>
    <s v="CA-2011-148915"/>
    <s v="11/01/2011"/>
    <s v="05/11/2011"/>
    <x v="1"/>
    <x v="7"/>
    <d v="2011-11-01T00:00:00"/>
    <d v="2011-11-05T00:00:00"/>
    <s v="On Date"/>
    <s v="NatalieDeCherney"/>
    <s v="United States"/>
    <s v="Portland"/>
    <s v="Oregon"/>
    <s v="Phones"/>
    <s v="Plantronics Voyager Pro HD - Bluetooth Headset"/>
    <n v="33.794799999999995"/>
    <n v="155.976"/>
    <n v="3"/>
    <n v="54.5916"/>
    <n v="4367.3279999999995"/>
  </r>
  <r>
    <s v="CA-2014-110842"/>
    <s v="11/12/2014"/>
    <s v="17/11/2014"/>
    <x v="3"/>
    <x v="7"/>
    <d v="2014-11-12T00:00:00"/>
    <d v="2014-11-17T00:00:00"/>
    <s v="On Date"/>
    <s v="GuyArmstrong"/>
    <s v="United States"/>
    <s v="Los Angeles"/>
    <s v="California"/>
    <s v="Appliances"/>
    <s v="Belkin 6 Outlet Metallic Surge Strip"/>
    <n v="8.0586000000000002"/>
    <n v="10.89"/>
    <n v="1"/>
    <n v="2.8313999999999999"/>
    <n v="226.512"/>
  </r>
  <r>
    <s v="CA-2014-110842"/>
    <s v="11/12/2014"/>
    <s v="17/11/2014"/>
    <x v="3"/>
    <x v="7"/>
    <d v="2014-11-12T00:00:00"/>
    <d v="2014-11-17T00:00:00"/>
    <s v="On Date"/>
    <s v="GuyArmstrong"/>
    <s v="United States"/>
    <s v="Los Angeles"/>
    <s v="California"/>
    <s v="Paper"/>
    <s v="Xerox 201"/>
    <n v="3.3696000000000002"/>
    <n v="19.440000000000001"/>
    <n v="3"/>
    <n v="9.3312000000000008"/>
    <n v="746.49600000000009"/>
  </r>
  <r>
    <s v="CA-2014-110842"/>
    <s v="11/12/2014"/>
    <s v="17/11/2014"/>
    <x v="3"/>
    <x v="7"/>
    <d v="2014-11-12T00:00:00"/>
    <d v="2014-11-17T00:00:00"/>
    <s v="On Date"/>
    <s v="GuyArmstrong"/>
    <s v="United States"/>
    <s v="Los Angeles"/>
    <s v="California"/>
    <s v="Binders"/>
    <s v="Ibico Plastic Spiral Binding Combs"/>
    <n v="16.416"/>
    <n v="121.6"/>
    <n v="5"/>
    <n v="39.520000000000003"/>
    <n v="3161.6000000000004"/>
  </r>
  <r>
    <s v="CA-2013-128594"/>
    <s v="08/27/2013"/>
    <s v="30/08/2013"/>
    <x v="0"/>
    <x v="3"/>
    <d v="2013-08-27T00:00:00"/>
    <d v="2013-08-30T00:00:00"/>
    <s v="On Date"/>
    <s v="DonJones"/>
    <s v="United States"/>
    <s v="San Diego"/>
    <s v="California"/>
    <s v="Chairs"/>
    <s v="Global Troy Executive Leather Low-Back Tilter"/>
    <n v="375.73500000000001"/>
    <n v="1603.136"/>
    <n v="4"/>
    <n v="100.196"/>
    <n v="8015.68"/>
  </r>
  <r>
    <s v="US-2014-103828"/>
    <s v="08/14/2014"/>
    <s v="14/08/2014"/>
    <x v="3"/>
    <x v="3"/>
    <d v="2014-08-14T00:00:00"/>
    <d v="2014-08-14T00:00:00"/>
    <s v="On Date"/>
    <s v="JayKimmel"/>
    <s v="United States"/>
    <s v="San Francisco"/>
    <s v="California"/>
    <s v="Storage"/>
    <s v="Sterilite Officeware Hinged File Box"/>
    <n v="7.6504000000000012"/>
    <n v="31.44"/>
    <n v="3"/>
    <n v="8.4887999999999995"/>
    <n v="679.10399999999993"/>
  </r>
  <r>
    <s v="US-2014-103828"/>
    <s v="08/14/2014"/>
    <s v="14/08/2014"/>
    <x v="3"/>
    <x v="3"/>
    <d v="2014-08-14T00:00:00"/>
    <d v="2014-08-14T00:00:00"/>
    <s v="On Date"/>
    <s v="JayKimmel"/>
    <s v="United States"/>
    <s v="San Francisco"/>
    <s v="California"/>
    <s v="Appliances"/>
    <s v="Staples"/>
    <n v="8.7381000000000011"/>
    <n v="83.79"/>
    <n v="7"/>
    <n v="22.6233"/>
    <n v="1809.864"/>
  </r>
  <r>
    <s v="US-2014-103828"/>
    <s v="08/14/2014"/>
    <s v="14/08/2014"/>
    <x v="3"/>
    <x v="3"/>
    <d v="2014-08-14T00:00:00"/>
    <d v="2014-08-14T00:00:00"/>
    <s v="On Date"/>
    <s v="JayKimmel"/>
    <s v="United States"/>
    <s v="San Francisco"/>
    <s v="California"/>
    <s v="Art"/>
    <s v="Newell 345"/>
    <n v="14.6816"/>
    <n v="59.52"/>
    <n v="3"/>
    <n v="15.475199999999999"/>
    <n v="1238.0159999999998"/>
  </r>
  <r>
    <s v="US-2014-103828"/>
    <s v="08/14/2014"/>
    <s v="14/08/2014"/>
    <x v="3"/>
    <x v="3"/>
    <d v="2014-08-14T00:00:00"/>
    <d v="2014-08-14T00:00:00"/>
    <s v="On Date"/>
    <s v="JayKimmel"/>
    <s v="United States"/>
    <s v="San Francisco"/>
    <s v="California"/>
    <s v="Supplies"/>
    <s v="Staples"/>
    <n v="5.6658000000000008"/>
    <n v="31.92"/>
    <n v="4"/>
    <n v="9.2568000000000001"/>
    <n v="740.54399999999998"/>
  </r>
  <r>
    <s v="CA-2011-148040"/>
    <s v="03/22/2011"/>
    <s v="26/03/2011"/>
    <x v="1"/>
    <x v="9"/>
    <d v="2011-03-22T00:00:00"/>
    <d v="2011-03-26T00:00:00"/>
    <s v="On Date"/>
    <s v="BethFritzler"/>
    <s v="United States"/>
    <s v="Tucson"/>
    <s v="Arizona"/>
    <s v="Paper"/>
    <s v="Xerox 1951"/>
    <n v="17.039000000000001"/>
    <n v="74.352000000000004"/>
    <n v="3"/>
    <n v="23.234999999999999"/>
    <n v="1858.8"/>
  </r>
  <r>
    <s v="CA-2011-148040"/>
    <s v="03/22/2011"/>
    <s v="26/03/2011"/>
    <x v="1"/>
    <x v="9"/>
    <d v="2011-03-22T00:00:00"/>
    <d v="2011-03-26T00:00:00"/>
    <s v="On Date"/>
    <s v="BethFritzler"/>
    <s v="United States"/>
    <s v="Tucson"/>
    <s v="Arizona"/>
    <s v="Chairs"/>
    <s v="Office Star - Mesh Screen back chair with Vinyl seat"/>
    <n v="116.5722"/>
    <n v="314.35199999999998"/>
    <n v="3"/>
    <n v="-35.364600000000003"/>
    <n v="-2829.1680000000001"/>
  </r>
  <r>
    <s v="CA-2014-135167"/>
    <s v="06/16/2014"/>
    <s v="21/06/2014"/>
    <x v="3"/>
    <x v="0"/>
    <d v="2014-06-16T00:00:00"/>
    <d v="2014-06-21T00:00:00"/>
    <s v="On Date"/>
    <s v="StuartCalhoun"/>
    <s v="United States"/>
    <s v="Los Angeles"/>
    <s v="California"/>
    <s v="Art"/>
    <s v="Dixon Prang Watercolor Pencils, 10-Color Set with Brush"/>
    <n v="2.5133999999999999"/>
    <n v="4.26"/>
    <n v="1"/>
    <n v="1.7465999999999999"/>
    <n v="139.72800000000001"/>
  </r>
  <r>
    <s v="CA-2014-137022"/>
    <s v="11/17/2014"/>
    <s v="23/11/2014"/>
    <x v="3"/>
    <x v="7"/>
    <d v="2014-11-17T00:00:00"/>
    <d v="2014-11-23T00:00:00"/>
    <s v="Delay"/>
    <s v="ScottWilliamson"/>
    <s v="United States"/>
    <s v="San Diego"/>
    <s v="California"/>
    <s v="Storage"/>
    <s v="Tennsco Regal Shelving Units"/>
    <n v="98.367699999999999"/>
    <n v="811.28"/>
    <n v="8"/>
    <n v="24.3384"/>
    <n v="1947.0720000000001"/>
  </r>
  <r>
    <s v="US-2013-167339"/>
    <s v="01/21/2013"/>
    <s v="23/01/2013"/>
    <x v="0"/>
    <x v="5"/>
    <d v="2013-01-21T00:00:00"/>
    <d v="2013-01-23T00:00:00"/>
    <s v="On Date"/>
    <s v="TamaraDahlen"/>
    <s v="United States"/>
    <s v="San Diego"/>
    <s v="California"/>
    <s v="Chairs"/>
    <s v="Global Super Steno Chair"/>
    <n v="79.66340000000001"/>
    <n v="153.56800000000001"/>
    <n v="2"/>
    <n v="-5.7587999999999999"/>
    <n v="-460.70400000000001"/>
  </r>
  <r>
    <s v="US-2013-167339"/>
    <s v="01/21/2013"/>
    <s v="23/01/2013"/>
    <x v="0"/>
    <x v="5"/>
    <d v="2013-01-21T00:00:00"/>
    <d v="2013-01-23T00:00:00"/>
    <s v="On Date"/>
    <s v="TamaraDahlen"/>
    <s v="United States"/>
    <s v="San Diego"/>
    <s v="California"/>
    <s v="Chairs"/>
    <s v="Global Ergonomic Managers Chair"/>
    <n v="133.92520000000002"/>
    <n v="1013.4880000000001"/>
    <n v="7"/>
    <n v="76.011600000000001"/>
    <n v="6080.9279999999999"/>
  </r>
  <r>
    <s v="CA-2013-130799"/>
    <s v="11/12/2013"/>
    <s v="17/11/2013"/>
    <x v="0"/>
    <x v="7"/>
    <d v="2013-11-12T00:00:00"/>
    <d v="2013-11-17T00:00:00"/>
    <s v="On Date"/>
    <s v="BerenikeKampe"/>
    <s v="United States"/>
    <s v="San Francisco"/>
    <s v="California"/>
    <s v="Furnishings"/>
    <s v="Eldon Regeneration Recycled Desk Accessories, Smoke"/>
    <n v="1.1832"/>
    <n v="6.96"/>
    <n v="4"/>
    <n v="2.2271999999999998"/>
    <n v="178.17599999999999"/>
  </r>
  <r>
    <s v="CA-2013-164483"/>
    <s v="01/30/2013"/>
    <s v="03/02/2013"/>
    <x v="0"/>
    <x v="5"/>
    <d v="2013-01-30T00:00:00"/>
    <d v="2013-02-03T00:00:00"/>
    <s v="On Date"/>
    <s v="JeremyFarry"/>
    <s v="United States"/>
    <s v="San Francisco"/>
    <s v="California"/>
    <s v="Binders"/>
    <s v="Heavy-Duty E-Z-D Binders"/>
    <n v="5.7822999999999993"/>
    <n v="17.456"/>
    <n v="2"/>
    <n v="5.8914"/>
    <n v="471.31200000000001"/>
  </r>
  <r>
    <s v="US-2013-159856"/>
    <s v="10/19/2013"/>
    <s v="23/10/2013"/>
    <x v="0"/>
    <x v="8"/>
    <d v="2013-10-19T00:00:00"/>
    <d v="2013-10-23T00:00:00"/>
    <s v="On Date"/>
    <s v="EmilyPhan"/>
    <s v="United States"/>
    <s v="Tempe"/>
    <s v="Arizona"/>
    <s v="Chairs"/>
    <s v="Global Deluxe Steno Chair"/>
    <n v="68.512200000000007"/>
    <n v="307.92"/>
    <n v="5"/>
    <n v="-34.640999999999998"/>
    <n v="-2771.2799999999997"/>
  </r>
  <r>
    <s v="CA-2014-102099"/>
    <s v="12/19/2014"/>
    <s v="20/12/2014"/>
    <x v="3"/>
    <x v="1"/>
    <d v="2014-12-19T00:00:00"/>
    <d v="2014-12-20T00:00:00"/>
    <s v="On Date"/>
    <s v="EmilyPhan"/>
    <s v="United States"/>
    <s v="Los Angeles"/>
    <s v="California"/>
    <s v="Art"/>
    <s v="Newell 327"/>
    <n v="1.6133"/>
    <n v="6.63"/>
    <n v="3"/>
    <n v="1.7901"/>
    <n v="143.208"/>
  </r>
  <r>
    <s v="CA-2014-102099"/>
    <s v="12/19/2014"/>
    <s v="20/12/2014"/>
    <x v="3"/>
    <x v="1"/>
    <d v="2014-12-19T00:00:00"/>
    <d v="2014-12-20T00:00:00"/>
    <s v="On Date"/>
    <s v="EmilyPhan"/>
    <s v="United States"/>
    <s v="Los Angeles"/>
    <s v="California"/>
    <s v="Paper"/>
    <s v="Xerox 1996"/>
    <n v="3.3696000000000006"/>
    <n v="12.96"/>
    <n v="2"/>
    <n v="6.2207999999999997"/>
    <n v="497.66399999999999"/>
  </r>
  <r>
    <s v="CA-2014-102099"/>
    <s v="12/19/2014"/>
    <s v="20/12/2014"/>
    <x v="3"/>
    <x v="1"/>
    <d v="2014-12-19T00:00:00"/>
    <d v="2014-12-20T00:00:00"/>
    <s v="On Date"/>
    <s v="EmilyPhan"/>
    <s v="United States"/>
    <s v="Los Angeles"/>
    <s v="California"/>
    <s v="Paper"/>
    <s v="Xerox 213"/>
    <n v="3.3695999999999997"/>
    <n v="32.4"/>
    <n v="5"/>
    <n v="15.552"/>
    <n v="1244.1599999999999"/>
  </r>
  <r>
    <s v="CA-2014-164049"/>
    <s v="11/03/2014"/>
    <s v="07/11/2014"/>
    <x v="3"/>
    <x v="7"/>
    <d v="2014-11-03T00:00:00"/>
    <d v="2014-11-07T00:00:00"/>
    <s v="On Date"/>
    <s v="KenHeidel"/>
    <s v="United States"/>
    <s v="Seattle"/>
    <s v="Washington"/>
    <s v="Paper"/>
    <s v="Wirebound Message Books, Four 2 3/4 x 5 Forms per Page, 200 Sets per Book"/>
    <n v="2.6235000000000004"/>
    <n v="23.85"/>
    <n v="5"/>
    <n v="10.7325"/>
    <n v="858.6"/>
  </r>
  <r>
    <s v="CA-2011-127586"/>
    <s v="09/26/2011"/>
    <s v="30/09/2011"/>
    <x v="1"/>
    <x v="4"/>
    <d v="2011-09-26T00:00:00"/>
    <d v="2011-09-30T00:00:00"/>
    <s v="On Date"/>
    <s v="ChristopherSchild"/>
    <s v="United States"/>
    <s v="Seattle"/>
    <s v="Washington"/>
    <s v="Storage"/>
    <s v="Dual Level, Single-Width Filing Carts"/>
    <n v="114.7444"/>
    <n v="310.12"/>
    <n v="2"/>
    <n v="80.631200000000007"/>
    <n v="6450.496000000001"/>
  </r>
  <r>
    <s v="CA-2014-166415"/>
    <s v="02/20/2014"/>
    <s v="24/02/2014"/>
    <x v="3"/>
    <x v="11"/>
    <d v="2014-02-20T00:00:00"/>
    <d v="2014-02-24T00:00:00"/>
    <s v="On Date"/>
    <s v="MaxEngle"/>
    <s v="United States"/>
    <s v="Seattle"/>
    <s v="Washington"/>
    <s v="Fasteners"/>
    <s v="Rubber Band Ball"/>
    <n v="3.6652"/>
    <n v="11.22"/>
    <n v="3"/>
    <n v="0.22439999999999999"/>
    <n v="17.951999999999998"/>
  </r>
  <r>
    <s v="CA-2014-164329"/>
    <s v="01/31/2014"/>
    <s v="31/01/2014"/>
    <x v="3"/>
    <x v="5"/>
    <d v="2014-01-31T00:00:00"/>
    <d v="2014-01-31T00:00:00"/>
    <s v="On Date"/>
    <s v="MichaelMoore"/>
    <s v="United States"/>
    <s v="San Francisco"/>
    <s v="California"/>
    <s v="Storage"/>
    <s v="Space Solutions Commercial Steel Shelving"/>
    <n v="61.417500000000004"/>
    <n v="129.30000000000001"/>
    <n v="2"/>
    <n v="6.4649999999999999"/>
    <n v="517.20000000000005"/>
  </r>
  <r>
    <s v="CA-2012-168564"/>
    <s v="08/08/2012"/>
    <s v="08/08/2012"/>
    <x v="2"/>
    <x v="3"/>
    <d v="2012-08-08T00:00:00"/>
    <d v="2012-08-08T00:00:00"/>
    <s v="On Date"/>
    <s v="ThomasThornton"/>
    <s v="United States"/>
    <s v="San Francisco"/>
    <s v="California"/>
    <s v="Binders"/>
    <s v="ACCOHIDE 3-Ring Binder, Blue, 1&quot;"/>
    <n v="2.1888999999999998"/>
    <n v="6.6079999999999997"/>
    <n v="2"/>
    <n v="2.2302"/>
    <n v="178.416"/>
  </r>
  <r>
    <s v="CA-2012-168564"/>
    <s v="08/08/2012"/>
    <s v="08/08/2012"/>
    <x v="2"/>
    <x v="3"/>
    <d v="2012-08-08T00:00:00"/>
    <d v="2012-08-08T00:00:00"/>
    <s v="On Date"/>
    <s v="ThomasThornton"/>
    <s v="United States"/>
    <s v="San Francisco"/>
    <s v="California"/>
    <s v="Binders"/>
    <s v="Presstex Flexible Ring Binders"/>
    <n v="2.2750000000000004"/>
    <n v="7.28"/>
    <n v="2"/>
    <n v="2.73"/>
    <n v="218.4"/>
  </r>
  <r>
    <s v="CA-2012-168564"/>
    <s v="08/08/2012"/>
    <s v="08/08/2012"/>
    <x v="2"/>
    <x v="3"/>
    <d v="2012-08-08T00:00:00"/>
    <d v="2012-08-08T00:00:00"/>
    <s v="On Date"/>
    <s v="ThomasThornton"/>
    <s v="United States"/>
    <s v="San Francisco"/>
    <s v="California"/>
    <s v="Chairs"/>
    <s v="Global Ergonomic Managers Chair"/>
    <n v="133.92519999999999"/>
    <n v="144.78399999999999"/>
    <n v="1"/>
    <n v="10.8588"/>
    <n v="868.70400000000006"/>
  </r>
  <r>
    <s v="US-2013-169040"/>
    <s v="12/07/2013"/>
    <s v="13/12/2013"/>
    <x v="0"/>
    <x v="1"/>
    <d v="2013-12-07T00:00:00"/>
    <d v="2013-12-13T00:00:00"/>
    <s v="Delay"/>
    <s v="GregTran"/>
    <s v="United States"/>
    <s v="Seattle"/>
    <s v="Washington"/>
    <s v="Phones"/>
    <s v="Plantronics Calisto P620-M USB Wireless Speakerphone System"/>
    <n v="143.0727"/>
    <n v="156.792"/>
    <n v="1"/>
    <n v="13.7193"/>
    <n v="1097.5440000000001"/>
  </r>
  <r>
    <s v="US-2013-169040"/>
    <s v="12/07/2013"/>
    <s v="13/12/2013"/>
    <x v="0"/>
    <x v="1"/>
    <d v="2013-12-07T00:00:00"/>
    <d v="2013-12-13T00:00:00"/>
    <s v="Delay"/>
    <s v="GregTran"/>
    <s v="United States"/>
    <s v="Seattle"/>
    <s v="Washington"/>
    <s v="Phones"/>
    <s v="Google Nexus 5"/>
    <n v="134.99249999999998"/>
    <n v="431.976"/>
    <n v="3"/>
    <n v="26.9985"/>
    <n v="2159.88"/>
  </r>
  <r>
    <s v="US-2013-169040"/>
    <s v="12/07/2013"/>
    <s v="13/12/2013"/>
    <x v="0"/>
    <x v="1"/>
    <d v="2013-12-07T00:00:00"/>
    <d v="2013-12-13T00:00:00"/>
    <s v="Delay"/>
    <s v="GregTran"/>
    <s v="United States"/>
    <s v="Seattle"/>
    <s v="Washington"/>
    <s v="Envelopes"/>
    <s v="Jet-Pak Recycled Peel 'N' Seal Padded Mailers"/>
    <n v="19.7395"/>
    <n v="35.89"/>
    <n v="1"/>
    <n v="16.150500000000001"/>
    <n v="1292.04"/>
  </r>
  <r>
    <s v="US-2013-169040"/>
    <s v="12/07/2013"/>
    <s v="13/12/2013"/>
    <x v="0"/>
    <x v="1"/>
    <d v="2013-12-07T00:00:00"/>
    <d v="2013-12-13T00:00:00"/>
    <s v="Delay"/>
    <s v="GregTran"/>
    <s v="United States"/>
    <s v="Seattle"/>
    <s v="Washington"/>
    <s v="Binders"/>
    <s v="Ibico Plastic and Wire Spiral Binding Combs"/>
    <n v="4.5522"/>
    <n v="47.207999999999998"/>
    <n v="7"/>
    <n v="15.342599999999999"/>
    <n v="1227.4079999999999"/>
  </r>
  <r>
    <s v="US-2013-169040"/>
    <s v="12/07/2013"/>
    <s v="13/12/2013"/>
    <x v="0"/>
    <x v="1"/>
    <d v="2013-12-07T00:00:00"/>
    <d v="2013-12-13T00:00:00"/>
    <s v="Delay"/>
    <s v="GregTran"/>
    <s v="United States"/>
    <s v="Seattle"/>
    <s v="Washington"/>
    <s v="Paper"/>
    <s v="Xerox 1880"/>
    <n v="18.783200000000004"/>
    <n v="248.08"/>
    <n v="7"/>
    <n v="116.5976"/>
    <n v="9327.8080000000009"/>
  </r>
  <r>
    <s v="US-2013-169040"/>
    <s v="12/07/2013"/>
    <s v="13/12/2013"/>
    <x v="0"/>
    <x v="1"/>
    <d v="2013-12-07T00:00:00"/>
    <d v="2013-12-13T00:00:00"/>
    <s v="Delay"/>
    <s v="GregTran"/>
    <s v="United States"/>
    <s v="Seattle"/>
    <s v="Washington"/>
    <s v="Paper"/>
    <s v="Snap-A-Way Black Print Carbonless Ruled Speed Letter, Triplicate"/>
    <n v="20.108199999999997"/>
    <n v="189.7"/>
    <n v="5"/>
    <n v="89.159000000000006"/>
    <n v="7132.72"/>
  </r>
  <r>
    <s v="US-2013-169040"/>
    <s v="12/07/2013"/>
    <s v="13/12/2013"/>
    <x v="0"/>
    <x v="1"/>
    <d v="2013-12-07T00:00:00"/>
    <d v="2013-12-13T00:00:00"/>
    <s v="Delay"/>
    <s v="GregTran"/>
    <s v="United States"/>
    <s v="Seattle"/>
    <s v="Washington"/>
    <s v="Binders"/>
    <s v="GBC Standard Therm-A-Bind Covers"/>
    <n v="13.456800000000001"/>
    <n v="59.808"/>
    <n v="3"/>
    <n v="19.4376"/>
    <n v="1555.008"/>
  </r>
  <r>
    <s v="CA-2014-126242"/>
    <s v="11/20/2014"/>
    <s v="25/11/2014"/>
    <x v="3"/>
    <x v="7"/>
    <d v="2014-11-20T00:00:00"/>
    <d v="2014-11-25T00:00:00"/>
    <s v="On Date"/>
    <s v="MickCrebagga"/>
    <s v="United States"/>
    <s v="Los Angeles"/>
    <s v="California"/>
    <s v="Storage"/>
    <s v="File Shuttle II and Handi-File, Black"/>
    <n v="25.4175"/>
    <n v="305.01"/>
    <n v="9"/>
    <n v="76.252499999999998"/>
    <n v="6100.2"/>
  </r>
  <r>
    <s v="CA-2014-126242"/>
    <s v="11/20/2014"/>
    <s v="25/11/2014"/>
    <x v="3"/>
    <x v="7"/>
    <d v="2014-11-20T00:00:00"/>
    <d v="2014-11-25T00:00:00"/>
    <s v="On Date"/>
    <s v="MickCrebagga"/>
    <s v="United States"/>
    <s v="Los Angeles"/>
    <s v="California"/>
    <s v="Furnishings"/>
    <s v="Executive Impressions 13-1/2&quot; Indoor/Outdoor Wall Clock"/>
    <n v="11.593999999999999"/>
    <n v="18.7"/>
    <n v="1"/>
    <n v="7.1059999999999999"/>
    <n v="568.48"/>
  </r>
  <r>
    <s v="CA-2013-166443"/>
    <s v="11/05/2013"/>
    <s v="06/11/2013"/>
    <x v="0"/>
    <x v="7"/>
    <d v="2013-11-05T00:00:00"/>
    <d v="2013-11-06T00:00:00"/>
    <s v="On Date"/>
    <s v="LisaHazard"/>
    <s v="United States"/>
    <s v="San Francisco"/>
    <s v="California"/>
    <s v="Furnishings"/>
    <s v="Advantus Panel Wall Acrylic Frame"/>
    <n v="3.1178999999999997"/>
    <n v="38.29"/>
    <n v="7"/>
    <n v="16.464700000000001"/>
    <n v="1317.1759999999999"/>
  </r>
  <r>
    <s v="CA-2014-169859"/>
    <s v="12/15/2014"/>
    <s v="19/12/2014"/>
    <x v="3"/>
    <x v="1"/>
    <d v="2014-12-15T00:00:00"/>
    <d v="2014-12-19T00:00:00"/>
    <s v="On Date"/>
    <s v="MikePelletier"/>
    <s v="United States"/>
    <s v="San Diego"/>
    <s v="California"/>
    <s v="Furnishings"/>
    <s v="Eldon 400 Class Desk Accessories, Black Carbon"/>
    <n v="5.0749999999999993"/>
    <n v="26.25"/>
    <n v="3"/>
    <n v="11.025"/>
    <n v="882"/>
  </r>
  <r>
    <s v="CA-2014-169859"/>
    <s v="12/15/2014"/>
    <s v="19/12/2014"/>
    <x v="3"/>
    <x v="1"/>
    <d v="2014-12-15T00:00:00"/>
    <d v="2014-12-19T00:00:00"/>
    <s v="On Date"/>
    <s v="MikePelletier"/>
    <s v="United States"/>
    <s v="San Diego"/>
    <s v="California"/>
    <s v="Binders"/>
    <s v="Wilson Jones Clip &amp; Carry Folder Binder Tool for Ring Binders, Clear"/>
    <n v="3.0159999999999996"/>
    <n v="64.959999999999994"/>
    <n v="14"/>
    <n v="22.736000000000001"/>
    <n v="1818.88"/>
  </r>
  <r>
    <s v="CA-2014-169859"/>
    <s v="12/15/2014"/>
    <s v="19/12/2014"/>
    <x v="3"/>
    <x v="1"/>
    <d v="2014-12-15T00:00:00"/>
    <d v="2014-12-19T00:00:00"/>
    <s v="On Date"/>
    <s v="MikePelletier"/>
    <s v="United States"/>
    <s v="San Diego"/>
    <s v="California"/>
    <s v="Envelopes"/>
    <s v="#10- 4 1/8&quot; x 9 1/2&quot; Recycled Envelopes"/>
    <n v="4.6322000000000001"/>
    <n v="43.7"/>
    <n v="5"/>
    <n v="20.539000000000001"/>
    <n v="1643.1200000000001"/>
  </r>
  <r>
    <s v="CA-2014-134915"/>
    <s v="11/13/2014"/>
    <s v="13/11/2014"/>
    <x v="3"/>
    <x v="7"/>
    <d v="2014-11-13T00:00:00"/>
    <d v="2014-11-13T00:00:00"/>
    <s v="On Date"/>
    <s v="EugeneMoren"/>
    <s v="United States"/>
    <s v="Glendale"/>
    <s v="Arizona"/>
    <s v="Accessories"/>
    <s v="Memorex Micro Travel Drive 8 GB"/>
    <n v="7.15"/>
    <n v="41.6"/>
    <n v="4"/>
    <n v="13"/>
    <n v="1040"/>
  </r>
  <r>
    <s v="CA-2014-134915"/>
    <s v="11/13/2014"/>
    <s v="13/11/2014"/>
    <x v="3"/>
    <x v="7"/>
    <d v="2014-11-13T00:00:00"/>
    <d v="2014-11-13T00:00:00"/>
    <s v="On Date"/>
    <s v="EugeneMoren"/>
    <s v="United States"/>
    <s v="Glendale"/>
    <s v="Arizona"/>
    <s v="Paper"/>
    <s v="Xerox 1978"/>
    <n v="2.9478000000000004"/>
    <n v="23.12"/>
    <n v="5"/>
    <n v="8.3810000000000002"/>
    <n v="670.48"/>
  </r>
  <r>
    <s v="CA-2014-134915"/>
    <s v="11/13/2014"/>
    <s v="13/11/2014"/>
    <x v="3"/>
    <x v="7"/>
    <d v="2014-11-13T00:00:00"/>
    <d v="2014-11-13T00:00:00"/>
    <s v="On Date"/>
    <s v="EugeneMoren"/>
    <s v="United States"/>
    <s v="Glendale"/>
    <s v="Arizona"/>
    <s v="Chairs"/>
    <s v="Harbour Creations 67200 Series Stacking Chairs"/>
    <n v="51.961400000000005"/>
    <n v="113.88800000000001"/>
    <n v="2"/>
    <n v="9.9651999999999994"/>
    <n v="797.21599999999989"/>
  </r>
  <r>
    <s v="CA-2014-134915"/>
    <s v="11/13/2014"/>
    <s v="13/11/2014"/>
    <x v="3"/>
    <x v="7"/>
    <d v="2014-11-13T00:00:00"/>
    <d v="2014-11-13T00:00:00"/>
    <s v="On Date"/>
    <s v="EugeneMoren"/>
    <s v="United States"/>
    <s v="Glendale"/>
    <s v="Arizona"/>
    <s v="Furnishings"/>
    <s v="Tenex V2T-RE Standard Weight Series Chair Mat, 45&quot; x 53&quot;, Lip 25&quot; x 12&quot;"/>
    <n v="59.623199999999997"/>
    <n v="113.568"/>
    <n v="2"/>
    <n v="-5.6783999999999999"/>
    <n v="-454.27199999999999"/>
  </r>
  <r>
    <s v="CA-2014-134915"/>
    <s v="11/13/2014"/>
    <s v="13/11/2014"/>
    <x v="3"/>
    <x v="7"/>
    <d v="2014-11-13T00:00:00"/>
    <d v="2014-11-13T00:00:00"/>
    <s v="On Date"/>
    <s v="EugeneMoren"/>
    <s v="United States"/>
    <s v="Glendale"/>
    <s v="Arizona"/>
    <s v="Phones"/>
    <s v="Cush Cases Heavy Duty Rugged Cover Case for Samsung Galaxy S5 - Purple"/>
    <n v="3.6135000000000002"/>
    <n v="7.92"/>
    <n v="2"/>
    <n v="0.69299999999999995"/>
    <n v="55.44"/>
  </r>
  <r>
    <s v="CA-2014-134915"/>
    <s v="11/13/2014"/>
    <s v="13/11/2014"/>
    <x v="3"/>
    <x v="7"/>
    <d v="2014-11-13T00:00:00"/>
    <d v="2014-11-13T00:00:00"/>
    <s v="On Date"/>
    <s v="EugeneMoren"/>
    <s v="United States"/>
    <s v="Glendale"/>
    <s v="Arizona"/>
    <s v="Phones"/>
    <s v="Samsung Galaxy Mega 6.3"/>
    <n v="310.79259999999999"/>
    <n v="671.98400000000004"/>
    <n v="2"/>
    <n v="50.398800000000001"/>
    <n v="4031.904"/>
  </r>
  <r>
    <s v="CA-2012-158456"/>
    <s v="12/24/2012"/>
    <s v="29/12/2012"/>
    <x v="2"/>
    <x v="1"/>
    <d v="2012-12-24T00:00:00"/>
    <d v="2012-12-29T00:00:00"/>
    <s v="On Date"/>
    <s v="KeanTakahito"/>
    <s v="United States"/>
    <s v="Los Angeles"/>
    <s v="California"/>
    <s v="Binders"/>
    <s v="Avery Hole Reinforcements"/>
    <n v="3.1772999999999998"/>
    <n v="19.936"/>
    <n v="4"/>
    <n v="7.2267999999999999"/>
    <n v="578.14400000000001"/>
  </r>
  <r>
    <s v="CA-2012-158456"/>
    <s v="12/24/2012"/>
    <s v="29/12/2012"/>
    <x v="2"/>
    <x v="1"/>
    <d v="2012-12-24T00:00:00"/>
    <d v="2012-12-29T00:00:00"/>
    <s v="On Date"/>
    <s v="KeanTakahito"/>
    <s v="United States"/>
    <s v="Los Angeles"/>
    <s v="California"/>
    <s v="Fasteners"/>
    <s v="Vinyl Coated Wire Paper Clips in Organizer Box, 800/Box"/>
    <n v="6.0844000000000005"/>
    <n v="45.92"/>
    <n v="4"/>
    <n v="21.5824"/>
    <n v="1726.5920000000001"/>
  </r>
  <r>
    <s v="CA-2014-143665"/>
    <s v="04/27/2014"/>
    <s v="02/05/2014"/>
    <x v="3"/>
    <x v="10"/>
    <d v="2014-04-27T00:00:00"/>
    <d v="2014-05-02T00:00:00"/>
    <s v="On Date"/>
    <s v="PhilisseOvercash"/>
    <s v="United States"/>
    <s v="Seattle"/>
    <s v="Washington"/>
    <s v="Paper"/>
    <s v="Strathmore Photo Mount Cards"/>
    <n v="3.6612"/>
    <n v="20.34"/>
    <n v="3"/>
    <n v="9.3564000000000007"/>
    <n v="748.51200000000006"/>
  </r>
  <r>
    <s v="CA-2014-143665"/>
    <s v="04/27/2014"/>
    <s v="02/05/2014"/>
    <x v="3"/>
    <x v="10"/>
    <d v="2014-04-27T00:00:00"/>
    <d v="2014-05-02T00:00:00"/>
    <s v="On Date"/>
    <s v="PhilisseOvercash"/>
    <s v="United States"/>
    <s v="Seattle"/>
    <s v="Washington"/>
    <s v="Labels"/>
    <s v="Avery 478"/>
    <n v="2.5041000000000002"/>
    <n v="39.28"/>
    <n v="8"/>
    <n v="19.247199999999999"/>
    <n v="1539.7759999999998"/>
  </r>
  <r>
    <s v="CA-2014-137428"/>
    <s v="12/17/2014"/>
    <s v="22/12/2014"/>
    <x v="3"/>
    <x v="1"/>
    <d v="2014-12-17T00:00:00"/>
    <d v="2014-12-22T00:00:00"/>
    <s v="On Date"/>
    <s v="AndyYotov"/>
    <s v="United States"/>
    <s v="Oceanside"/>
    <s v="California"/>
    <s v="Chairs"/>
    <s v="Global Deluxe Stacking Chair, Gray"/>
    <n v="36.195799999999998"/>
    <n v="81.567999999999998"/>
    <n v="2"/>
    <n v="9.1763999999999992"/>
    <n v="734.11199999999997"/>
  </r>
  <r>
    <s v="CA-2014-137428"/>
    <s v="12/17/2014"/>
    <s v="22/12/2014"/>
    <x v="3"/>
    <x v="1"/>
    <d v="2014-12-17T00:00:00"/>
    <d v="2014-12-22T00:00:00"/>
    <s v="On Date"/>
    <s v="AndyYotov"/>
    <s v="United States"/>
    <s v="Oceanside"/>
    <s v="California"/>
    <s v="Chairs"/>
    <s v="Global Value Steno Chair, Gray"/>
    <n v="45.555"/>
    <n v="97.183999999999997"/>
    <n v="2"/>
    <n v="6.0739999999999998"/>
    <n v="485.91999999999996"/>
  </r>
  <r>
    <s v="CA-2014-137428"/>
    <s v="12/17/2014"/>
    <s v="22/12/2014"/>
    <x v="3"/>
    <x v="1"/>
    <d v="2014-12-17T00:00:00"/>
    <d v="2014-12-22T00:00:00"/>
    <s v="On Date"/>
    <s v="AndyYotov"/>
    <s v="United States"/>
    <s v="Oceanside"/>
    <s v="California"/>
    <s v="Binders"/>
    <s v="Prestige Round Ring Binders"/>
    <n v="3.2223999999999999"/>
    <n v="24.32"/>
    <n v="5"/>
    <n v="8.2080000000000002"/>
    <n v="656.64"/>
  </r>
  <r>
    <s v="CA-2014-137428"/>
    <s v="12/17/2014"/>
    <s v="22/12/2014"/>
    <x v="3"/>
    <x v="1"/>
    <d v="2014-12-17T00:00:00"/>
    <d v="2014-12-22T00:00:00"/>
    <s v="On Date"/>
    <s v="AndyYotov"/>
    <s v="United States"/>
    <s v="Oceanside"/>
    <s v="California"/>
    <s v="Furnishings"/>
    <s v="DAX Two-Tone Rosewood/Black Document Frame, Desktop, 5 x 7"/>
    <n v="5.6880000000000006"/>
    <n v="18.96"/>
    <n v="2"/>
    <n v="7.5839999999999996"/>
    <n v="606.72"/>
  </r>
  <r>
    <s v="CA-2011-131310"/>
    <s v="07/12/2011"/>
    <s v="18/07/2011"/>
    <x v="1"/>
    <x v="6"/>
    <d v="2011-07-12T00:00:00"/>
    <d v="2011-07-18T00:00:00"/>
    <s v="Delay"/>
    <s v="ClayLudtke"/>
    <s v="United States"/>
    <s v="Seattle"/>
    <s v="Washington"/>
    <s v="Chairs"/>
    <s v="Safco Chair Connectors, 6/Carton"/>
    <n v="27.320799999999998"/>
    <n v="123.136"/>
    <n v="4"/>
    <n v="13.8528"/>
    <n v="1108.2239999999999"/>
  </r>
  <r>
    <s v="CA-2011-131310"/>
    <s v="07/12/2011"/>
    <s v="18/07/2011"/>
    <x v="1"/>
    <x v="6"/>
    <d v="2011-07-12T00:00:00"/>
    <d v="2011-07-18T00:00:00"/>
    <s v="Delay"/>
    <s v="ClayLudtke"/>
    <s v="United States"/>
    <s v="Seattle"/>
    <s v="Washington"/>
    <s v="Binders"/>
    <s v="Self-Adhesive Ring Binder Labels"/>
    <n v="1.8655999999999997"/>
    <n v="11.263999999999999"/>
    <n v="4"/>
    <n v="3.8016000000000001"/>
    <n v="304.12799999999999"/>
  </r>
  <r>
    <s v="US-2011-112872"/>
    <s v="12/06/2011"/>
    <s v="11/12/2011"/>
    <x v="1"/>
    <x v="1"/>
    <d v="2011-12-06T00:00:00"/>
    <d v="2011-12-11T00:00:00"/>
    <s v="On Date"/>
    <s v="RyanCrowe"/>
    <s v="United States"/>
    <s v="Springfield"/>
    <s v="Oregon"/>
    <s v="Storage"/>
    <s v="File Shuttle I and Handi-File"/>
    <n v="16.2498"/>
    <n v="53.423999999999999"/>
    <n v="3"/>
    <n v="4.6745999999999999"/>
    <n v="373.96799999999996"/>
  </r>
  <r>
    <s v="US-2011-112872"/>
    <s v="12/06/2011"/>
    <s v="11/12/2011"/>
    <x v="1"/>
    <x v="1"/>
    <d v="2011-12-06T00:00:00"/>
    <d v="2011-12-11T00:00:00"/>
    <s v="On Date"/>
    <s v="RyanCrowe"/>
    <s v="United States"/>
    <s v="Springfield"/>
    <s v="Oregon"/>
    <s v="Tables"/>
    <s v="Chromcraft Bull-Nose Wood 48&quot; x 96&quot; Rectangular Conference Tables"/>
    <n v="446.29380000000003"/>
    <n v="275.49"/>
    <n v="1"/>
    <n v="-170.8038"/>
    <n v="-13664.304"/>
  </r>
  <r>
    <s v="CA-2013-139010"/>
    <s v="02/21/2013"/>
    <s v="26/02/2013"/>
    <x v="0"/>
    <x v="11"/>
    <d v="2013-02-21T00:00:00"/>
    <d v="2013-02-26T00:00:00"/>
    <s v="On Date"/>
    <s v="MatthewClasen"/>
    <s v="United States"/>
    <s v="Los Angeles"/>
    <s v="California"/>
    <s v="Accessories"/>
    <s v="SanDisk Ultra 16 GB MicroSDHC Class 10 Memory Card"/>
    <n v="12.210599999999999"/>
    <n v="12.99"/>
    <n v="1"/>
    <n v="0.77939999999999998"/>
    <n v="62.351999999999997"/>
  </r>
  <r>
    <s v="CA-2013-139010"/>
    <s v="02/21/2013"/>
    <s v="26/02/2013"/>
    <x v="0"/>
    <x v="11"/>
    <d v="2013-02-21T00:00:00"/>
    <d v="2013-02-26T00:00:00"/>
    <s v="On Date"/>
    <s v="MatthewClasen"/>
    <s v="United States"/>
    <s v="Los Angeles"/>
    <s v="California"/>
    <s v="Binders"/>
    <s v="Wilson Jones Clip &amp; Carry Folder Binder Tool for Ring Binders, Clear"/>
    <n v="3.0159999999999996"/>
    <n v="18.559999999999999"/>
    <n v="4"/>
    <n v="6.4960000000000004"/>
    <n v="519.68000000000006"/>
  </r>
  <r>
    <s v="CA-2013-139010"/>
    <s v="02/21/2013"/>
    <s v="26/02/2013"/>
    <x v="0"/>
    <x v="11"/>
    <d v="2013-02-21T00:00:00"/>
    <d v="2013-02-26T00:00:00"/>
    <s v="On Date"/>
    <s v="MatthewClasen"/>
    <s v="United States"/>
    <s v="Los Angeles"/>
    <s v="California"/>
    <s v="Storage"/>
    <s v="Fellowes Officeware Wire Shelving"/>
    <n v="88.0334"/>
    <n v="449.15"/>
    <n v="5"/>
    <n v="8.9830000000000005"/>
    <n v="718.6400000000001"/>
  </r>
  <r>
    <s v="CA-2013-139010"/>
    <s v="02/21/2013"/>
    <s v="26/02/2013"/>
    <x v="0"/>
    <x v="11"/>
    <d v="2013-02-21T00:00:00"/>
    <d v="2013-02-26T00:00:00"/>
    <s v="On Date"/>
    <s v="MatthewClasen"/>
    <s v="United States"/>
    <s v="Los Angeles"/>
    <s v="California"/>
    <s v="Binders"/>
    <s v="Avery Heavy-Duty EZD  Binder With Locking Rings"/>
    <n v="2.9016000000000002"/>
    <n v="31.248000000000001"/>
    <n v="7"/>
    <n v="10.9368"/>
    <n v="874.94399999999996"/>
  </r>
  <r>
    <s v="CA-2013-112893"/>
    <s v="09/10/2013"/>
    <s v="14/09/2013"/>
    <x v="0"/>
    <x v="4"/>
    <d v="2013-09-10T00:00:00"/>
    <d v="2013-09-14T00:00:00"/>
    <s v="On Date"/>
    <s v="AnnieThurman"/>
    <s v="United States"/>
    <s v="Stockton"/>
    <s v="California"/>
    <s v="Binders"/>
    <s v="VariCap6 Expandable Binder"/>
    <n v="9.1690000000000005"/>
    <n v="55.36"/>
    <n v="4"/>
    <n v="18.684000000000001"/>
    <n v="1494.72"/>
  </r>
  <r>
    <s v="US-2011-150532"/>
    <s v="07/14/2011"/>
    <s v="21/07/2011"/>
    <x v="1"/>
    <x v="6"/>
    <d v="2011-07-14T00:00:00"/>
    <d v="2011-07-21T00:00:00"/>
    <s v="Delay"/>
    <s v="PhilipBrown"/>
    <s v="United States"/>
    <s v="Phoenix"/>
    <s v="Arizona"/>
    <s v="Storage"/>
    <s v="Eldon Fold 'N Roll Cart System"/>
    <n v="9.9258000000000006"/>
    <n v="55.92"/>
    <n v="5"/>
    <n v="6.2910000000000004"/>
    <n v="503.28000000000003"/>
  </r>
  <r>
    <s v="CA-2011-130729"/>
    <s v="10/24/2011"/>
    <s v="29/10/2011"/>
    <x v="1"/>
    <x v="8"/>
    <d v="2011-10-24T00:00:00"/>
    <d v="2011-10-29T00:00:00"/>
    <s v="On Date"/>
    <s v="AllenArmold"/>
    <s v="United States"/>
    <s v="Rancho Cucamonga"/>
    <s v="California"/>
    <s v="Binders"/>
    <s v="Avery Premier Heavy-Duty Binder with Round Locking Rings"/>
    <n v="7.7111999999999998"/>
    <n v="34.271999999999998"/>
    <n v="3"/>
    <n v="11.138400000000001"/>
    <n v="891.07200000000012"/>
  </r>
  <r>
    <s v="CA-2014-134845"/>
    <s v="04/18/2014"/>
    <s v="24/04/2014"/>
    <x v="3"/>
    <x v="10"/>
    <d v="2014-04-18T00:00:00"/>
    <d v="2014-04-24T00:00:00"/>
    <s v="Delay"/>
    <s v="SharelleRoach"/>
    <s v="United States"/>
    <s v="Louisville"/>
    <s v="Colorado"/>
    <s v="Binders"/>
    <s v="Insertable Tab Post Binder Dividers"/>
    <n v="4.2506000000000004"/>
    <n v="12.03"/>
    <n v="5"/>
    <n v="-9.2230000000000008"/>
    <n v="-737.84"/>
  </r>
  <r>
    <s v="CA-2014-134845"/>
    <s v="04/18/2014"/>
    <s v="24/04/2014"/>
    <x v="3"/>
    <x v="10"/>
    <d v="2014-04-18T00:00:00"/>
    <d v="2014-04-24T00:00:00"/>
    <s v="Delay"/>
    <s v="SharelleRoach"/>
    <s v="United States"/>
    <s v="Louisville"/>
    <s v="Colorado"/>
    <s v="Machines"/>
    <s v="Lexmark MX611dhe Monochrome Laser Printer"/>
    <n v="1189.9929999999999"/>
    <n v="2549.9850000000001"/>
    <n v="5"/>
    <n v="-3399.98"/>
    <n v="-271998.40000000002"/>
  </r>
  <r>
    <s v="CA-2014-134845"/>
    <s v="04/18/2014"/>
    <s v="24/04/2014"/>
    <x v="3"/>
    <x v="10"/>
    <d v="2014-04-18T00:00:00"/>
    <d v="2014-04-24T00:00:00"/>
    <s v="Delay"/>
    <s v="SharelleRoach"/>
    <s v="United States"/>
    <s v="Louisville"/>
    <s v="Colorado"/>
    <s v="Binders"/>
    <s v="GBC VeloBinder Manual Binding System"/>
    <n v="18.7148"/>
    <n v="21.594000000000001"/>
    <n v="2"/>
    <n v="-15.835599999999999"/>
    <n v="-1266.848"/>
  </r>
  <r>
    <s v="CA-2014-134845"/>
    <s v="04/18/2014"/>
    <s v="24/04/2014"/>
    <x v="3"/>
    <x v="10"/>
    <d v="2014-04-18T00:00:00"/>
    <d v="2014-04-24T00:00:00"/>
    <s v="Delay"/>
    <s v="SharelleRoach"/>
    <s v="United States"/>
    <s v="Louisville"/>
    <s v="Colorado"/>
    <s v="Binders"/>
    <s v="Cardinal Holdit Business Card Pockets"/>
    <n v="2.5895999999999999"/>
    <n v="8.9640000000000004"/>
    <n v="6"/>
    <n v="-6.5735999999999999"/>
    <n v="-525.88800000000003"/>
  </r>
  <r>
    <s v="CA-2014-134845"/>
    <s v="04/18/2014"/>
    <s v="24/04/2014"/>
    <x v="3"/>
    <x v="10"/>
    <d v="2014-04-18T00:00:00"/>
    <d v="2014-04-24T00:00:00"/>
    <s v="Delay"/>
    <s v="SharelleRoach"/>
    <s v="United States"/>
    <s v="Louisville"/>
    <s v="Colorado"/>
    <s v="Paper"/>
    <s v="Xerox 225"/>
    <n v="3.3696000000000002"/>
    <n v="20.736000000000001"/>
    <n v="4"/>
    <n v="7.2576000000000001"/>
    <n v="580.60799999999995"/>
  </r>
  <r>
    <s v="CA-2012-123568"/>
    <s v="11/08/2012"/>
    <s v="14/11/2012"/>
    <x v="2"/>
    <x v="7"/>
    <d v="2012-11-08T00:00:00"/>
    <d v="2012-11-14T00:00:00"/>
    <s v="Delay"/>
    <s v="SanjitChand"/>
    <s v="United States"/>
    <s v="West Jordan"/>
    <s v="Utah"/>
    <s v="Fasteners"/>
    <s v="Alliance Rubber Bands"/>
    <n v="1.6128"/>
    <n v="5.04"/>
    <n v="3"/>
    <n v="0.2016"/>
    <n v="16.128"/>
  </r>
  <r>
    <s v="CA-2012-123568"/>
    <s v="11/08/2012"/>
    <s v="14/11/2012"/>
    <x v="2"/>
    <x v="7"/>
    <d v="2012-11-08T00:00:00"/>
    <d v="2012-11-14T00:00:00"/>
    <s v="Delay"/>
    <s v="SanjitChand"/>
    <s v="United States"/>
    <s v="West Jordan"/>
    <s v="Utah"/>
    <s v="Paper"/>
    <s v="Xerox 1988"/>
    <n v="17.039000000000001"/>
    <n v="92.94"/>
    <n v="3"/>
    <n v="41.823"/>
    <n v="3345.84"/>
  </r>
  <r>
    <s v="CA-2012-123568"/>
    <s v="11/08/2012"/>
    <s v="14/11/2012"/>
    <x v="2"/>
    <x v="7"/>
    <d v="2012-11-08T00:00:00"/>
    <d v="2012-11-14T00:00:00"/>
    <s v="Delay"/>
    <s v="SanjitChand"/>
    <s v="United States"/>
    <s v="West Jordan"/>
    <s v="Utah"/>
    <s v="Furnishings"/>
    <s v="Executive Impressions 14&quot; Contract Wall Clock"/>
    <n v="14.894100000000002"/>
    <n v="66.69"/>
    <n v="3"/>
    <n v="22.0077"/>
    <n v="1760.616"/>
  </r>
  <r>
    <s v="CA-2012-123568"/>
    <s v="11/08/2012"/>
    <s v="14/11/2012"/>
    <x v="2"/>
    <x v="7"/>
    <d v="2012-11-08T00:00:00"/>
    <d v="2012-11-14T00:00:00"/>
    <s v="Delay"/>
    <s v="SanjitChand"/>
    <s v="United States"/>
    <s v="West Jordan"/>
    <s v="Utah"/>
    <s v="Binders"/>
    <s v="Deluxe Heavy-Duty Vinyl Round Ring Binder"/>
    <n v="12.606000000000002"/>
    <n v="91.68"/>
    <n v="5"/>
    <n v="28.65"/>
    <n v="2292"/>
  </r>
  <r>
    <s v="CA-2011-106719"/>
    <s v="08/24/2011"/>
    <s v="24/08/2011"/>
    <x v="1"/>
    <x v="3"/>
    <d v="2011-08-24T00:00:00"/>
    <d v="2011-08-24T00:00:00"/>
    <s v="On Date"/>
    <s v="RobertBarroso"/>
    <s v="United States"/>
    <s v="Billings"/>
    <s v="Montana"/>
    <s v="Binders"/>
    <s v="SlimView Poly Binder, 3/8&quot;"/>
    <n v="2.7972000000000001"/>
    <n v="8.2880000000000003"/>
    <n v="2"/>
    <n v="2.6936"/>
    <n v="215.488"/>
  </r>
  <r>
    <s v="US-2013-164189"/>
    <s v="03/25/2013"/>
    <s v="29/03/2013"/>
    <x v="0"/>
    <x v="9"/>
    <d v="2013-03-25T00:00:00"/>
    <d v="2013-03-29T00:00:00"/>
    <s v="On Date"/>
    <s v="DanReichenbach"/>
    <s v="United States"/>
    <s v="Gresham"/>
    <s v="Oregon"/>
    <s v="Phones"/>
    <s v="BlackBerry Q10"/>
    <n v="94.492500000000007"/>
    <n v="403.16800000000001"/>
    <n v="4"/>
    <n v="25.198"/>
    <n v="2015.8400000000001"/>
  </r>
  <r>
    <s v="US-2013-114293"/>
    <s v="11/22/2013"/>
    <s v="27/11/2013"/>
    <x v="0"/>
    <x v="7"/>
    <d v="2013-11-22T00:00:00"/>
    <d v="2013-11-27T00:00:00"/>
    <s v="On Date"/>
    <s v="JustinHirsh"/>
    <s v="United States"/>
    <s v="Gresham"/>
    <s v="Oregon"/>
    <s v="Chairs"/>
    <s v="Novimex Fabric Task Chair"/>
    <n v="51.832999999999998"/>
    <n v="195.136"/>
    <n v="4"/>
    <n v="-12.196"/>
    <n v="-975.68"/>
  </r>
  <r>
    <s v="CA-2014-101749"/>
    <s v="10/04/2014"/>
    <s v="09/10/2014"/>
    <x v="3"/>
    <x v="8"/>
    <d v="2014-10-04T00:00:00"/>
    <d v="2014-10-09T00:00:00"/>
    <s v="On Date"/>
    <s v="AaronSmayling"/>
    <s v="United States"/>
    <s v="Pasadena"/>
    <s v="California"/>
    <s v="Tables"/>
    <s v="Lesro Sheffield Collection Coffee Table, End Table, Center Table, Corner Table"/>
    <n v="59.237100000000005"/>
    <n v="171.28800000000001"/>
    <n v="3"/>
    <n v="-6.4233000000000002"/>
    <n v="-513.86400000000003"/>
  </r>
  <r>
    <s v="CA-2014-149559"/>
    <s v="09/12/2014"/>
    <s v="13/09/2014"/>
    <x v="3"/>
    <x v="4"/>
    <d v="2014-09-12T00:00:00"/>
    <d v="2014-09-13T00:00:00"/>
    <s v="On Date"/>
    <s v="KarenFerguson"/>
    <s v="United States"/>
    <s v="Long Beach"/>
    <s v="California"/>
    <s v="Paper"/>
    <s v="Xerox 1996"/>
    <n v="3.3696000000000006"/>
    <n v="12.96"/>
    <n v="2"/>
    <n v="6.2207999999999997"/>
    <n v="497.66399999999999"/>
  </r>
  <r>
    <s v="CA-2014-149559"/>
    <s v="09/12/2014"/>
    <s v="13/09/2014"/>
    <x v="3"/>
    <x v="4"/>
    <d v="2014-09-12T00:00:00"/>
    <d v="2014-09-13T00:00:00"/>
    <s v="On Date"/>
    <s v="KarenFerguson"/>
    <s v="United States"/>
    <s v="Long Beach"/>
    <s v="California"/>
    <s v="Envelopes"/>
    <s v="#10 Self-Seal White Envelopes"/>
    <n v="5.6558999999999999"/>
    <n v="22.18"/>
    <n v="2"/>
    <n v="10.8682"/>
    <n v="869.45600000000002"/>
  </r>
  <r>
    <s v="CA-2014-149559"/>
    <s v="09/12/2014"/>
    <s v="13/09/2014"/>
    <x v="3"/>
    <x v="4"/>
    <d v="2014-09-12T00:00:00"/>
    <d v="2014-09-13T00:00:00"/>
    <s v="On Date"/>
    <s v="KarenFerguson"/>
    <s v="United States"/>
    <s v="Long Beach"/>
    <s v="California"/>
    <s v="Chairs"/>
    <s v="Hon Pagoda Stacking Chairs"/>
    <n v="224.68599999999998"/>
    <n v="2054.2719999999999"/>
    <n v="8"/>
    <n v="256.78399999999999"/>
    <n v="20542.72"/>
  </r>
  <r>
    <s v="CA-2011-137351"/>
    <s v="09/30/2011"/>
    <s v="04/10/2011"/>
    <x v="1"/>
    <x v="4"/>
    <d v="2011-09-30T00:00:00"/>
    <d v="2011-10-04T00:00:00"/>
    <s v="On Date"/>
    <s v="DougBickford"/>
    <s v="United States"/>
    <s v="Seattle"/>
    <s v="Washington"/>
    <s v="Binders"/>
    <s v="DXL Angle-View Binders with Locking Rings by Samsill"/>
    <n v="4.2404999999999999"/>
    <n v="43.176000000000002"/>
    <n v="7"/>
    <n v="13.4925"/>
    <n v="1079.4000000000001"/>
  </r>
  <r>
    <s v="US-2014-148054"/>
    <s v="10/07/2014"/>
    <s v="12/10/2014"/>
    <x v="3"/>
    <x v="8"/>
    <d v="2014-10-07T00:00:00"/>
    <d v="2014-10-12T00:00:00"/>
    <s v="On Date"/>
    <s v="NickZandusky"/>
    <s v="United States"/>
    <s v="Meridian"/>
    <s v="Idaho"/>
    <s v="Furnishings"/>
    <s v="36X48 HARDFLOOR CHAIRMAT"/>
    <n v="19.511400000000002"/>
    <n v="41.96"/>
    <n v="2"/>
    <n v="2.9371999999999998"/>
    <n v="234.976"/>
  </r>
  <r>
    <s v="US-2014-148054"/>
    <s v="10/07/2014"/>
    <s v="12/10/2014"/>
    <x v="3"/>
    <x v="8"/>
    <d v="2014-10-07T00:00:00"/>
    <d v="2014-10-12T00:00:00"/>
    <s v="On Date"/>
    <s v="NickZandusky"/>
    <s v="United States"/>
    <s v="Meridian"/>
    <s v="Idaho"/>
    <s v="Appliances"/>
    <s v="Conquest 14 Commercial Heavy-Duty Upright Vacuum, Collection System, Accessory Kit"/>
    <n v="40.441600000000001"/>
    <n v="227.84"/>
    <n v="4"/>
    <n v="66.073599999999999"/>
    <n v="5285.8879999999999"/>
  </r>
  <r>
    <s v="US-2014-148054"/>
    <s v="10/07/2014"/>
    <s v="12/10/2014"/>
    <x v="3"/>
    <x v="8"/>
    <d v="2014-10-07T00:00:00"/>
    <d v="2014-10-12T00:00:00"/>
    <s v="On Date"/>
    <s v="NickZandusky"/>
    <s v="United States"/>
    <s v="Meridian"/>
    <s v="Idaho"/>
    <s v="Paper"/>
    <s v="Computer Printout Paper with Letter-Trim Perforations"/>
    <n v="9.8643999999999981"/>
    <n v="37.94"/>
    <n v="2"/>
    <n v="18.211200000000002"/>
    <n v="1456.8960000000002"/>
  </r>
  <r>
    <s v="CA-2014-131492"/>
    <s v="10/20/2014"/>
    <s v="25/10/2014"/>
    <x v="3"/>
    <x v="8"/>
    <d v="2014-10-20T00:00:00"/>
    <d v="2014-10-25T00:00:00"/>
    <s v="On Date"/>
    <s v="HilaryHolden"/>
    <s v="United States"/>
    <s v="San Francisco"/>
    <s v="California"/>
    <s v="Envelopes"/>
    <s v="Ampad #10 Peel &amp; Seel Holiday Envelopes"/>
    <n v="2.3296000000000006"/>
    <n v="8.9600000000000009"/>
    <n v="2"/>
    <n v="4.3007999999999997"/>
    <n v="344.06399999999996"/>
  </r>
  <r>
    <s v="CA-2014-131492"/>
    <s v="10/20/2014"/>
    <s v="25/10/2014"/>
    <x v="3"/>
    <x v="8"/>
    <d v="2014-10-20T00:00:00"/>
    <d v="2014-10-25T00:00:00"/>
    <s v="On Date"/>
    <s v="HilaryHolden"/>
    <s v="United States"/>
    <s v="San Francisco"/>
    <s v="California"/>
    <s v="Labels"/>
    <s v="Avery 518"/>
    <n v="1.6379999999999999"/>
    <n v="31.5"/>
    <n v="10"/>
    <n v="15.12"/>
    <n v="1209.5999999999999"/>
  </r>
  <r>
    <s v="CA-2014-131492"/>
    <s v="10/20/2014"/>
    <s v="25/10/2014"/>
    <x v="3"/>
    <x v="8"/>
    <d v="2014-10-20T00:00:00"/>
    <d v="2014-10-25T00:00:00"/>
    <s v="On Date"/>
    <s v="HilaryHolden"/>
    <s v="United States"/>
    <s v="San Francisco"/>
    <s v="California"/>
    <s v="Furnishings"/>
    <s v="Linden 10&quot; Round Wall Clock, Black"/>
    <n v="10.0848"/>
    <n v="30.56"/>
    <n v="2"/>
    <n v="10.3904"/>
    <n v="831.23199999999997"/>
  </r>
  <r>
    <s v="CA-2014-131492"/>
    <s v="10/20/2014"/>
    <s v="25/10/2014"/>
    <x v="3"/>
    <x v="8"/>
    <d v="2014-10-20T00:00:00"/>
    <d v="2014-10-25T00:00:00"/>
    <s v="On Date"/>
    <s v="HilaryHolden"/>
    <s v="United States"/>
    <s v="San Francisco"/>
    <s v="California"/>
    <s v="Tables"/>
    <s v="Anderson Hickey Conga Table Tops &amp; Accessories"/>
    <n v="13.859299999999999"/>
    <n v="24.367999999999999"/>
    <n v="2"/>
    <n v="-3.3506"/>
    <n v="-268.048"/>
  </r>
  <r>
    <s v="CA-2014-106859"/>
    <s v="03/14/2014"/>
    <s v="19/03/2014"/>
    <x v="3"/>
    <x v="9"/>
    <d v="2014-03-14T00:00:00"/>
    <d v="2014-03-19T00:00:00"/>
    <s v="On Date"/>
    <s v="BenjaminFarhat"/>
    <s v="United States"/>
    <s v="Albuquerque"/>
    <s v="New Mexico"/>
    <s v="Storage"/>
    <s v="SimpliFile Personal File, Black Granite, 15w x 6-15/16d x 11-1/4h"/>
    <n v="8.1720000000000006"/>
    <n v="90.8"/>
    <n v="8"/>
    <n v="25.423999999999999"/>
    <n v="2033.92"/>
  </r>
  <r>
    <s v="CA-2014-106859"/>
    <s v="03/14/2014"/>
    <s v="19/03/2014"/>
    <x v="3"/>
    <x v="9"/>
    <d v="2014-03-14T00:00:00"/>
    <d v="2014-03-19T00:00:00"/>
    <s v="On Date"/>
    <s v="BenjaminFarhat"/>
    <s v="United States"/>
    <s v="Albuquerque"/>
    <s v="New Mexico"/>
    <s v="Phones"/>
    <s v="OtterBox Commuter Series Case - iPhone 5 &amp; 5s"/>
    <n v="11.434799999999999"/>
    <n v="140.73599999999999"/>
    <n v="8"/>
    <n v="49.257599999999996"/>
    <n v="3940.6079999999997"/>
  </r>
  <r>
    <s v="CA-2014-106859"/>
    <s v="03/14/2014"/>
    <s v="19/03/2014"/>
    <x v="3"/>
    <x v="9"/>
    <d v="2014-03-14T00:00:00"/>
    <d v="2014-03-19T00:00:00"/>
    <s v="On Date"/>
    <s v="BenjaminFarhat"/>
    <s v="United States"/>
    <s v="Albuquerque"/>
    <s v="New Mexico"/>
    <s v="Accessories"/>
    <s v="Logitech Wireless Headset H600 Over-The-Head Design"/>
    <n v="25.364099999999997"/>
    <n v="214.95"/>
    <n v="5"/>
    <n v="88.129499999999993"/>
    <n v="7050.36"/>
  </r>
  <r>
    <s v="CA-2014-106859"/>
    <s v="03/14/2014"/>
    <s v="19/03/2014"/>
    <x v="3"/>
    <x v="9"/>
    <d v="2014-03-14T00:00:00"/>
    <d v="2014-03-19T00:00:00"/>
    <s v="On Date"/>
    <s v="BenjaminFarhat"/>
    <s v="United States"/>
    <s v="Albuquerque"/>
    <s v="New Mexico"/>
    <s v="Paper"/>
    <s v="Xerox 230"/>
    <n v="3.3695999999999997"/>
    <n v="45.36"/>
    <n v="7"/>
    <n v="21.7728"/>
    <n v="1741.8240000000001"/>
  </r>
  <r>
    <s v="CA-2014-106859"/>
    <s v="03/14/2014"/>
    <s v="19/03/2014"/>
    <x v="3"/>
    <x v="9"/>
    <d v="2014-03-14T00:00:00"/>
    <d v="2014-03-19T00:00:00"/>
    <s v="On Date"/>
    <s v="BenjaminFarhat"/>
    <s v="United States"/>
    <s v="Albuquerque"/>
    <s v="New Mexico"/>
    <s v="Paper"/>
    <s v="Xerox 1885"/>
    <n v="24.980799999999999"/>
    <n v="288.24"/>
    <n v="6"/>
    <n v="138.3552"/>
    <n v="11068.415999999999"/>
  </r>
  <r>
    <s v="CA-2013-125206"/>
    <s v="01/03/2013"/>
    <s v="05/01/2013"/>
    <x v="0"/>
    <x v="5"/>
    <d v="2013-01-03T00:00:00"/>
    <d v="2013-01-05T00:00:00"/>
    <s v="On Date"/>
    <s v="LenaRadford"/>
    <s v="United States"/>
    <s v="Los Angeles"/>
    <s v="California"/>
    <s v="Storage"/>
    <s v="Recycled Steel Personal File for Hanging File Folders"/>
    <n v="42.922499999999999"/>
    <n v="114.46"/>
    <n v="2"/>
    <n v="28.614999999999998"/>
    <n v="2289.1999999999998"/>
  </r>
  <r>
    <s v="CA-2012-126137"/>
    <s v="10/03/2012"/>
    <s v="08/10/2012"/>
    <x v="2"/>
    <x v="8"/>
    <d v="2012-10-03T00:00:00"/>
    <d v="2012-10-08T00:00:00"/>
    <s v="On Date"/>
    <s v="BruceStewart"/>
    <s v="United States"/>
    <s v="Los Angeles"/>
    <s v="California"/>
    <s v="Bookcases"/>
    <s v="Safco Value Mate Series Steel Bookcases, Baked Enamel Finish on Steel, Gray"/>
    <n v="51.105599999999995"/>
    <n v="120.666"/>
    <n v="2"/>
    <n v="18.454799999999999"/>
    <n v="1476.384"/>
  </r>
  <r>
    <s v="CA-2011-104780"/>
    <s v="05/21/2011"/>
    <s v="25/05/2011"/>
    <x v="1"/>
    <x v="2"/>
    <d v="2011-05-21T00:00:00"/>
    <d v="2011-05-25T00:00:00"/>
    <s v="On Date"/>
    <s v="BradleyTalbott"/>
    <s v="United States"/>
    <s v="San Diego"/>
    <s v="California"/>
    <s v="Art"/>
    <s v="4009 Highlighters by Sanford"/>
    <n v="2.6665999999999999"/>
    <n v="31.84"/>
    <n v="8"/>
    <n v="10.507199999999999"/>
    <n v="840.57599999999991"/>
  </r>
  <r>
    <s v="CA-2014-101182"/>
    <s v="09/05/2014"/>
    <s v="06/09/2014"/>
    <x v="3"/>
    <x v="4"/>
    <d v="2014-09-05T00:00:00"/>
    <d v="2014-09-06T00:00:00"/>
    <s v="On Date"/>
    <s v="KatrinaBavinger"/>
    <s v="United States"/>
    <s v="Apple Valley"/>
    <s v="California"/>
    <s v="Paper"/>
    <s v="Xerox 220"/>
    <n v="3.3696000000000006"/>
    <n v="12.96"/>
    <n v="2"/>
    <n v="6.2207999999999997"/>
    <n v="497.66399999999999"/>
  </r>
  <r>
    <s v="CA-2014-101182"/>
    <s v="09/05/2014"/>
    <s v="06/09/2014"/>
    <x v="3"/>
    <x v="4"/>
    <d v="2014-09-05T00:00:00"/>
    <d v="2014-09-06T00:00:00"/>
    <s v="On Date"/>
    <s v="KatrinaBavinger"/>
    <s v="United States"/>
    <s v="Apple Valley"/>
    <s v="California"/>
    <s v="Phones"/>
    <s v="invisibleSHIELD by ZAGG Smudge-Free Screen Protector"/>
    <n v="9.3548000000000009"/>
    <n v="43.176000000000002"/>
    <n v="3"/>
    <n v="15.111599999999999"/>
    <n v="1208.9279999999999"/>
  </r>
  <r>
    <s v="CA-2013-150350"/>
    <s v="08/24/2013"/>
    <s v="31/08/2013"/>
    <x v="0"/>
    <x v="3"/>
    <d v="2013-08-24T00:00:00"/>
    <d v="2013-08-31T00:00:00"/>
    <s v="Delay"/>
    <s v="MaxwellSchwartz"/>
    <s v="United States"/>
    <s v="Seattle"/>
    <s v="Washington"/>
    <s v="Machines"/>
    <s v="Okidata C331dn Printer"/>
    <n v="258.26"/>
    <n v="837.6"/>
    <n v="3"/>
    <n v="62.82"/>
    <n v="5025.6000000000004"/>
  </r>
  <r>
    <s v="CA-2013-150350"/>
    <s v="08/24/2013"/>
    <s v="31/08/2013"/>
    <x v="0"/>
    <x v="3"/>
    <d v="2013-08-24T00:00:00"/>
    <d v="2013-08-31T00:00:00"/>
    <s v="Delay"/>
    <s v="MaxwellSchwartz"/>
    <s v="United States"/>
    <s v="Seattle"/>
    <s v="Washington"/>
    <s v="Envelopes"/>
    <s v="Tyvek  Top-Opening Peel &amp; Seel Envelopes, Plain White"/>
    <n v="14.4054"/>
    <n v="135.9"/>
    <n v="5"/>
    <n v="63.872999999999998"/>
    <n v="5109.84"/>
  </r>
  <r>
    <s v="CA-2013-150350"/>
    <s v="08/24/2013"/>
    <s v="31/08/2013"/>
    <x v="0"/>
    <x v="3"/>
    <d v="2013-08-24T00:00:00"/>
    <d v="2013-08-31T00:00:00"/>
    <s v="Delay"/>
    <s v="MaxwellSchwartz"/>
    <s v="United States"/>
    <s v="Seattle"/>
    <s v="Washington"/>
    <s v="Paper"/>
    <s v="Xerox 1978"/>
    <n v="2.9478"/>
    <n v="34.68"/>
    <n v="6"/>
    <n v="16.993200000000002"/>
    <n v="1359.4560000000001"/>
  </r>
  <r>
    <s v="CA-2013-150350"/>
    <s v="08/24/2013"/>
    <s v="31/08/2013"/>
    <x v="0"/>
    <x v="3"/>
    <d v="2013-08-24T00:00:00"/>
    <d v="2013-08-31T00:00:00"/>
    <s v="Delay"/>
    <s v="MaxwellSchwartz"/>
    <s v="United States"/>
    <s v="Seattle"/>
    <s v="Washington"/>
    <s v="Chairs"/>
    <s v="Office Star Flex Back Scooter Chair with White Frame"/>
    <n v="95.442799999999991"/>
    <n v="532.70399999999995"/>
    <n v="6"/>
    <n v="-39.952800000000003"/>
    <n v="-3196.2240000000002"/>
  </r>
  <r>
    <s v="CA-2013-150350"/>
    <s v="08/24/2013"/>
    <s v="31/08/2013"/>
    <x v="0"/>
    <x v="3"/>
    <d v="2013-08-24T00:00:00"/>
    <d v="2013-08-31T00:00:00"/>
    <s v="Delay"/>
    <s v="MaxwellSchwartz"/>
    <s v="United States"/>
    <s v="Seattle"/>
    <s v="Washington"/>
    <s v="Appliances"/>
    <s v="Acco Six-Outlet Power Strip, 4' Cord Length"/>
    <n v="6.3788000000000009"/>
    <n v="43.1"/>
    <n v="5"/>
    <n v="11.206"/>
    <n v="896.48"/>
  </r>
  <r>
    <s v="CA-2013-150350"/>
    <s v="08/24/2013"/>
    <s v="31/08/2013"/>
    <x v="0"/>
    <x v="3"/>
    <d v="2013-08-24T00:00:00"/>
    <d v="2013-08-31T00:00:00"/>
    <s v="Delay"/>
    <s v="MaxwellSchwartz"/>
    <s v="United States"/>
    <s v="Seattle"/>
    <s v="Washington"/>
    <s v="Supplies"/>
    <s v="Acme Rosewood Handle Letter Opener"/>
    <n v="3.9303000000000003"/>
    <n v="15.88"/>
    <n v="4"/>
    <n v="0.1588"/>
    <n v="12.704000000000001"/>
  </r>
  <r>
    <s v="CA-2011-136399"/>
    <s v="12/16/2011"/>
    <s v="17/12/2011"/>
    <x v="1"/>
    <x v="1"/>
    <d v="2011-12-16T00:00:00"/>
    <d v="2011-12-17T00:00:00"/>
    <s v="On Date"/>
    <s v="ChadCunningham"/>
    <s v="United States"/>
    <s v="Los Angeles"/>
    <s v="California"/>
    <s v="Furnishings"/>
    <s v="Executive Impressions 14&quot; Contract Wall Clock"/>
    <n v="14.894100000000002"/>
    <n v="44.46"/>
    <n v="2"/>
    <n v="14.671799999999999"/>
    <n v="1173.7439999999999"/>
  </r>
  <r>
    <s v="CA-2011-136399"/>
    <s v="12/16/2011"/>
    <s v="17/12/2011"/>
    <x v="1"/>
    <x v="1"/>
    <d v="2011-12-16T00:00:00"/>
    <d v="2011-12-17T00:00:00"/>
    <s v="On Date"/>
    <s v="ChadCunningham"/>
    <s v="United States"/>
    <s v="Los Angeles"/>
    <s v="California"/>
    <s v="Chairs"/>
    <s v="DMI Arturo Collection Mission-style Design Wood Chair"/>
    <n v="111.7252"/>
    <n v="241.56800000000001"/>
    <n v="2"/>
    <n v="18.117599999999999"/>
    <n v="1449.4079999999999"/>
  </r>
  <r>
    <s v="CA-2011-136399"/>
    <s v="12/16/2011"/>
    <s v="17/12/2011"/>
    <x v="1"/>
    <x v="1"/>
    <d v="2011-12-16T00:00:00"/>
    <d v="2011-12-17T00:00:00"/>
    <s v="On Date"/>
    <s v="ChadCunningham"/>
    <s v="United States"/>
    <s v="Los Angeles"/>
    <s v="California"/>
    <s v="Accessories"/>
    <s v="First Data FD10 PIN Pad"/>
    <n v="71.099999999999994"/>
    <n v="395"/>
    <n v="5"/>
    <n v="39.5"/>
    <n v="3160"/>
  </r>
  <r>
    <s v="CA-2011-136399"/>
    <s v="12/16/2011"/>
    <s v="17/12/2011"/>
    <x v="1"/>
    <x v="1"/>
    <d v="2011-12-16T00:00:00"/>
    <d v="2011-12-17T00:00:00"/>
    <s v="On Date"/>
    <s v="ChadCunningham"/>
    <s v="United States"/>
    <s v="Los Angeles"/>
    <s v="California"/>
    <s v="Phones"/>
    <s v="GE 30524EE4"/>
    <n v="139.15289999999999"/>
    <n v="627.16800000000001"/>
    <n v="4"/>
    <n v="70.556399999999996"/>
    <n v="5644.5119999999997"/>
  </r>
  <r>
    <s v="CA-2014-131828"/>
    <s v="02/12/2014"/>
    <s v="14/02/2014"/>
    <x v="3"/>
    <x v="11"/>
    <d v="2014-02-12T00:00:00"/>
    <d v="2014-02-14T00:00:00"/>
    <s v="On Date"/>
    <s v="CariSayre"/>
    <s v="United States"/>
    <s v="Seattle"/>
    <s v="Washington"/>
    <s v="Chairs"/>
    <s v="Global Leather and Oak Executive Chair, Black"/>
    <n v="213.69579999999999"/>
    <n v="963.13599999999997"/>
    <n v="4"/>
    <n v="108.3528"/>
    <n v="8668.2240000000002"/>
  </r>
  <r>
    <s v="CA-2014-131828"/>
    <s v="02/12/2014"/>
    <s v="14/02/2014"/>
    <x v="3"/>
    <x v="11"/>
    <d v="2014-02-12T00:00:00"/>
    <d v="2014-02-14T00:00:00"/>
    <s v="On Date"/>
    <s v="CariSayre"/>
    <s v="United States"/>
    <s v="Seattle"/>
    <s v="Washington"/>
    <s v="Phones"/>
    <s v="Logitech B530 USBÂ HeadsetÂ -Â headsetÂ - Full size, Binaural"/>
    <n v="27.002699999999997"/>
    <n v="88.775999999999996"/>
    <n v="3"/>
    <n v="7.7679"/>
    <n v="621.43200000000002"/>
  </r>
  <r>
    <s v="CA-2011-109218"/>
    <s v="06/30/2011"/>
    <s v="03/07/2011"/>
    <x v="1"/>
    <x v="0"/>
    <d v="2011-06-30T00:00:00"/>
    <d v="2011-07-03T00:00:00"/>
    <s v="On Date"/>
    <s v="AnthonyRawles"/>
    <s v="United States"/>
    <s v="Los Angeles"/>
    <s v="California"/>
    <s v="Art"/>
    <s v="BIC Brite Liner Highlighters, Chisel Tip"/>
    <n v="4.4063999999999997"/>
    <n v="32.4"/>
    <n v="5"/>
    <n v="10.368"/>
    <n v="829.44"/>
  </r>
  <r>
    <s v="US-2011-109036"/>
    <s v="12/20/2011"/>
    <s v="25/12/2011"/>
    <x v="1"/>
    <x v="1"/>
    <d v="2011-12-20T00:00:00"/>
    <d v="2011-12-25T00:00:00"/>
    <s v="On Date"/>
    <s v="KeithHerrera"/>
    <s v="United States"/>
    <s v="Seattle"/>
    <s v="Washington"/>
    <s v="Labels"/>
    <s v="Avery 489"/>
    <n v="5.3819999999999997"/>
    <n v="31.05"/>
    <n v="3"/>
    <n v="14.904"/>
    <n v="1192.32"/>
  </r>
  <r>
    <s v="CA-2011-128986"/>
    <s v="08/03/2011"/>
    <s v="05/08/2011"/>
    <x v="1"/>
    <x v="3"/>
    <d v="2011-08-03T00:00:00"/>
    <d v="2011-08-05T00:00:00"/>
    <s v="On Date"/>
    <s v="GaryHansen"/>
    <s v="United States"/>
    <s v="Glendale"/>
    <s v="Arizona"/>
    <s v="Paper"/>
    <s v="White Computer Printout Paper by Universal"/>
    <n v="19.767599999999998"/>
    <n v="93.024000000000001"/>
    <n v="3"/>
    <n v="33.721200000000003"/>
    <n v="2697.6960000000004"/>
  </r>
  <r>
    <s v="CA-2011-153969"/>
    <s v="09/21/2011"/>
    <s v="25/09/2011"/>
    <x v="1"/>
    <x v="4"/>
    <d v="2011-09-21T00:00:00"/>
    <d v="2011-09-25T00:00:00"/>
    <s v="On Date"/>
    <s v="HerbertFlentye"/>
    <s v="United States"/>
    <s v="San Francisco"/>
    <s v="California"/>
    <s v="Envelopes"/>
    <s v="Staples"/>
    <n v="4.1234000000000002"/>
    <n v="15.56"/>
    <n v="2"/>
    <n v="7.3132000000000001"/>
    <n v="585.05600000000004"/>
  </r>
  <r>
    <s v="CA-2011-153969"/>
    <s v="09/21/2011"/>
    <s v="25/09/2011"/>
    <x v="1"/>
    <x v="4"/>
    <d v="2011-09-21T00:00:00"/>
    <d v="2011-09-25T00:00:00"/>
    <s v="On Date"/>
    <s v="HerbertFlentye"/>
    <s v="United States"/>
    <s v="San Francisco"/>
    <s v="California"/>
    <s v="Envelopes"/>
    <s v="#10 White Business Envelopes,4 1/8 x 9 1/2"/>
    <n v="8.3050999999999977"/>
    <n v="78.349999999999994"/>
    <n v="5"/>
    <n v="36.8245"/>
    <n v="2945.96"/>
  </r>
  <r>
    <s v="CA-2011-153969"/>
    <s v="09/21/2011"/>
    <s v="25/09/2011"/>
    <x v="1"/>
    <x v="4"/>
    <d v="2011-09-21T00:00:00"/>
    <d v="2011-09-25T00:00:00"/>
    <s v="On Date"/>
    <s v="HerbertFlentye"/>
    <s v="United States"/>
    <s v="San Francisco"/>
    <s v="California"/>
    <s v="Art"/>
    <s v="Newell 34"/>
    <n v="14.6816"/>
    <n v="59.52"/>
    <n v="3"/>
    <n v="15.475199999999999"/>
    <n v="1238.0159999999998"/>
  </r>
  <r>
    <s v="CA-2011-153969"/>
    <s v="09/21/2011"/>
    <s v="25/09/2011"/>
    <x v="1"/>
    <x v="4"/>
    <d v="2011-09-21T00:00:00"/>
    <d v="2011-09-25T00:00:00"/>
    <s v="On Date"/>
    <s v="HerbertFlentye"/>
    <s v="United States"/>
    <s v="San Francisco"/>
    <s v="California"/>
    <s v="Paper"/>
    <s v="Xerox 1971"/>
    <n v="2.3540000000000001"/>
    <n v="38.520000000000003"/>
    <n v="9"/>
    <n v="17.334"/>
    <n v="1386.72"/>
  </r>
  <r>
    <s v="CA-2011-153969"/>
    <s v="09/21/2011"/>
    <s v="25/09/2011"/>
    <x v="1"/>
    <x v="4"/>
    <d v="2011-09-21T00:00:00"/>
    <d v="2011-09-25T00:00:00"/>
    <s v="On Date"/>
    <s v="HerbertFlentye"/>
    <s v="United States"/>
    <s v="San Francisco"/>
    <s v="California"/>
    <s v="Phones"/>
    <s v="Polycom CX300 Desktop Phone USB VoIP phone"/>
    <n v="107.9928"/>
    <n v="239.98400000000001"/>
    <n v="2"/>
    <n v="23.9984"/>
    <n v="1919.8720000000001"/>
  </r>
  <r>
    <s v="CA-2011-153969"/>
    <s v="09/21/2011"/>
    <s v="25/09/2011"/>
    <x v="1"/>
    <x v="4"/>
    <d v="2011-09-21T00:00:00"/>
    <d v="2011-09-25T00:00:00"/>
    <s v="On Date"/>
    <s v="HerbertFlentye"/>
    <s v="United States"/>
    <s v="San Francisco"/>
    <s v="California"/>
    <s v="Paper"/>
    <s v="Wirebound Four 2-3/4 x 5 Forms per Page, 400 Sets per Book"/>
    <n v="3.2894999999999999"/>
    <n v="19.350000000000001"/>
    <n v="3"/>
    <n v="9.4815000000000005"/>
    <n v="758.52"/>
  </r>
  <r>
    <s v="US-2014-132059"/>
    <s v="09/24/2014"/>
    <s v="30/09/2014"/>
    <x v="3"/>
    <x v="4"/>
    <d v="2014-09-24T00:00:00"/>
    <d v="2014-09-30T00:00:00"/>
    <s v="Delay"/>
    <s v="ArthurPrichep"/>
    <s v="United States"/>
    <s v="Fort Collins"/>
    <s v="Colorado"/>
    <s v="Bookcases"/>
    <s v="Atlantic Metals Mobile 5-Shelf Bookcases, Custom Colors"/>
    <n v="210.68599999999998"/>
    <n v="180.58799999999999"/>
    <n v="2"/>
    <n v="-240.78399999999999"/>
    <n v="-19262.72"/>
  </r>
  <r>
    <s v="US-2014-132059"/>
    <s v="09/24/2014"/>
    <s v="30/09/2014"/>
    <x v="3"/>
    <x v="4"/>
    <d v="2014-09-24T00:00:00"/>
    <d v="2014-09-30T00:00:00"/>
    <s v="Delay"/>
    <s v="ArthurPrichep"/>
    <s v="United States"/>
    <s v="Fort Collins"/>
    <s v="Colorado"/>
    <s v="Accessories"/>
    <s v="Belkin F8E887 USB Wired Ergonomic Keyboard"/>
    <n v="23.6921"/>
    <n v="47.984000000000002"/>
    <n v="2"/>
    <n v="0.5998"/>
    <n v="47.984000000000002"/>
  </r>
  <r>
    <s v="US-2014-146416"/>
    <s v="10/21/2014"/>
    <s v="23/10/2014"/>
    <x v="3"/>
    <x v="8"/>
    <d v="2014-10-21T00:00:00"/>
    <d v="2014-10-23T00:00:00"/>
    <s v="On Date"/>
    <s v="JustinEllison"/>
    <s v="United States"/>
    <s v="Woodland"/>
    <s v="California"/>
    <s v="Labels"/>
    <s v="Avery 510"/>
    <n v="1.95"/>
    <n v="3.75"/>
    <n v="1"/>
    <n v="1.8"/>
    <n v="144"/>
  </r>
  <r>
    <s v="US-2014-146416"/>
    <s v="10/21/2014"/>
    <s v="23/10/2014"/>
    <x v="3"/>
    <x v="8"/>
    <d v="2014-10-21T00:00:00"/>
    <d v="2014-10-23T00:00:00"/>
    <s v="On Date"/>
    <s v="JustinEllison"/>
    <s v="United States"/>
    <s v="Woodland"/>
    <s v="California"/>
    <s v="Binders"/>
    <s v="Wilson Jones Four-Pocket Poly Binders"/>
    <n v="3.3353999999999999"/>
    <n v="20.928000000000001"/>
    <n v="4"/>
    <n v="7.5864000000000003"/>
    <n v="606.91200000000003"/>
  </r>
  <r>
    <s v="CA-2012-149384"/>
    <s v="07/10/2012"/>
    <s v="10/07/2012"/>
    <x v="2"/>
    <x v="6"/>
    <d v="2012-07-10T00:00:00"/>
    <d v="2012-07-10T00:00:00"/>
    <s v="On Date"/>
    <s v="EricHoffmann"/>
    <s v="United States"/>
    <s v="Tempe"/>
    <s v="Arizona"/>
    <s v="Binders"/>
    <s v="Accohide Poly Flexible Ring Binders"/>
    <n v="1.87"/>
    <n v="3.3660000000000001"/>
    <n v="3"/>
    <n v="-2.2440000000000002"/>
    <n v="-179.52"/>
  </r>
  <r>
    <s v="CA-2011-158372"/>
    <s v="11/10/2011"/>
    <s v="16/11/2011"/>
    <x v="1"/>
    <x v="7"/>
    <d v="2011-11-10T00:00:00"/>
    <d v="2011-11-16T00:00:00"/>
    <s v="Delay"/>
    <s v="RubenDartt"/>
    <s v="United States"/>
    <s v="San Diego"/>
    <s v="California"/>
    <s v="Phones"/>
    <s v="Jabra SPEAK 410"/>
    <n v="67.672799999999995"/>
    <n v="601.53599999999994"/>
    <n v="8"/>
    <n v="60.153599999999997"/>
    <n v="4812.2879999999996"/>
  </r>
  <r>
    <s v="CA-2011-158372"/>
    <s v="11/10/2011"/>
    <s v="16/11/2011"/>
    <x v="1"/>
    <x v="7"/>
    <d v="2011-11-10T00:00:00"/>
    <d v="2011-11-16T00:00:00"/>
    <s v="Delay"/>
    <s v="RubenDartt"/>
    <s v="United States"/>
    <s v="San Diego"/>
    <s v="California"/>
    <s v="Accessories"/>
    <s v="Memorex Froggy Flash Drive 4 GB"/>
    <n v="6.7039"/>
    <n v="10.99"/>
    <n v="1"/>
    <n v="4.2861000000000002"/>
    <n v="342.88800000000003"/>
  </r>
  <r>
    <s v="CA-2011-158372"/>
    <s v="11/10/2011"/>
    <s v="16/11/2011"/>
    <x v="1"/>
    <x v="7"/>
    <d v="2011-11-10T00:00:00"/>
    <d v="2011-11-16T00:00:00"/>
    <s v="Delay"/>
    <s v="RubenDartt"/>
    <s v="United States"/>
    <s v="San Diego"/>
    <s v="California"/>
    <s v="Furnishings"/>
    <s v="Luxo Economy Swing Arm Lamp"/>
    <n v="14.356800000000002"/>
    <n v="39.880000000000003"/>
    <n v="2"/>
    <n v="11.166399999999999"/>
    <n v="893.3119999999999"/>
  </r>
  <r>
    <s v="CA-2011-158372"/>
    <s v="11/10/2011"/>
    <s v="16/11/2011"/>
    <x v="1"/>
    <x v="7"/>
    <d v="2011-11-10T00:00:00"/>
    <d v="2011-11-16T00:00:00"/>
    <s v="Delay"/>
    <s v="RubenDartt"/>
    <s v="United States"/>
    <s v="San Diego"/>
    <s v="California"/>
    <s v="Paper"/>
    <s v="Southworth 100% RÃ©sumÃ© Paper, 24lb."/>
    <n v="4.2789999999999999"/>
    <n v="62.24"/>
    <n v="8"/>
    <n v="28.007999999999999"/>
    <n v="2240.64"/>
  </r>
  <r>
    <s v="CA-2011-158372"/>
    <s v="11/10/2011"/>
    <s v="16/11/2011"/>
    <x v="1"/>
    <x v="7"/>
    <d v="2011-11-10T00:00:00"/>
    <d v="2011-11-16T00:00:00"/>
    <s v="Delay"/>
    <s v="RubenDartt"/>
    <s v="United States"/>
    <s v="San Diego"/>
    <s v="California"/>
    <s v="Furnishings"/>
    <s v="Eldon Expressions Punched Metal &amp; Wood Desk Accessories, Pewter &amp; Cherry"/>
    <n v="7.6608000000000001"/>
    <n v="53.2"/>
    <n v="5"/>
    <n v="14.896000000000001"/>
    <n v="1191.68"/>
  </r>
  <r>
    <s v="CA-2011-158372"/>
    <s v="11/10/2011"/>
    <s v="16/11/2011"/>
    <x v="1"/>
    <x v="7"/>
    <d v="2011-11-10T00:00:00"/>
    <d v="2011-11-16T00:00:00"/>
    <s v="Delay"/>
    <s v="RubenDartt"/>
    <s v="United States"/>
    <s v="San Diego"/>
    <s v="California"/>
    <s v="Labels"/>
    <s v="Avery White Multi-Purpose Labels"/>
    <n v="2.6892000000000005"/>
    <n v="39.840000000000003"/>
    <n v="8"/>
    <n v="18.3264"/>
    <n v="1466.1120000000001"/>
  </r>
  <r>
    <s v="CA-2013-108882"/>
    <s v="01/09/2013"/>
    <s v="15/01/2013"/>
    <x v="0"/>
    <x v="5"/>
    <d v="2013-01-09T00:00:00"/>
    <d v="2013-01-15T00:00:00"/>
    <s v="Delay"/>
    <s v="LauraArmstrong"/>
    <s v="United States"/>
    <s v="Fresno"/>
    <s v="California"/>
    <s v="Accessories"/>
    <s v="Logitech G500s Laser Gaming Mouse with Adjustable Weight Tuning"/>
    <n v="46.193399999999997"/>
    <n v="349.95"/>
    <n v="5"/>
    <n v="118.983"/>
    <n v="9518.64"/>
  </r>
  <r>
    <s v="CA-2013-108882"/>
    <s v="01/09/2013"/>
    <s v="15/01/2013"/>
    <x v="0"/>
    <x v="5"/>
    <d v="2013-01-09T00:00:00"/>
    <d v="2013-01-15T00:00:00"/>
    <s v="Delay"/>
    <s v="LauraArmstrong"/>
    <s v="United States"/>
    <s v="Fresno"/>
    <s v="California"/>
    <s v="Phones"/>
    <s v="netTALK DUO VoIP Telephone Service"/>
    <n v="26.244999999999997"/>
    <n v="377.928"/>
    <n v="9"/>
    <n v="141.72300000000001"/>
    <n v="11337.84"/>
  </r>
  <r>
    <s v="CA-2014-150189"/>
    <s v="07/09/2014"/>
    <s v="11/07/2014"/>
    <x v="3"/>
    <x v="6"/>
    <d v="2014-07-09T00:00:00"/>
    <d v="2014-07-11T00:00:00"/>
    <s v="On Date"/>
    <s v="VivekGonzalez"/>
    <s v="United States"/>
    <s v="San Mateo"/>
    <s v="California"/>
    <s v="Labels"/>
    <s v="Avery 485"/>
    <n v="6.6409000000000011"/>
    <n v="75.180000000000007"/>
    <n v="6"/>
    <n v="35.334600000000002"/>
    <n v="2826.768"/>
  </r>
  <r>
    <s v="CA-2011-114433"/>
    <s v="05/13/2011"/>
    <s v="17/05/2011"/>
    <x v="1"/>
    <x v="2"/>
    <d v="2011-05-13T00:00:00"/>
    <d v="2011-05-17T00:00:00"/>
    <s v="On Date"/>
    <s v="NaresjPatel"/>
    <s v="United States"/>
    <s v="Oakland"/>
    <s v="California"/>
    <s v="Accessories"/>
    <s v="Plantronics Audio 478 Stereo USB Headset"/>
    <n v="32.493499999999997"/>
    <n v="149.97"/>
    <n v="3"/>
    <n v="52.4895"/>
    <n v="4199.16"/>
  </r>
  <r>
    <s v="CA-2011-108189"/>
    <s v="10/02/2011"/>
    <s v="05/10/2011"/>
    <x v="1"/>
    <x v="8"/>
    <d v="2011-10-02T00:00:00"/>
    <d v="2011-10-05T00:00:00"/>
    <s v="On Date"/>
    <s v="ErinSmith"/>
    <s v="United States"/>
    <s v="Tempe"/>
    <s v="Arizona"/>
    <s v="Paper"/>
    <s v="Adams Telephone Message Book W/Dividers/Space For Phone Numbers, 5 1/4&quot;X8 1/2&quot;, 300/Messages"/>
    <n v="2.9987999999999997"/>
    <n v="9.4079999999999995"/>
    <n v="2"/>
    <n v="3.4104000000000001"/>
    <n v="272.83199999999999"/>
  </r>
  <r>
    <s v="CA-2011-108189"/>
    <s v="10/02/2011"/>
    <s v="05/10/2011"/>
    <x v="1"/>
    <x v="8"/>
    <d v="2011-10-02T00:00:00"/>
    <d v="2011-10-05T00:00:00"/>
    <s v="On Date"/>
    <s v="ErinSmith"/>
    <s v="United States"/>
    <s v="Tempe"/>
    <s v="Arizona"/>
    <s v="Fasteners"/>
    <s v="Staples"/>
    <n v="1.6059999999999999"/>
    <n v="4.6719999999999997"/>
    <n v="2"/>
    <n v="1.46"/>
    <n v="116.8"/>
  </r>
  <r>
    <s v="CA-2011-108189"/>
    <s v="10/02/2011"/>
    <s v="05/10/2011"/>
    <x v="1"/>
    <x v="8"/>
    <d v="2011-10-02T00:00:00"/>
    <d v="2011-10-05T00:00:00"/>
    <s v="On Date"/>
    <s v="ErinSmith"/>
    <s v="United States"/>
    <s v="Tempe"/>
    <s v="Arizona"/>
    <s v="Phones"/>
    <s v="Bose SoundLink Bluetooth Speaker"/>
    <n v="105.47"/>
    <n v="318.39999999999998"/>
    <n v="2"/>
    <n v="107.46"/>
    <n v="8596.7999999999993"/>
  </r>
  <r>
    <s v="CA-2011-108189"/>
    <s v="10/02/2011"/>
    <s v="05/10/2011"/>
    <x v="1"/>
    <x v="8"/>
    <d v="2011-10-02T00:00:00"/>
    <d v="2011-10-05T00:00:00"/>
    <s v="On Date"/>
    <s v="ErinSmith"/>
    <s v="United States"/>
    <s v="Tempe"/>
    <s v="Arizona"/>
    <s v="Envelopes"/>
    <s v="Letter or Legal Size Expandable Poly String Tie Envelopes"/>
    <n v="1.3566000000000003"/>
    <n v="12.768000000000001"/>
    <n v="6"/>
    <n v="4.6284000000000001"/>
    <n v="370.27199999999999"/>
  </r>
  <r>
    <s v="CA-2011-108189"/>
    <s v="10/02/2011"/>
    <s v="05/10/2011"/>
    <x v="1"/>
    <x v="8"/>
    <d v="2011-10-02T00:00:00"/>
    <d v="2011-10-05T00:00:00"/>
    <s v="On Date"/>
    <s v="ErinSmith"/>
    <s v="United States"/>
    <s v="Tempe"/>
    <s v="Arizona"/>
    <s v="Supplies"/>
    <s v="Stiletto Hand Letter Openers"/>
    <n v="9.3119999999999994"/>
    <n v="15.36"/>
    <n v="2"/>
    <n v="-3.2639999999999998"/>
    <n v="-261.12"/>
  </r>
  <r>
    <s v="CA-2011-108189"/>
    <s v="10/02/2011"/>
    <s v="05/10/2011"/>
    <x v="1"/>
    <x v="8"/>
    <d v="2011-10-02T00:00:00"/>
    <d v="2011-10-05T00:00:00"/>
    <s v="On Date"/>
    <s v="ErinSmith"/>
    <s v="United States"/>
    <s v="Tempe"/>
    <s v="Arizona"/>
    <s v="Phones"/>
    <s v="Pyle PMP37LED"/>
    <n v="70.072699999999998"/>
    <n v="230.376"/>
    <n v="3"/>
    <n v="20.157900000000001"/>
    <n v="1612.6320000000001"/>
  </r>
  <r>
    <s v="CA-2011-108189"/>
    <s v="10/02/2011"/>
    <s v="05/10/2011"/>
    <x v="1"/>
    <x v="8"/>
    <d v="2011-10-02T00:00:00"/>
    <d v="2011-10-05T00:00:00"/>
    <s v="On Date"/>
    <s v="ErinSmith"/>
    <s v="United States"/>
    <s v="Tempe"/>
    <s v="Arizona"/>
    <s v="Accessories"/>
    <s v="Kingston Digital DataTraveler 16GB USB 2.0"/>
    <n v="7.2495000000000003"/>
    <n v="7.16"/>
    <n v="1"/>
    <n v="-8.9499999999999996E-2"/>
    <n v="-7.16"/>
  </r>
  <r>
    <s v="CA-2013-138933"/>
    <s v="04/25/2013"/>
    <s v="28/04/2013"/>
    <x v="0"/>
    <x v="10"/>
    <d v="2013-04-25T00:00:00"/>
    <d v="2013-04-28T00:00:00"/>
    <s v="On Date"/>
    <s v="JackLebron"/>
    <s v="United States"/>
    <s v="Riverside"/>
    <s v="California"/>
    <s v="Binders"/>
    <s v="Cardinal Holdit Business Card Pockets"/>
    <n v="2.5895999999999999"/>
    <n v="3.984"/>
    <n v="1"/>
    <n v="1.3944000000000001"/>
    <n v="111.55200000000001"/>
  </r>
  <r>
    <s v="US-2014-140907"/>
    <s v="12/11/2014"/>
    <s v="13/12/2014"/>
    <x v="3"/>
    <x v="1"/>
    <d v="2014-12-11T00:00:00"/>
    <d v="2014-12-13T00:00:00"/>
    <s v="On Date"/>
    <s v="BenPeterman"/>
    <s v="United States"/>
    <s v="Seattle"/>
    <s v="Washington"/>
    <s v="Accessories"/>
    <s v="Logitech Desktop MK120 Mouse and keyboard Combo"/>
    <n v="14.724"/>
    <n v="49.08"/>
    <n v="3"/>
    <n v="4.9080000000000004"/>
    <n v="392.64000000000004"/>
  </r>
  <r>
    <s v="US-2014-140907"/>
    <s v="12/11/2014"/>
    <s v="13/12/2014"/>
    <x v="3"/>
    <x v="1"/>
    <d v="2014-12-11T00:00:00"/>
    <d v="2014-12-13T00:00:00"/>
    <s v="On Date"/>
    <s v="BenPeterman"/>
    <s v="United States"/>
    <s v="Seattle"/>
    <s v="Washington"/>
    <s v="Storage"/>
    <s v="Fellowes Bankers Box Staxonsteel Drawer File/Stacking System"/>
    <n v="57.182399999999987"/>
    <n v="324.89999999999998"/>
    <n v="5"/>
    <n v="38.988"/>
    <n v="3119.04"/>
  </r>
  <r>
    <s v="US-2014-140907"/>
    <s v="12/11/2014"/>
    <s v="13/12/2014"/>
    <x v="3"/>
    <x v="1"/>
    <d v="2014-12-11T00:00:00"/>
    <d v="2014-12-13T00:00:00"/>
    <s v="On Date"/>
    <s v="BenPeterman"/>
    <s v="United States"/>
    <s v="Seattle"/>
    <s v="Washington"/>
    <s v="Art"/>
    <s v="Col-Erase Pencils with Erasers"/>
    <n v="4.3167999999999989"/>
    <n v="18.239999999999998"/>
    <n v="3"/>
    <n v="5.2896000000000001"/>
    <n v="423.16800000000001"/>
  </r>
  <r>
    <s v="CA-2013-159730"/>
    <s v="09/18/2013"/>
    <s v="22/09/2013"/>
    <x v="0"/>
    <x v="4"/>
    <d v="2013-09-18T00:00:00"/>
    <d v="2013-09-22T00:00:00"/>
    <s v="On Date"/>
    <s v="SanjitJacobs"/>
    <s v="United States"/>
    <s v="Seattle"/>
    <s v="Washington"/>
    <s v="Chairs"/>
    <s v="Harbour Creations 67200 Series Stacking Chairs"/>
    <n v="51.961400000000005"/>
    <n v="113.88800000000001"/>
    <n v="2"/>
    <n v="9.9651999999999994"/>
    <n v="797.21599999999989"/>
  </r>
  <r>
    <s v="CA-2013-159730"/>
    <s v="09/18/2013"/>
    <s v="22/09/2013"/>
    <x v="0"/>
    <x v="4"/>
    <d v="2013-09-18T00:00:00"/>
    <d v="2013-09-22T00:00:00"/>
    <s v="On Date"/>
    <s v="SanjitJacobs"/>
    <s v="United States"/>
    <s v="Seattle"/>
    <s v="Washington"/>
    <s v="Phones"/>
    <s v="Clarity 53712"/>
    <n v="48.832599999999999"/>
    <n v="105.584"/>
    <n v="2"/>
    <n v="7.9188000000000001"/>
    <n v="633.50400000000002"/>
  </r>
  <r>
    <s v="CA-2013-155474"/>
    <s v="07/09/2013"/>
    <s v="15/07/2013"/>
    <x v="0"/>
    <x v="6"/>
    <d v="2013-07-09T00:00:00"/>
    <d v="2013-07-15T00:00:00"/>
    <s v="Delay"/>
    <s v="ChrisCortes"/>
    <s v="United States"/>
    <s v="Seattle"/>
    <s v="Washington"/>
    <s v="Phones"/>
    <s v="Logitech Mobile Speakerphone P710e -Â speaker phone"/>
    <n v="98.535399999999996"/>
    <n v="107.98399999999999"/>
    <n v="1"/>
    <n v="9.4486000000000008"/>
    <n v="755.88800000000003"/>
  </r>
  <r>
    <s v="CA-2013-155474"/>
    <s v="07/09/2013"/>
    <s v="15/07/2013"/>
    <x v="0"/>
    <x v="6"/>
    <d v="2013-07-09T00:00:00"/>
    <d v="2013-07-15T00:00:00"/>
    <s v="Delay"/>
    <s v="ChrisCortes"/>
    <s v="United States"/>
    <s v="Seattle"/>
    <s v="Washington"/>
    <s v="Binders"/>
    <s v="Fellowes Twister Kit, Gray/Clear, 3/pkg"/>
    <n v="4.4219999999999988"/>
    <n v="19.295999999999999"/>
    <n v="3"/>
    <n v="6.03"/>
    <n v="482.40000000000003"/>
  </r>
  <r>
    <s v="CA-2011-140662"/>
    <s v="11/17/2011"/>
    <s v="19/11/2011"/>
    <x v="1"/>
    <x v="7"/>
    <d v="2011-11-17T00:00:00"/>
    <d v="2011-11-19T00:00:00"/>
    <s v="On Date"/>
    <s v="ThomasSeio"/>
    <s v="United States"/>
    <s v="San Francisco"/>
    <s v="California"/>
    <s v="Accessories"/>
    <s v="Case Logic 2.4GHz Wireless Keyboard"/>
    <n v="45.9908"/>
    <n v="99.98"/>
    <n v="2"/>
    <n v="7.9984000000000002"/>
    <n v="639.87200000000007"/>
  </r>
  <r>
    <s v="CA-2011-140662"/>
    <s v="11/17/2011"/>
    <s v="19/11/2011"/>
    <x v="1"/>
    <x v="7"/>
    <d v="2011-11-17T00:00:00"/>
    <d v="2011-11-19T00:00:00"/>
    <s v="On Date"/>
    <s v="ThomasSeio"/>
    <s v="United States"/>
    <s v="San Francisco"/>
    <s v="California"/>
    <s v="Paper"/>
    <s v="Xerox 1941"/>
    <n v="54.522000000000013"/>
    <n v="733.95"/>
    <n v="7"/>
    <n v="352.29599999999999"/>
    <n v="28183.68"/>
  </r>
  <r>
    <s v="CA-2011-140662"/>
    <s v="11/17/2011"/>
    <s v="19/11/2011"/>
    <x v="1"/>
    <x v="7"/>
    <d v="2011-11-17T00:00:00"/>
    <d v="2011-11-19T00:00:00"/>
    <s v="On Date"/>
    <s v="ThomasSeio"/>
    <s v="United States"/>
    <s v="San Francisco"/>
    <s v="California"/>
    <s v="Appliances"/>
    <s v="APC 7 Outlet Network SurgeArrest Surge Protector"/>
    <n v="56.335999999999999"/>
    <n v="241.44"/>
    <n v="3"/>
    <n v="72.432000000000002"/>
    <n v="5794.56"/>
  </r>
  <r>
    <s v="CA-2012-155145"/>
    <s v="12/27/2012"/>
    <s v="29/12/2012"/>
    <x v="2"/>
    <x v="1"/>
    <d v="2012-12-27T00:00:00"/>
    <d v="2012-12-29T00:00:00"/>
    <s v="On Date"/>
    <s v="KeanNguyen"/>
    <s v="United States"/>
    <s v="Visalia"/>
    <s v="California"/>
    <s v="Accessories"/>
    <s v="Maxell 4.7GB DVD-R 5/Pack"/>
    <n v="0.5544"/>
    <n v="7.92"/>
    <n v="8"/>
    <n v="3.4847999999999999"/>
    <n v="278.78399999999999"/>
  </r>
  <r>
    <s v="CA-2012-146038"/>
    <s v="02/09/2012"/>
    <s v="16/02/2012"/>
    <x v="2"/>
    <x v="11"/>
    <d v="2012-02-09T00:00:00"/>
    <d v="2012-02-16T00:00:00"/>
    <s v="Delay"/>
    <s v="SarahJordon"/>
    <s v="United States"/>
    <s v="Los Angeles"/>
    <s v="California"/>
    <s v="Chairs"/>
    <s v="Global Deluxe Stacking Chair, Gray"/>
    <n v="36.195799999999998"/>
    <n v="203.92"/>
    <n v="5"/>
    <n v="22.940999999999999"/>
    <n v="1835.28"/>
  </r>
  <r>
    <s v="CA-2014-133865"/>
    <s v="05/09/2014"/>
    <s v="13/05/2014"/>
    <x v="3"/>
    <x v="2"/>
    <d v="2014-05-09T00:00:00"/>
    <d v="2014-05-13T00:00:00"/>
    <s v="On Date"/>
    <s v="PenelopeSewall"/>
    <s v="United States"/>
    <s v="Los Angeles"/>
    <s v="California"/>
    <s v="Copiers"/>
    <s v="Canon Imageclass D680 Copier / Fax"/>
    <n v="384.99450000000013"/>
    <n v="3359.9520000000002"/>
    <n v="6"/>
    <n v="1049.9849999999999"/>
    <n v="83998.799999999988"/>
  </r>
  <r>
    <s v="CA-2012-157770"/>
    <s v="12/13/2012"/>
    <s v="15/12/2012"/>
    <x v="2"/>
    <x v="1"/>
    <d v="2012-12-13T00:00:00"/>
    <d v="2012-12-15T00:00:00"/>
    <s v="On Date"/>
    <s v="RobDowd"/>
    <s v="United States"/>
    <s v="Temecula"/>
    <s v="California"/>
    <s v="Phones"/>
    <s v="Plantronics Voyager Pro Legend"/>
    <n v="148.31280000000001"/>
    <n v="494.37599999999998"/>
    <n v="3"/>
    <n v="49.437600000000003"/>
    <n v="3955.0080000000003"/>
  </r>
  <r>
    <s v="CA-2012-157770"/>
    <s v="12/13/2012"/>
    <s v="15/12/2012"/>
    <x v="2"/>
    <x v="1"/>
    <d v="2012-12-13T00:00:00"/>
    <d v="2012-12-15T00:00:00"/>
    <s v="On Date"/>
    <s v="RobDowd"/>
    <s v="United States"/>
    <s v="Temecula"/>
    <s v="California"/>
    <s v="Binders"/>
    <s v="Angle-D Binders with Locking Rings, Label Holders"/>
    <n v="3.8689999999999998"/>
    <n v="29.2"/>
    <n v="5"/>
    <n v="9.8550000000000004"/>
    <n v="788.40000000000009"/>
  </r>
  <r>
    <s v="CA-2012-157770"/>
    <s v="12/13/2012"/>
    <s v="15/12/2012"/>
    <x v="2"/>
    <x v="1"/>
    <d v="2012-12-13T00:00:00"/>
    <d v="2012-12-15T00:00:00"/>
    <s v="On Date"/>
    <s v="RobDowd"/>
    <s v="United States"/>
    <s v="Temecula"/>
    <s v="California"/>
    <s v="Accessories"/>
    <s v="Logitech K350 2.4Ghz Wireless Keyboard"/>
    <n v="44.295299999999997"/>
    <n v="248.85"/>
    <n v="5"/>
    <n v="27.3735"/>
    <n v="2189.88"/>
  </r>
  <r>
    <s v="CA-2012-157770"/>
    <s v="12/13/2012"/>
    <s v="15/12/2012"/>
    <x v="2"/>
    <x v="1"/>
    <d v="2012-12-13T00:00:00"/>
    <d v="2012-12-15T00:00:00"/>
    <s v="On Date"/>
    <s v="RobDowd"/>
    <s v="United States"/>
    <s v="Temecula"/>
    <s v="California"/>
    <s v="Accessories"/>
    <s v="Memorex Mini Travel Drive 64 GB USB 2.0 Flash Drive"/>
    <n v="21.019200000000001"/>
    <n v="36.24"/>
    <n v="1"/>
    <n v="15.220800000000001"/>
    <n v="1217.664"/>
  </r>
  <r>
    <s v="CA-2011-106264"/>
    <s v="12/26/2011"/>
    <s v="30/12/2011"/>
    <x v="1"/>
    <x v="1"/>
    <d v="2011-12-26T00:00:00"/>
    <d v="2011-12-30T00:00:00"/>
    <s v="On Date"/>
    <s v="ClytieKelty"/>
    <s v="United States"/>
    <s v="San Diego"/>
    <s v="California"/>
    <s v="Supplies"/>
    <s v="Acme Rosewood Handle Letter Opener"/>
    <n v="3.9303000000000003"/>
    <n v="11.91"/>
    <n v="3"/>
    <n v="0.1191"/>
    <n v="9.5280000000000005"/>
  </r>
  <r>
    <s v="CA-2011-106264"/>
    <s v="12/26/2011"/>
    <s v="30/12/2011"/>
    <x v="1"/>
    <x v="1"/>
    <d v="2011-12-26T00:00:00"/>
    <d v="2011-12-30T00:00:00"/>
    <s v="On Date"/>
    <s v="ClytieKelty"/>
    <s v="United States"/>
    <s v="San Diego"/>
    <s v="California"/>
    <s v="Furnishings"/>
    <s v="Eldon Regeneration Recycled Desk Accessories, Smoke"/>
    <n v="1.1832"/>
    <n v="3.48"/>
    <n v="2"/>
    <n v="1.1135999999999999"/>
    <n v="89.087999999999994"/>
  </r>
  <r>
    <s v="US-2012-110569"/>
    <s v="05/23/2012"/>
    <s v="30/05/2012"/>
    <x v="2"/>
    <x v="2"/>
    <d v="2012-05-23T00:00:00"/>
    <d v="2012-05-30T00:00:00"/>
    <s v="Delay"/>
    <s v="EmilyBurns"/>
    <s v="United States"/>
    <s v="Phoenix"/>
    <s v="Arizona"/>
    <s v="Binders"/>
    <s v="Cardinal EasyOpen D-Ring Binders"/>
    <n v="4.57"/>
    <n v="19.193999999999999"/>
    <n v="7"/>
    <n v="-12.795999999999999"/>
    <n v="-1023.68"/>
  </r>
  <r>
    <s v="US-2012-110569"/>
    <s v="05/23/2012"/>
    <s v="30/05/2012"/>
    <x v="2"/>
    <x v="2"/>
    <d v="2012-05-23T00:00:00"/>
    <d v="2012-05-30T00:00:00"/>
    <s v="Delay"/>
    <s v="EmilyBurns"/>
    <s v="United States"/>
    <s v="Phoenix"/>
    <s v="Arizona"/>
    <s v="Appliances"/>
    <s v="Fellowes Superior 10 Outlet Split Surge Protector"/>
    <n v="27.022600000000001"/>
    <n v="121.792"/>
    <n v="4"/>
    <n v="13.701599999999999"/>
    <n v="1096.1279999999999"/>
  </r>
  <r>
    <s v="CA-2014-136308"/>
    <s v="11/17/2014"/>
    <s v="17/11/2014"/>
    <x v="3"/>
    <x v="7"/>
    <d v="2014-11-17T00:00:00"/>
    <d v="2014-11-17T00:00:00"/>
    <s v="On Date"/>
    <s v="MitchWillingham"/>
    <s v="United States"/>
    <s v="San Francisco"/>
    <s v="California"/>
    <s v="Machines"/>
    <s v="Bady BDG101FRU Card Printer"/>
    <n v="567.99290000000008"/>
    <n v="1919.9760000000001"/>
    <n v="3"/>
    <n v="215.9973"/>
    <n v="17279.784"/>
  </r>
  <r>
    <s v="US-2011-133130"/>
    <s v="09/27/2011"/>
    <s v="01/10/2011"/>
    <x v="1"/>
    <x v="4"/>
    <d v="2011-09-27T00:00:00"/>
    <d v="2011-10-01T00:00:00"/>
    <s v="On Date"/>
    <s v="TheaHendricks"/>
    <s v="United States"/>
    <s v="San Diego"/>
    <s v="California"/>
    <s v="Chairs"/>
    <s v="DMI Arturo Collection Mission-style Design Wood Chair"/>
    <n v="111.72519999999999"/>
    <n v="603.91999999999996"/>
    <n v="5"/>
    <n v="45.293999999999997"/>
    <n v="3623.5199999999995"/>
  </r>
  <r>
    <s v="US-2011-133130"/>
    <s v="09/27/2011"/>
    <s v="01/10/2011"/>
    <x v="1"/>
    <x v="4"/>
    <d v="2011-09-27T00:00:00"/>
    <d v="2011-10-01T00:00:00"/>
    <s v="On Date"/>
    <s v="TheaHendricks"/>
    <s v="United States"/>
    <s v="San Diego"/>
    <s v="California"/>
    <s v="Paper"/>
    <s v="Xerox 1919"/>
    <n v="20.904900000000001"/>
    <n v="81.98"/>
    <n v="2"/>
    <n v="40.170200000000001"/>
    <n v="3213.616"/>
  </r>
  <r>
    <s v="CA-2012-165057"/>
    <s v="09/11/2012"/>
    <s v="15/09/2012"/>
    <x v="2"/>
    <x v="4"/>
    <d v="2012-09-11T00:00:00"/>
    <d v="2012-09-15T00:00:00"/>
    <s v="On Date"/>
    <s v="StevenCartwright"/>
    <s v="United States"/>
    <s v="Redlands"/>
    <s v="California"/>
    <s v="Art"/>
    <s v="Boston 19500 Mighty Mite Electric Pencil Sharpener"/>
    <n v="14.709499999999998"/>
    <n v="181.35"/>
    <n v="9"/>
    <n v="48.964500000000001"/>
    <n v="3917.16"/>
  </r>
  <r>
    <s v="CA-2012-165057"/>
    <s v="09/11/2012"/>
    <s v="15/09/2012"/>
    <x v="2"/>
    <x v="4"/>
    <d v="2012-09-11T00:00:00"/>
    <d v="2012-09-15T00:00:00"/>
    <s v="On Date"/>
    <s v="StevenCartwright"/>
    <s v="United States"/>
    <s v="Redlands"/>
    <s v="California"/>
    <s v="Labels"/>
    <s v="Avery 474"/>
    <n v="1.4688000000000003"/>
    <n v="8.64"/>
    <n v="3"/>
    <n v="4.2336"/>
    <n v="338.68799999999999"/>
  </r>
  <r>
    <s v="US-2014-109253"/>
    <s v="08/22/2014"/>
    <s v="23/08/2014"/>
    <x v="3"/>
    <x v="3"/>
    <d v="2014-08-22T00:00:00"/>
    <d v="2014-08-23T00:00:00"/>
    <s v="On Date"/>
    <s v="PatrickRyan"/>
    <s v="United States"/>
    <s v="Oakland"/>
    <s v="California"/>
    <s v="Art"/>
    <s v="Newell 336"/>
    <n v="3.0388000000000002"/>
    <n v="17.12"/>
    <n v="4"/>
    <n v="4.9648000000000003"/>
    <n v="397.18400000000003"/>
  </r>
  <r>
    <s v="US-2014-109253"/>
    <s v="08/22/2014"/>
    <s v="23/08/2014"/>
    <x v="3"/>
    <x v="3"/>
    <d v="2014-08-22T00:00:00"/>
    <d v="2014-08-23T00:00:00"/>
    <s v="On Date"/>
    <s v="PatrickRyan"/>
    <s v="United States"/>
    <s v="Oakland"/>
    <s v="California"/>
    <s v="Phones"/>
    <s v="Cisco 8x8 Inc. 6753i IP Business Phone System"/>
    <n v="98.542700000000011"/>
    <n v="431.96800000000002"/>
    <n v="4"/>
    <n v="37.797199999999997"/>
    <n v="3023.7759999999998"/>
  </r>
  <r>
    <s v="US-2014-109253"/>
    <s v="08/22/2014"/>
    <s v="23/08/2014"/>
    <x v="3"/>
    <x v="3"/>
    <d v="2014-08-22T00:00:00"/>
    <d v="2014-08-23T00:00:00"/>
    <s v="On Date"/>
    <s v="PatrickRyan"/>
    <s v="United States"/>
    <s v="Oakland"/>
    <s v="California"/>
    <s v="Furnishings"/>
    <s v="Tenex Chairmats For Use with Hard Floors"/>
    <n v="29.881599999999999"/>
    <n v="129.91999999999999"/>
    <n v="4"/>
    <n v="10.393599999999999"/>
    <n v="831.48799999999994"/>
  </r>
  <r>
    <s v="US-2014-109253"/>
    <s v="08/22/2014"/>
    <s v="23/08/2014"/>
    <x v="3"/>
    <x v="3"/>
    <d v="2014-08-22T00:00:00"/>
    <d v="2014-08-23T00:00:00"/>
    <s v="On Date"/>
    <s v="PatrickRyan"/>
    <s v="United States"/>
    <s v="Oakland"/>
    <s v="California"/>
    <s v="Tables"/>
    <s v="Chromcraft Rectangular Conference Tables"/>
    <n v="180.09719999999999"/>
    <n v="568.72799999999995"/>
    <n v="3"/>
    <n v="28.436399999999999"/>
    <n v="2274.9119999999998"/>
  </r>
  <r>
    <s v="US-2014-109253"/>
    <s v="08/22/2014"/>
    <s v="23/08/2014"/>
    <x v="3"/>
    <x v="3"/>
    <d v="2014-08-22T00:00:00"/>
    <d v="2014-08-23T00:00:00"/>
    <s v="On Date"/>
    <s v="PatrickRyan"/>
    <s v="United States"/>
    <s v="Oakland"/>
    <s v="California"/>
    <s v="Binders"/>
    <s v="Acco Flexible ACCOHIDE Square Ring Data Binder, Dark Blue, 11 1/2&quot; X 14&quot; 7/8&quot;"/>
    <n v="8.297699999999999"/>
    <n v="117.14400000000001"/>
    <n v="9"/>
    <n v="42.464700000000001"/>
    <n v="3397.1759999999999"/>
  </r>
  <r>
    <s v="US-2014-109253"/>
    <s v="08/22/2014"/>
    <s v="23/08/2014"/>
    <x v="3"/>
    <x v="3"/>
    <d v="2014-08-22T00:00:00"/>
    <d v="2014-08-23T00:00:00"/>
    <s v="On Date"/>
    <s v="PatrickRyan"/>
    <s v="United States"/>
    <s v="Oakland"/>
    <s v="California"/>
    <s v="Appliances"/>
    <s v="Fellowes Command Center 5-outlet power strip"/>
    <n v="49.523200000000003"/>
    <n v="203.52"/>
    <n v="3"/>
    <n v="54.950400000000002"/>
    <n v="4396.0320000000002"/>
  </r>
  <r>
    <s v="US-2014-109253"/>
    <s v="08/22/2014"/>
    <s v="23/08/2014"/>
    <x v="3"/>
    <x v="3"/>
    <d v="2014-08-22T00:00:00"/>
    <d v="2014-08-23T00:00:00"/>
    <s v="On Date"/>
    <s v="PatrickRyan"/>
    <s v="United States"/>
    <s v="Oakland"/>
    <s v="California"/>
    <s v="Labels"/>
    <s v="Avery Address/Shipping Labels for Typewriters, 4&quot; x 2&quot;"/>
    <n v="5.3819999999999997"/>
    <n v="51.75"/>
    <n v="5"/>
    <n v="24.84"/>
    <n v="1987.2"/>
  </r>
  <r>
    <s v="CA-2012-112011"/>
    <s v="08/13/2012"/>
    <s v="20/08/2012"/>
    <x v="2"/>
    <x v="3"/>
    <d v="2012-08-13T00:00:00"/>
    <d v="2012-08-20T00:00:00"/>
    <s v="Delay"/>
    <s v="OdellaNelson"/>
    <s v="United States"/>
    <s v="Yucaipa"/>
    <s v="California"/>
    <s v="Art"/>
    <s v="50 Colored Long Pencils"/>
    <n v="7.5183999999999997"/>
    <n v="50.8"/>
    <n v="5"/>
    <n v="13.208"/>
    <n v="1056.6400000000001"/>
  </r>
  <r>
    <s v="US-2013-157308"/>
    <s v="08/18/2013"/>
    <s v="22/08/2013"/>
    <x v="0"/>
    <x v="3"/>
    <d v="2013-08-18T00:00:00"/>
    <d v="2013-08-22T00:00:00"/>
    <s v="On Date"/>
    <s v="NeomaMurray"/>
    <s v="United States"/>
    <s v="Seattle"/>
    <s v="Washington"/>
    <s v="Binders"/>
    <s v="Acco Pressboard Covers with Storage Hooks, 14 7/8&quot; x 11&quot;, Light Blue"/>
    <n v="2.5041000000000002"/>
    <n v="15.712"/>
    <n v="4"/>
    <n v="5.6955999999999998"/>
    <n v="455.64799999999997"/>
  </r>
  <r>
    <s v="US-2011-134733"/>
    <s v="09/23/2011"/>
    <s v="28/09/2011"/>
    <x v="1"/>
    <x v="4"/>
    <d v="2011-09-23T00:00:00"/>
    <d v="2011-09-28T00:00:00"/>
    <s v="On Date"/>
    <s v="BrianMoss"/>
    <s v="United States"/>
    <s v="San Diego"/>
    <s v="California"/>
    <s v="Bookcases"/>
    <s v="Rush Hierlooms Collection 1&quot; Thick Stackable Bookcases"/>
    <n v="138.49379999999999"/>
    <n v="435.99900000000002"/>
    <n v="3"/>
    <n v="20.517600000000002"/>
    <n v="1641.4080000000001"/>
  </r>
  <r>
    <s v="US-2011-134733"/>
    <s v="09/23/2011"/>
    <s v="28/09/2011"/>
    <x v="1"/>
    <x v="4"/>
    <d v="2011-09-23T00:00:00"/>
    <d v="2011-09-28T00:00:00"/>
    <s v="On Date"/>
    <s v="BrianMoss"/>
    <s v="United States"/>
    <s v="San Diego"/>
    <s v="California"/>
    <s v="Phones"/>
    <s v="netTALK DUO VoIP Telephone Service"/>
    <n v="26.244999999999997"/>
    <n v="83.983999999999995"/>
    <n v="2"/>
    <n v="31.494"/>
    <n v="2519.52"/>
  </r>
  <r>
    <s v="CA-2011-115161"/>
    <s v="02/01/2011"/>
    <s v="03/02/2011"/>
    <x v="1"/>
    <x v="11"/>
    <d v="2011-02-01T00:00:00"/>
    <d v="2011-02-03T00:00:00"/>
    <s v="On Date"/>
    <s v="LizCarlisle"/>
    <s v="United States"/>
    <s v="Mission Viejo"/>
    <s v="California"/>
    <s v="Bookcases"/>
    <s v="Sauder Facets Collection Library, Sky Alder Finish"/>
    <n v="143.6232"/>
    <n v="290.666"/>
    <n v="2"/>
    <n v="3.4196"/>
    <n v="273.56799999999998"/>
  </r>
  <r>
    <s v="CA-2012-115511"/>
    <s v="11/21/2012"/>
    <s v="25/11/2012"/>
    <x v="2"/>
    <x v="7"/>
    <d v="2012-11-21T00:00:00"/>
    <d v="2012-11-25T00:00:00"/>
    <s v="On Date"/>
    <s v="NatalieWebber"/>
    <s v="United States"/>
    <s v="Las Vegas"/>
    <s v="Nevada"/>
    <s v="Bookcases"/>
    <s v="Hon Metal Bookcases, Putty"/>
    <n v="50.395800000000008"/>
    <n v="141.96"/>
    <n v="2"/>
    <n v="41.168399999999998"/>
    <n v="3293.4719999999998"/>
  </r>
  <r>
    <s v="CA-2012-115511"/>
    <s v="11/21/2012"/>
    <s v="25/11/2012"/>
    <x v="2"/>
    <x v="7"/>
    <d v="2012-11-21T00:00:00"/>
    <d v="2012-11-25T00:00:00"/>
    <s v="On Date"/>
    <s v="NatalieWebber"/>
    <s v="United States"/>
    <s v="Las Vegas"/>
    <s v="Nevada"/>
    <s v="Binders"/>
    <s v="Square Ring Data Binders, Rigid 75 Pt. Covers, 11&quot; x 14-7/8&quot;"/>
    <n v="10.732800000000001"/>
    <n v="66.048000000000002"/>
    <n v="4"/>
    <n v="23.116800000000001"/>
    <n v="1849.3440000000001"/>
  </r>
  <r>
    <s v="CA-2014-123778"/>
    <s v="09/24/2014"/>
    <s v="01/10/2014"/>
    <x v="3"/>
    <x v="4"/>
    <d v="2014-09-24T00:00:00"/>
    <d v="2014-10-01T00:00:00"/>
    <s v="Delay"/>
    <s v="BruceStewart"/>
    <s v="United States"/>
    <s v="San Francisco"/>
    <s v="California"/>
    <s v="Binders"/>
    <s v="Acco PRESSTEX Data Binder with Storage Hooks, Light Blue, 9 1/2&quot; X 11&quot;"/>
    <n v="2.7976000000000001"/>
    <n v="25.824000000000002"/>
    <n v="6"/>
    <n v="9.0383999999999993"/>
    <n v="723.07199999999989"/>
  </r>
  <r>
    <s v="CA-2014-123778"/>
    <s v="09/24/2014"/>
    <s v="01/10/2014"/>
    <x v="3"/>
    <x v="4"/>
    <d v="2014-09-24T00:00:00"/>
    <d v="2014-10-01T00:00:00"/>
    <s v="Delay"/>
    <s v="BruceStewart"/>
    <s v="United States"/>
    <s v="San Francisco"/>
    <s v="California"/>
    <s v="Appliances"/>
    <s v="APC 7 Outlet Network SurgeArrest Surge Protector"/>
    <n v="56.336000000000006"/>
    <n v="160.96"/>
    <n v="2"/>
    <n v="48.287999999999997"/>
    <n v="3863.04"/>
  </r>
  <r>
    <s v="CA-2011-166471"/>
    <s v="08/09/2011"/>
    <s v="13/08/2011"/>
    <x v="1"/>
    <x v="3"/>
    <d v="2011-08-09T00:00:00"/>
    <d v="2011-08-13T00:00:00"/>
    <s v="On Date"/>
    <s v="MatthewGrinstein"/>
    <s v="United States"/>
    <s v="Seattle"/>
    <s v="Washington"/>
    <s v="Phones"/>
    <s v="Cisco Unified IP Phone 7945G VoIP phone"/>
    <n v="255.74249999999998"/>
    <n v="1091.1679999999999"/>
    <n v="4"/>
    <n v="68.197999999999993"/>
    <n v="5455.8399999999992"/>
  </r>
  <r>
    <s v="CA-2011-166471"/>
    <s v="08/09/2011"/>
    <s v="13/08/2011"/>
    <x v="1"/>
    <x v="3"/>
    <d v="2011-08-09T00:00:00"/>
    <d v="2011-08-13T00:00:00"/>
    <s v="On Date"/>
    <s v="MatthewGrinstein"/>
    <s v="United States"/>
    <s v="Seattle"/>
    <s v="Washington"/>
    <s v="Phones"/>
    <s v="Jawbone MINI JAMBOX Wireless Bluetooth Speaker"/>
    <n v="131.5008"/>
    <n v="219.16800000000001"/>
    <n v="2"/>
    <n v="-43.833599999999997"/>
    <n v="-3506.6879999999996"/>
  </r>
  <r>
    <s v="CA-2012-152527"/>
    <s v="10/17/2012"/>
    <s v="17/10/2012"/>
    <x v="2"/>
    <x v="8"/>
    <d v="2012-10-17T00:00:00"/>
    <d v="2012-10-17T00:00:00"/>
    <s v="On Date"/>
    <s v="CharlotteMelton"/>
    <s v="United States"/>
    <s v="Los Angeles"/>
    <s v="California"/>
    <s v="Storage"/>
    <s v="Eldon Base for stackable storage shelf, platinum"/>
    <n v="36.992999999999995"/>
    <n v="77.88"/>
    <n v="2"/>
    <n v="3.8940000000000001"/>
    <n v="311.52"/>
  </r>
  <r>
    <s v="CA-2013-100244"/>
    <s v="09/21/2013"/>
    <s v="25/09/2013"/>
    <x v="0"/>
    <x v="4"/>
    <d v="2013-09-21T00:00:00"/>
    <d v="2013-09-25T00:00:00"/>
    <s v="On Date"/>
    <s v="GregMaxwell"/>
    <s v="United States"/>
    <s v="San Francisco"/>
    <s v="California"/>
    <s v="Paper"/>
    <s v="Strathmore Photo Frame Cards"/>
    <n v="3.9474000000000005"/>
    <n v="65.790000000000006"/>
    <n v="9"/>
    <n v="30.263400000000001"/>
    <n v="2421.0720000000001"/>
  </r>
  <r>
    <s v="CA-2013-100244"/>
    <s v="09/21/2013"/>
    <s v="25/09/2013"/>
    <x v="0"/>
    <x v="4"/>
    <d v="2013-09-21T00:00:00"/>
    <d v="2013-09-25T00:00:00"/>
    <s v="On Date"/>
    <s v="GregMaxwell"/>
    <s v="United States"/>
    <s v="San Francisco"/>
    <s v="California"/>
    <s v="Binders"/>
    <s v="Fellowes PB200 Plastic Comb Binding Machine"/>
    <n v="91.794599999999988"/>
    <n v="271.98399999999998"/>
    <n v="2"/>
    <n v="88.394800000000004"/>
    <n v="7071.5840000000007"/>
  </r>
  <r>
    <s v="CA-2013-100244"/>
    <s v="09/21/2013"/>
    <s v="25/09/2013"/>
    <x v="0"/>
    <x v="4"/>
    <d v="2013-09-21T00:00:00"/>
    <d v="2013-09-25T00:00:00"/>
    <s v="On Date"/>
    <s v="GregMaxwell"/>
    <s v="United States"/>
    <s v="San Francisco"/>
    <s v="California"/>
    <s v="Art"/>
    <s v="Newell 343"/>
    <n v="2.1461999999999999"/>
    <n v="11.76"/>
    <n v="4"/>
    <n v="3.1751999999999998"/>
    <n v="254.01599999999999"/>
  </r>
  <r>
    <s v="CA-2013-100244"/>
    <s v="09/21/2013"/>
    <s v="25/09/2013"/>
    <x v="0"/>
    <x v="4"/>
    <d v="2013-09-21T00:00:00"/>
    <d v="2013-09-25T00:00:00"/>
    <s v="On Date"/>
    <s v="GregMaxwell"/>
    <s v="United States"/>
    <s v="San Francisco"/>
    <s v="California"/>
    <s v="Paper"/>
    <s v="Xerox 1944"/>
    <n v="19.767599999999998"/>
    <n v="77.52"/>
    <n v="2"/>
    <n v="37.9848"/>
    <n v="3038.7840000000001"/>
  </r>
  <r>
    <s v="CA-2013-100244"/>
    <s v="09/21/2013"/>
    <s v="25/09/2013"/>
    <x v="0"/>
    <x v="4"/>
    <d v="2013-09-21T00:00:00"/>
    <d v="2013-09-25T00:00:00"/>
    <s v="On Date"/>
    <s v="GregMaxwell"/>
    <s v="United States"/>
    <s v="San Francisco"/>
    <s v="California"/>
    <s v="Binders"/>
    <s v="Ibico Plastic Spiral Binding Combs"/>
    <n v="16.416"/>
    <n v="48.64"/>
    <n v="2"/>
    <n v="15.808"/>
    <n v="1264.6399999999999"/>
  </r>
  <r>
    <s v="CA-2012-151841"/>
    <s v="04/27/2012"/>
    <s v="02/05/2012"/>
    <x v="2"/>
    <x v="10"/>
    <d v="2012-04-27T00:00:00"/>
    <d v="2012-05-02T00:00:00"/>
    <s v="On Date"/>
    <s v="TonyChapman"/>
    <s v="United States"/>
    <s v="Aurora"/>
    <s v="Colorado"/>
    <s v="Appliances"/>
    <s v="Belkin 6 Outlet Metallic Surge Strip"/>
    <n v="8.0586000000000002"/>
    <n v="43.56"/>
    <n v="5"/>
    <n v="3.2669999999999999"/>
    <n v="261.36"/>
  </r>
  <r>
    <s v="CA-2012-151841"/>
    <s v="04/27/2012"/>
    <s v="02/05/2012"/>
    <x v="2"/>
    <x v="10"/>
    <d v="2012-04-27T00:00:00"/>
    <d v="2012-05-02T00:00:00"/>
    <s v="On Date"/>
    <s v="TonyChapman"/>
    <s v="United States"/>
    <s v="Aurora"/>
    <s v="Colorado"/>
    <s v="Supplies"/>
    <s v="Acme Value Line Scissors"/>
    <n v="2.5549999999999997"/>
    <n v="5.84"/>
    <n v="2"/>
    <n v="0.73"/>
    <n v="58.4"/>
  </r>
  <r>
    <s v="CA-2013-134803"/>
    <s v="05/29/2013"/>
    <s v="04/06/2013"/>
    <x v="0"/>
    <x v="2"/>
    <d v="2013-05-29T00:00:00"/>
    <d v="2013-06-04T00:00:00"/>
    <s v="Delay"/>
    <s v="ClayLudtke"/>
    <s v="United States"/>
    <s v="Los Angeles"/>
    <s v="California"/>
    <s v="Appliances"/>
    <s v="Kensington 7 Outlet MasterPiece HOMEOFFICE Power Control Center"/>
    <n v="91.784000000000006"/>
    <n v="262.24"/>
    <n v="2"/>
    <n v="78.671999999999997"/>
    <n v="6293.76"/>
  </r>
  <r>
    <s v="CA-2013-134803"/>
    <s v="05/29/2013"/>
    <s v="04/06/2013"/>
    <x v="0"/>
    <x v="2"/>
    <d v="2013-05-29T00:00:00"/>
    <d v="2013-06-04T00:00:00"/>
    <s v="Delay"/>
    <s v="ClayLudtke"/>
    <s v="United States"/>
    <s v="Los Angeles"/>
    <s v="California"/>
    <s v="Paper"/>
    <s v="Xerox 1991"/>
    <n v="12.333600000000001"/>
    <n v="182.72"/>
    <n v="8"/>
    <n v="84.051199999999994"/>
    <n v="6724.0959999999995"/>
  </r>
  <r>
    <s v="CA-2013-134803"/>
    <s v="05/29/2013"/>
    <s v="04/06/2013"/>
    <x v="0"/>
    <x v="2"/>
    <d v="2013-05-29T00:00:00"/>
    <d v="2013-06-04T00:00:00"/>
    <s v="Delay"/>
    <s v="ClayLudtke"/>
    <s v="United States"/>
    <s v="Los Angeles"/>
    <s v="California"/>
    <s v="Accessories"/>
    <s v="ImationÂ Clip USBÂ flash driveÂ - 8 GB"/>
    <n v="17.672000000000001"/>
    <n v="131.6"/>
    <n v="7"/>
    <n v="7.8959999999999999"/>
    <n v="631.67999999999995"/>
  </r>
  <r>
    <s v="CA-2013-134803"/>
    <s v="05/29/2013"/>
    <s v="04/06/2013"/>
    <x v="0"/>
    <x v="2"/>
    <d v="2013-05-29T00:00:00"/>
    <d v="2013-06-04T00:00:00"/>
    <s v="Delay"/>
    <s v="ClayLudtke"/>
    <s v="United States"/>
    <s v="Los Angeles"/>
    <s v="California"/>
    <s v="Binders"/>
    <s v="Wilson Jones Hanging View Binder, White, 1&quot;"/>
    <n v="3.8339999999999996"/>
    <n v="22.72"/>
    <n v="4"/>
    <n v="7.3840000000000003"/>
    <n v="590.72"/>
  </r>
  <r>
    <s v="CA-2013-134803"/>
    <s v="05/29/2013"/>
    <s v="04/06/2013"/>
    <x v="0"/>
    <x v="2"/>
    <d v="2013-05-29T00:00:00"/>
    <d v="2013-06-04T00:00:00"/>
    <s v="Delay"/>
    <s v="ClayLudtke"/>
    <s v="United States"/>
    <s v="Los Angeles"/>
    <s v="California"/>
    <s v="Machines"/>
    <s v="Okidata C331dn Printer"/>
    <n v="258.26"/>
    <n v="558.4"/>
    <n v="2"/>
    <n v="41.88"/>
    <n v="3350.4"/>
  </r>
  <r>
    <s v="CA-2014-148264"/>
    <s v="12/09/2014"/>
    <s v="10/12/2014"/>
    <x v="3"/>
    <x v="1"/>
    <d v="2014-12-09T00:00:00"/>
    <d v="2014-12-10T00:00:00"/>
    <s v="On Date"/>
    <s v="LukeFoster"/>
    <s v="United States"/>
    <s v="Inglewood"/>
    <s v="California"/>
    <s v="Storage"/>
    <s v="Akro-Mils 12-Gallon Tote"/>
    <n v="7.0503"/>
    <n v="29.79"/>
    <n v="3"/>
    <n v="8.6390999999999991"/>
    <n v="691.12799999999993"/>
  </r>
  <r>
    <s v="CA-2014-148264"/>
    <s v="12/09/2014"/>
    <s v="10/12/2014"/>
    <x v="3"/>
    <x v="1"/>
    <d v="2014-12-09T00:00:00"/>
    <d v="2014-12-10T00:00:00"/>
    <s v="On Date"/>
    <s v="LukeFoster"/>
    <s v="United States"/>
    <s v="Inglewood"/>
    <s v="California"/>
    <s v="Furnishings"/>
    <s v="Tenex Traditional Chairmats for Hard Floors, Average Lip, 36&quot; x 48&quot;"/>
    <n v="56.716000000000001"/>
    <n v="128.9"/>
    <n v="2"/>
    <n v="15.468"/>
    <n v="1237.44"/>
  </r>
  <r>
    <s v="CA-2014-148264"/>
    <s v="12/09/2014"/>
    <s v="10/12/2014"/>
    <x v="3"/>
    <x v="1"/>
    <d v="2014-12-09T00:00:00"/>
    <d v="2014-12-10T00:00:00"/>
    <s v="On Date"/>
    <s v="LukeFoster"/>
    <s v="United States"/>
    <s v="Inglewood"/>
    <s v="California"/>
    <s v="Paper"/>
    <s v="Xerox 1968"/>
    <n v="3.4735999999999994"/>
    <n v="60.12"/>
    <n v="9"/>
    <n v="28.857600000000001"/>
    <n v="2308.6080000000002"/>
  </r>
  <r>
    <s v="CA-2014-131212"/>
    <s v="12/06/2014"/>
    <s v="10/12/2014"/>
    <x v="3"/>
    <x v="1"/>
    <d v="2014-12-06T00:00:00"/>
    <d v="2014-12-10T00:00:00"/>
    <s v="On Date"/>
    <s v="AlanBarnes"/>
    <s v="United States"/>
    <s v="Bellevue"/>
    <s v="Washington"/>
    <s v="Binders"/>
    <s v="GBC Wire Binding Combs"/>
    <n v="5.4802"/>
    <n v="24.815999999999999"/>
    <n v="3"/>
    <n v="8.3754000000000008"/>
    <n v="670.03200000000004"/>
  </r>
  <r>
    <s v="CA-2014-131212"/>
    <s v="12/06/2014"/>
    <s v="10/12/2014"/>
    <x v="3"/>
    <x v="1"/>
    <d v="2014-12-06T00:00:00"/>
    <d v="2014-12-10T00:00:00"/>
    <s v="On Date"/>
    <s v="AlanBarnes"/>
    <s v="United States"/>
    <s v="Bellevue"/>
    <s v="Washington"/>
    <s v="Binders"/>
    <s v="Zipper Ring Binder Pockets"/>
    <n v="1.5912000000000002"/>
    <n v="14.976000000000001"/>
    <n v="6"/>
    <n v="5.4287999999999998"/>
    <n v="434.30399999999997"/>
  </r>
  <r>
    <s v="CA-2012-144099"/>
    <s v="11/29/2012"/>
    <s v="30/11/2012"/>
    <x v="2"/>
    <x v="7"/>
    <d v="2012-11-29T00:00:00"/>
    <d v="2012-11-30T00:00:00"/>
    <s v="On Date"/>
    <s v="PhillinaOber"/>
    <s v="United States"/>
    <s v="San Francisco"/>
    <s v="California"/>
    <s v="Binders"/>
    <s v="Acco PRESSTEX Data Binder with Storage Hooks, Dark Blue, 14 7/8&quot; X 11&quot;"/>
    <n v="2.7438000000000002"/>
    <n v="4.3040000000000003"/>
    <n v="1"/>
    <n v="1.5602"/>
    <n v="124.816"/>
  </r>
  <r>
    <s v="CA-2013-162614"/>
    <s v="10/08/2013"/>
    <s v="14/10/2013"/>
    <x v="0"/>
    <x v="8"/>
    <d v="2013-10-08T00:00:00"/>
    <d v="2013-10-14T00:00:00"/>
    <s v="Delay"/>
    <s v="TimBrockman"/>
    <s v="United States"/>
    <s v="Los Angeles"/>
    <s v="California"/>
    <s v="Binders"/>
    <s v="GBC Recycled VeloBinder Covers"/>
    <n v="9.2015999999999991"/>
    <n v="27.263999999999999"/>
    <n v="2"/>
    <n v="8.8607999999999993"/>
    <n v="708.86399999999992"/>
  </r>
  <r>
    <s v="CA-2011-168592"/>
    <s v="09/08/2011"/>
    <s v="14/09/2011"/>
    <x v="1"/>
    <x v="4"/>
    <d v="2011-09-08T00:00:00"/>
    <d v="2011-09-14T00:00:00"/>
    <s v="Delay"/>
    <s v="DennisPardue"/>
    <s v="United States"/>
    <s v="San Francisco"/>
    <s v="California"/>
    <s v="Appliances"/>
    <s v="Holmes Replacement Filter for HEPA Air Cleaner, Medium Room"/>
    <n v="6.4581"/>
    <n v="56.65"/>
    <n v="5"/>
    <n v="24.359500000000001"/>
    <n v="1948.76"/>
  </r>
  <r>
    <s v="CA-2011-168592"/>
    <s v="09/08/2011"/>
    <s v="14/09/2011"/>
    <x v="1"/>
    <x v="4"/>
    <d v="2011-09-08T00:00:00"/>
    <d v="2011-09-14T00:00:00"/>
    <s v="Delay"/>
    <s v="DennisPardue"/>
    <s v="United States"/>
    <s v="San Francisco"/>
    <s v="California"/>
    <s v="Storage"/>
    <s v="Pizazz Global Quick File"/>
    <n v="10.778400000000001"/>
    <n v="14.97"/>
    <n v="1"/>
    <n v="4.1916000000000002"/>
    <n v="335.32800000000003"/>
  </r>
  <r>
    <s v="CA-2011-168592"/>
    <s v="09/08/2011"/>
    <s v="14/09/2011"/>
    <x v="1"/>
    <x v="4"/>
    <d v="2011-09-08T00:00:00"/>
    <d v="2011-09-14T00:00:00"/>
    <s v="Delay"/>
    <s v="DennisPardue"/>
    <s v="United States"/>
    <s v="San Francisco"/>
    <s v="California"/>
    <s v="Fasteners"/>
    <s v="Ideal Clamps"/>
    <n v="1.0250999999999997"/>
    <n v="4.0199999999999996"/>
    <n v="2"/>
    <n v="1.9698"/>
    <n v="157.584"/>
  </r>
  <r>
    <s v="US-2013-150035"/>
    <s v="12/02/2013"/>
    <s v="06/12/2013"/>
    <x v="0"/>
    <x v="1"/>
    <d v="2013-12-02T00:00:00"/>
    <d v="2013-12-06T00:00:00"/>
    <s v="On Date"/>
    <s v="CarlLudwig"/>
    <s v="United States"/>
    <s v="San Francisco"/>
    <s v="California"/>
    <s v="Furnishings"/>
    <s v="Westinghouse Clip-On Gooseneck Lamps"/>
    <n v="6.1937999999999995"/>
    <n v="16.739999999999998"/>
    <n v="2"/>
    <n v="4.3524000000000003"/>
    <n v="348.19200000000001"/>
  </r>
  <r>
    <s v="CA-2011-143385"/>
    <s v="08/31/2011"/>
    <s v="05/09/2011"/>
    <x v="1"/>
    <x v="3"/>
    <d v="2011-08-31T00:00:00"/>
    <d v="2011-09-05T00:00:00"/>
    <s v="On Date"/>
    <s v="ShirleyJackson"/>
    <s v="United States"/>
    <s v="Santa Fe"/>
    <s v="New Mexico"/>
    <s v="Accessories"/>
    <s v="KeyTronicÂ KT400U2 -Â KeyboardÂ - Black"/>
    <n v="8.2240000000000002"/>
    <n v="92.52"/>
    <n v="9"/>
    <n v="18.504000000000001"/>
    <n v="1480.3200000000002"/>
  </r>
  <r>
    <s v="CA-2013-131289"/>
    <s v="12/09/2013"/>
    <s v="15/12/2013"/>
    <x v="0"/>
    <x v="1"/>
    <d v="2013-12-09T00:00:00"/>
    <d v="2013-12-15T00:00:00"/>
    <s v="Delay"/>
    <s v="StefaniaPerrino"/>
    <s v="United States"/>
    <s v="San Francisco"/>
    <s v="California"/>
    <s v="Art"/>
    <s v="Newell 341"/>
    <n v="3.0388000000000002"/>
    <n v="8.56"/>
    <n v="2"/>
    <n v="2.4824000000000002"/>
    <n v="198.59200000000001"/>
  </r>
  <r>
    <s v="CA-2013-131289"/>
    <s v="12/09/2013"/>
    <s v="15/12/2013"/>
    <x v="0"/>
    <x v="1"/>
    <d v="2013-12-09T00:00:00"/>
    <d v="2013-12-15T00:00:00"/>
    <s v="Delay"/>
    <s v="StefaniaPerrino"/>
    <s v="United States"/>
    <s v="San Francisco"/>
    <s v="California"/>
    <s v="Paper"/>
    <s v="Xerox 204"/>
    <n v="3.3695999999999997"/>
    <n v="45.36"/>
    <n v="7"/>
    <n v="21.7728"/>
    <n v="1741.8240000000001"/>
  </r>
  <r>
    <s v="CA-2013-131289"/>
    <s v="12/09/2013"/>
    <s v="15/12/2013"/>
    <x v="0"/>
    <x v="1"/>
    <d v="2013-12-09T00:00:00"/>
    <d v="2013-12-15T00:00:00"/>
    <s v="Delay"/>
    <s v="StefaniaPerrino"/>
    <s v="United States"/>
    <s v="San Francisco"/>
    <s v="California"/>
    <s v="Tables"/>
    <s v="Hon 94000 Series Round Tables"/>
    <n v="269.52379999999999"/>
    <n v="1421.664"/>
    <n v="6"/>
    <n v="-195.47880000000001"/>
    <n v="-15638.304"/>
  </r>
  <r>
    <s v="CA-2013-107328"/>
    <s v="08/09/2013"/>
    <s v="16/08/2013"/>
    <x v="0"/>
    <x v="3"/>
    <d v="2013-08-09T00:00:00"/>
    <d v="2013-08-16T00:00:00"/>
    <s v="Delay"/>
    <s v="CathyArmstrong"/>
    <s v="United States"/>
    <s v="Los Angeles"/>
    <s v="California"/>
    <s v="Tables"/>
    <s v="Chromcraft 48&quot; x 96&quot; Racetrack Double Pedestal Table"/>
    <n v="250.0992"/>
    <n v="513.024"/>
    <n v="2"/>
    <n v="12.8256"/>
    <n v="1026.048"/>
  </r>
  <r>
    <s v="CA-2013-107328"/>
    <s v="08/09/2013"/>
    <s v="16/08/2013"/>
    <x v="0"/>
    <x v="3"/>
    <d v="2013-08-09T00:00:00"/>
    <d v="2013-08-16T00:00:00"/>
    <s v="Delay"/>
    <s v="CathyArmstrong"/>
    <s v="United States"/>
    <s v="Los Angeles"/>
    <s v="California"/>
    <s v="Appliances"/>
    <s v="Kensington 4 Outlet MasterPiece Compact Power Control Center"/>
    <n v="58.55040000000001"/>
    <n v="487.92"/>
    <n v="6"/>
    <n v="136.61760000000001"/>
    <n v="10929.408000000001"/>
  </r>
  <r>
    <s v="CA-2013-107328"/>
    <s v="08/09/2013"/>
    <s v="16/08/2013"/>
    <x v="0"/>
    <x v="3"/>
    <d v="2013-08-09T00:00:00"/>
    <d v="2013-08-16T00:00:00"/>
    <s v="Delay"/>
    <s v="CathyArmstrong"/>
    <s v="United States"/>
    <s v="Los Angeles"/>
    <s v="California"/>
    <s v="Binders"/>
    <s v="Acco Hanging Data Binders"/>
    <n v="1.9812000000000001"/>
    <n v="15.24"/>
    <n v="5"/>
    <n v="5.3339999999999996"/>
    <n v="426.71999999999997"/>
  </r>
  <r>
    <s v="CA-2012-168767"/>
    <s v="04/10/2012"/>
    <s v="15/04/2012"/>
    <x v="2"/>
    <x v="10"/>
    <d v="2012-04-10T00:00:00"/>
    <d v="2012-04-15T00:00:00"/>
    <s v="On Date"/>
    <s v="DarioMedina"/>
    <s v="United States"/>
    <s v="Sacramento"/>
    <s v="California"/>
    <s v="Binders"/>
    <s v="Insertable Tab Post Binder Dividers"/>
    <n v="4.2506000000000004"/>
    <n v="12.832000000000001"/>
    <n v="2"/>
    <n v="4.3308"/>
    <n v="346.464"/>
  </r>
  <r>
    <s v="CA-2013-137673"/>
    <s v="09/06/2013"/>
    <s v="11/09/2013"/>
    <x v="0"/>
    <x v="4"/>
    <d v="2013-09-06T00:00:00"/>
    <d v="2013-09-11T00:00:00"/>
    <s v="On Date"/>
    <s v="MarinaLichtenstein"/>
    <s v="United States"/>
    <s v="San Diego"/>
    <s v="California"/>
    <s v="Accessories"/>
    <s v="HP Standard 104 key PS/2 Keyboard"/>
    <n v="10.875"/>
    <n v="116"/>
    <n v="8"/>
    <n v="29"/>
    <n v="2320"/>
  </r>
  <r>
    <s v="CA-2013-130680"/>
    <s v="06/25/2013"/>
    <s v="30/06/2013"/>
    <x v="0"/>
    <x v="0"/>
    <d v="2013-06-25T00:00:00"/>
    <d v="2013-06-30T00:00:00"/>
    <s v="On Date"/>
    <s v="BillDonatelli"/>
    <s v="United States"/>
    <s v="San Diego"/>
    <s v="California"/>
    <s v="Phones"/>
    <s v="Macally Suction Cup Mount"/>
    <n v="11.950000000000001"/>
    <n v="38.24"/>
    <n v="4"/>
    <n v="-9.56"/>
    <n v="-764.80000000000007"/>
  </r>
  <r>
    <s v="CA-2011-110849"/>
    <s v="04/18/2011"/>
    <s v="23/04/2011"/>
    <x v="1"/>
    <x v="10"/>
    <d v="2011-04-18T00:00:00"/>
    <d v="2011-04-23T00:00:00"/>
    <s v="On Date"/>
    <s v="JohnLee"/>
    <s v="United States"/>
    <s v="Los Angeles"/>
    <s v="California"/>
    <s v="Machines"/>
    <s v="Ativa MDM8000 8-Sheet Micro-Cut Shredder"/>
    <n v="47.694700000000005"/>
    <n v="287.96800000000002"/>
    <n v="4"/>
    <n v="97.1892"/>
    <n v="7775.1360000000004"/>
  </r>
  <r>
    <s v="CA-2011-110849"/>
    <s v="04/18/2011"/>
    <s v="23/04/2011"/>
    <x v="1"/>
    <x v="10"/>
    <d v="2011-04-18T00:00:00"/>
    <d v="2011-04-23T00:00:00"/>
    <s v="On Date"/>
    <s v="JohnLee"/>
    <s v="United States"/>
    <s v="Los Angeles"/>
    <s v="California"/>
    <s v="Art"/>
    <s v="Newell 351"/>
    <n v="2.3287999999999998"/>
    <n v="13.12"/>
    <n v="4"/>
    <n v="3.8048000000000002"/>
    <n v="304.38400000000001"/>
  </r>
  <r>
    <s v="CA-2011-110849"/>
    <s v="04/18/2011"/>
    <s v="23/04/2011"/>
    <x v="1"/>
    <x v="10"/>
    <d v="2011-04-18T00:00:00"/>
    <d v="2011-04-23T00:00:00"/>
    <s v="On Date"/>
    <s v="JohnLee"/>
    <s v="United States"/>
    <s v="Los Angeles"/>
    <s v="California"/>
    <s v="Art"/>
    <s v="Binney &amp; Smith inkTank Desk Highlighter, Chisel Tip, Yellow, 12/Box"/>
    <n v="1.4404999999999999"/>
    <n v="10.75"/>
    <n v="5"/>
    <n v="3.5474999999999999"/>
    <n v="283.8"/>
  </r>
  <r>
    <s v="CA-2011-110849"/>
    <s v="04/18/2011"/>
    <s v="23/04/2011"/>
    <x v="1"/>
    <x v="10"/>
    <d v="2011-04-18T00:00:00"/>
    <d v="2011-04-23T00:00:00"/>
    <s v="On Date"/>
    <s v="JohnLee"/>
    <s v="United States"/>
    <s v="Los Angeles"/>
    <s v="California"/>
    <s v="Fasteners"/>
    <s v="Advantus Push Pins, Aluminum Head"/>
    <n v="4.0088999999999997"/>
    <n v="11.62"/>
    <n v="2"/>
    <n v="3.6021999999999998"/>
    <n v="288.17599999999999"/>
  </r>
  <r>
    <s v="CA-2011-120838"/>
    <s v="03/23/2011"/>
    <s v="26/03/2011"/>
    <x v="1"/>
    <x v="9"/>
    <d v="2011-03-23T00:00:00"/>
    <d v="2011-03-26T00:00:00"/>
    <s v="On Date"/>
    <s v="PatrickO'Donnell"/>
    <s v="United States"/>
    <s v="Los Angeles"/>
    <s v="California"/>
    <s v="Storage"/>
    <s v="Economy Rollaway Files"/>
    <n v="122.24799999999999"/>
    <n v="330.4"/>
    <n v="2"/>
    <n v="85.903999999999996"/>
    <n v="6872.32"/>
  </r>
  <r>
    <s v="CA-2011-120838"/>
    <s v="03/23/2011"/>
    <s v="26/03/2011"/>
    <x v="1"/>
    <x v="9"/>
    <d v="2011-03-23T00:00:00"/>
    <d v="2011-03-26T00:00:00"/>
    <s v="On Date"/>
    <s v="PatrickO'Donnell"/>
    <s v="United States"/>
    <s v="Los Angeles"/>
    <s v="California"/>
    <s v="Phones"/>
    <s v="Ooma Telo VoIP Home Phone System"/>
    <n v="94.492499999999993"/>
    <n v="604.75199999999995"/>
    <n v="6"/>
    <n v="37.796999999999997"/>
    <n v="3023.7599999999998"/>
  </r>
  <r>
    <s v="CA-2014-118542"/>
    <s v="12/02/2014"/>
    <s v="06/12/2014"/>
    <x v="3"/>
    <x v="1"/>
    <d v="2014-12-02T00:00:00"/>
    <d v="2014-12-06T00:00:00"/>
    <s v="On Date"/>
    <s v="ClayCheatham"/>
    <s v="United States"/>
    <s v="Los Angeles"/>
    <s v="California"/>
    <s v="Paper"/>
    <s v="Xerox 1905"/>
    <n v="3.3695999999999997"/>
    <n v="45.36"/>
    <n v="7"/>
    <n v="21.7728"/>
    <n v="1741.8240000000001"/>
  </r>
  <r>
    <s v="CA-2014-118542"/>
    <s v="12/02/2014"/>
    <s v="06/12/2014"/>
    <x v="3"/>
    <x v="1"/>
    <d v="2014-12-02T00:00:00"/>
    <d v="2014-12-06T00:00:00"/>
    <s v="On Date"/>
    <s v="ClayCheatham"/>
    <s v="United States"/>
    <s v="Los Angeles"/>
    <s v="California"/>
    <s v="Binders"/>
    <s v="Cardinal HOLDit! Binder Insert Strips,Extra Strips"/>
    <n v="3.2282999999999999"/>
    <n v="10.128"/>
    <n v="2"/>
    <n v="3.6714000000000002"/>
    <n v="293.71199999999999"/>
  </r>
  <r>
    <s v="CA-2014-152737"/>
    <s v="11/08/2014"/>
    <s v="13/11/2014"/>
    <x v="3"/>
    <x v="7"/>
    <d v="2014-11-08T00:00:00"/>
    <d v="2014-11-13T00:00:00"/>
    <s v="On Date"/>
    <s v="TonySayre"/>
    <s v="United States"/>
    <s v="San Francisco"/>
    <s v="California"/>
    <s v="Binders"/>
    <s v="Avery Self-Adhesive Photo Pockets for Polaroid Photos"/>
    <n v="3.5412000000000003"/>
    <n v="21.792000000000002"/>
    <n v="4"/>
    <n v="7.6272000000000002"/>
    <n v="610.17600000000004"/>
  </r>
  <r>
    <s v="CA-2014-152737"/>
    <s v="11/08/2014"/>
    <s v="13/11/2014"/>
    <x v="3"/>
    <x v="7"/>
    <d v="2014-11-08T00:00:00"/>
    <d v="2014-11-13T00:00:00"/>
    <s v="On Date"/>
    <s v="TonySayre"/>
    <s v="United States"/>
    <s v="San Francisco"/>
    <s v="California"/>
    <s v="Accessories"/>
    <s v="Plantronics Audio 995 Wireless Stereo Headset"/>
    <n v="73.666500000000013"/>
    <n v="439.8"/>
    <n v="4"/>
    <n v="145.13399999999999"/>
    <n v="11610.72"/>
  </r>
  <r>
    <s v="CA-2013-130029"/>
    <s v="07/04/2013"/>
    <s v="07/07/2013"/>
    <x v="0"/>
    <x v="6"/>
    <d v="2013-07-04T00:00:00"/>
    <d v="2013-07-07T00:00:00"/>
    <s v="On Date"/>
    <s v="GuyThornton"/>
    <s v="United States"/>
    <s v="Los Angeles"/>
    <s v="California"/>
    <s v="Paper"/>
    <s v="Xerox 200"/>
    <n v="3.3696000000000006"/>
    <n v="12.96"/>
    <n v="2"/>
    <n v="6.2207999999999997"/>
    <n v="497.66399999999999"/>
  </r>
  <r>
    <s v="CA-2013-130029"/>
    <s v="07/04/2013"/>
    <s v="07/07/2013"/>
    <x v="0"/>
    <x v="6"/>
    <d v="2013-07-04T00:00:00"/>
    <d v="2013-07-07T00:00:00"/>
    <s v="On Date"/>
    <s v="GuyThornton"/>
    <s v="United States"/>
    <s v="Los Angeles"/>
    <s v="California"/>
    <s v="Fasteners"/>
    <s v="Brites Rubber Bands, 1 1/2 oz. Box"/>
    <n v="1.9403999999999999"/>
    <n v="3.96"/>
    <n v="2"/>
    <n v="7.9200000000000007E-2"/>
    <n v="6.3360000000000003"/>
  </r>
  <r>
    <s v="CA-2014-168109"/>
    <s v="07/04/2014"/>
    <s v="04/07/2014"/>
    <x v="3"/>
    <x v="6"/>
    <d v="2014-07-04T00:00:00"/>
    <d v="2014-07-04T00:00:00"/>
    <s v="On Date"/>
    <s v="JimKriz"/>
    <s v="United States"/>
    <s v="Seattle"/>
    <s v="Washington"/>
    <s v="Accessories"/>
    <s v="Logitech 910-002974 M325 Wireless Mouse for Web Scrolling"/>
    <n v="16.794399999999996"/>
    <n v="59.98"/>
    <n v="2"/>
    <n v="26.391200000000001"/>
    <n v="2111.2960000000003"/>
  </r>
  <r>
    <s v="CA-2014-168109"/>
    <s v="07/04/2014"/>
    <s v="04/07/2014"/>
    <x v="3"/>
    <x v="6"/>
    <d v="2014-07-04T00:00:00"/>
    <d v="2014-07-04T00:00:00"/>
    <s v="On Date"/>
    <s v="JimKriz"/>
    <s v="United States"/>
    <s v="Seattle"/>
    <s v="Washington"/>
    <s v="Machines"/>
    <s v="Okidata MB491 Multifunction Printer"/>
    <n v="364.27"/>
    <n v="2395.1999999999998"/>
    <n v="6"/>
    <n v="209.58"/>
    <n v="16766.400000000001"/>
  </r>
  <r>
    <s v="CA-2014-168109"/>
    <s v="07/04/2014"/>
    <s v="04/07/2014"/>
    <x v="3"/>
    <x v="6"/>
    <d v="2014-07-04T00:00:00"/>
    <d v="2014-07-04T00:00:00"/>
    <s v="On Date"/>
    <s v="JimKriz"/>
    <s v="United States"/>
    <s v="Seattle"/>
    <s v="Washington"/>
    <s v="Accessories"/>
    <s v="Plantronics Savi W720 Multi-Device Wireless Headset System"/>
    <n v="236.292"/>
    <n v="1687.8"/>
    <n v="4"/>
    <n v="742.63199999999995"/>
    <n v="59410.559999999998"/>
  </r>
  <r>
    <s v="CA-2014-168109"/>
    <s v="07/04/2014"/>
    <s v="04/07/2014"/>
    <x v="3"/>
    <x v="6"/>
    <d v="2014-07-04T00:00:00"/>
    <d v="2014-07-04T00:00:00"/>
    <s v="On Date"/>
    <s v="JimKriz"/>
    <s v="United States"/>
    <s v="Seattle"/>
    <s v="Washington"/>
    <s v="Phones"/>
    <s v="Square Credit Card Reader, 4 1/2&quot; x 4 1/2&quot; x 1&quot;, White"/>
    <n v="5.2947000000000006"/>
    <n v="7.992"/>
    <n v="1"/>
    <n v="2.6972999999999998"/>
    <n v="215.78399999999999"/>
  </r>
  <r>
    <s v="CA-2013-103163"/>
    <s v="06/08/2013"/>
    <s v="12/06/2013"/>
    <x v="0"/>
    <x v="0"/>
    <d v="2013-06-08T00:00:00"/>
    <d v="2013-06-12T00:00:00"/>
    <s v="On Date"/>
    <s v="FrankMerwin"/>
    <s v="United States"/>
    <s v="Bakersfield"/>
    <s v="California"/>
    <s v="Binders"/>
    <s v="Avery Hanging File Binders"/>
    <n v="3.2291999999999996"/>
    <n v="4.7839999999999998"/>
    <n v="1"/>
    <n v="1.5548"/>
    <n v="124.384"/>
  </r>
  <r>
    <s v="CA-2013-103163"/>
    <s v="06/08/2013"/>
    <s v="12/06/2013"/>
    <x v="0"/>
    <x v="0"/>
    <d v="2013-06-08T00:00:00"/>
    <d v="2013-06-12T00:00:00"/>
    <s v="On Date"/>
    <s v="FrankMerwin"/>
    <s v="United States"/>
    <s v="Bakersfield"/>
    <s v="California"/>
    <s v="Paper"/>
    <s v="While You Were Out Pads, 50 per Pad, 4 x 5 1/4, Green Cycle"/>
    <n v="2.4123000000000006"/>
    <n v="4.7300000000000004"/>
    <n v="1"/>
    <n v="2.3176999999999999"/>
    <n v="185.416"/>
  </r>
  <r>
    <s v="CA-2014-161823"/>
    <s v="09/04/2014"/>
    <s v="09/09/2014"/>
    <x v="3"/>
    <x v="4"/>
    <d v="2014-09-04T00:00:00"/>
    <d v="2014-09-09T00:00:00"/>
    <s v="On Date"/>
    <s v="AleksandraGannaway"/>
    <s v="United States"/>
    <s v="San Francisco"/>
    <s v="California"/>
    <s v="Art"/>
    <s v="Premium Writing Pencils, Soft, #2 by Central Association for the Blind"/>
    <n v="2.1456"/>
    <n v="5.96"/>
    <n v="2"/>
    <n v="1.6688000000000001"/>
    <n v="133.50400000000002"/>
  </r>
  <r>
    <s v="CA-2014-138310"/>
    <s v="06/27/2014"/>
    <s v="01/07/2014"/>
    <x v="3"/>
    <x v="0"/>
    <d v="2014-06-27T00:00:00"/>
    <d v="2014-07-01T00:00:00"/>
    <s v="On Date"/>
    <s v="NoraPreis"/>
    <s v="United States"/>
    <s v="Denver"/>
    <s v="Colorado"/>
    <s v="Accessories"/>
    <s v="Kensington Orbit Wireless Mobile Trackball for PC and Mac"/>
    <n v="40.793199999999999"/>
    <n v="431.928"/>
    <n v="9"/>
    <n v="64.789199999999994"/>
    <n v="5183.1359999999995"/>
  </r>
  <r>
    <s v="CA-2014-141929"/>
    <s v="09/05/2014"/>
    <s v="09/09/2014"/>
    <x v="3"/>
    <x v="4"/>
    <d v="2014-09-05T00:00:00"/>
    <d v="2014-09-09T00:00:00"/>
    <s v="On Date"/>
    <s v="RalphArnett"/>
    <s v="United States"/>
    <s v="Los Angeles"/>
    <s v="California"/>
    <s v="Binders"/>
    <s v="Ibico Hi-Tech Manual Binding System"/>
    <n v="167.74449999999999"/>
    <n v="487.98399999999998"/>
    <n v="2"/>
    <n v="152.495"/>
    <n v="12199.6"/>
  </r>
  <r>
    <s v="CA-2014-141929"/>
    <s v="09/05/2014"/>
    <s v="09/09/2014"/>
    <x v="3"/>
    <x v="4"/>
    <d v="2014-09-05T00:00:00"/>
    <d v="2014-09-09T00:00:00"/>
    <s v="On Date"/>
    <s v="RalphArnett"/>
    <s v="United States"/>
    <s v="Los Angeles"/>
    <s v="California"/>
    <s v="Phones"/>
    <s v="QVS USB Car Charger 2-Port 2.1Amp for iPod/iPhone/iPad/iPad 2/iPad 3"/>
    <n v="3.8224999999999998"/>
    <n v="5.56"/>
    <n v="1"/>
    <n v="1.7375"/>
    <n v="139"/>
  </r>
  <r>
    <s v="CA-2014-141929"/>
    <s v="09/05/2014"/>
    <s v="09/09/2014"/>
    <x v="3"/>
    <x v="4"/>
    <d v="2014-09-05T00:00:00"/>
    <d v="2014-09-09T00:00:00"/>
    <s v="On Date"/>
    <s v="RalphArnett"/>
    <s v="United States"/>
    <s v="Los Angeles"/>
    <s v="California"/>
    <s v="Storage"/>
    <s v="Trav-L-File Heavy-Duty Shuttle II, Black"/>
    <n v="30.498999999999999"/>
    <n v="217.85"/>
    <n v="5"/>
    <n v="65.355000000000004"/>
    <n v="5228.4000000000005"/>
  </r>
  <r>
    <s v="CA-2014-113530"/>
    <s v="05/20/2014"/>
    <s v="22/05/2014"/>
    <x v="3"/>
    <x v="2"/>
    <d v="2014-05-20T00:00:00"/>
    <d v="2014-05-22T00:00:00"/>
    <s v="On Date"/>
    <s v="BeckyCastell"/>
    <s v="United States"/>
    <s v="San Francisco"/>
    <s v="California"/>
    <s v="Chairs"/>
    <s v="Situations Contoured Folding Chairs, 4/Set"/>
    <n v="53.234999999999999"/>
    <n v="681.40800000000002"/>
    <n v="12"/>
    <n v="42.588000000000001"/>
    <n v="3407.04"/>
  </r>
  <r>
    <s v="CA-2014-113530"/>
    <s v="05/20/2014"/>
    <s v="22/05/2014"/>
    <x v="3"/>
    <x v="2"/>
    <d v="2014-05-20T00:00:00"/>
    <d v="2014-05-22T00:00:00"/>
    <s v="On Date"/>
    <s v="BeckyCastell"/>
    <s v="United States"/>
    <s v="San Francisco"/>
    <s v="California"/>
    <s v="Art"/>
    <s v="Newell 310"/>
    <n v="1.2496"/>
    <n v="3.52"/>
    <n v="2"/>
    <n v="1.0207999999999999"/>
    <n v="81.663999999999987"/>
  </r>
  <r>
    <s v="CA-2014-113530"/>
    <s v="05/20/2014"/>
    <s v="22/05/2014"/>
    <x v="3"/>
    <x v="2"/>
    <d v="2014-05-20T00:00:00"/>
    <d v="2014-05-22T00:00:00"/>
    <s v="On Date"/>
    <s v="BeckyCastell"/>
    <s v="United States"/>
    <s v="San Francisco"/>
    <s v="California"/>
    <s v="Art"/>
    <s v="Newell 314"/>
    <n v="4.1850000000000005"/>
    <n v="5.58"/>
    <n v="1"/>
    <n v="1.395"/>
    <n v="111.6"/>
  </r>
  <r>
    <s v="CA-2014-113530"/>
    <s v="05/20/2014"/>
    <s v="22/05/2014"/>
    <x v="3"/>
    <x v="2"/>
    <d v="2014-05-20T00:00:00"/>
    <d v="2014-05-22T00:00:00"/>
    <s v="On Date"/>
    <s v="BeckyCastell"/>
    <s v="United States"/>
    <s v="San Francisco"/>
    <s v="California"/>
    <s v="Accessories"/>
    <s v="SanDisk Cruzer 64 GB USB Flash Drive"/>
    <n v="25.423999999999999"/>
    <n v="36.32"/>
    <n v="1"/>
    <n v="10.896000000000001"/>
    <n v="871.68000000000006"/>
  </r>
  <r>
    <s v="CA-2011-169726"/>
    <s v="08/09/2011"/>
    <s v="13/08/2011"/>
    <x v="1"/>
    <x v="3"/>
    <d v="2011-08-09T00:00:00"/>
    <d v="2011-08-13T00:00:00"/>
    <s v="On Date"/>
    <s v="JosephHolt"/>
    <s v="United States"/>
    <s v="Seattle"/>
    <s v="Washington"/>
    <s v="Binders"/>
    <s v="Ibico Ibimaster 300 Manual Binding System"/>
    <n v="202.39449999999999"/>
    <n v="2060.7440000000001"/>
    <n v="7"/>
    <n v="643.98249999999996"/>
    <n v="51518.6"/>
  </r>
  <r>
    <s v="CA-2014-132178"/>
    <s v="05/04/2014"/>
    <s v="09/05/2014"/>
    <x v="3"/>
    <x v="2"/>
    <d v="2014-05-04T00:00:00"/>
    <d v="2014-05-09T00:00:00"/>
    <s v="On Date"/>
    <s v="DarrenBudd"/>
    <s v="United States"/>
    <s v="Los Angeles"/>
    <s v="California"/>
    <s v="Storage"/>
    <s v="Multi-Use Personal File Cart and Caster Set, Three Stacking Bins"/>
    <n v="25.027200000000001"/>
    <n v="69.52"/>
    <n v="2"/>
    <n v="19.465599999999998"/>
    <n v="1557.2479999999998"/>
  </r>
  <r>
    <s v="CA-2014-132178"/>
    <s v="05/04/2014"/>
    <s v="09/05/2014"/>
    <x v="3"/>
    <x v="2"/>
    <d v="2014-05-04T00:00:00"/>
    <d v="2014-05-09T00:00:00"/>
    <s v="On Date"/>
    <s v="DarrenBudd"/>
    <s v="United States"/>
    <s v="Los Angeles"/>
    <s v="California"/>
    <s v="Storage"/>
    <s v="Fellowes Stor/Drawer Steel Plus Storage Drawers"/>
    <n v="89.704200000000014"/>
    <n v="763.44"/>
    <n v="8"/>
    <n v="45.806399999999996"/>
    <n v="3664.5119999999997"/>
  </r>
  <r>
    <s v="CA-2011-156594"/>
    <s v="12/20/2011"/>
    <s v="23/12/2011"/>
    <x v="1"/>
    <x v="1"/>
    <d v="2011-12-20T00:00:00"/>
    <d v="2011-12-23T00:00:00"/>
    <s v="On Date"/>
    <s v="MichaelChen"/>
    <s v="United States"/>
    <s v="Los Angeles"/>
    <s v="California"/>
    <s v="Binders"/>
    <s v="Ibico Hi-Tech Manual Binding System"/>
    <n v="167.74449999999999"/>
    <n v="487.98399999999998"/>
    <n v="2"/>
    <n v="152.495"/>
    <n v="12199.6"/>
  </r>
  <r>
    <s v="CA-2011-156594"/>
    <s v="12/20/2011"/>
    <s v="23/12/2011"/>
    <x v="1"/>
    <x v="1"/>
    <d v="2011-12-20T00:00:00"/>
    <d v="2011-12-23T00:00:00"/>
    <s v="On Date"/>
    <s v="MichaelChen"/>
    <s v="United States"/>
    <s v="Los Angeles"/>
    <s v="California"/>
    <s v="Art"/>
    <s v="Boston Home &amp; Office Model 2000 Electric Pencil Sharpeners"/>
    <n v="17.500999999999998"/>
    <n v="47.3"/>
    <n v="2"/>
    <n v="12.298"/>
    <n v="983.84"/>
  </r>
  <r>
    <s v="CA-2011-156594"/>
    <s v="12/20/2011"/>
    <s v="23/12/2011"/>
    <x v="1"/>
    <x v="1"/>
    <d v="2011-12-20T00:00:00"/>
    <d v="2011-12-23T00:00:00"/>
    <s v="On Date"/>
    <s v="MichaelChen"/>
    <s v="United States"/>
    <s v="Los Angeles"/>
    <s v="California"/>
    <s v="Art"/>
    <s v="Newell 31"/>
    <n v="2.9735999999999998"/>
    <n v="4.13"/>
    <n v="1"/>
    <n v="1.1564000000000001"/>
    <n v="92.512"/>
  </r>
  <r>
    <s v="CA-2011-156594"/>
    <s v="12/20/2011"/>
    <s v="23/12/2011"/>
    <x v="1"/>
    <x v="1"/>
    <d v="2011-12-20T00:00:00"/>
    <d v="2011-12-23T00:00:00"/>
    <s v="On Date"/>
    <s v="MichaelChen"/>
    <s v="United States"/>
    <s v="Los Angeles"/>
    <s v="California"/>
    <s v="Binders"/>
    <s v="Premium Transparent Presentation Covers, No Pattern/Clear, 8 1/2&quot; x 11&quot;"/>
    <n v="20.941200000000002"/>
    <n v="155.12"/>
    <n v="5"/>
    <n v="50.414000000000001"/>
    <n v="4033.12"/>
  </r>
  <r>
    <s v="CA-2011-146528"/>
    <s v="07/25/2011"/>
    <s v="27/07/2011"/>
    <x v="1"/>
    <x v="6"/>
    <d v="2011-07-25T00:00:00"/>
    <d v="2011-07-27T00:00:00"/>
    <s v="On Date"/>
    <s v="VickyFreymann"/>
    <s v="United States"/>
    <s v="Los Angeles"/>
    <s v="California"/>
    <s v="Paper"/>
    <s v="Xerox 1966"/>
    <n v="3.3048000000000006"/>
    <n v="6.48"/>
    <n v="1"/>
    <n v="3.1751999999999998"/>
    <n v="254.01599999999999"/>
  </r>
  <r>
    <s v="CA-2011-146528"/>
    <s v="07/25/2011"/>
    <s v="27/07/2011"/>
    <x v="1"/>
    <x v="6"/>
    <d v="2011-07-25T00:00:00"/>
    <d v="2011-07-27T00:00:00"/>
    <s v="On Date"/>
    <s v="VickyFreymann"/>
    <s v="United States"/>
    <s v="Los Angeles"/>
    <s v="California"/>
    <s v="Supplies"/>
    <s v="Acme Kleen Earth Office Shears"/>
    <n v="2.7547999999999999"/>
    <n v="15.52"/>
    <n v="4"/>
    <n v="4.5007999999999999"/>
    <n v="360.06399999999996"/>
  </r>
  <r>
    <s v="CA-2013-161676"/>
    <s v="07/19/2013"/>
    <s v="24/07/2013"/>
    <x v="0"/>
    <x v="6"/>
    <d v="2013-07-19T00:00:00"/>
    <d v="2013-07-24T00:00:00"/>
    <s v="On Date"/>
    <s v="JenniferPatt"/>
    <s v="United States"/>
    <s v="Glendale"/>
    <s v="Arizona"/>
    <s v="Supplies"/>
    <s v="Elite 5&quot; Scissors"/>
    <n v="5.915"/>
    <n v="33.799999999999997"/>
    <n v="5"/>
    <n v="4.2249999999999996"/>
    <n v="338"/>
  </r>
  <r>
    <s v="CA-2011-129364"/>
    <s v="12/08/2011"/>
    <s v="13/12/2011"/>
    <x v="1"/>
    <x v="1"/>
    <d v="2011-12-08T00:00:00"/>
    <d v="2011-12-13T00:00:00"/>
    <s v="On Date"/>
    <s v="TimBrockman"/>
    <s v="United States"/>
    <s v="Salem"/>
    <s v="Oregon"/>
    <s v="Labels"/>
    <s v="Avery 499"/>
    <n v="2.6892000000000005"/>
    <n v="27.888000000000002"/>
    <n v="7"/>
    <n v="9.0635999999999992"/>
    <n v="725.08799999999997"/>
  </r>
  <r>
    <s v="CA-2011-129364"/>
    <s v="12/08/2011"/>
    <s v="13/12/2011"/>
    <x v="1"/>
    <x v="1"/>
    <d v="2011-12-08T00:00:00"/>
    <d v="2011-12-13T00:00:00"/>
    <s v="On Date"/>
    <s v="TimBrockman"/>
    <s v="United States"/>
    <s v="Salem"/>
    <s v="Oregon"/>
    <s v="Binders"/>
    <s v="Acco PRESSTEX Data Binder with Storage Hooks, Dark Blue, 9 1/2&quot; X 11&quot;"/>
    <n v="2.7438000000000002"/>
    <n v="6.4560000000000004"/>
    <n v="4"/>
    <n v="-4.5191999999999997"/>
    <n v="-361.53599999999994"/>
  </r>
  <r>
    <s v="CA-2011-129364"/>
    <s v="12/08/2011"/>
    <s v="13/12/2011"/>
    <x v="1"/>
    <x v="1"/>
    <d v="2011-12-08T00:00:00"/>
    <d v="2011-12-13T00:00:00"/>
    <s v="On Date"/>
    <s v="TimBrockman"/>
    <s v="United States"/>
    <s v="Salem"/>
    <s v="Oregon"/>
    <s v="Phones"/>
    <s v="Samsung HM1900 Bluetooth Headset"/>
    <n v="10.974999999999998"/>
    <n v="52.68"/>
    <n v="3"/>
    <n v="19.754999999999999"/>
    <n v="1580.3999999999999"/>
  </r>
  <r>
    <s v="CA-2011-129364"/>
    <s v="12/08/2011"/>
    <s v="13/12/2011"/>
    <x v="1"/>
    <x v="1"/>
    <d v="2011-12-08T00:00:00"/>
    <d v="2011-12-13T00:00:00"/>
    <s v="On Date"/>
    <s v="TimBrockman"/>
    <s v="United States"/>
    <s v="Salem"/>
    <s v="Oregon"/>
    <s v="Supplies"/>
    <s v="Acco Side-Punched Conventional Columnar Pads"/>
    <n v="3.2965"/>
    <n v="13.88"/>
    <n v="5"/>
    <n v="-2.6025"/>
    <n v="-208.2"/>
  </r>
  <r>
    <s v="CA-2011-129364"/>
    <s v="12/08/2011"/>
    <s v="13/12/2011"/>
    <x v="1"/>
    <x v="1"/>
    <d v="2011-12-08T00:00:00"/>
    <d v="2011-12-13T00:00:00"/>
    <s v="On Date"/>
    <s v="TimBrockman"/>
    <s v="United States"/>
    <s v="Salem"/>
    <s v="Oregon"/>
    <s v="Accessories"/>
    <s v="SanDisk Ultra 16 GB MicroSDHC Class 10 Memory Card"/>
    <n v="12.210599999999999"/>
    <n v="103.92"/>
    <n v="10"/>
    <n v="-18.186"/>
    <n v="-1454.88"/>
  </r>
  <r>
    <s v="CA-2011-129364"/>
    <s v="12/08/2011"/>
    <s v="13/12/2011"/>
    <x v="1"/>
    <x v="1"/>
    <d v="2011-12-08T00:00:00"/>
    <d v="2011-12-13T00:00:00"/>
    <s v="On Date"/>
    <s v="TimBrockman"/>
    <s v="United States"/>
    <s v="Salem"/>
    <s v="Oregon"/>
    <s v="Labels"/>
    <s v="Avery 492"/>
    <n v="1.5551999999999997"/>
    <n v="11.52"/>
    <n v="5"/>
    <n v="3.7440000000000002"/>
    <n v="299.52000000000004"/>
  </r>
  <r>
    <s v="CA-2011-129364"/>
    <s v="12/08/2011"/>
    <s v="13/12/2011"/>
    <x v="1"/>
    <x v="1"/>
    <d v="2011-12-08T00:00:00"/>
    <d v="2011-12-13T00:00:00"/>
    <s v="On Date"/>
    <s v="TimBrockman"/>
    <s v="United States"/>
    <s v="Salem"/>
    <s v="Oregon"/>
    <s v="Paper"/>
    <s v="Xerox 232"/>
    <n v="3.3696000000000002"/>
    <n v="10.368"/>
    <n v="2"/>
    <n v="3.6288"/>
    <n v="290.30399999999997"/>
  </r>
  <r>
    <s v="CA-2011-129364"/>
    <s v="12/08/2011"/>
    <s v="13/12/2011"/>
    <x v="1"/>
    <x v="1"/>
    <d v="2011-12-08T00:00:00"/>
    <d v="2011-12-13T00:00:00"/>
    <s v="On Date"/>
    <s v="TimBrockman"/>
    <s v="United States"/>
    <s v="Salem"/>
    <s v="Oregon"/>
    <s v="Storage"/>
    <s v="Adjustable Personal File Tote"/>
    <n v="12.0472"/>
    <n v="39.072000000000003"/>
    <n v="3"/>
    <n v="2.9304000000000001"/>
    <n v="234.43200000000002"/>
  </r>
  <r>
    <s v="CA-2012-156440"/>
    <s v="12/05/2012"/>
    <s v="09/12/2012"/>
    <x v="2"/>
    <x v="1"/>
    <d v="2012-12-05T00:00:00"/>
    <d v="2012-12-09T00:00:00"/>
    <s v="On Date"/>
    <s v="MattHagelstein"/>
    <s v="United States"/>
    <s v="San Diego"/>
    <s v="California"/>
    <s v="Furnishings"/>
    <s v="Executive Impressions 14&quot; Contract Wall Clock"/>
    <n v="14.894100000000002"/>
    <n v="44.46"/>
    <n v="2"/>
    <n v="14.671799999999999"/>
    <n v="1173.7439999999999"/>
  </r>
  <r>
    <s v="CA-2013-102792"/>
    <s v="12/14/2013"/>
    <s v="20/12/2013"/>
    <x v="0"/>
    <x v="1"/>
    <d v="2013-12-14T00:00:00"/>
    <d v="2013-12-20T00:00:00"/>
    <s v="Delay"/>
    <s v="JasperCacioppo"/>
    <s v="United States"/>
    <s v="Riverside"/>
    <s v="California"/>
    <s v="Art"/>
    <s v="Crayola Colored Pencils"/>
    <n v="2.1975999999999996"/>
    <n v="9.84"/>
    <n v="3"/>
    <n v="3.2471999999999999"/>
    <n v="259.77600000000001"/>
  </r>
  <r>
    <s v="CA-2014-140760"/>
    <s v="06/03/2014"/>
    <s v="06/06/2014"/>
    <x v="3"/>
    <x v="0"/>
    <d v="2014-06-03T00:00:00"/>
    <d v="2014-06-06T00:00:00"/>
    <s v="On Date"/>
    <s v="DennyOrdway"/>
    <s v="United States"/>
    <s v="Mesa"/>
    <s v="Arizona"/>
    <s v="Paper"/>
    <s v="Xerox 4200 Series MultiUse Premium Copy Paper (20Lb. and 84 Bright)"/>
    <n v="2.9039999999999999"/>
    <n v="25.344000000000001"/>
    <n v="6"/>
    <n v="7.92"/>
    <n v="633.6"/>
  </r>
  <r>
    <s v="CA-2014-140760"/>
    <s v="06/03/2014"/>
    <s v="06/06/2014"/>
    <x v="3"/>
    <x v="0"/>
    <d v="2014-06-03T00:00:00"/>
    <d v="2014-06-06T00:00:00"/>
    <s v="On Date"/>
    <s v="DennyOrdway"/>
    <s v="United States"/>
    <s v="Mesa"/>
    <s v="Arizona"/>
    <s v="Envelopes"/>
    <s v="Manila Recycled Extra-Heavyweight Clasp Envelopes, 6&quot; x 9&quot;"/>
    <n v="5.599800000000001"/>
    <n v="43.92"/>
    <n v="5"/>
    <n v="15.920999999999999"/>
    <n v="1273.6799999999998"/>
  </r>
  <r>
    <s v="US-2012-131359"/>
    <s v="10/30/2012"/>
    <s v="02/11/2012"/>
    <x v="2"/>
    <x v="8"/>
    <d v="2012-10-30T00:00:00"/>
    <d v="2012-11-02T00:00:00"/>
    <s v="On Date"/>
    <s v="FrankAtkinson"/>
    <s v="United States"/>
    <s v="Denver"/>
    <s v="Colorado"/>
    <s v="Machines"/>
    <s v="Lexmark S315 Color Inkjet Printer"/>
    <n v="52.994699999999995"/>
    <n v="59.994"/>
    <n v="2"/>
    <n v="-45.995399999999997"/>
    <n v="-3679.6319999999996"/>
  </r>
  <r>
    <s v="US-2012-131359"/>
    <s v="10/30/2012"/>
    <s v="02/11/2012"/>
    <x v="2"/>
    <x v="8"/>
    <d v="2012-10-30T00:00:00"/>
    <d v="2012-11-02T00:00:00"/>
    <s v="On Date"/>
    <s v="FrankAtkinson"/>
    <s v="United States"/>
    <s v="Denver"/>
    <s v="Colorado"/>
    <s v="Copiers"/>
    <s v="Sharp 1540cs Digital Laser Copier"/>
    <n v="274.995"/>
    <n v="439.99200000000002"/>
    <n v="1"/>
    <n v="164.99700000000001"/>
    <n v="13199.760000000002"/>
  </r>
  <r>
    <s v="US-2012-131359"/>
    <s v="10/30/2012"/>
    <s v="02/11/2012"/>
    <x v="2"/>
    <x v="8"/>
    <d v="2012-10-30T00:00:00"/>
    <d v="2012-11-02T00:00:00"/>
    <s v="On Date"/>
    <s v="FrankAtkinson"/>
    <s v="United States"/>
    <s v="Denver"/>
    <s v="Colorado"/>
    <s v="Phones"/>
    <s v="OtterBox Commuter Series Case - iPhone 5 &amp; 5s"/>
    <n v="11.434799999999999"/>
    <n v="87.96"/>
    <n v="5"/>
    <n v="30.786000000000001"/>
    <n v="2462.88"/>
  </r>
  <r>
    <s v="US-2012-131359"/>
    <s v="10/30/2012"/>
    <s v="02/11/2012"/>
    <x v="2"/>
    <x v="8"/>
    <d v="2012-10-30T00:00:00"/>
    <d v="2012-11-02T00:00:00"/>
    <s v="On Date"/>
    <s v="FrankAtkinson"/>
    <s v="United States"/>
    <s v="Denver"/>
    <s v="Colorado"/>
    <s v="Furnishings"/>
    <s v="Eldon Regeneration Recycled Desk Accessories, Black"/>
    <n v="2.9523999999999999"/>
    <n v="15.488"/>
    <n v="4"/>
    <n v="3.6783999999999999"/>
    <n v="294.27199999999999"/>
  </r>
  <r>
    <s v="CA-2012-151680"/>
    <s v="11/19/2012"/>
    <s v="21/11/2012"/>
    <x v="2"/>
    <x v="7"/>
    <d v="2012-11-19T00:00:00"/>
    <d v="2012-11-21T00:00:00"/>
    <s v="On Date"/>
    <s v="TonyChapman"/>
    <s v="United States"/>
    <s v="Seattle"/>
    <s v="Washington"/>
    <s v="Furnishings"/>
    <s v="Tenex V2T-RE Standard Weight Series Chair Mat, 45&quot; x 53&quot;, Lip 25&quot; x 12&quot;"/>
    <n v="59.623200000000004"/>
    <n v="141.96"/>
    <n v="2"/>
    <n v="22.7136"/>
    <n v="1817.088"/>
  </r>
  <r>
    <s v="CA-2011-140039"/>
    <s v="09/13/2011"/>
    <s v="17/09/2011"/>
    <x v="1"/>
    <x v="4"/>
    <d v="2011-09-13T00:00:00"/>
    <d v="2011-09-17T00:00:00"/>
    <s v="On Date"/>
    <s v="OdellaNelson"/>
    <s v="United States"/>
    <s v="Tempe"/>
    <s v="Arizona"/>
    <s v="Storage"/>
    <s v="Eldon File Chest Portable File"/>
    <n v="14.689"/>
    <n v="79.400000000000006"/>
    <n v="5"/>
    <n v="5.9550000000000001"/>
    <n v="476.4"/>
  </r>
  <r>
    <s v="CA-2014-113670"/>
    <s v="10/16/2014"/>
    <s v="18/10/2014"/>
    <x v="3"/>
    <x v="8"/>
    <d v="2014-10-16T00:00:00"/>
    <d v="2014-10-18T00:00:00"/>
    <s v="On Date"/>
    <s v="RolandSchwarz"/>
    <s v="United States"/>
    <s v="Los Angeles"/>
    <s v="California"/>
    <s v="Tables"/>
    <s v="Bush Advantage Collection Round Conference Table"/>
    <n v="167.95400000000001"/>
    <n v="510.24"/>
    <n v="3"/>
    <n v="6.3780000000000001"/>
    <n v="510.24"/>
  </r>
  <r>
    <s v="CA-2014-113670"/>
    <s v="10/16/2014"/>
    <s v="18/10/2014"/>
    <x v="3"/>
    <x v="8"/>
    <d v="2014-10-16T00:00:00"/>
    <d v="2014-10-18T00:00:00"/>
    <s v="On Date"/>
    <s v="RolandSchwarz"/>
    <s v="United States"/>
    <s v="Los Angeles"/>
    <s v="California"/>
    <s v="Paper"/>
    <s v="Xerox 1919"/>
    <n v="20.904899999999994"/>
    <n v="204.95"/>
    <n v="5"/>
    <n v="100.4255"/>
    <n v="8034.04"/>
  </r>
  <r>
    <s v="CA-2014-166198"/>
    <s v="04/22/2014"/>
    <s v="25/04/2014"/>
    <x v="3"/>
    <x v="10"/>
    <d v="2014-04-22T00:00:00"/>
    <d v="2014-04-25T00:00:00"/>
    <s v="On Date"/>
    <s v="JoniWasserman"/>
    <s v="United States"/>
    <s v="Seattle"/>
    <s v="Washington"/>
    <s v="Accessories"/>
    <s v="Verbatim Slim CD and DVD Storage Cases, 50/Pack"/>
    <n v="8.0779999999999994"/>
    <n v="11.54"/>
    <n v="1"/>
    <n v="3.4620000000000002"/>
    <n v="276.96000000000004"/>
  </r>
  <r>
    <s v="CA-2014-166198"/>
    <s v="04/22/2014"/>
    <s v="25/04/2014"/>
    <x v="3"/>
    <x v="10"/>
    <d v="2014-04-22T00:00:00"/>
    <d v="2014-04-25T00:00:00"/>
    <s v="On Date"/>
    <s v="JoniWasserman"/>
    <s v="United States"/>
    <s v="Seattle"/>
    <s v="Washington"/>
    <s v="Furnishings"/>
    <s v="Eldon Advantage Foldable Chair Mats for Low Pile Carpets"/>
    <n v="42.817999999999998"/>
    <n v="162.6"/>
    <n v="3"/>
    <n v="34.146000000000001"/>
    <n v="2731.6800000000003"/>
  </r>
  <r>
    <s v="CA-2011-135608"/>
    <s v="12/08/2011"/>
    <s v="10/12/2011"/>
    <x v="1"/>
    <x v="1"/>
    <d v="2011-12-08T00:00:00"/>
    <d v="2011-12-10T00:00:00"/>
    <s v="On Date"/>
    <s v="JimKarlsson"/>
    <s v="United States"/>
    <s v="Olympia"/>
    <s v="Washington"/>
    <s v="Paper"/>
    <s v="Xerox 1964"/>
    <n v="12.333600000000001"/>
    <n v="45.68"/>
    <n v="2"/>
    <n v="21.012799999999999"/>
    <n v="1681.0239999999999"/>
  </r>
  <r>
    <s v="CA-2011-135608"/>
    <s v="12/08/2011"/>
    <s v="10/12/2011"/>
    <x v="1"/>
    <x v="1"/>
    <d v="2011-12-08T00:00:00"/>
    <d v="2011-12-10T00:00:00"/>
    <s v="On Date"/>
    <s v="JimKarlsson"/>
    <s v="United States"/>
    <s v="Olympia"/>
    <s v="Washington"/>
    <s v="Chairs"/>
    <s v="DMI Arturo Collection Mission-style Design Wood Chair"/>
    <n v="111.72519999999999"/>
    <n v="603.91999999999996"/>
    <n v="5"/>
    <n v="45.293999999999997"/>
    <n v="3623.5199999999995"/>
  </r>
  <r>
    <s v="US-2011-169789"/>
    <s v="12/30/2011"/>
    <s v="04/01/2012"/>
    <x v="2"/>
    <x v="1"/>
    <d v="2011-12-30T00:00:00"/>
    <d v="2012-01-04T00:00:00"/>
    <s v="On Date"/>
    <s v="MaureenFritzler"/>
    <s v="United States"/>
    <s v="Phoenix"/>
    <s v="Arizona"/>
    <s v="Binders"/>
    <s v="Ibico Ibimaster 300 Manual Binding System"/>
    <n v="202.39449999999999"/>
    <n v="551.98500000000001"/>
    <n v="5"/>
    <n v="-459.98750000000001"/>
    <n v="-36799"/>
  </r>
  <r>
    <s v="CA-2013-151512"/>
    <s v="12/27/2013"/>
    <s v="03/01/2014"/>
    <x v="3"/>
    <x v="1"/>
    <d v="2013-12-27T00:00:00"/>
    <d v="2014-01-03T00:00:00"/>
    <s v="Delay"/>
    <s v="SallyHughsby"/>
    <s v="United States"/>
    <s v="Denver"/>
    <s v="Colorado"/>
    <s v="Appliances"/>
    <s v="Harmony HEPA Quiet Air Purifiers"/>
    <n v="7.6049999999999995"/>
    <n v="18.72"/>
    <n v="2"/>
    <n v="3.51"/>
    <n v="280.79999999999995"/>
  </r>
  <r>
    <s v="CA-2014-161956"/>
    <s v="08/28/2014"/>
    <s v="30/08/2014"/>
    <x v="3"/>
    <x v="3"/>
    <d v="2014-08-28T00:00:00"/>
    <d v="2014-08-30T00:00:00"/>
    <s v="On Date"/>
    <s v="DanReichenbach"/>
    <s v="United States"/>
    <s v="Inglewood"/>
    <s v="California"/>
    <s v="Furnishings"/>
    <s v="GE 48&quot; Fluorescent Tube, Cool White Energy Saver, 34 Watts, 30/Box"/>
    <n v="49.615000000000002"/>
    <n v="198.46"/>
    <n v="2"/>
    <n v="99.23"/>
    <n v="7938.4000000000005"/>
  </r>
  <r>
    <s v="CA-2014-161956"/>
    <s v="08/28/2014"/>
    <s v="30/08/2014"/>
    <x v="3"/>
    <x v="3"/>
    <d v="2014-08-28T00:00:00"/>
    <d v="2014-08-30T00:00:00"/>
    <s v="On Date"/>
    <s v="DanReichenbach"/>
    <s v="United States"/>
    <s v="Inglewood"/>
    <s v="California"/>
    <s v="Appliances"/>
    <s v="APC 7 Outlet Network SurgeArrest Surge Protector"/>
    <n v="56.336000000000006"/>
    <n v="321.92"/>
    <n v="4"/>
    <n v="96.575999999999993"/>
    <n v="7726.08"/>
  </r>
  <r>
    <s v="CA-2014-161956"/>
    <s v="08/28/2014"/>
    <s v="30/08/2014"/>
    <x v="3"/>
    <x v="3"/>
    <d v="2014-08-28T00:00:00"/>
    <d v="2014-08-30T00:00:00"/>
    <s v="On Date"/>
    <s v="DanReichenbach"/>
    <s v="United States"/>
    <s v="Inglewood"/>
    <s v="California"/>
    <s v="Copiers"/>
    <s v="Sharp 1540cs Digital Laser Copier"/>
    <n v="274.995"/>
    <n v="879.98400000000004"/>
    <n v="2"/>
    <n v="329.99400000000003"/>
    <n v="26399.520000000004"/>
  </r>
  <r>
    <s v="CA-2014-161956"/>
    <s v="08/28/2014"/>
    <s v="30/08/2014"/>
    <x v="3"/>
    <x v="3"/>
    <d v="2014-08-28T00:00:00"/>
    <d v="2014-08-30T00:00:00"/>
    <s v="On Date"/>
    <s v="DanReichenbach"/>
    <s v="United States"/>
    <s v="Inglewood"/>
    <s v="California"/>
    <s v="Supplies"/>
    <s v="Acme Preferred Stainless Steel Scissors"/>
    <n v="4.0327999999999999"/>
    <n v="28.4"/>
    <n v="5"/>
    <n v="8.2360000000000007"/>
    <n v="658.88000000000011"/>
  </r>
  <r>
    <s v="CA-2014-161956"/>
    <s v="08/28/2014"/>
    <s v="30/08/2014"/>
    <x v="3"/>
    <x v="3"/>
    <d v="2014-08-28T00:00:00"/>
    <d v="2014-08-30T00:00:00"/>
    <s v="On Date"/>
    <s v="DanReichenbach"/>
    <s v="United States"/>
    <s v="Inglewood"/>
    <s v="California"/>
    <s v="Chairs"/>
    <s v="Bevis Steel Folding Chairs"/>
    <n v="69.084000000000003"/>
    <n v="230.28"/>
    <n v="3"/>
    <n v="23.027999999999999"/>
    <n v="1842.2399999999998"/>
  </r>
  <r>
    <s v="CA-2014-161956"/>
    <s v="08/28/2014"/>
    <s v="30/08/2014"/>
    <x v="3"/>
    <x v="3"/>
    <d v="2014-08-28T00:00:00"/>
    <d v="2014-08-30T00:00:00"/>
    <s v="On Date"/>
    <s v="DanReichenbach"/>
    <s v="United States"/>
    <s v="Inglewood"/>
    <s v="California"/>
    <s v="Paper"/>
    <s v="White Computer Printout Paper by Universal"/>
    <n v="19.767599999999998"/>
    <n v="116.28"/>
    <n v="3"/>
    <n v="56.977200000000003"/>
    <n v="4558.1760000000004"/>
  </r>
  <r>
    <s v="CA-2014-161956"/>
    <s v="08/28/2014"/>
    <s v="30/08/2014"/>
    <x v="3"/>
    <x v="3"/>
    <d v="2014-08-28T00:00:00"/>
    <d v="2014-08-30T00:00:00"/>
    <s v="On Date"/>
    <s v="DanReichenbach"/>
    <s v="United States"/>
    <s v="Inglewood"/>
    <s v="California"/>
    <s v="Binders"/>
    <s v="GBC DocuBind 300 Electric Binding Machine"/>
    <n v="273.50959999999998"/>
    <n v="841.56799999999998"/>
    <n v="2"/>
    <n v="294.54880000000003"/>
    <n v="23563.904000000002"/>
  </r>
  <r>
    <s v="CA-2014-161956"/>
    <s v="08/28/2014"/>
    <s v="30/08/2014"/>
    <x v="3"/>
    <x v="3"/>
    <d v="2014-08-28T00:00:00"/>
    <d v="2014-08-30T00:00:00"/>
    <s v="On Date"/>
    <s v="DanReichenbach"/>
    <s v="United States"/>
    <s v="Inglewood"/>
    <s v="California"/>
    <s v="Storage"/>
    <s v="Sensible Storage WireTech Storage Systems"/>
    <n v="67.430999999999983"/>
    <n v="354.9"/>
    <n v="5"/>
    <n v="17.745000000000001"/>
    <n v="1419.6000000000001"/>
  </r>
  <r>
    <s v="CA-2012-167745"/>
    <s v="09/18/2012"/>
    <s v="23/09/2012"/>
    <x v="2"/>
    <x v="4"/>
    <d v="2012-09-18T00:00:00"/>
    <d v="2012-09-23T00:00:00"/>
    <s v="On Date"/>
    <s v="GeorgeBell"/>
    <s v="United States"/>
    <s v="Los Angeles"/>
    <s v="California"/>
    <s v="Art"/>
    <s v="Quartet Omega Colored Chalk, 12/Pack"/>
    <n v="3.0951999999999997"/>
    <n v="11.68"/>
    <n v="2"/>
    <n v="5.4896000000000003"/>
    <n v="439.16800000000001"/>
  </r>
  <r>
    <s v="CA-2012-167745"/>
    <s v="09/18/2012"/>
    <s v="23/09/2012"/>
    <x v="2"/>
    <x v="4"/>
    <d v="2012-09-18T00:00:00"/>
    <d v="2012-09-23T00:00:00"/>
    <s v="On Date"/>
    <s v="GeorgeBell"/>
    <s v="United States"/>
    <s v="Los Angeles"/>
    <s v="California"/>
    <s v="Supplies"/>
    <s v="Elite 5&quot; Scissors"/>
    <n v="5.9149999999999991"/>
    <n v="16.899999999999999"/>
    <n v="2"/>
    <n v="5.07"/>
    <n v="405.6"/>
  </r>
  <r>
    <s v="CA-2012-167745"/>
    <s v="09/18/2012"/>
    <s v="23/09/2012"/>
    <x v="2"/>
    <x v="4"/>
    <d v="2012-09-18T00:00:00"/>
    <d v="2012-09-23T00:00:00"/>
    <s v="On Date"/>
    <s v="GeorgeBell"/>
    <s v="United States"/>
    <s v="Los Angeles"/>
    <s v="California"/>
    <s v="Furnishings"/>
    <s v="Advantus Panel Wall Certificate Holder - 8.5x11"/>
    <n v="7.0759999999999996"/>
    <n v="24.4"/>
    <n v="2"/>
    <n v="10.247999999999999"/>
    <n v="819.83999999999992"/>
  </r>
  <r>
    <s v="CA-2013-155530"/>
    <s v="12/18/2013"/>
    <s v="22/12/2013"/>
    <x v="0"/>
    <x v="1"/>
    <d v="2013-12-18T00:00:00"/>
    <d v="2013-12-22T00:00:00"/>
    <s v="On Date"/>
    <s v="CharlesMcCrossin"/>
    <s v="United States"/>
    <s v="San Francisco"/>
    <s v="California"/>
    <s v="Tables"/>
    <s v="Bretford Â“Just In TimeÂ” Height-Adjustable Multi-Task Work Tables"/>
    <n v="388.18200000000002"/>
    <n v="2003.52"/>
    <n v="6"/>
    <n v="-325.572"/>
    <n v="-26045.760000000002"/>
  </r>
  <r>
    <s v="CA-2012-107937"/>
    <s v="05/03/2012"/>
    <s v="08/05/2012"/>
    <x v="2"/>
    <x v="2"/>
    <d v="2012-05-03T00:00:00"/>
    <d v="2012-05-08T00:00:00"/>
    <s v="On Date"/>
    <s v="JuliaBarnett"/>
    <s v="United States"/>
    <s v="Chula Vista"/>
    <s v="California"/>
    <s v="Furnishings"/>
    <s v="Rubbermaid ClusterMat Chairmats, Mat Size- 66&quot; x 60&quot;, Lip 20&quot; x 11&quot; -90 Degree Angle"/>
    <n v="93.223200000000006"/>
    <n v="665.88"/>
    <n v="6"/>
    <n v="106.5408"/>
    <n v="8523.264000000001"/>
  </r>
  <r>
    <s v="CA-2013-144218"/>
    <s v="11/01/2013"/>
    <s v="05/11/2013"/>
    <x v="0"/>
    <x v="7"/>
    <d v="2013-11-01T00:00:00"/>
    <d v="2013-11-05T00:00:00"/>
    <s v="On Date"/>
    <s v="JonathanDoherty"/>
    <s v="United States"/>
    <s v="Los Angeles"/>
    <s v="California"/>
    <s v="Storage"/>
    <s v="Dual Level, Single-Width Filing Carts"/>
    <n v="114.7444"/>
    <n v="1085.42"/>
    <n v="7"/>
    <n v="282.20920000000001"/>
    <n v="22576.736000000001"/>
  </r>
  <r>
    <s v="CA-2011-107139"/>
    <s v="07/05/2011"/>
    <s v="11/07/2011"/>
    <x v="1"/>
    <x v="6"/>
    <d v="2011-07-05T00:00:00"/>
    <d v="2011-07-11T00:00:00"/>
    <s v="Delay"/>
    <s v="DennisPardue"/>
    <s v="United States"/>
    <s v="Los Angeles"/>
    <s v="California"/>
    <s v="Binders"/>
    <s v="Vinyl Sectional Post Binders"/>
    <n v="18.850000000000001"/>
    <n v="180.96"/>
    <n v="6"/>
    <n v="67.86"/>
    <n v="5428.8"/>
  </r>
  <r>
    <s v="US-2011-117163"/>
    <s v="01/28/2011"/>
    <s v="03/02/2011"/>
    <x v="1"/>
    <x v="5"/>
    <d v="2011-01-28T00:00:00"/>
    <d v="2011-02-03T00:00:00"/>
    <s v="Delay"/>
    <s v="EdJacobs"/>
    <s v="United States"/>
    <s v="San Diego"/>
    <s v="California"/>
    <s v="Storage"/>
    <s v="Recycled Steel Personal File for Hanging File Folders"/>
    <n v="42.922499999999999"/>
    <n v="57.23"/>
    <n v="1"/>
    <n v="14.307499999999999"/>
    <n v="1144.5999999999999"/>
  </r>
  <r>
    <s v="US-2011-117163"/>
    <s v="01/28/2011"/>
    <s v="03/02/2011"/>
    <x v="1"/>
    <x v="5"/>
    <d v="2011-01-28T00:00:00"/>
    <d v="2011-02-03T00:00:00"/>
    <s v="Delay"/>
    <s v="EdJacobs"/>
    <s v="United States"/>
    <s v="San Diego"/>
    <s v="California"/>
    <s v="Tables"/>
    <s v="Balt Split Level Computer Training Table"/>
    <n v="116.55"/>
    <n v="333"/>
    <n v="3"/>
    <n v="-16.649999999999999"/>
    <n v="-1332"/>
  </r>
  <r>
    <s v="US-2011-117163"/>
    <s v="01/28/2011"/>
    <s v="03/02/2011"/>
    <x v="1"/>
    <x v="5"/>
    <d v="2011-01-28T00:00:00"/>
    <d v="2011-02-03T00:00:00"/>
    <s v="Delay"/>
    <s v="EdJacobs"/>
    <s v="United States"/>
    <s v="San Diego"/>
    <s v="California"/>
    <s v="Art"/>
    <s v="Dixon Ticonderoga Core-Lock Colored Pencils"/>
    <n v="6.1036999999999999"/>
    <n v="36.44"/>
    <n v="4"/>
    <n v="12.0252"/>
    <n v="962.01599999999996"/>
  </r>
  <r>
    <s v="CA-2011-100363"/>
    <s v="04/08/2011"/>
    <s v="15/04/2011"/>
    <x v="1"/>
    <x v="10"/>
    <d v="2011-04-08T00:00:00"/>
    <d v="2011-04-15T00:00:00"/>
    <s v="Delay"/>
    <s v="JimMitchum"/>
    <s v="United States"/>
    <s v="Glendale"/>
    <s v="Arizona"/>
    <s v="Fasteners"/>
    <s v="Binder Clips by OIC"/>
    <n v="0.76959999999999995"/>
    <n v="2.3679999999999999"/>
    <n v="2"/>
    <n v="0.82879999999999998"/>
    <n v="66.304000000000002"/>
  </r>
  <r>
    <s v="CA-2011-100363"/>
    <s v="04/08/2011"/>
    <s v="15/04/2011"/>
    <x v="1"/>
    <x v="10"/>
    <d v="2011-04-08T00:00:00"/>
    <d v="2011-04-15T00:00:00"/>
    <s v="Delay"/>
    <s v="JimMitchum"/>
    <s v="United States"/>
    <s v="Glendale"/>
    <s v="Arizona"/>
    <s v="Paper"/>
    <s v="Things To Do Today Spiral Book"/>
    <n v="4.0391999999999992"/>
    <n v="19.007999999999999"/>
    <n v="3"/>
    <n v="6.8903999999999996"/>
    <n v="551.23199999999997"/>
  </r>
  <r>
    <s v="CA-2011-126760"/>
    <s v="07/26/2011"/>
    <s v="02/08/2011"/>
    <x v="1"/>
    <x v="6"/>
    <d v="2011-07-26T00:00:00"/>
    <d v="2011-08-02T00:00:00"/>
    <s v="Delay"/>
    <s v="KunstMiller"/>
    <s v="United States"/>
    <s v="North Las Vegas"/>
    <s v="Nevada"/>
    <s v="Phones"/>
    <s v="Apple iPhone 5S"/>
    <n v="398.99299999999999"/>
    <n v="911.98400000000004"/>
    <n v="2"/>
    <n v="113.998"/>
    <n v="9119.84"/>
  </r>
  <r>
    <s v="CA-2011-126760"/>
    <s v="07/26/2011"/>
    <s v="02/08/2011"/>
    <x v="1"/>
    <x v="6"/>
    <d v="2011-07-26T00:00:00"/>
    <d v="2011-08-02T00:00:00"/>
    <s v="Delay"/>
    <s v="KunstMiller"/>
    <s v="United States"/>
    <s v="North Las Vegas"/>
    <s v="Nevada"/>
    <s v="Chairs"/>
    <s v="Hon 2090 Â“Pillow SoftÂ” Series Mid Back Swivel/Tilt Chairs"/>
    <n v="261.31139999999999"/>
    <n v="674.35199999999998"/>
    <n v="3"/>
    <n v="-109.5822"/>
    <n v="-8766.5760000000009"/>
  </r>
  <r>
    <s v="CA-2011-126760"/>
    <s v="07/26/2011"/>
    <s v="02/08/2011"/>
    <x v="1"/>
    <x v="6"/>
    <d v="2011-07-26T00:00:00"/>
    <d v="2011-08-02T00:00:00"/>
    <s v="Delay"/>
    <s v="KunstMiller"/>
    <s v="United States"/>
    <s v="North Las Vegas"/>
    <s v="Nevada"/>
    <s v="Furnishings"/>
    <s v="Tensor Computer Mounted Lamp"/>
    <n v="10.869699999999998"/>
    <n v="134.01"/>
    <n v="9"/>
    <n v="36.182699999999997"/>
    <n v="2894.616"/>
  </r>
  <r>
    <s v="CA-2011-126760"/>
    <s v="07/26/2011"/>
    <s v="02/08/2011"/>
    <x v="1"/>
    <x v="6"/>
    <d v="2011-07-26T00:00:00"/>
    <d v="2011-08-02T00:00:00"/>
    <s v="Delay"/>
    <s v="KunstMiller"/>
    <s v="United States"/>
    <s v="North Las Vegas"/>
    <s v="Nevada"/>
    <s v="Accessories"/>
    <s v="Logitech Illuminated Ultrathin Keyboard with Backlighting"/>
    <n v="33.624099999999999"/>
    <n v="170.97"/>
    <n v="3"/>
    <n v="70.097700000000003"/>
    <n v="5607.8160000000007"/>
  </r>
  <r>
    <s v="CA-2011-101931"/>
    <s v="10/28/2011"/>
    <s v="31/10/2011"/>
    <x v="1"/>
    <x v="8"/>
    <d v="2011-10-28T00:00:00"/>
    <d v="2011-10-31T00:00:00"/>
    <s v="On Date"/>
    <s v="ToddSumrall"/>
    <s v="United States"/>
    <s v="Los Angeles"/>
    <s v="California"/>
    <s v="Binders"/>
    <s v="Avery Non-Stick Binders"/>
    <n v="2.4695"/>
    <n v="7.1840000000000002"/>
    <n v="2"/>
    <n v="2.2450000000000001"/>
    <n v="179.60000000000002"/>
  </r>
  <r>
    <s v="CA-2011-101931"/>
    <s v="10/28/2011"/>
    <s v="31/10/2011"/>
    <x v="1"/>
    <x v="8"/>
    <d v="2011-10-28T00:00:00"/>
    <d v="2011-10-31T00:00:00"/>
    <s v="On Date"/>
    <s v="ToddSumrall"/>
    <s v="United States"/>
    <s v="Los Angeles"/>
    <s v="California"/>
    <s v="Supplies"/>
    <s v="Serrated Blade or Curved Handle Hand Letter Openers"/>
    <n v="3.1086"/>
    <n v="6.28"/>
    <n v="2"/>
    <n v="6.2799999999999995E-2"/>
    <n v="5.0239999999999991"/>
  </r>
  <r>
    <s v="CA-2011-101931"/>
    <s v="10/28/2011"/>
    <s v="31/10/2011"/>
    <x v="1"/>
    <x v="8"/>
    <d v="2011-10-28T00:00:00"/>
    <d v="2011-10-31T00:00:00"/>
    <s v="On Date"/>
    <s v="ToddSumrall"/>
    <s v="United States"/>
    <s v="Los Angeles"/>
    <s v="California"/>
    <s v="Supplies"/>
    <s v="Premier Automatic Letter Opener"/>
    <n v="233.15890000000002"/>
    <n v="480.74"/>
    <n v="2"/>
    <n v="14.4222"/>
    <n v="1153.7760000000001"/>
  </r>
  <r>
    <s v="CA-2011-101931"/>
    <s v="10/28/2011"/>
    <s v="31/10/2011"/>
    <x v="1"/>
    <x v="8"/>
    <d v="2011-10-28T00:00:00"/>
    <d v="2011-10-31T00:00:00"/>
    <s v="On Date"/>
    <s v="ToddSumrall"/>
    <s v="United States"/>
    <s v="Los Angeles"/>
    <s v="California"/>
    <s v="Bookcases"/>
    <s v="O'Sullivan Living Dimensions 2-Shelf Bookcases"/>
    <n v="108.88200000000001"/>
    <n v="616.99800000000005"/>
    <n v="6"/>
    <n v="-36.293999999999997"/>
    <n v="-2903.5199999999995"/>
  </r>
  <r>
    <s v="CA-2011-101931"/>
    <s v="10/28/2011"/>
    <s v="31/10/2011"/>
    <x v="1"/>
    <x v="8"/>
    <d v="2011-10-28T00:00:00"/>
    <d v="2011-10-31T00:00:00"/>
    <s v="On Date"/>
    <s v="ToddSumrall"/>
    <s v="United States"/>
    <s v="Los Angeles"/>
    <s v="California"/>
    <s v="Storage"/>
    <s v="Eldon Portable Mobile Manager"/>
    <n v="20.644400000000001"/>
    <n v="141.4"/>
    <n v="5"/>
    <n v="38.177999999999997"/>
    <n v="3054.24"/>
  </r>
  <r>
    <s v="US-2014-131849"/>
    <s v="06/07/2014"/>
    <s v="11/06/2014"/>
    <x v="3"/>
    <x v="0"/>
    <d v="2014-06-07T00:00:00"/>
    <d v="2014-06-11T00:00:00"/>
    <s v="On Date"/>
    <s v="GaryHansen"/>
    <s v="United States"/>
    <s v="San Francisco"/>
    <s v="California"/>
    <s v="Furnishings"/>
    <s v="Eldon 300 Class Desk Accessories, Black"/>
    <n v="2.7720000000000002"/>
    <n v="4.95"/>
    <n v="1"/>
    <n v="2.1779999999999999"/>
    <n v="174.24"/>
  </r>
  <r>
    <s v="US-2014-131849"/>
    <s v="06/07/2014"/>
    <s v="11/06/2014"/>
    <x v="3"/>
    <x v="0"/>
    <d v="2014-06-07T00:00:00"/>
    <d v="2014-06-11T00:00:00"/>
    <s v="On Date"/>
    <s v="GaryHansen"/>
    <s v="United States"/>
    <s v="San Francisco"/>
    <s v="California"/>
    <s v="Storage"/>
    <s v="Sterilite Show Offs Storage Containers"/>
    <n v="5.2799999999999994"/>
    <n v="26.4"/>
    <n v="5"/>
    <n v="0"/>
    <n v="0"/>
  </r>
  <r>
    <s v="CA-2011-140816"/>
    <s v="12/20/2011"/>
    <s v="20/12/2011"/>
    <x v="1"/>
    <x v="1"/>
    <d v="2011-12-20T00:00:00"/>
    <d v="2011-12-20T00:00:00"/>
    <s v="On Date"/>
    <s v="TobyCarlisle"/>
    <s v="United States"/>
    <s v="Thornton"/>
    <s v="Colorado"/>
    <s v="Accessories"/>
    <s v="Logitech G430 Surround Sound Gaming Headset with Dolby 7.1 Technology"/>
    <n v="51.193600000000004"/>
    <n v="447.94400000000002"/>
    <n v="7"/>
    <n v="89.588800000000006"/>
    <n v="7167.1040000000003"/>
  </r>
  <r>
    <s v="CA-2014-123246"/>
    <s v="10/18/2014"/>
    <s v="20/10/2014"/>
    <x v="3"/>
    <x v="8"/>
    <d v="2014-10-18T00:00:00"/>
    <d v="2014-10-20T00:00:00"/>
    <s v="On Date"/>
    <s v="AstreaJones"/>
    <s v="United States"/>
    <s v="San Diego"/>
    <s v="California"/>
    <s v="Art"/>
    <s v="Economy #2 Pencils"/>
    <n v="1.9684000000000001"/>
    <n v="10.64"/>
    <n v="4"/>
    <n v="2.7664"/>
    <n v="221.31200000000001"/>
  </r>
  <r>
    <s v="CA-2011-124709"/>
    <s v="07/27/2011"/>
    <s v="29/07/2011"/>
    <x v="1"/>
    <x v="6"/>
    <d v="2011-07-27T00:00:00"/>
    <d v="2011-07-29T00:00:00"/>
    <s v="On Date"/>
    <s v="GiuliettaWeimer"/>
    <s v="United States"/>
    <s v="San Francisco"/>
    <s v="California"/>
    <s v="Accessories"/>
    <s v="WD My Passport Ultra 2TB Portable External Hard Drive"/>
    <n v="99.960000000000008"/>
    <n v="238"/>
    <n v="2"/>
    <n v="38.08"/>
    <n v="3046.3999999999996"/>
  </r>
  <r>
    <s v="CA-2012-132486"/>
    <s v="10/23/2012"/>
    <s v="27/10/2012"/>
    <x v="2"/>
    <x v="8"/>
    <d v="2012-10-23T00:00:00"/>
    <d v="2012-10-27T00:00:00"/>
    <s v="On Date"/>
    <s v="JayFein"/>
    <s v="United States"/>
    <s v="San Diego"/>
    <s v="California"/>
    <s v="Accessories"/>
    <s v="Maxell DVD-RAM Discs"/>
    <n v="9.3935999999999993"/>
    <n v="148.32"/>
    <n v="9"/>
    <n v="63.7776"/>
    <n v="5102.2079999999996"/>
  </r>
  <r>
    <s v="CA-2012-132486"/>
    <s v="10/23/2012"/>
    <s v="27/10/2012"/>
    <x v="2"/>
    <x v="8"/>
    <d v="2012-10-23T00:00:00"/>
    <d v="2012-10-27T00:00:00"/>
    <s v="On Date"/>
    <s v="JayFein"/>
    <s v="United States"/>
    <s v="San Diego"/>
    <s v="California"/>
    <s v="Chairs"/>
    <s v="Global Leather and Oak Executive Chair, Black"/>
    <n v="213.69579999999999"/>
    <n v="240.78399999999999"/>
    <n v="1"/>
    <n v="27.088200000000001"/>
    <n v="2167.056"/>
  </r>
  <r>
    <s v="CA-2012-132486"/>
    <s v="10/23/2012"/>
    <s v="27/10/2012"/>
    <x v="2"/>
    <x v="8"/>
    <d v="2012-10-23T00:00:00"/>
    <d v="2012-10-27T00:00:00"/>
    <s v="On Date"/>
    <s v="JayFein"/>
    <s v="United States"/>
    <s v="San Diego"/>
    <s v="California"/>
    <s v="Chairs"/>
    <s v="Global Chrome Stack Chair"/>
    <n v="25.0244"/>
    <n v="191.96799999999999"/>
    <n v="7"/>
    <n v="16.7972"/>
    <n v="1343.7760000000001"/>
  </r>
  <r>
    <s v="CA-2012-132486"/>
    <s v="10/23/2012"/>
    <s v="27/10/2012"/>
    <x v="2"/>
    <x v="8"/>
    <d v="2012-10-23T00:00:00"/>
    <d v="2012-10-27T00:00:00"/>
    <s v="On Date"/>
    <s v="JayFein"/>
    <s v="United States"/>
    <s v="San Diego"/>
    <s v="California"/>
    <s v="Paper"/>
    <s v="Xerox 196"/>
    <n v="2.9478000000000004"/>
    <n v="11.56"/>
    <n v="2"/>
    <n v="5.6643999999999997"/>
    <n v="453.15199999999999"/>
  </r>
  <r>
    <s v="CA-2012-132486"/>
    <s v="10/23/2012"/>
    <s v="27/10/2012"/>
    <x v="2"/>
    <x v="8"/>
    <d v="2012-10-23T00:00:00"/>
    <d v="2012-10-27T00:00:00"/>
    <s v="On Date"/>
    <s v="JayFein"/>
    <s v="United States"/>
    <s v="San Diego"/>
    <s v="California"/>
    <s v="Envelopes"/>
    <s v="Redi-Strip #10 Envelopes, 4 1/8 x 9 1/2"/>
    <n v="1.5340000000000003"/>
    <n v="11.8"/>
    <n v="4"/>
    <n v="5.6639999999999997"/>
    <n v="453.12"/>
  </r>
  <r>
    <s v="CA-2012-132486"/>
    <s v="10/23/2012"/>
    <s v="27/10/2012"/>
    <x v="2"/>
    <x v="8"/>
    <d v="2012-10-23T00:00:00"/>
    <d v="2012-10-27T00:00:00"/>
    <s v="On Date"/>
    <s v="JayFein"/>
    <s v="United States"/>
    <s v="San Diego"/>
    <s v="California"/>
    <s v="Chairs"/>
    <s v="Office Star - Professional Matrix Back Chair with 2-to-1 Synchro Tilt and Mesh Fabric Seat"/>
    <n v="266.7448"/>
    <n v="842.35199999999998"/>
    <n v="3"/>
    <n v="42.117600000000003"/>
    <n v="3369.4080000000004"/>
  </r>
  <r>
    <s v="CA-2012-129896"/>
    <s v="06/15/2012"/>
    <s v="20/06/2012"/>
    <x v="2"/>
    <x v="0"/>
    <d v="2012-06-15T00:00:00"/>
    <d v="2012-06-20T00:00:00"/>
    <s v="On Date"/>
    <s v="PeterFuller"/>
    <s v="United States"/>
    <s v="Gilbert"/>
    <s v="Arizona"/>
    <s v="Paper"/>
    <s v="Xerox 1895"/>
    <n v="3.2889999999999997"/>
    <n v="9.5679999999999996"/>
    <n v="2"/>
    <n v="2.99"/>
    <n v="239.20000000000002"/>
  </r>
  <r>
    <s v="CA-2012-129896"/>
    <s v="06/15/2012"/>
    <s v="20/06/2012"/>
    <x v="2"/>
    <x v="0"/>
    <d v="2012-06-15T00:00:00"/>
    <d v="2012-06-20T00:00:00"/>
    <s v="On Date"/>
    <s v="PeterFuller"/>
    <s v="United States"/>
    <s v="Gilbert"/>
    <s v="Arizona"/>
    <s v="Storage"/>
    <s v="Belkin 19&quot; Vented Equipment Shelf, Black"/>
    <n v="50.965199999999996"/>
    <n v="82.367999999999995"/>
    <n v="2"/>
    <n v="-19.5624"/>
    <n v="-1564.992"/>
  </r>
  <r>
    <s v="CA-2012-129896"/>
    <s v="06/15/2012"/>
    <s v="20/06/2012"/>
    <x v="2"/>
    <x v="0"/>
    <d v="2012-06-15T00:00:00"/>
    <d v="2012-06-20T00:00:00"/>
    <s v="On Date"/>
    <s v="PeterFuller"/>
    <s v="United States"/>
    <s v="Gilbert"/>
    <s v="Arizona"/>
    <s v="Furnishings"/>
    <s v="Eldon &quot;L&quot; Workstation Diamond Chairmat"/>
    <n v="66.862399999999994"/>
    <n v="364.70400000000001"/>
    <n v="6"/>
    <n v="-36.470399999999998"/>
    <n v="-2917.6319999999996"/>
  </r>
  <r>
    <s v="CA-2012-129896"/>
    <s v="06/15/2012"/>
    <s v="20/06/2012"/>
    <x v="2"/>
    <x v="0"/>
    <d v="2012-06-15T00:00:00"/>
    <d v="2012-06-20T00:00:00"/>
    <s v="On Date"/>
    <s v="PeterFuller"/>
    <s v="United States"/>
    <s v="Gilbert"/>
    <s v="Arizona"/>
    <s v="Furnishings"/>
    <s v="DAX Copper Panel Document Frame, 5 x 7 Size"/>
    <n v="7.2964000000000002"/>
    <n v="40.256"/>
    <n v="4"/>
    <n v="11.070399999999999"/>
    <n v="885.63199999999995"/>
  </r>
  <r>
    <s v="US-2013-163881"/>
    <s v="11/25/2013"/>
    <s v="01/12/2013"/>
    <x v="0"/>
    <x v="7"/>
    <d v="2013-11-25T00:00:00"/>
    <d v="2013-12-01T00:00:00"/>
    <s v="Delay"/>
    <s v="SungPak"/>
    <s v="United States"/>
    <s v="Los Angeles"/>
    <s v="California"/>
    <s v="Accessories"/>
    <s v="Plantronics CS510 - Over-the-Head monaural Wireless Headset System"/>
    <n v="221.06649999999999"/>
    <n v="659.9"/>
    <n v="2"/>
    <n v="217.767"/>
    <n v="17421.36"/>
  </r>
  <r>
    <s v="US-2013-163881"/>
    <s v="11/25/2013"/>
    <s v="01/12/2013"/>
    <x v="0"/>
    <x v="7"/>
    <d v="2013-11-25T00:00:00"/>
    <d v="2013-12-01T00:00:00"/>
    <s v="Delay"/>
    <s v="SungPak"/>
    <s v="United States"/>
    <s v="Los Angeles"/>
    <s v="California"/>
    <s v="Chairs"/>
    <s v="Global Leather Executive Chair"/>
    <n v="245.69299999999998"/>
    <n v="1684.752"/>
    <n v="6"/>
    <n v="210.59399999999999"/>
    <n v="16847.52"/>
  </r>
  <r>
    <s v="US-2013-163881"/>
    <s v="11/25/2013"/>
    <s v="01/12/2013"/>
    <x v="0"/>
    <x v="7"/>
    <d v="2013-11-25T00:00:00"/>
    <d v="2013-12-01T00:00:00"/>
    <s v="Delay"/>
    <s v="SungPak"/>
    <s v="United States"/>
    <s v="Los Angeles"/>
    <s v="California"/>
    <s v="Accessories"/>
    <s v="Logitech G500s Laser Gaming Mouse with Adjustable Weight Tuning"/>
    <n v="46.193399999999997"/>
    <n v="559.91999999999996"/>
    <n v="8"/>
    <n v="190.37280000000001"/>
    <n v="15229.824000000001"/>
  </r>
  <r>
    <s v="US-2012-119312"/>
    <s v="10/02/2012"/>
    <s v="07/10/2012"/>
    <x v="2"/>
    <x v="8"/>
    <d v="2012-10-02T00:00:00"/>
    <d v="2012-10-07T00:00:00"/>
    <s v="On Date"/>
    <s v="ChristopherSchild"/>
    <s v="United States"/>
    <s v="Los Angeles"/>
    <s v="California"/>
    <s v="Storage"/>
    <s v="Eldon ProFile File 'N Store Portable File Tub Letter/Legal Size Black"/>
    <n v="13.903199999999998"/>
    <n v="270.33999999999997"/>
    <n v="14"/>
    <n v="75.6952"/>
    <n v="6055.616"/>
  </r>
  <r>
    <s v="US-2014-142573"/>
    <s v="07/19/2014"/>
    <s v="24/07/2014"/>
    <x v="3"/>
    <x v="6"/>
    <d v="2014-07-19T00:00:00"/>
    <d v="2014-07-24T00:00:00"/>
    <s v="On Date"/>
    <s v="MarisLaWare"/>
    <s v="United States"/>
    <s v="Phoenix"/>
    <s v="Arizona"/>
    <s v="Tables"/>
    <s v="Chromcraft 48&quot; x 96&quot; Racetrack Double Pedestal Table"/>
    <n v="250.0992"/>
    <n v="801.6"/>
    <n v="5"/>
    <n v="-448.89600000000002"/>
    <n v="-35911.68"/>
  </r>
  <r>
    <s v="US-2014-142573"/>
    <s v="07/19/2014"/>
    <s v="24/07/2014"/>
    <x v="3"/>
    <x v="6"/>
    <d v="2014-07-19T00:00:00"/>
    <d v="2014-07-24T00:00:00"/>
    <s v="On Date"/>
    <s v="MarisLaWare"/>
    <s v="United States"/>
    <s v="Phoenix"/>
    <s v="Arizona"/>
    <s v="Chairs"/>
    <s v="Global Fabric Manager's Chair, Dark Gray"/>
    <n v="75.734999999999999"/>
    <n v="161.56800000000001"/>
    <n v="2"/>
    <n v="10.098000000000001"/>
    <n v="807.84"/>
  </r>
  <r>
    <s v="US-2014-142573"/>
    <s v="07/19/2014"/>
    <s v="24/07/2014"/>
    <x v="3"/>
    <x v="6"/>
    <d v="2014-07-19T00:00:00"/>
    <d v="2014-07-24T00:00:00"/>
    <s v="On Date"/>
    <s v="MarisLaWare"/>
    <s v="United States"/>
    <s v="Phoenix"/>
    <s v="Arizona"/>
    <s v="Paper"/>
    <s v="Riverleaf Stik-Withit Designer Note Cubes"/>
    <n v="5.4323999999999995"/>
    <n v="16.096"/>
    <n v="2"/>
    <n v="5.2312000000000003"/>
    <n v="418.49600000000004"/>
  </r>
  <r>
    <s v="US-2014-142573"/>
    <s v="07/19/2014"/>
    <s v="24/07/2014"/>
    <x v="3"/>
    <x v="6"/>
    <d v="2014-07-19T00:00:00"/>
    <d v="2014-07-24T00:00:00"/>
    <s v="On Date"/>
    <s v="MarisLaWare"/>
    <s v="United States"/>
    <s v="Phoenix"/>
    <s v="Arizona"/>
    <s v="Binders"/>
    <s v="Acco Expandable Hanging Binders"/>
    <n v="3.4451999999999998"/>
    <n v="7.6559999999999997"/>
    <n v="4"/>
    <n v="-6.1247999999999996"/>
    <n v="-489.98399999999998"/>
  </r>
  <r>
    <s v="US-2014-142573"/>
    <s v="07/19/2014"/>
    <s v="24/07/2014"/>
    <x v="3"/>
    <x v="6"/>
    <d v="2014-07-19T00:00:00"/>
    <d v="2014-07-24T00:00:00"/>
    <s v="On Date"/>
    <s v="MarisLaWare"/>
    <s v="United States"/>
    <s v="Phoenix"/>
    <s v="Arizona"/>
    <s v="Chairs"/>
    <s v="High-Back Leather Manager's Chair"/>
    <n v="118.29090000000001"/>
    <n v="311.976"/>
    <n v="3"/>
    <n v="-42.896700000000003"/>
    <n v="-3431.7360000000003"/>
  </r>
  <r>
    <s v="CA-2011-103940"/>
    <s v="09/17/2011"/>
    <s v="21/09/2011"/>
    <x v="1"/>
    <x v="4"/>
    <d v="2011-09-17T00:00:00"/>
    <d v="2011-09-21T00:00:00"/>
    <s v="On Date"/>
    <s v="BradleyNguyen"/>
    <s v="United States"/>
    <s v="Seattle"/>
    <s v="Washington"/>
    <s v="Storage"/>
    <s v="Eldon Gobal File Keepers"/>
    <n v="14.5344"/>
    <n v="30.28"/>
    <n v="2"/>
    <n v="1.2112000000000001"/>
    <n v="96.896000000000001"/>
  </r>
  <r>
    <s v="CA-2011-103940"/>
    <s v="09/17/2011"/>
    <s v="21/09/2011"/>
    <x v="1"/>
    <x v="4"/>
    <d v="2011-09-17T00:00:00"/>
    <d v="2011-09-21T00:00:00"/>
    <s v="On Date"/>
    <s v="BradleyNguyen"/>
    <s v="United States"/>
    <s v="Seattle"/>
    <s v="Washington"/>
    <s v="Storage"/>
    <s v="Eldon ProFile File 'N Store Portable File Tub Letter/Legal Size Black"/>
    <n v="13.903199999999998"/>
    <n v="57.93"/>
    <n v="3"/>
    <n v="16.220400000000001"/>
    <n v="1297.6320000000001"/>
  </r>
  <r>
    <s v="CA-2011-103940"/>
    <s v="09/17/2011"/>
    <s v="21/09/2011"/>
    <x v="1"/>
    <x v="4"/>
    <d v="2011-09-17T00:00:00"/>
    <d v="2011-09-21T00:00:00"/>
    <s v="On Date"/>
    <s v="BradleyNguyen"/>
    <s v="United States"/>
    <s v="Seattle"/>
    <s v="Washington"/>
    <s v="Furnishings"/>
    <s v="Executive Impressions 12&quot; Wall Clock"/>
    <n v="10.955400000000001"/>
    <n v="35.340000000000003"/>
    <n v="2"/>
    <n v="13.4292"/>
    <n v="1074.336"/>
  </r>
  <r>
    <s v="CA-2011-103940"/>
    <s v="09/17/2011"/>
    <s v="21/09/2011"/>
    <x v="1"/>
    <x v="4"/>
    <d v="2011-09-17T00:00:00"/>
    <d v="2011-09-21T00:00:00"/>
    <s v="On Date"/>
    <s v="BradleyNguyen"/>
    <s v="United States"/>
    <s v="Seattle"/>
    <s v="Washington"/>
    <s v="Binders"/>
    <s v="GBC Prestige Therm-A-Bind Covers"/>
    <n v="18.1843"/>
    <n v="137.24"/>
    <n v="5"/>
    <n v="46.3185"/>
    <n v="3705.48"/>
  </r>
  <r>
    <s v="CA-2014-123001"/>
    <s v="09/03/2014"/>
    <s v="09/09/2014"/>
    <x v="3"/>
    <x v="4"/>
    <d v="2014-09-03T00:00:00"/>
    <d v="2014-09-09T00:00:00"/>
    <s v="Delay"/>
    <s v="AnthonyWitt"/>
    <s v="United States"/>
    <s v="Bakersfield"/>
    <s v="California"/>
    <s v="Art"/>
    <s v="OIC #2 Pencils, Medium Soft"/>
    <n v="1.3348"/>
    <n v="9.4"/>
    <n v="5"/>
    <n v="2.726"/>
    <n v="218.07999999999998"/>
  </r>
  <r>
    <s v="CA-2014-123001"/>
    <s v="09/03/2014"/>
    <s v="09/09/2014"/>
    <x v="3"/>
    <x v="4"/>
    <d v="2014-09-03T00:00:00"/>
    <d v="2014-09-09T00:00:00"/>
    <s v="Delay"/>
    <s v="AnthonyWitt"/>
    <s v="United States"/>
    <s v="Bakersfield"/>
    <s v="California"/>
    <s v="Labels"/>
    <s v="Avery 505"/>
    <n v="7.4"/>
    <n v="74"/>
    <n v="5"/>
    <n v="37"/>
    <n v="2960"/>
  </r>
  <r>
    <s v="CA-2014-123001"/>
    <s v="09/03/2014"/>
    <s v="09/09/2014"/>
    <x v="3"/>
    <x v="4"/>
    <d v="2014-09-03T00:00:00"/>
    <d v="2014-09-09T00:00:00"/>
    <s v="Delay"/>
    <s v="AnthonyWitt"/>
    <s v="United States"/>
    <s v="Bakersfield"/>
    <s v="California"/>
    <s v="Phones"/>
    <s v="Ooma Telo VoIP Home Phone System"/>
    <n v="94.492500000000007"/>
    <n v="201.584"/>
    <n v="2"/>
    <n v="12.599"/>
    <n v="1007.9200000000001"/>
  </r>
  <r>
    <s v="CA-2013-133144"/>
    <s v="05/17/2013"/>
    <s v="22/05/2013"/>
    <x v="0"/>
    <x v="2"/>
    <d v="2013-05-17T00:00:00"/>
    <d v="2013-05-22T00:00:00"/>
    <s v="On Date"/>
    <s v="DennyOrdway"/>
    <s v="United States"/>
    <s v="Los Angeles"/>
    <s v="California"/>
    <s v="Paper"/>
    <s v="Xerox 196"/>
    <n v="2.9478"/>
    <n v="17.34"/>
    <n v="3"/>
    <n v="8.4966000000000008"/>
    <n v="679.72800000000007"/>
  </r>
  <r>
    <s v="US-2013-151862"/>
    <s v="03/02/2013"/>
    <s v="09/03/2013"/>
    <x v="0"/>
    <x v="9"/>
    <d v="2013-03-02T00:00:00"/>
    <d v="2013-03-09T00:00:00"/>
    <s v="Delay"/>
    <s v="OdellaNelson"/>
    <s v="United States"/>
    <s v="Denver"/>
    <s v="Colorado"/>
    <s v="Phones"/>
    <s v="RCA ViSYS 25423RE1 Corded phone"/>
    <n v="72.992699999999999"/>
    <n v="159.98400000000001"/>
    <n v="2"/>
    <n v="13.9986"/>
    <n v="1119.8879999999999"/>
  </r>
  <r>
    <s v="CA-2013-114951"/>
    <s v="06/27/2013"/>
    <s v="04/07/2013"/>
    <x v="0"/>
    <x v="0"/>
    <d v="2013-06-27T00:00:00"/>
    <d v="2013-07-04T00:00:00"/>
    <s v="Delay"/>
    <s v="DuaneNoonan"/>
    <s v="United States"/>
    <s v="San Francisco"/>
    <s v="California"/>
    <s v="Furnishings"/>
    <s v="Eldon Expressions Wood Desk Accessories, Oak"/>
    <n v="5.2397999999999998"/>
    <n v="22.14"/>
    <n v="3"/>
    <n v="6.4206000000000003"/>
    <n v="513.64800000000002"/>
  </r>
  <r>
    <s v="CA-2014-134838"/>
    <s v="02/20/2014"/>
    <s v="21/02/2014"/>
    <x v="3"/>
    <x v="11"/>
    <d v="2014-02-20T00:00:00"/>
    <d v="2014-02-21T00:00:00"/>
    <s v="On Date"/>
    <s v="EmilyDucich"/>
    <s v="United States"/>
    <s v="Los Angeles"/>
    <s v="California"/>
    <s v="Art"/>
    <s v="Newell 320"/>
    <n v="3.1244000000000005"/>
    <n v="12.84"/>
    <n v="3"/>
    <n v="3.4668000000000001"/>
    <n v="277.34399999999999"/>
  </r>
  <r>
    <s v="CA-2014-134838"/>
    <s v="02/20/2014"/>
    <s v="21/02/2014"/>
    <x v="3"/>
    <x v="11"/>
    <d v="2014-02-20T00:00:00"/>
    <d v="2014-02-21T00:00:00"/>
    <s v="On Date"/>
    <s v="EmilyDucich"/>
    <s v="United States"/>
    <s v="Los Angeles"/>
    <s v="California"/>
    <s v="Furnishings"/>
    <s v="Tensor Computer Mounted Lamp"/>
    <n v="10.869700000000002"/>
    <n v="44.67"/>
    <n v="3"/>
    <n v="12.0609"/>
    <n v="964.87200000000007"/>
  </r>
  <r>
    <s v="CA-2013-146010"/>
    <s v="05/21/2013"/>
    <s v="24/05/2013"/>
    <x v="0"/>
    <x v="2"/>
    <d v="2013-05-21T00:00:00"/>
    <d v="2013-05-24T00:00:00"/>
    <s v="On Date"/>
    <s v="EugeneHildebrand"/>
    <s v="United States"/>
    <s v="Colorado Springs"/>
    <s v="Colorado"/>
    <s v="Binders"/>
    <s v="GBC Durable Plastic Covers"/>
    <n v="10.449"/>
    <n v="40.634999999999998"/>
    <n v="7"/>
    <n v="-32.508000000000003"/>
    <n v="-2600.6400000000003"/>
  </r>
  <r>
    <s v="CA-2011-135090"/>
    <s v="11/22/2011"/>
    <s v="26/11/2011"/>
    <x v="1"/>
    <x v="7"/>
    <d v="2011-11-22T00:00:00"/>
    <d v="2011-11-26T00:00:00"/>
    <s v="On Date"/>
    <s v="SusanPistek"/>
    <s v="United States"/>
    <s v="Los Angeles"/>
    <s v="California"/>
    <s v="Paper"/>
    <s v="Xerox 1895"/>
    <n v="3.2890000000000001"/>
    <n v="53.82"/>
    <n v="9"/>
    <n v="24.219000000000001"/>
    <n v="1937.52"/>
  </r>
  <r>
    <s v="CA-2014-101308"/>
    <s v="10/03/2014"/>
    <s v="08/10/2014"/>
    <x v="3"/>
    <x v="8"/>
    <d v="2014-10-03T00:00:00"/>
    <d v="2014-10-08T00:00:00"/>
    <s v="On Date"/>
    <s v="FrankGastineau"/>
    <s v="United States"/>
    <s v="Seattle"/>
    <s v="Washington"/>
    <s v="Fasteners"/>
    <s v="Staples"/>
    <n v="1.6092"/>
    <n v="8.94"/>
    <n v="3"/>
    <n v="4.1124000000000001"/>
    <n v="328.99200000000002"/>
  </r>
  <r>
    <s v="CA-2014-101308"/>
    <s v="10/03/2014"/>
    <s v="08/10/2014"/>
    <x v="3"/>
    <x v="8"/>
    <d v="2014-10-03T00:00:00"/>
    <d v="2014-10-08T00:00:00"/>
    <s v="On Date"/>
    <s v="FrankGastineau"/>
    <s v="United States"/>
    <s v="Seattle"/>
    <s v="Washington"/>
    <s v="Phones"/>
    <s v="i.Sound Portable Power - 8000 mAh"/>
    <n v="52.460100000000004"/>
    <n v="84.784000000000006"/>
    <n v="2"/>
    <n v="-20.136199999999999"/>
    <n v="-1610.896"/>
  </r>
  <r>
    <s v="CA-2014-119564"/>
    <s v="12/16/2014"/>
    <s v="21/12/2014"/>
    <x v="3"/>
    <x v="1"/>
    <d v="2014-12-16T00:00:00"/>
    <d v="2014-12-21T00:00:00"/>
    <s v="On Date"/>
    <s v="PaulLucas"/>
    <s v="United States"/>
    <s v="Seattle"/>
    <s v="Washington"/>
    <s v="Furnishings"/>
    <s v="Master Giant Foot Doorstop, Safety Yellow"/>
    <n v="4.3262999999999998"/>
    <n v="22.77"/>
    <n v="3"/>
    <n v="9.7911000000000001"/>
    <n v="783.28800000000001"/>
  </r>
  <r>
    <s v="CA-2013-135265"/>
    <s v="07/08/2013"/>
    <s v="10/07/2013"/>
    <x v="0"/>
    <x v="6"/>
    <d v="2013-07-08T00:00:00"/>
    <d v="2013-07-10T00:00:00"/>
    <s v="On Date"/>
    <s v="ChristopherConant"/>
    <s v="United States"/>
    <s v="Los Angeles"/>
    <s v="California"/>
    <s v="Chairs"/>
    <s v="Global Leather Task Chair, Black"/>
    <n v="72.891900000000007"/>
    <n v="287.96800000000002"/>
    <n v="4"/>
    <n v="-3.5996000000000001"/>
    <n v="-287.96800000000002"/>
  </r>
  <r>
    <s v="CA-2013-135265"/>
    <s v="07/08/2013"/>
    <s v="10/07/2013"/>
    <x v="0"/>
    <x v="6"/>
    <d v="2013-07-08T00:00:00"/>
    <d v="2013-07-10T00:00:00"/>
    <s v="On Date"/>
    <s v="ChristopherConant"/>
    <s v="United States"/>
    <s v="Los Angeles"/>
    <s v="California"/>
    <s v="Copiers"/>
    <s v="Canon PC1060 Personal Laser Copier"/>
    <n v="370.99469999999997"/>
    <n v="2799.96"/>
    <n v="5"/>
    <n v="944.98649999999998"/>
    <n v="75598.92"/>
  </r>
  <r>
    <s v="CA-2013-135265"/>
    <s v="07/08/2013"/>
    <s v="10/07/2013"/>
    <x v="0"/>
    <x v="6"/>
    <d v="2013-07-08T00:00:00"/>
    <d v="2013-07-10T00:00:00"/>
    <s v="On Date"/>
    <s v="ChristopherConant"/>
    <s v="United States"/>
    <s v="Los Angeles"/>
    <s v="California"/>
    <s v="Paper"/>
    <s v="Xerox 1942"/>
    <n v="24.47"/>
    <n v="48.94"/>
    <n v="1"/>
    <n v="24.47"/>
    <n v="1957.6"/>
  </r>
  <r>
    <s v="CA-2013-108735"/>
    <s v="04/18/2013"/>
    <s v="22/04/2013"/>
    <x v="0"/>
    <x v="10"/>
    <d v="2013-04-18T00:00:00"/>
    <d v="2013-04-22T00:00:00"/>
    <s v="On Date"/>
    <s v="JessicaMyrick"/>
    <s v="United States"/>
    <s v="Lakewood"/>
    <s v="California"/>
    <s v="Bookcases"/>
    <s v="Bush Westfield Collection Bookcases, Fully Assembled"/>
    <n v="77.754600000000011"/>
    <n v="257.49900000000002"/>
    <n v="3"/>
    <n v="24.235199999999999"/>
    <n v="1938.8159999999998"/>
  </r>
  <r>
    <s v="CA-2011-116834"/>
    <s v="10/11/2011"/>
    <s v="16/10/2011"/>
    <x v="1"/>
    <x v="8"/>
    <d v="2011-10-11T00:00:00"/>
    <d v="2011-10-16T00:00:00"/>
    <s v="On Date"/>
    <s v="Deanpercer"/>
    <s v="United States"/>
    <s v="Seattle"/>
    <s v="Washington"/>
    <s v="Furnishings"/>
    <s v="DAX Cubicle Frames - 8x10"/>
    <n v="4.0389999999999997"/>
    <n v="63.47"/>
    <n v="11"/>
    <n v="19.041"/>
    <n v="1523.28"/>
  </r>
  <r>
    <s v="CA-2011-116834"/>
    <s v="10/11/2011"/>
    <s v="16/10/2011"/>
    <x v="1"/>
    <x v="8"/>
    <d v="2011-10-11T00:00:00"/>
    <d v="2011-10-16T00:00:00"/>
    <s v="On Date"/>
    <s v="Deanpercer"/>
    <s v="United States"/>
    <s v="Seattle"/>
    <s v="Washington"/>
    <s v="Accessories"/>
    <s v="WD My Passport Ultra 1TB Portable External Hard Drive"/>
    <n v="57.269999999999996"/>
    <n v="345"/>
    <n v="5"/>
    <n v="58.65"/>
    <n v="4692"/>
  </r>
  <r>
    <s v="CA-2012-107468"/>
    <s v="12/18/2012"/>
    <s v="22/12/2012"/>
    <x v="2"/>
    <x v="1"/>
    <d v="2012-12-18T00:00:00"/>
    <d v="2012-12-22T00:00:00"/>
    <s v="On Date"/>
    <s v="MichaelKennedy"/>
    <s v="United States"/>
    <s v="Louisville"/>
    <s v="Colorado"/>
    <s v="Art"/>
    <s v="Newell 320"/>
    <n v="3.1244000000000001"/>
    <n v="6.8479999999999999"/>
    <n v="2"/>
    <n v="0.59919999999999995"/>
    <n v="47.935999999999993"/>
  </r>
  <r>
    <s v="CA-2014-144463"/>
    <s v="01/02/2014"/>
    <s v="06/01/2014"/>
    <x v="3"/>
    <x v="5"/>
    <d v="2014-01-02T00:00:00"/>
    <d v="2014-01-06T00:00:00"/>
    <s v="On Date"/>
    <s v="StevenCartwright"/>
    <s v="United States"/>
    <s v="Los Angeles"/>
    <s v="California"/>
    <s v="Furnishings"/>
    <s v="Howard Miller 11-1/2&quot; Diameter Brentwood Wall Clock"/>
    <n v="25.015400000000003"/>
    <n v="474.43"/>
    <n v="11"/>
    <n v="199.26060000000001"/>
    <n v="15940.848000000002"/>
  </r>
  <r>
    <s v="CA-2014-130764"/>
    <s v="10/28/2014"/>
    <s v="29/10/2014"/>
    <x v="3"/>
    <x v="8"/>
    <d v="2014-10-28T00:00:00"/>
    <d v="2014-10-29T00:00:00"/>
    <s v="On Date"/>
    <s v="JackO'Briant"/>
    <s v="United States"/>
    <s v="San Francisco"/>
    <s v="California"/>
    <s v="Bookcases"/>
    <s v="O'Sullivan Elevations Bookcase, Cherry Finish"/>
    <n v="110.0232"/>
    <n v="556.66499999999996"/>
    <n v="5"/>
    <n v="6.5490000000000004"/>
    <n v="523.92000000000007"/>
  </r>
  <r>
    <s v="CA-2014-130764"/>
    <s v="10/28/2014"/>
    <s v="29/10/2014"/>
    <x v="3"/>
    <x v="8"/>
    <d v="2014-10-28T00:00:00"/>
    <d v="2014-10-29T00:00:00"/>
    <s v="On Date"/>
    <s v="JackO'Briant"/>
    <s v="United States"/>
    <s v="San Francisco"/>
    <s v="California"/>
    <s v="Phones"/>
    <s v="Jackery Bar Premium Fast-charging Portable Charger"/>
    <n v="15.274500000000002"/>
    <n v="95.84"/>
    <n v="4"/>
    <n v="34.741999999999997"/>
    <n v="2779.3599999999997"/>
  </r>
  <r>
    <s v="CA-2013-169957"/>
    <s v="09/27/2013"/>
    <s v="01/10/2013"/>
    <x v="0"/>
    <x v="4"/>
    <d v="2013-09-27T00:00:00"/>
    <d v="2013-10-01T00:00:00"/>
    <s v="On Date"/>
    <s v="SteveNguyen"/>
    <s v="United States"/>
    <s v="Covington"/>
    <s v="Washington"/>
    <s v="Appliances"/>
    <s v="Belkin 7 Outlet SurgeMaster II"/>
    <n v="28.425599999999996"/>
    <n v="236.88"/>
    <n v="6"/>
    <n v="66.326400000000007"/>
    <n v="5306.112000000001"/>
  </r>
  <r>
    <s v="CA-2013-169957"/>
    <s v="09/27/2013"/>
    <s v="01/10/2013"/>
    <x v="0"/>
    <x v="4"/>
    <d v="2013-09-27T00:00:00"/>
    <d v="2013-10-01T00:00:00"/>
    <s v="On Date"/>
    <s v="SteveNguyen"/>
    <s v="United States"/>
    <s v="Covington"/>
    <s v="Washington"/>
    <s v="Paper"/>
    <s v="Universal Premium White Copier/Laser Paper (20Lb. and 87 Bright)"/>
    <n v="3.0497999999999994"/>
    <n v="29.9"/>
    <n v="5"/>
    <n v="14.651"/>
    <n v="1172.08"/>
  </r>
  <r>
    <s v="CA-2013-169957"/>
    <s v="09/27/2013"/>
    <s v="01/10/2013"/>
    <x v="0"/>
    <x v="4"/>
    <d v="2013-09-27T00:00:00"/>
    <d v="2013-10-01T00:00:00"/>
    <s v="On Date"/>
    <s v="SteveNguyen"/>
    <s v="United States"/>
    <s v="Covington"/>
    <s v="Washington"/>
    <s v="Accessories"/>
    <s v="Micro Innovations USB RF Wireless Keyboard with Mouse"/>
    <n v="19.75"/>
    <n v="100"/>
    <n v="4"/>
    <n v="21"/>
    <n v="1680"/>
  </r>
  <r>
    <s v="CA-2011-110786"/>
    <s v="12/29/2011"/>
    <s v="02/01/2012"/>
    <x v="2"/>
    <x v="1"/>
    <d v="2011-12-29T00:00:00"/>
    <d v="2012-01-02T00:00:00"/>
    <s v="On Date"/>
    <s v="AnthonyJohnson"/>
    <s v="United States"/>
    <s v="San Francisco"/>
    <s v="California"/>
    <s v="Furnishings"/>
    <s v="Stacking Trays by OIC"/>
    <n v="3.3365999999999993"/>
    <n v="24.9"/>
    <n v="5"/>
    <n v="8.2170000000000005"/>
    <n v="657.36"/>
  </r>
  <r>
    <s v="CA-2011-110786"/>
    <s v="12/29/2011"/>
    <s v="02/01/2012"/>
    <x v="2"/>
    <x v="1"/>
    <d v="2011-12-29T00:00:00"/>
    <d v="2012-01-02T00:00:00"/>
    <s v="On Date"/>
    <s v="AnthonyJohnson"/>
    <s v="United States"/>
    <s v="San Francisco"/>
    <s v="California"/>
    <s v="Paper"/>
    <s v="Xerox 1981"/>
    <n v="2.9040000000000004"/>
    <n v="21.12"/>
    <n v="4"/>
    <n v="9.5039999999999996"/>
    <n v="760.31999999999994"/>
  </r>
  <r>
    <s v="CA-2011-110786"/>
    <s v="12/29/2011"/>
    <s v="02/01/2012"/>
    <x v="2"/>
    <x v="1"/>
    <d v="2011-12-29T00:00:00"/>
    <d v="2012-01-02T00:00:00"/>
    <s v="On Date"/>
    <s v="AnthonyJohnson"/>
    <s v="United States"/>
    <s v="San Francisco"/>
    <s v="California"/>
    <s v="Machines"/>
    <s v="DYMO CardScan Personal V9 Business Card Scanner"/>
    <n v="79.995000000000005"/>
    <n v="767.952"/>
    <n v="6"/>
    <n v="287.98200000000003"/>
    <n v="23038.560000000001"/>
  </r>
  <r>
    <s v="CA-2011-110786"/>
    <s v="12/29/2011"/>
    <s v="02/01/2012"/>
    <x v="2"/>
    <x v="1"/>
    <d v="2011-12-29T00:00:00"/>
    <d v="2012-01-02T00:00:00"/>
    <s v="On Date"/>
    <s v="AnthonyJohnson"/>
    <s v="United States"/>
    <s v="San Francisco"/>
    <s v="California"/>
    <s v="Binders"/>
    <s v="Avery Hanging File Binders"/>
    <n v="3.2291999999999996"/>
    <n v="14.352"/>
    <n v="3"/>
    <n v="4.6643999999999997"/>
    <n v="373.15199999999999"/>
  </r>
  <r>
    <s v="CA-2011-110786"/>
    <s v="12/29/2011"/>
    <s v="02/01/2012"/>
    <x v="2"/>
    <x v="1"/>
    <d v="2011-12-29T00:00:00"/>
    <d v="2012-01-02T00:00:00"/>
    <s v="On Date"/>
    <s v="AnthonyJohnson"/>
    <s v="United States"/>
    <s v="San Francisco"/>
    <s v="California"/>
    <s v="Phones"/>
    <s v="Mophie Juice Pack Helium for iPhone"/>
    <n v="57.592799999999997"/>
    <n v="191.976"/>
    <n v="3"/>
    <n v="19.197600000000001"/>
    <n v="1535.808"/>
  </r>
  <r>
    <s v="CA-2011-110786"/>
    <s v="12/29/2011"/>
    <s v="02/01/2012"/>
    <x v="2"/>
    <x v="1"/>
    <d v="2011-12-29T00:00:00"/>
    <d v="2012-01-02T00:00:00"/>
    <s v="On Date"/>
    <s v="AnthonyJohnson"/>
    <s v="United States"/>
    <s v="San Francisco"/>
    <s v="California"/>
    <s v="Labels"/>
    <s v="Avery 477"/>
    <n v="16.486199999999997"/>
    <n v="274.77"/>
    <n v="9"/>
    <n v="126.3942"/>
    <n v="10111.536"/>
  </r>
  <r>
    <s v="CA-2011-110786"/>
    <s v="12/29/2011"/>
    <s v="02/01/2012"/>
    <x v="2"/>
    <x v="1"/>
    <d v="2011-12-29T00:00:00"/>
    <d v="2012-01-02T00:00:00"/>
    <s v="On Date"/>
    <s v="AnthonyJohnson"/>
    <s v="United States"/>
    <s v="San Francisco"/>
    <s v="California"/>
    <s v="Furnishings"/>
    <s v="Executive Impressions 10&quot; Spectator Wall Clock"/>
    <n v="7.7615999999999996"/>
    <n v="70.56"/>
    <n v="6"/>
    <n v="23.990400000000001"/>
    <n v="1919.232"/>
  </r>
  <r>
    <s v="CA-2012-137750"/>
    <s v="06/25/2012"/>
    <s v="30/06/2012"/>
    <x v="2"/>
    <x v="0"/>
    <d v="2012-06-25T00:00:00"/>
    <d v="2012-06-30T00:00:00"/>
    <s v="On Date"/>
    <s v="JillFjeld"/>
    <s v="United States"/>
    <s v="San Francisco"/>
    <s v="California"/>
    <s v="Furnishings"/>
    <s v="Dana Halogen Swing-Arm Architect Lamp"/>
    <n v="29.4984"/>
    <n v="204.85"/>
    <n v="5"/>
    <n v="57.357999999999997"/>
    <n v="4588.6399999999994"/>
  </r>
  <r>
    <s v="CA-2012-124058"/>
    <s v="11/20/2012"/>
    <s v="24/11/2012"/>
    <x v="2"/>
    <x v="7"/>
    <d v="2012-11-20T00:00:00"/>
    <d v="2012-11-24T00:00:00"/>
    <s v="On Date"/>
    <s v="LenaCreighton"/>
    <s v="United States"/>
    <s v="Oakland"/>
    <s v="California"/>
    <s v="Phones"/>
    <s v="Gear Head AU3700S Headset"/>
    <n v="12.600299999999999"/>
    <n v="72.744"/>
    <n v="7"/>
    <n v="-15.4581"/>
    <n v="-1236.6479999999999"/>
  </r>
  <r>
    <s v="CA-2012-124058"/>
    <s v="11/20/2012"/>
    <s v="24/11/2012"/>
    <x v="2"/>
    <x v="7"/>
    <d v="2012-11-20T00:00:00"/>
    <d v="2012-11-24T00:00:00"/>
    <s v="On Date"/>
    <s v="LenaCreighton"/>
    <s v="United States"/>
    <s v="Oakland"/>
    <s v="California"/>
    <s v="Chairs"/>
    <s v="Safco Contoured Stacking Chairs"/>
    <n v="178.8"/>
    <n v="572.16"/>
    <n v="3"/>
    <n v="35.76"/>
    <n v="2860.7999999999997"/>
  </r>
  <r>
    <s v="US-2012-138716"/>
    <s v="09/17/2012"/>
    <s v="20/09/2012"/>
    <x v="2"/>
    <x v="4"/>
    <d v="2012-09-17T00:00:00"/>
    <d v="2012-09-20T00:00:00"/>
    <s v="On Date"/>
    <s v="CariSayre"/>
    <s v="United States"/>
    <s v="Seattle"/>
    <s v="Washington"/>
    <s v="Binders"/>
    <s v="Acco Data Flex Cable Posts For Top &amp; Bottom Load Binders, 6&quot; Capacity"/>
    <n v="5.7364999999999995"/>
    <n v="25.032"/>
    <n v="3"/>
    <n v="7.8224999999999998"/>
    <n v="625.79999999999995"/>
  </r>
  <r>
    <s v="CA-2013-140417"/>
    <s v="09/26/2013"/>
    <s v="30/09/2013"/>
    <x v="0"/>
    <x v="4"/>
    <d v="2013-09-26T00:00:00"/>
    <d v="2013-09-30T00:00:00"/>
    <s v="On Date"/>
    <s v="KatrinaEdelman"/>
    <s v="United States"/>
    <s v="Tigard"/>
    <s v="Oregon"/>
    <s v="Paper"/>
    <s v="REDIFORM Incoming/Outgoing Call Register, 11&quot; X 8 1/2&quot;, 100 Messages"/>
    <n v="4.17"/>
    <n v="60.048000000000002"/>
    <n v="9"/>
    <n v="22.518000000000001"/>
    <n v="1801.44"/>
  </r>
  <r>
    <s v="CA-2013-140417"/>
    <s v="09/26/2013"/>
    <s v="30/09/2013"/>
    <x v="0"/>
    <x v="4"/>
    <d v="2013-09-26T00:00:00"/>
    <d v="2013-09-30T00:00:00"/>
    <s v="On Date"/>
    <s v="KatrinaEdelman"/>
    <s v="United States"/>
    <s v="Tigard"/>
    <s v="Oregon"/>
    <s v="Binders"/>
    <s v="GBC Poly Designer Binding Covers"/>
    <n v="8.5373999999999999"/>
    <n v="5.0220000000000002"/>
    <n v="1"/>
    <n v="-3.5154000000000001"/>
    <n v="-281.23200000000003"/>
  </r>
  <r>
    <s v="CA-2014-163692"/>
    <s v="09/08/2014"/>
    <s v="10/09/2014"/>
    <x v="3"/>
    <x v="4"/>
    <d v="2014-09-08T00:00:00"/>
    <d v="2014-09-10T00:00:00"/>
    <s v="On Date"/>
    <s v="Deanpercer"/>
    <s v="United States"/>
    <s v="Phoenix"/>
    <s v="Arizona"/>
    <s v="Binders"/>
    <s v="Wilson Jones Leather-Like Binders with DublLock Round Rings"/>
    <n v="4.6269"/>
    <n v="7.8570000000000002"/>
    <n v="3"/>
    <n v="-6.0236999999999998"/>
    <n v="-481.89599999999996"/>
  </r>
  <r>
    <s v="CA-2013-111913"/>
    <s v="08/05/2013"/>
    <s v="07/08/2013"/>
    <x v="0"/>
    <x v="3"/>
    <d v="2013-08-05T00:00:00"/>
    <d v="2013-08-07T00:00:00"/>
    <s v="On Date"/>
    <s v="LindaCazamias"/>
    <s v="United States"/>
    <s v="Sacramento"/>
    <s v="California"/>
    <s v="Phones"/>
    <s v="Mitel 5320 IP Phone VoIP phone"/>
    <n v="136.0728"/>
    <n v="302.38400000000001"/>
    <n v="2"/>
    <n v="30.238399999999999"/>
    <n v="2419.0720000000001"/>
  </r>
  <r>
    <s v="CA-2013-111913"/>
    <s v="08/05/2013"/>
    <s v="07/08/2013"/>
    <x v="0"/>
    <x v="3"/>
    <d v="2013-08-05T00:00:00"/>
    <d v="2013-08-07T00:00:00"/>
    <s v="On Date"/>
    <s v="LindaCazamias"/>
    <s v="United States"/>
    <s v="Sacramento"/>
    <s v="California"/>
    <s v="Binders"/>
    <s v="Wilson Jones Leather-Like Binders with DublLock Round Rings"/>
    <n v="4.6269000000000009"/>
    <n v="20.952000000000002"/>
    <n v="3"/>
    <n v="7.0712999999999999"/>
    <n v="565.70399999999995"/>
  </r>
  <r>
    <s v="CA-2013-111913"/>
    <s v="08/05/2013"/>
    <s v="07/08/2013"/>
    <x v="0"/>
    <x v="3"/>
    <d v="2013-08-05T00:00:00"/>
    <d v="2013-08-07T00:00:00"/>
    <s v="On Date"/>
    <s v="LindaCazamias"/>
    <s v="United States"/>
    <s v="Sacramento"/>
    <s v="California"/>
    <s v="Binders"/>
    <s v="Pressboard Covers with Storage Hooks, 9 1/2&quot; x 11&quot;, Light Blue"/>
    <n v="2.6023000000000005"/>
    <n v="11.784000000000001"/>
    <n v="3"/>
    <n v="3.9771000000000001"/>
    <n v="318.16800000000001"/>
  </r>
  <r>
    <s v="US-2014-155999"/>
    <s v="08/08/2014"/>
    <s v="14/08/2014"/>
    <x v="3"/>
    <x v="3"/>
    <d v="2014-08-08T00:00:00"/>
    <d v="2014-08-14T00:00:00"/>
    <s v="Delay"/>
    <s v="JayKimmel"/>
    <s v="United States"/>
    <s v="San Diego"/>
    <s v="California"/>
    <s v="Phones"/>
    <s v="GE DSL Phone Line Filter"/>
    <n v="28.392900000000001"/>
    <n v="159.96"/>
    <n v="5"/>
    <n v="17.9955"/>
    <n v="1439.6399999999999"/>
  </r>
  <r>
    <s v="US-2014-155999"/>
    <s v="08/08/2014"/>
    <s v="14/08/2014"/>
    <x v="3"/>
    <x v="3"/>
    <d v="2014-08-08T00:00:00"/>
    <d v="2014-08-14T00:00:00"/>
    <s v="Delay"/>
    <s v="JayKimmel"/>
    <s v="United States"/>
    <s v="San Diego"/>
    <s v="California"/>
    <s v="Binders"/>
    <s v="Avery Printable Repositionable Plastic Tabs"/>
    <n v="4.5579999999999998"/>
    <n v="13.76"/>
    <n v="2"/>
    <n v="4.6440000000000001"/>
    <n v="371.52"/>
  </r>
  <r>
    <s v="CA-2013-163573"/>
    <s v="11/25/2013"/>
    <s v="28/11/2013"/>
    <x v="0"/>
    <x v="7"/>
    <d v="2013-11-25T00:00:00"/>
    <d v="2013-11-28T00:00:00"/>
    <s v="On Date"/>
    <s v="AmyCox"/>
    <s v="United States"/>
    <s v="Seattle"/>
    <s v="Washington"/>
    <s v="Binders"/>
    <s v="Ibico Hi-Tech Manual Binding System"/>
    <n v="167.74450000000002"/>
    <n v="1219.96"/>
    <n v="5"/>
    <n v="381.23750000000001"/>
    <n v="30499"/>
  </r>
  <r>
    <s v="CA-2012-153416"/>
    <s v="11/24/2012"/>
    <s v="29/11/2012"/>
    <x v="2"/>
    <x v="7"/>
    <d v="2012-11-24T00:00:00"/>
    <d v="2012-11-29T00:00:00"/>
    <s v="On Date"/>
    <s v="TobySwindell"/>
    <s v="United States"/>
    <s v="Los Angeles"/>
    <s v="California"/>
    <s v="Binders"/>
    <s v="Avery Reinforcements for Hole-Punch Pages"/>
    <n v="1.089"/>
    <n v="3.1680000000000001"/>
    <n v="2"/>
    <n v="0.99"/>
    <n v="79.2"/>
  </r>
  <r>
    <s v="CA-2012-153416"/>
    <s v="11/24/2012"/>
    <s v="29/11/2012"/>
    <x v="2"/>
    <x v="7"/>
    <d v="2012-11-24T00:00:00"/>
    <d v="2012-11-29T00:00:00"/>
    <s v="On Date"/>
    <s v="TobySwindell"/>
    <s v="United States"/>
    <s v="Los Angeles"/>
    <s v="California"/>
    <s v="Paper"/>
    <s v="Xerox 225"/>
    <n v="3.3696000000000002"/>
    <n v="19.440000000000001"/>
    <n v="3"/>
    <n v="9.3312000000000008"/>
    <n v="746.49600000000009"/>
  </r>
  <r>
    <s v="CA-2012-153416"/>
    <s v="11/24/2012"/>
    <s v="29/11/2012"/>
    <x v="2"/>
    <x v="7"/>
    <d v="2012-11-24T00:00:00"/>
    <d v="2012-11-29T00:00:00"/>
    <s v="On Date"/>
    <s v="TobySwindell"/>
    <s v="United States"/>
    <s v="Los Angeles"/>
    <s v="California"/>
    <s v="Storage"/>
    <s v="Fellowes Bankers Box Staxonsteel Drawer File/Stacking System"/>
    <n v="57.182400000000001"/>
    <n v="454.86"/>
    <n v="7"/>
    <n v="54.583199999999998"/>
    <n v="4366.6559999999999"/>
  </r>
  <r>
    <s v="CA-2012-153416"/>
    <s v="11/24/2012"/>
    <s v="29/11/2012"/>
    <x v="2"/>
    <x v="7"/>
    <d v="2012-11-24T00:00:00"/>
    <d v="2012-11-29T00:00:00"/>
    <s v="On Date"/>
    <s v="TobySwindell"/>
    <s v="United States"/>
    <s v="Los Angeles"/>
    <s v="California"/>
    <s v="Binders"/>
    <s v="Avery Premier Heavy-Duty Binder with Round Locking Rings"/>
    <n v="7.7111999999999998"/>
    <n v="91.391999999999996"/>
    <n v="8"/>
    <n v="29.702400000000001"/>
    <n v="2376.192"/>
  </r>
  <r>
    <s v="CA-2014-133823"/>
    <s v="05/12/2014"/>
    <s v="13/05/2014"/>
    <x v="3"/>
    <x v="2"/>
    <d v="2014-05-12T00:00:00"/>
    <d v="2014-05-13T00:00:00"/>
    <s v="On Date"/>
    <s v="LizPelletier"/>
    <s v="United States"/>
    <s v="Seattle"/>
    <s v="Washington"/>
    <s v="Paper"/>
    <s v="Ampad Phone Message Book, Recycled, 400 Message Capacity, 5 Â¾Â” x 11Â”"/>
    <n v="3.4319999999999995"/>
    <n v="37.44"/>
    <n v="6"/>
    <n v="16.847999999999999"/>
    <n v="1347.84"/>
  </r>
  <r>
    <s v="CA-2014-133823"/>
    <s v="05/12/2014"/>
    <s v="13/05/2014"/>
    <x v="3"/>
    <x v="2"/>
    <d v="2014-05-12T00:00:00"/>
    <d v="2014-05-13T00:00:00"/>
    <s v="On Date"/>
    <s v="LizPelletier"/>
    <s v="United States"/>
    <s v="Seattle"/>
    <s v="Washington"/>
    <s v="Labels"/>
    <s v="Avery 50"/>
    <n v="6.6409000000000011"/>
    <n v="37.590000000000003"/>
    <n v="3"/>
    <n v="17.667300000000001"/>
    <n v="1413.384"/>
  </r>
  <r>
    <s v="CA-2014-133823"/>
    <s v="05/12/2014"/>
    <s v="13/05/2014"/>
    <x v="3"/>
    <x v="2"/>
    <d v="2014-05-12T00:00:00"/>
    <d v="2014-05-13T00:00:00"/>
    <s v="On Date"/>
    <s v="LizPelletier"/>
    <s v="United States"/>
    <s v="Seattle"/>
    <s v="Washington"/>
    <s v="Binders"/>
    <s v="Acco Flexible ACCOHIDE Square Ring Data Binder, Dark Blue, 11 1/2&quot; X 14&quot; 7/8&quot;"/>
    <n v="8.297699999999999"/>
    <n v="26.032"/>
    <n v="2"/>
    <n v="9.4366000000000003"/>
    <n v="754.928"/>
  </r>
  <r>
    <s v="CA-2012-121272"/>
    <s v="03/29/2012"/>
    <s v="04/04/2012"/>
    <x v="2"/>
    <x v="9"/>
    <d v="2012-03-29T00:00:00"/>
    <d v="2012-04-04T00:00:00"/>
    <s v="Delay"/>
    <s v="DennyOrdway"/>
    <s v="United States"/>
    <s v="Seattle"/>
    <s v="Washington"/>
    <s v="Appliances"/>
    <s v="Acco 6 Outlet Guardian Premium Plus Surge Suppressor"/>
    <n v="13.007200000000001"/>
    <n v="73.28"/>
    <n v="4"/>
    <n v="21.251200000000001"/>
    <n v="1700.096"/>
  </r>
  <r>
    <s v="CA-2014-105914"/>
    <s v="10/03/2014"/>
    <s v="09/10/2014"/>
    <x v="3"/>
    <x v="8"/>
    <d v="2014-10-03T00:00:00"/>
    <d v="2014-10-09T00:00:00"/>
    <s v="Delay"/>
    <s v="PaulVanHugh"/>
    <s v="United States"/>
    <s v="Los Angeles"/>
    <s v="California"/>
    <s v="Binders"/>
    <s v="Performers Binder/Pad Holder, Black"/>
    <n v="14.014999999999999"/>
    <n v="112.12"/>
    <n v="5"/>
    <n v="42.045000000000002"/>
    <n v="3363.6000000000004"/>
  </r>
  <r>
    <s v="CA-2014-105914"/>
    <s v="10/03/2014"/>
    <s v="09/10/2014"/>
    <x v="3"/>
    <x v="8"/>
    <d v="2014-10-03T00:00:00"/>
    <d v="2014-10-09T00:00:00"/>
    <s v="Delay"/>
    <s v="PaulVanHugh"/>
    <s v="United States"/>
    <s v="Los Angeles"/>
    <s v="California"/>
    <s v="Storage"/>
    <s v="Tennsco Double-Tier Lockers"/>
    <n v="195.76740000000001"/>
    <n v="1575.14"/>
    <n v="7"/>
    <n v="204.76820000000001"/>
    <n v="16381.456"/>
  </r>
  <r>
    <s v="CA-2014-112725"/>
    <s v="01/31/2014"/>
    <s v="07/02/2014"/>
    <x v="3"/>
    <x v="5"/>
    <d v="2014-01-31T00:00:00"/>
    <d v="2014-02-07T00:00:00"/>
    <s v="Delay"/>
    <s v="EugeneHildebrand"/>
    <s v="United States"/>
    <s v="San Francisco"/>
    <s v="California"/>
    <s v="Art"/>
    <s v="Crayola Anti Dust Chalk, 12/Pack"/>
    <n v="1.0010000000000001"/>
    <n v="12.74"/>
    <n v="7"/>
    <n v="5.7329999999999997"/>
    <n v="458.64"/>
  </r>
  <r>
    <s v="CA-2014-112725"/>
    <s v="01/31/2014"/>
    <s v="07/02/2014"/>
    <x v="3"/>
    <x v="5"/>
    <d v="2014-01-31T00:00:00"/>
    <d v="2014-02-07T00:00:00"/>
    <s v="Delay"/>
    <s v="EugeneHildebrand"/>
    <s v="United States"/>
    <s v="San Francisco"/>
    <s v="California"/>
    <s v="Art"/>
    <s v="Newell 338"/>
    <n v="2.1461999999999999"/>
    <n v="8.82"/>
    <n v="3"/>
    <n v="2.3814000000000002"/>
    <n v="190.512"/>
  </r>
  <r>
    <s v="CA-2014-112725"/>
    <s v="01/31/2014"/>
    <s v="07/02/2014"/>
    <x v="3"/>
    <x v="5"/>
    <d v="2014-01-31T00:00:00"/>
    <d v="2014-02-07T00:00:00"/>
    <s v="Delay"/>
    <s v="EugeneHildebrand"/>
    <s v="United States"/>
    <s v="San Francisco"/>
    <s v="California"/>
    <s v="Chairs"/>
    <s v="Novimex Swivel Fabric Task Chair"/>
    <n v="134.37220000000002"/>
    <n v="120.78400000000001"/>
    <n v="1"/>
    <n v="-13.588200000000001"/>
    <n v="-1087.056"/>
  </r>
  <r>
    <s v="US-2014-106131"/>
    <s v="01/15/2014"/>
    <s v="17/01/2014"/>
    <x v="3"/>
    <x v="5"/>
    <d v="2014-01-15T00:00:00"/>
    <d v="2014-01-17T00:00:00"/>
    <s v="On Date"/>
    <s v="TracyPoddar"/>
    <s v="United States"/>
    <s v="Aurora"/>
    <s v="Colorado"/>
    <s v="Accessories"/>
    <s v="ImationÂ 8GB Mini TravelDrive USB 2.0Â Flash Drive"/>
    <n v="26.265299999999996"/>
    <n v="169.06399999999999"/>
    <n v="7"/>
    <n v="-14.793100000000001"/>
    <n v="-1183.4480000000001"/>
  </r>
  <r>
    <s v="US-2014-106131"/>
    <s v="01/15/2014"/>
    <s v="17/01/2014"/>
    <x v="3"/>
    <x v="5"/>
    <d v="2014-01-15T00:00:00"/>
    <d v="2014-01-17T00:00:00"/>
    <s v="On Date"/>
    <s v="TracyPoddar"/>
    <s v="United States"/>
    <s v="Aurora"/>
    <s v="Colorado"/>
    <s v="Storage"/>
    <s v="Mobile Personal File Cube"/>
    <n v="17.096600000000002"/>
    <n v="168.624"/>
    <n v="9"/>
    <n v="14.7546"/>
    <n v="1180.3679999999999"/>
  </r>
  <r>
    <s v="CA-2011-157924"/>
    <s v="10/11/2011"/>
    <s v="13/10/2011"/>
    <x v="1"/>
    <x v="8"/>
    <d v="2011-10-11T00:00:00"/>
    <d v="2011-10-13T00:00:00"/>
    <s v="On Date"/>
    <s v="HelenAndreada"/>
    <s v="United States"/>
    <s v="Pasadena"/>
    <s v="California"/>
    <s v="Storage"/>
    <s v="Iris Project Case"/>
    <n v="5.9052000000000007"/>
    <n v="31.92"/>
    <n v="4"/>
    <n v="8.2992000000000008"/>
    <n v="663.93600000000004"/>
  </r>
  <r>
    <s v="CA-2011-157924"/>
    <s v="10/11/2011"/>
    <s v="13/10/2011"/>
    <x v="1"/>
    <x v="8"/>
    <d v="2011-10-11T00:00:00"/>
    <d v="2011-10-13T00:00:00"/>
    <s v="On Date"/>
    <s v="HelenAndreada"/>
    <s v="United States"/>
    <s v="Pasadena"/>
    <s v="California"/>
    <s v="Chairs"/>
    <s v="Global Enterprise Series Seating High-Back Swivel/Tilt Chairs"/>
    <n v="249.30160000000001"/>
    <n v="433.56799999999998"/>
    <n v="2"/>
    <n v="-65.035200000000003"/>
    <n v="-5202.8160000000007"/>
  </r>
  <r>
    <s v="CA-2012-100216"/>
    <s v="04/13/2012"/>
    <s v="14/04/2012"/>
    <x v="2"/>
    <x v="10"/>
    <d v="2012-04-13T00:00:00"/>
    <d v="2012-04-14T00:00:00"/>
    <s v="On Date"/>
    <s v="HeatherJas"/>
    <s v="United States"/>
    <s v="Mesa"/>
    <s v="Arizona"/>
    <s v="Paper"/>
    <s v="Xerox 210"/>
    <n v="3.3696000000000002"/>
    <n v="31.103999999999999"/>
    <n v="6"/>
    <n v="10.8864"/>
    <n v="870.91200000000003"/>
  </r>
  <r>
    <s v="CA-2012-100216"/>
    <s v="04/13/2012"/>
    <s v="14/04/2012"/>
    <x v="2"/>
    <x v="10"/>
    <d v="2012-04-13T00:00:00"/>
    <d v="2012-04-14T00:00:00"/>
    <s v="On Date"/>
    <s v="HeatherJas"/>
    <s v="United States"/>
    <s v="Mesa"/>
    <s v="Arizona"/>
    <s v="Paper"/>
    <s v="Xerox 1973"/>
    <n v="12.333600000000001"/>
    <n v="54.816000000000003"/>
    <n v="3"/>
    <n v="17.815200000000001"/>
    <n v="1425.2160000000001"/>
  </r>
  <r>
    <s v="CA-2014-100601"/>
    <s v="11/17/2014"/>
    <s v="21/11/2014"/>
    <x v="3"/>
    <x v="7"/>
    <d v="2014-11-17T00:00:00"/>
    <d v="2014-11-21T00:00:00"/>
    <s v="On Date"/>
    <s v="JayKimmel"/>
    <s v="United States"/>
    <s v="Fresno"/>
    <s v="California"/>
    <s v="Storage"/>
    <s v="Eldon Shelf Savers Cubes and Bins"/>
    <n v="6.8403999999999998"/>
    <n v="48.86"/>
    <n v="7"/>
    <n v="0.97719999999999996"/>
    <n v="78.176000000000002"/>
  </r>
  <r>
    <s v="CA-2012-154340"/>
    <s v="11/29/2012"/>
    <s v="30/11/2012"/>
    <x v="2"/>
    <x v="7"/>
    <d v="2012-11-29T00:00:00"/>
    <d v="2012-11-30T00:00:00"/>
    <s v="On Date"/>
    <s v="EileenKiefer"/>
    <s v="United States"/>
    <s v="Santa Ana"/>
    <s v="California"/>
    <s v="Art"/>
    <s v="Boston Electric Pencil Sharpener, Model 1818, Charcoal Black"/>
    <n v="20.268000000000001"/>
    <n v="56.3"/>
    <n v="2"/>
    <n v="15.763999999999999"/>
    <n v="1261.1199999999999"/>
  </r>
  <r>
    <s v="CA-2013-148593"/>
    <s v="06/17/2013"/>
    <s v="19/06/2013"/>
    <x v="0"/>
    <x v="0"/>
    <d v="2013-06-17T00:00:00"/>
    <d v="2013-06-19T00:00:00"/>
    <s v="On Date"/>
    <s v="BillDonatelli"/>
    <s v="United States"/>
    <s v="Los Angeles"/>
    <s v="California"/>
    <s v="Paper"/>
    <s v="Wirebound Message Books, Four 2 3/4&quot; x 5&quot; Forms per Page, 600 Sets per Book"/>
    <n v="4.9130999999999991"/>
    <n v="46.35"/>
    <n v="5"/>
    <n v="21.784500000000001"/>
    <n v="1742.7600000000002"/>
  </r>
  <r>
    <s v="US-2014-119039"/>
    <s v="03/07/2014"/>
    <s v="11/03/2014"/>
    <x v="3"/>
    <x v="9"/>
    <d v="2014-03-07T00:00:00"/>
    <d v="2014-03-11T00:00:00"/>
    <s v="On Date"/>
    <s v="BenFerrer"/>
    <s v="United States"/>
    <s v="San Francisco"/>
    <s v="California"/>
    <s v="Binders"/>
    <s v="Economy Binders"/>
    <n v="1.0608000000000002"/>
    <n v="14.976000000000001"/>
    <n v="9"/>
    <n v="5.4287999999999998"/>
    <n v="434.30399999999997"/>
  </r>
  <r>
    <s v="CA-2012-150875"/>
    <s v="11/16/2012"/>
    <s v="20/11/2012"/>
    <x v="2"/>
    <x v="7"/>
    <d v="2012-11-16T00:00:00"/>
    <d v="2012-11-20T00:00:00"/>
    <s v="On Date"/>
    <s v="HeatherKirkland"/>
    <s v="United States"/>
    <s v="Boise"/>
    <s v="Idaho"/>
    <s v="Tables"/>
    <s v="Bretford CR4500 Series Slim Rectangular Table"/>
    <n v="268.12169999999998"/>
    <n v="696.42"/>
    <n v="2"/>
    <n v="160.17660000000001"/>
    <n v="12814.128000000001"/>
  </r>
  <r>
    <s v="CA-2012-150875"/>
    <s v="11/16/2012"/>
    <s v="20/11/2012"/>
    <x v="2"/>
    <x v="7"/>
    <d v="2012-11-16T00:00:00"/>
    <d v="2012-11-20T00:00:00"/>
    <s v="On Date"/>
    <s v="HeatherKirkland"/>
    <s v="United States"/>
    <s v="Boise"/>
    <s v="Idaho"/>
    <s v="Phones"/>
    <s v="Jabra BIZ 2300 Duo QD Duo CordedÂ Headset"/>
    <n v="93.9726"/>
    <n v="304.77600000000001"/>
    <n v="3"/>
    <n v="22.8582"/>
    <n v="1828.6559999999999"/>
  </r>
  <r>
    <s v="CA-2012-154200"/>
    <s v="06/18/2012"/>
    <s v="22/06/2012"/>
    <x v="2"/>
    <x v="0"/>
    <d v="2012-06-18T00:00:00"/>
    <d v="2012-06-22T00:00:00"/>
    <s v="On Date"/>
    <s v="BruceGeld"/>
    <s v="United States"/>
    <s v="San Diego"/>
    <s v="California"/>
    <s v="Art"/>
    <s v="BOSTON Ranger #55 Pencil Sharpener, Black"/>
    <n v="18.4529"/>
    <n v="51.98"/>
    <n v="2"/>
    <n v="15.074199999999999"/>
    <n v="1205.9359999999999"/>
  </r>
  <r>
    <s v="CA-2013-124233"/>
    <s v="04/09/2013"/>
    <s v="15/04/2013"/>
    <x v="0"/>
    <x v="10"/>
    <d v="2013-04-09T00:00:00"/>
    <d v="2013-04-15T00:00:00"/>
    <s v="Delay"/>
    <s v="ClytieKelty"/>
    <s v="United States"/>
    <s v="Los Angeles"/>
    <s v="California"/>
    <s v="Furnishings"/>
    <s v="C-Line Magnetic Cubicle Keepers, Clear Polypropylene"/>
    <n v="2.8651999999999993"/>
    <n v="24.7"/>
    <n v="5"/>
    <n v="10.374000000000001"/>
    <n v="829.92000000000007"/>
  </r>
  <r>
    <s v="CA-2012-111234"/>
    <s v="02/18/2012"/>
    <s v="22/02/2012"/>
    <x v="2"/>
    <x v="11"/>
    <d v="2012-02-18T00:00:00"/>
    <d v="2012-02-22T00:00:00"/>
    <s v="On Date"/>
    <s v="AnnBlume"/>
    <s v="United States"/>
    <s v="Los Angeles"/>
    <s v="California"/>
    <s v="Labels"/>
    <s v="Smead Alpha-Z Color-Coded Second Alphabetical Labels and Starter Set"/>
    <n v="1.6016000000000001"/>
    <n v="9.24"/>
    <n v="3"/>
    <n v="4.4352"/>
    <n v="354.81600000000003"/>
  </r>
  <r>
    <s v="CA-2014-149881"/>
    <s v="04/02/2014"/>
    <s v="04/04/2014"/>
    <x v="3"/>
    <x v="10"/>
    <d v="2014-04-02T00:00:00"/>
    <d v="2014-04-04T00:00:00"/>
    <s v="On Date"/>
    <s v="NickCrebassa"/>
    <s v="United States"/>
    <s v="San Francisco"/>
    <s v="California"/>
    <s v="Bookcases"/>
    <s v="Safco Value Mate Steel Bookcase, Baked Enamel Finish on Steel, Black"/>
    <n v="49.686"/>
    <n v="482.66399999999999"/>
    <n v="8"/>
    <n v="85.176000000000002"/>
    <n v="6814.08"/>
  </r>
  <r>
    <s v="CA-2014-149881"/>
    <s v="04/02/2014"/>
    <s v="04/04/2014"/>
    <x v="3"/>
    <x v="10"/>
    <d v="2014-04-02T00:00:00"/>
    <d v="2014-04-04T00:00:00"/>
    <s v="On Date"/>
    <s v="NickCrebassa"/>
    <s v="United States"/>
    <s v="San Francisco"/>
    <s v="California"/>
    <s v="Machines"/>
    <s v="Cubify CubeX 3D Printer Double Head Print"/>
    <n v="2219.9926"/>
    <n v="4799.9840000000004"/>
    <n v="2"/>
    <n v="359.99880000000002"/>
    <n v="28799.904000000002"/>
  </r>
  <r>
    <s v="CA-2014-134565"/>
    <s v="06/12/2014"/>
    <s v="14/06/2014"/>
    <x v="3"/>
    <x v="0"/>
    <d v="2014-06-12T00:00:00"/>
    <d v="2014-06-14T00:00:00"/>
    <s v="On Date"/>
    <s v="TomBoeckenhauer"/>
    <s v="United States"/>
    <s v="Seattle"/>
    <s v="Washington"/>
    <s v="Paper"/>
    <s v="Xerox 1939"/>
    <n v="9.8643999999999981"/>
    <n v="37.94"/>
    <n v="2"/>
    <n v="18.211200000000002"/>
    <n v="1456.8960000000002"/>
  </r>
  <r>
    <s v="CA-2014-134565"/>
    <s v="06/12/2014"/>
    <s v="14/06/2014"/>
    <x v="3"/>
    <x v="0"/>
    <d v="2014-06-12T00:00:00"/>
    <d v="2014-06-14T00:00:00"/>
    <s v="On Date"/>
    <s v="TomBoeckenhauer"/>
    <s v="United States"/>
    <s v="Seattle"/>
    <s v="Washington"/>
    <s v="Binders"/>
    <s v="Acco Pressboard Covers with Storage Hooks, 14 7/8&quot; x 11&quot;, Dark Blue"/>
    <n v="1.9431"/>
    <n v="18.288"/>
    <n v="6"/>
    <n v="6.6294000000000004"/>
    <n v="530.35200000000009"/>
  </r>
  <r>
    <s v="CA-2014-134565"/>
    <s v="06/12/2014"/>
    <s v="14/06/2014"/>
    <x v="3"/>
    <x v="0"/>
    <d v="2014-06-12T00:00:00"/>
    <d v="2014-06-14T00:00:00"/>
    <s v="On Date"/>
    <s v="TomBoeckenhauer"/>
    <s v="United States"/>
    <s v="Seattle"/>
    <s v="Washington"/>
    <s v="Machines"/>
    <s v="Cisco Desktop Collaboration Experience DX650 IP Video Phone"/>
    <n v="51.118499999999997"/>
    <n v="385.8"/>
    <n v="5"/>
    <n v="130.20750000000001"/>
    <n v="10416.6"/>
  </r>
  <r>
    <s v="CA-2014-134565"/>
    <s v="06/12/2014"/>
    <s v="14/06/2014"/>
    <x v="3"/>
    <x v="0"/>
    <d v="2014-06-12T00:00:00"/>
    <d v="2014-06-14T00:00:00"/>
    <s v="On Date"/>
    <s v="TomBoeckenhauer"/>
    <s v="United States"/>
    <s v="Seattle"/>
    <s v="Washington"/>
    <s v="Storage"/>
    <s v="Belkin 19&quot; Vented Equipment Shelf, Black"/>
    <n v="50.965199999999996"/>
    <n v="102.96"/>
    <n v="2"/>
    <n v="1.0296000000000001"/>
    <n v="82.368000000000009"/>
  </r>
  <r>
    <s v="CA-2014-134565"/>
    <s v="06/12/2014"/>
    <s v="14/06/2014"/>
    <x v="3"/>
    <x v="0"/>
    <d v="2014-06-12T00:00:00"/>
    <d v="2014-06-14T00:00:00"/>
    <s v="On Date"/>
    <s v="TomBoeckenhauer"/>
    <s v="United States"/>
    <s v="Seattle"/>
    <s v="Washington"/>
    <s v="Bookcases"/>
    <s v="O'Sullivan 3-Shelf Heavy-Duty Bookcases"/>
    <n v="44.186399999999992"/>
    <n v="174.42"/>
    <n v="3"/>
    <n v="41.860799999999998"/>
    <n v="3348.8639999999996"/>
  </r>
  <r>
    <s v="CA-2012-154970"/>
    <s v="01/05/2012"/>
    <s v="10/01/2012"/>
    <x v="2"/>
    <x v="5"/>
    <d v="2012-01-05T00:00:00"/>
    <d v="2012-01-10T00:00:00"/>
    <s v="On Date"/>
    <s v="StevenRoelle"/>
    <s v="United States"/>
    <s v="Seattle"/>
    <s v="Washington"/>
    <s v="Chairs"/>
    <s v="Global Deluxe Steno Chair"/>
    <n v="68.512200000000007"/>
    <n v="61.584000000000003"/>
    <n v="1"/>
    <n v="-6.9282000000000004"/>
    <n v="-554.25600000000009"/>
  </r>
  <r>
    <s v="CA-2014-147144"/>
    <s v="03/27/2014"/>
    <s v="29/03/2014"/>
    <x v="3"/>
    <x v="9"/>
    <d v="2014-03-27T00:00:00"/>
    <d v="2014-03-29T00:00:00"/>
    <s v="On Date"/>
    <s v="MariaZettner"/>
    <s v="United States"/>
    <s v="Seattle"/>
    <s v="Washington"/>
    <s v="Art"/>
    <s v="Boston 1827 Commercial Additional Cutter, Drive Gear &amp; Gear Rack for 1606"/>
    <n v="13.880999999999998"/>
    <n v="19.829999999999998"/>
    <n v="1"/>
    <n v="5.9489999999999998"/>
    <n v="475.91999999999996"/>
  </r>
  <r>
    <s v="CA-2011-133704"/>
    <s v="09/20/2011"/>
    <s v="26/09/2011"/>
    <x v="1"/>
    <x v="4"/>
    <d v="2011-09-20T00:00:00"/>
    <d v="2011-09-26T00:00:00"/>
    <s v="Delay"/>
    <s v="MichelleArnett"/>
    <s v="United States"/>
    <s v="Los Angeles"/>
    <s v="California"/>
    <s v="Appliances"/>
    <s v="Staples"/>
    <n v="8.0153999999999996"/>
    <n v="43.92"/>
    <n v="4"/>
    <n v="11.8584"/>
    <n v="948.67200000000003"/>
  </r>
  <r>
    <s v="CA-2011-133704"/>
    <s v="09/20/2011"/>
    <s v="26/09/2011"/>
    <x v="1"/>
    <x v="4"/>
    <d v="2011-09-20T00:00:00"/>
    <d v="2011-09-26T00:00:00"/>
    <s v="Delay"/>
    <s v="MichelleArnett"/>
    <s v="United States"/>
    <s v="Los Angeles"/>
    <s v="California"/>
    <s v="Binders"/>
    <s v="Ibico Plastic and Wire Spiral Binding Combs"/>
    <n v="4.5521999999999991"/>
    <n v="20.231999999999999"/>
    <n v="3"/>
    <n v="6.5754000000000001"/>
    <n v="526.03200000000004"/>
  </r>
  <r>
    <s v="CA-2011-138436"/>
    <s v="03/26/2011"/>
    <s v="30/03/2011"/>
    <x v="1"/>
    <x v="9"/>
    <d v="2011-03-26T00:00:00"/>
    <d v="2011-03-30T00:00:00"/>
    <s v="On Date"/>
    <s v="JonathanDoherty"/>
    <s v="United States"/>
    <s v="Los Angeles"/>
    <s v="California"/>
    <s v="Accessories"/>
    <s v="SanDisk Ultra 32 GB MicroSDHC Class 10 Memory Card"/>
    <n v="19.226999999999997"/>
    <n v="66.3"/>
    <n v="3"/>
    <n v="8.6189999999999998"/>
    <n v="689.52"/>
  </r>
  <r>
    <s v="CA-2012-101924"/>
    <s v="09/04/2012"/>
    <s v="09/09/2012"/>
    <x v="2"/>
    <x v="4"/>
    <d v="2012-09-04T00:00:00"/>
    <d v="2012-09-09T00:00:00"/>
    <s v="On Date"/>
    <s v="KenBlack"/>
    <s v="United States"/>
    <s v="Medford"/>
    <s v="Oregon"/>
    <s v="Binders"/>
    <s v="Acco Flexible ACCOHIDE Square Ring Data Binder, Dark Blue, 11 1/2&quot; X 14&quot; 7/8&quot;"/>
    <n v="8.2977000000000007"/>
    <n v="9.7620000000000005"/>
    <n v="2"/>
    <n v="-6.8334000000000001"/>
    <n v="-546.67200000000003"/>
  </r>
  <r>
    <s v="CA-2013-124793"/>
    <s v="03/15/2013"/>
    <s v="17/03/2013"/>
    <x v="0"/>
    <x v="9"/>
    <d v="2013-03-15T00:00:00"/>
    <d v="2013-03-17T00:00:00"/>
    <s v="On Date"/>
    <s v="MuhammedMacIntyre"/>
    <s v="United States"/>
    <s v="Seattle"/>
    <s v="Washington"/>
    <s v="Chairs"/>
    <s v="Global High-Back Leather Tilter, Burgundy"/>
    <n v="109.4611"/>
    <n v="196.78399999999999"/>
    <n v="2"/>
    <n v="-22.138200000000001"/>
    <n v="-1771.056"/>
  </r>
  <r>
    <s v="US-2014-124821"/>
    <s v="06/26/2014"/>
    <s v="30/06/2014"/>
    <x v="3"/>
    <x v="0"/>
    <d v="2014-06-26T00:00:00"/>
    <d v="2014-06-30T00:00:00"/>
    <s v="On Date"/>
    <s v="AnneMcFarland"/>
    <s v="United States"/>
    <s v="Seattle"/>
    <s v="Washington"/>
    <s v="Tables"/>
    <s v="Chromcraft Bull-Nose Wood Round Conference Table Top, Wood Base"/>
    <n v="180.81549999999999"/>
    <n v="871.4"/>
    <n v="4"/>
    <n v="148.13800000000001"/>
    <n v="11851.04"/>
  </r>
  <r>
    <s v="US-2014-158505"/>
    <s v="07/22/2014"/>
    <s v="22/07/2014"/>
    <x v="3"/>
    <x v="6"/>
    <d v="2014-07-22T00:00:00"/>
    <d v="2014-07-22T00:00:00"/>
    <s v="On Date"/>
    <s v="SarahFoster"/>
    <s v="United States"/>
    <s v="Murray"/>
    <s v="Utah"/>
    <s v="Phones"/>
    <s v="PayAnywhere Card Reader"/>
    <n v="7.2927"/>
    <n v="71.927999999999997"/>
    <n v="9"/>
    <n v="6.2937000000000003"/>
    <n v="503.49600000000004"/>
  </r>
  <r>
    <s v="US-2014-158505"/>
    <s v="07/22/2014"/>
    <s v="22/07/2014"/>
    <x v="3"/>
    <x v="6"/>
    <d v="2014-07-22T00:00:00"/>
    <d v="2014-07-22T00:00:00"/>
    <s v="On Date"/>
    <s v="SarahFoster"/>
    <s v="United States"/>
    <s v="Murray"/>
    <s v="Utah"/>
    <s v="Art"/>
    <s v="BOSTON Ranger #55 Pencil Sharpener, Black"/>
    <n v="18.4529"/>
    <n v="25.99"/>
    <n v="1"/>
    <n v="7.5370999999999997"/>
    <n v="602.96799999999996"/>
  </r>
  <r>
    <s v="CA-2012-142692"/>
    <s v="10/23/2012"/>
    <s v="28/10/2012"/>
    <x v="2"/>
    <x v="8"/>
    <d v="2012-10-23T00:00:00"/>
    <d v="2012-10-28T00:00:00"/>
    <s v="On Date"/>
    <s v="AndrewGjertsen"/>
    <s v="United States"/>
    <s v="Seattle"/>
    <s v="Washington"/>
    <s v="Binders"/>
    <s v="Avery Non-Stick Binders"/>
    <n v="2.4695"/>
    <n v="3.5920000000000001"/>
    <n v="1"/>
    <n v="1.1225000000000001"/>
    <n v="89.800000000000011"/>
  </r>
  <r>
    <s v="CA-2014-151358"/>
    <s v="08/19/2014"/>
    <s v="23/08/2014"/>
    <x v="3"/>
    <x v="3"/>
    <d v="2014-08-19T00:00:00"/>
    <d v="2014-08-23T00:00:00"/>
    <s v="On Date"/>
    <s v="NicoleFjeld"/>
    <s v="United States"/>
    <s v="Seattle"/>
    <s v="Washington"/>
    <s v="Storage"/>
    <s v="Fellowes Super Stor/Drawer Files"/>
    <n v="130.85550000000001"/>
    <n v="323.10000000000002"/>
    <n v="2"/>
    <n v="61.389000000000003"/>
    <n v="4911.12"/>
  </r>
  <r>
    <s v="CA-2014-102407"/>
    <s v="12/10/2014"/>
    <s v="14/12/2014"/>
    <x v="3"/>
    <x v="1"/>
    <d v="2014-12-10T00:00:00"/>
    <d v="2014-12-14T00:00:00"/>
    <s v="On Date"/>
    <s v="AlyssaTate"/>
    <s v="United States"/>
    <s v="Los Angeles"/>
    <s v="California"/>
    <s v="Art"/>
    <s v="Newell 314"/>
    <n v="4.1850000000000005"/>
    <n v="11.16"/>
    <n v="2"/>
    <n v="2.79"/>
    <n v="223.2"/>
  </r>
  <r>
    <s v="CA-2014-102407"/>
    <s v="12/10/2014"/>
    <s v="14/12/2014"/>
    <x v="3"/>
    <x v="1"/>
    <d v="2014-12-10T00:00:00"/>
    <d v="2014-12-14T00:00:00"/>
    <s v="On Date"/>
    <s v="AlyssaTate"/>
    <s v="United States"/>
    <s v="Los Angeles"/>
    <s v="California"/>
    <s v="Tables"/>
    <s v="Bevis 36 x 72 Conference Tables"/>
    <n v="97.102199999999996"/>
    <n v="896.32799999999997"/>
    <n v="9"/>
    <n v="22.408200000000001"/>
    <n v="1792.6559999999999"/>
  </r>
  <r>
    <s v="CA-2014-102407"/>
    <s v="12/10/2014"/>
    <s v="14/12/2014"/>
    <x v="3"/>
    <x v="1"/>
    <d v="2014-12-10T00:00:00"/>
    <d v="2014-12-14T00:00:00"/>
    <s v="On Date"/>
    <s v="AlyssaTate"/>
    <s v="United States"/>
    <s v="Los Angeles"/>
    <s v="California"/>
    <s v="Appliances"/>
    <s v="Harmony Air Purifier"/>
    <n v="120.96"/>
    <n v="189"/>
    <n v="1"/>
    <n v="68.040000000000006"/>
    <n v="5443.2000000000007"/>
  </r>
  <r>
    <s v="CA-2014-101581"/>
    <s v="10/23/2014"/>
    <s v="28/10/2014"/>
    <x v="3"/>
    <x v="8"/>
    <d v="2014-10-23T00:00:00"/>
    <d v="2014-10-28T00:00:00"/>
    <s v="On Date"/>
    <s v="DavidWiener"/>
    <s v="United States"/>
    <s v="Redmond"/>
    <s v="Oregon"/>
    <s v="Tables"/>
    <s v="KI Conference Tables"/>
    <n v="59.547600000000003"/>
    <n v="177.22499999999999"/>
    <n v="5"/>
    <n v="-120.51300000000001"/>
    <n v="-9641.0400000000009"/>
  </r>
  <r>
    <s v="CA-2014-169124"/>
    <s v="07/04/2014"/>
    <s v="11/07/2014"/>
    <x v="3"/>
    <x v="6"/>
    <d v="2014-07-04T00:00:00"/>
    <d v="2014-07-11T00:00:00"/>
    <s v="Delay"/>
    <s v="MariaBertelson"/>
    <s v="United States"/>
    <s v="Citrus Heights"/>
    <s v="California"/>
    <s v="Furnishings"/>
    <s v="Howard Miller 11-1/2&quot; Diameter Brentwood Wall Clock"/>
    <n v="25.015399999999996"/>
    <n v="129.38999999999999"/>
    <n v="3"/>
    <n v="54.343800000000002"/>
    <n v="4347.5039999999999"/>
  </r>
  <r>
    <s v="CA-2014-117261"/>
    <s v="09/05/2014"/>
    <s v="11/09/2014"/>
    <x v="3"/>
    <x v="4"/>
    <d v="2014-09-05T00:00:00"/>
    <d v="2014-09-11T00:00:00"/>
    <s v="Delay"/>
    <s v="TiffanyHouse"/>
    <s v="United States"/>
    <s v="Los Angeles"/>
    <s v="California"/>
    <s v="Storage"/>
    <s v="Rogers Jumbo File, Granite"/>
    <n v="13.4442"/>
    <n v="54.32"/>
    <n v="4"/>
    <n v="0.54320000000000002"/>
    <n v="43.456000000000003"/>
  </r>
  <r>
    <s v="CA-2011-162278"/>
    <s v="10/26/2011"/>
    <s v="30/10/2011"/>
    <x v="1"/>
    <x v="8"/>
    <d v="2011-10-26T00:00:00"/>
    <d v="2011-10-30T00:00:00"/>
    <s v="On Date"/>
    <s v="AngeleHood"/>
    <s v="United States"/>
    <s v="Seattle"/>
    <s v="Washington"/>
    <s v="Furnishings"/>
    <s v="Tenex Chairmats For Use With Carpeted Floors"/>
    <n v="15.181000000000001"/>
    <n v="63.92"/>
    <n v="4"/>
    <n v="3.1960000000000002"/>
    <n v="255.68"/>
  </r>
  <r>
    <s v="CA-2011-162278"/>
    <s v="10/26/2011"/>
    <s v="30/10/2011"/>
    <x v="1"/>
    <x v="8"/>
    <d v="2011-10-26T00:00:00"/>
    <d v="2011-10-30T00:00:00"/>
    <s v="On Date"/>
    <s v="AngeleHood"/>
    <s v="United States"/>
    <s v="Seattle"/>
    <s v="Washington"/>
    <s v="Phones"/>
    <s v="Vtech CS6719"/>
    <n v="69.112800000000007"/>
    <n v="383.96"/>
    <n v="5"/>
    <n v="38.396000000000001"/>
    <n v="3071.6800000000003"/>
  </r>
  <r>
    <s v="CA-2013-161095"/>
    <s v="06/29/2013"/>
    <s v="29/06/2013"/>
    <x v="0"/>
    <x v="0"/>
    <d v="2013-06-29T00:00:00"/>
    <d v="2013-06-29T00:00:00"/>
    <s v="On Date"/>
    <s v="ChrisSelesnick"/>
    <s v="United States"/>
    <s v="Los Angeles"/>
    <s v="California"/>
    <s v="Binders"/>
    <s v="Recycled Pressboard Report Cover with Reinforced Top Hinge"/>
    <n v="1.6473"/>
    <n v="7.7519999999999998"/>
    <n v="3"/>
    <n v="2.8100999999999998"/>
    <n v="224.80799999999999"/>
  </r>
  <r>
    <s v="CA-2013-161095"/>
    <s v="06/29/2013"/>
    <s v="29/06/2013"/>
    <x v="0"/>
    <x v="0"/>
    <d v="2013-06-29T00:00:00"/>
    <d v="2013-06-29T00:00:00"/>
    <s v="On Date"/>
    <s v="ChrisSelesnick"/>
    <s v="United States"/>
    <s v="Los Angeles"/>
    <s v="California"/>
    <s v="Binders"/>
    <s v="GBC Premium Transparent Covers with Diagonal Lined Pattern"/>
    <n v="10.909599999999999"/>
    <n v="33.567999999999998"/>
    <n v="2"/>
    <n v="11.748799999999999"/>
    <n v="939.904"/>
  </r>
  <r>
    <s v="CA-2011-125829"/>
    <s v="11/04/2011"/>
    <s v="11/11/2011"/>
    <x v="1"/>
    <x v="7"/>
    <d v="2011-11-04T00:00:00"/>
    <d v="2011-11-11T00:00:00"/>
    <s v="Delay"/>
    <s v="WilliamBrown"/>
    <s v="United States"/>
    <s v="Los Angeles"/>
    <s v="California"/>
    <s v="Phones"/>
    <s v="Polycom SoundPoint Pro SE-225 Corded phone"/>
    <n v="85.672800000000009"/>
    <n v="666.34400000000005"/>
    <n v="7"/>
    <n v="66.634399999999999"/>
    <n v="5330.7520000000004"/>
  </r>
  <r>
    <s v="CA-2011-125829"/>
    <s v="11/04/2011"/>
    <s v="11/11/2011"/>
    <x v="1"/>
    <x v="7"/>
    <d v="2011-11-04T00:00:00"/>
    <d v="2011-11-11T00:00:00"/>
    <s v="Delay"/>
    <s v="WilliamBrown"/>
    <s v="United States"/>
    <s v="Los Angeles"/>
    <s v="California"/>
    <s v="Tables"/>
    <s v="Bevis Round Conference Table Top, X-Base"/>
    <n v="159.56809999999999"/>
    <n v="573.72799999999995"/>
    <n v="4"/>
    <n v="-64.544399999999996"/>
    <n v="-5163.5519999999997"/>
  </r>
  <r>
    <s v="CA-2011-125829"/>
    <s v="11/04/2011"/>
    <s v="11/11/2011"/>
    <x v="1"/>
    <x v="7"/>
    <d v="2011-11-04T00:00:00"/>
    <d v="2011-11-11T00:00:00"/>
    <s v="Delay"/>
    <s v="WilliamBrown"/>
    <s v="United States"/>
    <s v="Los Angeles"/>
    <s v="California"/>
    <s v="Binders"/>
    <s v="Cardinal EasyOpen D-Ring Binders"/>
    <n v="4.57"/>
    <n v="21.936"/>
    <n v="3"/>
    <n v="8.2260000000000009"/>
    <n v="658.08"/>
  </r>
  <r>
    <s v="CA-2011-125829"/>
    <s v="11/04/2011"/>
    <s v="11/11/2011"/>
    <x v="1"/>
    <x v="7"/>
    <d v="2011-11-04T00:00:00"/>
    <d v="2011-11-11T00:00:00"/>
    <s v="Delay"/>
    <s v="WilliamBrown"/>
    <s v="United States"/>
    <s v="Los Angeles"/>
    <s v="California"/>
    <s v="Paper"/>
    <s v="Xerox 2000"/>
    <n v="3.3696000000000002"/>
    <n v="19.440000000000001"/>
    <n v="3"/>
    <n v="9.3312000000000008"/>
    <n v="746.49600000000009"/>
  </r>
  <r>
    <s v="CA-2011-125829"/>
    <s v="11/04/2011"/>
    <s v="11/11/2011"/>
    <x v="1"/>
    <x v="7"/>
    <d v="2011-11-04T00:00:00"/>
    <d v="2011-11-11T00:00:00"/>
    <s v="Delay"/>
    <s v="WilliamBrown"/>
    <s v="United States"/>
    <s v="Los Angeles"/>
    <s v="California"/>
    <s v="Machines"/>
    <s v="Hewlett-Packard Deskjet D4360 Printer"/>
    <n v="76.994500000000002"/>
    <n v="447.96800000000002"/>
    <n v="4"/>
    <n v="139.99"/>
    <n v="11199.2"/>
  </r>
  <r>
    <s v="CA-2012-115945"/>
    <s v="06/25/2012"/>
    <s v="01/07/2012"/>
    <x v="2"/>
    <x v="0"/>
    <d v="2012-06-25T00:00:00"/>
    <d v="2012-07-01T00:00:00"/>
    <s v="Delay"/>
    <s v="AlanBarnes"/>
    <s v="United States"/>
    <s v="Los Angeles"/>
    <s v="California"/>
    <s v="Art"/>
    <s v="Staples"/>
    <n v="7.86"/>
    <n v="20.96"/>
    <n v="2"/>
    <n v="5.24"/>
    <n v="419.20000000000005"/>
  </r>
  <r>
    <s v="CA-2012-115945"/>
    <s v="06/25/2012"/>
    <s v="01/07/2012"/>
    <x v="2"/>
    <x v="0"/>
    <d v="2012-06-25T00:00:00"/>
    <d v="2012-07-01T00:00:00"/>
    <s v="Delay"/>
    <s v="AlanBarnes"/>
    <s v="United States"/>
    <s v="Los Angeles"/>
    <s v="California"/>
    <s v="Binders"/>
    <s v="GBC Velobind Prepunched Cover Sets, Regency Series"/>
    <n v="20.338999999999999"/>
    <n v="88.751999999999995"/>
    <n v="3"/>
    <n v="27.734999999999999"/>
    <n v="2218.8000000000002"/>
  </r>
  <r>
    <s v="CA-2012-115945"/>
    <s v="06/25/2012"/>
    <s v="01/07/2012"/>
    <x v="2"/>
    <x v="0"/>
    <d v="2012-06-25T00:00:00"/>
    <d v="2012-07-01T00:00:00"/>
    <s v="Delay"/>
    <s v="AlanBarnes"/>
    <s v="United States"/>
    <s v="Los Angeles"/>
    <s v="California"/>
    <s v="Storage"/>
    <s v="Tennsco Regal Shelving Units"/>
    <n v="98.367700000000013"/>
    <n v="304.23"/>
    <n v="3"/>
    <n v="9.1268999999999991"/>
    <n v="730.15199999999993"/>
  </r>
  <r>
    <s v="CA-2012-136735"/>
    <s v="07/26/2012"/>
    <s v="02/08/2012"/>
    <x v="2"/>
    <x v="6"/>
    <d v="2012-07-26T00:00:00"/>
    <d v="2012-08-02T00:00:00"/>
    <s v="Delay"/>
    <s v="HelenAndreada"/>
    <s v="United States"/>
    <s v="San Francisco"/>
    <s v="California"/>
    <s v="Envelopes"/>
    <s v="Airmail Envelopes"/>
    <n v="44.482900000000008"/>
    <n v="167.86"/>
    <n v="2"/>
    <n v="78.894199999999998"/>
    <n v="6311.5360000000001"/>
  </r>
  <r>
    <s v="CA-2011-152345"/>
    <s v="12/29/2011"/>
    <s v="03/01/2012"/>
    <x v="2"/>
    <x v="1"/>
    <d v="2011-12-29T00:00:00"/>
    <d v="2012-01-03T00:00:00"/>
    <s v="On Date"/>
    <s v="ShuiTom"/>
    <s v="United States"/>
    <s v="Albuquerque"/>
    <s v="New Mexico"/>
    <s v="Phones"/>
    <s v="Mediabridge Sport Armband iPhone 5s"/>
    <n v="9.8901000000000003"/>
    <n v="23.975999999999999"/>
    <n v="3"/>
    <n v="-5.6943000000000001"/>
    <n v="-455.54399999999998"/>
  </r>
  <r>
    <s v="CA-2011-152345"/>
    <s v="12/29/2011"/>
    <s v="03/01/2012"/>
    <x v="2"/>
    <x v="1"/>
    <d v="2011-12-29T00:00:00"/>
    <d v="2012-01-03T00:00:00"/>
    <s v="On Date"/>
    <s v="ShuiTom"/>
    <s v="United States"/>
    <s v="Albuquerque"/>
    <s v="New Mexico"/>
    <s v="Storage"/>
    <s v="Fellowes Bases and Tops For Staxonsteel/High-Stak Systems"/>
    <n v="25.3004"/>
    <n v="33.29"/>
    <n v="1"/>
    <n v="7.9896000000000003"/>
    <n v="639.16800000000001"/>
  </r>
  <r>
    <s v="CA-2014-107909"/>
    <s v="09/02/2014"/>
    <s v="07/09/2014"/>
    <x v="3"/>
    <x v="4"/>
    <d v="2014-09-02T00:00:00"/>
    <d v="2014-09-07T00:00:00"/>
    <s v="On Date"/>
    <s v="SungShariari"/>
    <s v="United States"/>
    <s v="Redmond"/>
    <s v="Washington"/>
    <s v="Accessories"/>
    <s v="LogitechÂ LS21 Speaker System - PC Multimedia - 2.1-CH - Wired"/>
    <n v="13.193399999999999"/>
    <n v="19.989999999999998"/>
    <n v="1"/>
    <n v="6.7965999999999998"/>
    <n v="543.72799999999995"/>
  </r>
  <r>
    <s v="CA-2014-107909"/>
    <s v="09/02/2014"/>
    <s v="07/09/2014"/>
    <x v="3"/>
    <x v="4"/>
    <d v="2014-09-02T00:00:00"/>
    <d v="2014-09-07T00:00:00"/>
    <s v="On Date"/>
    <s v="SungShariari"/>
    <s v="United States"/>
    <s v="Redmond"/>
    <s v="Washington"/>
    <s v="Binders"/>
    <s v="Avery Metallic Poly Binders"/>
    <n v="2.9796000000000005"/>
    <n v="22.92"/>
    <n v="5"/>
    <n v="8.0220000000000002"/>
    <n v="641.76"/>
  </r>
  <r>
    <s v="CA-2012-154795"/>
    <s v="12/20/2012"/>
    <s v="24/12/2012"/>
    <x v="2"/>
    <x v="1"/>
    <d v="2012-12-20T00:00:00"/>
    <d v="2012-12-24T00:00:00"/>
    <s v="On Date"/>
    <s v="GaryZandusky"/>
    <s v="United States"/>
    <s v="Bullhead City"/>
    <s v="Arizona"/>
    <s v="Envelopes"/>
    <s v="#6 3/4 Gummed Flap White Envelopes"/>
    <n v="5.1479999999999997"/>
    <n v="7.92"/>
    <n v="1"/>
    <n v="2.7719999999999998"/>
    <n v="221.76"/>
  </r>
  <r>
    <s v="CA-2012-154795"/>
    <s v="12/20/2012"/>
    <s v="24/12/2012"/>
    <x v="2"/>
    <x v="1"/>
    <d v="2012-12-20T00:00:00"/>
    <d v="2012-12-24T00:00:00"/>
    <s v="On Date"/>
    <s v="GaryZandusky"/>
    <s v="United States"/>
    <s v="Bullhead City"/>
    <s v="Arizona"/>
    <s v="Furnishings"/>
    <s v="Nu-Dell Float Frame 11 x 14 1/2"/>
    <n v="5.2084000000000001"/>
    <n v="14.368"/>
    <n v="2"/>
    <n v="3.9512"/>
    <n v="316.096"/>
  </r>
  <r>
    <s v="CA-2012-125234"/>
    <s v="11/27/2012"/>
    <s v="01/12/2012"/>
    <x v="2"/>
    <x v="7"/>
    <d v="2012-11-27T00:00:00"/>
    <d v="2012-12-01T00:00:00"/>
    <s v="On Date"/>
    <s v="SteveNguyen"/>
    <s v="United States"/>
    <s v="Los Angeles"/>
    <s v="California"/>
    <s v="Accessories"/>
    <s v="Sony 64GB Class 10 Micro SDHC R40 Memory Card"/>
    <n v="28.432100000000002"/>
    <n v="107.97"/>
    <n v="3"/>
    <n v="22.6737"/>
    <n v="1813.896"/>
  </r>
  <r>
    <s v="CA-2012-125234"/>
    <s v="11/27/2012"/>
    <s v="01/12/2012"/>
    <x v="2"/>
    <x v="7"/>
    <d v="2012-11-27T00:00:00"/>
    <d v="2012-12-01T00:00:00"/>
    <s v="On Date"/>
    <s v="SteveNguyen"/>
    <s v="United States"/>
    <s v="Los Angeles"/>
    <s v="California"/>
    <s v="Paper"/>
    <s v="Snap-A-Way Black Print Carbonless Ruled Speed Letter, Triplicate"/>
    <n v="20.1082"/>
    <n v="113.82"/>
    <n v="3"/>
    <n v="53.495399999999997"/>
    <n v="4279.6319999999996"/>
  </r>
  <r>
    <s v="CA-2014-105410"/>
    <s v="03/20/2014"/>
    <s v="23/03/2014"/>
    <x v="3"/>
    <x v="9"/>
    <d v="2014-03-20T00:00:00"/>
    <d v="2014-03-23T00:00:00"/>
    <s v="On Date"/>
    <s v="NatalieDeCherney"/>
    <s v="United States"/>
    <s v="San Francisco"/>
    <s v="California"/>
    <s v="Binders"/>
    <s v="ACCOHIDE 3-Ring Binder, Blue, 1&quot;"/>
    <n v="2.1889000000000003"/>
    <n v="19.824000000000002"/>
    <n v="6"/>
    <n v="6.6905999999999999"/>
    <n v="535.24800000000005"/>
  </r>
  <r>
    <s v="CA-2014-105410"/>
    <s v="03/20/2014"/>
    <s v="23/03/2014"/>
    <x v="3"/>
    <x v="9"/>
    <d v="2014-03-20T00:00:00"/>
    <d v="2014-03-23T00:00:00"/>
    <s v="On Date"/>
    <s v="NatalieDeCherney"/>
    <s v="United States"/>
    <s v="San Francisco"/>
    <s v="California"/>
    <s v="Phones"/>
    <s v="Jawbone MINI JAMBOX Wireless Bluetooth Speaker"/>
    <n v="131.5008"/>
    <n v="657.50400000000002"/>
    <n v="6"/>
    <n v="-131.5008"/>
    <n v="-10520.064"/>
  </r>
  <r>
    <s v="CA-2014-105410"/>
    <s v="03/20/2014"/>
    <s v="23/03/2014"/>
    <x v="3"/>
    <x v="9"/>
    <d v="2014-03-20T00:00:00"/>
    <d v="2014-03-23T00:00:00"/>
    <s v="On Date"/>
    <s v="NatalieDeCherney"/>
    <s v="United States"/>
    <s v="San Francisco"/>
    <s v="California"/>
    <s v="Accessories"/>
    <s v="Logitech K350 2.4Ghz Wireless Keyboard"/>
    <n v="44.295300000000005"/>
    <n v="99.54"/>
    <n v="2"/>
    <n v="10.949400000000001"/>
    <n v="875.952"/>
  </r>
  <r>
    <s v="CA-2014-105410"/>
    <s v="03/20/2014"/>
    <s v="23/03/2014"/>
    <x v="3"/>
    <x v="9"/>
    <d v="2014-03-20T00:00:00"/>
    <d v="2014-03-23T00:00:00"/>
    <s v="On Date"/>
    <s v="NatalieDeCherney"/>
    <s v="United States"/>
    <s v="San Francisco"/>
    <s v="California"/>
    <s v="Accessories"/>
    <s v="Logitech Wireless Marathon Mouse M705"/>
    <n v="28.494300000000003"/>
    <n v="199.96"/>
    <n v="4"/>
    <n v="85.982799999999997"/>
    <n v="6878.6239999999998"/>
  </r>
  <r>
    <s v="CA-2014-169894"/>
    <s v="11/25/2014"/>
    <s v="30/11/2014"/>
    <x v="3"/>
    <x v="7"/>
    <d v="2014-11-25T00:00:00"/>
    <d v="2014-11-30T00:00:00"/>
    <s v="On Date"/>
    <s v="MarkVanHuff"/>
    <s v="United States"/>
    <s v="Mesa"/>
    <s v="Arizona"/>
    <s v="Binders"/>
    <s v="GBC Recycled Grain Textured Covers"/>
    <n v="17.960799999999999"/>
    <n v="20.724"/>
    <n v="2"/>
    <n v="-15.1976"/>
    <n v="-1215.808"/>
  </r>
  <r>
    <s v="CA-2014-169894"/>
    <s v="11/25/2014"/>
    <s v="30/11/2014"/>
    <x v="3"/>
    <x v="7"/>
    <d v="2014-11-25T00:00:00"/>
    <d v="2014-11-30T00:00:00"/>
    <s v="On Date"/>
    <s v="MarkVanHuff"/>
    <s v="United States"/>
    <s v="Mesa"/>
    <s v="Arizona"/>
    <s v="Storage"/>
    <s v="Fellowes Bankers Box Staxonsteel Drawer File/Stacking System"/>
    <n v="57.182400000000001"/>
    <n v="415.87200000000001"/>
    <n v="8"/>
    <n v="-41.587200000000003"/>
    <n v="-3326.9760000000001"/>
  </r>
  <r>
    <s v="CA-2014-107748"/>
    <s v="12/11/2014"/>
    <s v="13/12/2014"/>
    <x v="3"/>
    <x v="1"/>
    <d v="2014-12-11T00:00:00"/>
    <d v="2014-12-13T00:00:00"/>
    <s v="On Date"/>
    <s v="AlexGrayson"/>
    <s v="United States"/>
    <s v="Stockton"/>
    <s v="California"/>
    <s v="Phones"/>
    <s v="Jackery Bar Premium Fast-charging Portable Charger"/>
    <n v="15.274500000000002"/>
    <n v="95.84"/>
    <n v="4"/>
    <n v="34.741999999999997"/>
    <n v="2779.3599999999997"/>
  </r>
  <r>
    <s v="CA-2014-107748"/>
    <s v="12/11/2014"/>
    <s v="13/12/2014"/>
    <x v="3"/>
    <x v="1"/>
    <d v="2014-12-11T00:00:00"/>
    <d v="2014-12-13T00:00:00"/>
    <s v="On Date"/>
    <s v="AlexGrayson"/>
    <s v="United States"/>
    <s v="Stockton"/>
    <s v="California"/>
    <s v="Paper"/>
    <s v="Xerox 225"/>
    <n v="3.3696000000000006"/>
    <n v="12.96"/>
    <n v="2"/>
    <n v="6.2207999999999997"/>
    <n v="497.66399999999999"/>
  </r>
  <r>
    <s v="CA-2011-166954"/>
    <s v="04/25/2011"/>
    <s v="30/04/2011"/>
    <x v="1"/>
    <x v="10"/>
    <d v="2011-04-25T00:00:00"/>
    <d v="2011-04-30T00:00:00"/>
    <s v="On Date"/>
    <s v="BethThompson"/>
    <s v="United States"/>
    <s v="San Gabriel"/>
    <s v="California"/>
    <s v="Furnishings"/>
    <s v="Tenex Traditional Chairmats for Medium Pile Carpet, Standard Lip, 36&quot; x 48&quot;"/>
    <n v="47.913499999999999"/>
    <n v="303.25"/>
    <n v="5"/>
    <n v="63.682499999999997"/>
    <n v="5094.5999999999995"/>
  </r>
  <r>
    <s v="CA-2011-166954"/>
    <s v="04/25/2011"/>
    <s v="30/04/2011"/>
    <x v="1"/>
    <x v="10"/>
    <d v="2011-04-25T00:00:00"/>
    <d v="2011-04-30T00:00:00"/>
    <s v="On Date"/>
    <s v="BethThompson"/>
    <s v="United States"/>
    <s v="San Gabriel"/>
    <s v="California"/>
    <s v="Appliances"/>
    <s v="Kensington 6 Outlet MasterPiece HOMEOFFICE Power Control Center"/>
    <n v="64.070400000000006"/>
    <n v="270.72000000000003"/>
    <n v="3"/>
    <n v="78.508799999999994"/>
    <n v="6280.7039999999997"/>
  </r>
  <r>
    <s v="CA-2011-166954"/>
    <s v="04/25/2011"/>
    <s v="30/04/2011"/>
    <x v="1"/>
    <x v="10"/>
    <d v="2011-04-25T00:00:00"/>
    <d v="2011-04-30T00:00:00"/>
    <s v="On Date"/>
    <s v="BethThompson"/>
    <s v="United States"/>
    <s v="San Gabriel"/>
    <s v="California"/>
    <s v="Chairs"/>
    <s v="GuestStacker Chair with Chrome Finish Legs"/>
    <n v="267.66720000000004"/>
    <n v="1487.04"/>
    <n v="5"/>
    <n v="148.70400000000001"/>
    <n v="11896.32"/>
  </r>
  <r>
    <s v="CA-2012-152891"/>
    <s v="10/25/2012"/>
    <s v="30/10/2012"/>
    <x v="2"/>
    <x v="8"/>
    <d v="2012-10-25T00:00:00"/>
    <d v="2012-10-30T00:00:00"/>
    <s v="On Date"/>
    <s v="TrudyBrown"/>
    <s v="United States"/>
    <s v="San Francisco"/>
    <s v="California"/>
    <s v="Art"/>
    <s v="Boston 19500 Mighty Mite Electric Pencil Sharpener"/>
    <n v="14.709500000000002"/>
    <n v="60.45"/>
    <n v="3"/>
    <n v="16.3215"/>
    <n v="1305.72"/>
  </r>
  <r>
    <s v="CA-2012-152891"/>
    <s v="10/25/2012"/>
    <s v="30/10/2012"/>
    <x v="2"/>
    <x v="8"/>
    <d v="2012-10-25T00:00:00"/>
    <d v="2012-10-30T00:00:00"/>
    <s v="On Date"/>
    <s v="TrudyBrown"/>
    <s v="United States"/>
    <s v="San Francisco"/>
    <s v="California"/>
    <s v="Tables"/>
    <s v="Balt Solid Wood Rectangular Table"/>
    <n v="94.941000000000003"/>
    <n v="253.17599999999999"/>
    <n v="3"/>
    <n v="-31.646999999999998"/>
    <n v="-2531.7599999999998"/>
  </r>
  <r>
    <s v="CA-2013-156811"/>
    <s v="10/28/2013"/>
    <s v="03/11/2013"/>
    <x v="0"/>
    <x v="8"/>
    <d v="2013-10-28T00:00:00"/>
    <d v="2013-11-03T00:00:00"/>
    <s v="Delay"/>
    <s v="BartPistole"/>
    <s v="United States"/>
    <s v="San Francisco"/>
    <s v="California"/>
    <s v="Appliances"/>
    <s v="Staples"/>
    <n v="8.0153999999999996"/>
    <n v="43.92"/>
    <n v="4"/>
    <n v="11.8584"/>
    <n v="948.67200000000003"/>
  </r>
  <r>
    <s v="CA-2013-156811"/>
    <s v="10/28/2013"/>
    <s v="03/11/2013"/>
    <x v="0"/>
    <x v="8"/>
    <d v="2013-10-28T00:00:00"/>
    <d v="2013-11-03T00:00:00"/>
    <s v="Delay"/>
    <s v="BartPistole"/>
    <s v="United States"/>
    <s v="San Francisco"/>
    <s v="California"/>
    <s v="Binders"/>
    <s v="Acco Data Flex Cable Posts For Top &amp; Bottom Load Binders, 6&quot; Capacity"/>
    <n v="5.7364999999999995"/>
    <n v="25.032"/>
    <n v="3"/>
    <n v="7.8224999999999998"/>
    <n v="625.79999999999995"/>
  </r>
  <r>
    <s v="CA-2013-148740"/>
    <s v="11/16/2013"/>
    <s v="20/11/2013"/>
    <x v="0"/>
    <x v="7"/>
    <d v="2013-11-16T00:00:00"/>
    <d v="2013-11-20T00:00:00"/>
    <s v="On Date"/>
    <s v="AnnaHÃ¤berlin"/>
    <s v="United States"/>
    <s v="San Diego"/>
    <s v="California"/>
    <s v="Phones"/>
    <s v="Polycom SoundPoint IP 450 VoIP phone"/>
    <n v="167.13639999999998"/>
    <n v="361.37599999999998"/>
    <n v="2"/>
    <n v="27.103200000000001"/>
    <n v="2168.2560000000003"/>
  </r>
  <r>
    <s v="CA-2013-114538"/>
    <s v="12/27/2013"/>
    <s v="28/12/2013"/>
    <x v="0"/>
    <x v="1"/>
    <d v="2013-12-27T00:00:00"/>
    <d v="2013-12-28T00:00:00"/>
    <s v="On Date"/>
    <s v="RoyCollins"/>
    <s v="United States"/>
    <s v="Colorado Springs"/>
    <s v="Colorado"/>
    <s v="Art"/>
    <s v="SANFORD Major Accent Highlighters"/>
    <n v="4.3895999999999997"/>
    <n v="11.327999999999999"/>
    <n v="2"/>
    <n v="2.5488"/>
    <n v="203.904"/>
  </r>
  <r>
    <s v="US-2011-154879"/>
    <s v="05/06/2011"/>
    <s v="11/05/2011"/>
    <x v="1"/>
    <x v="2"/>
    <d v="2011-05-06T00:00:00"/>
    <d v="2011-05-11T00:00:00"/>
    <s v="On Date"/>
    <s v="SteveNguyen"/>
    <s v="United States"/>
    <s v="Los Angeles"/>
    <s v="California"/>
    <s v="Labels"/>
    <s v="Staples"/>
    <n v="1.5317000000000001"/>
    <n v="5.78"/>
    <n v="2"/>
    <n v="2.7166000000000001"/>
    <n v="217.328"/>
  </r>
  <r>
    <s v="US-2011-154879"/>
    <s v="05/06/2011"/>
    <s v="11/05/2011"/>
    <x v="1"/>
    <x v="2"/>
    <d v="2011-05-06T00:00:00"/>
    <d v="2011-05-11T00:00:00"/>
    <s v="On Date"/>
    <s v="SteveNguyen"/>
    <s v="United States"/>
    <s v="Los Angeles"/>
    <s v="California"/>
    <s v="Art"/>
    <s v="Model L Table or Wall-Mount Pencil Sharpener"/>
    <n v="12.9528"/>
    <n v="107.94"/>
    <n v="6"/>
    <n v="30.223199999999999"/>
    <n v="2417.8559999999998"/>
  </r>
  <r>
    <s v="CA-2011-153983"/>
    <s v="11/29/2011"/>
    <s v="06/12/2011"/>
    <x v="1"/>
    <x v="7"/>
    <d v="2011-11-29T00:00:00"/>
    <d v="2011-12-06T00:00:00"/>
    <s v="Delay"/>
    <s v="AlanHwang"/>
    <s v="United States"/>
    <s v="San Francisco"/>
    <s v="California"/>
    <s v="Phones"/>
    <s v="Wilson SignalBoost 841262 DB PRO Amplifier Kit"/>
    <n v="251.96499999999997"/>
    <n v="575.91999999999996"/>
    <n v="2"/>
    <n v="71.989999999999995"/>
    <n v="5759.2"/>
  </r>
  <r>
    <s v="CA-2011-153983"/>
    <s v="11/29/2011"/>
    <s v="06/12/2011"/>
    <x v="1"/>
    <x v="7"/>
    <d v="2011-11-29T00:00:00"/>
    <d v="2011-12-06T00:00:00"/>
    <s v="Delay"/>
    <s v="AlanHwang"/>
    <s v="United States"/>
    <s v="San Francisco"/>
    <s v="California"/>
    <s v="Fasteners"/>
    <s v="Staples"/>
    <n v="3.04"/>
    <n v="30.4"/>
    <n v="5"/>
    <n v="15.2"/>
    <n v="1216"/>
  </r>
  <r>
    <s v="US-2014-103226"/>
    <s v="09/23/2014"/>
    <s v="29/09/2014"/>
    <x v="3"/>
    <x v="4"/>
    <d v="2014-09-23T00:00:00"/>
    <d v="2014-09-29T00:00:00"/>
    <s v="Delay"/>
    <s v="DavidWiener"/>
    <s v="United States"/>
    <s v="Albuquerque"/>
    <s v="New Mexico"/>
    <s v="Paper"/>
    <s v="Southworth 25% Cotton Linen-Finish Paper &amp; Envelopes"/>
    <n v="4.9830000000000005"/>
    <n v="27.18"/>
    <n v="3"/>
    <n v="12.231"/>
    <n v="978.48"/>
  </r>
  <r>
    <s v="CA-2012-121965"/>
    <s v="06/19/2012"/>
    <s v="23/06/2012"/>
    <x v="2"/>
    <x v="0"/>
    <d v="2012-06-19T00:00:00"/>
    <d v="2012-06-23T00:00:00"/>
    <s v="On Date"/>
    <s v="LoganHaushalter"/>
    <s v="United States"/>
    <s v="Los Angeles"/>
    <s v="California"/>
    <s v="Furnishings"/>
    <s v="Eldon 200 Class Desk Accessories"/>
    <n v="4.2704000000000004"/>
    <n v="12.56"/>
    <n v="2"/>
    <n v="4.0191999999999997"/>
    <n v="321.53599999999994"/>
  </r>
  <r>
    <s v="CA-2012-121965"/>
    <s v="06/19/2012"/>
    <s v="23/06/2012"/>
    <x v="2"/>
    <x v="0"/>
    <d v="2012-06-19T00:00:00"/>
    <d v="2012-06-23T00:00:00"/>
    <s v="On Date"/>
    <s v="LoganHaushalter"/>
    <s v="United States"/>
    <s v="Los Angeles"/>
    <s v="California"/>
    <s v="Paper"/>
    <s v="Xerox 231"/>
    <n v="3.3696000000000006"/>
    <n v="6.48"/>
    <n v="1"/>
    <n v="3.1103999999999998"/>
    <n v="248.83199999999999"/>
  </r>
  <r>
    <s v="CA-2012-121965"/>
    <s v="06/19/2012"/>
    <s v="23/06/2012"/>
    <x v="2"/>
    <x v="0"/>
    <d v="2012-06-19T00:00:00"/>
    <d v="2012-06-23T00:00:00"/>
    <s v="On Date"/>
    <s v="LoganHaushalter"/>
    <s v="United States"/>
    <s v="Los Angeles"/>
    <s v="California"/>
    <s v="Envelopes"/>
    <s v="Cameo Buff Policy Envelopes"/>
    <n v="32.981899999999996"/>
    <n v="186.69"/>
    <n v="3"/>
    <n v="87.744299999999996"/>
    <n v="7019.5439999999999"/>
  </r>
  <r>
    <s v="CA-2013-147137"/>
    <s v="07/05/2013"/>
    <s v="07/07/2013"/>
    <x v="0"/>
    <x v="6"/>
    <d v="2013-07-05T00:00:00"/>
    <d v="2013-07-07T00:00:00"/>
    <s v="On Date"/>
    <s v="AnnaAndreadi"/>
    <s v="United States"/>
    <s v="San Francisco"/>
    <s v="California"/>
    <s v="Furnishings"/>
    <s v="Master Caster Door Stop, Brown"/>
    <n v="3.3528000000000002"/>
    <n v="25.4"/>
    <n v="5"/>
    <n v="8.6359999999999992"/>
    <n v="690.87999999999988"/>
  </r>
  <r>
    <s v="CA-2013-147137"/>
    <s v="07/05/2013"/>
    <s v="07/07/2013"/>
    <x v="0"/>
    <x v="6"/>
    <d v="2013-07-05T00:00:00"/>
    <d v="2013-07-07T00:00:00"/>
    <s v="On Date"/>
    <s v="AnnaAndreadi"/>
    <s v="United States"/>
    <s v="San Francisco"/>
    <s v="California"/>
    <s v="Envelopes"/>
    <s v="Inter-Office Recycled Envelopes, Brown Kraft, Button-String,10&quot; x 13&quot; , 100/Box"/>
    <n v="11.6494"/>
    <n v="43.96"/>
    <n v="2"/>
    <n v="20.661200000000001"/>
    <n v="1652.8960000000002"/>
  </r>
  <r>
    <s v="CA-2013-147137"/>
    <s v="07/05/2013"/>
    <s v="07/07/2013"/>
    <x v="0"/>
    <x v="6"/>
    <d v="2013-07-05T00:00:00"/>
    <d v="2013-07-07T00:00:00"/>
    <s v="On Date"/>
    <s v="AnnaAndreadi"/>
    <s v="United States"/>
    <s v="San Francisco"/>
    <s v="California"/>
    <s v="Bookcases"/>
    <s v="Atlantic Metals Mobile 5-Shelf Bookcases, Custom Colors"/>
    <n v="210.68599999999998"/>
    <n v="1279.165"/>
    <n v="5"/>
    <n v="225.73500000000001"/>
    <n v="18058.800000000003"/>
  </r>
  <r>
    <s v="CA-2013-147137"/>
    <s v="07/05/2013"/>
    <s v="07/07/2013"/>
    <x v="0"/>
    <x v="6"/>
    <d v="2013-07-05T00:00:00"/>
    <d v="2013-07-07T00:00:00"/>
    <s v="On Date"/>
    <s v="AnnaAndreadi"/>
    <s v="United States"/>
    <s v="San Francisco"/>
    <s v="California"/>
    <s v="Storage"/>
    <s v="Eldon Shelf Savers Cubes and Bins"/>
    <n v="6.8404000000000007"/>
    <n v="27.92"/>
    <n v="4"/>
    <n v="0.55840000000000001"/>
    <n v="44.671999999999997"/>
  </r>
  <r>
    <s v="US-2012-146745"/>
    <s v="09/03/2012"/>
    <s v="08/09/2012"/>
    <x v="2"/>
    <x v="4"/>
    <d v="2012-09-03T00:00:00"/>
    <d v="2012-09-08T00:00:00"/>
    <s v="On Date"/>
    <s v="AnnSteele"/>
    <s v="United States"/>
    <s v="San Francisco"/>
    <s v="California"/>
    <s v="Chairs"/>
    <s v="Office Star - Ergonomically Designed Knee Chair"/>
    <n v="71.2624"/>
    <n v="129.56800000000001"/>
    <n v="2"/>
    <n v="-12.956799999999999"/>
    <n v="-1036.5439999999999"/>
  </r>
  <r>
    <s v="US-2012-146745"/>
    <s v="09/03/2012"/>
    <s v="08/09/2012"/>
    <x v="2"/>
    <x v="4"/>
    <d v="2012-09-03T00:00:00"/>
    <d v="2012-09-08T00:00:00"/>
    <s v="On Date"/>
    <s v="AnnSteele"/>
    <s v="United States"/>
    <s v="San Francisco"/>
    <s v="California"/>
    <s v="Binders"/>
    <s v="Avery Durable Slant Ring Binders, No Labels"/>
    <n v="2.1093999999999999"/>
    <n v="6.3680000000000003"/>
    <n v="2"/>
    <n v="2.1492"/>
    <n v="171.93600000000001"/>
  </r>
  <r>
    <s v="CA-2014-115175"/>
    <s v="08/08/2014"/>
    <s v="13/08/2014"/>
    <x v="3"/>
    <x v="3"/>
    <d v="2014-08-08T00:00:00"/>
    <d v="2014-08-13T00:00:00"/>
    <s v="On Date"/>
    <s v="MattCollins"/>
    <s v="United States"/>
    <s v="San Jose"/>
    <s v="California"/>
    <s v="Paper"/>
    <s v="Xerox 1891"/>
    <n v="25.922300000000003"/>
    <n v="244.55"/>
    <n v="5"/>
    <n v="114.9385"/>
    <n v="9195.08"/>
  </r>
  <r>
    <s v="CA-2014-105851"/>
    <s v="03/14/2014"/>
    <s v="21/03/2014"/>
    <x v="3"/>
    <x v="9"/>
    <d v="2014-03-14T00:00:00"/>
    <d v="2014-03-21T00:00:00"/>
    <s v="Delay"/>
    <s v="SanjitEngle"/>
    <s v="United States"/>
    <s v="Denver"/>
    <s v="Colorado"/>
    <s v="Supplies"/>
    <s v="Martin Yale Chadless Opener Electric Letter Opener"/>
    <n v="816.15380000000005"/>
    <n v="1332.4960000000001"/>
    <n v="2"/>
    <n v="-299.8116"/>
    <n v="-23984.928"/>
  </r>
  <r>
    <s v="US-2014-125717"/>
    <s v="09/29/2014"/>
    <s v="02/10/2014"/>
    <x v="3"/>
    <x v="4"/>
    <d v="2014-09-29T00:00:00"/>
    <d v="2014-10-02T00:00:00"/>
    <s v="On Date"/>
    <s v="DarrinSayre"/>
    <s v="United States"/>
    <s v="Aurora"/>
    <s v="Colorado"/>
    <s v="Furnishings"/>
    <s v="Dana Halogen Swing-Arm Architect Lamp"/>
    <n v="29.498400000000004"/>
    <n v="32.776000000000003"/>
    <n v="1"/>
    <n v="3.2776000000000001"/>
    <n v="262.20800000000003"/>
  </r>
  <r>
    <s v="US-2014-125717"/>
    <s v="09/29/2014"/>
    <s v="02/10/2014"/>
    <x v="3"/>
    <x v="4"/>
    <d v="2014-09-29T00:00:00"/>
    <d v="2014-10-02T00:00:00"/>
    <s v="On Date"/>
    <s v="DarrinSayre"/>
    <s v="United States"/>
    <s v="Aurora"/>
    <s v="Colorado"/>
    <s v="Storage"/>
    <s v="Gould Plastics 18-Pocket Panel Bin, 34w x 5-1/4d x 20-1/2h"/>
    <n v="88.310400000000001"/>
    <n v="147.184"/>
    <n v="2"/>
    <n v="-29.436800000000002"/>
    <n v="-2354.944"/>
  </r>
  <r>
    <s v="US-2014-125717"/>
    <s v="09/29/2014"/>
    <s v="02/10/2014"/>
    <x v="3"/>
    <x v="4"/>
    <d v="2014-09-29T00:00:00"/>
    <d v="2014-10-02T00:00:00"/>
    <s v="On Date"/>
    <s v="DarrinSayre"/>
    <s v="United States"/>
    <s v="Aurora"/>
    <s v="Colorado"/>
    <s v="Accessories"/>
    <s v="Lenovo 17-Key USB Numeric Keypad"/>
    <n v="26.5122"/>
    <n v="54.384"/>
    <n v="2"/>
    <n v="1.3595999999999999"/>
    <n v="108.768"/>
  </r>
  <r>
    <s v="US-2014-125717"/>
    <s v="09/29/2014"/>
    <s v="02/10/2014"/>
    <x v="3"/>
    <x v="4"/>
    <d v="2014-09-29T00:00:00"/>
    <d v="2014-10-02T00:00:00"/>
    <s v="On Date"/>
    <s v="DarrinSayre"/>
    <s v="United States"/>
    <s v="Aurora"/>
    <s v="Colorado"/>
    <s v="Binders"/>
    <s v="GBC DocuBind P50 Personal Binding Machine"/>
    <n v="33.909399999999998"/>
    <n v="76.775999999999996"/>
    <n v="4"/>
    <n v="-58.861600000000003"/>
    <n v="-4708.9279999999999"/>
  </r>
  <r>
    <s v="US-2014-125717"/>
    <s v="09/29/2014"/>
    <s v="02/10/2014"/>
    <x v="3"/>
    <x v="4"/>
    <d v="2014-09-29T00:00:00"/>
    <d v="2014-10-02T00:00:00"/>
    <s v="On Date"/>
    <s v="DarrinSayre"/>
    <s v="United States"/>
    <s v="Aurora"/>
    <s v="Colorado"/>
    <s v="Paper"/>
    <s v="Xerox 1992"/>
    <n v="3.0497999999999994"/>
    <n v="14.352"/>
    <n v="3"/>
    <n v="5.2026000000000003"/>
    <n v="416.20800000000003"/>
  </r>
  <r>
    <s v="US-2014-125717"/>
    <s v="09/29/2014"/>
    <s v="02/10/2014"/>
    <x v="3"/>
    <x v="4"/>
    <d v="2014-09-29T00:00:00"/>
    <d v="2014-10-02T00:00:00"/>
    <s v="On Date"/>
    <s v="DarrinSayre"/>
    <s v="United States"/>
    <s v="Aurora"/>
    <s v="Colorado"/>
    <s v="Appliances"/>
    <s v="Kensington 7 Outlet MasterPiece HOMEOFFICE Power Control Center"/>
    <n v="91.784000000000006"/>
    <n v="209.792"/>
    <n v="2"/>
    <n v="26.224"/>
    <n v="2097.92"/>
  </r>
  <r>
    <s v="CA-2012-163895"/>
    <s v="08/07/2012"/>
    <s v="11/08/2012"/>
    <x v="2"/>
    <x v="3"/>
    <d v="2012-08-07T00:00:00"/>
    <d v="2012-08-11T00:00:00"/>
    <s v="On Date"/>
    <s v="NoelStaavos"/>
    <s v="United States"/>
    <s v="Boise"/>
    <s v="Idaho"/>
    <s v="Binders"/>
    <s v="ACCOHIDE 3-Ring Binder, Blue, 1&quot;"/>
    <n v="2.1888999999999998"/>
    <n v="3.3039999999999998"/>
    <n v="1"/>
    <n v="1.1151"/>
    <n v="89.207999999999998"/>
  </r>
  <r>
    <s v="CA-2013-109365"/>
    <s v="11/04/2013"/>
    <s v="09/11/2013"/>
    <x v="0"/>
    <x v="7"/>
    <d v="2013-11-04T00:00:00"/>
    <d v="2013-11-09T00:00:00"/>
    <s v="On Date"/>
    <s v="XylonaPreis"/>
    <s v="United States"/>
    <s v="Los Angeles"/>
    <s v="California"/>
    <s v="Fasteners"/>
    <s v="Stockwell Push Pins"/>
    <n v="1.4606000000000001"/>
    <n v="15.26"/>
    <n v="7"/>
    <n v="5.0358000000000001"/>
    <n v="402.86400000000003"/>
  </r>
  <r>
    <s v="CA-2013-109365"/>
    <s v="11/04/2013"/>
    <s v="09/11/2013"/>
    <x v="0"/>
    <x v="7"/>
    <d v="2013-11-04T00:00:00"/>
    <d v="2013-11-09T00:00:00"/>
    <s v="On Date"/>
    <s v="XylonaPreis"/>
    <s v="United States"/>
    <s v="Los Angeles"/>
    <s v="California"/>
    <s v="Appliances"/>
    <s v="Holmes 99% HEPA Air Purifier"/>
    <n v="14.5122"/>
    <n v="43.32"/>
    <n v="2"/>
    <n v="14.2956"/>
    <n v="1143.6480000000001"/>
  </r>
  <r>
    <s v="CA-2013-109365"/>
    <s v="11/04/2013"/>
    <s v="09/11/2013"/>
    <x v="0"/>
    <x v="7"/>
    <d v="2013-11-04T00:00:00"/>
    <d v="2013-11-09T00:00:00"/>
    <s v="On Date"/>
    <s v="XylonaPreis"/>
    <s v="United States"/>
    <s v="Los Angeles"/>
    <s v="California"/>
    <s v="Binders"/>
    <s v="Avery Durable Plastic 1&quot; Binders"/>
    <n v="2.3154000000000003"/>
    <n v="43.584000000000003"/>
    <n v="12"/>
    <n v="15.799200000000001"/>
    <n v="1263.9360000000001"/>
  </r>
  <r>
    <s v="CA-2013-109365"/>
    <s v="11/04/2013"/>
    <s v="09/11/2013"/>
    <x v="0"/>
    <x v="7"/>
    <d v="2013-11-04T00:00:00"/>
    <d v="2013-11-09T00:00:00"/>
    <s v="On Date"/>
    <s v="XylonaPreis"/>
    <s v="United States"/>
    <s v="Los Angeles"/>
    <s v="California"/>
    <s v="Paper"/>
    <s v="Xerox 1892"/>
    <n v="19.767599999999998"/>
    <n v="116.28"/>
    <n v="3"/>
    <n v="56.977200000000003"/>
    <n v="4558.1760000000004"/>
  </r>
  <r>
    <s v="CA-2013-109365"/>
    <s v="11/04/2013"/>
    <s v="09/11/2013"/>
    <x v="0"/>
    <x v="7"/>
    <d v="2013-11-04T00:00:00"/>
    <d v="2013-11-09T00:00:00"/>
    <s v="On Date"/>
    <s v="XylonaPreis"/>
    <s v="United States"/>
    <s v="Los Angeles"/>
    <s v="California"/>
    <s v="Binders"/>
    <s v="Fellowes Black Plastic Comb Bindings"/>
    <n v="3.1373999999999995"/>
    <n v="9.2959999999999994"/>
    <n v="2"/>
    <n v="3.0211999999999999"/>
    <n v="241.696"/>
  </r>
  <r>
    <s v="CA-2013-109365"/>
    <s v="11/04/2013"/>
    <s v="09/11/2013"/>
    <x v="0"/>
    <x v="7"/>
    <d v="2013-11-04T00:00:00"/>
    <d v="2013-11-09T00:00:00"/>
    <s v="On Date"/>
    <s v="XylonaPreis"/>
    <s v="United States"/>
    <s v="Los Angeles"/>
    <s v="California"/>
    <s v="Paper"/>
    <s v="Xerox 22"/>
    <n v="3.3696000000000002"/>
    <n v="19.440000000000001"/>
    <n v="3"/>
    <n v="9.3312000000000008"/>
    <n v="746.49600000000009"/>
  </r>
  <r>
    <s v="CA-2013-109365"/>
    <s v="11/04/2013"/>
    <s v="09/11/2013"/>
    <x v="0"/>
    <x v="7"/>
    <d v="2013-11-04T00:00:00"/>
    <d v="2013-11-09T00:00:00"/>
    <s v="On Date"/>
    <s v="XylonaPreis"/>
    <s v="United States"/>
    <s v="Los Angeles"/>
    <s v="California"/>
    <s v="Paper"/>
    <s v="Multicolor Computer Printout Paper"/>
    <n v="54.522000000000006"/>
    <n v="314.55"/>
    <n v="3"/>
    <n v="150.98400000000001"/>
    <n v="12078.720000000001"/>
  </r>
  <r>
    <s v="CA-2014-105921"/>
    <s v="08/15/2014"/>
    <s v="22/08/2014"/>
    <x v="3"/>
    <x v="3"/>
    <d v="2014-08-15T00:00:00"/>
    <d v="2014-08-22T00:00:00"/>
    <s v="Delay"/>
    <s v="JanetMartin"/>
    <s v="United States"/>
    <s v="Los Angeles"/>
    <s v="California"/>
    <s v="Tables"/>
    <s v="Chromcraft Round Conference Tables"/>
    <n v="137.6891"/>
    <n v="418.29599999999999"/>
    <n v="3"/>
    <n v="5.2286999999999999"/>
    <n v="418.29599999999999"/>
  </r>
  <r>
    <s v="CA-2014-112753"/>
    <s v="06/19/2014"/>
    <s v="24/06/2014"/>
    <x v="3"/>
    <x v="0"/>
    <d v="2014-06-19T00:00:00"/>
    <d v="2014-06-24T00:00:00"/>
    <s v="On Date"/>
    <s v="CraigCarreira"/>
    <s v="United States"/>
    <s v="Los Angeles"/>
    <s v="California"/>
    <s v="Bookcases"/>
    <s v="Bush Andora Bookcase, Maple/Graphite Gray Finish"/>
    <n v="93.592200000000005"/>
    <n v="917.92349999999999"/>
    <n v="9"/>
    <n v="75.593699999999998"/>
    <n v="6047.4960000000001"/>
  </r>
  <r>
    <s v="CA-2014-112753"/>
    <s v="06/19/2014"/>
    <s v="24/06/2014"/>
    <x v="3"/>
    <x v="0"/>
    <d v="2014-06-19T00:00:00"/>
    <d v="2014-06-24T00:00:00"/>
    <s v="On Date"/>
    <s v="CraigCarreira"/>
    <s v="United States"/>
    <s v="Los Angeles"/>
    <s v="California"/>
    <s v="Paper"/>
    <s v="Xerox 1930"/>
    <n v="3.3048000000000002"/>
    <n v="38.880000000000003"/>
    <n v="6"/>
    <n v="19.051200000000001"/>
    <n v="1524.096"/>
  </r>
  <r>
    <s v="CA-2011-103401"/>
    <s v="11/21/2011"/>
    <s v="26/11/2011"/>
    <x v="1"/>
    <x v="7"/>
    <d v="2011-11-21T00:00:00"/>
    <d v="2011-11-26T00:00:00"/>
    <s v="On Date"/>
    <s v="GeorgiaRosenberg"/>
    <s v="United States"/>
    <s v="San Francisco"/>
    <s v="California"/>
    <s v="Paper"/>
    <s v="Xerox 211"/>
    <n v="3.3696000000000006"/>
    <n v="12.96"/>
    <n v="2"/>
    <n v="6.2207999999999997"/>
    <n v="497.66399999999999"/>
  </r>
  <r>
    <s v="CA-2013-124814"/>
    <s v="04/11/2013"/>
    <s v="17/04/2013"/>
    <x v="0"/>
    <x v="10"/>
    <d v="2013-04-11T00:00:00"/>
    <d v="2013-04-17T00:00:00"/>
    <s v="Delay"/>
    <s v="FiliaMcAdams"/>
    <s v="United States"/>
    <s v="Bakersfield"/>
    <s v="California"/>
    <s v="Paper"/>
    <s v="Xerox 227"/>
    <n v="3.3696000000000006"/>
    <n v="12.96"/>
    <n v="2"/>
    <n v="6.2207999999999997"/>
    <n v="497.66399999999999"/>
  </r>
  <r>
    <s v="CA-2013-124814"/>
    <s v="04/11/2013"/>
    <s v="17/04/2013"/>
    <x v="0"/>
    <x v="10"/>
    <d v="2013-04-11T00:00:00"/>
    <d v="2013-04-17T00:00:00"/>
    <s v="Delay"/>
    <s v="FiliaMcAdams"/>
    <s v="United States"/>
    <s v="Bakersfield"/>
    <s v="California"/>
    <s v="Binders"/>
    <s v="Wilson Jones Clip &amp; Carry Folder Binder Tool for Ring Binders, Clear"/>
    <n v="3.016"/>
    <n v="23.2"/>
    <n v="5"/>
    <n v="8.1199999999999992"/>
    <n v="649.59999999999991"/>
  </r>
  <r>
    <s v="US-2011-138247"/>
    <s v="12/24/2011"/>
    <s v="29/12/2011"/>
    <x v="1"/>
    <x v="1"/>
    <d v="2011-12-24T00:00:00"/>
    <d v="2011-12-29T00:00:00"/>
    <s v="On Date"/>
    <s v="BenFerrer"/>
    <s v="United States"/>
    <s v="Los Angeles"/>
    <s v="California"/>
    <s v="Phones"/>
    <s v="Seidio BD2-HK3IPH5-BK DILEX Case and Holster Combo for Apple iPhone 5/5s - Black"/>
    <n v="22.327200000000001"/>
    <n v="173.65600000000001"/>
    <n v="7"/>
    <n v="17.365600000000001"/>
    <n v="1389.248"/>
  </r>
  <r>
    <s v="US-2011-138247"/>
    <s v="12/24/2011"/>
    <s v="29/12/2011"/>
    <x v="1"/>
    <x v="1"/>
    <d v="2011-12-24T00:00:00"/>
    <d v="2011-12-29T00:00:00"/>
    <s v="On Date"/>
    <s v="BenFerrer"/>
    <s v="United States"/>
    <s v="Los Angeles"/>
    <s v="California"/>
    <s v="Appliances"/>
    <s v="Avanti 4.4 Cu. Ft. Refrigerator"/>
    <n v="130.3056"/>
    <n v="361.96"/>
    <n v="2"/>
    <n v="101.3488"/>
    <n v="8107.9039999999995"/>
  </r>
  <r>
    <s v="US-2011-138247"/>
    <s v="12/24/2011"/>
    <s v="29/12/2011"/>
    <x v="1"/>
    <x v="1"/>
    <d v="2011-12-24T00:00:00"/>
    <d v="2011-12-29T00:00:00"/>
    <s v="On Date"/>
    <s v="BenFerrer"/>
    <s v="United States"/>
    <s v="Los Angeles"/>
    <s v="California"/>
    <s v="Accessories"/>
    <s v="Sony 32GB Class 10 Micro SDHC R40 Memory Card"/>
    <n v="16.5505"/>
    <n v="62.85"/>
    <n v="3"/>
    <n v="13.198499999999999"/>
    <n v="1055.8799999999999"/>
  </r>
  <r>
    <s v="US-2011-138247"/>
    <s v="12/24/2011"/>
    <s v="29/12/2011"/>
    <x v="1"/>
    <x v="1"/>
    <d v="2011-12-24T00:00:00"/>
    <d v="2011-12-29T00:00:00"/>
    <s v="On Date"/>
    <s v="BenFerrer"/>
    <s v="United States"/>
    <s v="Los Angeles"/>
    <s v="California"/>
    <s v="Phones"/>
    <s v="Cisco Unified IP Phone 7945G VoIP phone"/>
    <n v="255.74249999999998"/>
    <n v="818.37599999999998"/>
    <n v="3"/>
    <n v="51.148499999999999"/>
    <n v="4091.88"/>
  </r>
  <r>
    <s v="US-2011-138247"/>
    <s v="12/24/2011"/>
    <s v="29/12/2011"/>
    <x v="1"/>
    <x v="1"/>
    <d v="2011-12-24T00:00:00"/>
    <d v="2011-12-29T00:00:00"/>
    <s v="On Date"/>
    <s v="BenFerrer"/>
    <s v="United States"/>
    <s v="Los Angeles"/>
    <s v="California"/>
    <s v="Storage"/>
    <s v="Tennsco Commercial Shelving"/>
    <n v="20.136600000000001"/>
    <n v="20.34"/>
    <n v="1"/>
    <n v="0.2034"/>
    <n v="16.271999999999998"/>
  </r>
  <r>
    <s v="US-2011-138247"/>
    <s v="12/24/2011"/>
    <s v="29/12/2011"/>
    <x v="1"/>
    <x v="1"/>
    <d v="2011-12-24T00:00:00"/>
    <d v="2011-12-29T00:00:00"/>
    <s v="On Date"/>
    <s v="BenFerrer"/>
    <s v="United States"/>
    <s v="Los Angeles"/>
    <s v="California"/>
    <s v="Furnishings"/>
    <s v="Westinghouse Floor Lamp with Metal Mesh Shade, Black"/>
    <n v="18.472299999999997"/>
    <n v="23.99"/>
    <n v="1"/>
    <n v="5.5176999999999996"/>
    <n v="441.41599999999994"/>
  </r>
  <r>
    <s v="CA-2014-167003"/>
    <s v="05/24/2014"/>
    <s v="30/05/2014"/>
    <x v="3"/>
    <x v="2"/>
    <d v="2014-05-24T00:00:00"/>
    <d v="2014-05-30T00:00:00"/>
    <s v="Delay"/>
    <s v="VivekSundaresam"/>
    <s v="United States"/>
    <s v="Los Angeles"/>
    <s v="California"/>
    <s v="Tables"/>
    <s v="Lesro Sheffield Collection Coffee Table, End Table, Center Table, Corner Table"/>
    <n v="59.237100000000005"/>
    <n v="171.28800000000001"/>
    <n v="3"/>
    <n v="-6.4233000000000002"/>
    <n v="-513.86400000000003"/>
  </r>
  <r>
    <s v="CA-2013-118969"/>
    <s v="10/03/2013"/>
    <s v="04/10/2013"/>
    <x v="0"/>
    <x v="8"/>
    <d v="2013-10-03T00:00:00"/>
    <d v="2013-10-04T00:00:00"/>
    <s v="On Date"/>
    <s v="LizPreis"/>
    <s v="United States"/>
    <s v="Phoenix"/>
    <s v="Arizona"/>
    <s v="Binders"/>
    <s v="Premier Elliptical Ring Binder, Black"/>
    <n v="15.828799999999999"/>
    <n v="54.792000000000002"/>
    <n v="6"/>
    <n v="-40.180799999999998"/>
    <n v="-3214.4639999999999"/>
  </r>
  <r>
    <s v="US-2013-128678"/>
    <s v="09/16/2013"/>
    <s v="21/09/2013"/>
    <x v="0"/>
    <x v="4"/>
    <d v="2013-09-16T00:00:00"/>
    <d v="2013-09-21T00:00:00"/>
    <s v="On Date"/>
    <s v="RobBeeghly"/>
    <s v="United States"/>
    <s v="Seattle"/>
    <s v="Washington"/>
    <s v="Paper"/>
    <s v="TOPS &quot;Important Message&quot; Pads, Canary, 4-1/4 x 5-1/2, 50 Sheets per Pad"/>
    <n v="2.2683999999999993"/>
    <n v="21.4"/>
    <n v="5"/>
    <n v="10.058"/>
    <n v="804.64"/>
  </r>
  <r>
    <s v="US-2013-128678"/>
    <s v="09/16/2013"/>
    <s v="21/09/2013"/>
    <x v="0"/>
    <x v="4"/>
    <d v="2013-09-16T00:00:00"/>
    <d v="2013-09-21T00:00:00"/>
    <s v="On Date"/>
    <s v="RobBeeghly"/>
    <s v="United States"/>
    <s v="Seattle"/>
    <s v="Washington"/>
    <s v="Binders"/>
    <s v="Cardinal Slant-D Ring Binder, Heavy Gauge Vinyl"/>
    <n v="4.6926000000000005"/>
    <n v="48.664000000000001"/>
    <n v="7"/>
    <n v="15.815799999999999"/>
    <n v="1265.2639999999999"/>
  </r>
  <r>
    <s v="CA-2013-101385"/>
    <s v="09/26/2013"/>
    <s v="02/10/2013"/>
    <x v="0"/>
    <x v="4"/>
    <d v="2013-09-26T00:00:00"/>
    <d v="2013-10-02T00:00:00"/>
    <s v="Delay"/>
    <s v="JuliaWest"/>
    <s v="United States"/>
    <s v="San Francisco"/>
    <s v="California"/>
    <s v="Art"/>
    <s v="BIC Brite Liner Highlighters"/>
    <n v="2.4011999999999998"/>
    <n v="16.559999999999999"/>
    <n v="4"/>
    <n v="6.9551999999999996"/>
    <n v="556.41599999999994"/>
  </r>
  <r>
    <s v="CA-2014-105445"/>
    <s v="02/21/2014"/>
    <s v="26/02/2014"/>
    <x v="3"/>
    <x v="11"/>
    <d v="2014-02-21T00:00:00"/>
    <d v="2014-02-26T00:00:00"/>
    <s v="On Date"/>
    <s v="BartPistole"/>
    <s v="United States"/>
    <s v="Louisville"/>
    <s v="Colorado"/>
    <s v="Fasteners"/>
    <s v="Staples"/>
    <n v="2.1222000000000003"/>
    <n v="9.4320000000000004"/>
    <n v="3"/>
    <n v="3.0653999999999999"/>
    <n v="245.232"/>
  </r>
  <r>
    <s v="CA-2011-140403"/>
    <s v="10/10/2011"/>
    <s v="10/10/2011"/>
    <x v="1"/>
    <x v="8"/>
    <d v="2011-10-10T00:00:00"/>
    <d v="2011-10-10T00:00:00"/>
    <s v="On Date"/>
    <s v="TanjaNorvell"/>
    <s v="United States"/>
    <s v="Manteca"/>
    <s v="California"/>
    <s v="Chairs"/>
    <s v="Global Deluxe Stacking Chair, Gray"/>
    <n v="36.195799999999998"/>
    <n v="122.352"/>
    <n v="3"/>
    <n v="13.7646"/>
    <n v="1101.1679999999999"/>
  </r>
  <r>
    <s v="CA-2011-140403"/>
    <s v="10/10/2011"/>
    <s v="10/10/2011"/>
    <x v="1"/>
    <x v="8"/>
    <d v="2011-10-10T00:00:00"/>
    <d v="2011-10-10T00:00:00"/>
    <s v="On Date"/>
    <s v="TanjaNorvell"/>
    <s v="United States"/>
    <s v="Manteca"/>
    <s v="California"/>
    <s v="Envelopes"/>
    <s v="#10- 4 1/8&quot; x 9 1/2&quot; Security-Tint Envelopes"/>
    <n v="3.8963999999999999"/>
    <n v="15.28"/>
    <n v="2"/>
    <n v="7.4871999999999996"/>
    <n v="598.976"/>
  </r>
  <r>
    <s v="CA-2012-163104"/>
    <s v="03/19/2012"/>
    <s v="26/03/2012"/>
    <x v="2"/>
    <x v="9"/>
    <d v="2012-03-19T00:00:00"/>
    <d v="2012-03-26T00:00:00"/>
    <s v="Delay"/>
    <s v="MikeCaudle"/>
    <s v="United States"/>
    <s v="Los Angeles"/>
    <s v="California"/>
    <s v="Paper"/>
    <s v="Xerox 1974"/>
    <n v="3.0498000000000003"/>
    <n v="11.96"/>
    <n v="2"/>
    <n v="5.8604000000000003"/>
    <n v="468.83199999999999"/>
  </r>
  <r>
    <s v="CA-2014-138464"/>
    <s v="07/09/2014"/>
    <s v="13/07/2014"/>
    <x v="3"/>
    <x v="6"/>
    <d v="2014-07-09T00:00:00"/>
    <d v="2014-07-13T00:00:00"/>
    <s v="On Date"/>
    <s v="VickyFreymann"/>
    <s v="United States"/>
    <s v="Seattle"/>
    <s v="Washington"/>
    <s v="Furnishings"/>
    <s v="Master Big Foot Doorstop, Beige"/>
    <n v="3.6432000000000002"/>
    <n v="15.84"/>
    <n v="3"/>
    <n v="4.9104000000000001"/>
    <n v="392.83199999999999"/>
  </r>
  <r>
    <s v="CA-2014-138464"/>
    <s v="07/09/2014"/>
    <s v="13/07/2014"/>
    <x v="3"/>
    <x v="6"/>
    <d v="2014-07-09T00:00:00"/>
    <d v="2014-07-13T00:00:00"/>
    <s v="On Date"/>
    <s v="VickyFreymann"/>
    <s v="United States"/>
    <s v="Seattle"/>
    <s v="Washington"/>
    <s v="Binders"/>
    <s v="GBC VeloBinder Manual Binding System"/>
    <n v="18.714800000000004"/>
    <n v="86.376000000000005"/>
    <n v="3"/>
    <n v="30.2316"/>
    <n v="2418.5280000000002"/>
  </r>
  <r>
    <s v="CA-2014-138464"/>
    <s v="07/09/2014"/>
    <s v="13/07/2014"/>
    <x v="3"/>
    <x v="6"/>
    <d v="2014-07-09T00:00:00"/>
    <d v="2014-07-13T00:00:00"/>
    <s v="On Date"/>
    <s v="VickyFreymann"/>
    <s v="United States"/>
    <s v="Seattle"/>
    <s v="Washington"/>
    <s v="Art"/>
    <s v="Zebra Zazzle Fluorescent Highlighters"/>
    <n v="4.0127999999999986"/>
    <n v="18.239999999999998"/>
    <n v="3"/>
    <n v="6.2016"/>
    <n v="496.12799999999999"/>
  </r>
  <r>
    <s v="CA-2014-138464"/>
    <s v="07/09/2014"/>
    <s v="13/07/2014"/>
    <x v="3"/>
    <x v="6"/>
    <d v="2014-07-09T00:00:00"/>
    <d v="2014-07-13T00:00:00"/>
    <s v="On Date"/>
    <s v="VickyFreymann"/>
    <s v="United States"/>
    <s v="Seattle"/>
    <s v="Washington"/>
    <s v="Art"/>
    <s v="Crayola Colored Pencils"/>
    <n v="2.1975999999999996"/>
    <n v="13.12"/>
    <n v="4"/>
    <n v="4.3296000000000001"/>
    <n v="346.36799999999999"/>
  </r>
  <r>
    <s v="US-2011-165862"/>
    <s v="07/13/2011"/>
    <s v="17/07/2011"/>
    <x v="1"/>
    <x v="6"/>
    <d v="2011-07-13T00:00:00"/>
    <d v="2011-07-17T00:00:00"/>
    <s v="On Date"/>
    <s v="GraceKelly"/>
    <s v="United States"/>
    <s v="Los Angeles"/>
    <s v="California"/>
    <s v="Tables"/>
    <s v="Bevis Round Conference Table Top &amp; Single Column Base"/>
    <n v="115.6086"/>
    <n v="351.21600000000001"/>
    <n v="3"/>
    <n v="4.3902000000000001"/>
    <n v="351.21600000000001"/>
  </r>
  <r>
    <s v="US-2011-106334"/>
    <s v="12/27/2011"/>
    <s v="02/01/2012"/>
    <x v="2"/>
    <x v="1"/>
    <d v="2011-12-27T00:00:00"/>
    <d v="2012-01-02T00:00:00"/>
    <s v="Delay"/>
    <s v="JeremyFarry"/>
    <s v="United States"/>
    <s v="San Francisco"/>
    <s v="California"/>
    <s v="Chairs"/>
    <s v="Bevis Steel Folding Chairs"/>
    <n v="69.084000000000003"/>
    <n v="230.28"/>
    <n v="3"/>
    <n v="23.027999999999999"/>
    <n v="1842.2399999999998"/>
  </r>
  <r>
    <s v="US-2011-106334"/>
    <s v="12/27/2011"/>
    <s v="02/01/2012"/>
    <x v="2"/>
    <x v="1"/>
    <d v="2011-12-27T00:00:00"/>
    <d v="2012-01-02T00:00:00"/>
    <s v="Delay"/>
    <s v="JeremyFarry"/>
    <s v="United States"/>
    <s v="San Francisco"/>
    <s v="California"/>
    <s v="Paper"/>
    <s v="Xerox 1927"/>
    <n v="2.3540000000000001"/>
    <n v="12.84"/>
    <n v="3"/>
    <n v="5.7779999999999996"/>
    <n v="462.23999999999995"/>
  </r>
  <r>
    <s v="US-2014-117331"/>
    <s v="10/22/2014"/>
    <s v="29/10/2014"/>
    <x v="3"/>
    <x v="8"/>
    <d v="2014-10-22T00:00:00"/>
    <d v="2014-10-29T00:00:00"/>
    <s v="Delay"/>
    <s v="NatalieDeCherney"/>
    <s v="United States"/>
    <s v="Glendale"/>
    <s v="Arizona"/>
    <s v="Binders"/>
    <s v="Lock-Up Easel 'Spel-Binder'"/>
    <n v="15.120899999999999"/>
    <n v="8.5589999999999993"/>
    <n v="1"/>
    <n v="-6.5618999999999996"/>
    <n v="-524.952"/>
  </r>
  <r>
    <s v="CA-2012-118871"/>
    <s v="12/04/2012"/>
    <s v="09/12/2012"/>
    <x v="2"/>
    <x v="1"/>
    <d v="2012-12-04T00:00:00"/>
    <d v="2012-12-09T00:00:00"/>
    <s v="On Date"/>
    <s v="HarryMarie"/>
    <s v="United States"/>
    <s v="Los Angeles"/>
    <s v="California"/>
    <s v="Envelopes"/>
    <s v="Tyvek Side-Opening Peel &amp; Seel Expanding Envelopes"/>
    <n v="49.764000000000003"/>
    <n v="271.44"/>
    <n v="3"/>
    <n v="122.148"/>
    <n v="9771.84"/>
  </r>
  <r>
    <s v="CA-2012-118871"/>
    <s v="12/04/2012"/>
    <s v="09/12/2012"/>
    <x v="2"/>
    <x v="1"/>
    <d v="2012-12-04T00:00:00"/>
    <d v="2012-12-09T00:00:00"/>
    <s v="On Date"/>
    <s v="HarryMarie"/>
    <s v="United States"/>
    <s v="Los Angeles"/>
    <s v="California"/>
    <s v="Phones"/>
    <s v="Jensen SMPS-640 -Â speaker phone"/>
    <n v="34.025199999999998"/>
    <n v="110.352"/>
    <n v="3"/>
    <n v="8.2764000000000006"/>
    <n v="662.11200000000008"/>
  </r>
  <r>
    <s v="CA-2012-118871"/>
    <s v="12/04/2012"/>
    <s v="09/12/2012"/>
    <x v="2"/>
    <x v="1"/>
    <d v="2012-12-04T00:00:00"/>
    <d v="2012-12-09T00:00:00"/>
    <s v="On Date"/>
    <s v="HarryMarie"/>
    <s v="United States"/>
    <s v="Los Angeles"/>
    <s v="California"/>
    <s v="Furnishings"/>
    <s v="Master Caster Door Stop, Large Brown"/>
    <n v="4.5135999999999994"/>
    <n v="36.4"/>
    <n v="5"/>
    <n v="13.832000000000001"/>
    <n v="1106.56"/>
  </r>
  <r>
    <s v="CA-2011-101175"/>
    <s v="12/09/2011"/>
    <s v="14/12/2011"/>
    <x v="1"/>
    <x v="1"/>
    <d v="2011-12-09T00:00:00"/>
    <d v="2011-12-14T00:00:00"/>
    <s v="On Date"/>
    <s v="DarioMedina"/>
    <s v="United States"/>
    <s v="Mesa"/>
    <s v="Arizona"/>
    <s v="Storage"/>
    <s v="Acco Perma 3000 Stacking Storage Drawers"/>
    <n v="16.9938"/>
    <n v="100.70399999999999"/>
    <n v="6"/>
    <n v="-1.2587999999999999"/>
    <n v="-100.70399999999999"/>
  </r>
  <r>
    <s v="CA-2011-169460"/>
    <s v="04/19/2011"/>
    <s v="21/04/2011"/>
    <x v="1"/>
    <x v="10"/>
    <d v="2011-04-19T00:00:00"/>
    <d v="2011-04-21T00:00:00"/>
    <s v="On Date"/>
    <s v="NicoleFjeld"/>
    <s v="United States"/>
    <s v="San Jose"/>
    <s v="California"/>
    <s v="Furnishings"/>
    <s v="Executive Impressions 13&quot; Chairman Wall Clock"/>
    <n v="16.497"/>
    <n v="76.14"/>
    <n v="3"/>
    <n v="26.649000000000001"/>
    <n v="2131.92"/>
  </r>
  <r>
    <s v="CA-2014-126662"/>
    <s v="07/18/2014"/>
    <s v="22/07/2014"/>
    <x v="3"/>
    <x v="6"/>
    <d v="2014-07-18T00:00:00"/>
    <d v="2014-07-22T00:00:00"/>
    <s v="On Date"/>
    <s v="AlejandroBallentine"/>
    <s v="United States"/>
    <s v="Los Angeles"/>
    <s v="California"/>
    <s v="Copiers"/>
    <s v="Brother DCP1000 Digital 3 in 1 Multifunction Machine"/>
    <n v="194.99349999999998"/>
    <n v="479.98399999999998"/>
    <n v="2"/>
    <n v="89.997"/>
    <n v="7199.76"/>
  </r>
  <r>
    <s v="US-2011-121734"/>
    <s v="04/11/2011"/>
    <s v="16/04/2011"/>
    <x v="1"/>
    <x v="10"/>
    <d v="2011-04-11T00:00:00"/>
    <d v="2011-04-16T00:00:00"/>
    <s v="On Date"/>
    <s v="SanjitEngle"/>
    <s v="United States"/>
    <s v="Lewiston"/>
    <s v="Idaho"/>
    <s v="Binders"/>
    <s v="GBC Personal VeloBind Strips"/>
    <n v="6.2295999999999996"/>
    <n v="9.5839999999999996"/>
    <n v="1"/>
    <n v="3.3544"/>
    <n v="268.35199999999998"/>
  </r>
  <r>
    <s v="US-2013-100405"/>
    <s v="08/27/2013"/>
    <s v="29/08/2013"/>
    <x v="0"/>
    <x v="3"/>
    <d v="2013-08-27T00:00:00"/>
    <d v="2013-08-29T00:00:00"/>
    <s v="On Date"/>
    <s v="TomStivers"/>
    <s v="United States"/>
    <s v="Los Angeles"/>
    <s v="California"/>
    <s v="Art"/>
    <s v="Newell Chalk Holder"/>
    <n v="2.2302"/>
    <n v="8.26"/>
    <n v="2"/>
    <n v="3.7995999999999999"/>
    <n v="303.96799999999996"/>
  </r>
  <r>
    <s v="US-2014-163790"/>
    <s v="11/03/2014"/>
    <s v="05/11/2014"/>
    <x v="3"/>
    <x v="7"/>
    <d v="2014-11-03T00:00:00"/>
    <d v="2014-11-05T00:00:00"/>
    <s v="On Date"/>
    <s v="NancyLomonaco"/>
    <s v="United States"/>
    <s v="Danville"/>
    <s v="California"/>
    <s v="Envelopes"/>
    <s v="White Business Envelopes with Contemporary Seam, Recycled White Business Envelopes"/>
    <n v="5.47"/>
    <n v="76.58"/>
    <n v="7"/>
    <n v="38.29"/>
    <n v="3063.2"/>
  </r>
  <r>
    <s v="US-2014-163790"/>
    <s v="11/03/2014"/>
    <s v="05/11/2014"/>
    <x v="3"/>
    <x v="7"/>
    <d v="2014-11-03T00:00:00"/>
    <d v="2014-11-05T00:00:00"/>
    <s v="On Date"/>
    <s v="NancyLomonaco"/>
    <s v="United States"/>
    <s v="Danville"/>
    <s v="California"/>
    <s v="Art"/>
    <s v="Nontoxic Chalk"/>
    <n v="0.91520000000000024"/>
    <n v="8.8000000000000007"/>
    <n v="5"/>
    <n v="4.2240000000000002"/>
    <n v="337.92"/>
  </r>
  <r>
    <s v="US-2014-163790"/>
    <s v="11/03/2014"/>
    <s v="05/11/2014"/>
    <x v="3"/>
    <x v="7"/>
    <d v="2014-11-03T00:00:00"/>
    <d v="2014-11-05T00:00:00"/>
    <s v="On Date"/>
    <s v="NancyLomonaco"/>
    <s v="United States"/>
    <s v="Danville"/>
    <s v="California"/>
    <s v="Binders"/>
    <s v="GBC Therma-A-Bind 250T Electric Binding System"/>
    <n v="63.954799999999999"/>
    <n v="590.35199999999998"/>
    <n v="6"/>
    <n v="206.6232"/>
    <n v="16529.856"/>
  </r>
  <r>
    <s v="US-2014-163790"/>
    <s v="11/03/2014"/>
    <s v="05/11/2014"/>
    <x v="3"/>
    <x v="7"/>
    <d v="2014-11-03T00:00:00"/>
    <d v="2014-11-05T00:00:00"/>
    <s v="On Date"/>
    <s v="NancyLomonaco"/>
    <s v="United States"/>
    <s v="Danville"/>
    <s v="California"/>
    <s v="Fasteners"/>
    <s v="Super Bands, 12/Pack"/>
    <n v="1.8042"/>
    <n v="5.58"/>
    <n v="3"/>
    <n v="0.16739999999999999"/>
    <n v="13.391999999999999"/>
  </r>
  <r>
    <s v="US-2014-163790"/>
    <s v="11/03/2014"/>
    <s v="05/11/2014"/>
    <x v="3"/>
    <x v="7"/>
    <d v="2014-11-03T00:00:00"/>
    <d v="2014-11-05T00:00:00"/>
    <s v="On Date"/>
    <s v="NancyLomonaco"/>
    <s v="United States"/>
    <s v="Danville"/>
    <s v="California"/>
    <s v="Furnishings"/>
    <s v="Document Clip Frames"/>
    <n v="4.8371999999999993"/>
    <n v="25.02"/>
    <n v="3"/>
    <n v="10.5084"/>
    <n v="840.67200000000003"/>
  </r>
  <r>
    <s v="US-2014-163790"/>
    <s v="11/03/2014"/>
    <s v="05/11/2014"/>
    <x v="3"/>
    <x v="7"/>
    <d v="2014-11-03T00:00:00"/>
    <d v="2014-11-05T00:00:00"/>
    <s v="On Date"/>
    <s v="NancyLomonaco"/>
    <s v="United States"/>
    <s v="Danville"/>
    <s v="California"/>
    <s v="Storage"/>
    <s v="Space Solutions Commercial Steel Shelving"/>
    <n v="61.417500000000004"/>
    <n v="452.55"/>
    <n v="7"/>
    <n v="22.627500000000001"/>
    <n v="1810.2"/>
  </r>
  <r>
    <s v="CA-2013-129868"/>
    <s v="12/27/2013"/>
    <s v="01/01/2014"/>
    <x v="3"/>
    <x v="1"/>
    <d v="2013-12-27T00:00:00"/>
    <d v="2014-01-01T00:00:00"/>
    <s v="On Date"/>
    <s v="MikeCaudle"/>
    <s v="United States"/>
    <s v="Los Angeles"/>
    <s v="California"/>
    <s v="Supplies"/>
    <s v="Fiskars Home &amp; Office Scissors"/>
    <n v="6.3936000000000011"/>
    <n v="17.760000000000002"/>
    <n v="2"/>
    <n v="4.9728000000000003"/>
    <n v="397.82400000000001"/>
  </r>
  <r>
    <s v="CA-2013-129868"/>
    <s v="12/27/2013"/>
    <s v="01/01/2014"/>
    <x v="3"/>
    <x v="1"/>
    <d v="2013-12-27T00:00:00"/>
    <d v="2014-01-01T00:00:00"/>
    <s v="On Date"/>
    <s v="MikeCaudle"/>
    <s v="United States"/>
    <s v="Los Angeles"/>
    <s v="California"/>
    <s v="Phones"/>
    <s v="Mitel 5320 IP Phone VoIP phone"/>
    <n v="136.0728"/>
    <n v="302.38400000000001"/>
    <n v="2"/>
    <n v="30.238399999999999"/>
    <n v="2419.0720000000001"/>
  </r>
  <r>
    <s v="CA-2013-129868"/>
    <s v="12/27/2013"/>
    <s v="01/01/2014"/>
    <x v="3"/>
    <x v="1"/>
    <d v="2013-12-27T00:00:00"/>
    <d v="2014-01-01T00:00:00"/>
    <s v="On Date"/>
    <s v="MikeCaudle"/>
    <s v="United States"/>
    <s v="Los Angeles"/>
    <s v="California"/>
    <s v="Chairs"/>
    <s v="Global Armless Task Chair, Royal Blue"/>
    <n v="50.613399999999999"/>
    <n v="146.352"/>
    <n v="3"/>
    <n v="-5.4882"/>
    <n v="-439.05599999999998"/>
  </r>
  <r>
    <s v="CA-2013-129868"/>
    <s v="12/27/2013"/>
    <s v="01/01/2014"/>
    <x v="3"/>
    <x v="1"/>
    <d v="2013-12-27T00:00:00"/>
    <d v="2014-01-01T00:00:00"/>
    <s v="On Date"/>
    <s v="MikeCaudle"/>
    <s v="United States"/>
    <s v="Los Angeles"/>
    <s v="California"/>
    <s v="Appliances"/>
    <s v="Hoover Replacement Belts For Soft Guard &amp; Commercial Ltweight Upright Vacs, 2/Pk"/>
    <n v="2.923"/>
    <n v="7.9"/>
    <n v="2"/>
    <n v="2.0539999999999998"/>
    <n v="164.32"/>
  </r>
  <r>
    <s v="CA-2013-129868"/>
    <s v="12/27/2013"/>
    <s v="01/01/2014"/>
    <x v="3"/>
    <x v="1"/>
    <d v="2013-12-27T00:00:00"/>
    <d v="2014-01-01T00:00:00"/>
    <s v="On Date"/>
    <s v="MikeCaudle"/>
    <s v="United States"/>
    <s v="Los Angeles"/>
    <s v="California"/>
    <s v="Tables"/>
    <s v="Bretford Rectangular Conference Table Tops"/>
    <n v="289.62009999999998"/>
    <n v="902.71199999999999"/>
    <n v="3"/>
    <n v="33.851700000000001"/>
    <n v="2708.136"/>
  </r>
  <r>
    <s v="CA-2013-129868"/>
    <s v="12/27/2013"/>
    <s v="01/01/2014"/>
    <x v="3"/>
    <x v="1"/>
    <d v="2013-12-27T00:00:00"/>
    <d v="2014-01-01T00:00:00"/>
    <s v="On Date"/>
    <s v="MikeCaudle"/>
    <s v="United States"/>
    <s v="Los Angeles"/>
    <s v="California"/>
    <s v="Art"/>
    <s v="Model L Table or Wall-Mount Pencil Sharpener"/>
    <n v="12.9528"/>
    <n v="53.97"/>
    <n v="3"/>
    <n v="15.111599999999999"/>
    <n v="1208.9279999999999"/>
  </r>
  <r>
    <s v="US-2014-141852"/>
    <s v="11/10/2014"/>
    <s v="15/11/2014"/>
    <x v="3"/>
    <x v="7"/>
    <d v="2014-11-10T00:00:00"/>
    <d v="2014-11-15T00:00:00"/>
    <s v="On Date"/>
    <s v="JoelEaton"/>
    <s v="United States"/>
    <s v="Oceanside"/>
    <s v="California"/>
    <s v="Furnishings"/>
    <s v="Eldon Wave Desk Accessories"/>
    <n v="3.2983999999999996"/>
    <n v="47.12"/>
    <n v="8"/>
    <n v="20.732800000000001"/>
    <n v="1658.624"/>
  </r>
  <r>
    <s v="CA-2014-145219"/>
    <s v="12/25/2014"/>
    <s v="26/12/2014"/>
    <x v="3"/>
    <x v="1"/>
    <d v="2014-12-25T00:00:00"/>
    <d v="2014-12-26T00:00:00"/>
    <s v="On Date"/>
    <s v="RobertMarley"/>
    <s v="United States"/>
    <s v="Los Angeles"/>
    <s v="California"/>
    <s v="Copiers"/>
    <s v="Hewlett Packard LaserJet 3310 Copier"/>
    <n v="311.99480000000005"/>
    <n v="2879.9520000000002"/>
    <n v="6"/>
    <n v="1007.9832"/>
    <n v="80638.656000000003"/>
  </r>
  <r>
    <s v="CA-2014-145219"/>
    <s v="12/25/2014"/>
    <s v="26/12/2014"/>
    <x v="3"/>
    <x v="1"/>
    <d v="2014-12-25T00:00:00"/>
    <d v="2014-12-26T00:00:00"/>
    <s v="On Date"/>
    <s v="RobertMarley"/>
    <s v="United States"/>
    <s v="Los Angeles"/>
    <s v="California"/>
    <s v="Binders"/>
    <s v="Vinyl Sectional Post Binders"/>
    <n v="18.850000000000001"/>
    <n v="90.48"/>
    <n v="3"/>
    <n v="33.93"/>
    <n v="2714.4"/>
  </r>
  <r>
    <s v="CA-2014-168396"/>
    <s v="08/04/2014"/>
    <s v="09/08/2014"/>
    <x v="3"/>
    <x v="3"/>
    <d v="2014-08-04T00:00:00"/>
    <d v="2014-08-09T00:00:00"/>
    <s v="On Date"/>
    <s v="BruceDegenhardt"/>
    <s v="United States"/>
    <s v="San Francisco"/>
    <s v="California"/>
    <s v="Labels"/>
    <s v="Avery 473"/>
    <n v="5.3819999999999997"/>
    <n v="51.75"/>
    <n v="5"/>
    <n v="24.84"/>
    <n v="1987.2"/>
  </r>
  <r>
    <s v="CA-2014-168396"/>
    <s v="08/04/2014"/>
    <s v="09/08/2014"/>
    <x v="3"/>
    <x v="3"/>
    <d v="2014-08-04T00:00:00"/>
    <d v="2014-08-09T00:00:00"/>
    <s v="On Date"/>
    <s v="BruceDegenhardt"/>
    <s v="United States"/>
    <s v="San Francisco"/>
    <s v="California"/>
    <s v="Furnishings"/>
    <s v="Deflect-o EconoMat Studded, No Bevel Mat for Low Pile Carpeting"/>
    <n v="37.601199999999999"/>
    <n v="123.96"/>
    <n v="3"/>
    <n v="11.1564"/>
    <n v="892.51199999999994"/>
  </r>
  <r>
    <s v="CA-2012-130456"/>
    <s v="08/21/2012"/>
    <s v="26/08/2012"/>
    <x v="2"/>
    <x v="3"/>
    <d v="2012-08-21T00:00:00"/>
    <d v="2012-08-26T00:00:00"/>
    <s v="On Date"/>
    <s v="DavidSmith"/>
    <s v="United States"/>
    <s v="San Francisco"/>
    <s v="California"/>
    <s v="Bookcases"/>
    <s v="Sauder Camden County Collection Library"/>
    <n v="91.984000000000009"/>
    <n v="586.39800000000002"/>
    <n v="6"/>
    <n v="34.494"/>
    <n v="2759.52"/>
  </r>
  <r>
    <s v="CA-2012-130456"/>
    <s v="08/21/2012"/>
    <s v="26/08/2012"/>
    <x v="2"/>
    <x v="3"/>
    <d v="2012-08-21T00:00:00"/>
    <d v="2012-08-26T00:00:00"/>
    <s v="On Date"/>
    <s v="DavidSmith"/>
    <s v="United States"/>
    <s v="San Francisco"/>
    <s v="California"/>
    <s v="Storage"/>
    <s v="Carina Double Wide Media Storage Towers in Natural &amp; Black"/>
    <n v="77.740800000000007"/>
    <n v="80.98"/>
    <n v="1"/>
    <n v="3.2391999999999999"/>
    <n v="259.13599999999997"/>
  </r>
  <r>
    <s v="CA-2014-116288"/>
    <s v="03/13/2014"/>
    <s v="18/03/2014"/>
    <x v="3"/>
    <x v="9"/>
    <d v="2014-03-13T00:00:00"/>
    <d v="2014-03-18T00:00:00"/>
    <s v="On Date"/>
    <s v="BillStewart"/>
    <s v="United States"/>
    <s v="San Francisco"/>
    <s v="California"/>
    <s v="Storage"/>
    <s v="Carina Double Wide Media Storage Towers in Natural &amp; Black"/>
    <n v="77.740800000000007"/>
    <n v="242.94"/>
    <n v="3"/>
    <n v="9.7175999999999991"/>
    <n v="777.4079999999999"/>
  </r>
  <r>
    <s v="CA-2014-168228"/>
    <s v="04/28/2014"/>
    <s v="30/04/2014"/>
    <x v="3"/>
    <x v="10"/>
    <d v="2014-04-28T00:00:00"/>
    <d v="2014-04-30T00:00:00"/>
    <s v="On Date"/>
    <s v="ArthurPrichep"/>
    <s v="United States"/>
    <s v="Los Angeles"/>
    <s v="California"/>
    <s v="Art"/>
    <s v="Boston School Pro Electric Pencil Sharpener, 1670"/>
    <n v="22.615400000000001"/>
    <n v="123.92"/>
    <n v="4"/>
    <n v="33.458399999999997"/>
    <n v="2676.6719999999996"/>
  </r>
  <r>
    <s v="CA-2014-168228"/>
    <s v="04/28/2014"/>
    <s v="30/04/2014"/>
    <x v="3"/>
    <x v="10"/>
    <d v="2014-04-28T00:00:00"/>
    <d v="2014-04-30T00:00:00"/>
    <s v="On Date"/>
    <s v="ArthurPrichep"/>
    <s v="United States"/>
    <s v="Los Angeles"/>
    <s v="California"/>
    <s v="Art"/>
    <s v="Newell Chalk Holder"/>
    <n v="2.2302"/>
    <n v="12.39"/>
    <n v="3"/>
    <n v="5.6993999999999998"/>
    <n v="455.952"/>
  </r>
  <r>
    <s v="CA-2014-168228"/>
    <s v="04/28/2014"/>
    <s v="30/04/2014"/>
    <x v="3"/>
    <x v="10"/>
    <d v="2014-04-28T00:00:00"/>
    <d v="2014-04-30T00:00:00"/>
    <s v="On Date"/>
    <s v="ArthurPrichep"/>
    <s v="United States"/>
    <s v="Los Angeles"/>
    <s v="California"/>
    <s v="Art"/>
    <s v="Boston Home &amp; Office Model 2000 Electric Pencil Sharpeners"/>
    <n v="17.500999999999998"/>
    <n v="47.3"/>
    <n v="2"/>
    <n v="12.298"/>
    <n v="983.84"/>
  </r>
  <r>
    <s v="CA-2014-130141"/>
    <s v="10/23/2014"/>
    <s v="25/10/2014"/>
    <x v="3"/>
    <x v="8"/>
    <d v="2014-10-23T00:00:00"/>
    <d v="2014-10-25T00:00:00"/>
    <s v="On Date"/>
    <s v="HelenAbelman"/>
    <s v="United States"/>
    <s v="Fort Collins"/>
    <s v="Colorado"/>
    <s v="Binders"/>
    <s v="Storex Flexible Poly Binders with Double Pockets"/>
    <n v="1.4256000000000002"/>
    <n v="3.1680000000000001"/>
    <n v="4"/>
    <n v="-2.5344000000000002"/>
    <n v="-202.75200000000001"/>
  </r>
  <r>
    <s v="CA-2014-130141"/>
    <s v="10/23/2014"/>
    <s v="25/10/2014"/>
    <x v="3"/>
    <x v="8"/>
    <d v="2014-10-23T00:00:00"/>
    <d v="2014-10-25T00:00:00"/>
    <s v="On Date"/>
    <s v="HelenAbelman"/>
    <s v="United States"/>
    <s v="Fort Collins"/>
    <s v="Colorado"/>
    <s v="Chairs"/>
    <s v="Office Star - Ergonomic Mid Back Chair with 2-Way Adjustable Arms"/>
    <n v="152.0232"/>
    <n v="579.13599999999997"/>
    <n v="4"/>
    <n v="-28.956800000000001"/>
    <n v="-2316.5439999999999"/>
  </r>
  <r>
    <s v="CA-2012-147501"/>
    <s v="08/02/2012"/>
    <s v="06/08/2012"/>
    <x v="2"/>
    <x v="3"/>
    <d v="2012-08-02T00:00:00"/>
    <d v="2012-08-06T00:00:00"/>
    <s v="On Date"/>
    <s v="Corey-Lock"/>
    <s v="United States"/>
    <s v="Seattle"/>
    <s v="Washington"/>
    <s v="Binders"/>
    <s v="Ibico Presentation Index for Binding Systems"/>
    <n v="2.1093999999999999"/>
    <n v="6.3680000000000003"/>
    <n v="2"/>
    <n v="2.1492"/>
    <n v="171.93600000000001"/>
  </r>
  <r>
    <s v="CA-2012-147501"/>
    <s v="08/02/2012"/>
    <s v="06/08/2012"/>
    <x v="2"/>
    <x v="3"/>
    <d v="2012-08-02T00:00:00"/>
    <d v="2012-08-06T00:00:00"/>
    <s v="On Date"/>
    <s v="Corey-Lock"/>
    <s v="United States"/>
    <s v="Seattle"/>
    <s v="Washington"/>
    <s v="Machines"/>
    <s v="Okidata C331dn Printer"/>
    <n v="258.26"/>
    <n v="558.4"/>
    <n v="2"/>
    <n v="41.88"/>
    <n v="3350.4"/>
  </r>
  <r>
    <s v="CA-2014-129357"/>
    <s v="05/15/2014"/>
    <s v="20/05/2014"/>
    <x v="3"/>
    <x v="2"/>
    <d v="2014-05-15T00:00:00"/>
    <d v="2014-05-20T00:00:00"/>
    <s v="On Date"/>
    <s v="KenBlack"/>
    <s v="United States"/>
    <s v="Seattle"/>
    <s v="Washington"/>
    <s v="Paper"/>
    <s v="Xerox 1917"/>
    <n v="25.922299999999996"/>
    <n v="440.19"/>
    <n v="9"/>
    <n v="206.88929999999999"/>
    <n v="16551.144"/>
  </r>
  <r>
    <s v="CA-2014-129357"/>
    <s v="05/15/2014"/>
    <s v="20/05/2014"/>
    <x v="3"/>
    <x v="2"/>
    <d v="2014-05-15T00:00:00"/>
    <d v="2014-05-20T00:00:00"/>
    <s v="On Date"/>
    <s v="KenBlack"/>
    <s v="United States"/>
    <s v="Seattle"/>
    <s v="Washington"/>
    <s v="Supplies"/>
    <s v="Martin-Yale Premier Letter Opener"/>
    <n v="12.493600000000001"/>
    <n v="64.400000000000006"/>
    <n v="5"/>
    <n v="1.9319999999999999"/>
    <n v="154.56"/>
  </r>
  <r>
    <s v="CA-2014-150987"/>
    <s v="04/09/2014"/>
    <s v="13/04/2014"/>
    <x v="3"/>
    <x v="10"/>
    <d v="2014-04-09T00:00:00"/>
    <d v="2014-04-13T00:00:00"/>
    <s v="On Date"/>
    <s v="AdrianHane"/>
    <s v="United States"/>
    <s v="San Francisco"/>
    <s v="California"/>
    <s v="Paper"/>
    <s v="Xerox 1891"/>
    <n v="25.922300000000003"/>
    <n v="244.55"/>
    <n v="5"/>
    <n v="114.9385"/>
    <n v="9195.08"/>
  </r>
  <r>
    <s v="CA-2014-150987"/>
    <s v="04/09/2014"/>
    <s v="13/04/2014"/>
    <x v="3"/>
    <x v="10"/>
    <d v="2014-04-09T00:00:00"/>
    <d v="2014-04-13T00:00:00"/>
    <s v="On Date"/>
    <s v="AdrianHane"/>
    <s v="United States"/>
    <s v="San Francisco"/>
    <s v="California"/>
    <s v="Paper"/>
    <s v="Xerox 1942"/>
    <n v="24.47"/>
    <n v="195.76"/>
    <n v="4"/>
    <n v="97.88"/>
    <n v="7830.4"/>
  </r>
  <r>
    <s v="CA-2014-159107"/>
    <s v="06/25/2014"/>
    <s v="27/06/2014"/>
    <x v="3"/>
    <x v="0"/>
    <d v="2014-06-25T00:00:00"/>
    <d v="2014-06-27T00:00:00"/>
    <s v="On Date"/>
    <s v="KeanThornton"/>
    <s v="United States"/>
    <s v="San Francisco"/>
    <s v="California"/>
    <s v="Fasteners"/>
    <s v="Acco Banker's Clasps, 5 3/4&quot;-Long"/>
    <n v="1.5264"/>
    <n v="2.88"/>
    <n v="1"/>
    <n v="1.3535999999999999"/>
    <n v="108.288"/>
  </r>
  <r>
    <s v="CA-2013-116547"/>
    <s v="01/10/2013"/>
    <s v="17/01/2013"/>
    <x v="0"/>
    <x v="5"/>
    <d v="2013-01-10T00:00:00"/>
    <d v="2013-01-17T00:00:00"/>
    <s v="Delay"/>
    <s v="KenBlack"/>
    <s v="United States"/>
    <s v="Seattle"/>
    <s v="Washington"/>
    <s v="Furnishings"/>
    <s v="24-Hour Round Wall Clock"/>
    <n v="11.3886"/>
    <n v="79.92"/>
    <n v="4"/>
    <n v="34.365600000000001"/>
    <n v="2749.248"/>
  </r>
  <r>
    <s v="CA-2013-116547"/>
    <s v="01/10/2013"/>
    <s v="17/01/2013"/>
    <x v="0"/>
    <x v="5"/>
    <d v="2013-01-10T00:00:00"/>
    <d v="2013-01-17T00:00:00"/>
    <s v="Delay"/>
    <s v="KenBlack"/>
    <s v="United States"/>
    <s v="Seattle"/>
    <s v="Washington"/>
    <s v="Accessories"/>
    <s v="Logitech Media Keyboard K200"/>
    <n v="28.341900000000003"/>
    <n v="69.98"/>
    <n v="2"/>
    <n v="13.296200000000001"/>
    <n v="1063.6960000000001"/>
  </r>
  <r>
    <s v="CA-2011-114510"/>
    <s v="03/14/2011"/>
    <s v="19/03/2011"/>
    <x v="1"/>
    <x v="9"/>
    <d v="2011-03-14T00:00:00"/>
    <d v="2011-03-19T00:00:00"/>
    <s v="On Date"/>
    <s v="JasonFortune-"/>
    <s v="United States"/>
    <s v="Logan"/>
    <s v="Utah"/>
    <s v="Binders"/>
    <s v="GBC Wire Binding Combs"/>
    <n v="5.4802"/>
    <n v="33.088000000000001"/>
    <n v="4"/>
    <n v="11.167199999999999"/>
    <n v="893.37599999999998"/>
  </r>
  <r>
    <s v="CA-2011-114510"/>
    <s v="03/14/2011"/>
    <s v="19/03/2011"/>
    <x v="1"/>
    <x v="9"/>
    <d v="2011-03-14T00:00:00"/>
    <d v="2011-03-19T00:00:00"/>
    <s v="On Date"/>
    <s v="JasonFortune-"/>
    <s v="United States"/>
    <s v="Logan"/>
    <s v="Utah"/>
    <s v="Storage"/>
    <s v="Carina Double Wide Media Storage Towers in Natural &amp; Black"/>
    <n v="77.740800000000007"/>
    <n v="80.98"/>
    <n v="1"/>
    <n v="3.2391999999999999"/>
    <n v="259.13599999999997"/>
  </r>
  <r>
    <s v="CA-2011-114510"/>
    <s v="03/14/2011"/>
    <s v="19/03/2011"/>
    <x v="1"/>
    <x v="9"/>
    <d v="2011-03-14T00:00:00"/>
    <d v="2011-03-19T00:00:00"/>
    <s v="On Date"/>
    <s v="JasonFortune-"/>
    <s v="United States"/>
    <s v="Logan"/>
    <s v="Utah"/>
    <s v="Accessories"/>
    <s v="ImationÂ 30456 USBÂ Flash DriveÂ 8GB"/>
    <n v="6.3479999999999999"/>
    <n v="82.8"/>
    <n v="12"/>
    <n v="6.6239999999999997"/>
    <n v="529.91999999999996"/>
  </r>
  <r>
    <s v="CA-2011-114510"/>
    <s v="03/14/2011"/>
    <s v="19/03/2011"/>
    <x v="1"/>
    <x v="9"/>
    <d v="2011-03-14T00:00:00"/>
    <d v="2011-03-19T00:00:00"/>
    <s v="On Date"/>
    <s v="JasonFortune-"/>
    <s v="United States"/>
    <s v="Logan"/>
    <s v="Utah"/>
    <s v="Storage"/>
    <s v="Staples"/>
    <n v="7.7964000000000002"/>
    <n v="21.36"/>
    <n v="2"/>
    <n v="5.7671999999999999"/>
    <n v="461.37599999999998"/>
  </r>
  <r>
    <s v="CA-2011-114510"/>
    <s v="03/14/2011"/>
    <s v="19/03/2011"/>
    <x v="1"/>
    <x v="9"/>
    <d v="2011-03-14T00:00:00"/>
    <d v="2011-03-19T00:00:00"/>
    <s v="On Date"/>
    <s v="JasonFortune-"/>
    <s v="United States"/>
    <s v="Logan"/>
    <s v="Utah"/>
    <s v="Binders"/>
    <s v="Premium Transparent Presentation Covers, No Pattern/Clear, 8 1/2&quot; x 11&quot;"/>
    <n v="20.941200000000002"/>
    <n v="62.048000000000002"/>
    <n v="2"/>
    <n v="20.165600000000001"/>
    <n v="1613.248"/>
  </r>
  <r>
    <s v="CA-2011-138681"/>
    <s v="12/20/2011"/>
    <s v="22/12/2011"/>
    <x v="1"/>
    <x v="1"/>
    <d v="2011-12-20T00:00:00"/>
    <d v="2011-12-22T00:00:00"/>
    <s v="On Date"/>
    <s v="CarolTriggs"/>
    <s v="United States"/>
    <s v="Tucson"/>
    <s v="Arizona"/>
    <s v="Furnishings"/>
    <s v="Computer Room Manger, 14&quot;"/>
    <n v="20.787200000000002"/>
    <n v="51.968000000000004"/>
    <n v="2"/>
    <n v="10.393599999999999"/>
    <n v="831.48799999999994"/>
  </r>
  <r>
    <s v="CA-2011-138681"/>
    <s v="12/20/2011"/>
    <s v="22/12/2011"/>
    <x v="1"/>
    <x v="1"/>
    <d v="2011-12-20T00:00:00"/>
    <d v="2011-12-22T00:00:00"/>
    <s v="On Date"/>
    <s v="CarolTriggs"/>
    <s v="United States"/>
    <s v="Tucson"/>
    <s v="Arizona"/>
    <s v="Accessories"/>
    <s v="Logitech 910-002974 M325 Wireless Mouse for Web Scrolling"/>
    <n v="16.7944"/>
    <n v="71.975999999999999"/>
    <n v="3"/>
    <n v="21.5928"/>
    <n v="1727.424"/>
  </r>
  <r>
    <s v="CA-2011-138681"/>
    <s v="12/20/2011"/>
    <s v="22/12/2011"/>
    <x v="1"/>
    <x v="1"/>
    <d v="2011-12-20T00:00:00"/>
    <d v="2011-12-22T00:00:00"/>
    <s v="On Date"/>
    <s v="CarolTriggs"/>
    <s v="United States"/>
    <s v="Tucson"/>
    <s v="Arizona"/>
    <s v="Chairs"/>
    <s v="Global Low Back Tilter Chair"/>
    <n v="94.921199999999999"/>
    <n v="242.352"/>
    <n v="3"/>
    <n v="-42.4116"/>
    <n v="-3392.9279999999999"/>
  </r>
  <r>
    <s v="CA-2011-138681"/>
    <s v="12/20/2011"/>
    <s v="22/12/2011"/>
    <x v="1"/>
    <x v="1"/>
    <d v="2011-12-20T00:00:00"/>
    <d v="2011-12-22T00:00:00"/>
    <s v="On Date"/>
    <s v="CarolTriggs"/>
    <s v="United States"/>
    <s v="Tucson"/>
    <s v="Arizona"/>
    <s v="Paper"/>
    <s v="Xerox 1888"/>
    <n v="28.849600000000002"/>
    <n v="221.92"/>
    <n v="5"/>
    <n v="77.671999999999997"/>
    <n v="6213.76"/>
  </r>
  <r>
    <s v="CA-2011-138681"/>
    <s v="12/20/2011"/>
    <s v="22/12/2011"/>
    <x v="1"/>
    <x v="1"/>
    <d v="2011-12-20T00:00:00"/>
    <d v="2011-12-22T00:00:00"/>
    <s v="On Date"/>
    <s v="CarolTriggs"/>
    <s v="United States"/>
    <s v="Tucson"/>
    <s v="Arizona"/>
    <s v="Paper"/>
    <s v="Xerox 1954"/>
    <n v="2.9039999999999999"/>
    <n v="8.4480000000000004"/>
    <n v="2"/>
    <n v="2.64"/>
    <n v="211.20000000000002"/>
  </r>
  <r>
    <s v="CA-2014-138149"/>
    <s v="06/30/2014"/>
    <s v="01/07/2014"/>
    <x v="3"/>
    <x v="0"/>
    <d v="2014-06-30T00:00:00"/>
    <d v="2014-07-01T00:00:00"/>
    <s v="On Date"/>
    <s v="WilliamBrown"/>
    <s v="United States"/>
    <s v="Los Angeles"/>
    <s v="California"/>
    <s v="Binders"/>
    <s v="GBC DocuBind TL200 Manual Binding Machine"/>
    <n v="118.7094"/>
    <n v="895.92"/>
    <n v="5"/>
    <n v="302.37299999999999"/>
    <n v="24189.84"/>
  </r>
  <r>
    <s v="CA-2014-138149"/>
    <s v="06/30/2014"/>
    <s v="01/07/2014"/>
    <x v="3"/>
    <x v="0"/>
    <d v="2014-06-30T00:00:00"/>
    <d v="2014-07-01T00:00:00"/>
    <s v="On Date"/>
    <s v="WilliamBrown"/>
    <s v="United States"/>
    <s v="Los Angeles"/>
    <s v="California"/>
    <s v="Storage"/>
    <s v="Trav-L-File Heavy-Duty Shuttle II, Black"/>
    <n v="30.499000000000002"/>
    <n v="130.71"/>
    <n v="3"/>
    <n v="39.213000000000001"/>
    <n v="3137.04"/>
  </r>
  <r>
    <s v="CA-2014-138149"/>
    <s v="06/30/2014"/>
    <s v="01/07/2014"/>
    <x v="3"/>
    <x v="0"/>
    <d v="2014-06-30T00:00:00"/>
    <d v="2014-07-01T00:00:00"/>
    <s v="On Date"/>
    <s v="WilliamBrown"/>
    <s v="United States"/>
    <s v="Los Angeles"/>
    <s v="California"/>
    <s v="Art"/>
    <s v="Newell 328"/>
    <n v="4.3216000000000001"/>
    <n v="11.68"/>
    <n v="2"/>
    <n v="3.0367999999999999"/>
    <n v="242.94399999999999"/>
  </r>
  <r>
    <s v="CA-2014-138149"/>
    <s v="06/30/2014"/>
    <s v="01/07/2014"/>
    <x v="3"/>
    <x v="0"/>
    <d v="2014-06-30T00:00:00"/>
    <d v="2014-07-01T00:00:00"/>
    <s v="On Date"/>
    <s v="WilliamBrown"/>
    <s v="United States"/>
    <s v="Los Angeles"/>
    <s v="California"/>
    <s v="Accessories"/>
    <s v="Enermax Briskie RF Wireless Keyboard and Mouse Combo"/>
    <n v="13.2928"/>
    <n v="62.31"/>
    <n v="3"/>
    <n v="22.4316"/>
    <n v="1794.528"/>
  </r>
  <r>
    <s v="CA-2014-121643"/>
    <s v="05/19/2014"/>
    <s v="21/05/2014"/>
    <x v="3"/>
    <x v="2"/>
    <d v="2014-05-19T00:00:00"/>
    <d v="2014-05-21T00:00:00"/>
    <s v="On Date"/>
    <s v="AdrianBarton"/>
    <s v="United States"/>
    <s v="Portland"/>
    <s v="Oregon"/>
    <s v="Phones"/>
    <s v="Aastra 6757i CT Wireless VoIP phone"/>
    <n v="152.9624"/>
    <n v="344.70400000000001"/>
    <n v="2"/>
    <n v="38.779200000000003"/>
    <n v="3102.3360000000002"/>
  </r>
  <r>
    <s v="US-2012-122910"/>
    <s v="05/12/2012"/>
    <s v="16/05/2012"/>
    <x v="2"/>
    <x v="2"/>
    <d v="2012-05-12T00:00:00"/>
    <d v="2012-05-16T00:00:00"/>
    <s v="On Date"/>
    <s v="LarryTron"/>
    <s v="United States"/>
    <s v="Louisville"/>
    <s v="Colorado"/>
    <s v="Phones"/>
    <s v="VTech DS6151"/>
    <n v="90.712800000000001"/>
    <n v="201.584"/>
    <n v="2"/>
    <n v="20.1584"/>
    <n v="1612.672"/>
  </r>
  <r>
    <s v="CA-2014-143126"/>
    <s v="12/04/2014"/>
    <s v="08/12/2014"/>
    <x v="3"/>
    <x v="1"/>
    <d v="2014-12-04T00:00:00"/>
    <d v="2014-12-08T00:00:00"/>
    <s v="On Date"/>
    <s v="CorinnaMitchell"/>
    <s v="United States"/>
    <s v="Seattle"/>
    <s v="Washington"/>
    <s v="Tables"/>
    <s v="Bevis Oval Conference Table, Walnut"/>
    <n v="216.61340000000001"/>
    <n v="521.96"/>
    <n v="2"/>
    <n v="88.733199999999997"/>
    <n v="7098.6559999999999"/>
  </r>
  <r>
    <s v="CA-2012-109736"/>
    <s v="10/10/2012"/>
    <s v="11/10/2012"/>
    <x v="2"/>
    <x v="8"/>
    <d v="2012-10-10T00:00:00"/>
    <d v="2012-10-11T00:00:00"/>
    <s v="On Date"/>
    <s v="DennyJoy"/>
    <s v="United States"/>
    <s v="San Francisco"/>
    <s v="California"/>
    <s v="Paper"/>
    <s v="Xerox 1894"/>
    <n v="3.3695999999999997"/>
    <n v="45.36"/>
    <n v="7"/>
    <n v="21.7728"/>
    <n v="1741.8240000000001"/>
  </r>
  <r>
    <s v="CA-2012-142601"/>
    <s v="04/18/2012"/>
    <s v="20/04/2012"/>
    <x v="2"/>
    <x v="10"/>
    <d v="2012-04-18T00:00:00"/>
    <d v="2012-04-20T00:00:00"/>
    <s v="On Date"/>
    <s v="DeanraEno"/>
    <s v="United States"/>
    <s v="Los Angeles"/>
    <s v="California"/>
    <s v="Storage"/>
    <s v="Tennsco Stur-D-Stor Boltless Shelving, 5 Shelves, 24&quot; Deep, Sand"/>
    <n v="133.95689999999999"/>
    <n v="947.17"/>
    <n v="7"/>
    <n v="9.4717000000000002"/>
    <n v="757.73599999999999"/>
  </r>
  <r>
    <s v="CA-2012-142601"/>
    <s v="04/18/2012"/>
    <s v="20/04/2012"/>
    <x v="2"/>
    <x v="10"/>
    <d v="2012-04-18T00:00:00"/>
    <d v="2012-04-20T00:00:00"/>
    <s v="On Date"/>
    <s v="DeanraEno"/>
    <s v="United States"/>
    <s v="Los Angeles"/>
    <s v="California"/>
    <s v="Paper"/>
    <s v="Xerox 19"/>
    <n v="17.039000000000001"/>
    <n v="61.96"/>
    <n v="2"/>
    <n v="27.882000000000001"/>
    <n v="2230.56"/>
  </r>
  <r>
    <s v="US-2014-135230"/>
    <s v="09/02/2014"/>
    <s v="08/09/2014"/>
    <x v="3"/>
    <x v="4"/>
    <d v="2014-09-02T00:00:00"/>
    <d v="2014-09-08T00:00:00"/>
    <s v="Delay"/>
    <s v="ChristineKargatis"/>
    <s v="United States"/>
    <s v="Seattle"/>
    <s v="Washington"/>
    <s v="Art"/>
    <s v="Staples"/>
    <n v="4.6238000000000001"/>
    <n v="7.58"/>
    <n v="1"/>
    <n v="2.9561999999999999"/>
    <n v="236.49599999999998"/>
  </r>
  <r>
    <s v="CA-2011-123323"/>
    <s v="11/07/2011"/>
    <s v="12/11/2011"/>
    <x v="1"/>
    <x v="7"/>
    <d v="2011-11-07T00:00:00"/>
    <d v="2011-11-12T00:00:00"/>
    <s v="On Date"/>
    <s v="LenaHernandez"/>
    <s v="United States"/>
    <s v="San Francisco"/>
    <s v="California"/>
    <s v="Binders"/>
    <s v="Wilson Jones Legal Size Ring Binders"/>
    <n v="10.995000000000001"/>
    <n v="123.14400000000001"/>
    <n v="7"/>
    <n v="46.179000000000002"/>
    <n v="3694.32"/>
  </r>
  <r>
    <s v="US-2012-103996"/>
    <s v="03/29/2012"/>
    <s v="31/03/2012"/>
    <x v="2"/>
    <x v="9"/>
    <d v="2012-03-29T00:00:00"/>
    <d v="2012-03-31T00:00:00"/>
    <s v="On Date"/>
    <s v="RichardBierner"/>
    <s v="United States"/>
    <s v="San Diego"/>
    <s v="California"/>
    <s v="Paper"/>
    <s v="Xerox 1880"/>
    <n v="18.783199999999997"/>
    <n v="212.64"/>
    <n v="6"/>
    <n v="99.940799999999996"/>
    <n v="7995.2639999999992"/>
  </r>
  <r>
    <s v="US-2012-103996"/>
    <s v="03/29/2012"/>
    <s v="31/03/2012"/>
    <x v="2"/>
    <x v="9"/>
    <d v="2012-03-29T00:00:00"/>
    <d v="2012-03-31T00:00:00"/>
    <s v="On Date"/>
    <s v="RichardBierner"/>
    <s v="United States"/>
    <s v="San Diego"/>
    <s v="California"/>
    <s v="Paper"/>
    <s v="Tops Wirebound Message Log Books"/>
    <n v="1.7765999999999997"/>
    <n v="9.8699999999999992"/>
    <n v="3"/>
    <n v="4.5401999999999996"/>
    <n v="363.21599999999995"/>
  </r>
  <r>
    <s v="US-2012-103996"/>
    <s v="03/29/2012"/>
    <s v="31/03/2012"/>
    <x v="2"/>
    <x v="9"/>
    <d v="2012-03-29T00:00:00"/>
    <d v="2012-03-31T00:00:00"/>
    <s v="On Date"/>
    <s v="RichardBierner"/>
    <s v="United States"/>
    <s v="San Diego"/>
    <s v="California"/>
    <s v="Accessories"/>
    <s v="Memorex Froggy Flash Drive 8 GB"/>
    <n v="10.827500000000001"/>
    <n v="53.25"/>
    <n v="3"/>
    <n v="20.767499999999998"/>
    <n v="1661.3999999999999"/>
  </r>
  <r>
    <s v="US-2012-103996"/>
    <s v="03/29/2012"/>
    <s v="31/03/2012"/>
    <x v="2"/>
    <x v="9"/>
    <d v="2012-03-29T00:00:00"/>
    <d v="2012-03-31T00:00:00"/>
    <s v="On Date"/>
    <s v="RichardBierner"/>
    <s v="United States"/>
    <s v="San Diego"/>
    <s v="California"/>
    <s v="Furnishings"/>
    <s v="G.E. Longer-Life Indoor Recessed Floodlight Bulbs"/>
    <n v="3.4528000000000003"/>
    <n v="19.920000000000002"/>
    <n v="3"/>
    <n v="9.5616000000000003"/>
    <n v="764.928"/>
  </r>
  <r>
    <s v="CA-2012-105725"/>
    <s v="02/18/2012"/>
    <s v="24/02/2012"/>
    <x v="2"/>
    <x v="11"/>
    <d v="2012-02-18T00:00:00"/>
    <d v="2012-02-24T00:00:00"/>
    <s v="Delay"/>
    <s v="GuyThornton"/>
    <s v="United States"/>
    <s v="Long Beach"/>
    <s v="California"/>
    <s v="Labels"/>
    <s v="Avery 4027 File Folder Labels for Dot Matrix Printers, 5000 Labels per Box, White"/>
    <n v="16.486200000000004"/>
    <n v="61.06"/>
    <n v="2"/>
    <n v="28.087599999999998"/>
    <n v="2247.0079999999998"/>
  </r>
  <r>
    <s v="CA-2012-105725"/>
    <s v="02/18/2012"/>
    <s v="24/02/2012"/>
    <x v="2"/>
    <x v="11"/>
    <d v="2012-02-18T00:00:00"/>
    <d v="2012-02-24T00:00:00"/>
    <s v="Delay"/>
    <s v="GuyThornton"/>
    <s v="United States"/>
    <s v="Long Beach"/>
    <s v="California"/>
    <s v="Tables"/>
    <s v="Hon 61000 Series Interactive Training Tables"/>
    <n v="36.432599999999994"/>
    <n v="35.543999999999997"/>
    <n v="1"/>
    <n v="-0.88859999999999995"/>
    <n v="-71.087999999999994"/>
  </r>
  <r>
    <s v="CA-2014-164364"/>
    <s v="11/13/2014"/>
    <s v="17/11/2014"/>
    <x v="3"/>
    <x v="7"/>
    <d v="2014-11-13T00:00:00"/>
    <d v="2014-11-17T00:00:00"/>
    <s v="On Date"/>
    <s v="ChristineSundaresam"/>
    <s v="United States"/>
    <s v="Seattle"/>
    <s v="Washington"/>
    <s v="Labels"/>
    <s v="Avery 483"/>
    <n v="2.6892000000000005"/>
    <n v="9.9600000000000009"/>
    <n v="2"/>
    <n v="4.5815999999999999"/>
    <n v="366.52800000000002"/>
  </r>
  <r>
    <s v="CA-2014-164364"/>
    <s v="11/13/2014"/>
    <s v="17/11/2014"/>
    <x v="3"/>
    <x v="7"/>
    <d v="2014-11-13T00:00:00"/>
    <d v="2014-11-17T00:00:00"/>
    <s v="On Date"/>
    <s v="ChristineSundaresam"/>
    <s v="United States"/>
    <s v="Seattle"/>
    <s v="Washington"/>
    <s v="Art"/>
    <s v="Dixon Ticonderoga Maple Cedar Pencil, #2"/>
    <n v="2.3025000000000002"/>
    <n v="9.2100000000000009"/>
    <n v="3"/>
    <n v="2.3025000000000002"/>
    <n v="184.20000000000002"/>
  </r>
  <r>
    <s v="CA-2014-164364"/>
    <s v="11/13/2014"/>
    <s v="17/11/2014"/>
    <x v="3"/>
    <x v="7"/>
    <d v="2014-11-13T00:00:00"/>
    <d v="2014-11-17T00:00:00"/>
    <s v="On Date"/>
    <s v="ChristineSundaresam"/>
    <s v="United States"/>
    <s v="Seattle"/>
    <s v="Washington"/>
    <s v="Supplies"/>
    <s v="Acme Forged Steel Scissors with Black Enamel Handles"/>
    <n v="6.610100000000001"/>
    <n v="27.93"/>
    <n v="3"/>
    <n v="8.0997000000000003"/>
    <n v="647.976"/>
  </r>
  <r>
    <s v="CA-2013-120005"/>
    <s v="03/04/2013"/>
    <s v="04/03/2013"/>
    <x v="0"/>
    <x v="9"/>
    <d v="2013-03-04T00:00:00"/>
    <d v="2013-03-04T00:00:00"/>
    <s v="On Date"/>
    <s v="TheresaSwint"/>
    <s v="United States"/>
    <s v="San Francisco"/>
    <s v="California"/>
    <s v="Supplies"/>
    <s v="Elite 5&quot; Scissors"/>
    <n v="5.9150000000000009"/>
    <n v="25.35"/>
    <n v="3"/>
    <n v="7.6050000000000004"/>
    <n v="608.40000000000009"/>
  </r>
  <r>
    <s v="CA-2013-120005"/>
    <s v="03/04/2013"/>
    <s v="04/03/2013"/>
    <x v="0"/>
    <x v="9"/>
    <d v="2013-03-04T00:00:00"/>
    <d v="2013-03-04T00:00:00"/>
    <s v="On Date"/>
    <s v="TheresaSwint"/>
    <s v="United States"/>
    <s v="San Francisco"/>
    <s v="California"/>
    <s v="Furnishings"/>
    <s v="Executive Impressions 10&quot; Spectator Wall Clock"/>
    <n v="7.7615999999999996"/>
    <n v="35.28"/>
    <n v="3"/>
    <n v="11.995200000000001"/>
    <n v="959.61599999999999"/>
  </r>
  <r>
    <s v="CA-2013-123526"/>
    <s v="12/25/2013"/>
    <s v="26/12/2013"/>
    <x v="0"/>
    <x v="1"/>
    <d v="2013-12-25T00:00:00"/>
    <d v="2013-12-26T00:00:00"/>
    <s v="On Date"/>
    <s v="BenjaminVenier"/>
    <s v="United States"/>
    <s v="Seattle"/>
    <s v="Washington"/>
    <s v="Paper"/>
    <s v="Xerox 1898"/>
    <n v="3.4735999999999998"/>
    <n v="33.4"/>
    <n v="5"/>
    <n v="16.032"/>
    <n v="1282.56"/>
  </r>
  <r>
    <s v="CA-2013-127649"/>
    <s v="10/08/2013"/>
    <s v="10/10/2013"/>
    <x v="0"/>
    <x v="8"/>
    <d v="2013-10-08T00:00:00"/>
    <d v="2013-10-10T00:00:00"/>
    <s v="On Date"/>
    <s v="DionisLloyd"/>
    <s v="United States"/>
    <s v="Spokane"/>
    <s v="Washington"/>
    <s v="Machines"/>
    <s v="Okidata C331dn Printer"/>
    <n v="258.26"/>
    <n v="837.6"/>
    <n v="3"/>
    <n v="62.82"/>
    <n v="5025.6000000000004"/>
  </r>
  <r>
    <s v="CA-2011-112851"/>
    <s v="09/17/2011"/>
    <s v="21/09/2011"/>
    <x v="1"/>
    <x v="4"/>
    <d v="2011-09-17T00:00:00"/>
    <d v="2011-09-21T00:00:00"/>
    <s v="On Date"/>
    <s v="NickRadford"/>
    <s v="United States"/>
    <s v="Chula Vista"/>
    <s v="California"/>
    <s v="Envelopes"/>
    <s v="Tyvek Interoffice Envelopes, 9 1/2&quot; x 12 1/2&quot;, 100/Box"/>
    <n v="32.319399999999995"/>
    <n v="182.94"/>
    <n v="3"/>
    <n v="85.981800000000007"/>
    <n v="6878.5440000000008"/>
  </r>
  <r>
    <s v="CA-2014-123701"/>
    <s v="11/25/2014"/>
    <s v="28/11/2014"/>
    <x v="3"/>
    <x v="7"/>
    <d v="2014-11-25T00:00:00"/>
    <d v="2014-11-28T00:00:00"/>
    <s v="On Date"/>
    <s v="PatrickGardner"/>
    <s v="United States"/>
    <s v="San Francisco"/>
    <s v="California"/>
    <s v="Art"/>
    <s v="BIC Liqua Brite Liner"/>
    <n v="4.4416000000000002"/>
    <n v="27.76"/>
    <n v="4"/>
    <n v="9.9936000000000007"/>
    <n v="799.48800000000006"/>
  </r>
  <r>
    <s v="US-2013-114888"/>
    <s v="09/20/2013"/>
    <s v="25/09/2013"/>
    <x v="0"/>
    <x v="4"/>
    <d v="2013-09-20T00:00:00"/>
    <d v="2013-09-25T00:00:00"/>
    <s v="On Date"/>
    <s v="ChuckClark"/>
    <s v="United States"/>
    <s v="San Francisco"/>
    <s v="California"/>
    <s v="Binders"/>
    <s v="Cardinal Holdit Business Card Pockets"/>
    <n v="2.5895999999999999"/>
    <n v="11.952"/>
    <n v="3"/>
    <n v="4.1832000000000003"/>
    <n v="334.65600000000001"/>
  </r>
  <r>
    <s v="US-2013-114888"/>
    <s v="09/20/2013"/>
    <s v="25/09/2013"/>
    <x v="0"/>
    <x v="4"/>
    <d v="2013-09-20T00:00:00"/>
    <d v="2013-09-25T00:00:00"/>
    <s v="On Date"/>
    <s v="ChuckClark"/>
    <s v="United States"/>
    <s v="San Francisco"/>
    <s v="California"/>
    <s v="Supplies"/>
    <s v="Kleencut Forged Office Shears by Acme United Corporation"/>
    <n v="1.456"/>
    <n v="6.24"/>
    <n v="3"/>
    <n v="1.8720000000000001"/>
    <n v="149.76000000000002"/>
  </r>
  <r>
    <s v="US-2011-167262"/>
    <s v="10/31/2011"/>
    <s v="03/11/2011"/>
    <x v="1"/>
    <x v="8"/>
    <d v="2011-10-31T00:00:00"/>
    <d v="2011-11-03T00:00:00"/>
    <s v="On Date"/>
    <s v="AmyCox"/>
    <s v="United States"/>
    <s v="Avondale"/>
    <s v="Arizona"/>
    <s v="Phones"/>
    <s v="Plantronics HL10 Handset Lifter"/>
    <n v="82.352900000000005"/>
    <n v="742.33600000000001"/>
    <n v="8"/>
    <n v="83.512799999999999"/>
    <n v="6681.0239999999994"/>
  </r>
  <r>
    <s v="CA-2014-108091"/>
    <s v="11/17/2014"/>
    <s v="22/11/2014"/>
    <x v="3"/>
    <x v="7"/>
    <d v="2014-11-17T00:00:00"/>
    <d v="2014-11-22T00:00:00"/>
    <s v="On Date"/>
    <s v="EileenKiefer"/>
    <s v="United States"/>
    <s v="Escondido"/>
    <s v="California"/>
    <s v="Art"/>
    <s v="Newell 328"/>
    <n v="4.3216000000000001"/>
    <n v="23.36"/>
    <n v="4"/>
    <n v="6.0735999999999999"/>
    <n v="485.88799999999998"/>
  </r>
  <r>
    <s v="CA-2012-104346"/>
    <s v="12/11/2012"/>
    <s v="16/12/2012"/>
    <x v="2"/>
    <x v="1"/>
    <d v="2012-12-11T00:00:00"/>
    <d v="2012-12-16T00:00:00"/>
    <s v="On Date"/>
    <s v="IreneMaddox"/>
    <s v="United States"/>
    <s v="Colorado Springs"/>
    <s v="Colorado"/>
    <s v="Art"/>
    <s v="Newell 313"/>
    <n v="2.3943999999999996"/>
    <n v="13.12"/>
    <n v="5"/>
    <n v="1.1479999999999999"/>
    <n v="91.839999999999989"/>
  </r>
  <r>
    <s v="CA-2012-104346"/>
    <s v="12/11/2012"/>
    <s v="16/12/2012"/>
    <x v="2"/>
    <x v="1"/>
    <d v="2012-12-11T00:00:00"/>
    <d v="2012-12-16T00:00:00"/>
    <s v="On Date"/>
    <s v="IreneMaddox"/>
    <s v="United States"/>
    <s v="Colorado Springs"/>
    <s v="Colorado"/>
    <s v="Bookcases"/>
    <s v="Bush Westfield Collection Bookcases, Dark Cherry Finish"/>
    <n v="53.3416"/>
    <n v="69.575999999999993"/>
    <n v="4"/>
    <n v="-143.79040000000001"/>
    <n v="-11503.232"/>
  </r>
  <r>
    <s v="CA-2012-104346"/>
    <s v="12/11/2012"/>
    <s v="16/12/2012"/>
    <x v="2"/>
    <x v="1"/>
    <d v="2012-12-11T00:00:00"/>
    <d v="2012-12-16T00:00:00"/>
    <s v="On Date"/>
    <s v="IreneMaddox"/>
    <s v="United States"/>
    <s v="Colorado Springs"/>
    <s v="Colorado"/>
    <s v="Art"/>
    <s v="Newell 326"/>
    <n v="1.2496"/>
    <n v="4.2240000000000002"/>
    <n v="3"/>
    <n v="0.47520000000000001"/>
    <n v="38.015999999999998"/>
  </r>
  <r>
    <s v="CA-2012-104346"/>
    <s v="12/11/2012"/>
    <s v="16/12/2012"/>
    <x v="2"/>
    <x v="1"/>
    <d v="2012-12-11T00:00:00"/>
    <d v="2012-12-16T00:00:00"/>
    <s v="On Date"/>
    <s v="IreneMaddox"/>
    <s v="United States"/>
    <s v="Colorado Springs"/>
    <s v="Colorado"/>
    <s v="Accessories"/>
    <s v="Logitech Keyboard K120"/>
    <n v="16.153500000000001"/>
    <n v="58.08"/>
    <n v="4"/>
    <n v="-6.5339999999999998"/>
    <n v="-522.72"/>
  </r>
  <r>
    <s v="CA-2012-104346"/>
    <s v="12/11/2012"/>
    <s v="16/12/2012"/>
    <x v="2"/>
    <x v="1"/>
    <d v="2012-12-11T00:00:00"/>
    <d v="2012-12-16T00:00:00"/>
    <s v="On Date"/>
    <s v="IreneMaddox"/>
    <s v="United States"/>
    <s v="Colorado Springs"/>
    <s v="Colorado"/>
    <s v="Furnishings"/>
    <s v="Master Caster Door Stop, Large Neon Orange"/>
    <n v="4.1495999999999995"/>
    <n v="52.415999999999997"/>
    <n v="9"/>
    <n v="15.069599999999999"/>
    <n v="1205.568"/>
  </r>
  <r>
    <s v="CA-2012-104346"/>
    <s v="12/11/2012"/>
    <s v="16/12/2012"/>
    <x v="2"/>
    <x v="1"/>
    <d v="2012-12-11T00:00:00"/>
    <d v="2012-12-16T00:00:00"/>
    <s v="On Date"/>
    <s v="IreneMaddox"/>
    <s v="United States"/>
    <s v="Colorado Springs"/>
    <s v="Colorado"/>
    <s v="Furnishings"/>
    <s v="DAX Wood Document Frame"/>
    <n v="8.7872000000000003"/>
    <n v="54.92"/>
    <n v="5"/>
    <n v="10.984"/>
    <n v="878.72"/>
  </r>
  <r>
    <s v="CA-2012-104346"/>
    <s v="12/11/2012"/>
    <s v="16/12/2012"/>
    <x v="2"/>
    <x v="1"/>
    <d v="2012-12-11T00:00:00"/>
    <d v="2012-12-16T00:00:00"/>
    <s v="On Date"/>
    <s v="IreneMaddox"/>
    <s v="United States"/>
    <s v="Colorado Springs"/>
    <s v="Colorado"/>
    <s v="Tables"/>
    <s v="Bevis Rectangular Conference Tables"/>
    <n v="122.6232"/>
    <n v="364.95"/>
    <n v="5"/>
    <n v="-248.166"/>
    <n v="-19853.28"/>
  </r>
  <r>
    <s v="CA-2012-104346"/>
    <s v="12/11/2012"/>
    <s v="16/12/2012"/>
    <x v="2"/>
    <x v="1"/>
    <d v="2012-12-11T00:00:00"/>
    <d v="2012-12-16T00:00:00"/>
    <s v="On Date"/>
    <s v="IreneMaddox"/>
    <s v="United States"/>
    <s v="Colorado Springs"/>
    <s v="Colorado"/>
    <s v="Paper"/>
    <s v="Xerox 1932"/>
    <n v="18.783200000000001"/>
    <n v="85.055999999999997"/>
    <n v="3"/>
    <n v="28.706399999999999"/>
    <n v="2296.5119999999997"/>
  </r>
  <r>
    <s v="CA-2012-104346"/>
    <s v="12/11/2012"/>
    <s v="16/12/2012"/>
    <x v="2"/>
    <x v="1"/>
    <d v="2012-12-11T00:00:00"/>
    <d v="2012-12-16T00:00:00"/>
    <s v="On Date"/>
    <s v="IreneMaddox"/>
    <s v="United States"/>
    <s v="Colorado Springs"/>
    <s v="Colorado"/>
    <s v="Paper"/>
    <s v="Avery Personal Creations Heavyweight Cards"/>
    <n v="6.0008000000000017"/>
    <n v="27.696000000000002"/>
    <n v="3"/>
    <n v="9.6936"/>
    <n v="775.48800000000006"/>
  </r>
  <r>
    <s v="CA-2012-144722"/>
    <s v="03/16/2012"/>
    <s v="23/03/2012"/>
    <x v="2"/>
    <x v="9"/>
    <d v="2012-03-16T00:00:00"/>
    <d v="2012-03-23T00:00:00"/>
    <s v="Delay"/>
    <s v="MonicaFederle"/>
    <s v="United States"/>
    <s v="Los Angeles"/>
    <s v="California"/>
    <s v="Furnishings"/>
    <s v="Howard Miller 11-1/2&quot; Diameter Brentwood Wall Clock"/>
    <n v="25.015400000000003"/>
    <n v="43.13"/>
    <n v="1"/>
    <n v="18.114599999999999"/>
    <n v="1449.1679999999999"/>
  </r>
  <r>
    <s v="CA-2012-137708"/>
    <s v="11/22/2012"/>
    <s v="25/11/2012"/>
    <x v="2"/>
    <x v="7"/>
    <d v="2012-11-22T00:00:00"/>
    <d v="2012-11-25T00:00:00"/>
    <s v="On Date"/>
    <s v="NathanGelder"/>
    <s v="United States"/>
    <s v="Los Angeles"/>
    <s v="California"/>
    <s v="Paper"/>
    <s v="Xerox 1887"/>
    <n v="9.8643999999999981"/>
    <n v="37.94"/>
    <n v="2"/>
    <n v="18.211200000000002"/>
    <n v="1456.8960000000002"/>
  </r>
  <r>
    <s v="CA-2012-137708"/>
    <s v="11/22/2012"/>
    <s v="25/11/2012"/>
    <x v="2"/>
    <x v="7"/>
    <d v="2012-11-22T00:00:00"/>
    <d v="2012-11-25T00:00:00"/>
    <s v="On Date"/>
    <s v="NathanGelder"/>
    <s v="United States"/>
    <s v="Los Angeles"/>
    <s v="California"/>
    <s v="Paper"/>
    <s v="Xerox 1971"/>
    <n v="2.3539999999999992"/>
    <n v="42.8"/>
    <n v="10"/>
    <n v="19.260000000000002"/>
    <n v="1540.8000000000002"/>
  </r>
  <r>
    <s v="CA-2012-137708"/>
    <s v="11/22/2012"/>
    <s v="25/11/2012"/>
    <x v="2"/>
    <x v="7"/>
    <d v="2012-11-22T00:00:00"/>
    <d v="2012-11-25T00:00:00"/>
    <s v="On Date"/>
    <s v="NathanGelder"/>
    <s v="United States"/>
    <s v="Los Angeles"/>
    <s v="California"/>
    <s v="Storage"/>
    <s v="Personal Folder Holder, Ebony"/>
    <n v="7.8470000000000013"/>
    <n v="33.630000000000003"/>
    <n v="3"/>
    <n v="10.089"/>
    <n v="807.12"/>
  </r>
  <r>
    <s v="CA-2013-111696"/>
    <s v="05/09/2013"/>
    <s v="11/05/2013"/>
    <x v="0"/>
    <x v="2"/>
    <d v="2013-05-09T00:00:00"/>
    <d v="2013-05-11T00:00:00"/>
    <s v="On Date"/>
    <s v="TrudyBrown"/>
    <s v="United States"/>
    <s v="Los Angeles"/>
    <s v="California"/>
    <s v="Paper"/>
    <s v="Xerox 1920"/>
    <n v="3.2890000000000001"/>
    <n v="17.940000000000001"/>
    <n v="3"/>
    <n v="8.0730000000000004"/>
    <n v="645.84"/>
  </r>
  <r>
    <s v="CA-2013-134222"/>
    <s v="07/11/2013"/>
    <s v="12/07/2013"/>
    <x v="0"/>
    <x v="6"/>
    <d v="2013-07-11T00:00:00"/>
    <d v="2013-07-12T00:00:00"/>
    <s v="On Date"/>
    <s v="NickZandusky"/>
    <s v="United States"/>
    <s v="Yuma"/>
    <s v="Arizona"/>
    <s v="Binders"/>
    <s v="GBC Standard Therm-A-Bind Covers"/>
    <n v="13.456799999999999"/>
    <n v="44.856000000000002"/>
    <n v="6"/>
    <n v="-35.884799999999998"/>
    <n v="-2870.7839999999997"/>
  </r>
  <r>
    <s v="US-2014-136707"/>
    <s v="11/13/2014"/>
    <s v="16/11/2014"/>
    <x v="3"/>
    <x v="7"/>
    <d v="2014-11-13T00:00:00"/>
    <d v="2014-11-16T00:00:00"/>
    <s v="On Date"/>
    <s v="JimEpp"/>
    <s v="United States"/>
    <s v="Los Angeles"/>
    <s v="California"/>
    <s v="Binders"/>
    <s v="Acco 3-Hole Punch"/>
    <n v="2.2776000000000001"/>
    <n v="14.016"/>
    <n v="4"/>
    <n v="4.9055999999999997"/>
    <n v="392.44799999999998"/>
  </r>
  <r>
    <s v="CA-2014-167661"/>
    <s v="10/06/2014"/>
    <s v="11/10/2014"/>
    <x v="3"/>
    <x v="8"/>
    <d v="2014-10-06T00:00:00"/>
    <d v="2014-10-11T00:00:00"/>
    <s v="On Date"/>
    <s v="MikePelletier"/>
    <s v="United States"/>
    <s v="San Francisco"/>
    <s v="California"/>
    <s v="Binders"/>
    <s v="Avery Framed View Binder, EZD Ring (Locking), Navy, 1 1/2&quot;"/>
    <n v="5.2893999999999997"/>
    <n v="39.92"/>
    <n v="5"/>
    <n v="13.473000000000001"/>
    <n v="1077.8400000000001"/>
  </r>
  <r>
    <s v="CA-2014-167661"/>
    <s v="10/06/2014"/>
    <s v="11/10/2014"/>
    <x v="3"/>
    <x v="8"/>
    <d v="2014-10-06T00:00:00"/>
    <d v="2014-10-11T00:00:00"/>
    <s v="On Date"/>
    <s v="MikePelletier"/>
    <s v="United States"/>
    <s v="San Francisco"/>
    <s v="California"/>
    <s v="Paper"/>
    <s v="Xerox 1951"/>
    <n v="17.039000000000001"/>
    <n v="61.96"/>
    <n v="2"/>
    <n v="27.882000000000001"/>
    <n v="2230.56"/>
  </r>
  <r>
    <s v="CA-2014-167661"/>
    <s v="10/06/2014"/>
    <s v="11/10/2014"/>
    <x v="3"/>
    <x v="8"/>
    <d v="2014-10-06T00:00:00"/>
    <d v="2014-10-11T00:00:00"/>
    <s v="On Date"/>
    <s v="MikePelletier"/>
    <s v="United States"/>
    <s v="San Francisco"/>
    <s v="California"/>
    <s v="Binders"/>
    <s v="Avery Hole Reinforcements"/>
    <n v="3.1772999999999998"/>
    <n v="19.936"/>
    <n v="4"/>
    <n v="7.2267999999999999"/>
    <n v="578.14400000000001"/>
  </r>
  <r>
    <s v="US-2011-128685"/>
    <s v="04/04/2011"/>
    <s v="05/04/2011"/>
    <x v="1"/>
    <x v="10"/>
    <d v="2011-04-04T00:00:00"/>
    <d v="2011-04-05T00:00:00"/>
    <s v="On Date"/>
    <s v="MaryZewe"/>
    <s v="United States"/>
    <s v="Los Angeles"/>
    <s v="California"/>
    <s v="Binders"/>
    <s v="Avery Non-Stick Binders"/>
    <n v="2.4695"/>
    <n v="7.1840000000000002"/>
    <n v="2"/>
    <n v="2.2450000000000001"/>
    <n v="179.60000000000002"/>
  </r>
  <r>
    <s v="CA-2011-164469"/>
    <s v="06/25/2011"/>
    <s v="27/06/2011"/>
    <x v="1"/>
    <x v="0"/>
    <d v="2011-06-25T00:00:00"/>
    <d v="2011-06-27T00:00:00"/>
    <s v="On Date"/>
    <s v="GraceKelly"/>
    <s v="United States"/>
    <s v="Salem"/>
    <s v="Oregon"/>
    <s v="Phones"/>
    <s v="Plantronics 81402"/>
    <n v="48.832599999999992"/>
    <n v="263.95999999999998"/>
    <n v="5"/>
    <n v="19.797000000000001"/>
    <n v="1583.76"/>
  </r>
  <r>
    <s v="CA-2011-164469"/>
    <s v="06/25/2011"/>
    <s v="27/06/2011"/>
    <x v="1"/>
    <x v="0"/>
    <d v="2011-06-25T00:00:00"/>
    <d v="2011-06-27T00:00:00"/>
    <s v="On Date"/>
    <s v="GraceKelly"/>
    <s v="United States"/>
    <s v="Salem"/>
    <s v="Oregon"/>
    <s v="Art"/>
    <s v="Avery Hi-Liter EverBold Pen Style Fluorescent Highlighters, 4/Pack"/>
    <n v="4.8840000000000003"/>
    <n v="71.632000000000005"/>
    <n v="11"/>
    <n v="17.908000000000001"/>
    <n v="1432.64"/>
  </r>
  <r>
    <s v="CA-2011-164469"/>
    <s v="06/25/2011"/>
    <s v="27/06/2011"/>
    <x v="1"/>
    <x v="0"/>
    <d v="2011-06-25T00:00:00"/>
    <d v="2011-06-27T00:00:00"/>
    <s v="On Date"/>
    <s v="GraceKelly"/>
    <s v="United States"/>
    <s v="Salem"/>
    <s v="Oregon"/>
    <s v="Art"/>
    <s v="Hunt BOSTON Vista Battery-Operated Pencil Sharpener, Black"/>
    <n v="8.5117999999999991"/>
    <n v="9.3279999999999994"/>
    <n v="1"/>
    <n v="0.81620000000000004"/>
    <n v="65.296000000000006"/>
  </r>
  <r>
    <s v="CA-2011-107818"/>
    <s v="09/08/2011"/>
    <s v="14/09/2011"/>
    <x v="1"/>
    <x v="4"/>
    <d v="2011-09-08T00:00:00"/>
    <d v="2011-09-14T00:00:00"/>
    <s v="Delay"/>
    <s v="MarcCrier"/>
    <s v="United States"/>
    <s v="Pasco"/>
    <s v="Washington"/>
    <s v="Art"/>
    <s v="Prang Colored Pencils"/>
    <n v="1.617"/>
    <n v="5.88"/>
    <n v="2"/>
    <n v="2.6459999999999999"/>
    <n v="211.68"/>
  </r>
  <r>
    <s v="CA-2011-107818"/>
    <s v="09/08/2011"/>
    <s v="14/09/2011"/>
    <x v="1"/>
    <x v="4"/>
    <d v="2011-09-08T00:00:00"/>
    <d v="2011-09-14T00:00:00"/>
    <s v="Delay"/>
    <s v="MarcCrier"/>
    <s v="United States"/>
    <s v="Pasco"/>
    <s v="Washington"/>
    <s v="Chairs"/>
    <s v="Hon Deluxe Fabric Upholstered Stacking Chairs, Rounded Back"/>
    <n v="170.786"/>
    <n v="975.92"/>
    <n v="5"/>
    <n v="121.99"/>
    <n v="9759.1999999999989"/>
  </r>
  <r>
    <s v="CA-2011-107818"/>
    <s v="09/08/2011"/>
    <s v="14/09/2011"/>
    <x v="1"/>
    <x v="4"/>
    <d v="2011-09-08T00:00:00"/>
    <d v="2011-09-14T00:00:00"/>
    <s v="Delay"/>
    <s v="MarcCrier"/>
    <s v="United States"/>
    <s v="Pasco"/>
    <s v="Washington"/>
    <s v="Art"/>
    <s v="Hunt PowerHouse Electric Pencil Sharpener, Blue"/>
    <n v="26.585999999999999"/>
    <n v="303.83999999999997"/>
    <n v="8"/>
    <n v="91.152000000000001"/>
    <n v="7292.16"/>
  </r>
  <r>
    <s v="CA-2011-107818"/>
    <s v="09/08/2011"/>
    <s v="14/09/2011"/>
    <x v="1"/>
    <x v="4"/>
    <d v="2011-09-08T00:00:00"/>
    <d v="2011-09-14T00:00:00"/>
    <s v="Delay"/>
    <s v="MarcCrier"/>
    <s v="United States"/>
    <s v="Pasco"/>
    <s v="Washington"/>
    <s v="Storage"/>
    <s v="Carina Double Wide Media Storage Towers in Natural &amp; Black"/>
    <n v="77.740800000000007"/>
    <n v="485.88"/>
    <n v="6"/>
    <n v="19.435199999999998"/>
    <n v="1554.8159999999998"/>
  </r>
  <r>
    <s v="CA-2011-113320"/>
    <s v="12/12/2011"/>
    <s v="15/12/2011"/>
    <x v="1"/>
    <x v="1"/>
    <d v="2011-12-12T00:00:00"/>
    <d v="2011-12-15T00:00:00"/>
    <s v="On Date"/>
    <s v="LoganHaushalter"/>
    <s v="United States"/>
    <s v="Oakland"/>
    <s v="California"/>
    <s v="Furnishings"/>
    <s v="Eldon Image Series Desk Accessories, Burgundy"/>
    <n v="2.6751999999999994"/>
    <n v="12.54"/>
    <n v="3"/>
    <n v="4.5144000000000002"/>
    <n v="361.15200000000004"/>
  </r>
  <r>
    <s v="CA-2011-113320"/>
    <s v="12/12/2011"/>
    <s v="15/12/2011"/>
    <x v="1"/>
    <x v="1"/>
    <d v="2011-12-12T00:00:00"/>
    <d v="2011-12-15T00:00:00"/>
    <s v="On Date"/>
    <s v="LoganHaushalter"/>
    <s v="United States"/>
    <s v="Oakland"/>
    <s v="California"/>
    <s v="Storage"/>
    <s v="Woodgrain Magazine Files by Perma"/>
    <n v="2.7713999999999999"/>
    <n v="8.94"/>
    <n v="3"/>
    <n v="0.62580000000000002"/>
    <n v="50.064"/>
  </r>
  <r>
    <s v="CA-2011-113320"/>
    <s v="12/12/2011"/>
    <s v="15/12/2011"/>
    <x v="1"/>
    <x v="1"/>
    <d v="2011-12-12T00:00:00"/>
    <d v="2011-12-15T00:00:00"/>
    <s v="On Date"/>
    <s v="LoganHaushalter"/>
    <s v="United States"/>
    <s v="Oakland"/>
    <s v="California"/>
    <s v="Furnishings"/>
    <s v="Longer-Life Soft White Bulbs"/>
    <n v="1.6016000000000001"/>
    <n v="9.24"/>
    <n v="3"/>
    <n v="4.4352"/>
    <n v="354.81600000000003"/>
  </r>
  <r>
    <s v="CA-2012-137526"/>
    <s v="01/13/2012"/>
    <s v="17/01/2012"/>
    <x v="2"/>
    <x v="5"/>
    <d v="2012-01-13T00:00:00"/>
    <d v="2012-01-17T00:00:00"/>
    <s v="On Date"/>
    <s v="PhilipBrown"/>
    <s v="United States"/>
    <s v="Los Angeles"/>
    <s v="California"/>
    <s v="Binders"/>
    <s v="Binding Machine Supplies"/>
    <n v="15.168399999999998"/>
    <n v="70.007999999999996"/>
    <n v="3"/>
    <n v="24.502800000000001"/>
    <n v="1960.2240000000002"/>
  </r>
  <r>
    <s v="CA-2012-137526"/>
    <s v="01/13/2012"/>
    <s v="17/01/2012"/>
    <x v="2"/>
    <x v="5"/>
    <d v="2012-01-13T00:00:00"/>
    <d v="2012-01-17T00:00:00"/>
    <s v="On Date"/>
    <s v="PhilipBrown"/>
    <s v="United States"/>
    <s v="Los Angeles"/>
    <s v="California"/>
    <s v="Furnishings"/>
    <s v="Floodlight Indoor Halogen Bulbs, 1 Bulb per Pack, 60 Watts"/>
    <n v="9.8939999999999984"/>
    <n v="77.599999999999994"/>
    <n v="4"/>
    <n v="38.024000000000001"/>
    <n v="3041.92"/>
  </r>
  <r>
    <s v="CA-2012-137526"/>
    <s v="01/13/2012"/>
    <s v="17/01/2012"/>
    <x v="2"/>
    <x v="5"/>
    <d v="2012-01-13T00:00:00"/>
    <d v="2012-01-17T00:00:00"/>
    <s v="On Date"/>
    <s v="PhilipBrown"/>
    <s v="United States"/>
    <s v="Los Angeles"/>
    <s v="California"/>
    <s v="Furnishings"/>
    <s v="Deflect-o EconoMat Nonstudded, No Bevel Mat"/>
    <n v="41.320000000000007"/>
    <n v="464.85"/>
    <n v="9"/>
    <n v="92.97"/>
    <n v="7437.6"/>
  </r>
  <r>
    <s v="CA-2014-122490"/>
    <s v="11/14/2014"/>
    <s v="19/11/2014"/>
    <x v="3"/>
    <x v="7"/>
    <d v="2014-11-14T00:00:00"/>
    <d v="2014-11-19T00:00:00"/>
    <s v="On Date"/>
    <s v="TedTrevino"/>
    <s v="United States"/>
    <s v="Seattle"/>
    <s v="Washington"/>
    <s v="Chairs"/>
    <s v="Global Troy Executive Leather Low-Back Tilter"/>
    <n v="375.73500000000007"/>
    <n v="2404.7040000000002"/>
    <n v="6"/>
    <n v="150.29400000000001"/>
    <n v="12023.52"/>
  </r>
  <r>
    <s v="CA-2014-122490"/>
    <s v="11/14/2014"/>
    <s v="19/11/2014"/>
    <x v="3"/>
    <x v="7"/>
    <d v="2014-11-14T00:00:00"/>
    <d v="2014-11-19T00:00:00"/>
    <s v="On Date"/>
    <s v="TedTrevino"/>
    <s v="United States"/>
    <s v="Seattle"/>
    <s v="Washington"/>
    <s v="Binders"/>
    <s v="GBC DocuBind P50 Personal Binding Machine"/>
    <n v="33.909399999999998"/>
    <n v="563.024"/>
    <n v="11"/>
    <n v="190.0206"/>
    <n v="15201.648000000001"/>
  </r>
  <r>
    <s v="CA-2014-122490"/>
    <s v="11/14/2014"/>
    <s v="19/11/2014"/>
    <x v="3"/>
    <x v="7"/>
    <d v="2014-11-14T00:00:00"/>
    <d v="2014-11-19T00:00:00"/>
    <s v="On Date"/>
    <s v="TedTrevino"/>
    <s v="United States"/>
    <s v="Seattle"/>
    <s v="Washington"/>
    <s v="Storage"/>
    <s v="Space Solutions HD Industrial Steel Shelving."/>
    <n v="111.52090000000001"/>
    <n v="344.91"/>
    <n v="3"/>
    <n v="10.347300000000001"/>
    <n v="827.78400000000011"/>
  </r>
  <r>
    <s v="CA-2014-122490"/>
    <s v="11/14/2014"/>
    <s v="19/11/2014"/>
    <x v="3"/>
    <x v="7"/>
    <d v="2014-11-14T00:00:00"/>
    <d v="2014-11-19T00:00:00"/>
    <s v="On Date"/>
    <s v="TedTrevino"/>
    <s v="United States"/>
    <s v="Seattle"/>
    <s v="Washington"/>
    <s v="Labels"/>
    <s v="Avery File Folder Labels"/>
    <n v="1.4688000000000003"/>
    <n v="8.64"/>
    <n v="3"/>
    <n v="4.2336"/>
    <n v="338.68799999999999"/>
  </r>
  <r>
    <s v="CA-2014-104080"/>
    <s v="03/09/2014"/>
    <s v="16/03/2014"/>
    <x v="3"/>
    <x v="9"/>
    <d v="2014-03-09T00:00:00"/>
    <d v="2014-03-16T00:00:00"/>
    <s v="Delay"/>
    <s v="AlanHwang"/>
    <s v="United States"/>
    <s v="Anaheim"/>
    <s v="California"/>
    <s v="Binders"/>
    <s v="Green Canvas Binder for 8-1/2&quot; x 14&quot; Sheets"/>
    <n v="21.399999999999995"/>
    <n v="171.2"/>
    <n v="5"/>
    <n v="64.2"/>
    <n v="5136"/>
  </r>
  <r>
    <s v="CA-2014-104080"/>
    <s v="03/09/2014"/>
    <s v="16/03/2014"/>
    <x v="3"/>
    <x v="9"/>
    <d v="2014-03-09T00:00:00"/>
    <d v="2014-03-16T00:00:00"/>
    <s v="Delay"/>
    <s v="AlanHwang"/>
    <s v="United States"/>
    <s v="Anaheim"/>
    <s v="California"/>
    <s v="Art"/>
    <s v="Newell 323"/>
    <n v="1.2431999999999999"/>
    <n v="3.36"/>
    <n v="2"/>
    <n v="0.87360000000000004"/>
    <n v="69.888000000000005"/>
  </r>
  <r>
    <s v="CA-2013-135776"/>
    <s v="12/24/2013"/>
    <s v="31/12/2013"/>
    <x v="0"/>
    <x v="1"/>
    <d v="2013-12-24T00:00:00"/>
    <d v="2013-12-31T00:00:00"/>
    <s v="Delay"/>
    <s v="EdwardHooks"/>
    <s v="United States"/>
    <s v="Seattle"/>
    <s v="Washington"/>
    <s v="Art"/>
    <s v="Newell 317"/>
    <n v="2.0874000000000001"/>
    <n v="8.82"/>
    <n v="3"/>
    <n v="2.5577999999999999"/>
    <n v="204.624"/>
  </r>
  <r>
    <s v="CA-2013-135776"/>
    <s v="12/24/2013"/>
    <s v="31/12/2013"/>
    <x v="0"/>
    <x v="1"/>
    <d v="2013-12-24T00:00:00"/>
    <d v="2013-12-31T00:00:00"/>
    <s v="Delay"/>
    <s v="EdwardHooks"/>
    <s v="United States"/>
    <s v="Seattle"/>
    <s v="Washington"/>
    <s v="Paper"/>
    <s v="Computer Printout Paper with Letter-Trim Perforations"/>
    <n v="9.8643999999999981"/>
    <n v="37.94"/>
    <n v="2"/>
    <n v="18.211200000000002"/>
    <n v="1456.8960000000002"/>
  </r>
  <r>
    <s v="CA-2013-135776"/>
    <s v="12/24/2013"/>
    <s v="31/12/2013"/>
    <x v="0"/>
    <x v="1"/>
    <d v="2013-12-24T00:00:00"/>
    <d v="2013-12-31T00:00:00"/>
    <s v="Delay"/>
    <s v="EdwardHooks"/>
    <s v="United States"/>
    <s v="Seattle"/>
    <s v="Washington"/>
    <s v="Art"/>
    <s v="Sanford EarthWrite Recycled Pencils, Medium Soft, #2"/>
    <n v="1.512"/>
    <n v="4.2"/>
    <n v="2"/>
    <n v="1.1759999999999999"/>
    <n v="94.08"/>
  </r>
  <r>
    <s v="CA-2013-135776"/>
    <s v="12/24/2013"/>
    <s v="31/12/2013"/>
    <x v="0"/>
    <x v="1"/>
    <d v="2013-12-24T00:00:00"/>
    <d v="2013-12-31T00:00:00"/>
    <s v="Delay"/>
    <s v="EdwardHooks"/>
    <s v="United States"/>
    <s v="Seattle"/>
    <s v="Washington"/>
    <s v="Storage"/>
    <s v="SAFCO Boltless Steel Shelving"/>
    <n v="112.50360000000001"/>
    <n v="227.28"/>
    <n v="2"/>
    <n v="2.2728000000000002"/>
    <n v="181.82400000000001"/>
  </r>
  <r>
    <s v="CA-2013-135776"/>
    <s v="12/24/2013"/>
    <s v="31/12/2013"/>
    <x v="0"/>
    <x v="1"/>
    <d v="2013-12-24T00:00:00"/>
    <d v="2013-12-31T00:00:00"/>
    <s v="Delay"/>
    <s v="EdwardHooks"/>
    <s v="United States"/>
    <s v="Seattle"/>
    <s v="Washington"/>
    <s v="Paper"/>
    <s v="Xerox 1911"/>
    <n v="24.907999999999998"/>
    <n v="47.9"/>
    <n v="1"/>
    <n v="22.992000000000001"/>
    <n v="1839.3600000000001"/>
  </r>
  <r>
    <s v="CA-2013-135776"/>
    <s v="12/24/2013"/>
    <s v="31/12/2013"/>
    <x v="0"/>
    <x v="1"/>
    <d v="2013-12-24T00:00:00"/>
    <d v="2013-12-31T00:00:00"/>
    <s v="Delay"/>
    <s v="EdwardHooks"/>
    <s v="United States"/>
    <s v="Seattle"/>
    <s v="Washington"/>
    <s v="Envelopes"/>
    <s v="Staples"/>
    <n v="15.799800000000001"/>
    <n v="61.96"/>
    <n v="2"/>
    <n v="30.360399999999998"/>
    <n v="2428.8319999999999"/>
  </r>
  <r>
    <s v="CA-2013-135776"/>
    <s v="12/24/2013"/>
    <s v="31/12/2013"/>
    <x v="0"/>
    <x v="1"/>
    <d v="2013-12-24T00:00:00"/>
    <d v="2013-12-31T00:00:00"/>
    <s v="Delay"/>
    <s v="EdwardHooks"/>
    <s v="United States"/>
    <s v="Seattle"/>
    <s v="Washington"/>
    <s v="Storage"/>
    <s v="Tennsco Snap-Together Open Shelving Units, Starter Sets and Add-On Units"/>
    <n v="265.50600000000003"/>
    <n v="1117.92"/>
    <n v="4"/>
    <n v="55.896000000000001"/>
    <n v="4471.68"/>
  </r>
  <r>
    <s v="CA-2013-130484"/>
    <s v="08/23/2013"/>
    <s v="28/08/2013"/>
    <x v="0"/>
    <x v="3"/>
    <d v="2013-08-23T00:00:00"/>
    <d v="2013-08-28T00:00:00"/>
    <s v="On Date"/>
    <s v="SheriGordon"/>
    <s v="United States"/>
    <s v="Gresham"/>
    <s v="Oregon"/>
    <s v="Binders"/>
    <s v="GBC Imprintable Covers"/>
    <n v="5.5998000000000001"/>
    <n v="26.352"/>
    <n v="8"/>
    <n v="-18.446400000000001"/>
    <n v="-1475.712"/>
  </r>
  <r>
    <s v="CA-2014-120936"/>
    <s v="12/18/2014"/>
    <s v="22/12/2014"/>
    <x v="3"/>
    <x v="1"/>
    <d v="2014-12-18T00:00:00"/>
    <d v="2014-12-22T00:00:00"/>
    <s v="On Date"/>
    <s v="ChristineAbelman"/>
    <s v="United States"/>
    <s v="Anaheim"/>
    <s v="California"/>
    <s v="Storage"/>
    <s v="Iceberg Mobile Mega Data/Printer Cart "/>
    <n v="89.044200000000004"/>
    <n v="481.32"/>
    <n v="4"/>
    <n v="125.14319999999999"/>
    <n v="10011.456"/>
  </r>
  <r>
    <s v="CA-2014-120936"/>
    <s v="12/18/2014"/>
    <s v="22/12/2014"/>
    <x v="3"/>
    <x v="1"/>
    <d v="2014-12-18T00:00:00"/>
    <d v="2014-12-22T00:00:00"/>
    <s v="On Date"/>
    <s v="ChristineAbelman"/>
    <s v="United States"/>
    <s v="Anaheim"/>
    <s v="California"/>
    <s v="Supplies"/>
    <s v="Fiskars Spring-Action Scissors"/>
    <n v="10.3452"/>
    <n v="13.98"/>
    <n v="1"/>
    <n v="3.6347999999999998"/>
    <n v="290.78399999999999"/>
  </r>
  <r>
    <s v="CA-2012-161830"/>
    <s v="09/24/2012"/>
    <s v="26/09/2012"/>
    <x v="2"/>
    <x v="4"/>
    <d v="2012-09-24T00:00:00"/>
    <d v="2012-09-26T00:00:00"/>
    <s v="On Date"/>
    <s v="MaxEngle"/>
    <s v="United States"/>
    <s v="Seattle"/>
    <s v="Washington"/>
    <s v="Art"/>
    <s v="BOSTON Model 1800 Electric Pencil Sharpeners, Putty/Woodgrain"/>
    <n v="12.7658"/>
    <n v="35.96"/>
    <n v="2"/>
    <n v="10.4284"/>
    <n v="834.27199999999993"/>
  </r>
  <r>
    <s v="CA-2012-161830"/>
    <s v="09/24/2012"/>
    <s v="26/09/2012"/>
    <x v="2"/>
    <x v="4"/>
    <d v="2012-09-24T00:00:00"/>
    <d v="2012-09-26T00:00:00"/>
    <s v="On Date"/>
    <s v="MaxEngle"/>
    <s v="United States"/>
    <s v="Seattle"/>
    <s v="Washington"/>
    <s v="Binders"/>
    <s v="Avery Hole Reinforcements"/>
    <n v="3.1772999999999998"/>
    <n v="14.952"/>
    <n v="3"/>
    <n v="5.4200999999999997"/>
    <n v="433.60799999999995"/>
  </r>
  <r>
    <s v="CA-2014-143651"/>
    <s v="03/26/2014"/>
    <s v="31/03/2014"/>
    <x v="3"/>
    <x v="9"/>
    <d v="2014-03-26T00:00:00"/>
    <d v="2014-03-31T00:00:00"/>
    <s v="On Date"/>
    <s v="FiliaMcAdams"/>
    <s v="United States"/>
    <s v="Seattle"/>
    <s v="Washington"/>
    <s v="Art"/>
    <s v="Newell 309"/>
    <n v="8.0850000000000009"/>
    <n v="23.1"/>
    <n v="2"/>
    <n v="6.93"/>
    <n v="554.4"/>
  </r>
  <r>
    <s v="CA-2012-106978"/>
    <s v="09/28/2012"/>
    <s v="04/10/2012"/>
    <x v="2"/>
    <x v="4"/>
    <d v="2012-09-28T00:00:00"/>
    <d v="2012-10-04T00:00:00"/>
    <s v="Delay"/>
    <s v="ZuschussCarroll"/>
    <s v="United States"/>
    <s v="Aurora"/>
    <s v="Colorado"/>
    <s v="Envelopes"/>
    <s v="#10 White Business Envelopes,4 1/8 x 9 1/2"/>
    <n v="8.3050999999999995"/>
    <n v="12.536"/>
    <n v="1"/>
    <n v="4.2309000000000001"/>
    <n v="338.47199999999998"/>
  </r>
  <r>
    <s v="CA-2012-106978"/>
    <s v="09/28/2012"/>
    <s v="04/10/2012"/>
    <x v="2"/>
    <x v="4"/>
    <d v="2012-09-28T00:00:00"/>
    <d v="2012-10-04T00:00:00"/>
    <s v="Delay"/>
    <s v="ZuschussCarroll"/>
    <s v="United States"/>
    <s v="Aurora"/>
    <s v="Colorado"/>
    <s v="Binders"/>
    <s v="Wilson Jones Easy Flow II Sheet Lifters"/>
    <n v="0.93600000000000005"/>
    <n v="1.08"/>
    <n v="2"/>
    <n v="-0.79200000000000004"/>
    <n v="-63.36"/>
  </r>
  <r>
    <s v="CA-2012-106978"/>
    <s v="09/28/2012"/>
    <s v="04/10/2012"/>
    <x v="2"/>
    <x v="4"/>
    <d v="2012-09-28T00:00:00"/>
    <d v="2012-10-04T00:00:00"/>
    <s v="Delay"/>
    <s v="ZuschussCarroll"/>
    <s v="United States"/>
    <s v="Aurora"/>
    <s v="Colorado"/>
    <s v="Fasteners"/>
    <s v="Staples"/>
    <n v="1.2219999999999998"/>
    <n v="4.5119999999999996"/>
    <n v="3"/>
    <n v="0.84599999999999997"/>
    <n v="67.679999999999993"/>
  </r>
  <r>
    <s v="CA-2012-155124"/>
    <s v="03/15/2012"/>
    <s v="21/03/2012"/>
    <x v="2"/>
    <x v="9"/>
    <d v="2012-03-15T00:00:00"/>
    <d v="2012-03-21T00:00:00"/>
    <s v="Delay"/>
    <s v="KarenSeio"/>
    <s v="United States"/>
    <s v="Lehi"/>
    <s v="Utah"/>
    <s v="Phones"/>
    <s v="SmartStand Mobile Device Holder, Assorted Colors"/>
    <n v="5.0327999999999999"/>
    <n v="16.776"/>
    <n v="3"/>
    <n v="1.6776"/>
    <n v="134.208"/>
  </r>
  <r>
    <s v="CA-2011-157147"/>
    <s v="01/14/2011"/>
    <s v="19/01/2011"/>
    <x v="1"/>
    <x v="5"/>
    <d v="2011-01-14T00:00:00"/>
    <d v="2011-01-19T00:00:00"/>
    <s v="On Date"/>
    <s v="BrianDahlen"/>
    <s v="United States"/>
    <s v="San Francisco"/>
    <s v="California"/>
    <s v="Storage"/>
    <s v="Tennsco 6- and 18-Compartment Lockers"/>
    <n v="217.43939999999998"/>
    <n v="1325.85"/>
    <n v="5"/>
    <n v="238.65299999999999"/>
    <n v="19092.239999999998"/>
  </r>
  <r>
    <s v="CA-2011-157147"/>
    <s v="01/14/2011"/>
    <s v="19/01/2011"/>
    <x v="1"/>
    <x v="5"/>
    <d v="2011-01-14T00:00:00"/>
    <d v="2011-01-19T00:00:00"/>
    <s v="On Date"/>
    <s v="BrianDahlen"/>
    <s v="United States"/>
    <s v="San Francisco"/>
    <s v="California"/>
    <s v="Bookcases"/>
    <s v="O'Sullivan Elevations Bookcase, Cherry Finish"/>
    <n v="110.02320000000002"/>
    <n v="333.99900000000002"/>
    <n v="3"/>
    <n v="3.9293999999999998"/>
    <n v="314.35199999999998"/>
  </r>
  <r>
    <s v="CA-2011-157147"/>
    <s v="01/14/2011"/>
    <s v="19/01/2011"/>
    <x v="1"/>
    <x v="5"/>
    <d v="2011-01-14T00:00:00"/>
    <d v="2011-01-19T00:00:00"/>
    <s v="On Date"/>
    <s v="BrianDahlen"/>
    <s v="United States"/>
    <s v="San Francisco"/>
    <s v="California"/>
    <s v="Art"/>
    <s v="4009 Highlighters by Sanford"/>
    <n v="2.6665999999999994"/>
    <n v="19.899999999999999"/>
    <n v="5"/>
    <n v="6.5670000000000002"/>
    <n v="525.36"/>
  </r>
  <r>
    <s v="CA-2013-151372"/>
    <s v="09/06/2013"/>
    <s v="07/09/2013"/>
    <x v="0"/>
    <x v="4"/>
    <d v="2013-09-06T00:00:00"/>
    <d v="2013-09-07T00:00:00"/>
    <s v="On Date"/>
    <s v="JosephHolt"/>
    <s v="United States"/>
    <s v="Redondo Beach"/>
    <s v="California"/>
    <s v="Paper"/>
    <s v="14-7/8 x 11 Blue Bar Computer Printout Paper"/>
    <n v="24.980799999999999"/>
    <n v="96.08"/>
    <n v="2"/>
    <n v="46.118400000000001"/>
    <n v="3689.4720000000002"/>
  </r>
  <r>
    <s v="CA-2013-151372"/>
    <s v="09/06/2013"/>
    <s v="07/09/2013"/>
    <x v="0"/>
    <x v="4"/>
    <d v="2013-09-06T00:00:00"/>
    <d v="2013-09-07T00:00:00"/>
    <s v="On Date"/>
    <s v="JosephHolt"/>
    <s v="United States"/>
    <s v="Redondo Beach"/>
    <s v="California"/>
    <s v="Binders"/>
    <s v="Angle-D Binders with Locking Rings, Label Holders"/>
    <n v="3.8689999999999998"/>
    <n v="11.68"/>
    <n v="2"/>
    <n v="3.9420000000000002"/>
    <n v="315.36"/>
  </r>
  <r>
    <s v="CA-2013-151372"/>
    <s v="09/06/2013"/>
    <s v="07/09/2013"/>
    <x v="0"/>
    <x v="4"/>
    <d v="2013-09-06T00:00:00"/>
    <d v="2013-09-07T00:00:00"/>
    <s v="On Date"/>
    <s v="JosephHolt"/>
    <s v="United States"/>
    <s v="Redondo Beach"/>
    <s v="California"/>
    <s v="Fasteners"/>
    <s v="Advantus Push Pins"/>
    <n v="1.2862"/>
    <n v="4.3600000000000003"/>
    <n v="2"/>
    <n v="1.7876000000000001"/>
    <n v="143.00800000000001"/>
  </r>
  <r>
    <s v="CA-2011-102085"/>
    <s v="10/04/2011"/>
    <s v="09/10/2011"/>
    <x v="1"/>
    <x v="8"/>
    <d v="2011-10-04T00:00:00"/>
    <d v="2011-10-09T00:00:00"/>
    <s v="On Date"/>
    <s v="JoyDaniels"/>
    <s v="United States"/>
    <s v="Seattle"/>
    <s v="Washington"/>
    <s v="Labels"/>
    <s v="Avery 519"/>
    <n v="3.8742999999999994"/>
    <n v="29.24"/>
    <n v="4"/>
    <n v="13.742800000000001"/>
    <n v="1099.424"/>
  </r>
  <r>
    <s v="CA-2014-107125"/>
    <s v="11/28/2014"/>
    <s v="03/12/2014"/>
    <x v="3"/>
    <x v="7"/>
    <d v="2014-11-28T00:00:00"/>
    <d v="2014-12-03T00:00:00"/>
    <s v="On Date"/>
    <s v="BillDonatelli"/>
    <s v="United States"/>
    <s v="Los Angeles"/>
    <s v="California"/>
    <s v="Binders"/>
    <s v="Premium Transparent Presentation Covers by GBC"/>
    <n v="10.909599999999998"/>
    <n v="117.488"/>
    <n v="7"/>
    <n v="41.120800000000003"/>
    <n v="3289.6640000000002"/>
  </r>
  <r>
    <s v="CA-2014-107125"/>
    <s v="11/28/2014"/>
    <s v="03/12/2014"/>
    <x v="3"/>
    <x v="7"/>
    <d v="2014-11-28T00:00:00"/>
    <d v="2014-12-03T00:00:00"/>
    <s v="On Date"/>
    <s v="BillDonatelli"/>
    <s v="United States"/>
    <s v="Los Angeles"/>
    <s v="California"/>
    <s v="Furnishings"/>
    <s v="Eldon 200 Class Desk Accessories"/>
    <n v="4.2704000000000004"/>
    <n v="18.84"/>
    <n v="3"/>
    <n v="6.0288000000000004"/>
    <n v="482.30400000000003"/>
  </r>
  <r>
    <s v="CA-2014-117926"/>
    <s v="12/09/2014"/>
    <s v="13/12/2014"/>
    <x v="3"/>
    <x v="1"/>
    <d v="2014-12-09T00:00:00"/>
    <d v="2014-12-13T00:00:00"/>
    <s v="On Date"/>
    <s v="AlanSchoenberger"/>
    <s v="United States"/>
    <s v="San Francisco"/>
    <s v="California"/>
    <s v="Appliances"/>
    <s v="Belkin 8-Outlet Premiere SurgeMaster II Surge Protectors"/>
    <n v="48.636000000000003"/>
    <n v="69.48"/>
    <n v="1"/>
    <n v="20.844000000000001"/>
    <n v="1667.52"/>
  </r>
  <r>
    <s v="CA-2011-160262"/>
    <s v="06/09/2011"/>
    <s v="13/06/2011"/>
    <x v="1"/>
    <x v="0"/>
    <d v="2011-06-09T00:00:00"/>
    <d v="2011-06-13T00:00:00"/>
    <s v="On Date"/>
    <s v="ThomasSeio"/>
    <s v="United States"/>
    <s v="North Las Vegas"/>
    <s v="Nevada"/>
    <s v="Art"/>
    <s v="DIXON Oriole Pencils"/>
    <n v="1.9091999999999998"/>
    <n v="18.059999999999999"/>
    <n v="7"/>
    <n v="4.6955999999999998"/>
    <n v="375.64799999999997"/>
  </r>
  <r>
    <s v="CA-2011-160262"/>
    <s v="06/09/2011"/>
    <s v="13/06/2011"/>
    <x v="1"/>
    <x v="0"/>
    <d v="2011-06-09T00:00:00"/>
    <d v="2011-06-13T00:00:00"/>
    <s v="On Date"/>
    <s v="ThomasSeio"/>
    <s v="United States"/>
    <s v="North Las Vegas"/>
    <s v="Nevada"/>
    <s v="Paper"/>
    <s v="Xerox 1909"/>
    <n v="14.245199999999999"/>
    <n v="79.14"/>
    <n v="3"/>
    <n v="36.404400000000003"/>
    <n v="2912.3520000000003"/>
  </r>
  <r>
    <s v="CA-2011-160262"/>
    <s v="06/09/2011"/>
    <s v="13/06/2011"/>
    <x v="1"/>
    <x v="0"/>
    <d v="2011-06-09T00:00:00"/>
    <d v="2011-06-13T00:00:00"/>
    <s v="On Date"/>
    <s v="ThomasSeio"/>
    <s v="United States"/>
    <s v="North Las Vegas"/>
    <s v="Nevada"/>
    <s v="Furnishings"/>
    <s v="Executive Impressions 13-1/2&quot; Indoor/Outdoor Wall Clock"/>
    <n v="11.593999999999999"/>
    <n v="37.4"/>
    <n v="2"/>
    <n v="14.212"/>
    <n v="1136.96"/>
  </r>
  <r>
    <s v="CA-2013-166226"/>
    <s v="11/19/2013"/>
    <s v="23/11/2013"/>
    <x v="0"/>
    <x v="7"/>
    <d v="2013-11-19T00:00:00"/>
    <d v="2013-11-23T00:00:00"/>
    <s v="On Date"/>
    <s v="TracyCollins"/>
    <s v="United States"/>
    <s v="Los Angeles"/>
    <s v="California"/>
    <s v="Phones"/>
    <s v="Grandstream GXP2100 Mainstream Business Phone"/>
    <n v="55.072800000000001"/>
    <n v="61.192"/>
    <n v="1"/>
    <n v="6.1192000000000002"/>
    <n v="489.536"/>
  </r>
  <r>
    <s v="CA-2013-166226"/>
    <s v="11/19/2013"/>
    <s v="23/11/2013"/>
    <x v="0"/>
    <x v="7"/>
    <d v="2013-11-19T00:00:00"/>
    <d v="2013-11-23T00:00:00"/>
    <s v="On Date"/>
    <s v="TracyCollins"/>
    <s v="United States"/>
    <s v="Los Angeles"/>
    <s v="California"/>
    <s v="Appliances"/>
    <s v="Fellowes Command Center 5-outlet power strip"/>
    <n v="49.523200000000003"/>
    <n v="67.84"/>
    <n v="1"/>
    <n v="18.316800000000001"/>
    <n v="1465.3440000000001"/>
  </r>
  <r>
    <s v="CA-2011-156587"/>
    <s v="03/07/2011"/>
    <s v="08/03/2011"/>
    <x v="1"/>
    <x v="9"/>
    <d v="2011-03-07T00:00:00"/>
    <d v="2011-03-08T00:00:00"/>
    <s v="On Date"/>
    <s v="AaronBergman"/>
    <s v="United States"/>
    <s v="Seattle"/>
    <s v="Washington"/>
    <s v="Chairs"/>
    <s v="Global Push Button Manager's Chair, Indigo"/>
    <n v="43.231900000000003"/>
    <n v="48.712000000000003"/>
    <n v="1"/>
    <n v="5.4801000000000002"/>
    <n v="438.40800000000002"/>
  </r>
  <r>
    <s v="CA-2011-156587"/>
    <s v="03/07/2011"/>
    <s v="08/03/2011"/>
    <x v="1"/>
    <x v="9"/>
    <d v="2011-03-07T00:00:00"/>
    <d v="2011-03-08T00:00:00"/>
    <s v="On Date"/>
    <s v="AaronBergman"/>
    <s v="United States"/>
    <s v="Seattle"/>
    <s v="Washington"/>
    <s v="Art"/>
    <s v="Newell 330"/>
    <n v="4.4252000000000002"/>
    <n v="17.940000000000001"/>
    <n v="3"/>
    <n v="4.6643999999999997"/>
    <n v="373.15199999999999"/>
  </r>
  <r>
    <s v="CA-2011-156587"/>
    <s v="03/07/2011"/>
    <s v="08/03/2011"/>
    <x v="1"/>
    <x v="9"/>
    <d v="2011-03-07T00:00:00"/>
    <d v="2011-03-08T00:00:00"/>
    <s v="On Date"/>
    <s v="AaronBergman"/>
    <s v="United States"/>
    <s v="Seattle"/>
    <s v="Washington"/>
    <s v="Storage"/>
    <s v="Carina 42&quot;Hx23 3/4&quot;W Media Storage Unit"/>
    <n v="79.360399999999998"/>
    <n v="242.94"/>
    <n v="3"/>
    <n v="4.8587999999999996"/>
    <n v="388.70399999999995"/>
  </r>
  <r>
    <s v="CA-2013-164896"/>
    <s v="11/08/2013"/>
    <s v="13/11/2013"/>
    <x v="0"/>
    <x v="7"/>
    <d v="2013-11-08T00:00:00"/>
    <d v="2013-11-13T00:00:00"/>
    <s v="On Date"/>
    <s v="PenelopeSewall"/>
    <s v="United States"/>
    <s v="Oceanside"/>
    <s v="California"/>
    <s v="Paper"/>
    <s v="Wirebound Four 2-3/4 x 5 Forms per Page, 400 Sets per Book"/>
    <n v="3.2895000000000003"/>
    <n v="12.9"/>
    <n v="2"/>
    <n v="6.3209999999999997"/>
    <n v="505.67999999999995"/>
  </r>
  <r>
    <s v="CA-2011-160066"/>
    <s v="11/16/2011"/>
    <s v="22/11/2011"/>
    <x v="1"/>
    <x v="7"/>
    <d v="2011-11-16T00:00:00"/>
    <d v="2011-11-22T00:00:00"/>
    <s v="Delay"/>
    <s v="AdamHart"/>
    <s v="United States"/>
    <s v="Huntington Beach"/>
    <s v="California"/>
    <s v="Labels"/>
    <s v="Permanent Self-Adhesive File Folder Labels for Typewriters by Universal"/>
    <n v="1.4094"/>
    <n v="5.22"/>
    <n v="2"/>
    <n v="2.4011999999999998"/>
    <n v="192.09599999999998"/>
  </r>
  <r>
    <s v="CA-2013-109925"/>
    <s v="11/07/2013"/>
    <s v="11/11/2013"/>
    <x v="0"/>
    <x v="7"/>
    <d v="2013-11-07T00:00:00"/>
    <d v="2013-11-11T00:00:00"/>
    <s v="On Date"/>
    <s v="IreneMaddox"/>
    <s v="United States"/>
    <s v="San Diego"/>
    <s v="California"/>
    <s v="Storage"/>
    <s v="Eldon Portable Mobile Manager"/>
    <n v="20.644400000000001"/>
    <n v="84.84"/>
    <n v="3"/>
    <n v="22.9068"/>
    <n v="1832.5440000000001"/>
  </r>
  <r>
    <s v="CA-2013-149279"/>
    <s v="04/25/2013"/>
    <s v="29/04/2013"/>
    <x v="0"/>
    <x v="10"/>
    <d v="2013-04-25T00:00:00"/>
    <d v="2013-04-29T00:00:00"/>
    <s v="On Date"/>
    <s v="CraigLeslie"/>
    <s v="United States"/>
    <s v="Colorado Springs"/>
    <s v="Colorado"/>
    <s v="Paper"/>
    <s v="Xerox 226"/>
    <n v="3.3696000000000002"/>
    <n v="15.552"/>
    <n v="3"/>
    <n v="5.4432"/>
    <n v="435.45600000000002"/>
  </r>
  <r>
    <s v="CA-2013-149279"/>
    <s v="04/25/2013"/>
    <s v="29/04/2013"/>
    <x v="0"/>
    <x v="10"/>
    <d v="2013-04-25T00:00:00"/>
    <d v="2013-04-29T00:00:00"/>
    <s v="On Date"/>
    <s v="CraigLeslie"/>
    <s v="United States"/>
    <s v="Colorado Springs"/>
    <s v="Colorado"/>
    <s v="Chairs"/>
    <s v="SAFCO Arco Folding Chair"/>
    <n v="196.102"/>
    <n v="1325.76"/>
    <n v="6"/>
    <n v="149.148"/>
    <n v="11931.84"/>
  </r>
  <r>
    <s v="CA-2013-149279"/>
    <s v="04/25/2013"/>
    <s v="29/04/2013"/>
    <x v="0"/>
    <x v="10"/>
    <d v="2013-04-25T00:00:00"/>
    <d v="2013-04-29T00:00:00"/>
    <s v="On Date"/>
    <s v="CraigLeslie"/>
    <s v="United States"/>
    <s v="Colorado Springs"/>
    <s v="Colorado"/>
    <s v="Binders"/>
    <s v="Wilson Jones Impact Binders"/>
    <n v="2.6417999999999999"/>
    <n v="3.1080000000000001"/>
    <n v="2"/>
    <n v="-2.1756000000000002"/>
    <n v="-174.048"/>
  </r>
  <r>
    <s v="CA-2014-107321"/>
    <s v="09/01/2014"/>
    <s v="05/09/2014"/>
    <x v="3"/>
    <x v="4"/>
    <d v="2014-09-01T00:00:00"/>
    <d v="2014-09-05T00:00:00"/>
    <s v="On Date"/>
    <s v="ArthurWiediger"/>
    <s v="United States"/>
    <s v="San Francisco"/>
    <s v="California"/>
    <s v="Binders"/>
    <s v="Acco Suede Grain Vinyl Round Ring Binder"/>
    <n v="1.5011999999999999"/>
    <n v="6.6719999999999997"/>
    <n v="3"/>
    <n v="2.1684000000000001"/>
    <n v="173.47200000000001"/>
  </r>
  <r>
    <s v="CA-2014-107321"/>
    <s v="09/01/2014"/>
    <s v="05/09/2014"/>
    <x v="3"/>
    <x v="4"/>
    <d v="2014-09-01T00:00:00"/>
    <d v="2014-09-05T00:00:00"/>
    <s v="On Date"/>
    <s v="ArthurWiediger"/>
    <s v="United States"/>
    <s v="San Francisco"/>
    <s v="California"/>
    <s v="Phones"/>
    <s v="Aastra 6757i CT Wireless VoIP phone"/>
    <n v="152.9624"/>
    <n v="689.40800000000002"/>
    <n v="4"/>
    <n v="77.558400000000006"/>
    <n v="6204.6720000000005"/>
  </r>
  <r>
    <s v="CA-2013-129238"/>
    <s v="01/31/2013"/>
    <s v="04/02/2013"/>
    <x v="0"/>
    <x v="5"/>
    <d v="2013-01-31T00:00:00"/>
    <d v="2013-02-04T00:00:00"/>
    <s v="On Date"/>
    <s v="SampleCompanyA"/>
    <s v="United States"/>
    <s v="Los Angeles"/>
    <s v="California"/>
    <s v="Phones"/>
    <s v="AT&amp;T 1080 Phone"/>
    <n v="101.37260000000001"/>
    <n v="109.592"/>
    <n v="1"/>
    <n v="8.2194000000000003"/>
    <n v="657.55200000000002"/>
  </r>
  <r>
    <s v="CA-2013-129238"/>
    <s v="01/31/2013"/>
    <s v="04/02/2013"/>
    <x v="0"/>
    <x v="5"/>
    <d v="2013-01-31T00:00:00"/>
    <d v="2013-02-04T00:00:00"/>
    <s v="On Date"/>
    <s v="SampleCompanyA"/>
    <s v="United States"/>
    <s v="Los Angeles"/>
    <s v="California"/>
    <s v="Paper"/>
    <s v="Staples"/>
    <n v="5.7833999999999994"/>
    <n v="56.7"/>
    <n v="5"/>
    <n v="27.783000000000001"/>
    <n v="2222.6400000000003"/>
  </r>
  <r>
    <s v="CA-2014-159688"/>
    <s v="05/08/2014"/>
    <s v="13/05/2014"/>
    <x v="3"/>
    <x v="2"/>
    <d v="2014-05-08T00:00:00"/>
    <d v="2014-05-13T00:00:00"/>
    <s v="On Date"/>
    <s v="AdamBellavance"/>
    <s v="United States"/>
    <s v="Los Angeles"/>
    <s v="California"/>
    <s v="Accessories"/>
    <s v="Logitech G600 MMO Gaming Mouse"/>
    <n v="51.193599999999996"/>
    <n v="79.989999999999995"/>
    <n v="1"/>
    <n v="28.796399999999998"/>
    <n v="2303.712"/>
  </r>
  <r>
    <s v="CA-2013-155033"/>
    <s v="10/08/2013"/>
    <s v="13/10/2013"/>
    <x v="0"/>
    <x v="8"/>
    <d v="2013-10-08T00:00:00"/>
    <d v="2013-10-13T00:00:00"/>
    <s v="On Date"/>
    <s v="CindyChapman"/>
    <s v="United States"/>
    <s v="Los Angeles"/>
    <s v="California"/>
    <s v="Paper"/>
    <s v="Astroparche Fine Business Paper"/>
    <n v="2.7456"/>
    <n v="10.56"/>
    <n v="2"/>
    <n v="5.0688000000000004"/>
    <n v="405.50400000000002"/>
  </r>
  <r>
    <s v="US-2014-139647"/>
    <s v="05/12/2014"/>
    <s v="14/05/2014"/>
    <x v="3"/>
    <x v="2"/>
    <d v="2014-05-12T00:00:00"/>
    <d v="2014-05-14T00:00:00"/>
    <s v="On Date"/>
    <s v="ToddSumrall"/>
    <s v="United States"/>
    <s v="Phoenix"/>
    <s v="Arizona"/>
    <s v="Bookcases"/>
    <s v="Bestar Classic Bookcase"/>
    <n v="80.991900000000001"/>
    <n v="209.97900000000001"/>
    <n v="7"/>
    <n v="-356.96429999999998"/>
    <n v="-28557.144"/>
  </r>
  <r>
    <s v="CA-2011-127558"/>
    <s v="11/15/2011"/>
    <s v="18/11/2011"/>
    <x v="1"/>
    <x v="7"/>
    <d v="2011-11-15T00:00:00"/>
    <d v="2011-11-18T00:00:00"/>
    <s v="On Date"/>
    <s v="ShahidShariari"/>
    <s v="United States"/>
    <s v="Los Angeles"/>
    <s v="California"/>
    <s v="Furnishings"/>
    <s v="Eldon 100 Class Desk Accessories"/>
    <n v="2.2915999999999999"/>
    <n v="10.11"/>
    <n v="3"/>
    <n v="3.2351999999999999"/>
    <n v="258.81599999999997"/>
  </r>
  <r>
    <s v="CA-2011-127558"/>
    <s v="11/15/2011"/>
    <s v="18/11/2011"/>
    <x v="1"/>
    <x v="7"/>
    <d v="2011-11-15T00:00:00"/>
    <d v="2011-11-18T00:00:00"/>
    <s v="On Date"/>
    <s v="ShahidShariari"/>
    <s v="United States"/>
    <s v="Los Angeles"/>
    <s v="California"/>
    <s v="Accessories"/>
    <s v="LogitechÂ P710e Mobile Speakerphone"/>
    <n v="208.5669"/>
    <n v="772.47"/>
    <n v="3"/>
    <n v="146.76929999999999"/>
    <n v="11741.543999999998"/>
  </r>
  <r>
    <s v="CA-2011-127558"/>
    <s v="11/15/2011"/>
    <s v="18/11/2011"/>
    <x v="1"/>
    <x v="7"/>
    <d v="2011-11-15T00:00:00"/>
    <d v="2011-11-18T00:00:00"/>
    <s v="On Date"/>
    <s v="ShahidShariari"/>
    <s v="United States"/>
    <s v="Los Angeles"/>
    <s v="California"/>
    <s v="Supplies"/>
    <s v="Acme Box Cutter Scissors"/>
    <n v="7.5701999999999998"/>
    <n v="20.46"/>
    <n v="2"/>
    <n v="5.3196000000000003"/>
    <n v="425.56800000000004"/>
  </r>
  <r>
    <s v="CA-2013-133795"/>
    <s v="12/19/2013"/>
    <s v="25/12/2013"/>
    <x v="0"/>
    <x v="1"/>
    <d v="2013-12-19T00:00:00"/>
    <d v="2013-12-25T00:00:00"/>
    <s v="Delay"/>
    <s v="JeremyEllison"/>
    <s v="United States"/>
    <s v="San Diego"/>
    <s v="California"/>
    <s v="Accessories"/>
    <s v="SanDisk Cruzer 64 GB USB Flash Drive"/>
    <n v="25.423999999999999"/>
    <n v="72.64"/>
    <n v="2"/>
    <n v="21.792000000000002"/>
    <n v="1743.3600000000001"/>
  </r>
  <r>
    <s v="CA-2013-133795"/>
    <s v="12/19/2013"/>
    <s v="25/12/2013"/>
    <x v="0"/>
    <x v="1"/>
    <d v="2013-12-19T00:00:00"/>
    <d v="2013-12-25T00:00:00"/>
    <s v="Delay"/>
    <s v="JeremyEllison"/>
    <s v="United States"/>
    <s v="San Diego"/>
    <s v="California"/>
    <s v="Accessories"/>
    <s v="LogitechÂ P710e Mobile Speakerphone"/>
    <n v="208.5669"/>
    <n v="772.47"/>
    <n v="3"/>
    <n v="146.76929999999999"/>
    <n v="11741.543999999998"/>
  </r>
  <r>
    <s v="CA-2013-133795"/>
    <s v="12/19/2013"/>
    <s v="25/12/2013"/>
    <x v="0"/>
    <x v="1"/>
    <d v="2013-12-19T00:00:00"/>
    <d v="2013-12-25T00:00:00"/>
    <s v="Delay"/>
    <s v="JeremyEllison"/>
    <s v="United States"/>
    <s v="San Diego"/>
    <s v="California"/>
    <s v="Furnishings"/>
    <s v="Eldon Expressions Wood and Plastic Desk Accessories, Oak"/>
    <n v="7.1856000000000009"/>
    <n v="39.92"/>
    <n v="4"/>
    <n v="11.1776"/>
    <n v="894.20799999999997"/>
  </r>
  <r>
    <s v="CA-2014-139304"/>
    <s v="01/30/2014"/>
    <s v="03/02/2014"/>
    <x v="3"/>
    <x v="5"/>
    <d v="2014-01-30T00:00:00"/>
    <d v="2014-02-03T00:00:00"/>
    <s v="On Date"/>
    <s v="VivekGonzalez"/>
    <s v="United States"/>
    <s v="San Francisco"/>
    <s v="California"/>
    <s v="Art"/>
    <s v="Newell 339"/>
    <n v="2.0571999999999999"/>
    <n v="8.34"/>
    <n v="3"/>
    <n v="2.1684000000000001"/>
    <n v="173.47200000000001"/>
  </r>
  <r>
    <s v="CA-2014-139304"/>
    <s v="01/30/2014"/>
    <s v="03/02/2014"/>
    <x v="3"/>
    <x v="5"/>
    <d v="2014-01-30T00:00:00"/>
    <d v="2014-02-03T00:00:00"/>
    <s v="On Date"/>
    <s v="VivekGonzalez"/>
    <s v="United States"/>
    <s v="San Francisco"/>
    <s v="California"/>
    <s v="Supplies"/>
    <s v="Acme Office Executive Series Stainless Steel Trimmers"/>
    <n v="6.3418000000000001"/>
    <n v="8.57"/>
    <n v="1"/>
    <n v="2.2282000000000002"/>
    <n v="178.25600000000003"/>
  </r>
  <r>
    <s v="CA-2014-139304"/>
    <s v="01/30/2014"/>
    <s v="03/02/2014"/>
    <x v="3"/>
    <x v="5"/>
    <d v="2014-01-30T00:00:00"/>
    <d v="2014-02-03T00:00:00"/>
    <s v="On Date"/>
    <s v="VivekGonzalez"/>
    <s v="United States"/>
    <s v="San Francisco"/>
    <s v="California"/>
    <s v="Binders"/>
    <s v="Clear Mylar Reinforcing Strips"/>
    <n v="9.9056999999999995"/>
    <n v="119.616"/>
    <n v="8"/>
    <n v="40.370399999999997"/>
    <n v="3229.6319999999996"/>
  </r>
  <r>
    <s v="CA-2011-169803"/>
    <s v="04/06/2011"/>
    <s v="12/04/2011"/>
    <x v="1"/>
    <x v="10"/>
    <d v="2011-04-06T00:00:00"/>
    <d v="2011-04-12T00:00:00"/>
    <s v="Delay"/>
    <s v="ScottCohen"/>
    <s v="United States"/>
    <s v="Seattle"/>
    <s v="Washington"/>
    <s v="Tables"/>
    <s v="Chromcraft Bull-Nose Wood Round Conference Table Top, Wood Base"/>
    <n v="180.81549999999999"/>
    <n v="653.54999999999995"/>
    <n v="3"/>
    <n v="111.1035"/>
    <n v="8888.2799999999988"/>
  </r>
  <r>
    <s v="CA-2011-169803"/>
    <s v="04/06/2011"/>
    <s v="12/04/2011"/>
    <x v="1"/>
    <x v="10"/>
    <d v="2011-04-06T00:00:00"/>
    <d v="2011-04-12T00:00:00"/>
    <s v="Delay"/>
    <s v="ScottCohen"/>
    <s v="United States"/>
    <s v="Seattle"/>
    <s v="Washington"/>
    <s v="Accessories"/>
    <s v="Kingston Digital DataTraveler 32GB USB 2.0"/>
    <n v="15.933"/>
    <n v="33.9"/>
    <n v="2"/>
    <n v="2.0339999999999998"/>
    <n v="162.71999999999997"/>
  </r>
  <r>
    <s v="CA-2013-158694"/>
    <s v="11/11/2013"/>
    <s v="14/11/2013"/>
    <x v="0"/>
    <x v="7"/>
    <d v="2013-11-11T00:00:00"/>
    <d v="2013-11-14T00:00:00"/>
    <s v="On Date"/>
    <s v="ArianneIrving"/>
    <s v="United States"/>
    <s v="Los Angeles"/>
    <s v="California"/>
    <s v="Paper"/>
    <s v="Embossed Ink Jet Note Cards"/>
    <n v="11.736399999999998"/>
    <n v="67.709999999999994"/>
    <n v="3"/>
    <n v="32.500799999999998"/>
    <n v="2600.0639999999999"/>
  </r>
  <r>
    <s v="CA-2013-158694"/>
    <s v="11/11/2013"/>
    <s v="14/11/2013"/>
    <x v="0"/>
    <x v="7"/>
    <d v="2013-11-11T00:00:00"/>
    <d v="2013-11-14T00:00:00"/>
    <s v="On Date"/>
    <s v="ArianneIrving"/>
    <s v="United States"/>
    <s v="Los Angeles"/>
    <s v="California"/>
    <s v="Appliances"/>
    <s v="Belkin F9S820V06 8 Outlet Surge"/>
    <n v="22.735999999999997"/>
    <n v="129.91999999999999"/>
    <n v="4"/>
    <n v="38.975999999999999"/>
    <n v="3118.08"/>
  </r>
  <r>
    <s v="CA-2013-158694"/>
    <s v="11/11/2013"/>
    <s v="14/11/2013"/>
    <x v="0"/>
    <x v="7"/>
    <d v="2013-11-11T00:00:00"/>
    <d v="2013-11-14T00:00:00"/>
    <s v="On Date"/>
    <s v="ArianneIrving"/>
    <s v="United States"/>
    <s v="Los Angeles"/>
    <s v="California"/>
    <s v="Furnishings"/>
    <s v="Howard Miller 11-1/2&quot; Diameter Ridgewood Wall Clock"/>
    <n v="30.644599999999997"/>
    <n v="467.46"/>
    <n v="9"/>
    <n v="191.65860000000001"/>
    <n v="15332.688"/>
  </r>
  <r>
    <s v="CA-2013-158694"/>
    <s v="11/11/2013"/>
    <s v="14/11/2013"/>
    <x v="0"/>
    <x v="7"/>
    <d v="2013-11-11T00:00:00"/>
    <d v="2013-11-14T00:00:00"/>
    <s v="On Date"/>
    <s v="ArianneIrving"/>
    <s v="United States"/>
    <s v="Los Angeles"/>
    <s v="California"/>
    <s v="Paper"/>
    <s v="Xerox 1933"/>
    <n v="6.5083999999999991"/>
    <n v="61.4"/>
    <n v="5"/>
    <n v="28.858000000000001"/>
    <n v="2308.64"/>
  </r>
  <r>
    <s v="CA-2013-158694"/>
    <s v="11/11/2013"/>
    <s v="14/11/2013"/>
    <x v="0"/>
    <x v="7"/>
    <d v="2013-11-11T00:00:00"/>
    <d v="2013-11-14T00:00:00"/>
    <s v="On Date"/>
    <s v="ArianneIrving"/>
    <s v="United States"/>
    <s v="Los Angeles"/>
    <s v="California"/>
    <s v="Storage"/>
    <s v="Standard Rollaway File with Lock"/>
    <n v="133.34059999999999"/>
    <n v="720.76"/>
    <n v="4"/>
    <n v="187.39760000000001"/>
    <n v="14991.808000000001"/>
  </r>
  <r>
    <s v="CA-2013-158694"/>
    <s v="11/11/2013"/>
    <s v="14/11/2013"/>
    <x v="0"/>
    <x v="7"/>
    <d v="2013-11-11T00:00:00"/>
    <d v="2013-11-14T00:00:00"/>
    <s v="On Date"/>
    <s v="ArianneIrving"/>
    <s v="United States"/>
    <s v="Los Angeles"/>
    <s v="California"/>
    <s v="Binders"/>
    <s v="Peel &amp; Stick Add-On Corner Pockets"/>
    <n v="1.1232"/>
    <n v="5.1840000000000002"/>
    <n v="3"/>
    <n v="1.8144"/>
    <n v="145.15199999999999"/>
  </r>
  <r>
    <s v="CA-2013-158694"/>
    <s v="11/11/2013"/>
    <s v="14/11/2013"/>
    <x v="0"/>
    <x v="7"/>
    <d v="2013-11-11T00:00:00"/>
    <d v="2013-11-14T00:00:00"/>
    <s v="On Date"/>
    <s v="ArianneIrving"/>
    <s v="United States"/>
    <s v="Los Angeles"/>
    <s v="California"/>
    <s v="Art"/>
    <s v="Newell 338"/>
    <n v="2.1461999999999999"/>
    <n v="14.7"/>
    <n v="5"/>
    <n v="3.9689999999999999"/>
    <n v="317.52"/>
  </r>
  <r>
    <s v="CA-2012-150511"/>
    <s v="09/18/2012"/>
    <s v="24/09/2012"/>
    <x v="2"/>
    <x v="4"/>
    <d v="2012-09-18T00:00:00"/>
    <d v="2012-09-24T00:00:00"/>
    <s v="Delay"/>
    <s v="AdamBellavance"/>
    <s v="United States"/>
    <s v="Des Moines"/>
    <s v="Washington"/>
    <s v="Paper"/>
    <s v="Wirebound Message Books, Four 2 3/4&quot; x 5&quot; Forms per Page, 600 Sets per Book"/>
    <n v="4.9130999999999991"/>
    <n v="18.54"/>
    <n v="2"/>
    <n v="8.7138000000000009"/>
    <n v="697.10400000000004"/>
  </r>
  <r>
    <s v="CA-2012-162166"/>
    <s v="09/08/2012"/>
    <s v="11/09/2012"/>
    <x v="2"/>
    <x v="4"/>
    <d v="2012-09-08T00:00:00"/>
    <d v="2012-09-11T00:00:00"/>
    <s v="On Date"/>
    <s v="NeomaMurray"/>
    <s v="United States"/>
    <s v="Moreno Valley"/>
    <s v="California"/>
    <s v="Paper"/>
    <s v="Xerox 1928"/>
    <n v="2.903999999999999"/>
    <n v="26.4"/>
    <n v="5"/>
    <n v="11.88"/>
    <n v="950.40000000000009"/>
  </r>
  <r>
    <s v="CA-2012-162166"/>
    <s v="09/08/2012"/>
    <s v="11/09/2012"/>
    <x v="2"/>
    <x v="4"/>
    <d v="2012-09-08T00:00:00"/>
    <d v="2012-09-11T00:00:00"/>
    <s v="On Date"/>
    <s v="NeomaMurray"/>
    <s v="United States"/>
    <s v="Moreno Valley"/>
    <s v="California"/>
    <s v="Storage"/>
    <s v="Eldon Shelf Savers Cubes and Bins"/>
    <n v="6.8404000000000007"/>
    <n v="41.88"/>
    <n v="6"/>
    <n v="0.83760000000000001"/>
    <n v="67.007999999999996"/>
  </r>
  <r>
    <s v="CA-2014-160934"/>
    <s v="01/16/2014"/>
    <s v="20/01/2014"/>
    <x v="3"/>
    <x v="5"/>
    <d v="2014-01-16T00:00:00"/>
    <d v="2014-01-20T00:00:00"/>
    <s v="On Date"/>
    <s v="TonjaTurnell"/>
    <s v="United States"/>
    <s v="Los Angeles"/>
    <s v="California"/>
    <s v="Art"/>
    <s v="Newell 347"/>
    <n v="3.0387999999999993"/>
    <n v="21.4"/>
    <n v="5"/>
    <n v="6.2060000000000004"/>
    <n v="496.48"/>
  </r>
  <r>
    <s v="CA-2012-145485"/>
    <s v="11/05/2012"/>
    <s v="05/11/2012"/>
    <x v="2"/>
    <x v="7"/>
    <d v="2012-11-05T00:00:00"/>
    <d v="2012-11-05T00:00:00"/>
    <s v="On Date"/>
    <s v="JustinMacKendrick"/>
    <s v="United States"/>
    <s v="San Francisco"/>
    <s v="California"/>
    <s v="Storage"/>
    <s v="Hanging Personal Folder File"/>
    <n v="11.774999999999999"/>
    <n v="62.8"/>
    <n v="4"/>
    <n v="15.7"/>
    <n v="1256"/>
  </r>
  <r>
    <s v="CA-2014-151071"/>
    <s v="04/26/2014"/>
    <s v="30/04/2014"/>
    <x v="3"/>
    <x v="10"/>
    <d v="2014-04-26T00:00:00"/>
    <d v="2014-04-30T00:00:00"/>
    <s v="On Date"/>
    <s v="MickBrown"/>
    <s v="United States"/>
    <s v="Los Angeles"/>
    <s v="California"/>
    <s v="Binders"/>
    <s v="Cardinal Slant-D Ring Binder, Heavy Gauge Vinyl"/>
    <n v="4.6926000000000005"/>
    <n v="13.904"/>
    <n v="2"/>
    <n v="4.5187999999999997"/>
    <n v="361.50399999999996"/>
  </r>
  <r>
    <s v="US-2014-133312"/>
    <s v="11/26/2014"/>
    <s v="30/11/2014"/>
    <x v="3"/>
    <x v="7"/>
    <d v="2014-11-26T00:00:00"/>
    <d v="2014-11-30T00:00:00"/>
    <s v="On Date"/>
    <s v="BradleyDrucker"/>
    <s v="United States"/>
    <s v="San Francisco"/>
    <s v="California"/>
    <s v="Bookcases"/>
    <s v="Sauder Forest Hills Library, Woodland Oak Finish"/>
    <n v="129.70160000000001"/>
    <n v="359.49900000000002"/>
    <n v="3"/>
    <n v="-29.605799999999999"/>
    <n v="-2368.4639999999999"/>
  </r>
  <r>
    <s v="US-2014-133312"/>
    <s v="11/26/2014"/>
    <s v="30/11/2014"/>
    <x v="3"/>
    <x v="7"/>
    <d v="2014-11-26T00:00:00"/>
    <d v="2014-11-30T00:00:00"/>
    <s v="On Date"/>
    <s v="BradleyDrucker"/>
    <s v="United States"/>
    <s v="San Francisco"/>
    <s v="California"/>
    <s v="Storage"/>
    <s v="Sterilite Officeware Hinged File Box"/>
    <n v="7.6504000000000003"/>
    <n v="10.48"/>
    <n v="1"/>
    <n v="2.8296000000000001"/>
    <n v="226.36799999999999"/>
  </r>
  <r>
    <s v="CA-2014-132738"/>
    <s v="08/05/2014"/>
    <s v="08/08/2014"/>
    <x v="3"/>
    <x v="3"/>
    <d v="2014-08-05T00:00:00"/>
    <d v="2014-08-08T00:00:00"/>
    <s v="On Date"/>
    <s v="HarryMarie"/>
    <s v="United States"/>
    <s v="Loveland"/>
    <s v="Colorado"/>
    <s v="Paper"/>
    <s v="Hammermill CopyPlus Copy Paper (20Lb. and 84 Bright)"/>
    <n v="2.5398000000000001"/>
    <n v="7.968"/>
    <n v="2"/>
    <n v="2.8883999999999999"/>
    <n v="231.072"/>
  </r>
  <r>
    <s v="CA-2014-132738"/>
    <s v="08/05/2014"/>
    <s v="08/08/2014"/>
    <x v="3"/>
    <x v="3"/>
    <d v="2014-08-05T00:00:00"/>
    <d v="2014-08-08T00:00:00"/>
    <s v="On Date"/>
    <s v="HarryMarie"/>
    <s v="United States"/>
    <s v="Loveland"/>
    <s v="Colorado"/>
    <s v="Envelopes"/>
    <s v="Manila Recycled Extra-Heavyweight Clasp Envelopes, 6&quot; x 9&quot;"/>
    <n v="5.5998000000000001"/>
    <n v="8.7840000000000007"/>
    <n v="1"/>
    <n v="3.1842000000000001"/>
    <n v="254.73600000000002"/>
  </r>
  <r>
    <s v="CA-2014-156720"/>
    <s v="12/31/2014"/>
    <s v="04/01/2015"/>
    <x v="4"/>
    <x v="1"/>
    <d v="2014-12-31T00:00:00"/>
    <d v="2015-01-04T00:00:00"/>
    <s v="On Date"/>
    <s v="JillMatthias"/>
    <s v="United States"/>
    <s v="Loveland"/>
    <s v="Colorado"/>
    <s v="Fasteners"/>
    <s v="Bagged Rubber Bands"/>
    <n v="1.2096"/>
    <n v="3.024"/>
    <n v="3"/>
    <n v="-0.6048"/>
    <n v="-48.384"/>
  </r>
  <r>
    <s v="CA-2012-141936"/>
    <s v="08/07/2012"/>
    <s v="12/08/2012"/>
    <x v="2"/>
    <x v="3"/>
    <d v="2012-08-07T00:00:00"/>
    <d v="2012-08-12T00:00:00"/>
    <s v="On Date"/>
    <s v="ParhenaNorris"/>
    <s v="United States"/>
    <s v="Bakersfield"/>
    <s v="California"/>
    <s v="Binders"/>
    <s v="Cardinal Hold-It CD Pocket"/>
    <n v="4.2294"/>
    <n v="19.152000000000001"/>
    <n v="3"/>
    <n v="6.4638"/>
    <n v="517.10400000000004"/>
  </r>
  <r>
    <s v="CA-2013-150658"/>
    <s v="11/18/2013"/>
    <s v="23/11/2013"/>
    <x v="0"/>
    <x v="7"/>
    <d v="2013-11-18T00:00:00"/>
    <d v="2013-11-23T00:00:00"/>
    <s v="On Date"/>
    <s v="MaribethSchnelling"/>
    <s v="United States"/>
    <s v="Carlsbad"/>
    <s v="New Mexico"/>
    <s v="Binders"/>
    <s v="Avery Non-Stick Binders"/>
    <n v="2.4695"/>
    <n v="10.776"/>
    <n v="3"/>
    <n v="3.3675000000000002"/>
    <n v="269.40000000000003"/>
  </r>
  <r>
    <s v="CA-2014-146626"/>
    <s v="12/30/2014"/>
    <s v="06/01/2015"/>
    <x v="4"/>
    <x v="1"/>
    <d v="2014-12-30T00:00:00"/>
    <d v="2015-01-06T00:00:00"/>
    <s v="Delay"/>
    <s v="BenPeterman"/>
    <s v="United States"/>
    <s v="Anaheim"/>
    <s v="California"/>
    <s v="Furnishings"/>
    <s v="Nu-Dell Executive Frame"/>
    <n v="7.9632000000000005"/>
    <n v="101.12"/>
    <n v="8"/>
    <n v="37.414400000000001"/>
    <n v="2993.152"/>
  </r>
  <r>
    <s v="CA-2013-151323"/>
    <s v="10/24/2013"/>
    <s v="29/10/2013"/>
    <x v="0"/>
    <x v="8"/>
    <d v="2013-10-24T00:00:00"/>
    <d v="2013-10-29T00:00:00"/>
    <s v="On Date"/>
    <s v="AlejandroBallentine"/>
    <s v="United States"/>
    <s v="Seattle"/>
    <s v="Washington"/>
    <s v="Fasteners"/>
    <s v="Advantus SlideClip Paper Clips"/>
    <n v="1.7732000000000003"/>
    <n v="17.05"/>
    <n v="5"/>
    <n v="8.1839999999999993"/>
    <n v="654.71999999999991"/>
  </r>
  <r>
    <s v="CA-2012-146696"/>
    <s v="12/14/2012"/>
    <s v="19/12/2012"/>
    <x v="2"/>
    <x v="1"/>
    <d v="2012-12-14T00:00:00"/>
    <d v="2012-12-19T00:00:00"/>
    <s v="On Date"/>
    <s v="RickDuston"/>
    <s v="United States"/>
    <s v="San Diego"/>
    <s v="California"/>
    <s v="Binders"/>
    <s v="Wilson Jones Standard D-Ring Binders"/>
    <n v="2.6818"/>
    <n v="8.0960000000000001"/>
    <n v="2"/>
    <n v="2.7324000000000002"/>
    <n v="218.59200000000001"/>
  </r>
  <r>
    <s v="CA-2012-154886"/>
    <s v="11/08/2012"/>
    <s v="12/11/2012"/>
    <x v="2"/>
    <x v="7"/>
    <d v="2012-11-08T00:00:00"/>
    <d v="2012-11-12T00:00:00"/>
    <s v="On Date"/>
    <s v="ShaunWeien"/>
    <s v="United States"/>
    <s v="San Francisco"/>
    <s v="California"/>
    <s v="Accessories"/>
    <s v="Microsoft Arc Touch Mouse"/>
    <n v="38.368000000000002"/>
    <n v="119.9"/>
    <n v="2"/>
    <n v="43.164000000000001"/>
    <n v="3453.12"/>
  </r>
  <r>
    <s v="CA-2014-161333"/>
    <s v="02/03/2014"/>
    <s v="08/02/2014"/>
    <x v="3"/>
    <x v="11"/>
    <d v="2014-02-03T00:00:00"/>
    <d v="2014-02-08T00:00:00"/>
    <s v="On Date"/>
    <s v="JohnLee"/>
    <s v="United States"/>
    <s v="Los Angeles"/>
    <s v="California"/>
    <s v="Furnishings"/>
    <s v="Howard Miller 11-1/2&quot; Diameter Grantwood Wall Clock"/>
    <n v="28.465800000000002"/>
    <n v="86.26"/>
    <n v="2"/>
    <n v="29.328399999999998"/>
    <n v="2346.2719999999999"/>
  </r>
  <r>
    <s v="CA-2014-161333"/>
    <s v="02/03/2014"/>
    <s v="08/02/2014"/>
    <x v="3"/>
    <x v="11"/>
    <d v="2014-02-03T00:00:00"/>
    <d v="2014-02-08T00:00:00"/>
    <s v="On Date"/>
    <s v="JohnLee"/>
    <s v="United States"/>
    <s v="Los Angeles"/>
    <s v="California"/>
    <s v="Storage"/>
    <s v="Multi-Use Personal File Cart and Caster Set, Three Stacking Bins"/>
    <n v="25.027200000000001"/>
    <n v="139.04"/>
    <n v="4"/>
    <n v="38.931199999999997"/>
    <n v="3114.4959999999996"/>
  </r>
  <r>
    <s v="CA-2014-161333"/>
    <s v="02/03/2014"/>
    <s v="08/02/2014"/>
    <x v="3"/>
    <x v="11"/>
    <d v="2014-02-03T00:00:00"/>
    <d v="2014-02-08T00:00:00"/>
    <s v="On Date"/>
    <s v="JohnLee"/>
    <s v="United States"/>
    <s v="Los Angeles"/>
    <s v="California"/>
    <s v="Appliances"/>
    <s v="Harmony HEPA Quiet Air Purifiers"/>
    <n v="7.6049999999999995"/>
    <n v="46.8"/>
    <n v="4"/>
    <n v="16.38"/>
    <n v="1310.3999999999999"/>
  </r>
  <r>
    <s v="CA-2014-128734"/>
    <s v="12/25/2014"/>
    <s v="01/01/2015"/>
    <x v="4"/>
    <x v="1"/>
    <d v="2014-12-25T00:00:00"/>
    <d v="2015-01-01T00:00:00"/>
    <s v="Delay"/>
    <s v="JamesLanier"/>
    <s v="United States"/>
    <s v="Chandler"/>
    <s v="Arizona"/>
    <s v="Furnishings"/>
    <s v="Acrylic Self-Standing Desk Frames"/>
    <n v="1.6554000000000002"/>
    <n v="8.5440000000000005"/>
    <n v="4"/>
    <n v="1.9224000000000001"/>
    <n v="153.792"/>
  </r>
  <r>
    <s v="CA-2014-128734"/>
    <s v="12/25/2014"/>
    <s v="01/01/2015"/>
    <x v="4"/>
    <x v="1"/>
    <d v="2014-12-25T00:00:00"/>
    <d v="2015-01-01T00:00:00"/>
    <s v="Delay"/>
    <s v="JamesLanier"/>
    <s v="United States"/>
    <s v="Chandler"/>
    <s v="Arizona"/>
    <s v="Chairs"/>
    <s v="Global Leather Executive Chair"/>
    <n v="245.69299999999998"/>
    <n v="842.37599999999998"/>
    <n v="3"/>
    <n v="105.297"/>
    <n v="8423.76"/>
  </r>
  <r>
    <s v="CA-2014-125101"/>
    <s v="03/07/2014"/>
    <s v="11/03/2014"/>
    <x v="3"/>
    <x v="9"/>
    <d v="2014-03-07T00:00:00"/>
    <d v="2014-03-11T00:00:00"/>
    <s v="On Date"/>
    <s v="SallyHughsby"/>
    <s v="United States"/>
    <s v="San Francisco"/>
    <s v="California"/>
    <s v="Storage"/>
    <s v="File Shuttle II and Handi-File, Black"/>
    <n v="25.4175"/>
    <n v="67.78"/>
    <n v="2"/>
    <n v="16.945"/>
    <n v="1355.6"/>
  </r>
  <r>
    <s v="CA-2014-169929"/>
    <s v="09/26/2014"/>
    <s v="29/09/2014"/>
    <x v="3"/>
    <x v="4"/>
    <d v="2014-09-26T00:00:00"/>
    <d v="2014-09-29T00:00:00"/>
    <s v="On Date"/>
    <s v="LukeSchmidt"/>
    <s v="United States"/>
    <s v="Helena"/>
    <s v="Montana"/>
    <s v="Storage"/>
    <s v="Iris Project Case"/>
    <n v="5.9051999999999989"/>
    <n v="39.9"/>
    <n v="5"/>
    <n v="10.374000000000001"/>
    <n v="829.92000000000007"/>
  </r>
  <r>
    <s v="CA-2012-156146"/>
    <s v="10/26/2012"/>
    <s v="30/10/2012"/>
    <x v="2"/>
    <x v="8"/>
    <d v="2012-10-26T00:00:00"/>
    <d v="2012-10-30T00:00:00"/>
    <s v="On Date"/>
    <s v="AndrewGjertsen"/>
    <s v="United States"/>
    <s v="Peoria"/>
    <s v="Arizona"/>
    <s v="Phones"/>
    <s v="Panasonic KX-TG6844B Expandable Digital Cordless Telephone"/>
    <n v="48.172699999999999"/>
    <n v="105.584"/>
    <n v="2"/>
    <n v="9.2385999999999999"/>
    <n v="739.08799999999997"/>
  </r>
  <r>
    <s v="CA-2012-156146"/>
    <s v="10/26/2012"/>
    <s v="30/10/2012"/>
    <x v="2"/>
    <x v="8"/>
    <d v="2012-10-26T00:00:00"/>
    <d v="2012-10-30T00:00:00"/>
    <s v="On Date"/>
    <s v="AndrewGjertsen"/>
    <s v="United States"/>
    <s v="Peoria"/>
    <s v="Arizona"/>
    <s v="Phones"/>
    <s v="Plantronics MX500i Earset"/>
    <n v="41.661499999999997"/>
    <n v="68.72"/>
    <n v="2"/>
    <n v="-14.603"/>
    <n v="-1168.24"/>
  </r>
  <r>
    <s v="CA-2011-111192"/>
    <s v="07/30/2011"/>
    <s v="05/08/2011"/>
    <x v="1"/>
    <x v="6"/>
    <d v="2011-07-30T00:00:00"/>
    <d v="2011-08-05T00:00:00"/>
    <s v="Delay"/>
    <s v="TomStivers"/>
    <s v="United States"/>
    <s v="Seattle"/>
    <s v="Washington"/>
    <s v="Bookcases"/>
    <s v="Rush Hierlooms Collection 1&quot; Thick Stackable Bookcases"/>
    <n v="138.49379999999999"/>
    <n v="1367.84"/>
    <n v="8"/>
    <n v="259.88959999999997"/>
    <n v="20791.167999999998"/>
  </r>
  <r>
    <s v="CA-2012-161627"/>
    <s v="07/06/2012"/>
    <s v="11/07/2012"/>
    <x v="2"/>
    <x v="6"/>
    <d v="2012-07-06T00:00:00"/>
    <d v="2012-07-11T00:00:00"/>
    <s v="On Date"/>
    <s v="SarahJordon"/>
    <s v="United States"/>
    <s v="Pasadena"/>
    <s v="California"/>
    <s v="Chairs"/>
    <s v="Novimex Turbo Task Chair"/>
    <n v="62.462400000000002"/>
    <n v="170.352"/>
    <n v="3"/>
    <n v="-17.0352"/>
    <n v="-1362.816"/>
  </r>
  <r>
    <s v="CA-2012-107741"/>
    <s v="03/08/2012"/>
    <s v="10/03/2012"/>
    <x v="2"/>
    <x v="9"/>
    <d v="2012-03-08T00:00:00"/>
    <d v="2012-03-10T00:00:00"/>
    <s v="On Date"/>
    <s v="FredChung"/>
    <s v="United States"/>
    <s v="Pueblo"/>
    <s v="Colorado"/>
    <s v="Art"/>
    <s v="Dixon Prang Watercolor Pencils, 10-Color Set with Brush"/>
    <n v="2.5133999999999999"/>
    <n v="3.4079999999999999"/>
    <n v="1"/>
    <n v="0.89459999999999995"/>
    <n v="71.567999999999998"/>
  </r>
  <r>
    <s v="CA-2013-148908"/>
    <s v="11/06/2013"/>
    <s v="09/11/2013"/>
    <x v="0"/>
    <x v="7"/>
    <d v="2013-11-06T00:00:00"/>
    <d v="2013-11-09T00:00:00"/>
    <s v="On Date"/>
    <s v="JosephHolt"/>
    <s v="United States"/>
    <s v="San Francisco"/>
    <s v="California"/>
    <s v="Binders"/>
    <s v="GBC Twin Loop Wire Binding Elements"/>
    <n v="16.64"/>
    <n v="53.247999999999998"/>
    <n v="2"/>
    <n v="19.968"/>
    <n v="1597.44"/>
  </r>
  <r>
    <s v="US-2012-120502"/>
    <s v="04/13/2012"/>
    <s v="19/04/2012"/>
    <x v="2"/>
    <x v="10"/>
    <d v="2012-04-13T00:00:00"/>
    <d v="2012-04-19T00:00:00"/>
    <s v="Delay"/>
    <s v="BillTyler"/>
    <s v="United States"/>
    <s v="Los Angeles"/>
    <s v="California"/>
    <s v="Furnishings"/>
    <s v="Flat Face Poster Frame"/>
    <n v="10.927199999999999"/>
    <n v="37.68"/>
    <n v="2"/>
    <n v="15.8256"/>
    <n v="1266.048"/>
  </r>
  <r>
    <s v="US-2012-120502"/>
    <s v="04/13/2012"/>
    <s v="19/04/2012"/>
    <x v="2"/>
    <x v="10"/>
    <d v="2012-04-13T00:00:00"/>
    <d v="2012-04-19T00:00:00"/>
    <s v="Delay"/>
    <s v="BillTyler"/>
    <s v="United States"/>
    <s v="Los Angeles"/>
    <s v="California"/>
    <s v="Phones"/>
    <s v="Aastra 57i VoIP phone"/>
    <n v="119.59140000000001"/>
    <n v="258.57600000000002"/>
    <n v="2"/>
    <n v="19.3932"/>
    <n v="1551.4560000000001"/>
  </r>
  <r>
    <s v="US-2012-120502"/>
    <s v="04/13/2012"/>
    <s v="19/04/2012"/>
    <x v="2"/>
    <x v="10"/>
    <d v="2012-04-13T00:00:00"/>
    <d v="2012-04-19T00:00:00"/>
    <s v="Delay"/>
    <s v="BillTyler"/>
    <s v="United States"/>
    <s v="Los Angeles"/>
    <s v="California"/>
    <s v="Appliances"/>
    <s v="3M Replacement Filter for Office Air Cleaner for 20' x 33' Room"/>
    <n v="23.1312"/>
    <n v="75.84"/>
    <n v="2"/>
    <n v="29.5776"/>
    <n v="2366.2080000000001"/>
  </r>
  <r>
    <s v="US-2014-141943"/>
    <s v="05/06/2014"/>
    <s v="10/05/2014"/>
    <x v="3"/>
    <x v="2"/>
    <d v="2014-05-06T00:00:00"/>
    <d v="2014-05-10T00:00:00"/>
    <s v="On Date"/>
    <s v="DarrenKoutras"/>
    <s v="United States"/>
    <s v="San Francisco"/>
    <s v="California"/>
    <s v="Envelopes"/>
    <s v="Peel &amp; Seel Recycled Catalog Envelopes, Brown"/>
    <n v="5.79"/>
    <n v="23.16"/>
    <n v="2"/>
    <n v="11.58"/>
    <n v="926.4"/>
  </r>
  <r>
    <s v="CA-2011-159709"/>
    <s v="05/10/2011"/>
    <s v="15/05/2011"/>
    <x v="1"/>
    <x v="2"/>
    <d v="2011-05-10T00:00:00"/>
    <d v="2011-05-15T00:00:00"/>
    <s v="On Date"/>
    <s v="ArianneIrving"/>
    <s v="United States"/>
    <s v="Kent"/>
    <s v="Washington"/>
    <s v="Envelopes"/>
    <s v="Strathmore #10 Envelopes, Ultimate White"/>
    <n v="26.882100000000001"/>
    <n v="158.13"/>
    <n v="3"/>
    <n v="77.483699999999999"/>
    <n v="6198.6959999999999"/>
  </r>
  <r>
    <s v="CA-2011-159709"/>
    <s v="05/10/2011"/>
    <s v="15/05/2011"/>
    <x v="1"/>
    <x v="2"/>
    <d v="2011-05-10T00:00:00"/>
    <d v="2011-05-15T00:00:00"/>
    <s v="On Date"/>
    <s v="ArianneIrving"/>
    <s v="United States"/>
    <s v="Kent"/>
    <s v="Washington"/>
    <s v="Phones"/>
    <s v="LF Elite 3D Dazzle Designer Hard Case Cover, Lf Stylus Pen and Wiper For Apple Iphone 5c Mini Lite"/>
    <n v="7.8480000000000008"/>
    <n v="43.6"/>
    <n v="5"/>
    <n v="4.3600000000000003"/>
    <n v="348.8"/>
  </r>
  <r>
    <s v="CA-2012-142454"/>
    <s v="08/15/2012"/>
    <s v="19/08/2012"/>
    <x v="2"/>
    <x v="3"/>
    <d v="2012-08-15T00:00:00"/>
    <d v="2012-08-19T00:00:00"/>
    <s v="On Date"/>
    <s v="RichardEichhorn"/>
    <s v="United States"/>
    <s v="Oakland"/>
    <s v="California"/>
    <s v="Furnishings"/>
    <s v="Tensor Computer Mounted Lamp"/>
    <n v="10.869700000000002"/>
    <n v="104.23"/>
    <n v="7"/>
    <n v="28.142099999999999"/>
    <n v="2251.3679999999999"/>
  </r>
  <r>
    <s v="CA-2012-142454"/>
    <s v="08/15/2012"/>
    <s v="19/08/2012"/>
    <x v="2"/>
    <x v="3"/>
    <d v="2012-08-15T00:00:00"/>
    <d v="2012-08-19T00:00:00"/>
    <s v="On Date"/>
    <s v="RichardEichhorn"/>
    <s v="United States"/>
    <s v="Oakland"/>
    <s v="California"/>
    <s v="Storage"/>
    <s v="Mobile Personal File Cube"/>
    <n v="17.096600000000002"/>
    <n v="70.260000000000005"/>
    <n v="3"/>
    <n v="18.970199999999998"/>
    <n v="1517.616"/>
  </r>
  <r>
    <s v="CA-2013-145898"/>
    <s v="09/27/2013"/>
    <s v="27/09/2013"/>
    <x v="0"/>
    <x v="4"/>
    <d v="2013-09-27T00:00:00"/>
    <d v="2013-09-27T00:00:00"/>
    <s v="On Date"/>
    <s v="ChuckMagee"/>
    <s v="United States"/>
    <s v="Redlands"/>
    <s v="California"/>
    <s v="Storage"/>
    <s v="Advantus Rolling Storage Box"/>
    <n v="12.519500000000001"/>
    <n v="51.45"/>
    <n v="3"/>
    <n v="13.891500000000001"/>
    <n v="1111.3200000000002"/>
  </r>
  <r>
    <s v="CA-2013-145898"/>
    <s v="09/27/2013"/>
    <s v="27/09/2013"/>
    <x v="0"/>
    <x v="4"/>
    <d v="2013-09-27T00:00:00"/>
    <d v="2013-09-27T00:00:00"/>
    <s v="On Date"/>
    <s v="ChuckMagee"/>
    <s v="United States"/>
    <s v="Redlands"/>
    <s v="California"/>
    <s v="Labels"/>
    <s v="Avery 494"/>
    <n v="1.4094"/>
    <n v="7.83"/>
    <n v="3"/>
    <n v="3.6017999999999999"/>
    <n v="288.14400000000001"/>
  </r>
  <r>
    <s v="CA-2013-145898"/>
    <s v="09/27/2013"/>
    <s v="27/09/2013"/>
    <x v="0"/>
    <x v="4"/>
    <d v="2013-09-27T00:00:00"/>
    <d v="2013-09-27T00:00:00"/>
    <s v="On Date"/>
    <s v="ChuckMagee"/>
    <s v="United States"/>
    <s v="Redlands"/>
    <s v="California"/>
    <s v="Art"/>
    <s v="SANFORD Major Accent Highlighters"/>
    <n v="4.3895999999999997"/>
    <n v="35.4"/>
    <n v="5"/>
    <n v="13.452"/>
    <n v="1076.1600000000001"/>
  </r>
  <r>
    <s v="CA-2013-145898"/>
    <s v="09/27/2013"/>
    <s v="27/09/2013"/>
    <x v="0"/>
    <x v="4"/>
    <d v="2013-09-27T00:00:00"/>
    <d v="2013-09-27T00:00:00"/>
    <s v="On Date"/>
    <s v="ChuckMagee"/>
    <s v="United States"/>
    <s v="Redlands"/>
    <s v="California"/>
    <s v="Paper"/>
    <s v="Great White Multi-Use Recycled Paper (20Lb. and 84 Bright)"/>
    <n v="3.2889999999999997"/>
    <n v="29.9"/>
    <n v="5"/>
    <n v="13.455"/>
    <n v="1076.4000000000001"/>
  </r>
  <r>
    <s v="CA-2014-134635"/>
    <s v="04/16/2014"/>
    <s v="18/04/2014"/>
    <x v="3"/>
    <x v="10"/>
    <d v="2014-04-16T00:00:00"/>
    <d v="2014-04-18T00:00:00"/>
    <s v="On Date"/>
    <s v="NoelStaavos"/>
    <s v="United States"/>
    <s v="Los Angeles"/>
    <s v="California"/>
    <s v="Paper"/>
    <s v="Xerox 1883"/>
    <n v="14.245199999999999"/>
    <n v="79.14"/>
    <n v="3"/>
    <n v="36.404400000000003"/>
    <n v="2912.3520000000003"/>
  </r>
  <r>
    <s v="US-2014-109582"/>
    <s v="09/13/2014"/>
    <s v="18/09/2014"/>
    <x v="3"/>
    <x v="4"/>
    <d v="2014-09-13T00:00:00"/>
    <d v="2014-09-18T00:00:00"/>
    <s v="On Date"/>
    <s v="JohnMurray"/>
    <s v="United States"/>
    <s v="Los Angeles"/>
    <s v="California"/>
    <s v="Paper"/>
    <s v="Eaton Premium Continuous-Feed Paper, 25% Cotton, Letter Size, White, 1000 Shts/Box"/>
    <n v="28.849599999999999"/>
    <n v="166.44"/>
    <n v="3"/>
    <n v="79.891199999999998"/>
    <n v="6391.2960000000003"/>
  </r>
  <r>
    <s v="US-2011-147648"/>
    <s v="11/26/2011"/>
    <s v="01/12/2011"/>
    <x v="1"/>
    <x v="7"/>
    <d v="2011-11-26T00:00:00"/>
    <d v="2011-12-01T00:00:00"/>
    <s v="On Date"/>
    <s v="LindsayShagiari"/>
    <s v="United States"/>
    <s v="San Francisco"/>
    <s v="California"/>
    <s v="Paper"/>
    <s v="Xerox 1893"/>
    <n v="20.904900000000001"/>
    <n v="81.98"/>
    <n v="2"/>
    <n v="40.170200000000001"/>
    <n v="3213.616"/>
  </r>
  <r>
    <s v="CA-2014-124436"/>
    <s v="03/20/2014"/>
    <s v="23/03/2014"/>
    <x v="3"/>
    <x v="9"/>
    <d v="2014-03-20T00:00:00"/>
    <d v="2014-03-23T00:00:00"/>
    <s v="On Date"/>
    <s v="SueAnnReed"/>
    <s v="United States"/>
    <s v="Fresno"/>
    <s v="California"/>
    <s v="Binders"/>
    <s v="SpineVue Locking Slant-D Ring Binders by Cardinal"/>
    <n v="4.7528000000000006"/>
    <n v="14.624000000000001"/>
    <n v="2"/>
    <n v="5.1184000000000003"/>
    <n v="409.47200000000004"/>
  </r>
  <r>
    <s v="CA-2014-124436"/>
    <s v="03/20/2014"/>
    <s v="23/03/2014"/>
    <x v="3"/>
    <x v="9"/>
    <d v="2014-03-20T00:00:00"/>
    <d v="2014-03-23T00:00:00"/>
    <s v="On Date"/>
    <s v="SueAnnReed"/>
    <s v="United States"/>
    <s v="Fresno"/>
    <s v="California"/>
    <s v="Tables"/>
    <s v="Chromcraft Round Conference Tables"/>
    <n v="137.6891"/>
    <n v="697.16"/>
    <n v="5"/>
    <n v="8.7144999999999992"/>
    <n v="697.16"/>
  </r>
  <r>
    <s v="CA-2014-124436"/>
    <s v="03/20/2014"/>
    <s v="23/03/2014"/>
    <x v="3"/>
    <x v="9"/>
    <d v="2014-03-20T00:00:00"/>
    <d v="2014-03-23T00:00:00"/>
    <s v="On Date"/>
    <s v="SueAnnReed"/>
    <s v="United States"/>
    <s v="Fresno"/>
    <s v="California"/>
    <s v="Furnishings"/>
    <s v="Advantus Employee of the Month Certificate Frame, 11 x 13-1/2"/>
    <n v="18.248699999999999"/>
    <n v="30.93"/>
    <n v="1"/>
    <n v="12.6813"/>
    <n v="1014.504"/>
  </r>
  <r>
    <s v="CA-2014-124436"/>
    <s v="03/20/2014"/>
    <s v="23/03/2014"/>
    <x v="3"/>
    <x v="9"/>
    <d v="2014-03-20T00:00:00"/>
    <d v="2014-03-23T00:00:00"/>
    <s v="On Date"/>
    <s v="SueAnnReed"/>
    <s v="United States"/>
    <s v="Fresno"/>
    <s v="California"/>
    <s v="Binders"/>
    <s v="Pressboard Covers with Storage Hooks, 9 1/2&quot; x 11&quot;, Light Blue"/>
    <n v="2.6023000000000001"/>
    <n v="27.495999999999999"/>
    <n v="7"/>
    <n v="9.2798999999999996"/>
    <n v="742.39199999999994"/>
  </r>
  <r>
    <s v="CA-2014-131037"/>
    <s v="08/23/2014"/>
    <s v="24/08/2014"/>
    <x v="3"/>
    <x v="3"/>
    <d v="2014-08-23T00:00:00"/>
    <d v="2014-08-24T00:00:00"/>
    <s v="On Date"/>
    <s v="TonyMolinari"/>
    <s v="United States"/>
    <s v="San Francisco"/>
    <s v="California"/>
    <s v="Tables"/>
    <s v="Hon Racetrack Conference Tables"/>
    <n v="207.38290000000001"/>
    <n v="210.00800000000001"/>
    <n v="1"/>
    <n v="2.6251000000000002"/>
    <n v="210.00800000000001"/>
  </r>
  <r>
    <s v="CA-2013-116561"/>
    <s v="09/12/2013"/>
    <s v="18/09/2013"/>
    <x v="0"/>
    <x v="4"/>
    <d v="2013-09-12T00:00:00"/>
    <d v="2013-09-18T00:00:00"/>
    <s v="Delay"/>
    <s v="EugeneBarchas"/>
    <s v="United States"/>
    <s v="San Jose"/>
    <s v="California"/>
    <s v="Storage"/>
    <s v="Stur-D-Stor Shelving, Vertical 5-Shelf: 72&quot;H x 36&quot;W x 18 1/2&quot;D"/>
    <n v="108.7604"/>
    <n v="332.94"/>
    <n v="3"/>
    <n v="6.6588000000000003"/>
    <n v="532.70400000000006"/>
  </r>
  <r>
    <s v="CA-2013-116561"/>
    <s v="09/12/2013"/>
    <s v="18/09/2013"/>
    <x v="0"/>
    <x v="4"/>
    <d v="2013-09-12T00:00:00"/>
    <d v="2013-09-18T00:00:00"/>
    <s v="Delay"/>
    <s v="EugeneBarchas"/>
    <s v="United States"/>
    <s v="San Jose"/>
    <s v="California"/>
    <s v="Binders"/>
    <s v="GBC Standard Therm-A-Bind Covers"/>
    <n v="13.456800000000001"/>
    <n v="39.872"/>
    <n v="2"/>
    <n v="12.958399999999999"/>
    <n v="1036.672"/>
  </r>
  <r>
    <s v="CA-2013-110730"/>
    <s v="09/24/2013"/>
    <s v="27/09/2013"/>
    <x v="0"/>
    <x v="4"/>
    <d v="2013-09-24T00:00:00"/>
    <d v="2013-09-27T00:00:00"/>
    <s v="On Date"/>
    <s v="CandaceMcMahon"/>
    <s v="United States"/>
    <s v="Seattle"/>
    <s v="Washington"/>
    <s v="Supplies"/>
    <s v="Acme Design Stainless Steel Bent Scissors"/>
    <n v="4.9931999999999999"/>
    <n v="13.68"/>
    <n v="2"/>
    <n v="3.6936"/>
    <n v="295.488"/>
  </r>
  <r>
    <s v="CA-2013-156265"/>
    <s v="08/03/2013"/>
    <s v="05/08/2013"/>
    <x v="0"/>
    <x v="3"/>
    <d v="2013-08-03T00:00:00"/>
    <d v="2013-08-05T00:00:00"/>
    <s v="On Date"/>
    <s v="BarryFranzÃ¶sisch"/>
    <s v="United States"/>
    <s v="Los Angeles"/>
    <s v="California"/>
    <s v="Tables"/>
    <s v="Barricks Non-Folding Utility Table with Steel Legs, Laminate Tops"/>
    <n v="60.555900000000001"/>
    <n v="136.464"/>
    <n v="2"/>
    <n v="15.3522"/>
    <n v="1228.1759999999999"/>
  </r>
  <r>
    <s v="CA-2013-156265"/>
    <s v="08/03/2013"/>
    <s v="05/08/2013"/>
    <x v="0"/>
    <x v="3"/>
    <d v="2013-08-03T00:00:00"/>
    <d v="2013-08-05T00:00:00"/>
    <s v="On Date"/>
    <s v="BarryFranzÃ¶sisch"/>
    <s v="United States"/>
    <s v="Los Angeles"/>
    <s v="California"/>
    <s v="Phones"/>
    <s v="Nortel Business Series Terminal T7208 Digital phone"/>
    <n v="100.0728"/>
    <n v="333.57600000000002"/>
    <n v="3"/>
    <n v="33.357599999999998"/>
    <n v="2668.6079999999997"/>
  </r>
  <r>
    <s v="CA-2013-156265"/>
    <s v="08/03/2013"/>
    <s v="05/08/2013"/>
    <x v="0"/>
    <x v="3"/>
    <d v="2013-08-03T00:00:00"/>
    <d v="2013-08-05T00:00:00"/>
    <s v="On Date"/>
    <s v="BarryFranzÃ¶sisch"/>
    <s v="United States"/>
    <s v="Los Angeles"/>
    <s v="California"/>
    <s v="Binders"/>
    <s v="XtraLife ClearVue Slant-D Ring Binders by Cardinal"/>
    <n v="3.9200000000000004"/>
    <n v="12.544"/>
    <n v="2"/>
    <n v="4.7039999999999997"/>
    <n v="376.32"/>
  </r>
  <r>
    <s v="US-2014-110989"/>
    <s v="11/04/2014"/>
    <s v="06/11/2014"/>
    <x v="3"/>
    <x v="7"/>
    <d v="2014-11-04T00:00:00"/>
    <d v="2014-11-06T00:00:00"/>
    <s v="On Date"/>
    <s v="EvaJacobs"/>
    <s v="United States"/>
    <s v="Seattle"/>
    <s v="Washington"/>
    <s v="Accessories"/>
    <s v="HP Standard 104 key PS/2 Keyboard"/>
    <n v="10.875"/>
    <n v="43.5"/>
    <n v="3"/>
    <n v="10.875"/>
    <n v="870"/>
  </r>
  <r>
    <s v="US-2011-131982"/>
    <s v="03/07/2011"/>
    <s v="11/03/2011"/>
    <x v="1"/>
    <x v="9"/>
    <d v="2011-03-07T00:00:00"/>
    <d v="2011-03-11T00:00:00"/>
    <s v="On Date"/>
    <s v="NoraPelletier"/>
    <s v="United States"/>
    <s v="Des Moines"/>
    <s v="Washington"/>
    <s v="Binders"/>
    <s v="Catalog Binders with Expanding Posts"/>
    <n v="37.003999999999998"/>
    <n v="107.648"/>
    <n v="2"/>
    <n v="33.64"/>
    <n v="2691.2"/>
  </r>
  <r>
    <s v="US-2014-114034"/>
    <s v="01/04/2014"/>
    <s v="09/01/2014"/>
    <x v="3"/>
    <x v="5"/>
    <d v="2014-01-04T00:00:00"/>
    <d v="2014-01-09T00:00:00"/>
    <s v="On Date"/>
    <s v="DelfinaLatchford"/>
    <s v="United States"/>
    <s v="Rancho Cucamonga"/>
    <s v="California"/>
    <s v="Paper"/>
    <s v="Xerox 1905"/>
    <n v="3.3696000000000002"/>
    <n v="38.880000000000003"/>
    <n v="6"/>
    <n v="18.662400000000002"/>
    <n v="1492.9920000000002"/>
  </r>
  <r>
    <s v="US-2014-115595"/>
    <s v="10/10/2014"/>
    <s v="12/10/2014"/>
    <x v="3"/>
    <x v="8"/>
    <d v="2014-10-10T00:00:00"/>
    <d v="2014-10-12T00:00:00"/>
    <s v="On Date"/>
    <s v="XylonaPreis"/>
    <s v="United States"/>
    <s v="Los Angeles"/>
    <s v="California"/>
    <s v="Paper"/>
    <s v="Wirebound Message Books, 2 7/8&quot; x 5&quot;, 3 Forms per Page"/>
    <n v="3.7312000000000007"/>
    <n v="35.200000000000003"/>
    <n v="5"/>
    <n v="16.544"/>
    <n v="1323.52"/>
  </r>
  <r>
    <s v="CA-2014-147452"/>
    <s v="10/01/2014"/>
    <s v="04/10/2014"/>
    <x v="3"/>
    <x v="8"/>
    <d v="2014-10-01T00:00:00"/>
    <d v="2014-10-04T00:00:00"/>
    <s v="On Date"/>
    <s v="CariSayre"/>
    <s v="United States"/>
    <s v="Seattle"/>
    <s v="Washington"/>
    <s v="Paper"/>
    <s v="Adams Telephone Message Book W/Dividers/Space For Phone Numbers, 5 1/4&quot;X8 1/2&quot;, 300/Messages"/>
    <n v="2.9987999999999997"/>
    <n v="11.76"/>
    <n v="2"/>
    <n v="5.7624000000000004"/>
    <n v="460.99200000000002"/>
  </r>
  <r>
    <s v="CA-2014-147452"/>
    <s v="10/01/2014"/>
    <s v="04/10/2014"/>
    <x v="3"/>
    <x v="8"/>
    <d v="2014-10-01T00:00:00"/>
    <d v="2014-10-04T00:00:00"/>
    <s v="On Date"/>
    <s v="CariSayre"/>
    <s v="United States"/>
    <s v="Seattle"/>
    <s v="Washington"/>
    <s v="Paper"/>
    <s v="Xerox 1882"/>
    <n v="28.549799999999998"/>
    <n v="167.94"/>
    <n v="3"/>
    <n v="82.290599999999998"/>
    <n v="6583.2479999999996"/>
  </r>
  <r>
    <s v="CA-2014-147452"/>
    <s v="10/01/2014"/>
    <s v="04/10/2014"/>
    <x v="3"/>
    <x v="8"/>
    <d v="2014-10-01T00:00:00"/>
    <d v="2014-10-04T00:00:00"/>
    <s v="On Date"/>
    <s v="CariSayre"/>
    <s v="United States"/>
    <s v="Seattle"/>
    <s v="Washington"/>
    <s v="Appliances"/>
    <s v="Commercial WindTunnel Clean Air Upright Vacuum, Replacement Belts, Filtration Bags"/>
    <n v="2.8786"/>
    <n v="3.89"/>
    <n v="1"/>
    <n v="1.0114000000000001"/>
    <n v="80.912000000000006"/>
  </r>
  <r>
    <s v="CA-2014-144484"/>
    <s v="09/12/2014"/>
    <s v="12/09/2014"/>
    <x v="3"/>
    <x v="4"/>
    <d v="2014-09-12T00:00:00"/>
    <d v="2014-09-12T00:00:00"/>
    <s v="On Date"/>
    <s v="CassandraBrandow"/>
    <s v="United States"/>
    <s v="San Francisco"/>
    <s v="California"/>
    <s v="Furnishings"/>
    <s v="6&quot; Cubicle Wall Clock, Black"/>
    <n v="5.1776"/>
    <n v="32.36"/>
    <n v="4"/>
    <n v="11.6496"/>
    <n v="931.96799999999996"/>
  </r>
  <r>
    <s v="CA-2014-144484"/>
    <s v="09/12/2014"/>
    <s v="12/09/2014"/>
    <x v="3"/>
    <x v="4"/>
    <d v="2014-09-12T00:00:00"/>
    <d v="2014-09-12T00:00:00"/>
    <s v="On Date"/>
    <s v="CassandraBrandow"/>
    <s v="United States"/>
    <s v="San Francisco"/>
    <s v="California"/>
    <s v="Appliances"/>
    <s v="Kensington 4 Outlet MasterPiece Compact Power Control Center"/>
    <n v="58.55040000000001"/>
    <n v="406.6"/>
    <n v="5"/>
    <n v="113.848"/>
    <n v="9107.84"/>
  </r>
  <r>
    <s v="CA-2014-125913"/>
    <s v="01/17/2014"/>
    <s v="17/01/2014"/>
    <x v="3"/>
    <x v="5"/>
    <d v="2014-01-17T00:00:00"/>
    <d v="2014-01-17T00:00:00"/>
    <s v="On Date"/>
    <s v="JackO'Briant"/>
    <s v="United States"/>
    <s v="Los Angeles"/>
    <s v="California"/>
    <s v="Furnishings"/>
    <s v="Eldon Expressions Wood and Plastic Desk Accessories, Cherry Wood"/>
    <n v="4.9558"/>
    <n v="27.92"/>
    <n v="4"/>
    <n v="8.0968"/>
    <n v="647.74400000000003"/>
  </r>
  <r>
    <s v="CA-2014-125913"/>
    <s v="01/17/2014"/>
    <s v="17/01/2014"/>
    <x v="3"/>
    <x v="5"/>
    <d v="2014-01-17T00:00:00"/>
    <d v="2014-01-17T00:00:00"/>
    <s v="On Date"/>
    <s v="JackO'Briant"/>
    <s v="United States"/>
    <s v="Los Angeles"/>
    <s v="California"/>
    <s v="Tables"/>
    <s v="Lesro Sheffield Collection Coffee Table, End Table, Center Table, Corner Table"/>
    <n v="59.237100000000005"/>
    <n v="399.67200000000003"/>
    <n v="7"/>
    <n v="-14.9877"/>
    <n v="-1199.0160000000001"/>
  </r>
  <r>
    <s v="CA-2011-133424"/>
    <s v="03/30/2011"/>
    <s v="04/04/2011"/>
    <x v="1"/>
    <x v="9"/>
    <d v="2011-03-30T00:00:00"/>
    <d v="2011-04-04T00:00:00"/>
    <s v="On Date"/>
    <s v="Dorrisliebe"/>
    <s v="United States"/>
    <s v="Seattle"/>
    <s v="Washington"/>
    <s v="Storage"/>
    <s v="Sterilite Show Offs Storage Containers"/>
    <n v="5.28"/>
    <n v="15.84"/>
    <n v="3"/>
    <n v="0"/>
    <n v="0"/>
  </r>
  <r>
    <s v="CA-2011-133424"/>
    <s v="03/30/2011"/>
    <s v="04/04/2011"/>
    <x v="1"/>
    <x v="9"/>
    <d v="2011-03-30T00:00:00"/>
    <d v="2011-04-04T00:00:00"/>
    <s v="On Date"/>
    <s v="Dorrisliebe"/>
    <s v="United States"/>
    <s v="Seattle"/>
    <s v="Washington"/>
    <s v="Labels"/>
    <s v="Avery 490"/>
    <n v="7.3999999999999995"/>
    <n v="44.4"/>
    <n v="3"/>
    <n v="22.2"/>
    <n v="1776"/>
  </r>
  <r>
    <s v="CA-2014-105991"/>
    <s v="05/06/2014"/>
    <s v="07/05/2014"/>
    <x v="3"/>
    <x v="2"/>
    <d v="2014-05-06T00:00:00"/>
    <d v="2014-05-07T00:00:00"/>
    <s v="On Date"/>
    <s v="LisaHazard"/>
    <s v="United States"/>
    <s v="Louisville"/>
    <s v="Colorado"/>
    <s v="Envelopes"/>
    <s v="Redi-Strip #10 Envelopes, 4 1/8 x 9 1/2"/>
    <n v="1.5339999999999998"/>
    <n v="21.24"/>
    <n v="9"/>
    <n v="7.4340000000000002"/>
    <n v="594.72"/>
  </r>
  <r>
    <s v="CA-2014-105991"/>
    <s v="05/06/2014"/>
    <s v="07/05/2014"/>
    <x v="3"/>
    <x v="2"/>
    <d v="2014-05-06T00:00:00"/>
    <d v="2014-05-07T00:00:00"/>
    <s v="On Date"/>
    <s v="LisaHazard"/>
    <s v="United States"/>
    <s v="Louisville"/>
    <s v="Colorado"/>
    <s v="Binders"/>
    <s v="Avery Durable Slant Ring Binders, No Labels"/>
    <n v="2.1093999999999999"/>
    <n v="9.5519999999999996"/>
    <n v="8"/>
    <n v="-7.3231999999999999"/>
    <n v="-585.85599999999999"/>
  </r>
  <r>
    <s v="CA-2014-105991"/>
    <s v="05/06/2014"/>
    <s v="07/05/2014"/>
    <x v="3"/>
    <x v="2"/>
    <d v="2014-05-06T00:00:00"/>
    <d v="2014-05-07T00:00:00"/>
    <s v="On Date"/>
    <s v="LisaHazard"/>
    <s v="United States"/>
    <s v="Louisville"/>
    <s v="Colorado"/>
    <s v="Bookcases"/>
    <s v="Bestar Classic Bookcase"/>
    <n v="80.991900000000001"/>
    <n v="89.991"/>
    <n v="3"/>
    <n v="-152.9847"/>
    <n v="-12238.776"/>
  </r>
  <r>
    <s v="US-2014-136784"/>
    <s v="05/01/2014"/>
    <s v="06/05/2014"/>
    <x v="3"/>
    <x v="2"/>
    <d v="2014-05-01T00:00:00"/>
    <d v="2014-05-06T00:00:00"/>
    <s v="On Date"/>
    <s v="AlanDominguez"/>
    <s v="United States"/>
    <s v="San Francisco"/>
    <s v="California"/>
    <s v="Paper"/>
    <s v="Xerox 1919"/>
    <n v="20.904900000000001"/>
    <n v="163.96"/>
    <n v="4"/>
    <n v="80.340400000000002"/>
    <n v="6427.232"/>
  </r>
  <r>
    <s v="CA-2013-106656"/>
    <s v="09/24/2013"/>
    <s v="27/09/2013"/>
    <x v="0"/>
    <x v="4"/>
    <d v="2013-09-24T00:00:00"/>
    <d v="2013-09-27T00:00:00"/>
    <s v="On Date"/>
    <s v="DarrinVanHuff"/>
    <s v="United States"/>
    <s v="San Diego"/>
    <s v="California"/>
    <s v="Envelopes"/>
    <s v="Poly String Tie Envelopes"/>
    <n v="1.0811999999999999"/>
    <n v="4.08"/>
    <n v="2"/>
    <n v="1.9176"/>
    <n v="153.40799999999999"/>
  </r>
  <r>
    <s v="CA-2013-106656"/>
    <s v="09/24/2013"/>
    <s v="27/09/2013"/>
    <x v="0"/>
    <x v="4"/>
    <d v="2013-09-24T00:00:00"/>
    <d v="2013-09-27T00:00:00"/>
    <s v="On Date"/>
    <s v="DarrinVanHuff"/>
    <s v="United States"/>
    <s v="San Diego"/>
    <s v="California"/>
    <s v="Labels"/>
    <s v="Avery 51"/>
    <n v="3.4019999999999997"/>
    <n v="18.899999999999999"/>
    <n v="3"/>
    <n v="8.6940000000000008"/>
    <n v="695.5200000000001"/>
  </r>
  <r>
    <s v="CA-2014-137876"/>
    <s v="05/01/2014"/>
    <s v="06/05/2014"/>
    <x v="3"/>
    <x v="2"/>
    <d v="2014-05-01T00:00:00"/>
    <d v="2014-05-06T00:00:00"/>
    <s v="On Date"/>
    <s v="DonJones"/>
    <s v="United States"/>
    <s v="San Francisco"/>
    <s v="California"/>
    <s v="Furnishings"/>
    <s v="Seth Thomas 16&quot; Steel Case Clock"/>
    <n v="21.761599999999994"/>
    <n v="64.959999999999994"/>
    <n v="2"/>
    <n v="21.436800000000002"/>
    <n v="1714.9440000000002"/>
  </r>
  <r>
    <s v="CA-2014-137876"/>
    <s v="05/01/2014"/>
    <s v="06/05/2014"/>
    <x v="3"/>
    <x v="2"/>
    <d v="2014-05-01T00:00:00"/>
    <d v="2014-05-06T00:00:00"/>
    <s v="On Date"/>
    <s v="DonJones"/>
    <s v="United States"/>
    <s v="San Francisco"/>
    <s v="California"/>
    <s v="Envelopes"/>
    <s v="#10- 4 1/8&quot; x 9 1/2&quot; Security-Tint Envelopes"/>
    <n v="3.8963999999999999"/>
    <n v="30.56"/>
    <n v="4"/>
    <n v="14.974399999999999"/>
    <n v="1197.952"/>
  </r>
  <r>
    <s v="CA-2012-119508"/>
    <s v="12/04/2012"/>
    <s v="09/12/2012"/>
    <x v="2"/>
    <x v="1"/>
    <d v="2012-12-04T00:00:00"/>
    <d v="2012-12-09T00:00:00"/>
    <s v="On Date"/>
    <s v="TracyZic"/>
    <s v="United States"/>
    <s v="Lakewood"/>
    <s v="California"/>
    <s v="Art"/>
    <s v="Avery Hi-Liter Fluorescent Desk Style Markers"/>
    <n v="2.1294"/>
    <n v="16.899999999999999"/>
    <n v="5"/>
    <n v="6.2530000000000001"/>
    <n v="500.24"/>
  </r>
  <r>
    <s v="CA-2012-119508"/>
    <s v="12/04/2012"/>
    <s v="09/12/2012"/>
    <x v="2"/>
    <x v="1"/>
    <d v="2012-12-04T00:00:00"/>
    <d v="2012-12-09T00:00:00"/>
    <s v="On Date"/>
    <s v="TracyZic"/>
    <s v="United States"/>
    <s v="Lakewood"/>
    <s v="California"/>
    <s v="Furnishings"/>
    <s v="Eldon Image Series Desk Accessories, Burgundy"/>
    <n v="2.6751999999999994"/>
    <n v="25.08"/>
    <n v="6"/>
    <n v="9.0288000000000004"/>
    <n v="722.30400000000009"/>
  </r>
  <r>
    <s v="CA-2011-130813"/>
    <s v="01/07/2011"/>
    <s v="09/01/2011"/>
    <x v="1"/>
    <x v="5"/>
    <d v="2011-01-07T00:00:00"/>
    <d v="2011-01-09T00:00:00"/>
    <s v="On Date"/>
    <s v="LycorisSaunders"/>
    <s v="United States"/>
    <s v="Los Angeles"/>
    <s v="California"/>
    <s v="Paper"/>
    <s v="Xerox 225"/>
    <n v="3.3696000000000002"/>
    <n v="19.440000000000001"/>
    <n v="3"/>
    <n v="9.3312000000000008"/>
    <n v="746.49600000000009"/>
  </r>
  <r>
    <s v="CA-2012-169278"/>
    <s v="05/21/2012"/>
    <s v="25/05/2012"/>
    <x v="2"/>
    <x v="2"/>
    <d v="2012-05-21T00:00:00"/>
    <d v="2012-05-25T00:00:00"/>
    <s v="On Date"/>
    <s v="MichelleEllison"/>
    <s v="United States"/>
    <s v="Seattle"/>
    <s v="Washington"/>
    <s v="Binders"/>
    <s v="Ibico Plastic and Wire Spiral Binding Combs"/>
    <n v="4.5521999999999991"/>
    <n v="26.975999999999999"/>
    <n v="4"/>
    <n v="8.7672000000000008"/>
    <n v="701.37600000000009"/>
  </r>
  <r>
    <s v="CA-2014-111577"/>
    <s v="10/17/2014"/>
    <s v="22/10/2014"/>
    <x v="3"/>
    <x v="8"/>
    <d v="2014-10-17T00:00:00"/>
    <d v="2014-10-22T00:00:00"/>
    <s v="On Date"/>
    <s v="AnthonyJacobs"/>
    <s v="United States"/>
    <s v="Scottsdale"/>
    <s v="Arizona"/>
    <s v="Paper"/>
    <s v="Green Bar Computer Printout Paper"/>
    <n v="28.029600000000002"/>
    <n v="307.77600000000001"/>
    <n v="7"/>
    <n v="111.5688"/>
    <n v="8925.503999999999"/>
  </r>
  <r>
    <s v="CA-2014-108539"/>
    <s v="03/22/2014"/>
    <s v="24/03/2014"/>
    <x v="3"/>
    <x v="9"/>
    <d v="2014-03-22T00:00:00"/>
    <d v="2014-03-24T00:00:00"/>
    <s v="On Date"/>
    <s v="StevenCartwright"/>
    <s v="United States"/>
    <s v="Los Angeles"/>
    <s v="California"/>
    <s v="Storage"/>
    <s v="Adjustable Depth Letter/Legal Cart"/>
    <n v="128.8366"/>
    <n v="725.84"/>
    <n v="4"/>
    <n v="210.49359999999999"/>
    <n v="16839.487999999998"/>
  </r>
  <r>
    <s v="CA-2014-108539"/>
    <s v="03/22/2014"/>
    <s v="24/03/2014"/>
    <x v="3"/>
    <x v="9"/>
    <d v="2014-03-22T00:00:00"/>
    <d v="2014-03-24T00:00:00"/>
    <s v="On Date"/>
    <s v="StevenCartwright"/>
    <s v="United States"/>
    <s v="Los Angeles"/>
    <s v="California"/>
    <s v="Binders"/>
    <s v="Avery Durable Plastic 1&quot; Binders"/>
    <n v="2.3154000000000003"/>
    <n v="10.896000000000001"/>
    <n v="3"/>
    <n v="3.9498000000000002"/>
    <n v="315.98400000000004"/>
  </r>
  <r>
    <s v="CA-2014-108539"/>
    <s v="03/22/2014"/>
    <s v="24/03/2014"/>
    <x v="3"/>
    <x v="9"/>
    <d v="2014-03-22T00:00:00"/>
    <d v="2014-03-24T00:00:00"/>
    <s v="On Date"/>
    <s v="StevenCartwright"/>
    <s v="United States"/>
    <s v="Los Angeles"/>
    <s v="California"/>
    <s v="Binders"/>
    <s v="Pressboard Data Binders by Wilson Jones"/>
    <n v="2.8302000000000005"/>
    <n v="8.5440000000000005"/>
    <n v="2"/>
    <n v="2.8835999999999999"/>
    <n v="230.68799999999999"/>
  </r>
  <r>
    <s v="CA-2011-113768"/>
    <s v="05/13/2011"/>
    <s v="19/05/2011"/>
    <x v="1"/>
    <x v="2"/>
    <d v="2011-05-13T00:00:00"/>
    <d v="2011-05-19T00:00:00"/>
    <s v="Delay"/>
    <s v="AaronHawkins"/>
    <s v="United States"/>
    <s v="Los Angeles"/>
    <s v="California"/>
    <s v="Chairs"/>
    <s v="Iceberg Nesting Folding Chair, 19w x 6d x 43h"/>
    <n v="43.082799999999999"/>
    <n v="279.45600000000002"/>
    <n v="6"/>
    <n v="20.959199999999999"/>
    <n v="1676.7359999999999"/>
  </r>
  <r>
    <s v="CA-2011-113768"/>
    <s v="05/13/2011"/>
    <s v="19/05/2011"/>
    <x v="1"/>
    <x v="2"/>
    <d v="2011-05-13T00:00:00"/>
    <d v="2011-05-19T00:00:00"/>
    <s v="Delay"/>
    <s v="AaronHawkins"/>
    <s v="United States"/>
    <s v="Los Angeles"/>
    <s v="California"/>
    <s v="Paper"/>
    <s v="EcoTones Memo Sheets"/>
    <n v="2.08"/>
    <n v="8"/>
    <n v="2"/>
    <n v="3.84"/>
    <n v="307.2"/>
  </r>
  <r>
    <s v="CA-2013-138037"/>
    <s v="09/30/2013"/>
    <s v="04/10/2013"/>
    <x v="0"/>
    <x v="4"/>
    <d v="2013-09-30T00:00:00"/>
    <d v="2013-10-04T00:00:00"/>
    <s v="On Date"/>
    <s v="AndyReiter"/>
    <s v="United States"/>
    <s v="San Francisco"/>
    <s v="California"/>
    <s v="Binders"/>
    <s v="Avery Self-Adhesive Photo Pockets for Polaroid Photos"/>
    <n v="3.5411999999999995"/>
    <n v="27.24"/>
    <n v="5"/>
    <n v="9.5340000000000007"/>
    <n v="762.72"/>
  </r>
  <r>
    <s v="CA-2011-150490"/>
    <s v="08/05/2011"/>
    <s v="11/08/2011"/>
    <x v="1"/>
    <x v="3"/>
    <d v="2011-08-05T00:00:00"/>
    <d v="2011-08-11T00:00:00"/>
    <s v="Delay"/>
    <s v="SoniaSunley"/>
    <s v="United States"/>
    <s v="San Francisco"/>
    <s v="California"/>
    <s v="Accessories"/>
    <s v="Logitech Desktop MK120 Mouse and keyboard Combo"/>
    <n v="14.724"/>
    <n v="16.36"/>
    <n v="1"/>
    <n v="1.6359999999999999"/>
    <n v="130.88"/>
  </r>
  <r>
    <s v="CA-2011-150490"/>
    <s v="08/05/2011"/>
    <s v="11/08/2011"/>
    <x v="1"/>
    <x v="3"/>
    <d v="2011-08-05T00:00:00"/>
    <d v="2011-08-11T00:00:00"/>
    <s v="Delay"/>
    <s v="SoniaSunley"/>
    <s v="United States"/>
    <s v="San Francisco"/>
    <s v="California"/>
    <s v="Storage"/>
    <s v="Akro Stacking Bins"/>
    <n v="7.5743999999999998"/>
    <n v="15.78"/>
    <n v="2"/>
    <n v="0.63119999999999998"/>
    <n v="50.495999999999995"/>
  </r>
  <r>
    <s v="CA-2011-150490"/>
    <s v="08/05/2011"/>
    <s v="11/08/2011"/>
    <x v="1"/>
    <x v="3"/>
    <d v="2011-08-05T00:00:00"/>
    <d v="2011-08-11T00:00:00"/>
    <s v="Delay"/>
    <s v="SoniaSunley"/>
    <s v="United States"/>
    <s v="San Francisco"/>
    <s v="California"/>
    <s v="Art"/>
    <s v="Boston KS Multi-Size Manual Pencil Sharpener"/>
    <n v="16.552799999999998"/>
    <n v="45.98"/>
    <n v="2"/>
    <n v="12.8744"/>
    <n v="1029.952"/>
  </r>
  <r>
    <s v="CA-2011-123477"/>
    <s v="01/19/2011"/>
    <s v="22/01/2011"/>
    <x v="1"/>
    <x v="5"/>
    <d v="2011-01-19T00:00:00"/>
    <d v="2011-01-22T00:00:00"/>
    <s v="On Date"/>
    <s v="DavidWiener"/>
    <s v="United States"/>
    <s v="Springfield"/>
    <s v="Oregon"/>
    <s v="Appliances"/>
    <s v="Fellowes Mighty 8 Compact Surge Protector"/>
    <n v="14.5944"/>
    <n v="64.864000000000004"/>
    <n v="4"/>
    <n v="6.4863999999999997"/>
    <n v="518.91200000000003"/>
  </r>
  <r>
    <s v="CA-2014-158071"/>
    <s v="06/11/2014"/>
    <s v="16/06/2014"/>
    <x v="3"/>
    <x v="0"/>
    <d v="2014-06-11T00:00:00"/>
    <d v="2014-06-16T00:00:00"/>
    <s v="On Date"/>
    <s v="BillDonatelli"/>
    <s v="United States"/>
    <s v="Seattle"/>
    <s v="Washington"/>
    <s v="Phones"/>
    <s v="Logitech B530 USBÂ HeadsetÂ -Â headsetÂ - Full size, Binaural"/>
    <n v="27.002699999999997"/>
    <n v="88.775999999999996"/>
    <n v="3"/>
    <n v="7.7679"/>
    <n v="621.43200000000002"/>
  </r>
  <r>
    <s v="CA-2014-158071"/>
    <s v="06/11/2014"/>
    <s v="16/06/2014"/>
    <x v="3"/>
    <x v="0"/>
    <d v="2014-06-11T00:00:00"/>
    <d v="2014-06-16T00:00:00"/>
    <s v="On Date"/>
    <s v="BillDonatelli"/>
    <s v="United States"/>
    <s v="Seattle"/>
    <s v="Washington"/>
    <s v="Labels"/>
    <s v="Avery 512"/>
    <n v="1.5317000000000001"/>
    <n v="11.56"/>
    <n v="4"/>
    <n v="5.4332000000000003"/>
    <n v="434.65600000000001"/>
  </r>
  <r>
    <s v="CA-2014-158071"/>
    <s v="06/11/2014"/>
    <s v="16/06/2014"/>
    <x v="3"/>
    <x v="0"/>
    <d v="2014-06-11T00:00:00"/>
    <d v="2014-06-16T00:00:00"/>
    <s v="On Date"/>
    <s v="BillDonatelli"/>
    <s v="United States"/>
    <s v="Seattle"/>
    <s v="Washington"/>
    <s v="Storage"/>
    <s v="Personal File Boxes with Fold-Down Carry Handle"/>
    <n v="11.685"/>
    <n v="15.58"/>
    <n v="1"/>
    <n v="3.895"/>
    <n v="311.60000000000002"/>
  </r>
  <r>
    <s v="CA-2014-134152"/>
    <s v="05/28/2014"/>
    <s v="01/06/2014"/>
    <x v="3"/>
    <x v="2"/>
    <d v="2014-05-28T00:00:00"/>
    <d v="2014-06-01T00:00:00"/>
    <s v="On Date"/>
    <s v="RoyPhan"/>
    <s v="United States"/>
    <s v="Seattle"/>
    <s v="Washington"/>
    <s v="Accessories"/>
    <s v="Logitech Desktop MK120 Mouse and keyboard Combo"/>
    <n v="14.724"/>
    <n v="98.16"/>
    <n v="6"/>
    <n v="9.8160000000000007"/>
    <n v="785.28000000000009"/>
  </r>
  <r>
    <s v="CA-2014-134152"/>
    <s v="05/28/2014"/>
    <s v="01/06/2014"/>
    <x v="3"/>
    <x v="2"/>
    <d v="2014-05-28T00:00:00"/>
    <d v="2014-06-01T00:00:00"/>
    <s v="On Date"/>
    <s v="RoyPhan"/>
    <s v="United States"/>
    <s v="Seattle"/>
    <s v="Washington"/>
    <s v="Art"/>
    <s v="Staples"/>
    <n v="7.86"/>
    <n v="31.44"/>
    <n v="3"/>
    <n v="7.86"/>
    <n v="628.80000000000007"/>
  </r>
  <r>
    <s v="CA-2013-136021"/>
    <s v="08/15/2013"/>
    <s v="19/08/2013"/>
    <x v="0"/>
    <x v="3"/>
    <d v="2013-08-15T00:00:00"/>
    <d v="2013-08-19T00:00:00"/>
    <s v="On Date"/>
    <s v="JillMatthias"/>
    <s v="United States"/>
    <s v="Los Angeles"/>
    <s v="California"/>
    <s v="Paper"/>
    <s v="Array Memo Cubes"/>
    <n v="2.6417999999999995"/>
    <n v="15.54"/>
    <n v="3"/>
    <n v="7.6146000000000003"/>
    <n v="609.16800000000001"/>
  </r>
  <r>
    <s v="CA-2013-136021"/>
    <s v="08/15/2013"/>
    <s v="19/08/2013"/>
    <x v="0"/>
    <x v="3"/>
    <d v="2013-08-15T00:00:00"/>
    <d v="2013-08-19T00:00:00"/>
    <s v="On Date"/>
    <s v="JillMatthias"/>
    <s v="United States"/>
    <s v="Los Angeles"/>
    <s v="California"/>
    <s v="Machines"/>
    <s v="Texas Instruments TI-34 Scientific Calculator"/>
    <n v="11.654700000000002"/>
    <n v="105.55200000000001"/>
    <n v="6"/>
    <n v="35.623800000000003"/>
    <n v="2849.9040000000005"/>
  </r>
  <r>
    <s v="CA-2014-164707"/>
    <s v="02/19/2014"/>
    <s v="22/02/2014"/>
    <x v="3"/>
    <x v="11"/>
    <d v="2014-02-19T00:00:00"/>
    <d v="2014-02-22T00:00:00"/>
    <s v="On Date"/>
    <s v="CynthiaVoltz"/>
    <s v="United States"/>
    <s v="Los Angeles"/>
    <s v="California"/>
    <s v="Phones"/>
    <s v="iHome FM Clock Radio with Lightning Dock"/>
    <n v="52.4925"/>
    <n v="167.976"/>
    <n v="3"/>
    <n v="10.4985"/>
    <n v="839.88"/>
  </r>
  <r>
    <s v="CA-2014-164707"/>
    <s v="02/19/2014"/>
    <s v="22/02/2014"/>
    <x v="3"/>
    <x v="11"/>
    <d v="2014-02-19T00:00:00"/>
    <d v="2014-02-22T00:00:00"/>
    <s v="On Date"/>
    <s v="CynthiaVoltz"/>
    <s v="United States"/>
    <s v="Los Angeles"/>
    <s v="California"/>
    <s v="Accessories"/>
    <s v="Memorex Micro Travel Drive 32 GB"/>
    <n v="20.810699999999997"/>
    <n v="109.53"/>
    <n v="3"/>
    <n v="47.097900000000003"/>
    <n v="3767.8320000000003"/>
  </r>
  <r>
    <s v="CA-2014-164707"/>
    <s v="02/19/2014"/>
    <s v="22/02/2014"/>
    <x v="3"/>
    <x v="11"/>
    <d v="2014-02-19T00:00:00"/>
    <d v="2014-02-22T00:00:00"/>
    <s v="On Date"/>
    <s v="CynthiaVoltz"/>
    <s v="United States"/>
    <s v="Los Angeles"/>
    <s v="California"/>
    <s v="Labels"/>
    <s v="Avery 493"/>
    <n v="2.5041000000000002"/>
    <n v="9.82"/>
    <n v="2"/>
    <n v="4.8117999999999999"/>
    <n v="384.94399999999996"/>
  </r>
  <r>
    <s v="CA-2014-163874"/>
    <s v="11/11/2014"/>
    <s v="13/11/2014"/>
    <x v="3"/>
    <x v="7"/>
    <d v="2014-11-11T00:00:00"/>
    <d v="2014-11-13T00:00:00"/>
    <s v="On Date"/>
    <s v="NickCrebassa"/>
    <s v="United States"/>
    <s v="Seattle"/>
    <s v="Washington"/>
    <s v="Binders"/>
    <s v="GBC Imprintable Covers"/>
    <n v="5.5998000000000001"/>
    <n v="26.352"/>
    <n v="3"/>
    <n v="9.5526"/>
    <n v="764.20799999999997"/>
  </r>
  <r>
    <s v="CA-2011-104829"/>
    <s v="11/18/2011"/>
    <s v="21/11/2011"/>
    <x v="1"/>
    <x v="7"/>
    <d v="2011-11-18T00:00:00"/>
    <d v="2011-11-21T00:00:00"/>
    <s v="On Date"/>
    <s v="JohnGrady"/>
    <s v="United States"/>
    <s v="Provo"/>
    <s v="Utah"/>
    <s v="Paper"/>
    <s v="Adams &quot;While You Were Out&quot; Message Pads"/>
    <n v="1.7270000000000001"/>
    <n v="21.98"/>
    <n v="7"/>
    <n v="9.891"/>
    <n v="791.28"/>
  </r>
  <r>
    <s v="US-2013-147340"/>
    <s v="09/25/2013"/>
    <s v="25/09/2013"/>
    <x v="0"/>
    <x v="4"/>
    <d v="2013-09-25T00:00:00"/>
    <d v="2013-09-25T00:00:00"/>
    <s v="On Date"/>
    <s v="EdwardBecker"/>
    <s v="United States"/>
    <s v="San Francisco"/>
    <s v="California"/>
    <s v="Furnishings"/>
    <s v="Nu-Dell Executive Frame"/>
    <n v="7.9632000000000005"/>
    <n v="63.2"/>
    <n v="5"/>
    <n v="23.384"/>
    <n v="1870.72"/>
  </r>
  <r>
    <s v="CA-2013-145492"/>
    <s v="11/21/2013"/>
    <s v="28/11/2013"/>
    <x v="0"/>
    <x v="7"/>
    <d v="2013-11-21T00:00:00"/>
    <d v="2013-11-28T00:00:00"/>
    <s v="Delay"/>
    <s v="MattConnell"/>
    <s v="United States"/>
    <s v="Los Angeles"/>
    <s v="California"/>
    <s v="Appliances"/>
    <s v="Bravo II Megaboss 12-Amp Hard Body Upright, Replacement Belts, 2 Belts per Pack"/>
    <n v="2.3075000000000001"/>
    <n v="39"/>
    <n v="12"/>
    <n v="11.31"/>
    <n v="904.80000000000007"/>
  </r>
  <r>
    <s v="CA-2013-117681"/>
    <s v="04/10/2013"/>
    <s v="15/04/2013"/>
    <x v="0"/>
    <x v="10"/>
    <d v="2013-04-10T00:00:00"/>
    <d v="2013-04-15T00:00:00"/>
    <s v="On Date"/>
    <s v="HerbertFlentye"/>
    <s v="United States"/>
    <s v="Los Angeles"/>
    <s v="California"/>
    <s v="Bookcases"/>
    <s v="Bush Somerset Collection Bookcase"/>
    <n v="110.0232"/>
    <n v="556.66499999999996"/>
    <n v="5"/>
    <n v="6.5490000000000004"/>
    <n v="523.92000000000007"/>
  </r>
  <r>
    <s v="CA-2014-132262"/>
    <s v="09/22/2014"/>
    <s v="24/09/2014"/>
    <x v="3"/>
    <x v="4"/>
    <d v="2014-09-22T00:00:00"/>
    <d v="2014-09-24T00:00:00"/>
    <s v="On Date"/>
    <s v="MuhammedLee"/>
    <s v="United States"/>
    <s v="Seattle"/>
    <s v="Washington"/>
    <s v="Accessories"/>
    <s v="Sony 64GB Class 10 Micro SDHC R40 Memory Card"/>
    <n v="28.432100000000002"/>
    <n v="71.98"/>
    <n v="2"/>
    <n v="15.1158"/>
    <n v="1209.2640000000001"/>
  </r>
  <r>
    <s v="CA-2014-132262"/>
    <s v="09/22/2014"/>
    <s v="24/09/2014"/>
    <x v="3"/>
    <x v="4"/>
    <d v="2014-09-22T00:00:00"/>
    <d v="2014-09-24T00:00:00"/>
    <s v="On Date"/>
    <s v="MuhammedLee"/>
    <s v="United States"/>
    <s v="Seattle"/>
    <s v="Washington"/>
    <s v="Accessories"/>
    <s v="Logitech M510 Wireless Mouse"/>
    <n v="26.793300000000002"/>
    <n v="79.98"/>
    <n v="2"/>
    <n v="26.3934"/>
    <n v="2111.4719999999998"/>
  </r>
  <r>
    <s v="US-2013-143280"/>
    <s v="02/22/2013"/>
    <s v="26/02/2013"/>
    <x v="0"/>
    <x v="11"/>
    <d v="2013-02-22T00:00:00"/>
    <d v="2013-02-26T00:00:00"/>
    <s v="On Date"/>
    <s v="TracyZic"/>
    <s v="United States"/>
    <s v="Los Angeles"/>
    <s v="California"/>
    <s v="Phones"/>
    <s v="AT&amp;T 1070 Corded Phone"/>
    <n v="78.042999999999992"/>
    <n v="445.96"/>
    <n v="5"/>
    <n v="55.744999999999997"/>
    <n v="4459.5999999999995"/>
  </r>
  <r>
    <s v="US-2013-143280"/>
    <s v="02/22/2013"/>
    <s v="26/02/2013"/>
    <x v="0"/>
    <x v="11"/>
    <d v="2013-02-22T00:00:00"/>
    <d v="2013-02-26T00:00:00"/>
    <s v="On Date"/>
    <s v="TracyZic"/>
    <s v="United States"/>
    <s v="Los Angeles"/>
    <s v="California"/>
    <s v="Accessories"/>
    <s v="Memorex Mini Travel Drive 64 GB USB 2.0 Flash Drive"/>
    <n v="21.019200000000001"/>
    <n v="36.24"/>
    <n v="1"/>
    <n v="15.220800000000001"/>
    <n v="1217.664"/>
  </r>
  <r>
    <s v="US-2013-143280"/>
    <s v="02/22/2013"/>
    <s v="26/02/2013"/>
    <x v="0"/>
    <x v="11"/>
    <d v="2013-02-22T00:00:00"/>
    <d v="2013-02-26T00:00:00"/>
    <s v="On Date"/>
    <s v="TracyZic"/>
    <s v="United States"/>
    <s v="Los Angeles"/>
    <s v="California"/>
    <s v="Fasteners"/>
    <s v="Acco Clips to Go Binder Clips, 24 Clips in Two Sizes"/>
    <n v="1.8815000000000004"/>
    <n v="10.65"/>
    <n v="3"/>
    <n v="5.0054999999999996"/>
    <n v="400.43999999999994"/>
  </r>
  <r>
    <s v="CA-2014-108854"/>
    <s v="12/09/2014"/>
    <s v="15/12/2014"/>
    <x v="3"/>
    <x v="1"/>
    <d v="2014-12-09T00:00:00"/>
    <d v="2014-12-15T00:00:00"/>
    <s v="Delay"/>
    <s v="DeniseMonton"/>
    <s v="United States"/>
    <s v="San Francisco"/>
    <s v="California"/>
    <s v="Paper"/>
    <s v="Standard Line Â“While You Were OutÂ” Hardbound Telephone Message Book"/>
    <n v="11.869200000000001"/>
    <n v="87.92"/>
    <n v="4"/>
    <n v="40.443199999999997"/>
    <n v="3235.4559999999997"/>
  </r>
  <r>
    <s v="CA-2014-108854"/>
    <s v="12/09/2014"/>
    <s v="15/12/2014"/>
    <x v="3"/>
    <x v="1"/>
    <d v="2014-12-09T00:00:00"/>
    <d v="2014-12-15T00:00:00"/>
    <s v="Delay"/>
    <s v="DeniseMonton"/>
    <s v="United States"/>
    <s v="San Francisco"/>
    <s v="California"/>
    <s v="Binders"/>
    <s v="Performers Binder/Pad Holder, Black"/>
    <n v="14.014999999999999"/>
    <n v="22.423999999999999"/>
    <n v="1"/>
    <n v="8.4090000000000007"/>
    <n v="672.72"/>
  </r>
  <r>
    <s v="CA-2014-108854"/>
    <s v="12/09/2014"/>
    <s v="15/12/2014"/>
    <x v="3"/>
    <x v="1"/>
    <d v="2014-12-09T00:00:00"/>
    <d v="2014-12-15T00:00:00"/>
    <s v="Delay"/>
    <s v="DeniseMonton"/>
    <s v="United States"/>
    <s v="San Francisco"/>
    <s v="California"/>
    <s v="Binders"/>
    <s v="Vinyl Sectional Post Binders"/>
    <n v="18.850000000000001"/>
    <n v="90.48"/>
    <n v="3"/>
    <n v="33.93"/>
    <n v="2714.4"/>
  </r>
  <r>
    <s v="CA-2014-108854"/>
    <s v="12/09/2014"/>
    <s v="15/12/2014"/>
    <x v="3"/>
    <x v="1"/>
    <d v="2014-12-09T00:00:00"/>
    <d v="2014-12-15T00:00:00"/>
    <s v="Delay"/>
    <s v="DeniseMonton"/>
    <s v="United States"/>
    <s v="San Francisco"/>
    <s v="California"/>
    <s v="Storage"/>
    <s v="SAFCO Mobile Desk Side File, Wire Frame"/>
    <n v="31.642399999999999"/>
    <n v="42.76"/>
    <n v="1"/>
    <n v="11.117599999999999"/>
    <n v="889.4079999999999"/>
  </r>
  <r>
    <s v="CA-2014-166856"/>
    <s v="09/19/2014"/>
    <s v="23/09/2014"/>
    <x v="3"/>
    <x v="4"/>
    <d v="2014-09-19T00:00:00"/>
    <d v="2014-09-23T00:00:00"/>
    <s v="On Date"/>
    <s v="TonySayre"/>
    <s v="United States"/>
    <s v="Clovis"/>
    <s v="New Mexico"/>
    <s v="Binders"/>
    <s v="Wilson Jones Easy Flow II Sheet Lifters"/>
    <n v="0.93599999999999994"/>
    <n v="10.08"/>
    <n v="7"/>
    <n v="3.528"/>
    <n v="282.24"/>
  </r>
  <r>
    <s v="CA-2014-166856"/>
    <s v="09/19/2014"/>
    <s v="23/09/2014"/>
    <x v="3"/>
    <x v="4"/>
    <d v="2014-09-19T00:00:00"/>
    <d v="2014-09-23T00:00:00"/>
    <s v="On Date"/>
    <s v="TonySayre"/>
    <s v="United States"/>
    <s v="Clovis"/>
    <s v="New Mexico"/>
    <s v="Accessories"/>
    <s v="Kingston Digital DataTraveler 64GB USB 2.0"/>
    <n v="31.0776"/>
    <n v="101.34"/>
    <n v="3"/>
    <n v="8.1072000000000006"/>
    <n v="648.57600000000002"/>
  </r>
  <r>
    <s v="US-2013-163258"/>
    <s v="12/30/2013"/>
    <s v="03/01/2014"/>
    <x v="3"/>
    <x v="1"/>
    <d v="2013-12-30T00:00:00"/>
    <d v="2014-01-03T00:00:00"/>
    <s v="On Date"/>
    <s v="PhillipFlathmann"/>
    <s v="United States"/>
    <s v="Los Angeles"/>
    <s v="California"/>
    <s v="Binders"/>
    <s v="Acco Translucent Poly Ring Binders"/>
    <n v="2.4335999999999998"/>
    <n v="11.231999999999999"/>
    <n v="3"/>
    <n v="3.9312"/>
    <n v="314.49599999999998"/>
  </r>
  <r>
    <s v="CA-2013-153598"/>
    <s v="12/04/2013"/>
    <s v="07/12/2013"/>
    <x v="0"/>
    <x v="1"/>
    <d v="2013-12-04T00:00:00"/>
    <d v="2013-12-07T00:00:00"/>
    <s v="On Date"/>
    <s v="NeomaMurray"/>
    <s v="United States"/>
    <s v="Los Angeles"/>
    <s v="California"/>
    <s v="Accessories"/>
    <s v="LogitechÂ Z-906 Speaker sys - home theater - 5.1-CH"/>
    <n v="197.994"/>
    <n v="1649.95"/>
    <n v="5"/>
    <n v="659.98"/>
    <n v="52798.400000000001"/>
  </r>
  <r>
    <s v="CA-2013-153598"/>
    <s v="12/04/2013"/>
    <s v="07/12/2013"/>
    <x v="0"/>
    <x v="1"/>
    <d v="2013-12-04T00:00:00"/>
    <d v="2013-12-07T00:00:00"/>
    <s v="On Date"/>
    <s v="NeomaMurray"/>
    <s v="United States"/>
    <s v="Los Angeles"/>
    <s v="California"/>
    <s v="Furnishings"/>
    <s v="3M Polarizing Light Filter Sleeves"/>
    <n v="10.071000000000003"/>
    <n v="111.9"/>
    <n v="6"/>
    <n v="51.473999999999997"/>
    <n v="4117.92"/>
  </r>
  <r>
    <s v="US-2013-108497"/>
    <s v="06/15/2013"/>
    <s v="15/06/2013"/>
    <x v="0"/>
    <x v="0"/>
    <d v="2013-06-15T00:00:00"/>
    <d v="2013-06-15T00:00:00"/>
    <s v="On Date"/>
    <s v="MarcHarrigan"/>
    <s v="United States"/>
    <s v="Los Angeles"/>
    <s v="California"/>
    <s v="Bookcases"/>
    <s v="Bush Heritage Pine Collection 5-Shelf Bookcase, Albany Pine Finish, *Special Order"/>
    <n v="112.78399999999999"/>
    <n v="599.16499999999996"/>
    <n v="5"/>
    <n v="35.244999999999997"/>
    <n v="2819.6"/>
  </r>
  <r>
    <s v="CA-2013-113096"/>
    <s v="09/03/2013"/>
    <s v="05/09/2013"/>
    <x v="0"/>
    <x v="4"/>
    <d v="2013-09-03T00:00:00"/>
    <d v="2013-09-05T00:00:00"/>
    <s v="On Date"/>
    <s v="SamZeldin"/>
    <s v="United States"/>
    <s v="San Francisco"/>
    <s v="California"/>
    <s v="Storage"/>
    <s v="Tenex File Box, Personal Filing Tote with Lid, Black"/>
    <n v="11.477399999999999"/>
    <n v="46.53"/>
    <n v="3"/>
    <n v="12.097799999999999"/>
    <n v="967.82399999999996"/>
  </r>
  <r>
    <s v="CA-2014-129707"/>
    <s v="04/26/2014"/>
    <s v="30/04/2014"/>
    <x v="3"/>
    <x v="10"/>
    <d v="2014-04-26T00:00:00"/>
    <d v="2014-04-30T00:00:00"/>
    <s v="On Date"/>
    <s v="LarryHughes"/>
    <s v="United States"/>
    <s v="Chandler"/>
    <s v="Arizona"/>
    <s v="Art"/>
    <s v="Newell 318"/>
    <n v="2.0572000000000004"/>
    <n v="8.8960000000000008"/>
    <n v="4"/>
    <n v="0.66720000000000002"/>
    <n v="53.376000000000005"/>
  </r>
  <r>
    <s v="CA-2012-160171"/>
    <s v="10/19/2012"/>
    <s v="24/10/2012"/>
    <x v="2"/>
    <x v="8"/>
    <d v="2012-10-19T00:00:00"/>
    <d v="2012-10-24T00:00:00"/>
    <s v="On Date"/>
    <s v="RobertMarley"/>
    <s v="United States"/>
    <s v="Los Angeles"/>
    <s v="California"/>
    <s v="Appliances"/>
    <s v="Sanyo Counter Height Refrigerator with Crisper, 3.6 Cubic Foot, Stainless Steel/Black"/>
    <n v="236.26079999999999"/>
    <n v="1640.7"/>
    <n v="5"/>
    <n v="459.39600000000002"/>
    <n v="36751.68"/>
  </r>
  <r>
    <s v="CA-2012-160171"/>
    <s v="10/19/2012"/>
    <s v="24/10/2012"/>
    <x v="2"/>
    <x v="8"/>
    <d v="2012-10-19T00:00:00"/>
    <d v="2012-10-24T00:00:00"/>
    <s v="On Date"/>
    <s v="RobertMarley"/>
    <s v="United States"/>
    <s v="Los Angeles"/>
    <s v="California"/>
    <s v="Accessories"/>
    <s v="NETGEAR N750 Dual Band Wi-Fi Gigabit Router"/>
    <n v="57.6"/>
    <n v="270"/>
    <n v="3"/>
    <n v="97.2"/>
    <n v="7776"/>
  </r>
  <r>
    <s v="CA-2014-155929"/>
    <s v="09/10/2014"/>
    <s v="14/09/2014"/>
    <x v="3"/>
    <x v="4"/>
    <d v="2014-09-10T00:00:00"/>
    <d v="2014-09-14T00:00:00"/>
    <s v="On Date"/>
    <s v="ArianneIrving"/>
    <s v="United States"/>
    <s v="Glendale"/>
    <s v="Arizona"/>
    <s v="Paper"/>
    <s v="Unpadded Memo Slips"/>
    <n v="1.9900000000000002"/>
    <n v="6.3680000000000003"/>
    <n v="2"/>
    <n v="2.3879999999999999"/>
    <n v="191.04"/>
  </r>
  <r>
    <s v="CA-2013-140613"/>
    <s v="07/23/2013"/>
    <s v="30/07/2013"/>
    <x v="0"/>
    <x v="6"/>
    <d v="2013-07-23T00:00:00"/>
    <d v="2013-07-30T00:00:00"/>
    <s v="Delay"/>
    <s v="KristinaNunn"/>
    <s v="United States"/>
    <s v="Sparks"/>
    <s v="Nevada"/>
    <s v="Supplies"/>
    <s v="Fiskars 8&quot; Scissors, 2/Pack"/>
    <n v="12.240400000000001"/>
    <n v="86.2"/>
    <n v="5"/>
    <n v="24.998000000000001"/>
    <n v="1999.8400000000001"/>
  </r>
  <r>
    <s v="CA-2014-130631"/>
    <s v="12/30/2014"/>
    <s v="03/01/2015"/>
    <x v="4"/>
    <x v="1"/>
    <d v="2014-12-30T00:00:00"/>
    <d v="2015-01-03T00:00:00"/>
    <s v="On Date"/>
    <s v="BruceStewart"/>
    <s v="United States"/>
    <s v="Edmonds"/>
    <s v="Washington"/>
    <s v="Fasteners"/>
    <s v="Acco Glide Clips"/>
    <n v="1.9992000000000005"/>
    <n v="19.600000000000001"/>
    <n v="5"/>
    <n v="9.6039999999999992"/>
    <n v="768.31999999999994"/>
  </r>
  <r>
    <s v="CA-2014-130631"/>
    <s v="12/30/2014"/>
    <s v="03/01/2015"/>
    <x v="4"/>
    <x v="1"/>
    <d v="2014-12-30T00:00:00"/>
    <d v="2015-01-03T00:00:00"/>
    <s v="On Date"/>
    <s v="BruceStewart"/>
    <s v="United States"/>
    <s v="Edmonds"/>
    <s v="Washington"/>
    <s v="Furnishings"/>
    <s v="Hand-Finished Solid Wood Document Frame"/>
    <n v="23.960999999999999"/>
    <n v="68.459999999999994"/>
    <n v="2"/>
    <n v="20.538"/>
    <n v="1643.04"/>
  </r>
  <r>
    <s v="CA-2014-116680"/>
    <s v="09/05/2014"/>
    <s v="07/09/2014"/>
    <x v="3"/>
    <x v="4"/>
    <d v="2014-09-05T00:00:00"/>
    <d v="2014-09-07T00:00:00"/>
    <s v="On Date"/>
    <s v="PeteKriz"/>
    <s v="United States"/>
    <s v="San Francisco"/>
    <s v="California"/>
    <s v="Binders"/>
    <s v="Acco Suede Grain Vinyl Round Ring Binder"/>
    <n v="1.5011999999999999"/>
    <n v="13.343999999999999"/>
    <n v="6"/>
    <n v="4.3368000000000002"/>
    <n v="346.94400000000002"/>
  </r>
  <r>
    <s v="CA-2014-116680"/>
    <s v="09/05/2014"/>
    <s v="07/09/2014"/>
    <x v="3"/>
    <x v="4"/>
    <d v="2014-09-05T00:00:00"/>
    <d v="2014-09-07T00:00:00"/>
    <s v="On Date"/>
    <s v="PeteKriz"/>
    <s v="United States"/>
    <s v="San Francisco"/>
    <s v="California"/>
    <s v="Tables"/>
    <s v="Bush Cubix Conference Tables, Fully Assembled"/>
    <n v="173.23499999999999"/>
    <n v="1478.2719999999999"/>
    <n v="8"/>
    <n v="92.391999999999996"/>
    <n v="7391.36"/>
  </r>
  <r>
    <s v="CA-2014-101574"/>
    <s v="09/29/2014"/>
    <s v="05/10/2014"/>
    <x v="3"/>
    <x v="4"/>
    <d v="2014-09-29T00:00:00"/>
    <d v="2014-10-05T00:00:00"/>
    <s v="Delay"/>
    <s v="BruceDegenhardt"/>
    <s v="United States"/>
    <s v="Los Angeles"/>
    <s v="California"/>
    <s v="Furnishings"/>
    <s v="Longer-Life Soft White Bulbs"/>
    <n v="1.6016000000000001"/>
    <n v="9.24"/>
    <n v="3"/>
    <n v="4.4352"/>
    <n v="354.81600000000003"/>
  </r>
  <r>
    <s v="CA-2011-146591"/>
    <s v="01/20/2011"/>
    <s v="21/01/2011"/>
    <x v="1"/>
    <x v="5"/>
    <d v="2011-01-20T00:00:00"/>
    <d v="2011-01-21T00:00:00"/>
    <s v="On Date"/>
    <s v="TobySwindell"/>
    <s v="United States"/>
    <s v="Scottsdale"/>
    <s v="Arizona"/>
    <s v="Binders"/>
    <s v="GBC Standard Recycled Report Covers, Clear Plastic Sheets"/>
    <n v="5.6056000000000008"/>
    <n v="32.340000000000003"/>
    <n v="10"/>
    <n v="-23.716000000000001"/>
    <n v="-1897.2800000000002"/>
  </r>
  <r>
    <s v="CA-2011-146591"/>
    <s v="01/20/2011"/>
    <s v="21/01/2011"/>
    <x v="1"/>
    <x v="5"/>
    <d v="2011-01-20T00:00:00"/>
    <d v="2011-01-21T00:00:00"/>
    <s v="On Date"/>
    <s v="TobySwindell"/>
    <s v="United States"/>
    <s v="Scottsdale"/>
    <s v="Arizona"/>
    <s v="Paper"/>
    <s v="TOPS Carbonless Receipt Book, Four 2-3/4 x 7-1/4 Money Receipts per Page"/>
    <n v="9.1104000000000003"/>
    <n v="56.064"/>
    <n v="4"/>
    <n v="19.622399999999999"/>
    <n v="1569.7919999999999"/>
  </r>
  <r>
    <s v="CA-2011-146591"/>
    <s v="01/20/2011"/>
    <s v="21/01/2011"/>
    <x v="1"/>
    <x v="5"/>
    <d v="2011-01-20T00:00:00"/>
    <d v="2011-01-21T00:00:00"/>
    <s v="On Date"/>
    <s v="TobySwindell"/>
    <s v="United States"/>
    <s v="Scottsdale"/>
    <s v="Arizona"/>
    <s v="Envelopes"/>
    <s v="Tyvek  Top-Opening Peel &amp; Seel Envelopes, Plain White"/>
    <n v="14.4054"/>
    <n v="108.72"/>
    <n v="5"/>
    <n v="36.692999999999998"/>
    <n v="2935.4399999999996"/>
  </r>
  <r>
    <s v="CA-2011-146591"/>
    <s v="01/20/2011"/>
    <s v="21/01/2011"/>
    <x v="1"/>
    <x v="5"/>
    <d v="2011-01-20T00:00:00"/>
    <d v="2011-01-21T00:00:00"/>
    <s v="On Date"/>
    <s v="TobySwindell"/>
    <s v="United States"/>
    <s v="Scottsdale"/>
    <s v="Arizona"/>
    <s v="Bookcases"/>
    <s v="O'Sullivan 4-Shelf Bookcase in Odessa Pine"/>
    <n v="100.4134"/>
    <n v="181.47"/>
    <n v="5"/>
    <n v="-320.59699999999998"/>
    <n v="-25647.759999999998"/>
  </r>
  <r>
    <s v="CA-2013-122448"/>
    <s v="06/10/2013"/>
    <s v="15/06/2013"/>
    <x v="0"/>
    <x v="0"/>
    <d v="2013-06-10T00:00:00"/>
    <d v="2013-06-15T00:00:00"/>
    <s v="On Date"/>
    <s v="DeanBraden"/>
    <s v="United States"/>
    <s v="San Francisco"/>
    <s v="California"/>
    <s v="Chairs"/>
    <s v="Global Deluxe Stacking Chair, Gray"/>
    <n v="36.195799999999998"/>
    <n v="122.352"/>
    <n v="3"/>
    <n v="13.7646"/>
    <n v="1101.1679999999999"/>
  </r>
  <r>
    <s v="CA-2011-132451"/>
    <s v="09/26/2011"/>
    <s v="27/09/2011"/>
    <x v="1"/>
    <x v="4"/>
    <d v="2011-09-26T00:00:00"/>
    <d v="2011-09-27T00:00:00"/>
    <s v="On Date"/>
    <s v="KarenFerguson"/>
    <s v="United States"/>
    <s v="San Diego"/>
    <s v="California"/>
    <s v="Chairs"/>
    <s v="Hon Deluxe Fabric Upholstered Stacking Chairs, Rounded Back"/>
    <n v="170.786"/>
    <n v="585.55200000000002"/>
    <n v="3"/>
    <n v="73.194000000000003"/>
    <n v="5855.52"/>
  </r>
  <r>
    <s v="CA-2011-132451"/>
    <s v="09/26/2011"/>
    <s v="27/09/2011"/>
    <x v="1"/>
    <x v="4"/>
    <d v="2011-09-26T00:00:00"/>
    <d v="2011-09-27T00:00:00"/>
    <s v="On Date"/>
    <s v="KarenFerguson"/>
    <s v="United States"/>
    <s v="San Diego"/>
    <s v="California"/>
    <s v="Paper"/>
    <s v="Xerox 217"/>
    <n v="3.3696000000000002"/>
    <n v="19.440000000000001"/>
    <n v="3"/>
    <n v="9.3312000000000008"/>
    <n v="746.49600000000009"/>
  </r>
  <r>
    <s v="CA-2014-116946"/>
    <s v="12/20/2014"/>
    <s v="24/12/2014"/>
    <x v="3"/>
    <x v="1"/>
    <d v="2014-12-20T00:00:00"/>
    <d v="2014-12-24T00:00:00"/>
    <s v="On Date"/>
    <s v="TonySayre"/>
    <s v="United States"/>
    <s v="Parker"/>
    <s v="Colorado"/>
    <s v="Furnishings"/>
    <s v="OIC Stacking Trays"/>
    <n v="1.8703999999999996"/>
    <n v="13.36"/>
    <n v="5"/>
    <n v="4.008"/>
    <n v="320.64"/>
  </r>
  <r>
    <s v="CA-2014-116946"/>
    <s v="12/20/2014"/>
    <s v="24/12/2014"/>
    <x v="3"/>
    <x v="1"/>
    <d v="2014-12-20T00:00:00"/>
    <d v="2014-12-24T00:00:00"/>
    <s v="On Date"/>
    <s v="TonySayre"/>
    <s v="United States"/>
    <s v="Parker"/>
    <s v="Colorado"/>
    <s v="Storage"/>
    <s v="Tennsco Industrial Shelving"/>
    <n v="47.931800000000003"/>
    <n v="78.256"/>
    <n v="2"/>
    <n v="-17.607600000000001"/>
    <n v="-1408.6080000000002"/>
  </r>
  <r>
    <s v="CA-2014-116946"/>
    <s v="12/20/2014"/>
    <s v="24/12/2014"/>
    <x v="3"/>
    <x v="1"/>
    <d v="2014-12-20T00:00:00"/>
    <d v="2014-12-24T00:00:00"/>
    <s v="On Date"/>
    <s v="TonySayre"/>
    <s v="United States"/>
    <s v="Parker"/>
    <s v="Colorado"/>
    <s v="Bookcases"/>
    <s v="O'Sullivan 2-Shelf Heavy-Duty Bookcases"/>
    <n v="40.807200000000002"/>
    <n v="102.018"/>
    <n v="7"/>
    <n v="-183.63239999999999"/>
    <n v="-14690.591999999999"/>
  </r>
  <r>
    <s v="CA-2014-105487"/>
    <s v="10/09/2014"/>
    <s v="15/10/2014"/>
    <x v="3"/>
    <x v="8"/>
    <d v="2014-10-09T00:00:00"/>
    <d v="2014-10-15T00:00:00"/>
    <s v="Delay"/>
    <s v="ChrisSelesnick"/>
    <s v="United States"/>
    <s v="San Diego"/>
    <s v="California"/>
    <s v="Phones"/>
    <s v="Digium D40 VoIP phone"/>
    <n v="91.582899999999995"/>
    <n v="103.19199999999999"/>
    <n v="1"/>
    <n v="11.6091"/>
    <n v="928.72799999999995"/>
  </r>
  <r>
    <s v="CA-2014-105487"/>
    <s v="10/09/2014"/>
    <s v="15/10/2014"/>
    <x v="3"/>
    <x v="8"/>
    <d v="2014-10-09T00:00:00"/>
    <d v="2014-10-15T00:00:00"/>
    <s v="Delay"/>
    <s v="ChrisSelesnick"/>
    <s v="United States"/>
    <s v="San Diego"/>
    <s v="California"/>
    <s v="Accessories"/>
    <s v="KeyTronicÂ E03601U1 -Â KeyboardÂ - Beige"/>
    <n v="14.76"/>
    <n v="36"/>
    <n v="2"/>
    <n v="6.48"/>
    <n v="518.40000000000009"/>
  </r>
  <r>
    <s v="CA-2014-105487"/>
    <s v="10/09/2014"/>
    <s v="15/10/2014"/>
    <x v="3"/>
    <x v="8"/>
    <d v="2014-10-09T00:00:00"/>
    <d v="2014-10-15T00:00:00"/>
    <s v="Delay"/>
    <s v="ChrisSelesnick"/>
    <s v="United States"/>
    <s v="San Diego"/>
    <s v="California"/>
    <s v="Accessories"/>
    <s v="LogitechÂ Illuminated - Keyboard"/>
    <n v="31.194800000000001"/>
    <n v="239.96"/>
    <n v="4"/>
    <n v="115.1808"/>
    <n v="9214.4639999999999"/>
  </r>
  <r>
    <s v="CA-2014-105487"/>
    <s v="10/09/2014"/>
    <s v="15/10/2014"/>
    <x v="3"/>
    <x v="8"/>
    <d v="2014-10-09T00:00:00"/>
    <d v="2014-10-15T00:00:00"/>
    <s v="Delay"/>
    <s v="ChrisSelesnick"/>
    <s v="United States"/>
    <s v="San Diego"/>
    <s v="California"/>
    <s v="Storage"/>
    <s v="Tennsco Commercial Shelving"/>
    <n v="20.136600000000001"/>
    <n v="40.68"/>
    <n v="2"/>
    <n v="0.40679999999999999"/>
    <n v="32.543999999999997"/>
  </r>
  <r>
    <s v="CA-2011-105249"/>
    <s v="11/28/2011"/>
    <s v="28/11/2011"/>
    <x v="1"/>
    <x v="7"/>
    <d v="2011-11-28T00:00:00"/>
    <d v="2011-11-28T00:00:00"/>
    <s v="On Date"/>
    <s v="DuaneHuffman"/>
    <s v="United States"/>
    <s v="San Francisco"/>
    <s v="California"/>
    <s v="Supplies"/>
    <s v="Staples"/>
    <n v="3.6064000000000003"/>
    <n v="7.36"/>
    <n v="2"/>
    <n v="0.1472"/>
    <n v="11.776"/>
  </r>
  <r>
    <s v="CA-2011-105249"/>
    <s v="11/28/2011"/>
    <s v="28/11/2011"/>
    <x v="1"/>
    <x v="7"/>
    <d v="2011-11-28T00:00:00"/>
    <d v="2011-11-28T00:00:00"/>
    <s v="On Date"/>
    <s v="DuaneHuffman"/>
    <s v="United States"/>
    <s v="San Francisco"/>
    <s v="California"/>
    <s v="Labels"/>
    <s v="Avery 489"/>
    <n v="5.3819999999999997"/>
    <n v="41.4"/>
    <n v="4"/>
    <n v="19.872"/>
    <n v="1589.76"/>
  </r>
  <r>
    <s v="CA-2011-105249"/>
    <s v="11/28/2011"/>
    <s v="28/11/2011"/>
    <x v="1"/>
    <x v="7"/>
    <d v="2011-11-28T00:00:00"/>
    <d v="2011-11-28T00:00:00"/>
    <s v="On Date"/>
    <s v="DuaneHuffman"/>
    <s v="United States"/>
    <s v="San Francisco"/>
    <s v="California"/>
    <s v="Bookcases"/>
    <s v="Sauder Camden County Barrister Bookcase, Planked Cherry Finish"/>
    <n v="104.0428"/>
    <n v="411.33199999999999"/>
    <n v="4"/>
    <n v="-4.8391999999999999"/>
    <n v="-387.13599999999997"/>
  </r>
  <r>
    <s v="US-2013-162026"/>
    <s v="10/09/2013"/>
    <s v="09/10/2013"/>
    <x v="0"/>
    <x v="8"/>
    <d v="2013-10-09T00:00:00"/>
    <d v="2013-10-09T00:00:00"/>
    <s v="On Date"/>
    <s v="JoelEaton"/>
    <s v="United States"/>
    <s v="Los Angeles"/>
    <s v="California"/>
    <s v="Paper"/>
    <s v="Xerox 1925"/>
    <n v="17.039000000000001"/>
    <n v="61.96"/>
    <n v="2"/>
    <n v="27.882000000000001"/>
    <n v="2230.56"/>
  </r>
  <r>
    <s v="CA-2012-168529"/>
    <s v="10/08/2012"/>
    <s v="12/10/2012"/>
    <x v="2"/>
    <x v="8"/>
    <d v="2012-10-08T00:00:00"/>
    <d v="2012-10-12T00:00:00"/>
    <s v="On Date"/>
    <s v="MariaBertelson"/>
    <s v="United States"/>
    <s v="San Francisco"/>
    <s v="California"/>
    <s v="Furnishings"/>
    <s v="Deflect-o SuperTray Unbreakable Stackable Tray, Letter, Black"/>
    <n v="16.6326"/>
    <n v="145.9"/>
    <n v="5"/>
    <n v="62.737000000000002"/>
    <n v="5018.96"/>
  </r>
  <r>
    <s v="US-2011-137680"/>
    <s v="02/25/2011"/>
    <s v="02/03/2011"/>
    <x v="1"/>
    <x v="11"/>
    <d v="2011-02-25T00:00:00"/>
    <d v="2011-03-02T00:00:00"/>
    <s v="On Date"/>
    <s v="JenniferHalladay"/>
    <s v="United States"/>
    <s v="Medford"/>
    <s v="Oregon"/>
    <s v="Paper"/>
    <s v="Message Book, Wirebound, Four 5 1/2&quot; X 4&quot; Forms/Pg., 200 Dupl. Sets/Book"/>
    <n v="5.4484000000000004"/>
    <n v="32.896000000000001"/>
    <n v="4"/>
    <n v="11.102399999999999"/>
    <n v="888.19200000000001"/>
  </r>
  <r>
    <s v="US-2011-137680"/>
    <s v="02/25/2011"/>
    <s v="02/03/2011"/>
    <x v="1"/>
    <x v="11"/>
    <d v="2011-02-25T00:00:00"/>
    <d v="2011-03-02T00:00:00"/>
    <s v="On Date"/>
    <s v="JenniferHalladay"/>
    <s v="United States"/>
    <s v="Medford"/>
    <s v="Oregon"/>
    <s v="Paper"/>
    <s v="TOPS 4 x 6 Fluorescent Color Memo Sheets, 500 Sheets per Pack"/>
    <n v="5.0297000000000001"/>
    <n v="22.776"/>
    <n v="3"/>
    <n v="7.6868999999999996"/>
    <n v="614.952"/>
  </r>
  <r>
    <s v="CA-2013-110982"/>
    <s v="06/06/2013"/>
    <s v="08/06/2013"/>
    <x v="0"/>
    <x v="0"/>
    <d v="2013-06-06T00:00:00"/>
    <d v="2013-06-08T00:00:00"/>
    <s v="On Date"/>
    <s v="ChlorisKastensmidt"/>
    <s v="United States"/>
    <s v="Santa Clara"/>
    <s v="California"/>
    <s v="Binders"/>
    <s v="Avery Non-Stick Binders"/>
    <n v="2.4245999999999999"/>
    <n v="21.552"/>
    <n v="6"/>
    <n v="7.0044000000000004"/>
    <n v="560.35200000000009"/>
  </r>
  <r>
    <s v="CA-2013-110982"/>
    <s v="06/06/2013"/>
    <s v="08/06/2013"/>
    <x v="0"/>
    <x v="0"/>
    <d v="2013-06-06T00:00:00"/>
    <d v="2013-06-08T00:00:00"/>
    <s v="On Date"/>
    <s v="ChlorisKastensmidt"/>
    <s v="United States"/>
    <s v="Santa Clara"/>
    <s v="California"/>
    <s v="Appliances"/>
    <s v="Acco 6 Outlet Guardian Premium Surge Suppressor"/>
    <n v="10.6288"/>
    <n v="58.24"/>
    <n v="4"/>
    <n v="15.7248"/>
    <n v="1257.9839999999999"/>
  </r>
  <r>
    <s v="CA-2013-147123"/>
    <s v="12/11/2013"/>
    <s v="13/12/2013"/>
    <x v="0"/>
    <x v="1"/>
    <d v="2013-12-11T00:00:00"/>
    <d v="2013-12-13T00:00:00"/>
    <s v="On Date"/>
    <s v="SanjitJacobs"/>
    <s v="United States"/>
    <s v="Long Beach"/>
    <s v="California"/>
    <s v="Paper"/>
    <s v="Wirebound Message Books, Four 2 3/4 x 5 White Forms per Page"/>
    <n v="3.6126"/>
    <n v="80.28"/>
    <n v="12"/>
    <n v="36.928800000000003"/>
    <n v="2954.3040000000001"/>
  </r>
  <r>
    <s v="CA-2014-154501"/>
    <s v="05/01/2014"/>
    <s v="06/05/2014"/>
    <x v="3"/>
    <x v="2"/>
    <d v="2014-05-01T00:00:00"/>
    <d v="2014-05-06T00:00:00"/>
    <s v="On Date"/>
    <s v="ErinAshbrook"/>
    <s v="United States"/>
    <s v="Los Angeles"/>
    <s v="California"/>
    <s v="Art"/>
    <s v="Faber Castell Col-Erase Pencils"/>
    <n v="2.8850999999999996"/>
    <n v="9.7799999999999994"/>
    <n v="2"/>
    <n v="4.0098000000000003"/>
    <n v="320.78399999999999"/>
  </r>
  <r>
    <s v="CA-2014-166933"/>
    <s v="04/25/2014"/>
    <s v="29/04/2014"/>
    <x v="3"/>
    <x v="10"/>
    <d v="2014-04-25T00:00:00"/>
    <d v="2014-04-29T00:00:00"/>
    <s v="On Date"/>
    <s v="MichaelGranlund"/>
    <s v="United States"/>
    <s v="Santa Barbara"/>
    <s v="California"/>
    <s v="Fasteners"/>
    <s v="Colored Push Pins"/>
    <n v="1.1584000000000001"/>
    <n v="1.81"/>
    <n v="1"/>
    <n v="0.65159999999999996"/>
    <n v="52.128"/>
  </r>
  <r>
    <s v="CA-2013-134936"/>
    <s v="12/20/2013"/>
    <s v="26/12/2013"/>
    <x v="0"/>
    <x v="1"/>
    <d v="2013-12-20T00:00:00"/>
    <d v="2013-12-26T00:00:00"/>
    <s v="Delay"/>
    <s v="ErinSmith"/>
    <s v="United States"/>
    <s v="Tucson"/>
    <s v="Arizona"/>
    <s v="Tables"/>
    <s v="SAFCO PlanMaster Boards, 60w x 37-1/2d, White Melamine"/>
    <n v="112.4726"/>
    <n v="455.97"/>
    <n v="6"/>
    <n v="-218.8656"/>
    <n v="-17509.248"/>
  </r>
  <r>
    <s v="CA-2013-134936"/>
    <s v="12/20/2013"/>
    <s v="26/12/2013"/>
    <x v="0"/>
    <x v="1"/>
    <d v="2013-12-20T00:00:00"/>
    <d v="2013-12-26T00:00:00"/>
    <s v="Delay"/>
    <s v="ErinSmith"/>
    <s v="United States"/>
    <s v="Tucson"/>
    <s v="Arizona"/>
    <s v="Binders"/>
    <s v="Wilson Jones Clip &amp; Carry Folder Binder Tool for Ring Binders, Clear"/>
    <n v="3.016"/>
    <n v="10.44"/>
    <n v="6"/>
    <n v="-7.6559999999999997"/>
    <n v="-612.48"/>
  </r>
  <r>
    <s v="CA-2013-134936"/>
    <s v="12/20/2013"/>
    <s v="26/12/2013"/>
    <x v="0"/>
    <x v="1"/>
    <d v="2013-12-20T00:00:00"/>
    <d v="2013-12-26T00:00:00"/>
    <s v="Delay"/>
    <s v="ErinSmith"/>
    <s v="United States"/>
    <s v="Tucson"/>
    <s v="Arizona"/>
    <s v="Binders"/>
    <s v="Cardinal Slant-D Ring Binder, Heavy Gauge Vinyl"/>
    <n v="4.6926000000000005"/>
    <n v="5.2140000000000004"/>
    <n v="2"/>
    <n v="-4.1711999999999998"/>
    <n v="-333.69599999999997"/>
  </r>
  <r>
    <s v="CA-2014-151008"/>
    <s v="09/08/2014"/>
    <s v="09/09/2014"/>
    <x v="3"/>
    <x v="4"/>
    <d v="2014-09-08T00:00:00"/>
    <d v="2014-09-09T00:00:00"/>
    <s v="On Date"/>
    <s v="JustinMacKendrick"/>
    <s v="United States"/>
    <s v="Draper"/>
    <s v="Utah"/>
    <s v="Furnishings"/>
    <s v="DAX Copper Panel Document Frame, 5 x 7 Size"/>
    <n v="7.2964000000000002"/>
    <n v="25.16"/>
    <n v="2"/>
    <n v="10.5672"/>
    <n v="845.37599999999998"/>
  </r>
  <r>
    <s v="CA-2014-151008"/>
    <s v="09/08/2014"/>
    <s v="09/09/2014"/>
    <x v="3"/>
    <x v="4"/>
    <d v="2014-09-08T00:00:00"/>
    <d v="2014-09-09T00:00:00"/>
    <s v="On Date"/>
    <s v="JustinMacKendrick"/>
    <s v="United States"/>
    <s v="Draper"/>
    <s v="Utah"/>
    <s v="Phones"/>
    <s v="Motorla HX550 Universal Bluetooth Headset"/>
    <n v="19.774999999999999"/>
    <n v="126.56"/>
    <n v="4"/>
    <n v="47.46"/>
    <n v="3796.8"/>
  </r>
  <r>
    <s v="CA-2011-159800"/>
    <s v="11/28/2011"/>
    <s v="01/12/2011"/>
    <x v="1"/>
    <x v="7"/>
    <d v="2011-11-28T00:00:00"/>
    <d v="2011-12-01T00:00:00"/>
    <s v="On Date"/>
    <s v="SheriGordon"/>
    <s v="United States"/>
    <s v="San Francisco"/>
    <s v="California"/>
    <s v="Appliances"/>
    <s v="Acco 6 Outlet Guardian Premium Surge Suppressor"/>
    <n v="10.6288"/>
    <n v="43.68"/>
    <n v="3"/>
    <n v="11.7936"/>
    <n v="943.48799999999994"/>
  </r>
  <r>
    <s v="CA-2011-159800"/>
    <s v="11/28/2011"/>
    <s v="01/12/2011"/>
    <x v="1"/>
    <x v="7"/>
    <d v="2011-11-28T00:00:00"/>
    <d v="2011-12-01T00:00:00"/>
    <s v="On Date"/>
    <s v="SheriGordon"/>
    <s v="United States"/>
    <s v="San Francisco"/>
    <s v="California"/>
    <s v="Accessories"/>
    <s v="Micropad Numeric Keypads"/>
    <n v="14.992500000000001"/>
    <n v="139.93"/>
    <n v="7"/>
    <n v="34.982500000000002"/>
    <n v="2798.6000000000004"/>
  </r>
  <r>
    <s v="US-2012-114741"/>
    <s v="12/06/2012"/>
    <s v="10/12/2012"/>
    <x v="2"/>
    <x v="1"/>
    <d v="2012-12-06T00:00:00"/>
    <d v="2012-12-10T00:00:00"/>
    <s v="On Date"/>
    <s v="IvanListon"/>
    <s v="United States"/>
    <s v="North Las Vegas"/>
    <s v="Nevada"/>
    <s v="Paper"/>
    <s v="Xerox 20"/>
    <n v="3.3696000000000006"/>
    <n v="6.48"/>
    <n v="1"/>
    <n v="3.1103999999999998"/>
    <n v="248.83199999999999"/>
  </r>
  <r>
    <s v="US-2012-114741"/>
    <s v="12/06/2012"/>
    <s v="10/12/2012"/>
    <x v="2"/>
    <x v="1"/>
    <d v="2012-12-06T00:00:00"/>
    <d v="2012-12-10T00:00:00"/>
    <s v="On Date"/>
    <s v="IvanListon"/>
    <s v="United States"/>
    <s v="North Las Vegas"/>
    <s v="Nevada"/>
    <s v="Storage"/>
    <s v="Tennsco 6- and 18-Compartment Lockers"/>
    <n v="217.43939999999998"/>
    <n v="1325.85"/>
    <n v="5"/>
    <n v="238.65299999999999"/>
    <n v="19092.239999999998"/>
  </r>
  <r>
    <s v="US-2012-114741"/>
    <s v="12/06/2012"/>
    <s v="10/12/2012"/>
    <x v="2"/>
    <x v="1"/>
    <d v="2012-12-06T00:00:00"/>
    <d v="2012-12-10T00:00:00"/>
    <s v="On Date"/>
    <s v="IvanListon"/>
    <s v="United States"/>
    <s v="North Las Vegas"/>
    <s v="Nevada"/>
    <s v="Labels"/>
    <s v="Avery 483"/>
    <n v="2.6891999999999996"/>
    <n v="14.94"/>
    <n v="3"/>
    <n v="6.8723999999999998"/>
    <n v="549.79200000000003"/>
  </r>
  <r>
    <s v="CA-2013-136686"/>
    <s v="12/13/2013"/>
    <s v="17/12/2013"/>
    <x v="0"/>
    <x v="1"/>
    <d v="2013-12-13T00:00:00"/>
    <d v="2013-12-17T00:00:00"/>
    <s v="On Date"/>
    <s v="RoyFranzÃ¶sisch"/>
    <s v="United States"/>
    <s v="Pasadena"/>
    <s v="California"/>
    <s v="Furnishings"/>
    <s v="Howard Miller 14-1/2&quot; Diameter Chrome Round Wall Clock"/>
    <n v="43.479199999999999"/>
    <n v="383.64"/>
    <n v="6"/>
    <n v="122.76479999999999"/>
    <n v="9821.1839999999993"/>
  </r>
  <r>
    <s v="CA-2013-136686"/>
    <s v="12/13/2013"/>
    <s v="17/12/2013"/>
    <x v="0"/>
    <x v="1"/>
    <d v="2013-12-13T00:00:00"/>
    <d v="2013-12-17T00:00:00"/>
    <s v="On Date"/>
    <s v="RoyFranzÃ¶sisch"/>
    <s v="United States"/>
    <s v="Pasadena"/>
    <s v="California"/>
    <s v="Appliances"/>
    <s v="Belkin F9H710-06 7 Outlet SurgeMaster Surge Protector"/>
    <n v="13.5648"/>
    <n v="56.52"/>
    <n v="3"/>
    <n v="15.8256"/>
    <n v="1266.048"/>
  </r>
  <r>
    <s v="CA-2014-137498"/>
    <s v="09/10/2014"/>
    <s v="15/09/2014"/>
    <x v="3"/>
    <x v="4"/>
    <d v="2014-09-10T00:00:00"/>
    <d v="2014-09-15T00:00:00"/>
    <s v="On Date"/>
    <s v="LizCarlisle"/>
    <s v="United States"/>
    <s v="Los Angeles"/>
    <s v="California"/>
    <s v="Art"/>
    <s v="Newell 35"/>
    <n v="2.3287999999999998"/>
    <n v="6.56"/>
    <n v="2"/>
    <n v="1.9024000000000001"/>
    <n v="152.19200000000001"/>
  </r>
  <r>
    <s v="CA-2014-137498"/>
    <s v="09/10/2014"/>
    <s v="15/09/2014"/>
    <x v="3"/>
    <x v="4"/>
    <d v="2014-09-10T00:00:00"/>
    <d v="2014-09-15T00:00:00"/>
    <s v="On Date"/>
    <s v="LizCarlisle"/>
    <s v="United States"/>
    <s v="Los Angeles"/>
    <s v="California"/>
    <s v="Chairs"/>
    <s v="Novimex Fabric Task Chair"/>
    <n v="51.832999999999998"/>
    <n v="243.92"/>
    <n v="5"/>
    <n v="-15.244999999999999"/>
    <n v="-1219.5999999999999"/>
  </r>
  <r>
    <s v="CA-2014-137498"/>
    <s v="09/10/2014"/>
    <s v="15/09/2014"/>
    <x v="3"/>
    <x v="4"/>
    <d v="2014-09-10T00:00:00"/>
    <d v="2014-09-15T00:00:00"/>
    <s v="On Date"/>
    <s v="LizCarlisle"/>
    <s v="United States"/>
    <s v="Los Angeles"/>
    <s v="California"/>
    <s v="Paper"/>
    <s v="Astroparche Fine Business Paper"/>
    <n v="2.7456000000000005"/>
    <n v="47.52"/>
    <n v="9"/>
    <n v="22.8096"/>
    <n v="1824.768"/>
  </r>
  <r>
    <s v="CA-2011-116673"/>
    <s v="12/15/2011"/>
    <s v="19/12/2011"/>
    <x v="1"/>
    <x v="1"/>
    <d v="2011-12-15T00:00:00"/>
    <d v="2011-12-19T00:00:00"/>
    <s v="On Date"/>
    <s v="JasO'Carroll"/>
    <s v="United States"/>
    <s v="San Diego"/>
    <s v="California"/>
    <s v="Furnishings"/>
    <s v="Stackable Trays"/>
    <n v="2.0944000000000003"/>
    <n v="6.16"/>
    <n v="2"/>
    <n v="1.9712000000000001"/>
    <n v="157.696"/>
  </r>
  <r>
    <s v="CA-2012-149993"/>
    <s v="03/19/2012"/>
    <s v="20/03/2012"/>
    <x v="2"/>
    <x v="9"/>
    <d v="2012-03-19T00:00:00"/>
    <d v="2012-03-20T00:00:00"/>
    <s v="On Date"/>
    <s v="GuyArmstrong"/>
    <s v="United States"/>
    <s v="Lancaster"/>
    <s v="California"/>
    <s v="Fasteners"/>
    <s v="Stockwell Push Pins"/>
    <n v="1.4606000000000001"/>
    <n v="10.9"/>
    <n v="5"/>
    <n v="3.597"/>
    <n v="287.76"/>
  </r>
  <r>
    <s v="CA-2011-168158"/>
    <s v="07/19/2011"/>
    <s v="24/07/2011"/>
    <x v="1"/>
    <x v="6"/>
    <d v="2011-07-19T00:00:00"/>
    <d v="2011-07-24T00:00:00"/>
    <s v="On Date"/>
    <s v="EugeneMoren"/>
    <s v="United States"/>
    <s v="Great Falls"/>
    <s v="Montana"/>
    <s v="Binders"/>
    <s v="Acco Pressboard Covers with Storage Hooks, 14 7/8&quot; x 11&quot;, Dark Blue"/>
    <n v="1.9431"/>
    <n v="6.0960000000000001"/>
    <n v="2"/>
    <n v="2.2098"/>
    <n v="176.78399999999999"/>
  </r>
  <r>
    <s v="CA-2013-115224"/>
    <s v="12/09/2013"/>
    <s v="12/12/2013"/>
    <x v="0"/>
    <x v="1"/>
    <d v="2013-12-09T00:00:00"/>
    <d v="2013-12-12T00:00:00"/>
    <s v="On Date"/>
    <s v="DougBickford"/>
    <s v="United States"/>
    <s v="San Francisco"/>
    <s v="California"/>
    <s v="Storage"/>
    <s v="SimpliFile Personal File, Black Granite, 15w x 6-15/16d x 11-1/4h"/>
    <n v="8.1719999999999988"/>
    <n v="34.049999999999997"/>
    <n v="3"/>
    <n v="9.5340000000000007"/>
    <n v="762.72"/>
  </r>
  <r>
    <s v="CA-2013-115224"/>
    <s v="12/09/2013"/>
    <s v="12/12/2013"/>
    <x v="0"/>
    <x v="1"/>
    <d v="2013-12-09T00:00:00"/>
    <d v="2013-12-12T00:00:00"/>
    <s v="On Date"/>
    <s v="DougBickford"/>
    <s v="United States"/>
    <s v="San Francisco"/>
    <s v="California"/>
    <s v="Storage"/>
    <s v="Fellowes High-Stak Drawer Files"/>
    <n v="135.66630000000001"/>
    <n v="352.38"/>
    <n v="2"/>
    <n v="81.047399999999996"/>
    <n v="6483.7919999999995"/>
  </r>
  <r>
    <s v="CA-2012-168634"/>
    <s v="12/06/2012"/>
    <s v="11/12/2012"/>
    <x v="2"/>
    <x v="1"/>
    <d v="2012-12-06T00:00:00"/>
    <d v="2012-12-11T00:00:00"/>
    <s v="On Date"/>
    <s v="ArtFerguson"/>
    <s v="United States"/>
    <s v="San Francisco"/>
    <s v="California"/>
    <s v="Appliances"/>
    <s v="Commercial WindTunnel Clean Air Upright Vacuum, Replacement Belts, Filtration Bags"/>
    <n v="2.8786"/>
    <n v="7.78"/>
    <n v="2"/>
    <n v="2.0228000000000002"/>
    <n v="161.82400000000001"/>
  </r>
  <r>
    <s v="CA-2014-121027"/>
    <s v="08/19/2014"/>
    <s v="23/08/2014"/>
    <x v="3"/>
    <x v="3"/>
    <d v="2014-08-19T00:00:00"/>
    <d v="2014-08-23T00:00:00"/>
    <s v="On Date"/>
    <s v="HelenWasserman"/>
    <s v="United States"/>
    <s v="Seattle"/>
    <s v="Washington"/>
    <s v="Accessories"/>
    <s v="Plantronics Savi W720 Multi-Device Wireless Headset System"/>
    <n v="236.292"/>
    <n v="843.9"/>
    <n v="2"/>
    <n v="371.31599999999997"/>
    <n v="29705.279999999999"/>
  </r>
  <r>
    <s v="CA-2014-121027"/>
    <s v="08/19/2014"/>
    <s v="23/08/2014"/>
    <x v="3"/>
    <x v="3"/>
    <d v="2014-08-19T00:00:00"/>
    <d v="2014-08-23T00:00:00"/>
    <s v="On Date"/>
    <s v="HelenWasserman"/>
    <s v="United States"/>
    <s v="Seattle"/>
    <s v="Washington"/>
    <s v="Accessories"/>
    <s v="Imation Bio 8GB USBÂ Flash Drive ImationÂ Corp"/>
    <n v="141.304"/>
    <n v="1496.16"/>
    <n v="9"/>
    <n v="224.42400000000001"/>
    <n v="17953.920000000002"/>
  </r>
  <r>
    <s v="CA-2012-101154"/>
    <s v="09/18/2012"/>
    <s v="21/09/2012"/>
    <x v="2"/>
    <x v="4"/>
    <d v="2012-09-18T00:00:00"/>
    <d v="2012-09-21T00:00:00"/>
    <s v="On Date"/>
    <s v="CharlotteMelton"/>
    <s v="United States"/>
    <s v="San Diego"/>
    <s v="California"/>
    <s v="Storage"/>
    <s v="Stur-D-Stor Shelving, Vertical 5-Shelf: 72&quot;H x 36&quot;W x 18 1/2&quot;D"/>
    <n v="108.7604"/>
    <n v="443.92"/>
    <n v="4"/>
    <n v="8.8783999999999992"/>
    <n v="710.27199999999993"/>
  </r>
  <r>
    <s v="CA-2013-121748"/>
    <s v="10/25/2013"/>
    <s v="29/10/2013"/>
    <x v="0"/>
    <x v="8"/>
    <d v="2013-10-25T00:00:00"/>
    <d v="2013-10-29T00:00:00"/>
    <s v="On Date"/>
    <s v="VictoriaWilson"/>
    <s v="United States"/>
    <s v="Los Angeles"/>
    <s v="California"/>
    <s v="Accessories"/>
    <s v="Micro Innovations USB RF Wireless Keyboard with Mouse"/>
    <n v="19.75"/>
    <n v="100"/>
    <n v="4"/>
    <n v="21"/>
    <n v="1680"/>
  </r>
  <r>
    <s v="CA-2013-121748"/>
    <s v="10/25/2013"/>
    <s v="29/10/2013"/>
    <x v="0"/>
    <x v="8"/>
    <d v="2013-10-25T00:00:00"/>
    <d v="2013-10-29T00:00:00"/>
    <s v="On Date"/>
    <s v="VictoriaWilson"/>
    <s v="United States"/>
    <s v="Los Angeles"/>
    <s v="California"/>
    <s v="Accessories"/>
    <s v="LogitechÂ VX Revolution Cordless Laser Mouse for Notebooks (Black)"/>
    <n v="169.19060000000002"/>
    <n v="359.98"/>
    <n v="2"/>
    <n v="21.598800000000001"/>
    <n v="1727.904"/>
  </r>
  <r>
    <s v="CA-2011-126683"/>
    <s v="09/29/2011"/>
    <s v="01/10/2011"/>
    <x v="1"/>
    <x v="4"/>
    <d v="2011-09-29T00:00:00"/>
    <d v="2011-10-01T00:00:00"/>
    <s v="On Date"/>
    <s v="PaulProst"/>
    <s v="United States"/>
    <s v="Seattle"/>
    <s v="Washington"/>
    <s v="Furnishings"/>
    <s v="Longer-Life Soft White Bulbs"/>
    <n v="1.6016000000000001"/>
    <n v="6.16"/>
    <n v="2"/>
    <n v="2.9567999999999999"/>
    <n v="236.54399999999998"/>
  </r>
  <r>
    <s v="CA-2011-126683"/>
    <s v="09/29/2011"/>
    <s v="01/10/2011"/>
    <x v="1"/>
    <x v="4"/>
    <d v="2011-09-29T00:00:00"/>
    <d v="2011-10-01T00:00:00"/>
    <s v="On Date"/>
    <s v="PaulProst"/>
    <s v="United States"/>
    <s v="Seattle"/>
    <s v="Washington"/>
    <s v="Tables"/>
    <s v="Bevis Oval Conference Table, Walnut"/>
    <n v="216.61340000000001"/>
    <n v="2348.8200000000002"/>
    <n v="9"/>
    <n v="399.29939999999999"/>
    <n v="31943.951999999997"/>
  </r>
  <r>
    <s v="CA-2014-123022"/>
    <s v="09/04/2014"/>
    <s v="09/09/2014"/>
    <x v="3"/>
    <x v="4"/>
    <d v="2014-09-04T00:00:00"/>
    <d v="2014-09-09T00:00:00"/>
    <s v="On Date"/>
    <s v="SampleCompanyA"/>
    <s v="United States"/>
    <s v="La Mesa"/>
    <s v="California"/>
    <s v="Binders"/>
    <s v="Square Ring Data Binders, Rigid 75 Pt. Covers, 11&quot; x 14-7/8&quot;"/>
    <n v="10.732800000000001"/>
    <n v="82.56"/>
    <n v="5"/>
    <n v="28.896000000000001"/>
    <n v="2311.6800000000003"/>
  </r>
  <r>
    <s v="CA-2014-123022"/>
    <s v="09/04/2014"/>
    <s v="09/09/2014"/>
    <x v="3"/>
    <x v="4"/>
    <d v="2014-09-04T00:00:00"/>
    <d v="2014-09-09T00:00:00"/>
    <s v="On Date"/>
    <s v="SampleCompanyA"/>
    <s v="United States"/>
    <s v="La Mesa"/>
    <s v="California"/>
    <s v="Accessories"/>
    <s v="Kensington Expert Mouse Optical USB Trackball for PC or Mac"/>
    <n v="66.493000000000009"/>
    <n v="284.97000000000003"/>
    <n v="3"/>
    <n v="85.491"/>
    <n v="6839.28"/>
  </r>
  <r>
    <s v="CA-2011-154893"/>
    <s v="12/21/2011"/>
    <s v="27/12/2011"/>
    <x v="1"/>
    <x v="1"/>
    <d v="2011-12-21T00:00:00"/>
    <d v="2011-12-27T00:00:00"/>
    <s v="Delay"/>
    <s v="GaryMcGarr"/>
    <s v="United States"/>
    <s v="San Diego"/>
    <s v="California"/>
    <s v="Chairs"/>
    <s v="SAFCO Arco Folding Chair"/>
    <n v="196.102"/>
    <n v="1325.76"/>
    <n v="6"/>
    <n v="149.148"/>
    <n v="11931.84"/>
  </r>
  <r>
    <s v="CA-2011-154893"/>
    <s v="12/21/2011"/>
    <s v="27/12/2011"/>
    <x v="1"/>
    <x v="1"/>
    <d v="2011-12-21T00:00:00"/>
    <d v="2011-12-27T00:00:00"/>
    <s v="Delay"/>
    <s v="GaryMcGarr"/>
    <s v="United States"/>
    <s v="San Diego"/>
    <s v="California"/>
    <s v="Chairs"/>
    <s v="Safco Contoured Stacking Chairs"/>
    <n v="178.8"/>
    <n v="572.16"/>
    <n v="3"/>
    <n v="35.76"/>
    <n v="2860.7999999999997"/>
  </r>
  <r>
    <s v="CA-2014-120719"/>
    <s v="03/24/2014"/>
    <s v="27/03/2014"/>
    <x v="3"/>
    <x v="9"/>
    <d v="2014-03-24T00:00:00"/>
    <d v="2014-03-27T00:00:00"/>
    <s v="On Date"/>
    <s v="SanjitJacobs"/>
    <s v="United States"/>
    <s v="Seattle"/>
    <s v="Washington"/>
    <s v="Binders"/>
    <s v="Cardinal Slant-D Ring Binder, Heavy Gauge Vinyl"/>
    <n v="4.6925999999999997"/>
    <n v="34.76"/>
    <n v="5"/>
    <n v="11.297000000000001"/>
    <n v="903.76"/>
  </r>
  <r>
    <s v="CA-2014-168179"/>
    <s v="11/03/2014"/>
    <s v="08/11/2014"/>
    <x v="3"/>
    <x v="7"/>
    <d v="2014-11-03T00:00:00"/>
    <d v="2014-11-08T00:00:00"/>
    <s v="On Date"/>
    <s v="JoyBell-"/>
    <s v="United States"/>
    <s v="Salt Lake City"/>
    <s v="Utah"/>
    <s v="Paper"/>
    <s v="Xerox 220"/>
    <n v="3.3696000000000002"/>
    <n v="19.440000000000001"/>
    <n v="3"/>
    <n v="9.3312000000000008"/>
    <n v="746.49600000000009"/>
  </r>
  <r>
    <s v="CA-2014-142342"/>
    <s v="07/18/2014"/>
    <s v="20/07/2014"/>
    <x v="3"/>
    <x v="6"/>
    <d v="2014-07-18T00:00:00"/>
    <d v="2014-07-20T00:00:00"/>
    <s v="On Date"/>
    <s v="AnthonyJohnson"/>
    <s v="United States"/>
    <s v="Apple Valley"/>
    <s v="California"/>
    <s v="Paper"/>
    <s v="Xerox 221"/>
    <n v="3.3695999999999997"/>
    <n v="32.4"/>
    <n v="5"/>
    <n v="15.552"/>
    <n v="1244.1599999999999"/>
  </r>
  <r>
    <s v="CA-2014-142342"/>
    <s v="07/18/2014"/>
    <s v="20/07/2014"/>
    <x v="3"/>
    <x v="6"/>
    <d v="2014-07-18T00:00:00"/>
    <d v="2014-07-20T00:00:00"/>
    <s v="On Date"/>
    <s v="AnthonyJohnson"/>
    <s v="United States"/>
    <s v="Apple Valley"/>
    <s v="California"/>
    <s v="Envelopes"/>
    <s v="Peel &amp; Seel Recycled Catalog Envelopes, Brown"/>
    <n v="5.79"/>
    <n v="57.9"/>
    <n v="5"/>
    <n v="28.95"/>
    <n v="2316"/>
  </r>
  <r>
    <s v="CA-2014-142342"/>
    <s v="07/18/2014"/>
    <s v="20/07/2014"/>
    <x v="3"/>
    <x v="6"/>
    <d v="2014-07-18T00:00:00"/>
    <d v="2014-07-20T00:00:00"/>
    <s v="On Date"/>
    <s v="AnthonyJohnson"/>
    <s v="United States"/>
    <s v="Apple Valley"/>
    <s v="California"/>
    <s v="Storage"/>
    <s v="Sterilite Show Offs Storage Containers"/>
    <n v="5.28"/>
    <n v="10.56"/>
    <n v="2"/>
    <n v="0"/>
    <n v="0"/>
  </r>
  <r>
    <s v="CA-2014-142342"/>
    <s v="07/18/2014"/>
    <s v="20/07/2014"/>
    <x v="3"/>
    <x v="6"/>
    <d v="2014-07-18T00:00:00"/>
    <d v="2014-07-20T00:00:00"/>
    <s v="On Date"/>
    <s v="AnthonyJohnson"/>
    <s v="United States"/>
    <s v="Apple Valley"/>
    <s v="California"/>
    <s v="Bookcases"/>
    <s v="Atlantic Metals Mobile 4-Shelf Bookcases, Custom Colors"/>
    <n v="196.68599999999998"/>
    <n v="1194.165"/>
    <n v="5"/>
    <n v="210.73500000000001"/>
    <n v="16858.800000000003"/>
  </r>
  <r>
    <s v="US-2011-134187"/>
    <s v="11/04/2011"/>
    <s v="11/11/2011"/>
    <x v="1"/>
    <x v="7"/>
    <d v="2011-11-04T00:00:00"/>
    <d v="2011-11-11T00:00:00"/>
    <s v="Delay"/>
    <s v="TiffanyHouse"/>
    <s v="United States"/>
    <s v="Long Beach"/>
    <s v="California"/>
    <s v="Art"/>
    <s v="Newell 343"/>
    <n v="2.1461999999999999"/>
    <n v="2.94"/>
    <n v="1"/>
    <n v="0.79379999999999995"/>
    <n v="63.503999999999998"/>
  </r>
  <r>
    <s v="CA-2013-145261"/>
    <s v="12/19/2013"/>
    <s v="22/12/2013"/>
    <x v="0"/>
    <x v="1"/>
    <d v="2013-12-19T00:00:00"/>
    <d v="2013-12-22T00:00:00"/>
    <s v="On Date"/>
    <s v="AdrianHane"/>
    <s v="United States"/>
    <s v="Salem"/>
    <s v="Oregon"/>
    <s v="Binders"/>
    <s v="Vinyl Sectional Post Binders"/>
    <n v="18.850000000000001"/>
    <n v="45.24"/>
    <n v="4"/>
    <n v="-30.16"/>
    <n v="-2412.8000000000002"/>
  </r>
  <r>
    <s v="CA-2013-145261"/>
    <s v="12/19/2013"/>
    <s v="22/12/2013"/>
    <x v="0"/>
    <x v="1"/>
    <d v="2013-12-19T00:00:00"/>
    <d v="2013-12-22T00:00:00"/>
    <s v="On Date"/>
    <s v="AdrianHane"/>
    <s v="United States"/>
    <s v="Salem"/>
    <s v="Oregon"/>
    <s v="Art"/>
    <s v="Newell 312"/>
    <n v="4.0880000000000001"/>
    <n v="18.687999999999999"/>
    <n v="4"/>
    <n v="2.3359999999999999"/>
    <n v="186.88"/>
  </r>
  <r>
    <s v="CA-2013-145261"/>
    <s v="12/19/2013"/>
    <s v="22/12/2013"/>
    <x v="0"/>
    <x v="1"/>
    <d v="2013-12-19T00:00:00"/>
    <d v="2013-12-22T00:00:00"/>
    <s v="On Date"/>
    <s v="AdrianHane"/>
    <s v="United States"/>
    <s v="Salem"/>
    <s v="Oregon"/>
    <s v="Paper"/>
    <s v="Black Print Carbonless 8 1/2&quot; x 8 1/4&quot; Rapid Memo Book"/>
    <n v="3.9311999999999996"/>
    <n v="11.648"/>
    <n v="2"/>
    <n v="3.7856000000000001"/>
    <n v="302.84800000000001"/>
  </r>
  <r>
    <s v="CA-2013-145261"/>
    <s v="12/19/2013"/>
    <s v="22/12/2013"/>
    <x v="0"/>
    <x v="1"/>
    <d v="2013-12-19T00:00:00"/>
    <d v="2013-12-22T00:00:00"/>
    <s v="On Date"/>
    <s v="AdrianHane"/>
    <s v="United States"/>
    <s v="Salem"/>
    <s v="Oregon"/>
    <s v="Accessories"/>
    <s v="Sony Micro Vault Click 8 GB USB 2.0 Flash Drive"/>
    <n v="40.4114"/>
    <n v="112.776"/>
    <n v="3"/>
    <n v="-8.4581999999999997"/>
    <n v="-676.65599999999995"/>
  </r>
  <r>
    <s v="CA-2013-145261"/>
    <s v="12/19/2013"/>
    <s v="22/12/2013"/>
    <x v="0"/>
    <x v="1"/>
    <d v="2013-12-19T00:00:00"/>
    <d v="2013-12-22T00:00:00"/>
    <s v="On Date"/>
    <s v="AdrianHane"/>
    <s v="United States"/>
    <s v="Salem"/>
    <s v="Oregon"/>
    <s v="Tables"/>
    <s v="Iceberg OfficeWorks 42&quot; Round Tables"/>
    <n v="128.333"/>
    <n v="377.45"/>
    <n v="5"/>
    <n v="-264.21499999999997"/>
    <n v="-21137.199999999997"/>
  </r>
  <r>
    <s v="CA-2013-145261"/>
    <s v="12/19/2013"/>
    <s v="22/12/2013"/>
    <x v="0"/>
    <x v="1"/>
    <d v="2013-12-19T00:00:00"/>
    <d v="2013-12-22T00:00:00"/>
    <s v="On Date"/>
    <s v="AdrianHane"/>
    <s v="United States"/>
    <s v="Salem"/>
    <s v="Oregon"/>
    <s v="Labels"/>
    <s v="Avery White Multi-Purpose Labels"/>
    <n v="2.6892"/>
    <n v="15.936"/>
    <n v="4"/>
    <n v="5.1791999999999998"/>
    <n v="414.33600000000001"/>
  </r>
  <r>
    <s v="CA-2013-145261"/>
    <s v="12/19/2013"/>
    <s v="22/12/2013"/>
    <x v="0"/>
    <x v="1"/>
    <d v="2013-12-19T00:00:00"/>
    <d v="2013-12-22T00:00:00"/>
    <s v="On Date"/>
    <s v="AdrianHane"/>
    <s v="United States"/>
    <s v="Salem"/>
    <s v="Oregon"/>
    <s v="Phones"/>
    <s v="Macally Suction Cup Mount"/>
    <n v="11.950000000000001"/>
    <n v="28.68"/>
    <n v="3"/>
    <n v="-7.17"/>
    <n v="-573.6"/>
  </r>
  <r>
    <s v="CA-2013-108875"/>
    <s v="09/25/2013"/>
    <s v="02/10/2013"/>
    <x v="0"/>
    <x v="4"/>
    <d v="2013-09-25T00:00:00"/>
    <d v="2013-10-02T00:00:00"/>
    <s v="Delay"/>
    <s v="CraigLeslie"/>
    <s v="United States"/>
    <s v="Aurora"/>
    <s v="Colorado"/>
    <s v="Furnishings"/>
    <s v="Electrix 20W Halogen Replacement Bulb for Zoom-In Desk Lamp"/>
    <n v="6.9680000000000009"/>
    <n v="21.44"/>
    <n v="2"/>
    <n v="7.5039999999999996"/>
    <n v="600.31999999999994"/>
  </r>
  <r>
    <s v="CA-2013-108875"/>
    <s v="09/25/2013"/>
    <s v="02/10/2013"/>
    <x v="0"/>
    <x v="4"/>
    <d v="2013-09-25T00:00:00"/>
    <d v="2013-10-02T00:00:00"/>
    <s v="Delay"/>
    <s v="CraigLeslie"/>
    <s v="United States"/>
    <s v="Aurora"/>
    <s v="Colorado"/>
    <s v="Storage"/>
    <s v="Sensible Storage WireTech Storage Systems"/>
    <n v="67.430999999999997"/>
    <n v="511.05599999999998"/>
    <n v="9"/>
    <n v="-95.822999999999993"/>
    <n v="-7665.8399999999992"/>
  </r>
  <r>
    <s v="CA-2013-142405"/>
    <s v="06/12/2013"/>
    <s v="16/06/2013"/>
    <x v="0"/>
    <x v="0"/>
    <d v="2013-06-12T00:00:00"/>
    <d v="2013-06-16T00:00:00"/>
    <s v="On Date"/>
    <s v="SanjitEngle"/>
    <s v="United States"/>
    <s v="Seattle"/>
    <s v="Washington"/>
    <s v="Labels"/>
    <s v="Avery 486"/>
    <n v="3.8742999999999994"/>
    <n v="14.62"/>
    <n v="2"/>
    <n v="6.8714000000000004"/>
    <n v="549.71199999999999"/>
  </r>
  <r>
    <s v="CA-2013-142405"/>
    <s v="06/12/2013"/>
    <s v="16/06/2013"/>
    <x v="0"/>
    <x v="0"/>
    <d v="2013-06-12T00:00:00"/>
    <d v="2013-06-16T00:00:00"/>
    <s v="On Date"/>
    <s v="SanjitEngle"/>
    <s v="United States"/>
    <s v="Seattle"/>
    <s v="Washington"/>
    <s v="Binders"/>
    <s v="Wilson Jones Turn Tabs Binder Tool for Ring Binders"/>
    <n v="2.6028000000000002"/>
    <n v="53.984000000000002"/>
    <n v="14"/>
    <n v="17.544799999999999"/>
    <n v="1403.5839999999998"/>
  </r>
  <r>
    <s v="CA-2013-142405"/>
    <s v="06/12/2013"/>
    <s v="16/06/2013"/>
    <x v="0"/>
    <x v="0"/>
    <d v="2013-06-12T00:00:00"/>
    <d v="2013-06-16T00:00:00"/>
    <s v="On Date"/>
    <s v="SanjitEngle"/>
    <s v="United States"/>
    <s v="Seattle"/>
    <s v="Washington"/>
    <s v="Accessories"/>
    <s v="Logitech G35 7.1-Channel Surround Sound Headset"/>
    <n v="85.79340000000002"/>
    <n v="389.97"/>
    <n v="3"/>
    <n v="132.5898"/>
    <n v="10607.183999999999"/>
  </r>
  <r>
    <s v="CA-2012-141012"/>
    <s v="06/09/2012"/>
    <s v="11/06/2012"/>
    <x v="2"/>
    <x v="0"/>
    <d v="2012-06-09T00:00:00"/>
    <d v="2012-06-11T00:00:00"/>
    <s v="On Date"/>
    <s v="TrudyGlocke"/>
    <s v="United States"/>
    <s v="Pocatello"/>
    <s v="Idaho"/>
    <s v="Furnishings"/>
    <s v="Luxo Adjustable Task Clamp Lamp"/>
    <n v="65.741600000000005"/>
    <n v="355.36"/>
    <n v="4"/>
    <n v="92.393600000000006"/>
    <n v="7391.4880000000003"/>
  </r>
  <r>
    <s v="CA-2012-141012"/>
    <s v="06/09/2012"/>
    <s v="11/06/2012"/>
    <x v="2"/>
    <x v="0"/>
    <d v="2012-06-09T00:00:00"/>
    <d v="2012-06-11T00:00:00"/>
    <s v="On Date"/>
    <s v="TrudyGlocke"/>
    <s v="United States"/>
    <s v="Pocatello"/>
    <s v="Idaho"/>
    <s v="Phones"/>
    <s v="Dexim XPower Skin Super-Thin Power Case for iPhone 5 - Black"/>
    <n v="43.8675"/>
    <n v="140.376"/>
    <n v="3"/>
    <n v="8.7735000000000003"/>
    <n v="701.88"/>
  </r>
  <r>
    <s v="CA-2013-146318"/>
    <s v="01/22/2013"/>
    <s v="27/01/2013"/>
    <x v="0"/>
    <x v="5"/>
    <d v="2013-01-22T00:00:00"/>
    <d v="2013-01-27T00:00:00"/>
    <s v="On Date"/>
    <s v="MarcCrier"/>
    <s v="United States"/>
    <s v="Seattle"/>
    <s v="Washington"/>
    <s v="Paper"/>
    <s v="Xerox 218"/>
    <n v="3.3696000000000006"/>
    <n v="12.96"/>
    <n v="2"/>
    <n v="6.2207999999999997"/>
    <n v="497.66399999999999"/>
  </r>
  <r>
    <s v="CA-2011-135993"/>
    <s v="05/28/2011"/>
    <s v="02/06/2011"/>
    <x v="1"/>
    <x v="2"/>
    <d v="2011-05-28T00:00:00"/>
    <d v="2011-06-02T00:00:00"/>
    <s v="On Date"/>
    <s v="PatrickJones"/>
    <s v="United States"/>
    <s v="Seattle"/>
    <s v="Washington"/>
    <s v="Phones"/>
    <s v="I Need's 3d Hello Kitty Hybrid Silicone Case Cover for HTC One X 4g with 3d Hello Kitty Stylus Pen Green/pink"/>
    <n v="8.6112000000000002"/>
    <n v="57.408000000000001"/>
    <n v="6"/>
    <n v="5.7408000000000001"/>
    <n v="459.26400000000001"/>
  </r>
  <r>
    <s v="CA-2011-135993"/>
    <s v="05/28/2011"/>
    <s v="02/06/2011"/>
    <x v="1"/>
    <x v="2"/>
    <d v="2011-05-28T00:00:00"/>
    <d v="2011-06-02T00:00:00"/>
    <s v="On Date"/>
    <s v="PatrickJones"/>
    <s v="United States"/>
    <s v="Seattle"/>
    <s v="Washington"/>
    <s v="Accessories"/>
    <s v="ImationÂ 30456 USBÂ Flash DriveÂ 8GB"/>
    <n v="6.3480000000000008"/>
    <n v="27.6"/>
    <n v="4"/>
    <n v="2.2080000000000002"/>
    <n v="176.64000000000001"/>
  </r>
  <r>
    <s v="CA-2012-131072"/>
    <s v="11/05/2012"/>
    <s v="05/11/2012"/>
    <x v="2"/>
    <x v="7"/>
    <d v="2012-11-05T00:00:00"/>
    <d v="2012-11-05T00:00:00"/>
    <s v="On Date"/>
    <s v="KenLonsdale"/>
    <s v="United States"/>
    <s v="Seattle"/>
    <s v="Washington"/>
    <s v="Binders"/>
    <s v="Avery Trapezoid Ring Binder, 3&quot; Capacity, Black, 1040 sheets"/>
    <n v="20.899799999999999"/>
    <n v="98.352000000000004"/>
    <n v="3"/>
    <n v="35.6526"/>
    <n v="2852.2080000000001"/>
  </r>
  <r>
    <s v="CA-2013-126165"/>
    <s v="05/06/2013"/>
    <s v="08/05/2013"/>
    <x v="0"/>
    <x v="2"/>
    <d v="2013-05-06T00:00:00"/>
    <d v="2013-05-08T00:00:00"/>
    <s v="On Date"/>
    <s v="AmyHunt"/>
    <s v="United States"/>
    <s v="San Francisco"/>
    <s v="California"/>
    <s v="Tables"/>
    <s v="Hon 61000 Series Interactive Training Tables"/>
    <n v="36.432599999999994"/>
    <n v="71.087999999999994"/>
    <n v="2"/>
    <n v="-1.7771999999999999"/>
    <n v="-142.17599999999999"/>
  </r>
  <r>
    <s v="CA-2014-148320"/>
    <s v="11/04/2014"/>
    <s v="09/11/2014"/>
    <x v="3"/>
    <x v="7"/>
    <d v="2014-11-04T00:00:00"/>
    <d v="2014-11-09T00:00:00"/>
    <s v="On Date"/>
    <s v="PaulGonzalez"/>
    <s v="United States"/>
    <s v="San Francisco"/>
    <s v="California"/>
    <s v="Paper"/>
    <s v="Xerox 1992"/>
    <n v="3.0498000000000007"/>
    <n v="35.880000000000003"/>
    <n v="6"/>
    <n v="17.581199999999999"/>
    <n v="1406.4959999999999"/>
  </r>
  <r>
    <s v="CA-2012-138674"/>
    <s v="11/14/2012"/>
    <s v="17/11/2012"/>
    <x v="2"/>
    <x v="7"/>
    <d v="2012-11-14T00:00:00"/>
    <d v="2012-11-17T00:00:00"/>
    <s v="On Date"/>
    <s v="KenBlack"/>
    <s v="United States"/>
    <s v="Springfield"/>
    <s v="Oregon"/>
    <s v="Fasteners"/>
    <s v="Advantus Push Pins"/>
    <n v="1.2862000000000002"/>
    <n v="8.7200000000000006"/>
    <n v="5"/>
    <n v="2.2890000000000001"/>
    <n v="183.12"/>
  </r>
  <r>
    <s v="CA-2012-138674"/>
    <s v="11/14/2012"/>
    <s v="17/11/2012"/>
    <x v="2"/>
    <x v="7"/>
    <d v="2012-11-14T00:00:00"/>
    <d v="2012-11-17T00:00:00"/>
    <s v="On Date"/>
    <s v="KenBlack"/>
    <s v="United States"/>
    <s v="Springfield"/>
    <s v="Oregon"/>
    <s v="Accessories"/>
    <s v="ImationÂ SecureÂ DriveÂ + Hardware Encrypted USBÂ flash driveÂ - 16 GB"/>
    <n v="28.872399999999999"/>
    <n v="91.176000000000002"/>
    <n v="3"/>
    <n v="4.5587999999999997"/>
    <n v="364.70399999999995"/>
  </r>
  <r>
    <s v="CA-2012-138674"/>
    <s v="11/14/2012"/>
    <s v="17/11/2012"/>
    <x v="2"/>
    <x v="7"/>
    <d v="2012-11-14T00:00:00"/>
    <d v="2012-11-17T00:00:00"/>
    <s v="On Date"/>
    <s v="KenBlack"/>
    <s v="United States"/>
    <s v="Springfield"/>
    <s v="Oregon"/>
    <s v="Accessories"/>
    <s v="Plantronics Audio 478 Stereo USB Headset"/>
    <n v="32.493499999999997"/>
    <n v="159.96799999999999"/>
    <n v="4"/>
    <n v="29.994"/>
    <n v="2399.52"/>
  </r>
  <r>
    <s v="CA-2013-165820"/>
    <s v="09/27/2013"/>
    <s v="01/10/2013"/>
    <x v="0"/>
    <x v="4"/>
    <d v="2013-09-27T00:00:00"/>
    <d v="2013-10-01T00:00:00"/>
    <s v="On Date"/>
    <s v="DorothyWardle"/>
    <s v="United States"/>
    <s v="San Francisco"/>
    <s v="California"/>
    <s v="Paper"/>
    <s v="Xerox 1905"/>
    <n v="3.3696000000000006"/>
    <n v="12.96"/>
    <n v="2"/>
    <n v="6.2207999999999997"/>
    <n v="497.66399999999999"/>
  </r>
  <r>
    <s v="CA-2011-148614"/>
    <s v="01/21/2011"/>
    <s v="26/01/2011"/>
    <x v="1"/>
    <x v="5"/>
    <d v="2011-01-21T00:00:00"/>
    <d v="2011-01-26T00:00:00"/>
    <s v="On Date"/>
    <s v="MarkVanHuff"/>
    <s v="United States"/>
    <s v="Los Angeles"/>
    <s v="California"/>
    <s v="Paper"/>
    <s v="Wirebound Service Call Books, 5 1/2&quot; x 4&quot;"/>
    <n v="5.0335999999999999"/>
    <n v="19.36"/>
    <n v="2"/>
    <n v="9.2927999999999997"/>
    <n v="743.42399999999998"/>
  </r>
  <r>
    <s v="CA-2011-148614"/>
    <s v="01/21/2011"/>
    <s v="26/01/2011"/>
    <x v="1"/>
    <x v="5"/>
    <d v="2011-01-21T00:00:00"/>
    <d v="2011-01-26T00:00:00"/>
    <s v="On Date"/>
    <s v="MarkVanHuff"/>
    <s v="United States"/>
    <s v="Los Angeles"/>
    <s v="California"/>
    <s v="Furnishings"/>
    <s v="Eldon Expressions Desk Accessory, Wood Pencil Holder, Oak"/>
    <n v="6.7550000000000008"/>
    <n v="19.3"/>
    <n v="2"/>
    <n v="5.79"/>
    <n v="463.2"/>
  </r>
  <r>
    <s v="CA-2014-156139"/>
    <s v="01/01/2014"/>
    <s v="07/01/2014"/>
    <x v="3"/>
    <x v="5"/>
    <d v="2014-01-01T00:00:00"/>
    <d v="2014-01-07T00:00:00"/>
    <s v="Delay"/>
    <s v="BeckyPak"/>
    <s v="United States"/>
    <s v="San Francisco"/>
    <s v="California"/>
    <s v="Binders"/>
    <s v="GBC Pre-Punched Binding Paper, Plastic, White, 8-1/2&quot; x 11&quot;"/>
    <n v="8.3148"/>
    <n v="38.375999999999998"/>
    <n v="3"/>
    <n v="13.4316"/>
    <n v="1074.528"/>
  </r>
  <r>
    <s v="US-2014-147886"/>
    <s v="03/29/2014"/>
    <s v="01/04/2014"/>
    <x v="3"/>
    <x v="9"/>
    <d v="2014-03-29T00:00:00"/>
    <d v="2014-04-01T00:00:00"/>
    <s v="On Date"/>
    <s v="DaveHallsten"/>
    <s v="United States"/>
    <s v="Fairfield"/>
    <s v="California"/>
    <s v="Paper"/>
    <s v="Xerox 1975"/>
    <n v="3.3048000000000006"/>
    <n v="12.96"/>
    <n v="2"/>
    <n v="6.3503999999999996"/>
    <n v="508.03199999999998"/>
  </r>
  <r>
    <s v="US-2014-147886"/>
    <s v="03/29/2014"/>
    <s v="01/04/2014"/>
    <x v="3"/>
    <x v="9"/>
    <d v="2014-03-29T00:00:00"/>
    <d v="2014-04-01T00:00:00"/>
    <s v="On Date"/>
    <s v="DaveHallsten"/>
    <s v="United States"/>
    <s v="Fairfield"/>
    <s v="California"/>
    <s v="Furnishings"/>
    <s v="DAX Black Cherry Wood-Tone Poster Frame"/>
    <n v="16.4176"/>
    <n v="26.48"/>
    <n v="1"/>
    <n v="10.0624"/>
    <n v="804.99199999999996"/>
  </r>
  <r>
    <s v="US-2014-147886"/>
    <s v="03/29/2014"/>
    <s v="01/04/2014"/>
    <x v="3"/>
    <x v="9"/>
    <d v="2014-03-29T00:00:00"/>
    <d v="2014-04-01T00:00:00"/>
    <s v="On Date"/>
    <s v="DaveHallsten"/>
    <s v="United States"/>
    <s v="Fairfield"/>
    <s v="California"/>
    <s v="Machines"/>
    <s v="StarTech.com 10/100 VDSL2 Ethernet Extender Kit"/>
    <n v="239.72400000000002"/>
    <n v="532.72"/>
    <n v="2"/>
    <n v="53.271999999999998"/>
    <n v="4261.76"/>
  </r>
  <r>
    <s v="US-2014-147886"/>
    <s v="03/29/2014"/>
    <s v="01/04/2014"/>
    <x v="3"/>
    <x v="9"/>
    <d v="2014-03-29T00:00:00"/>
    <d v="2014-04-01T00:00:00"/>
    <s v="On Date"/>
    <s v="DaveHallsten"/>
    <s v="United States"/>
    <s v="Fairfield"/>
    <s v="California"/>
    <s v="Paper"/>
    <s v="Xerox 1968"/>
    <n v="3.4735999999999998"/>
    <n v="26.72"/>
    <n v="4"/>
    <n v="12.8256"/>
    <n v="1026.048"/>
  </r>
  <r>
    <s v="US-2014-147886"/>
    <s v="03/29/2014"/>
    <s v="01/04/2014"/>
    <x v="3"/>
    <x v="9"/>
    <d v="2014-03-29T00:00:00"/>
    <d v="2014-04-01T00:00:00"/>
    <s v="On Date"/>
    <s v="DaveHallsten"/>
    <s v="United States"/>
    <s v="Fairfield"/>
    <s v="California"/>
    <s v="Paper"/>
    <s v="Xerox 1977"/>
    <n v="3.4735999999999998"/>
    <n v="20.04"/>
    <n v="3"/>
    <n v="9.6191999999999993"/>
    <n v="769.53599999999994"/>
  </r>
  <r>
    <s v="US-2014-147886"/>
    <s v="03/29/2014"/>
    <s v="01/04/2014"/>
    <x v="3"/>
    <x v="9"/>
    <d v="2014-03-29T00:00:00"/>
    <d v="2014-04-01T00:00:00"/>
    <s v="On Date"/>
    <s v="DaveHallsten"/>
    <s v="United States"/>
    <s v="Fairfield"/>
    <s v="California"/>
    <s v="Storage"/>
    <s v="SAFCO Boltless Steel Shelving"/>
    <n v="112.50360000000001"/>
    <n v="795.48"/>
    <n v="7"/>
    <n v="7.9547999999999996"/>
    <n v="636.38400000000001"/>
  </r>
  <r>
    <s v="US-2014-147886"/>
    <s v="03/29/2014"/>
    <s v="01/04/2014"/>
    <x v="3"/>
    <x v="9"/>
    <d v="2014-03-29T00:00:00"/>
    <d v="2014-04-01T00:00:00"/>
    <s v="On Date"/>
    <s v="DaveHallsten"/>
    <s v="United States"/>
    <s v="Fairfield"/>
    <s v="California"/>
    <s v="Furnishings"/>
    <s v="Stackable Trays"/>
    <n v="2.0943999999999994"/>
    <n v="21.56"/>
    <n v="7"/>
    <n v="6.8992000000000004"/>
    <n v="551.93600000000004"/>
  </r>
  <r>
    <s v="CA-2013-125850"/>
    <s v="01/22/2013"/>
    <s v="28/01/2013"/>
    <x v="0"/>
    <x v="5"/>
    <d v="2013-01-22T00:00:00"/>
    <d v="2013-01-28T00:00:00"/>
    <s v="Delay"/>
    <s v="FrankPreis"/>
    <s v="United States"/>
    <s v="San Diego"/>
    <s v="California"/>
    <s v="Labels"/>
    <s v="Avery 475"/>
    <n v="7.3999999999999995"/>
    <n v="44.4"/>
    <n v="3"/>
    <n v="22.2"/>
    <n v="1776"/>
  </r>
  <r>
    <s v="CA-2013-125850"/>
    <s v="01/22/2013"/>
    <s v="28/01/2013"/>
    <x v="0"/>
    <x v="5"/>
    <d v="2013-01-22T00:00:00"/>
    <d v="2013-01-28T00:00:00"/>
    <s v="Delay"/>
    <s v="FrankPreis"/>
    <s v="United States"/>
    <s v="San Diego"/>
    <s v="California"/>
    <s v="Labels"/>
    <s v="Avery 476"/>
    <n v="2.2302"/>
    <n v="20.65"/>
    <n v="5"/>
    <n v="9.4990000000000006"/>
    <n v="759.92000000000007"/>
  </r>
  <r>
    <s v="US-2013-111528"/>
    <s v="12/31/2013"/>
    <s v="31/12/2013"/>
    <x v="0"/>
    <x v="1"/>
    <d v="2013-12-31T00:00:00"/>
    <d v="2013-12-31T00:00:00"/>
    <s v="On Date"/>
    <s v="JuliePrescott"/>
    <s v="United States"/>
    <s v="Los Angeles"/>
    <s v="California"/>
    <s v="Storage"/>
    <s v="Iceberg Mobile Mega Data/Printer Cart "/>
    <n v="89.044200000000004"/>
    <n v="481.32"/>
    <n v="4"/>
    <n v="125.14319999999999"/>
    <n v="10011.456"/>
  </r>
  <r>
    <s v="US-2013-111528"/>
    <s v="12/31/2013"/>
    <s v="31/12/2013"/>
    <x v="0"/>
    <x v="1"/>
    <d v="2013-12-31T00:00:00"/>
    <d v="2013-12-31T00:00:00"/>
    <s v="On Date"/>
    <s v="JuliePrescott"/>
    <s v="United States"/>
    <s v="Los Angeles"/>
    <s v="California"/>
    <s v="Binders"/>
    <s v="Cardinal Hold-It CD Pocket"/>
    <n v="4.2294"/>
    <n v="6.3840000000000003"/>
    <n v="1"/>
    <n v="2.1545999999999998"/>
    <n v="172.36799999999999"/>
  </r>
  <r>
    <s v="CA-2014-158169"/>
    <s v="08/13/2014"/>
    <s v="16/08/2014"/>
    <x v="3"/>
    <x v="3"/>
    <d v="2014-08-13T00:00:00"/>
    <d v="2014-08-16T00:00:00"/>
    <s v="On Date"/>
    <s v="JustinMacKendrick"/>
    <s v="United States"/>
    <s v="Lake Forest"/>
    <s v="California"/>
    <s v="Appliances"/>
    <s v="Avanti 4.4 Cu. Ft. Refrigerator"/>
    <n v="130.30560000000003"/>
    <n v="542.94000000000005"/>
    <n v="3"/>
    <n v="152.0232"/>
    <n v="12161.856"/>
  </r>
  <r>
    <s v="CA-2014-158169"/>
    <s v="08/13/2014"/>
    <s v="16/08/2014"/>
    <x v="3"/>
    <x v="3"/>
    <d v="2014-08-13T00:00:00"/>
    <d v="2014-08-16T00:00:00"/>
    <s v="On Date"/>
    <s v="JustinMacKendrick"/>
    <s v="United States"/>
    <s v="Lake Forest"/>
    <s v="California"/>
    <s v="Furnishings"/>
    <s v="DAX Wood Document Frame"/>
    <n v="8.7872000000000003"/>
    <n v="54.92"/>
    <n v="4"/>
    <n v="19.7712"/>
    <n v="1581.6959999999999"/>
  </r>
  <r>
    <s v="CA-2012-117772"/>
    <s v="09/10/2012"/>
    <s v="12/09/2012"/>
    <x v="2"/>
    <x v="4"/>
    <d v="2012-09-10T00:00:00"/>
    <d v="2012-09-12T00:00:00"/>
    <s v="On Date"/>
    <s v="MattCollins"/>
    <s v="United States"/>
    <s v="Seattle"/>
    <s v="Washington"/>
    <s v="Storage"/>
    <s v="Belkin 19&quot; Center-Weighted Shelf, Gray"/>
    <n v="56.030999999999999"/>
    <n v="353.88"/>
    <n v="6"/>
    <n v="17.693999999999999"/>
    <n v="1415.52"/>
  </r>
  <r>
    <s v="US-2011-126340"/>
    <s v="11/08/2011"/>
    <s v="14/11/2011"/>
    <x v="1"/>
    <x v="7"/>
    <d v="2011-11-08T00:00:00"/>
    <d v="2011-11-14T00:00:00"/>
    <s v="Delay"/>
    <s v="EmilyBurns"/>
    <s v="United States"/>
    <s v="Redding"/>
    <s v="California"/>
    <s v="Phones"/>
    <s v="Toshiba IPT2010-SD IPÂ Telephone"/>
    <n v="102.85260000000001"/>
    <n v="333.57600000000002"/>
    <n v="3"/>
    <n v="25.0182"/>
    <n v="2001.4560000000001"/>
  </r>
  <r>
    <s v="CA-2012-103835"/>
    <s v="09/24/2012"/>
    <s v="28/09/2012"/>
    <x v="2"/>
    <x v="4"/>
    <d v="2012-09-24T00:00:00"/>
    <d v="2012-09-28T00:00:00"/>
    <s v="On Date"/>
    <s v="ShaunChance"/>
    <s v="United States"/>
    <s v="Los Angeles"/>
    <s v="California"/>
    <s v="Furnishings"/>
    <s v="DAX Value U-Channel Document Frames, Easel Back"/>
    <n v="3.4292999999999996"/>
    <n v="14.91"/>
    <n v="3"/>
    <n v="4.6220999999999997"/>
    <n v="369.76799999999997"/>
  </r>
  <r>
    <s v="CA-2012-103835"/>
    <s v="09/24/2012"/>
    <s v="28/09/2012"/>
    <x v="2"/>
    <x v="4"/>
    <d v="2012-09-24T00:00:00"/>
    <d v="2012-09-28T00:00:00"/>
    <s v="On Date"/>
    <s v="ShaunChance"/>
    <s v="United States"/>
    <s v="Los Angeles"/>
    <s v="California"/>
    <s v="Appliances"/>
    <s v="Hoover Upright Vacuum With Dirt Cup"/>
    <n v="205.56629999999996"/>
    <n v="1158.1199999999999"/>
    <n v="4"/>
    <n v="335.85480000000001"/>
    <n v="26868.384000000002"/>
  </r>
  <r>
    <s v="CA-2013-142398"/>
    <s v="04/13/2013"/>
    <s v="17/04/2013"/>
    <x v="0"/>
    <x v="10"/>
    <d v="2013-04-13T00:00:00"/>
    <d v="2013-04-17T00:00:00"/>
    <s v="On Date"/>
    <s v="BethPaige"/>
    <s v="United States"/>
    <s v="Los Angeles"/>
    <s v="California"/>
    <s v="Chairs"/>
    <s v="Hon Comfortask Task/Swivel Chairs"/>
    <n v="95.743200000000002"/>
    <n v="638.28800000000001"/>
    <n v="7"/>
    <n v="-31.914400000000001"/>
    <n v="-2553.152"/>
  </r>
  <r>
    <s v="CA-2013-142398"/>
    <s v="04/13/2013"/>
    <s v="17/04/2013"/>
    <x v="0"/>
    <x v="10"/>
    <d v="2013-04-13T00:00:00"/>
    <d v="2013-04-17T00:00:00"/>
    <s v="On Date"/>
    <s v="BethPaige"/>
    <s v="United States"/>
    <s v="Los Angeles"/>
    <s v="California"/>
    <s v="Binders"/>
    <s v="JM Magazine Binder"/>
    <n v="8.5852000000000004"/>
    <n v="13.208"/>
    <n v="1"/>
    <n v="4.6227999999999998"/>
    <n v="369.82399999999996"/>
  </r>
  <r>
    <s v="CA-2013-112060"/>
    <s v="12/05/2013"/>
    <s v="10/12/2013"/>
    <x v="0"/>
    <x v="1"/>
    <d v="2013-12-05T00:00:00"/>
    <d v="2013-12-10T00:00:00"/>
    <s v="On Date"/>
    <s v="KeanTakahito"/>
    <s v="United States"/>
    <s v="San Francisco"/>
    <s v="California"/>
    <s v="Paper"/>
    <s v="Xerox 1915"/>
    <n v="54.521999999999991"/>
    <n v="104.85"/>
    <n v="1"/>
    <n v="50.328000000000003"/>
    <n v="4026.2400000000002"/>
  </r>
  <r>
    <s v="CA-2011-105270"/>
    <s v="11/11/2011"/>
    <s v="18/11/2011"/>
    <x v="1"/>
    <x v="7"/>
    <d v="2011-11-11T00:00:00"/>
    <d v="2011-11-18T00:00:00"/>
    <s v="Delay"/>
    <s v="ArthurPrichep"/>
    <s v="United States"/>
    <s v="Los Angeles"/>
    <s v="California"/>
    <s v="Art"/>
    <s v="50 Colored Long Pencils"/>
    <n v="7.5183999999999997"/>
    <n v="30.48"/>
    <n v="3"/>
    <n v="7.9248000000000003"/>
    <n v="633.98400000000004"/>
  </r>
  <r>
    <s v="CA-2011-105270"/>
    <s v="11/11/2011"/>
    <s v="18/11/2011"/>
    <x v="1"/>
    <x v="7"/>
    <d v="2011-11-11T00:00:00"/>
    <d v="2011-11-18T00:00:00"/>
    <s v="Delay"/>
    <s v="ArthurPrichep"/>
    <s v="United States"/>
    <s v="Los Angeles"/>
    <s v="California"/>
    <s v="Chairs"/>
    <s v="Hon Olson Stacker Stools"/>
    <n v="101.3832"/>
    <n v="112.648"/>
    <n v="1"/>
    <n v="11.264799999999999"/>
    <n v="901.18399999999997"/>
  </r>
  <r>
    <s v="US-2012-159513"/>
    <s v="04/02/2012"/>
    <s v="09/04/2012"/>
    <x v="2"/>
    <x v="10"/>
    <d v="2012-04-02T00:00:00"/>
    <d v="2012-04-09T00:00:00"/>
    <s v="Delay"/>
    <s v="JohnDryer"/>
    <s v="United States"/>
    <s v="Los Angeles"/>
    <s v="California"/>
    <s v="Machines"/>
    <s v="Vtech AT&amp;T CL2940 Corded Speakerphone, Black"/>
    <n v="15.894700000000002"/>
    <n v="71.975999999999999"/>
    <n v="3"/>
    <n v="24.291899999999998"/>
    <n v="1943.3519999999999"/>
  </r>
  <r>
    <s v="CA-2012-155586"/>
    <s v="12/12/2012"/>
    <s v="16/12/2012"/>
    <x v="2"/>
    <x v="1"/>
    <d v="2012-12-12T00:00:00"/>
    <d v="2012-12-16T00:00:00"/>
    <s v="On Date"/>
    <s v="XylonaPreis"/>
    <s v="United States"/>
    <s v="Chico"/>
    <s v="California"/>
    <s v="Art"/>
    <s v="Newell 311"/>
    <n v="1.6133"/>
    <n v="2.21"/>
    <n v="1"/>
    <n v="0.59670000000000001"/>
    <n v="47.736000000000004"/>
  </r>
  <r>
    <s v="CA-2012-155586"/>
    <s v="12/12/2012"/>
    <s v="16/12/2012"/>
    <x v="2"/>
    <x v="1"/>
    <d v="2012-12-12T00:00:00"/>
    <d v="2012-12-16T00:00:00"/>
    <s v="On Date"/>
    <s v="XylonaPreis"/>
    <s v="United States"/>
    <s v="Chico"/>
    <s v="California"/>
    <s v="Envelopes"/>
    <s v="Peel &amp; Seel Envelopes"/>
    <n v="2.0175999999999998"/>
    <n v="15.52"/>
    <n v="4"/>
    <n v="7.4496000000000002"/>
    <n v="595.96800000000007"/>
  </r>
  <r>
    <s v="CA-2012-155586"/>
    <s v="12/12/2012"/>
    <s v="16/12/2012"/>
    <x v="2"/>
    <x v="1"/>
    <d v="2012-12-12T00:00:00"/>
    <d v="2012-12-16T00:00:00"/>
    <s v="On Date"/>
    <s v="XylonaPreis"/>
    <s v="United States"/>
    <s v="Chico"/>
    <s v="California"/>
    <s v="Paper"/>
    <s v="Black Print Carbonless Snap-Off Rapid Letter, 8 1/2&quot; x 7&quot;"/>
    <n v="5.0104999999999995"/>
    <n v="36.44"/>
    <n v="4"/>
    <n v="16.398"/>
    <n v="1311.84"/>
  </r>
  <r>
    <s v="CA-2014-141117"/>
    <s v="10/03/2014"/>
    <s v="09/10/2014"/>
    <x v="3"/>
    <x v="8"/>
    <d v="2014-10-03T00:00:00"/>
    <d v="2014-10-09T00:00:00"/>
    <s v="Delay"/>
    <s v="JulianaKrohn"/>
    <s v="United States"/>
    <s v="Springfield"/>
    <s v="Oregon"/>
    <s v="Bookcases"/>
    <s v="O'Sullivan 4-Shelf Bookcase in Odessa Pine"/>
    <n v="100.4134"/>
    <n v="217.76400000000001"/>
    <n v="6"/>
    <n v="-384.71640000000002"/>
    <n v="-30777.312000000002"/>
  </r>
  <r>
    <s v="CA-2014-141117"/>
    <s v="10/03/2014"/>
    <s v="09/10/2014"/>
    <x v="3"/>
    <x v="8"/>
    <d v="2014-10-03T00:00:00"/>
    <d v="2014-10-09T00:00:00"/>
    <s v="Delay"/>
    <s v="JulianaKrohn"/>
    <s v="United States"/>
    <s v="Springfield"/>
    <s v="Oregon"/>
    <s v="Supplies"/>
    <s v="Acme Softgrip Scissors"/>
    <n v="5.7794000000000008"/>
    <n v="39.072000000000003"/>
    <n v="6"/>
    <n v="4.3956"/>
    <n v="351.64800000000002"/>
  </r>
  <r>
    <s v="CA-2014-141117"/>
    <s v="10/03/2014"/>
    <s v="09/10/2014"/>
    <x v="3"/>
    <x v="8"/>
    <d v="2014-10-03T00:00:00"/>
    <d v="2014-10-09T00:00:00"/>
    <s v="Delay"/>
    <s v="JulianaKrohn"/>
    <s v="United States"/>
    <s v="Springfield"/>
    <s v="Oregon"/>
    <s v="Binders"/>
    <s v="GBC Standard Recycled Report Covers, Clear Plastic Sheets"/>
    <n v="5.6056000000000008"/>
    <n v="22.638000000000002"/>
    <n v="7"/>
    <n v="-16.601199999999999"/>
    <n v="-1328.096"/>
  </r>
  <r>
    <s v="CA-2014-141117"/>
    <s v="10/03/2014"/>
    <s v="09/10/2014"/>
    <x v="3"/>
    <x v="8"/>
    <d v="2014-10-03T00:00:00"/>
    <d v="2014-10-09T00:00:00"/>
    <s v="Delay"/>
    <s v="JulianaKrohn"/>
    <s v="United States"/>
    <s v="Springfield"/>
    <s v="Oregon"/>
    <s v="Art"/>
    <s v="Berol Giant Pencil Sharpener"/>
    <n v="12.062900000000001"/>
    <n v="95.144000000000005"/>
    <n v="7"/>
    <n v="10.7037"/>
    <n v="856.29599999999994"/>
  </r>
  <r>
    <s v="CA-2014-140186"/>
    <s v="09/30/2014"/>
    <s v="03/10/2014"/>
    <x v="3"/>
    <x v="4"/>
    <d v="2014-09-30T00:00:00"/>
    <d v="2014-10-03T00:00:00"/>
    <s v="On Date"/>
    <s v="PatrickGardner"/>
    <s v="United States"/>
    <s v="Bakersfield"/>
    <s v="California"/>
    <s v="Fasteners"/>
    <s v="Advantus Plastic Paper Clips"/>
    <n v="2.6"/>
    <n v="35"/>
    <n v="7"/>
    <n v="16.8"/>
    <n v="1344"/>
  </r>
  <r>
    <s v="CA-2014-140186"/>
    <s v="09/30/2014"/>
    <s v="03/10/2014"/>
    <x v="3"/>
    <x v="4"/>
    <d v="2014-09-30T00:00:00"/>
    <d v="2014-10-03T00:00:00"/>
    <s v="On Date"/>
    <s v="PatrickGardner"/>
    <s v="United States"/>
    <s v="Bakersfield"/>
    <s v="California"/>
    <s v="Chairs"/>
    <s v="Leather Task Chair, Black"/>
    <n v="72.784000000000006"/>
    <n v="72.784000000000006"/>
    <n v="1"/>
    <n v="0"/>
    <n v="0"/>
  </r>
  <r>
    <s v="CA-2014-140186"/>
    <s v="09/30/2014"/>
    <s v="03/10/2014"/>
    <x v="3"/>
    <x v="4"/>
    <d v="2014-09-30T00:00:00"/>
    <d v="2014-10-03T00:00:00"/>
    <s v="On Date"/>
    <s v="PatrickGardner"/>
    <s v="United States"/>
    <s v="Bakersfield"/>
    <s v="California"/>
    <s v="Appliances"/>
    <s v="Fellowes Premier Superior Surge Suppressor, 10-Outlet, With Phone and Remote"/>
    <n v="36.200800000000001"/>
    <n v="97.84"/>
    <n v="2"/>
    <n v="25.438400000000001"/>
    <n v="2035.0720000000001"/>
  </r>
  <r>
    <s v="CA-2014-140186"/>
    <s v="09/30/2014"/>
    <s v="03/10/2014"/>
    <x v="3"/>
    <x v="4"/>
    <d v="2014-09-30T00:00:00"/>
    <d v="2014-10-03T00:00:00"/>
    <s v="On Date"/>
    <s v="PatrickGardner"/>
    <s v="United States"/>
    <s v="Bakersfield"/>
    <s v="California"/>
    <s v="Furnishings"/>
    <s v="Howard Miller 13-3/4&quot; Diameter Brushed Chrome Round Wall Clock"/>
    <n v="36.225000000000001"/>
    <n v="51.75"/>
    <n v="1"/>
    <n v="15.525"/>
    <n v="1242"/>
  </r>
  <r>
    <s v="CA-2014-140186"/>
    <s v="09/30/2014"/>
    <s v="03/10/2014"/>
    <x v="3"/>
    <x v="4"/>
    <d v="2014-09-30T00:00:00"/>
    <d v="2014-10-03T00:00:00"/>
    <s v="On Date"/>
    <s v="PatrickGardner"/>
    <s v="United States"/>
    <s v="Bakersfield"/>
    <s v="California"/>
    <s v="Binders"/>
    <s v="Binding Machine Supplies"/>
    <n v="15.168399999999998"/>
    <n v="46.671999999999997"/>
    <n v="2"/>
    <n v="16.3352"/>
    <n v="1306.816"/>
  </r>
  <r>
    <s v="CA-2012-163440"/>
    <s v="03/22/2012"/>
    <s v="24/03/2012"/>
    <x v="2"/>
    <x v="9"/>
    <d v="2012-03-22T00:00:00"/>
    <d v="2012-03-24T00:00:00"/>
    <s v="On Date"/>
    <s v="RubenDartt"/>
    <s v="United States"/>
    <s v="Thousand Oaks"/>
    <s v="California"/>
    <s v="Phones"/>
    <s v="Square Credit Card Reader"/>
    <n v="7.3925999999999998"/>
    <n v="15.984"/>
    <n v="2"/>
    <n v="1.1988000000000001"/>
    <n v="95.904000000000011"/>
  </r>
  <r>
    <s v="US-2012-163279"/>
    <s v="03/22/2012"/>
    <s v="26/03/2012"/>
    <x v="2"/>
    <x v="9"/>
    <d v="2012-03-22T00:00:00"/>
    <d v="2012-03-26T00:00:00"/>
    <s v="On Date"/>
    <s v="JustinDeggeller"/>
    <s v="United States"/>
    <s v="San Diego"/>
    <s v="California"/>
    <s v="Paper"/>
    <s v="Staples"/>
    <n v="14.245199999999999"/>
    <n v="105.52"/>
    <n v="4"/>
    <n v="48.539200000000001"/>
    <n v="3883.136"/>
  </r>
  <r>
    <s v="US-2012-163279"/>
    <s v="03/22/2012"/>
    <s v="26/03/2012"/>
    <x v="2"/>
    <x v="9"/>
    <d v="2012-03-22T00:00:00"/>
    <d v="2012-03-26T00:00:00"/>
    <s v="On Date"/>
    <s v="JustinDeggeller"/>
    <s v="United States"/>
    <s v="San Diego"/>
    <s v="California"/>
    <s v="Furnishings"/>
    <s v="Tenex B1-RE Series Chair Mats for Low Pile Carpets"/>
    <n v="38.163399999999996"/>
    <n v="91.96"/>
    <n v="2"/>
    <n v="15.6332"/>
    <n v="1250.6559999999999"/>
  </r>
  <r>
    <s v="US-2012-163279"/>
    <s v="03/22/2012"/>
    <s v="26/03/2012"/>
    <x v="2"/>
    <x v="9"/>
    <d v="2012-03-22T00:00:00"/>
    <d v="2012-03-26T00:00:00"/>
    <s v="On Date"/>
    <s v="JustinDeggeller"/>
    <s v="United States"/>
    <s v="San Diego"/>
    <s v="California"/>
    <s v="Phones"/>
    <s v="ClearOne CHATAttach 160 -Â speaker phone"/>
    <n v="433.99299999999999"/>
    <n v="1487.9760000000001"/>
    <n v="3"/>
    <n v="185.99700000000001"/>
    <n v="14879.760000000002"/>
  </r>
  <r>
    <s v="CA-2014-117632"/>
    <s v="05/13/2014"/>
    <s v="19/05/2014"/>
    <x v="3"/>
    <x v="2"/>
    <d v="2014-05-13T00:00:00"/>
    <d v="2014-05-19T00:00:00"/>
    <s v="Delay"/>
    <s v="CharlesSheldon"/>
    <s v="United States"/>
    <s v="San Francisco"/>
    <s v="California"/>
    <s v="Supplies"/>
    <s v="Compact Automatic Electric Letter Opener"/>
    <n v="116.9238"/>
    <n v="238.62"/>
    <n v="2"/>
    <n v="4.7724000000000002"/>
    <n v="381.79200000000003"/>
  </r>
  <r>
    <s v="CA-2014-117632"/>
    <s v="05/13/2014"/>
    <s v="19/05/2014"/>
    <x v="3"/>
    <x v="2"/>
    <d v="2014-05-13T00:00:00"/>
    <d v="2014-05-19T00:00:00"/>
    <s v="Delay"/>
    <s v="CharlesSheldon"/>
    <s v="United States"/>
    <s v="San Francisco"/>
    <s v="California"/>
    <s v="Appliances"/>
    <s v="Hoover Commercial Soft Guard Upright Vacuum And Disposable Filtration Bags"/>
    <n v="5.6720999999999995"/>
    <n v="7.77"/>
    <n v="1"/>
    <n v="2.0979000000000001"/>
    <n v="167.83199999999999"/>
  </r>
  <r>
    <s v="CA-2014-117632"/>
    <s v="05/13/2014"/>
    <s v="19/05/2014"/>
    <x v="3"/>
    <x v="2"/>
    <d v="2014-05-13T00:00:00"/>
    <d v="2014-05-19T00:00:00"/>
    <s v="Delay"/>
    <s v="CharlesSheldon"/>
    <s v="United States"/>
    <s v="San Francisco"/>
    <s v="California"/>
    <s v="Tables"/>
    <s v="Lesro Sheffield Collection Coffee Table, End Table, Center Table, Corner Table"/>
    <n v="59.237100000000005"/>
    <n v="285.48"/>
    <n v="5"/>
    <n v="-10.705500000000001"/>
    <n v="-856.44"/>
  </r>
  <r>
    <s v="CA-2014-117632"/>
    <s v="05/13/2014"/>
    <s v="19/05/2014"/>
    <x v="3"/>
    <x v="2"/>
    <d v="2014-05-13T00:00:00"/>
    <d v="2014-05-19T00:00:00"/>
    <s v="Delay"/>
    <s v="CharlesSheldon"/>
    <s v="United States"/>
    <s v="San Francisco"/>
    <s v="California"/>
    <s v="Binders"/>
    <s v="DXL Angle-View Binders with Locking Rings, Black"/>
    <n v="3.1746999999999996"/>
    <n v="19.167999999999999"/>
    <n v="4"/>
    <n v="6.4691999999999998"/>
    <n v="517.53599999999994"/>
  </r>
  <r>
    <s v="CA-2012-111206"/>
    <s v="07/18/2012"/>
    <s v="22/07/2012"/>
    <x v="2"/>
    <x v="6"/>
    <d v="2012-07-18T00:00:00"/>
    <d v="2012-07-22T00:00:00"/>
    <s v="On Date"/>
    <s v="RolandFjeld"/>
    <s v="United States"/>
    <s v="San Diego"/>
    <s v="California"/>
    <s v="Accessories"/>
    <s v="Logitech G35 7.1-Channel Surround Sound Headset"/>
    <n v="85.79340000000002"/>
    <n v="519.96"/>
    <n v="4"/>
    <n v="176.78639999999999"/>
    <n v="14142.911999999998"/>
  </r>
  <r>
    <s v="CA-2014-133207"/>
    <s v="11/28/2014"/>
    <s v="04/12/2014"/>
    <x v="3"/>
    <x v="7"/>
    <d v="2014-11-28T00:00:00"/>
    <d v="2014-12-04T00:00:00"/>
    <s v="Delay"/>
    <s v="DougO'Connell"/>
    <s v="United States"/>
    <s v="Los Angeles"/>
    <s v="California"/>
    <s v="Phones"/>
    <s v="Griffin GC17055 Auxiliary Audio Cable"/>
    <n v="12.9528"/>
    <n v="57.567999999999998"/>
    <n v="4"/>
    <n v="5.7568000000000001"/>
    <n v="460.54399999999998"/>
  </r>
  <r>
    <s v="CA-2012-132948"/>
    <s v="03/27/2012"/>
    <s v="03/04/2012"/>
    <x v="2"/>
    <x v="9"/>
    <d v="2012-03-27T00:00:00"/>
    <d v="2012-04-03T00:00:00"/>
    <s v="Delay"/>
    <s v="MarkVanHuff"/>
    <s v="United States"/>
    <s v="Seattle"/>
    <s v="Washington"/>
    <s v="Storage"/>
    <s v="Rogers Profile Extra Capacity Storage Tub"/>
    <n v="16.070400000000003"/>
    <n v="83.7"/>
    <n v="5"/>
    <n v="3.3479999999999999"/>
    <n v="267.83999999999997"/>
  </r>
  <r>
    <s v="CA-2012-126725"/>
    <s v="11/17/2012"/>
    <s v="21/11/2012"/>
    <x v="2"/>
    <x v="7"/>
    <d v="2012-11-17T00:00:00"/>
    <d v="2012-11-21T00:00:00"/>
    <s v="On Date"/>
    <s v="BrianStugart"/>
    <s v="United States"/>
    <s v="San Diego"/>
    <s v="California"/>
    <s v="Phones"/>
    <s v="RCA ViSYS 25825 Wireless digital phone"/>
    <n v="90.993000000000009"/>
    <n v="415.96800000000002"/>
    <n v="4"/>
    <n v="51.996000000000002"/>
    <n v="4159.68"/>
  </r>
  <r>
    <s v="CA-2012-126725"/>
    <s v="11/17/2012"/>
    <s v="21/11/2012"/>
    <x v="2"/>
    <x v="7"/>
    <d v="2012-11-17T00:00:00"/>
    <d v="2012-11-21T00:00:00"/>
    <s v="On Date"/>
    <s v="BrianStugart"/>
    <s v="United States"/>
    <s v="San Diego"/>
    <s v="California"/>
    <s v="Storage"/>
    <s v="Carina Media Storage Towers in Natural &amp; Black"/>
    <n v="59.760399999999997"/>
    <n v="304.89999999999998"/>
    <n v="5"/>
    <n v="6.0979999999999999"/>
    <n v="487.84"/>
  </r>
  <r>
    <s v="CA-2012-126725"/>
    <s v="11/17/2012"/>
    <s v="21/11/2012"/>
    <x v="2"/>
    <x v="7"/>
    <d v="2012-11-17T00:00:00"/>
    <d v="2012-11-21T00:00:00"/>
    <s v="On Date"/>
    <s v="BrianStugart"/>
    <s v="United States"/>
    <s v="San Diego"/>
    <s v="California"/>
    <s v="Furnishings"/>
    <s v="DAX Contemporary Wood Frame with Silver Metal Mat, Desktop, 11 x 14 Size"/>
    <n v="12.953599999999998"/>
    <n v="80.959999999999994"/>
    <n v="4"/>
    <n v="29.145600000000002"/>
    <n v="2331.6480000000001"/>
  </r>
  <r>
    <s v="CA-2012-126725"/>
    <s v="11/17/2012"/>
    <s v="21/11/2012"/>
    <x v="2"/>
    <x v="7"/>
    <d v="2012-11-17T00:00:00"/>
    <d v="2012-11-21T00:00:00"/>
    <s v="On Date"/>
    <s v="BrianStugart"/>
    <s v="United States"/>
    <s v="San Diego"/>
    <s v="California"/>
    <s v="Storage"/>
    <s v="Fellowes Recycled Storage Drawers"/>
    <n v="103.25790000000001"/>
    <n v="777.21"/>
    <n v="7"/>
    <n v="54.404699999999998"/>
    <n v="4352.3760000000002"/>
  </r>
  <r>
    <s v="CA-2012-126725"/>
    <s v="11/17/2012"/>
    <s v="21/11/2012"/>
    <x v="2"/>
    <x v="7"/>
    <d v="2012-11-17T00:00:00"/>
    <d v="2012-11-21T00:00:00"/>
    <s v="On Date"/>
    <s v="BrianStugart"/>
    <s v="United States"/>
    <s v="San Diego"/>
    <s v="California"/>
    <s v="Paper"/>
    <s v="Xerox 203"/>
    <n v="3.3695999999999997"/>
    <n v="32.4"/>
    <n v="5"/>
    <n v="15.552"/>
    <n v="1244.1599999999999"/>
  </r>
  <r>
    <s v="CA-2012-126725"/>
    <s v="11/17/2012"/>
    <s v="21/11/2012"/>
    <x v="2"/>
    <x v="7"/>
    <d v="2012-11-17T00:00:00"/>
    <d v="2012-11-21T00:00:00"/>
    <s v="On Date"/>
    <s v="BrianStugart"/>
    <s v="United States"/>
    <s v="San Diego"/>
    <s v="California"/>
    <s v="Chairs"/>
    <s v="Office Star - Contemporary Swivel Chair with Padded Adjustable Arms and Flex Back"/>
    <n v="111.3742"/>
    <n v="225.56800000000001"/>
    <n v="2"/>
    <n v="2.8195999999999999"/>
    <n v="225.56799999999998"/>
  </r>
  <r>
    <s v="CA-2012-126725"/>
    <s v="11/17/2012"/>
    <s v="21/11/2012"/>
    <x v="2"/>
    <x v="7"/>
    <d v="2012-11-17T00:00:00"/>
    <d v="2012-11-21T00:00:00"/>
    <s v="On Date"/>
    <s v="BrianStugart"/>
    <s v="United States"/>
    <s v="San Diego"/>
    <s v="California"/>
    <s v="Furnishings"/>
    <s v="Advantus Panel Wall Certificate Holder - 8.5x11"/>
    <n v="7.0760000000000014"/>
    <n v="36.6"/>
    <n v="3"/>
    <n v="15.372"/>
    <n v="1229.76"/>
  </r>
  <r>
    <s v="US-2014-153255"/>
    <s v="09/04/2014"/>
    <s v="08/09/2014"/>
    <x v="3"/>
    <x v="4"/>
    <d v="2014-09-04T00:00:00"/>
    <d v="2014-09-08T00:00:00"/>
    <s v="On Date"/>
    <s v="JoeKamberova"/>
    <s v="United States"/>
    <s v="Concord"/>
    <s v="California"/>
    <s v="Bookcases"/>
    <s v="Bush Heritage Pine Collection 5-Shelf Bookcase, Albany Pine Finish, *Special Order"/>
    <n v="112.78399999999999"/>
    <n v="239.666"/>
    <n v="2"/>
    <n v="14.098000000000001"/>
    <n v="1127.8400000000001"/>
  </r>
  <r>
    <s v="CA-2013-152247"/>
    <s v="11/08/2013"/>
    <s v="13/11/2013"/>
    <x v="0"/>
    <x v="7"/>
    <d v="2013-11-08T00:00:00"/>
    <d v="2013-11-13T00:00:00"/>
    <s v="On Date"/>
    <s v="MichelleArnett"/>
    <s v="United States"/>
    <s v="Cheyenne"/>
    <s v="Wyoming"/>
    <s v="Chairs"/>
    <s v="Global Troy Executive Leather Low-Back Tilter"/>
    <n v="375.73500000000001"/>
    <n v="1603.136"/>
    <n v="4"/>
    <n v="100.196"/>
    <n v="8015.68"/>
  </r>
  <r>
    <s v="CA-2013-128223"/>
    <s v="06/15/2013"/>
    <s v="15/06/2013"/>
    <x v="0"/>
    <x v="0"/>
    <d v="2013-06-15T00:00:00"/>
    <d v="2013-06-15T00:00:00"/>
    <s v="On Date"/>
    <s v="EdBraxton"/>
    <s v="United States"/>
    <s v="Anaheim"/>
    <s v="California"/>
    <s v="Tables"/>
    <s v="Bush Cubix Conference Tables, Fully Assembled"/>
    <n v="173.23500000000001"/>
    <n v="1293.4880000000001"/>
    <n v="7"/>
    <n v="80.843000000000004"/>
    <n v="6467.4400000000005"/>
  </r>
  <r>
    <s v="CA-2013-133935"/>
    <s v="09/19/2013"/>
    <s v="23/09/2013"/>
    <x v="0"/>
    <x v="4"/>
    <d v="2013-09-19T00:00:00"/>
    <d v="2013-09-23T00:00:00"/>
    <s v="On Date"/>
    <s v="JaneWaco"/>
    <s v="United States"/>
    <s v="San Diego"/>
    <s v="California"/>
    <s v="Chairs"/>
    <s v="Global Troy Executive Leather Low-Back Tilter"/>
    <n v="375.73500000000001"/>
    <n v="801.56799999999998"/>
    <n v="2"/>
    <n v="50.097999999999999"/>
    <n v="4007.84"/>
  </r>
  <r>
    <s v="CA-2013-133935"/>
    <s v="09/19/2013"/>
    <s v="23/09/2013"/>
    <x v="0"/>
    <x v="4"/>
    <d v="2013-09-19T00:00:00"/>
    <d v="2013-09-23T00:00:00"/>
    <s v="On Date"/>
    <s v="JaneWaco"/>
    <s v="United States"/>
    <s v="San Diego"/>
    <s v="California"/>
    <s v="Paper"/>
    <s v="Xerox 1945"/>
    <n v="20.904900000000005"/>
    <n v="368.91"/>
    <n v="9"/>
    <n v="180.76589999999999"/>
    <n v="14461.271999999999"/>
  </r>
  <r>
    <s v="CA-2013-133935"/>
    <s v="09/19/2013"/>
    <s v="23/09/2013"/>
    <x v="0"/>
    <x v="4"/>
    <d v="2013-09-19T00:00:00"/>
    <d v="2013-09-23T00:00:00"/>
    <s v="On Date"/>
    <s v="JaneWaco"/>
    <s v="United States"/>
    <s v="San Diego"/>
    <s v="California"/>
    <s v="Chairs"/>
    <s v="Global High-Back Leather Tilter, Burgundy"/>
    <n v="109.46109999999999"/>
    <n v="885.52800000000002"/>
    <n v="9"/>
    <n v="-99.621899999999997"/>
    <n v="-7969.7519999999995"/>
  </r>
  <r>
    <s v="CA-2013-136301"/>
    <s v="03/14/2013"/>
    <s v="16/03/2013"/>
    <x v="0"/>
    <x v="9"/>
    <d v="2013-03-14T00:00:00"/>
    <d v="2013-03-16T00:00:00"/>
    <s v="On Date"/>
    <s v="EdwardHooks"/>
    <s v="United States"/>
    <s v="San Francisco"/>
    <s v="California"/>
    <s v="Furnishings"/>
    <s v="Westinghouse Mesh Shade Clip-On Gooseneck Lamp, Black"/>
    <n v="10.4636"/>
    <n v="28.28"/>
    <n v="2"/>
    <n v="7.3528000000000002"/>
    <n v="588.22400000000005"/>
  </r>
  <r>
    <s v="CA-2013-136301"/>
    <s v="03/14/2013"/>
    <s v="16/03/2013"/>
    <x v="0"/>
    <x v="9"/>
    <d v="2013-03-14T00:00:00"/>
    <d v="2013-03-16T00:00:00"/>
    <s v="On Date"/>
    <s v="EdwardHooks"/>
    <s v="United States"/>
    <s v="San Francisco"/>
    <s v="California"/>
    <s v="Supplies"/>
    <s v="High Speed Automatic Electric Letter Opener"/>
    <n v="1572.0288"/>
    <n v="4912.59"/>
    <n v="3"/>
    <n v="196.50360000000001"/>
    <n v="15720.288"/>
  </r>
  <r>
    <s v="US-2011-109456"/>
    <s v="10/16/2011"/>
    <s v="17/10/2011"/>
    <x v="1"/>
    <x v="8"/>
    <d v="2011-10-16T00:00:00"/>
    <d v="2011-10-17T00:00:00"/>
    <s v="On Date"/>
    <s v="LynnSmith"/>
    <s v="United States"/>
    <s v="San Francisco"/>
    <s v="California"/>
    <s v="Binders"/>
    <s v="Avery Non-Stick Heavy Duty View Round Locking Ring Binders"/>
    <n v="3.1095999999999995"/>
    <n v="14.352"/>
    <n v="3"/>
    <n v="5.0232000000000001"/>
    <n v="401.85599999999999"/>
  </r>
  <r>
    <s v="US-2011-109456"/>
    <s v="10/16/2011"/>
    <s v="17/10/2011"/>
    <x v="1"/>
    <x v="8"/>
    <d v="2011-10-16T00:00:00"/>
    <d v="2011-10-17T00:00:00"/>
    <s v="On Date"/>
    <s v="LynnSmith"/>
    <s v="United States"/>
    <s v="San Francisco"/>
    <s v="California"/>
    <s v="Accessories"/>
    <s v="LogitechÂ Illuminated - Keyboard"/>
    <n v="31.194800000000004"/>
    <n v="179.97"/>
    <n v="3"/>
    <n v="86.385599999999997"/>
    <n v="6910.848"/>
  </r>
  <r>
    <s v="CA-2014-100825"/>
    <s v="09/10/2014"/>
    <s v="15/09/2014"/>
    <x v="3"/>
    <x v="4"/>
    <d v="2014-09-10T00:00:00"/>
    <d v="2014-09-15T00:00:00"/>
    <s v="On Date"/>
    <s v="KeithDawkins"/>
    <s v="United States"/>
    <s v="Los Angeles"/>
    <s v="California"/>
    <s v="Storage"/>
    <s v="Fellowes Bases and Tops For Staxonsteel/High-Stak Systems"/>
    <n v="25.3004"/>
    <n v="99.87"/>
    <n v="3"/>
    <n v="23.968800000000002"/>
    <n v="1917.5040000000001"/>
  </r>
  <r>
    <s v="CA-2011-168305"/>
    <s v="11/01/2011"/>
    <s v="08/11/2011"/>
    <x v="1"/>
    <x v="7"/>
    <d v="2011-11-01T00:00:00"/>
    <d v="2011-11-08T00:00:00"/>
    <s v="Delay"/>
    <s v="PaulLucas"/>
    <s v="United States"/>
    <s v="Los Angeles"/>
    <s v="California"/>
    <s v="Labels"/>
    <s v="Avery 475"/>
    <n v="7.3999999999999995"/>
    <n v="44.4"/>
    <n v="3"/>
    <n v="22.2"/>
    <n v="1776"/>
  </r>
  <r>
    <s v="CA-2011-168305"/>
    <s v="11/01/2011"/>
    <s v="08/11/2011"/>
    <x v="1"/>
    <x v="7"/>
    <d v="2011-11-01T00:00:00"/>
    <d v="2011-11-08T00:00:00"/>
    <s v="Delay"/>
    <s v="PaulLucas"/>
    <s v="United States"/>
    <s v="Los Angeles"/>
    <s v="California"/>
    <s v="Paper"/>
    <s v="Staples"/>
    <n v="2.3539999999999992"/>
    <n v="21.4"/>
    <n v="5"/>
    <n v="9.6300000000000008"/>
    <n v="770.40000000000009"/>
  </r>
  <r>
    <s v="CA-2014-108000"/>
    <s v="01/13/2014"/>
    <s v="17/01/2014"/>
    <x v="3"/>
    <x v="5"/>
    <d v="2014-01-13T00:00:00"/>
    <d v="2014-01-17T00:00:00"/>
    <s v="On Date"/>
    <s v="LindaSouthworth"/>
    <s v="United States"/>
    <s v="San Francisco"/>
    <s v="California"/>
    <s v="Envelopes"/>
    <s v="Staples"/>
    <n v="4.8899999999999997"/>
    <n v="9.7799999999999994"/>
    <n v="1"/>
    <n v="4.8899999999999997"/>
    <n v="391.2"/>
  </r>
  <r>
    <s v="CA-2012-146465"/>
    <s v="11/20/2012"/>
    <s v="24/11/2012"/>
    <x v="2"/>
    <x v="7"/>
    <d v="2012-11-20T00:00:00"/>
    <d v="2012-11-24T00:00:00"/>
    <s v="On Date"/>
    <s v="PatrickBzostek"/>
    <s v="United States"/>
    <s v="San Francisco"/>
    <s v="California"/>
    <s v="Binders"/>
    <s v="Cardinal Poly Pocket Divider Pockets for Ring Binders"/>
    <n v="1.8480000000000003"/>
    <n v="24.192"/>
    <n v="9"/>
    <n v="7.56"/>
    <n v="604.79999999999995"/>
  </r>
  <r>
    <s v="US-2014-153948"/>
    <s v="11/07/2014"/>
    <s v="07/11/2014"/>
    <x v="3"/>
    <x v="7"/>
    <d v="2014-11-07T00:00:00"/>
    <d v="2014-11-07T00:00:00"/>
    <s v="On Date"/>
    <s v="FrankMerwin"/>
    <s v="United States"/>
    <s v="San Francisco"/>
    <s v="California"/>
    <s v="Paper"/>
    <s v="Xerox 191"/>
    <n v="10.589399999999999"/>
    <n v="59.94"/>
    <n v="3"/>
    <n v="28.171800000000001"/>
    <n v="2253.7440000000001"/>
  </r>
  <r>
    <s v="US-2014-153948"/>
    <s v="11/07/2014"/>
    <s v="07/11/2014"/>
    <x v="3"/>
    <x v="7"/>
    <d v="2014-11-07T00:00:00"/>
    <d v="2014-11-07T00:00:00"/>
    <s v="On Date"/>
    <s v="FrankMerwin"/>
    <s v="United States"/>
    <s v="San Francisco"/>
    <s v="California"/>
    <s v="Paper"/>
    <s v="Staples"/>
    <n v="5.7833999999999994"/>
    <n v="45.36"/>
    <n v="4"/>
    <n v="22.226400000000002"/>
    <n v="1778.1120000000001"/>
  </r>
  <r>
    <s v="US-2014-153948"/>
    <s v="11/07/2014"/>
    <s v="07/11/2014"/>
    <x v="3"/>
    <x v="7"/>
    <d v="2014-11-07T00:00:00"/>
    <d v="2014-11-07T00:00:00"/>
    <s v="On Date"/>
    <s v="FrankMerwin"/>
    <s v="United States"/>
    <s v="San Francisco"/>
    <s v="California"/>
    <s v="Paper"/>
    <s v="Astroparche Fine Business Paper"/>
    <n v="2.7455999999999992"/>
    <n v="26.4"/>
    <n v="5"/>
    <n v="12.672000000000001"/>
    <n v="1013.76"/>
  </r>
  <r>
    <s v="US-2014-153948"/>
    <s v="11/07/2014"/>
    <s v="07/11/2014"/>
    <x v="3"/>
    <x v="7"/>
    <d v="2014-11-07T00:00:00"/>
    <d v="2014-11-07T00:00:00"/>
    <s v="On Date"/>
    <s v="FrankMerwin"/>
    <s v="United States"/>
    <s v="San Francisco"/>
    <s v="California"/>
    <s v="Labels"/>
    <s v="Avery 503"/>
    <n v="5.3819999999999997"/>
    <n v="41.4"/>
    <n v="4"/>
    <n v="19.872"/>
    <n v="1589.76"/>
  </r>
  <r>
    <s v="US-2014-153948"/>
    <s v="11/07/2014"/>
    <s v="07/11/2014"/>
    <x v="3"/>
    <x v="7"/>
    <d v="2014-11-07T00:00:00"/>
    <d v="2014-11-07T00:00:00"/>
    <s v="On Date"/>
    <s v="FrankMerwin"/>
    <s v="United States"/>
    <s v="San Francisco"/>
    <s v="California"/>
    <s v="Accessories"/>
    <s v="Kingston Digital DataTraveler 32GB USB 2.0"/>
    <n v="15.933"/>
    <n v="16.95"/>
    <n v="1"/>
    <n v="1.0169999999999999"/>
    <n v="81.359999999999985"/>
  </r>
  <r>
    <s v="US-2013-113985"/>
    <s v="12/03/2013"/>
    <s v="08/12/2013"/>
    <x v="0"/>
    <x v="1"/>
    <d v="2013-12-03T00:00:00"/>
    <d v="2013-12-08T00:00:00"/>
    <s v="On Date"/>
    <s v="KeithDawkins"/>
    <s v="United States"/>
    <s v="San Jose"/>
    <s v="California"/>
    <s v="Binders"/>
    <s v="GBC VeloBind Cover Sets"/>
    <n v="7.7200000000000006"/>
    <n v="24.704000000000001"/>
    <n v="2"/>
    <n v="9.2639999999999993"/>
    <n v="741.11999999999989"/>
  </r>
  <r>
    <s v="US-2013-113985"/>
    <s v="12/03/2013"/>
    <s v="08/12/2013"/>
    <x v="0"/>
    <x v="1"/>
    <d v="2013-12-03T00:00:00"/>
    <d v="2013-12-08T00:00:00"/>
    <s v="On Date"/>
    <s v="KeithDawkins"/>
    <s v="United States"/>
    <s v="San Jose"/>
    <s v="California"/>
    <s v="Appliances"/>
    <s v="Holmes Cool Mist Humidifier for the Whole House with 8-Gallon Output per Day, Extended Life Filter"/>
    <n v="10.945000000000002"/>
    <n v="59.7"/>
    <n v="3"/>
    <n v="26.864999999999998"/>
    <n v="2149.1999999999998"/>
  </r>
  <r>
    <s v="US-2013-113985"/>
    <s v="12/03/2013"/>
    <s v="08/12/2013"/>
    <x v="0"/>
    <x v="1"/>
    <d v="2013-12-03T00:00:00"/>
    <d v="2013-12-08T00:00:00"/>
    <s v="On Date"/>
    <s v="KeithDawkins"/>
    <s v="United States"/>
    <s v="San Jose"/>
    <s v="California"/>
    <s v="Furnishings"/>
    <s v="Eldon Regeneration Recycled Desk Accessories, Black"/>
    <n v="2.9523999999999999"/>
    <n v="14.52"/>
    <n v="3"/>
    <n v="5.6627999999999998"/>
    <n v="453.024"/>
  </r>
  <r>
    <s v="US-2013-113985"/>
    <s v="12/03/2013"/>
    <s v="08/12/2013"/>
    <x v="0"/>
    <x v="1"/>
    <d v="2013-12-03T00:00:00"/>
    <d v="2013-12-08T00:00:00"/>
    <s v="On Date"/>
    <s v="KeithDawkins"/>
    <s v="United States"/>
    <s v="San Jose"/>
    <s v="California"/>
    <s v="Binders"/>
    <s v="Satellite Sectional Post Binders"/>
    <n v="23.441400000000002"/>
    <n v="104.184"/>
    <n v="3"/>
    <n v="33.8598"/>
    <n v="2708.7840000000001"/>
  </r>
  <r>
    <s v="CA-2013-155383"/>
    <s v="12/18/2013"/>
    <s v="23/12/2013"/>
    <x v="0"/>
    <x v="1"/>
    <d v="2013-12-18T00:00:00"/>
    <d v="2013-12-23T00:00:00"/>
    <s v="On Date"/>
    <s v="SteveCarroll"/>
    <s v="United States"/>
    <s v="Seattle"/>
    <s v="Washington"/>
    <s v="Storage"/>
    <s v="Personal Filing Tote with Lid, Black/Gray"/>
    <n v="11.167200000000001"/>
    <n v="46.53"/>
    <n v="3"/>
    <n v="13.0284"/>
    <n v="1042.2719999999999"/>
  </r>
  <r>
    <s v="CA-2014-150420"/>
    <s v="06/04/2014"/>
    <s v="09/06/2014"/>
    <x v="3"/>
    <x v="0"/>
    <d v="2014-06-04T00:00:00"/>
    <d v="2014-06-09T00:00:00"/>
    <s v="On Date"/>
    <s v="GiuliettaDortch"/>
    <s v="United States"/>
    <s v="Bellingham"/>
    <s v="Washington"/>
    <s v="Accessories"/>
    <s v="Plantronics Audio 995 Wireless Stereo Headset"/>
    <n v="73.666500000000013"/>
    <n v="1099.5"/>
    <n v="10"/>
    <n v="362.83499999999998"/>
    <n v="29026.799999999999"/>
  </r>
  <r>
    <s v="CA-2013-103107"/>
    <s v="07/05/2013"/>
    <s v="05/07/2013"/>
    <x v="0"/>
    <x v="6"/>
    <d v="2013-07-05T00:00:00"/>
    <d v="2013-07-05T00:00:00"/>
    <s v="On Date"/>
    <s v="RickBensley"/>
    <s v="United States"/>
    <s v="Seattle"/>
    <s v="Washington"/>
    <s v="Furnishings"/>
    <s v="Master Caster Door Stop, Brown"/>
    <n v="3.3528000000000002"/>
    <n v="25.4"/>
    <n v="5"/>
    <n v="8.6359999999999992"/>
    <n v="690.87999999999988"/>
  </r>
  <r>
    <s v="CA-2013-103107"/>
    <s v="07/05/2013"/>
    <s v="05/07/2013"/>
    <x v="0"/>
    <x v="6"/>
    <d v="2013-07-05T00:00:00"/>
    <d v="2013-07-05T00:00:00"/>
    <s v="On Date"/>
    <s v="RickBensley"/>
    <s v="United States"/>
    <s v="Seattle"/>
    <s v="Washington"/>
    <s v="Phones"/>
    <s v="Avaya 4621SW VoIP phone"/>
    <n v="52.504499999999993"/>
    <n v="177.48"/>
    <n v="3"/>
    <n v="19.9665"/>
    <n v="1597.32"/>
  </r>
  <r>
    <s v="CA-2013-103107"/>
    <s v="07/05/2013"/>
    <s v="05/07/2013"/>
    <x v="0"/>
    <x v="6"/>
    <d v="2013-07-05T00:00:00"/>
    <d v="2013-07-05T00:00:00"/>
    <s v="On Date"/>
    <s v="RickBensley"/>
    <s v="United States"/>
    <s v="Seattle"/>
    <s v="Washington"/>
    <s v="Phones"/>
    <s v="OtterBox Defender Series Case - Samsung Galaxy S4"/>
    <n v="20.993000000000002"/>
    <n v="71.975999999999999"/>
    <n v="3"/>
    <n v="8.9969999999999999"/>
    <n v="719.76"/>
  </r>
  <r>
    <s v="CA-2014-112431"/>
    <s v="10/13/2014"/>
    <s v="15/10/2014"/>
    <x v="3"/>
    <x v="8"/>
    <d v="2014-10-13T00:00:00"/>
    <d v="2014-10-15T00:00:00"/>
    <s v="On Date"/>
    <s v="RobertWaldorf"/>
    <s v="United States"/>
    <s v="Los Angeles"/>
    <s v="California"/>
    <s v="Accessories"/>
    <s v="SanDisk Cruzer 64 GB USB Flash Drive"/>
    <n v="25.423999999999999"/>
    <n v="435.84"/>
    <n v="12"/>
    <n v="130.75200000000001"/>
    <n v="10460.16"/>
  </r>
  <r>
    <s v="CA-2014-112431"/>
    <s v="10/13/2014"/>
    <s v="15/10/2014"/>
    <x v="3"/>
    <x v="8"/>
    <d v="2014-10-13T00:00:00"/>
    <d v="2014-10-15T00:00:00"/>
    <s v="On Date"/>
    <s v="RobertWaldorf"/>
    <s v="United States"/>
    <s v="Los Angeles"/>
    <s v="California"/>
    <s v="Art"/>
    <s v="Newell 343"/>
    <n v="2.1461999999999999"/>
    <n v="5.88"/>
    <n v="2"/>
    <n v="1.5875999999999999"/>
    <n v="127.008"/>
  </r>
  <r>
    <s v="CA-2013-151092"/>
    <s v="08/07/2013"/>
    <s v="14/08/2013"/>
    <x v="0"/>
    <x v="3"/>
    <d v="2013-08-07T00:00:00"/>
    <d v="2013-08-14T00:00:00"/>
    <s v="Delay"/>
    <s v="VivekGonzalez"/>
    <s v="United States"/>
    <s v="Los Angeles"/>
    <s v="California"/>
    <s v="Phones"/>
    <s v="Panasonic KX-TG6844B Expandable Digital Cordless Telephone"/>
    <n v="48.172699999999999"/>
    <n v="211.16800000000001"/>
    <n v="4"/>
    <n v="18.4772"/>
    <n v="1478.1759999999999"/>
  </r>
  <r>
    <s v="CA-2011-104178"/>
    <s v="08/25/2011"/>
    <s v="29/08/2011"/>
    <x v="1"/>
    <x v="3"/>
    <d v="2011-08-25T00:00:00"/>
    <d v="2011-08-29T00:00:00"/>
    <s v="On Date"/>
    <s v="JanetMolinari"/>
    <s v="United States"/>
    <s v="Los Angeles"/>
    <s v="California"/>
    <s v="Furnishings"/>
    <s v="Eldon 200 Class Desk Accessories, Smoke"/>
    <n v="3.6424000000000003"/>
    <n v="6.28"/>
    <n v="1"/>
    <n v="2.6375999999999999"/>
    <n v="211.00799999999998"/>
  </r>
  <r>
    <s v="CA-2011-104178"/>
    <s v="08/25/2011"/>
    <s v="29/08/2011"/>
    <x v="1"/>
    <x v="3"/>
    <d v="2011-08-25T00:00:00"/>
    <d v="2011-08-29T00:00:00"/>
    <s v="On Date"/>
    <s v="JanetMolinari"/>
    <s v="United States"/>
    <s v="Los Angeles"/>
    <s v="California"/>
    <s v="Accessories"/>
    <s v="SanDisk Cruzer 32 GB USB Flash Drive"/>
    <n v="12.9336"/>
    <n v="95.1"/>
    <n v="5"/>
    <n v="30.431999999999999"/>
    <n v="2434.56"/>
  </r>
  <r>
    <s v="CA-2011-104178"/>
    <s v="08/25/2011"/>
    <s v="29/08/2011"/>
    <x v="1"/>
    <x v="3"/>
    <d v="2011-08-25T00:00:00"/>
    <d v="2011-08-29T00:00:00"/>
    <s v="On Date"/>
    <s v="JanetMolinari"/>
    <s v="United States"/>
    <s v="Los Angeles"/>
    <s v="California"/>
    <s v="Paper"/>
    <s v="Xerox 23"/>
    <n v="3.3696000000000006"/>
    <n v="25.92"/>
    <n v="4"/>
    <n v="12.441599999999999"/>
    <n v="995.32799999999997"/>
  </r>
  <r>
    <s v="CA-2011-104178"/>
    <s v="08/25/2011"/>
    <s v="29/08/2011"/>
    <x v="1"/>
    <x v="3"/>
    <d v="2011-08-25T00:00:00"/>
    <d v="2011-08-29T00:00:00"/>
    <s v="On Date"/>
    <s v="JanetMolinari"/>
    <s v="United States"/>
    <s v="Los Angeles"/>
    <s v="California"/>
    <s v="Storage"/>
    <s v="Portable Personal File Box"/>
    <n v="8.9133000000000013"/>
    <n v="48.84"/>
    <n v="4"/>
    <n v="13.1868"/>
    <n v="1054.944"/>
  </r>
  <r>
    <s v="CA-2013-127138"/>
    <s v="03/13/2013"/>
    <s v="16/03/2013"/>
    <x v="0"/>
    <x v="9"/>
    <d v="2013-03-13T00:00:00"/>
    <d v="2013-03-16T00:00:00"/>
    <s v="On Date"/>
    <s v="DeanKatz"/>
    <s v="United States"/>
    <s v="San Francisco"/>
    <s v="California"/>
    <s v="Storage"/>
    <s v="Tennsco Stur-D-Stor Boltless Shelving, 5 Shelves, 24&quot; Deep, Sand"/>
    <n v="133.95689999999999"/>
    <n v="676.55"/>
    <n v="5"/>
    <n v="6.7655000000000003"/>
    <n v="541.24"/>
  </r>
  <r>
    <s v="CA-2013-127138"/>
    <s v="03/13/2013"/>
    <s v="16/03/2013"/>
    <x v="0"/>
    <x v="9"/>
    <d v="2013-03-13T00:00:00"/>
    <d v="2013-03-16T00:00:00"/>
    <s v="On Date"/>
    <s v="DeanKatz"/>
    <s v="United States"/>
    <s v="San Francisco"/>
    <s v="California"/>
    <s v="Appliances"/>
    <s v="Euro-Pro Shark Turbo Vacuum"/>
    <n v="22.9252"/>
    <n v="154.9"/>
    <n v="5"/>
    <n v="40.274000000000001"/>
    <n v="3221.92"/>
  </r>
  <r>
    <s v="CA-2013-127138"/>
    <s v="03/13/2013"/>
    <s v="16/03/2013"/>
    <x v="0"/>
    <x v="9"/>
    <d v="2013-03-13T00:00:00"/>
    <d v="2013-03-16T00:00:00"/>
    <s v="On Date"/>
    <s v="DeanKatz"/>
    <s v="United States"/>
    <s v="San Francisco"/>
    <s v="California"/>
    <s v="Envelopes"/>
    <s v="Security-Tint Envelopes"/>
    <n v="3.8963999999999999"/>
    <n v="30.56"/>
    <n v="4"/>
    <n v="14.974399999999999"/>
    <n v="1197.952"/>
  </r>
  <r>
    <s v="CA-2013-127138"/>
    <s v="03/13/2013"/>
    <s v="16/03/2013"/>
    <x v="0"/>
    <x v="9"/>
    <d v="2013-03-13T00:00:00"/>
    <d v="2013-03-16T00:00:00"/>
    <s v="On Date"/>
    <s v="DeanKatz"/>
    <s v="United States"/>
    <s v="San Francisco"/>
    <s v="California"/>
    <s v="Chairs"/>
    <s v="Hon 4070 Series Pagoda Round Back Stacking Chairs"/>
    <n v="231.10559999999998"/>
    <n v="770.35199999999998"/>
    <n v="3"/>
    <n v="77.035200000000003"/>
    <n v="6162.8160000000007"/>
  </r>
  <r>
    <s v="CA-2014-150602"/>
    <s v="02/10/2014"/>
    <s v="15/02/2014"/>
    <x v="3"/>
    <x v="11"/>
    <d v="2014-02-10T00:00:00"/>
    <d v="2014-02-15T00:00:00"/>
    <s v="On Date"/>
    <s v="MarinaLichtenstein"/>
    <s v="United States"/>
    <s v="Los Angeles"/>
    <s v="California"/>
    <s v="Furnishings"/>
    <s v="Master Big Foot Doorstop, Beige"/>
    <n v="3.6432000000000002"/>
    <n v="21.12"/>
    <n v="4"/>
    <n v="6.5472000000000001"/>
    <n v="523.77600000000007"/>
  </r>
  <r>
    <s v="CA-2011-140732"/>
    <s v="11/11/2011"/>
    <s v="13/11/2011"/>
    <x v="1"/>
    <x v="7"/>
    <d v="2011-11-11T00:00:00"/>
    <d v="2011-11-13T00:00:00"/>
    <s v="On Date"/>
    <s v="MattAbelman"/>
    <s v="United States"/>
    <s v="Los Angeles"/>
    <s v="California"/>
    <s v="Phones"/>
    <s v="Mophie Juice Pack Helium for iPhone"/>
    <n v="57.592799999999997"/>
    <n v="575.928"/>
    <n v="9"/>
    <n v="57.592799999999997"/>
    <n v="4607.424"/>
  </r>
  <r>
    <s v="CA-2011-140732"/>
    <s v="11/11/2011"/>
    <s v="13/11/2011"/>
    <x v="1"/>
    <x v="7"/>
    <d v="2011-11-11T00:00:00"/>
    <d v="2011-11-13T00:00:00"/>
    <s v="On Date"/>
    <s v="MattAbelman"/>
    <s v="United States"/>
    <s v="Los Angeles"/>
    <s v="California"/>
    <s v="Appliances"/>
    <s v="Commercial WindTunnel Clean Air Upright Vacuum, Replacement Belts, Filtration Bags"/>
    <n v="2.8786"/>
    <n v="7.78"/>
    <n v="2"/>
    <n v="2.0228000000000002"/>
    <n v="161.82400000000001"/>
  </r>
  <r>
    <s v="CA-2011-140732"/>
    <s v="11/11/2011"/>
    <s v="13/11/2011"/>
    <x v="1"/>
    <x v="7"/>
    <d v="2011-11-11T00:00:00"/>
    <d v="2011-11-13T00:00:00"/>
    <s v="On Date"/>
    <s v="MattAbelman"/>
    <s v="United States"/>
    <s v="Los Angeles"/>
    <s v="California"/>
    <s v="Paper"/>
    <s v="Xerox 1979"/>
    <n v="17.039000000000001"/>
    <n v="123.92"/>
    <n v="4"/>
    <n v="55.764000000000003"/>
    <n v="4461.12"/>
  </r>
  <r>
    <s v="CA-2014-119011"/>
    <s v="08/21/2014"/>
    <s v="26/08/2014"/>
    <x v="3"/>
    <x v="3"/>
    <d v="2014-08-21T00:00:00"/>
    <d v="2014-08-26T00:00:00"/>
    <s v="On Date"/>
    <s v="LisaRyan"/>
    <s v="United States"/>
    <s v="San Francisco"/>
    <s v="California"/>
    <s v="Supplies"/>
    <s v="Acme Kleencut Forged Steel Scissors"/>
    <n v="4.0179999999999989"/>
    <n v="17.22"/>
    <n v="3"/>
    <n v="5.1660000000000004"/>
    <n v="413.28000000000003"/>
  </r>
  <r>
    <s v="CA-2014-119011"/>
    <s v="08/21/2014"/>
    <s v="26/08/2014"/>
    <x v="3"/>
    <x v="3"/>
    <d v="2014-08-21T00:00:00"/>
    <d v="2014-08-26T00:00:00"/>
    <s v="On Date"/>
    <s v="LisaRyan"/>
    <s v="United States"/>
    <s v="San Francisco"/>
    <s v="California"/>
    <s v="Storage"/>
    <s v="Companion Letter/Legal File, Black"/>
    <n v="27.187199999999997"/>
    <n v="226.56"/>
    <n v="6"/>
    <n v="63.436799999999998"/>
    <n v="5074.9439999999995"/>
  </r>
  <r>
    <s v="CA-2014-119011"/>
    <s v="08/21/2014"/>
    <s v="26/08/2014"/>
    <x v="3"/>
    <x v="3"/>
    <d v="2014-08-21T00:00:00"/>
    <d v="2014-08-26T00:00:00"/>
    <s v="On Date"/>
    <s v="LisaRyan"/>
    <s v="United States"/>
    <s v="San Francisco"/>
    <s v="California"/>
    <s v="Phones"/>
    <s v="Plantronics Encore H101 Dual EarpiecesÂ Headset"/>
    <n v="32.364000000000004"/>
    <n v="107.88"/>
    <n v="3"/>
    <n v="10.788"/>
    <n v="863.04"/>
  </r>
  <r>
    <s v="CA-2011-141726"/>
    <s v="07/20/2011"/>
    <s v="22/07/2011"/>
    <x v="1"/>
    <x v="6"/>
    <d v="2011-07-20T00:00:00"/>
    <d v="2011-07-22T00:00:00"/>
    <s v="On Date"/>
    <s v="CharlesCrestani"/>
    <s v="United States"/>
    <s v="San Diego"/>
    <s v="California"/>
    <s v="Paper"/>
    <s v="Xerox 189"/>
    <n v="54.521999999999991"/>
    <n v="104.85"/>
    <n v="1"/>
    <n v="50.328000000000003"/>
    <n v="4026.2400000000002"/>
  </r>
  <r>
    <s v="CA-2011-141726"/>
    <s v="07/20/2011"/>
    <s v="22/07/2011"/>
    <x v="1"/>
    <x v="6"/>
    <d v="2011-07-20T00:00:00"/>
    <d v="2011-07-22T00:00:00"/>
    <s v="On Date"/>
    <s v="CharlesCrestani"/>
    <s v="United States"/>
    <s v="San Diego"/>
    <s v="California"/>
    <s v="Binders"/>
    <s v="Wilson Jones Custom Binder Spines &amp; Labels"/>
    <n v="2.7744000000000004"/>
    <n v="8.7040000000000006"/>
    <n v="2"/>
    <n v="3.1551999999999998"/>
    <n v="252.416"/>
  </r>
  <r>
    <s v="CA-2011-141726"/>
    <s v="07/20/2011"/>
    <s v="22/07/2011"/>
    <x v="1"/>
    <x v="6"/>
    <d v="2011-07-20T00:00:00"/>
    <d v="2011-07-22T00:00:00"/>
    <s v="On Date"/>
    <s v="CharlesCrestani"/>
    <s v="United States"/>
    <s v="San Diego"/>
    <s v="California"/>
    <s v="Paper"/>
    <s v="Xerox 1897"/>
    <n v="2.5398000000000005"/>
    <n v="19.920000000000002"/>
    <n v="4"/>
    <n v="9.7607999999999997"/>
    <n v="780.86400000000003"/>
  </r>
  <r>
    <s v="CA-2011-141726"/>
    <s v="07/20/2011"/>
    <s v="22/07/2011"/>
    <x v="1"/>
    <x v="6"/>
    <d v="2011-07-20T00:00:00"/>
    <d v="2011-07-22T00:00:00"/>
    <s v="On Date"/>
    <s v="CharlesCrestani"/>
    <s v="United States"/>
    <s v="San Diego"/>
    <s v="California"/>
    <s v="Furnishings"/>
    <s v="Nu-Dell Leatherette Frames"/>
    <n v="9.1776000000000018"/>
    <n v="43.02"/>
    <n v="3"/>
    <n v="15.4872"/>
    <n v="1238.9759999999999"/>
  </r>
  <r>
    <s v="CA-2014-116953"/>
    <s v="04/25/2014"/>
    <s v="26/04/2014"/>
    <x v="3"/>
    <x v="10"/>
    <d v="2014-04-25T00:00:00"/>
    <d v="2014-04-26T00:00:00"/>
    <s v="On Date"/>
    <s v="SusanVittorini"/>
    <s v="United States"/>
    <s v="Mesa"/>
    <s v="Arizona"/>
    <s v="Phones"/>
    <s v="AT&amp;T 841000 Phone"/>
    <n v="51.75"/>
    <n v="552"/>
    <n v="10"/>
    <n v="34.5"/>
    <n v="2760"/>
  </r>
  <r>
    <s v="US-2014-163300"/>
    <s v="09/16/2014"/>
    <s v="22/09/2014"/>
    <x v="3"/>
    <x v="4"/>
    <d v="2014-09-16T00:00:00"/>
    <d v="2014-09-22T00:00:00"/>
    <s v="Delay"/>
    <s v="EricaSmith"/>
    <s v="United States"/>
    <s v="Los Angeles"/>
    <s v="California"/>
    <s v="Binders"/>
    <s v="GBC DocuBind 200 Manual Binding Machine"/>
    <n v="210.49"/>
    <n v="2357.4879999999998"/>
    <n v="7"/>
    <n v="884.05799999999999"/>
    <n v="70724.639999999999"/>
  </r>
  <r>
    <s v="US-2014-163300"/>
    <s v="09/16/2014"/>
    <s v="22/09/2014"/>
    <x v="3"/>
    <x v="4"/>
    <d v="2014-09-16T00:00:00"/>
    <d v="2014-09-22T00:00:00"/>
    <s v="Delay"/>
    <s v="EricaSmith"/>
    <s v="United States"/>
    <s v="Los Angeles"/>
    <s v="California"/>
    <s v="Phones"/>
    <s v="Panasonic KX-TG6844B Expandable Digital Cordless Telephone"/>
    <n v="48.172699999999992"/>
    <n v="369.54399999999998"/>
    <n v="7"/>
    <n v="32.335099999999997"/>
    <n v="2586.808"/>
  </r>
  <r>
    <s v="US-2014-163300"/>
    <s v="09/16/2014"/>
    <s v="22/09/2014"/>
    <x v="3"/>
    <x v="4"/>
    <d v="2014-09-16T00:00:00"/>
    <d v="2014-09-22T00:00:00"/>
    <s v="Delay"/>
    <s v="EricaSmith"/>
    <s v="United States"/>
    <s v="Los Angeles"/>
    <s v="California"/>
    <s v="Chairs"/>
    <s v="Global Deluxe Steno Chair"/>
    <n v="68.512200000000007"/>
    <n v="184.75200000000001"/>
    <n v="3"/>
    <n v="-20.784600000000001"/>
    <n v="-1662.768"/>
  </r>
  <r>
    <s v="US-2011-112991"/>
    <s v="12/10/2011"/>
    <s v="14/12/2011"/>
    <x v="1"/>
    <x v="1"/>
    <d v="2011-12-10T00:00:00"/>
    <d v="2011-12-14T00:00:00"/>
    <s v="On Date"/>
    <s v="SallyHughsby"/>
    <s v="United States"/>
    <s v="Caldwell"/>
    <s v="Idaho"/>
    <s v="Chairs"/>
    <s v="Office Star - Contemporary Swivel Chair with Padded Adjustable Arms and Flex Back"/>
    <n v="111.37419999999999"/>
    <n v="338.35199999999998"/>
    <n v="3"/>
    <n v="4.2294"/>
    <n v="338.35199999999998"/>
  </r>
  <r>
    <s v="US-2011-112991"/>
    <s v="12/10/2011"/>
    <s v="14/12/2011"/>
    <x v="1"/>
    <x v="1"/>
    <d v="2011-12-10T00:00:00"/>
    <d v="2011-12-14T00:00:00"/>
    <s v="On Date"/>
    <s v="SallyHughsby"/>
    <s v="United States"/>
    <s v="Caldwell"/>
    <s v="Idaho"/>
    <s v="Paper"/>
    <s v="Xerox 1931"/>
    <n v="3.3696000000000006"/>
    <n v="25.92"/>
    <n v="4"/>
    <n v="12.441599999999999"/>
    <n v="995.32799999999997"/>
  </r>
  <r>
    <s v="US-2011-112991"/>
    <s v="12/10/2011"/>
    <s v="14/12/2011"/>
    <x v="1"/>
    <x v="1"/>
    <d v="2011-12-10T00:00:00"/>
    <d v="2011-12-14T00:00:00"/>
    <s v="On Date"/>
    <s v="SallyHughsby"/>
    <s v="United States"/>
    <s v="Caldwell"/>
    <s v="Idaho"/>
    <s v="Paper"/>
    <s v="Xerox Color Copier Paper, 11&quot; x 17&quot;, Ream"/>
    <n v="12.333600000000001"/>
    <n v="91.36"/>
    <n v="4"/>
    <n v="42.025599999999997"/>
    <n v="3362.0479999999998"/>
  </r>
  <r>
    <s v="CA-2011-124079"/>
    <s v="12/13/2011"/>
    <s v="17/12/2011"/>
    <x v="1"/>
    <x v="1"/>
    <d v="2011-12-13T00:00:00"/>
    <d v="2011-12-17T00:00:00"/>
    <s v="On Date"/>
    <s v="RandyFerguson"/>
    <s v="United States"/>
    <s v="Phoenix"/>
    <s v="Arizona"/>
    <s v="Furnishings"/>
    <s v="Electrix Incandescent Magnifying Lamp, Black"/>
    <n v="26.754499999999997"/>
    <n v="87.96"/>
    <n v="3"/>
    <n v="7.6965000000000003"/>
    <n v="615.72"/>
  </r>
  <r>
    <s v="CA-2011-124079"/>
    <s v="12/13/2011"/>
    <s v="17/12/2011"/>
    <x v="1"/>
    <x v="1"/>
    <d v="2011-12-13T00:00:00"/>
    <d v="2011-12-17T00:00:00"/>
    <s v="On Date"/>
    <s v="RandyFerguson"/>
    <s v="United States"/>
    <s v="Phoenix"/>
    <s v="Arizona"/>
    <s v="Binders"/>
    <s v="Cardinal Slant-D Ring Binder, Heavy Gauge Vinyl"/>
    <n v="4.6926000000000005"/>
    <n v="5.2140000000000004"/>
    <n v="2"/>
    <n v="-4.1711999999999998"/>
    <n v="-333.69599999999997"/>
  </r>
  <r>
    <s v="CA-2014-107244"/>
    <s v="09/08/2014"/>
    <s v="12/09/2014"/>
    <x v="3"/>
    <x v="4"/>
    <d v="2014-09-08T00:00:00"/>
    <d v="2014-09-12T00:00:00"/>
    <s v="On Date"/>
    <s v="AllenGoldenen"/>
    <s v="United States"/>
    <s v="Los Angeles"/>
    <s v="California"/>
    <s v="Furnishings"/>
    <s v="C-Line Magnetic Cubicle Keepers, Clear Polypropylene"/>
    <n v="2.8652000000000002"/>
    <n v="19.760000000000002"/>
    <n v="4"/>
    <n v="8.2992000000000008"/>
    <n v="663.93600000000004"/>
  </r>
  <r>
    <s v="CA-2012-135580"/>
    <s v="12/30/2012"/>
    <s v="03/01/2013"/>
    <x v="0"/>
    <x v="1"/>
    <d v="2012-12-30T00:00:00"/>
    <d v="2013-01-03T00:00:00"/>
    <s v="On Date"/>
    <s v="ClayLudtke"/>
    <s v="United States"/>
    <s v="Los Angeles"/>
    <s v="California"/>
    <s v="Paper"/>
    <s v="Xerox 1929"/>
    <n v="12.333599999999999"/>
    <n v="68.52"/>
    <n v="3"/>
    <n v="31.519200000000001"/>
    <n v="2521.5360000000001"/>
  </r>
  <r>
    <s v="CA-2012-135580"/>
    <s v="12/30/2012"/>
    <s v="03/01/2013"/>
    <x v="0"/>
    <x v="1"/>
    <d v="2012-12-30T00:00:00"/>
    <d v="2013-01-03T00:00:00"/>
    <s v="On Date"/>
    <s v="ClayLudtke"/>
    <s v="United States"/>
    <s v="Los Angeles"/>
    <s v="California"/>
    <s v="Storage"/>
    <s v="2300 Heavy-Duty Transfer File Systems by Perma"/>
    <n v="20.233800000000002"/>
    <n v="74.94"/>
    <n v="3"/>
    <n v="14.2386"/>
    <n v="1139.088"/>
  </r>
  <r>
    <s v="CA-2012-135580"/>
    <s v="12/30/2012"/>
    <s v="03/01/2013"/>
    <x v="0"/>
    <x v="1"/>
    <d v="2012-12-30T00:00:00"/>
    <d v="2013-01-03T00:00:00"/>
    <s v="On Date"/>
    <s v="ClayLudtke"/>
    <s v="United States"/>
    <s v="Los Angeles"/>
    <s v="California"/>
    <s v="Machines"/>
    <s v="Zebra GX420t Direct Thermal/Thermal Transfer Printer"/>
    <n v="376.97449999999998"/>
    <n v="2548.56"/>
    <n v="6"/>
    <n v="286.71300000000002"/>
    <n v="22937.040000000001"/>
  </r>
  <r>
    <s v="CA-2012-135580"/>
    <s v="12/30/2012"/>
    <s v="03/01/2013"/>
    <x v="0"/>
    <x v="1"/>
    <d v="2012-12-30T00:00:00"/>
    <d v="2013-01-03T00:00:00"/>
    <s v="On Date"/>
    <s v="ClayLudtke"/>
    <s v="United States"/>
    <s v="Los Angeles"/>
    <s v="California"/>
    <s v="Envelopes"/>
    <s v="Tyvek Side-Opening Peel &amp; Seel Expanding Envelopes"/>
    <n v="49.764000000000003"/>
    <n v="271.44"/>
    <n v="3"/>
    <n v="122.148"/>
    <n v="9771.84"/>
  </r>
  <r>
    <s v="CA-2012-135580"/>
    <s v="12/30/2012"/>
    <s v="03/01/2013"/>
    <x v="0"/>
    <x v="1"/>
    <d v="2012-12-30T00:00:00"/>
    <d v="2013-01-03T00:00:00"/>
    <s v="On Date"/>
    <s v="ClayLudtke"/>
    <s v="United States"/>
    <s v="Los Angeles"/>
    <s v="California"/>
    <s v="Phones"/>
    <s v="Cisco SPA 502G IP Phone"/>
    <n v="83.964999999999989"/>
    <n v="287.88"/>
    <n v="3"/>
    <n v="35.984999999999999"/>
    <n v="2878.8"/>
  </r>
  <r>
    <s v="CA-2013-159016"/>
    <s v="03/11/2013"/>
    <s v="12/03/2013"/>
    <x v="0"/>
    <x v="9"/>
    <d v="2013-03-11T00:00:00"/>
    <d v="2013-03-12T00:00:00"/>
    <s v="On Date"/>
    <s v="KarenFerguson"/>
    <s v="United States"/>
    <s v="Los Angeles"/>
    <s v="California"/>
    <s v="Paper"/>
    <s v="Rediform Voice Mail Log Books"/>
    <n v="1.5495999999999999"/>
    <n v="14.9"/>
    <n v="5"/>
    <n v="7.1520000000000001"/>
    <n v="572.16"/>
  </r>
  <r>
    <s v="CA-2013-159016"/>
    <s v="03/11/2013"/>
    <s v="12/03/2013"/>
    <x v="0"/>
    <x v="9"/>
    <d v="2013-03-11T00:00:00"/>
    <d v="2013-03-12T00:00:00"/>
    <s v="On Date"/>
    <s v="KarenFerguson"/>
    <s v="United States"/>
    <s v="Los Angeles"/>
    <s v="California"/>
    <s v="Phones"/>
    <s v="Apple iPhone 5"/>
    <n v="474.3759"/>
    <n v="4158.9120000000003"/>
    <n v="8"/>
    <n v="363.90480000000002"/>
    <n v="29112.384000000002"/>
  </r>
  <r>
    <s v="CA-2011-102652"/>
    <s v="04/06/2011"/>
    <s v="12/04/2011"/>
    <x v="1"/>
    <x v="10"/>
    <d v="2011-04-06T00:00:00"/>
    <d v="2011-04-12T00:00:00"/>
    <s v="Delay"/>
    <s v="AndyYotov"/>
    <s v="United States"/>
    <s v="Los Angeles"/>
    <s v="California"/>
    <s v="Furnishings"/>
    <s v="Tenex B1-RE Series Chair Mats for Low Pile Carpets"/>
    <n v="38.163399999999996"/>
    <n v="91.96"/>
    <n v="2"/>
    <n v="15.6332"/>
    <n v="1250.6559999999999"/>
  </r>
  <r>
    <s v="CA-2011-102652"/>
    <s v="04/06/2011"/>
    <s v="12/04/2011"/>
    <x v="1"/>
    <x v="10"/>
    <d v="2011-04-06T00:00:00"/>
    <d v="2011-04-12T00:00:00"/>
    <s v="Delay"/>
    <s v="AndyYotov"/>
    <s v="United States"/>
    <s v="Los Angeles"/>
    <s v="California"/>
    <s v="Furnishings"/>
    <s v="C-Line Cubicle Keepers Polyproplyene Holder With Velcro Backings"/>
    <n v="2.8852999999999995"/>
    <n v="33.11"/>
    <n v="7"/>
    <n v="12.9129"/>
    <n v="1033.0320000000002"/>
  </r>
  <r>
    <s v="CA-2011-102652"/>
    <s v="04/06/2011"/>
    <s v="12/04/2011"/>
    <x v="1"/>
    <x v="10"/>
    <d v="2011-04-06T00:00:00"/>
    <d v="2011-04-12T00:00:00"/>
    <s v="Delay"/>
    <s v="AndyYotov"/>
    <s v="United States"/>
    <s v="Los Angeles"/>
    <s v="California"/>
    <s v="Paper"/>
    <s v="Xerox 211"/>
    <n v="3.3696000000000002"/>
    <n v="19.440000000000001"/>
    <n v="3"/>
    <n v="9.3312000000000008"/>
    <n v="746.49600000000009"/>
  </r>
  <r>
    <s v="CA-2011-102652"/>
    <s v="04/06/2011"/>
    <s v="12/04/2011"/>
    <x v="1"/>
    <x v="10"/>
    <d v="2011-04-06T00:00:00"/>
    <d v="2011-04-12T00:00:00"/>
    <s v="Delay"/>
    <s v="AndyYotov"/>
    <s v="United States"/>
    <s v="Los Angeles"/>
    <s v="California"/>
    <s v="Paper"/>
    <s v="Xerox 194"/>
    <n v="28.849599999999995"/>
    <n v="55.48"/>
    <n v="1"/>
    <n v="26.630400000000002"/>
    <n v="2130.4320000000002"/>
  </r>
  <r>
    <s v="CA-2014-136007"/>
    <s v="02/24/2014"/>
    <s v="03/03/2014"/>
    <x v="3"/>
    <x v="11"/>
    <d v="2014-02-24T00:00:00"/>
    <d v="2014-03-03T00:00:00"/>
    <s v="Delay"/>
    <s v="AnnChong"/>
    <s v="United States"/>
    <s v="Seattle"/>
    <s v="Washington"/>
    <s v="Fasteners"/>
    <s v="Alliance Rubber Bands"/>
    <n v="1.6128000000000002"/>
    <n v="8.4"/>
    <n v="5"/>
    <n v="0.33600000000000002"/>
    <n v="26.880000000000003"/>
  </r>
  <r>
    <s v="CA-2014-136007"/>
    <s v="02/24/2014"/>
    <s v="03/03/2014"/>
    <x v="3"/>
    <x v="11"/>
    <d v="2014-02-24T00:00:00"/>
    <d v="2014-03-03T00:00:00"/>
    <s v="Delay"/>
    <s v="AnnChong"/>
    <s v="United States"/>
    <s v="Seattle"/>
    <s v="Washington"/>
    <s v="Phones"/>
    <s v="invisibleSHIELD by ZAGG Smudge-Free Screen Protector"/>
    <n v="9.3547999999999991"/>
    <n v="71.959999999999994"/>
    <n v="5"/>
    <n v="25.186"/>
    <n v="2014.88"/>
  </r>
  <r>
    <s v="US-2013-112970"/>
    <s v="11/15/2013"/>
    <s v="16/11/2013"/>
    <x v="0"/>
    <x v="7"/>
    <d v="2013-11-15T00:00:00"/>
    <d v="2013-11-16T00:00:00"/>
    <s v="On Date"/>
    <s v="TimBrockman"/>
    <s v="United States"/>
    <s v="Los Angeles"/>
    <s v="California"/>
    <s v="Art"/>
    <s v="Newell 35"/>
    <n v="2.3287999999999998"/>
    <n v="9.84"/>
    <n v="3"/>
    <n v="2.8536000000000001"/>
    <n v="228.28800000000001"/>
  </r>
  <r>
    <s v="CA-2012-130253"/>
    <s v="12/14/2012"/>
    <s v="18/12/2012"/>
    <x v="2"/>
    <x v="1"/>
    <d v="2012-12-14T00:00:00"/>
    <d v="2012-12-18T00:00:00"/>
    <s v="On Date"/>
    <s v="PaulProst"/>
    <s v="United States"/>
    <s v="Los Angeles"/>
    <s v="California"/>
    <s v="Furnishings"/>
    <s v="Master Caster Door Stop, Gray"/>
    <n v="3.3528000000000002"/>
    <n v="15.24"/>
    <n v="3"/>
    <n v="5.1816000000000004"/>
    <n v="414.52800000000002"/>
  </r>
  <r>
    <s v="CA-2014-122364"/>
    <s v="09/25/2014"/>
    <s v="30/09/2014"/>
    <x v="3"/>
    <x v="4"/>
    <d v="2014-09-25T00:00:00"/>
    <d v="2014-09-30T00:00:00"/>
    <s v="On Date"/>
    <s v="FrankAtkinson"/>
    <s v="United States"/>
    <s v="Los Angeles"/>
    <s v="California"/>
    <s v="Phones"/>
    <s v="Wilson Electronics DB Pro Signal Booster"/>
    <n v="261.34000000000003"/>
    <n v="859.2"/>
    <n v="3"/>
    <n v="75.180000000000007"/>
    <n v="6014.4000000000005"/>
  </r>
  <r>
    <s v="CA-2014-122364"/>
    <s v="09/25/2014"/>
    <s v="30/09/2014"/>
    <x v="3"/>
    <x v="4"/>
    <d v="2014-09-25T00:00:00"/>
    <d v="2014-09-30T00:00:00"/>
    <s v="On Date"/>
    <s v="FrankAtkinson"/>
    <s v="United States"/>
    <s v="Los Angeles"/>
    <s v="California"/>
    <s v="Machines"/>
    <s v="Socket Bluetooth Cordless Hand Scanner (CHS)"/>
    <n v="109.69399999999999"/>
    <n v="506.28"/>
    <n v="3"/>
    <n v="177.19800000000001"/>
    <n v="14175.84"/>
  </r>
  <r>
    <s v="CA-2013-117912"/>
    <s v="02/04/2013"/>
    <s v="08/02/2013"/>
    <x v="0"/>
    <x v="11"/>
    <d v="2013-02-04T00:00:00"/>
    <d v="2013-02-08T00:00:00"/>
    <s v="On Date"/>
    <s v="TracyBlumstein"/>
    <s v="United States"/>
    <s v="Sierra Vista"/>
    <s v="Arizona"/>
    <s v="Furnishings"/>
    <s v="Nu-Dell Float Frame 11 x 14 1/2"/>
    <n v="5.2084000000000001"/>
    <n v="14.368"/>
    <n v="2"/>
    <n v="3.9512"/>
    <n v="316.096"/>
  </r>
  <r>
    <s v="CA-2012-113215"/>
    <s v="09/03/2012"/>
    <s v="08/09/2012"/>
    <x v="2"/>
    <x v="4"/>
    <d v="2012-09-03T00:00:00"/>
    <d v="2012-09-08T00:00:00"/>
    <s v="On Date"/>
    <s v="CathyPrescott"/>
    <s v="United States"/>
    <s v="Tucson"/>
    <s v="Arizona"/>
    <s v="Furnishings"/>
    <s v="GE 48&quot; Fluorescent Tube, Cool White Energy Saver, 34 Watts, 30/Box"/>
    <n v="49.614999999999995"/>
    <n v="238.15199999999999"/>
    <n v="3"/>
    <n v="89.307000000000002"/>
    <n v="7144.56"/>
  </r>
  <r>
    <s v="CA-2012-111780"/>
    <s v="12/25/2012"/>
    <s v="30/12/2012"/>
    <x v="2"/>
    <x v="1"/>
    <d v="2012-12-25T00:00:00"/>
    <d v="2012-12-30T00:00:00"/>
    <s v="On Date"/>
    <s v="RalphArnett"/>
    <s v="United States"/>
    <s v="San Diego"/>
    <s v="California"/>
    <s v="Copiers"/>
    <s v="Brother DCP1000 Digital 3 in 1 Multifunction Machine"/>
    <n v="194.99350000000001"/>
    <n v="1199.96"/>
    <n v="5"/>
    <n v="224.99250000000001"/>
    <n v="17999.400000000001"/>
  </r>
  <r>
    <s v="CA-2012-111780"/>
    <s v="12/25/2012"/>
    <s v="30/12/2012"/>
    <x v="2"/>
    <x v="1"/>
    <d v="2012-12-25T00:00:00"/>
    <d v="2012-12-30T00:00:00"/>
    <s v="On Date"/>
    <s v="RalphArnett"/>
    <s v="United States"/>
    <s v="San Diego"/>
    <s v="California"/>
    <s v="Paper"/>
    <s v="Important Message Pads, 50 4-1/4 x 5-1/2 Forms per Pad"/>
    <n v="2.1419999999999999"/>
    <n v="12.6"/>
    <n v="3"/>
    <n v="6.1740000000000004"/>
    <n v="493.92"/>
  </r>
  <r>
    <s v="CA-2012-111780"/>
    <s v="12/25/2012"/>
    <s v="30/12/2012"/>
    <x v="2"/>
    <x v="1"/>
    <d v="2012-12-25T00:00:00"/>
    <d v="2012-12-30T00:00:00"/>
    <s v="On Date"/>
    <s v="RalphArnett"/>
    <s v="United States"/>
    <s v="San Diego"/>
    <s v="California"/>
    <s v="Paper"/>
    <s v="Great White Multi-Use Recycled Paper (20Lb. and 84 Bright)"/>
    <n v="3.2890000000000001"/>
    <n v="17.940000000000001"/>
    <n v="3"/>
    <n v="8.0730000000000004"/>
    <n v="645.84"/>
  </r>
  <r>
    <s v="CA-2014-166695"/>
    <s v="05/21/2014"/>
    <s v="25/05/2014"/>
    <x v="3"/>
    <x v="2"/>
    <d v="2014-05-21T00:00:00"/>
    <d v="2014-05-25T00:00:00"/>
    <s v="On Date"/>
    <s v="ChuckClark"/>
    <s v="United States"/>
    <s v="Lakewood"/>
    <s v="California"/>
    <s v="Chairs"/>
    <s v="Global Geo Office Task Chair, Gray"/>
    <n v="76.931000000000012"/>
    <n v="518.27200000000005"/>
    <n v="8"/>
    <n v="-97.176000000000002"/>
    <n v="-7774.08"/>
  </r>
  <r>
    <s v="CA-2014-166695"/>
    <s v="05/21/2014"/>
    <s v="25/05/2014"/>
    <x v="3"/>
    <x v="2"/>
    <d v="2014-05-21T00:00:00"/>
    <d v="2014-05-25T00:00:00"/>
    <s v="On Date"/>
    <s v="ChuckClark"/>
    <s v="United States"/>
    <s v="Lakewood"/>
    <s v="California"/>
    <s v="Furnishings"/>
    <s v="G.E. Halogen Desk Lamp Bulbs"/>
    <n v="3.6296000000000004"/>
    <n v="6.98"/>
    <n v="1"/>
    <n v="3.3504"/>
    <n v="268.03199999999998"/>
  </r>
  <r>
    <s v="CA-2014-166695"/>
    <s v="05/21/2014"/>
    <s v="25/05/2014"/>
    <x v="3"/>
    <x v="2"/>
    <d v="2014-05-21T00:00:00"/>
    <d v="2014-05-25T00:00:00"/>
    <s v="On Date"/>
    <s v="ChuckClark"/>
    <s v="United States"/>
    <s v="Lakewood"/>
    <s v="California"/>
    <s v="Machines"/>
    <s v="Okidata B400 Printer"/>
    <n v="304.58999999999997"/>
    <n v="343.2"/>
    <n v="1"/>
    <n v="38.61"/>
    <n v="3088.8"/>
  </r>
  <r>
    <s v="CA-2014-121398"/>
    <s v="12/26/2014"/>
    <s v="30/12/2014"/>
    <x v="3"/>
    <x v="1"/>
    <d v="2014-12-26T00:00:00"/>
    <d v="2014-12-30T00:00:00"/>
    <s v="On Date"/>
    <s v="FredHopkins"/>
    <s v="United States"/>
    <s v="Los Angeles"/>
    <s v="California"/>
    <s v="Binders"/>
    <s v="GBC DocuBind P50 Personal Binding Machine"/>
    <n v="33.909399999999998"/>
    <n v="153.55199999999999"/>
    <n v="3"/>
    <n v="51.823799999999999"/>
    <n v="4145.9039999999995"/>
  </r>
  <r>
    <s v="CA-2014-121398"/>
    <s v="12/26/2014"/>
    <s v="30/12/2014"/>
    <x v="3"/>
    <x v="1"/>
    <d v="2014-12-26T00:00:00"/>
    <d v="2014-12-30T00:00:00"/>
    <s v="On Date"/>
    <s v="FredHopkins"/>
    <s v="United States"/>
    <s v="Los Angeles"/>
    <s v="California"/>
    <s v="Storage"/>
    <s v="Tennsco Stur-D-Stor Boltless Shelving, 5 Shelves, 24&quot; Deep, Sand"/>
    <n v="133.95689999999999"/>
    <n v="270.62"/>
    <n v="2"/>
    <n v="2.7061999999999999"/>
    <n v="216.49599999999998"/>
  </r>
  <r>
    <s v="CA-2012-114048"/>
    <s v="12/14/2012"/>
    <s v="18/12/2012"/>
    <x v="2"/>
    <x v="1"/>
    <d v="2012-12-14T00:00:00"/>
    <d v="2012-12-18T00:00:00"/>
    <s v="On Date"/>
    <s v="EricHoffmann"/>
    <s v="United States"/>
    <s v="Costa Mesa"/>
    <s v="California"/>
    <s v="Furnishings"/>
    <s v="Staples"/>
    <n v="5.4544000000000006"/>
    <n v="29.22"/>
    <n v="3"/>
    <n v="12.8568"/>
    <n v="1028.5439999999999"/>
  </r>
  <r>
    <s v="US-2014-162068"/>
    <s v="12/29/2014"/>
    <s v="01/01/2015"/>
    <x v="4"/>
    <x v="1"/>
    <d v="2014-12-29T00:00:00"/>
    <d v="2015-01-01T00:00:00"/>
    <s v="On Date"/>
    <s v="PamelaCoakley"/>
    <s v="United States"/>
    <s v="Loveland"/>
    <s v="Colorado"/>
    <s v="Binders"/>
    <s v="Avery Reinforcements for Hole-Punch Pages"/>
    <n v="1.089"/>
    <n v="1.1879999999999999"/>
    <n v="2"/>
    <n v="-0.99"/>
    <n v="-79.2"/>
  </r>
  <r>
    <s v="CA-2013-133802"/>
    <s v="03/15/2013"/>
    <s v="21/03/2013"/>
    <x v="0"/>
    <x v="9"/>
    <d v="2013-03-15T00:00:00"/>
    <d v="2013-03-21T00:00:00"/>
    <s v="Delay"/>
    <s v="StephaniePhelps"/>
    <s v="United States"/>
    <s v="Redwood City"/>
    <s v="California"/>
    <s v="Binders"/>
    <s v="Wilson Jones Leather-Like Binders with DublLock Round Rings"/>
    <n v="4.6269000000000009"/>
    <n v="41.904000000000003"/>
    <n v="6"/>
    <n v="14.1426"/>
    <n v="1131.4079999999999"/>
  </r>
  <r>
    <s v="CA-2014-143378"/>
    <s v="09/20/2014"/>
    <s v="26/09/2014"/>
    <x v="3"/>
    <x v="4"/>
    <d v="2014-09-20T00:00:00"/>
    <d v="2014-09-26T00:00:00"/>
    <s v="Delay"/>
    <s v="JustinRitter"/>
    <s v="United States"/>
    <s v="Springfield"/>
    <s v="Oregon"/>
    <s v="Phones"/>
    <s v="Mophie Juice Pack Helium for iPhone"/>
    <n v="57.592799999999997"/>
    <n v="191.976"/>
    <n v="3"/>
    <n v="19.197600000000001"/>
    <n v="1535.808"/>
  </r>
  <r>
    <s v="CA-2014-143378"/>
    <s v="09/20/2014"/>
    <s v="26/09/2014"/>
    <x v="3"/>
    <x v="4"/>
    <d v="2014-09-20T00:00:00"/>
    <d v="2014-09-26T00:00:00"/>
    <s v="Delay"/>
    <s v="JustinRitter"/>
    <s v="United States"/>
    <s v="Springfield"/>
    <s v="Oregon"/>
    <s v="Art"/>
    <s v="Peel-Off China Markers"/>
    <n v="5.7593999999999994"/>
    <n v="23.832000000000001"/>
    <n v="3"/>
    <n v="6.5537999999999998"/>
    <n v="524.30399999999997"/>
  </r>
  <r>
    <s v="CA-2014-143378"/>
    <s v="09/20/2014"/>
    <s v="26/09/2014"/>
    <x v="3"/>
    <x v="4"/>
    <d v="2014-09-20T00:00:00"/>
    <d v="2014-09-26T00:00:00"/>
    <s v="Delay"/>
    <s v="JustinRitter"/>
    <s v="United States"/>
    <s v="Springfield"/>
    <s v="Oregon"/>
    <s v="Furnishings"/>
    <s v="Howard Miller 14-1/2&quot; Diameter Chrome Round Wall Clock"/>
    <n v="43.479199999999999"/>
    <n v="409.21600000000001"/>
    <n v="8"/>
    <n v="61.382399999999997"/>
    <n v="4910.5919999999996"/>
  </r>
  <r>
    <s v="CA-2014-143378"/>
    <s v="09/20/2014"/>
    <s v="26/09/2014"/>
    <x v="3"/>
    <x v="4"/>
    <d v="2014-09-20T00:00:00"/>
    <d v="2014-09-26T00:00:00"/>
    <s v="Delay"/>
    <s v="JustinRitter"/>
    <s v="United States"/>
    <s v="Springfield"/>
    <s v="Oregon"/>
    <s v="Bookcases"/>
    <s v="O'Sullivan 4-Shelf Bookcase in Odessa Pine"/>
    <n v="100.4134"/>
    <n v="72.587999999999994"/>
    <n v="2"/>
    <n v="-128.2388"/>
    <n v="-10259.103999999999"/>
  </r>
  <r>
    <s v="CA-2014-145772"/>
    <s v="06/04/2014"/>
    <s v="08/06/2014"/>
    <x v="3"/>
    <x v="0"/>
    <d v="2014-06-04T00:00:00"/>
    <d v="2014-06-08T00:00:00"/>
    <s v="On Date"/>
    <s v="SaphhiraShifley"/>
    <s v="United States"/>
    <s v="Los Angeles"/>
    <s v="California"/>
    <s v="Accessories"/>
    <s v="Kingston Digital DataTraveler 16GB USB 2.0"/>
    <n v="7.2494999999999994"/>
    <n v="44.75"/>
    <n v="5"/>
    <n v="8.5024999999999995"/>
    <n v="680.19999999999993"/>
  </r>
  <r>
    <s v="CA-2014-145772"/>
    <s v="06/04/2014"/>
    <s v="08/06/2014"/>
    <x v="3"/>
    <x v="0"/>
    <d v="2014-06-04T00:00:00"/>
    <d v="2014-06-08T00:00:00"/>
    <s v="On Date"/>
    <s v="SaphhiraShifley"/>
    <s v="United States"/>
    <s v="Los Angeles"/>
    <s v="California"/>
    <s v="Paper"/>
    <s v="Xerox 1947"/>
    <n v="3.2890000000000006"/>
    <n v="11.96"/>
    <n v="2"/>
    <n v="5.3819999999999997"/>
    <n v="430.55999999999995"/>
  </r>
  <r>
    <s v="CA-2014-145772"/>
    <s v="06/04/2014"/>
    <s v="08/06/2014"/>
    <x v="3"/>
    <x v="0"/>
    <d v="2014-06-04T00:00:00"/>
    <d v="2014-06-08T00:00:00"/>
    <s v="On Date"/>
    <s v="SaphhiraShifley"/>
    <s v="United States"/>
    <s v="Los Angeles"/>
    <s v="California"/>
    <s v="Binders"/>
    <s v="UniKeep View Case Binders"/>
    <n v="2.6406000000000001"/>
    <n v="3.9119999999999999"/>
    <n v="1"/>
    <n v="1.2714000000000001"/>
    <n v="101.712"/>
  </r>
  <r>
    <s v="US-2011-158400"/>
    <s v="10/25/2011"/>
    <s v="28/10/2011"/>
    <x v="1"/>
    <x v="8"/>
    <d v="2011-10-25T00:00:00"/>
    <d v="2011-10-28T00:00:00"/>
    <s v="On Date"/>
    <s v="AaronHawkins"/>
    <s v="United States"/>
    <s v="San Francisco"/>
    <s v="California"/>
    <s v="Binders"/>
    <s v="GBC VeloBind Cover Sets"/>
    <n v="7.7200000000000006"/>
    <n v="49.408000000000001"/>
    <n v="4"/>
    <n v="18.527999999999999"/>
    <n v="1482.2399999999998"/>
  </r>
  <r>
    <s v="CA-2013-148096"/>
    <s v="08/17/2013"/>
    <s v="20/08/2013"/>
    <x v="0"/>
    <x v="3"/>
    <d v="2013-08-17T00:00:00"/>
    <d v="2013-08-20T00:00:00"/>
    <s v="On Date"/>
    <s v="AnthonyO'Donnell"/>
    <s v="United States"/>
    <s v="Los Angeles"/>
    <s v="California"/>
    <s v="Tables"/>
    <s v="Barricks 18&quot; x 48&quot; Non-Folding Utility Table with Bottom Storage Shelf"/>
    <n v="74.591999999999999"/>
    <n v="161.28"/>
    <n v="2"/>
    <n v="12.096"/>
    <n v="967.68000000000006"/>
  </r>
  <r>
    <s v="CA-2013-146766"/>
    <s v="11/05/2013"/>
    <s v="05/11/2013"/>
    <x v="0"/>
    <x v="7"/>
    <d v="2013-11-05T00:00:00"/>
    <d v="2013-11-05T00:00:00"/>
    <s v="On Date"/>
    <s v="ThomasThornton"/>
    <s v="United States"/>
    <s v="Chula Vista"/>
    <s v="California"/>
    <s v="Art"/>
    <s v="Boston Heavy-Duty Trimline Electric Pencil Sharpeners"/>
    <n v="34.222000000000001"/>
    <n v="192.8"/>
    <n v="4"/>
    <n v="55.911999999999999"/>
    <n v="4472.96"/>
  </r>
  <r>
    <s v="CA-2011-131247"/>
    <s v="03/30/2011"/>
    <s v="04/04/2011"/>
    <x v="1"/>
    <x v="9"/>
    <d v="2011-03-30T00:00:00"/>
    <d v="2011-04-04T00:00:00"/>
    <s v="On Date"/>
    <s v="GuyArmstrong"/>
    <s v="United States"/>
    <s v="San Francisco"/>
    <s v="California"/>
    <s v="Bookcases"/>
    <s v="O'Sullivan Living Dimensions 2-Shelf Bookcases"/>
    <n v="108.88200000000001"/>
    <n v="205.666"/>
    <n v="2"/>
    <n v="-12.098000000000001"/>
    <n v="-967.84"/>
  </r>
  <r>
    <s v="US-2012-113593"/>
    <s v="04/18/2012"/>
    <s v="20/04/2012"/>
    <x v="2"/>
    <x v="10"/>
    <d v="2012-04-18T00:00:00"/>
    <d v="2012-04-20T00:00:00"/>
    <s v="On Date"/>
    <s v="NathanCano"/>
    <s v="United States"/>
    <s v="Santa Maria"/>
    <s v="California"/>
    <s v="Storage"/>
    <s v="Advantus Rolling Drawer Organizers"/>
    <n v="28.475199999999997"/>
    <n v="115.44"/>
    <n v="3"/>
    <n v="30.014399999999998"/>
    <n v="2401.152"/>
  </r>
  <r>
    <s v="CA-2011-133543"/>
    <s v="12/22/2011"/>
    <s v="26/12/2011"/>
    <x v="1"/>
    <x v="1"/>
    <d v="2011-12-22T00:00:00"/>
    <d v="2011-12-26T00:00:00"/>
    <s v="On Date"/>
    <s v="KhloeMiller"/>
    <s v="United States"/>
    <s v="San Jose"/>
    <s v="California"/>
    <s v="Art"/>
    <s v="Newell 332"/>
    <n v="2.1461999999999999"/>
    <n v="11.76"/>
    <n v="4"/>
    <n v="3.1751999999999998"/>
    <n v="254.01599999999999"/>
  </r>
  <r>
    <s v="CA-2014-105130"/>
    <s v="11/22/2014"/>
    <s v="26/11/2014"/>
    <x v="3"/>
    <x v="7"/>
    <d v="2014-11-22T00:00:00"/>
    <d v="2014-11-26T00:00:00"/>
    <s v="On Date"/>
    <s v="PatrickJones"/>
    <s v="United States"/>
    <s v="San Francisco"/>
    <s v="California"/>
    <s v="Art"/>
    <s v="Newell 332"/>
    <n v="2.1461999999999999"/>
    <n v="11.76"/>
    <n v="4"/>
    <n v="3.1751999999999998"/>
    <n v="254.01599999999999"/>
  </r>
  <r>
    <s v="CA-2014-105130"/>
    <s v="11/22/2014"/>
    <s v="26/11/2014"/>
    <x v="3"/>
    <x v="7"/>
    <d v="2014-11-22T00:00:00"/>
    <d v="2014-11-26T00:00:00"/>
    <s v="On Date"/>
    <s v="PatrickJones"/>
    <s v="United States"/>
    <s v="San Francisco"/>
    <s v="California"/>
    <s v="Binders"/>
    <s v="Canvas Sectional Post Binders"/>
    <n v="12.984599999999999"/>
    <n v="40.735999999999997"/>
    <n v="2"/>
    <n v="14.7668"/>
    <n v="1181.3440000000001"/>
  </r>
  <r>
    <s v="CA-2013-161928"/>
    <s v="06/28/2013"/>
    <s v="30/06/2013"/>
    <x v="0"/>
    <x v="0"/>
    <d v="2013-06-28T00:00:00"/>
    <d v="2013-06-30T00:00:00"/>
    <s v="On Date"/>
    <s v="AnnaChung"/>
    <s v="United States"/>
    <s v="San Francisco"/>
    <s v="California"/>
    <s v="Phones"/>
    <s v="Ooma Telo VoIP Home Phone System"/>
    <n v="94.492500000000007"/>
    <n v="201.584"/>
    <n v="2"/>
    <n v="12.599"/>
    <n v="1007.9200000000001"/>
  </r>
  <r>
    <s v="CA-2014-101322"/>
    <s v="12/29/2014"/>
    <s v="01/01/2015"/>
    <x v="4"/>
    <x v="1"/>
    <d v="2014-12-29T00:00:00"/>
    <d v="2015-01-01T00:00:00"/>
    <s v="On Date"/>
    <s v="JasonGross"/>
    <s v="United States"/>
    <s v="Long Beach"/>
    <s v="California"/>
    <s v="Chairs"/>
    <s v="Novimex Turbo Task Chair"/>
    <n v="62.462400000000002"/>
    <n v="340.70400000000001"/>
    <n v="6"/>
    <n v="-34.070399999999999"/>
    <n v="-2725.6320000000001"/>
  </r>
  <r>
    <s v="CA-2011-111871"/>
    <s v="03/18/2011"/>
    <s v="21/03/2011"/>
    <x v="1"/>
    <x v="9"/>
    <d v="2011-03-18T00:00:00"/>
    <d v="2011-03-21T00:00:00"/>
    <s v="On Date"/>
    <s v="EileenKiefer"/>
    <s v="United States"/>
    <s v="San Francisco"/>
    <s v="California"/>
    <s v="Bookcases"/>
    <s v="Bush Heritage Pine Collection 5-Shelf Bookcase, Albany Pine Finish, *Special Order"/>
    <n v="112.78399999999999"/>
    <n v="1198.33"/>
    <n v="10"/>
    <n v="70.489999999999995"/>
    <n v="5639.2"/>
  </r>
  <r>
    <s v="CA-2014-139437"/>
    <s v="07/04/2014"/>
    <s v="09/07/2014"/>
    <x v="3"/>
    <x v="6"/>
    <d v="2014-07-04T00:00:00"/>
    <d v="2014-07-09T00:00:00"/>
    <s v="On Date"/>
    <s v="RobDowd"/>
    <s v="United States"/>
    <s v="Los Angeles"/>
    <s v="California"/>
    <s v="Storage"/>
    <s v="Rogers Deluxe File Chest"/>
    <n v="21.760200000000001"/>
    <n v="87.92"/>
    <n v="4"/>
    <n v="0.87919999999999998"/>
    <n v="70.335999999999999"/>
  </r>
  <r>
    <s v="CA-2013-161025"/>
    <s v="12/04/2013"/>
    <s v="10/12/2013"/>
    <x v="0"/>
    <x v="1"/>
    <d v="2013-12-04T00:00:00"/>
    <d v="2013-12-10T00:00:00"/>
    <s v="Delay"/>
    <s v="GaryMcGarr"/>
    <s v="United States"/>
    <s v="Los Angeles"/>
    <s v="California"/>
    <s v="Storage"/>
    <s v="Fellowes Staxonsteel Drawer Files"/>
    <n v="166.12619999999998"/>
    <n v="772.68"/>
    <n v="4"/>
    <n v="108.1752"/>
    <n v="8654.0159999999996"/>
  </r>
  <r>
    <s v="CA-2012-132815"/>
    <s v="09/19/2012"/>
    <s v="22/09/2012"/>
    <x v="2"/>
    <x v="4"/>
    <d v="2012-09-19T00:00:00"/>
    <d v="2012-09-22T00:00:00"/>
    <s v="On Date"/>
    <s v="RickWilson"/>
    <s v="United States"/>
    <s v="Los Angeles"/>
    <s v="California"/>
    <s v="Paper"/>
    <s v="Personal Creations Ink Jet Cards and Labels"/>
    <n v="5.8548"/>
    <n v="22.96"/>
    <n v="2"/>
    <n v="11.250400000000001"/>
    <n v="900.03200000000004"/>
  </r>
  <r>
    <s v="CA-2013-143609"/>
    <s v="12/12/2013"/>
    <s v="14/12/2013"/>
    <x v="0"/>
    <x v="1"/>
    <d v="2013-12-12T00:00:00"/>
    <d v="2013-12-14T00:00:00"/>
    <s v="On Date"/>
    <s v="DeborahBrumfield"/>
    <s v="United States"/>
    <s v="Portland"/>
    <s v="Oregon"/>
    <s v="Chairs"/>
    <s v="Global Fabric Manager's Chair, Dark Gray"/>
    <n v="75.734999999999999"/>
    <n v="403.92"/>
    <n v="5"/>
    <n v="25.245000000000001"/>
    <n v="2019.6000000000001"/>
  </r>
  <r>
    <s v="CA-2014-107986"/>
    <s v="12/14/2014"/>
    <s v="14/12/2014"/>
    <x v="3"/>
    <x v="1"/>
    <d v="2014-12-14T00:00:00"/>
    <d v="2014-12-14T00:00:00"/>
    <s v="On Date"/>
    <s v="MitchWebber"/>
    <s v="United States"/>
    <s v="Seattle"/>
    <s v="Washington"/>
    <s v="Storage"/>
    <s v="Sterilite Officeware Hinged File Box"/>
    <n v="7.6504000000000012"/>
    <n v="31.44"/>
    <n v="3"/>
    <n v="8.4887999999999995"/>
    <n v="679.10399999999993"/>
  </r>
  <r>
    <s v="CA-2013-118332"/>
    <s v="12/17/2013"/>
    <s v="24/12/2013"/>
    <x v="0"/>
    <x v="1"/>
    <d v="2013-12-17T00:00:00"/>
    <d v="2013-12-24T00:00:00"/>
    <s v="Delay"/>
    <s v="PeteKriz"/>
    <s v="United States"/>
    <s v="Apple Valley"/>
    <s v="California"/>
    <s v="Chairs"/>
    <s v="Office Star - Contemporary Swivel Chair with Padded Adjustable Arms and Flex Back"/>
    <n v="111.37419999999999"/>
    <n v="563.91999999999996"/>
    <n v="5"/>
    <n v="7.0490000000000004"/>
    <n v="563.92000000000007"/>
  </r>
  <r>
    <s v="CA-2014-119809"/>
    <s v="08/19/2014"/>
    <s v="26/08/2014"/>
    <x v="3"/>
    <x v="3"/>
    <d v="2014-08-19T00:00:00"/>
    <d v="2014-08-26T00:00:00"/>
    <s v="Delay"/>
    <s v="YanaSorensen"/>
    <s v="United States"/>
    <s v="Seattle"/>
    <s v="Washington"/>
    <s v="Binders"/>
    <s v="Fellowes PB300 Plastic Comb Binding Machine"/>
    <n v="205.63470000000001"/>
    <n v="2793.5279999999998"/>
    <n v="9"/>
    <n v="942.81569999999999"/>
    <n v="75425.255999999994"/>
  </r>
  <r>
    <s v="CA-2014-119809"/>
    <s v="08/19/2014"/>
    <s v="26/08/2014"/>
    <x v="3"/>
    <x v="3"/>
    <d v="2014-08-19T00:00:00"/>
    <d v="2014-08-26T00:00:00"/>
    <s v="Delay"/>
    <s v="YanaSorensen"/>
    <s v="United States"/>
    <s v="Seattle"/>
    <s v="Washington"/>
    <s v="Storage"/>
    <s v="Letter Size Cart"/>
    <n v="101.43059999999998"/>
    <n v="1000.02"/>
    <n v="7"/>
    <n v="290.00580000000002"/>
    <n v="23200.464"/>
  </r>
  <r>
    <s v="CA-2014-119809"/>
    <s v="08/19/2014"/>
    <s v="26/08/2014"/>
    <x v="3"/>
    <x v="3"/>
    <d v="2014-08-19T00:00:00"/>
    <d v="2014-08-26T00:00:00"/>
    <s v="Delay"/>
    <s v="YanaSorensen"/>
    <s v="United States"/>
    <s v="Seattle"/>
    <s v="Washington"/>
    <s v="Furnishings"/>
    <s v="Contract Clock, 14&quot;, Brown"/>
    <n v="14.506800000000002"/>
    <n v="65.94"/>
    <n v="3"/>
    <n v="22.419599999999999"/>
    <n v="1793.568"/>
  </r>
  <r>
    <s v="CA-2014-149944"/>
    <s v="11/13/2014"/>
    <s v="17/11/2014"/>
    <x v="3"/>
    <x v="7"/>
    <d v="2014-11-13T00:00:00"/>
    <d v="2014-11-17T00:00:00"/>
    <s v="On Date"/>
    <s v="MariaBertelson"/>
    <s v="United States"/>
    <s v="Longview"/>
    <s v="Washington"/>
    <s v="Fasteners"/>
    <s v="Staples"/>
    <n v="3.0399999999999996"/>
    <n v="18.239999999999998"/>
    <n v="3"/>
    <n v="9.1199999999999992"/>
    <n v="729.59999999999991"/>
  </r>
  <r>
    <s v="CA-2014-149944"/>
    <s v="11/13/2014"/>
    <s v="17/11/2014"/>
    <x v="3"/>
    <x v="7"/>
    <d v="2014-11-13T00:00:00"/>
    <d v="2014-11-17T00:00:00"/>
    <s v="On Date"/>
    <s v="MariaBertelson"/>
    <s v="United States"/>
    <s v="Longview"/>
    <s v="Washington"/>
    <s v="Appliances"/>
    <s v="Fellowes Superior 10 Outlet Split Surge Protector"/>
    <n v="27.022600000000004"/>
    <n v="76.12"/>
    <n v="2"/>
    <n v="22.0748"/>
    <n v="1765.9839999999999"/>
  </r>
  <r>
    <s v="CA-2011-128538"/>
    <s v="10/11/2011"/>
    <s v="15/10/2011"/>
    <x v="1"/>
    <x v="8"/>
    <d v="2011-10-11T00:00:00"/>
    <d v="2011-10-15T00:00:00"/>
    <s v="On Date"/>
    <s v="AlanShonely"/>
    <s v="United States"/>
    <s v="Redondo Beach"/>
    <s v="California"/>
    <s v="Envelopes"/>
    <s v="#10- 4 1/8&quot; x 9 1/2&quot; Security-Tint Envelopes"/>
    <n v="3.8963999999999999"/>
    <n v="7.64"/>
    <n v="1"/>
    <n v="3.7435999999999998"/>
    <n v="299.488"/>
  </r>
  <r>
    <s v="US-2014-157224"/>
    <s v="09/15/2014"/>
    <s v="19/09/2014"/>
    <x v="3"/>
    <x v="4"/>
    <d v="2014-09-15T00:00:00"/>
    <d v="2014-09-19T00:00:00"/>
    <s v="On Date"/>
    <s v="JoyBell-"/>
    <s v="United States"/>
    <s v="Los Angeles"/>
    <s v="California"/>
    <s v="Labels"/>
    <s v="Avery 48"/>
    <n v="3.4020000000000006"/>
    <n v="56.7"/>
    <n v="9"/>
    <n v="26.082000000000001"/>
    <n v="2086.56"/>
  </r>
  <r>
    <s v="CA-2012-133445"/>
    <s v="10/05/2012"/>
    <s v="09/10/2012"/>
    <x v="2"/>
    <x v="8"/>
    <d v="2012-10-05T00:00:00"/>
    <d v="2012-10-09T00:00:00"/>
    <s v="On Date"/>
    <s v="JeremyFarry"/>
    <s v="United States"/>
    <s v="Portland"/>
    <s v="Oregon"/>
    <s v="Bookcases"/>
    <s v="Bush Cubix Collection Bookcases, Fully Assembled"/>
    <n v="170.15460000000002"/>
    <n v="66.293999999999997"/>
    <n v="1"/>
    <n v="-103.86060000000001"/>
    <n v="-8308.848"/>
  </r>
  <r>
    <s v="CA-2012-133445"/>
    <s v="10/05/2012"/>
    <s v="09/10/2012"/>
    <x v="2"/>
    <x v="8"/>
    <d v="2012-10-05T00:00:00"/>
    <d v="2012-10-09T00:00:00"/>
    <s v="On Date"/>
    <s v="JeremyFarry"/>
    <s v="United States"/>
    <s v="Portland"/>
    <s v="Oregon"/>
    <s v="Chairs"/>
    <s v="Global Highback Leather Tilter in Burgundy"/>
    <n v="76.431600000000003"/>
    <n v="291.16800000000001"/>
    <n v="4"/>
    <n v="-14.558400000000001"/>
    <n v="-1164.672"/>
  </r>
  <r>
    <s v="US-2014-142188"/>
    <s v="09/12/2014"/>
    <s v="12/09/2014"/>
    <x v="3"/>
    <x v="4"/>
    <d v="2014-09-12T00:00:00"/>
    <d v="2014-09-12T00:00:00"/>
    <s v="On Date"/>
    <s v="JenniferFerguson"/>
    <s v="United States"/>
    <s v="Seattle"/>
    <s v="Washington"/>
    <s v="Chairs"/>
    <s v="Office Star - Contemporary Task Swivel Chair"/>
    <n v="84.344800000000006"/>
    <n v="177.56800000000001"/>
    <n v="2"/>
    <n v="8.8783999999999992"/>
    <n v="710.27199999999993"/>
  </r>
  <r>
    <s v="US-2014-142188"/>
    <s v="09/12/2014"/>
    <s v="12/09/2014"/>
    <x v="3"/>
    <x v="4"/>
    <d v="2014-09-12T00:00:00"/>
    <d v="2014-09-12T00:00:00"/>
    <s v="On Date"/>
    <s v="JenniferFerguson"/>
    <s v="United States"/>
    <s v="Seattle"/>
    <s v="Washington"/>
    <s v="Paper"/>
    <s v="Xerox 225"/>
    <n v="3.3696000000000002"/>
    <n v="19.440000000000001"/>
    <n v="3"/>
    <n v="9.3312000000000008"/>
    <n v="746.49600000000009"/>
  </r>
  <r>
    <s v="US-2014-142188"/>
    <s v="09/12/2014"/>
    <s v="12/09/2014"/>
    <x v="3"/>
    <x v="4"/>
    <d v="2014-09-12T00:00:00"/>
    <d v="2014-09-12T00:00:00"/>
    <s v="On Date"/>
    <s v="JenniferFerguson"/>
    <s v="United States"/>
    <s v="Seattle"/>
    <s v="Washington"/>
    <s v="Paper"/>
    <s v="Xerox 1894"/>
    <n v="3.3696000000000006"/>
    <n v="71.28"/>
    <n v="11"/>
    <n v="34.214399999999998"/>
    <n v="2737.152"/>
  </r>
  <r>
    <s v="US-2014-142188"/>
    <s v="09/12/2014"/>
    <s v="12/09/2014"/>
    <x v="3"/>
    <x v="4"/>
    <d v="2014-09-12T00:00:00"/>
    <d v="2014-09-12T00:00:00"/>
    <s v="On Date"/>
    <s v="JenniferFerguson"/>
    <s v="United States"/>
    <s v="Seattle"/>
    <s v="Washington"/>
    <s v="Binders"/>
    <s v="Ibico Ibimaster 300 Manual Binding System"/>
    <n v="202.39449999999999"/>
    <n v="1471.96"/>
    <n v="5"/>
    <n v="459.98750000000001"/>
    <n v="36799"/>
  </r>
  <r>
    <s v="US-2014-142188"/>
    <s v="09/12/2014"/>
    <s v="12/09/2014"/>
    <x v="3"/>
    <x v="4"/>
    <d v="2014-09-12T00:00:00"/>
    <d v="2014-09-12T00:00:00"/>
    <s v="On Date"/>
    <s v="JenniferFerguson"/>
    <s v="United States"/>
    <s v="Seattle"/>
    <s v="Washington"/>
    <s v="Phones"/>
    <s v="iOttie XL Car Mount"/>
    <n v="19.590199999999999"/>
    <n v="79.959999999999994"/>
    <n v="5"/>
    <n v="-17.991"/>
    <n v="-1439.28"/>
  </r>
  <r>
    <s v="CA-2012-134075"/>
    <s v="12/12/2012"/>
    <s v="16/12/2012"/>
    <x v="2"/>
    <x v="1"/>
    <d v="2012-12-12T00:00:00"/>
    <d v="2012-12-16T00:00:00"/>
    <s v="On Date"/>
    <s v="HelenAbelman"/>
    <s v="United States"/>
    <s v="San Jose"/>
    <s v="California"/>
    <s v="Furnishings"/>
    <s v="Eldon Cleatmat Chair Mats for Medium Pile Carpets"/>
    <n v="48.284999999999997"/>
    <n v="166.5"/>
    <n v="3"/>
    <n v="21.645"/>
    <n v="1731.6"/>
  </r>
  <r>
    <s v="CA-2012-134075"/>
    <s v="12/12/2012"/>
    <s v="16/12/2012"/>
    <x v="2"/>
    <x v="1"/>
    <d v="2012-12-12T00:00:00"/>
    <d v="2012-12-16T00:00:00"/>
    <s v="On Date"/>
    <s v="HelenAbelman"/>
    <s v="United States"/>
    <s v="San Jose"/>
    <s v="California"/>
    <s v="Storage"/>
    <s v="Standard Rollaway File with Lock"/>
    <n v="133.34059999999999"/>
    <n v="360.38"/>
    <n v="2"/>
    <n v="93.698800000000006"/>
    <n v="7495.9040000000005"/>
  </r>
  <r>
    <s v="US-2013-131912"/>
    <s v="10/30/2013"/>
    <s v="02/11/2013"/>
    <x v="0"/>
    <x v="8"/>
    <d v="2013-10-30T00:00:00"/>
    <d v="2013-11-02T00:00:00"/>
    <s v="On Date"/>
    <s v="LoganHaushalter"/>
    <s v="United States"/>
    <s v="Los Angeles"/>
    <s v="California"/>
    <s v="Binders"/>
    <s v="XtraLife ClearVue Slant-D Ring Binder, White, 3&quot;"/>
    <n v="7.9271999999999991"/>
    <n v="11.744"/>
    <n v="1"/>
    <n v="3.8168000000000002"/>
    <n v="305.34399999999999"/>
  </r>
  <r>
    <s v="CA-2013-165561"/>
    <s v="11/25/2013"/>
    <s v="29/11/2013"/>
    <x v="0"/>
    <x v="7"/>
    <d v="2013-11-25T00:00:00"/>
    <d v="2013-11-29T00:00:00"/>
    <s v="On Date"/>
    <s v="ClayRozendal"/>
    <s v="United States"/>
    <s v="Bellevue"/>
    <s v="Washington"/>
    <s v="Supplies"/>
    <s v="Elite 5&quot; Scissors"/>
    <n v="5.9150000000000009"/>
    <n v="25.35"/>
    <n v="3"/>
    <n v="7.6050000000000004"/>
    <n v="608.40000000000009"/>
  </r>
  <r>
    <s v="CA-2012-112305"/>
    <s v="11/20/2012"/>
    <s v="25/11/2012"/>
    <x v="2"/>
    <x v="7"/>
    <d v="2012-11-20T00:00:00"/>
    <d v="2012-11-25T00:00:00"/>
    <s v="On Date"/>
    <s v="KatrinaBavinger"/>
    <s v="United States"/>
    <s v="Seattle"/>
    <s v="Washington"/>
    <s v="Art"/>
    <s v="Newell 334"/>
    <n v="14.6816"/>
    <n v="119.04"/>
    <n v="6"/>
    <n v="30.950399999999998"/>
    <n v="2476.0319999999997"/>
  </r>
  <r>
    <s v="CA-2012-112305"/>
    <s v="11/20/2012"/>
    <s v="25/11/2012"/>
    <x v="2"/>
    <x v="7"/>
    <d v="2012-11-20T00:00:00"/>
    <d v="2012-11-25T00:00:00"/>
    <s v="On Date"/>
    <s v="KatrinaBavinger"/>
    <s v="United States"/>
    <s v="Seattle"/>
    <s v="Washington"/>
    <s v="Furnishings"/>
    <s v="Eldon Expressions Wood Desk Accessories, Oak"/>
    <n v="5.2397999999999998"/>
    <n v="22.14"/>
    <n v="3"/>
    <n v="6.4206000000000003"/>
    <n v="513.64800000000002"/>
  </r>
  <r>
    <s v="CA-2012-112305"/>
    <s v="11/20/2012"/>
    <s v="25/11/2012"/>
    <x v="2"/>
    <x v="7"/>
    <d v="2012-11-20T00:00:00"/>
    <d v="2012-11-25T00:00:00"/>
    <s v="On Date"/>
    <s v="KatrinaBavinger"/>
    <s v="United States"/>
    <s v="Seattle"/>
    <s v="Washington"/>
    <s v="Accessories"/>
    <s v="AmazonBasics 3-Button USB Wired Mouse"/>
    <n v="3.9843000000000002"/>
    <n v="13.98"/>
    <n v="2"/>
    <n v="6.0114000000000001"/>
    <n v="480.91200000000003"/>
  </r>
  <r>
    <s v="CA-2012-162607"/>
    <s v="05/12/2012"/>
    <s v="18/05/2012"/>
    <x v="2"/>
    <x v="2"/>
    <d v="2012-05-12T00:00:00"/>
    <d v="2012-05-18T00:00:00"/>
    <s v="Delay"/>
    <s v="RoseO'Brian"/>
    <s v="United States"/>
    <s v="Seattle"/>
    <s v="Washington"/>
    <s v="Binders"/>
    <s v="Prestige Round Ring Binders"/>
    <n v="3.2223999999999995"/>
    <n v="14.592000000000001"/>
    <n v="3"/>
    <n v="4.9248000000000003"/>
    <n v="393.98400000000004"/>
  </r>
  <r>
    <s v="CA-2014-102379"/>
    <s v="12/03/2014"/>
    <s v="07/12/2014"/>
    <x v="3"/>
    <x v="1"/>
    <d v="2014-12-03T00:00:00"/>
    <d v="2014-12-07T00:00:00"/>
    <s v="On Date"/>
    <s v="BrendaBowman"/>
    <s v="United States"/>
    <s v="Oakland"/>
    <s v="California"/>
    <s v="Phones"/>
    <s v="Anker Astro 15000mAh USB Portable Charger"/>
    <n v="47.990399999999994"/>
    <n v="39.991999999999997"/>
    <n v="1"/>
    <n v="-7.9984000000000002"/>
    <n v="-639.87200000000007"/>
  </r>
  <r>
    <s v="CA-2014-102379"/>
    <s v="12/03/2014"/>
    <s v="07/12/2014"/>
    <x v="3"/>
    <x v="1"/>
    <d v="2014-12-03T00:00:00"/>
    <d v="2014-12-07T00:00:00"/>
    <s v="On Date"/>
    <s v="BrendaBowman"/>
    <s v="United States"/>
    <s v="Oakland"/>
    <s v="California"/>
    <s v="Chairs"/>
    <s v="Office Star - Mid Back Dual function Ergonomic High Back Chair with 2-Way Adjustable Arms"/>
    <n v="123.9546"/>
    <n v="1159.056"/>
    <n v="9"/>
    <n v="43.464599999999997"/>
    <n v="3477.1679999999997"/>
  </r>
  <r>
    <s v="CA-2014-102379"/>
    <s v="12/03/2014"/>
    <s v="07/12/2014"/>
    <x v="3"/>
    <x v="1"/>
    <d v="2014-12-03T00:00:00"/>
    <d v="2014-12-07T00:00:00"/>
    <s v="On Date"/>
    <s v="BrendaBowman"/>
    <s v="United States"/>
    <s v="Oakland"/>
    <s v="California"/>
    <s v="Art"/>
    <s v="Panasonic KP-380BK Classic Electric Pencil Sharpener"/>
    <n v="26.985000000000003"/>
    <n v="179.9"/>
    <n v="5"/>
    <n v="44.975000000000001"/>
    <n v="3598"/>
  </r>
  <r>
    <s v="US-2013-139087"/>
    <s v="07/18/2013"/>
    <s v="23/07/2013"/>
    <x v="0"/>
    <x v="6"/>
    <d v="2013-07-18T00:00:00"/>
    <d v="2013-07-23T00:00:00"/>
    <s v="On Date"/>
    <s v="DennisKane"/>
    <s v="United States"/>
    <s v="Seattle"/>
    <s v="Washington"/>
    <s v="Furnishings"/>
    <s v="Eldon Image Series Black Desk Accessories"/>
    <n v="2.6495999999999995"/>
    <n v="12.42"/>
    <n v="3"/>
    <n v="4.4711999999999996"/>
    <n v="357.69599999999997"/>
  </r>
  <r>
    <s v="US-2013-139087"/>
    <s v="07/18/2013"/>
    <s v="23/07/2013"/>
    <x v="0"/>
    <x v="6"/>
    <d v="2013-07-18T00:00:00"/>
    <d v="2013-07-23T00:00:00"/>
    <s v="On Date"/>
    <s v="DennisKane"/>
    <s v="United States"/>
    <s v="Seattle"/>
    <s v="Washington"/>
    <s v="Accessories"/>
    <s v="First Data TMFD35 PIN Pad"/>
    <n v="112.81199999999998"/>
    <n v="428.4"/>
    <n v="3"/>
    <n v="89.963999999999999"/>
    <n v="7197.12"/>
  </r>
  <r>
    <s v="US-2013-139087"/>
    <s v="07/18/2013"/>
    <s v="23/07/2013"/>
    <x v="0"/>
    <x v="6"/>
    <d v="2013-07-18T00:00:00"/>
    <d v="2013-07-23T00:00:00"/>
    <s v="On Date"/>
    <s v="DennisKane"/>
    <s v="United States"/>
    <s v="Seattle"/>
    <s v="Washington"/>
    <s v="Furnishings"/>
    <s v="Eldon 300 Class Desk Accessories, Black"/>
    <n v="2.7720000000000002"/>
    <n v="24.75"/>
    <n v="5"/>
    <n v="10.89"/>
    <n v="871.2"/>
  </r>
  <r>
    <s v="US-2013-139087"/>
    <s v="07/18/2013"/>
    <s v="23/07/2013"/>
    <x v="0"/>
    <x v="6"/>
    <d v="2013-07-18T00:00:00"/>
    <d v="2013-07-23T00:00:00"/>
    <s v="On Date"/>
    <s v="DennisKane"/>
    <s v="United States"/>
    <s v="Seattle"/>
    <s v="Washington"/>
    <s v="Labels"/>
    <s v="Round Specialty Laser Printer Labels"/>
    <n v="6.6408999999999994"/>
    <n v="87.71"/>
    <n v="7"/>
    <n v="41.223700000000001"/>
    <n v="3297.8960000000002"/>
  </r>
  <r>
    <s v="US-2013-139087"/>
    <s v="07/18/2013"/>
    <s v="23/07/2013"/>
    <x v="0"/>
    <x v="6"/>
    <d v="2013-07-18T00:00:00"/>
    <d v="2013-07-23T00:00:00"/>
    <s v="On Date"/>
    <s v="DennisKane"/>
    <s v="United States"/>
    <s v="Seattle"/>
    <s v="Washington"/>
    <s v="Storage"/>
    <s v="Home/Office Personal File Carts"/>
    <n v="26.07"/>
    <n v="69.52"/>
    <n v="2"/>
    <n v="17.38"/>
    <n v="1390.3999999999999"/>
  </r>
  <r>
    <s v="US-2013-139087"/>
    <s v="07/18/2013"/>
    <s v="23/07/2013"/>
    <x v="0"/>
    <x v="6"/>
    <d v="2013-07-18T00:00:00"/>
    <d v="2013-07-23T00:00:00"/>
    <s v="On Date"/>
    <s v="DennisKane"/>
    <s v="United States"/>
    <s v="Seattle"/>
    <s v="Washington"/>
    <s v="Phones"/>
    <s v="Cyber Acoustics AC-202b Speech Recognition Stereo Headset"/>
    <n v="12.7302"/>
    <n v="20.783999999999999"/>
    <n v="2"/>
    <n v="-4.6764000000000001"/>
    <n v="-374.11200000000002"/>
  </r>
  <r>
    <s v="US-2013-139087"/>
    <s v="07/18/2013"/>
    <s v="23/07/2013"/>
    <x v="0"/>
    <x v="6"/>
    <d v="2013-07-18T00:00:00"/>
    <d v="2013-07-23T00:00:00"/>
    <s v="On Date"/>
    <s v="DennisKane"/>
    <s v="United States"/>
    <s v="Seattle"/>
    <s v="Washington"/>
    <s v="Binders"/>
    <s v="Pressboard Data Binder, Crimson, 12&quot; X 8 1/2&quot;"/>
    <n v="2.8836000000000004"/>
    <n v="12.816000000000001"/>
    <n v="3"/>
    <n v="4.1651999999999996"/>
    <n v="333.21599999999995"/>
  </r>
  <r>
    <s v="CA-2013-100944"/>
    <s v="09/25/2013"/>
    <s v="29/09/2013"/>
    <x v="0"/>
    <x v="4"/>
    <d v="2013-09-25T00:00:00"/>
    <d v="2013-09-29T00:00:00"/>
    <s v="On Date"/>
    <s v="EdwardHooks"/>
    <s v="United States"/>
    <s v="Los Angeles"/>
    <s v="California"/>
    <s v="Envelopes"/>
    <s v="Tyvek Interoffice Envelopes, 9 1/2&quot; x 12 1/2&quot;, 100/Box"/>
    <n v="32.319400000000002"/>
    <n v="304.89999999999998"/>
    <n v="5"/>
    <n v="143.303"/>
    <n v="11464.24"/>
  </r>
  <r>
    <s v="CA-2013-100944"/>
    <s v="09/25/2013"/>
    <s v="29/09/2013"/>
    <x v="0"/>
    <x v="4"/>
    <d v="2013-09-25T00:00:00"/>
    <d v="2013-09-29T00:00:00"/>
    <s v="On Date"/>
    <s v="EdwardHooks"/>
    <s v="United States"/>
    <s v="Los Angeles"/>
    <s v="California"/>
    <s v="Chairs"/>
    <s v="Hon Olson Stacker Stools"/>
    <n v="101.3832"/>
    <n v="563.24"/>
    <n v="5"/>
    <n v="56.323999999999998"/>
    <n v="4505.92"/>
  </r>
  <r>
    <s v="CA-2011-100090"/>
    <s v="07/08/2011"/>
    <s v="12/07/2011"/>
    <x v="1"/>
    <x v="6"/>
    <d v="2011-07-08T00:00:00"/>
    <d v="2011-07-12T00:00:00"/>
    <s v="On Date"/>
    <s v="EdBraxton"/>
    <s v="United States"/>
    <s v="San Francisco"/>
    <s v="California"/>
    <s v="Tables"/>
    <s v="Hon 2111 Invitation Series Corner Table"/>
    <n v="196.80780000000001"/>
    <n v="502.488"/>
    <n v="3"/>
    <n v="-87.935400000000001"/>
    <n v="-7034.8320000000003"/>
  </r>
  <r>
    <s v="CA-2011-100090"/>
    <s v="07/08/2011"/>
    <s v="12/07/2011"/>
    <x v="1"/>
    <x v="6"/>
    <d v="2011-07-08T00:00:00"/>
    <d v="2011-07-12T00:00:00"/>
    <s v="On Date"/>
    <s v="EdBraxton"/>
    <s v="United States"/>
    <s v="San Francisco"/>
    <s v="California"/>
    <s v="Binders"/>
    <s v="Wilson Jones Ledger-Size, Piano-Hinge Binder, 2&quot;, Blue"/>
    <n v="21.309599999999996"/>
    <n v="196.70400000000001"/>
    <n v="6"/>
    <n v="68.846400000000003"/>
    <n v="5507.7120000000004"/>
  </r>
  <r>
    <s v="US-2012-139675"/>
    <s v="03/13/2012"/>
    <s v="18/03/2012"/>
    <x v="2"/>
    <x v="9"/>
    <d v="2012-03-13T00:00:00"/>
    <d v="2012-03-18T00:00:00"/>
    <s v="On Date"/>
    <s v="NicoleFjeld"/>
    <s v="United States"/>
    <s v="Chico"/>
    <s v="California"/>
    <s v="Chairs"/>
    <s v="Global Deluxe High-Back Manager's Chair"/>
    <n v="203.04579999999999"/>
    <n v="915.13599999999997"/>
    <n v="4"/>
    <n v="102.9528"/>
    <n v="8236.2240000000002"/>
  </r>
  <r>
    <s v="US-2012-139675"/>
    <s v="03/13/2012"/>
    <s v="18/03/2012"/>
    <x v="2"/>
    <x v="9"/>
    <d v="2012-03-13T00:00:00"/>
    <d v="2012-03-18T00:00:00"/>
    <s v="On Date"/>
    <s v="NicoleFjeld"/>
    <s v="United States"/>
    <s v="Chico"/>
    <s v="California"/>
    <s v="Furnishings"/>
    <s v="Dana Halogen Swing-Arm Architect Lamp"/>
    <n v="29.498399999999997"/>
    <n v="327.76"/>
    <n v="8"/>
    <n v="91.772800000000004"/>
    <n v="7341.8240000000005"/>
  </r>
  <r>
    <s v="CA-2012-151253"/>
    <s v="04/22/2012"/>
    <s v="26/04/2012"/>
    <x v="2"/>
    <x v="10"/>
    <d v="2012-04-22T00:00:00"/>
    <d v="2012-04-26T00:00:00"/>
    <s v="On Date"/>
    <s v="AnnieZypern"/>
    <s v="United States"/>
    <s v="Los Angeles"/>
    <s v="California"/>
    <s v="Phones"/>
    <s v="Logitech B530 USBÂ HeadsetÂ -Â headsetÂ - Full size, Binaural"/>
    <n v="27.002699999999997"/>
    <n v="88.775999999999996"/>
    <n v="3"/>
    <n v="7.7679"/>
    <n v="621.43200000000002"/>
  </r>
  <r>
    <s v="CA-2012-151253"/>
    <s v="04/22/2012"/>
    <s v="26/04/2012"/>
    <x v="2"/>
    <x v="10"/>
    <d v="2012-04-22T00:00:00"/>
    <d v="2012-04-26T00:00:00"/>
    <s v="On Date"/>
    <s v="AnnieZypern"/>
    <s v="United States"/>
    <s v="Los Angeles"/>
    <s v="California"/>
    <s v="Art"/>
    <s v="Boston 1730 StandUp Electric Pencil Sharpener"/>
    <n v="15.821199999999997"/>
    <n v="64.14"/>
    <n v="3"/>
    <n v="16.676400000000001"/>
    <n v="1334.1120000000001"/>
  </r>
  <r>
    <s v="CA-2011-169852"/>
    <s v="10/21/2011"/>
    <s v="26/10/2011"/>
    <x v="1"/>
    <x v="8"/>
    <d v="2011-10-21T00:00:00"/>
    <d v="2011-10-26T00:00:00"/>
    <s v="On Date"/>
    <s v="SylviaFoulston"/>
    <s v="United States"/>
    <s v="San Diego"/>
    <s v="California"/>
    <s v="Binders"/>
    <s v="Plastic Binding Combs"/>
    <n v="8.0294999999999987"/>
    <n v="36.36"/>
    <n v="3"/>
    <n v="12.2715"/>
    <n v="981.72"/>
  </r>
  <r>
    <s v="CA-2014-107314"/>
    <s v="12/01/2014"/>
    <s v="04/12/2014"/>
    <x v="3"/>
    <x v="1"/>
    <d v="2014-12-01T00:00:00"/>
    <d v="2014-12-04T00:00:00"/>
    <s v="On Date"/>
    <s v="MariaZettner"/>
    <s v="United States"/>
    <s v="San Francisco"/>
    <s v="California"/>
    <s v="Furnishings"/>
    <s v="Contemporary Borderless Frame"/>
    <n v="5.4242999999999988"/>
    <n v="25.83"/>
    <n v="3"/>
    <n v="9.5571000000000002"/>
    <n v="764.56799999999998"/>
  </r>
  <r>
    <s v="CA-2013-163328"/>
    <s v="11/05/2013"/>
    <s v="07/11/2013"/>
    <x v="0"/>
    <x v="7"/>
    <d v="2013-11-05T00:00:00"/>
    <d v="2013-11-07T00:00:00"/>
    <s v="On Date"/>
    <s v="TracyPoddar"/>
    <s v="United States"/>
    <s v="Eugene"/>
    <s v="Oregon"/>
    <s v="Supplies"/>
    <s v="Serrated Blade or Curved Handle Hand Letter Openers"/>
    <n v="3.1086"/>
    <n v="17.584"/>
    <n v="7"/>
    <n v="-4.1761999999999997"/>
    <n v="-334.096"/>
  </r>
  <r>
    <s v="CA-2013-163328"/>
    <s v="11/05/2013"/>
    <s v="07/11/2013"/>
    <x v="0"/>
    <x v="7"/>
    <d v="2013-11-05T00:00:00"/>
    <d v="2013-11-07T00:00:00"/>
    <s v="On Date"/>
    <s v="TracyPoddar"/>
    <s v="United States"/>
    <s v="Eugene"/>
    <s v="Oregon"/>
    <s v="Chairs"/>
    <s v="Office Star - Contemporary Task Swivel chair with Loop Arms, Charcoal"/>
    <n v="119.1918"/>
    <n v="104.78400000000001"/>
    <n v="1"/>
    <n v="-14.4078"/>
    <n v="-1152.624"/>
  </r>
  <r>
    <s v="CA-2013-163328"/>
    <s v="11/05/2013"/>
    <s v="07/11/2013"/>
    <x v="0"/>
    <x v="7"/>
    <d v="2013-11-05T00:00:00"/>
    <d v="2013-11-07T00:00:00"/>
    <s v="On Date"/>
    <s v="TracyPoddar"/>
    <s v="United States"/>
    <s v="Eugene"/>
    <s v="Oregon"/>
    <s v="Paper"/>
    <s v="Southworth 25% Cotton Premium Laser Paper and Envelopes"/>
    <n v="10.3896"/>
    <n v="47.951999999999998"/>
    <n v="3"/>
    <n v="16.783200000000001"/>
    <n v="1342.6559999999999"/>
  </r>
  <r>
    <s v="CA-2013-163328"/>
    <s v="11/05/2013"/>
    <s v="07/11/2013"/>
    <x v="0"/>
    <x v="7"/>
    <d v="2013-11-05T00:00:00"/>
    <d v="2013-11-07T00:00:00"/>
    <s v="On Date"/>
    <s v="TracyPoddar"/>
    <s v="United States"/>
    <s v="Eugene"/>
    <s v="Oregon"/>
    <s v="Chairs"/>
    <s v="Global Enterprise Series Seating High-Back Swivel/Tilt Chairs"/>
    <n v="249.30160000000001"/>
    <n v="650.35199999999998"/>
    <n v="3"/>
    <n v="-97.552800000000005"/>
    <n v="-7804.2240000000002"/>
  </r>
  <r>
    <s v="CA-2013-163328"/>
    <s v="11/05/2013"/>
    <s v="07/11/2013"/>
    <x v="0"/>
    <x v="7"/>
    <d v="2013-11-05T00:00:00"/>
    <d v="2013-11-07T00:00:00"/>
    <s v="On Date"/>
    <s v="TracyPoddar"/>
    <s v="United States"/>
    <s v="Eugene"/>
    <s v="Oregon"/>
    <s v="Labels"/>
    <s v="Dot Matrix Printer Tape Reel Labels, White, 5000/Box"/>
    <n v="50.138099999999994"/>
    <n v="629.18399999999997"/>
    <n v="8"/>
    <n v="228.07919999999999"/>
    <n v="18246.335999999999"/>
  </r>
  <r>
    <s v="CA-2013-163328"/>
    <s v="11/05/2013"/>
    <s v="07/11/2013"/>
    <x v="0"/>
    <x v="7"/>
    <d v="2013-11-05T00:00:00"/>
    <d v="2013-11-07T00:00:00"/>
    <s v="On Date"/>
    <s v="TracyPoddar"/>
    <s v="United States"/>
    <s v="Eugene"/>
    <s v="Oregon"/>
    <s v="Paper"/>
    <s v="Xerox 1887"/>
    <n v="9.8643999999999998"/>
    <n v="15.176"/>
    <n v="1"/>
    <n v="5.3116000000000003"/>
    <n v="424.928"/>
  </r>
  <r>
    <s v="CA-2011-112837"/>
    <s v="09/11/2011"/>
    <s v="16/09/2011"/>
    <x v="1"/>
    <x v="4"/>
    <d v="2011-09-11T00:00:00"/>
    <d v="2011-09-16T00:00:00"/>
    <s v="On Date"/>
    <s v="LizWillingham"/>
    <s v="United States"/>
    <s v="Oxnard"/>
    <s v="California"/>
    <s v="Furnishings"/>
    <s v="Deflect-o DuraMat Lighweight, Studded, Beveled Mat for Low Pile Carpeting"/>
    <n v="35.399499999999996"/>
    <n v="127.95"/>
    <n v="3"/>
    <n v="21.7515"/>
    <n v="1740.12"/>
  </r>
  <r>
    <s v="CA-2014-161459"/>
    <s v="11/26/2014"/>
    <s v="30/11/2014"/>
    <x v="3"/>
    <x v="7"/>
    <d v="2014-11-26T00:00:00"/>
    <d v="2014-11-30T00:00:00"/>
    <s v="On Date"/>
    <s v="EdwardBecker"/>
    <s v="United States"/>
    <s v="Laguna Niguel"/>
    <s v="California"/>
    <s v="Phones"/>
    <s v="PayAnywhere Card Reader"/>
    <n v="7.2927"/>
    <n v="39.96"/>
    <n v="5"/>
    <n v="3.4965000000000002"/>
    <n v="279.72000000000003"/>
  </r>
  <r>
    <s v="CA-2014-161459"/>
    <s v="11/26/2014"/>
    <s v="30/11/2014"/>
    <x v="3"/>
    <x v="7"/>
    <d v="2014-11-26T00:00:00"/>
    <d v="2014-11-30T00:00:00"/>
    <s v="On Date"/>
    <s v="EdwardBecker"/>
    <s v="United States"/>
    <s v="Laguna Niguel"/>
    <s v="California"/>
    <s v="Paper"/>
    <s v="Adams Telephone Message Book W/Dividers/Space For Phone Numbers, 5 1/4&quot;X8 1/2&quot;, 200/Messages"/>
    <n v="3.1239999999999997"/>
    <n v="34.08"/>
    <n v="6"/>
    <n v="15.336"/>
    <n v="1226.8800000000001"/>
  </r>
  <r>
    <s v="CA-2012-110289"/>
    <s v="10/29/2012"/>
    <s v="02/11/2012"/>
    <x v="2"/>
    <x v="8"/>
    <d v="2012-10-29T00:00:00"/>
    <d v="2012-11-02T00:00:00"/>
    <s v="On Date"/>
    <s v="NonaBalk"/>
    <s v="United States"/>
    <s v="San Francisco"/>
    <s v="California"/>
    <s v="Paper"/>
    <s v="Xerox 1898"/>
    <n v="3.4735999999999998"/>
    <n v="33.4"/>
    <n v="5"/>
    <n v="16.032"/>
    <n v="1282.56"/>
  </r>
  <r>
    <s v="CA-2012-110289"/>
    <s v="10/29/2012"/>
    <s v="02/11/2012"/>
    <x v="2"/>
    <x v="8"/>
    <d v="2012-10-29T00:00:00"/>
    <d v="2012-11-02T00:00:00"/>
    <s v="On Date"/>
    <s v="NonaBalk"/>
    <s v="United States"/>
    <s v="San Francisco"/>
    <s v="California"/>
    <s v="Envelopes"/>
    <s v="Strathmore #10 Envelopes, Ultimate White"/>
    <n v="26.882100000000001"/>
    <n v="210.84"/>
    <n v="4"/>
    <n v="103.3116"/>
    <n v="8264.9279999999999"/>
  </r>
  <r>
    <s v="CA-2013-165995"/>
    <s v="08/31/2013"/>
    <s v="07/09/2013"/>
    <x v="0"/>
    <x v="3"/>
    <d v="2013-08-31T00:00:00"/>
    <d v="2013-09-07T00:00:00"/>
    <s v="Delay"/>
    <s v="BruceGeld"/>
    <s v="United States"/>
    <s v="Los Angeles"/>
    <s v="California"/>
    <s v="Furnishings"/>
    <s v="Executive Impressions 10&quot; Spectator Wall Clock"/>
    <n v="7.7615999999999996"/>
    <n v="47.04"/>
    <n v="4"/>
    <n v="15.993600000000001"/>
    <n v="1279.4880000000001"/>
  </r>
  <r>
    <s v="CA-2013-165995"/>
    <s v="08/31/2013"/>
    <s v="07/09/2013"/>
    <x v="0"/>
    <x v="3"/>
    <d v="2013-08-31T00:00:00"/>
    <d v="2013-09-07T00:00:00"/>
    <s v="Delay"/>
    <s v="BruceGeld"/>
    <s v="United States"/>
    <s v="Los Angeles"/>
    <s v="California"/>
    <s v="Phones"/>
    <s v="Panasonic KX TS3282W Corded phone"/>
    <n v="59.492999999999995"/>
    <n v="339.96"/>
    <n v="5"/>
    <n v="42.494999999999997"/>
    <n v="3399.6"/>
  </r>
  <r>
    <s v="CA-2012-104486"/>
    <s v="05/01/2012"/>
    <s v="06/05/2012"/>
    <x v="2"/>
    <x v="2"/>
    <d v="2012-05-01T00:00:00"/>
    <d v="2012-05-06T00:00:00"/>
    <s v="On Date"/>
    <s v="PatrickO'Brill"/>
    <s v="United States"/>
    <s v="San Francisco"/>
    <s v="California"/>
    <s v="Binders"/>
    <s v="GBC Twin Loop Wire Binding Elements, 9/16&quot; Spine, Black"/>
    <n v="7.7622"/>
    <n v="12.176"/>
    <n v="1"/>
    <n v="4.4138000000000002"/>
    <n v="353.10400000000004"/>
  </r>
  <r>
    <s v="CA-2012-104486"/>
    <s v="05/01/2012"/>
    <s v="06/05/2012"/>
    <x v="2"/>
    <x v="2"/>
    <d v="2012-05-01T00:00:00"/>
    <d v="2012-05-06T00:00:00"/>
    <s v="On Date"/>
    <s v="PatrickO'Brill"/>
    <s v="United States"/>
    <s v="San Francisco"/>
    <s v="California"/>
    <s v="Storage"/>
    <s v="Eldon Simplefile Box Office"/>
    <n v="8.9567999999999994"/>
    <n v="37.32"/>
    <n v="3"/>
    <n v="10.4496"/>
    <n v="835.96800000000007"/>
  </r>
  <r>
    <s v="CA-2012-104486"/>
    <s v="05/01/2012"/>
    <s v="06/05/2012"/>
    <x v="2"/>
    <x v="2"/>
    <d v="2012-05-01T00:00:00"/>
    <d v="2012-05-06T00:00:00"/>
    <s v="On Date"/>
    <s v="PatrickO'Brill"/>
    <s v="United States"/>
    <s v="San Francisco"/>
    <s v="California"/>
    <s v="Supplies"/>
    <s v="Acme 10&quot; Easy Grip Assistive Scissors"/>
    <n v="12.271000000000001"/>
    <n v="35.06"/>
    <n v="2"/>
    <n v="10.518000000000001"/>
    <n v="841.44"/>
  </r>
  <r>
    <s v="CA-2014-139080"/>
    <s v="01/24/2014"/>
    <s v="29/01/2014"/>
    <x v="3"/>
    <x v="5"/>
    <d v="2014-01-24T00:00:00"/>
    <d v="2014-01-29T00:00:00"/>
    <s v="On Date"/>
    <s v="ChrisSelesnick"/>
    <s v="United States"/>
    <s v="Seattle"/>
    <s v="Washington"/>
    <s v="Binders"/>
    <s v="Pressboard Hanging Data Binders for Unburst Sheets"/>
    <n v="2.5583999999999998"/>
    <n v="19.68"/>
    <n v="5"/>
    <n v="6.8879999999999999"/>
    <n v="551.04"/>
  </r>
  <r>
    <s v="CA-2014-139080"/>
    <s v="01/24/2014"/>
    <s v="29/01/2014"/>
    <x v="3"/>
    <x v="5"/>
    <d v="2014-01-24T00:00:00"/>
    <d v="2014-01-29T00:00:00"/>
    <s v="On Date"/>
    <s v="ChrisSelesnick"/>
    <s v="United States"/>
    <s v="Seattle"/>
    <s v="Washington"/>
    <s v="Paper"/>
    <s v="Xerox 212"/>
    <n v="3.3696000000000006"/>
    <n v="25.92"/>
    <n v="4"/>
    <n v="12.441599999999999"/>
    <n v="995.32799999999997"/>
  </r>
  <r>
    <s v="CA-2014-139080"/>
    <s v="01/24/2014"/>
    <s v="29/01/2014"/>
    <x v="3"/>
    <x v="5"/>
    <d v="2014-01-24T00:00:00"/>
    <d v="2014-01-29T00:00:00"/>
    <s v="On Date"/>
    <s v="ChrisSelesnick"/>
    <s v="United States"/>
    <s v="Seattle"/>
    <s v="Washington"/>
    <s v="Paper"/>
    <s v="Xerox 192"/>
    <n v="3.3696000000000006"/>
    <n v="6.48"/>
    <n v="1"/>
    <n v="3.1103999999999998"/>
    <n v="248.83199999999999"/>
  </r>
  <r>
    <s v="CA-2014-139080"/>
    <s v="01/24/2014"/>
    <s v="29/01/2014"/>
    <x v="3"/>
    <x v="5"/>
    <d v="2014-01-24T00:00:00"/>
    <d v="2014-01-29T00:00:00"/>
    <s v="On Date"/>
    <s v="ChrisSelesnick"/>
    <s v="United States"/>
    <s v="Seattle"/>
    <s v="Washington"/>
    <s v="Phones"/>
    <s v="Griffin GC17055 Auxiliary Audio Cable"/>
    <n v="12.952800000000002"/>
    <n v="86.352000000000004"/>
    <n v="6"/>
    <n v="8.6351999999999993"/>
    <n v="690.81599999999992"/>
  </r>
  <r>
    <s v="CA-2012-115693"/>
    <s v="12/10/2012"/>
    <s v="15/12/2012"/>
    <x v="2"/>
    <x v="1"/>
    <d v="2012-12-10T00:00:00"/>
    <d v="2012-12-15T00:00:00"/>
    <s v="On Date"/>
    <s v="FrankCarlisle"/>
    <s v="United States"/>
    <s v="Los Angeles"/>
    <s v="California"/>
    <s v="Art"/>
    <s v="Boston Electric Pencil Sharpener, Model 1818, Charcoal Black"/>
    <n v="20.268000000000001"/>
    <n v="56.3"/>
    <n v="2"/>
    <n v="15.763999999999999"/>
    <n v="1261.1199999999999"/>
  </r>
  <r>
    <s v="US-2011-107993"/>
    <s v="11/25/2011"/>
    <s v="30/11/2011"/>
    <x v="1"/>
    <x v="7"/>
    <d v="2011-11-25T00:00:00"/>
    <d v="2011-11-30T00:00:00"/>
    <s v="On Date"/>
    <s v="SanjitEngle"/>
    <s v="United States"/>
    <s v="Springfield"/>
    <s v="Oregon"/>
    <s v="Art"/>
    <s v="Dixon Ticonderoga Core-Lock Colored Pencils"/>
    <n v="6.103699999999999"/>
    <n v="51.015999999999998"/>
    <n v="7"/>
    <n v="8.2901000000000007"/>
    <n v="663.20800000000008"/>
  </r>
  <r>
    <s v="CA-2014-110443"/>
    <s v="11/22/2014"/>
    <s v="26/11/2014"/>
    <x v="3"/>
    <x v="7"/>
    <d v="2014-11-22T00:00:00"/>
    <d v="2014-11-26T00:00:00"/>
    <s v="On Date"/>
    <s v="ChlorisKastensmidt"/>
    <s v="United States"/>
    <s v="Renton"/>
    <s v="Washington"/>
    <s v="Binders"/>
    <s v="Vinyl Sectional Post Binders"/>
    <n v="18.850000000000005"/>
    <n v="150.80000000000001"/>
    <n v="5"/>
    <n v="56.55"/>
    <n v="4524"/>
  </r>
  <r>
    <s v="CA-2014-110443"/>
    <s v="11/22/2014"/>
    <s v="26/11/2014"/>
    <x v="3"/>
    <x v="7"/>
    <d v="2014-11-22T00:00:00"/>
    <d v="2014-11-26T00:00:00"/>
    <s v="On Date"/>
    <s v="ChlorisKastensmidt"/>
    <s v="United States"/>
    <s v="Renton"/>
    <s v="Washington"/>
    <s v="Machines"/>
    <s v="3D Systems Cube Printer, 2nd Generation, White"/>
    <n v="935.99279999999999"/>
    <n v="1039.992"/>
    <n v="1"/>
    <n v="103.9992"/>
    <n v="8319.9359999999997"/>
  </r>
  <r>
    <s v="CA-2014-110443"/>
    <s v="11/22/2014"/>
    <s v="26/11/2014"/>
    <x v="3"/>
    <x v="7"/>
    <d v="2014-11-22T00:00:00"/>
    <d v="2014-11-26T00:00:00"/>
    <s v="On Date"/>
    <s v="ChlorisKastensmidt"/>
    <s v="United States"/>
    <s v="Renton"/>
    <s v="Washington"/>
    <s v="Paper"/>
    <s v="Xerox 209"/>
    <n v="3.3696000000000006"/>
    <n v="51.84"/>
    <n v="8"/>
    <n v="24.883199999999999"/>
    <n v="1990.6559999999999"/>
  </r>
  <r>
    <s v="US-2014-147998"/>
    <s v="05/20/2014"/>
    <s v="25/05/2014"/>
    <x v="3"/>
    <x v="2"/>
    <d v="2014-05-20T00:00:00"/>
    <d v="2014-05-25T00:00:00"/>
    <s v="On Date"/>
    <s v="SueAnnReed"/>
    <s v="United States"/>
    <s v="San Jose"/>
    <s v="California"/>
    <s v="Binders"/>
    <s v="GBC Twin Loop Wire Binding Elements"/>
    <n v="16.64"/>
    <n v="133.12"/>
    <n v="5"/>
    <n v="49.92"/>
    <n v="3993.6000000000004"/>
  </r>
  <r>
    <s v="US-2013-116442"/>
    <s v="12/16/2013"/>
    <s v="23/12/2013"/>
    <x v="0"/>
    <x v="1"/>
    <d v="2013-12-16T00:00:00"/>
    <d v="2013-12-23T00:00:00"/>
    <s v="Delay"/>
    <s v="BenjaminPatterson"/>
    <s v="United States"/>
    <s v="Los Angeles"/>
    <s v="California"/>
    <s v="Furnishings"/>
    <s v="Eldon Expressions Wood Desk Accessories, Oak"/>
    <n v="5.2397999999999998"/>
    <n v="14.76"/>
    <n v="2"/>
    <n v="4.2804000000000002"/>
    <n v="342.43200000000002"/>
  </r>
  <r>
    <s v="US-2011-163797"/>
    <s v="04/08/2011"/>
    <s v="13/04/2011"/>
    <x v="1"/>
    <x v="10"/>
    <d v="2011-04-08T00:00:00"/>
    <d v="2011-04-13T00:00:00"/>
    <s v="On Date"/>
    <s v="PaulineChand"/>
    <s v="United States"/>
    <s v="Chandler"/>
    <s v="Arizona"/>
    <s v="Fasteners"/>
    <s v="Alliance Super-Size Bands, Assorted Sizes"/>
    <n v="7.7022000000000004"/>
    <n v="49.792000000000002"/>
    <n v="8"/>
    <n v="-11.8256"/>
    <n v="-946.048"/>
  </r>
  <r>
    <s v="CA-2014-154074"/>
    <s v="09/01/2014"/>
    <s v="03/09/2014"/>
    <x v="3"/>
    <x v="4"/>
    <d v="2014-09-01T00:00:00"/>
    <d v="2014-09-03T00:00:00"/>
    <s v="On Date"/>
    <s v="BartWatters"/>
    <s v="United States"/>
    <s v="Spokane"/>
    <s v="Washington"/>
    <s v="Chairs"/>
    <s v="Hon 4700 Series Mobuis Mid-Back Task Chairs with Adjustable Arms"/>
    <n v="281.2242"/>
    <n v="569.56799999999998"/>
    <n v="2"/>
    <n v="7.1196000000000002"/>
    <n v="569.56799999999998"/>
  </r>
  <r>
    <s v="CA-2014-154074"/>
    <s v="09/01/2014"/>
    <s v="03/09/2014"/>
    <x v="3"/>
    <x v="4"/>
    <d v="2014-09-01T00:00:00"/>
    <d v="2014-09-03T00:00:00"/>
    <s v="On Date"/>
    <s v="BartWatters"/>
    <s v="United States"/>
    <s v="Spokane"/>
    <s v="Washington"/>
    <s v="Storage"/>
    <s v="Sortfiler Multipurpose Personal File Organizer, Black"/>
    <n v="15.186899999999998"/>
    <n v="149.72999999999999"/>
    <n v="7"/>
    <n v="43.421700000000001"/>
    <n v="3473.7359999999999"/>
  </r>
  <r>
    <s v="CA-2014-144750"/>
    <s v="08/22/2014"/>
    <s v="22/08/2014"/>
    <x v="3"/>
    <x v="3"/>
    <d v="2014-08-22T00:00:00"/>
    <d v="2014-08-22T00:00:00"/>
    <s v="On Date"/>
    <s v="DionisLloyd"/>
    <s v="United States"/>
    <s v="Chandler"/>
    <s v="Arizona"/>
    <s v="Paper"/>
    <s v="Xerox 1941"/>
    <n v="54.521999999999991"/>
    <n v="83.88"/>
    <n v="1"/>
    <n v="29.358000000000001"/>
    <n v="2348.64"/>
  </r>
  <r>
    <s v="CA-2011-159121"/>
    <s v="07/26/2011"/>
    <s v="01/08/2011"/>
    <x v="1"/>
    <x v="6"/>
    <d v="2011-07-26T00:00:00"/>
    <d v="2011-08-01T00:00:00"/>
    <s v="Delay"/>
    <s v="JackO'Briant"/>
    <s v="United States"/>
    <s v="Draper"/>
    <s v="Utah"/>
    <s v="Accessories"/>
    <s v="Memorex Micro Travel Drive 16 GB"/>
    <n v="11.033100000000001"/>
    <n v="111.93"/>
    <n v="7"/>
    <n v="34.698300000000003"/>
    <n v="2775.8640000000005"/>
  </r>
  <r>
    <s v="CA-2012-149650"/>
    <s v="10/24/2012"/>
    <s v="27/10/2012"/>
    <x v="2"/>
    <x v="8"/>
    <d v="2012-10-24T00:00:00"/>
    <d v="2012-10-27T00:00:00"/>
    <s v="On Date"/>
    <s v="RobertDilbeck"/>
    <s v="United States"/>
    <s v="Oakland"/>
    <s v="California"/>
    <s v="Chairs"/>
    <s v="Novimex High-Tech Fabric Mesh Task Chair"/>
    <n v="66.011399999999995"/>
    <n v="454.27199999999999"/>
    <n v="8"/>
    <n v="-73.819199999999995"/>
    <n v="-5905.5360000000001"/>
  </r>
  <r>
    <s v="US-2014-116897"/>
    <s v="05/28/2014"/>
    <s v="30/05/2014"/>
    <x v="3"/>
    <x v="2"/>
    <d v="2014-05-28T00:00:00"/>
    <d v="2014-05-30T00:00:00"/>
    <s v="On Date"/>
    <s v="JamesGalang"/>
    <s v="United States"/>
    <s v="Pocatello"/>
    <s v="Idaho"/>
    <s v="Furnishings"/>
    <s v="Eldon 400 Class Desk Accessories, Black Carbon"/>
    <n v="5.0750000000000002"/>
    <n v="35"/>
    <n v="4"/>
    <n v="14.7"/>
    <n v="1176"/>
  </r>
  <r>
    <s v="US-2014-116897"/>
    <s v="05/28/2014"/>
    <s v="30/05/2014"/>
    <x v="3"/>
    <x v="2"/>
    <d v="2014-05-28T00:00:00"/>
    <d v="2014-05-30T00:00:00"/>
    <s v="On Date"/>
    <s v="JamesGalang"/>
    <s v="United States"/>
    <s v="Pocatello"/>
    <s v="Idaho"/>
    <s v="Storage"/>
    <s v="Fellowes Stor/Drawer Steel Plus Storage Drawers"/>
    <n v="89.704199999999986"/>
    <n v="477.15"/>
    <n v="5"/>
    <n v="28.629000000000001"/>
    <n v="2290.3200000000002"/>
  </r>
  <r>
    <s v="US-2014-116897"/>
    <s v="05/28/2014"/>
    <s v="30/05/2014"/>
    <x v="3"/>
    <x v="2"/>
    <d v="2014-05-28T00:00:00"/>
    <d v="2014-05-30T00:00:00"/>
    <s v="On Date"/>
    <s v="JamesGalang"/>
    <s v="United States"/>
    <s v="Pocatello"/>
    <s v="Idaho"/>
    <s v="Phones"/>
    <s v="Nokia Lumia 925"/>
    <n v="93.232599999999991"/>
    <n v="302.37599999999998"/>
    <n v="3"/>
    <n v="22.6782"/>
    <n v="1814.2560000000001"/>
  </r>
  <r>
    <s v="CA-2014-161102"/>
    <s v="08/01/2014"/>
    <s v="04/08/2014"/>
    <x v="3"/>
    <x v="3"/>
    <d v="2014-08-01T00:00:00"/>
    <d v="2014-08-04T00:00:00"/>
    <s v="On Date"/>
    <s v="ErinCreighton"/>
    <s v="United States"/>
    <s v="San Francisco"/>
    <s v="California"/>
    <s v="Storage"/>
    <s v="Eldon Portable Mobile Manager"/>
    <n v="20.644400000000001"/>
    <n v="56.56"/>
    <n v="2"/>
    <n v="15.2712"/>
    <n v="1221.6959999999999"/>
  </r>
  <r>
    <s v="CA-2014-161102"/>
    <s v="08/01/2014"/>
    <s v="04/08/2014"/>
    <x v="3"/>
    <x v="3"/>
    <d v="2014-08-01T00:00:00"/>
    <d v="2014-08-04T00:00:00"/>
    <s v="On Date"/>
    <s v="ErinCreighton"/>
    <s v="United States"/>
    <s v="San Francisco"/>
    <s v="California"/>
    <s v="Furnishings"/>
    <s v="Master Big Foot Doorstop, Beige"/>
    <n v="3.6432000000000002"/>
    <n v="36.96"/>
    <n v="7"/>
    <n v="11.457599999999999"/>
    <n v="916.60799999999995"/>
  </r>
  <r>
    <s v="CA-2014-153080"/>
    <s v="05/23/2014"/>
    <s v="26/05/2014"/>
    <x v="3"/>
    <x v="2"/>
    <d v="2014-05-23T00:00:00"/>
    <d v="2014-05-26T00:00:00"/>
    <s v="On Date"/>
    <s v="EricHoffmann"/>
    <s v="United States"/>
    <s v="Los Angeles"/>
    <s v="California"/>
    <s v="Accessories"/>
    <s v="Maxell 74 Minute CDR, 10/Pack"/>
    <n v="6.1613999999999987"/>
    <n v="68.459999999999994"/>
    <n v="7"/>
    <n v="25.330200000000001"/>
    <n v="2026.4160000000002"/>
  </r>
  <r>
    <s v="CA-2014-167640"/>
    <s v="03/07/2014"/>
    <s v="11/03/2014"/>
    <x v="3"/>
    <x v="9"/>
    <d v="2014-03-07T00:00:00"/>
    <d v="2014-03-11T00:00:00"/>
    <s v="On Date"/>
    <s v="FrankCarlisle"/>
    <s v="United States"/>
    <s v="San Francisco"/>
    <s v="California"/>
    <s v="Art"/>
    <s v="Fluorescent Highlighters by Dixon"/>
    <n v="2.6268000000000002"/>
    <n v="23.88"/>
    <n v="6"/>
    <n v="8.1191999999999993"/>
    <n v="649.53599999999994"/>
  </r>
  <r>
    <s v="CA-2014-167640"/>
    <s v="03/07/2014"/>
    <s v="11/03/2014"/>
    <x v="3"/>
    <x v="9"/>
    <d v="2014-03-07T00:00:00"/>
    <d v="2014-03-11T00:00:00"/>
    <s v="On Date"/>
    <s v="FrankCarlisle"/>
    <s v="United States"/>
    <s v="San Francisco"/>
    <s v="California"/>
    <s v="Labels"/>
    <s v="Avery 49"/>
    <n v="1.4687999999999999"/>
    <n v="11.52"/>
    <n v="4"/>
    <n v="5.6448"/>
    <n v="451.584"/>
  </r>
  <r>
    <s v="CA-2014-167640"/>
    <s v="03/07/2014"/>
    <s v="11/03/2014"/>
    <x v="3"/>
    <x v="9"/>
    <d v="2014-03-07T00:00:00"/>
    <d v="2014-03-11T00:00:00"/>
    <s v="On Date"/>
    <s v="FrankCarlisle"/>
    <s v="United States"/>
    <s v="San Francisco"/>
    <s v="California"/>
    <s v="Paper"/>
    <s v="Xerox 1893"/>
    <n v="20.904900000000001"/>
    <n v="286.93"/>
    <n v="7"/>
    <n v="140.59569999999999"/>
    <n v="11247.655999999999"/>
  </r>
  <r>
    <s v="CA-2014-167640"/>
    <s v="03/07/2014"/>
    <s v="11/03/2014"/>
    <x v="3"/>
    <x v="9"/>
    <d v="2014-03-07T00:00:00"/>
    <d v="2014-03-11T00:00:00"/>
    <s v="On Date"/>
    <s v="FrankCarlisle"/>
    <s v="United States"/>
    <s v="San Francisco"/>
    <s v="California"/>
    <s v="Phones"/>
    <s v="Digium D40 VoIP phone"/>
    <n v="91.582899999999995"/>
    <n v="206.38399999999999"/>
    <n v="2"/>
    <n v="23.2182"/>
    <n v="1857.4559999999999"/>
  </r>
  <r>
    <s v="US-2014-116652"/>
    <s v="09/16/2014"/>
    <s v="20/09/2014"/>
    <x v="3"/>
    <x v="4"/>
    <d v="2014-09-16T00:00:00"/>
    <d v="2014-09-20T00:00:00"/>
    <s v="On Date"/>
    <s v="RickDuston"/>
    <s v="United States"/>
    <s v="San Francisco"/>
    <s v="California"/>
    <s v="Chairs"/>
    <s v="Leather Task Chair, Black"/>
    <n v="72.784000000000006"/>
    <n v="218.352"/>
    <n v="3"/>
    <n v="0"/>
    <n v="0"/>
  </r>
  <r>
    <s v="US-2014-116652"/>
    <s v="09/16/2014"/>
    <s v="20/09/2014"/>
    <x v="3"/>
    <x v="4"/>
    <d v="2014-09-16T00:00:00"/>
    <d v="2014-09-20T00:00:00"/>
    <s v="On Date"/>
    <s v="RickDuston"/>
    <s v="United States"/>
    <s v="San Francisco"/>
    <s v="California"/>
    <s v="Furnishings"/>
    <s v="Tenex 46&quot; x 60&quot; Computer Anti-Static Chairmat, Rectangular Shaped"/>
    <n v="84.783999999999992"/>
    <n v="529.9"/>
    <n v="5"/>
    <n v="105.98"/>
    <n v="8478.4"/>
  </r>
  <r>
    <s v="US-2014-116652"/>
    <s v="09/16/2014"/>
    <s v="20/09/2014"/>
    <x v="3"/>
    <x v="4"/>
    <d v="2014-09-16T00:00:00"/>
    <d v="2014-09-20T00:00:00"/>
    <s v="On Date"/>
    <s v="RickDuston"/>
    <s v="United States"/>
    <s v="San Francisco"/>
    <s v="California"/>
    <s v="Art"/>
    <s v="Peel-Off China Markers"/>
    <n v="5.7593999999999994"/>
    <n v="99.3"/>
    <n v="10"/>
    <n v="41.706000000000003"/>
    <n v="3336.4800000000005"/>
  </r>
  <r>
    <s v="US-2014-116652"/>
    <s v="09/16/2014"/>
    <s v="20/09/2014"/>
    <x v="3"/>
    <x v="4"/>
    <d v="2014-09-16T00:00:00"/>
    <d v="2014-09-20T00:00:00"/>
    <s v="On Date"/>
    <s v="RickDuston"/>
    <s v="United States"/>
    <s v="San Francisco"/>
    <s v="California"/>
    <s v="Appliances"/>
    <s v="Belkin 5 Outlet SurgeMaster Power Centers"/>
    <n v="39.2256"/>
    <n v="108.96"/>
    <n v="2"/>
    <n v="30.508800000000001"/>
    <n v="2440.7040000000002"/>
  </r>
  <r>
    <s v="US-2014-116652"/>
    <s v="09/16/2014"/>
    <s v="20/09/2014"/>
    <x v="3"/>
    <x v="4"/>
    <d v="2014-09-16T00:00:00"/>
    <d v="2014-09-20T00:00:00"/>
    <s v="On Date"/>
    <s v="RickDuston"/>
    <s v="United States"/>
    <s v="San Francisco"/>
    <s v="California"/>
    <s v="Binders"/>
    <s v="Cardinal Poly Pocket Divider Pockets for Ring Binders"/>
    <n v="1.8480000000000003"/>
    <n v="2.6880000000000002"/>
    <n v="1"/>
    <n v="0.84"/>
    <n v="67.2"/>
  </r>
  <r>
    <s v="US-2014-107888"/>
    <s v="11/17/2014"/>
    <s v="20/11/2014"/>
    <x v="3"/>
    <x v="7"/>
    <d v="2014-11-17T00:00:00"/>
    <d v="2014-11-20T00:00:00"/>
    <s v="On Date"/>
    <s v="ChrisCortes"/>
    <s v="United States"/>
    <s v="Seattle"/>
    <s v="Washington"/>
    <s v="Paper"/>
    <s v="Xerox 1933"/>
    <n v="6.5084000000000009"/>
    <n v="73.680000000000007"/>
    <n v="6"/>
    <n v="34.629600000000003"/>
    <n v="2770.3680000000004"/>
  </r>
  <r>
    <s v="US-2014-107888"/>
    <s v="11/17/2014"/>
    <s v="20/11/2014"/>
    <x v="3"/>
    <x v="7"/>
    <d v="2014-11-17T00:00:00"/>
    <d v="2014-11-20T00:00:00"/>
    <s v="On Date"/>
    <s v="ChrisCortes"/>
    <s v="United States"/>
    <s v="Seattle"/>
    <s v="Washington"/>
    <s v="Furnishings"/>
    <s v="Tenex &quot;The Solids&quot; Textured Chair Mats"/>
    <n v="58.066799999999994"/>
    <n v="139.91999999999999"/>
    <n v="2"/>
    <n v="23.7864"/>
    <n v="1902.912"/>
  </r>
  <r>
    <s v="US-2014-107888"/>
    <s v="11/17/2014"/>
    <s v="20/11/2014"/>
    <x v="3"/>
    <x v="7"/>
    <d v="2014-11-17T00:00:00"/>
    <d v="2014-11-20T00:00:00"/>
    <s v="On Date"/>
    <s v="ChrisCortes"/>
    <s v="United States"/>
    <s v="Seattle"/>
    <s v="Washington"/>
    <s v="Phones"/>
    <s v="Plantronics Encore H101 Dual EarpiecesÂ Headset"/>
    <n v="32.364000000000004"/>
    <n v="107.88"/>
    <n v="3"/>
    <n v="10.788"/>
    <n v="863.04"/>
  </r>
  <r>
    <s v="US-2014-107888"/>
    <s v="11/17/2014"/>
    <s v="20/11/2014"/>
    <x v="3"/>
    <x v="7"/>
    <d v="2014-11-17T00:00:00"/>
    <d v="2014-11-20T00:00:00"/>
    <s v="On Date"/>
    <s v="ChrisCortes"/>
    <s v="United States"/>
    <s v="Seattle"/>
    <s v="Washington"/>
    <s v="Storage"/>
    <s v="Fellowes Bases and Tops For Staxonsteel/High-Stak Systems"/>
    <n v="25.3004"/>
    <n v="33.29"/>
    <n v="1"/>
    <n v="7.9896000000000003"/>
    <n v="639.16800000000001"/>
  </r>
  <r>
    <s v="CA-2014-161578"/>
    <s v="12/17/2014"/>
    <s v="22/12/2014"/>
    <x v="3"/>
    <x v="1"/>
    <d v="2014-12-17T00:00:00"/>
    <d v="2014-12-22T00:00:00"/>
    <s v="On Date"/>
    <s v="RickBensley"/>
    <s v="United States"/>
    <s v="Los Angeles"/>
    <s v="California"/>
    <s v="Paper"/>
    <s v="Xerox 1898"/>
    <n v="3.4735999999999998"/>
    <n v="13.36"/>
    <n v="2"/>
    <n v="6.4127999999999998"/>
    <n v="513.024"/>
  </r>
  <r>
    <s v="CA-2014-161578"/>
    <s v="12/17/2014"/>
    <s v="22/12/2014"/>
    <x v="3"/>
    <x v="1"/>
    <d v="2014-12-17T00:00:00"/>
    <d v="2014-12-22T00:00:00"/>
    <s v="On Date"/>
    <s v="RickBensley"/>
    <s v="United States"/>
    <s v="Los Angeles"/>
    <s v="California"/>
    <s v="Storage"/>
    <s v="Safco Wire Cube Shelving System, For Use as 4 or 5 14&quot; Cubes, Black"/>
    <n v="30.191000000000003"/>
    <n v="158.9"/>
    <n v="5"/>
    <n v="7.9450000000000003"/>
    <n v="635.6"/>
  </r>
  <r>
    <s v="CA-2013-160941"/>
    <s v="07/22/2013"/>
    <s v="27/07/2013"/>
    <x v="0"/>
    <x v="6"/>
    <d v="2013-07-22T00:00:00"/>
    <d v="2013-07-27T00:00:00"/>
    <s v="On Date"/>
    <s v="DamalaKotsonis"/>
    <s v="United States"/>
    <s v="Roseville"/>
    <s v="California"/>
    <s v="Envelopes"/>
    <s v="Ames Color-File Green Diamond Border X-ray Mailers"/>
    <n v="44.509399999999985"/>
    <n v="419.9"/>
    <n v="5"/>
    <n v="197.35300000000001"/>
    <n v="15788.240000000002"/>
  </r>
  <r>
    <s v="CA-2013-160941"/>
    <s v="07/22/2013"/>
    <s v="27/07/2013"/>
    <x v="0"/>
    <x v="6"/>
    <d v="2013-07-22T00:00:00"/>
    <d v="2013-07-27T00:00:00"/>
    <s v="On Date"/>
    <s v="DamalaKotsonis"/>
    <s v="United States"/>
    <s v="Roseville"/>
    <s v="California"/>
    <s v="Labels"/>
    <s v="Self-Adhesive Removable Labels"/>
    <n v="1.6379999999999999"/>
    <n v="3.15"/>
    <n v="1"/>
    <n v="1.512"/>
    <n v="120.96000000000001"/>
  </r>
  <r>
    <s v="CA-2013-161543"/>
    <s v="05/11/2013"/>
    <s v="17/05/2013"/>
    <x v="0"/>
    <x v="2"/>
    <d v="2013-05-11T00:00:00"/>
    <d v="2013-05-17T00:00:00"/>
    <s v="Delay"/>
    <s v="RogerDemir"/>
    <s v="United States"/>
    <s v="Seattle"/>
    <s v="Washington"/>
    <s v="Paper"/>
    <s v="Xerox 1965"/>
    <n v="3.0498000000000003"/>
    <n v="11.96"/>
    <n v="2"/>
    <n v="5.8604000000000003"/>
    <n v="468.83199999999999"/>
  </r>
  <r>
    <s v="CA-2014-123085"/>
    <s v="03/04/2014"/>
    <s v="09/03/2014"/>
    <x v="3"/>
    <x v="9"/>
    <d v="2014-03-04T00:00:00"/>
    <d v="2014-03-09T00:00:00"/>
    <s v="On Date"/>
    <s v="EdJacobs"/>
    <s v="United States"/>
    <s v="Los Angeles"/>
    <s v="California"/>
    <s v="Accessories"/>
    <s v="Imation Bio 2GB USBÂ Flash Drive ImationÂ Corp"/>
    <n v="76.084400000000016"/>
    <n v="1049.44"/>
    <n v="8"/>
    <n v="440.76479999999998"/>
    <n v="35261.184000000001"/>
  </r>
  <r>
    <s v="CA-2014-123085"/>
    <s v="03/04/2014"/>
    <s v="09/03/2014"/>
    <x v="3"/>
    <x v="9"/>
    <d v="2014-03-04T00:00:00"/>
    <d v="2014-03-09T00:00:00"/>
    <s v="On Date"/>
    <s v="EdJacobs"/>
    <s v="United States"/>
    <s v="Los Angeles"/>
    <s v="California"/>
    <s v="Chairs"/>
    <s v="Novimex Turbo Task Chair"/>
    <n v="62.462400000000002"/>
    <n v="170.352"/>
    <n v="3"/>
    <n v="-17.0352"/>
    <n v="-1362.816"/>
  </r>
  <r>
    <s v="CA-2011-103660"/>
    <s v="08/25/2011"/>
    <s v="30/08/2011"/>
    <x v="1"/>
    <x v="3"/>
    <d v="2011-08-25T00:00:00"/>
    <d v="2011-08-30T00:00:00"/>
    <s v="On Date"/>
    <s v="MitchWebber"/>
    <s v="United States"/>
    <s v="Seattle"/>
    <s v="Washington"/>
    <s v="Phones"/>
    <s v="Polycom VVX 310 VoIP phone"/>
    <n v="133.1926"/>
    <n v="1007.944"/>
    <n v="7"/>
    <n v="75.595799999999997"/>
    <n v="6047.6639999999998"/>
  </r>
  <r>
    <s v="CA-2013-169887"/>
    <s v="10/23/2013"/>
    <s v="23/10/2013"/>
    <x v="0"/>
    <x v="8"/>
    <d v="2013-10-23T00:00:00"/>
    <d v="2013-10-23T00:00:00"/>
    <s v="On Date"/>
    <s v="MaryBethSkach"/>
    <s v="United States"/>
    <s v="Seattle"/>
    <s v="Washington"/>
    <s v="Paper"/>
    <s v="Xerox 1986"/>
    <n v="3.4735999999999998"/>
    <n v="6.68"/>
    <n v="1"/>
    <n v="3.2063999999999999"/>
    <n v="256.512"/>
  </r>
  <r>
    <s v="CA-2013-169887"/>
    <s v="10/23/2013"/>
    <s v="23/10/2013"/>
    <x v="0"/>
    <x v="8"/>
    <d v="2013-10-23T00:00:00"/>
    <d v="2013-10-23T00:00:00"/>
    <s v="On Date"/>
    <s v="MaryBethSkach"/>
    <s v="United States"/>
    <s v="Seattle"/>
    <s v="Washington"/>
    <s v="Art"/>
    <s v="Prang Drawing Pencil Set"/>
    <n v="2.0293999999999999"/>
    <n v="8.34"/>
    <n v="3"/>
    <n v="2.2517999999999998"/>
    <n v="180.14399999999998"/>
  </r>
  <r>
    <s v="CA-2013-169887"/>
    <s v="10/23/2013"/>
    <s v="23/10/2013"/>
    <x v="0"/>
    <x v="8"/>
    <d v="2013-10-23T00:00:00"/>
    <d v="2013-10-23T00:00:00"/>
    <s v="On Date"/>
    <s v="MaryBethSkach"/>
    <s v="United States"/>
    <s v="Seattle"/>
    <s v="Washington"/>
    <s v="Furnishings"/>
    <s v="Linden 12&quot; Wall Clock With Oak Frame"/>
    <n v="23.785999999999994"/>
    <n v="101.94"/>
    <n v="3"/>
    <n v="30.582000000000001"/>
    <n v="2446.56"/>
  </r>
  <r>
    <s v="CA-2013-148516"/>
    <s v="08/08/2013"/>
    <s v="12/08/2013"/>
    <x v="0"/>
    <x v="3"/>
    <d v="2013-08-08T00:00:00"/>
    <d v="2013-08-12T00:00:00"/>
    <s v="On Date"/>
    <s v="DorothyWardle"/>
    <s v="United States"/>
    <s v="Edmonds"/>
    <s v="Washington"/>
    <s v="Accessories"/>
    <s v="LogitechÂ Illuminated - Keyboard"/>
    <n v="31.194800000000004"/>
    <n v="179.97"/>
    <n v="3"/>
    <n v="86.385599999999997"/>
    <n v="6910.848"/>
  </r>
  <r>
    <s v="CA-2012-103716"/>
    <s v="04/30/2012"/>
    <s v="06/05/2012"/>
    <x v="2"/>
    <x v="10"/>
    <d v="2012-04-30T00:00:00"/>
    <d v="2012-05-06T00:00:00"/>
    <s v="Delay"/>
    <s v="KenBlack"/>
    <s v="United States"/>
    <s v="San Francisco"/>
    <s v="California"/>
    <s v="Art"/>
    <s v="Newell 324"/>
    <n v="8.3159999999999989"/>
    <n v="34.65"/>
    <n v="3"/>
    <n v="9.702"/>
    <n v="776.16"/>
  </r>
  <r>
    <s v="CA-2012-103716"/>
    <s v="04/30/2012"/>
    <s v="06/05/2012"/>
    <x v="2"/>
    <x v="10"/>
    <d v="2012-04-30T00:00:00"/>
    <d v="2012-05-06T00:00:00"/>
    <s v="Delay"/>
    <s v="KenBlack"/>
    <s v="United States"/>
    <s v="San Francisco"/>
    <s v="California"/>
    <s v="Phones"/>
    <s v="Cush Cases Heavy Duty Rugged Cover Case for Samsung Galaxy S5 - Purple"/>
    <n v="3.6135000000000002"/>
    <n v="19.8"/>
    <n v="5"/>
    <n v="1.7324999999999999"/>
    <n v="138.6"/>
  </r>
  <r>
    <s v="CA-2014-146346"/>
    <s v="06/18/2014"/>
    <s v="21/06/2014"/>
    <x v="3"/>
    <x v="0"/>
    <d v="2014-06-18T00:00:00"/>
    <d v="2014-06-21T00:00:00"/>
    <s v="On Date"/>
    <s v="RyanAkin"/>
    <s v="United States"/>
    <s v="Commerce City"/>
    <s v="Colorado"/>
    <s v="Storage"/>
    <s v="Carina Media Storage Towers in Natural &amp; Black"/>
    <n v="59.760399999999997"/>
    <n v="146.352"/>
    <n v="3"/>
    <n v="-32.929200000000002"/>
    <n v="-2634.3360000000002"/>
  </r>
  <r>
    <s v="CA-2013-148852"/>
    <s v="05/27/2013"/>
    <s v="01/06/2013"/>
    <x v="0"/>
    <x v="2"/>
    <d v="2013-05-27T00:00:00"/>
    <d v="2013-06-01T00:00:00"/>
    <s v="On Date"/>
    <s v="StewartVisinsky"/>
    <s v="United States"/>
    <s v="Santa Ana"/>
    <s v="California"/>
    <s v="Fasteners"/>
    <s v="Alliance Big Bands Rubber Bands, 12/Pack"/>
    <n v="1.9800000000000002"/>
    <n v="5.94"/>
    <n v="3"/>
    <n v="0"/>
    <n v="0"/>
  </r>
  <r>
    <s v="CA-2013-148852"/>
    <s v="05/27/2013"/>
    <s v="01/06/2013"/>
    <x v="0"/>
    <x v="2"/>
    <d v="2013-05-27T00:00:00"/>
    <d v="2013-06-01T00:00:00"/>
    <s v="On Date"/>
    <s v="StewartVisinsky"/>
    <s v="United States"/>
    <s v="Santa Ana"/>
    <s v="California"/>
    <s v="Paper"/>
    <s v="Xerox 1946"/>
    <n v="3.3695999999999997"/>
    <n v="45.36"/>
    <n v="7"/>
    <n v="21.7728"/>
    <n v="1741.8240000000001"/>
  </r>
  <r>
    <s v="CA-2013-148852"/>
    <s v="05/27/2013"/>
    <s v="01/06/2013"/>
    <x v="0"/>
    <x v="2"/>
    <d v="2013-05-27T00:00:00"/>
    <d v="2013-06-01T00:00:00"/>
    <s v="On Date"/>
    <s v="StewartVisinsky"/>
    <s v="United States"/>
    <s v="Santa Ana"/>
    <s v="California"/>
    <s v="Phones"/>
    <s v="Cisco SPA508G"/>
    <n v="46.852900000000005"/>
    <n v="211.16800000000001"/>
    <n v="4"/>
    <n v="23.756399999999999"/>
    <n v="1900.5119999999999"/>
  </r>
  <r>
    <s v="CA-2013-148852"/>
    <s v="05/27/2013"/>
    <s v="01/06/2013"/>
    <x v="0"/>
    <x v="2"/>
    <d v="2013-05-27T00:00:00"/>
    <d v="2013-06-01T00:00:00"/>
    <s v="On Date"/>
    <s v="StewartVisinsky"/>
    <s v="United States"/>
    <s v="Santa Ana"/>
    <s v="California"/>
    <s v="Chairs"/>
    <s v="Global Low Back Tilter Chair"/>
    <n v="94.921199999999999"/>
    <n v="484.70400000000001"/>
    <n v="6"/>
    <n v="-84.8232"/>
    <n v="-6785.8559999999998"/>
  </r>
  <r>
    <s v="CA-2013-148852"/>
    <s v="05/27/2013"/>
    <s v="01/06/2013"/>
    <x v="0"/>
    <x v="2"/>
    <d v="2013-05-27T00:00:00"/>
    <d v="2013-06-01T00:00:00"/>
    <s v="On Date"/>
    <s v="StewartVisinsky"/>
    <s v="United States"/>
    <s v="Santa Ana"/>
    <s v="California"/>
    <s v="Machines"/>
    <s v="Fellowes Powershred HS-440 4-Sheet High Security Shredder"/>
    <n v="85.244500000000002"/>
    <n v="371.976"/>
    <n v="3"/>
    <n v="116.24250000000001"/>
    <n v="9299.4000000000015"/>
  </r>
  <r>
    <s v="CA-2013-168921"/>
    <s v="10/21/2013"/>
    <s v="23/10/2013"/>
    <x v="0"/>
    <x v="8"/>
    <d v="2013-10-21T00:00:00"/>
    <d v="2013-10-23T00:00:00"/>
    <s v="On Date"/>
    <s v="AndrewGjertsen"/>
    <s v="United States"/>
    <s v="Los Angeles"/>
    <s v="California"/>
    <s v="Binders"/>
    <s v="Fellowes Twister Kit, Gray/Clear, 3/pkg"/>
    <n v="4.4219999999999988"/>
    <n v="19.295999999999999"/>
    <n v="3"/>
    <n v="6.03"/>
    <n v="482.40000000000003"/>
  </r>
  <r>
    <s v="CA-2013-123512"/>
    <s v="06/18/2013"/>
    <s v="20/06/2013"/>
    <x v="0"/>
    <x v="0"/>
    <d v="2013-06-18T00:00:00"/>
    <d v="2013-06-20T00:00:00"/>
    <s v="On Date"/>
    <s v="MikeVittorini"/>
    <s v="United States"/>
    <s v="Los Angeles"/>
    <s v="California"/>
    <s v="Bookcases"/>
    <s v="Bush Heritage Pine Collection 5-Shelf Bookcase, Albany Pine Finish, *Special Order"/>
    <n v="112.78399999999999"/>
    <n v="239.666"/>
    <n v="2"/>
    <n v="14.098000000000001"/>
    <n v="1127.8400000000001"/>
  </r>
  <r>
    <s v="CA-2013-123512"/>
    <s v="06/18/2013"/>
    <s v="20/06/2013"/>
    <x v="0"/>
    <x v="0"/>
    <d v="2013-06-18T00:00:00"/>
    <d v="2013-06-20T00:00:00"/>
    <s v="On Date"/>
    <s v="MikeVittorini"/>
    <s v="United States"/>
    <s v="Los Angeles"/>
    <s v="California"/>
    <s v="Labels"/>
    <s v="Avery 496"/>
    <n v="1.95"/>
    <n v="22.5"/>
    <n v="6"/>
    <n v="10.8"/>
    <n v="864"/>
  </r>
  <r>
    <s v="CA-2013-123512"/>
    <s v="06/18/2013"/>
    <s v="20/06/2013"/>
    <x v="0"/>
    <x v="0"/>
    <d v="2013-06-18T00:00:00"/>
    <d v="2013-06-20T00:00:00"/>
    <s v="On Date"/>
    <s v="MikeVittorini"/>
    <s v="United States"/>
    <s v="Los Angeles"/>
    <s v="California"/>
    <s v="Paper"/>
    <s v="Xerox 1914"/>
    <n v="28.029600000000002"/>
    <n v="219.84"/>
    <n v="4"/>
    <n v="107.7216"/>
    <n v="8617.7279999999992"/>
  </r>
  <r>
    <s v="CA-2011-130449"/>
    <s v="09/06/2011"/>
    <s v="09/09/2011"/>
    <x v="1"/>
    <x v="4"/>
    <d v="2011-09-06T00:00:00"/>
    <d v="2011-09-09T00:00:00"/>
    <s v="On Date"/>
    <s v="VictoriaPisteka"/>
    <s v="United States"/>
    <s v="San Francisco"/>
    <s v="California"/>
    <s v="Furnishings"/>
    <s v="Eldon Expressions Wood and Plastic Desk Accessories, Cherry Wood"/>
    <n v="4.9558"/>
    <n v="41.88"/>
    <n v="6"/>
    <n v="12.145200000000001"/>
    <n v="971.6160000000001"/>
  </r>
  <r>
    <s v="CA-2011-130449"/>
    <s v="09/06/2011"/>
    <s v="09/09/2011"/>
    <x v="1"/>
    <x v="4"/>
    <d v="2011-09-06T00:00:00"/>
    <d v="2011-09-09T00:00:00"/>
    <s v="On Date"/>
    <s v="VictoriaPisteka"/>
    <s v="United States"/>
    <s v="San Francisco"/>
    <s v="California"/>
    <s v="Labels"/>
    <s v="Avery 516"/>
    <n v="3.8742999999999994"/>
    <n v="58.48"/>
    <n v="8"/>
    <n v="27.485600000000002"/>
    <n v="2198.848"/>
  </r>
  <r>
    <s v="CA-2011-138513"/>
    <s v="05/23/2011"/>
    <s v="27/05/2011"/>
    <x v="1"/>
    <x v="2"/>
    <d v="2011-05-23T00:00:00"/>
    <d v="2011-05-27T00:00:00"/>
    <s v="On Date"/>
    <s v="EricaHackney"/>
    <s v="United States"/>
    <s v="Bellevue"/>
    <s v="Washington"/>
    <s v="Paper"/>
    <s v="Xerox 1999"/>
    <n v="3.3696000000000006"/>
    <n v="12.96"/>
    <n v="2"/>
    <n v="6.2207999999999997"/>
    <n v="497.66399999999999"/>
  </r>
  <r>
    <s v="CA-2013-105081"/>
    <s v="12/26/2013"/>
    <s v="31/12/2013"/>
    <x v="0"/>
    <x v="1"/>
    <d v="2013-12-26T00:00:00"/>
    <d v="2013-12-31T00:00:00"/>
    <s v="On Date"/>
    <s v="JoeElijah"/>
    <s v="United States"/>
    <s v="Seattle"/>
    <s v="Washington"/>
    <s v="Chairs"/>
    <s v="Global Executive Mid-Back Manager's Chair"/>
    <n v="215.3252"/>
    <n v="698.35199999999998"/>
    <n v="3"/>
    <n v="52.376399999999997"/>
    <n v="4190.1120000000001"/>
  </r>
  <r>
    <s v="CA-2013-105081"/>
    <s v="12/26/2013"/>
    <s v="31/12/2013"/>
    <x v="0"/>
    <x v="1"/>
    <d v="2013-12-26T00:00:00"/>
    <d v="2013-12-31T00:00:00"/>
    <s v="On Date"/>
    <s v="JoeElijah"/>
    <s v="United States"/>
    <s v="Seattle"/>
    <s v="Washington"/>
    <s v="Tables"/>
    <s v="SAFCO PlanMaster Heigh-Adjustable Drafting Table Base, 43w x 30d x 30-37h, Black"/>
    <n v="223.648"/>
    <n v="1747.25"/>
    <n v="5"/>
    <n v="629.01"/>
    <n v="50320.800000000003"/>
  </r>
  <r>
    <s v="CA-2013-166275"/>
    <s v="10/25/2013"/>
    <s v="25/10/2013"/>
    <x v="0"/>
    <x v="8"/>
    <d v="2013-10-25T00:00:00"/>
    <d v="2013-10-25T00:00:00"/>
    <s v="On Date"/>
    <s v="SoniaSunley"/>
    <s v="United States"/>
    <s v="San Francisco"/>
    <s v="California"/>
    <s v="Accessories"/>
    <s v="Razer Tiamat Over Ear 7.1 Surround Sound PC Gaming Headset"/>
    <n v="113.99430000000001"/>
    <n v="199.99"/>
    <n v="1"/>
    <n v="85.995699999999999"/>
    <n v="6879.6559999999999"/>
  </r>
  <r>
    <s v="US-2012-156496"/>
    <s v="08/10/2012"/>
    <s v="16/08/2012"/>
    <x v="2"/>
    <x v="3"/>
    <d v="2012-08-10T00:00:00"/>
    <d v="2012-08-16T00:00:00"/>
    <s v="Delay"/>
    <s v="WilliamBrown"/>
    <s v="United States"/>
    <s v="Redmond"/>
    <s v="Oregon"/>
    <s v="Phones"/>
    <s v="AT&amp;T 1080 Corded phone"/>
    <n v="100.0027"/>
    <n v="438.36799999999999"/>
    <n v="4"/>
    <n v="38.357199999999999"/>
    <n v="3068.576"/>
  </r>
  <r>
    <s v="US-2012-156496"/>
    <s v="08/10/2012"/>
    <s v="16/08/2012"/>
    <x v="2"/>
    <x v="3"/>
    <d v="2012-08-10T00:00:00"/>
    <d v="2012-08-16T00:00:00"/>
    <s v="Delay"/>
    <s v="WilliamBrown"/>
    <s v="United States"/>
    <s v="Redmond"/>
    <s v="Oregon"/>
    <s v="Phones"/>
    <s v="OtterBox Commuter Series Case - Samsung Galaxy S4"/>
    <n v="24.490199999999998"/>
    <n v="139.94399999999999"/>
    <n v="7"/>
    <n v="-31.487400000000001"/>
    <n v="-2518.9920000000002"/>
  </r>
  <r>
    <s v="US-2012-156496"/>
    <s v="08/10/2012"/>
    <s v="16/08/2012"/>
    <x v="2"/>
    <x v="3"/>
    <d v="2012-08-10T00:00:00"/>
    <d v="2012-08-16T00:00:00"/>
    <s v="Delay"/>
    <s v="WilliamBrown"/>
    <s v="United States"/>
    <s v="Redmond"/>
    <s v="Oregon"/>
    <s v="Appliances"/>
    <s v="Fellowes 8 Outlet Superior Workstation Surge Protector"/>
    <n v="29.614100000000001"/>
    <n v="133.47200000000001"/>
    <n v="4"/>
    <n v="15.015599999999999"/>
    <n v="1201.248"/>
  </r>
  <r>
    <s v="US-2013-127334"/>
    <s v="12/16/2013"/>
    <s v="22/12/2013"/>
    <x v="0"/>
    <x v="1"/>
    <d v="2013-12-16T00:00:00"/>
    <d v="2013-12-22T00:00:00"/>
    <s v="Delay"/>
    <s v="MikePelletier"/>
    <s v="United States"/>
    <s v="Springfield"/>
    <s v="Oregon"/>
    <s v="Tables"/>
    <s v="Bretford Rectangular Conference Table Tops"/>
    <n v="289.62010000000004"/>
    <n v="564.19500000000005"/>
    <n v="3"/>
    <n v="-304.6653"/>
    <n v="-24373.224000000002"/>
  </r>
  <r>
    <s v="US-2013-127334"/>
    <s v="12/16/2013"/>
    <s v="22/12/2013"/>
    <x v="0"/>
    <x v="1"/>
    <d v="2013-12-16T00:00:00"/>
    <d v="2013-12-22T00:00:00"/>
    <s v="Delay"/>
    <s v="MikePelletier"/>
    <s v="United States"/>
    <s v="Springfield"/>
    <s v="Oregon"/>
    <s v="Appliances"/>
    <s v="Belkin 5 Outlet SurgeMaster Power Centers"/>
    <n v="39.2256"/>
    <n v="87.168000000000006"/>
    <n v="2"/>
    <n v="8.7167999999999992"/>
    <n v="697.34399999999994"/>
  </r>
  <r>
    <s v="CA-2014-135937"/>
    <s v="02/21/2014"/>
    <s v="28/02/2014"/>
    <x v="3"/>
    <x v="11"/>
    <d v="2014-02-21T00:00:00"/>
    <d v="2014-02-28T00:00:00"/>
    <s v="Delay"/>
    <s v="KatherineMurray"/>
    <s v="United States"/>
    <s v="Gilbert"/>
    <s v="Arizona"/>
    <s v="Phones"/>
    <s v="Toshiba IPT2010-SD IPÂ Telephone"/>
    <n v="102.85260000000001"/>
    <n v="333.57600000000002"/>
    <n v="3"/>
    <n v="25.0182"/>
    <n v="2001.4560000000001"/>
  </r>
  <r>
    <s v="CA-2014-135937"/>
    <s v="02/21/2014"/>
    <s v="28/02/2014"/>
    <x v="3"/>
    <x v="11"/>
    <d v="2014-02-21T00:00:00"/>
    <d v="2014-02-28T00:00:00"/>
    <s v="Delay"/>
    <s v="KatherineMurray"/>
    <s v="United States"/>
    <s v="Gilbert"/>
    <s v="Arizona"/>
    <s v="Accessories"/>
    <s v="Microsoft Wireless Mobile Mouse 4000"/>
    <n v="27.193200000000001"/>
    <n v="31.992000000000001"/>
    <n v="1"/>
    <n v="4.7988"/>
    <n v="383.904"/>
  </r>
  <r>
    <s v="CA-2014-135937"/>
    <s v="02/21/2014"/>
    <s v="28/02/2014"/>
    <x v="3"/>
    <x v="11"/>
    <d v="2014-02-21T00:00:00"/>
    <d v="2014-02-28T00:00:00"/>
    <s v="Delay"/>
    <s v="KatherineMurray"/>
    <s v="United States"/>
    <s v="Gilbert"/>
    <s v="Arizona"/>
    <s v="Storage"/>
    <s v="Fellowes Bankers Box Stor/Drawer Steel Plus"/>
    <n v="28.782"/>
    <n v="51.167999999999999"/>
    <n v="2"/>
    <n v="-6.3959999999999999"/>
    <n v="-511.68"/>
  </r>
  <r>
    <s v="CA-2014-135937"/>
    <s v="02/21/2014"/>
    <s v="28/02/2014"/>
    <x v="3"/>
    <x v="11"/>
    <d v="2014-02-21T00:00:00"/>
    <d v="2014-02-28T00:00:00"/>
    <s v="Delay"/>
    <s v="KatherineMurray"/>
    <s v="United States"/>
    <s v="Gilbert"/>
    <s v="Arizona"/>
    <s v="Envelopes"/>
    <s v="Letter or Legal Size Expandable Poly String Tie Envelopes"/>
    <n v="1.3566"/>
    <n v="10.64"/>
    <n v="5"/>
    <n v="3.8570000000000002"/>
    <n v="308.56"/>
  </r>
  <r>
    <s v="CA-2014-135937"/>
    <s v="02/21/2014"/>
    <s v="28/02/2014"/>
    <x v="3"/>
    <x v="11"/>
    <d v="2014-02-21T00:00:00"/>
    <d v="2014-02-28T00:00:00"/>
    <s v="Delay"/>
    <s v="KatherineMurray"/>
    <s v="United States"/>
    <s v="Gilbert"/>
    <s v="Arizona"/>
    <s v="Furnishings"/>
    <s v="Howard Miller 13&quot; Diameter Pewter Finish Round Wall Clock"/>
    <n v="26.193399999999997"/>
    <n v="68.703999999999994"/>
    <n v="2"/>
    <n v="16.3172"/>
    <n v="1305.376"/>
  </r>
  <r>
    <s v="CA-2014-135937"/>
    <s v="02/21/2014"/>
    <s v="28/02/2014"/>
    <x v="3"/>
    <x v="11"/>
    <d v="2014-02-21T00:00:00"/>
    <d v="2014-02-28T00:00:00"/>
    <s v="Delay"/>
    <s v="KatherineMurray"/>
    <s v="United States"/>
    <s v="Gilbert"/>
    <s v="Arizona"/>
    <s v="Tables"/>
    <s v="KI Adjustable-Height Table"/>
    <n v="63.625200000000007"/>
    <n v="386.91"/>
    <n v="9"/>
    <n v="-185.71680000000001"/>
    <n v="-14857.344000000001"/>
  </r>
  <r>
    <s v="CA-2011-154837"/>
    <s v="08/23/2011"/>
    <s v="27/08/2011"/>
    <x v="1"/>
    <x v="3"/>
    <d v="2011-08-23T00:00:00"/>
    <d v="2011-08-27T00:00:00"/>
    <s v="On Date"/>
    <s v="RobertBarroso"/>
    <s v="United States"/>
    <s v="Los Angeles"/>
    <s v="California"/>
    <s v="Binders"/>
    <s v="GBC Linen Binding Covers"/>
    <n v="16.1096"/>
    <n v="49.567999999999998"/>
    <n v="2"/>
    <n v="17.348800000000001"/>
    <n v="1387.904"/>
  </r>
  <r>
    <s v="CA-2012-153794"/>
    <s v="09/11/2012"/>
    <s v="16/09/2012"/>
    <x v="2"/>
    <x v="4"/>
    <d v="2012-09-11T00:00:00"/>
    <d v="2012-09-16T00:00:00"/>
    <s v="On Date"/>
    <s v="SeanBraxton"/>
    <s v="United States"/>
    <s v="San Diego"/>
    <s v="California"/>
    <s v="Art"/>
    <s v="Hunt PowerHouse Electric Pencil Sharpener, Blue"/>
    <n v="26.586000000000006"/>
    <n v="265.86"/>
    <n v="7"/>
    <n v="79.757999999999996"/>
    <n v="6380.6399999999994"/>
  </r>
  <r>
    <s v="CA-2011-150329"/>
    <s v="10/10/2011"/>
    <s v="14/10/2011"/>
    <x v="1"/>
    <x v="8"/>
    <d v="2011-10-10T00:00:00"/>
    <d v="2011-10-14T00:00:00"/>
    <s v="On Date"/>
    <s v="ShirleyDaniels"/>
    <s v="United States"/>
    <s v="Phoenix"/>
    <s v="Arizona"/>
    <s v="Furnishings"/>
    <s v="Westinghouse Clip-On Gooseneck Lamps"/>
    <n v="6.1937999999999995"/>
    <n v="46.872"/>
    <n v="7"/>
    <n v="3.5154000000000001"/>
    <n v="281.23200000000003"/>
  </r>
  <r>
    <s v="CA-2011-109134"/>
    <s v="11/05/2011"/>
    <s v="10/11/2011"/>
    <x v="1"/>
    <x v="7"/>
    <d v="2011-11-05T00:00:00"/>
    <d v="2011-11-10T00:00:00"/>
    <s v="On Date"/>
    <s v="DeanraEno"/>
    <s v="United States"/>
    <s v="Los Angeles"/>
    <s v="California"/>
    <s v="Furnishings"/>
    <s v="OIC Stacking Trays"/>
    <n v="1.8703999999999998"/>
    <n v="20.04"/>
    <n v="6"/>
    <n v="8.8176000000000005"/>
    <n v="705.40800000000002"/>
  </r>
  <r>
    <s v="CA-2012-165162"/>
    <s v="05/14/2012"/>
    <s v="21/05/2012"/>
    <x v="2"/>
    <x v="2"/>
    <d v="2012-05-14T00:00:00"/>
    <d v="2012-05-21T00:00:00"/>
    <s v="Delay"/>
    <s v="HunterGlantz"/>
    <s v="United States"/>
    <s v="Los Angeles"/>
    <s v="California"/>
    <s v="Storage"/>
    <s v="Tennsco Snap-Together Open Shelving Units, Starter Sets and Add-On Units"/>
    <n v="265.50600000000003"/>
    <n v="1117.92"/>
    <n v="4"/>
    <n v="55.896000000000001"/>
    <n v="4471.68"/>
  </r>
  <r>
    <s v="CA-2014-140494"/>
    <s v="03/11/2014"/>
    <s v="16/03/2014"/>
    <x v="3"/>
    <x v="9"/>
    <d v="2014-03-11T00:00:00"/>
    <d v="2014-03-16T00:00:00"/>
    <s v="On Date"/>
    <s v="CandaceMcMahon"/>
    <s v="United States"/>
    <s v="San Francisco"/>
    <s v="California"/>
    <s v="Accessories"/>
    <s v="MaxellÂ LTO Ultrium - 800 GB"/>
    <n v="22.671899999999997"/>
    <n v="111.96"/>
    <n v="4"/>
    <n v="21.272400000000001"/>
    <n v="1701.7920000000001"/>
  </r>
  <r>
    <s v="CA-2014-145429"/>
    <s v="07/22/2014"/>
    <s v="26/07/2014"/>
    <x v="3"/>
    <x v="6"/>
    <d v="2014-07-22T00:00:00"/>
    <d v="2014-07-26T00:00:00"/>
    <s v="On Date"/>
    <s v="ShaunWeien"/>
    <s v="United States"/>
    <s v="San Diego"/>
    <s v="California"/>
    <s v="Paper"/>
    <s v="Wirebound Message Forms, Four 2 3/4 x 5 Forms per Page, Pink Paper"/>
    <n v="4.3300999999999998"/>
    <n v="16.34"/>
    <n v="2"/>
    <n v="7.6798000000000002"/>
    <n v="614.38400000000001"/>
  </r>
  <r>
    <s v="CA-2014-145429"/>
    <s v="07/22/2014"/>
    <s v="26/07/2014"/>
    <x v="3"/>
    <x v="6"/>
    <d v="2014-07-22T00:00:00"/>
    <d v="2014-07-26T00:00:00"/>
    <s v="On Date"/>
    <s v="ShaunWeien"/>
    <s v="United States"/>
    <s v="San Diego"/>
    <s v="California"/>
    <s v="Chairs"/>
    <s v="Hon Olson Stacker Stools"/>
    <n v="101.3832"/>
    <n v="225.29599999999999"/>
    <n v="2"/>
    <n v="22.529599999999999"/>
    <n v="1802.3679999999999"/>
  </r>
  <r>
    <s v="CA-2014-145429"/>
    <s v="07/22/2014"/>
    <s v="26/07/2014"/>
    <x v="3"/>
    <x v="6"/>
    <d v="2014-07-22T00:00:00"/>
    <d v="2014-07-26T00:00:00"/>
    <s v="On Date"/>
    <s v="ShaunWeien"/>
    <s v="United States"/>
    <s v="San Diego"/>
    <s v="California"/>
    <s v="Binders"/>
    <s v="GBC Premium Transparent Covers with Diagonal Lined Pattern"/>
    <n v="10.909599999999998"/>
    <n v="50.351999999999997"/>
    <n v="3"/>
    <n v="17.623200000000001"/>
    <n v="1409.856"/>
  </r>
  <r>
    <s v="CA-2012-139164"/>
    <s v="06/23/2012"/>
    <s v="28/06/2012"/>
    <x v="2"/>
    <x v="0"/>
    <d v="2012-06-23T00:00:00"/>
    <d v="2012-06-28T00:00:00"/>
    <s v="On Date"/>
    <s v="ChristineSundaresam"/>
    <s v="United States"/>
    <s v="Long Beach"/>
    <s v="California"/>
    <s v="Phones"/>
    <s v="Plantronics CS 50-USB -Â headsetÂ - Convertible, Monaural"/>
    <n v="99.2727"/>
    <n v="217.584"/>
    <n v="2"/>
    <n v="19.038599999999999"/>
    <n v="1523.088"/>
  </r>
  <r>
    <s v="CA-2012-139164"/>
    <s v="06/23/2012"/>
    <s v="28/06/2012"/>
    <x v="2"/>
    <x v="0"/>
    <d v="2012-06-23T00:00:00"/>
    <d v="2012-06-28T00:00:00"/>
    <s v="On Date"/>
    <s v="ChristineSundaresam"/>
    <s v="United States"/>
    <s v="Long Beach"/>
    <s v="California"/>
    <s v="Fasteners"/>
    <s v="Assorted Color Push Pins"/>
    <n v="1.2126999999999999"/>
    <n v="5.43"/>
    <n v="3"/>
    <n v="1.7919"/>
    <n v="143.352"/>
  </r>
  <r>
    <s v="CA-2012-139164"/>
    <s v="06/23/2012"/>
    <s v="28/06/2012"/>
    <x v="2"/>
    <x v="0"/>
    <d v="2012-06-23T00:00:00"/>
    <d v="2012-06-28T00:00:00"/>
    <s v="On Date"/>
    <s v="ChristineSundaresam"/>
    <s v="United States"/>
    <s v="Long Beach"/>
    <s v="California"/>
    <s v="Phones"/>
    <s v="JBL Micro Wireless Portable Bluetooth Speaker"/>
    <n v="44.9925"/>
    <n v="143.976"/>
    <n v="3"/>
    <n v="8.9984999999999999"/>
    <n v="719.88"/>
  </r>
  <r>
    <s v="CA-2012-123141"/>
    <s v="11/14/2012"/>
    <s v="19/11/2012"/>
    <x v="2"/>
    <x v="7"/>
    <d v="2012-11-14T00:00:00"/>
    <d v="2012-11-19T00:00:00"/>
    <s v="On Date"/>
    <s v="GaryZandusky"/>
    <s v="United States"/>
    <s v="Rio Rancho"/>
    <s v="New Mexico"/>
    <s v="Chairs"/>
    <s v="SAFCO Arco Folding Chair"/>
    <n v="196.102"/>
    <n v="883.84"/>
    <n v="4"/>
    <n v="99.432000000000002"/>
    <n v="7954.56"/>
  </r>
  <r>
    <s v="CA-2012-123141"/>
    <s v="11/14/2012"/>
    <s v="19/11/2012"/>
    <x v="2"/>
    <x v="7"/>
    <d v="2012-11-14T00:00:00"/>
    <d v="2012-11-19T00:00:00"/>
    <s v="On Date"/>
    <s v="GaryZandusky"/>
    <s v="United States"/>
    <s v="Rio Rancho"/>
    <s v="New Mexico"/>
    <s v="Chairs"/>
    <s v="Global Deluxe Office Fabric Chairs"/>
    <n v="70.065400000000011"/>
    <n v="230.352"/>
    <n v="3"/>
    <n v="20.155799999999999"/>
    <n v="1612.4639999999999"/>
  </r>
  <r>
    <s v="CA-2013-149503"/>
    <s v="12/10/2013"/>
    <s v="13/12/2013"/>
    <x v="0"/>
    <x v="1"/>
    <d v="2013-12-10T00:00:00"/>
    <d v="2013-12-13T00:00:00"/>
    <s v="On Date"/>
    <s v="StephaniePhelps"/>
    <s v="United States"/>
    <s v="Stockton"/>
    <s v="California"/>
    <s v="Binders"/>
    <s v="Wilson Jones Elliptical Ring 3 1/2&quot; Capacity Binders, 800 sheets"/>
    <n v="21.828000000000003"/>
    <n v="273.92"/>
    <n v="8"/>
    <n v="99.296000000000006"/>
    <n v="7943.68"/>
  </r>
  <r>
    <s v="CA-2014-102974"/>
    <s v="09/20/2014"/>
    <s v="25/09/2014"/>
    <x v="3"/>
    <x v="4"/>
    <d v="2014-09-20T00:00:00"/>
    <d v="2014-09-25T00:00:00"/>
    <s v="On Date"/>
    <s v="DavePoirier"/>
    <s v="United States"/>
    <s v="Los Angeles"/>
    <s v="California"/>
    <s v="Accessories"/>
    <s v="Microsoft Natural Ergonomic Keyboard 4000"/>
    <n v="23.692099999999996"/>
    <n v="149.94999999999999"/>
    <n v="5"/>
    <n v="31.4895"/>
    <n v="2519.16"/>
  </r>
  <r>
    <s v="CA-2014-102974"/>
    <s v="09/20/2014"/>
    <s v="25/09/2014"/>
    <x v="3"/>
    <x v="4"/>
    <d v="2014-09-20T00:00:00"/>
    <d v="2014-09-25T00:00:00"/>
    <s v="On Date"/>
    <s v="DavePoirier"/>
    <s v="United States"/>
    <s v="Los Angeles"/>
    <s v="California"/>
    <s v="Art"/>
    <s v="Boston 16765 Mini Stand Up Battery Pencil Sharpener"/>
    <n v="8.6283999999999992"/>
    <n v="23.32"/>
    <n v="2"/>
    <n v="6.0632000000000001"/>
    <n v="485.05600000000004"/>
  </r>
  <r>
    <s v="CA-2014-102974"/>
    <s v="09/20/2014"/>
    <s v="25/09/2014"/>
    <x v="3"/>
    <x v="4"/>
    <d v="2014-09-20T00:00:00"/>
    <d v="2014-09-25T00:00:00"/>
    <s v="On Date"/>
    <s v="DavePoirier"/>
    <s v="United States"/>
    <s v="Los Angeles"/>
    <s v="California"/>
    <s v="Art"/>
    <s v="Newell 33"/>
    <n v="3.9617999999999993"/>
    <n v="16.739999999999998"/>
    <n v="3"/>
    <n v="4.8545999999999996"/>
    <n v="388.36799999999994"/>
  </r>
  <r>
    <s v="CA-2013-128811"/>
    <s v="09/13/2013"/>
    <s v="17/09/2013"/>
    <x v="0"/>
    <x v="4"/>
    <d v="2013-09-13T00:00:00"/>
    <d v="2013-09-17T00:00:00"/>
    <s v="On Date"/>
    <s v="SarahFoster"/>
    <s v="United States"/>
    <s v="Seattle"/>
    <s v="Washington"/>
    <s v="Fasteners"/>
    <s v="OIC Bulk Pack Metal Binder Clips"/>
    <n v="1.8846000000000001"/>
    <n v="10.47"/>
    <n v="3"/>
    <n v="4.8162000000000003"/>
    <n v="385.29600000000005"/>
  </r>
  <r>
    <s v="CA-2013-128811"/>
    <s v="09/13/2013"/>
    <s v="17/09/2013"/>
    <x v="0"/>
    <x v="4"/>
    <d v="2013-09-13T00:00:00"/>
    <d v="2013-09-17T00:00:00"/>
    <s v="On Date"/>
    <s v="SarahFoster"/>
    <s v="United States"/>
    <s v="Seattle"/>
    <s v="Washington"/>
    <s v="Labels"/>
    <s v="Avery 487"/>
    <n v="1.9557"/>
    <n v="11.07"/>
    <n v="3"/>
    <n v="5.2028999999999996"/>
    <n v="416.23199999999997"/>
  </r>
  <r>
    <s v="CA-2013-128811"/>
    <s v="09/13/2013"/>
    <s v="17/09/2013"/>
    <x v="0"/>
    <x v="4"/>
    <d v="2013-09-13T00:00:00"/>
    <d v="2013-09-17T00:00:00"/>
    <s v="On Date"/>
    <s v="SarahFoster"/>
    <s v="United States"/>
    <s v="Seattle"/>
    <s v="Washington"/>
    <s v="Binders"/>
    <s v="GBC Instant Report Kit"/>
    <n v="3.2350000000000003"/>
    <n v="20.704000000000001"/>
    <n v="4"/>
    <n v="7.7640000000000002"/>
    <n v="621.12"/>
  </r>
  <r>
    <s v="CA-2011-120096"/>
    <s v="07/04/2011"/>
    <s v="07/07/2011"/>
    <x v="1"/>
    <x v="6"/>
    <d v="2011-07-04T00:00:00"/>
    <d v="2011-07-07T00:00:00"/>
    <s v="On Date"/>
    <s v="KatrinaEdelman"/>
    <s v="United States"/>
    <s v="Aurora"/>
    <s v="Colorado"/>
    <s v="Paper"/>
    <s v="Xerox 194"/>
    <n v="28.849600000000002"/>
    <n v="177.536"/>
    <n v="4"/>
    <n v="62.137599999999999"/>
    <n v="4971.0079999999998"/>
  </r>
  <r>
    <s v="CA-2011-120096"/>
    <s v="07/04/2011"/>
    <s v="07/07/2011"/>
    <x v="1"/>
    <x v="6"/>
    <d v="2011-07-04T00:00:00"/>
    <d v="2011-07-07T00:00:00"/>
    <s v="On Date"/>
    <s v="KatrinaEdelman"/>
    <s v="United States"/>
    <s v="Aurora"/>
    <s v="Colorado"/>
    <s v="Appliances"/>
    <s v="Fellowes Mighty 8 Compact Surge Protector"/>
    <n v="14.5944"/>
    <n v="32.432000000000002"/>
    <n v="2"/>
    <n v="3.2431999999999999"/>
    <n v="259.45600000000002"/>
  </r>
  <r>
    <s v="CA-2013-123358"/>
    <s v="04/11/2013"/>
    <s v="18/04/2013"/>
    <x v="0"/>
    <x v="10"/>
    <d v="2013-04-11T00:00:00"/>
    <d v="2013-04-18T00:00:00"/>
    <s v="Delay"/>
    <s v="BrianThompson"/>
    <s v="United States"/>
    <s v="San Francisco"/>
    <s v="California"/>
    <s v="Appliances"/>
    <s v="3M Replacement Filter for Office Air Cleaner for 20' x 33' Room"/>
    <n v="23.1312"/>
    <n v="113.76"/>
    <n v="3"/>
    <n v="44.366399999999999"/>
    <n v="3549.3119999999999"/>
  </r>
  <r>
    <s v="CA-2013-123358"/>
    <s v="04/11/2013"/>
    <s v="18/04/2013"/>
    <x v="0"/>
    <x v="10"/>
    <d v="2013-04-11T00:00:00"/>
    <d v="2013-04-18T00:00:00"/>
    <s v="Delay"/>
    <s v="BrianThompson"/>
    <s v="United States"/>
    <s v="San Francisco"/>
    <s v="California"/>
    <s v="Storage"/>
    <s v="Fellowes Staxonsteel Drawer Files"/>
    <n v="166.12619999999998"/>
    <n v="579.51"/>
    <n v="3"/>
    <n v="81.131399999999999"/>
    <n v="6490.5119999999997"/>
  </r>
  <r>
    <s v="CA-2013-123358"/>
    <s v="04/11/2013"/>
    <s v="18/04/2013"/>
    <x v="0"/>
    <x v="10"/>
    <d v="2013-04-11T00:00:00"/>
    <d v="2013-04-18T00:00:00"/>
    <s v="Delay"/>
    <s v="BrianThompson"/>
    <s v="United States"/>
    <s v="San Francisco"/>
    <s v="California"/>
    <s v="Storage"/>
    <s v="Rogers Profile Extra Capacity Storage Tub"/>
    <n v="16.070399999999999"/>
    <n v="150.66"/>
    <n v="9"/>
    <n v="6.0263999999999998"/>
    <n v="482.11199999999997"/>
  </r>
  <r>
    <s v="CA-2013-123358"/>
    <s v="04/11/2013"/>
    <s v="18/04/2013"/>
    <x v="0"/>
    <x v="10"/>
    <d v="2013-04-11T00:00:00"/>
    <d v="2013-04-18T00:00:00"/>
    <s v="Delay"/>
    <s v="BrianThompson"/>
    <s v="United States"/>
    <s v="San Francisco"/>
    <s v="California"/>
    <s v="Binders"/>
    <s v="GBC Prepunched Paper, 19-Hole, for Binding Systems, 24-lb"/>
    <n v="8.1053999999999995"/>
    <n v="48.031999999999996"/>
    <n v="4"/>
    <n v="15.6104"/>
    <n v="1248.8320000000001"/>
  </r>
  <r>
    <s v="US-2014-101784"/>
    <s v="07/07/2014"/>
    <s v="12/07/2014"/>
    <x v="3"/>
    <x v="6"/>
    <d v="2014-07-07T00:00:00"/>
    <d v="2014-07-12T00:00:00"/>
    <s v="On Date"/>
    <s v="PatrickO'Brill"/>
    <s v="United States"/>
    <s v="Los Angeles"/>
    <s v="California"/>
    <s v="Chairs"/>
    <s v="Global Task Chair, Black"/>
    <n v="45.292099999999998"/>
    <n v="122.136"/>
    <n v="3"/>
    <n v="-13.7403"/>
    <n v="-1099.2239999999999"/>
  </r>
  <r>
    <s v="CA-2014-139402"/>
    <s v="12/10/2014"/>
    <s v="14/12/2014"/>
    <x v="3"/>
    <x v="1"/>
    <d v="2014-12-10T00:00:00"/>
    <d v="2014-12-14T00:00:00"/>
    <s v="On Date"/>
    <s v="NickCrebassa"/>
    <s v="United States"/>
    <s v="Phoenix"/>
    <s v="Arizona"/>
    <s v="Paper"/>
    <s v="Multicolor Computer Printout Paper"/>
    <n v="54.521999999999998"/>
    <n v="419.4"/>
    <n v="5"/>
    <n v="146.79"/>
    <n v="11743.199999999999"/>
  </r>
  <r>
    <s v="CA-2014-139402"/>
    <s v="12/10/2014"/>
    <s v="14/12/2014"/>
    <x v="3"/>
    <x v="1"/>
    <d v="2014-12-10T00:00:00"/>
    <d v="2014-12-14T00:00:00"/>
    <s v="On Date"/>
    <s v="NickCrebassa"/>
    <s v="United States"/>
    <s v="Phoenix"/>
    <s v="Arizona"/>
    <s v="Binders"/>
    <s v="Acco Recycled 2&quot; Capacity Laser Printer Hanging Data Binders"/>
    <n v="7.6585000000000001"/>
    <n v="13.005000000000001"/>
    <n v="3"/>
    <n v="-9.9704999999999995"/>
    <n v="-797.64"/>
  </r>
  <r>
    <s v="CA-2013-119018"/>
    <s v="11/05/2013"/>
    <s v="09/11/2013"/>
    <x v="0"/>
    <x v="7"/>
    <d v="2013-11-05T00:00:00"/>
    <d v="2013-11-09T00:00:00"/>
    <s v="On Date"/>
    <s v="CarlWeiss"/>
    <s v="United States"/>
    <s v="Los Angeles"/>
    <s v="California"/>
    <s v="Binders"/>
    <s v="Tuff Stuff Recycled Round Ring Binders"/>
    <n v="2.4581999999999997"/>
    <n v="7.7119999999999997"/>
    <n v="2"/>
    <n v="2.7955999999999999"/>
    <n v="223.648"/>
  </r>
  <r>
    <s v="CA-2013-119018"/>
    <s v="11/05/2013"/>
    <s v="09/11/2013"/>
    <x v="0"/>
    <x v="7"/>
    <d v="2013-11-05T00:00:00"/>
    <d v="2013-11-09T00:00:00"/>
    <s v="On Date"/>
    <s v="CarlWeiss"/>
    <s v="United States"/>
    <s v="Los Angeles"/>
    <s v="California"/>
    <s v="Binders"/>
    <s v="Acco Economy Flexible Poly Round Ring Binder"/>
    <n v="2.8710000000000004"/>
    <n v="4.1760000000000002"/>
    <n v="1"/>
    <n v="1.3049999999999999"/>
    <n v="104.39999999999999"/>
  </r>
  <r>
    <s v="CA-2013-119018"/>
    <s v="11/05/2013"/>
    <s v="09/11/2013"/>
    <x v="0"/>
    <x v="7"/>
    <d v="2013-11-05T00:00:00"/>
    <d v="2013-11-09T00:00:00"/>
    <s v="On Date"/>
    <s v="CarlWeiss"/>
    <s v="United States"/>
    <s v="Los Angeles"/>
    <s v="California"/>
    <s v="Paper"/>
    <s v="Xerox 229"/>
    <n v="3.3696000000000002"/>
    <n v="38.880000000000003"/>
    <n v="6"/>
    <n v="18.662400000000002"/>
    <n v="1492.9920000000002"/>
  </r>
  <r>
    <s v="CA-2013-124527"/>
    <s v="11/17/2013"/>
    <s v="18/11/2013"/>
    <x v="0"/>
    <x v="7"/>
    <d v="2013-11-17T00:00:00"/>
    <d v="2013-11-18T00:00:00"/>
    <s v="On Date"/>
    <s v="IoniaMcGrath"/>
    <s v="United States"/>
    <s v="Roseville"/>
    <s v="California"/>
    <s v="Binders"/>
    <s v="Round Ring Binders"/>
    <n v="1.1024000000000003"/>
    <n v="8.32"/>
    <n v="5"/>
    <n v="2.8079999999999998"/>
    <n v="224.64"/>
  </r>
  <r>
    <s v="CA-2013-162348"/>
    <s v="11/11/2013"/>
    <s v="16/11/2013"/>
    <x v="0"/>
    <x v="7"/>
    <d v="2013-11-11T00:00:00"/>
    <d v="2013-11-16T00:00:00"/>
    <s v="On Date"/>
    <s v="BenFerrer"/>
    <s v="United States"/>
    <s v="Sacramento"/>
    <s v="California"/>
    <s v="Furnishings"/>
    <s v="Eldon Expressions Wood and Plastic Desk Accessories, Oak"/>
    <n v="7.1856000000000009"/>
    <n v="9.98"/>
    <n v="1"/>
    <n v="2.7944"/>
    <n v="223.55199999999999"/>
  </r>
  <r>
    <s v="CA-2013-109827"/>
    <s v="12/26/2013"/>
    <s v="02/01/2014"/>
    <x v="3"/>
    <x v="1"/>
    <d v="2013-12-26T00:00:00"/>
    <d v="2014-01-02T00:00:00"/>
    <s v="Delay"/>
    <s v="LaurelWorkman"/>
    <s v="United States"/>
    <s v="Phoenix"/>
    <s v="Arizona"/>
    <s v="Tables"/>
    <s v="KI Conference Tables"/>
    <n v="59.547600000000003"/>
    <n v="35.445"/>
    <n v="1"/>
    <n v="-24.102599999999999"/>
    <n v="-1928.2079999999999"/>
  </r>
  <r>
    <s v="CA-2013-109827"/>
    <s v="12/26/2013"/>
    <s v="02/01/2014"/>
    <x v="3"/>
    <x v="1"/>
    <d v="2013-12-26T00:00:00"/>
    <d v="2014-01-02T00:00:00"/>
    <s v="Delay"/>
    <s v="LaurelWorkman"/>
    <s v="United States"/>
    <s v="Phoenix"/>
    <s v="Arizona"/>
    <s v="Machines"/>
    <s v="Panasonic KX MC6040 Color Laser Multifunction Printer"/>
    <n v="328.46350000000001"/>
    <n v="269.97000000000003"/>
    <n v="2"/>
    <n v="-386.95699999999999"/>
    <n v="-30956.559999999998"/>
  </r>
  <r>
    <s v="CA-2013-109827"/>
    <s v="12/26/2013"/>
    <s v="02/01/2014"/>
    <x v="3"/>
    <x v="1"/>
    <d v="2013-12-26T00:00:00"/>
    <d v="2014-01-02T00:00:00"/>
    <s v="Delay"/>
    <s v="LaurelWorkman"/>
    <s v="United States"/>
    <s v="Phoenix"/>
    <s v="Arizona"/>
    <s v="Accessories"/>
    <s v="ImationÂ Clip USBÂ flash driveÂ - 8 GB"/>
    <n v="17.672000000000001"/>
    <n v="45.12"/>
    <n v="3"/>
    <n v="-7.8959999999999999"/>
    <n v="-631.67999999999995"/>
  </r>
  <r>
    <s v="CA-2013-109827"/>
    <s v="12/26/2013"/>
    <s v="02/01/2014"/>
    <x v="3"/>
    <x v="1"/>
    <d v="2013-12-26T00:00:00"/>
    <d v="2014-01-02T00:00:00"/>
    <s v="Delay"/>
    <s v="LaurelWorkman"/>
    <s v="United States"/>
    <s v="Phoenix"/>
    <s v="Arizona"/>
    <s v="Accessories"/>
    <s v="Hypercom P1300 Pinpad"/>
    <n v="39.69"/>
    <n v="100.8"/>
    <n v="2"/>
    <n v="21.42"/>
    <n v="1713.6000000000001"/>
  </r>
  <r>
    <s v="CA-2013-109827"/>
    <s v="12/26/2013"/>
    <s v="02/01/2014"/>
    <x v="3"/>
    <x v="1"/>
    <d v="2013-12-26T00:00:00"/>
    <d v="2014-01-02T00:00:00"/>
    <s v="Delay"/>
    <s v="LaurelWorkman"/>
    <s v="United States"/>
    <s v="Phoenix"/>
    <s v="Arizona"/>
    <s v="Chairs"/>
    <s v="Global Stack Chair with Arms, Black"/>
    <n v="21.885400000000001"/>
    <n v="47.968000000000004"/>
    <n v="2"/>
    <n v="4.1971999999999996"/>
    <n v="335.77599999999995"/>
  </r>
  <r>
    <s v="CA-2011-152233"/>
    <s v="10/05/2011"/>
    <s v="06/10/2011"/>
    <x v="1"/>
    <x v="8"/>
    <d v="2011-10-05T00:00:00"/>
    <d v="2011-10-06T00:00:00"/>
    <s v="On Date"/>
    <s v="KeithHerrera"/>
    <s v="United States"/>
    <s v="Pomona"/>
    <s v="California"/>
    <s v="Accessories"/>
    <s v="Plantronics Audio 478 Stereo USB Headset"/>
    <n v="32.493499999999997"/>
    <n v="99.98"/>
    <n v="2"/>
    <n v="34.993000000000002"/>
    <n v="2799.44"/>
  </r>
  <r>
    <s v="CA-2014-162880"/>
    <s v="12/26/2014"/>
    <s v="30/12/2014"/>
    <x v="3"/>
    <x v="1"/>
    <d v="2014-12-26T00:00:00"/>
    <d v="2014-12-30T00:00:00"/>
    <s v="On Date"/>
    <s v="GiuliettaDortch"/>
    <s v="United States"/>
    <s v="Everett"/>
    <s v="Washington"/>
    <s v="Binders"/>
    <s v="Tuff Stuff Recycled Round Ring Binders"/>
    <n v="2.4581999999999997"/>
    <n v="3.8559999999999999"/>
    <n v="1"/>
    <n v="1.3977999999999999"/>
    <n v="111.824"/>
  </r>
  <r>
    <s v="CA-2011-144414"/>
    <s v="06/17/2011"/>
    <s v="21/06/2011"/>
    <x v="1"/>
    <x v="0"/>
    <d v="2011-06-17T00:00:00"/>
    <d v="2011-06-21T00:00:00"/>
    <s v="On Date"/>
    <s v="GaryHwang"/>
    <s v="United States"/>
    <s v="Seattle"/>
    <s v="Washington"/>
    <s v="Furnishings"/>
    <s v="Eldon Wave Desk Accessories"/>
    <n v="1.2063999999999999"/>
    <n v="6.24"/>
    <n v="3"/>
    <n v="2.6208"/>
    <n v="209.66399999999999"/>
  </r>
  <r>
    <s v="CA-2011-144414"/>
    <s v="06/17/2011"/>
    <s v="21/06/2011"/>
    <x v="1"/>
    <x v="0"/>
    <d v="2011-06-17T00:00:00"/>
    <d v="2011-06-21T00:00:00"/>
    <s v="On Date"/>
    <s v="GaryHwang"/>
    <s v="United States"/>
    <s v="Seattle"/>
    <s v="Washington"/>
    <s v="Fasteners"/>
    <s v="OIC Binder Clips"/>
    <n v="1.7899999999999998"/>
    <n v="17.899999999999999"/>
    <n v="5"/>
    <n v="8.9499999999999993"/>
    <n v="716"/>
  </r>
  <r>
    <s v="CA-2011-144414"/>
    <s v="06/17/2011"/>
    <s v="21/06/2011"/>
    <x v="1"/>
    <x v="0"/>
    <d v="2011-06-17T00:00:00"/>
    <d v="2011-06-21T00:00:00"/>
    <s v="On Date"/>
    <s v="GaryHwang"/>
    <s v="United States"/>
    <s v="Seattle"/>
    <s v="Washington"/>
    <s v="Binders"/>
    <s v="GBC DocuBind P400 Electric Binding System"/>
    <n v="734.93460000000005"/>
    <n v="3266.3760000000002"/>
    <n v="3"/>
    <n v="1061.5722000000001"/>
    <n v="84925.776000000013"/>
  </r>
  <r>
    <s v="US-2014-115609"/>
    <s v="11/03/2014"/>
    <s v="08/11/2014"/>
    <x v="3"/>
    <x v="7"/>
    <d v="2014-11-03T00:00:00"/>
    <d v="2014-11-08T00:00:00"/>
    <s v="On Date"/>
    <s v="CindyStewart"/>
    <s v="United States"/>
    <s v="Los Angeles"/>
    <s v="California"/>
    <s v="Appliances"/>
    <s v="Fellowes 8 Outlet Superior Workstation Surge Protector w/o Phone/Fax/Modem Protection"/>
    <n v="24.878799999999998"/>
    <n v="168.1"/>
    <n v="5"/>
    <n v="43.706000000000003"/>
    <n v="3496.4800000000005"/>
  </r>
  <r>
    <s v="CA-2013-153101"/>
    <s v="09/09/2013"/>
    <s v="09/09/2013"/>
    <x v="0"/>
    <x v="4"/>
    <d v="2013-09-09T00:00:00"/>
    <d v="2013-09-09T00:00:00"/>
    <s v="On Date"/>
    <s v="PaulineJohnson"/>
    <s v="United States"/>
    <s v="Santa Ana"/>
    <s v="California"/>
    <s v="Tables"/>
    <s v="Lesro Round Back Collection Coffee Table, End Table"/>
    <n v="158.8185"/>
    <n v="146.04"/>
    <n v="1"/>
    <n v="-12.778499999999999"/>
    <n v="-1022.28"/>
  </r>
  <r>
    <s v="CA-2013-142615"/>
    <s v="11/21/2013"/>
    <s v="25/11/2013"/>
    <x v="0"/>
    <x v="7"/>
    <d v="2013-11-21T00:00:00"/>
    <d v="2013-11-25T00:00:00"/>
    <s v="On Date"/>
    <s v="BrendanMurry"/>
    <s v="United States"/>
    <s v="Montebello"/>
    <s v="California"/>
    <s v="Accessories"/>
    <s v="Sony Micro Vault Click 4 GB USB 2.0 Flash Drive"/>
    <n v="11.988399999999999"/>
    <n v="27.88"/>
    <n v="2"/>
    <n v="3.9032"/>
    <n v="312.25599999999997"/>
  </r>
  <r>
    <s v="CA-2014-142643"/>
    <s v="10/16/2014"/>
    <s v="21/10/2014"/>
    <x v="3"/>
    <x v="8"/>
    <d v="2014-10-16T00:00:00"/>
    <d v="2014-10-21T00:00:00"/>
    <s v="On Date"/>
    <s v="DionisLloyd"/>
    <s v="United States"/>
    <s v="Thousand Oaks"/>
    <s v="California"/>
    <s v="Labels"/>
    <s v="Avery 4027 File Folder Labels for Dot Matrix Printers, 5000 Labels per Box, White"/>
    <n v="16.486200000000004"/>
    <n v="152.65"/>
    <n v="5"/>
    <n v="70.218999999999994"/>
    <n v="5617.5199999999995"/>
  </r>
  <r>
    <s v="CA-2014-142643"/>
    <s v="10/16/2014"/>
    <s v="21/10/2014"/>
    <x v="3"/>
    <x v="8"/>
    <d v="2014-10-16T00:00:00"/>
    <d v="2014-10-21T00:00:00"/>
    <s v="On Date"/>
    <s v="DionisLloyd"/>
    <s v="United States"/>
    <s v="Thousand Oaks"/>
    <s v="California"/>
    <s v="Furnishings"/>
    <s v="Executive Impressions 14&quot; Two-Color Numerals Wall Clock"/>
    <n v="13.404799999999998"/>
    <n v="22.72"/>
    <n v="1"/>
    <n v="9.3152000000000008"/>
    <n v="745.21600000000012"/>
  </r>
  <r>
    <s v="CA-2014-107517"/>
    <s v="02/06/2014"/>
    <s v="10/02/2014"/>
    <x v="3"/>
    <x v="11"/>
    <d v="2014-02-06T00:00:00"/>
    <d v="2014-02-10T00:00:00"/>
    <s v="On Date"/>
    <s v="FredChung"/>
    <s v="United States"/>
    <s v="Torrance"/>
    <s v="California"/>
    <s v="Appliances"/>
    <s v="Sanyo Counter Height Refrigerator with Crisper, 3.6 Cubic Foot, Stainless Steel/Black"/>
    <n v="236.26079999999999"/>
    <n v="1640.7"/>
    <n v="5"/>
    <n v="459.39600000000002"/>
    <n v="36751.68"/>
  </r>
  <r>
    <s v="CA-2014-107517"/>
    <s v="02/06/2014"/>
    <s v="10/02/2014"/>
    <x v="3"/>
    <x v="11"/>
    <d v="2014-02-06T00:00:00"/>
    <d v="2014-02-10T00:00:00"/>
    <s v="On Date"/>
    <s v="FredChung"/>
    <s v="United States"/>
    <s v="Torrance"/>
    <s v="California"/>
    <s v="Phones"/>
    <s v="Geemarc AmpliPOWER60"/>
    <n v="65.887999999999991"/>
    <n v="371.2"/>
    <n v="5"/>
    <n v="41.76"/>
    <n v="3340.7999999999997"/>
  </r>
  <r>
    <s v="CA-2011-147543"/>
    <s v="07/06/2011"/>
    <s v="12/07/2011"/>
    <x v="1"/>
    <x v="6"/>
    <d v="2011-07-06T00:00:00"/>
    <d v="2011-07-12T00:00:00"/>
    <s v="Delay"/>
    <s v="BeckyCastell"/>
    <s v="United States"/>
    <s v="El Cajon"/>
    <s v="California"/>
    <s v="Chairs"/>
    <s v="Global Comet Stacking Armless Chair"/>
    <n v="215.316"/>
    <n v="478.48"/>
    <n v="2"/>
    <n v="47.847999999999999"/>
    <n v="3827.84"/>
  </r>
  <r>
    <s v="US-2013-159093"/>
    <s v="05/10/2013"/>
    <s v="15/05/2013"/>
    <x v="0"/>
    <x v="2"/>
    <d v="2013-05-10T00:00:00"/>
    <d v="2013-05-15T00:00:00"/>
    <s v="On Date"/>
    <s v="RicardoSperren"/>
    <s v="United States"/>
    <s v="Los Angeles"/>
    <s v="California"/>
    <s v="Paper"/>
    <s v="TOPS Money Receipt Book, Consecutively Numbered in Red,"/>
    <n v="4.4055"/>
    <n v="32.04"/>
    <n v="4"/>
    <n v="14.417999999999999"/>
    <n v="1153.44"/>
  </r>
  <r>
    <s v="CA-2013-162110"/>
    <s v="07/19/2013"/>
    <s v="23/07/2013"/>
    <x v="0"/>
    <x v="6"/>
    <d v="2013-07-19T00:00:00"/>
    <d v="2013-07-23T00:00:00"/>
    <s v="On Date"/>
    <s v="NoraPaige"/>
    <s v="United States"/>
    <s v="Phoenix"/>
    <s v="Arizona"/>
    <s v="Phones"/>
    <s v="iHome FM Clock Radio with Lightning Dock"/>
    <n v="52.4925"/>
    <n v="55.991999999999997"/>
    <n v="1"/>
    <n v="3.4994999999999998"/>
    <n v="279.95999999999998"/>
  </r>
  <r>
    <s v="CA-2011-101462"/>
    <s v="04/20/2011"/>
    <s v="25/04/2011"/>
    <x v="1"/>
    <x v="10"/>
    <d v="2011-04-20T00:00:00"/>
    <d v="2011-04-25T00:00:00"/>
    <s v="On Date"/>
    <s v="BenjaminPatterson"/>
    <s v="United States"/>
    <s v="Los Angeles"/>
    <s v="California"/>
    <s v="Furnishings"/>
    <s v="GE 4 Foot Flourescent Tube, 40 Watt"/>
    <n v="8.0892000000000017"/>
    <n v="59.92"/>
    <n v="4"/>
    <n v="27.563199999999998"/>
    <n v="2205.056"/>
  </r>
  <r>
    <s v="CA-2014-128965"/>
    <s v="04/18/2014"/>
    <s v="23/04/2014"/>
    <x v="3"/>
    <x v="10"/>
    <d v="2014-04-18T00:00:00"/>
    <d v="2014-04-23T00:00:00"/>
    <s v="On Date"/>
    <s v="PamelaStobb"/>
    <s v="United States"/>
    <s v="Los Angeles"/>
    <s v="California"/>
    <s v="Paper"/>
    <s v="Rediform S.O.S. 1-Up Phone Message Bk, 4-1/4x3-1/16 Bk, 1 Form/Pg, 40 Messages/Bk, 3/Pk"/>
    <n v="4.877600000000001"/>
    <n v="28.14"/>
    <n v="3"/>
    <n v="13.507199999999999"/>
    <n v="1080.576"/>
  </r>
  <r>
    <s v="CA-2014-128965"/>
    <s v="04/18/2014"/>
    <s v="23/04/2014"/>
    <x v="3"/>
    <x v="10"/>
    <d v="2014-04-18T00:00:00"/>
    <d v="2014-04-23T00:00:00"/>
    <s v="On Date"/>
    <s v="PamelaStobb"/>
    <s v="United States"/>
    <s v="Los Angeles"/>
    <s v="California"/>
    <s v="Labels"/>
    <s v="Avery 517"/>
    <n v="1.9557"/>
    <n v="7.38"/>
    <n v="2"/>
    <n v="3.4685999999999999"/>
    <n v="277.488"/>
  </r>
  <r>
    <s v="CA-2014-128965"/>
    <s v="04/18/2014"/>
    <s v="23/04/2014"/>
    <x v="3"/>
    <x v="10"/>
    <d v="2014-04-18T00:00:00"/>
    <d v="2014-04-23T00:00:00"/>
    <s v="On Date"/>
    <s v="PamelaStobb"/>
    <s v="United States"/>
    <s v="Los Angeles"/>
    <s v="California"/>
    <s v="Fasteners"/>
    <s v="Stockwell Push Pins"/>
    <n v="1.4606000000000001"/>
    <n v="10.9"/>
    <n v="5"/>
    <n v="3.597"/>
    <n v="287.76"/>
  </r>
  <r>
    <s v="CA-2014-128965"/>
    <s v="04/18/2014"/>
    <s v="23/04/2014"/>
    <x v="3"/>
    <x v="10"/>
    <d v="2014-04-18T00:00:00"/>
    <d v="2014-04-23T00:00:00"/>
    <s v="On Date"/>
    <s v="PamelaStobb"/>
    <s v="United States"/>
    <s v="Los Angeles"/>
    <s v="California"/>
    <s v="Accessories"/>
    <s v="Logitech Wireless Touch Keyboard K400"/>
    <n v="20.741699999999998"/>
    <n v="274.89"/>
    <n v="11"/>
    <n v="46.731299999999997"/>
    <n v="3738.5039999999999"/>
  </r>
  <r>
    <s v="CA-2014-128965"/>
    <s v="04/18/2014"/>
    <s v="23/04/2014"/>
    <x v="3"/>
    <x v="10"/>
    <d v="2014-04-18T00:00:00"/>
    <d v="2014-04-23T00:00:00"/>
    <s v="On Date"/>
    <s v="PamelaStobb"/>
    <s v="United States"/>
    <s v="Los Angeles"/>
    <s v="California"/>
    <s v="Labels"/>
    <s v="Avery 474"/>
    <n v="1.4687999999999999"/>
    <n v="23.04"/>
    <n v="8"/>
    <n v="11.2896"/>
    <n v="903.16800000000001"/>
  </r>
  <r>
    <s v="CA-2014-128965"/>
    <s v="04/18/2014"/>
    <s v="23/04/2014"/>
    <x v="3"/>
    <x v="10"/>
    <d v="2014-04-18T00:00:00"/>
    <d v="2014-04-23T00:00:00"/>
    <s v="On Date"/>
    <s v="PamelaStobb"/>
    <s v="United States"/>
    <s v="Los Angeles"/>
    <s v="California"/>
    <s v="Chairs"/>
    <s v="Global Wood Trimmed Manager's Task Chair, Khaki"/>
    <n v="79.152600000000007"/>
    <n v="218.352"/>
    <n v="3"/>
    <n v="-19.105799999999999"/>
    <n v="-1528.4639999999999"/>
  </r>
  <r>
    <s v="US-2013-126452"/>
    <s v="08/22/2013"/>
    <s v="29/08/2013"/>
    <x v="0"/>
    <x v="3"/>
    <d v="2013-08-22T00:00:00"/>
    <d v="2013-08-29T00:00:00"/>
    <s v="Delay"/>
    <s v="ScotCoram"/>
    <s v="United States"/>
    <s v="Los Angeles"/>
    <s v="California"/>
    <s v="Binders"/>
    <s v="Avery Durable Slant Ring Binders"/>
    <n v="3.9600000000000004"/>
    <n v="12.672000000000001"/>
    <n v="2"/>
    <n v="4.7519999999999998"/>
    <n v="380.15999999999997"/>
  </r>
  <r>
    <s v="US-2013-126452"/>
    <s v="08/22/2013"/>
    <s v="29/08/2013"/>
    <x v="0"/>
    <x v="3"/>
    <d v="2013-08-22T00:00:00"/>
    <d v="2013-08-29T00:00:00"/>
    <s v="Delay"/>
    <s v="ScotCoram"/>
    <s v="United States"/>
    <s v="Los Angeles"/>
    <s v="California"/>
    <s v="Phones"/>
    <s v="Motorola HK250 Universal Bluetooth Headset"/>
    <n v="22.530200000000001"/>
    <n v="91.96"/>
    <n v="5"/>
    <n v="-20.690999999999999"/>
    <n v="-1655.28"/>
  </r>
  <r>
    <s v="US-2013-126452"/>
    <s v="08/22/2013"/>
    <s v="29/08/2013"/>
    <x v="0"/>
    <x v="3"/>
    <d v="2013-08-22T00:00:00"/>
    <d v="2013-08-29T00:00:00"/>
    <s v="Delay"/>
    <s v="ScotCoram"/>
    <s v="United States"/>
    <s v="Los Angeles"/>
    <s v="California"/>
    <s v="Accessories"/>
    <s v="LogitechÂ Gaming G510s - Keyboard"/>
    <n v="54.393599999999992"/>
    <n v="254.97"/>
    <n v="3"/>
    <n v="91.789199999999994"/>
    <n v="7343.1359999999995"/>
  </r>
  <r>
    <s v="US-2013-126452"/>
    <s v="08/22/2013"/>
    <s v="29/08/2013"/>
    <x v="0"/>
    <x v="3"/>
    <d v="2013-08-22T00:00:00"/>
    <d v="2013-08-29T00:00:00"/>
    <s v="Delay"/>
    <s v="ScotCoram"/>
    <s v="United States"/>
    <s v="Los Angeles"/>
    <s v="California"/>
    <s v="Phones"/>
    <s v="Anker Astro Mini 3000mAh Ultra-Compact Portable Charger"/>
    <n v="19.990000000000002"/>
    <n v="31.984000000000002"/>
    <n v="2"/>
    <n v="-7.9960000000000004"/>
    <n v="-639.68000000000006"/>
  </r>
  <r>
    <s v="US-2013-126452"/>
    <s v="08/22/2013"/>
    <s v="29/08/2013"/>
    <x v="0"/>
    <x v="3"/>
    <d v="2013-08-22T00:00:00"/>
    <d v="2013-08-29T00:00:00"/>
    <s v="Delay"/>
    <s v="ScotCoram"/>
    <s v="United States"/>
    <s v="Los Angeles"/>
    <s v="California"/>
    <s v="Tables"/>
    <s v="Bretford CR8500 Series Meeting Room Furniture"/>
    <n v="300.73500000000001"/>
    <n v="2887.056"/>
    <n v="9"/>
    <n v="180.441"/>
    <n v="14435.28"/>
  </r>
  <r>
    <s v="US-2013-126452"/>
    <s v="08/22/2013"/>
    <s v="29/08/2013"/>
    <x v="0"/>
    <x v="3"/>
    <d v="2013-08-22T00:00:00"/>
    <d v="2013-08-29T00:00:00"/>
    <s v="Delay"/>
    <s v="ScotCoram"/>
    <s v="United States"/>
    <s v="Los Angeles"/>
    <s v="California"/>
    <s v="Paper"/>
    <s v="Xerox 1997"/>
    <n v="3.3696000000000006"/>
    <n v="12.96"/>
    <n v="2"/>
    <n v="6.2207999999999997"/>
    <n v="497.66399999999999"/>
  </r>
  <r>
    <s v="US-2013-126452"/>
    <s v="08/22/2013"/>
    <s v="29/08/2013"/>
    <x v="0"/>
    <x v="3"/>
    <d v="2013-08-22T00:00:00"/>
    <d v="2013-08-29T00:00:00"/>
    <s v="Delay"/>
    <s v="ScotCoram"/>
    <s v="United States"/>
    <s v="Los Angeles"/>
    <s v="California"/>
    <s v="Paper"/>
    <s v="Xerox 1928"/>
    <n v="2.9040000000000004"/>
    <n v="47.52"/>
    <n v="9"/>
    <n v="21.384"/>
    <n v="1710.72"/>
  </r>
  <r>
    <s v="CA-2012-162544"/>
    <s v="12/16/2012"/>
    <s v="19/12/2012"/>
    <x v="2"/>
    <x v="1"/>
    <d v="2012-12-16T00:00:00"/>
    <d v="2012-12-19T00:00:00"/>
    <s v="On Date"/>
    <s v="SandraGlassco"/>
    <s v="United States"/>
    <s v="Seattle"/>
    <s v="Washington"/>
    <s v="Paper"/>
    <s v="Xerox 190"/>
    <n v="2.6394000000000006"/>
    <n v="4.9800000000000004"/>
    <n v="1"/>
    <n v="2.3405999999999998"/>
    <n v="187.24799999999999"/>
  </r>
  <r>
    <s v="CA-2012-137113"/>
    <s v="12/01/2012"/>
    <s v="05/12/2012"/>
    <x v="2"/>
    <x v="1"/>
    <d v="2012-12-01T00:00:00"/>
    <d v="2012-12-05T00:00:00"/>
    <s v="On Date"/>
    <s v="TamaraWillingham"/>
    <s v="United States"/>
    <s v="Seattle"/>
    <s v="Washington"/>
    <s v="Chairs"/>
    <s v="Global Troy Executive Leather Low-Back Tilter"/>
    <n v="375.73500000000001"/>
    <n v="2003.92"/>
    <n v="5"/>
    <n v="125.245"/>
    <n v="10019.6"/>
  </r>
  <r>
    <s v="CA-2012-137113"/>
    <s v="12/01/2012"/>
    <s v="05/12/2012"/>
    <x v="2"/>
    <x v="1"/>
    <d v="2012-12-01T00:00:00"/>
    <d v="2012-12-05T00:00:00"/>
    <s v="On Date"/>
    <s v="TamaraWillingham"/>
    <s v="United States"/>
    <s v="Seattle"/>
    <s v="Washington"/>
    <s v="Paper"/>
    <s v="Xerox 219"/>
    <n v="3.3695999999999997"/>
    <n v="32.4"/>
    <n v="5"/>
    <n v="15.552"/>
    <n v="1244.1599999999999"/>
  </r>
  <r>
    <s v="CA-2012-137113"/>
    <s v="12/01/2012"/>
    <s v="05/12/2012"/>
    <x v="2"/>
    <x v="1"/>
    <d v="2012-12-01T00:00:00"/>
    <d v="2012-12-05T00:00:00"/>
    <s v="On Date"/>
    <s v="TamaraWillingham"/>
    <s v="United States"/>
    <s v="Seattle"/>
    <s v="Washington"/>
    <s v="Tables"/>
    <s v="Bush Advantage Collection Round Conference Table"/>
    <n v="167.95400000000001"/>
    <n v="1913.4"/>
    <n v="9"/>
    <n v="401.81400000000002"/>
    <n v="32145.120000000003"/>
  </r>
  <r>
    <s v="CA-2012-137113"/>
    <s v="12/01/2012"/>
    <s v="05/12/2012"/>
    <x v="2"/>
    <x v="1"/>
    <d v="2012-12-01T00:00:00"/>
    <d v="2012-12-05T00:00:00"/>
    <s v="On Date"/>
    <s v="TamaraWillingham"/>
    <s v="United States"/>
    <s v="Seattle"/>
    <s v="Washington"/>
    <s v="Storage"/>
    <s v="Tennsco Industrial Shelving"/>
    <n v="47.931799999999996"/>
    <n v="146.72999999999999"/>
    <n v="3"/>
    <n v="2.9346000000000001"/>
    <n v="234.768"/>
  </r>
  <r>
    <s v="CA-2012-137113"/>
    <s v="12/01/2012"/>
    <s v="05/12/2012"/>
    <x v="2"/>
    <x v="1"/>
    <d v="2012-12-01T00:00:00"/>
    <d v="2012-12-05T00:00:00"/>
    <s v="On Date"/>
    <s v="TamaraWillingham"/>
    <s v="United States"/>
    <s v="Seattle"/>
    <s v="Washington"/>
    <s v="Paper"/>
    <s v="Xerox Color Copier Paper, 11&quot; x 17&quot;, Ream"/>
    <n v="12.333600000000001"/>
    <n v="114.2"/>
    <n v="5"/>
    <n v="52.531999999999996"/>
    <n v="4202.5599999999995"/>
  </r>
  <r>
    <s v="CA-2014-120222"/>
    <s v="04/26/2014"/>
    <s v="03/05/2014"/>
    <x v="3"/>
    <x v="10"/>
    <d v="2014-04-26T00:00:00"/>
    <d v="2014-05-03T00:00:00"/>
    <s v="Delay"/>
    <s v="LaurenLeatherbury"/>
    <s v="United States"/>
    <s v="Los Angeles"/>
    <s v="California"/>
    <s v="Paper"/>
    <s v="Telephone Message Books with Fax/Mobile Section, 5 1/2&quot; x 3 3/16&quot;"/>
    <n v="3.4290000000000007"/>
    <n v="19.05"/>
    <n v="3"/>
    <n v="8.7629999999999999"/>
    <n v="701.04"/>
  </r>
  <r>
    <s v="CA-2014-120222"/>
    <s v="04/26/2014"/>
    <s v="03/05/2014"/>
    <x v="3"/>
    <x v="10"/>
    <d v="2014-04-26T00:00:00"/>
    <d v="2014-05-03T00:00:00"/>
    <s v="Delay"/>
    <s v="LaurenLeatherbury"/>
    <s v="United States"/>
    <s v="Los Angeles"/>
    <s v="California"/>
    <s v="Binders"/>
    <s v="Surelock Post Binders"/>
    <n v="15.279999999999996"/>
    <n v="73.343999999999994"/>
    <n v="3"/>
    <n v="27.504000000000001"/>
    <n v="2200.3200000000002"/>
  </r>
  <r>
    <s v="US-2014-135013"/>
    <s v="07/25/2014"/>
    <s v="25/07/2014"/>
    <x v="3"/>
    <x v="6"/>
    <d v="2014-07-25T00:00:00"/>
    <d v="2014-07-25T00:00:00"/>
    <s v="On Date"/>
    <s v="HaroldRyan"/>
    <s v="United States"/>
    <s v="Huntington Beach"/>
    <s v="California"/>
    <s v="Copiers"/>
    <s v="Hewlett Packard LaserJet 3310 Copier"/>
    <n v="311.99480000000005"/>
    <n v="2399.96"/>
    <n v="5"/>
    <n v="839.98599999999999"/>
    <n v="67198.880000000005"/>
  </r>
  <r>
    <s v="US-2014-149006"/>
    <s v="12/07/2014"/>
    <s v="09/12/2014"/>
    <x v="3"/>
    <x v="1"/>
    <d v="2014-12-07T00:00:00"/>
    <d v="2014-12-09T00:00:00"/>
    <s v="On Date"/>
    <s v="BradNorvell"/>
    <s v="United States"/>
    <s v="Brentwood"/>
    <s v="California"/>
    <s v="Storage"/>
    <s v="Staples"/>
    <n v="7.7964000000000002"/>
    <n v="10.68"/>
    <n v="1"/>
    <n v="2.8835999999999999"/>
    <n v="230.68799999999999"/>
  </r>
  <r>
    <s v="CA-2013-140249"/>
    <s v="09/28/2013"/>
    <s v="04/10/2013"/>
    <x v="0"/>
    <x v="4"/>
    <d v="2013-09-28T00:00:00"/>
    <d v="2013-10-04T00:00:00"/>
    <s v="Delay"/>
    <s v="ShaunWeien"/>
    <s v="United States"/>
    <s v="Seattle"/>
    <s v="Washington"/>
    <s v="Phones"/>
    <s v="Samsung Galaxy S4"/>
    <n v="438.19299999999998"/>
    <n v="1001.5839999999999"/>
    <n v="2"/>
    <n v="125.19799999999999"/>
    <n v="10015.84"/>
  </r>
  <r>
    <s v="US-2014-115301"/>
    <s v="07/30/2014"/>
    <s v="03/08/2014"/>
    <x v="3"/>
    <x v="6"/>
    <d v="2014-07-30T00:00:00"/>
    <d v="2014-08-03T00:00:00"/>
    <s v="On Date"/>
    <s v="VivekGonzalez"/>
    <s v="United States"/>
    <s v="Seattle"/>
    <s v="Washington"/>
    <s v="Bookcases"/>
    <s v="Bush Westfield Collection Bookcases, Medium Cherry Finish"/>
    <n v="45.224399999999996"/>
    <n v="115.96"/>
    <n v="2"/>
    <n v="25.511199999999999"/>
    <n v="2040.896"/>
  </r>
  <r>
    <s v="CA-2014-168942"/>
    <s v="08/02/2014"/>
    <s v="06/08/2014"/>
    <x v="3"/>
    <x v="3"/>
    <d v="2014-08-02T00:00:00"/>
    <d v="2014-08-06T00:00:00"/>
    <s v="On Date"/>
    <s v="EricMurdock"/>
    <s v="United States"/>
    <s v="San Francisco"/>
    <s v="California"/>
    <s v="Storage"/>
    <s v="Fellowes Mobile File Cart, Black"/>
    <n v="45.391400000000004"/>
    <n v="186.54"/>
    <n v="3"/>
    <n v="50.3658"/>
    <n v="4029.2640000000001"/>
  </r>
  <r>
    <s v="US-2014-128398"/>
    <s v="05/03/2014"/>
    <s v="06/05/2014"/>
    <x v="3"/>
    <x v="2"/>
    <d v="2014-05-03T00:00:00"/>
    <d v="2014-05-06T00:00:00"/>
    <s v="On Date"/>
    <s v="ElizabethMoffitt"/>
    <s v="United States"/>
    <s v="Los Angeles"/>
    <s v="California"/>
    <s v="Accessories"/>
    <s v="LogitechÂ MX Performance Wireless Mouse"/>
    <n v="25.130700000000001"/>
    <n v="159.56"/>
    <n v="4"/>
    <n v="59.037199999999999"/>
    <n v="4722.9759999999997"/>
  </r>
  <r>
    <s v="CA-2011-124247"/>
    <s v="12/16/2011"/>
    <s v="21/12/2011"/>
    <x v="1"/>
    <x v="1"/>
    <d v="2011-12-16T00:00:00"/>
    <d v="2011-12-21T00:00:00"/>
    <s v="On Date"/>
    <s v="StefanieHolloman"/>
    <s v="United States"/>
    <s v="Sacramento"/>
    <s v="California"/>
    <s v="Chairs"/>
    <s v="Office Star - Professional Matrix Back Chair with 2-to-1 Synchro Tilt and Mesh Fabric Seat"/>
    <n v="266.7448"/>
    <n v="1403.92"/>
    <n v="5"/>
    <n v="70.195999999999998"/>
    <n v="5615.68"/>
  </r>
  <r>
    <s v="CA-2013-105473"/>
    <s v="04/17/2013"/>
    <s v="19/04/2013"/>
    <x v="0"/>
    <x v="10"/>
    <d v="2013-04-17T00:00:00"/>
    <d v="2013-04-19T00:00:00"/>
    <s v="On Date"/>
    <s v="BryanMills"/>
    <s v="United States"/>
    <s v="Seattle"/>
    <s v="Washington"/>
    <s v="Supplies"/>
    <s v="Stiletto Hand Letter Openers"/>
    <n v="9.3119999999999994"/>
    <n v="28.8"/>
    <n v="3"/>
    <n v="0.86399999999999999"/>
    <n v="69.12"/>
  </r>
  <r>
    <s v="CA-2014-121706"/>
    <s v="02/27/2014"/>
    <s v="03/03/2014"/>
    <x v="3"/>
    <x v="11"/>
    <d v="2014-02-27T00:00:00"/>
    <d v="2014-03-03T00:00:00"/>
    <s v="On Date"/>
    <s v="BeckyMartin"/>
    <s v="United States"/>
    <s v="Santa Barbara"/>
    <s v="California"/>
    <s v="Appliances"/>
    <s v="Tripp Lite TLP810NET Broadband Surge for Modem/Fax"/>
    <n v="36.698400000000007"/>
    <n v="356.79"/>
    <n v="7"/>
    <n v="99.901200000000003"/>
    <n v="7992.0960000000005"/>
  </r>
  <r>
    <s v="CA-2013-140046"/>
    <s v="07/29/2013"/>
    <s v="04/08/2013"/>
    <x v="0"/>
    <x v="6"/>
    <d v="2013-07-29T00:00:00"/>
    <d v="2013-08-04T00:00:00"/>
    <s v="Delay"/>
    <s v="KhloeMiller"/>
    <s v="United States"/>
    <s v="Los Angeles"/>
    <s v="California"/>
    <s v="Labels"/>
    <s v="Avery 495"/>
    <n v="3.4019999999999997"/>
    <n v="18.899999999999999"/>
    <n v="3"/>
    <n v="8.6940000000000008"/>
    <n v="695.5200000000001"/>
  </r>
  <r>
    <s v="CA-2013-140382"/>
    <s v="06/24/2013"/>
    <s v="26/06/2013"/>
    <x v="0"/>
    <x v="0"/>
    <d v="2013-06-24T00:00:00"/>
    <d v="2013-06-26T00:00:00"/>
    <s v="On Date"/>
    <s v="RubenDartt"/>
    <s v="United States"/>
    <s v="San Francisco"/>
    <s v="California"/>
    <s v="Storage"/>
    <s v="Mobile Personal File Cube"/>
    <n v="17.096600000000002"/>
    <n v="93.68"/>
    <n v="4"/>
    <n v="25.293600000000001"/>
    <n v="2023.4880000000001"/>
  </r>
  <r>
    <s v="CA-2013-140382"/>
    <s v="06/24/2013"/>
    <s v="26/06/2013"/>
    <x v="0"/>
    <x v="0"/>
    <d v="2013-06-24T00:00:00"/>
    <d v="2013-06-26T00:00:00"/>
    <s v="On Date"/>
    <s v="RubenDartt"/>
    <s v="United States"/>
    <s v="San Francisco"/>
    <s v="California"/>
    <s v="Labels"/>
    <s v="Avery 516"/>
    <n v="3.8742999999999994"/>
    <n v="21.93"/>
    <n v="3"/>
    <n v="10.3071"/>
    <n v="824.56799999999998"/>
  </r>
  <r>
    <s v="CA-2013-140382"/>
    <s v="06/24/2013"/>
    <s v="26/06/2013"/>
    <x v="0"/>
    <x v="0"/>
    <d v="2013-06-24T00:00:00"/>
    <d v="2013-06-26T00:00:00"/>
    <s v="On Date"/>
    <s v="RubenDartt"/>
    <s v="United States"/>
    <s v="San Francisco"/>
    <s v="California"/>
    <s v="Phones"/>
    <s v="Nortel Meridian M3904 Professional Digital phone"/>
    <n v="109.33290000000001"/>
    <n v="862.34400000000005"/>
    <n v="7"/>
    <n v="97.0137"/>
    <n v="7761.0959999999995"/>
  </r>
  <r>
    <s v="CA-2013-140382"/>
    <s v="06/24/2013"/>
    <s v="26/06/2013"/>
    <x v="0"/>
    <x v="0"/>
    <d v="2013-06-24T00:00:00"/>
    <d v="2013-06-26T00:00:00"/>
    <s v="On Date"/>
    <s v="RubenDartt"/>
    <s v="United States"/>
    <s v="San Francisco"/>
    <s v="California"/>
    <s v="Paper"/>
    <s v="Xerox 1884"/>
    <n v="10.589400000000001"/>
    <n v="19.98"/>
    <n v="1"/>
    <n v="9.3905999999999992"/>
    <n v="751.24799999999993"/>
  </r>
  <r>
    <s v="CA-2013-125094"/>
    <s v="11/06/2013"/>
    <s v="10/11/2013"/>
    <x v="0"/>
    <x v="7"/>
    <d v="2013-11-06T00:00:00"/>
    <d v="2013-11-10T00:00:00"/>
    <s v="On Date"/>
    <s v="NoraPreis"/>
    <s v="United States"/>
    <s v="Seattle"/>
    <s v="Washington"/>
    <s v="Accessories"/>
    <s v="Cherry 142-key Programmable Keyboard"/>
    <n v="106.7377"/>
    <n v="479.72"/>
    <n v="4"/>
    <n v="52.769199999999998"/>
    <n v="4221.5360000000001"/>
  </r>
  <r>
    <s v="CA-2012-139248"/>
    <s v="07/25/2012"/>
    <s v="30/07/2012"/>
    <x v="2"/>
    <x v="6"/>
    <d v="2012-07-25T00:00:00"/>
    <d v="2012-07-30T00:00:00"/>
    <s v="On Date"/>
    <s v="RussellD'Ascenzo"/>
    <s v="United States"/>
    <s v="Los Angeles"/>
    <s v="California"/>
    <s v="Phones"/>
    <s v="Motorola L703CM"/>
    <n v="116.99250000000001"/>
    <n v="623.96"/>
    <n v="5"/>
    <n v="38.997500000000002"/>
    <n v="3119.8"/>
  </r>
  <r>
    <s v="CA-2012-126466"/>
    <s v="11/09/2012"/>
    <s v="13/11/2012"/>
    <x v="2"/>
    <x v="7"/>
    <d v="2012-11-09T00:00:00"/>
    <d v="2012-11-13T00:00:00"/>
    <s v="On Date"/>
    <s v="JesusOcampo"/>
    <s v="United States"/>
    <s v="Roseville"/>
    <s v="California"/>
    <s v="Fasteners"/>
    <s v="OIC Binder Clips, Mini, 1/4&quot; Capacity, Black"/>
    <n v="0.65720000000000001"/>
    <n v="2.48"/>
    <n v="2"/>
    <n v="1.1656"/>
    <n v="93.24799999999999"/>
  </r>
  <r>
    <s v="CA-2012-129917"/>
    <s v="10/02/2012"/>
    <s v="03/10/2012"/>
    <x v="2"/>
    <x v="8"/>
    <d v="2012-10-02T00:00:00"/>
    <d v="2012-10-03T00:00:00"/>
    <s v="On Date"/>
    <s v="HenryMacAllister"/>
    <s v="United States"/>
    <s v="Los Angeles"/>
    <s v="California"/>
    <s v="Binders"/>
    <s v="Pressboard Hanging Data Binders for Unburst Sheets"/>
    <n v="2.5583999999999998"/>
    <n v="11.808"/>
    <n v="3"/>
    <n v="4.1327999999999996"/>
    <n v="330.62399999999997"/>
  </r>
  <r>
    <s v="CA-2012-129917"/>
    <s v="10/02/2012"/>
    <s v="03/10/2012"/>
    <x v="2"/>
    <x v="8"/>
    <d v="2012-10-02T00:00:00"/>
    <d v="2012-10-03T00:00:00"/>
    <s v="On Date"/>
    <s v="HenryMacAllister"/>
    <s v="United States"/>
    <s v="Los Angeles"/>
    <s v="California"/>
    <s v="Binders"/>
    <s v="GBC Poly Designer Binding Covers"/>
    <n v="8.5373999999999999"/>
    <n v="53.567999999999998"/>
    <n v="4"/>
    <n v="19.418399999999998"/>
    <n v="1553.4719999999998"/>
  </r>
  <r>
    <s v="CA-2012-129917"/>
    <s v="10/02/2012"/>
    <s v="03/10/2012"/>
    <x v="2"/>
    <x v="8"/>
    <d v="2012-10-02T00:00:00"/>
    <d v="2012-10-03T00:00:00"/>
    <s v="On Date"/>
    <s v="HenryMacAllister"/>
    <s v="United States"/>
    <s v="Los Angeles"/>
    <s v="California"/>
    <s v="Phones"/>
    <s v="HTC One Mini"/>
    <n v="90.712800000000001"/>
    <n v="503.96"/>
    <n v="5"/>
    <n v="50.396000000000001"/>
    <n v="4031.6800000000003"/>
  </r>
  <r>
    <s v="CA-2012-115420"/>
    <s v="04/25/2012"/>
    <s v="02/05/2012"/>
    <x v="2"/>
    <x v="10"/>
    <d v="2012-04-25T00:00:00"/>
    <d v="2012-05-02T00:00:00"/>
    <s v="Delay"/>
    <s v="LindaSouthworth"/>
    <s v="United States"/>
    <s v="Los Angeles"/>
    <s v="California"/>
    <s v="Envelopes"/>
    <s v="Laser &amp; Ink Jet Business Envelopes"/>
    <n v="5.7618"/>
    <n v="21.34"/>
    <n v="2"/>
    <n v="9.8163999999999998"/>
    <n v="785.31200000000001"/>
  </r>
  <r>
    <s v="CA-2012-167255"/>
    <s v="09/27/2012"/>
    <s v="29/09/2012"/>
    <x v="2"/>
    <x v="4"/>
    <d v="2012-09-27T00:00:00"/>
    <d v="2012-09-29T00:00:00"/>
    <s v="On Date"/>
    <s v="RickHuthwaite"/>
    <s v="United States"/>
    <s v="San Francisco"/>
    <s v="California"/>
    <s v="Storage"/>
    <s v="Personal Filing Tote with Lid, Black/Gray"/>
    <n v="11.167199999999999"/>
    <n v="15.51"/>
    <n v="1"/>
    <n v="4.3428000000000004"/>
    <n v="347.42400000000004"/>
  </r>
  <r>
    <s v="CA-2012-167255"/>
    <s v="09/27/2012"/>
    <s v="29/09/2012"/>
    <x v="2"/>
    <x v="4"/>
    <d v="2012-09-27T00:00:00"/>
    <d v="2012-09-29T00:00:00"/>
    <s v="On Date"/>
    <s v="RickHuthwaite"/>
    <s v="United States"/>
    <s v="San Francisco"/>
    <s v="California"/>
    <s v="Paper"/>
    <s v="Xerox 1916"/>
    <n v="24.47"/>
    <n v="146.82"/>
    <n v="3"/>
    <n v="73.41"/>
    <n v="5872.7999999999993"/>
  </r>
  <r>
    <s v="CA-2012-167255"/>
    <s v="09/27/2012"/>
    <s v="29/09/2012"/>
    <x v="2"/>
    <x v="4"/>
    <d v="2012-09-27T00:00:00"/>
    <d v="2012-09-29T00:00:00"/>
    <s v="On Date"/>
    <s v="RickHuthwaite"/>
    <s v="United States"/>
    <s v="San Francisco"/>
    <s v="California"/>
    <s v="Paper"/>
    <s v="Xerox 226"/>
    <n v="3.3696000000000006"/>
    <n v="12.96"/>
    <n v="2"/>
    <n v="6.2207999999999997"/>
    <n v="497.66399999999999"/>
  </r>
  <r>
    <s v="CA-2014-162096"/>
    <s v="11/11/2014"/>
    <s v="11/11/2014"/>
    <x v="3"/>
    <x v="7"/>
    <d v="2014-11-11T00:00:00"/>
    <d v="2014-11-11T00:00:00"/>
    <s v="On Date"/>
    <s v="ThomasBrumley"/>
    <s v="United States"/>
    <s v="Riverside"/>
    <s v="California"/>
    <s v="Art"/>
    <s v="12 Colored Short Pencils"/>
    <n v="1.8980000000000001"/>
    <n v="7.8"/>
    <n v="3"/>
    <n v="2.1059999999999999"/>
    <n v="168.48"/>
  </r>
  <r>
    <s v="CA-2013-163937"/>
    <s v="01/10/2013"/>
    <s v="13/01/2013"/>
    <x v="0"/>
    <x v="5"/>
    <d v="2013-01-10T00:00:00"/>
    <d v="2013-01-13T00:00:00"/>
    <s v="On Date"/>
    <s v="JoyBell-"/>
    <s v="United States"/>
    <s v="Longview"/>
    <s v="Washington"/>
    <s v="Furnishings"/>
    <s v="DAX Value U-Channel Document Frames, Easel Back"/>
    <n v="3.4293000000000005"/>
    <n v="24.85"/>
    <n v="5"/>
    <n v="7.7035"/>
    <n v="616.28"/>
  </r>
  <r>
    <s v="CA-2014-153822"/>
    <s v="09/20/2014"/>
    <s v="26/09/2014"/>
    <x v="3"/>
    <x v="4"/>
    <d v="2014-09-20T00:00:00"/>
    <d v="2014-09-26T00:00:00"/>
    <s v="Delay"/>
    <s v="AdrianBarton"/>
    <s v="United States"/>
    <s v="Phoenix"/>
    <s v="Arizona"/>
    <s v="Storage"/>
    <s v="Akro Stacking Bins"/>
    <n v="7.5744000000000007"/>
    <n v="12.624000000000001"/>
    <n v="2"/>
    <n v="-2.5247999999999999"/>
    <n v="-201.98399999999998"/>
  </r>
  <r>
    <s v="CA-2014-153822"/>
    <s v="09/20/2014"/>
    <s v="26/09/2014"/>
    <x v="3"/>
    <x v="4"/>
    <d v="2014-09-20T00:00:00"/>
    <d v="2014-09-26T00:00:00"/>
    <s v="Delay"/>
    <s v="AdrianBarton"/>
    <s v="United States"/>
    <s v="Phoenix"/>
    <s v="Arizona"/>
    <s v="Accessories"/>
    <s v="Sony Micro Vault Click 16 GB USB 2.0 Flash Drive"/>
    <n v="42.552399999999999"/>
    <n v="89.584000000000003"/>
    <n v="2"/>
    <n v="4.4791999999999996"/>
    <n v="358.33599999999996"/>
  </r>
  <r>
    <s v="CA-2014-153822"/>
    <s v="09/20/2014"/>
    <s v="26/09/2014"/>
    <x v="3"/>
    <x v="4"/>
    <d v="2014-09-20T00:00:00"/>
    <d v="2014-09-26T00:00:00"/>
    <s v="Delay"/>
    <s v="AdrianBarton"/>
    <s v="United States"/>
    <s v="Phoenix"/>
    <s v="Arizona"/>
    <s v="Phones"/>
    <s v="Polycom VoiceStation 500 ConferenceÂ phone"/>
    <n v="221.21250000000001"/>
    <n v="471.92"/>
    <n v="2"/>
    <n v="29.495000000000001"/>
    <n v="2359.6"/>
  </r>
  <r>
    <s v="CA-2014-153822"/>
    <s v="09/20/2014"/>
    <s v="26/09/2014"/>
    <x v="3"/>
    <x v="4"/>
    <d v="2014-09-20T00:00:00"/>
    <d v="2014-09-26T00:00:00"/>
    <s v="Delay"/>
    <s v="AdrianBarton"/>
    <s v="United States"/>
    <s v="Phoenix"/>
    <s v="Arizona"/>
    <s v="Binders"/>
    <s v="Plastic Binding Combs"/>
    <n v="8.0295000000000005"/>
    <n v="18.18"/>
    <n v="4"/>
    <n v="-13.938000000000001"/>
    <n v="-1115.04"/>
  </r>
  <r>
    <s v="CA-2012-112144"/>
    <s v="06/28/2012"/>
    <s v="02/07/2012"/>
    <x v="2"/>
    <x v="0"/>
    <d v="2012-06-28T00:00:00"/>
    <d v="2012-07-02T00:00:00"/>
    <s v="On Date"/>
    <s v="CraigYedwab"/>
    <s v="United States"/>
    <s v="Gilbert"/>
    <s v="Arizona"/>
    <s v="Labels"/>
    <s v="Avery 501"/>
    <n v="1.9557"/>
    <n v="5.9039999999999999"/>
    <n v="2"/>
    <n v="1.9925999999999999"/>
    <n v="159.40799999999999"/>
  </r>
  <r>
    <s v="CA-2012-112144"/>
    <s v="06/28/2012"/>
    <s v="02/07/2012"/>
    <x v="2"/>
    <x v="0"/>
    <d v="2012-06-28T00:00:00"/>
    <d v="2012-07-02T00:00:00"/>
    <s v="On Date"/>
    <s v="CraigYedwab"/>
    <s v="United States"/>
    <s v="Gilbert"/>
    <s v="Arizona"/>
    <s v="Furnishings"/>
    <s v="Electrix Halogen Magnifier Lamp"/>
    <n v="143.78200000000001"/>
    <n v="621.76"/>
    <n v="4"/>
    <n v="46.631999999999998"/>
    <n v="3730.56"/>
  </r>
  <r>
    <s v="CA-2014-149076"/>
    <s v="01/15/2014"/>
    <s v="20/01/2014"/>
    <x v="3"/>
    <x v="5"/>
    <d v="2014-01-15T00:00:00"/>
    <d v="2014-01-20T00:00:00"/>
    <s v="On Date"/>
    <s v="SeanO'Donnell"/>
    <s v="United States"/>
    <s v="Los Angeles"/>
    <s v="California"/>
    <s v="Paper"/>
    <s v="Xerox 19"/>
    <n v="17.039000000000001"/>
    <n v="154.9"/>
    <n v="5"/>
    <n v="69.704999999999998"/>
    <n v="5576.4"/>
  </r>
  <r>
    <s v="CA-2012-166800"/>
    <s v="11/19/2012"/>
    <s v="26/11/2012"/>
    <x v="2"/>
    <x v="7"/>
    <d v="2012-11-19T00:00:00"/>
    <d v="2012-11-26T00:00:00"/>
    <s v="Delay"/>
    <s v="AleksandraGannaway"/>
    <s v="United States"/>
    <s v="Las Vegas"/>
    <s v="Nevada"/>
    <s v="Appliances"/>
    <s v="Hoover Commercial Soft Guard Upright Vacuum And Disposable Filtration Bags"/>
    <n v="5.6720999999999995"/>
    <n v="31.08"/>
    <n v="4"/>
    <n v="8.3916000000000004"/>
    <n v="671.32799999999997"/>
  </r>
  <r>
    <s v="US-2013-134369"/>
    <s v="09/17/2013"/>
    <s v="23/09/2013"/>
    <x v="0"/>
    <x v="4"/>
    <d v="2013-09-17T00:00:00"/>
    <d v="2013-09-23T00:00:00"/>
    <s v="Delay"/>
    <s v="BeckyCastell"/>
    <s v="United States"/>
    <s v="Laguna Niguel"/>
    <s v="California"/>
    <s v="Paper"/>
    <s v="Xerox 1966"/>
    <n v="3.3048000000000006"/>
    <n v="12.96"/>
    <n v="2"/>
    <n v="6.3503999999999996"/>
    <n v="508.03199999999998"/>
  </r>
  <r>
    <s v="CA-2011-133158"/>
    <s v="08/19/2011"/>
    <s v="21/08/2011"/>
    <x v="1"/>
    <x v="3"/>
    <d v="2011-08-19T00:00:00"/>
    <d v="2011-08-21T00:00:00"/>
    <s v="On Date"/>
    <s v="DavidWiener"/>
    <s v="United States"/>
    <s v="Los Angeles"/>
    <s v="California"/>
    <s v="Furnishings"/>
    <s v="Deflect-o EconoMat Studded, No Bevel Mat for Low Pile Carpeting"/>
    <n v="37.601199999999999"/>
    <n v="289.24"/>
    <n v="7"/>
    <n v="26.031600000000001"/>
    <n v="2082.5280000000002"/>
  </r>
  <r>
    <s v="CA-2011-133158"/>
    <s v="08/19/2011"/>
    <s v="21/08/2011"/>
    <x v="1"/>
    <x v="3"/>
    <d v="2011-08-19T00:00:00"/>
    <d v="2011-08-21T00:00:00"/>
    <s v="On Date"/>
    <s v="DavidWiener"/>
    <s v="United States"/>
    <s v="Los Angeles"/>
    <s v="California"/>
    <s v="Binders"/>
    <s v="Satellite Sectional Post Binders"/>
    <n v="23.441400000000002"/>
    <n v="69.456000000000003"/>
    <n v="2"/>
    <n v="22.5732"/>
    <n v="1805.856"/>
  </r>
  <r>
    <s v="CA-2014-141201"/>
    <s v="12/10/2014"/>
    <s v="12/12/2014"/>
    <x v="3"/>
    <x v="1"/>
    <d v="2014-12-10T00:00:00"/>
    <d v="2014-12-12T00:00:00"/>
    <s v="On Date"/>
    <s v="DanielByrd"/>
    <s v="United States"/>
    <s v="Salinas"/>
    <s v="California"/>
    <s v="Bookcases"/>
    <s v="O'Sullivan 3-Shelf Heavy-Duty Bookcases"/>
    <n v="44.186400000000006"/>
    <n v="148.25700000000001"/>
    <n v="3"/>
    <n v="15.697800000000001"/>
    <n v="1255.8240000000001"/>
  </r>
  <r>
    <s v="CA-2011-124737"/>
    <s v="08/23/2011"/>
    <s v="27/08/2011"/>
    <x v="1"/>
    <x v="3"/>
    <d v="2011-08-23T00:00:00"/>
    <d v="2011-08-27T00:00:00"/>
    <s v="On Date"/>
    <s v="ArthurPrichep"/>
    <s v="United States"/>
    <s v="Denver"/>
    <s v="Colorado"/>
    <s v="Paper"/>
    <s v="Xerox 1976"/>
    <n v="3.3696000000000002"/>
    <n v="15.552"/>
    <n v="3"/>
    <n v="5.4432"/>
    <n v="435.45600000000002"/>
  </r>
  <r>
    <s v="CA-2011-124737"/>
    <s v="08/23/2011"/>
    <s v="27/08/2011"/>
    <x v="1"/>
    <x v="3"/>
    <d v="2011-08-23T00:00:00"/>
    <d v="2011-08-27T00:00:00"/>
    <s v="On Date"/>
    <s v="ArthurPrichep"/>
    <s v="United States"/>
    <s v="Denver"/>
    <s v="Colorado"/>
    <s v="Supplies"/>
    <s v="Acme Titanium Bonded Scissors"/>
    <n v="6.29"/>
    <n v="6.8"/>
    <n v="1"/>
    <n v="0.51"/>
    <n v="40.799999999999997"/>
  </r>
  <r>
    <s v="CA-2011-124737"/>
    <s v="08/23/2011"/>
    <s v="27/08/2011"/>
    <x v="1"/>
    <x v="3"/>
    <d v="2011-08-23T00:00:00"/>
    <d v="2011-08-27T00:00:00"/>
    <s v="On Date"/>
    <s v="ArthurPrichep"/>
    <s v="United States"/>
    <s v="Denver"/>
    <s v="Colorado"/>
    <s v="Furnishings"/>
    <s v="Regeneration Desk Collection"/>
    <n v="0.98560000000000003"/>
    <n v="4.2240000000000002"/>
    <n v="3"/>
    <n v="1.2672000000000001"/>
    <n v="101.376"/>
  </r>
  <r>
    <s v="CA-2011-124737"/>
    <s v="08/23/2011"/>
    <s v="27/08/2011"/>
    <x v="1"/>
    <x v="3"/>
    <d v="2011-08-23T00:00:00"/>
    <d v="2011-08-27T00:00:00"/>
    <s v="On Date"/>
    <s v="ArthurPrichep"/>
    <s v="United States"/>
    <s v="Denver"/>
    <s v="Colorado"/>
    <s v="Phones"/>
    <s v="Cisco SPA525G2 IP Phone - Wireless"/>
    <n v="14.762999999999998"/>
    <n v="143.63999999999999"/>
    <n v="9"/>
    <n v="10.773"/>
    <n v="861.83999999999992"/>
  </r>
  <r>
    <s v="CA-2011-124737"/>
    <s v="08/23/2011"/>
    <s v="27/08/2011"/>
    <x v="1"/>
    <x v="3"/>
    <d v="2011-08-23T00:00:00"/>
    <d v="2011-08-27T00:00:00"/>
    <s v="On Date"/>
    <s v="ArthurPrichep"/>
    <s v="United States"/>
    <s v="Denver"/>
    <s v="Colorado"/>
    <s v="Paper"/>
    <s v="Xerox 1931"/>
    <n v="3.3696000000000002"/>
    <n v="31.103999999999999"/>
    <n v="6"/>
    <n v="10.8864"/>
    <n v="870.91200000000003"/>
  </r>
  <r>
    <s v="CA-2011-124737"/>
    <s v="08/23/2011"/>
    <s v="27/08/2011"/>
    <x v="1"/>
    <x v="3"/>
    <d v="2011-08-23T00:00:00"/>
    <d v="2011-08-27T00:00:00"/>
    <s v="On Date"/>
    <s v="ArthurPrichep"/>
    <s v="United States"/>
    <s v="Denver"/>
    <s v="Colorado"/>
    <s v="Paper"/>
    <s v="Xerox 1988"/>
    <n v="17.039000000000001"/>
    <n v="223.05600000000001"/>
    <n v="9"/>
    <n v="69.704999999999998"/>
    <n v="5576.4"/>
  </r>
  <r>
    <s v="CA-2014-119494"/>
    <s v="11/10/2014"/>
    <s v="14/11/2014"/>
    <x v="3"/>
    <x v="7"/>
    <d v="2014-11-10T00:00:00"/>
    <d v="2014-11-14T00:00:00"/>
    <s v="On Date"/>
    <s v="JimEpp"/>
    <s v="United States"/>
    <s v="San Diego"/>
    <s v="California"/>
    <s v="Chairs"/>
    <s v="Lifetime Advantage Folding Chairs, 4/Carton"/>
    <n v="157.01760000000002"/>
    <n v="523.39200000000005"/>
    <n v="3"/>
    <n v="52.339199999999998"/>
    <n v="4187.1359999999995"/>
  </r>
  <r>
    <s v="CA-2011-150581"/>
    <s v="04/08/2011"/>
    <s v="12/04/2011"/>
    <x v="1"/>
    <x v="10"/>
    <d v="2011-04-08T00:00:00"/>
    <d v="2011-04-12T00:00:00"/>
    <s v="On Date"/>
    <s v="NathanMautz"/>
    <s v="United States"/>
    <s v="Concord"/>
    <s v="California"/>
    <s v="Tables"/>
    <s v="Bevis 36 x 72 Conference Tables"/>
    <n v="97.102199999999996"/>
    <n v="99.591999999999999"/>
    <n v="1"/>
    <n v="2.4897999999999998"/>
    <n v="199.18399999999997"/>
  </r>
  <r>
    <s v="CA-2011-150581"/>
    <s v="04/08/2011"/>
    <s v="12/04/2011"/>
    <x v="1"/>
    <x v="10"/>
    <d v="2011-04-08T00:00:00"/>
    <d v="2011-04-12T00:00:00"/>
    <s v="On Date"/>
    <s v="NathanMautz"/>
    <s v="United States"/>
    <s v="Concord"/>
    <s v="California"/>
    <s v="Accessories"/>
    <s v="Logitech Wireless Headset h800"/>
    <n v="64.993499999999997"/>
    <n v="399.96"/>
    <n v="4"/>
    <n v="139.98599999999999"/>
    <n v="11198.88"/>
  </r>
  <r>
    <s v="CA-2011-141355"/>
    <s v="09/25/2011"/>
    <s v="30/09/2011"/>
    <x v="1"/>
    <x v="4"/>
    <d v="2011-09-25T00:00:00"/>
    <d v="2011-09-30T00:00:00"/>
    <s v="On Date"/>
    <s v="BarryFranz"/>
    <s v="United States"/>
    <s v="Aurora"/>
    <s v="Colorado"/>
    <s v="Art"/>
    <s v="Dixon Ticonderoga Core-Lock Colored Pencils"/>
    <n v="6.1036999999999999"/>
    <n v="14.576000000000001"/>
    <n v="2"/>
    <n v="2.3685999999999998"/>
    <n v="189.488"/>
  </r>
  <r>
    <s v="CA-2013-165330"/>
    <s v="12/12/2013"/>
    <s v="12/12/2013"/>
    <x v="0"/>
    <x v="1"/>
    <d v="2013-12-12T00:00:00"/>
    <d v="2013-12-12T00:00:00"/>
    <s v="On Date"/>
    <s v="WilliamBrown"/>
    <s v="United States"/>
    <s v="Anaheim"/>
    <s v="California"/>
    <s v="Binders"/>
    <s v="Ibico Laser Imprintable Binding System Covers"/>
    <n v="28.295999999999999"/>
    <n v="209.6"/>
    <n v="5"/>
    <n v="68.12"/>
    <n v="5449.6"/>
  </r>
  <r>
    <s v="CA-2013-165330"/>
    <s v="12/12/2013"/>
    <s v="12/12/2013"/>
    <x v="0"/>
    <x v="1"/>
    <d v="2013-12-12T00:00:00"/>
    <d v="2013-12-12T00:00:00"/>
    <s v="On Date"/>
    <s v="WilliamBrown"/>
    <s v="United States"/>
    <s v="Anaheim"/>
    <s v="California"/>
    <s v="Art"/>
    <s v="Boston 16765 Mini Stand Up Battery Pencil Sharpener"/>
    <n v="8.6283999999999992"/>
    <n v="23.32"/>
    <n v="2"/>
    <n v="6.0632000000000001"/>
    <n v="485.05600000000004"/>
  </r>
  <r>
    <s v="CA-2013-165330"/>
    <s v="12/12/2013"/>
    <s v="12/12/2013"/>
    <x v="0"/>
    <x v="1"/>
    <d v="2013-12-12T00:00:00"/>
    <d v="2013-12-12T00:00:00"/>
    <s v="On Date"/>
    <s v="WilliamBrown"/>
    <s v="United States"/>
    <s v="Anaheim"/>
    <s v="California"/>
    <s v="Paper"/>
    <s v="IBM Multi-Purpose Copy Paper, 8 1/2 x 11&quot;, Case"/>
    <n v="17.039000000000001"/>
    <n v="30.98"/>
    <n v="1"/>
    <n v="13.941000000000001"/>
    <n v="1115.28"/>
  </r>
  <r>
    <s v="CA-2013-165330"/>
    <s v="12/12/2013"/>
    <s v="12/12/2013"/>
    <x v="0"/>
    <x v="1"/>
    <d v="2013-12-12T00:00:00"/>
    <d v="2013-12-12T00:00:00"/>
    <s v="On Date"/>
    <s v="WilliamBrown"/>
    <s v="United States"/>
    <s v="Anaheim"/>
    <s v="California"/>
    <s v="Accessories"/>
    <s v="Microsoft Natural Ergonomic Keyboard 4000"/>
    <n v="23.692099999999996"/>
    <n v="119.96"/>
    <n v="4"/>
    <n v="25.191600000000001"/>
    <n v="2015.328"/>
  </r>
  <r>
    <s v="CA-2013-165330"/>
    <s v="12/12/2013"/>
    <s v="12/12/2013"/>
    <x v="0"/>
    <x v="1"/>
    <d v="2013-12-12T00:00:00"/>
    <d v="2013-12-12T00:00:00"/>
    <s v="On Date"/>
    <s v="WilliamBrown"/>
    <s v="United States"/>
    <s v="Anaheim"/>
    <s v="California"/>
    <s v="Chairs"/>
    <s v="Global Wood Trimmed Manager's Task Chair, Khaki"/>
    <n v="79.152600000000007"/>
    <n v="363.92"/>
    <n v="5"/>
    <n v="-31.843"/>
    <n v="-2547.44"/>
  </r>
  <r>
    <s v="CA-2013-165330"/>
    <s v="12/12/2013"/>
    <s v="12/12/2013"/>
    <x v="0"/>
    <x v="1"/>
    <d v="2013-12-12T00:00:00"/>
    <d v="2013-12-12T00:00:00"/>
    <s v="On Date"/>
    <s v="WilliamBrown"/>
    <s v="United States"/>
    <s v="Anaheim"/>
    <s v="California"/>
    <s v="Binders"/>
    <s v="Recycled Easel Ring Binders"/>
    <n v="8.2059999999999995"/>
    <n v="35.808"/>
    <n v="3"/>
    <n v="11.19"/>
    <n v="895.19999999999993"/>
  </r>
  <r>
    <s v="CA-2013-165330"/>
    <s v="12/12/2013"/>
    <s v="12/12/2013"/>
    <x v="0"/>
    <x v="1"/>
    <d v="2013-12-12T00:00:00"/>
    <d v="2013-12-12T00:00:00"/>
    <s v="On Date"/>
    <s v="WilliamBrown"/>
    <s v="United States"/>
    <s v="Anaheim"/>
    <s v="California"/>
    <s v="Binders"/>
    <s v="GBC Recycled VeloBinder Covers"/>
    <n v="9.2015999999999991"/>
    <n v="122.688"/>
    <n v="9"/>
    <n v="39.873600000000003"/>
    <n v="3189.8880000000004"/>
  </r>
  <r>
    <s v="CA-2013-165330"/>
    <s v="12/12/2013"/>
    <s v="12/12/2013"/>
    <x v="0"/>
    <x v="1"/>
    <d v="2013-12-12T00:00:00"/>
    <d v="2013-12-12T00:00:00"/>
    <s v="On Date"/>
    <s v="WilliamBrown"/>
    <s v="United States"/>
    <s v="Anaheim"/>
    <s v="California"/>
    <s v="Tables"/>
    <s v="Hon Non-Folding Utility Tables"/>
    <n v="111.517"/>
    <n v="892.13599999999997"/>
    <n v="7"/>
    <n v="111.517"/>
    <n v="8921.36"/>
  </r>
  <r>
    <s v="CA-2013-165330"/>
    <s v="12/12/2013"/>
    <s v="12/12/2013"/>
    <x v="0"/>
    <x v="1"/>
    <d v="2013-12-12T00:00:00"/>
    <d v="2013-12-12T00:00:00"/>
    <s v="On Date"/>
    <s v="WilliamBrown"/>
    <s v="United States"/>
    <s v="Anaheim"/>
    <s v="California"/>
    <s v="Storage"/>
    <s v="Rogers Profile Extra Capacity Storage Tub"/>
    <n v="16.070399999999999"/>
    <n v="50.22"/>
    <n v="3"/>
    <n v="2.0087999999999999"/>
    <n v="160.70400000000001"/>
  </r>
  <r>
    <s v="CA-2013-165330"/>
    <s v="12/12/2013"/>
    <s v="12/12/2013"/>
    <x v="0"/>
    <x v="1"/>
    <d v="2013-12-12T00:00:00"/>
    <d v="2013-12-12T00:00:00"/>
    <s v="On Date"/>
    <s v="WilliamBrown"/>
    <s v="United States"/>
    <s v="Anaheim"/>
    <s v="California"/>
    <s v="Appliances"/>
    <s v="Fellowes 8 Outlet Superior Workstation Surge Protector"/>
    <n v="29.614100000000001"/>
    <n v="83.42"/>
    <n v="2"/>
    <n v="24.191800000000001"/>
    <n v="1935.3440000000001"/>
  </r>
  <r>
    <s v="CA-2013-165330"/>
    <s v="12/12/2013"/>
    <s v="12/12/2013"/>
    <x v="0"/>
    <x v="1"/>
    <d v="2013-12-12T00:00:00"/>
    <d v="2013-12-12T00:00:00"/>
    <s v="On Date"/>
    <s v="WilliamBrown"/>
    <s v="United States"/>
    <s v="Anaheim"/>
    <s v="California"/>
    <s v="Binders"/>
    <s v="Black Avery Memo-Size 3-Ring Binder, 5 1/2&quot; x 8 1/2&quot;"/>
    <n v="1.8716999999999999"/>
    <n v="5.8719999999999999"/>
    <n v="2"/>
    <n v="2.1286"/>
    <n v="170.28800000000001"/>
  </r>
  <r>
    <s v="CA-2012-132633"/>
    <s v="02/03/2012"/>
    <s v="05/02/2012"/>
    <x v="2"/>
    <x v="11"/>
    <d v="2012-02-03T00:00:00"/>
    <d v="2012-02-05T00:00:00"/>
    <s v="On Date"/>
    <s v="KenHeidel"/>
    <s v="United States"/>
    <s v="Pleasant Grove"/>
    <s v="Utah"/>
    <s v="Binders"/>
    <s v="Wilson Jones Standard D-Ring Binders"/>
    <n v="2.6818"/>
    <n v="12.144"/>
    <n v="3"/>
    <n v="4.0986000000000002"/>
    <n v="327.88800000000003"/>
  </r>
  <r>
    <s v="CA-2013-157742"/>
    <s v="12/30/2013"/>
    <s v="01/01/2014"/>
    <x v="3"/>
    <x v="1"/>
    <d v="2013-12-30T00:00:00"/>
    <d v="2014-01-01T00:00:00"/>
    <s v="On Date"/>
    <s v="KenLonsdale"/>
    <s v="United States"/>
    <s v="Springfield"/>
    <s v="Oregon"/>
    <s v="Envelopes"/>
    <s v="Peel &amp; Seel Recycled Catalog Envelopes, Brown"/>
    <n v="5.7900000000000009"/>
    <n v="27.792000000000002"/>
    <n v="3"/>
    <n v="10.422000000000001"/>
    <n v="833.76"/>
  </r>
  <r>
    <s v="CA-2014-127712"/>
    <s v="09/01/2014"/>
    <s v="06/09/2014"/>
    <x v="3"/>
    <x v="4"/>
    <d v="2014-09-01T00:00:00"/>
    <d v="2014-09-06T00:00:00"/>
    <s v="On Date"/>
    <s v="MichaelGranlund"/>
    <s v="United States"/>
    <s v="Salem"/>
    <s v="Oregon"/>
    <s v="Supplies"/>
    <s v="Acme Kleen Earth Office Shears"/>
    <n v="2.7547999999999999"/>
    <n v="6.2080000000000002"/>
    <n v="2"/>
    <n v="0.69840000000000002"/>
    <n v="55.872"/>
  </r>
  <r>
    <s v="CA-2011-106726"/>
    <s v="12/06/2011"/>
    <s v="08/12/2011"/>
    <x v="1"/>
    <x v="1"/>
    <d v="2011-12-06T00:00:00"/>
    <d v="2011-12-08T00:00:00"/>
    <s v="On Date"/>
    <s v="RolandSchwarz"/>
    <s v="United States"/>
    <s v="Los Angeles"/>
    <s v="California"/>
    <s v="Storage"/>
    <s v="Standard Rollaway File with Lock"/>
    <n v="133.34059999999999"/>
    <n v="1261.33"/>
    <n v="7"/>
    <n v="327.94580000000002"/>
    <n v="26235.664000000001"/>
  </r>
  <r>
    <s v="CA-2013-147473"/>
    <s v="05/31/2013"/>
    <s v="04/06/2013"/>
    <x v="0"/>
    <x v="2"/>
    <d v="2013-05-31T00:00:00"/>
    <d v="2013-06-04T00:00:00"/>
    <s v="On Date"/>
    <s v="NancyLomonaco"/>
    <s v="United States"/>
    <s v="Los Angeles"/>
    <s v="California"/>
    <s v="Paper"/>
    <s v="Xerox 228"/>
    <n v="3.3696000000000002"/>
    <n v="38.880000000000003"/>
    <n v="6"/>
    <n v="18.662400000000002"/>
    <n v="1492.9920000000002"/>
  </r>
  <r>
    <s v="CA-2011-141901"/>
    <s v="08/09/2011"/>
    <s v="14/08/2011"/>
    <x v="1"/>
    <x v="3"/>
    <d v="2011-08-09T00:00:00"/>
    <d v="2011-08-14T00:00:00"/>
    <s v="On Date"/>
    <s v="GeneMcClure"/>
    <s v="United States"/>
    <s v="Fresno"/>
    <s v="California"/>
    <s v="Paper"/>
    <s v="Great White Multi-Use Recycled Paper (20Lb. and 84 Bright)"/>
    <n v="3.2890000000000006"/>
    <n v="5.98"/>
    <n v="1"/>
    <n v="2.6909999999999998"/>
    <n v="215.27999999999997"/>
  </r>
  <r>
    <s v="CA-2013-167416"/>
    <s v="05/13/2013"/>
    <s v="18/05/2013"/>
    <x v="0"/>
    <x v="2"/>
    <d v="2013-05-13T00:00:00"/>
    <d v="2013-05-18T00:00:00"/>
    <s v="On Date"/>
    <s v="JillMatthias"/>
    <s v="United States"/>
    <s v="Seattle"/>
    <s v="Washington"/>
    <s v="Envelopes"/>
    <s v="Manila Recycled Extra-Heavyweight Clasp Envelopes, 6&quot; x 9&quot;"/>
    <n v="5.5998000000000001"/>
    <n v="54.9"/>
    <n v="5"/>
    <n v="26.901"/>
    <n v="2152.08"/>
  </r>
  <r>
    <s v="CA-2014-118724"/>
    <s v="07/22/2014"/>
    <s v="26/07/2014"/>
    <x v="3"/>
    <x v="6"/>
    <d v="2014-07-22T00:00:00"/>
    <d v="2014-07-26T00:00:00"/>
    <s v="On Date"/>
    <s v="AnthonyRawles"/>
    <s v="United States"/>
    <s v="Concord"/>
    <s v="California"/>
    <s v="Art"/>
    <s v="Nontoxic Chalk"/>
    <n v="0.91520000000000001"/>
    <n v="3.52"/>
    <n v="2"/>
    <n v="1.6896"/>
    <n v="135.16800000000001"/>
  </r>
  <r>
    <s v="CA-2014-118724"/>
    <s v="07/22/2014"/>
    <s v="26/07/2014"/>
    <x v="3"/>
    <x v="6"/>
    <d v="2014-07-22T00:00:00"/>
    <d v="2014-07-26T00:00:00"/>
    <s v="On Date"/>
    <s v="AnthonyRawles"/>
    <s v="United States"/>
    <s v="Concord"/>
    <s v="California"/>
    <s v="Phones"/>
    <s v="Polycom SoundPoint IP 450 VoIP phone"/>
    <n v="167.13639999999998"/>
    <n v="1626.192"/>
    <n v="9"/>
    <n v="121.9644"/>
    <n v="9757.152"/>
  </r>
  <r>
    <s v="US-2014-143175"/>
    <s v="08/04/2014"/>
    <s v="07/08/2014"/>
    <x v="3"/>
    <x v="3"/>
    <d v="2014-08-04T00:00:00"/>
    <d v="2014-08-07T00:00:00"/>
    <s v="On Date"/>
    <s v="GeorgeAshbrook"/>
    <s v="United States"/>
    <s v="Los Angeles"/>
    <s v="California"/>
    <s v="Storage"/>
    <s v="Fellowes Bases and Tops For Staxonsteel/High-Stak Systems"/>
    <n v="25.3004"/>
    <n v="99.87"/>
    <n v="3"/>
    <n v="23.968800000000002"/>
    <n v="1917.5040000000001"/>
  </r>
  <r>
    <s v="CA-2012-105844"/>
    <s v="10/25/2012"/>
    <s v="27/10/2012"/>
    <x v="2"/>
    <x v="8"/>
    <d v="2012-10-25T00:00:00"/>
    <d v="2012-10-27T00:00:00"/>
    <s v="On Date"/>
    <s v="JenniferFerguson"/>
    <s v="United States"/>
    <s v="Sparks"/>
    <s v="Nevada"/>
    <s v="Art"/>
    <s v="Newell 319"/>
    <n v="13.888"/>
    <n v="79.36"/>
    <n v="4"/>
    <n v="23.808"/>
    <n v="1904.6399999999999"/>
  </r>
  <r>
    <s v="CA-2014-118864"/>
    <s v="06/16/2014"/>
    <s v="20/06/2014"/>
    <x v="3"/>
    <x v="0"/>
    <d v="2014-06-16T00:00:00"/>
    <d v="2014-06-20T00:00:00"/>
    <s v="On Date"/>
    <s v="KristenHastings"/>
    <s v="United States"/>
    <s v="Los Angeles"/>
    <s v="California"/>
    <s v="Phones"/>
    <s v="Panasonic KX T7736-B Digital phone"/>
    <n v="112.46249999999999"/>
    <n v="119.96"/>
    <n v="1"/>
    <n v="7.4974999999999996"/>
    <n v="599.79999999999995"/>
  </r>
  <r>
    <s v="CA-2011-159625"/>
    <s v="11/23/2011"/>
    <s v="28/11/2011"/>
    <x v="1"/>
    <x v="7"/>
    <d v="2011-11-23T00:00:00"/>
    <d v="2011-11-28T00:00:00"/>
    <s v="On Date"/>
    <s v="SallyMatthias"/>
    <s v="United States"/>
    <s v="Scottsdale"/>
    <s v="Arizona"/>
    <s v="Envelopes"/>
    <s v="Staples"/>
    <n v="4.8900000000000006"/>
    <n v="23.472000000000001"/>
    <n v="3"/>
    <n v="8.8019999999999996"/>
    <n v="704.16"/>
  </r>
  <r>
    <s v="CA-2014-147410"/>
    <s v="09/05/2014"/>
    <s v="09/09/2014"/>
    <x v="3"/>
    <x v="4"/>
    <d v="2014-09-05T00:00:00"/>
    <d v="2014-09-09T00:00:00"/>
    <s v="On Date"/>
    <s v="EvaJacobs"/>
    <s v="United States"/>
    <s v="Santa Ana"/>
    <s v="California"/>
    <s v="Storage"/>
    <s v="24 Capacity Maxi Data Binder Racks, Pearl"/>
    <n v="157.91250000000002"/>
    <n v="421.1"/>
    <n v="2"/>
    <n v="105.27500000000001"/>
    <n v="8422"/>
  </r>
  <r>
    <s v="US-2013-102239"/>
    <s v="05/06/2013"/>
    <s v="07/05/2013"/>
    <x v="0"/>
    <x v="2"/>
    <d v="2013-05-06T00:00:00"/>
    <d v="2013-05-07T00:00:00"/>
    <s v="On Date"/>
    <s v="LindsayWilliams"/>
    <s v="United States"/>
    <s v="Henderson"/>
    <s v="Nevada"/>
    <s v="Tables"/>
    <s v="Global Adaptabilities Conference Tables"/>
    <n v="227.59380000000002"/>
    <n v="1685.88"/>
    <n v="6"/>
    <n v="320.31720000000001"/>
    <n v="25625.376"/>
  </r>
  <r>
    <s v="US-2013-102239"/>
    <s v="05/06/2013"/>
    <s v="07/05/2013"/>
    <x v="0"/>
    <x v="2"/>
    <d v="2013-05-06T00:00:00"/>
    <d v="2013-05-07T00:00:00"/>
    <s v="On Date"/>
    <s v="LindsayWilliams"/>
    <s v="United States"/>
    <s v="Henderson"/>
    <s v="Nevada"/>
    <s v="Binders"/>
    <s v="Avery Poly Binder Pockets"/>
    <n v="1.8615999999999999"/>
    <n v="5.7279999999999998"/>
    <n v="2"/>
    <n v="2.0047999999999999"/>
    <n v="160.38399999999999"/>
  </r>
  <r>
    <s v="CA-2011-143168"/>
    <s v="10/18/2011"/>
    <s v="23/10/2011"/>
    <x v="1"/>
    <x v="8"/>
    <d v="2011-10-18T00:00:00"/>
    <d v="2011-10-23T00:00:00"/>
    <s v="On Date"/>
    <s v="IvanGibson"/>
    <s v="United States"/>
    <s v="Seattle"/>
    <s v="Washington"/>
    <s v="Paper"/>
    <s v="Xerox 1925"/>
    <n v="17.039000000000001"/>
    <n v="61.96"/>
    <n v="2"/>
    <n v="27.882000000000001"/>
    <n v="2230.56"/>
  </r>
  <r>
    <s v="CA-2011-143168"/>
    <s v="10/18/2011"/>
    <s v="23/10/2011"/>
    <x v="1"/>
    <x v="8"/>
    <d v="2011-10-18T00:00:00"/>
    <d v="2011-10-23T00:00:00"/>
    <s v="On Date"/>
    <s v="IvanGibson"/>
    <s v="United States"/>
    <s v="Seattle"/>
    <s v="Washington"/>
    <s v="Binders"/>
    <s v="Computer Printout Index Tabs"/>
    <n v="0.87360000000000015"/>
    <n v="1.3440000000000001"/>
    <n v="1"/>
    <n v="0.47039999999999998"/>
    <n v="37.631999999999998"/>
  </r>
  <r>
    <s v="CA-2014-118122"/>
    <s v="11/18/2014"/>
    <s v="25/11/2014"/>
    <x v="3"/>
    <x v="7"/>
    <d v="2014-11-18T00:00:00"/>
    <d v="2014-11-25T00:00:00"/>
    <s v="Delay"/>
    <s v="GregGuthrie"/>
    <s v="United States"/>
    <s v="Seattle"/>
    <s v="Washington"/>
    <s v="Binders"/>
    <s v="Cardinal Slant-D Ring Binder, Heavy Gauge Vinyl"/>
    <n v="4.6926000000000005"/>
    <n v="13.904"/>
    <n v="2"/>
    <n v="4.5187999999999997"/>
    <n v="361.50399999999996"/>
  </r>
  <r>
    <s v="CA-2014-166926"/>
    <s v="12/02/2014"/>
    <s v="09/12/2014"/>
    <x v="3"/>
    <x v="1"/>
    <d v="2014-12-02T00:00:00"/>
    <d v="2014-12-09T00:00:00"/>
    <s v="Delay"/>
    <s v="SeanO'Donnell"/>
    <s v="United States"/>
    <s v="Seattle"/>
    <s v="Washington"/>
    <s v="Paper"/>
    <s v="Xerox 1947"/>
    <n v="3.2889999999999997"/>
    <n v="41.86"/>
    <n v="7"/>
    <n v="18.837"/>
    <n v="1506.96"/>
  </r>
  <r>
    <s v="CA-2014-166926"/>
    <s v="12/02/2014"/>
    <s v="09/12/2014"/>
    <x v="3"/>
    <x v="1"/>
    <d v="2014-12-02T00:00:00"/>
    <d v="2014-12-09T00:00:00"/>
    <s v="Delay"/>
    <s v="SeanO'Donnell"/>
    <s v="United States"/>
    <s v="Seattle"/>
    <s v="Washington"/>
    <s v="Bookcases"/>
    <s v="Hon Metal Bookcases, Putty"/>
    <n v="50.395800000000008"/>
    <n v="141.96"/>
    <n v="2"/>
    <n v="41.168399999999998"/>
    <n v="3293.4719999999998"/>
  </r>
  <r>
    <s v="CA-2014-142909"/>
    <s v="12/23/2014"/>
    <s v="26/12/2014"/>
    <x v="3"/>
    <x v="1"/>
    <d v="2014-12-23T00:00:00"/>
    <d v="2014-12-26T00:00:00"/>
    <s v="On Date"/>
    <s v="AlexGrayson"/>
    <s v="United States"/>
    <s v="Mesa"/>
    <s v="Arizona"/>
    <s v="Tables"/>
    <s v="Lesro Round Back Collection Coffee Table, End Table"/>
    <n v="158.8185"/>
    <n v="182.55"/>
    <n v="2"/>
    <n v="-135.08699999999999"/>
    <n v="-10806.96"/>
  </r>
  <r>
    <s v="CA-2013-131380"/>
    <s v="03/29/2013"/>
    <s v="01/04/2013"/>
    <x v="0"/>
    <x v="9"/>
    <d v="2013-03-29T00:00:00"/>
    <d v="2013-04-01T00:00:00"/>
    <s v="On Date"/>
    <s v="ChrisCortes"/>
    <s v="United States"/>
    <s v="Los Angeles"/>
    <s v="California"/>
    <s v="Storage"/>
    <s v="Rogers Deluxe File Chest"/>
    <n v="21.760200000000001"/>
    <n v="87.92"/>
    <n v="4"/>
    <n v="0.87919999999999998"/>
    <n v="70.335999999999999"/>
  </r>
  <r>
    <s v="CA-2013-131380"/>
    <s v="03/29/2013"/>
    <s v="01/04/2013"/>
    <x v="0"/>
    <x v="9"/>
    <d v="2013-03-29T00:00:00"/>
    <d v="2013-04-01T00:00:00"/>
    <s v="On Date"/>
    <s v="ChrisCortes"/>
    <s v="United States"/>
    <s v="Los Angeles"/>
    <s v="California"/>
    <s v="Paper"/>
    <s v="Xerox 1983"/>
    <n v="3.0498000000000003"/>
    <n v="5.98"/>
    <n v="1"/>
    <n v="2.9302000000000001"/>
    <n v="234.416"/>
  </r>
  <r>
    <s v="CA-2011-117464"/>
    <s v="07/22/2011"/>
    <s v="24/07/2011"/>
    <x v="1"/>
    <x v="6"/>
    <d v="2011-07-22T00:00:00"/>
    <d v="2011-07-24T00:00:00"/>
    <s v="On Date"/>
    <s v="NaresjPatel"/>
    <s v="United States"/>
    <s v="San Francisco"/>
    <s v="California"/>
    <s v="Art"/>
    <s v="Newell 32"/>
    <n v="2.0735999999999999"/>
    <n v="11.52"/>
    <n v="4"/>
    <n v="3.2256"/>
    <n v="258.048"/>
  </r>
  <r>
    <s v="CA-2011-117464"/>
    <s v="07/22/2011"/>
    <s v="24/07/2011"/>
    <x v="1"/>
    <x v="6"/>
    <d v="2011-07-22T00:00:00"/>
    <d v="2011-07-24T00:00:00"/>
    <s v="On Date"/>
    <s v="NaresjPatel"/>
    <s v="United States"/>
    <s v="San Francisco"/>
    <s v="California"/>
    <s v="Chairs"/>
    <s v="Global Comet Stacking Armless Chair"/>
    <n v="215.316"/>
    <n v="717.72"/>
    <n v="3"/>
    <n v="71.772000000000006"/>
    <n v="5741.76"/>
  </r>
  <r>
    <s v="CA-2011-117464"/>
    <s v="07/22/2011"/>
    <s v="24/07/2011"/>
    <x v="1"/>
    <x v="6"/>
    <d v="2011-07-22T00:00:00"/>
    <d v="2011-07-24T00:00:00"/>
    <s v="On Date"/>
    <s v="NaresjPatel"/>
    <s v="United States"/>
    <s v="San Francisco"/>
    <s v="California"/>
    <s v="Storage"/>
    <s v="Eldon Mobile Mega Data Cart  Mega Stackable  Add-On Trays"/>
    <n v="16.791499999999999"/>
    <n v="236.5"/>
    <n v="10"/>
    <n v="68.584999999999994"/>
    <n v="5486.7999999999993"/>
  </r>
  <r>
    <s v="CA-2011-117464"/>
    <s v="07/22/2011"/>
    <s v="24/07/2011"/>
    <x v="1"/>
    <x v="6"/>
    <d v="2011-07-22T00:00:00"/>
    <d v="2011-07-24T00:00:00"/>
    <s v="On Date"/>
    <s v="NaresjPatel"/>
    <s v="United States"/>
    <s v="San Francisco"/>
    <s v="California"/>
    <s v="Tables"/>
    <s v="Safco Drafting Table"/>
    <n v="50.395800000000001"/>
    <n v="170.352"/>
    <n v="3"/>
    <n v="19.1646"/>
    <n v="1533.1680000000001"/>
  </r>
  <r>
    <s v="CA-2014-125381"/>
    <s v="04/26/2014"/>
    <s v="28/04/2014"/>
    <x v="3"/>
    <x v="10"/>
    <d v="2014-04-26T00:00:00"/>
    <d v="2014-04-28T00:00:00"/>
    <s v="On Date"/>
    <s v="SperosGoranitis"/>
    <s v="United States"/>
    <s v="San Francisco"/>
    <s v="California"/>
    <s v="Accessories"/>
    <s v="Sony 64GB Class 10 Micro SDHC R40 Memory Card"/>
    <n v="28.432100000000002"/>
    <n v="107.97"/>
    <n v="3"/>
    <n v="22.6737"/>
    <n v="1813.896"/>
  </r>
  <r>
    <s v="CA-2014-150609"/>
    <s v="05/01/2014"/>
    <s v="05/05/2014"/>
    <x v="3"/>
    <x v="2"/>
    <d v="2014-05-01T00:00:00"/>
    <d v="2014-05-05T00:00:00"/>
    <s v="On Date"/>
    <s v="NickZandusky"/>
    <s v="United States"/>
    <s v="Los Angeles"/>
    <s v="California"/>
    <s v="Binders"/>
    <s v="Fellowes Black Plastic Comb Bindings"/>
    <n v="3.1373999999999995"/>
    <n v="23.24"/>
    <n v="5"/>
    <n v="7.5529999999999999"/>
    <n v="604.24"/>
  </r>
  <r>
    <s v="CA-2013-164399"/>
    <s v="11/13/2013"/>
    <s v="16/11/2013"/>
    <x v="0"/>
    <x v="7"/>
    <d v="2013-11-13T00:00:00"/>
    <d v="2013-11-16T00:00:00"/>
    <s v="On Date"/>
    <s v="DiannaWilson"/>
    <s v="United States"/>
    <s v="San Diego"/>
    <s v="California"/>
    <s v="Phones"/>
    <s v="Panasonic KX TS3282W Corded phone"/>
    <n v="59.493000000000002"/>
    <n v="203.976"/>
    <n v="3"/>
    <n v="25.497"/>
    <n v="2039.76"/>
  </r>
  <r>
    <s v="CA-2013-164399"/>
    <s v="11/13/2013"/>
    <s v="16/11/2013"/>
    <x v="0"/>
    <x v="7"/>
    <d v="2013-11-13T00:00:00"/>
    <d v="2013-11-16T00:00:00"/>
    <s v="On Date"/>
    <s v="DiannaWilson"/>
    <s v="United States"/>
    <s v="San Diego"/>
    <s v="California"/>
    <s v="Tables"/>
    <s v="Global Adaptabilities Conference Tables"/>
    <n v="227.59379999999999"/>
    <n v="674.35199999999998"/>
    <n v="3"/>
    <n v="-8.4293999999999993"/>
    <n v="-674.35199999999998"/>
  </r>
  <r>
    <s v="CA-2013-147683"/>
    <s v="11/14/2013"/>
    <s v="18/11/2013"/>
    <x v="0"/>
    <x v="7"/>
    <d v="2013-11-14T00:00:00"/>
    <d v="2013-11-18T00:00:00"/>
    <s v="On Date"/>
    <s v="PhilisseOvercash"/>
    <s v="United States"/>
    <s v="Seattle"/>
    <s v="Washington"/>
    <s v="Furnishings"/>
    <s v="DAX Solid Wood Frames"/>
    <n v="6.1550999999999991"/>
    <n v="19.54"/>
    <n v="2"/>
    <n v="7.2298"/>
    <n v="578.38400000000001"/>
  </r>
  <r>
    <s v="CA-2011-116785"/>
    <s v="04/26/2011"/>
    <s v="30/04/2011"/>
    <x v="1"/>
    <x v="10"/>
    <d v="2011-04-26T00:00:00"/>
    <d v="2011-04-30T00:00:00"/>
    <s v="On Date"/>
    <s v="MarcHarrigan"/>
    <s v="United States"/>
    <s v="Los Angeles"/>
    <s v="California"/>
    <s v="Art"/>
    <s v="Newell 347"/>
    <n v="3.0387999999999993"/>
    <n v="21.4"/>
    <n v="5"/>
    <n v="6.2060000000000004"/>
    <n v="496.48"/>
  </r>
  <r>
    <s v="CA-2011-116785"/>
    <s v="04/26/2011"/>
    <s v="30/04/2011"/>
    <x v="1"/>
    <x v="10"/>
    <d v="2011-04-26T00:00:00"/>
    <d v="2011-04-30T00:00:00"/>
    <s v="On Date"/>
    <s v="MarcHarrigan"/>
    <s v="United States"/>
    <s v="Los Angeles"/>
    <s v="California"/>
    <s v="Labels"/>
    <s v="Avery 495"/>
    <n v="3.4019999999999997"/>
    <n v="12.6"/>
    <n v="2"/>
    <n v="5.7960000000000003"/>
    <n v="463.68"/>
  </r>
  <r>
    <s v="CA-2014-137414"/>
    <s v="10/03/2014"/>
    <s v="07/10/2014"/>
    <x v="3"/>
    <x v="8"/>
    <d v="2014-10-03T00:00:00"/>
    <d v="2014-10-07T00:00:00"/>
    <s v="On Date"/>
    <s v="ChadMcGuire"/>
    <s v="United States"/>
    <s v="San Francisco"/>
    <s v="California"/>
    <s v="Furnishings"/>
    <s v="Dax Clear Box Frame"/>
    <n v="5.7618000000000009"/>
    <n v="17.46"/>
    <n v="2"/>
    <n v="5.9363999999999999"/>
    <n v="474.91199999999998"/>
  </r>
  <r>
    <s v="CA-2014-137414"/>
    <s v="10/03/2014"/>
    <s v="07/10/2014"/>
    <x v="3"/>
    <x v="8"/>
    <d v="2014-10-03T00:00:00"/>
    <d v="2014-10-07T00:00:00"/>
    <s v="On Date"/>
    <s v="ChadMcGuire"/>
    <s v="United States"/>
    <s v="San Francisco"/>
    <s v="California"/>
    <s v="Machines"/>
    <s v="Ricoh - Ink Collector Unit for GX3000 Series Printers"/>
    <n v="30.623500000000003"/>
    <n v="369.16"/>
    <n v="11"/>
    <n v="32.301499999999997"/>
    <n v="2584.12"/>
  </r>
  <r>
    <s v="CA-2013-143476"/>
    <s v="09/12/2013"/>
    <s v="14/09/2013"/>
    <x v="0"/>
    <x v="4"/>
    <d v="2013-09-12T00:00:00"/>
    <d v="2013-09-14T00:00:00"/>
    <s v="On Date"/>
    <s v="LindaCazamias"/>
    <s v="United States"/>
    <s v="Phoenix"/>
    <s v="Arizona"/>
    <s v="Art"/>
    <s v="Crayola Anti Dust Chalk, 12/Pack"/>
    <n v="1.0009999999999999"/>
    <n v="2.9119999999999999"/>
    <n v="2"/>
    <n v="0.91"/>
    <n v="72.8"/>
  </r>
  <r>
    <s v="CA-2013-143476"/>
    <s v="09/12/2013"/>
    <s v="14/09/2013"/>
    <x v="0"/>
    <x v="4"/>
    <d v="2013-09-12T00:00:00"/>
    <d v="2013-09-14T00:00:00"/>
    <s v="On Date"/>
    <s v="LindaCazamias"/>
    <s v="United States"/>
    <s v="Phoenix"/>
    <s v="Arizona"/>
    <s v="Paper"/>
    <s v="Xerox 1976"/>
    <n v="3.3696000000000002"/>
    <n v="20.736000000000001"/>
    <n v="4"/>
    <n v="7.2576000000000001"/>
    <n v="580.60799999999995"/>
  </r>
  <r>
    <s v="CA-2013-143476"/>
    <s v="09/12/2013"/>
    <s v="14/09/2013"/>
    <x v="0"/>
    <x v="4"/>
    <d v="2013-09-12T00:00:00"/>
    <d v="2013-09-14T00:00:00"/>
    <s v="On Date"/>
    <s v="LindaCazamias"/>
    <s v="United States"/>
    <s v="Phoenix"/>
    <s v="Arizona"/>
    <s v="Paper"/>
    <s v="Great White Multi-Use Recycled Paper (20Lb. and 84 Bright)"/>
    <n v="3.2889999999999997"/>
    <n v="9.5679999999999996"/>
    <n v="2"/>
    <n v="2.99"/>
    <n v="239.20000000000002"/>
  </r>
  <r>
    <s v="US-2013-119046"/>
    <s v="06/03/2013"/>
    <s v="07/06/2013"/>
    <x v="0"/>
    <x v="0"/>
    <d v="2013-06-03T00:00:00"/>
    <d v="2013-06-07T00:00:00"/>
    <s v="On Date"/>
    <s v="EdwardHooks"/>
    <s v="United States"/>
    <s v="Seattle"/>
    <s v="Washington"/>
    <s v="Paper"/>
    <s v="Riverleaf Stik-Withit Designer Note Cubes"/>
    <n v="5.4324000000000003"/>
    <n v="30.18"/>
    <n v="3"/>
    <n v="13.8828"/>
    <n v="1110.624"/>
  </r>
  <r>
    <s v="US-2013-119046"/>
    <s v="06/03/2013"/>
    <s v="07/06/2013"/>
    <x v="0"/>
    <x v="0"/>
    <d v="2013-06-03T00:00:00"/>
    <d v="2013-06-07T00:00:00"/>
    <s v="On Date"/>
    <s v="EdwardHooks"/>
    <s v="United States"/>
    <s v="Seattle"/>
    <s v="Washington"/>
    <s v="Binders"/>
    <s v="Acco PRESSTEX Data Binder with Storage Hooks, Dark Blue, 14 7/8&quot; X 11&quot;"/>
    <n v="2.7438000000000002"/>
    <n v="51.648000000000003"/>
    <n v="12"/>
    <n v="18.7224"/>
    <n v="1497.7919999999999"/>
  </r>
  <r>
    <s v="US-2013-119046"/>
    <s v="06/03/2013"/>
    <s v="07/06/2013"/>
    <x v="0"/>
    <x v="0"/>
    <d v="2013-06-03T00:00:00"/>
    <d v="2013-06-07T00:00:00"/>
    <s v="On Date"/>
    <s v="EdwardHooks"/>
    <s v="United States"/>
    <s v="Seattle"/>
    <s v="Washington"/>
    <s v="Binders"/>
    <s v="Acco Translucent Poly Ring Binders"/>
    <n v="2.4335999999999998"/>
    <n v="11.231999999999999"/>
    <n v="3"/>
    <n v="3.9312"/>
    <n v="314.49599999999998"/>
  </r>
  <r>
    <s v="CA-2014-154949"/>
    <s v="10/16/2014"/>
    <s v="20/10/2014"/>
    <x v="3"/>
    <x v="8"/>
    <d v="2014-10-16T00:00:00"/>
    <d v="2014-10-20T00:00:00"/>
    <s v="On Date"/>
    <s v="MarcCrier"/>
    <s v="United States"/>
    <s v="Camarillo"/>
    <s v="California"/>
    <s v="Labels"/>
    <s v="Avery 478"/>
    <n v="2.5041000000000002"/>
    <n v="14.73"/>
    <n v="3"/>
    <n v="7.2176999999999998"/>
    <n v="577.41599999999994"/>
  </r>
  <r>
    <s v="CA-2012-150770"/>
    <s v="05/03/2012"/>
    <s v="06/05/2012"/>
    <x v="2"/>
    <x v="2"/>
    <d v="2012-05-03T00:00:00"/>
    <d v="2012-05-06T00:00:00"/>
    <s v="On Date"/>
    <s v="LenaCacioppo"/>
    <s v="United States"/>
    <s v="San Francisco"/>
    <s v="California"/>
    <s v="Art"/>
    <s v="Newell 317"/>
    <n v="2.0874000000000001"/>
    <n v="8.82"/>
    <n v="3"/>
    <n v="2.5577999999999999"/>
    <n v="204.624"/>
  </r>
  <r>
    <s v="CA-2012-150770"/>
    <s v="05/03/2012"/>
    <s v="06/05/2012"/>
    <x v="2"/>
    <x v="2"/>
    <d v="2012-05-03T00:00:00"/>
    <d v="2012-05-06T00:00:00"/>
    <s v="On Date"/>
    <s v="LenaCacioppo"/>
    <s v="United States"/>
    <s v="San Francisco"/>
    <s v="California"/>
    <s v="Binders"/>
    <s v="Ibico Recycled Linen-Style Covers"/>
    <n v="20.311199999999999"/>
    <n v="62.496000000000002"/>
    <n v="2"/>
    <n v="21.8736"/>
    <n v="1749.8879999999999"/>
  </r>
  <r>
    <s v="CA-2012-150770"/>
    <s v="05/03/2012"/>
    <s v="06/05/2012"/>
    <x v="2"/>
    <x v="2"/>
    <d v="2012-05-03T00:00:00"/>
    <d v="2012-05-06T00:00:00"/>
    <s v="On Date"/>
    <s v="LenaCacioppo"/>
    <s v="United States"/>
    <s v="San Francisco"/>
    <s v="California"/>
    <s v="Accessories"/>
    <s v="LogitechÂ Gaming G510s - Keyboard"/>
    <n v="54.393599999999992"/>
    <n v="339.96"/>
    <n v="4"/>
    <n v="122.3856"/>
    <n v="9790.848"/>
  </r>
  <r>
    <s v="CA-2012-150770"/>
    <s v="05/03/2012"/>
    <s v="06/05/2012"/>
    <x v="2"/>
    <x v="2"/>
    <d v="2012-05-03T00:00:00"/>
    <d v="2012-05-06T00:00:00"/>
    <s v="On Date"/>
    <s v="LenaCacioppo"/>
    <s v="United States"/>
    <s v="San Francisco"/>
    <s v="California"/>
    <s v="Binders"/>
    <s v="GBC Linen Binding Covers"/>
    <n v="16.1096"/>
    <n v="49.567999999999998"/>
    <n v="2"/>
    <n v="17.348800000000001"/>
    <n v="1387.904"/>
  </r>
  <r>
    <s v="CA-2013-109953"/>
    <s v="07/15/2013"/>
    <s v="19/07/2013"/>
    <x v="0"/>
    <x v="6"/>
    <d v="2013-07-15T00:00:00"/>
    <d v="2013-07-19T00:00:00"/>
    <s v="On Date"/>
    <s v="RaymondBuch"/>
    <s v="United States"/>
    <s v="San Francisco"/>
    <s v="California"/>
    <s v="Phones"/>
    <s v="Panasonic Kx-TS550"/>
    <n v="32.652900000000002"/>
    <n v="110.376"/>
    <n v="3"/>
    <n v="12.417299999999999"/>
    <n v="993.3839999999999"/>
  </r>
  <r>
    <s v="CA-2013-109953"/>
    <s v="07/15/2013"/>
    <s v="19/07/2013"/>
    <x v="0"/>
    <x v="6"/>
    <d v="2013-07-15T00:00:00"/>
    <d v="2013-07-19T00:00:00"/>
    <s v="On Date"/>
    <s v="RaymondBuch"/>
    <s v="United States"/>
    <s v="San Francisco"/>
    <s v="California"/>
    <s v="Appliances"/>
    <s v="Holmes 99% HEPA Air Purifier"/>
    <n v="14.5122"/>
    <n v="151.62"/>
    <n v="7"/>
    <n v="50.034599999999998"/>
    <n v="4002.768"/>
  </r>
  <r>
    <s v="CA-2013-109953"/>
    <s v="07/15/2013"/>
    <s v="19/07/2013"/>
    <x v="0"/>
    <x v="6"/>
    <d v="2013-07-15T00:00:00"/>
    <d v="2013-07-19T00:00:00"/>
    <s v="On Date"/>
    <s v="RaymondBuch"/>
    <s v="United States"/>
    <s v="San Francisco"/>
    <s v="California"/>
    <s v="Furnishings"/>
    <s v="Deflect-O Glasstique Clear Desk Accessories"/>
    <n v="5.1590000000000007"/>
    <n v="30.8"/>
    <n v="4"/>
    <n v="10.164"/>
    <n v="813.12"/>
  </r>
  <r>
    <s v="CA-2011-157546"/>
    <s v="07/20/2011"/>
    <s v="22/07/2011"/>
    <x v="1"/>
    <x v="6"/>
    <d v="2011-07-20T00:00:00"/>
    <d v="2011-07-22T00:00:00"/>
    <s v="On Date"/>
    <s v="RogerDemir"/>
    <s v="United States"/>
    <s v="San Francisco"/>
    <s v="California"/>
    <s v="Binders"/>
    <s v="Clear Mylar Reinforcing Strips"/>
    <n v="9.9056999999999995"/>
    <n v="89.712000000000003"/>
    <n v="6"/>
    <n v="30.277799999999999"/>
    <n v="2422.2240000000002"/>
  </r>
  <r>
    <s v="CA-2011-157546"/>
    <s v="07/20/2011"/>
    <s v="22/07/2011"/>
    <x v="1"/>
    <x v="6"/>
    <d v="2011-07-20T00:00:00"/>
    <d v="2011-07-22T00:00:00"/>
    <s v="On Date"/>
    <s v="RogerDemir"/>
    <s v="United States"/>
    <s v="San Francisco"/>
    <s v="California"/>
    <s v="Paper"/>
    <s v="Wirebound Message Books, Two 4 1/4&quot; x 5&quot; Forms per Page"/>
    <n v="4.0332999999999988"/>
    <n v="22.83"/>
    <n v="3"/>
    <n v="10.7301"/>
    <n v="858.40800000000002"/>
  </r>
  <r>
    <s v="CA-2011-138737"/>
    <s v="12/07/2011"/>
    <s v="10/12/2011"/>
    <x v="1"/>
    <x v="1"/>
    <d v="2011-12-07T00:00:00"/>
    <d v="2011-12-10T00:00:00"/>
    <s v="On Date"/>
    <s v="FrankPreis"/>
    <s v="United States"/>
    <s v="Los Angeles"/>
    <s v="California"/>
    <s v="Art"/>
    <s v="Newell 32"/>
    <n v="2.0736000000000003"/>
    <n v="8.64"/>
    <n v="3"/>
    <n v="2.4192"/>
    <n v="193.536"/>
  </r>
  <r>
    <s v="CA-2013-101651"/>
    <s v="12/25/2013"/>
    <s v="31/12/2013"/>
    <x v="0"/>
    <x v="1"/>
    <d v="2013-12-25T00:00:00"/>
    <d v="2013-12-31T00:00:00"/>
    <s v="Delay"/>
    <s v="SeanChristensen"/>
    <s v="United States"/>
    <s v="San Jose"/>
    <s v="California"/>
    <s v="Furnishings"/>
    <s v="Eldon 200 Class Desk Accessories, Smoke"/>
    <n v="3.6424000000000003"/>
    <n v="43.96"/>
    <n v="7"/>
    <n v="18.463200000000001"/>
    <n v="1477.056"/>
  </r>
  <r>
    <s v="CA-2013-101651"/>
    <s v="12/25/2013"/>
    <s v="31/12/2013"/>
    <x v="0"/>
    <x v="1"/>
    <d v="2013-12-25T00:00:00"/>
    <d v="2013-12-31T00:00:00"/>
    <s v="Delay"/>
    <s v="SeanChristensen"/>
    <s v="United States"/>
    <s v="San Jose"/>
    <s v="California"/>
    <s v="Envelopes"/>
    <s v="Staples"/>
    <n v="3.0103999999999997"/>
    <n v="39.76"/>
    <n v="7"/>
    <n v="18.687200000000001"/>
    <n v="1494.9760000000001"/>
  </r>
  <r>
    <s v="CA-2014-136651"/>
    <s v="04/24/2014"/>
    <s v="26/04/2014"/>
    <x v="3"/>
    <x v="10"/>
    <d v="2014-04-24T00:00:00"/>
    <d v="2014-04-26T00:00:00"/>
    <s v="On Date"/>
    <s v="JayFein"/>
    <s v="United States"/>
    <s v="Pasadena"/>
    <s v="California"/>
    <s v="Furnishings"/>
    <s v="DAX Two-Tone Rosewood/Black Document Frame, Desktop, 5 x 7"/>
    <n v="5.6880000000000006"/>
    <n v="66.36"/>
    <n v="7"/>
    <n v="26.544"/>
    <n v="2123.52"/>
  </r>
  <r>
    <s v="CA-2014-136651"/>
    <s v="04/24/2014"/>
    <s v="26/04/2014"/>
    <x v="3"/>
    <x v="10"/>
    <d v="2014-04-24T00:00:00"/>
    <d v="2014-04-26T00:00:00"/>
    <s v="On Date"/>
    <s v="JayFein"/>
    <s v="United States"/>
    <s v="Pasadena"/>
    <s v="California"/>
    <s v="Binders"/>
    <s v="GBC Durable Plastic Covers"/>
    <n v="10.448999999999998"/>
    <n v="92.88"/>
    <n v="6"/>
    <n v="30.186"/>
    <n v="2414.88"/>
  </r>
  <r>
    <s v="CA-2014-136651"/>
    <s v="04/24/2014"/>
    <s v="26/04/2014"/>
    <x v="3"/>
    <x v="10"/>
    <d v="2014-04-24T00:00:00"/>
    <d v="2014-04-26T00:00:00"/>
    <s v="On Date"/>
    <s v="JayFein"/>
    <s v="United States"/>
    <s v="Pasadena"/>
    <s v="California"/>
    <s v="Furnishings"/>
    <s v="Eldon 500 Class Desk Accessories"/>
    <n v="8.0869"/>
    <n v="24.14"/>
    <n v="2"/>
    <n v="7.9661999999999997"/>
    <n v="637.29599999999994"/>
  </r>
  <r>
    <s v="US-2014-151127"/>
    <s v="05/23/2014"/>
    <s v="26/05/2014"/>
    <x v="3"/>
    <x v="2"/>
    <d v="2014-05-23T00:00:00"/>
    <d v="2014-05-26T00:00:00"/>
    <s v="On Date"/>
    <s v="RobLucas"/>
    <s v="United States"/>
    <s v="Los Angeles"/>
    <s v="California"/>
    <s v="Art"/>
    <s v="SANFORD Major Accent Highlighters"/>
    <n v="4.3895999999999997"/>
    <n v="49.56"/>
    <n v="7"/>
    <n v="18.832799999999999"/>
    <n v="1506.6239999999998"/>
  </r>
  <r>
    <s v="CA-2014-145807"/>
    <s v="02/10/2014"/>
    <s v="14/02/2014"/>
    <x v="3"/>
    <x v="11"/>
    <d v="2014-02-10T00:00:00"/>
    <d v="2014-02-14T00:00:00"/>
    <s v="On Date"/>
    <s v="SarahBern"/>
    <s v="United States"/>
    <s v="Los Angeles"/>
    <s v="California"/>
    <s v="Storage"/>
    <s v="Sensible Storage WireTech Storage Systems"/>
    <n v="67.430999999999983"/>
    <n v="354.9"/>
    <n v="5"/>
    <n v="17.745000000000001"/>
    <n v="1419.6000000000001"/>
  </r>
  <r>
    <s v="CA-2012-158491"/>
    <s v="06/04/2012"/>
    <s v="09/06/2012"/>
    <x v="2"/>
    <x v="0"/>
    <d v="2012-06-04T00:00:00"/>
    <d v="2012-06-09T00:00:00"/>
    <s v="On Date"/>
    <s v="BeckyPak"/>
    <s v="United States"/>
    <s v="Los Angeles"/>
    <s v="California"/>
    <s v="Accessories"/>
    <s v="Logitech Wireless Anywhere Mouse MX for PC and Mac"/>
    <n v="41.993000000000002"/>
    <n v="119.98"/>
    <n v="2"/>
    <n v="35.994"/>
    <n v="2879.52"/>
  </r>
  <r>
    <s v="CA-2012-158491"/>
    <s v="06/04/2012"/>
    <s v="09/06/2012"/>
    <x v="2"/>
    <x v="0"/>
    <d v="2012-06-04T00:00:00"/>
    <d v="2012-06-09T00:00:00"/>
    <s v="On Date"/>
    <s v="BeckyPak"/>
    <s v="United States"/>
    <s v="Los Angeles"/>
    <s v="California"/>
    <s v="Accessories"/>
    <s v="LogitechÂ Z-906 Speaker sys - home theater - 5.1-CH"/>
    <n v="197.994"/>
    <n v="989.97"/>
    <n v="3"/>
    <n v="395.988"/>
    <n v="31679.040000000001"/>
  </r>
  <r>
    <s v="CA-2014-137001"/>
    <s v="06/11/2014"/>
    <s v="14/06/2014"/>
    <x v="3"/>
    <x v="0"/>
    <d v="2014-06-11T00:00:00"/>
    <d v="2014-06-14T00:00:00"/>
    <s v="On Date"/>
    <s v="GeorgeZrebassa"/>
    <s v="United States"/>
    <s v="Thousand Oaks"/>
    <s v="California"/>
    <s v="Art"/>
    <s v="Sanford EarthWrite Recycled Pencils, Medium Soft, #2"/>
    <n v="1.512"/>
    <n v="14.7"/>
    <n v="7"/>
    <n v="4.1159999999999997"/>
    <n v="329.28"/>
  </r>
  <r>
    <s v="CA-2013-123337"/>
    <s v="09/17/2013"/>
    <s v="23/09/2013"/>
    <x v="0"/>
    <x v="4"/>
    <d v="2013-09-17T00:00:00"/>
    <d v="2013-09-23T00:00:00"/>
    <s v="Delay"/>
    <s v="KeithDawkins"/>
    <s v="United States"/>
    <s v="San Jose"/>
    <s v="California"/>
    <s v="Bookcases"/>
    <s v="Sauder Forest Hills Library with Doors, Woodland Oak Finish"/>
    <n v="143.2722"/>
    <n v="273.666"/>
    <n v="2"/>
    <n v="-12.878399999999999"/>
    <n v="-1030.2719999999999"/>
  </r>
  <r>
    <s v="CA-2013-123337"/>
    <s v="09/17/2013"/>
    <s v="23/09/2013"/>
    <x v="0"/>
    <x v="4"/>
    <d v="2013-09-17T00:00:00"/>
    <d v="2013-09-23T00:00:00"/>
    <s v="Delay"/>
    <s v="KeithDawkins"/>
    <s v="United States"/>
    <s v="San Jose"/>
    <s v="California"/>
    <s v="Appliances"/>
    <s v="Eureka Sanitaire  Multi-Pro Heavy-Duty Upright, Disposable Bags"/>
    <n v="3.2338"/>
    <n v="17.48"/>
    <n v="4"/>
    <n v="4.5448000000000004"/>
    <n v="363.58400000000006"/>
  </r>
  <r>
    <s v="CA-2012-144519"/>
    <s v="11/13/2012"/>
    <s v="17/11/2012"/>
    <x v="2"/>
    <x v="7"/>
    <d v="2012-11-13T00:00:00"/>
    <d v="2012-11-17T00:00:00"/>
    <s v="On Date"/>
    <s v="ArthurWiediger"/>
    <s v="United States"/>
    <s v="Helena"/>
    <s v="Montana"/>
    <s v="Phones"/>
    <s v="Panasonic KX TS3282W Corded phone"/>
    <n v="59.492999999999995"/>
    <n v="339.96"/>
    <n v="5"/>
    <n v="42.494999999999997"/>
    <n v="3399.6"/>
  </r>
  <r>
    <s v="CA-2012-144519"/>
    <s v="11/13/2012"/>
    <s v="17/11/2012"/>
    <x v="2"/>
    <x v="7"/>
    <d v="2012-11-13T00:00:00"/>
    <d v="2012-11-17T00:00:00"/>
    <s v="On Date"/>
    <s v="ArthurWiediger"/>
    <s v="United States"/>
    <s v="Helena"/>
    <s v="Montana"/>
    <s v="Furnishings"/>
    <s v="Eldon Stackable Tray, Side-Load, Legal, Smoke"/>
    <n v="6.0323999999999991"/>
    <n v="63.98"/>
    <n v="7"/>
    <n v="21.7532"/>
    <n v="1740.2559999999999"/>
  </r>
  <r>
    <s v="CA-2013-157217"/>
    <s v="07/20/2013"/>
    <s v="22/07/2013"/>
    <x v="0"/>
    <x v="6"/>
    <d v="2013-07-20T00:00:00"/>
    <d v="2013-07-22T00:00:00"/>
    <s v="On Date"/>
    <s v="TracyCollins"/>
    <s v="United States"/>
    <s v="San Francisco"/>
    <s v="California"/>
    <s v="Phones"/>
    <s v="Griffin GC36547 PowerJolt SE Lightning Charger"/>
    <n v="15.743"/>
    <n v="35.984000000000002"/>
    <n v="2"/>
    <n v="4.4980000000000002"/>
    <n v="359.84000000000003"/>
  </r>
  <r>
    <s v="CA-2013-157217"/>
    <s v="07/20/2013"/>
    <s v="22/07/2013"/>
    <x v="0"/>
    <x v="6"/>
    <d v="2013-07-20T00:00:00"/>
    <d v="2013-07-22T00:00:00"/>
    <s v="On Date"/>
    <s v="TracyCollins"/>
    <s v="United States"/>
    <s v="San Francisco"/>
    <s v="California"/>
    <s v="Accessories"/>
    <s v="Logitech G35 7.1-Channel Surround Sound Headset"/>
    <n v="85.79340000000002"/>
    <n v="389.97"/>
    <n v="3"/>
    <n v="132.5898"/>
    <n v="10607.183999999999"/>
  </r>
  <r>
    <s v="CA-2013-108224"/>
    <s v="05/15/2013"/>
    <s v="15/05/2013"/>
    <x v="0"/>
    <x v="2"/>
    <d v="2013-05-15T00:00:00"/>
    <d v="2013-05-15T00:00:00"/>
    <s v="On Date"/>
    <s v="TiffanyHouse"/>
    <s v="United States"/>
    <s v="Yuma"/>
    <s v="Arizona"/>
    <s v="Accessories"/>
    <s v="ImationÂ 16GB Mini TravelDrive USB 2.0Â Flash Drive"/>
    <n v="19.546699999999998"/>
    <n v="185.52799999999999"/>
    <n v="7"/>
    <n v="48.701099999999997"/>
    <n v="3896.0879999999997"/>
  </r>
  <r>
    <s v="CA-2014-159282"/>
    <s v="10/17/2014"/>
    <s v="22/10/2014"/>
    <x v="3"/>
    <x v="8"/>
    <d v="2014-10-17T00:00:00"/>
    <d v="2014-10-22T00:00:00"/>
    <s v="On Date"/>
    <s v="GaryHansen"/>
    <s v="United States"/>
    <s v="Yuma"/>
    <s v="Arizona"/>
    <s v="Machines"/>
    <s v="Swingline SM12-08 MicroCut Jam Free Shredder"/>
    <n v="215.99459999999999"/>
    <n v="599.98500000000001"/>
    <n v="5"/>
    <n v="-479.988"/>
    <n v="-38399.040000000001"/>
  </r>
  <r>
    <s v="CA-2014-151183"/>
    <s v="10/15/2014"/>
    <s v="20/10/2014"/>
    <x v="3"/>
    <x v="8"/>
    <d v="2014-10-15T00:00:00"/>
    <d v="2014-10-20T00:00:00"/>
    <s v="On Date"/>
    <s v="BerenikeKampe"/>
    <s v="United States"/>
    <s v="San Francisco"/>
    <s v="California"/>
    <s v="Accessories"/>
    <s v="Verbatim 25 GB 6x Blu-ray Single Layer Recordable Disc, 10/Pack"/>
    <n v="7.7652999999999999"/>
    <n v="46.36"/>
    <n v="4"/>
    <n v="15.2988"/>
    <n v="1223.904"/>
  </r>
  <r>
    <s v="CA-2013-153661"/>
    <s v="01/30/2013"/>
    <s v="31/01/2013"/>
    <x v="0"/>
    <x v="5"/>
    <d v="2013-01-30T00:00:00"/>
    <d v="2013-01-31T00:00:00"/>
    <s v="On Date"/>
    <s v="StevenCartwright"/>
    <s v="United States"/>
    <s v="San Francisco"/>
    <s v="California"/>
    <s v="Storage"/>
    <s v="File Shuttle II and Handi-File, Black"/>
    <n v="25.4175"/>
    <n v="305.01"/>
    <n v="9"/>
    <n v="76.252499999999998"/>
    <n v="6100.2"/>
  </r>
  <r>
    <s v="CA-2013-153661"/>
    <s v="01/30/2013"/>
    <s v="31/01/2013"/>
    <x v="0"/>
    <x v="5"/>
    <d v="2013-01-30T00:00:00"/>
    <d v="2013-01-31T00:00:00"/>
    <s v="On Date"/>
    <s v="StevenCartwright"/>
    <s v="United States"/>
    <s v="San Francisco"/>
    <s v="California"/>
    <s v="Binders"/>
    <s v="GBC Wire Binding Strips"/>
    <n v="16.504799999999999"/>
    <n v="50.783999999999999"/>
    <n v="2"/>
    <n v="17.7744"/>
    <n v="1421.952"/>
  </r>
  <r>
    <s v="CA-2013-153661"/>
    <s v="01/30/2013"/>
    <s v="31/01/2013"/>
    <x v="0"/>
    <x v="5"/>
    <d v="2013-01-30T00:00:00"/>
    <d v="2013-01-31T00:00:00"/>
    <s v="On Date"/>
    <s v="StevenCartwright"/>
    <s v="United States"/>
    <s v="San Francisco"/>
    <s v="California"/>
    <s v="Labels"/>
    <s v="Avery 512"/>
    <n v="1.5317000000000001"/>
    <n v="26.01"/>
    <n v="9"/>
    <n v="12.2247"/>
    <n v="977.976"/>
  </r>
  <r>
    <s v="CA-2013-113656"/>
    <s v="01/23/2013"/>
    <s v="29/01/2013"/>
    <x v="0"/>
    <x v="5"/>
    <d v="2013-01-23T00:00:00"/>
    <d v="2013-01-29T00:00:00"/>
    <s v="Delay"/>
    <s v="ChristyBrittain"/>
    <s v="United States"/>
    <s v="Los Angeles"/>
    <s v="California"/>
    <s v="Furnishings"/>
    <s v="DAX Cubicle Frames, 8-1/2 x 11"/>
    <n v="5.4847999999999999"/>
    <n v="59.99"/>
    <n v="7"/>
    <n v="21.596399999999999"/>
    <n v="1727.712"/>
  </r>
  <r>
    <s v="CA-2012-148964"/>
    <s v="05/26/2012"/>
    <s v="31/05/2012"/>
    <x v="2"/>
    <x v="2"/>
    <d v="2012-05-26T00:00:00"/>
    <d v="2012-05-31T00:00:00"/>
    <s v="On Date"/>
    <s v="RubenDartt"/>
    <s v="United States"/>
    <s v="Bellevue"/>
    <s v="Washington"/>
    <s v="Furnishings"/>
    <s v="DAX Metal Frame, Desktop, Stepped-Edge"/>
    <n v="12.346399999999999"/>
    <n v="20.239999999999998"/>
    <n v="1"/>
    <n v="7.8936000000000002"/>
    <n v="631.48800000000006"/>
  </r>
  <r>
    <s v="CA-2013-144092"/>
    <s v="11/06/2013"/>
    <s v="08/11/2013"/>
    <x v="0"/>
    <x v="7"/>
    <d v="2013-11-06T00:00:00"/>
    <d v="2013-11-08T00:00:00"/>
    <s v="On Date"/>
    <s v="LoganHaushalter"/>
    <s v="United States"/>
    <s v="San Jose"/>
    <s v="California"/>
    <s v="Accessories"/>
    <s v="KeyTronicÂ E03601U1 -Â KeyboardÂ - Beige"/>
    <n v="14.76"/>
    <n v="72"/>
    <n v="4"/>
    <n v="12.96"/>
    <n v="1036.8000000000002"/>
  </r>
  <r>
    <s v="CA-2013-144092"/>
    <s v="11/06/2013"/>
    <s v="08/11/2013"/>
    <x v="0"/>
    <x v="7"/>
    <d v="2013-11-06T00:00:00"/>
    <d v="2013-11-08T00:00:00"/>
    <s v="On Date"/>
    <s v="LoganHaushalter"/>
    <s v="United States"/>
    <s v="San Jose"/>
    <s v="California"/>
    <s v="Chairs"/>
    <s v="Harbour Creations 67200 Series Stacking Chairs"/>
    <n v="51.961400000000005"/>
    <n v="113.88800000000001"/>
    <n v="2"/>
    <n v="9.9651999999999994"/>
    <n v="797.21599999999989"/>
  </r>
  <r>
    <s v="CA-2013-144092"/>
    <s v="11/06/2013"/>
    <s v="08/11/2013"/>
    <x v="0"/>
    <x v="7"/>
    <d v="2013-11-06T00:00:00"/>
    <d v="2013-11-08T00:00:00"/>
    <s v="On Date"/>
    <s v="LoganHaushalter"/>
    <s v="United States"/>
    <s v="San Jose"/>
    <s v="California"/>
    <s v="Envelopes"/>
    <s v="Strathmore #10 Envelopes, Ultimate White"/>
    <n v="26.882100000000001"/>
    <n v="158.13"/>
    <n v="3"/>
    <n v="77.483699999999999"/>
    <n v="6198.6959999999999"/>
  </r>
  <r>
    <s v="CA-2014-158120"/>
    <s v="11/18/2014"/>
    <s v="22/11/2014"/>
    <x v="3"/>
    <x v="7"/>
    <d v="2014-11-18T00:00:00"/>
    <d v="2014-11-22T00:00:00"/>
    <s v="On Date"/>
    <s v="KatharineHarms"/>
    <s v="United States"/>
    <s v="Hillsboro"/>
    <s v="Oregon"/>
    <s v="Paper"/>
    <s v="Wirebound Message Forms, Four 2 3/4 x 5 Forms per Page, Pink Paper"/>
    <n v="4.3300999999999998"/>
    <n v="19.608000000000001"/>
    <n v="3"/>
    <n v="6.6177000000000001"/>
    <n v="529.41600000000005"/>
  </r>
  <r>
    <s v="CA-2014-158120"/>
    <s v="11/18/2014"/>
    <s v="22/11/2014"/>
    <x v="3"/>
    <x v="7"/>
    <d v="2014-11-18T00:00:00"/>
    <d v="2014-11-22T00:00:00"/>
    <s v="On Date"/>
    <s v="KatharineHarms"/>
    <s v="United States"/>
    <s v="Hillsboro"/>
    <s v="Oregon"/>
    <s v="Binders"/>
    <s v="Avery Reinforcements for Hole-Punch Pages"/>
    <n v="1.089"/>
    <n v="4.1580000000000004"/>
    <n v="7"/>
    <n v="-3.4649999999999999"/>
    <n v="-277.2"/>
  </r>
  <r>
    <s v="US-2014-128447"/>
    <s v="11/11/2014"/>
    <s v="18/11/2014"/>
    <x v="3"/>
    <x v="7"/>
    <d v="2014-11-11T00:00:00"/>
    <d v="2014-11-18T00:00:00"/>
    <s v="Delay"/>
    <s v="MichaelChen"/>
    <s v="United States"/>
    <s v="Pasco"/>
    <s v="Washington"/>
    <s v="Appliances"/>
    <s v="Eureka The Boss Lite 10-Amp Upright Vacuum, Blue"/>
    <n v="57.715199999999996"/>
    <n v="400.8"/>
    <n v="5"/>
    <n v="112.224"/>
    <n v="8977.92"/>
  </r>
  <r>
    <s v="US-2014-128447"/>
    <s v="11/11/2014"/>
    <s v="18/11/2014"/>
    <x v="3"/>
    <x v="7"/>
    <d v="2014-11-11T00:00:00"/>
    <d v="2014-11-18T00:00:00"/>
    <s v="Delay"/>
    <s v="MichaelChen"/>
    <s v="United States"/>
    <s v="Pasco"/>
    <s v="Washington"/>
    <s v="Binders"/>
    <s v="GBC VeloBinder Manual Binding System"/>
    <n v="18.714800000000004"/>
    <n v="28.792000000000002"/>
    <n v="1"/>
    <n v="10.077199999999999"/>
    <n v="806.17599999999993"/>
  </r>
  <r>
    <s v="US-2011-131275"/>
    <s v="03/18/2011"/>
    <s v="24/03/2011"/>
    <x v="1"/>
    <x v="9"/>
    <d v="2011-03-18T00:00:00"/>
    <d v="2011-03-24T00:00:00"/>
    <s v="Delay"/>
    <s v="SampleCompanyA"/>
    <s v="United States"/>
    <s v="Burbank"/>
    <s v="California"/>
    <s v="Furnishings"/>
    <s v="Eldon Cleatmat Chair Mats for Medium Pile Carpets"/>
    <n v="48.284999999999997"/>
    <n v="111"/>
    <n v="2"/>
    <n v="14.43"/>
    <n v="1154.4000000000001"/>
  </r>
  <r>
    <s v="US-2011-131275"/>
    <s v="03/18/2011"/>
    <s v="24/03/2011"/>
    <x v="1"/>
    <x v="9"/>
    <d v="2011-03-18T00:00:00"/>
    <d v="2011-03-24T00:00:00"/>
    <s v="Delay"/>
    <s v="SampleCompanyA"/>
    <s v="United States"/>
    <s v="Burbank"/>
    <s v="California"/>
    <s v="Machines"/>
    <s v="Swingline SM12-08 MicroCut Jam Free Shredder"/>
    <n v="215.99460000000002"/>
    <n v="1279.9680000000001"/>
    <n v="4"/>
    <n v="415.9896"/>
    <n v="33279.167999999998"/>
  </r>
  <r>
    <s v="US-2011-131275"/>
    <s v="03/18/2011"/>
    <s v="24/03/2011"/>
    <x v="1"/>
    <x v="9"/>
    <d v="2011-03-18T00:00:00"/>
    <d v="2011-03-24T00:00:00"/>
    <s v="Delay"/>
    <s v="SampleCompanyA"/>
    <s v="United States"/>
    <s v="Burbank"/>
    <s v="California"/>
    <s v="Storage"/>
    <s v="Tennsco 6- and 18-Compartment Lockers"/>
    <n v="217.43940000000003"/>
    <n v="1856.19"/>
    <n v="7"/>
    <n v="334.11419999999998"/>
    <n v="26729.135999999999"/>
  </r>
  <r>
    <s v="CA-2014-165155"/>
    <s v="09/22/2014"/>
    <s v="24/09/2014"/>
    <x v="3"/>
    <x v="4"/>
    <d v="2014-09-22T00:00:00"/>
    <d v="2014-09-24T00:00:00"/>
    <s v="On Date"/>
    <s v="BrendanMurry"/>
    <s v="United States"/>
    <s v="Los Angeles"/>
    <s v="California"/>
    <s v="Storage"/>
    <s v="Tenex Personal Filing Tote With Secure Closure Lid, Black/Frost"/>
    <n v="11.6325"/>
    <n v="15.51"/>
    <n v="1"/>
    <n v="3.8774999999999999"/>
    <n v="310.2"/>
  </r>
  <r>
    <s v="CA-2014-141138"/>
    <s v="11/11/2014"/>
    <s v="17/11/2014"/>
    <x v="3"/>
    <x v="7"/>
    <d v="2014-11-11T00:00:00"/>
    <d v="2014-11-17T00:00:00"/>
    <s v="Delay"/>
    <s v="GaryHwang"/>
    <s v="United States"/>
    <s v="Modesto"/>
    <s v="California"/>
    <s v="Accessories"/>
    <s v="Memorex Mini Travel Drive 16 GB USB 2.0 Flash Drive"/>
    <n v="9.7417000000000016"/>
    <n v="111.79"/>
    <n v="7"/>
    <n v="43.598100000000002"/>
    <n v="3487.848"/>
  </r>
  <r>
    <s v="CA-2014-154102"/>
    <s v="02/07/2014"/>
    <s v="14/02/2014"/>
    <x v="3"/>
    <x v="11"/>
    <d v="2014-02-07T00:00:00"/>
    <d v="2014-02-14T00:00:00"/>
    <s v="Delay"/>
    <s v="SkyeNorling"/>
    <s v="United States"/>
    <s v="San Francisco"/>
    <s v="California"/>
    <s v="Paper"/>
    <s v="Xerox 1947"/>
    <n v="3.2889999999999997"/>
    <n v="29.9"/>
    <n v="5"/>
    <n v="13.455"/>
    <n v="1076.4000000000001"/>
  </r>
  <r>
    <s v="CA-2013-114748"/>
    <s v="10/10/2013"/>
    <s v="15/10/2013"/>
    <x v="0"/>
    <x v="8"/>
    <d v="2013-10-10T00:00:00"/>
    <d v="2013-10-15T00:00:00"/>
    <s v="On Date"/>
    <s v="MariaZettner"/>
    <s v="United States"/>
    <s v="Phoenix"/>
    <s v="Arizona"/>
    <s v="Art"/>
    <s v="Newell 310"/>
    <n v="1.2495999999999998"/>
    <n v="1.4079999999999999"/>
    <n v="1"/>
    <n v="0.15840000000000001"/>
    <n v="12.672000000000001"/>
  </r>
  <r>
    <s v="CA-2013-114748"/>
    <s v="10/10/2013"/>
    <s v="15/10/2013"/>
    <x v="0"/>
    <x v="8"/>
    <d v="2013-10-10T00:00:00"/>
    <d v="2013-10-15T00:00:00"/>
    <s v="On Date"/>
    <s v="MariaZettner"/>
    <s v="United States"/>
    <s v="Phoenix"/>
    <s v="Arizona"/>
    <s v="Furnishings"/>
    <s v="Tenex 46&quot; x 60&quot; Computer Anti-Static Chairmat, Rectangular Shaped"/>
    <n v="84.784000000000006"/>
    <n v="169.56800000000001"/>
    <n v="2"/>
    <n v="0"/>
    <n v="0"/>
  </r>
  <r>
    <s v="CA-2013-163594"/>
    <s v="04/13/2013"/>
    <s v="15/04/2013"/>
    <x v="0"/>
    <x v="10"/>
    <d v="2013-04-13T00:00:00"/>
    <d v="2013-04-15T00:00:00"/>
    <s v="On Date"/>
    <s v="JasonFortune-"/>
    <s v="United States"/>
    <s v="Los Angeles"/>
    <s v="California"/>
    <s v="Paper"/>
    <s v="Xerox 206"/>
    <n v="3.3696000000000002"/>
    <n v="19.440000000000001"/>
    <n v="3"/>
    <n v="9.3312000000000008"/>
    <n v="746.49600000000009"/>
  </r>
  <r>
    <s v="CA-2013-163594"/>
    <s v="04/13/2013"/>
    <s v="15/04/2013"/>
    <x v="0"/>
    <x v="10"/>
    <d v="2013-04-13T00:00:00"/>
    <d v="2013-04-15T00:00:00"/>
    <s v="On Date"/>
    <s v="JasonFortune-"/>
    <s v="United States"/>
    <s v="Los Angeles"/>
    <s v="California"/>
    <s v="Chairs"/>
    <s v="Global Geo Office Task Chair, Gray"/>
    <n v="76.931000000000012"/>
    <n v="194.352"/>
    <n v="3"/>
    <n v="-36.441000000000003"/>
    <n v="-2915.28"/>
  </r>
  <r>
    <s v="CA-2013-163594"/>
    <s v="04/13/2013"/>
    <s v="15/04/2013"/>
    <x v="0"/>
    <x v="10"/>
    <d v="2013-04-13T00:00:00"/>
    <d v="2013-04-15T00:00:00"/>
    <s v="On Date"/>
    <s v="JasonFortune-"/>
    <s v="United States"/>
    <s v="Los Angeles"/>
    <s v="California"/>
    <s v="Binders"/>
    <s v="Aluminum Screw Posts"/>
    <n v="7.63"/>
    <n v="36.624000000000002"/>
    <n v="3"/>
    <n v="13.734"/>
    <n v="1098.72"/>
  </r>
  <r>
    <s v="US-2014-123862"/>
    <s v="01/08/2014"/>
    <s v="10/01/2014"/>
    <x v="3"/>
    <x v="5"/>
    <d v="2014-01-08T00:00:00"/>
    <d v="2014-01-10T00:00:00"/>
    <s v="On Date"/>
    <s v="JamieFrazer"/>
    <s v="United States"/>
    <s v="Long Beach"/>
    <s v="California"/>
    <s v="Storage"/>
    <s v="Eldon Fold 'N Roll Cart System"/>
    <n v="9.9257999999999988"/>
    <n v="153.78"/>
    <n v="11"/>
    <n v="44.596200000000003"/>
    <n v="3567.6960000000004"/>
  </r>
  <r>
    <s v="US-2014-123862"/>
    <s v="01/08/2014"/>
    <s v="10/01/2014"/>
    <x v="3"/>
    <x v="5"/>
    <d v="2014-01-08T00:00:00"/>
    <d v="2014-01-10T00:00:00"/>
    <s v="On Date"/>
    <s v="JamieFrazer"/>
    <s v="United States"/>
    <s v="Long Beach"/>
    <s v="California"/>
    <s v="Storage"/>
    <s v="Tennsco Commercial Shelving"/>
    <n v="20.136600000000001"/>
    <n v="61.02"/>
    <n v="3"/>
    <n v="0.61019999999999996"/>
    <n v="48.815999999999995"/>
  </r>
  <r>
    <s v="US-2014-123862"/>
    <s v="01/08/2014"/>
    <s v="10/01/2014"/>
    <x v="3"/>
    <x v="5"/>
    <d v="2014-01-08T00:00:00"/>
    <d v="2014-01-10T00:00:00"/>
    <s v="On Date"/>
    <s v="JamieFrazer"/>
    <s v="United States"/>
    <s v="Long Beach"/>
    <s v="California"/>
    <s v="Supplies"/>
    <s v="Acme Galleria Hot Forged Steel Scissors with Colored Handles"/>
    <n v="11.1683"/>
    <n v="110.11"/>
    <n v="7"/>
    <n v="31.931899999999999"/>
    <n v="2554.5519999999997"/>
  </r>
  <r>
    <s v="US-2014-123862"/>
    <s v="01/08/2014"/>
    <s v="10/01/2014"/>
    <x v="3"/>
    <x v="5"/>
    <d v="2014-01-08T00:00:00"/>
    <d v="2014-01-10T00:00:00"/>
    <s v="On Date"/>
    <s v="JamieFrazer"/>
    <s v="United States"/>
    <s v="Long Beach"/>
    <s v="California"/>
    <s v="Fasteners"/>
    <s v="Staples"/>
    <n v="4.3394999999999992"/>
    <n v="7.89"/>
    <n v="1"/>
    <n v="3.5505"/>
    <n v="284.04000000000002"/>
  </r>
  <r>
    <s v="CA-2014-100580"/>
    <s v="08/14/2014"/>
    <s v="21/08/2014"/>
    <x v="3"/>
    <x v="3"/>
    <d v="2014-08-14T00:00:00"/>
    <d v="2014-08-21T00:00:00"/>
    <s v="Delay"/>
    <s v="MichaelKennedy"/>
    <s v="United States"/>
    <s v="San Diego"/>
    <s v="California"/>
    <s v="Binders"/>
    <s v="GBC Prepunched Paper, 19-Hole, for Binding Systems, 24-lb"/>
    <n v="8.1054000000000013"/>
    <n v="36.024000000000001"/>
    <n v="3"/>
    <n v="11.707800000000001"/>
    <n v="936.62400000000002"/>
  </r>
  <r>
    <s v="CA-2011-132787"/>
    <s v="09/19/2011"/>
    <s v="23/09/2011"/>
    <x v="1"/>
    <x v="4"/>
    <d v="2011-09-19T00:00:00"/>
    <d v="2011-09-23T00:00:00"/>
    <s v="On Date"/>
    <s v="MikeCaudle"/>
    <s v="United States"/>
    <s v="Seattle"/>
    <s v="Washington"/>
    <s v="Storage"/>
    <s v="Decoflex Hanging Personal Folder File, Blue"/>
    <n v="11.256599999999999"/>
    <n v="92.52"/>
    <n v="6"/>
    <n v="24.980399999999999"/>
    <n v="1998.432"/>
  </r>
  <r>
    <s v="CA-2014-147844"/>
    <s v="05/03/2014"/>
    <s v="07/05/2014"/>
    <x v="3"/>
    <x v="2"/>
    <d v="2014-05-03T00:00:00"/>
    <d v="2014-05-07T00:00:00"/>
    <s v="On Date"/>
    <s v="DorothyDickinson"/>
    <s v="United States"/>
    <s v="Los Angeles"/>
    <s v="California"/>
    <s v="Paper"/>
    <s v="Adams &quot;While You Were Out&quot; Message Pads"/>
    <n v="1.7269999999999996"/>
    <n v="15.7"/>
    <n v="5"/>
    <n v="7.0650000000000004"/>
    <n v="565.20000000000005"/>
  </r>
  <r>
    <s v="CA-2014-147844"/>
    <s v="05/03/2014"/>
    <s v="07/05/2014"/>
    <x v="3"/>
    <x v="2"/>
    <d v="2014-05-03T00:00:00"/>
    <d v="2014-05-07T00:00:00"/>
    <s v="On Date"/>
    <s v="DorothyDickinson"/>
    <s v="United States"/>
    <s v="Los Angeles"/>
    <s v="California"/>
    <s v="Art"/>
    <s v="Newell 34"/>
    <n v="14.6816"/>
    <n v="59.52"/>
    <n v="3"/>
    <n v="15.475199999999999"/>
    <n v="1238.0159999999998"/>
  </r>
  <r>
    <s v="CA-2014-147844"/>
    <s v="05/03/2014"/>
    <s v="07/05/2014"/>
    <x v="3"/>
    <x v="2"/>
    <d v="2014-05-03T00:00:00"/>
    <d v="2014-05-07T00:00:00"/>
    <s v="On Date"/>
    <s v="DorothyDickinson"/>
    <s v="United States"/>
    <s v="Los Angeles"/>
    <s v="California"/>
    <s v="Paper"/>
    <s v="Adams Phone Message Book, 200 Message Capacity, 8 1/16Â” x 11Â”"/>
    <n v="3.7151999999999998"/>
    <n v="34.4"/>
    <n v="5"/>
    <n v="15.824"/>
    <n v="1265.92"/>
  </r>
  <r>
    <s v="CA-2013-110009"/>
    <s v="09/09/2013"/>
    <s v="14/09/2013"/>
    <x v="0"/>
    <x v="4"/>
    <d v="2013-09-09T00:00:00"/>
    <d v="2013-09-14T00:00:00"/>
    <s v="On Date"/>
    <s v="TobyRitter"/>
    <s v="United States"/>
    <s v="Seattle"/>
    <s v="Washington"/>
    <s v="Furnishings"/>
    <s v="Howard Miller 11-1/2&quot; Diameter Grantwood Wall Clock"/>
    <n v="28.465800000000002"/>
    <n v="43.13"/>
    <n v="1"/>
    <n v="14.664199999999999"/>
    <n v="1173.136"/>
  </r>
  <r>
    <s v="CA-2013-110009"/>
    <s v="09/09/2013"/>
    <s v="14/09/2013"/>
    <x v="0"/>
    <x v="4"/>
    <d v="2013-09-09T00:00:00"/>
    <d v="2013-09-14T00:00:00"/>
    <s v="On Date"/>
    <s v="TobyRitter"/>
    <s v="United States"/>
    <s v="Seattle"/>
    <s v="Washington"/>
    <s v="Paper"/>
    <s v="Ampad Gold Fibre Wirebound Steno Books, 6&quot; x 9&quot;, Gregg Ruled"/>
    <n v="2.3814000000000002"/>
    <n v="30.87"/>
    <n v="7"/>
    <n v="14.200200000000001"/>
    <n v="1136.0160000000001"/>
  </r>
  <r>
    <s v="CA-2012-100146"/>
    <s v="05/14/2012"/>
    <s v="19/05/2012"/>
    <x v="2"/>
    <x v="2"/>
    <d v="2012-05-14T00:00:00"/>
    <d v="2012-05-19T00:00:00"/>
    <s v="On Date"/>
    <s v="ClaudiaBergmann"/>
    <s v="United States"/>
    <s v="Camarillo"/>
    <s v="California"/>
    <s v="Bookcases"/>
    <s v="Bush Andora Bookcase, Maple/Graphite Gray Finish"/>
    <n v="93.592200000000005"/>
    <n v="509.95749999999998"/>
    <n v="5"/>
    <n v="41.996499999999997"/>
    <n v="3359.72"/>
  </r>
  <r>
    <s v="CA-2012-100146"/>
    <s v="05/14/2012"/>
    <s v="19/05/2012"/>
    <x v="2"/>
    <x v="2"/>
    <d v="2012-05-14T00:00:00"/>
    <d v="2012-05-19T00:00:00"/>
    <s v="On Date"/>
    <s v="ClaudiaBergmann"/>
    <s v="United States"/>
    <s v="Camarillo"/>
    <s v="California"/>
    <s v="Furnishings"/>
    <s v="Dana Halogen Swing-Arm Architect Lamp"/>
    <n v="29.498399999999997"/>
    <n v="122.91"/>
    <n v="3"/>
    <n v="34.4148"/>
    <n v="2753.1840000000002"/>
  </r>
  <r>
    <s v="CA-2012-100146"/>
    <s v="05/14/2012"/>
    <s v="19/05/2012"/>
    <x v="2"/>
    <x v="2"/>
    <d v="2012-05-14T00:00:00"/>
    <d v="2012-05-19T00:00:00"/>
    <s v="On Date"/>
    <s v="ClaudiaBergmann"/>
    <s v="United States"/>
    <s v="Camarillo"/>
    <s v="California"/>
    <s v="Chairs"/>
    <s v="Novimex Fabric Task Chair"/>
    <n v="51.832999999999998"/>
    <n v="97.567999999999998"/>
    <n v="2"/>
    <n v="-6.0979999999999999"/>
    <n v="-487.84"/>
  </r>
  <r>
    <s v="CA-2012-100146"/>
    <s v="05/14/2012"/>
    <s v="19/05/2012"/>
    <x v="2"/>
    <x v="2"/>
    <d v="2012-05-14T00:00:00"/>
    <d v="2012-05-19T00:00:00"/>
    <s v="On Date"/>
    <s v="ClaudiaBergmann"/>
    <s v="United States"/>
    <s v="Camarillo"/>
    <s v="California"/>
    <s v="Chairs"/>
    <s v="Global Leather and Oak Executive Chair, Black"/>
    <n v="213.69579999999999"/>
    <n v="722.35199999999998"/>
    <n v="3"/>
    <n v="81.264600000000002"/>
    <n v="6501.1679999999997"/>
  </r>
  <r>
    <s v="CA-2013-129728"/>
    <s v="05/31/2013"/>
    <s v="07/06/2013"/>
    <x v="0"/>
    <x v="2"/>
    <d v="2013-05-31T00:00:00"/>
    <d v="2013-06-07T00:00:00"/>
    <s v="Delay"/>
    <s v="JasonGross"/>
    <s v="United States"/>
    <s v="Los Angeles"/>
    <s v="California"/>
    <s v="Furnishings"/>
    <s v="36X48 HARDFLOOR CHAIRMAT"/>
    <n v="19.511400000000002"/>
    <n v="167.84"/>
    <n v="8"/>
    <n v="11.748799999999999"/>
    <n v="939.904"/>
  </r>
  <r>
    <s v="CA-2014-121125"/>
    <s v="05/31/2014"/>
    <s v="04/06/2014"/>
    <x v="3"/>
    <x v="2"/>
    <d v="2014-05-31T00:00:00"/>
    <d v="2014-06-04T00:00:00"/>
    <s v="On Date"/>
    <s v="MichaelGranlund"/>
    <s v="United States"/>
    <s v="Tigard"/>
    <s v="Oregon"/>
    <s v="Phones"/>
    <s v="LG G3"/>
    <n v="139.15289999999999"/>
    <n v="156.792"/>
    <n v="1"/>
    <n v="17.639099999999999"/>
    <n v="1411.1279999999999"/>
  </r>
  <r>
    <s v="CA-2014-121125"/>
    <s v="05/31/2014"/>
    <s v="04/06/2014"/>
    <x v="3"/>
    <x v="2"/>
    <d v="2014-05-31T00:00:00"/>
    <d v="2014-06-04T00:00:00"/>
    <s v="On Date"/>
    <s v="MichaelGranlund"/>
    <s v="United States"/>
    <s v="Tigard"/>
    <s v="Oregon"/>
    <s v="Accessories"/>
    <s v="SanDisk Ultra 32 GB MicroSDHC Class 10 Memory Card"/>
    <n v="19.227"/>
    <n v="35.36"/>
    <n v="2"/>
    <n v="-3.0939999999999999"/>
    <n v="-247.51999999999998"/>
  </r>
  <r>
    <s v="CA-2014-121125"/>
    <s v="05/31/2014"/>
    <s v="04/06/2014"/>
    <x v="3"/>
    <x v="2"/>
    <d v="2014-05-31T00:00:00"/>
    <d v="2014-06-04T00:00:00"/>
    <s v="On Date"/>
    <s v="MichaelGranlund"/>
    <s v="United States"/>
    <s v="Tigard"/>
    <s v="Oregon"/>
    <s v="Furnishings"/>
    <s v="Tensor Brushed Steel Torchiere Floor Lamp"/>
    <n v="13.931800000000001"/>
    <n v="13.592000000000001"/>
    <n v="1"/>
    <n v="-0.33979999999999999"/>
    <n v="-27.183999999999997"/>
  </r>
  <r>
    <s v="CA-2011-161249"/>
    <s v="08/09/2011"/>
    <s v="13/08/2011"/>
    <x v="1"/>
    <x v="3"/>
    <d v="2011-08-09T00:00:00"/>
    <d v="2011-08-13T00:00:00"/>
    <s v="On Date"/>
    <s v="RogerDemir"/>
    <s v="United States"/>
    <s v="Phoenix"/>
    <s v="Arizona"/>
    <s v="Fasteners"/>
    <s v="Super Bands, 12/Pack"/>
    <n v="1.8042000000000002"/>
    <n v="4.4640000000000004"/>
    <n v="3"/>
    <n v="-0.9486"/>
    <n v="-75.888000000000005"/>
  </r>
  <r>
    <s v="CA-2011-161249"/>
    <s v="08/09/2011"/>
    <s v="13/08/2011"/>
    <x v="1"/>
    <x v="3"/>
    <d v="2011-08-09T00:00:00"/>
    <d v="2011-08-13T00:00:00"/>
    <s v="On Date"/>
    <s v="RogerDemir"/>
    <s v="United States"/>
    <s v="Phoenix"/>
    <s v="Arizona"/>
    <s v="Binders"/>
    <s v="Avery Hole Reinforcements"/>
    <n v="3.1773000000000002"/>
    <n v="9.3450000000000006"/>
    <n v="5"/>
    <n v="-6.5415000000000001"/>
    <n v="-523.32000000000005"/>
  </r>
  <r>
    <s v="CA-2012-148180"/>
    <s v="07/26/2012"/>
    <s v="31/07/2012"/>
    <x v="2"/>
    <x v="6"/>
    <d v="2012-07-26T00:00:00"/>
    <d v="2012-07-31T00:00:00"/>
    <s v="On Date"/>
    <s v="BartPistole"/>
    <s v="United States"/>
    <s v="Oxnard"/>
    <s v="California"/>
    <s v="Binders"/>
    <s v="Acco Pressboard Covers with Storage Hooks, 9 1/2&quot; x 11&quot;, Executive Red"/>
    <n v="2.0193000000000003"/>
    <n v="9.1440000000000001"/>
    <n v="3"/>
    <n v="3.0861000000000001"/>
    <n v="246.88800000000001"/>
  </r>
  <r>
    <s v="CA-2012-148180"/>
    <s v="07/26/2012"/>
    <s v="31/07/2012"/>
    <x v="2"/>
    <x v="6"/>
    <d v="2012-07-26T00:00:00"/>
    <d v="2012-07-31T00:00:00"/>
    <s v="On Date"/>
    <s v="BartPistole"/>
    <s v="United States"/>
    <s v="Oxnard"/>
    <s v="California"/>
    <s v="Binders"/>
    <s v="Tuff Stuff Recycled Round Ring Binders"/>
    <n v="2.4581999999999997"/>
    <n v="23.135999999999999"/>
    <n v="6"/>
    <n v="8.3867999999999991"/>
    <n v="670.94399999999996"/>
  </r>
  <r>
    <s v="CA-2012-148180"/>
    <s v="07/26/2012"/>
    <s v="31/07/2012"/>
    <x v="2"/>
    <x v="6"/>
    <d v="2012-07-26T00:00:00"/>
    <d v="2012-07-31T00:00:00"/>
    <s v="On Date"/>
    <s v="BartPistole"/>
    <s v="United States"/>
    <s v="Oxnard"/>
    <s v="California"/>
    <s v="Art"/>
    <s v="Newell 334"/>
    <n v="14.6816"/>
    <n v="99.2"/>
    <n v="5"/>
    <n v="25.792000000000002"/>
    <n v="2063.36"/>
  </r>
  <r>
    <s v="CA-2011-165568"/>
    <s v="02/16/2011"/>
    <s v="20/02/2011"/>
    <x v="1"/>
    <x v="11"/>
    <d v="2011-02-16T00:00:00"/>
    <d v="2011-02-20T00:00:00"/>
    <s v="On Date"/>
    <s v="BarryFranzÃ¶sisch"/>
    <s v="United States"/>
    <s v="Seattle"/>
    <s v="Washington"/>
    <s v="Binders"/>
    <s v="Pressboard Data Binders by Wilson Jones"/>
    <n v="2.8302000000000005"/>
    <n v="21.36"/>
    <n v="5"/>
    <n v="7.2089999999999996"/>
    <n v="576.72"/>
  </r>
  <r>
    <s v="CA-2012-145457"/>
    <s v="03/24/2012"/>
    <s v="27/03/2012"/>
    <x v="2"/>
    <x v="9"/>
    <d v="2012-03-24T00:00:00"/>
    <d v="2012-03-27T00:00:00"/>
    <s v="On Date"/>
    <s v="CathyPrescott"/>
    <s v="United States"/>
    <s v="Covington"/>
    <s v="Washington"/>
    <s v="Furnishings"/>
    <s v="Eldon Expressions Punched Metal &amp; Wood Desk Accessories, Black &amp; Cherry"/>
    <n v="6.7535999999999987"/>
    <n v="46.9"/>
    <n v="5"/>
    <n v="13.132"/>
    <n v="1050.56"/>
  </r>
  <r>
    <s v="US-2014-163657"/>
    <s v="09/03/2014"/>
    <s v="07/09/2014"/>
    <x v="3"/>
    <x v="4"/>
    <d v="2014-09-03T00:00:00"/>
    <d v="2014-09-07T00:00:00"/>
    <s v="On Date"/>
    <s v="JanetLee"/>
    <s v="United States"/>
    <s v="Los Angeles"/>
    <s v="California"/>
    <s v="Binders"/>
    <s v="Acco Translucent Poly Ring Binders"/>
    <n v="2.4335999999999998"/>
    <n v="18.72"/>
    <n v="5"/>
    <n v="6.5519999999999996"/>
    <n v="524.16"/>
  </r>
  <r>
    <s v="US-2014-163657"/>
    <s v="09/03/2014"/>
    <s v="07/09/2014"/>
    <x v="3"/>
    <x v="4"/>
    <d v="2014-09-03T00:00:00"/>
    <d v="2014-09-07T00:00:00"/>
    <s v="On Date"/>
    <s v="JanetLee"/>
    <s v="United States"/>
    <s v="Los Angeles"/>
    <s v="California"/>
    <s v="Tables"/>
    <s v="Hon 2111 Invitation Series Straight Table"/>
    <n v="119.7423"/>
    <n v="236.52799999999999"/>
    <n v="2"/>
    <n v="-2.9565999999999999"/>
    <n v="-236.52799999999999"/>
  </r>
  <r>
    <s v="CA-2012-120446"/>
    <s v="11/16/2012"/>
    <s v="18/11/2012"/>
    <x v="2"/>
    <x v="7"/>
    <d v="2012-11-16T00:00:00"/>
    <d v="2012-11-18T00:00:00"/>
    <s v="On Date"/>
    <s v="JohnGrady"/>
    <s v="United States"/>
    <s v="San Diego"/>
    <s v="California"/>
    <s v="Labels"/>
    <s v="Avery 51"/>
    <n v="3.4019999999999997"/>
    <n v="18.899999999999999"/>
    <n v="3"/>
    <n v="8.6940000000000008"/>
    <n v="695.5200000000001"/>
  </r>
  <r>
    <s v="US-2012-136987"/>
    <s v="04/11/2012"/>
    <s v="14/04/2012"/>
    <x v="2"/>
    <x v="10"/>
    <d v="2012-04-11T00:00:00"/>
    <d v="2012-04-14T00:00:00"/>
    <s v="On Date"/>
    <s v="AndyReiter"/>
    <s v="United States"/>
    <s v="Los Angeles"/>
    <s v="California"/>
    <s v="Copiers"/>
    <s v="Canon PC-428 Personal Copier"/>
    <n v="105.99469999999999"/>
    <n v="639.96799999999996"/>
    <n v="4"/>
    <n v="215.98920000000001"/>
    <n v="17279.136000000002"/>
  </r>
  <r>
    <s v="US-2012-136987"/>
    <s v="04/11/2012"/>
    <s v="14/04/2012"/>
    <x v="2"/>
    <x v="10"/>
    <d v="2012-04-11T00:00:00"/>
    <d v="2012-04-14T00:00:00"/>
    <s v="On Date"/>
    <s v="AndyReiter"/>
    <s v="United States"/>
    <s v="Los Angeles"/>
    <s v="California"/>
    <s v="Paper"/>
    <s v="Staples"/>
    <n v="14.245199999999999"/>
    <n v="52.76"/>
    <n v="2"/>
    <n v="24.269600000000001"/>
    <n v="1941.568"/>
  </r>
  <r>
    <s v="CA-2012-138485"/>
    <s v="02/27/2012"/>
    <s v="01/03/2012"/>
    <x v="2"/>
    <x v="11"/>
    <d v="2012-02-27T00:00:00"/>
    <d v="2012-03-01T00:00:00"/>
    <s v="On Date"/>
    <s v="NoraPaige"/>
    <s v="United States"/>
    <s v="Seattle"/>
    <s v="Washington"/>
    <s v="Accessories"/>
    <s v="Microsoft Natural Keyboard Elite"/>
    <n v="50.897999999999996"/>
    <n v="538.91999999999996"/>
    <n v="9"/>
    <n v="80.837999999999994"/>
    <n v="6467.0399999999991"/>
  </r>
  <r>
    <s v="CA-2013-103709"/>
    <s v="09/09/2013"/>
    <s v="16/09/2013"/>
    <x v="0"/>
    <x v="4"/>
    <d v="2013-09-09T00:00:00"/>
    <d v="2013-09-16T00:00:00"/>
    <s v="Delay"/>
    <s v="LizPreis"/>
    <s v="United States"/>
    <s v="Visalia"/>
    <s v="California"/>
    <s v="Art"/>
    <s v="Eberhard Faber 3 1/2&quot; Golf Pencils"/>
    <n v="5.58"/>
    <n v="14.88"/>
    <n v="2"/>
    <n v="3.72"/>
    <n v="297.60000000000002"/>
  </r>
  <r>
    <s v="CA-2013-103709"/>
    <s v="09/09/2013"/>
    <s v="16/09/2013"/>
    <x v="0"/>
    <x v="4"/>
    <d v="2013-09-09T00:00:00"/>
    <d v="2013-09-16T00:00:00"/>
    <s v="Delay"/>
    <s v="LizPreis"/>
    <s v="United States"/>
    <s v="Visalia"/>
    <s v="California"/>
    <s v="Paper"/>
    <s v="Xerox 1900"/>
    <n v="2.3540000000000001"/>
    <n v="34.24"/>
    <n v="8"/>
    <n v="15.407999999999999"/>
    <n v="1232.6399999999999"/>
  </r>
  <r>
    <s v="CA-2013-103709"/>
    <s v="09/09/2013"/>
    <s v="16/09/2013"/>
    <x v="0"/>
    <x v="4"/>
    <d v="2013-09-09T00:00:00"/>
    <d v="2013-09-16T00:00:00"/>
    <s v="Delay"/>
    <s v="LizPreis"/>
    <s v="United States"/>
    <s v="Visalia"/>
    <s v="California"/>
    <s v="Storage"/>
    <s v="Mini 13-1/2 Capacity Data Binder Rack, Pearl"/>
    <n v="98.152500000000003"/>
    <n v="261.74"/>
    <n v="2"/>
    <n v="65.435000000000002"/>
    <n v="5234.8"/>
  </r>
  <r>
    <s v="CA-2013-138282"/>
    <s v="05/20/2013"/>
    <s v="24/05/2013"/>
    <x v="0"/>
    <x v="2"/>
    <d v="2013-05-20T00:00:00"/>
    <d v="2013-05-24T00:00:00"/>
    <s v="On Date"/>
    <s v="AnnaHÃ¤berlin"/>
    <s v="United States"/>
    <s v="Los Angeles"/>
    <s v="California"/>
    <s v="Appliances"/>
    <s v="Staples"/>
    <n v="8.0153999999999996"/>
    <n v="87.84"/>
    <n v="8"/>
    <n v="23.716799999999999"/>
    <n v="1897.3440000000001"/>
  </r>
  <r>
    <s v="CA-2014-148985"/>
    <s v="11/12/2014"/>
    <s v="16/11/2014"/>
    <x v="3"/>
    <x v="7"/>
    <d v="2014-11-12T00:00:00"/>
    <d v="2014-11-16T00:00:00"/>
    <s v="On Date"/>
    <s v="ThomasBrumley"/>
    <s v="United States"/>
    <s v="Los Angeles"/>
    <s v="California"/>
    <s v="Furnishings"/>
    <s v="Dax Clear Box Frame"/>
    <n v="5.7618000000000009"/>
    <n v="34.92"/>
    <n v="4"/>
    <n v="11.8728"/>
    <n v="949.82399999999996"/>
  </r>
  <r>
    <s v="CA-2013-139997"/>
    <s v="07/02/2013"/>
    <s v="04/07/2013"/>
    <x v="0"/>
    <x v="6"/>
    <d v="2013-07-02T00:00:00"/>
    <d v="2013-07-04T00:00:00"/>
    <s v="On Date"/>
    <s v="EugeneMoren"/>
    <s v="United States"/>
    <s v="Lehi"/>
    <s v="Utah"/>
    <s v="Copiers"/>
    <s v="Hewlett Packard 310 Color Digital Copier"/>
    <n v="209.99299999999999"/>
    <n v="1499.95"/>
    <n v="5"/>
    <n v="449.98500000000001"/>
    <n v="35998.800000000003"/>
  </r>
  <r>
    <s v="CA-2013-124583"/>
    <s v="09/02/2013"/>
    <s v="04/09/2013"/>
    <x v="0"/>
    <x v="4"/>
    <d v="2013-09-02T00:00:00"/>
    <d v="2013-09-04T00:00:00"/>
    <s v="On Date"/>
    <s v="LaurelBeltran"/>
    <s v="United States"/>
    <s v="Huntington Beach"/>
    <s v="California"/>
    <s v="Envelopes"/>
    <s v="Globe Weis Peel &amp; Seel First Class Envelopes"/>
    <n v="7.028999999999999"/>
    <n v="12.78"/>
    <n v="1"/>
    <n v="5.7510000000000003"/>
    <n v="460.08000000000004"/>
  </r>
  <r>
    <s v="CA-2014-157196"/>
    <s v="11/06/2014"/>
    <s v="10/11/2014"/>
    <x v="3"/>
    <x v="7"/>
    <d v="2014-11-06T00:00:00"/>
    <d v="2014-11-10T00:00:00"/>
    <s v="On Date"/>
    <s v="AnnaAndreadi"/>
    <s v="United States"/>
    <s v="San Diego"/>
    <s v="California"/>
    <s v="Paper"/>
    <s v="Xerox 1996"/>
    <n v="3.3696000000000006"/>
    <n v="12.96"/>
    <n v="2"/>
    <n v="6.2207999999999997"/>
    <n v="497.66399999999999"/>
  </r>
  <r>
    <s v="CA-2012-108672"/>
    <s v="09/10/2012"/>
    <s v="16/09/2012"/>
    <x v="2"/>
    <x v="4"/>
    <d v="2012-09-10T00:00:00"/>
    <d v="2012-09-16T00:00:00"/>
    <s v="Delay"/>
    <s v="FrankAtkinson"/>
    <s v="United States"/>
    <s v="Los Angeles"/>
    <s v="California"/>
    <s v="Furnishings"/>
    <s v="Seth Thomas 13 1/2&quot; Wall Clock"/>
    <n v="12.2682"/>
    <n v="106.68"/>
    <n v="6"/>
    <n v="33.070799999999998"/>
    <n v="2645.6639999999998"/>
  </r>
  <r>
    <s v="CA-2014-121048"/>
    <s v="07/15/2014"/>
    <s v="19/07/2014"/>
    <x v="3"/>
    <x v="6"/>
    <d v="2014-07-15T00:00:00"/>
    <d v="2014-07-19T00:00:00"/>
    <s v="On Date"/>
    <s v="TobyCarlisle"/>
    <s v="United States"/>
    <s v="Westminster"/>
    <s v="California"/>
    <s v="Binders"/>
    <s v="Acco Suede Grain Vinyl Round Ring Binder"/>
    <n v="1.5012000000000003"/>
    <n v="4.4480000000000004"/>
    <n v="2"/>
    <n v="1.4456"/>
    <n v="115.648"/>
  </r>
  <r>
    <s v="CA-2014-121048"/>
    <s v="07/15/2014"/>
    <s v="19/07/2014"/>
    <x v="3"/>
    <x v="6"/>
    <d v="2014-07-15T00:00:00"/>
    <d v="2014-07-19T00:00:00"/>
    <s v="On Date"/>
    <s v="TobyCarlisle"/>
    <s v="United States"/>
    <s v="Westminster"/>
    <s v="California"/>
    <s v="Furnishings"/>
    <s v="Deflect-o RollaMat Studded, Beveled Mat for Medium Pile Carpeting"/>
    <n v="75.628600000000006"/>
    <n v="276.69"/>
    <n v="3"/>
    <n v="49.804200000000002"/>
    <n v="3984.3360000000002"/>
  </r>
  <r>
    <s v="CA-2014-121048"/>
    <s v="07/15/2014"/>
    <s v="19/07/2014"/>
    <x v="3"/>
    <x v="6"/>
    <d v="2014-07-15T00:00:00"/>
    <d v="2014-07-19T00:00:00"/>
    <s v="On Date"/>
    <s v="TobyCarlisle"/>
    <s v="United States"/>
    <s v="Westminster"/>
    <s v="California"/>
    <s v="Fasteners"/>
    <s v="OIC Binder Clips, Mini, 1/4&quot; Capacity, Black"/>
    <n v="0.65720000000000001"/>
    <n v="4.96"/>
    <n v="4"/>
    <n v="2.3311999999999999"/>
    <n v="186.49599999999998"/>
  </r>
  <r>
    <s v="CA-2014-121048"/>
    <s v="07/15/2014"/>
    <s v="19/07/2014"/>
    <x v="3"/>
    <x v="6"/>
    <d v="2014-07-15T00:00:00"/>
    <d v="2014-07-19T00:00:00"/>
    <s v="On Date"/>
    <s v="TobyCarlisle"/>
    <s v="United States"/>
    <s v="Westminster"/>
    <s v="California"/>
    <s v="Art"/>
    <s v="BOSTON Model 1800 Electric Pencil Sharpeners, Putty/Woodgrain"/>
    <n v="12.7658"/>
    <n v="71.92"/>
    <n v="4"/>
    <n v="20.8568"/>
    <n v="1668.5439999999999"/>
  </r>
  <r>
    <s v="CA-2014-121048"/>
    <s v="07/15/2014"/>
    <s v="19/07/2014"/>
    <x v="3"/>
    <x v="6"/>
    <d v="2014-07-15T00:00:00"/>
    <d v="2014-07-19T00:00:00"/>
    <s v="On Date"/>
    <s v="TobyCarlisle"/>
    <s v="United States"/>
    <s v="Westminster"/>
    <s v="California"/>
    <s v="Furnishings"/>
    <s v="Eldon 200 Class Desk Accessories, Burgundy"/>
    <n v="3.6424000000000003"/>
    <n v="18.84"/>
    <n v="3"/>
    <n v="7.9127999999999998"/>
    <n v="633.024"/>
  </r>
  <r>
    <s v="CA-2014-121048"/>
    <s v="07/15/2014"/>
    <s v="19/07/2014"/>
    <x v="3"/>
    <x v="6"/>
    <d v="2014-07-15T00:00:00"/>
    <d v="2014-07-19T00:00:00"/>
    <s v="On Date"/>
    <s v="TobyCarlisle"/>
    <s v="United States"/>
    <s v="Westminster"/>
    <s v="California"/>
    <s v="Accessories"/>
    <s v="Sony Micro Vault Click 8 GB USB 2.0 Flash Drive"/>
    <n v="40.4114"/>
    <n v="140.97"/>
    <n v="3"/>
    <n v="19.735800000000001"/>
    <n v="1578.864"/>
  </r>
  <r>
    <s v="CA-2014-121048"/>
    <s v="07/15/2014"/>
    <s v="19/07/2014"/>
    <x v="3"/>
    <x v="6"/>
    <d v="2014-07-15T00:00:00"/>
    <d v="2014-07-19T00:00:00"/>
    <s v="On Date"/>
    <s v="TobyCarlisle"/>
    <s v="United States"/>
    <s v="Westminster"/>
    <s v="California"/>
    <s v="Phones"/>
    <s v="GE 30524EE4"/>
    <n v="139.15289999999999"/>
    <n v="470.37599999999998"/>
    <n v="3"/>
    <n v="52.917299999999997"/>
    <n v="4233.384"/>
  </r>
  <r>
    <s v="US-2014-120117"/>
    <s v="03/31/2014"/>
    <s v="31/03/2014"/>
    <x v="3"/>
    <x v="9"/>
    <d v="2014-03-31T00:00:00"/>
    <d v="2014-03-31T00:00:00"/>
    <s v="On Date"/>
    <s v="TomBoeckenhauer"/>
    <s v="United States"/>
    <s v="Los Angeles"/>
    <s v="California"/>
    <s v="Art"/>
    <s v="Manco Dry-Lighter Erasable Highlighter"/>
    <n v="2.0064000000000002"/>
    <n v="6.08"/>
    <n v="2"/>
    <n v="2.0672000000000001"/>
    <n v="165.376"/>
  </r>
  <r>
    <s v="US-2014-120117"/>
    <s v="03/31/2014"/>
    <s v="31/03/2014"/>
    <x v="3"/>
    <x v="9"/>
    <d v="2014-03-31T00:00:00"/>
    <d v="2014-03-31T00:00:00"/>
    <s v="On Date"/>
    <s v="TomBoeckenhauer"/>
    <s v="United States"/>
    <s v="Los Angeles"/>
    <s v="California"/>
    <s v="Phones"/>
    <s v="AT&amp;T CL83451 4-Handset Telephone"/>
    <n v="146.25290000000001"/>
    <n v="164.792"/>
    <n v="1"/>
    <n v="18.539100000000001"/>
    <n v="1483.1280000000002"/>
  </r>
  <r>
    <s v="CA-2011-115889"/>
    <s v="11/02/2011"/>
    <s v="06/11/2011"/>
    <x v="1"/>
    <x v="7"/>
    <d v="2011-11-02T00:00:00"/>
    <d v="2011-11-06T00:00:00"/>
    <s v="On Date"/>
    <s v="ShahidHopkins"/>
    <s v="United States"/>
    <s v="San Francisco"/>
    <s v="California"/>
    <s v="Phones"/>
    <s v="AT&amp;T CL82213"/>
    <n v="20.582899999999999"/>
    <n v="46.384"/>
    <n v="2"/>
    <n v="5.2182000000000004"/>
    <n v="417.45600000000002"/>
  </r>
  <r>
    <s v="CA-2011-115889"/>
    <s v="11/02/2011"/>
    <s v="06/11/2011"/>
    <x v="1"/>
    <x v="7"/>
    <d v="2011-11-02T00:00:00"/>
    <d v="2011-11-06T00:00:00"/>
    <s v="On Date"/>
    <s v="ShahidHopkins"/>
    <s v="United States"/>
    <s v="San Francisco"/>
    <s v="California"/>
    <s v="Storage"/>
    <s v="Adjustable Depth Letter/Legal Cart"/>
    <n v="128.8366"/>
    <n v="362.92"/>
    <n v="2"/>
    <n v="105.24679999999999"/>
    <n v="8419.7439999999988"/>
  </r>
  <r>
    <s v="CA-2011-125731"/>
    <s v="09/10/2011"/>
    <s v="16/09/2011"/>
    <x v="1"/>
    <x v="4"/>
    <d v="2011-09-10T00:00:00"/>
    <d v="2011-09-16T00:00:00"/>
    <s v="Delay"/>
    <s v="ClayLudtke"/>
    <s v="United States"/>
    <s v="Gresham"/>
    <s v="Oregon"/>
    <s v="Envelopes"/>
    <s v="Peel &amp; Seel Envelopes"/>
    <n v="2.0175999999999998"/>
    <n v="21.728000000000002"/>
    <n v="7"/>
    <n v="7.6048"/>
    <n v="608.38400000000001"/>
  </r>
  <r>
    <s v="CA-2011-125731"/>
    <s v="09/10/2011"/>
    <s v="16/09/2011"/>
    <x v="1"/>
    <x v="4"/>
    <d v="2011-09-10T00:00:00"/>
    <d v="2011-09-16T00:00:00"/>
    <s v="Delay"/>
    <s v="ClayLudtke"/>
    <s v="United States"/>
    <s v="Gresham"/>
    <s v="Oregon"/>
    <s v="Chairs"/>
    <s v="GuestStacker Chair with Chrome Finish Legs"/>
    <n v="267.66720000000004"/>
    <n v="1487.04"/>
    <n v="5"/>
    <n v="148.70400000000001"/>
    <n v="11896.32"/>
  </r>
  <r>
    <s v="US-2014-106145"/>
    <s v="09/27/2014"/>
    <s v="27/09/2014"/>
    <x v="3"/>
    <x v="4"/>
    <d v="2014-09-27T00:00:00"/>
    <d v="2014-09-27T00:00:00"/>
    <s v="On Date"/>
    <s v="RubenAusman"/>
    <s v="United States"/>
    <s v="San Francisco"/>
    <s v="California"/>
    <s v="Envelopes"/>
    <s v="Staples"/>
    <n v="6.469199999999999"/>
    <n v="71.88"/>
    <n v="6"/>
    <n v="33.064799999999998"/>
    <n v="2645.1839999999997"/>
  </r>
  <r>
    <s v="US-2014-106145"/>
    <s v="09/27/2014"/>
    <s v="27/09/2014"/>
    <x v="3"/>
    <x v="4"/>
    <d v="2014-09-27T00:00:00"/>
    <d v="2014-09-27T00:00:00"/>
    <s v="On Date"/>
    <s v="RubenAusman"/>
    <s v="United States"/>
    <s v="San Francisco"/>
    <s v="California"/>
    <s v="Furnishings"/>
    <s v="Stackable Trays"/>
    <n v="2.0944000000000003"/>
    <n v="9.24"/>
    <n v="3"/>
    <n v="2.9567999999999999"/>
    <n v="236.54399999999998"/>
  </r>
  <r>
    <s v="US-2014-106145"/>
    <s v="09/27/2014"/>
    <s v="27/09/2014"/>
    <x v="3"/>
    <x v="4"/>
    <d v="2014-09-27T00:00:00"/>
    <d v="2014-09-27T00:00:00"/>
    <s v="On Date"/>
    <s v="RubenAusman"/>
    <s v="United States"/>
    <s v="San Francisco"/>
    <s v="California"/>
    <s v="Paper"/>
    <s v="Xerox 1895"/>
    <n v="3.2890000000000001"/>
    <n v="35.880000000000003"/>
    <n v="6"/>
    <n v="16.146000000000001"/>
    <n v="1291.68"/>
  </r>
  <r>
    <s v="US-2014-106145"/>
    <s v="09/27/2014"/>
    <s v="27/09/2014"/>
    <x v="3"/>
    <x v="4"/>
    <d v="2014-09-27T00:00:00"/>
    <d v="2014-09-27T00:00:00"/>
    <s v="On Date"/>
    <s v="RubenAusman"/>
    <s v="United States"/>
    <s v="San Francisco"/>
    <s v="California"/>
    <s v="Binders"/>
    <s v="Wilson Jones Hanging View Binder, White, 1&quot;"/>
    <n v="3.8339999999999996"/>
    <n v="17.04"/>
    <n v="3"/>
    <n v="5.5380000000000003"/>
    <n v="443.04"/>
  </r>
  <r>
    <s v="US-2014-106145"/>
    <s v="09/27/2014"/>
    <s v="27/09/2014"/>
    <x v="3"/>
    <x v="4"/>
    <d v="2014-09-27T00:00:00"/>
    <d v="2014-09-27T00:00:00"/>
    <s v="On Date"/>
    <s v="RubenAusman"/>
    <s v="United States"/>
    <s v="San Francisco"/>
    <s v="California"/>
    <s v="Binders"/>
    <s v="Fellowes PB300 Plastic Comb Binding Machine"/>
    <n v="205.63470000000001"/>
    <n v="931.17600000000004"/>
    <n v="3"/>
    <n v="314.27190000000002"/>
    <n v="25141.752"/>
  </r>
  <r>
    <s v="CA-2013-107146"/>
    <s v="06/18/2013"/>
    <s v="20/06/2013"/>
    <x v="0"/>
    <x v="0"/>
    <d v="2013-06-18T00:00:00"/>
    <d v="2013-06-20T00:00:00"/>
    <s v="On Date"/>
    <s v="LenaCreighton"/>
    <s v="United States"/>
    <s v="Longmont"/>
    <s v="Colorado"/>
    <s v="Furnishings"/>
    <s v="Rubbermaid ClusterMat Chairmats, Mat Size- 66&quot; x 60&quot;, Lip 20&quot; x 11&quot; -90 Degree Angle"/>
    <n v="93.223199999999991"/>
    <n v="266.35199999999998"/>
    <n v="3"/>
    <n v="-13.317600000000001"/>
    <n v="-1065.4080000000001"/>
  </r>
  <r>
    <s v="CA-2013-107146"/>
    <s v="06/18/2013"/>
    <s v="20/06/2013"/>
    <x v="0"/>
    <x v="0"/>
    <d v="2013-06-18T00:00:00"/>
    <d v="2013-06-20T00:00:00"/>
    <s v="On Date"/>
    <s v="LenaCreighton"/>
    <s v="United States"/>
    <s v="Longmont"/>
    <s v="Colorado"/>
    <s v="Chairs"/>
    <s v="Global Manager's Adjustable Task Chair, Storm"/>
    <n v="107.19580000000001"/>
    <n v="483.13600000000002"/>
    <n v="4"/>
    <n v="54.352800000000002"/>
    <n v="4348.2240000000002"/>
  </r>
  <r>
    <s v="US-2014-160143"/>
    <s v="04/01/2014"/>
    <s v="08/04/2014"/>
    <x v="3"/>
    <x v="10"/>
    <d v="2014-04-01T00:00:00"/>
    <d v="2014-04-08T00:00:00"/>
    <s v="Delay"/>
    <s v="HenryGoldwyn"/>
    <s v="United States"/>
    <s v="Los Angeles"/>
    <s v="California"/>
    <s v="Supplies"/>
    <s v="Acme Tagit Stainless Steel Antibacterial Scissors"/>
    <n v="7.2270000000000003"/>
    <n v="29.7"/>
    <n v="3"/>
    <n v="8.0190000000000001"/>
    <n v="641.52"/>
  </r>
  <r>
    <s v="CA-2013-106460"/>
    <s v="02/19/2013"/>
    <s v="22/02/2013"/>
    <x v="0"/>
    <x v="11"/>
    <d v="2013-02-19T00:00:00"/>
    <d v="2013-02-22T00:00:00"/>
    <s v="On Date"/>
    <s v="GregTran"/>
    <s v="United States"/>
    <s v="San Francisco"/>
    <s v="California"/>
    <s v="Paper"/>
    <s v="Xerox 1880"/>
    <n v="18.783199999999997"/>
    <n v="70.88"/>
    <n v="2"/>
    <n v="33.313600000000001"/>
    <n v="2665.0880000000002"/>
  </r>
  <r>
    <s v="US-2014-112347"/>
    <s v="12/03/2014"/>
    <s v="07/12/2014"/>
    <x v="3"/>
    <x v="1"/>
    <d v="2014-12-03T00:00:00"/>
    <d v="2014-12-07T00:00:00"/>
    <s v="On Date"/>
    <s v="BillStewart"/>
    <s v="United States"/>
    <s v="Denver"/>
    <s v="Colorado"/>
    <s v="Storage"/>
    <s v="Letter Size Cart"/>
    <n v="101.4306"/>
    <n v="114.288"/>
    <n v="1"/>
    <n v="12.8574"/>
    <n v="1028.5920000000001"/>
  </r>
  <r>
    <s v="US-2014-112347"/>
    <s v="12/03/2014"/>
    <s v="07/12/2014"/>
    <x v="3"/>
    <x v="1"/>
    <d v="2014-12-03T00:00:00"/>
    <d v="2014-12-07T00:00:00"/>
    <s v="On Date"/>
    <s v="BillStewart"/>
    <s v="United States"/>
    <s v="Denver"/>
    <s v="Colorado"/>
    <s v="Binders"/>
    <s v="Aluminum Screw Posts"/>
    <n v="7.6300000000000008"/>
    <n v="36.624000000000002"/>
    <n v="8"/>
    <n v="-24.416"/>
    <n v="-1953.28"/>
  </r>
  <r>
    <s v="US-2014-112347"/>
    <s v="12/03/2014"/>
    <s v="07/12/2014"/>
    <x v="3"/>
    <x v="1"/>
    <d v="2014-12-03T00:00:00"/>
    <d v="2014-12-07T00:00:00"/>
    <s v="On Date"/>
    <s v="BillStewart"/>
    <s v="United States"/>
    <s v="Denver"/>
    <s v="Colorado"/>
    <s v="Bookcases"/>
    <s v="Hon 4-Shelf Metal Bookcases"/>
    <n v="75.734999999999999"/>
    <n v="242.352"/>
    <n v="8"/>
    <n v="-363.52800000000002"/>
    <n v="-29082.240000000002"/>
  </r>
  <r>
    <s v="US-2014-112347"/>
    <s v="12/03/2014"/>
    <s v="07/12/2014"/>
    <x v="3"/>
    <x v="1"/>
    <d v="2014-12-03T00:00:00"/>
    <d v="2014-12-07T00:00:00"/>
    <s v="On Date"/>
    <s v="BillStewart"/>
    <s v="United States"/>
    <s v="Denver"/>
    <s v="Colorado"/>
    <s v="Phones"/>
    <s v="Seidio BD2-HK3IPH5-BK DILEX Case and Holster Combo for Apple iPhone 5/5s - Black"/>
    <n v="22.327200000000001"/>
    <n v="49.616"/>
    <n v="2"/>
    <n v="4.9615999999999998"/>
    <n v="396.928"/>
  </r>
  <r>
    <s v="US-2014-112347"/>
    <s v="12/03/2014"/>
    <s v="07/12/2014"/>
    <x v="3"/>
    <x v="1"/>
    <d v="2014-12-03T00:00:00"/>
    <d v="2014-12-07T00:00:00"/>
    <s v="On Date"/>
    <s v="BillStewart"/>
    <s v="United States"/>
    <s v="Denver"/>
    <s v="Colorado"/>
    <s v="Furnishings"/>
    <s v="Tenex 46&quot; x 60&quot; Computer Anti-Static Chairmat, Rectangular Shaped"/>
    <n v="84.784000000000006"/>
    <n v="508.70400000000001"/>
    <n v="6"/>
    <n v="0"/>
    <n v="0"/>
  </r>
  <r>
    <s v="US-2014-112347"/>
    <s v="12/03/2014"/>
    <s v="07/12/2014"/>
    <x v="3"/>
    <x v="1"/>
    <d v="2014-12-03T00:00:00"/>
    <d v="2014-12-07T00:00:00"/>
    <s v="On Date"/>
    <s v="BillStewart"/>
    <s v="United States"/>
    <s v="Denver"/>
    <s v="Colorado"/>
    <s v="Phones"/>
    <s v="Macally Suction Cup Mount"/>
    <n v="11.950000000000001"/>
    <n v="57.36"/>
    <n v="6"/>
    <n v="-14.34"/>
    <n v="-1147.2"/>
  </r>
  <r>
    <s v="US-2014-112347"/>
    <s v="12/03/2014"/>
    <s v="07/12/2014"/>
    <x v="3"/>
    <x v="1"/>
    <d v="2014-12-03T00:00:00"/>
    <d v="2014-12-07T00:00:00"/>
    <s v="On Date"/>
    <s v="BillStewart"/>
    <s v="United States"/>
    <s v="Denver"/>
    <s v="Colorado"/>
    <s v="Chairs"/>
    <s v="Hon GuestStacker Chair"/>
    <n v="167.73579999999998"/>
    <n v="906.68"/>
    <n v="5"/>
    <n v="68.001000000000005"/>
    <n v="5440.08"/>
  </r>
  <r>
    <s v="CA-2014-157672"/>
    <s v="10/06/2014"/>
    <s v="08/10/2014"/>
    <x v="3"/>
    <x v="8"/>
    <d v="2014-10-06T00:00:00"/>
    <d v="2014-10-08T00:00:00"/>
    <s v="On Date"/>
    <s v="RossBaird"/>
    <s v="United States"/>
    <s v="Denver"/>
    <s v="Colorado"/>
    <s v="Accessories"/>
    <s v="LogitechÂ MX Performance Wireless Mouse"/>
    <n v="25.130699999999997"/>
    <n v="63.823999999999998"/>
    <n v="2"/>
    <n v="13.5626"/>
    <n v="1085.008"/>
  </r>
  <r>
    <s v="US-2013-166660"/>
    <s v="01/30/2013"/>
    <s v="01/02/2013"/>
    <x v="0"/>
    <x v="5"/>
    <d v="2013-01-30T00:00:00"/>
    <d v="2013-02-01T00:00:00"/>
    <s v="On Date"/>
    <s v="TimBrockman"/>
    <s v="United States"/>
    <s v="Seattle"/>
    <s v="Washington"/>
    <s v="Chairs"/>
    <s v="Global Deluxe High-Back Office Chair in Storm"/>
    <n v="123.7509"/>
    <n v="435.16800000000001"/>
    <n v="4"/>
    <n v="-59.835599999999999"/>
    <n v="-4786.848"/>
  </r>
  <r>
    <s v="US-2013-166660"/>
    <s v="01/30/2013"/>
    <s v="01/02/2013"/>
    <x v="0"/>
    <x v="5"/>
    <d v="2013-01-30T00:00:00"/>
    <d v="2013-02-01T00:00:00"/>
    <s v="On Date"/>
    <s v="TimBrockman"/>
    <s v="United States"/>
    <s v="Seattle"/>
    <s v="Washington"/>
    <s v="Bookcases"/>
    <s v="O'Sullivan 2-Shelf Heavy-Duty Bookcases"/>
    <n v="40.807199999999995"/>
    <n v="48.58"/>
    <n v="1"/>
    <n v="7.7728000000000002"/>
    <n v="621.82400000000007"/>
  </r>
  <r>
    <s v="CA-2011-133830"/>
    <s v="12/05/2011"/>
    <s v="10/12/2011"/>
    <x v="1"/>
    <x v="1"/>
    <d v="2011-12-05T00:00:00"/>
    <d v="2011-12-10T00:00:00"/>
    <s v="On Date"/>
    <s v="RobLucas"/>
    <s v="United States"/>
    <s v="Los Angeles"/>
    <s v="California"/>
    <s v="Art"/>
    <s v="Prang Colored Pencils"/>
    <n v="1.617"/>
    <n v="26.46"/>
    <n v="9"/>
    <n v="11.907"/>
    <n v="952.56"/>
  </r>
  <r>
    <s v="CA-2011-133830"/>
    <s v="12/05/2011"/>
    <s v="10/12/2011"/>
    <x v="1"/>
    <x v="1"/>
    <d v="2011-12-05T00:00:00"/>
    <d v="2011-12-10T00:00:00"/>
    <s v="On Date"/>
    <s v="RobLucas"/>
    <s v="United States"/>
    <s v="Los Angeles"/>
    <s v="California"/>
    <s v="Paper"/>
    <s v="Xerox 1933"/>
    <n v="6.5083999999999991"/>
    <n v="49.12"/>
    <n v="4"/>
    <n v="23.086400000000001"/>
    <n v="1846.912"/>
  </r>
  <r>
    <s v="CA-2011-133830"/>
    <s v="12/05/2011"/>
    <s v="10/12/2011"/>
    <x v="1"/>
    <x v="1"/>
    <d v="2011-12-05T00:00:00"/>
    <d v="2011-12-10T00:00:00"/>
    <s v="On Date"/>
    <s v="RobLucas"/>
    <s v="United States"/>
    <s v="Los Angeles"/>
    <s v="California"/>
    <s v="Fasteners"/>
    <s v="Advantus Plastic Paper Clips"/>
    <n v="2.6"/>
    <n v="15"/>
    <n v="3"/>
    <n v="7.2"/>
    <n v="576"/>
  </r>
  <r>
    <s v="CA-2012-129532"/>
    <s v="12/08/2012"/>
    <s v="12/12/2012"/>
    <x v="2"/>
    <x v="1"/>
    <d v="2012-12-08T00:00:00"/>
    <d v="2012-12-12T00:00:00"/>
    <s v="On Date"/>
    <s v="YanaSorensen"/>
    <s v="United States"/>
    <s v="Los Angeles"/>
    <s v="California"/>
    <s v="Storage"/>
    <s v="Stur-D-Stor Shelving, Vertical 5-Shelf: 72&quot;H x 36&quot;W x 18 1/2&quot;D"/>
    <n v="108.7604"/>
    <n v="221.96"/>
    <n v="2"/>
    <n v="4.4391999999999996"/>
    <n v="355.13599999999997"/>
  </r>
  <r>
    <s v="CA-2012-129532"/>
    <s v="12/08/2012"/>
    <s v="12/12/2012"/>
    <x v="2"/>
    <x v="1"/>
    <d v="2012-12-08T00:00:00"/>
    <d v="2012-12-12T00:00:00"/>
    <s v="On Date"/>
    <s v="YanaSorensen"/>
    <s v="United States"/>
    <s v="Los Angeles"/>
    <s v="California"/>
    <s v="Accessories"/>
    <s v="WD My Passport Ultra 500GB Portable External Hard Drive"/>
    <n v="48.97"/>
    <n v="236"/>
    <n v="4"/>
    <n v="40.119999999999997"/>
    <n v="3209.6"/>
  </r>
  <r>
    <s v="CA-2011-134726"/>
    <s v="11/02/2011"/>
    <s v="07/11/2011"/>
    <x v="1"/>
    <x v="7"/>
    <d v="2011-11-02T00:00:00"/>
    <d v="2011-11-07T00:00:00"/>
    <s v="On Date"/>
    <s v="StevenWard"/>
    <s v="United States"/>
    <s v="Seattle"/>
    <s v="Washington"/>
    <s v="Accessories"/>
    <s v="Maxell 74 Minute CD-R Spindle, 50/Pack"/>
    <n v="13.4208"/>
    <n v="41.94"/>
    <n v="2"/>
    <n v="15.0984"/>
    <n v="1207.8720000000001"/>
  </r>
  <r>
    <s v="CA-2011-134726"/>
    <s v="11/02/2011"/>
    <s v="07/11/2011"/>
    <x v="1"/>
    <x v="7"/>
    <d v="2011-11-02T00:00:00"/>
    <d v="2011-11-07T00:00:00"/>
    <s v="On Date"/>
    <s v="StevenWard"/>
    <s v="United States"/>
    <s v="Seattle"/>
    <s v="Washington"/>
    <s v="Phones"/>
    <s v="Samsung Rugby III"/>
    <n v="48.172699999999999"/>
    <n v="52.792000000000002"/>
    <n v="1"/>
    <n v="4.6193"/>
    <n v="369.54399999999998"/>
  </r>
  <r>
    <s v="CA-2014-122945"/>
    <s v="11/17/2014"/>
    <s v="23/11/2014"/>
    <x v="3"/>
    <x v="7"/>
    <d v="2014-11-17T00:00:00"/>
    <d v="2014-11-23T00:00:00"/>
    <s v="Delay"/>
    <s v="MickBrown"/>
    <s v="United States"/>
    <s v="Roseville"/>
    <s v="California"/>
    <s v="Furnishings"/>
    <s v="DAX Cubicle Frames - 8x10"/>
    <n v="4.0389999999999997"/>
    <n v="17.309999999999999"/>
    <n v="3"/>
    <n v="5.1929999999999996"/>
    <n v="415.43999999999994"/>
  </r>
  <r>
    <s v="CA-2012-164567"/>
    <s v="06/15/2012"/>
    <s v="19/06/2012"/>
    <x v="2"/>
    <x v="0"/>
    <d v="2012-06-15T00:00:00"/>
    <d v="2012-06-19T00:00:00"/>
    <s v="On Date"/>
    <s v="GraceKelly"/>
    <s v="United States"/>
    <s v="Los Angeles"/>
    <s v="California"/>
    <s v="Phones"/>
    <s v="Jabra SPEAK 410"/>
    <n v="67.672799999999995"/>
    <n v="225.57599999999999"/>
    <n v="3"/>
    <n v="22.557600000000001"/>
    <n v="1804.6080000000002"/>
  </r>
  <r>
    <s v="CA-2011-131947"/>
    <s v="09/17/2011"/>
    <s v="22/09/2011"/>
    <x v="1"/>
    <x v="4"/>
    <d v="2011-09-17T00:00:00"/>
    <d v="2011-09-22T00:00:00"/>
    <s v="On Date"/>
    <s v="JosephAirdo"/>
    <s v="United States"/>
    <s v="Springfield"/>
    <s v="Oregon"/>
    <s v="Art"/>
    <s v="Newell 313"/>
    <n v="2.3944000000000001"/>
    <n v="5.2480000000000002"/>
    <n v="2"/>
    <n v="0.4592"/>
    <n v="36.735999999999997"/>
  </r>
  <r>
    <s v="CA-2011-131947"/>
    <s v="09/17/2011"/>
    <s v="22/09/2011"/>
    <x v="1"/>
    <x v="4"/>
    <d v="2011-09-17T00:00:00"/>
    <d v="2011-09-22T00:00:00"/>
    <s v="On Date"/>
    <s v="JosephAirdo"/>
    <s v="United States"/>
    <s v="Springfield"/>
    <s v="Oregon"/>
    <s v="Art"/>
    <s v="Boston 16701 Slimline Battery Pencil Sharpener"/>
    <n v="11.158000000000001"/>
    <n v="38.256"/>
    <n v="3"/>
    <n v="4.782"/>
    <n v="382.56"/>
  </r>
  <r>
    <s v="CA-2011-131947"/>
    <s v="09/17/2011"/>
    <s v="22/09/2011"/>
    <x v="1"/>
    <x v="4"/>
    <d v="2011-09-17T00:00:00"/>
    <d v="2011-09-22T00:00:00"/>
    <s v="On Date"/>
    <s v="JosephAirdo"/>
    <s v="United States"/>
    <s v="Springfield"/>
    <s v="Oregon"/>
    <s v="Paper"/>
    <s v="Riverleaf Stik-Withit Designer Note Cubes"/>
    <n v="5.4324000000000003"/>
    <n v="40.24"/>
    <n v="5"/>
    <n v="13.077999999999999"/>
    <n v="1046.24"/>
  </r>
  <r>
    <s v="CA-2011-131947"/>
    <s v="09/17/2011"/>
    <s v="22/09/2011"/>
    <x v="1"/>
    <x v="4"/>
    <d v="2011-09-17T00:00:00"/>
    <d v="2011-09-22T00:00:00"/>
    <s v="On Date"/>
    <s v="JosephAirdo"/>
    <s v="United States"/>
    <s v="Springfield"/>
    <s v="Oregon"/>
    <s v="Machines"/>
    <s v="Plantronics Single Ear Headset"/>
    <n v="10.374000000000001"/>
    <n v="29.925000000000001"/>
    <n v="5"/>
    <n v="-21.945"/>
    <n v="-1755.6"/>
  </r>
  <r>
    <s v="CA-2011-131947"/>
    <s v="09/17/2011"/>
    <s v="22/09/2011"/>
    <x v="1"/>
    <x v="4"/>
    <d v="2011-09-17T00:00:00"/>
    <d v="2011-09-22T00:00:00"/>
    <s v="On Date"/>
    <s v="JosephAirdo"/>
    <s v="United States"/>
    <s v="Springfield"/>
    <s v="Oregon"/>
    <s v="Paper"/>
    <s v="Xerox 1960"/>
    <n v="17.039000000000001"/>
    <n v="148.70400000000001"/>
    <n v="6"/>
    <n v="46.47"/>
    <n v="3717.6"/>
  </r>
  <r>
    <s v="CA-2011-131947"/>
    <s v="09/17/2011"/>
    <s v="22/09/2011"/>
    <x v="1"/>
    <x v="4"/>
    <d v="2011-09-17T00:00:00"/>
    <d v="2011-09-22T00:00:00"/>
    <s v="On Date"/>
    <s v="JosephAirdo"/>
    <s v="United States"/>
    <s v="Springfield"/>
    <s v="Oregon"/>
    <s v="Accessories"/>
    <s v="Verbatim 25 GB 6x Blu-ray Single Layer Recordable Disc, 3/Pack"/>
    <n v="3.9144000000000005"/>
    <n v="55.92"/>
    <n v="10"/>
    <n v="16.776"/>
    <n v="1342.08"/>
  </r>
  <r>
    <s v="CA-2014-163209"/>
    <s v="05/04/2014"/>
    <s v="08/05/2014"/>
    <x v="3"/>
    <x v="2"/>
    <d v="2014-05-04T00:00:00"/>
    <d v="2014-05-08T00:00:00"/>
    <s v="On Date"/>
    <s v="MikeKennedy"/>
    <s v="United States"/>
    <s v="San Francisco"/>
    <s v="California"/>
    <s v="Paper"/>
    <s v="Xerox 2"/>
    <n v="3.3696000000000006"/>
    <n v="25.92"/>
    <n v="4"/>
    <n v="12.441599999999999"/>
    <n v="995.32799999999997"/>
  </r>
  <r>
    <s v="CA-2014-163209"/>
    <s v="05/04/2014"/>
    <s v="08/05/2014"/>
    <x v="3"/>
    <x v="2"/>
    <d v="2014-05-04T00:00:00"/>
    <d v="2014-05-08T00:00:00"/>
    <s v="On Date"/>
    <s v="MikeKennedy"/>
    <s v="United States"/>
    <s v="San Francisco"/>
    <s v="California"/>
    <s v="Art"/>
    <s v="Newell 350"/>
    <n v="2.3288000000000002"/>
    <n v="22.96"/>
    <n v="7"/>
    <n v="6.6584000000000003"/>
    <n v="532.67200000000003"/>
  </r>
  <r>
    <s v="CA-2011-133354"/>
    <s v="02/23/2011"/>
    <s v="25/02/2011"/>
    <x v="1"/>
    <x v="11"/>
    <d v="2011-02-23T00:00:00"/>
    <d v="2011-02-25T00:00:00"/>
    <s v="On Date"/>
    <s v="SueAnnReed"/>
    <s v="United States"/>
    <s v="Moreno Valley"/>
    <s v="California"/>
    <s v="Paper"/>
    <s v="Xerox 220"/>
    <n v="3.3696000000000002"/>
    <n v="19.440000000000001"/>
    <n v="3"/>
    <n v="9.3312000000000008"/>
    <n v="746.49600000000009"/>
  </r>
  <r>
    <s v="CA-2014-151225"/>
    <s v="10/28/2014"/>
    <s v="30/10/2014"/>
    <x v="3"/>
    <x v="8"/>
    <d v="2014-10-28T00:00:00"/>
    <d v="2014-10-30T00:00:00"/>
    <s v="On Date"/>
    <s v="JimMitchum"/>
    <s v="United States"/>
    <s v="Los Angeles"/>
    <s v="California"/>
    <s v="Tables"/>
    <s v="Chromcraft Rectangular Conference Tables"/>
    <n v="180.09719999999999"/>
    <n v="189.57599999999999"/>
    <n v="1"/>
    <n v="9.4787999999999997"/>
    <n v="758.30399999999997"/>
  </r>
  <r>
    <s v="CA-2014-151225"/>
    <s v="10/28/2014"/>
    <s v="30/10/2014"/>
    <x v="3"/>
    <x v="8"/>
    <d v="2014-10-28T00:00:00"/>
    <d v="2014-10-30T00:00:00"/>
    <s v="On Date"/>
    <s v="JimMitchum"/>
    <s v="United States"/>
    <s v="Los Angeles"/>
    <s v="California"/>
    <s v="Phones"/>
    <s v="Griffin GC17055 Auxiliary Audio Cable"/>
    <n v="12.9528"/>
    <n v="71.959999999999994"/>
    <n v="5"/>
    <n v="7.1959999999999997"/>
    <n v="575.67999999999995"/>
  </r>
  <r>
    <s v="US-2011-144078"/>
    <s v="11/25/2011"/>
    <s v="29/11/2011"/>
    <x v="1"/>
    <x v="7"/>
    <d v="2011-11-25T00:00:00"/>
    <d v="2011-11-29T00:00:00"/>
    <s v="On Date"/>
    <s v="RichardBierner"/>
    <s v="United States"/>
    <s v="Los Angeles"/>
    <s v="California"/>
    <s v="Phones"/>
    <s v="Logitech Mobile Speakerphone P710e -Â speaker phone"/>
    <n v="98.535399999999996"/>
    <n v="539.91999999999996"/>
    <n v="5"/>
    <n v="47.243000000000002"/>
    <n v="3779.44"/>
  </r>
  <r>
    <s v="US-2011-144078"/>
    <s v="11/25/2011"/>
    <s v="29/11/2011"/>
    <x v="1"/>
    <x v="7"/>
    <d v="2011-11-25T00:00:00"/>
    <d v="2011-11-29T00:00:00"/>
    <s v="On Date"/>
    <s v="RichardBierner"/>
    <s v="United States"/>
    <s v="Los Angeles"/>
    <s v="California"/>
    <s v="Chairs"/>
    <s v="Hon GuestStacker Chair"/>
    <n v="167.73580000000001"/>
    <n v="725.34400000000005"/>
    <n v="4"/>
    <n v="54.400799999999997"/>
    <n v="4352.0639999999994"/>
  </r>
  <r>
    <s v="US-2011-144078"/>
    <s v="11/25/2011"/>
    <s v="29/11/2011"/>
    <x v="1"/>
    <x v="7"/>
    <d v="2011-11-25T00:00:00"/>
    <d v="2011-11-29T00:00:00"/>
    <s v="On Date"/>
    <s v="RichardBierner"/>
    <s v="United States"/>
    <s v="Los Angeles"/>
    <s v="California"/>
    <s v="Art"/>
    <s v="Staples"/>
    <n v="1.6120000000000001"/>
    <n v="7.44"/>
    <n v="3"/>
    <n v="2.6040000000000001"/>
    <n v="208.32"/>
  </r>
  <r>
    <s v="US-2012-159499"/>
    <s v="11/21/2012"/>
    <s v="23/11/2012"/>
    <x v="2"/>
    <x v="7"/>
    <d v="2012-11-21T00:00:00"/>
    <d v="2012-11-23T00:00:00"/>
    <s v="On Date"/>
    <s v="EudokiaMartin"/>
    <s v="United States"/>
    <s v="Phoenix"/>
    <s v="Arizona"/>
    <s v="Appliances"/>
    <s v="Fellowes Command Center 5-outlet power strip"/>
    <n v="49.523199999999996"/>
    <n v="325.63200000000001"/>
    <n v="6"/>
    <n v="28.492799999999999"/>
    <n v="2279.424"/>
  </r>
  <r>
    <s v="US-2012-159499"/>
    <s v="11/21/2012"/>
    <s v="23/11/2012"/>
    <x v="2"/>
    <x v="7"/>
    <d v="2012-11-21T00:00:00"/>
    <d v="2012-11-23T00:00:00"/>
    <s v="On Date"/>
    <s v="EudokiaMartin"/>
    <s v="United States"/>
    <s v="Phoenix"/>
    <s v="Arizona"/>
    <s v="Accessories"/>
    <s v="Belkin Standard 104 key USB Keyboard"/>
    <n v="12.4015"/>
    <n v="23.344000000000001"/>
    <n v="2"/>
    <n v="-1.4590000000000001"/>
    <n v="-116.72"/>
  </r>
  <r>
    <s v="US-2012-159499"/>
    <s v="11/21/2012"/>
    <s v="23/11/2012"/>
    <x v="2"/>
    <x v="7"/>
    <d v="2012-11-21T00:00:00"/>
    <d v="2012-11-23T00:00:00"/>
    <s v="On Date"/>
    <s v="EudokiaMartin"/>
    <s v="United States"/>
    <s v="Phoenix"/>
    <s v="Arizona"/>
    <s v="Labels"/>
    <s v="Avery 506"/>
    <n v="2.2302"/>
    <n v="16.52"/>
    <n v="5"/>
    <n v="5.3689999999999998"/>
    <n v="429.52"/>
  </r>
  <r>
    <s v="US-2013-157490"/>
    <s v="10/07/2013"/>
    <s v="08/10/2013"/>
    <x v="0"/>
    <x v="8"/>
    <d v="2013-10-07T00:00:00"/>
    <d v="2013-10-08T00:00:00"/>
    <s v="On Date"/>
    <s v="LaurelBeltran"/>
    <s v="United States"/>
    <s v="Pueblo"/>
    <s v="Colorado"/>
    <s v="Machines"/>
    <s v="Zebra GK420t Direct Thermal/Thermal Transfer Printer"/>
    <n v="273.66500000000002"/>
    <n v="703.71"/>
    <n v="6"/>
    <n v="-938.28"/>
    <n v="-75062.399999999994"/>
  </r>
  <r>
    <s v="US-2013-157490"/>
    <s v="10/07/2013"/>
    <s v="08/10/2013"/>
    <x v="0"/>
    <x v="8"/>
    <d v="2013-10-07T00:00:00"/>
    <d v="2013-10-08T00:00:00"/>
    <s v="On Date"/>
    <s v="LaurelBeltran"/>
    <s v="United States"/>
    <s v="Pueblo"/>
    <s v="Colorado"/>
    <s v="Binders"/>
    <s v="Recycled Easel Ring Binders"/>
    <n v="8.2059999999999995"/>
    <n v="17.904"/>
    <n v="4"/>
    <n v="-14.92"/>
    <n v="-1193.5999999999999"/>
  </r>
  <r>
    <s v="US-2013-157490"/>
    <s v="10/07/2013"/>
    <s v="08/10/2013"/>
    <x v="0"/>
    <x v="8"/>
    <d v="2013-10-07T00:00:00"/>
    <d v="2013-10-08T00:00:00"/>
    <s v="On Date"/>
    <s v="LaurelBeltran"/>
    <s v="United States"/>
    <s v="Pueblo"/>
    <s v="Colorado"/>
    <s v="Binders"/>
    <s v="Avery Framed View Binder, EZD Ring (Locking), Navy, 1 1/2&quot;"/>
    <n v="5.2894000000000005"/>
    <n v="11.976000000000001"/>
    <n v="4"/>
    <n v="-9.1815999999999995"/>
    <n v="-734.52800000000002"/>
  </r>
  <r>
    <s v="US-2013-157490"/>
    <s v="10/07/2013"/>
    <s v="08/10/2013"/>
    <x v="0"/>
    <x v="8"/>
    <d v="2013-10-07T00:00:00"/>
    <d v="2013-10-08T00:00:00"/>
    <s v="On Date"/>
    <s v="LaurelBeltran"/>
    <s v="United States"/>
    <s v="Pueblo"/>
    <s v="Colorado"/>
    <s v="Accessories"/>
    <s v="Memorex 25GB 6X Branded Blu-Ray Recordable Disc, 15/Pack"/>
    <n v="13.422099999999999"/>
    <n v="67.959999999999994"/>
    <n v="5"/>
    <n v="0.84950000000000003"/>
    <n v="67.960000000000008"/>
  </r>
  <r>
    <s v="CA-2012-161452"/>
    <s v="04/05/2012"/>
    <s v="11/04/2012"/>
    <x v="2"/>
    <x v="10"/>
    <d v="2012-04-05T00:00:00"/>
    <d v="2012-04-11T00:00:00"/>
    <s v="Delay"/>
    <s v="CarolAdams"/>
    <s v="United States"/>
    <s v="Los Angeles"/>
    <s v="California"/>
    <s v="Chairs"/>
    <s v="GuestStacker Chair with Chrome Finish Legs"/>
    <n v="267.66720000000004"/>
    <n v="892.22400000000005"/>
    <n v="3"/>
    <n v="89.222399999999993"/>
    <n v="7137.7919999999995"/>
  </r>
  <r>
    <s v="CA-2013-138968"/>
    <s v="03/16/2013"/>
    <s v="17/03/2013"/>
    <x v="0"/>
    <x v="9"/>
    <d v="2013-03-16T00:00:00"/>
    <d v="2013-03-17T00:00:00"/>
    <s v="On Date"/>
    <s v="FredChung"/>
    <s v="United States"/>
    <s v="San Francisco"/>
    <s v="California"/>
    <s v="Binders"/>
    <s v="Avery Round Ring Poly Binders"/>
    <n v="1.4483999999999999"/>
    <n v="4.5439999999999996"/>
    <n v="2"/>
    <n v="1.6472"/>
    <n v="131.77600000000001"/>
  </r>
  <r>
    <s v="CA-2013-138968"/>
    <s v="03/16/2013"/>
    <s v="17/03/2013"/>
    <x v="0"/>
    <x v="9"/>
    <d v="2013-03-16T00:00:00"/>
    <d v="2013-03-17T00:00:00"/>
    <s v="On Date"/>
    <s v="FredChung"/>
    <s v="United States"/>
    <s v="San Francisco"/>
    <s v="California"/>
    <s v="Chairs"/>
    <s v="Global Comet Stacking Arm Chair"/>
    <n v="316.88249999999999"/>
    <n v="1352.0319999999999"/>
    <n v="4"/>
    <n v="84.501999999999995"/>
    <n v="6760.16"/>
  </r>
  <r>
    <s v="CA-2012-107685"/>
    <s v="11/30/2012"/>
    <s v="02/12/2012"/>
    <x v="2"/>
    <x v="7"/>
    <d v="2012-11-30T00:00:00"/>
    <d v="2012-12-02T00:00:00"/>
    <s v="On Date"/>
    <s v="JohnMurray"/>
    <s v="United States"/>
    <s v="Las Vegas"/>
    <s v="Nevada"/>
    <s v="Furnishings"/>
    <s v="DAX Contemporary Wood Frame with Silver Metal Mat, Desktop, 11 x 14 Size"/>
    <n v="12.953599999999998"/>
    <n v="80.959999999999994"/>
    <n v="4"/>
    <n v="29.145600000000002"/>
    <n v="2331.6480000000001"/>
  </r>
  <r>
    <s v="CA-2012-107685"/>
    <s v="11/30/2012"/>
    <s v="02/12/2012"/>
    <x v="2"/>
    <x v="7"/>
    <d v="2012-11-30T00:00:00"/>
    <d v="2012-12-02T00:00:00"/>
    <s v="On Date"/>
    <s v="JohnMurray"/>
    <s v="United States"/>
    <s v="Las Vegas"/>
    <s v="Nevada"/>
    <s v="Paper"/>
    <s v="Xerox 1997"/>
    <n v="3.3696000000000006"/>
    <n v="25.92"/>
    <n v="4"/>
    <n v="12.441599999999999"/>
    <n v="995.32799999999997"/>
  </r>
  <r>
    <s v="US-2011-120740"/>
    <s v="04/15/2011"/>
    <s v="15/04/2011"/>
    <x v="1"/>
    <x v="10"/>
    <d v="2011-04-15T00:00:00"/>
    <d v="2011-04-15T00:00:00"/>
    <s v="On Date"/>
    <s v="PaulStevenson"/>
    <s v="United States"/>
    <s v="Los Angeles"/>
    <s v="California"/>
    <s v="Appliances"/>
    <s v="Belkin F9G930V10-GRY 9 Outlet Surge"/>
    <n v="37.970799999999997"/>
    <n v="106.96"/>
    <n v="2"/>
    <n v="31.0184"/>
    <n v="2481.4719999999998"/>
  </r>
  <r>
    <s v="US-2011-120740"/>
    <s v="04/15/2011"/>
    <s v="15/04/2011"/>
    <x v="1"/>
    <x v="10"/>
    <d v="2011-04-15T00:00:00"/>
    <d v="2011-04-15T00:00:00"/>
    <s v="On Date"/>
    <s v="PaulStevenson"/>
    <s v="United States"/>
    <s v="Los Angeles"/>
    <s v="California"/>
    <s v="Furnishings"/>
    <s v="Howard Miller 13&quot; Diameter Goldtone Round Wall Clock"/>
    <n v="27.694599999999998"/>
    <n v="187.76"/>
    <n v="4"/>
    <n v="76.9816"/>
    <n v="6158.5280000000002"/>
  </r>
  <r>
    <s v="US-2014-141509"/>
    <s v="09/30/2014"/>
    <s v="02/10/2014"/>
    <x v="3"/>
    <x v="4"/>
    <d v="2014-09-30T00:00:00"/>
    <d v="2014-10-02T00:00:00"/>
    <s v="On Date"/>
    <s v="SoniaCooley"/>
    <s v="United States"/>
    <s v="Los Angeles"/>
    <s v="California"/>
    <s v="Art"/>
    <s v="Newell 334"/>
    <n v="14.6816"/>
    <n v="99.2"/>
    <n v="5"/>
    <n v="25.792000000000002"/>
    <n v="2063.36"/>
  </r>
  <r>
    <s v="CA-2014-133487"/>
    <s v="05/07/2014"/>
    <s v="10/05/2014"/>
    <x v="3"/>
    <x v="2"/>
    <d v="2014-05-07T00:00:00"/>
    <d v="2014-05-10T00:00:00"/>
    <s v="On Date"/>
    <s v="TrudySchmidt"/>
    <s v="United States"/>
    <s v="Rancho Cucamonga"/>
    <s v="California"/>
    <s v="Appliances"/>
    <s v="Eureka The Boss Cordless Rechargeable Stick Vac"/>
    <n v="37.215399999999995"/>
    <n v="152.94"/>
    <n v="3"/>
    <n v="41.293799999999997"/>
    <n v="3303.5039999999999"/>
  </r>
  <r>
    <s v="CA-2011-102330"/>
    <s v="12/29/2011"/>
    <s v="03/01/2012"/>
    <x v="2"/>
    <x v="1"/>
    <d v="2011-12-29T00:00:00"/>
    <d v="2012-01-03T00:00:00"/>
    <s v="On Date"/>
    <s v="ArianneIrving"/>
    <s v="United States"/>
    <s v="Brentwood"/>
    <s v="California"/>
    <s v="Labels"/>
    <s v="Alphabetical Labels for Top Tab Filing"/>
    <n v="7.3999999999999995"/>
    <n v="88.8"/>
    <n v="6"/>
    <n v="44.4"/>
    <n v="3552"/>
  </r>
  <r>
    <s v="CA-2011-102330"/>
    <s v="12/29/2011"/>
    <s v="03/01/2012"/>
    <x v="2"/>
    <x v="1"/>
    <d v="2011-12-29T00:00:00"/>
    <d v="2012-01-03T00:00:00"/>
    <s v="On Date"/>
    <s v="ArianneIrving"/>
    <s v="United States"/>
    <s v="Brentwood"/>
    <s v="California"/>
    <s v="Phones"/>
    <s v="HTC One"/>
    <n v="70.992900000000006"/>
    <n v="319.96800000000002"/>
    <n v="4"/>
    <n v="35.996400000000001"/>
    <n v="2879.712"/>
  </r>
  <r>
    <s v="CA-2013-118899"/>
    <s v="03/23/2013"/>
    <s v="23/03/2013"/>
    <x v="0"/>
    <x v="9"/>
    <d v="2013-03-23T00:00:00"/>
    <d v="2013-03-23T00:00:00"/>
    <s v="On Date"/>
    <s v="MarcCrier"/>
    <s v="United States"/>
    <s v="Seattle"/>
    <s v="Washington"/>
    <s v="Chairs"/>
    <s v="Global Stack Chair with Arms, Black"/>
    <n v="21.885400000000001"/>
    <n v="167.88800000000001"/>
    <n v="7"/>
    <n v="14.690200000000001"/>
    <n v="1175.2160000000001"/>
  </r>
  <r>
    <s v="CA-2014-100237"/>
    <s v="10/16/2014"/>
    <s v="20/10/2014"/>
    <x v="3"/>
    <x v="8"/>
    <d v="2014-10-16T00:00:00"/>
    <d v="2014-10-20T00:00:00"/>
    <s v="On Date"/>
    <s v="StuartVan"/>
    <s v="United States"/>
    <s v="Orem"/>
    <s v="Utah"/>
    <s v="Art"/>
    <s v="Avery Hi-Liter Smear-Safe Highlighters"/>
    <n v="3.7376"/>
    <n v="11.68"/>
    <n v="2"/>
    <n v="4.2047999999999996"/>
    <n v="336.38399999999996"/>
  </r>
  <r>
    <s v="US-2012-142811"/>
    <s v="04/02/2012"/>
    <s v="07/04/2012"/>
    <x v="2"/>
    <x v="10"/>
    <d v="2012-04-02T00:00:00"/>
    <d v="2012-04-07T00:00:00"/>
    <s v="On Date"/>
    <s v="JohnLucas"/>
    <s v="United States"/>
    <s v="Mesa"/>
    <s v="Arizona"/>
    <s v="Phones"/>
    <s v="Samsung HM1900 Bluetooth Headset"/>
    <n v="10.975"/>
    <n v="87.8"/>
    <n v="5"/>
    <n v="32.924999999999997"/>
    <n v="2634"/>
  </r>
  <r>
    <s v="CA-2011-150203"/>
    <s v="12/05/2011"/>
    <s v="07/12/2011"/>
    <x v="1"/>
    <x v="1"/>
    <d v="2011-12-05T00:00:00"/>
    <d v="2011-12-07T00:00:00"/>
    <s v="On Date"/>
    <s v="JoniBlumstein"/>
    <s v="United States"/>
    <s v="Los Angeles"/>
    <s v="California"/>
    <s v="Appliances"/>
    <s v="Fellowes 8 Outlet Superior Workstation Surge Protector"/>
    <n v="29.614100000000001"/>
    <n v="250.26"/>
    <n v="6"/>
    <n v="72.575400000000002"/>
    <n v="5806.0320000000002"/>
  </r>
  <r>
    <s v="CA-2012-149636"/>
    <s v="01/06/2012"/>
    <s v="12/01/2012"/>
    <x v="2"/>
    <x v="5"/>
    <d v="2012-01-06T00:00:00"/>
    <d v="2012-01-12T00:00:00"/>
    <s v="Delay"/>
    <s v="StefaniaPerrino"/>
    <s v="United States"/>
    <s v="Colorado Springs"/>
    <s v="Colorado"/>
    <s v="Paper"/>
    <s v="It's Hot Message Books with Stickers, 2 3/4&quot; x 5&quot;"/>
    <n v="4.07"/>
    <n v="29.6"/>
    <n v="5"/>
    <n v="9.25"/>
    <n v="740"/>
  </r>
  <r>
    <s v="CA-2012-149636"/>
    <s v="01/06/2012"/>
    <s v="12/01/2012"/>
    <x v="2"/>
    <x v="5"/>
    <d v="2012-01-06T00:00:00"/>
    <d v="2012-01-12T00:00:00"/>
    <s v="Delay"/>
    <s v="StefaniaPerrino"/>
    <s v="United States"/>
    <s v="Colorado Springs"/>
    <s v="Colorado"/>
    <s v="Binders"/>
    <s v="Recycled Pressboard Report Cover with Reinforced Top Hinge"/>
    <n v="1.6473"/>
    <n v="1.9379999999999999"/>
    <n v="2"/>
    <n v="-1.3566"/>
    <n v="-108.52800000000001"/>
  </r>
  <r>
    <s v="US-2014-146213"/>
    <s v="09/10/2014"/>
    <s v="15/09/2014"/>
    <x v="3"/>
    <x v="4"/>
    <d v="2014-09-10T00:00:00"/>
    <d v="2014-09-15T00:00:00"/>
    <s v="On Date"/>
    <s v="MattConnell"/>
    <s v="United States"/>
    <s v="Los Angeles"/>
    <s v="California"/>
    <s v="Accessories"/>
    <s v="Microsoft Wireless Mobile Mouse 4000"/>
    <n v="27.193200000000004"/>
    <n v="159.96"/>
    <n v="4"/>
    <n v="51.187199999999997"/>
    <n v="4094.9759999999997"/>
  </r>
  <r>
    <s v="US-2014-138086"/>
    <s v="04/17/2014"/>
    <s v="21/04/2014"/>
    <x v="3"/>
    <x v="10"/>
    <d v="2014-04-17T00:00:00"/>
    <d v="2014-04-21T00:00:00"/>
    <s v="On Date"/>
    <s v="JesusOcampo"/>
    <s v="United States"/>
    <s v="San Francisco"/>
    <s v="California"/>
    <s v="Appliances"/>
    <s v="Hoover Commercial SteamVac"/>
    <n v="9.5060000000000002"/>
    <n v="40.74"/>
    <n v="3"/>
    <n v="12.222"/>
    <n v="977.76"/>
  </r>
  <r>
    <s v="CA-2014-104850"/>
    <s v="06/14/2014"/>
    <s v="20/06/2014"/>
    <x v="3"/>
    <x v="0"/>
    <d v="2014-06-14T00:00:00"/>
    <d v="2014-06-20T00:00:00"/>
    <s v="Delay"/>
    <s v="TamaraWillingham"/>
    <s v="United States"/>
    <s v="Seattle"/>
    <s v="Washington"/>
    <s v="Chairs"/>
    <s v="Global Wood Trimmed Manager's Task Chair, Khaki"/>
    <n v="79.152600000000007"/>
    <n v="291.13600000000002"/>
    <n v="4"/>
    <n v="-25.474399999999999"/>
    <n v="-2037.952"/>
  </r>
  <r>
    <s v="CA-2014-134418"/>
    <s v="09/16/2014"/>
    <s v="21/09/2014"/>
    <x v="3"/>
    <x v="4"/>
    <d v="2014-09-16T00:00:00"/>
    <d v="2014-09-21T00:00:00"/>
    <s v="On Date"/>
    <s v="GeneMcClure"/>
    <s v="United States"/>
    <s v="Seattle"/>
    <s v="Washington"/>
    <s v="Art"/>
    <s v="BIC Brite Liner Highlighters"/>
    <n v="2.4011999999999993"/>
    <n v="12.42"/>
    <n v="3"/>
    <n v="5.2164000000000001"/>
    <n v="417.31200000000001"/>
  </r>
  <r>
    <s v="US-2013-106313"/>
    <s v="08/23/2013"/>
    <s v="27/08/2013"/>
    <x v="0"/>
    <x v="3"/>
    <d v="2013-08-23T00:00:00"/>
    <d v="2013-08-27T00:00:00"/>
    <s v="On Date"/>
    <s v="DeirdreGreer"/>
    <s v="United States"/>
    <s v="Seattle"/>
    <s v="Washington"/>
    <s v="Paper"/>
    <s v="Xerox 202"/>
    <n v="3.3696000000000002"/>
    <n v="19.440000000000001"/>
    <n v="3"/>
    <n v="9.3312000000000008"/>
    <n v="746.49600000000009"/>
  </r>
  <r>
    <s v="CA-2011-154781"/>
    <s v="11/21/2011"/>
    <s v="26/11/2011"/>
    <x v="1"/>
    <x v="7"/>
    <d v="2011-11-21T00:00:00"/>
    <d v="2011-11-26T00:00:00"/>
    <s v="On Date"/>
    <s v="SteveCarroll"/>
    <s v="United States"/>
    <s v="San Francisco"/>
    <s v="California"/>
    <s v="Paper"/>
    <s v="Tops Wirebound Message Log Books"/>
    <n v="1.7766"/>
    <n v="6.58"/>
    <n v="2"/>
    <n v="3.0268000000000002"/>
    <n v="242.14400000000001"/>
  </r>
  <r>
    <s v="CA-2011-154781"/>
    <s v="11/21/2011"/>
    <s v="26/11/2011"/>
    <x v="1"/>
    <x v="7"/>
    <d v="2011-11-21T00:00:00"/>
    <d v="2011-11-26T00:00:00"/>
    <s v="On Date"/>
    <s v="SteveCarroll"/>
    <s v="United States"/>
    <s v="San Francisco"/>
    <s v="California"/>
    <s v="Accessories"/>
    <s v="Kensington Expert Mouse Optical USB Trackball for PC or Mac"/>
    <n v="66.492999999999995"/>
    <n v="94.99"/>
    <n v="1"/>
    <n v="28.497"/>
    <n v="2279.7600000000002"/>
  </r>
  <r>
    <s v="CA-2012-147816"/>
    <s v="09/24/2012"/>
    <s v="26/09/2012"/>
    <x v="2"/>
    <x v="4"/>
    <d v="2012-09-24T00:00:00"/>
    <d v="2012-09-26T00:00:00"/>
    <s v="On Date"/>
    <s v="CarlosMeador"/>
    <s v="United States"/>
    <s v="Tucson"/>
    <s v="Arizona"/>
    <s v="Phones"/>
    <s v="Samsung HM1900 Bluetooth Headset"/>
    <n v="10.974999999999998"/>
    <n v="35.119999999999997"/>
    <n v="2"/>
    <n v="13.17"/>
    <n v="1053.5999999999999"/>
  </r>
  <r>
    <s v="CA-2014-105326"/>
    <s v="08/21/2014"/>
    <s v="28/08/2014"/>
    <x v="3"/>
    <x v="3"/>
    <d v="2014-08-21T00:00:00"/>
    <d v="2014-08-28T00:00:00"/>
    <s v="Delay"/>
    <s v="KeanThornton"/>
    <s v="United States"/>
    <s v="Los Angeles"/>
    <s v="California"/>
    <s v="Paper"/>
    <s v="Xerox 203"/>
    <n v="3.3696000000000006"/>
    <n v="25.92"/>
    <n v="4"/>
    <n v="12.441599999999999"/>
    <n v="995.32799999999997"/>
  </r>
  <r>
    <s v="CA-2014-156391"/>
    <s v="09/27/2014"/>
    <s v="29/09/2014"/>
    <x v="3"/>
    <x v="4"/>
    <d v="2014-09-27T00:00:00"/>
    <d v="2014-09-29T00:00:00"/>
    <s v="On Date"/>
    <s v="SaraLuxemburg"/>
    <s v="United States"/>
    <s v="Salem"/>
    <s v="Oregon"/>
    <s v="Art"/>
    <s v="Prang Drawing Pencil Set"/>
    <n v="1.6680000000000001"/>
    <n v="2.2240000000000002"/>
    <n v="1"/>
    <n v="0.55600000000000005"/>
    <n v="44.480000000000004"/>
  </r>
  <r>
    <s v="CA-2012-169299"/>
    <s v="08/24/2012"/>
    <s v="26/08/2012"/>
    <x v="2"/>
    <x v="3"/>
    <d v="2012-08-24T00:00:00"/>
    <d v="2012-08-26T00:00:00"/>
    <s v="On Date"/>
    <s v="DennyOrdway"/>
    <s v="United States"/>
    <s v="Portland"/>
    <s v="Oregon"/>
    <s v="Art"/>
    <s v="Premium Writing Pencils, Soft, #2 by Central Association for the Blind"/>
    <n v="2.1456"/>
    <n v="7.1520000000000001"/>
    <n v="3"/>
    <n v="0.71519999999999995"/>
    <n v="57.215999999999994"/>
  </r>
  <r>
    <s v="CA-2013-155978"/>
    <s v="08/02/2013"/>
    <s v="02/08/2013"/>
    <x v="0"/>
    <x v="3"/>
    <d v="2013-08-02T00:00:00"/>
    <d v="2013-08-02T00:00:00"/>
    <s v="On Date"/>
    <s v="ThomasSeio"/>
    <s v="United States"/>
    <s v="Riverside"/>
    <s v="California"/>
    <s v="Phones"/>
    <s v="Apple iPhone 5"/>
    <n v="474.3759"/>
    <n v="1039.7280000000001"/>
    <n v="2"/>
    <n v="90.976200000000006"/>
    <n v="7278.0960000000005"/>
  </r>
  <r>
    <s v="CA-2013-155978"/>
    <s v="08/02/2013"/>
    <s v="02/08/2013"/>
    <x v="0"/>
    <x v="3"/>
    <d v="2013-08-02T00:00:00"/>
    <d v="2013-08-02T00:00:00"/>
    <s v="On Date"/>
    <s v="ThomasSeio"/>
    <s v="United States"/>
    <s v="Riverside"/>
    <s v="California"/>
    <s v="Appliances"/>
    <s v="Belkin F5C206VTEL 6 Outlet Surge"/>
    <n v="16.085999999999999"/>
    <n v="45.96"/>
    <n v="2"/>
    <n v="13.788"/>
    <n v="1103.04"/>
  </r>
  <r>
    <s v="CA-2013-152800"/>
    <s v="04/14/2013"/>
    <s v="16/04/2013"/>
    <x v="0"/>
    <x v="10"/>
    <d v="2013-04-14T00:00:00"/>
    <d v="2013-04-16T00:00:00"/>
    <s v="On Date"/>
    <s v="SusanPistek"/>
    <s v="United States"/>
    <s v="San Francisco"/>
    <s v="California"/>
    <s v="Envelopes"/>
    <s v="Poly String Tie Envelopes"/>
    <n v="1.0811999999999999"/>
    <n v="6.12"/>
    <n v="3"/>
    <n v="2.8763999999999998"/>
    <n v="230.11199999999999"/>
  </r>
  <r>
    <s v="CA-2011-166961"/>
    <s v="12/27/2011"/>
    <s v="31/12/2011"/>
    <x v="1"/>
    <x v="1"/>
    <d v="2011-12-27T00:00:00"/>
    <d v="2011-12-31T00:00:00"/>
    <s v="On Date"/>
    <s v="CynthiaDelaney"/>
    <s v="United States"/>
    <s v="Moreno Valley"/>
    <s v="California"/>
    <s v="Appliances"/>
    <s v="Staples"/>
    <n v="8.0153999999999996"/>
    <n v="10.98"/>
    <n v="1"/>
    <n v="2.9645999999999999"/>
    <n v="237.16800000000001"/>
  </r>
  <r>
    <s v="CA-2011-166961"/>
    <s v="12/27/2011"/>
    <s v="31/12/2011"/>
    <x v="1"/>
    <x v="1"/>
    <d v="2011-12-27T00:00:00"/>
    <d v="2011-12-31T00:00:00"/>
    <s v="On Date"/>
    <s v="CynthiaDelaney"/>
    <s v="United States"/>
    <s v="Moreno Valley"/>
    <s v="California"/>
    <s v="Fasteners"/>
    <s v="Staples"/>
    <n v="1.4148000000000001"/>
    <n v="7.86"/>
    <n v="3"/>
    <n v="3.6156000000000001"/>
    <n v="289.24799999999999"/>
  </r>
  <r>
    <s v="CA-2011-166961"/>
    <s v="12/27/2011"/>
    <s v="31/12/2011"/>
    <x v="1"/>
    <x v="1"/>
    <d v="2011-12-27T00:00:00"/>
    <d v="2011-12-31T00:00:00"/>
    <s v="On Date"/>
    <s v="CynthiaDelaney"/>
    <s v="United States"/>
    <s v="Moreno Valley"/>
    <s v="California"/>
    <s v="Storage"/>
    <s v="Advantus Rolling Storage Box"/>
    <n v="12.519500000000001"/>
    <n v="51.45"/>
    <n v="3"/>
    <n v="13.891500000000001"/>
    <n v="1111.3200000000002"/>
  </r>
  <r>
    <s v="CA-2011-166961"/>
    <s v="12/27/2011"/>
    <s v="31/12/2011"/>
    <x v="1"/>
    <x v="1"/>
    <d v="2011-12-27T00:00:00"/>
    <d v="2011-12-31T00:00:00"/>
    <s v="On Date"/>
    <s v="CynthiaDelaney"/>
    <s v="United States"/>
    <s v="Moreno Valley"/>
    <s v="California"/>
    <s v="Binders"/>
    <s v="GBC VeloBind Cover Sets"/>
    <n v="7.719999999999998"/>
    <n v="37.055999999999997"/>
    <n v="3"/>
    <n v="13.896000000000001"/>
    <n v="1111.68"/>
  </r>
  <r>
    <s v="CA-2012-127481"/>
    <s v="12/12/2012"/>
    <s v="15/12/2012"/>
    <x v="2"/>
    <x v="1"/>
    <d v="2012-12-12T00:00:00"/>
    <d v="2012-12-15T00:00:00"/>
    <s v="On Date"/>
    <s v="JonathanDoherty"/>
    <s v="United States"/>
    <s v="Las Vegas"/>
    <s v="Nevada"/>
    <s v="Paper"/>
    <s v="Xerox 1930"/>
    <n v="3.3047999999999997"/>
    <n v="32.4"/>
    <n v="5"/>
    <n v="15.875999999999999"/>
    <n v="1270.08"/>
  </r>
  <r>
    <s v="CA-2012-127481"/>
    <s v="12/12/2012"/>
    <s v="15/12/2012"/>
    <x v="2"/>
    <x v="1"/>
    <d v="2012-12-12T00:00:00"/>
    <d v="2012-12-15T00:00:00"/>
    <s v="On Date"/>
    <s v="JonathanDoherty"/>
    <s v="United States"/>
    <s v="Las Vegas"/>
    <s v="Nevada"/>
    <s v="Paper"/>
    <s v="Xerox 1916"/>
    <n v="24.47"/>
    <n v="97.88"/>
    <n v="2"/>
    <n v="48.94"/>
    <n v="3915.2"/>
  </r>
  <r>
    <s v="CA-2011-143637"/>
    <s v="03/24/2011"/>
    <s v="29/03/2011"/>
    <x v="1"/>
    <x v="9"/>
    <d v="2011-03-24T00:00:00"/>
    <d v="2011-03-29T00:00:00"/>
    <s v="On Date"/>
    <s v="MauriceSatty"/>
    <s v="United States"/>
    <s v="Fresno"/>
    <s v="California"/>
    <s v="Furnishings"/>
    <s v="DAX Contemporary Wood Frame with Silver Metal Mat, Desktop, 11 x 14 Size"/>
    <n v="12.953599999999998"/>
    <n v="40.479999999999997"/>
    <n v="2"/>
    <n v="14.572800000000001"/>
    <n v="1165.8240000000001"/>
  </r>
  <r>
    <s v="US-2014-109316"/>
    <s v="06/09/2014"/>
    <s v="11/06/2014"/>
    <x v="3"/>
    <x v="0"/>
    <d v="2014-06-09T00:00:00"/>
    <d v="2014-06-11T00:00:00"/>
    <s v="On Date"/>
    <s v="MaureenGastineau"/>
    <s v="United States"/>
    <s v="Los Angeles"/>
    <s v="California"/>
    <s v="Bookcases"/>
    <s v="Riverside Palais Royal Lawyers Bookcase, Royale Cherry Finish"/>
    <n v="678.3546"/>
    <n v="1497.6659999999999"/>
    <n v="2"/>
    <n v="140.95679999999999"/>
    <n v="11276.543999999998"/>
  </r>
  <r>
    <s v="US-2014-109316"/>
    <s v="06/09/2014"/>
    <s v="11/06/2014"/>
    <x v="3"/>
    <x v="0"/>
    <d v="2014-06-09T00:00:00"/>
    <d v="2014-06-11T00:00:00"/>
    <s v="On Date"/>
    <s v="MaureenGastineau"/>
    <s v="United States"/>
    <s v="Los Angeles"/>
    <s v="California"/>
    <s v="Phones"/>
    <s v="Shocksock Galaxy S4 Armband"/>
    <n v="10.512"/>
    <n v="17.52"/>
    <n v="2"/>
    <n v="-3.504"/>
    <n v="-280.32"/>
  </r>
  <r>
    <s v="CA-2013-138478"/>
    <s v="10/22/2013"/>
    <s v="27/10/2013"/>
    <x v="0"/>
    <x v="8"/>
    <d v="2013-10-22T00:00:00"/>
    <d v="2013-10-27T00:00:00"/>
    <s v="On Date"/>
    <s v="DennisPardue"/>
    <s v="United States"/>
    <s v="North Las Vegas"/>
    <s v="Nevada"/>
    <s v="Art"/>
    <s v="Panasonic KP-150 Electric Pencil Sharpener"/>
    <n v="27.927600000000002"/>
    <n v="113.22"/>
    <n v="3"/>
    <n v="29.437200000000001"/>
    <n v="2354.9760000000001"/>
  </r>
  <r>
    <s v="CA-2013-138478"/>
    <s v="10/22/2013"/>
    <s v="27/10/2013"/>
    <x v="0"/>
    <x v="8"/>
    <d v="2013-10-22T00:00:00"/>
    <d v="2013-10-27T00:00:00"/>
    <s v="On Date"/>
    <s v="DennisPardue"/>
    <s v="United States"/>
    <s v="North Las Vegas"/>
    <s v="Nevada"/>
    <s v="Paper"/>
    <s v="Xerox 193"/>
    <n v="3.0498000000000007"/>
    <n v="35.880000000000003"/>
    <n v="6"/>
    <n v="17.581199999999999"/>
    <n v="1406.4959999999999"/>
  </r>
  <r>
    <s v="CA-2013-138478"/>
    <s v="10/22/2013"/>
    <s v="27/10/2013"/>
    <x v="0"/>
    <x v="8"/>
    <d v="2013-10-22T00:00:00"/>
    <d v="2013-10-27T00:00:00"/>
    <s v="On Date"/>
    <s v="DennisPardue"/>
    <s v="United States"/>
    <s v="North Las Vegas"/>
    <s v="Nevada"/>
    <s v="Binders"/>
    <s v="Ibico EPK-21 Electric Binding System"/>
    <n v="963.89489999999989"/>
    <n v="4535.9759999999997"/>
    <n v="3"/>
    <n v="1644.2913000000001"/>
    <n v="131543.304"/>
  </r>
  <r>
    <s v="CA-2014-150469"/>
    <s v="01/27/2014"/>
    <s v="31/01/2014"/>
    <x v="3"/>
    <x v="5"/>
    <d v="2014-01-27T00:00:00"/>
    <d v="2014-01-31T00:00:00"/>
    <s v="On Date"/>
    <s v="CarolineJumper"/>
    <s v="United States"/>
    <s v="San Francisco"/>
    <s v="California"/>
    <s v="Fasteners"/>
    <s v="Binder Clips by OIC"/>
    <n v="0.76959999999999995"/>
    <n v="11.84"/>
    <n v="8"/>
    <n v="5.6832000000000003"/>
    <n v="454.65600000000001"/>
  </r>
  <r>
    <s v="CA-2011-125150"/>
    <s v="05/16/2011"/>
    <s v="23/05/2011"/>
    <x v="1"/>
    <x v="2"/>
    <d v="2011-05-16T00:00:00"/>
    <d v="2011-05-23T00:00:00"/>
    <s v="Delay"/>
    <s v="PaulineWebber"/>
    <s v="United States"/>
    <s v="Los Angeles"/>
    <s v="California"/>
    <s v="Chairs"/>
    <s v="Iceberg Nesting Folding Chair, 19w x 6d x 43h"/>
    <n v="43.082799999999999"/>
    <n v="232.88"/>
    <n v="5"/>
    <n v="17.466000000000001"/>
    <n v="1397.2800000000002"/>
  </r>
  <r>
    <s v="CA-2012-137302"/>
    <s v="04/26/2012"/>
    <s v="01/05/2012"/>
    <x v="2"/>
    <x v="10"/>
    <d v="2012-04-26T00:00:00"/>
    <d v="2012-05-01T00:00:00"/>
    <s v="On Date"/>
    <s v="BartWatters"/>
    <s v="United States"/>
    <s v="San Diego"/>
    <s v="California"/>
    <s v="Chairs"/>
    <s v="SAFCO Optional Arm Kit for Workspace Cribbage Stacking Chair"/>
    <n v="19.180800000000001"/>
    <n v="63.936"/>
    <n v="3"/>
    <n v="6.3936000000000002"/>
    <n v="511.488"/>
  </r>
  <r>
    <s v="CA-2012-137302"/>
    <s v="04/26/2012"/>
    <s v="01/05/2012"/>
    <x v="2"/>
    <x v="10"/>
    <d v="2012-04-26T00:00:00"/>
    <d v="2012-05-01T00:00:00"/>
    <s v="On Date"/>
    <s v="BartWatters"/>
    <s v="United States"/>
    <s v="San Diego"/>
    <s v="California"/>
    <s v="Art"/>
    <s v="Newell 345"/>
    <n v="14.6816"/>
    <n v="59.52"/>
    <n v="3"/>
    <n v="15.475199999999999"/>
    <n v="1238.0159999999998"/>
  </r>
  <r>
    <s v="CA-2012-137302"/>
    <s v="04/26/2012"/>
    <s v="01/05/2012"/>
    <x v="2"/>
    <x v="10"/>
    <d v="2012-04-26T00:00:00"/>
    <d v="2012-05-01T00:00:00"/>
    <s v="On Date"/>
    <s v="BartWatters"/>
    <s v="United States"/>
    <s v="San Diego"/>
    <s v="California"/>
    <s v="Phones"/>
    <s v="RCA ViSYS 25825 Wireless digital phone"/>
    <n v="90.993000000000009"/>
    <n v="311.976"/>
    <n v="3"/>
    <n v="38.997"/>
    <n v="3119.76"/>
  </r>
  <r>
    <s v="CA-2012-137302"/>
    <s v="04/26/2012"/>
    <s v="01/05/2012"/>
    <x v="2"/>
    <x v="10"/>
    <d v="2012-04-26T00:00:00"/>
    <d v="2012-05-01T00:00:00"/>
    <s v="On Date"/>
    <s v="BartWatters"/>
    <s v="United States"/>
    <s v="San Diego"/>
    <s v="California"/>
    <s v="Binders"/>
    <s v="GBC Premium Transparent Covers with Diagonal Lined Pattern"/>
    <n v="10.909599999999998"/>
    <n v="50.351999999999997"/>
    <n v="3"/>
    <n v="17.623200000000001"/>
    <n v="1409.856"/>
  </r>
  <r>
    <s v="CA-2012-106257"/>
    <s v="04/13/2012"/>
    <s v="17/04/2012"/>
    <x v="2"/>
    <x v="10"/>
    <d v="2012-04-13T00:00:00"/>
    <d v="2012-04-17T00:00:00"/>
    <s v="On Date"/>
    <s v="EugeneBarchas"/>
    <s v="United States"/>
    <s v="Los Angeles"/>
    <s v="California"/>
    <s v="Tables"/>
    <s v="Iceberg OfficeWorks 42&quot; Round Tables"/>
    <n v="128.333"/>
    <n v="241.56800000000001"/>
    <n v="2"/>
    <n v="-15.098000000000001"/>
    <n v="-1207.8400000000001"/>
  </r>
  <r>
    <s v="CA-2012-106257"/>
    <s v="04/13/2012"/>
    <s v="17/04/2012"/>
    <x v="2"/>
    <x v="10"/>
    <d v="2012-04-13T00:00:00"/>
    <d v="2012-04-17T00:00:00"/>
    <s v="On Date"/>
    <s v="EugeneBarchas"/>
    <s v="United States"/>
    <s v="Los Angeles"/>
    <s v="California"/>
    <s v="Phones"/>
    <s v="Polycom CX600 IP Phone VoIP phone"/>
    <n v="218.96350000000001"/>
    <n v="479.92"/>
    <n v="2"/>
    <n v="41.993000000000002"/>
    <n v="3359.44"/>
  </r>
  <r>
    <s v="CA-2012-149083"/>
    <s v="09/25/2012"/>
    <s v="30/09/2012"/>
    <x v="2"/>
    <x v="4"/>
    <d v="2012-09-25T00:00:00"/>
    <d v="2012-09-30T00:00:00"/>
    <s v="On Date"/>
    <s v="SallyHughsby"/>
    <s v="United States"/>
    <s v="Seattle"/>
    <s v="Washington"/>
    <s v="Chairs"/>
    <s v="Global Super Steno Chair"/>
    <n v="79.66340000000001"/>
    <n v="307.13600000000002"/>
    <n v="4"/>
    <n v="-11.5176"/>
    <n v="-921.40800000000002"/>
  </r>
  <r>
    <s v="CA-2012-149083"/>
    <s v="09/25/2012"/>
    <s v="30/09/2012"/>
    <x v="2"/>
    <x v="4"/>
    <d v="2012-09-25T00:00:00"/>
    <d v="2012-09-30T00:00:00"/>
    <s v="On Date"/>
    <s v="SallyHughsby"/>
    <s v="United States"/>
    <s v="Seattle"/>
    <s v="Washington"/>
    <s v="Labels"/>
    <s v="Permanent Self-Adhesive File Folder Labels for Typewriters, 1 1/8 x 3 1/2, White"/>
    <n v="3.4019999999999997"/>
    <n v="12.6"/>
    <n v="2"/>
    <n v="5.7960000000000003"/>
    <n v="463.68"/>
  </r>
  <r>
    <s v="CA-2012-149083"/>
    <s v="09/25/2012"/>
    <s v="30/09/2012"/>
    <x v="2"/>
    <x v="4"/>
    <d v="2012-09-25T00:00:00"/>
    <d v="2012-09-30T00:00:00"/>
    <s v="On Date"/>
    <s v="SallyHughsby"/>
    <s v="United States"/>
    <s v="Seattle"/>
    <s v="Washington"/>
    <s v="Accessories"/>
    <s v="Logitech G602 Wireless Gaming Mouse"/>
    <n v="51.193599999999996"/>
    <n v="159.97999999999999"/>
    <n v="2"/>
    <n v="57.592799999999997"/>
    <n v="4607.424"/>
  </r>
  <r>
    <s v="CA-2012-144890"/>
    <s v="12/25/2012"/>
    <s v="29/12/2012"/>
    <x v="2"/>
    <x v="1"/>
    <d v="2012-12-25T00:00:00"/>
    <d v="2012-12-29T00:00:00"/>
    <s v="On Date"/>
    <s v="SeanMiller"/>
    <s v="United States"/>
    <s v="Los Angeles"/>
    <s v="California"/>
    <s v="Paper"/>
    <s v="Xerox 1949"/>
    <n v="2.5398000000000005"/>
    <n v="9.9600000000000009"/>
    <n v="2"/>
    <n v="4.8803999999999998"/>
    <n v="390.43200000000002"/>
  </r>
  <r>
    <s v="CA-2012-142993"/>
    <s v="10/12/2012"/>
    <s v="17/10/2012"/>
    <x v="2"/>
    <x v="8"/>
    <d v="2012-10-12T00:00:00"/>
    <d v="2012-10-17T00:00:00"/>
    <s v="On Date"/>
    <s v="KellyAndreada"/>
    <s v="United States"/>
    <s v="Seattle"/>
    <s v="Washington"/>
    <s v="Accessories"/>
    <s v="Kingston Digital DataTraveler 16GB USB 2.0"/>
    <n v="7.2494999999999994"/>
    <n v="17.899999999999999"/>
    <n v="2"/>
    <n v="3.4009999999999998"/>
    <n v="272.08"/>
  </r>
  <r>
    <s v="CA-2012-142993"/>
    <s v="10/12/2012"/>
    <s v="17/10/2012"/>
    <x v="2"/>
    <x v="8"/>
    <d v="2012-10-12T00:00:00"/>
    <d v="2012-10-17T00:00:00"/>
    <s v="On Date"/>
    <s v="KellyAndreada"/>
    <s v="United States"/>
    <s v="Seattle"/>
    <s v="Washington"/>
    <s v="Storage"/>
    <s v="Contico 72&quot;H Heavy-Duty Storage System"/>
    <n v="40.98"/>
    <n v="81.96"/>
    <n v="2"/>
    <n v="0"/>
    <n v="0"/>
  </r>
  <r>
    <s v="CA-2012-143364"/>
    <s v="07/14/2012"/>
    <s v="19/07/2012"/>
    <x v="2"/>
    <x v="6"/>
    <d v="2012-07-14T00:00:00"/>
    <d v="2012-07-19T00:00:00"/>
    <s v="On Date"/>
    <s v="TobyGnade"/>
    <s v="United States"/>
    <s v="Mesa"/>
    <s v="Arizona"/>
    <s v="Storage"/>
    <s v="SAFCO Boltless Steel Shelving"/>
    <n v="112.50359999999999"/>
    <n v="272.73599999999999"/>
    <n v="3"/>
    <n v="-64.774799999999999"/>
    <n v="-5181.9840000000004"/>
  </r>
  <r>
    <s v="CA-2012-143364"/>
    <s v="07/14/2012"/>
    <s v="19/07/2012"/>
    <x v="2"/>
    <x v="6"/>
    <d v="2012-07-14T00:00:00"/>
    <d v="2012-07-19T00:00:00"/>
    <s v="On Date"/>
    <s v="TobyGnade"/>
    <s v="United States"/>
    <s v="Mesa"/>
    <s v="Arizona"/>
    <s v="Paper"/>
    <s v="Xerox 1899"/>
    <n v="2.9478"/>
    <n v="18.495999999999999"/>
    <n v="4"/>
    <n v="6.7047999999999996"/>
    <n v="536.38400000000001"/>
  </r>
  <r>
    <s v="CA-2012-143364"/>
    <s v="07/14/2012"/>
    <s v="19/07/2012"/>
    <x v="2"/>
    <x v="6"/>
    <d v="2012-07-14T00:00:00"/>
    <d v="2012-07-19T00:00:00"/>
    <s v="On Date"/>
    <s v="TobyGnade"/>
    <s v="United States"/>
    <s v="Mesa"/>
    <s v="Arizona"/>
    <s v="Chairs"/>
    <s v="SAFCO Arco Folding Chair"/>
    <n v="196.102"/>
    <n v="441.92"/>
    <n v="2"/>
    <n v="49.716000000000001"/>
    <n v="3977.28"/>
  </r>
  <r>
    <s v="CA-2012-143364"/>
    <s v="07/14/2012"/>
    <s v="19/07/2012"/>
    <x v="2"/>
    <x v="6"/>
    <d v="2012-07-14T00:00:00"/>
    <d v="2012-07-19T00:00:00"/>
    <s v="On Date"/>
    <s v="TobyGnade"/>
    <s v="United States"/>
    <s v="Mesa"/>
    <s v="Arizona"/>
    <s v="Bookcases"/>
    <s v="Hon Metal Bookcases, Black"/>
    <n v="53.234999999999999"/>
    <n v="127.764"/>
    <n v="6"/>
    <n v="-191.64599999999999"/>
    <n v="-15331.679999999998"/>
  </r>
  <r>
    <s v="CA-2011-100972"/>
    <s v="11/19/2011"/>
    <s v="24/11/2011"/>
    <x v="1"/>
    <x v="7"/>
    <d v="2011-11-19T00:00:00"/>
    <d v="2011-11-24T00:00:00"/>
    <s v="On Date"/>
    <s v="DennisBolton"/>
    <s v="United States"/>
    <s v="Salt Lake City"/>
    <s v="Utah"/>
    <s v="Paper"/>
    <s v="Xerox 1888"/>
    <n v="28.849599999999999"/>
    <n v="166.44"/>
    <n v="3"/>
    <n v="79.891199999999998"/>
    <n v="6391.2960000000003"/>
  </r>
  <r>
    <s v="CA-2013-136994"/>
    <s v="05/28/2013"/>
    <s v="03/06/2013"/>
    <x v="0"/>
    <x v="2"/>
    <d v="2013-05-28T00:00:00"/>
    <d v="2013-06-03T00:00:00"/>
    <s v="Delay"/>
    <s v="LynnSmith"/>
    <s v="United States"/>
    <s v="Los Angeles"/>
    <s v="California"/>
    <s v="Paper"/>
    <s v="Wirebound Message Books, Four 2 3/4 x 5 White Forms per Page"/>
    <n v="3.6126000000000005"/>
    <n v="13.38"/>
    <n v="2"/>
    <n v="6.1547999999999998"/>
    <n v="492.38400000000001"/>
  </r>
  <r>
    <s v="CA-2013-101672"/>
    <s v="10/04/2013"/>
    <s v="08/10/2013"/>
    <x v="0"/>
    <x v="8"/>
    <d v="2013-10-04T00:00:00"/>
    <d v="2013-10-08T00:00:00"/>
    <s v="On Date"/>
    <s v="DanielByrd"/>
    <s v="United States"/>
    <s v="Lake Forest"/>
    <s v="California"/>
    <s v="Labels"/>
    <s v="Smead Alpha-Z Color-Coded Second Alphabetical Labels and Starter Set"/>
    <n v="1.6016000000000001"/>
    <n v="6.16"/>
    <n v="2"/>
    <n v="2.9567999999999999"/>
    <n v="236.54399999999998"/>
  </r>
  <r>
    <s v="CA-2013-101672"/>
    <s v="10/04/2013"/>
    <s v="08/10/2013"/>
    <x v="0"/>
    <x v="8"/>
    <d v="2013-10-04T00:00:00"/>
    <d v="2013-10-08T00:00:00"/>
    <s v="On Date"/>
    <s v="DanielByrd"/>
    <s v="United States"/>
    <s v="Lake Forest"/>
    <s v="California"/>
    <s v="Chairs"/>
    <s v="Global Deluxe High-Back Manager's Chair"/>
    <n v="203.04579999999999"/>
    <n v="915.13599999999997"/>
    <n v="4"/>
    <n v="102.9528"/>
    <n v="8236.2240000000002"/>
  </r>
  <r>
    <s v="CA-2013-101672"/>
    <s v="10/04/2013"/>
    <s v="08/10/2013"/>
    <x v="0"/>
    <x v="8"/>
    <d v="2013-10-04T00:00:00"/>
    <d v="2013-10-08T00:00:00"/>
    <s v="On Date"/>
    <s v="DanielByrd"/>
    <s v="United States"/>
    <s v="Lake Forest"/>
    <s v="California"/>
    <s v="Paper"/>
    <s v="Xerox 1900"/>
    <n v="2.3540000000000001"/>
    <n v="8.56"/>
    <n v="2"/>
    <n v="3.8519999999999999"/>
    <n v="308.15999999999997"/>
  </r>
  <r>
    <s v="CA-2013-101672"/>
    <s v="10/04/2013"/>
    <s v="08/10/2013"/>
    <x v="0"/>
    <x v="8"/>
    <d v="2013-10-04T00:00:00"/>
    <d v="2013-10-08T00:00:00"/>
    <s v="On Date"/>
    <s v="DanielByrd"/>
    <s v="United States"/>
    <s v="Lake Forest"/>
    <s v="California"/>
    <s v="Paper"/>
    <s v="Xerox 1891"/>
    <n v="25.922299999999996"/>
    <n v="97.82"/>
    <n v="2"/>
    <n v="45.9754"/>
    <n v="3678.0320000000002"/>
  </r>
  <r>
    <s v="CA-2014-168403"/>
    <s v="09/10/2014"/>
    <s v="16/09/2014"/>
    <x v="3"/>
    <x v="4"/>
    <d v="2014-09-10T00:00:00"/>
    <d v="2014-09-16T00:00:00"/>
    <s v="Delay"/>
    <s v="DamalaKotsonis"/>
    <s v="United States"/>
    <s v="Portland"/>
    <s v="Oregon"/>
    <s v="Paper"/>
    <s v="Xerox 1930"/>
    <n v="3.3048000000000002"/>
    <n v="31.103999999999999"/>
    <n v="6"/>
    <n v="11.2752"/>
    <n v="902.01599999999996"/>
  </r>
  <r>
    <s v="CA-2014-168403"/>
    <s v="09/10/2014"/>
    <s v="16/09/2014"/>
    <x v="3"/>
    <x v="4"/>
    <d v="2014-09-10T00:00:00"/>
    <d v="2014-09-16T00:00:00"/>
    <s v="Delay"/>
    <s v="DamalaKotsonis"/>
    <s v="United States"/>
    <s v="Portland"/>
    <s v="Oregon"/>
    <s v="Appliances"/>
    <s v="Belkin 7-Outlet SurgeMaster Home Series"/>
    <n v="10.3378"/>
    <n v="11.176"/>
    <n v="1"/>
    <n v="0.83819999999999995"/>
    <n v="67.055999999999997"/>
  </r>
  <r>
    <s v="CA-2014-118017"/>
    <s v="12/04/2014"/>
    <s v="07/12/2014"/>
    <x v="3"/>
    <x v="1"/>
    <d v="2014-12-04T00:00:00"/>
    <d v="2014-12-07T00:00:00"/>
    <s v="On Date"/>
    <s v="LenaCacioppo"/>
    <s v="United States"/>
    <s v="Thornton"/>
    <s v="Colorado"/>
    <s v="Art"/>
    <s v="Newell 344"/>
    <n v="2.0571999999999999"/>
    <n v="13.343999999999999"/>
    <n v="6"/>
    <n v="1.0007999999999999"/>
    <n v="80.063999999999993"/>
  </r>
  <r>
    <s v="CA-2014-118017"/>
    <s v="12/04/2014"/>
    <s v="07/12/2014"/>
    <x v="3"/>
    <x v="1"/>
    <d v="2014-12-04T00:00:00"/>
    <d v="2014-12-07T00:00:00"/>
    <s v="On Date"/>
    <s v="LenaCacioppo"/>
    <s v="United States"/>
    <s v="Thornton"/>
    <s v="Colorado"/>
    <s v="Accessories"/>
    <s v="Memorex Micro Travel Drive 16 GB"/>
    <n v="11.033099999999999"/>
    <n v="76.751999999999995"/>
    <n v="6"/>
    <n v="10.5534"/>
    <n v="844.27199999999993"/>
  </r>
  <r>
    <s v="CA-2014-118017"/>
    <s v="12/04/2014"/>
    <s v="07/12/2014"/>
    <x v="3"/>
    <x v="1"/>
    <d v="2014-12-04T00:00:00"/>
    <d v="2014-12-07T00:00:00"/>
    <s v="On Date"/>
    <s v="LenaCacioppo"/>
    <s v="United States"/>
    <s v="Thornton"/>
    <s v="Colorado"/>
    <s v="Accessories"/>
    <s v="Memorex Micro Travel Drive 16 GB"/>
    <n v="11.033099999999999"/>
    <n v="102.336"/>
    <n v="8"/>
    <n v="14.071199999999999"/>
    <n v="1125.6959999999999"/>
  </r>
  <r>
    <s v="CA-2014-118017"/>
    <s v="12/04/2014"/>
    <s v="07/12/2014"/>
    <x v="3"/>
    <x v="1"/>
    <d v="2014-12-04T00:00:00"/>
    <d v="2014-12-07T00:00:00"/>
    <s v="On Date"/>
    <s v="LenaCacioppo"/>
    <s v="United States"/>
    <s v="Thornton"/>
    <s v="Colorado"/>
    <s v="Paper"/>
    <s v="Wirebound Four 2-3/4 x 5 Forms per Page, 400 Sets per Book"/>
    <n v="3.2895000000000003"/>
    <n v="10.32"/>
    <n v="2"/>
    <n v="3.7410000000000001"/>
    <n v="299.28000000000003"/>
  </r>
  <r>
    <s v="CA-2014-118017"/>
    <s v="12/04/2014"/>
    <s v="07/12/2014"/>
    <x v="3"/>
    <x v="1"/>
    <d v="2014-12-04T00:00:00"/>
    <d v="2014-12-07T00:00:00"/>
    <s v="On Date"/>
    <s v="LenaCacioppo"/>
    <s v="United States"/>
    <s v="Thornton"/>
    <s v="Colorado"/>
    <s v="Supplies"/>
    <s v="Elite 5&quot; Scissors"/>
    <n v="5.915"/>
    <n v="47.32"/>
    <n v="7"/>
    <n v="5.915"/>
    <n v="473.2"/>
  </r>
  <r>
    <s v="CA-2014-118017"/>
    <s v="12/04/2014"/>
    <s v="07/12/2014"/>
    <x v="3"/>
    <x v="1"/>
    <d v="2014-12-04T00:00:00"/>
    <d v="2014-12-07T00:00:00"/>
    <s v="On Date"/>
    <s v="LenaCacioppo"/>
    <s v="United States"/>
    <s v="Thornton"/>
    <s v="Colorado"/>
    <s v="Furnishings"/>
    <s v="Staples"/>
    <n v="5.4544000000000006"/>
    <n v="23.376000000000001"/>
    <n v="3"/>
    <n v="7.0128000000000004"/>
    <n v="561.024"/>
  </r>
  <r>
    <s v="CA-2014-118017"/>
    <s v="12/04/2014"/>
    <s v="07/12/2014"/>
    <x v="3"/>
    <x v="1"/>
    <d v="2014-12-04T00:00:00"/>
    <d v="2014-12-07T00:00:00"/>
    <s v="On Date"/>
    <s v="LenaCacioppo"/>
    <s v="United States"/>
    <s v="Thornton"/>
    <s v="Colorado"/>
    <s v="Furnishings"/>
    <s v="Eldon Image Series Desk Accessories, Burgundy"/>
    <n v="2.6751999999999998"/>
    <n v="16.72"/>
    <n v="5"/>
    <n v="3.3439999999999999"/>
    <n v="267.52"/>
  </r>
  <r>
    <s v="CA-2014-118017"/>
    <s v="12/04/2014"/>
    <s v="07/12/2014"/>
    <x v="3"/>
    <x v="1"/>
    <d v="2014-12-04T00:00:00"/>
    <d v="2014-12-07T00:00:00"/>
    <s v="On Date"/>
    <s v="LenaCacioppo"/>
    <s v="United States"/>
    <s v="Thornton"/>
    <s v="Colorado"/>
    <s v="Furnishings"/>
    <s v="DAX Two-Tone Silver Metal Document Frame"/>
    <n v="11.536799999999999"/>
    <n v="16.192"/>
    <n v="1"/>
    <n v="4.6551999999999998"/>
    <n v="372.416"/>
  </r>
  <r>
    <s v="CA-2013-113117"/>
    <s v="08/17/2013"/>
    <s v="23/08/2013"/>
    <x v="0"/>
    <x v="3"/>
    <d v="2013-08-17T00:00:00"/>
    <d v="2013-08-23T00:00:00"/>
    <s v="Delay"/>
    <s v="JeremyPistek"/>
    <s v="United States"/>
    <s v="Davis"/>
    <s v="California"/>
    <s v="Paper"/>
    <s v="Xerox 1931"/>
    <n v="3.3695999999999997"/>
    <n v="32.4"/>
    <n v="5"/>
    <n v="15.552"/>
    <n v="1244.1599999999999"/>
  </r>
  <r>
    <s v="CA-2013-112585"/>
    <s v="07/31/2013"/>
    <s v="03/08/2013"/>
    <x v="0"/>
    <x v="6"/>
    <d v="2013-07-31T00:00:00"/>
    <d v="2013-08-03T00:00:00"/>
    <s v="On Date"/>
    <s v="RobWilliams"/>
    <s v="United States"/>
    <s v="San Francisco"/>
    <s v="California"/>
    <s v="Appliances"/>
    <s v="Hoover Shoulder Vac Commercial Portable Vacuum"/>
    <n v="268.36500000000001"/>
    <n v="715.64"/>
    <n v="2"/>
    <n v="178.91"/>
    <n v="14312.8"/>
  </r>
  <r>
    <s v="CA-2013-149762"/>
    <s v="12/04/2013"/>
    <s v="08/12/2013"/>
    <x v="0"/>
    <x v="1"/>
    <d v="2013-12-04T00:00:00"/>
    <d v="2013-12-08T00:00:00"/>
    <s v="On Date"/>
    <s v="RogerDemir"/>
    <s v="United States"/>
    <s v="Morgan Hill"/>
    <s v="California"/>
    <s v="Tables"/>
    <s v="Hon 4060 Series Tables"/>
    <n v="87.328800000000001"/>
    <n v="268.70400000000001"/>
    <n v="3"/>
    <n v="6.7176"/>
    <n v="537.40800000000002"/>
  </r>
  <r>
    <s v="CA-2013-149762"/>
    <s v="12/04/2013"/>
    <s v="08/12/2013"/>
    <x v="0"/>
    <x v="1"/>
    <d v="2013-12-04T00:00:00"/>
    <d v="2013-12-08T00:00:00"/>
    <s v="On Date"/>
    <s v="RogerDemir"/>
    <s v="United States"/>
    <s v="Morgan Hill"/>
    <s v="California"/>
    <s v="Art"/>
    <s v="Rogers Handheld Barrel Pencil Sharpener"/>
    <n v="2.0002000000000004"/>
    <n v="21.92"/>
    <n v="8"/>
    <n v="5.9184000000000001"/>
    <n v="473.47199999999998"/>
  </r>
  <r>
    <s v="CA-2013-149762"/>
    <s v="12/04/2013"/>
    <s v="08/12/2013"/>
    <x v="0"/>
    <x v="1"/>
    <d v="2013-12-04T00:00:00"/>
    <d v="2013-12-08T00:00:00"/>
    <s v="On Date"/>
    <s v="RogerDemir"/>
    <s v="United States"/>
    <s v="Morgan Hill"/>
    <s v="California"/>
    <s v="Storage"/>
    <s v="Acco Perma 4000 Stacking Storage Drawers"/>
    <n v="13.803999999999998"/>
    <n v="48.72"/>
    <n v="3"/>
    <n v="7.3079999999999998"/>
    <n v="584.64"/>
  </r>
  <r>
    <s v="CA-2013-149762"/>
    <s v="12/04/2013"/>
    <s v="08/12/2013"/>
    <x v="0"/>
    <x v="1"/>
    <d v="2013-12-04T00:00:00"/>
    <d v="2013-12-08T00:00:00"/>
    <s v="On Date"/>
    <s v="RogerDemir"/>
    <s v="United States"/>
    <s v="Morgan Hill"/>
    <s v="California"/>
    <s v="Bookcases"/>
    <s v="O'Sullivan Living Dimensions 2-Shelf Bookcases"/>
    <n v="108.88200000000001"/>
    <n v="205.666"/>
    <n v="2"/>
    <n v="-12.098000000000001"/>
    <n v="-967.84"/>
  </r>
  <r>
    <s v="CA-2012-152513"/>
    <s v="07/04/2012"/>
    <s v="08/07/2012"/>
    <x v="2"/>
    <x v="6"/>
    <d v="2012-07-04T00:00:00"/>
    <d v="2012-07-08T00:00:00"/>
    <s v="On Date"/>
    <s v="JuliePrescott"/>
    <s v="United States"/>
    <s v="San Diego"/>
    <s v="California"/>
    <s v="Binders"/>
    <s v="Avery Premier Heavy-Duty Binder with Round Locking Rings"/>
    <n v="7.7111999999999998"/>
    <n v="22.847999999999999"/>
    <n v="2"/>
    <n v="7.4256000000000002"/>
    <n v="594.048"/>
  </r>
  <r>
    <s v="US-2013-168095"/>
    <s v="07/16/2013"/>
    <s v="21/07/2013"/>
    <x v="0"/>
    <x v="6"/>
    <d v="2013-07-16T00:00:00"/>
    <d v="2013-07-21T00:00:00"/>
    <s v="On Date"/>
    <s v="MarkCousins"/>
    <s v="United States"/>
    <s v="Portland"/>
    <s v="Oregon"/>
    <s v="Chairs"/>
    <s v="Bevis Steel Folding Chairs"/>
    <n v="69.084000000000003"/>
    <n v="230.28"/>
    <n v="3"/>
    <n v="23.027999999999999"/>
    <n v="1842.2399999999998"/>
  </r>
  <r>
    <s v="US-2013-168095"/>
    <s v="07/16/2013"/>
    <s v="21/07/2013"/>
    <x v="0"/>
    <x v="6"/>
    <d v="2013-07-16T00:00:00"/>
    <d v="2013-07-21T00:00:00"/>
    <s v="On Date"/>
    <s v="MarkCousins"/>
    <s v="United States"/>
    <s v="Portland"/>
    <s v="Oregon"/>
    <s v="Paper"/>
    <s v="Xerox 1909"/>
    <n v="14.245200000000001"/>
    <n v="105.52"/>
    <n v="5"/>
    <n v="34.293999999999997"/>
    <n v="2743.5199999999995"/>
  </r>
  <r>
    <s v="CA-2014-166093"/>
    <s v="08/18/2014"/>
    <s v="25/08/2014"/>
    <x v="3"/>
    <x v="3"/>
    <d v="2014-08-18T00:00:00"/>
    <d v="2014-08-25T00:00:00"/>
    <s v="Delay"/>
    <s v="RickWilson"/>
    <s v="United States"/>
    <s v="Brentwood"/>
    <s v="California"/>
    <s v="Envelopes"/>
    <s v="Staples"/>
    <n v="5.84"/>
    <n v="23.36"/>
    <n v="2"/>
    <n v="11.68"/>
    <n v="934.4"/>
  </r>
  <r>
    <s v="CA-2014-166093"/>
    <s v="08/18/2014"/>
    <s v="25/08/2014"/>
    <x v="3"/>
    <x v="3"/>
    <d v="2014-08-18T00:00:00"/>
    <d v="2014-08-25T00:00:00"/>
    <s v="Delay"/>
    <s v="RickWilson"/>
    <s v="United States"/>
    <s v="Brentwood"/>
    <s v="California"/>
    <s v="Phones"/>
    <s v="OtterBox Defender Series Case - Samsung Galaxy S4"/>
    <n v="20.993000000000002"/>
    <n v="71.975999999999999"/>
    <n v="3"/>
    <n v="8.9969999999999999"/>
    <n v="719.76"/>
  </r>
  <r>
    <s v="CA-2014-166093"/>
    <s v="08/18/2014"/>
    <s v="25/08/2014"/>
    <x v="3"/>
    <x v="3"/>
    <d v="2014-08-18T00:00:00"/>
    <d v="2014-08-25T00:00:00"/>
    <s v="Delay"/>
    <s v="RickWilson"/>
    <s v="United States"/>
    <s v="Brentwood"/>
    <s v="California"/>
    <s v="Paper"/>
    <s v="Xerox 1962"/>
    <n v="2.3540000000000001"/>
    <n v="8.56"/>
    <n v="2"/>
    <n v="3.8519999999999999"/>
    <n v="308.15999999999997"/>
  </r>
  <r>
    <s v="CA-2014-166093"/>
    <s v="08/18/2014"/>
    <s v="25/08/2014"/>
    <x v="3"/>
    <x v="3"/>
    <d v="2014-08-18T00:00:00"/>
    <d v="2014-08-25T00:00:00"/>
    <s v="Delay"/>
    <s v="RickWilson"/>
    <s v="United States"/>
    <s v="Brentwood"/>
    <s v="California"/>
    <s v="Binders"/>
    <s v="Wilson Jones Clip &amp; Carry Folder Binder Tool for Ring Binders, Clear"/>
    <n v="3.016"/>
    <n v="13.92"/>
    <n v="3"/>
    <n v="4.8719999999999999"/>
    <n v="389.76"/>
  </r>
  <r>
    <s v="CA-2014-166093"/>
    <s v="08/18/2014"/>
    <s v="25/08/2014"/>
    <x v="3"/>
    <x v="3"/>
    <d v="2014-08-18T00:00:00"/>
    <d v="2014-08-25T00:00:00"/>
    <s v="Delay"/>
    <s v="RickWilson"/>
    <s v="United States"/>
    <s v="Brentwood"/>
    <s v="California"/>
    <s v="Appliances"/>
    <s v="Sanyo 2.5 Cubic Foot Mid-Size Office Refrigerators"/>
    <n v="207.05939999999998"/>
    <n v="2518.29"/>
    <n v="9"/>
    <n v="654.75540000000001"/>
    <n v="52380.432000000001"/>
  </r>
  <r>
    <s v="CA-2014-166093"/>
    <s v="08/18/2014"/>
    <s v="25/08/2014"/>
    <x v="3"/>
    <x v="3"/>
    <d v="2014-08-18T00:00:00"/>
    <d v="2014-08-25T00:00:00"/>
    <s v="Delay"/>
    <s v="RickWilson"/>
    <s v="United States"/>
    <s v="Brentwood"/>
    <s v="California"/>
    <s v="Storage"/>
    <s v="Standard Rollaway File with Lock"/>
    <n v="133.34060000000002"/>
    <n v="540.57000000000005"/>
    <n v="3"/>
    <n v="140.54820000000001"/>
    <n v="11243.856"/>
  </r>
  <r>
    <s v="CA-2014-166093"/>
    <s v="08/18/2014"/>
    <s v="25/08/2014"/>
    <x v="3"/>
    <x v="3"/>
    <d v="2014-08-18T00:00:00"/>
    <d v="2014-08-25T00:00:00"/>
    <s v="Delay"/>
    <s v="RickWilson"/>
    <s v="United States"/>
    <s v="Brentwood"/>
    <s v="California"/>
    <s v="Binders"/>
    <s v="GBC Recycled Grain Textured Covers"/>
    <n v="17.960799999999999"/>
    <n v="221.05600000000001"/>
    <n v="8"/>
    <n v="77.369600000000005"/>
    <n v="6189.5680000000002"/>
  </r>
  <r>
    <s v="CA-2013-146325"/>
    <s v="12/15/2013"/>
    <s v="18/12/2013"/>
    <x v="0"/>
    <x v="1"/>
    <d v="2013-12-15T00:00:00"/>
    <d v="2013-12-18T00:00:00"/>
    <s v="On Date"/>
    <s v="DavidSmith"/>
    <s v="United States"/>
    <s v="San Diego"/>
    <s v="California"/>
    <s v="Chairs"/>
    <s v="Global Task Chair, Black"/>
    <n v="45.292100000000005"/>
    <n v="81.424000000000007"/>
    <n v="2"/>
    <n v="-9.1601999999999997"/>
    <n v="-732.81600000000003"/>
  </r>
  <r>
    <s v="CA-2013-146325"/>
    <s v="12/15/2013"/>
    <s v="18/12/2013"/>
    <x v="0"/>
    <x v="1"/>
    <d v="2013-12-15T00:00:00"/>
    <d v="2013-12-18T00:00:00"/>
    <s v="On Date"/>
    <s v="DavidSmith"/>
    <s v="United States"/>
    <s v="San Diego"/>
    <s v="California"/>
    <s v="Storage"/>
    <s v="Tenex Personal Project File with Scoop Front Design, Black"/>
    <n v="9.975200000000001"/>
    <n v="134.80000000000001"/>
    <n v="10"/>
    <n v="35.048000000000002"/>
    <n v="2803.84"/>
  </r>
  <r>
    <s v="CA-2014-131807"/>
    <s v="10/06/2014"/>
    <s v="11/10/2014"/>
    <x v="3"/>
    <x v="8"/>
    <d v="2014-10-06T00:00:00"/>
    <d v="2014-10-11T00:00:00"/>
    <s v="On Date"/>
    <s v="GregGuthrie"/>
    <s v="United States"/>
    <s v="Chico"/>
    <s v="California"/>
    <s v="Chairs"/>
    <s v="Global Deluxe High-Back Office Chair in Storm"/>
    <n v="123.7509"/>
    <n v="435.16800000000001"/>
    <n v="4"/>
    <n v="-59.835599999999999"/>
    <n v="-4786.848"/>
  </r>
  <r>
    <s v="CA-2014-131807"/>
    <s v="10/06/2014"/>
    <s v="11/10/2014"/>
    <x v="3"/>
    <x v="8"/>
    <d v="2014-10-06T00:00:00"/>
    <d v="2014-10-11T00:00:00"/>
    <s v="On Date"/>
    <s v="GregGuthrie"/>
    <s v="United States"/>
    <s v="Chico"/>
    <s v="California"/>
    <s v="Fasteners"/>
    <s v="Staples"/>
    <n v="1.6092"/>
    <n v="14.9"/>
    <n v="5"/>
    <n v="6.8540000000000001"/>
    <n v="548.32000000000005"/>
  </r>
  <r>
    <s v="CA-2014-131807"/>
    <s v="10/06/2014"/>
    <s v="11/10/2014"/>
    <x v="3"/>
    <x v="8"/>
    <d v="2014-10-06T00:00:00"/>
    <d v="2014-10-11T00:00:00"/>
    <s v="On Date"/>
    <s v="GregGuthrie"/>
    <s v="United States"/>
    <s v="Chico"/>
    <s v="California"/>
    <s v="Appliances"/>
    <s v="Hoover Replacement Belts For Soft Guard &amp; Commercial Ltweight Upright Vacs, 2/Pk"/>
    <n v="2.923"/>
    <n v="15.8"/>
    <n v="4"/>
    <n v="4.1079999999999997"/>
    <n v="328.64"/>
  </r>
  <r>
    <s v="CA-2014-131807"/>
    <s v="10/06/2014"/>
    <s v="11/10/2014"/>
    <x v="3"/>
    <x v="8"/>
    <d v="2014-10-06T00:00:00"/>
    <d v="2014-10-11T00:00:00"/>
    <s v="On Date"/>
    <s v="GregGuthrie"/>
    <s v="United States"/>
    <s v="Chico"/>
    <s v="California"/>
    <s v="Furnishings"/>
    <s v="DAX Clear Channel Poster Frame"/>
    <n v="9.1854000000000013"/>
    <n v="72.900000000000006"/>
    <n v="5"/>
    <n v="26.972999999999999"/>
    <n v="2157.84"/>
  </r>
  <r>
    <s v="CA-2014-131807"/>
    <s v="10/06/2014"/>
    <s v="11/10/2014"/>
    <x v="3"/>
    <x v="8"/>
    <d v="2014-10-06T00:00:00"/>
    <d v="2014-10-11T00:00:00"/>
    <s v="On Date"/>
    <s v="GregGuthrie"/>
    <s v="United States"/>
    <s v="Chico"/>
    <s v="California"/>
    <s v="Tables"/>
    <s v="KI Adjustable-Height Table"/>
    <n v="67.064400000000006"/>
    <n v="206.352"/>
    <n v="3"/>
    <n v="5.1588000000000003"/>
    <n v="412.70400000000001"/>
  </r>
  <r>
    <s v="CA-2014-131807"/>
    <s v="10/06/2014"/>
    <s v="11/10/2014"/>
    <x v="3"/>
    <x v="8"/>
    <d v="2014-10-06T00:00:00"/>
    <d v="2014-10-11T00:00:00"/>
    <s v="On Date"/>
    <s v="GregGuthrie"/>
    <s v="United States"/>
    <s v="Chico"/>
    <s v="California"/>
    <s v="Phones"/>
    <s v="Square Credit Card Reader, 4 1/2&quot; x 4 1/2&quot; x 1&quot;, White"/>
    <n v="5.2947000000000006"/>
    <n v="7.992"/>
    <n v="1"/>
    <n v="2.6972999999999998"/>
    <n v="215.78399999999999"/>
  </r>
  <r>
    <s v="CA-2012-138219"/>
    <s v="03/23/2012"/>
    <s v="30/03/2012"/>
    <x v="2"/>
    <x v="9"/>
    <d v="2012-03-23T00:00:00"/>
    <d v="2012-03-30T00:00:00"/>
    <s v="Delay"/>
    <s v="BartPistole"/>
    <s v="United States"/>
    <s v="Los Angeles"/>
    <s v="California"/>
    <s v="Paper"/>
    <s v="REDIFORM Incoming/Outgoing Call Register, 11&quot; X 8 1/2&quot;, 100 Messages"/>
    <n v="4.17"/>
    <n v="33.36"/>
    <n v="4"/>
    <n v="16.68"/>
    <n v="1334.4"/>
  </r>
  <r>
    <s v="CA-2013-157707"/>
    <s v="10/11/2013"/>
    <s v="13/10/2013"/>
    <x v="0"/>
    <x v="8"/>
    <d v="2013-10-11T00:00:00"/>
    <d v="2013-10-13T00:00:00"/>
    <s v="On Date"/>
    <s v="CoreyCatlett"/>
    <s v="United States"/>
    <s v="Denver"/>
    <s v="Colorado"/>
    <s v="Bookcases"/>
    <s v="Bush Westfield Collection Bookcases, Dark Cherry Finish, Fully Assembled"/>
    <n v="93.9114"/>
    <n v="90.882000000000005"/>
    <n v="3"/>
    <n v="-190.85220000000001"/>
    <n v="-15268.176000000001"/>
  </r>
  <r>
    <s v="CA-2013-157707"/>
    <s v="10/11/2013"/>
    <s v="13/10/2013"/>
    <x v="0"/>
    <x v="8"/>
    <d v="2013-10-11T00:00:00"/>
    <d v="2013-10-13T00:00:00"/>
    <s v="On Date"/>
    <s v="CoreyCatlett"/>
    <s v="United States"/>
    <s v="Denver"/>
    <s v="Colorado"/>
    <s v="Phones"/>
    <s v="iOttie HLCRIO102 Car Mount"/>
    <n v="18.990500000000001"/>
    <n v="15.992000000000001"/>
    <n v="1"/>
    <n v="-2.9984999999999999"/>
    <n v="-239.88"/>
  </r>
  <r>
    <s v="CA-2013-157707"/>
    <s v="10/11/2013"/>
    <s v="13/10/2013"/>
    <x v="0"/>
    <x v="8"/>
    <d v="2013-10-11T00:00:00"/>
    <d v="2013-10-13T00:00:00"/>
    <s v="On Date"/>
    <s v="CoreyCatlett"/>
    <s v="United States"/>
    <s v="Denver"/>
    <s v="Colorado"/>
    <s v="Chairs"/>
    <s v="Global Manager's Adjustable Task Chair, Storm"/>
    <n v="107.19580000000001"/>
    <n v="120.78400000000001"/>
    <n v="1"/>
    <n v="13.588200000000001"/>
    <n v="1087.056"/>
  </r>
  <r>
    <s v="CA-2012-113040"/>
    <s v="08/27/2012"/>
    <s v="31/08/2012"/>
    <x v="2"/>
    <x v="3"/>
    <d v="2012-08-27T00:00:00"/>
    <d v="2012-08-31T00:00:00"/>
    <s v="On Date"/>
    <s v="ChadCunningham"/>
    <s v="United States"/>
    <s v="Los Angeles"/>
    <s v="California"/>
    <s v="Binders"/>
    <s v="Avery Heavy-Duty EZD View Binder with Locking Rings"/>
    <n v="3.4451999999999998"/>
    <n v="5.1040000000000001"/>
    <n v="1"/>
    <n v="1.6588000000000001"/>
    <n v="132.70400000000001"/>
  </r>
  <r>
    <s v="CA-2013-151498"/>
    <s v="04/22/2013"/>
    <s v="25/04/2013"/>
    <x v="0"/>
    <x v="10"/>
    <d v="2013-04-22T00:00:00"/>
    <d v="2013-04-25T00:00:00"/>
    <s v="On Date"/>
    <s v="DuaneNoonan"/>
    <s v="United States"/>
    <s v="Seattle"/>
    <s v="Washington"/>
    <s v="Binders"/>
    <s v="Round Ring Binders"/>
    <n v="1.1024000000000003"/>
    <n v="8.32"/>
    <n v="5"/>
    <n v="2.8079999999999998"/>
    <n v="224.64"/>
  </r>
  <r>
    <s v="US-2012-165743"/>
    <s v="11/20/2012"/>
    <s v="23/11/2012"/>
    <x v="2"/>
    <x v="7"/>
    <d v="2012-11-20T00:00:00"/>
    <d v="2012-11-23T00:00:00"/>
    <s v="On Date"/>
    <s v="MichelleMoray"/>
    <s v="United States"/>
    <s v="Aurora"/>
    <s v="Colorado"/>
    <s v="Binders"/>
    <s v="Wilson Jones Custom Binder Spines &amp; Labels"/>
    <n v="2.7744"/>
    <n v="4.8959999999999999"/>
    <n v="3"/>
    <n v="-3.4272"/>
    <n v="-274.17599999999999"/>
  </r>
  <r>
    <s v="US-2012-165743"/>
    <s v="11/20/2012"/>
    <s v="23/11/2012"/>
    <x v="2"/>
    <x v="7"/>
    <d v="2012-11-20T00:00:00"/>
    <d v="2012-11-23T00:00:00"/>
    <s v="On Date"/>
    <s v="MichelleMoray"/>
    <s v="United States"/>
    <s v="Aurora"/>
    <s v="Colorado"/>
    <s v="Bookcases"/>
    <s v="Sauder Barrister Bookcases"/>
    <n v="65.593800000000002"/>
    <n v="145.76400000000001"/>
    <n v="6"/>
    <n v="-247.7988"/>
    <n v="-19823.903999999999"/>
  </r>
  <r>
    <s v="US-2012-165743"/>
    <s v="11/20/2012"/>
    <s v="23/11/2012"/>
    <x v="2"/>
    <x v="7"/>
    <d v="2012-11-20T00:00:00"/>
    <d v="2012-11-23T00:00:00"/>
    <s v="On Date"/>
    <s v="MichelleMoray"/>
    <s v="United States"/>
    <s v="Aurora"/>
    <s v="Colorado"/>
    <s v="Binders"/>
    <s v="Wilson Jones 14 Line Acrylic Coated Pressboard Data Binders"/>
    <n v="2.8302"/>
    <n v="9.6120000000000001"/>
    <n v="6"/>
    <n v="-7.3692000000000002"/>
    <n v="-589.53600000000006"/>
  </r>
  <r>
    <s v="US-2014-105998"/>
    <s v="11/04/2014"/>
    <s v="06/11/2014"/>
    <x v="3"/>
    <x v="7"/>
    <d v="2014-11-04T00:00:00"/>
    <d v="2014-11-06T00:00:00"/>
    <s v="On Date"/>
    <s v="ClayRozendal"/>
    <s v="United States"/>
    <s v="San Diego"/>
    <s v="California"/>
    <s v="Accessories"/>
    <s v="Microsoft Sculpt Comfort Mouse"/>
    <n v="22.372000000000003"/>
    <n v="199.75"/>
    <n v="5"/>
    <n v="87.89"/>
    <n v="7031.2"/>
  </r>
  <r>
    <s v="US-2014-105998"/>
    <s v="11/04/2014"/>
    <s v="06/11/2014"/>
    <x v="3"/>
    <x v="7"/>
    <d v="2014-11-04T00:00:00"/>
    <d v="2014-11-06T00:00:00"/>
    <s v="On Date"/>
    <s v="ClayRozendal"/>
    <s v="United States"/>
    <s v="San Diego"/>
    <s v="California"/>
    <s v="Tables"/>
    <s v="Chromcraft Round Conference Tables"/>
    <n v="137.6891"/>
    <n v="1673.184"/>
    <n v="12"/>
    <n v="20.9148"/>
    <n v="1673.184"/>
  </r>
  <r>
    <s v="US-2011-148194"/>
    <s v="05/04/2011"/>
    <s v="07/05/2011"/>
    <x v="1"/>
    <x v="2"/>
    <d v="2011-05-04T00:00:00"/>
    <d v="2011-05-07T00:00:00"/>
    <s v="On Date"/>
    <s v="BillShonely"/>
    <s v="United States"/>
    <s v="Seattle"/>
    <s v="Washington"/>
    <s v="Furnishings"/>
    <s v="Eldon Regeneration Recycled Desk Accessories, Smoke"/>
    <n v="1.1831999999999998"/>
    <n v="12.18"/>
    <n v="7"/>
    <n v="3.8976000000000002"/>
    <n v="311.80799999999999"/>
  </r>
  <r>
    <s v="US-2011-148194"/>
    <s v="05/04/2011"/>
    <s v="07/05/2011"/>
    <x v="1"/>
    <x v="2"/>
    <d v="2011-05-04T00:00:00"/>
    <d v="2011-05-07T00:00:00"/>
    <s v="On Date"/>
    <s v="BillShonely"/>
    <s v="United States"/>
    <s v="Seattle"/>
    <s v="Washington"/>
    <s v="Appliances"/>
    <s v="Holmes Odor Grabber"/>
    <n v="9.6614000000000004"/>
    <n v="57.68"/>
    <n v="4"/>
    <n v="19.034400000000002"/>
    <n v="1522.7520000000002"/>
  </r>
  <r>
    <s v="CA-2012-110870"/>
    <s v="12/12/2012"/>
    <s v="15/12/2012"/>
    <x v="2"/>
    <x v="1"/>
    <d v="2012-12-12T00:00:00"/>
    <d v="2012-12-15T00:00:00"/>
    <s v="On Date"/>
    <s v="KarenDaniels"/>
    <s v="United States"/>
    <s v="Los Angeles"/>
    <s v="California"/>
    <s v="Accessories"/>
    <s v="Logitech Wireless Marathon Mouse M705"/>
    <n v="28.494300000000003"/>
    <n v="299.94"/>
    <n v="6"/>
    <n v="128.9742"/>
    <n v="10317.936"/>
  </r>
  <r>
    <s v="CA-2012-110870"/>
    <s v="12/12/2012"/>
    <s v="15/12/2012"/>
    <x v="2"/>
    <x v="1"/>
    <d v="2012-12-12T00:00:00"/>
    <d v="2012-12-15T00:00:00"/>
    <s v="On Date"/>
    <s v="KarenDaniels"/>
    <s v="United States"/>
    <s v="Los Angeles"/>
    <s v="California"/>
    <s v="Supplies"/>
    <s v="Staples"/>
    <n v="3.6064000000000003"/>
    <n v="25.76"/>
    <n v="7"/>
    <n v="0.51519999999999999"/>
    <n v="41.216000000000001"/>
  </r>
  <r>
    <s v="CA-2013-139808"/>
    <s v="10/08/2013"/>
    <s v="12/10/2013"/>
    <x v="0"/>
    <x v="8"/>
    <d v="2013-10-08T00:00:00"/>
    <d v="2013-10-12T00:00:00"/>
    <s v="On Date"/>
    <s v="MickCrebagga"/>
    <s v="United States"/>
    <s v="Marysville"/>
    <s v="Washington"/>
    <s v="Fasteners"/>
    <s v="Alliance Super-Size Bands, Assorted Sizes"/>
    <n v="7.7022000000000004"/>
    <n v="93.36"/>
    <n v="12"/>
    <n v="0.93359999999999999"/>
    <n v="74.688000000000002"/>
  </r>
  <r>
    <s v="US-2012-136427"/>
    <s v="06/20/2012"/>
    <s v="23/06/2012"/>
    <x v="2"/>
    <x v="0"/>
    <d v="2012-06-20T00:00:00"/>
    <d v="2012-06-23T00:00:00"/>
    <s v="On Date"/>
    <s v="JustinMacKendrick"/>
    <s v="United States"/>
    <s v="Aurora"/>
    <s v="Colorado"/>
    <s v="Phones"/>
    <s v="Griffin GC36547 PowerJolt SE Lightning Charger"/>
    <n v="15.743"/>
    <n v="125.944"/>
    <n v="7"/>
    <n v="15.743"/>
    <n v="1259.44"/>
  </r>
  <r>
    <s v="CA-2014-114804"/>
    <s v="10/18/2014"/>
    <s v="20/10/2014"/>
    <x v="3"/>
    <x v="8"/>
    <d v="2014-10-18T00:00:00"/>
    <d v="2014-10-20T00:00:00"/>
    <s v="On Date"/>
    <s v="BarryFranzÃ¶sisch"/>
    <s v="United States"/>
    <s v="Modesto"/>
    <s v="California"/>
    <s v="Phones"/>
    <s v="Panasonic KX-TG6844B Expandable Digital Cordless Telephone"/>
    <n v="48.172699999999999"/>
    <n v="52.792000000000002"/>
    <n v="1"/>
    <n v="4.6193"/>
    <n v="369.54399999999998"/>
  </r>
  <r>
    <s v="CA-2014-109393"/>
    <s v="07/01/2014"/>
    <s v="03/07/2014"/>
    <x v="3"/>
    <x v="6"/>
    <d v="2014-07-01T00:00:00"/>
    <d v="2014-07-03T00:00:00"/>
    <s v="On Date"/>
    <s v="JohnCastell"/>
    <s v="United States"/>
    <s v="Los Angeles"/>
    <s v="California"/>
    <s v="Bookcases"/>
    <s v="Sauder Facets Collection Library, Sky Alder Finish"/>
    <n v="143.6232"/>
    <n v="435.99900000000002"/>
    <n v="3"/>
    <n v="5.1294000000000004"/>
    <n v="410.35200000000003"/>
  </r>
  <r>
    <s v="CA-2014-121489"/>
    <s v="08/22/2014"/>
    <s v="26/08/2014"/>
    <x v="3"/>
    <x v="3"/>
    <d v="2014-08-22T00:00:00"/>
    <d v="2014-08-26T00:00:00"/>
    <s v="On Date"/>
    <s v="CandaceMcMahon"/>
    <s v="United States"/>
    <s v="Seattle"/>
    <s v="Washington"/>
    <s v="Chairs"/>
    <s v="Padded Folding Chairs, Black, 4/Carton"/>
    <n v="58.305600000000005"/>
    <n v="388.70400000000001"/>
    <n v="6"/>
    <n v="38.870399999999997"/>
    <n v="3109.6319999999996"/>
  </r>
  <r>
    <s v="CA-2014-121489"/>
    <s v="08/22/2014"/>
    <s v="26/08/2014"/>
    <x v="3"/>
    <x v="3"/>
    <d v="2014-08-22T00:00:00"/>
    <d v="2014-08-26T00:00:00"/>
    <s v="On Date"/>
    <s v="CandaceMcMahon"/>
    <s v="United States"/>
    <s v="Seattle"/>
    <s v="Washington"/>
    <s v="Storage"/>
    <s v="Fellowes Stor/Drawer Steel Plus Storage Drawers"/>
    <n v="89.704200000000014"/>
    <n v="572.58000000000004"/>
    <n v="6"/>
    <n v="34.354799999999997"/>
    <n v="2748.384"/>
  </r>
  <r>
    <s v="CA-2014-121489"/>
    <s v="08/22/2014"/>
    <s v="26/08/2014"/>
    <x v="3"/>
    <x v="3"/>
    <d v="2014-08-22T00:00:00"/>
    <d v="2014-08-26T00:00:00"/>
    <s v="On Date"/>
    <s v="CandaceMcMahon"/>
    <s v="United States"/>
    <s v="Seattle"/>
    <s v="Washington"/>
    <s v="Accessories"/>
    <s v="Kensington K72356US Mouse-in-a-Box USB Desktop Mouse"/>
    <n v="10.7835"/>
    <n v="33.18"/>
    <n v="2"/>
    <n v="11.613"/>
    <n v="929.04"/>
  </r>
  <r>
    <s v="CA-2014-165008"/>
    <s v="09/16/2014"/>
    <s v="18/09/2014"/>
    <x v="3"/>
    <x v="4"/>
    <d v="2014-09-16T00:00:00"/>
    <d v="2014-09-18T00:00:00"/>
    <s v="On Date"/>
    <s v="DougO'Connell"/>
    <s v="United States"/>
    <s v="Salt Lake City"/>
    <s v="Utah"/>
    <s v="Binders"/>
    <s v="Avery Trapezoid Ring Binder, 3&quot; Capacity, Black, 1040 sheets"/>
    <n v="20.899799999999999"/>
    <n v="295.05599999999998"/>
    <n v="9"/>
    <n v="106.95780000000001"/>
    <n v="8556.6239999999998"/>
  </r>
  <r>
    <s v="CA-2012-121188"/>
    <s v="08/28/2012"/>
    <s v="04/09/2012"/>
    <x v="2"/>
    <x v="3"/>
    <d v="2012-08-28T00:00:00"/>
    <d v="2012-09-04T00:00:00"/>
    <s v="Delay"/>
    <s v="CassandraBrandow"/>
    <s v="United States"/>
    <s v="Los Angeles"/>
    <s v="California"/>
    <s v="Storage"/>
    <s v="Hot File 7-Pocket, Floor Stand"/>
    <n v="124.929"/>
    <n v="892.35"/>
    <n v="5"/>
    <n v="267.70499999999998"/>
    <n v="21416.399999999998"/>
  </r>
  <r>
    <s v="CA-2012-121188"/>
    <s v="08/28/2012"/>
    <s v="04/09/2012"/>
    <x v="2"/>
    <x v="3"/>
    <d v="2012-08-28T00:00:00"/>
    <d v="2012-09-04T00:00:00"/>
    <s v="Delay"/>
    <s v="CassandraBrandow"/>
    <s v="United States"/>
    <s v="Los Angeles"/>
    <s v="California"/>
    <s v="Bookcases"/>
    <s v="O'Sullivan 2-Door Barrister Bookcase in Odessa Pine"/>
    <n v="139.3546"/>
    <n v="307.666"/>
    <n v="2"/>
    <n v="28.956800000000001"/>
    <n v="2316.5439999999999"/>
  </r>
  <r>
    <s v="CA-2012-121188"/>
    <s v="08/28/2012"/>
    <s v="04/09/2012"/>
    <x v="2"/>
    <x v="3"/>
    <d v="2012-08-28T00:00:00"/>
    <d v="2012-09-04T00:00:00"/>
    <s v="Delay"/>
    <s v="CassandraBrandow"/>
    <s v="United States"/>
    <s v="Los Angeles"/>
    <s v="California"/>
    <s v="Storage"/>
    <s v="Carina Double Wide Media Storage Towers in Natural &amp; Black"/>
    <n v="77.740800000000007"/>
    <n v="728.82"/>
    <n v="9"/>
    <n v="29.152799999999999"/>
    <n v="2332.2240000000002"/>
  </r>
  <r>
    <s v="CA-2012-121188"/>
    <s v="08/28/2012"/>
    <s v="04/09/2012"/>
    <x v="2"/>
    <x v="3"/>
    <d v="2012-08-28T00:00:00"/>
    <d v="2012-09-04T00:00:00"/>
    <s v="Delay"/>
    <s v="CassandraBrandow"/>
    <s v="United States"/>
    <s v="Los Angeles"/>
    <s v="California"/>
    <s v="Binders"/>
    <s v="GBC Wire Binding Combs"/>
    <n v="5.4802"/>
    <n v="41.36"/>
    <n v="5"/>
    <n v="13.959"/>
    <n v="1116.72"/>
  </r>
  <r>
    <s v="CA-2012-121188"/>
    <s v="08/28/2012"/>
    <s v="04/09/2012"/>
    <x v="2"/>
    <x v="3"/>
    <d v="2012-08-28T00:00:00"/>
    <d v="2012-09-04T00:00:00"/>
    <s v="Delay"/>
    <s v="CassandraBrandow"/>
    <s v="United States"/>
    <s v="Los Angeles"/>
    <s v="California"/>
    <s v="Phones"/>
    <s v="invisibleSHIELD by ZAGG Smudge-Free Screen Protector"/>
    <n v="9.3548000000000009"/>
    <n v="43.176000000000002"/>
    <n v="3"/>
    <n v="15.111599999999999"/>
    <n v="1208.9279999999999"/>
  </r>
  <r>
    <s v="CA-2012-121188"/>
    <s v="08/28/2012"/>
    <s v="04/09/2012"/>
    <x v="2"/>
    <x v="3"/>
    <d v="2012-08-28T00:00:00"/>
    <d v="2012-09-04T00:00:00"/>
    <s v="Delay"/>
    <s v="CassandraBrandow"/>
    <s v="United States"/>
    <s v="Los Angeles"/>
    <s v="California"/>
    <s v="Furnishings"/>
    <s v="Eldon Wave Desk Accessories"/>
    <n v="1.2063999999999999"/>
    <n v="4.16"/>
    <n v="2"/>
    <n v="1.7472000000000001"/>
    <n v="139.77600000000001"/>
  </r>
  <r>
    <s v="US-2012-160563"/>
    <s v="10/20/2012"/>
    <s v="24/10/2012"/>
    <x v="2"/>
    <x v="8"/>
    <d v="2012-10-20T00:00:00"/>
    <d v="2012-10-24T00:00:00"/>
    <s v="On Date"/>
    <s v="NoelStaavos"/>
    <s v="United States"/>
    <s v="San Francisco"/>
    <s v="California"/>
    <s v="Accessories"/>
    <s v="Logitech G602 Wireless Gaming Mouse"/>
    <n v="51.193599999999989"/>
    <n v="239.97"/>
    <n v="3"/>
    <n v="86.389200000000002"/>
    <n v="6911.1360000000004"/>
  </r>
  <r>
    <s v="US-2012-160563"/>
    <s v="10/20/2012"/>
    <s v="24/10/2012"/>
    <x v="2"/>
    <x v="8"/>
    <d v="2012-10-20T00:00:00"/>
    <d v="2012-10-24T00:00:00"/>
    <s v="On Date"/>
    <s v="NoelStaavos"/>
    <s v="United States"/>
    <s v="San Francisco"/>
    <s v="California"/>
    <s v="Furnishings"/>
    <s v="Acrylic Self-Standing Desk Frames"/>
    <n v="1.6554"/>
    <n v="16.02"/>
    <n v="6"/>
    <n v="6.0876000000000001"/>
    <n v="487.00800000000004"/>
  </r>
  <r>
    <s v="CA-2012-150714"/>
    <s v="10/26/2012"/>
    <s v="01/11/2012"/>
    <x v="2"/>
    <x v="8"/>
    <d v="2012-10-26T00:00:00"/>
    <d v="2012-11-01T00:00:00"/>
    <s v="Delay"/>
    <s v="KristenHastings"/>
    <s v="United States"/>
    <s v="Springfield"/>
    <s v="Oregon"/>
    <s v="Labels"/>
    <s v="Avery 477"/>
    <n v="16.486200000000004"/>
    <n v="146.54400000000001"/>
    <n v="6"/>
    <n v="47.626800000000003"/>
    <n v="3810.1440000000002"/>
  </r>
  <r>
    <s v="CA-2012-150714"/>
    <s v="10/26/2012"/>
    <s v="01/11/2012"/>
    <x v="2"/>
    <x v="8"/>
    <d v="2012-10-26T00:00:00"/>
    <d v="2012-11-01T00:00:00"/>
    <s v="Delay"/>
    <s v="KristenHastings"/>
    <s v="United States"/>
    <s v="Springfield"/>
    <s v="Oregon"/>
    <s v="Paper"/>
    <s v="Xerox 1914"/>
    <n v="28.029599999999995"/>
    <n v="131.904"/>
    <n v="3"/>
    <n v="47.815199999999997"/>
    <n v="3825.2159999999999"/>
  </r>
  <r>
    <s v="CA-2012-150714"/>
    <s v="10/26/2012"/>
    <s v="01/11/2012"/>
    <x v="2"/>
    <x v="8"/>
    <d v="2012-10-26T00:00:00"/>
    <d v="2012-11-01T00:00:00"/>
    <s v="Delay"/>
    <s v="KristenHastings"/>
    <s v="United States"/>
    <s v="Springfield"/>
    <s v="Oregon"/>
    <s v="Appliances"/>
    <s v="Tripp Lite TLP810NET Broadband Surge for Modem/Fax"/>
    <n v="36.698399999999992"/>
    <n v="203.88"/>
    <n v="5"/>
    <n v="20.388000000000002"/>
    <n v="1631.0400000000002"/>
  </r>
  <r>
    <s v="CA-2012-150714"/>
    <s v="10/26/2012"/>
    <s v="01/11/2012"/>
    <x v="2"/>
    <x v="8"/>
    <d v="2012-10-26T00:00:00"/>
    <d v="2012-11-01T00:00:00"/>
    <s v="Delay"/>
    <s v="KristenHastings"/>
    <s v="United States"/>
    <s v="Springfield"/>
    <s v="Oregon"/>
    <s v="Binders"/>
    <s v="Avery Self-Adhesive Photo Pockets for Polaroid Photos"/>
    <n v="3.5411999999999999"/>
    <n v="14.301"/>
    <n v="7"/>
    <n v="-10.487399999999999"/>
    <n v="-838.99199999999996"/>
  </r>
  <r>
    <s v="CA-2012-150714"/>
    <s v="10/26/2012"/>
    <s v="01/11/2012"/>
    <x v="2"/>
    <x v="8"/>
    <d v="2012-10-26T00:00:00"/>
    <d v="2012-11-01T00:00:00"/>
    <s v="Delay"/>
    <s v="KristenHastings"/>
    <s v="United States"/>
    <s v="Springfield"/>
    <s v="Oregon"/>
    <s v="Storage"/>
    <s v="Fellowes Officeware Wire Shelving"/>
    <n v="88.0334"/>
    <n v="718.64"/>
    <n v="10"/>
    <n v="-161.69399999999999"/>
    <n v="-12935.519999999999"/>
  </r>
  <r>
    <s v="CA-2013-106621"/>
    <s v="09/30/2013"/>
    <s v="02/10/2013"/>
    <x v="0"/>
    <x v="4"/>
    <d v="2013-09-30T00:00:00"/>
    <d v="2013-10-02T00:00:00"/>
    <s v="On Date"/>
    <s v="DarioMedina"/>
    <s v="United States"/>
    <s v="Yuma"/>
    <s v="Arizona"/>
    <s v="Art"/>
    <s v="Newell 351"/>
    <n v="2.3288000000000002"/>
    <n v="10.496"/>
    <n v="4"/>
    <n v="1.1808000000000001"/>
    <n v="94.463999999999999"/>
  </r>
  <r>
    <s v="CA-2012-107020"/>
    <s v="07/10/2012"/>
    <s v="14/07/2012"/>
    <x v="2"/>
    <x v="6"/>
    <d v="2012-07-10T00:00:00"/>
    <d v="2012-07-14T00:00:00"/>
    <s v="On Date"/>
    <s v="MikeVittorini"/>
    <s v="United States"/>
    <s v="San Bernardino"/>
    <s v="California"/>
    <s v="Binders"/>
    <s v="Large Capacity Hanging Post Binders"/>
    <n v="13.473000000000001"/>
    <n v="39.92"/>
    <n v="2"/>
    <n v="12.974"/>
    <n v="1037.92"/>
  </r>
  <r>
    <s v="CA-2011-101392"/>
    <s v="12/07/2011"/>
    <s v="13/12/2011"/>
    <x v="1"/>
    <x v="1"/>
    <d v="2011-12-07T00:00:00"/>
    <d v="2011-12-13T00:00:00"/>
    <s v="Delay"/>
    <s v="AnnSteele"/>
    <s v="United States"/>
    <s v="Seattle"/>
    <s v="Washington"/>
    <s v="Storage"/>
    <s v="Advantus Rolling Drawer Organizers"/>
    <n v="28.475200000000001"/>
    <n v="269.36"/>
    <n v="7"/>
    <n v="70.033600000000007"/>
    <n v="5602.6880000000001"/>
  </r>
  <r>
    <s v="CA-2012-127502"/>
    <s v="12/10/2012"/>
    <s v="14/12/2012"/>
    <x v="2"/>
    <x v="1"/>
    <d v="2012-12-10T00:00:00"/>
    <d v="2012-12-14T00:00:00"/>
    <s v="On Date"/>
    <s v="MegTillman"/>
    <s v="United States"/>
    <s v="San Francisco"/>
    <s v="California"/>
    <s v="Labels"/>
    <s v="Avery File Folder Labels"/>
    <n v="1.4687999999999999"/>
    <n v="5.76"/>
    <n v="2"/>
    <n v="2.8224"/>
    <n v="225.792"/>
  </r>
  <r>
    <s v="CA-2014-133046"/>
    <s v="07/28/2014"/>
    <s v="02/08/2014"/>
    <x v="3"/>
    <x v="6"/>
    <d v="2014-07-28T00:00:00"/>
    <d v="2014-08-02T00:00:00"/>
    <s v="On Date"/>
    <s v="DennisKane"/>
    <s v="United States"/>
    <s v="Seattle"/>
    <s v="Washington"/>
    <s v="Furnishings"/>
    <s v="Staples"/>
    <n v="4.4576000000000002"/>
    <n v="23.88"/>
    <n v="3"/>
    <n v="10.507199999999999"/>
    <n v="840.57599999999991"/>
  </r>
  <r>
    <s v="CA-2014-133046"/>
    <s v="07/28/2014"/>
    <s v="02/08/2014"/>
    <x v="3"/>
    <x v="6"/>
    <d v="2014-07-28T00:00:00"/>
    <d v="2014-08-02T00:00:00"/>
    <s v="On Date"/>
    <s v="DennisKane"/>
    <s v="United States"/>
    <s v="Seattle"/>
    <s v="Washington"/>
    <s v="Paper"/>
    <s v="Message Book, Phone, Wirebound Standard Line Memo, 2 3/4&quot; X 5&quot;"/>
    <n v="3.5369999999999999"/>
    <n v="26.2"/>
    <n v="4"/>
    <n v="12.052"/>
    <n v="964.16"/>
  </r>
  <r>
    <s v="CA-2014-133046"/>
    <s v="07/28/2014"/>
    <s v="02/08/2014"/>
    <x v="3"/>
    <x v="6"/>
    <d v="2014-07-28T00:00:00"/>
    <d v="2014-08-02T00:00:00"/>
    <s v="On Date"/>
    <s v="DennisKane"/>
    <s v="United States"/>
    <s v="Seattle"/>
    <s v="Washington"/>
    <s v="Paper"/>
    <s v="Xerox 227"/>
    <n v="3.3696000000000006"/>
    <n v="12.96"/>
    <n v="2"/>
    <n v="6.2207999999999997"/>
    <n v="497.66399999999999"/>
  </r>
  <r>
    <s v="CA-2014-133046"/>
    <s v="07/28/2014"/>
    <s v="02/08/2014"/>
    <x v="3"/>
    <x v="6"/>
    <d v="2014-07-28T00:00:00"/>
    <d v="2014-08-02T00:00:00"/>
    <s v="On Date"/>
    <s v="DennisKane"/>
    <s v="United States"/>
    <s v="Seattle"/>
    <s v="Washington"/>
    <s v="Accessories"/>
    <s v="Sony Micro Vault Click 8 GB USB 2.0 Flash Drive"/>
    <n v="40.411399999999993"/>
    <n v="234.95"/>
    <n v="5"/>
    <n v="32.893000000000001"/>
    <n v="2631.44"/>
  </r>
  <r>
    <s v="CA-2014-122798"/>
    <s v="12/29/2014"/>
    <s v="02/01/2015"/>
    <x v="4"/>
    <x v="1"/>
    <d v="2014-12-29T00:00:00"/>
    <d v="2015-01-02T00:00:00"/>
    <s v="On Date"/>
    <s v="SusanVittorini"/>
    <s v="United States"/>
    <s v="Albuquerque"/>
    <s v="New Mexico"/>
    <s v="Storage"/>
    <s v="Eldon Mobile Mega Data Cart  Mega Stackable  Add-On Trays"/>
    <n v="16.791499999999999"/>
    <n v="118.25"/>
    <n v="5"/>
    <n v="34.292499999999997"/>
    <n v="2743.3999999999996"/>
  </r>
  <r>
    <s v="CA-2014-122798"/>
    <s v="12/29/2014"/>
    <s v="02/01/2015"/>
    <x v="4"/>
    <x v="1"/>
    <d v="2014-12-29T00:00:00"/>
    <d v="2015-01-02T00:00:00"/>
    <s v="On Date"/>
    <s v="SusanVittorini"/>
    <s v="United States"/>
    <s v="Albuquerque"/>
    <s v="New Mexico"/>
    <s v="Paper"/>
    <s v="Xerox 1953"/>
    <n v="2.3540000000000001"/>
    <n v="4.28"/>
    <n v="1"/>
    <n v="1.9259999999999999"/>
    <n v="154.07999999999998"/>
  </r>
  <r>
    <s v="CA-2013-169663"/>
    <s v="03/11/2013"/>
    <s v="14/03/2013"/>
    <x v="0"/>
    <x v="9"/>
    <d v="2013-03-11T00:00:00"/>
    <d v="2013-03-14T00:00:00"/>
    <s v="On Date"/>
    <s v="RickHuthwaite"/>
    <s v="United States"/>
    <s v="Los Angeles"/>
    <s v="California"/>
    <s v="Accessories"/>
    <s v="Kingston Digital DataTraveler 16GB USB 2.0"/>
    <n v="7.2495000000000012"/>
    <n v="26.85"/>
    <n v="3"/>
    <n v="5.1014999999999997"/>
    <n v="408.12"/>
  </r>
  <r>
    <s v="CA-2013-169663"/>
    <s v="03/11/2013"/>
    <s v="14/03/2013"/>
    <x v="0"/>
    <x v="9"/>
    <d v="2013-03-11T00:00:00"/>
    <d v="2013-03-14T00:00:00"/>
    <s v="On Date"/>
    <s v="RickHuthwaite"/>
    <s v="United States"/>
    <s v="Los Angeles"/>
    <s v="California"/>
    <s v="Machines"/>
    <s v="Okidata MB760 Printer"/>
    <n v="993.29000000000008"/>
    <n v="3357.6"/>
    <n v="3"/>
    <n v="377.73"/>
    <n v="30218.400000000001"/>
  </r>
  <r>
    <s v="CA-2012-149846"/>
    <s v="05/22/2012"/>
    <s v="26/05/2012"/>
    <x v="2"/>
    <x v="2"/>
    <d v="2012-05-22T00:00:00"/>
    <d v="2012-05-26T00:00:00"/>
    <s v="On Date"/>
    <s v="SarahBrown"/>
    <s v="United States"/>
    <s v="Los Angeles"/>
    <s v="California"/>
    <s v="Labels"/>
    <s v="Avery 476"/>
    <n v="2.2302"/>
    <n v="8.26"/>
    <n v="2"/>
    <n v="3.7995999999999999"/>
    <n v="303.96799999999996"/>
  </r>
  <r>
    <s v="CA-2012-149846"/>
    <s v="05/22/2012"/>
    <s v="26/05/2012"/>
    <x v="2"/>
    <x v="2"/>
    <d v="2012-05-22T00:00:00"/>
    <d v="2012-05-26T00:00:00"/>
    <s v="On Date"/>
    <s v="SarahBrown"/>
    <s v="United States"/>
    <s v="Los Angeles"/>
    <s v="California"/>
    <s v="Machines"/>
    <s v="Zebra GX420t Direct Thermal/Thermal Transfer Printer"/>
    <n v="376.97450000000003"/>
    <n v="2973.32"/>
    <n v="7"/>
    <n v="334.49849999999998"/>
    <n v="26759.879999999997"/>
  </r>
  <r>
    <s v="CA-2012-149846"/>
    <s v="05/22/2012"/>
    <s v="26/05/2012"/>
    <x v="2"/>
    <x v="2"/>
    <d v="2012-05-22T00:00:00"/>
    <d v="2012-05-26T00:00:00"/>
    <s v="On Date"/>
    <s v="SarahBrown"/>
    <s v="United States"/>
    <s v="Los Angeles"/>
    <s v="California"/>
    <s v="Storage"/>
    <s v="Pizazz Global Quick File"/>
    <n v="10.778400000000001"/>
    <n v="104.79"/>
    <n v="7"/>
    <n v="29.341200000000001"/>
    <n v="2347.2960000000003"/>
  </r>
  <r>
    <s v="CA-2012-149846"/>
    <s v="05/22/2012"/>
    <s v="26/05/2012"/>
    <x v="2"/>
    <x v="2"/>
    <d v="2012-05-22T00:00:00"/>
    <d v="2012-05-26T00:00:00"/>
    <s v="On Date"/>
    <s v="SarahBrown"/>
    <s v="United States"/>
    <s v="Los Angeles"/>
    <s v="California"/>
    <s v="Phones"/>
    <s v="Aastra 57i VoIP phone"/>
    <n v="119.59139999999998"/>
    <n v="775.72799999999995"/>
    <n v="6"/>
    <n v="58.179600000000001"/>
    <n v="4654.3680000000004"/>
  </r>
  <r>
    <s v="CA-2014-101014"/>
    <s v="08/30/2014"/>
    <s v="05/09/2014"/>
    <x v="3"/>
    <x v="3"/>
    <d v="2014-08-30T00:00:00"/>
    <d v="2014-09-05T00:00:00"/>
    <s v="Delay"/>
    <s v="RickWilson"/>
    <s v="United States"/>
    <s v="Los Angeles"/>
    <s v="California"/>
    <s v="Furnishings"/>
    <s v="Electrix Fluorescent Magnifier Lamps &amp; Weighted Base"/>
    <n v="35.524800000000006"/>
    <n v="148.02000000000001"/>
    <n v="3"/>
    <n v="41.445599999999999"/>
    <n v="3315.6480000000001"/>
  </r>
  <r>
    <s v="US-2014-113201"/>
    <s v="07/01/2014"/>
    <s v="06/07/2014"/>
    <x v="3"/>
    <x v="6"/>
    <d v="2014-07-01T00:00:00"/>
    <d v="2014-07-06T00:00:00"/>
    <s v="On Date"/>
    <s v="ThomasThornton"/>
    <s v="United States"/>
    <s v="Los Angeles"/>
    <s v="California"/>
    <s v="Paper"/>
    <s v="Xerox 1919"/>
    <n v="20.904899999999994"/>
    <n v="204.95"/>
    <n v="5"/>
    <n v="100.4255"/>
    <n v="8034.04"/>
  </r>
  <r>
    <s v="CA-2013-116722"/>
    <s v="11/12/2013"/>
    <s v="17/11/2013"/>
    <x v="0"/>
    <x v="7"/>
    <d v="2013-11-12T00:00:00"/>
    <d v="2013-11-17T00:00:00"/>
    <s v="On Date"/>
    <s v="LizPelletier"/>
    <s v="United States"/>
    <s v="San Francisco"/>
    <s v="California"/>
    <s v="Furnishings"/>
    <s v="Magnifier Swing Arm Lamp"/>
    <n v="15.525200000000002"/>
    <n v="41.96"/>
    <n v="2"/>
    <n v="10.909599999999999"/>
    <n v="872.76799999999992"/>
  </r>
  <r>
    <s v="CA-2013-116722"/>
    <s v="11/12/2013"/>
    <s v="17/11/2013"/>
    <x v="0"/>
    <x v="7"/>
    <d v="2013-11-12T00:00:00"/>
    <d v="2013-11-17T00:00:00"/>
    <s v="On Date"/>
    <s v="LizPelletier"/>
    <s v="United States"/>
    <s v="San Francisco"/>
    <s v="California"/>
    <s v="Chairs"/>
    <s v="Hon Every-Day Series Multi-Task Chairs"/>
    <n v="150.38399999999999"/>
    <n v="451.15199999999999"/>
    <n v="3"/>
    <n v="0"/>
    <n v="0"/>
  </r>
  <r>
    <s v="CA-2013-116722"/>
    <s v="11/12/2013"/>
    <s v="17/11/2013"/>
    <x v="0"/>
    <x v="7"/>
    <d v="2013-11-12T00:00:00"/>
    <d v="2013-11-17T00:00:00"/>
    <s v="On Date"/>
    <s v="LizPelletier"/>
    <s v="United States"/>
    <s v="San Francisco"/>
    <s v="California"/>
    <s v="Binders"/>
    <s v="Avery Poly Binder Pockets"/>
    <n v="1.8616000000000004"/>
    <n v="31.504000000000001"/>
    <n v="11"/>
    <n v="11.026400000000001"/>
    <n v="882.11200000000008"/>
  </r>
  <r>
    <s v="US-2014-150070"/>
    <s v="09/08/2014"/>
    <s v="13/09/2014"/>
    <x v="3"/>
    <x v="4"/>
    <d v="2014-09-08T00:00:00"/>
    <d v="2014-09-13T00:00:00"/>
    <s v="On Date"/>
    <s v="JosephAirdo"/>
    <s v="United States"/>
    <s v="Modesto"/>
    <s v="California"/>
    <s v="Chairs"/>
    <s v="Global Low Back Tilter Chair"/>
    <n v="94.921199999999999"/>
    <n v="161.56800000000001"/>
    <n v="2"/>
    <n v="-28.2744"/>
    <n v="-2261.9520000000002"/>
  </r>
  <r>
    <s v="CA-2011-127866"/>
    <s v="07/20/2011"/>
    <s v="23/07/2011"/>
    <x v="1"/>
    <x v="6"/>
    <d v="2011-07-20T00:00:00"/>
    <d v="2011-07-23T00:00:00"/>
    <s v="On Date"/>
    <s v="JonathanDoherty"/>
    <s v="United States"/>
    <s v="Riverside"/>
    <s v="California"/>
    <s v="Accessories"/>
    <s v="Maxell 74 Minute CD-R Spindle, 50/Pack"/>
    <n v="13.4208"/>
    <n v="41.94"/>
    <n v="2"/>
    <n v="15.0984"/>
    <n v="1207.8720000000001"/>
  </r>
  <r>
    <s v="CA-2011-127866"/>
    <s v="07/20/2011"/>
    <s v="23/07/2011"/>
    <x v="1"/>
    <x v="6"/>
    <d v="2011-07-20T00:00:00"/>
    <d v="2011-07-23T00:00:00"/>
    <s v="On Date"/>
    <s v="JonathanDoherty"/>
    <s v="United States"/>
    <s v="Riverside"/>
    <s v="California"/>
    <s v="Paper"/>
    <s v="Xerox 1965"/>
    <n v="3.0498000000000003"/>
    <n v="11.96"/>
    <n v="2"/>
    <n v="5.8604000000000003"/>
    <n v="468.83199999999999"/>
  </r>
  <r>
    <s v="CA-2011-127866"/>
    <s v="07/20/2011"/>
    <s v="23/07/2011"/>
    <x v="1"/>
    <x v="6"/>
    <d v="2011-07-20T00:00:00"/>
    <d v="2011-07-23T00:00:00"/>
    <s v="On Date"/>
    <s v="JonathanDoherty"/>
    <s v="United States"/>
    <s v="Riverside"/>
    <s v="California"/>
    <s v="Art"/>
    <s v="Newell 348"/>
    <n v="2.3287999999999998"/>
    <n v="13.12"/>
    <n v="4"/>
    <n v="3.8048000000000002"/>
    <n v="304.38400000000001"/>
  </r>
  <r>
    <s v="CA-2011-127866"/>
    <s v="07/20/2011"/>
    <s v="23/07/2011"/>
    <x v="1"/>
    <x v="6"/>
    <d v="2011-07-20T00:00:00"/>
    <d v="2011-07-23T00:00:00"/>
    <s v="On Date"/>
    <s v="JonathanDoherty"/>
    <s v="United States"/>
    <s v="Riverside"/>
    <s v="California"/>
    <s v="Storage"/>
    <s v="Hot File 7-Pocket, Floor Stand"/>
    <n v="124.929"/>
    <n v="535.41"/>
    <n v="3"/>
    <n v="160.62299999999999"/>
    <n v="12849.84"/>
  </r>
  <r>
    <s v="CA-2012-121776"/>
    <s v="02/16/2012"/>
    <s v="21/02/2012"/>
    <x v="2"/>
    <x v="11"/>
    <d v="2012-02-16T00:00:00"/>
    <d v="2012-02-21T00:00:00"/>
    <s v="On Date"/>
    <s v="RobDowd"/>
    <s v="United States"/>
    <s v="Los Angeles"/>
    <s v="California"/>
    <s v="Paper"/>
    <s v="Xerox 1881"/>
    <n v="6.5084000000000009"/>
    <n v="36.840000000000003"/>
    <n v="3"/>
    <n v="17.314800000000002"/>
    <n v="1385.1840000000002"/>
  </r>
  <r>
    <s v="CA-2012-121776"/>
    <s v="02/16/2012"/>
    <s v="21/02/2012"/>
    <x v="2"/>
    <x v="11"/>
    <d v="2012-02-16T00:00:00"/>
    <d v="2012-02-21T00:00:00"/>
    <s v="On Date"/>
    <s v="RobDowd"/>
    <s v="United States"/>
    <s v="Los Angeles"/>
    <s v="California"/>
    <s v="Labels"/>
    <s v="Avery 485"/>
    <n v="6.6408999999999994"/>
    <n v="87.71"/>
    <n v="7"/>
    <n v="41.223700000000001"/>
    <n v="3297.8960000000002"/>
  </r>
  <r>
    <s v="CA-2013-100993"/>
    <s v="02/05/2013"/>
    <s v="10/02/2013"/>
    <x v="0"/>
    <x v="11"/>
    <d v="2013-02-05T00:00:00"/>
    <d v="2013-02-10T00:00:00"/>
    <s v="On Date"/>
    <s v="AnnieZypern"/>
    <s v="United States"/>
    <s v="San Diego"/>
    <s v="California"/>
    <s v="Labels"/>
    <s v="Avery 508"/>
    <n v="2.5041000000000002"/>
    <n v="14.73"/>
    <n v="3"/>
    <n v="7.2176999999999998"/>
    <n v="577.41599999999994"/>
  </r>
  <r>
    <s v="CA-2013-100993"/>
    <s v="02/05/2013"/>
    <s v="10/02/2013"/>
    <x v="0"/>
    <x v="11"/>
    <d v="2013-02-05T00:00:00"/>
    <d v="2013-02-10T00:00:00"/>
    <s v="On Date"/>
    <s v="AnnieZypern"/>
    <s v="United States"/>
    <s v="San Diego"/>
    <s v="California"/>
    <s v="Storage"/>
    <s v="Fellowes Mobile File Cart, Black"/>
    <n v="45.391400000000004"/>
    <n v="186.54"/>
    <n v="3"/>
    <n v="50.3658"/>
    <n v="4029.2640000000001"/>
  </r>
  <r>
    <s v="CA-2013-100993"/>
    <s v="02/05/2013"/>
    <s v="10/02/2013"/>
    <x v="0"/>
    <x v="11"/>
    <d v="2013-02-05T00:00:00"/>
    <d v="2013-02-10T00:00:00"/>
    <s v="On Date"/>
    <s v="AnnieZypern"/>
    <s v="United States"/>
    <s v="San Diego"/>
    <s v="California"/>
    <s v="Tables"/>
    <s v="Chromcraft Round Conference Tables"/>
    <n v="137.6891"/>
    <n v="557.72799999999995"/>
    <n v="4"/>
    <n v="6.9715999999999996"/>
    <n v="557.72799999999995"/>
  </r>
  <r>
    <s v="CA-2013-100993"/>
    <s v="02/05/2013"/>
    <s v="10/02/2013"/>
    <x v="0"/>
    <x v="11"/>
    <d v="2013-02-05T00:00:00"/>
    <d v="2013-02-10T00:00:00"/>
    <s v="On Date"/>
    <s v="AnnieZypern"/>
    <s v="United States"/>
    <s v="San Diego"/>
    <s v="California"/>
    <s v="Phones"/>
    <s v="Anker Astro 15000mAh USB Portable Charger"/>
    <n v="47.990399999999994"/>
    <n v="159.96799999999999"/>
    <n v="4"/>
    <n v="-31.993600000000001"/>
    <n v="-2559.4880000000003"/>
  </r>
  <r>
    <s v="US-2013-131058"/>
    <s v="12/28/2013"/>
    <s v="01/01/2014"/>
    <x v="3"/>
    <x v="1"/>
    <d v="2013-12-28T00:00:00"/>
    <d v="2014-01-01T00:00:00"/>
    <s v="On Date"/>
    <s v="EugeneMoren"/>
    <s v="United States"/>
    <s v="Santa Ana"/>
    <s v="California"/>
    <s v="Labels"/>
    <s v="Avery File Folder Labels"/>
    <n v="1.4688000000000001"/>
    <n v="20.16"/>
    <n v="7"/>
    <n v="9.8783999999999992"/>
    <n v="790.27199999999993"/>
  </r>
  <r>
    <s v="CA-2014-140151"/>
    <s v="03/24/2014"/>
    <s v="26/03/2014"/>
    <x v="3"/>
    <x v="9"/>
    <d v="2014-03-24T00:00:00"/>
    <d v="2014-03-26T00:00:00"/>
    <s v="On Date"/>
    <s v="RaymondBuch"/>
    <s v="United States"/>
    <s v="Seattle"/>
    <s v="Washington"/>
    <s v="Storage"/>
    <s v="Acco Perma 4000 Stacking Storage Drawers"/>
    <n v="13.803999999999998"/>
    <n v="32.479999999999997"/>
    <n v="2"/>
    <n v="4.8719999999999999"/>
    <n v="389.76"/>
  </r>
  <r>
    <s v="CA-2014-140151"/>
    <s v="03/24/2014"/>
    <s v="26/03/2014"/>
    <x v="3"/>
    <x v="9"/>
    <d v="2014-03-24T00:00:00"/>
    <d v="2014-03-26T00:00:00"/>
    <s v="On Date"/>
    <s v="RaymondBuch"/>
    <s v="United States"/>
    <s v="Seattle"/>
    <s v="Washington"/>
    <s v="Paper"/>
    <s v="Xerox 1898"/>
    <n v="3.4735999999999998"/>
    <n v="20.04"/>
    <n v="3"/>
    <n v="9.6191999999999993"/>
    <n v="769.53599999999994"/>
  </r>
  <r>
    <s v="CA-2014-140151"/>
    <s v="03/24/2014"/>
    <s v="26/03/2014"/>
    <x v="3"/>
    <x v="9"/>
    <d v="2014-03-24T00:00:00"/>
    <d v="2014-03-26T00:00:00"/>
    <s v="On Date"/>
    <s v="RaymondBuch"/>
    <s v="United States"/>
    <s v="Seattle"/>
    <s v="Washington"/>
    <s v="Copiers"/>
    <s v="Canon imageCLASS 2200 Advanced Copier"/>
    <n v="1819.9947999999997"/>
    <n v="13999.96"/>
    <n v="4"/>
    <n v="6719.9808000000003"/>
    <n v="537598.46400000004"/>
  </r>
  <r>
    <s v="CA-2013-103464"/>
    <s v="11/19/2013"/>
    <s v="23/11/2013"/>
    <x v="0"/>
    <x v="7"/>
    <d v="2013-11-19T00:00:00"/>
    <d v="2013-11-23T00:00:00"/>
    <s v="On Date"/>
    <s v="PatrickGardner"/>
    <s v="United States"/>
    <s v="San Diego"/>
    <s v="California"/>
    <s v="Accessories"/>
    <s v="WD My Passport Ultra 2TB Portable External Hard Drive"/>
    <n v="99.960000000000008"/>
    <n v="595"/>
    <n v="5"/>
    <n v="95.2"/>
    <n v="7616"/>
  </r>
  <r>
    <s v="CA-2012-168207"/>
    <s v="11/02/2012"/>
    <s v="06/11/2012"/>
    <x v="2"/>
    <x v="7"/>
    <d v="2012-11-02T00:00:00"/>
    <d v="2012-11-06T00:00:00"/>
    <s v="On Date"/>
    <s v="LizThompson"/>
    <s v="United States"/>
    <s v="San Diego"/>
    <s v="California"/>
    <s v="Furnishings"/>
    <s v="Contemporary Wood/Metal Frame"/>
    <n v="10.504000000000001"/>
    <n v="96.96"/>
    <n v="6"/>
    <n v="33.936"/>
    <n v="2714.88"/>
  </r>
  <r>
    <s v="CA-2012-168207"/>
    <s v="11/02/2012"/>
    <s v="06/11/2012"/>
    <x v="2"/>
    <x v="7"/>
    <d v="2012-11-02T00:00:00"/>
    <d v="2012-11-06T00:00:00"/>
    <s v="On Date"/>
    <s v="LizThompson"/>
    <s v="United States"/>
    <s v="San Diego"/>
    <s v="California"/>
    <s v="Binders"/>
    <s v="GBC Premium Transparent Covers with Diagonal Lined Pattern"/>
    <n v="10.909599999999998"/>
    <n v="117.488"/>
    <n v="7"/>
    <n v="41.120800000000003"/>
    <n v="3289.6640000000002"/>
  </r>
  <r>
    <s v="CA-2012-168207"/>
    <s v="11/02/2012"/>
    <s v="06/11/2012"/>
    <x v="2"/>
    <x v="7"/>
    <d v="2012-11-02T00:00:00"/>
    <d v="2012-11-06T00:00:00"/>
    <s v="On Date"/>
    <s v="LizThompson"/>
    <s v="United States"/>
    <s v="San Diego"/>
    <s v="California"/>
    <s v="Binders"/>
    <s v="Cardinal Holdit Business Card Pockets"/>
    <n v="2.5895999999999999"/>
    <n v="11.952"/>
    <n v="3"/>
    <n v="4.1832000000000003"/>
    <n v="334.65600000000001"/>
  </r>
  <r>
    <s v="CA-2012-168207"/>
    <s v="11/02/2012"/>
    <s v="06/11/2012"/>
    <x v="2"/>
    <x v="7"/>
    <d v="2012-11-02T00:00:00"/>
    <d v="2012-11-06T00:00:00"/>
    <s v="On Date"/>
    <s v="LizThompson"/>
    <s v="United States"/>
    <s v="San Diego"/>
    <s v="California"/>
    <s v="Bookcases"/>
    <s v="O'Sullivan Living Dimensions 3-Shelf Bookcases"/>
    <n v="180.88200000000001"/>
    <n v="512.49900000000002"/>
    <n v="3"/>
    <n v="-30.146999999999998"/>
    <n v="-2411.7599999999998"/>
  </r>
  <r>
    <s v="CA-2013-144148"/>
    <s v="08/01/2013"/>
    <s v="06/08/2013"/>
    <x v="0"/>
    <x v="3"/>
    <d v="2013-08-01T00:00:00"/>
    <d v="2013-08-06T00:00:00"/>
    <s v="On Date"/>
    <s v="AnnaHÃ¤berlin"/>
    <s v="United States"/>
    <s v="San Francisco"/>
    <s v="California"/>
    <s v="Tables"/>
    <s v="Laminate Occasional Tables"/>
    <n v="127.92790000000001"/>
    <n v="863.12800000000004"/>
    <n v="7"/>
    <n v="-32.3673"/>
    <n v="-2589.384"/>
  </r>
  <r>
    <s v="CA-2014-107174"/>
    <s v="11/07/2014"/>
    <s v="14/11/2014"/>
    <x v="3"/>
    <x v="7"/>
    <d v="2014-11-07T00:00:00"/>
    <d v="2014-11-14T00:00:00"/>
    <s v="Delay"/>
    <s v="AdamBellavance"/>
    <s v="United States"/>
    <s v="Seattle"/>
    <s v="Washington"/>
    <s v="Tables"/>
    <s v="Hon 5100 Series Wood Tables"/>
    <n v="238.60359999999997"/>
    <n v="2036.86"/>
    <n v="7"/>
    <n v="366.63479999999998"/>
    <n v="29330.784"/>
  </r>
  <r>
    <s v="CA-2014-107174"/>
    <s v="11/07/2014"/>
    <s v="14/11/2014"/>
    <x v="3"/>
    <x v="7"/>
    <d v="2014-11-07T00:00:00"/>
    <d v="2014-11-14T00:00:00"/>
    <s v="Delay"/>
    <s v="AdamBellavance"/>
    <s v="United States"/>
    <s v="Seattle"/>
    <s v="Washington"/>
    <s v="Chairs"/>
    <s v="Hon 2090 Â“Pillow SoftÂ” Series Mid Back Swivel/Tilt Chairs"/>
    <n v="261.31139999999999"/>
    <n v="449.56799999999998"/>
    <n v="2"/>
    <n v="-73.0548"/>
    <n v="-5844.384"/>
  </r>
  <r>
    <s v="CA-2014-107174"/>
    <s v="11/07/2014"/>
    <s v="14/11/2014"/>
    <x v="3"/>
    <x v="7"/>
    <d v="2014-11-07T00:00:00"/>
    <d v="2014-11-14T00:00:00"/>
    <s v="Delay"/>
    <s v="AdamBellavance"/>
    <s v="United States"/>
    <s v="Seattle"/>
    <s v="Washington"/>
    <s v="Accessories"/>
    <s v="SanDisk Cruzer 64 GB USB Flash Drive"/>
    <n v="25.423999999999999"/>
    <n v="108.96"/>
    <n v="3"/>
    <n v="32.688000000000002"/>
    <n v="2615.04"/>
  </r>
  <r>
    <s v="CA-2011-114125"/>
    <s v="07/09/2011"/>
    <s v="13/07/2011"/>
    <x v="1"/>
    <x v="6"/>
    <d v="2011-07-09T00:00:00"/>
    <d v="2011-07-13T00:00:00"/>
    <s v="On Date"/>
    <s v="GaryHansen"/>
    <s v="United States"/>
    <s v="Los Angeles"/>
    <s v="California"/>
    <s v="Labels"/>
    <s v="Avery 49"/>
    <n v="1.4687999999999999"/>
    <n v="2.88"/>
    <n v="1"/>
    <n v="1.4112"/>
    <n v="112.896"/>
  </r>
  <r>
    <s v="CA-2011-114125"/>
    <s v="07/09/2011"/>
    <s v="13/07/2011"/>
    <x v="1"/>
    <x v="6"/>
    <d v="2011-07-09T00:00:00"/>
    <d v="2011-07-13T00:00:00"/>
    <s v="On Date"/>
    <s v="GaryHansen"/>
    <s v="United States"/>
    <s v="Los Angeles"/>
    <s v="California"/>
    <s v="Binders"/>
    <s v="Wilson Jones Leather-Like Binders with DublLock Round Rings"/>
    <n v="4.6269000000000009"/>
    <n v="41.904000000000003"/>
    <n v="6"/>
    <n v="14.1426"/>
    <n v="1131.4079999999999"/>
  </r>
  <r>
    <s v="CA-2011-114125"/>
    <s v="07/09/2011"/>
    <s v="13/07/2011"/>
    <x v="1"/>
    <x v="6"/>
    <d v="2011-07-09T00:00:00"/>
    <d v="2011-07-13T00:00:00"/>
    <s v="On Date"/>
    <s v="GaryHansen"/>
    <s v="United States"/>
    <s v="Los Angeles"/>
    <s v="California"/>
    <s v="Storage"/>
    <s v="Perma STOR-ALL Hanging File Box, 13 1/8&quot;W x 12 1/4&quot;D x 10 1/2&quot;H"/>
    <n v="4.9634"/>
    <n v="23.92"/>
    <n v="4"/>
    <n v="4.0663999999999998"/>
    <n v="325.31200000000001"/>
  </r>
  <r>
    <s v="CA-2014-149699"/>
    <s v="12/23/2014"/>
    <s v="25/12/2014"/>
    <x v="3"/>
    <x v="1"/>
    <d v="2014-12-23T00:00:00"/>
    <d v="2014-12-25T00:00:00"/>
    <s v="On Date"/>
    <s v="ChadMcGuire"/>
    <s v="United States"/>
    <s v="Los Angeles"/>
    <s v="California"/>
    <s v="Accessories"/>
    <s v="Kensington Expert Mouse Optical USB Trackball for PC or Mac"/>
    <n v="66.492999999999995"/>
    <n v="474.95"/>
    <n v="5"/>
    <n v="142.48500000000001"/>
    <n v="11398.800000000001"/>
  </r>
  <r>
    <s v="CA-2013-166429"/>
    <s v="09/03/2013"/>
    <s v="09/09/2013"/>
    <x v="0"/>
    <x v="4"/>
    <d v="2013-09-03T00:00:00"/>
    <d v="2013-09-09T00:00:00"/>
    <s v="Delay"/>
    <s v="TobyGnade"/>
    <s v="United States"/>
    <s v="Des Moines"/>
    <s v="Washington"/>
    <s v="Copiers"/>
    <s v="Hewlett Packard 610 Color Digital Copier / Printer"/>
    <n v="274.99450000000002"/>
    <n v="999.98"/>
    <n v="2"/>
    <n v="449.99099999999999"/>
    <n v="35999.279999999999"/>
  </r>
  <r>
    <s v="CA-2012-112767"/>
    <s v="08/02/2012"/>
    <s v="06/08/2012"/>
    <x v="2"/>
    <x v="3"/>
    <d v="2012-08-02T00:00:00"/>
    <d v="2012-08-06T00:00:00"/>
    <s v="On Date"/>
    <s v="DarrenKoutras"/>
    <s v="United States"/>
    <s v="Springfield"/>
    <s v="Oregon"/>
    <s v="Tables"/>
    <s v="Balt Split Level Computer Training Table"/>
    <n v="116.55"/>
    <n v="277.5"/>
    <n v="4"/>
    <n v="-188.7"/>
    <n v="-15096"/>
  </r>
  <r>
    <s v="CA-2012-136700"/>
    <s v="12/06/2012"/>
    <s v="11/12/2012"/>
    <x v="2"/>
    <x v="1"/>
    <d v="2012-12-06T00:00:00"/>
    <d v="2012-12-11T00:00:00"/>
    <s v="On Date"/>
    <s v="DavidBremer"/>
    <s v="United States"/>
    <s v="Santa Barbara"/>
    <s v="California"/>
    <s v="Paper"/>
    <s v="Spiral Phone Message Books with Labels by Adams"/>
    <n v="2.2848000000000006"/>
    <n v="8.9600000000000009"/>
    <n v="2"/>
    <n v="4.3903999999999996"/>
    <n v="351.23199999999997"/>
  </r>
  <r>
    <s v="CA-2013-104633"/>
    <s v="06/13/2013"/>
    <s v="17/06/2013"/>
    <x v="0"/>
    <x v="0"/>
    <d v="2013-06-13T00:00:00"/>
    <d v="2013-06-17T00:00:00"/>
    <s v="On Date"/>
    <s v="ErinAshbrook"/>
    <s v="United States"/>
    <s v="Pasadena"/>
    <s v="California"/>
    <s v="Paper"/>
    <s v="IBM Multi-Purpose Copy Paper, 8 1/2 x 11&quot;, Case"/>
    <n v="17.039000000000001"/>
    <n v="185.88"/>
    <n v="6"/>
    <n v="83.646000000000001"/>
    <n v="6691.68"/>
  </r>
  <r>
    <s v="CA-2013-104633"/>
    <s v="06/13/2013"/>
    <s v="17/06/2013"/>
    <x v="0"/>
    <x v="0"/>
    <d v="2013-06-13T00:00:00"/>
    <d v="2013-06-17T00:00:00"/>
    <s v="On Date"/>
    <s v="ErinAshbrook"/>
    <s v="United States"/>
    <s v="Pasadena"/>
    <s v="California"/>
    <s v="Paper"/>
    <s v="Xerox 228"/>
    <n v="3.3696000000000006"/>
    <n v="12.96"/>
    <n v="2"/>
    <n v="6.2207999999999997"/>
    <n v="497.66399999999999"/>
  </r>
  <r>
    <s v="CA-2011-158225"/>
    <s v="09/22/2011"/>
    <s v="28/09/2011"/>
    <x v="1"/>
    <x v="4"/>
    <d v="2011-09-22T00:00:00"/>
    <d v="2011-09-28T00:00:00"/>
    <s v="Delay"/>
    <s v="SanjitEngle"/>
    <s v="United States"/>
    <s v="San Jose"/>
    <s v="California"/>
    <s v="Storage"/>
    <s v="File Shuttle II and Handi-File, Black"/>
    <n v="25.4175"/>
    <n v="169.45"/>
    <n v="5"/>
    <n v="42.362499999999997"/>
    <n v="3389"/>
  </r>
  <r>
    <s v="CA-2011-158225"/>
    <s v="09/22/2011"/>
    <s v="28/09/2011"/>
    <x v="1"/>
    <x v="4"/>
    <d v="2011-09-22T00:00:00"/>
    <d v="2011-09-28T00:00:00"/>
    <s v="Delay"/>
    <s v="SanjitEngle"/>
    <s v="United States"/>
    <s v="San Jose"/>
    <s v="California"/>
    <s v="Storage"/>
    <s v="Tennsco Commercial Shelving"/>
    <n v="20.136600000000001"/>
    <n v="40.68"/>
    <n v="2"/>
    <n v="0.40679999999999999"/>
    <n v="32.543999999999997"/>
  </r>
  <r>
    <s v="CA-2011-109897"/>
    <s v="08/12/2011"/>
    <s v="16/08/2011"/>
    <x v="1"/>
    <x v="3"/>
    <d v="2011-08-12T00:00:00"/>
    <d v="2011-08-16T00:00:00"/>
    <s v="On Date"/>
    <s v="BenWallace"/>
    <s v="United States"/>
    <s v="San Francisco"/>
    <s v="California"/>
    <s v="Phones"/>
    <s v="BlackBerry Q10"/>
    <n v="94.492500000000007"/>
    <n v="806.33600000000001"/>
    <n v="8"/>
    <n v="50.396000000000001"/>
    <n v="4031.6800000000003"/>
  </r>
  <r>
    <s v="CA-2011-109897"/>
    <s v="08/12/2011"/>
    <s v="16/08/2011"/>
    <x v="1"/>
    <x v="3"/>
    <d v="2011-08-12T00:00:00"/>
    <d v="2011-08-16T00:00:00"/>
    <s v="On Date"/>
    <s v="BenWallace"/>
    <s v="United States"/>
    <s v="San Francisco"/>
    <s v="California"/>
    <s v="Furnishings"/>
    <s v="Seth Thomas 14&quot; Day/Date Wall Clock"/>
    <n v="17.942399999999999"/>
    <n v="85.44"/>
    <n v="3"/>
    <n v="31.6128"/>
    <n v="2529.0239999999999"/>
  </r>
  <r>
    <s v="CA-2014-152310"/>
    <s v="08/13/2014"/>
    <s v="20/08/2014"/>
    <x v="3"/>
    <x v="3"/>
    <d v="2014-08-13T00:00:00"/>
    <d v="2014-08-20T00:00:00"/>
    <s v="Delay"/>
    <s v="DanaKaydos"/>
    <s v="United States"/>
    <s v="Seattle"/>
    <s v="Washington"/>
    <s v="Copiers"/>
    <s v="Hewlett Packard 310 Color Digital Copier"/>
    <n v="209.99299999999999"/>
    <n v="299.99"/>
    <n v="1"/>
    <n v="89.997"/>
    <n v="7199.76"/>
  </r>
  <r>
    <s v="CA-2014-152310"/>
    <s v="08/13/2014"/>
    <s v="20/08/2014"/>
    <x v="3"/>
    <x v="3"/>
    <d v="2014-08-13T00:00:00"/>
    <d v="2014-08-20T00:00:00"/>
    <s v="Delay"/>
    <s v="DanaKaydos"/>
    <s v="United States"/>
    <s v="Seattle"/>
    <s v="Washington"/>
    <s v="Paper"/>
    <s v="Xerox 1937"/>
    <n v="24.980799999999999"/>
    <n v="192.16"/>
    <n v="4"/>
    <n v="92.236800000000002"/>
    <n v="7378.9440000000004"/>
  </r>
  <r>
    <s v="CA-2014-152310"/>
    <s v="08/13/2014"/>
    <s v="20/08/2014"/>
    <x v="3"/>
    <x v="3"/>
    <d v="2014-08-13T00:00:00"/>
    <d v="2014-08-20T00:00:00"/>
    <s v="Delay"/>
    <s v="DanaKaydos"/>
    <s v="United States"/>
    <s v="Seattle"/>
    <s v="Washington"/>
    <s v="Phones"/>
    <s v="Grandstream GXP1160 VoIP phone"/>
    <n v="26.9161"/>
    <n v="242.624"/>
    <n v="8"/>
    <n v="27.295200000000001"/>
    <n v="2183.616"/>
  </r>
  <r>
    <s v="CA-2014-152310"/>
    <s v="08/13/2014"/>
    <s v="20/08/2014"/>
    <x v="3"/>
    <x v="3"/>
    <d v="2014-08-13T00:00:00"/>
    <d v="2014-08-20T00:00:00"/>
    <s v="Delay"/>
    <s v="DanaKaydos"/>
    <s v="United States"/>
    <s v="Seattle"/>
    <s v="Washington"/>
    <s v="Storage"/>
    <s v="Personal File Boxes with Fold-Down Carry Handle"/>
    <n v="11.685"/>
    <n v="46.74"/>
    <n v="3"/>
    <n v="11.685"/>
    <n v="934.80000000000007"/>
  </r>
  <r>
    <s v="CA-2014-152310"/>
    <s v="08/13/2014"/>
    <s v="20/08/2014"/>
    <x v="3"/>
    <x v="3"/>
    <d v="2014-08-13T00:00:00"/>
    <d v="2014-08-20T00:00:00"/>
    <s v="Delay"/>
    <s v="DanaKaydos"/>
    <s v="United States"/>
    <s v="Seattle"/>
    <s v="Washington"/>
    <s v="Accessories"/>
    <s v="Perixx PERIBOARD-512B, Ergonomic Split Keyboard"/>
    <n v="32.540699999999994"/>
    <n v="174.95"/>
    <n v="5"/>
    <n v="12.246499999999999"/>
    <n v="979.71999999999991"/>
  </r>
  <r>
    <s v="CA-2014-152310"/>
    <s v="08/13/2014"/>
    <s v="20/08/2014"/>
    <x v="3"/>
    <x v="3"/>
    <d v="2014-08-13T00:00:00"/>
    <d v="2014-08-20T00:00:00"/>
    <s v="Delay"/>
    <s v="DanaKaydos"/>
    <s v="United States"/>
    <s v="Seattle"/>
    <s v="Washington"/>
    <s v="Binders"/>
    <s v="Avery Legal 4-Ring Binder"/>
    <n v="10.489999999999998"/>
    <n v="100.70399999999999"/>
    <n v="6"/>
    <n v="37.764000000000003"/>
    <n v="3021.1200000000003"/>
  </r>
  <r>
    <s v="CA-2013-139549"/>
    <s v="10/21/2013"/>
    <s v="26/10/2013"/>
    <x v="0"/>
    <x v="8"/>
    <d v="2013-10-21T00:00:00"/>
    <d v="2013-10-26T00:00:00"/>
    <s v="On Date"/>
    <s v="MuhammedYedwab"/>
    <s v="United States"/>
    <s v="El Cajon"/>
    <s v="California"/>
    <s v="Chairs"/>
    <s v="Hon Every-Day Chair Series Swivel Task Chairs"/>
    <n v="95.574200000000005"/>
    <n v="387.13600000000002"/>
    <n v="4"/>
    <n v="4.8391999999999999"/>
    <n v="387.13599999999997"/>
  </r>
  <r>
    <s v="US-2014-168802"/>
    <s v="11/04/2014"/>
    <s v="08/11/2014"/>
    <x v="3"/>
    <x v="7"/>
    <d v="2014-11-04T00:00:00"/>
    <d v="2014-11-08T00:00:00"/>
    <s v="On Date"/>
    <s v="JackO'Briant"/>
    <s v="United States"/>
    <s v="Seattle"/>
    <s v="Washington"/>
    <s v="Binders"/>
    <s v="Binder Posts"/>
    <n v="3.0995999999999997"/>
    <n v="18.367999999999999"/>
    <n v="4"/>
    <n v="5.9695999999999998"/>
    <n v="477.56799999999998"/>
  </r>
  <r>
    <s v="US-2011-103338"/>
    <s v="03/11/2011"/>
    <s v="15/03/2011"/>
    <x v="1"/>
    <x v="9"/>
    <d v="2011-03-11T00:00:00"/>
    <d v="2011-03-15T00:00:00"/>
    <s v="On Date"/>
    <s v="RichardBierner"/>
    <s v="United States"/>
    <s v="Roseville"/>
    <s v="California"/>
    <s v="Art"/>
    <s v="Economy #2 Pencils"/>
    <n v="1.9683999999999999"/>
    <n v="7.98"/>
    <n v="3"/>
    <n v="2.0748000000000002"/>
    <n v="165.98400000000001"/>
  </r>
  <r>
    <s v="US-2014-167318"/>
    <s v="07/27/2014"/>
    <s v="02/08/2014"/>
    <x v="3"/>
    <x v="6"/>
    <d v="2014-07-27T00:00:00"/>
    <d v="2014-08-02T00:00:00"/>
    <s v="Delay"/>
    <s v="GeorgeZrebassa"/>
    <s v="United States"/>
    <s v="Los Angeles"/>
    <s v="California"/>
    <s v="Accessories"/>
    <s v="LogitechÂ Z-906 Speaker sys - home theater - 5.1-CH"/>
    <n v="197.994"/>
    <n v="1649.95"/>
    <n v="5"/>
    <n v="659.98"/>
    <n v="52798.400000000001"/>
  </r>
  <r>
    <s v="US-2014-167318"/>
    <s v="07/27/2014"/>
    <s v="02/08/2014"/>
    <x v="3"/>
    <x v="6"/>
    <d v="2014-07-27T00:00:00"/>
    <d v="2014-08-02T00:00:00"/>
    <s v="Delay"/>
    <s v="GeorgeZrebassa"/>
    <s v="United States"/>
    <s v="Los Angeles"/>
    <s v="California"/>
    <s v="Chairs"/>
    <s v="Global Airflow Leather Mesh Back Chair, Black"/>
    <n v="105.68599999999999"/>
    <n v="362.35199999999998"/>
    <n v="3"/>
    <n v="45.293999999999997"/>
    <n v="3623.5199999999995"/>
  </r>
  <r>
    <s v="US-2011-120313"/>
    <s v="10/31/2011"/>
    <s v="02/11/2011"/>
    <x v="1"/>
    <x v="8"/>
    <d v="2011-10-31T00:00:00"/>
    <d v="2011-11-02T00:00:00"/>
    <s v="On Date"/>
    <s v="NancyLomonaco"/>
    <s v="United States"/>
    <s v="San Francisco"/>
    <s v="California"/>
    <s v="Phones"/>
    <s v="Motorola L804"/>
    <n v="32.652900000000002"/>
    <n v="73.584000000000003"/>
    <n v="2"/>
    <n v="8.2782"/>
    <n v="662.25599999999997"/>
  </r>
  <r>
    <s v="CA-2014-135419"/>
    <s v="11/04/2014"/>
    <s v="10/11/2014"/>
    <x v="3"/>
    <x v="7"/>
    <d v="2014-11-04T00:00:00"/>
    <d v="2014-11-10T00:00:00"/>
    <s v="Delay"/>
    <s v="BruceGeld"/>
    <s v="United States"/>
    <s v="Bakersfield"/>
    <s v="California"/>
    <s v="Tables"/>
    <s v="SAFCO PlanMaster Boards, 60w x 37-1/2d, White Melamine"/>
    <n v="112.4726"/>
    <n v="486.36799999999999"/>
    <n v="4"/>
    <n v="36.477600000000002"/>
    <n v="2918.2080000000001"/>
  </r>
  <r>
    <s v="CA-2013-149335"/>
    <s v="07/26/2013"/>
    <s v="26/07/2013"/>
    <x v="0"/>
    <x v="6"/>
    <d v="2013-07-26T00:00:00"/>
    <d v="2013-07-26T00:00:00"/>
    <s v="On Date"/>
    <s v="BeckyCastell"/>
    <s v="United States"/>
    <s v="San Francisco"/>
    <s v="California"/>
    <s v="Art"/>
    <s v="Newell 325"/>
    <n v="2.891"/>
    <n v="37.17"/>
    <n v="9"/>
    <n v="11.151"/>
    <n v="892.07999999999993"/>
  </r>
  <r>
    <s v="CA-2014-135076"/>
    <s v="04/14/2014"/>
    <s v="18/04/2014"/>
    <x v="3"/>
    <x v="10"/>
    <d v="2014-04-14T00:00:00"/>
    <d v="2014-04-18T00:00:00"/>
    <s v="On Date"/>
    <s v="YanaSorensen"/>
    <s v="United States"/>
    <s v="Hesperia"/>
    <s v="California"/>
    <s v="Chairs"/>
    <s v="Global Wood Trimmed Manager's Task Chair, Khaki"/>
    <n v="79.152600000000007"/>
    <n v="436.70400000000001"/>
    <n v="6"/>
    <n v="-38.211599999999997"/>
    <n v="-3056.9279999999999"/>
  </r>
  <r>
    <s v="CA-2014-141481"/>
    <s v="06/12/2014"/>
    <s v="15/06/2014"/>
    <x v="3"/>
    <x v="0"/>
    <d v="2014-06-12T00:00:00"/>
    <d v="2014-06-15T00:00:00"/>
    <s v="On Date"/>
    <s v="ZuschussDonatelli"/>
    <s v="United States"/>
    <s v="Los Angeles"/>
    <s v="California"/>
    <s v="Appliances"/>
    <s v="Kensington 6 Outlet Guardian Standard Surge Protector"/>
    <n v="14.950400000000002"/>
    <n v="61.44"/>
    <n v="3"/>
    <n v="16.588799999999999"/>
    <n v="1327.1039999999998"/>
  </r>
  <r>
    <s v="CA-2011-110555"/>
    <s v="04/11/2011"/>
    <s v="18/04/2011"/>
    <x v="1"/>
    <x v="10"/>
    <d v="2011-04-11T00:00:00"/>
    <d v="2011-04-18T00:00:00"/>
    <s v="Delay"/>
    <s v="MichelleMoray"/>
    <s v="United States"/>
    <s v="Great Falls"/>
    <s v="Montana"/>
    <s v="Storage"/>
    <s v="Eldon Simplefile Box Office"/>
    <n v="8.9567999999999994"/>
    <n v="87.08"/>
    <n v="7"/>
    <n v="24.382400000000001"/>
    <n v="1950.5920000000001"/>
  </r>
  <r>
    <s v="CA-2011-110555"/>
    <s v="04/11/2011"/>
    <s v="18/04/2011"/>
    <x v="1"/>
    <x v="10"/>
    <d v="2011-04-11T00:00:00"/>
    <d v="2011-04-18T00:00:00"/>
    <s v="Delay"/>
    <s v="MichelleMoray"/>
    <s v="United States"/>
    <s v="Great Falls"/>
    <s v="Montana"/>
    <s v="Phones"/>
    <s v="AT&amp;T SB67148 SynJ"/>
    <n v="48.172699999999999"/>
    <n v="105.584"/>
    <n v="2"/>
    <n v="9.2385999999999999"/>
    <n v="739.08799999999997"/>
  </r>
  <r>
    <s v="CA-2011-110555"/>
    <s v="04/11/2011"/>
    <s v="18/04/2011"/>
    <x v="1"/>
    <x v="10"/>
    <d v="2011-04-11T00:00:00"/>
    <d v="2011-04-18T00:00:00"/>
    <s v="Delay"/>
    <s v="MichelleMoray"/>
    <s v="United States"/>
    <s v="Great Falls"/>
    <s v="Montana"/>
    <s v="Accessories"/>
    <s v="Memorex Mini Travel Drive 64 GB USB 2.0 Flash Drive"/>
    <n v="21.019200000000005"/>
    <n v="217.44"/>
    <n v="6"/>
    <n v="91.324799999999996"/>
    <n v="7305.9839999999995"/>
  </r>
  <r>
    <s v="CA-2014-157273"/>
    <s v="01/31/2014"/>
    <s v="03/02/2014"/>
    <x v="3"/>
    <x v="5"/>
    <d v="2014-01-31T00:00:00"/>
    <d v="2014-02-03T00:00:00"/>
    <s v="On Date"/>
    <s v="SamZeldin"/>
    <s v="United States"/>
    <s v="Seattle"/>
    <s v="Washington"/>
    <s v="Phones"/>
    <s v="Mitel 5320 IP Phone VoIP phone"/>
    <n v="136.0728"/>
    <n v="604.76800000000003"/>
    <n v="4"/>
    <n v="60.476799999999997"/>
    <n v="4838.1440000000002"/>
  </r>
  <r>
    <s v="CA-2011-109918"/>
    <s v="09/07/2011"/>
    <s v="12/09/2011"/>
    <x v="1"/>
    <x v="4"/>
    <d v="2011-09-07T00:00:00"/>
    <d v="2011-09-12T00:00:00"/>
    <s v="On Date"/>
    <s v="LisaRyan"/>
    <s v="United States"/>
    <s v="Santa Clara"/>
    <s v="California"/>
    <s v="Supplies"/>
    <s v="Acme Design Line 8&quot; Stainless Steel Bent Scissors w/Champagne Handles, 3-1/8&quot; Cut"/>
    <n v="4.9931999999999999"/>
    <n v="27.36"/>
    <n v="4"/>
    <n v="7.3872"/>
    <n v="590.976"/>
  </r>
  <r>
    <s v="CA-2011-109918"/>
    <s v="09/07/2011"/>
    <s v="12/09/2011"/>
    <x v="1"/>
    <x v="4"/>
    <d v="2011-09-07T00:00:00"/>
    <d v="2011-09-12T00:00:00"/>
    <s v="On Date"/>
    <s v="LisaRyan"/>
    <s v="United States"/>
    <s v="Santa Clara"/>
    <s v="California"/>
    <s v="Paper"/>
    <s v="Message Book, Wirebound, Four 5 1/2&quot; X 4&quot; Forms/Pg., 200 Dupl. Sets/Book"/>
    <n v="5.4483999999999995"/>
    <n v="20.56"/>
    <n v="2"/>
    <n v="9.6631999999999998"/>
    <n v="773.05600000000004"/>
  </r>
  <r>
    <s v="CA-2011-109918"/>
    <s v="09/07/2011"/>
    <s v="12/09/2011"/>
    <x v="1"/>
    <x v="4"/>
    <d v="2011-09-07T00:00:00"/>
    <d v="2011-09-12T00:00:00"/>
    <s v="On Date"/>
    <s v="LisaRyan"/>
    <s v="United States"/>
    <s v="Santa Clara"/>
    <s v="California"/>
    <s v="Binders"/>
    <s v="Avery Legal 4-Ring Binder"/>
    <n v="10.489999999999998"/>
    <n v="83.92"/>
    <n v="5"/>
    <n v="31.47"/>
    <n v="2517.6"/>
  </r>
  <r>
    <s v="CA-2013-118745"/>
    <s v="06/12/2013"/>
    <s v="17/06/2013"/>
    <x v="0"/>
    <x v="0"/>
    <d v="2013-06-12T00:00:00"/>
    <d v="2013-06-17T00:00:00"/>
    <s v="On Date"/>
    <s v="SethVernon"/>
    <s v="United States"/>
    <s v="Los Angeles"/>
    <s v="California"/>
    <s v="Tables"/>
    <s v="Bretford Rectangular Conference Table Tops"/>
    <n v="289.62009999999998"/>
    <n v="902.71199999999999"/>
    <n v="3"/>
    <n v="33.851700000000001"/>
    <n v="2708.136"/>
  </r>
  <r>
    <s v="CA-2013-163972"/>
    <s v="10/18/2013"/>
    <s v="22/10/2013"/>
    <x v="0"/>
    <x v="8"/>
    <d v="2013-10-18T00:00:00"/>
    <d v="2013-10-22T00:00:00"/>
    <s v="On Date"/>
    <s v="MichaelGranlund"/>
    <s v="United States"/>
    <s v="Fresno"/>
    <s v="California"/>
    <s v="Bookcases"/>
    <s v="Safco Value Mate Steel Bookcase, Baked Enamel Finish on Steel, Black"/>
    <n v="49.686"/>
    <n v="120.666"/>
    <n v="2"/>
    <n v="21.294"/>
    <n v="1703.52"/>
  </r>
  <r>
    <s v="CA-2013-113726"/>
    <s v="11/25/2013"/>
    <s v="02/12/2013"/>
    <x v="0"/>
    <x v="7"/>
    <d v="2013-11-25T00:00:00"/>
    <d v="2013-12-02T00:00:00"/>
    <s v="Delay"/>
    <s v="SteveCarroll"/>
    <s v="United States"/>
    <s v="Seattle"/>
    <s v="Washington"/>
    <s v="Furnishings"/>
    <s v="Howard Miller Distant Time Traveler Alarm Clock"/>
    <n v="16.177800000000005"/>
    <n v="82.26"/>
    <n v="3"/>
    <n v="33.726599999999998"/>
    <n v="2698.1279999999997"/>
  </r>
  <r>
    <s v="CA-2013-152940"/>
    <s v="11/11/2013"/>
    <s v="14/11/2013"/>
    <x v="0"/>
    <x v="7"/>
    <d v="2013-11-11T00:00:00"/>
    <d v="2013-11-14T00:00:00"/>
    <s v="On Date"/>
    <s v="RoseO'Brian"/>
    <s v="United States"/>
    <s v="San Francisco"/>
    <s v="California"/>
    <s v="Storage"/>
    <s v="Acco Perma 2700 Stacking Storage Drawers"/>
    <n v="25.278999999999996"/>
    <n v="29.74"/>
    <n v="1"/>
    <n v="4.4610000000000003"/>
    <n v="356.88"/>
  </r>
  <r>
    <s v="CA-2012-158701"/>
    <s v="01/05/2012"/>
    <s v="10/01/2012"/>
    <x v="2"/>
    <x v="5"/>
    <d v="2012-01-05T00:00:00"/>
    <d v="2012-01-10T00:00:00"/>
    <s v="On Date"/>
    <s v="JamesLanier"/>
    <s v="United States"/>
    <s v="San Francisco"/>
    <s v="California"/>
    <s v="Appliances"/>
    <s v="Acco 6 Outlet Guardian Premium Surge Suppressor"/>
    <n v="10.6288"/>
    <n v="87.36"/>
    <n v="6"/>
    <n v="23.587199999999999"/>
    <n v="1886.9759999999999"/>
  </r>
  <r>
    <s v="CA-2012-158701"/>
    <s v="01/05/2012"/>
    <s v="10/01/2012"/>
    <x v="2"/>
    <x v="5"/>
    <d v="2012-01-05T00:00:00"/>
    <d v="2012-01-10T00:00:00"/>
    <s v="On Date"/>
    <s v="JamesLanier"/>
    <s v="United States"/>
    <s v="San Francisco"/>
    <s v="California"/>
    <s v="Binders"/>
    <s v="Fellowes Binding Cases"/>
    <n v="6.4349999999999987"/>
    <n v="56.16"/>
    <n v="6"/>
    <n v="17.55"/>
    <n v="1404"/>
  </r>
  <r>
    <s v="CA-2013-134544"/>
    <s v="03/18/2013"/>
    <s v="20/03/2013"/>
    <x v="0"/>
    <x v="9"/>
    <d v="2013-03-18T00:00:00"/>
    <d v="2013-03-20T00:00:00"/>
    <s v="On Date"/>
    <s v="AnnaChung"/>
    <s v="United States"/>
    <s v="San Francisco"/>
    <s v="California"/>
    <s v="Phones"/>
    <s v="i.Sound Portable Power - 8000 mAh"/>
    <n v="52.460100000000004"/>
    <n v="84.784000000000006"/>
    <n v="2"/>
    <n v="-20.136199999999999"/>
    <n v="-1610.896"/>
  </r>
  <r>
    <s v="CA-2014-137582"/>
    <s v="09/05/2014"/>
    <s v="09/09/2014"/>
    <x v="3"/>
    <x v="4"/>
    <d v="2014-09-05T00:00:00"/>
    <d v="2014-09-09T00:00:00"/>
    <s v="On Date"/>
    <s v="CynthiaVoltz"/>
    <s v="United States"/>
    <s v="Oakland"/>
    <s v="California"/>
    <s v="Binders"/>
    <s v="Pressboard Hanging Data Binders for Unburst Sheets"/>
    <n v="2.5583999999999998"/>
    <n v="11.808"/>
    <n v="3"/>
    <n v="4.1327999999999996"/>
    <n v="330.62399999999997"/>
  </r>
  <r>
    <s v="CA-2014-153227"/>
    <s v="12/05/2014"/>
    <s v="07/12/2014"/>
    <x v="3"/>
    <x v="1"/>
    <d v="2014-12-05T00:00:00"/>
    <d v="2014-12-07T00:00:00"/>
    <s v="On Date"/>
    <s v="ChrisSelesnick"/>
    <s v="United States"/>
    <s v="Los Angeles"/>
    <s v="California"/>
    <s v="Paper"/>
    <s v="Adams Telephone Message Book W/Dividers/Space For Phone Numbers, 5 1/4&quot;X8 1/2&quot;, 300/Messages"/>
    <n v="2.9987999999999997"/>
    <n v="11.76"/>
    <n v="2"/>
    <n v="5.7624000000000004"/>
    <n v="460.99200000000002"/>
  </r>
  <r>
    <s v="CA-2012-133837"/>
    <s v="04/13/2012"/>
    <s v="18/04/2012"/>
    <x v="2"/>
    <x v="10"/>
    <d v="2012-04-13T00:00:00"/>
    <d v="2012-04-18T00:00:00"/>
    <s v="On Date"/>
    <s v="TheaHendricks"/>
    <s v="United States"/>
    <s v="Glendale"/>
    <s v="Arizona"/>
    <s v="Storage"/>
    <s v="Neat Ideas Personal Hanging Folder Files, Black"/>
    <n v="9.9382000000000001"/>
    <n v="10.744"/>
    <n v="1"/>
    <n v="0.80579999999999996"/>
    <n v="64.463999999999999"/>
  </r>
  <r>
    <s v="CA-2013-154067"/>
    <s v="02/01/2013"/>
    <s v="07/02/2013"/>
    <x v="0"/>
    <x v="11"/>
    <d v="2013-02-01T00:00:00"/>
    <d v="2013-02-07T00:00:00"/>
    <s v="Delay"/>
    <s v="SuzanneMcNair"/>
    <s v="United States"/>
    <s v="Los Angeles"/>
    <s v="California"/>
    <s v="Paper"/>
    <s v="Xerox 1883"/>
    <n v="14.245199999999999"/>
    <n v="105.52"/>
    <n v="4"/>
    <n v="48.539200000000001"/>
    <n v="3883.136"/>
  </r>
  <r>
    <s v="CA-2012-134082"/>
    <s v="12/11/2012"/>
    <s v="17/12/2012"/>
    <x v="2"/>
    <x v="1"/>
    <d v="2012-12-11T00:00:00"/>
    <d v="2012-12-17T00:00:00"/>
    <s v="Delay"/>
    <s v="JimKriz"/>
    <s v="United States"/>
    <s v="San Bernardino"/>
    <s v="California"/>
    <s v="Binders"/>
    <s v="GBC Recycled Grain Textured Covers"/>
    <n v="17.960799999999999"/>
    <n v="110.52800000000001"/>
    <n v="4"/>
    <n v="38.684800000000003"/>
    <n v="3094.7840000000001"/>
  </r>
  <r>
    <s v="CA-2014-118199"/>
    <s v="05/10/2014"/>
    <s v="12/05/2014"/>
    <x v="3"/>
    <x v="2"/>
    <d v="2014-05-10T00:00:00"/>
    <d v="2014-05-12T00:00:00"/>
    <s v="On Date"/>
    <s v="LaurelBeltran"/>
    <s v="United States"/>
    <s v="Seattle"/>
    <s v="Washington"/>
    <s v="Binders"/>
    <s v="GBC Velobind Prepunched Cover Sets, Regency Series"/>
    <n v="20.338999999999995"/>
    <n v="147.91999999999999"/>
    <n v="5"/>
    <n v="46.225000000000001"/>
    <n v="3698"/>
  </r>
  <r>
    <s v="CA-2014-118199"/>
    <s v="05/10/2014"/>
    <s v="12/05/2014"/>
    <x v="3"/>
    <x v="2"/>
    <d v="2014-05-10T00:00:00"/>
    <d v="2014-05-12T00:00:00"/>
    <s v="On Date"/>
    <s v="LaurelBeltran"/>
    <s v="United States"/>
    <s v="Seattle"/>
    <s v="Washington"/>
    <s v="Storage"/>
    <s v="Home/Office Personal File Carts"/>
    <n v="26.07"/>
    <n v="104.28"/>
    <n v="3"/>
    <n v="26.07"/>
    <n v="2085.6"/>
  </r>
  <r>
    <s v="CA-2014-118199"/>
    <s v="05/10/2014"/>
    <s v="12/05/2014"/>
    <x v="3"/>
    <x v="2"/>
    <d v="2014-05-10T00:00:00"/>
    <d v="2014-05-12T00:00:00"/>
    <s v="On Date"/>
    <s v="LaurelBeltran"/>
    <s v="United States"/>
    <s v="Seattle"/>
    <s v="Washington"/>
    <s v="Tables"/>
    <s v="Riverside Furniture Oval Coffee Table, Oval End Table, End Table with Drawer"/>
    <n v="223.74300000000002"/>
    <n v="286.85000000000002"/>
    <n v="1"/>
    <n v="63.106999999999999"/>
    <n v="5048.5599999999995"/>
  </r>
  <r>
    <s v="CA-2014-118199"/>
    <s v="05/10/2014"/>
    <s v="12/05/2014"/>
    <x v="3"/>
    <x v="2"/>
    <d v="2014-05-10T00:00:00"/>
    <d v="2014-05-12T00:00:00"/>
    <s v="On Date"/>
    <s v="LaurelBeltran"/>
    <s v="United States"/>
    <s v="Seattle"/>
    <s v="Washington"/>
    <s v="Storage"/>
    <s v="Rogers Profile Extra Capacity Storage Tub"/>
    <n v="16.070399999999999"/>
    <n v="66.959999999999994"/>
    <n v="4"/>
    <n v="2.6783999999999999"/>
    <n v="214.27199999999999"/>
  </r>
  <r>
    <s v="CA-2014-118199"/>
    <s v="05/10/2014"/>
    <s v="12/05/2014"/>
    <x v="3"/>
    <x v="2"/>
    <d v="2014-05-10T00:00:00"/>
    <d v="2014-05-12T00:00:00"/>
    <s v="On Date"/>
    <s v="LaurelBeltran"/>
    <s v="United States"/>
    <s v="Seattle"/>
    <s v="Washington"/>
    <s v="Accessories"/>
    <s v="Razer Kraken 7.1 Surround Sound Over Ear USB Gaming Headset"/>
    <n v="55.994399999999992"/>
    <n v="199.98"/>
    <n v="2"/>
    <n v="87.991200000000006"/>
    <n v="7039.2960000000003"/>
  </r>
  <r>
    <s v="CA-2012-128356"/>
    <s v="10/02/2012"/>
    <s v="07/10/2012"/>
    <x v="2"/>
    <x v="8"/>
    <d v="2012-10-02T00:00:00"/>
    <d v="2012-10-07T00:00:00"/>
    <s v="On Date"/>
    <s v="ResiPÃ¶lking"/>
    <s v="United States"/>
    <s v="Thornton"/>
    <s v="Colorado"/>
    <s v="Supplies"/>
    <s v="Acme Design Line 8&quot; Stainless Steel Bent Scissors w/Champagne Handles, 3-1/8&quot; Cut"/>
    <n v="4.9932000000000007"/>
    <n v="10.944000000000001"/>
    <n v="2"/>
    <n v="0.95760000000000001"/>
    <n v="76.608000000000004"/>
  </r>
  <r>
    <s v="US-2014-132220"/>
    <s v="11/13/2014"/>
    <s v="17/11/2014"/>
    <x v="3"/>
    <x v="7"/>
    <d v="2014-11-13T00:00:00"/>
    <d v="2014-11-17T00:00:00"/>
    <s v="On Date"/>
    <s v="DonJones"/>
    <s v="United States"/>
    <s v="Tempe"/>
    <s v="Arizona"/>
    <s v="Accessories"/>
    <s v="SanDisk Ultra 16 GB MicroSDHC Class 10 Memory Card"/>
    <n v="12.210599999999999"/>
    <n v="62.351999999999997"/>
    <n v="6"/>
    <n v="-10.9116"/>
    <n v="-872.928"/>
  </r>
  <r>
    <s v="CA-2012-151470"/>
    <s v="09/20/2012"/>
    <s v="26/09/2012"/>
    <x v="2"/>
    <x v="4"/>
    <d v="2012-09-20T00:00:00"/>
    <d v="2012-09-26T00:00:00"/>
    <s v="Delay"/>
    <s v="AnneMcFarland"/>
    <s v="United States"/>
    <s v="Las Vegas"/>
    <s v="Nevada"/>
    <s v="Binders"/>
    <s v="Wilson Jones Impact Binders"/>
    <n v="2.6417999999999999"/>
    <n v="45.584000000000003"/>
    <n v="11"/>
    <n v="16.5242"/>
    <n v="1321.9360000000001"/>
  </r>
  <r>
    <s v="CA-2011-108861"/>
    <s v="05/28/2011"/>
    <s v="01/06/2011"/>
    <x v="1"/>
    <x v="2"/>
    <d v="2011-05-28T00:00:00"/>
    <d v="2011-06-01T00:00:00"/>
    <s v="On Date"/>
    <s v="MagdeleneMorse"/>
    <s v="United States"/>
    <s v="Seattle"/>
    <s v="Washington"/>
    <s v="Binders"/>
    <s v="Green Canvas Binder for 8-1/2&quot; x 14&quot; Sheets"/>
    <n v="21.400000000000002"/>
    <n v="136.96"/>
    <n v="4"/>
    <n v="51.36"/>
    <n v="4108.8"/>
  </r>
  <r>
    <s v="CA-2014-145779"/>
    <s v="05/07/2014"/>
    <s v="11/05/2014"/>
    <x v="3"/>
    <x v="2"/>
    <d v="2014-05-07T00:00:00"/>
    <d v="2014-05-11T00:00:00"/>
    <s v="On Date"/>
    <s v="DougBickford"/>
    <s v="United States"/>
    <s v="Tucson"/>
    <s v="Arizona"/>
    <s v="Paper"/>
    <s v="Xerox 1883"/>
    <n v="14.245200000000001"/>
    <n v="84.415999999999997"/>
    <n v="4"/>
    <n v="27.435199999999998"/>
    <n v="2194.8159999999998"/>
  </r>
  <r>
    <s v="CA-2011-131387"/>
    <s v="04/28/2011"/>
    <s v="30/04/2011"/>
    <x v="1"/>
    <x v="10"/>
    <d v="2011-04-28T00:00:00"/>
    <d v="2011-04-30T00:00:00"/>
    <s v="On Date"/>
    <s v="ArianneIrving"/>
    <s v="United States"/>
    <s v="San Francisco"/>
    <s v="California"/>
    <s v="Phones"/>
    <s v="Samsung Galaxy Mega 6.3"/>
    <n v="310.79259999999999"/>
    <n v="1679.96"/>
    <n v="5"/>
    <n v="125.997"/>
    <n v="10079.76"/>
  </r>
  <r>
    <s v="CA-2013-154081"/>
    <s v="05/23/2013"/>
    <s v="30/05/2013"/>
    <x v="0"/>
    <x v="2"/>
    <d v="2013-05-23T00:00:00"/>
    <d v="2013-05-30T00:00:00"/>
    <s v="Delay"/>
    <s v="JimEpp"/>
    <s v="United States"/>
    <s v="Los Angeles"/>
    <s v="California"/>
    <s v="Phones"/>
    <s v="Nortel Business Series Terminal T7208 Digital phone"/>
    <n v="100.0728"/>
    <n v="222.38399999999999"/>
    <n v="2"/>
    <n v="22.238399999999999"/>
    <n v="1779.0719999999999"/>
  </r>
  <r>
    <s v="CA-2011-100881"/>
    <s v="03/28/2011"/>
    <s v="01/04/2011"/>
    <x v="1"/>
    <x v="9"/>
    <d v="2011-03-28T00:00:00"/>
    <d v="2011-04-01T00:00:00"/>
    <s v="On Date"/>
    <s v="DanielRaglin"/>
    <s v="United States"/>
    <s v="Albuquerque"/>
    <s v="New Mexico"/>
    <s v="Phones"/>
    <s v="AT&amp;T TR1909W"/>
    <n v="93.232599999999991"/>
    <n v="302.37599999999998"/>
    <n v="3"/>
    <n v="22.6782"/>
    <n v="1814.2560000000001"/>
  </r>
  <r>
    <s v="CA-2012-144043"/>
    <s v="05/10/2012"/>
    <s v="15/05/2012"/>
    <x v="2"/>
    <x v="2"/>
    <d v="2012-05-10T00:00:00"/>
    <d v="2012-05-15T00:00:00"/>
    <s v="On Date"/>
    <s v="AlanBarnes"/>
    <s v="United States"/>
    <s v="Louisville"/>
    <s v="Colorado"/>
    <s v="Accessories"/>
    <s v="Belkin Standard 104 key USB Keyboard"/>
    <n v="12.4015"/>
    <n v="46.688000000000002"/>
    <n v="4"/>
    <n v="-2.9180000000000001"/>
    <n v="-233.44"/>
  </r>
  <r>
    <s v="CA-2013-168557"/>
    <s v="09/20/2013"/>
    <s v="24/09/2013"/>
    <x v="0"/>
    <x v="4"/>
    <d v="2013-09-20T00:00:00"/>
    <d v="2013-09-24T00:00:00"/>
    <s v="On Date"/>
    <s v="FrankHawley"/>
    <s v="United States"/>
    <s v="San Francisco"/>
    <s v="California"/>
    <s v="Binders"/>
    <s v="Avery Heavy-Duty EZD  Binder With Locking Rings"/>
    <n v="2.9016000000000002"/>
    <n v="8.9280000000000008"/>
    <n v="2"/>
    <n v="3.1248"/>
    <n v="249.98400000000001"/>
  </r>
  <r>
    <s v="CA-2014-134880"/>
    <s v="10/28/2014"/>
    <s v="02/11/2014"/>
    <x v="3"/>
    <x v="8"/>
    <d v="2014-10-28T00:00:00"/>
    <d v="2014-11-02T00:00:00"/>
    <s v="On Date"/>
    <s v="TamaraWillingham"/>
    <s v="United States"/>
    <s v="Mesa"/>
    <s v="Arizona"/>
    <s v="Paper"/>
    <s v="Xerox 1882"/>
    <n v="28.549799999999998"/>
    <n v="44.783999999999999"/>
    <n v="1"/>
    <n v="16.234200000000001"/>
    <n v="1298.7360000000001"/>
  </r>
  <r>
    <s v="CA-2014-158736"/>
    <s v="12/19/2014"/>
    <s v="25/12/2014"/>
    <x v="3"/>
    <x v="1"/>
    <d v="2014-12-19T00:00:00"/>
    <d v="2014-12-25T00:00:00"/>
    <s v="Delay"/>
    <s v="TonjaTurnell"/>
    <s v="United States"/>
    <s v="San Francisco"/>
    <s v="California"/>
    <s v="Art"/>
    <s v="Newell 335"/>
    <n v="2.0448"/>
    <n v="5.76"/>
    <n v="2"/>
    <n v="1.6704000000000001"/>
    <n v="133.63200000000001"/>
  </r>
  <r>
    <s v="US-2013-119270"/>
    <s v="03/13/2013"/>
    <s v="17/03/2013"/>
    <x v="0"/>
    <x v="9"/>
    <d v="2013-03-13T00:00:00"/>
    <d v="2013-03-17T00:00:00"/>
    <s v="On Date"/>
    <s v="ScotWooten"/>
    <s v="United States"/>
    <s v="Los Angeles"/>
    <s v="California"/>
    <s v="Paper"/>
    <s v="Hammermill Color Copier Paper (28Lb. and 96 Bright)"/>
    <n v="5.4945000000000004"/>
    <n v="19.98"/>
    <n v="2"/>
    <n v="8.9909999999999997"/>
    <n v="719.28"/>
  </r>
  <r>
    <s v="CA-2014-142391"/>
    <s v="09/25/2014"/>
    <s v="25/09/2014"/>
    <x v="3"/>
    <x v="4"/>
    <d v="2014-09-25T00:00:00"/>
    <d v="2014-09-25T00:00:00"/>
    <s v="On Date"/>
    <s v="PhilipBrown"/>
    <s v="United States"/>
    <s v="Seattle"/>
    <s v="Washington"/>
    <s v="Furnishings"/>
    <s v="12-1/2 Diameter Round Wall Clock"/>
    <n v="12.7872"/>
    <n v="199.8"/>
    <n v="10"/>
    <n v="71.927999999999997"/>
    <n v="5754.24"/>
  </r>
  <r>
    <s v="CA-2014-124716"/>
    <s v="03/28/2014"/>
    <s v="01/04/2014"/>
    <x v="3"/>
    <x v="9"/>
    <d v="2014-03-28T00:00:00"/>
    <d v="2014-04-01T00:00:00"/>
    <s v="On Date"/>
    <s v="BrendanDodson"/>
    <s v="United States"/>
    <s v="Fresno"/>
    <s v="California"/>
    <s v="Paper"/>
    <s v="Xerox 1982"/>
    <n v="12.333600000000001"/>
    <n v="45.68"/>
    <n v="2"/>
    <n v="21.012799999999999"/>
    <n v="1681.0239999999999"/>
  </r>
  <r>
    <s v="CA-2014-124716"/>
    <s v="03/28/2014"/>
    <s v="01/04/2014"/>
    <x v="3"/>
    <x v="9"/>
    <d v="2014-03-28T00:00:00"/>
    <d v="2014-04-01T00:00:00"/>
    <s v="On Date"/>
    <s v="BrendanDodson"/>
    <s v="United States"/>
    <s v="Fresno"/>
    <s v="California"/>
    <s v="Paper"/>
    <s v="Xerox 1913"/>
    <n v="28.849599999999995"/>
    <n v="110.96"/>
    <n v="2"/>
    <n v="53.260800000000003"/>
    <n v="4260.8640000000005"/>
  </r>
  <r>
    <s v="CA-2014-124716"/>
    <s v="03/28/2014"/>
    <s v="01/04/2014"/>
    <x v="3"/>
    <x v="9"/>
    <d v="2014-03-28T00:00:00"/>
    <d v="2014-04-01T00:00:00"/>
    <s v="On Date"/>
    <s v="BrendanDodson"/>
    <s v="United States"/>
    <s v="Fresno"/>
    <s v="California"/>
    <s v="Paper"/>
    <s v="Unpadded Memo Slips"/>
    <n v="1.99"/>
    <n v="11.94"/>
    <n v="3"/>
    <n v="5.97"/>
    <n v="477.59999999999997"/>
  </r>
  <r>
    <s v="CA-2014-106824"/>
    <s v="07/08/2014"/>
    <s v="12/07/2014"/>
    <x v="3"/>
    <x v="6"/>
    <d v="2014-07-08T00:00:00"/>
    <d v="2014-07-12T00:00:00"/>
    <s v="On Date"/>
    <s v="AnnieThurman"/>
    <s v="United States"/>
    <s v="Los Angeles"/>
    <s v="California"/>
    <s v="Fasteners"/>
    <s v="Brites Rubber Bands, 1 1/2 oz. Box"/>
    <n v="1.9404000000000001"/>
    <n v="5.94"/>
    <n v="3"/>
    <n v="0.1188"/>
    <n v="9.5039999999999996"/>
  </r>
  <r>
    <s v="CA-2013-143154"/>
    <s v="12/03/2013"/>
    <s v="09/12/2013"/>
    <x v="0"/>
    <x v="1"/>
    <d v="2013-12-03T00:00:00"/>
    <d v="2013-12-09T00:00:00"/>
    <s v="Delay"/>
    <s v="AlanSchoenberger"/>
    <s v="United States"/>
    <s v="Longmont"/>
    <s v="Colorado"/>
    <s v="Accessories"/>
    <s v="WD My Passport Ultra 1TB Portable External Hard Drive"/>
    <n v="57.269999999999996"/>
    <n v="165.6"/>
    <n v="3"/>
    <n v="-6.21"/>
    <n v="-496.8"/>
  </r>
  <r>
    <s v="CA-2012-102316"/>
    <s v="02/29/2012"/>
    <s v="03/03/2012"/>
    <x v="2"/>
    <x v="11"/>
    <d v="2012-02-29T00:00:00"/>
    <d v="2012-03-03T00:00:00"/>
    <s v="On Date"/>
    <s v="DaveHallsten"/>
    <s v="United States"/>
    <s v="Los Angeles"/>
    <s v="California"/>
    <s v="Phones"/>
    <s v="Square Credit Card Reader"/>
    <n v="7.3925999999999998"/>
    <n v="15.984"/>
    <n v="2"/>
    <n v="1.1988000000000001"/>
    <n v="95.904000000000011"/>
  </r>
  <r>
    <s v="CA-2012-102316"/>
    <s v="02/29/2012"/>
    <s v="03/03/2012"/>
    <x v="2"/>
    <x v="11"/>
    <d v="2012-02-29T00:00:00"/>
    <d v="2012-03-03T00:00:00"/>
    <s v="On Date"/>
    <s v="DaveHallsten"/>
    <s v="United States"/>
    <s v="Los Angeles"/>
    <s v="California"/>
    <s v="Chairs"/>
    <s v="Global Deluxe Steno Chair"/>
    <n v="68.512200000000007"/>
    <n v="184.75200000000001"/>
    <n v="3"/>
    <n v="-20.784600000000001"/>
    <n v="-1662.768"/>
  </r>
  <r>
    <s v="CA-2011-164903"/>
    <s v="02/21/2011"/>
    <s v="25/02/2011"/>
    <x v="1"/>
    <x v="11"/>
    <d v="2011-02-21T00:00:00"/>
    <d v="2011-02-25T00:00:00"/>
    <s v="On Date"/>
    <s v="StevenRoelle"/>
    <s v="United States"/>
    <s v="Los Angeles"/>
    <s v="California"/>
    <s v="Paper"/>
    <s v="Xerox 204"/>
    <n v="3.3696000000000006"/>
    <n v="12.96"/>
    <n v="2"/>
    <n v="6.2207999999999997"/>
    <n v="497.66399999999999"/>
  </r>
  <r>
    <s v="CA-2014-133074"/>
    <s v="09/22/2014"/>
    <s v="26/09/2014"/>
    <x v="3"/>
    <x v="4"/>
    <d v="2014-09-22T00:00:00"/>
    <d v="2014-09-26T00:00:00"/>
    <s v="On Date"/>
    <s v="DougBickford"/>
    <s v="United States"/>
    <s v="San Francisco"/>
    <s v="California"/>
    <s v="Paper"/>
    <s v="Adams Telephone Message Book w/Frequently-Called Numbers Space, 400 Messages per Book"/>
    <n v="3.9899999999999998"/>
    <n v="55.86"/>
    <n v="7"/>
    <n v="27.93"/>
    <n v="2234.4"/>
  </r>
  <r>
    <s v="CA-2014-137624"/>
    <s v="11/11/2014"/>
    <s v="18/11/2014"/>
    <x v="3"/>
    <x v="7"/>
    <d v="2014-11-11T00:00:00"/>
    <d v="2014-11-18T00:00:00"/>
    <s v="Delay"/>
    <s v="MariaEtezadi"/>
    <s v="United States"/>
    <s v="Los Angeles"/>
    <s v="California"/>
    <s v="Chairs"/>
    <s v="Global Leather &amp; Oak Executive Chair, Burgundy"/>
    <n v="138.81880000000001"/>
    <n v="241.42400000000001"/>
    <n v="2"/>
    <n v="-36.2136"/>
    <n v="-2897.0879999999997"/>
  </r>
  <r>
    <s v="US-2011-163146"/>
    <s v="05/16/2011"/>
    <s v="20/05/2011"/>
    <x v="1"/>
    <x v="2"/>
    <d v="2011-05-16T00:00:00"/>
    <d v="2011-05-20T00:00:00"/>
    <s v="On Date"/>
    <s v="CindyChapman"/>
    <s v="United States"/>
    <s v="San Francisco"/>
    <s v="California"/>
    <s v="Accessories"/>
    <s v="ImationÂ Clip USBÂ flash driveÂ - 8 GB"/>
    <n v="17.672000000000001"/>
    <n v="56.4"/>
    <n v="3"/>
    <n v="3.3839999999999999"/>
    <n v="270.71999999999997"/>
  </r>
  <r>
    <s v="CA-2014-147354"/>
    <s v="03/10/2014"/>
    <s v="14/03/2014"/>
    <x v="3"/>
    <x v="9"/>
    <d v="2014-03-10T00:00:00"/>
    <d v="2014-03-14T00:00:00"/>
    <s v="On Date"/>
    <s v="KarlBraun"/>
    <s v="United States"/>
    <s v="Los Angeles"/>
    <s v="California"/>
    <s v="Copiers"/>
    <s v="Hewlett Packard 310 Color Digital Copier"/>
    <n v="209.99299999999999"/>
    <n v="479.98399999999998"/>
    <n v="2"/>
    <n v="59.997999999999998"/>
    <n v="4799.84"/>
  </r>
  <r>
    <s v="CA-2014-147354"/>
    <s v="03/10/2014"/>
    <s v="14/03/2014"/>
    <x v="3"/>
    <x v="9"/>
    <d v="2014-03-10T00:00:00"/>
    <d v="2014-03-14T00:00:00"/>
    <s v="On Date"/>
    <s v="KarlBraun"/>
    <s v="United States"/>
    <s v="Los Angeles"/>
    <s v="California"/>
    <s v="Binders"/>
    <s v="DXL Angle-View Binders with Locking Rings by Samsill"/>
    <n v="4.2405000000000008"/>
    <n v="30.84"/>
    <n v="5"/>
    <n v="9.6374999999999993"/>
    <n v="771"/>
  </r>
  <r>
    <s v="CA-2012-149566"/>
    <s v="12/05/2012"/>
    <s v="10/12/2012"/>
    <x v="2"/>
    <x v="1"/>
    <d v="2012-12-05T00:00:00"/>
    <d v="2012-12-10T00:00:00"/>
    <s v="On Date"/>
    <s v="GeorgeBell"/>
    <s v="United States"/>
    <s v="Los Angeles"/>
    <s v="California"/>
    <s v="Accessories"/>
    <s v="Memorex Micro Travel Drive 8 GB"/>
    <n v="7.1499999999999995"/>
    <n v="39"/>
    <n v="3"/>
    <n v="17.55"/>
    <n v="1404"/>
  </r>
  <r>
    <s v="CA-2012-149566"/>
    <s v="12/05/2012"/>
    <s v="10/12/2012"/>
    <x v="2"/>
    <x v="1"/>
    <d v="2012-12-05T00:00:00"/>
    <d v="2012-12-10T00:00:00"/>
    <s v="On Date"/>
    <s v="GeorgeBell"/>
    <s v="United States"/>
    <s v="Los Angeles"/>
    <s v="California"/>
    <s v="Labels"/>
    <s v="Avery 488"/>
    <n v="1.6379999999999999"/>
    <n v="12.6"/>
    <n v="4"/>
    <n v="6.048"/>
    <n v="483.84000000000003"/>
  </r>
  <r>
    <s v="CA-2012-126186"/>
    <s v="09/11/2012"/>
    <s v="12/09/2012"/>
    <x v="2"/>
    <x v="4"/>
    <d v="2012-09-11T00:00:00"/>
    <d v="2012-09-12T00:00:00"/>
    <s v="On Date"/>
    <s v="GeorgeBell"/>
    <s v="United States"/>
    <s v="Aurora"/>
    <s v="Colorado"/>
    <s v="Furnishings"/>
    <s v="Deflect-O Glasstique Clear Desk Accessories"/>
    <n v="5.1590000000000007"/>
    <n v="24.64"/>
    <n v="4"/>
    <n v="4.0039999999999996"/>
    <n v="320.31999999999994"/>
  </r>
  <r>
    <s v="CA-2011-159849"/>
    <s v="09/19/2011"/>
    <s v="19/09/2011"/>
    <x v="1"/>
    <x v="4"/>
    <d v="2011-09-19T00:00:00"/>
    <d v="2011-09-19T00:00:00"/>
    <s v="On Date"/>
    <s v="JimKriz"/>
    <s v="United States"/>
    <s v="San Francisco"/>
    <s v="California"/>
    <s v="Fasteners"/>
    <s v="Revere Boxed Rubber Bands by Revere"/>
    <n v="1.8521999999999998"/>
    <n v="5.67"/>
    <n v="3"/>
    <n v="0.1134"/>
    <n v="9.0719999999999992"/>
  </r>
  <r>
    <s v="CA-2011-104808"/>
    <s v="02/05/2011"/>
    <s v="09/02/2011"/>
    <x v="1"/>
    <x v="11"/>
    <d v="2011-02-05T00:00:00"/>
    <d v="2011-02-09T00:00:00"/>
    <s v="On Date"/>
    <s v="MarkHaberlin"/>
    <s v="United States"/>
    <s v="Escondido"/>
    <s v="California"/>
    <s v="Binders"/>
    <s v="GBC Standard Recycled Report Covers, Clear Plastic Sheets"/>
    <n v="5.6056000000000008"/>
    <n v="17.248000000000001"/>
    <n v="2"/>
    <n v="6.0368000000000004"/>
    <n v="482.94400000000002"/>
  </r>
  <r>
    <s v="CA-2014-162012"/>
    <s v="07/12/2014"/>
    <s v="19/07/2014"/>
    <x v="3"/>
    <x v="6"/>
    <d v="2014-07-12T00:00:00"/>
    <d v="2014-07-19T00:00:00"/>
    <s v="Delay"/>
    <s v="KarenBern"/>
    <s v="United States"/>
    <s v="Los Angeles"/>
    <s v="California"/>
    <s v="Accessories"/>
    <s v="LogitechÂ P710e Mobile Speakerphone"/>
    <n v="208.5669"/>
    <n v="1287.45"/>
    <n v="5"/>
    <n v="244.6155"/>
    <n v="19569.239999999998"/>
  </r>
  <r>
    <s v="CA-2014-162012"/>
    <s v="07/12/2014"/>
    <s v="19/07/2014"/>
    <x v="3"/>
    <x v="6"/>
    <d v="2014-07-12T00:00:00"/>
    <d v="2014-07-19T00:00:00"/>
    <s v="Delay"/>
    <s v="KarenBern"/>
    <s v="United States"/>
    <s v="Los Angeles"/>
    <s v="California"/>
    <s v="Appliances"/>
    <s v="Fellowes 8 Outlet Superior Workstation Surge Protector w/o Phone/Fax/Modem Protection"/>
    <n v="24.878799999999998"/>
    <n v="168.1"/>
    <n v="5"/>
    <n v="43.706000000000003"/>
    <n v="3496.4800000000005"/>
  </r>
  <r>
    <s v="CA-2014-101700"/>
    <s v="04/24/2014"/>
    <s v="27/04/2014"/>
    <x v="3"/>
    <x v="10"/>
    <d v="2014-04-24T00:00:00"/>
    <d v="2014-04-27T00:00:00"/>
    <s v="On Date"/>
    <s v="SeanO'Donnell"/>
    <s v="United States"/>
    <s v="Greeley"/>
    <s v="Colorado"/>
    <s v="Envelopes"/>
    <s v="Staples"/>
    <n v="5.84"/>
    <n v="18.687999999999999"/>
    <n v="2"/>
    <n v="7.008"/>
    <n v="560.64"/>
  </r>
  <r>
    <s v="CA-2014-101700"/>
    <s v="04/24/2014"/>
    <s v="27/04/2014"/>
    <x v="3"/>
    <x v="10"/>
    <d v="2014-04-24T00:00:00"/>
    <d v="2014-04-27T00:00:00"/>
    <s v="On Date"/>
    <s v="SeanO'Donnell"/>
    <s v="United States"/>
    <s v="Greeley"/>
    <s v="Colorado"/>
    <s v="Furnishings"/>
    <s v="Eldon ImÃ ge Series Desk Accessories, Clear"/>
    <n v="2.7702"/>
    <n v="11.664"/>
    <n v="3"/>
    <n v="3.3534000000000002"/>
    <n v="268.27199999999999"/>
  </r>
  <r>
    <s v="US-2013-117387"/>
    <s v="10/28/2013"/>
    <s v="01/11/2013"/>
    <x v="0"/>
    <x v="8"/>
    <d v="2013-10-28T00:00:00"/>
    <d v="2013-11-01T00:00:00"/>
    <s v="On Date"/>
    <s v="PeteArmstrong"/>
    <s v="United States"/>
    <s v="San Francisco"/>
    <s v="California"/>
    <s v="Binders"/>
    <s v="Avery Legal 4-Ring Binder"/>
    <n v="10.489999999999998"/>
    <n v="67.135999999999996"/>
    <n v="4"/>
    <n v="25.175999999999998"/>
    <n v="2014.08"/>
  </r>
  <r>
    <s v="CA-2011-141110"/>
    <s v="11/26/2011"/>
    <s v="01/12/2011"/>
    <x v="1"/>
    <x v="7"/>
    <d v="2011-11-26T00:00:00"/>
    <d v="2011-12-01T00:00:00"/>
    <s v="On Date"/>
    <s v="LukeSchmidt"/>
    <s v="United States"/>
    <s v="Fresno"/>
    <s v="California"/>
    <s v="Binders"/>
    <s v="Wilson Jones Easy Flow II Sheet Lifters"/>
    <n v="0.93600000000000017"/>
    <n v="4.32"/>
    <n v="3"/>
    <n v="1.512"/>
    <n v="120.96000000000001"/>
  </r>
  <r>
    <s v="CA-2011-141110"/>
    <s v="11/26/2011"/>
    <s v="01/12/2011"/>
    <x v="1"/>
    <x v="7"/>
    <d v="2011-11-26T00:00:00"/>
    <d v="2011-12-01T00:00:00"/>
    <s v="On Date"/>
    <s v="LukeSchmidt"/>
    <s v="United States"/>
    <s v="Fresno"/>
    <s v="California"/>
    <s v="Paper"/>
    <s v="Xerox 1970"/>
    <n v="2.6393999999999997"/>
    <n v="14.94"/>
    <n v="3"/>
    <n v="7.0217999999999998"/>
    <n v="561.74400000000003"/>
  </r>
  <r>
    <s v="CA-2011-141110"/>
    <s v="11/26/2011"/>
    <s v="01/12/2011"/>
    <x v="1"/>
    <x v="7"/>
    <d v="2011-11-26T00:00:00"/>
    <d v="2011-12-01T00:00:00"/>
    <s v="On Date"/>
    <s v="LukeSchmidt"/>
    <s v="United States"/>
    <s v="Fresno"/>
    <s v="California"/>
    <s v="Appliances"/>
    <s v="Fellowes Mighty 8 Compact Surge Protector"/>
    <n v="14.5944"/>
    <n v="40.54"/>
    <n v="2"/>
    <n v="11.3512"/>
    <n v="908.096"/>
  </r>
  <r>
    <s v="CA-2011-141110"/>
    <s v="11/26/2011"/>
    <s v="01/12/2011"/>
    <x v="1"/>
    <x v="7"/>
    <d v="2011-11-26T00:00:00"/>
    <d v="2011-12-01T00:00:00"/>
    <s v="On Date"/>
    <s v="LukeSchmidt"/>
    <s v="United States"/>
    <s v="Fresno"/>
    <s v="California"/>
    <s v="Binders"/>
    <s v="SpineVue Locking Slant-D Ring Binders by Cardinal"/>
    <n v="4.7528000000000006"/>
    <n v="7.3120000000000003"/>
    <n v="1"/>
    <n v="2.5592000000000001"/>
    <n v="204.73600000000002"/>
  </r>
  <r>
    <s v="US-2011-133949"/>
    <s v="12/31/2011"/>
    <s v="31/12/2011"/>
    <x v="1"/>
    <x v="1"/>
    <d v="2011-12-31T00:00:00"/>
    <d v="2011-12-31T00:00:00"/>
    <s v="On Date"/>
    <s v="JamesLanier"/>
    <s v="United States"/>
    <s v="Reno"/>
    <s v="Nevada"/>
    <s v="Phones"/>
    <s v="Panasonic KX TS3282W Corded phone"/>
    <n v="59.493000000000002"/>
    <n v="475.94400000000002"/>
    <n v="7"/>
    <n v="59.493000000000002"/>
    <n v="4759.4400000000005"/>
  </r>
  <r>
    <s v="CA-2014-123624"/>
    <s v="11/14/2014"/>
    <s v="18/11/2014"/>
    <x v="3"/>
    <x v="7"/>
    <d v="2014-11-14T00:00:00"/>
    <d v="2014-11-18T00:00:00"/>
    <s v="On Date"/>
    <s v="SanjitEngle"/>
    <s v="United States"/>
    <s v="Oxnard"/>
    <s v="California"/>
    <s v="Accessories"/>
    <s v="Kensington K72356US Mouse-in-a-Box USB Desktop Mouse"/>
    <n v="10.7835"/>
    <n v="82.95"/>
    <n v="5"/>
    <n v="29.032499999999999"/>
    <n v="2322.6"/>
  </r>
  <r>
    <s v="CA-2013-146437"/>
    <s v="01/28/2013"/>
    <s v="01/02/2013"/>
    <x v="0"/>
    <x v="5"/>
    <d v="2013-01-28T00:00:00"/>
    <d v="2013-02-01T00:00:00"/>
    <s v="On Date"/>
    <s v="HenryGoldwyn"/>
    <s v="United States"/>
    <s v="Los Angeles"/>
    <s v="California"/>
    <s v="Art"/>
    <s v="Newell 345"/>
    <n v="14.6816"/>
    <n v="39.68"/>
    <n v="2"/>
    <n v="10.316800000000001"/>
    <n v="825.34400000000005"/>
  </r>
  <r>
    <s v="CA-2013-138233"/>
    <s v="11/10/2013"/>
    <s v="15/11/2013"/>
    <x v="0"/>
    <x v="7"/>
    <d v="2013-11-10T00:00:00"/>
    <d v="2013-11-15T00:00:00"/>
    <s v="On Date"/>
    <s v="PhilipFox"/>
    <s v="United States"/>
    <s v="Oakland"/>
    <s v="California"/>
    <s v="Accessories"/>
    <s v="Logitech Wireless Gaming Headset G930"/>
    <n v="100.7937"/>
    <n v="479.97"/>
    <n v="3"/>
    <n v="177.5889"/>
    <n v="14207.111999999999"/>
  </r>
  <r>
    <s v="CA-2013-165918"/>
    <s v="09/11/2013"/>
    <s v="15/09/2013"/>
    <x v="0"/>
    <x v="4"/>
    <d v="2013-09-11T00:00:00"/>
    <d v="2013-09-15T00:00:00"/>
    <s v="On Date"/>
    <s v="BryanDavis"/>
    <s v="United States"/>
    <s v="Edmonds"/>
    <s v="Washington"/>
    <s v="Labels"/>
    <s v="Avery 487"/>
    <n v="1.9557"/>
    <n v="7.38"/>
    <n v="2"/>
    <n v="3.4685999999999999"/>
    <n v="277.488"/>
  </r>
  <r>
    <s v="CA-2013-165918"/>
    <s v="09/11/2013"/>
    <s v="15/09/2013"/>
    <x v="0"/>
    <x v="4"/>
    <d v="2013-09-11T00:00:00"/>
    <d v="2013-09-15T00:00:00"/>
    <s v="On Date"/>
    <s v="BryanDavis"/>
    <s v="United States"/>
    <s v="Edmonds"/>
    <s v="Washington"/>
    <s v="Binders"/>
    <s v="Storex Dura Pro Binders"/>
    <n v="3.2669999999999995"/>
    <n v="14.256"/>
    <n v="3"/>
    <n v="4.4550000000000001"/>
    <n v="356.4"/>
  </r>
  <r>
    <s v="CA-2013-165918"/>
    <s v="09/11/2013"/>
    <s v="15/09/2013"/>
    <x v="0"/>
    <x v="4"/>
    <d v="2013-09-11T00:00:00"/>
    <d v="2013-09-15T00:00:00"/>
    <s v="On Date"/>
    <s v="BryanDavis"/>
    <s v="United States"/>
    <s v="Edmonds"/>
    <s v="Washington"/>
    <s v="Paper"/>
    <s v="Xerox 1945"/>
    <n v="20.904900000000001"/>
    <n v="81.98"/>
    <n v="2"/>
    <n v="40.170200000000001"/>
    <n v="3213.616"/>
  </r>
  <r>
    <s v="CA-2013-165918"/>
    <s v="09/11/2013"/>
    <s v="15/09/2013"/>
    <x v="0"/>
    <x v="4"/>
    <d v="2013-09-11T00:00:00"/>
    <d v="2013-09-15T00:00:00"/>
    <s v="On Date"/>
    <s v="BryanDavis"/>
    <s v="United States"/>
    <s v="Edmonds"/>
    <s v="Washington"/>
    <s v="Binders"/>
    <s v="JM Magazine Binder"/>
    <n v="8.5852000000000004"/>
    <n v="39.624000000000002"/>
    <n v="3"/>
    <n v="13.868399999999999"/>
    <n v="1109.472"/>
  </r>
  <r>
    <s v="CA-2014-117513"/>
    <s v="03/04/2014"/>
    <s v="09/03/2014"/>
    <x v="3"/>
    <x v="9"/>
    <d v="2014-03-04T00:00:00"/>
    <d v="2014-03-09T00:00:00"/>
    <s v="On Date"/>
    <s v="BillTyler"/>
    <s v="United States"/>
    <s v="Los Angeles"/>
    <s v="California"/>
    <s v="Tables"/>
    <s v="Lesro Sheffield Collection Coffee Table, End Table, Center Table, Corner Table"/>
    <n v="59.237100000000005"/>
    <n v="399.67200000000003"/>
    <n v="7"/>
    <n v="-14.9877"/>
    <n v="-1199.0160000000001"/>
  </r>
  <r>
    <s v="US-2013-114230"/>
    <s v="11/28/2013"/>
    <s v="02/12/2013"/>
    <x v="0"/>
    <x v="7"/>
    <d v="2013-11-28T00:00:00"/>
    <d v="2013-12-02T00:00:00"/>
    <s v="On Date"/>
    <s v="ChrisMcAfee"/>
    <s v="United States"/>
    <s v="Phoenix"/>
    <s v="Arizona"/>
    <s v="Storage"/>
    <s v="Eldon Simplefile Box Office"/>
    <n v="8.9567999999999994"/>
    <n v="39.808"/>
    <n v="4"/>
    <n v="3.9807999999999999"/>
    <n v="318.464"/>
  </r>
  <r>
    <s v="CA-2012-156118"/>
    <s v="12/08/2012"/>
    <s v="12/12/2012"/>
    <x v="2"/>
    <x v="1"/>
    <d v="2012-12-08T00:00:00"/>
    <d v="2012-12-12T00:00:00"/>
    <s v="On Date"/>
    <s v="HenryGoldwyn"/>
    <s v="United States"/>
    <s v="Colorado Springs"/>
    <s v="Colorado"/>
    <s v="Paper"/>
    <s v="Southworth Parchment Paper &amp; Envelopes"/>
    <n v="3.5316000000000001"/>
    <n v="15.696"/>
    <n v="3"/>
    <n v="5.1012000000000004"/>
    <n v="408.096"/>
  </r>
  <r>
    <s v="CA-2014-151281"/>
    <s v="04/28/2014"/>
    <s v="03/05/2014"/>
    <x v="3"/>
    <x v="10"/>
    <d v="2014-04-28T00:00:00"/>
    <d v="2014-05-03T00:00:00"/>
    <s v="On Date"/>
    <s v="HenryMacAllister"/>
    <s v="United States"/>
    <s v="Seattle"/>
    <s v="Washington"/>
    <s v="Furnishings"/>
    <s v="Luxo Economy Swing Arm Lamp"/>
    <n v="14.356800000000002"/>
    <n v="139.58000000000001"/>
    <n v="7"/>
    <n v="39.0824"/>
    <n v="3126.5920000000001"/>
  </r>
  <r>
    <s v="CA-2014-147767"/>
    <s v="12/03/2014"/>
    <s v="03/12/2014"/>
    <x v="3"/>
    <x v="1"/>
    <d v="2014-12-03T00:00:00"/>
    <d v="2014-12-03T00:00:00"/>
    <s v="On Date"/>
    <s v="SusanVittorini"/>
    <s v="United States"/>
    <s v="Peoria"/>
    <s v="Arizona"/>
    <s v="Binders"/>
    <s v="Vinyl Sectional Post Binders"/>
    <n v="18.850000000000001"/>
    <n v="67.86"/>
    <n v="6"/>
    <n v="-45.24"/>
    <n v="-3619.2000000000003"/>
  </r>
  <r>
    <s v="CA-2013-113341"/>
    <s v="11/26/2013"/>
    <s v="30/11/2013"/>
    <x v="0"/>
    <x v="7"/>
    <d v="2013-11-26T00:00:00"/>
    <d v="2013-11-30T00:00:00"/>
    <s v="On Date"/>
    <s v="MarkHamilton"/>
    <s v="United States"/>
    <s v="Los Angeles"/>
    <s v="California"/>
    <s v="Chairs"/>
    <s v="Padded Folding Chairs, Black, 4/Carton"/>
    <n v="58.305600000000005"/>
    <n v="194.352"/>
    <n v="3"/>
    <n v="19.435199999999998"/>
    <n v="1554.8159999999998"/>
  </r>
  <r>
    <s v="CA-2011-142769"/>
    <s v="09/13/2011"/>
    <s v="13/09/2011"/>
    <x v="1"/>
    <x v="4"/>
    <d v="2011-09-13T00:00:00"/>
    <d v="2011-09-13T00:00:00"/>
    <s v="On Date"/>
    <s v="ResiPÃ¶lking"/>
    <s v="United States"/>
    <s v="Seattle"/>
    <s v="Washington"/>
    <s v="Fasteners"/>
    <s v="OIC Thumb-Tacks"/>
    <n v="0.60420000000000018"/>
    <n v="5.7"/>
    <n v="5"/>
    <n v="2.6789999999999998"/>
    <n v="214.32"/>
  </r>
  <r>
    <s v="CA-2011-142769"/>
    <s v="09/13/2011"/>
    <s v="13/09/2011"/>
    <x v="1"/>
    <x v="4"/>
    <d v="2011-09-13T00:00:00"/>
    <d v="2011-09-13T00:00:00"/>
    <s v="On Date"/>
    <s v="ResiPÃ¶lking"/>
    <s v="United States"/>
    <s v="Seattle"/>
    <s v="Washington"/>
    <s v="Furnishings"/>
    <s v="C-Line Cubicle Keepers Polyproplyene Holder With Velcro Backings"/>
    <n v="2.8853"/>
    <n v="14.19"/>
    <n v="3"/>
    <n v="5.5340999999999996"/>
    <n v="442.72799999999995"/>
  </r>
  <r>
    <s v="CA-2011-142769"/>
    <s v="09/13/2011"/>
    <s v="13/09/2011"/>
    <x v="1"/>
    <x v="4"/>
    <d v="2011-09-13T00:00:00"/>
    <d v="2011-09-13T00:00:00"/>
    <s v="On Date"/>
    <s v="ResiPÃ¶lking"/>
    <s v="United States"/>
    <s v="Seattle"/>
    <s v="Washington"/>
    <s v="Supplies"/>
    <s v="Acme Value Line Scissors"/>
    <n v="2.5549999999999997"/>
    <n v="7.3"/>
    <n v="2"/>
    <n v="2.19"/>
    <n v="175.2"/>
  </r>
  <r>
    <s v="CA-2011-142769"/>
    <s v="09/13/2011"/>
    <s v="13/09/2011"/>
    <x v="1"/>
    <x v="4"/>
    <d v="2011-09-13T00:00:00"/>
    <d v="2011-09-13T00:00:00"/>
    <s v="On Date"/>
    <s v="ResiPÃ¶lking"/>
    <s v="United States"/>
    <s v="Seattle"/>
    <s v="Washington"/>
    <s v="Accessories"/>
    <s v="Logitech Wireless Performance Mouse MX for PC and Mac"/>
    <n v="61.993799999999993"/>
    <n v="199.98"/>
    <n v="2"/>
    <n v="75.992400000000004"/>
    <n v="6079.3919999999998"/>
  </r>
  <r>
    <s v="CA-2011-142769"/>
    <s v="09/13/2011"/>
    <s v="13/09/2011"/>
    <x v="1"/>
    <x v="4"/>
    <d v="2011-09-13T00:00:00"/>
    <d v="2011-09-13T00:00:00"/>
    <s v="On Date"/>
    <s v="ResiPÃ¶lking"/>
    <s v="United States"/>
    <s v="Seattle"/>
    <s v="Washington"/>
    <s v="Accessories"/>
    <s v="Memorex Mini Travel Drive 64 GB USB 2.0 Flash Drive"/>
    <n v="21.019200000000001"/>
    <n v="144.96"/>
    <n v="4"/>
    <n v="60.883200000000002"/>
    <n v="4870.6559999999999"/>
  </r>
  <r>
    <s v="CA-2011-142769"/>
    <s v="09/13/2011"/>
    <s v="13/09/2011"/>
    <x v="1"/>
    <x v="4"/>
    <d v="2011-09-13T00:00:00"/>
    <d v="2011-09-13T00:00:00"/>
    <s v="On Date"/>
    <s v="ResiPÃ¶lking"/>
    <s v="United States"/>
    <s v="Seattle"/>
    <s v="Washington"/>
    <s v="Accessories"/>
    <s v="WD My Passport Ultra 500GB Portable External Hard Drive"/>
    <n v="48.97"/>
    <n v="118"/>
    <n v="2"/>
    <n v="20.059999999999999"/>
    <n v="1604.8"/>
  </r>
  <r>
    <s v="CA-2011-142769"/>
    <s v="09/13/2011"/>
    <s v="13/09/2011"/>
    <x v="1"/>
    <x v="4"/>
    <d v="2011-09-13T00:00:00"/>
    <d v="2011-09-13T00:00:00"/>
    <s v="On Date"/>
    <s v="ResiPÃ¶lking"/>
    <s v="United States"/>
    <s v="Seattle"/>
    <s v="Washington"/>
    <s v="Paper"/>
    <s v="Xerox 1942"/>
    <n v="24.47"/>
    <n v="48.94"/>
    <n v="1"/>
    <n v="24.47"/>
    <n v="1957.6"/>
  </r>
  <r>
    <s v="CA-2011-142769"/>
    <s v="09/13/2011"/>
    <s v="13/09/2011"/>
    <x v="1"/>
    <x v="4"/>
    <d v="2011-09-13T00:00:00"/>
    <d v="2011-09-13T00:00:00"/>
    <s v="On Date"/>
    <s v="ResiPÃ¶lking"/>
    <s v="United States"/>
    <s v="Seattle"/>
    <s v="Washington"/>
    <s v="Appliances"/>
    <s v="Holmes Replacement Filter for HEPA Air Cleaner, Medium Room"/>
    <n v="6.4581"/>
    <n v="22.66"/>
    <n v="2"/>
    <n v="9.7438000000000002"/>
    <n v="779.50400000000002"/>
  </r>
  <r>
    <s v="CA-2014-126634"/>
    <s v="03/31/2014"/>
    <s v="02/04/2014"/>
    <x v="3"/>
    <x v="9"/>
    <d v="2014-03-31T00:00:00"/>
    <d v="2014-04-02T00:00:00"/>
    <s v="On Date"/>
    <s v="AlanBarnes"/>
    <s v="United States"/>
    <s v="Lakewood"/>
    <s v="California"/>
    <s v="Furnishings"/>
    <s v="Flat Face Poster Frame"/>
    <n v="10.927199999999999"/>
    <n v="94.2"/>
    <n v="5"/>
    <n v="39.564"/>
    <n v="3165.12"/>
  </r>
  <r>
    <s v="CA-2013-118500"/>
    <s v="11/18/2013"/>
    <s v="19/11/2013"/>
    <x v="0"/>
    <x v="7"/>
    <d v="2013-11-18T00:00:00"/>
    <d v="2013-11-19T00:00:00"/>
    <s v="On Date"/>
    <s v="HeatherJas"/>
    <s v="United States"/>
    <s v="San Francisco"/>
    <s v="California"/>
    <s v="Supplies"/>
    <s v="Acme Tagit Stainless Steel Antibacterial Scissors"/>
    <n v="7.2270000000000003"/>
    <n v="49.5"/>
    <n v="5"/>
    <n v="13.365"/>
    <n v="1069.2"/>
  </r>
  <r>
    <s v="CA-2013-149916"/>
    <s v="12/23/2013"/>
    <s v="25/12/2013"/>
    <x v="0"/>
    <x v="1"/>
    <d v="2013-12-23T00:00:00"/>
    <d v="2013-12-25T00:00:00"/>
    <s v="On Date"/>
    <s v="EmilyDucich"/>
    <s v="United States"/>
    <s v="Seattle"/>
    <s v="Washington"/>
    <s v="Binders"/>
    <s v="Wilson Jones International Size A4 Ring Binders"/>
    <n v="8.9959999999999987"/>
    <n v="55.36"/>
    <n v="4"/>
    <n v="19.376000000000001"/>
    <n v="1550.0800000000002"/>
  </r>
  <r>
    <s v="CA-2013-149916"/>
    <s v="12/23/2013"/>
    <s v="25/12/2013"/>
    <x v="0"/>
    <x v="1"/>
    <d v="2013-12-23T00:00:00"/>
    <d v="2013-12-25T00:00:00"/>
    <s v="On Date"/>
    <s v="EmilyDucich"/>
    <s v="United States"/>
    <s v="Seattle"/>
    <s v="Washington"/>
    <s v="Machines"/>
    <s v="Texas Instrument TI-15 Fraction Calculator"/>
    <n v="7.8030000000000008"/>
    <n v="11.56"/>
    <n v="1"/>
    <n v="3.7570000000000001"/>
    <n v="300.56"/>
  </r>
  <r>
    <s v="CA-2012-158918"/>
    <s v="12/20/2012"/>
    <s v="25/12/2012"/>
    <x v="2"/>
    <x v="1"/>
    <d v="2012-12-20T00:00:00"/>
    <d v="2012-12-25T00:00:00"/>
    <s v="On Date"/>
    <s v="ArianneIrving"/>
    <s v="United States"/>
    <s v="Los Angeles"/>
    <s v="California"/>
    <s v="Paper"/>
    <s v="Staples"/>
    <n v="2.3540000000000001"/>
    <n v="17.12"/>
    <n v="4"/>
    <n v="7.7039999999999997"/>
    <n v="616.31999999999994"/>
  </r>
  <r>
    <s v="CA-2014-101665"/>
    <s v="11/26/2014"/>
    <s v="02/12/2014"/>
    <x v="3"/>
    <x v="7"/>
    <d v="2014-11-26T00:00:00"/>
    <d v="2014-12-02T00:00:00"/>
    <s v="Delay"/>
    <s v="TracyZic"/>
    <s v="United States"/>
    <s v="San Francisco"/>
    <s v="California"/>
    <s v="Art"/>
    <s v="DIXON Oriole Pencils"/>
    <n v="1.9092000000000002"/>
    <n v="5.16"/>
    <n v="2"/>
    <n v="1.3415999999999999"/>
    <n v="107.32799999999999"/>
  </r>
  <r>
    <s v="CA-2013-155446"/>
    <s v="12/17/2013"/>
    <s v="24/12/2013"/>
    <x v="0"/>
    <x v="1"/>
    <d v="2013-12-17T00:00:00"/>
    <d v="2013-12-24T00:00:00"/>
    <s v="Delay"/>
    <s v="TanjaNorvell"/>
    <s v="United States"/>
    <s v="San Diego"/>
    <s v="California"/>
    <s v="Accessories"/>
    <s v="ImationÂ USB 2.0 SwivelÂ Flash DriveÂ USBÂ flash driveÂ - 4 GB - Pink"/>
    <n v="2.3936999999999999"/>
    <n v="21.21"/>
    <n v="7"/>
    <n v="4.4541000000000004"/>
    <n v="356.32800000000003"/>
  </r>
  <r>
    <s v="CA-2013-144015"/>
    <s v="06/27/2013"/>
    <s v="27/06/2013"/>
    <x v="0"/>
    <x v="0"/>
    <d v="2013-06-27T00:00:00"/>
    <d v="2013-06-27T00:00:00"/>
    <s v="On Date"/>
    <s v="AdamHart"/>
    <s v="United States"/>
    <s v="Los Angeles"/>
    <s v="California"/>
    <s v="Supplies"/>
    <s v="Premier Electric Letter Opener"/>
    <n v="110.06699999999999"/>
    <n v="231.72"/>
    <n v="2"/>
    <n v="11.586"/>
    <n v="926.88"/>
  </r>
  <r>
    <s v="CA-2013-144015"/>
    <s v="06/27/2013"/>
    <s v="27/06/2013"/>
    <x v="0"/>
    <x v="0"/>
    <d v="2013-06-27T00:00:00"/>
    <d v="2013-06-27T00:00:00"/>
    <s v="On Date"/>
    <s v="AdamHart"/>
    <s v="United States"/>
    <s v="Los Angeles"/>
    <s v="California"/>
    <s v="Fasteners"/>
    <s v="OIC Binder Clips"/>
    <n v="1.7899999999999998"/>
    <n v="17.899999999999999"/>
    <n v="5"/>
    <n v="8.9499999999999993"/>
    <n v="716"/>
  </r>
  <r>
    <s v="CA-2013-144015"/>
    <s v="06/27/2013"/>
    <s v="27/06/2013"/>
    <x v="0"/>
    <x v="0"/>
    <d v="2013-06-27T00:00:00"/>
    <d v="2013-06-27T00:00:00"/>
    <s v="On Date"/>
    <s v="AdamHart"/>
    <s v="United States"/>
    <s v="Los Angeles"/>
    <s v="California"/>
    <s v="Paper"/>
    <s v="Ampad Phone Message Book, Recycled, 400 Message Capacity, 5 Â¾Â” x 11Â”"/>
    <n v="3.4320000000000004"/>
    <n v="12.48"/>
    <n v="2"/>
    <n v="5.6159999999999997"/>
    <n v="449.28"/>
  </r>
  <r>
    <s v="CA-2013-118311"/>
    <s v="10/25/2013"/>
    <s v="29/10/2013"/>
    <x v="0"/>
    <x v="8"/>
    <d v="2013-10-25T00:00:00"/>
    <d v="2013-10-29T00:00:00"/>
    <s v="On Date"/>
    <s v="EmilyDucich"/>
    <s v="United States"/>
    <s v="San Francisco"/>
    <s v="California"/>
    <s v="Accessories"/>
    <s v="NETGEAR N750 Dual Band Wi-Fi Gigabit Router"/>
    <n v="57.6"/>
    <n v="450"/>
    <n v="5"/>
    <n v="162"/>
    <n v="12960"/>
  </r>
  <r>
    <s v="CA-2014-127096"/>
    <s v="09/16/2014"/>
    <s v="18/09/2014"/>
    <x v="3"/>
    <x v="4"/>
    <d v="2014-09-16T00:00:00"/>
    <d v="2014-09-18T00:00:00"/>
    <s v="On Date"/>
    <s v="ChristopherSchild"/>
    <s v="United States"/>
    <s v="San Francisco"/>
    <s v="California"/>
    <s v="Tables"/>
    <s v="Bretford Rectangular Conference Table Tops"/>
    <n v="289.62009999999998"/>
    <n v="300.904"/>
    <n v="1"/>
    <n v="11.283899999999999"/>
    <n v="902.71199999999999"/>
  </r>
  <r>
    <s v="US-2011-132745"/>
    <s v="10/01/2011"/>
    <s v="05/10/2011"/>
    <x v="1"/>
    <x v="8"/>
    <d v="2011-10-01T00:00:00"/>
    <d v="2011-10-05T00:00:00"/>
    <s v="On Date"/>
    <s v="NeilFranzÃ¶sisch"/>
    <s v="United States"/>
    <s v="Reno"/>
    <s v="Nevada"/>
    <s v="Fasteners"/>
    <s v="Sterling Rubber Bands by Alliance"/>
    <n v="4.71"/>
    <n v="4.71"/>
    <n v="1"/>
    <n v="0"/>
    <n v="0"/>
  </r>
  <r>
    <s v="CA-2011-119144"/>
    <s v="11/16/2011"/>
    <s v="18/11/2011"/>
    <x v="1"/>
    <x v="7"/>
    <d v="2011-11-16T00:00:00"/>
    <d v="2011-11-18T00:00:00"/>
    <s v="On Date"/>
    <s v="JustinDeggeller"/>
    <s v="United States"/>
    <s v="Los Angeles"/>
    <s v="California"/>
    <s v="Phones"/>
    <s v="OtterBox Commuter Series Case - Samsung Galaxy S4"/>
    <n v="24.490200000000002"/>
    <n v="79.968000000000004"/>
    <n v="4"/>
    <n v="-17.992799999999999"/>
    <n v="-1439.424"/>
  </r>
  <r>
    <s v="CA-2011-119144"/>
    <s v="11/16/2011"/>
    <s v="18/11/2011"/>
    <x v="1"/>
    <x v="7"/>
    <d v="2011-11-16T00:00:00"/>
    <d v="2011-11-18T00:00:00"/>
    <s v="On Date"/>
    <s v="JustinDeggeller"/>
    <s v="United States"/>
    <s v="Los Angeles"/>
    <s v="California"/>
    <s v="Bookcases"/>
    <s v="Bush Andora Bookcase, Maple/Graphite Gray Finish"/>
    <n v="93.592199999999991"/>
    <n v="305.97449999999998"/>
    <n v="3"/>
    <n v="25.197900000000001"/>
    <n v="2015.8320000000001"/>
  </r>
  <r>
    <s v="CA-2011-119144"/>
    <s v="11/16/2011"/>
    <s v="18/11/2011"/>
    <x v="1"/>
    <x v="7"/>
    <d v="2011-11-16T00:00:00"/>
    <d v="2011-11-18T00:00:00"/>
    <s v="On Date"/>
    <s v="JustinDeggeller"/>
    <s v="United States"/>
    <s v="Los Angeles"/>
    <s v="California"/>
    <s v="Storage"/>
    <s v="Space Solutions HD Industrial Steel Shelving."/>
    <n v="111.52090000000001"/>
    <n v="344.91"/>
    <n v="3"/>
    <n v="10.347300000000001"/>
    <n v="827.78400000000011"/>
  </r>
  <r>
    <s v="CA-2011-105648"/>
    <s v="03/03/2011"/>
    <s v="07/03/2011"/>
    <x v="1"/>
    <x v="9"/>
    <d v="2011-03-03T00:00:00"/>
    <d v="2011-03-07T00:00:00"/>
    <s v="On Date"/>
    <s v="EvaJacobs"/>
    <s v="United States"/>
    <s v="San Diego"/>
    <s v="California"/>
    <s v="Tables"/>
    <s v="Bevis Oval Conference Table, Walnut"/>
    <n v="216.61339999999998"/>
    <n v="626.35199999999998"/>
    <n v="3"/>
    <n v="-23.488199999999999"/>
    <n v="-1879.056"/>
  </r>
  <r>
    <s v="US-2012-145422"/>
    <s v="12/03/2012"/>
    <s v="07/12/2012"/>
    <x v="2"/>
    <x v="1"/>
    <d v="2012-12-03T00:00:00"/>
    <d v="2012-12-07T00:00:00"/>
    <s v="On Date"/>
    <s v="PierreWener"/>
    <s v="United States"/>
    <s v="San Francisco"/>
    <s v="California"/>
    <s v="Bookcases"/>
    <s v="Sauder Forest Hills Library, Woodland Oak Finish"/>
    <n v="129.70160000000001"/>
    <n v="359.49900000000002"/>
    <n v="3"/>
    <n v="-29.605799999999999"/>
    <n v="-2368.4639999999999"/>
  </r>
  <r>
    <s v="CA-2014-136623"/>
    <s v="07/12/2014"/>
    <s v="17/07/2014"/>
    <x v="3"/>
    <x v="6"/>
    <d v="2014-07-12T00:00:00"/>
    <d v="2014-07-17T00:00:00"/>
    <s v="On Date"/>
    <s v="TomStivers"/>
    <s v="United States"/>
    <s v="San Diego"/>
    <s v="California"/>
    <s v="Phones"/>
    <s v="Belkin iPhone and iPad Lightning Cable"/>
    <n v="11.092599999999999"/>
    <n v="71.951999999999998"/>
    <n v="6"/>
    <n v="5.3963999999999999"/>
    <n v="431.71199999999999"/>
  </r>
  <r>
    <s v="CA-2014-136623"/>
    <s v="07/12/2014"/>
    <s v="17/07/2014"/>
    <x v="3"/>
    <x v="6"/>
    <d v="2014-07-12T00:00:00"/>
    <d v="2014-07-17T00:00:00"/>
    <s v="On Date"/>
    <s v="TomStivers"/>
    <s v="United States"/>
    <s v="San Diego"/>
    <s v="California"/>
    <s v="Binders"/>
    <s v="Acco Four Pocket Poly Ring Binder with Label Holder, Smoke, 1&quot;"/>
    <n v="4.0975000000000001"/>
    <n v="29.8"/>
    <n v="5"/>
    <n v="9.3125"/>
    <n v="745"/>
  </r>
  <r>
    <s v="CA-2014-148145"/>
    <s v="03/19/2014"/>
    <s v="24/03/2014"/>
    <x v="3"/>
    <x v="9"/>
    <d v="2014-03-19T00:00:00"/>
    <d v="2014-03-24T00:00:00"/>
    <s v="On Date"/>
    <s v="ScottWilliamson"/>
    <s v="United States"/>
    <s v="Seattle"/>
    <s v="Washington"/>
    <s v="Art"/>
    <s v="Deluxe Chalkboard Eraser Cleaner"/>
    <n v="6.237000000000001"/>
    <n v="46.2"/>
    <n v="4"/>
    <n v="21.251999999999999"/>
    <n v="1700.1599999999999"/>
  </r>
  <r>
    <s v="CA-2014-116988"/>
    <s v="06/28/2014"/>
    <s v="30/06/2014"/>
    <x v="3"/>
    <x v="0"/>
    <d v="2014-06-28T00:00:00"/>
    <d v="2014-06-30T00:00:00"/>
    <s v="On Date"/>
    <s v="PaulineWebber"/>
    <s v="United States"/>
    <s v="Seattle"/>
    <s v="Washington"/>
    <s v="Paper"/>
    <s v="Xerox 1997"/>
    <n v="3.3696000000000002"/>
    <n v="19.440000000000001"/>
    <n v="3"/>
    <n v="9.3312000000000008"/>
    <n v="746.49600000000009"/>
  </r>
  <r>
    <s v="CA-2014-116988"/>
    <s v="06/28/2014"/>
    <s v="30/06/2014"/>
    <x v="3"/>
    <x v="0"/>
    <d v="2014-06-28T00:00:00"/>
    <d v="2014-06-30T00:00:00"/>
    <s v="On Date"/>
    <s v="PaulineWebber"/>
    <s v="United States"/>
    <s v="Seattle"/>
    <s v="Washington"/>
    <s v="Furnishings"/>
    <s v="Executive Impressions Supervisor Wall Clock"/>
    <n v="28.628"/>
    <n v="126.3"/>
    <n v="3"/>
    <n v="40.415999999999997"/>
    <n v="3233.2799999999997"/>
  </r>
  <r>
    <s v="CA-2014-116988"/>
    <s v="06/28/2014"/>
    <s v="30/06/2014"/>
    <x v="3"/>
    <x v="0"/>
    <d v="2014-06-28T00:00:00"/>
    <d v="2014-06-30T00:00:00"/>
    <s v="On Date"/>
    <s v="PaulineWebber"/>
    <s v="United States"/>
    <s v="Seattle"/>
    <s v="Washington"/>
    <s v="Accessories"/>
    <s v="LogitechÂ P710e Mobile Speakerphone"/>
    <n v="208.5669"/>
    <n v="1287.45"/>
    <n v="5"/>
    <n v="244.6155"/>
    <n v="19569.239999999998"/>
  </r>
  <r>
    <s v="US-2012-144771"/>
    <s v="10/02/2012"/>
    <s v="04/10/2012"/>
    <x v="2"/>
    <x v="8"/>
    <d v="2012-10-02T00:00:00"/>
    <d v="2012-10-04T00:00:00"/>
    <s v="On Date"/>
    <s v="ChlorisKastensmidt"/>
    <s v="United States"/>
    <s v="Hillsboro"/>
    <s v="Oregon"/>
    <s v="Furnishings"/>
    <s v="9-3/4 Diameter Round Wall Clock"/>
    <n v="7.9982000000000006"/>
    <n v="11.032"/>
    <n v="1"/>
    <n v="3.0337999999999998"/>
    <n v="242.70399999999998"/>
  </r>
  <r>
    <s v="US-2012-144771"/>
    <s v="10/02/2012"/>
    <s v="04/10/2012"/>
    <x v="2"/>
    <x v="8"/>
    <d v="2012-10-02T00:00:00"/>
    <d v="2012-10-04T00:00:00"/>
    <s v="On Date"/>
    <s v="ChlorisKastensmidt"/>
    <s v="United States"/>
    <s v="Hillsboro"/>
    <s v="Oregon"/>
    <s v="Accessories"/>
    <s v="SanDisk Ultra 32 GB MicroSDHC Class 10 Memory Card"/>
    <n v="19.227"/>
    <n v="53.04"/>
    <n v="3"/>
    <n v="-4.641"/>
    <n v="-371.28"/>
  </r>
  <r>
    <s v="CA-2014-128076"/>
    <s v="02/03/2014"/>
    <s v="08/02/2014"/>
    <x v="3"/>
    <x v="11"/>
    <d v="2014-02-03T00:00:00"/>
    <d v="2014-02-08T00:00:00"/>
    <s v="On Date"/>
    <s v="BillOverfelt"/>
    <s v="United States"/>
    <s v="San Diego"/>
    <s v="California"/>
    <s v="Furnishings"/>
    <s v="Eldon Antistatic Chair Mats for Low to Medium Pile Carpets"/>
    <n v="98.9726"/>
    <n v="210.58"/>
    <n v="2"/>
    <n v="12.6348"/>
    <n v="1010.784"/>
  </r>
  <r>
    <s v="CA-2014-128076"/>
    <s v="02/03/2014"/>
    <s v="08/02/2014"/>
    <x v="3"/>
    <x v="11"/>
    <d v="2014-02-03T00:00:00"/>
    <d v="2014-02-08T00:00:00"/>
    <s v="On Date"/>
    <s v="BillOverfelt"/>
    <s v="United States"/>
    <s v="San Diego"/>
    <s v="California"/>
    <s v="Binders"/>
    <s v="GBC Durable Plastic Covers"/>
    <n v="10.449000000000002"/>
    <n v="30.96"/>
    <n v="2"/>
    <n v="10.061999999999999"/>
    <n v="804.95999999999992"/>
  </r>
  <r>
    <s v="CA-2014-128076"/>
    <s v="02/03/2014"/>
    <s v="08/02/2014"/>
    <x v="3"/>
    <x v="11"/>
    <d v="2014-02-03T00:00:00"/>
    <d v="2014-02-08T00:00:00"/>
    <s v="On Date"/>
    <s v="BillOverfelt"/>
    <s v="United States"/>
    <s v="San Diego"/>
    <s v="California"/>
    <s v="Machines"/>
    <s v="HP Officejet Pro 8600 e-All-In-One Printer, Copier, Scanner, Fax"/>
    <n v="100.4933"/>
    <n v="239.98400000000001"/>
    <n v="2"/>
    <n v="38.997399999999999"/>
    <n v="3119.7919999999999"/>
  </r>
  <r>
    <s v="CA-2013-112578"/>
    <s v="12/30/2013"/>
    <s v="03/01/2014"/>
    <x v="3"/>
    <x v="1"/>
    <d v="2013-12-30T00:00:00"/>
    <d v="2014-01-03T00:00:00"/>
    <s v="On Date"/>
    <s v="FrankOlsen"/>
    <s v="United States"/>
    <s v="Sacramento"/>
    <s v="California"/>
    <s v="Storage"/>
    <s v="Project Tote Personal File"/>
    <n v="9.9612999999999996"/>
    <n v="14.03"/>
    <n v="1"/>
    <n v="4.0686999999999998"/>
    <n v="325.49599999999998"/>
  </r>
  <r>
    <s v="CA-2013-112578"/>
    <s v="12/30/2013"/>
    <s v="03/01/2014"/>
    <x v="3"/>
    <x v="1"/>
    <d v="2013-12-30T00:00:00"/>
    <d v="2014-01-03T00:00:00"/>
    <s v="On Date"/>
    <s v="FrankOlsen"/>
    <s v="United States"/>
    <s v="Sacramento"/>
    <s v="California"/>
    <s v="Supplies"/>
    <s v="Fiskars Spring-Action Scissors"/>
    <n v="10.3452"/>
    <n v="27.96"/>
    <n v="2"/>
    <n v="7.2695999999999996"/>
    <n v="581.56799999999998"/>
  </r>
  <r>
    <s v="CA-2013-151148"/>
    <s v="09/13/2013"/>
    <s v="14/09/2013"/>
    <x v="0"/>
    <x v="4"/>
    <d v="2013-09-13T00:00:00"/>
    <d v="2013-09-14T00:00:00"/>
    <s v="On Date"/>
    <s v="PhilisseOvercash"/>
    <s v="United States"/>
    <s v="Louisville"/>
    <s v="Colorado"/>
    <s v="Phones"/>
    <s v="Lunatik TT5L-002 Taktik Strike Impact Protection System for iPhone 5"/>
    <n v="45.922499999999999"/>
    <n v="146.952"/>
    <n v="3"/>
    <n v="9.1844999999999999"/>
    <n v="734.76"/>
  </r>
  <r>
    <s v="CA-2013-151148"/>
    <s v="09/13/2013"/>
    <s v="14/09/2013"/>
    <x v="0"/>
    <x v="4"/>
    <d v="2013-09-13T00:00:00"/>
    <d v="2013-09-14T00:00:00"/>
    <s v="On Date"/>
    <s v="PhilisseOvercash"/>
    <s v="United States"/>
    <s v="Louisville"/>
    <s v="Colorado"/>
    <s v="Chairs"/>
    <s v="Global Stack Chair without Arms, Black"/>
    <n v="19.484999999999999"/>
    <n v="83.135999999999996"/>
    <n v="4"/>
    <n v="5.1959999999999997"/>
    <n v="415.67999999999995"/>
  </r>
  <r>
    <s v="CA-2012-165813"/>
    <s v="03/20/2012"/>
    <s v="22/03/2012"/>
    <x v="2"/>
    <x v="9"/>
    <d v="2012-03-20T00:00:00"/>
    <d v="2012-03-22T00:00:00"/>
    <s v="On Date"/>
    <s v="BryanMills"/>
    <s v="United States"/>
    <s v="Salem"/>
    <s v="Oregon"/>
    <s v="Storage"/>
    <s v="Portable Personal File Box"/>
    <n v="8.9132999999999996"/>
    <n v="29.303999999999998"/>
    <n v="3"/>
    <n v="2.5640999999999998"/>
    <n v="205.12799999999999"/>
  </r>
  <r>
    <s v="CA-2013-116911"/>
    <s v="09/16/2013"/>
    <s v="21/09/2013"/>
    <x v="0"/>
    <x v="4"/>
    <d v="2013-09-16T00:00:00"/>
    <d v="2013-09-21T00:00:00"/>
    <s v="On Date"/>
    <s v="JustinDeggeller"/>
    <s v="United States"/>
    <s v="Twin Falls"/>
    <s v="Idaho"/>
    <s v="Binders"/>
    <s v="Avery Heavy-Duty EZD View Binder with Locking Rings"/>
    <n v="3.4451999999999998"/>
    <n v="20.416"/>
    <n v="4"/>
    <n v="6.6352000000000002"/>
    <n v="530.81600000000003"/>
  </r>
  <r>
    <s v="CA-2013-116911"/>
    <s v="09/16/2013"/>
    <s v="21/09/2013"/>
    <x v="0"/>
    <x v="4"/>
    <d v="2013-09-16T00:00:00"/>
    <d v="2013-09-21T00:00:00"/>
    <s v="On Date"/>
    <s v="JustinDeggeller"/>
    <s v="United States"/>
    <s v="Twin Falls"/>
    <s v="Idaho"/>
    <s v="Tables"/>
    <s v="Bretford Rectangular Conference Table Tops"/>
    <n v="289.62010000000004"/>
    <n v="1128.3900000000001"/>
    <n v="3"/>
    <n v="259.52969999999999"/>
    <n v="20762.376"/>
  </r>
  <r>
    <s v="CA-2014-145765"/>
    <s v="05/29/2014"/>
    <s v="03/06/2014"/>
    <x v="3"/>
    <x v="2"/>
    <d v="2014-05-29T00:00:00"/>
    <d v="2014-06-03T00:00:00"/>
    <s v="On Date"/>
    <s v="CandaceMcMahon"/>
    <s v="United States"/>
    <s v="Phoenix"/>
    <s v="Arizona"/>
    <s v="Phones"/>
    <s v="Panasonic KX TS208W Corded phone"/>
    <n v="35.272800000000004"/>
    <n v="195.96"/>
    <n v="5"/>
    <n v="19.596"/>
    <n v="1567.68"/>
  </r>
  <r>
    <s v="CA-2014-145765"/>
    <s v="05/29/2014"/>
    <s v="03/06/2014"/>
    <x v="3"/>
    <x v="2"/>
    <d v="2014-05-29T00:00:00"/>
    <d v="2014-06-03T00:00:00"/>
    <s v="On Date"/>
    <s v="CandaceMcMahon"/>
    <s v="United States"/>
    <s v="Phoenix"/>
    <s v="Arizona"/>
    <s v="Paper"/>
    <s v="Xerox 230"/>
    <n v="3.3696000000000002"/>
    <n v="15.552"/>
    <n v="3"/>
    <n v="5.4432"/>
    <n v="435.45600000000002"/>
  </r>
  <r>
    <s v="CA-2014-145765"/>
    <s v="05/29/2014"/>
    <s v="03/06/2014"/>
    <x v="3"/>
    <x v="2"/>
    <d v="2014-05-29T00:00:00"/>
    <d v="2014-06-03T00:00:00"/>
    <s v="On Date"/>
    <s v="CandaceMcMahon"/>
    <s v="United States"/>
    <s v="Phoenix"/>
    <s v="Arizona"/>
    <s v="Accessories"/>
    <s v="LogitechÂ Gaming G510s - Keyboard"/>
    <n v="54.393600000000006"/>
    <n v="271.96800000000002"/>
    <n v="4"/>
    <n v="54.393599999999999"/>
    <n v="4351.4880000000003"/>
  </r>
  <r>
    <s v="CA-2011-162992"/>
    <s v="12/19/2011"/>
    <s v="21/12/2011"/>
    <x v="1"/>
    <x v="1"/>
    <d v="2011-12-19T00:00:00"/>
    <d v="2011-12-21T00:00:00"/>
    <s v="On Date"/>
    <s v="BartPistole"/>
    <s v="United States"/>
    <s v="Los Angeles"/>
    <s v="California"/>
    <s v="Labels"/>
    <s v="Avery 516"/>
    <n v="3.8742999999999994"/>
    <n v="14.62"/>
    <n v="2"/>
    <n v="6.8714000000000004"/>
    <n v="549.71199999999999"/>
  </r>
  <r>
    <s v="CA-2011-162992"/>
    <s v="12/19/2011"/>
    <s v="21/12/2011"/>
    <x v="1"/>
    <x v="1"/>
    <d v="2011-12-19T00:00:00"/>
    <d v="2011-12-21T00:00:00"/>
    <s v="On Date"/>
    <s v="BartPistole"/>
    <s v="United States"/>
    <s v="Los Angeles"/>
    <s v="California"/>
    <s v="Fasteners"/>
    <s v="Advantus T-Pin Paper Clips"/>
    <n v="2.7511000000000001"/>
    <n v="22.55"/>
    <n v="5"/>
    <n v="8.7944999999999993"/>
    <n v="703.56"/>
  </r>
  <r>
    <s v="CA-2011-162992"/>
    <s v="12/19/2011"/>
    <s v="21/12/2011"/>
    <x v="1"/>
    <x v="1"/>
    <d v="2011-12-19T00:00:00"/>
    <d v="2011-12-21T00:00:00"/>
    <s v="On Date"/>
    <s v="BartPistole"/>
    <s v="United States"/>
    <s v="Los Angeles"/>
    <s v="California"/>
    <s v="Phones"/>
    <s v="Wi-Ex zBoost YX540 Cellular Phone Signal Booster"/>
    <n v="102.16499999999999"/>
    <n v="583.79999999999995"/>
    <n v="5"/>
    <n v="72.974999999999994"/>
    <n v="5838"/>
  </r>
  <r>
    <s v="CA-2011-162992"/>
    <s v="12/19/2011"/>
    <s v="21/12/2011"/>
    <x v="1"/>
    <x v="1"/>
    <d v="2011-12-19T00:00:00"/>
    <d v="2011-12-21T00:00:00"/>
    <s v="On Date"/>
    <s v="BartPistole"/>
    <s v="United States"/>
    <s v="Los Angeles"/>
    <s v="California"/>
    <s v="Phones"/>
    <s v="Clarity 53712"/>
    <n v="48.832599999999999"/>
    <n v="211.16800000000001"/>
    <n v="4"/>
    <n v="15.8376"/>
    <n v="1267.008"/>
  </r>
  <r>
    <s v="CA-2013-106397"/>
    <s v="07/08/2013"/>
    <s v="14/07/2013"/>
    <x v="0"/>
    <x v="6"/>
    <d v="2013-07-08T00:00:00"/>
    <d v="2013-07-14T00:00:00"/>
    <s v="Delay"/>
    <s v="MaxJones"/>
    <s v="United States"/>
    <s v="Orem"/>
    <s v="Utah"/>
    <s v="Paper"/>
    <s v="Xerox 226"/>
    <n v="3.3696000000000006"/>
    <n v="12.96"/>
    <n v="2"/>
    <n v="6.2207999999999997"/>
    <n v="497.66399999999999"/>
  </r>
  <r>
    <s v="CA-2013-106397"/>
    <s v="07/08/2013"/>
    <s v="14/07/2013"/>
    <x v="0"/>
    <x v="6"/>
    <d v="2013-07-08T00:00:00"/>
    <d v="2013-07-14T00:00:00"/>
    <s v="Delay"/>
    <s v="MaxJones"/>
    <s v="United States"/>
    <s v="Orem"/>
    <s v="Utah"/>
    <s v="Art"/>
    <s v="Boston KS Multi-Size Manual Pencil Sharpener"/>
    <n v="16.552799999999998"/>
    <n v="45.98"/>
    <n v="2"/>
    <n v="12.8744"/>
    <n v="1029.952"/>
  </r>
  <r>
    <s v="US-2014-100398"/>
    <s v="08/20/2014"/>
    <s v="24/08/2014"/>
    <x v="3"/>
    <x v="3"/>
    <d v="2014-08-20T00:00:00"/>
    <d v="2014-08-24T00:00:00"/>
    <s v="On Date"/>
    <s v="DennyOrdway"/>
    <s v="United States"/>
    <s v="Salt Lake City"/>
    <s v="Utah"/>
    <s v="Binders"/>
    <s v="Wilson Jones Elliptical Ring 3 1/2&quot; Capacity Binders, 800 sheets"/>
    <n v="21.828000000000003"/>
    <n v="102.72"/>
    <n v="3"/>
    <n v="37.235999999999997"/>
    <n v="2978.8799999999997"/>
  </r>
  <r>
    <s v="CA-2014-120614"/>
    <s v="05/31/2014"/>
    <s v="05/06/2014"/>
    <x v="3"/>
    <x v="2"/>
    <d v="2014-05-31T00:00:00"/>
    <d v="2014-06-05T00:00:00"/>
    <s v="On Date"/>
    <s v="SuzanneMcNair"/>
    <s v="United States"/>
    <s v="Los Angeles"/>
    <s v="California"/>
    <s v="Paper"/>
    <s v="Rediform S.O.S. 1-Up Phone Message Bk, 4-1/4x3-1/16 Bk, 1 Form/Pg, 40 Messages/Bk, 3/Pk"/>
    <n v="4.877600000000001"/>
    <n v="37.520000000000003"/>
    <n v="4"/>
    <n v="18.009599999999999"/>
    <n v="1440.768"/>
  </r>
  <r>
    <s v="CA-2012-127754"/>
    <s v="07/26/2012"/>
    <s v="31/07/2012"/>
    <x v="2"/>
    <x v="6"/>
    <d v="2012-07-26T00:00:00"/>
    <d v="2012-07-31T00:00:00"/>
    <s v="On Date"/>
    <s v="CymaKinney"/>
    <s v="United States"/>
    <s v="Glendale"/>
    <s v="Arizona"/>
    <s v="Chairs"/>
    <s v="Office Star - Contemporary Task Swivel Chair"/>
    <n v="84.344799999999992"/>
    <n v="266.35199999999998"/>
    <n v="3"/>
    <n v="13.317600000000001"/>
    <n v="1065.4080000000001"/>
  </r>
  <r>
    <s v="CA-2013-167983"/>
    <s v="08/22/2013"/>
    <s v="25/08/2013"/>
    <x v="0"/>
    <x v="3"/>
    <d v="2013-08-22T00:00:00"/>
    <d v="2013-08-25T00:00:00"/>
    <s v="On Date"/>
    <s v="RachelPayne"/>
    <s v="United States"/>
    <s v="Seattle"/>
    <s v="Washington"/>
    <s v="Binders"/>
    <s v="Avery Durable Slant Ring Binders With Label Holder"/>
    <n v="2.1735999999999995"/>
    <n v="33.44"/>
    <n v="10"/>
    <n v="11.704000000000001"/>
    <n v="936.32"/>
  </r>
  <r>
    <s v="CA-2011-153808"/>
    <s v="04/06/2011"/>
    <s v="10/04/2011"/>
    <x v="1"/>
    <x v="10"/>
    <d v="2011-04-06T00:00:00"/>
    <d v="2011-04-10T00:00:00"/>
    <s v="On Date"/>
    <s v="FrankHawley"/>
    <s v="United States"/>
    <s v="Los Angeles"/>
    <s v="California"/>
    <s v="Art"/>
    <s v="Boston Home &amp; Office Model 2000 Electric Pencil Sharpeners"/>
    <n v="17.501000000000001"/>
    <n v="70.95"/>
    <n v="3"/>
    <n v="18.446999999999999"/>
    <n v="1475.76"/>
  </r>
  <r>
    <s v="CA-2011-153808"/>
    <s v="04/06/2011"/>
    <s v="10/04/2011"/>
    <x v="1"/>
    <x v="10"/>
    <d v="2011-04-06T00:00:00"/>
    <d v="2011-04-10T00:00:00"/>
    <s v="On Date"/>
    <s v="FrankHawley"/>
    <s v="United States"/>
    <s v="Los Angeles"/>
    <s v="California"/>
    <s v="Binders"/>
    <s v="Avery Trapezoid Ring Binder, 3&quot; Capacity, Black, 1040 sheets"/>
    <n v="20.899799999999999"/>
    <n v="65.567999999999998"/>
    <n v="2"/>
    <n v="23.7684"/>
    <n v="1901.472"/>
  </r>
  <r>
    <s v="CA-2011-153808"/>
    <s v="04/06/2011"/>
    <s v="10/04/2011"/>
    <x v="1"/>
    <x v="10"/>
    <d v="2011-04-06T00:00:00"/>
    <d v="2011-04-10T00:00:00"/>
    <s v="On Date"/>
    <s v="FrankHawley"/>
    <s v="United States"/>
    <s v="Los Angeles"/>
    <s v="California"/>
    <s v="Accessories"/>
    <s v="Razer Kraken 7.1 Surround Sound Over Ear USB Gaming Headset"/>
    <n v="55.994400000000013"/>
    <n v="299.97000000000003"/>
    <n v="3"/>
    <n v="131.98679999999999"/>
    <n v="10558.944"/>
  </r>
  <r>
    <s v="US-2013-112396"/>
    <s v="02/09/2013"/>
    <s v="13/02/2013"/>
    <x v="0"/>
    <x v="11"/>
    <d v="2013-02-09T00:00:00"/>
    <d v="2013-02-13T00:00:00"/>
    <s v="On Date"/>
    <s v="JustinRitter"/>
    <s v="United States"/>
    <s v="San Francisco"/>
    <s v="California"/>
    <s v="Accessories"/>
    <s v="Logitech 910-002974 M325 Wireless Mouse for Web Scrolling"/>
    <n v="16.7944"/>
    <n v="89.97"/>
    <n v="3"/>
    <n v="39.586799999999997"/>
    <n v="3166.9439999999995"/>
  </r>
  <r>
    <s v="US-2013-112396"/>
    <s v="02/09/2013"/>
    <s v="13/02/2013"/>
    <x v="0"/>
    <x v="11"/>
    <d v="2013-02-09T00:00:00"/>
    <d v="2013-02-13T00:00:00"/>
    <s v="On Date"/>
    <s v="JustinRitter"/>
    <s v="United States"/>
    <s v="San Francisco"/>
    <s v="California"/>
    <s v="Accessories"/>
    <s v="Maxell 4.7GB DVD+RW 3/Pack"/>
    <n v="10.3545"/>
    <n v="31.86"/>
    <n v="2"/>
    <n v="11.151"/>
    <n v="892.07999999999993"/>
  </r>
  <r>
    <s v="CA-2014-163671"/>
    <s v="12/25/2014"/>
    <s v="31/12/2014"/>
    <x v="3"/>
    <x v="1"/>
    <d v="2014-12-25T00:00:00"/>
    <d v="2014-12-31T00:00:00"/>
    <s v="Delay"/>
    <s v="DavePoirier"/>
    <s v="United States"/>
    <s v="Meridian"/>
    <s v="Idaho"/>
    <s v="Binders"/>
    <s v="GBC Instant Index System for Binding Systems"/>
    <n v="4.4399999999999995"/>
    <n v="21.312000000000001"/>
    <n v="3"/>
    <n v="7.992"/>
    <n v="639.36"/>
  </r>
  <r>
    <s v="CA-2014-135909"/>
    <s v="10/14/2014"/>
    <s v="21/10/2014"/>
    <x v="3"/>
    <x v="8"/>
    <d v="2014-10-14T00:00:00"/>
    <d v="2014-10-21T00:00:00"/>
    <s v="Delay"/>
    <s v="JaneWaco"/>
    <s v="United States"/>
    <s v="Sacramento"/>
    <s v="California"/>
    <s v="Accessories"/>
    <s v="Logitech Media Keyboard K200"/>
    <n v="28.341900000000003"/>
    <n v="209.94"/>
    <n v="6"/>
    <n v="39.888599999999997"/>
    <n v="3191.0879999999997"/>
  </r>
  <r>
    <s v="CA-2014-135909"/>
    <s v="10/14/2014"/>
    <s v="21/10/2014"/>
    <x v="3"/>
    <x v="8"/>
    <d v="2014-10-14T00:00:00"/>
    <d v="2014-10-21T00:00:00"/>
    <s v="Delay"/>
    <s v="JaneWaco"/>
    <s v="United States"/>
    <s v="Sacramento"/>
    <s v="California"/>
    <s v="Phones"/>
    <s v="Anker Astro Mini 3000mAh Ultra-Compact Portable Charger"/>
    <n v="19.990000000000002"/>
    <n v="31.984000000000002"/>
    <n v="2"/>
    <n v="-7.9960000000000004"/>
    <n v="-639.68000000000006"/>
  </r>
  <r>
    <s v="CA-2014-135909"/>
    <s v="10/14/2014"/>
    <s v="21/10/2014"/>
    <x v="3"/>
    <x v="8"/>
    <d v="2014-10-14T00:00:00"/>
    <d v="2014-10-21T00:00:00"/>
    <s v="Delay"/>
    <s v="JaneWaco"/>
    <s v="United States"/>
    <s v="Sacramento"/>
    <s v="California"/>
    <s v="Binders"/>
    <s v="Fellowes PB500 Electric Punch Plastic Comb Binding Machine with Manual Bind"/>
    <n v="635.49500000000012"/>
    <n v="5083.96"/>
    <n v="5"/>
    <n v="1906.4849999999999"/>
    <n v="152518.79999999999"/>
  </r>
  <r>
    <s v="CA-2013-158260"/>
    <s v="11/05/2013"/>
    <s v="09/11/2013"/>
    <x v="0"/>
    <x v="7"/>
    <d v="2013-11-05T00:00:00"/>
    <d v="2013-11-09T00:00:00"/>
    <s v="On Date"/>
    <s v="CindyChapman"/>
    <s v="United States"/>
    <s v="San Diego"/>
    <s v="California"/>
    <s v="Machines"/>
    <s v="Okidata B400 Printer"/>
    <n v="304.58999999999997"/>
    <n v="686.4"/>
    <n v="2"/>
    <n v="77.22"/>
    <n v="6177.6"/>
  </r>
  <r>
    <s v="CA-2014-101805"/>
    <s v="12/02/2014"/>
    <s v="07/12/2014"/>
    <x v="3"/>
    <x v="1"/>
    <d v="2014-12-02T00:00:00"/>
    <d v="2014-12-07T00:00:00"/>
    <s v="On Date"/>
    <s v="SallyHughsby"/>
    <s v="United States"/>
    <s v="Seattle"/>
    <s v="Washington"/>
    <s v="Binders"/>
    <s v="Ibico Presentation Index for Binding Systems"/>
    <n v="2.1093999999999999"/>
    <n v="15.92"/>
    <n v="5"/>
    <n v="5.3730000000000002"/>
    <n v="429.84000000000003"/>
  </r>
  <r>
    <s v="CA-2014-101805"/>
    <s v="12/02/2014"/>
    <s v="07/12/2014"/>
    <x v="3"/>
    <x v="1"/>
    <d v="2014-12-02T00:00:00"/>
    <d v="2014-12-07T00:00:00"/>
    <s v="On Date"/>
    <s v="SallyHughsby"/>
    <s v="United States"/>
    <s v="Seattle"/>
    <s v="Washington"/>
    <s v="Furnishings"/>
    <s v="Eldon Wave Desk Accessories"/>
    <n v="3.2984000000000004"/>
    <n v="70.680000000000007"/>
    <n v="12"/>
    <n v="31.0992"/>
    <n v="2487.9360000000001"/>
  </r>
  <r>
    <s v="CA-2014-101805"/>
    <s v="12/02/2014"/>
    <s v="07/12/2014"/>
    <x v="3"/>
    <x v="1"/>
    <d v="2014-12-02T00:00:00"/>
    <d v="2014-12-07T00:00:00"/>
    <s v="On Date"/>
    <s v="SallyHughsby"/>
    <s v="United States"/>
    <s v="Seattle"/>
    <s v="Washington"/>
    <s v="Storage"/>
    <s v="Tennsco Stur-D-Stor Boltless Shelving, 5 Shelves, 24&quot; Deep, Sand"/>
    <n v="133.95689999999999"/>
    <n v="541.24"/>
    <n v="4"/>
    <n v="5.4123999999999999"/>
    <n v="432.99199999999996"/>
  </r>
  <r>
    <s v="US-2012-107944"/>
    <s v="03/23/2012"/>
    <s v="25/03/2012"/>
    <x v="2"/>
    <x v="9"/>
    <d v="2012-03-23T00:00:00"/>
    <d v="2012-03-25T00:00:00"/>
    <s v="On Date"/>
    <s v="AliceMcCarthy"/>
    <s v="United States"/>
    <s v="Los Angeles"/>
    <s v="California"/>
    <s v="Paper"/>
    <s v="TOPS Carbonless Receipt Book, Four 2-3/4 x 7-1/4 Money Receipts per Page"/>
    <n v="9.1104000000000003"/>
    <n v="192.72"/>
    <n v="11"/>
    <n v="92.505600000000001"/>
    <n v="7400.4480000000003"/>
  </r>
  <r>
    <s v="US-2012-107944"/>
    <s v="03/23/2012"/>
    <s v="25/03/2012"/>
    <x v="2"/>
    <x v="9"/>
    <d v="2012-03-23T00:00:00"/>
    <d v="2012-03-25T00:00:00"/>
    <s v="On Date"/>
    <s v="AliceMcCarthy"/>
    <s v="United States"/>
    <s v="Los Angeles"/>
    <s v="California"/>
    <s v="Accessories"/>
    <s v="Logitech G600 MMO Gaming Mouse"/>
    <n v="51.193599999999989"/>
    <n v="239.97"/>
    <n v="3"/>
    <n v="86.389200000000002"/>
    <n v="6911.1360000000004"/>
  </r>
  <r>
    <s v="CA-2011-169642"/>
    <s v="07/27/2011"/>
    <s v="30/07/2011"/>
    <x v="1"/>
    <x v="6"/>
    <d v="2011-07-27T00:00:00"/>
    <d v="2011-07-30T00:00:00"/>
    <s v="On Date"/>
    <s v="BarryBlumstein"/>
    <s v="United States"/>
    <s v="Los Angeles"/>
    <s v="California"/>
    <s v="Storage"/>
    <s v="SAFCO Commercial Wire Shelving, Black"/>
    <n v="138.13999999999999"/>
    <n v="276.27999999999997"/>
    <n v="2"/>
    <n v="0"/>
    <n v="0"/>
  </r>
  <r>
    <s v="CA-2014-103968"/>
    <s v="12/02/2014"/>
    <s v="08/12/2014"/>
    <x v="3"/>
    <x v="1"/>
    <d v="2014-12-02T00:00:00"/>
    <d v="2014-12-08T00:00:00"/>
    <s v="Delay"/>
    <s v="MaxLudwig"/>
    <s v="United States"/>
    <s v="Stockton"/>
    <s v="California"/>
    <s v="Furnishings"/>
    <s v="Tenex &quot;The Solids&quot; Textured Chair Mats"/>
    <n v="58.066799999999994"/>
    <n v="629.64"/>
    <n v="9"/>
    <n v="107.03879999999999"/>
    <n v="8563.1039999999994"/>
  </r>
  <r>
    <s v="CA-2012-111038"/>
    <s v="12/01/2012"/>
    <s v="06/12/2012"/>
    <x v="2"/>
    <x v="1"/>
    <d v="2012-12-01T00:00:00"/>
    <d v="2012-12-06T00:00:00"/>
    <s v="On Date"/>
    <s v="LindsayCastell"/>
    <s v="United States"/>
    <s v="San Diego"/>
    <s v="California"/>
    <s v="Chairs"/>
    <s v="GuestStacker Chair with Chrome Finish Legs"/>
    <n v="267.66720000000004"/>
    <n v="2676.672"/>
    <n v="9"/>
    <n v="267.66719999999998"/>
    <n v="21413.375999999997"/>
  </r>
  <r>
    <s v="CA-2013-167241"/>
    <s v="08/16/2013"/>
    <s v="23/08/2013"/>
    <x v="0"/>
    <x v="3"/>
    <d v="2013-08-16T00:00:00"/>
    <d v="2013-08-23T00:00:00"/>
    <s v="Delay"/>
    <s v="BillDonatelli"/>
    <s v="United States"/>
    <s v="Los Angeles"/>
    <s v="California"/>
    <s v="Furnishings"/>
    <s v="Luxo Professional Magnifying Clamp-On Fluorescent Lamps"/>
    <n v="89.448599999999999"/>
    <n v="312.02999999999997"/>
    <n v="3"/>
    <n v="43.684199999999997"/>
    <n v="3494.7359999999999"/>
  </r>
  <r>
    <s v="CA-2013-167241"/>
    <s v="08/16/2013"/>
    <s v="23/08/2013"/>
    <x v="0"/>
    <x v="3"/>
    <d v="2013-08-16T00:00:00"/>
    <d v="2013-08-23T00:00:00"/>
    <s v="Delay"/>
    <s v="BillDonatelli"/>
    <s v="United States"/>
    <s v="Los Angeles"/>
    <s v="California"/>
    <s v="Storage"/>
    <s v="Perma STOR-ALL Hanging File Box, 13 1/8&quot;W x 12 1/4&quot;D x 10 1/2&quot;H"/>
    <n v="4.9634"/>
    <n v="17.940000000000001"/>
    <n v="3"/>
    <n v="3.0497999999999998"/>
    <n v="243.98399999999998"/>
  </r>
  <r>
    <s v="CA-2013-167241"/>
    <s v="08/16/2013"/>
    <s v="23/08/2013"/>
    <x v="0"/>
    <x v="3"/>
    <d v="2013-08-16T00:00:00"/>
    <d v="2013-08-23T00:00:00"/>
    <s v="Delay"/>
    <s v="BillDonatelli"/>
    <s v="United States"/>
    <s v="Los Angeles"/>
    <s v="California"/>
    <s v="Phones"/>
    <s v="AT&amp;T 841000 Phone"/>
    <n v="51.749999999999993"/>
    <n v="165.6"/>
    <n v="3"/>
    <n v="10.35"/>
    <n v="828"/>
  </r>
  <r>
    <s v="CA-2013-167241"/>
    <s v="08/16/2013"/>
    <s v="23/08/2013"/>
    <x v="0"/>
    <x v="3"/>
    <d v="2013-08-16T00:00:00"/>
    <d v="2013-08-23T00:00:00"/>
    <s v="Delay"/>
    <s v="BillDonatelli"/>
    <s v="United States"/>
    <s v="Los Angeles"/>
    <s v="California"/>
    <s v="Paper"/>
    <s v="Rediform S.O.S. 1-Up Phone Message Bk, 4-1/4x3-1/16 Bk, 1 Form/Pg, 40 Messages/Bk, 3/Pk"/>
    <n v="4.877600000000001"/>
    <n v="37.520000000000003"/>
    <n v="4"/>
    <n v="18.009599999999999"/>
    <n v="1440.768"/>
  </r>
  <r>
    <s v="CA-2013-139934"/>
    <s v="12/19/2013"/>
    <s v="21/12/2013"/>
    <x v="0"/>
    <x v="1"/>
    <d v="2013-12-19T00:00:00"/>
    <d v="2013-12-21T00:00:00"/>
    <s v="On Date"/>
    <s v="AndyYotov"/>
    <s v="United States"/>
    <s v="San Francisco"/>
    <s v="California"/>
    <s v="Phones"/>
    <s v="I Need's 3d Hello Kitty Hybrid Silicone Case Cover for HTC One X 4g with 3d Hello Kitty Stylus Pen Green/pink"/>
    <n v="8.6112000000000002"/>
    <n v="66.975999999999999"/>
    <n v="7"/>
    <n v="6.6976000000000004"/>
    <n v="535.80799999999999"/>
  </r>
  <r>
    <s v="CA-2012-109603"/>
    <s v="01/26/2012"/>
    <s v="01/02/2012"/>
    <x v="2"/>
    <x v="5"/>
    <d v="2012-01-26T00:00:00"/>
    <d v="2012-02-01T00:00:00"/>
    <s v="Delay"/>
    <s v="ElizabethMoffitt"/>
    <s v="United States"/>
    <s v="Moreno Valley"/>
    <s v="California"/>
    <s v="Paper"/>
    <s v="Xerox 1991"/>
    <n v="12.333600000000001"/>
    <n v="182.72"/>
    <n v="8"/>
    <n v="84.051199999999994"/>
    <n v="6724.0959999999995"/>
  </r>
  <r>
    <s v="CA-2012-143616"/>
    <s v="09/27/2012"/>
    <s v="29/09/2012"/>
    <x v="2"/>
    <x v="4"/>
    <d v="2012-09-27T00:00:00"/>
    <d v="2012-09-29T00:00:00"/>
    <s v="On Date"/>
    <s v="SaphhiraShifley"/>
    <s v="United States"/>
    <s v="Seattle"/>
    <s v="Washington"/>
    <s v="Art"/>
    <s v="Newell 334"/>
    <n v="14.6816"/>
    <n v="99.2"/>
    <n v="5"/>
    <n v="25.792000000000002"/>
    <n v="2063.36"/>
  </r>
  <r>
    <s v="CA-2012-134117"/>
    <s v="12/17/2012"/>
    <s v="19/12/2012"/>
    <x v="2"/>
    <x v="1"/>
    <d v="2012-12-17T00:00:00"/>
    <d v="2012-12-19T00:00:00"/>
    <s v="On Date"/>
    <s v="PaulGonzalez"/>
    <s v="United States"/>
    <s v="Los Angeles"/>
    <s v="California"/>
    <s v="Art"/>
    <s v="Sanford 52201 APSCO Electric Pencil Sharpener"/>
    <n v="30.317799999999998"/>
    <n v="204.85"/>
    <n v="5"/>
    <n v="53.261000000000003"/>
    <n v="4260.88"/>
  </r>
  <r>
    <s v="CA-2012-134117"/>
    <s v="12/17/2012"/>
    <s v="19/12/2012"/>
    <x v="2"/>
    <x v="1"/>
    <d v="2012-12-17T00:00:00"/>
    <d v="2012-12-19T00:00:00"/>
    <s v="On Date"/>
    <s v="PaulGonzalez"/>
    <s v="United States"/>
    <s v="Los Angeles"/>
    <s v="California"/>
    <s v="Phones"/>
    <s v="Panasonic KX TS3282W Corded phone"/>
    <n v="59.493000000000002"/>
    <n v="135.98400000000001"/>
    <n v="2"/>
    <n v="16.998000000000001"/>
    <n v="1359.8400000000001"/>
  </r>
  <r>
    <s v="CA-2012-134117"/>
    <s v="12/17/2012"/>
    <s v="19/12/2012"/>
    <x v="2"/>
    <x v="1"/>
    <d v="2012-12-17T00:00:00"/>
    <d v="2012-12-19T00:00:00"/>
    <s v="On Date"/>
    <s v="PaulGonzalez"/>
    <s v="United States"/>
    <s v="Los Angeles"/>
    <s v="California"/>
    <s v="Art"/>
    <s v="Sanford Colorific Eraseable Coloring Pencils, 12 Count"/>
    <n v="1.8695999999999999"/>
    <n v="16.399999999999999"/>
    <n v="5"/>
    <n v="7.0519999999999996"/>
    <n v="564.16"/>
  </r>
  <r>
    <s v="CA-2012-134117"/>
    <s v="12/17/2012"/>
    <s v="19/12/2012"/>
    <x v="2"/>
    <x v="1"/>
    <d v="2012-12-17T00:00:00"/>
    <d v="2012-12-19T00:00:00"/>
    <s v="On Date"/>
    <s v="PaulGonzalez"/>
    <s v="United States"/>
    <s v="Los Angeles"/>
    <s v="California"/>
    <s v="Binders"/>
    <s v="Avery Arch Ring Binders"/>
    <n v="30.792999999999999"/>
    <n v="92.96"/>
    <n v="2"/>
    <n v="31.373999999999999"/>
    <n v="2509.92"/>
  </r>
  <r>
    <s v="CA-2013-159023"/>
    <s v="11/04/2013"/>
    <s v="06/11/2013"/>
    <x v="0"/>
    <x v="7"/>
    <d v="2013-11-04T00:00:00"/>
    <d v="2013-11-06T00:00:00"/>
    <s v="On Date"/>
    <s v="NatalieWebber"/>
    <s v="United States"/>
    <s v="Portland"/>
    <s v="Oregon"/>
    <s v="Binders"/>
    <s v="Avery Reinforcements for Hole-Punch Pages"/>
    <n v="1.089"/>
    <n v="4.1580000000000004"/>
    <n v="7"/>
    <n v="-3.4649999999999999"/>
    <n v="-277.2"/>
  </r>
  <r>
    <s v="CA-2013-159023"/>
    <s v="11/04/2013"/>
    <s v="06/11/2013"/>
    <x v="0"/>
    <x v="7"/>
    <d v="2013-11-04T00:00:00"/>
    <d v="2013-11-06T00:00:00"/>
    <s v="On Date"/>
    <s v="NatalieWebber"/>
    <s v="United States"/>
    <s v="Portland"/>
    <s v="Oregon"/>
    <s v="Machines"/>
    <s v="Okidata B401 Printer"/>
    <n v="143.99280000000002"/>
    <n v="179.99100000000001"/>
    <n v="3"/>
    <n v="-251.98740000000001"/>
    <n v="-20158.992000000002"/>
  </r>
  <r>
    <s v="CA-2011-154592"/>
    <s v="12/07/2011"/>
    <s v="08/12/2011"/>
    <x v="1"/>
    <x v="1"/>
    <d v="2011-12-07T00:00:00"/>
    <d v="2011-12-08T00:00:00"/>
    <s v="On Date"/>
    <s v="EricaHernandez"/>
    <s v="United States"/>
    <s v="San Francisco"/>
    <s v="California"/>
    <s v="Paper"/>
    <s v="Green Bar Computer Printout Paper"/>
    <n v="28.029599999999999"/>
    <n v="164.88"/>
    <n v="3"/>
    <n v="80.791200000000003"/>
    <n v="6463.2960000000003"/>
  </r>
  <r>
    <s v="CA-2011-128622"/>
    <s v="11/15/2011"/>
    <s v="17/11/2011"/>
    <x v="1"/>
    <x v="7"/>
    <d v="2011-11-15T00:00:00"/>
    <d v="2011-11-17T00:00:00"/>
    <s v="On Date"/>
    <s v="ScottCohen"/>
    <s v="United States"/>
    <s v="San Francisco"/>
    <s v="California"/>
    <s v="Supplies"/>
    <s v="Acme Value Line Scissors"/>
    <n v="2.5549999999999997"/>
    <n v="10.95"/>
    <n v="3"/>
    <n v="3.2850000000000001"/>
    <n v="262.8"/>
  </r>
  <r>
    <s v="CA-2011-132913"/>
    <s v="12/24/2011"/>
    <s v="26/12/2011"/>
    <x v="1"/>
    <x v="1"/>
    <d v="2011-12-24T00:00:00"/>
    <d v="2011-12-26T00:00:00"/>
    <s v="On Date"/>
    <s v="AdamShillingsburg"/>
    <s v="United States"/>
    <s v="San Diego"/>
    <s v="California"/>
    <s v="Appliances"/>
    <s v="Belkin 7-Outlet SurgeMaster Home Series"/>
    <n v="10.337800000000001"/>
    <n v="13.97"/>
    <n v="1"/>
    <n v="3.6322000000000001"/>
    <n v="290.57600000000002"/>
  </r>
  <r>
    <s v="CA-2011-126480"/>
    <s v="09/20/2011"/>
    <s v="24/09/2011"/>
    <x v="1"/>
    <x v="4"/>
    <d v="2011-09-20T00:00:00"/>
    <d v="2011-09-24T00:00:00"/>
    <s v="On Date"/>
    <s v="HenryGoldwyn"/>
    <s v="United States"/>
    <s v="San Diego"/>
    <s v="California"/>
    <s v="Paper"/>
    <s v="Xerox 1900"/>
    <n v="2.3540000000000001"/>
    <n v="8.56"/>
    <n v="2"/>
    <n v="3.8519999999999999"/>
    <n v="308.15999999999997"/>
  </r>
  <r>
    <s v="CA-2014-159226"/>
    <s v="04/26/2014"/>
    <s v="28/04/2014"/>
    <x v="3"/>
    <x v="10"/>
    <d v="2014-04-26T00:00:00"/>
    <d v="2014-04-28T00:00:00"/>
    <s v="On Date"/>
    <s v="RobLucas"/>
    <s v="United States"/>
    <s v="Los Angeles"/>
    <s v="California"/>
    <s v="Bookcases"/>
    <s v="Bush Westfield Collection Bookcases, Medium Cherry Finish"/>
    <n v="45.224400000000003"/>
    <n v="344.98099999999999"/>
    <n v="7"/>
    <n v="28.4102"/>
    <n v="2272.8159999999998"/>
  </r>
  <r>
    <s v="US-2014-139577"/>
    <s v="10/02/2014"/>
    <s v="07/10/2014"/>
    <x v="3"/>
    <x v="8"/>
    <d v="2014-10-02T00:00:00"/>
    <d v="2014-10-07T00:00:00"/>
    <s v="On Date"/>
    <s v="TanjaNorvell"/>
    <s v="United States"/>
    <s v="San Francisco"/>
    <s v="California"/>
    <s v="Accessories"/>
    <s v="Sony 32GB Class 10 Micro SDHC R40 Memory Card"/>
    <n v="16.5505"/>
    <n v="104.75"/>
    <n v="5"/>
    <n v="21.997499999999999"/>
    <n v="1759.8"/>
  </r>
  <r>
    <s v="CA-2011-133389"/>
    <s v="06/22/2011"/>
    <s v="22/06/2011"/>
    <x v="1"/>
    <x v="0"/>
    <d v="2011-06-22T00:00:00"/>
    <d v="2011-06-22T00:00:00"/>
    <s v="On Date"/>
    <s v="TobyBraunhardt"/>
    <s v="United States"/>
    <s v="Phoenix"/>
    <s v="Arizona"/>
    <s v="Binders"/>
    <s v="SpineVue Locking Slant-D Ring Binders by Cardinal"/>
    <n v="4.7528000000000006"/>
    <n v="8.2260000000000009"/>
    <n v="3"/>
    <n v="-6.0324"/>
    <n v="-482.59199999999998"/>
  </r>
  <r>
    <s v="CA-2012-102855"/>
    <s v="04/05/2012"/>
    <s v="06/04/2012"/>
    <x v="2"/>
    <x v="10"/>
    <d v="2012-04-05T00:00:00"/>
    <d v="2012-04-06T00:00:00"/>
    <s v="On Date"/>
    <s v="JenniferFerguson"/>
    <s v="United States"/>
    <s v="Spokane"/>
    <s v="Washington"/>
    <s v="Accessories"/>
    <s v="SanDisk Ultra 64 GB MicroSDHC Class 10 Memory Card"/>
    <n v="35.591100000000004"/>
    <n v="239.94"/>
    <n v="6"/>
    <n v="26.3934"/>
    <n v="2111.4719999999998"/>
  </r>
  <r>
    <s v="CA-2012-102855"/>
    <s v="04/05/2012"/>
    <s v="06/04/2012"/>
    <x v="2"/>
    <x v="10"/>
    <d v="2012-04-05T00:00:00"/>
    <d v="2012-04-06T00:00:00"/>
    <s v="On Date"/>
    <s v="JenniferFerguson"/>
    <s v="United States"/>
    <s v="Spokane"/>
    <s v="Washington"/>
    <s v="Art"/>
    <s v="Dixon Ticonderoga Pencils"/>
    <n v="2.1753999999999998"/>
    <n v="23.84"/>
    <n v="8"/>
    <n v="6.4367999999999999"/>
    <n v="514.94399999999996"/>
  </r>
  <r>
    <s v="CA-2014-143084"/>
    <s v="03/19/2014"/>
    <s v="23/03/2014"/>
    <x v="3"/>
    <x v="9"/>
    <d v="2014-03-19T00:00:00"/>
    <d v="2014-03-23T00:00:00"/>
    <s v="On Date"/>
    <s v="BarryPond"/>
    <s v="United States"/>
    <s v="Los Angeles"/>
    <s v="California"/>
    <s v="Art"/>
    <s v="Prang Drawing Pencil Set"/>
    <n v="2.0294000000000003"/>
    <n v="13.9"/>
    <n v="5"/>
    <n v="3.7530000000000001"/>
    <n v="300.24"/>
  </r>
  <r>
    <s v="CA-2014-143084"/>
    <s v="03/19/2014"/>
    <s v="23/03/2014"/>
    <x v="3"/>
    <x v="9"/>
    <d v="2014-03-19T00:00:00"/>
    <d v="2014-03-23T00:00:00"/>
    <s v="On Date"/>
    <s v="BarryPond"/>
    <s v="United States"/>
    <s v="Los Angeles"/>
    <s v="California"/>
    <s v="Envelopes"/>
    <s v="Peel &amp; Seel Envelopes"/>
    <n v="2.0175999999999998"/>
    <n v="19.399999999999999"/>
    <n v="5"/>
    <n v="9.3119999999999994"/>
    <n v="744.95999999999992"/>
  </r>
  <r>
    <s v="CA-2013-131639"/>
    <s v="12/18/2013"/>
    <s v="24/12/2013"/>
    <x v="0"/>
    <x v="1"/>
    <d v="2013-12-18T00:00:00"/>
    <d v="2013-12-24T00:00:00"/>
    <s v="Delay"/>
    <s v="NoelStaavos"/>
    <s v="United States"/>
    <s v="Carlsbad"/>
    <s v="New Mexico"/>
    <s v="Binders"/>
    <s v="Ibico Plastic and Wire Spiral Binding Combs"/>
    <n v="4.5521999999999991"/>
    <n v="13.488"/>
    <n v="2"/>
    <n v="4.3836000000000004"/>
    <n v="350.68800000000005"/>
  </r>
  <r>
    <s v="CA-2013-131639"/>
    <s v="12/18/2013"/>
    <s v="24/12/2013"/>
    <x v="0"/>
    <x v="1"/>
    <d v="2013-12-18T00:00:00"/>
    <d v="2013-12-24T00:00:00"/>
    <s v="Delay"/>
    <s v="NoelStaavos"/>
    <s v="United States"/>
    <s v="Carlsbad"/>
    <s v="New Mexico"/>
    <s v="Binders"/>
    <s v="GBC Laser Imprintable Binding System Covers, Desert Sand"/>
    <n v="7.5631000000000004"/>
    <n v="11.416"/>
    <n v="1"/>
    <n v="3.8529"/>
    <n v="308.23199999999997"/>
  </r>
  <r>
    <s v="CA-2013-161361"/>
    <s v="03/27/2013"/>
    <s v="29/03/2013"/>
    <x v="0"/>
    <x v="9"/>
    <d v="2013-03-27T00:00:00"/>
    <d v="2013-03-29T00:00:00"/>
    <s v="On Date"/>
    <s v="MarkVanHuff"/>
    <s v="United States"/>
    <s v="Pocatello"/>
    <s v="Idaho"/>
    <s v="Paper"/>
    <s v="Adams Telephone Message Book W/Dividers/Space For Phone Numbers, 5 1/4&quot;X8 1/2&quot;, 300/Messages"/>
    <n v="2.9988000000000001"/>
    <n v="17.64"/>
    <n v="3"/>
    <n v="8.6435999999999993"/>
    <n v="691.48799999999994"/>
  </r>
  <r>
    <s v="CA-2013-161361"/>
    <s v="03/27/2013"/>
    <s v="29/03/2013"/>
    <x v="0"/>
    <x v="9"/>
    <d v="2013-03-27T00:00:00"/>
    <d v="2013-03-29T00:00:00"/>
    <s v="On Date"/>
    <s v="MarkVanHuff"/>
    <s v="United States"/>
    <s v="Pocatello"/>
    <s v="Idaho"/>
    <s v="Binders"/>
    <s v="Wilson Jones Hanging View Binder, White, 1&quot;"/>
    <n v="3.8339999999999996"/>
    <n v="17.04"/>
    <n v="3"/>
    <n v="5.5380000000000003"/>
    <n v="443.04"/>
  </r>
  <r>
    <s v="US-2013-141880"/>
    <s v="08/23/2013"/>
    <s v="24/08/2013"/>
    <x v="0"/>
    <x v="3"/>
    <d v="2013-08-23T00:00:00"/>
    <d v="2013-08-24T00:00:00"/>
    <s v="On Date"/>
    <s v="TonyChapman"/>
    <s v="United States"/>
    <s v="Fort Collins"/>
    <s v="Colorado"/>
    <s v="Furnishings"/>
    <s v="Dana Halogen Swing-Arm Architect Lamp"/>
    <n v="29.498400000000004"/>
    <n v="98.328000000000003"/>
    <n v="3"/>
    <n v="9.8328000000000007"/>
    <n v="786.62400000000002"/>
  </r>
  <r>
    <s v="CA-2014-128041"/>
    <s v="09/02/2014"/>
    <s v="02/09/2014"/>
    <x v="3"/>
    <x v="4"/>
    <d v="2014-09-02T00:00:00"/>
    <d v="2014-09-02T00:00:00"/>
    <s v="On Date"/>
    <s v="RickWilson"/>
    <s v="United States"/>
    <s v="Seattle"/>
    <s v="Washington"/>
    <s v="Appliances"/>
    <s v="Honeywell Quietcare HEPA Air Cleaner"/>
    <n v="52.69550000000001"/>
    <n v="314.60000000000002"/>
    <n v="4"/>
    <n v="103.818"/>
    <n v="8305.44"/>
  </r>
  <r>
    <s v="CA-2014-128041"/>
    <s v="09/02/2014"/>
    <s v="02/09/2014"/>
    <x v="3"/>
    <x v="4"/>
    <d v="2014-09-02T00:00:00"/>
    <d v="2014-09-02T00:00:00"/>
    <s v="On Date"/>
    <s v="RickWilson"/>
    <s v="United States"/>
    <s v="Seattle"/>
    <s v="Washington"/>
    <s v="Tables"/>
    <s v="KI Conference Tables"/>
    <n v="59.547600000000003"/>
    <n v="283.56"/>
    <n v="4"/>
    <n v="45.369599999999998"/>
    <n v="3629.5679999999998"/>
  </r>
  <r>
    <s v="CA-2011-138177"/>
    <s v="09/19/2011"/>
    <s v="24/09/2011"/>
    <x v="1"/>
    <x v="4"/>
    <d v="2011-09-19T00:00:00"/>
    <d v="2011-09-24T00:00:00"/>
    <s v="On Date"/>
    <s v="NeilDucich"/>
    <s v="United States"/>
    <s v="Chandler"/>
    <s v="Arizona"/>
    <s v="Tables"/>
    <s v="Hon 2111 Invitation Series Straight Table"/>
    <n v="119.7423"/>
    <n v="73.915000000000006"/>
    <n v="1"/>
    <n v="-45.827300000000001"/>
    <n v="-3666.1840000000002"/>
  </r>
  <r>
    <s v="CA-2012-168760"/>
    <s v="09/22/2012"/>
    <s v="26/09/2012"/>
    <x v="2"/>
    <x v="4"/>
    <d v="2012-09-22T00:00:00"/>
    <d v="2012-09-26T00:00:00"/>
    <s v="On Date"/>
    <s v="MuhammedMacIntyre"/>
    <s v="United States"/>
    <s v="Los Angeles"/>
    <s v="California"/>
    <s v="Appliances"/>
    <s v="Kensington 6 Outlet Guardian Standard Surge Protector"/>
    <n v="14.950400000000002"/>
    <n v="61.44"/>
    <n v="3"/>
    <n v="16.588799999999999"/>
    <n v="1327.1039999999998"/>
  </r>
  <r>
    <s v="CA-2013-168830"/>
    <s v="11/08/2013"/>
    <s v="14/11/2013"/>
    <x v="0"/>
    <x v="7"/>
    <d v="2013-11-08T00:00:00"/>
    <d v="2013-11-14T00:00:00"/>
    <s v="Delay"/>
    <s v="MarinaLichtenstein"/>
    <s v="United States"/>
    <s v="San Francisco"/>
    <s v="California"/>
    <s v="Accessories"/>
    <s v="NETGEAR AC1750 Dual Band GigabitÂ Smart WiFi Router"/>
    <n v="105.5934"/>
    <n v="479.97"/>
    <n v="3"/>
    <n v="163.18979999999999"/>
    <n v="13055.183999999999"/>
  </r>
  <r>
    <s v="CA-2014-137463"/>
    <s v="12/17/2014"/>
    <s v="21/12/2014"/>
    <x v="3"/>
    <x v="1"/>
    <d v="2014-12-17T00:00:00"/>
    <d v="2014-12-21T00:00:00"/>
    <s v="On Date"/>
    <s v="KalycaMeade"/>
    <s v="United States"/>
    <s v="Sunnyvale"/>
    <s v="California"/>
    <s v="Binders"/>
    <s v="Accohide Poly Flexible Ring Binders"/>
    <n v="1.8699999999999999"/>
    <n v="5.984"/>
    <n v="2"/>
    <n v="2.2440000000000002"/>
    <n v="179.52"/>
  </r>
  <r>
    <s v="CA-2014-137463"/>
    <s v="12/17/2014"/>
    <s v="21/12/2014"/>
    <x v="3"/>
    <x v="1"/>
    <d v="2014-12-17T00:00:00"/>
    <d v="2014-12-21T00:00:00"/>
    <s v="On Date"/>
    <s v="KalycaMeade"/>
    <s v="United States"/>
    <s v="Sunnyvale"/>
    <s v="California"/>
    <s v="Accessories"/>
    <s v="ImationÂ SecureÂ DriveÂ + Hardware Encrypted USBÂ flash driveÂ - 16 GB"/>
    <n v="28.872399999999995"/>
    <n v="189.95"/>
    <n v="5"/>
    <n v="45.588000000000001"/>
    <n v="3647.04"/>
  </r>
  <r>
    <s v="CA-2014-137463"/>
    <s v="12/17/2014"/>
    <s v="21/12/2014"/>
    <x v="3"/>
    <x v="1"/>
    <d v="2014-12-17T00:00:00"/>
    <d v="2014-12-21T00:00:00"/>
    <s v="On Date"/>
    <s v="KalycaMeade"/>
    <s v="United States"/>
    <s v="Sunnyvale"/>
    <s v="California"/>
    <s v="Accessories"/>
    <s v="Microsoft Natural Ergonomic Keyboard 4000"/>
    <n v="23.692099999999996"/>
    <n v="149.94999999999999"/>
    <n v="5"/>
    <n v="31.4895"/>
    <n v="2519.16"/>
  </r>
  <r>
    <s v="CA-2014-137463"/>
    <s v="12/17/2014"/>
    <s v="21/12/2014"/>
    <x v="3"/>
    <x v="1"/>
    <d v="2014-12-17T00:00:00"/>
    <d v="2014-12-21T00:00:00"/>
    <s v="On Date"/>
    <s v="KalycaMeade"/>
    <s v="United States"/>
    <s v="Sunnyvale"/>
    <s v="California"/>
    <s v="Art"/>
    <s v="Bulldog Table or Wall-Mount Pencil Sharpener"/>
    <n v="4.2529000000000003"/>
    <n v="29.95"/>
    <n v="5"/>
    <n v="8.6854999999999993"/>
    <n v="694.83999999999992"/>
  </r>
  <r>
    <s v="CA-2014-137463"/>
    <s v="12/17/2014"/>
    <s v="21/12/2014"/>
    <x v="3"/>
    <x v="1"/>
    <d v="2014-12-17T00:00:00"/>
    <d v="2014-12-21T00:00:00"/>
    <s v="On Date"/>
    <s v="KalycaMeade"/>
    <s v="United States"/>
    <s v="Sunnyvale"/>
    <s v="California"/>
    <s v="Labels"/>
    <s v="Avery 475"/>
    <n v="7.3999999999999995"/>
    <n v="44.4"/>
    <n v="3"/>
    <n v="22.2"/>
    <n v="1776"/>
  </r>
  <r>
    <s v="CA-2012-165554"/>
    <s v="05/18/2012"/>
    <s v="22/05/2012"/>
    <x v="2"/>
    <x v="2"/>
    <d v="2012-05-18T00:00:00"/>
    <d v="2012-05-22T00:00:00"/>
    <s v="On Date"/>
    <s v="AnthonyJacobs"/>
    <s v="United States"/>
    <s v="Los Angeles"/>
    <s v="California"/>
    <s v="Paper"/>
    <s v="Wirebound Message Book, 4 per Page"/>
    <n v="2.7692999999999999"/>
    <n v="10.86"/>
    <n v="2"/>
    <n v="5.3213999999999997"/>
    <n v="425.71199999999999"/>
  </r>
  <r>
    <s v="CA-2011-141838"/>
    <s v="03/26/2011"/>
    <s v="31/03/2011"/>
    <x v="1"/>
    <x v="9"/>
    <d v="2011-03-26T00:00:00"/>
    <d v="2011-03-31T00:00:00"/>
    <s v="On Date"/>
    <s v="DamalaKotsonis"/>
    <s v="United States"/>
    <s v="San Francisco"/>
    <s v="California"/>
    <s v="Art"/>
    <s v="Newell 308"/>
    <n v="1.26"/>
    <n v="3.36"/>
    <n v="2"/>
    <n v="0.84"/>
    <n v="67.2"/>
  </r>
  <r>
    <s v="CA-2011-141838"/>
    <s v="03/26/2011"/>
    <s v="31/03/2011"/>
    <x v="1"/>
    <x v="9"/>
    <d v="2011-03-26T00:00:00"/>
    <d v="2011-03-31T00:00:00"/>
    <s v="On Date"/>
    <s v="DamalaKotsonis"/>
    <s v="United States"/>
    <s v="San Francisco"/>
    <s v="California"/>
    <s v="Binders"/>
    <s v="Wilson Jones Leather-Like Binders with DublLock Round Rings"/>
    <n v="4.6269"/>
    <n v="27.936"/>
    <n v="4"/>
    <n v="9.4283999999999999"/>
    <n v="754.27199999999993"/>
  </r>
  <r>
    <s v="CA-2011-141838"/>
    <s v="03/26/2011"/>
    <s v="31/03/2011"/>
    <x v="1"/>
    <x v="9"/>
    <d v="2011-03-26T00:00:00"/>
    <d v="2011-03-31T00:00:00"/>
    <s v="On Date"/>
    <s v="DamalaKotsonis"/>
    <s v="United States"/>
    <s v="San Francisco"/>
    <s v="California"/>
    <s v="Phones"/>
    <s v="Griffin GC17055 Auxiliary Audio Cable"/>
    <n v="12.9528"/>
    <n v="28.783999999999999"/>
    <n v="2"/>
    <n v="2.8784000000000001"/>
    <n v="230.27199999999999"/>
  </r>
  <r>
    <s v="CA-2014-117009"/>
    <s v="09/23/2014"/>
    <s v="29/09/2014"/>
    <x v="3"/>
    <x v="4"/>
    <d v="2014-09-23T00:00:00"/>
    <d v="2014-09-29T00:00:00"/>
    <s v="Delay"/>
    <s v="BerenikeKampe"/>
    <s v="United States"/>
    <s v="Santa Ana"/>
    <s v="California"/>
    <s v="Supplies"/>
    <s v="Fiskars Softgrip Scissors"/>
    <n v="7.9056000000000006"/>
    <n v="21.96"/>
    <n v="2"/>
    <n v="6.1487999999999996"/>
    <n v="491.904"/>
  </r>
  <r>
    <s v="CA-2012-128993"/>
    <s v="09/12/2012"/>
    <s v="17/09/2012"/>
    <x v="2"/>
    <x v="4"/>
    <d v="2012-09-12T00:00:00"/>
    <d v="2012-09-17T00:00:00"/>
    <s v="On Date"/>
    <s v="CraigCarreira"/>
    <s v="United States"/>
    <s v="Seattle"/>
    <s v="Washington"/>
    <s v="Accessories"/>
    <s v="Memorex Froggy Flash Drive 4 GB"/>
    <n v="6.7039"/>
    <n v="21.98"/>
    <n v="2"/>
    <n v="8.5722000000000005"/>
    <n v="685.77600000000007"/>
  </r>
  <r>
    <s v="CA-2012-149097"/>
    <s v="10/20/2012"/>
    <s v="24/10/2012"/>
    <x v="2"/>
    <x v="8"/>
    <d v="2012-10-20T00:00:00"/>
    <d v="2012-10-24T00:00:00"/>
    <s v="On Date"/>
    <s v="StewartVisinsky"/>
    <s v="United States"/>
    <s v="Los Angeles"/>
    <s v="California"/>
    <s v="Furnishings"/>
    <s v="Nu-Dell Oak Frame"/>
    <n v="7.2624000000000013"/>
    <n v="74.760000000000005"/>
    <n v="7"/>
    <n v="23.923200000000001"/>
    <n v="1913.8560000000002"/>
  </r>
  <r>
    <s v="CA-2012-149097"/>
    <s v="10/20/2012"/>
    <s v="24/10/2012"/>
    <x v="2"/>
    <x v="8"/>
    <d v="2012-10-20T00:00:00"/>
    <d v="2012-10-24T00:00:00"/>
    <s v="On Date"/>
    <s v="StewartVisinsky"/>
    <s v="United States"/>
    <s v="Los Angeles"/>
    <s v="California"/>
    <s v="Tables"/>
    <s v="SAFCO PlanMaster Boards, 60w x 37-1/2d, White Melamine"/>
    <n v="112.4726"/>
    <n v="364.77600000000001"/>
    <n v="3"/>
    <n v="27.3582"/>
    <n v="2188.6559999999999"/>
  </r>
  <r>
    <s v="CA-2013-132304"/>
    <s v="06/15/2013"/>
    <s v="19/06/2013"/>
    <x v="0"/>
    <x v="0"/>
    <d v="2013-06-15T00:00:00"/>
    <d v="2013-06-19T00:00:00"/>
    <s v="On Date"/>
    <s v="AnthonyRawles"/>
    <s v="United States"/>
    <s v="Seattle"/>
    <s v="Washington"/>
    <s v="Tables"/>
    <s v="Hon Non-Folding Utility Tables"/>
    <n v="111.517"/>
    <n v="1115.17"/>
    <n v="7"/>
    <n v="334.55099999999999"/>
    <n v="26764.079999999998"/>
  </r>
  <r>
    <s v="CA-2012-136420"/>
    <s v="11/20/2012"/>
    <s v="21/11/2012"/>
    <x v="2"/>
    <x v="7"/>
    <d v="2012-11-20T00:00:00"/>
    <d v="2012-11-21T00:00:00"/>
    <s v="On Date"/>
    <s v="ChrisSelesnick"/>
    <s v="United States"/>
    <s v="San Diego"/>
    <s v="California"/>
    <s v="Binders"/>
    <s v="Performers Binder/Pad Holder, Black"/>
    <n v="14.014999999999999"/>
    <n v="89.695999999999998"/>
    <n v="4"/>
    <n v="33.636000000000003"/>
    <n v="2690.88"/>
  </r>
  <r>
    <s v="CA-2012-136420"/>
    <s v="11/20/2012"/>
    <s v="21/11/2012"/>
    <x v="2"/>
    <x v="7"/>
    <d v="2012-11-20T00:00:00"/>
    <d v="2012-11-21T00:00:00"/>
    <s v="On Date"/>
    <s v="ChrisSelesnick"/>
    <s v="United States"/>
    <s v="San Diego"/>
    <s v="California"/>
    <s v="Labels"/>
    <s v="Avery 485"/>
    <n v="6.6408999999999994"/>
    <n v="50.12"/>
    <n v="4"/>
    <n v="23.5564"/>
    <n v="1884.5119999999999"/>
  </r>
  <r>
    <s v="CA-2013-106278"/>
    <s v="09/03/2013"/>
    <s v="06/09/2013"/>
    <x v="0"/>
    <x v="4"/>
    <d v="2013-09-03T00:00:00"/>
    <d v="2013-09-06T00:00:00"/>
    <s v="On Date"/>
    <s v="BeckyMartin"/>
    <s v="United States"/>
    <s v="Des Moines"/>
    <s v="Washington"/>
    <s v="Chairs"/>
    <s v="Global Leather Task Chair, Black"/>
    <n v="72.891900000000007"/>
    <n v="215.976"/>
    <n v="3"/>
    <n v="-2.6997"/>
    <n v="-215.976"/>
  </r>
  <r>
    <s v="CA-2013-106278"/>
    <s v="09/03/2013"/>
    <s v="06/09/2013"/>
    <x v="0"/>
    <x v="4"/>
    <d v="2013-09-03T00:00:00"/>
    <d v="2013-09-06T00:00:00"/>
    <s v="On Date"/>
    <s v="BeckyMartin"/>
    <s v="United States"/>
    <s v="Des Moines"/>
    <s v="Washington"/>
    <s v="Envelopes"/>
    <s v="Inter-Office Recycled Envelopes, Brown Kraft, Button-String,10&quot; x 13&quot; , 100/Box"/>
    <n v="11.6494"/>
    <n v="65.94"/>
    <n v="3"/>
    <n v="30.991800000000001"/>
    <n v="2479.3440000000001"/>
  </r>
  <r>
    <s v="CA-2014-166898"/>
    <s v="09/12/2014"/>
    <s v="14/09/2014"/>
    <x v="3"/>
    <x v="4"/>
    <d v="2014-09-12T00:00:00"/>
    <d v="2014-09-14T00:00:00"/>
    <s v="On Date"/>
    <s v="KenHeidel"/>
    <s v="United States"/>
    <s v="Santa Ana"/>
    <s v="California"/>
    <s v="Phones"/>
    <s v="OtterBox Defender Series Case - Samsung Galaxy S4"/>
    <n v="20.993000000000002"/>
    <n v="143.952"/>
    <n v="6"/>
    <n v="17.994"/>
    <n v="1439.52"/>
  </r>
  <r>
    <s v="CA-2014-166898"/>
    <s v="09/12/2014"/>
    <s v="14/09/2014"/>
    <x v="3"/>
    <x v="4"/>
    <d v="2014-09-12T00:00:00"/>
    <d v="2014-09-14T00:00:00"/>
    <s v="On Date"/>
    <s v="KenHeidel"/>
    <s v="United States"/>
    <s v="Santa Ana"/>
    <s v="California"/>
    <s v="Paper"/>
    <s v="Xerox 192"/>
    <n v="3.3696000000000002"/>
    <n v="19.440000000000001"/>
    <n v="3"/>
    <n v="9.3312000000000008"/>
    <n v="746.49600000000009"/>
  </r>
  <r>
    <s v="CA-2013-126102"/>
    <s v="09/11/2013"/>
    <s v="13/09/2013"/>
    <x v="0"/>
    <x v="4"/>
    <d v="2013-09-11T00:00:00"/>
    <d v="2013-09-13T00:00:00"/>
    <s v="On Date"/>
    <s v="DiannaVittorini"/>
    <s v="United States"/>
    <s v="Los Angeles"/>
    <s v="California"/>
    <s v="Binders"/>
    <s v="Ibico EB-19 Dual Function Manual Binding System"/>
    <n v="93.414599999999993"/>
    <n v="276.78399999999999"/>
    <n v="2"/>
    <n v="89.954800000000006"/>
    <n v="7196.384"/>
  </r>
  <r>
    <s v="CA-2013-135461"/>
    <s v="02/07/2013"/>
    <s v="10/02/2013"/>
    <x v="0"/>
    <x v="11"/>
    <d v="2013-02-07T00:00:00"/>
    <d v="2013-02-10T00:00:00"/>
    <s v="On Date"/>
    <s v="EricaBern"/>
    <s v="United States"/>
    <s v="Los Angeles"/>
    <s v="California"/>
    <s v="Phones"/>
    <s v="Motorola L703CM"/>
    <n v="116.99250000000001"/>
    <n v="623.96"/>
    <n v="5"/>
    <n v="38.997500000000002"/>
    <n v="3119.8"/>
  </r>
  <r>
    <s v="US-2013-155971"/>
    <s v="06/07/2013"/>
    <s v="13/06/2013"/>
    <x v="0"/>
    <x v="0"/>
    <d v="2013-06-07T00:00:00"/>
    <d v="2013-06-13T00:00:00"/>
    <s v="Delay"/>
    <s v="RossBaird"/>
    <s v="United States"/>
    <s v="Los Angeles"/>
    <s v="California"/>
    <s v="Labels"/>
    <s v="Avery 488"/>
    <n v="1.6379999999999999"/>
    <n v="22.05"/>
    <n v="7"/>
    <n v="10.584"/>
    <n v="846.72"/>
  </r>
  <r>
    <s v="US-2013-155971"/>
    <s v="06/07/2013"/>
    <s v="13/06/2013"/>
    <x v="0"/>
    <x v="0"/>
    <d v="2013-06-07T00:00:00"/>
    <d v="2013-06-13T00:00:00"/>
    <s v="Delay"/>
    <s v="RossBaird"/>
    <s v="United States"/>
    <s v="Los Angeles"/>
    <s v="California"/>
    <s v="Paper"/>
    <s v="Xerox Blank Computer Paper"/>
    <n v="10.589399999999999"/>
    <n v="99.9"/>
    <n v="5"/>
    <n v="46.953000000000003"/>
    <n v="3756.2400000000002"/>
  </r>
  <r>
    <s v="CA-2014-122007"/>
    <s v="03/19/2014"/>
    <s v="21/03/2014"/>
    <x v="3"/>
    <x v="9"/>
    <d v="2014-03-19T00:00:00"/>
    <d v="2014-03-21T00:00:00"/>
    <s v="On Date"/>
    <s v="JasonKlamczynski"/>
    <s v="United States"/>
    <s v="Los Angeles"/>
    <s v="California"/>
    <s v="Appliances"/>
    <s v="Fellowes Basic Home/Office Series Surge Protectors"/>
    <n v="9.2158000000000015"/>
    <n v="90.86"/>
    <n v="7"/>
    <n v="26.349399999999999"/>
    <n v="2107.9519999999998"/>
  </r>
  <r>
    <s v="CA-2014-162250"/>
    <s v="11/25/2014"/>
    <s v="25/11/2014"/>
    <x v="3"/>
    <x v="7"/>
    <d v="2014-11-25T00:00:00"/>
    <d v="2014-11-25T00:00:00"/>
    <s v="On Date"/>
    <s v="PatrickRyan"/>
    <s v="United States"/>
    <s v="San Francisco"/>
    <s v="California"/>
    <s v="Paper"/>
    <s v="Southworth 100% RÃ©sumÃ© Paper, 24lb."/>
    <n v="4.2789999999999999"/>
    <n v="7.78"/>
    <n v="1"/>
    <n v="3.5009999999999999"/>
    <n v="280.08"/>
  </r>
  <r>
    <s v="CA-2012-157028"/>
    <s v="11/28/2012"/>
    <s v="03/12/2012"/>
    <x v="2"/>
    <x v="7"/>
    <d v="2012-11-28T00:00:00"/>
    <d v="2012-12-03T00:00:00"/>
    <s v="On Date"/>
    <s v="MichelleArnett"/>
    <s v="United States"/>
    <s v="Las Cruces"/>
    <s v="New Mexico"/>
    <s v="Art"/>
    <s v="BIC Brite Liner Highlighters"/>
    <n v="2.4011999999999998"/>
    <n v="8.2799999999999994"/>
    <n v="2"/>
    <n v="3.4775999999999998"/>
    <n v="278.20799999999997"/>
  </r>
  <r>
    <s v="US-2014-147655"/>
    <s v="09/05/2014"/>
    <s v="06/09/2014"/>
    <x v="3"/>
    <x v="4"/>
    <d v="2014-09-05T00:00:00"/>
    <d v="2014-09-06T00:00:00"/>
    <s v="On Date"/>
    <s v="AaronSmayling"/>
    <s v="United States"/>
    <s v="Redmond"/>
    <s v="Oregon"/>
    <s v="Binders"/>
    <s v="Avery Trapezoid Extra Heavy Duty 4&quot; Binders"/>
    <n v="20.97"/>
    <n v="88.073999999999998"/>
    <n v="7"/>
    <n v="-58.716000000000001"/>
    <n v="-4697.28"/>
  </r>
  <r>
    <s v="CA-2012-157805"/>
    <s v="08/31/2012"/>
    <s v="04/09/2012"/>
    <x v="2"/>
    <x v="3"/>
    <d v="2012-08-31T00:00:00"/>
    <d v="2012-09-04T00:00:00"/>
    <s v="On Date"/>
    <s v="RickHuthwaite"/>
    <s v="United States"/>
    <s v="San Diego"/>
    <s v="California"/>
    <s v="Phones"/>
    <s v="Toshiba IPT2010-SD IPÂ Telephone"/>
    <n v="102.85260000000001"/>
    <n v="555.96"/>
    <n v="5"/>
    <n v="41.697000000000003"/>
    <n v="3335.76"/>
  </r>
  <r>
    <s v="CA-2014-123029"/>
    <s v="10/01/2014"/>
    <s v="03/10/2014"/>
    <x v="3"/>
    <x v="8"/>
    <d v="2014-10-01T00:00:00"/>
    <d v="2014-10-03T00:00:00"/>
    <s v="On Date"/>
    <s v="BradleyTalbott"/>
    <s v="United States"/>
    <s v="Los Angeles"/>
    <s v="California"/>
    <s v="Accessories"/>
    <s v="Razer Kraken PRO Over Ear PC and Music Headset"/>
    <n v="55.992999999999995"/>
    <n v="159.97999999999999"/>
    <n v="2"/>
    <n v="47.994"/>
    <n v="3839.52"/>
  </r>
  <r>
    <s v="US-2014-166688"/>
    <s v="05/21/2014"/>
    <s v="27/05/2014"/>
    <x v="3"/>
    <x v="2"/>
    <d v="2014-05-21T00:00:00"/>
    <d v="2014-05-27T00:00:00"/>
    <s v="Delay"/>
    <s v="RickDuston"/>
    <s v="United States"/>
    <s v="Las Vegas"/>
    <s v="Nevada"/>
    <s v="Binders"/>
    <s v="Wilson Jones Impact Binders"/>
    <n v="2.6417999999999999"/>
    <n v="8.2880000000000003"/>
    <n v="2"/>
    <n v="3.0044"/>
    <n v="240.352"/>
  </r>
  <r>
    <s v="US-2014-166688"/>
    <s v="05/21/2014"/>
    <s v="27/05/2014"/>
    <x v="3"/>
    <x v="2"/>
    <d v="2014-05-21T00:00:00"/>
    <d v="2014-05-27T00:00:00"/>
    <s v="Delay"/>
    <s v="RickDuston"/>
    <s v="United States"/>
    <s v="Las Vegas"/>
    <s v="Nevada"/>
    <s v="Phones"/>
    <s v="Motorola L703CM"/>
    <n v="116.99249999999999"/>
    <n v="1123.1279999999999"/>
    <n v="9"/>
    <n v="70.195499999999996"/>
    <n v="5615.6399999999994"/>
  </r>
  <r>
    <s v="US-2014-166688"/>
    <s v="05/21/2014"/>
    <s v="27/05/2014"/>
    <x v="3"/>
    <x v="2"/>
    <d v="2014-05-21T00:00:00"/>
    <d v="2014-05-27T00:00:00"/>
    <s v="Delay"/>
    <s v="RickDuston"/>
    <s v="United States"/>
    <s v="Las Vegas"/>
    <s v="Nevada"/>
    <s v="Appliances"/>
    <s v="Fellowes Basic Home/Office Series Surge Protectors"/>
    <n v="9.2157999999999998"/>
    <n v="64.900000000000006"/>
    <n v="5"/>
    <n v="18.821000000000002"/>
    <n v="1505.68"/>
  </r>
  <r>
    <s v="US-2012-106873"/>
    <s v="09/24/2012"/>
    <s v="29/09/2012"/>
    <x v="2"/>
    <x v="4"/>
    <d v="2012-09-24T00:00:00"/>
    <d v="2012-09-29T00:00:00"/>
    <s v="On Date"/>
    <s v="KunstMiller"/>
    <s v="United States"/>
    <s v="Avondale"/>
    <s v="Arizona"/>
    <s v="Art"/>
    <s v="Dixon Ticonderoga Core-Lock Colored Pencils"/>
    <n v="6.1036999999999999"/>
    <n v="14.576000000000001"/>
    <n v="2"/>
    <n v="2.3685999999999998"/>
    <n v="189.488"/>
  </r>
  <r>
    <s v="US-2012-106873"/>
    <s v="09/24/2012"/>
    <s v="29/09/2012"/>
    <x v="2"/>
    <x v="4"/>
    <d v="2012-09-24T00:00:00"/>
    <d v="2012-09-29T00:00:00"/>
    <s v="On Date"/>
    <s v="KunstMiller"/>
    <s v="United States"/>
    <s v="Avondale"/>
    <s v="Arizona"/>
    <s v="Accessories"/>
    <s v="HP Standard 104 key PS/2 Keyboard"/>
    <n v="10.875"/>
    <n v="23.2"/>
    <n v="2"/>
    <n v="1.45"/>
    <n v="116"/>
  </r>
  <r>
    <s v="US-2012-106873"/>
    <s v="09/24/2012"/>
    <s v="29/09/2012"/>
    <x v="2"/>
    <x v="4"/>
    <d v="2012-09-24T00:00:00"/>
    <d v="2012-09-29T00:00:00"/>
    <s v="On Date"/>
    <s v="KunstMiller"/>
    <s v="United States"/>
    <s v="Avondale"/>
    <s v="Arizona"/>
    <s v="Art"/>
    <s v="Newell 317"/>
    <n v="2.0873999999999997"/>
    <n v="16.463999999999999"/>
    <n v="7"/>
    <n v="1.8522000000000001"/>
    <n v="148.17600000000002"/>
  </r>
  <r>
    <s v="CA-2011-102645"/>
    <s v="01/24/2011"/>
    <s v="29/01/2011"/>
    <x v="1"/>
    <x v="5"/>
    <d v="2011-01-24T00:00:00"/>
    <d v="2011-01-29T00:00:00"/>
    <s v="On Date"/>
    <s v="IoniaMcGrath"/>
    <s v="United States"/>
    <s v="Las Vegas"/>
    <s v="Nevada"/>
    <s v="Paper"/>
    <s v="Xerox 195"/>
    <n v="3.4735999999999998"/>
    <n v="40.08"/>
    <n v="6"/>
    <n v="19.238399999999999"/>
    <n v="1539.0719999999999"/>
  </r>
  <r>
    <s v="CA-2013-100300"/>
    <s v="06/25/2013"/>
    <s v="27/06/2013"/>
    <x v="0"/>
    <x v="0"/>
    <d v="2013-06-25T00:00:00"/>
    <d v="2013-06-27T00:00:00"/>
    <s v="On Date"/>
    <s v="MaxJones"/>
    <s v="United States"/>
    <s v="San Diego"/>
    <s v="California"/>
    <s v="Machines"/>
    <s v="Okidata MB760 Printer"/>
    <n v="993.29000000000008"/>
    <n v="4476.8"/>
    <n v="4"/>
    <n v="503.64"/>
    <n v="40291.199999999997"/>
  </r>
  <r>
    <s v="CA-2013-100300"/>
    <s v="06/25/2013"/>
    <s v="27/06/2013"/>
    <x v="0"/>
    <x v="0"/>
    <d v="2013-06-25T00:00:00"/>
    <d v="2013-06-27T00:00:00"/>
    <s v="On Date"/>
    <s v="MaxJones"/>
    <s v="United States"/>
    <s v="San Diego"/>
    <s v="California"/>
    <s v="Paper"/>
    <s v="Xerox 189"/>
    <n v="54.521999999999991"/>
    <n v="104.85"/>
    <n v="1"/>
    <n v="50.328000000000003"/>
    <n v="4026.2400000000002"/>
  </r>
  <r>
    <s v="CA-2013-100300"/>
    <s v="06/25/2013"/>
    <s v="27/06/2013"/>
    <x v="0"/>
    <x v="0"/>
    <d v="2013-06-25T00:00:00"/>
    <d v="2013-06-27T00:00:00"/>
    <s v="On Date"/>
    <s v="MaxJones"/>
    <s v="United States"/>
    <s v="San Diego"/>
    <s v="California"/>
    <s v="Appliances"/>
    <s v="APC 7 Outlet Network SurgeArrest Surge Protector"/>
    <n v="56.335999999999999"/>
    <n v="241.44"/>
    <n v="3"/>
    <n v="72.432000000000002"/>
    <n v="5794.56"/>
  </r>
  <r>
    <s v="US-2013-155768"/>
    <s v="12/02/2013"/>
    <s v="02/12/2013"/>
    <x v="0"/>
    <x v="1"/>
    <d v="2013-12-02T00:00:00"/>
    <d v="2013-12-02T00:00:00"/>
    <s v="On Date"/>
    <s v="LaurelBeltran"/>
    <s v="United States"/>
    <s v="Oxnard"/>
    <s v="California"/>
    <s v="Furnishings"/>
    <s v="Tenex Chairmats For Use With Carpeted Floors"/>
    <n v="15.181000000000001"/>
    <n v="31.96"/>
    <n v="2"/>
    <n v="1.5980000000000001"/>
    <n v="127.84"/>
  </r>
  <r>
    <s v="US-2013-155768"/>
    <s v="12/02/2013"/>
    <s v="02/12/2013"/>
    <x v="0"/>
    <x v="1"/>
    <d v="2013-12-02T00:00:00"/>
    <d v="2013-12-02T00:00:00"/>
    <s v="On Date"/>
    <s v="LaurelBeltran"/>
    <s v="United States"/>
    <s v="Oxnard"/>
    <s v="California"/>
    <s v="Paper"/>
    <s v="Xerox 1886"/>
    <n v="24.907999999999998"/>
    <n v="47.9"/>
    <n v="1"/>
    <n v="22.992000000000001"/>
    <n v="1839.3600000000001"/>
  </r>
  <r>
    <s v="US-2013-155768"/>
    <s v="12/02/2013"/>
    <s v="02/12/2013"/>
    <x v="0"/>
    <x v="1"/>
    <d v="2013-12-02T00:00:00"/>
    <d v="2013-12-02T00:00:00"/>
    <s v="On Date"/>
    <s v="LaurelBeltran"/>
    <s v="United States"/>
    <s v="Oxnard"/>
    <s v="California"/>
    <s v="Storage"/>
    <s v="Sauder Facets Collection Locker/File Cabinet, Sky Alder Finish"/>
    <n v="296.78399999999999"/>
    <n v="1112.94"/>
    <n v="3"/>
    <n v="222.58799999999999"/>
    <n v="17807.04"/>
  </r>
  <r>
    <s v="US-2013-155768"/>
    <s v="12/02/2013"/>
    <s v="02/12/2013"/>
    <x v="0"/>
    <x v="1"/>
    <d v="2013-12-02T00:00:00"/>
    <d v="2013-12-02T00:00:00"/>
    <s v="On Date"/>
    <s v="LaurelBeltran"/>
    <s v="United States"/>
    <s v="Oxnard"/>
    <s v="California"/>
    <s v="Envelopes"/>
    <s v="#10- 4 1/8&quot; x 9 1/2&quot; Security-Tint Envelopes"/>
    <n v="3.8964000000000003"/>
    <n v="22.92"/>
    <n v="3"/>
    <n v="11.2308"/>
    <n v="898.46400000000006"/>
  </r>
  <r>
    <s v="CA-2014-119424"/>
    <s v="06/13/2014"/>
    <s v="15/06/2014"/>
    <x v="3"/>
    <x v="0"/>
    <d v="2014-06-13T00:00:00"/>
    <d v="2014-06-15T00:00:00"/>
    <s v="On Date"/>
    <s v="SarahBrown"/>
    <s v="United States"/>
    <s v="Kent"/>
    <s v="Washington"/>
    <s v="Phones"/>
    <s v="OtterBox Defender Series Case - Samsung Galaxy S4"/>
    <n v="20.993000000000002"/>
    <n v="71.975999999999999"/>
    <n v="3"/>
    <n v="8.9969999999999999"/>
    <n v="719.76"/>
  </r>
  <r>
    <s v="CA-2014-119424"/>
    <s v="06/13/2014"/>
    <s v="15/06/2014"/>
    <x v="3"/>
    <x v="0"/>
    <d v="2014-06-13T00:00:00"/>
    <d v="2014-06-15T00:00:00"/>
    <s v="On Date"/>
    <s v="SarahBrown"/>
    <s v="United States"/>
    <s v="Kent"/>
    <s v="Washington"/>
    <s v="Paper"/>
    <s v="Xerox 203"/>
    <n v="3.3696000000000002"/>
    <n v="19.440000000000001"/>
    <n v="3"/>
    <n v="9.3312000000000008"/>
    <n v="746.49600000000009"/>
  </r>
  <r>
    <s v="CA-2014-156776"/>
    <s v="08/08/2014"/>
    <s v="12/08/2014"/>
    <x v="3"/>
    <x v="3"/>
    <d v="2014-08-08T00:00:00"/>
    <d v="2014-08-12T00:00:00"/>
    <s v="On Date"/>
    <s v="JeremyLonsdale"/>
    <s v="United States"/>
    <s v="Westminster"/>
    <s v="California"/>
    <s v="Phones"/>
    <s v="Polycom VoiceStation 500 ConferenceÂ phone"/>
    <n v="221.21250000000001"/>
    <n v="707.88"/>
    <n v="3"/>
    <n v="44.2425"/>
    <n v="3539.4"/>
  </r>
  <r>
    <s v="CA-2014-156776"/>
    <s v="08/08/2014"/>
    <s v="12/08/2014"/>
    <x v="3"/>
    <x v="3"/>
    <d v="2014-08-08T00:00:00"/>
    <d v="2014-08-12T00:00:00"/>
    <s v="On Date"/>
    <s v="JeremyLonsdale"/>
    <s v="United States"/>
    <s v="Westminster"/>
    <s v="California"/>
    <s v="Binders"/>
    <s v="Cardinal Holdit Business Card Pockets"/>
    <n v="2.5895999999999999"/>
    <n v="11.952"/>
    <n v="3"/>
    <n v="4.1832000000000003"/>
    <n v="334.65600000000001"/>
  </r>
  <r>
    <s v="CA-2014-156776"/>
    <s v="08/08/2014"/>
    <s v="12/08/2014"/>
    <x v="3"/>
    <x v="3"/>
    <d v="2014-08-08T00:00:00"/>
    <d v="2014-08-12T00:00:00"/>
    <s v="On Date"/>
    <s v="JeremyLonsdale"/>
    <s v="United States"/>
    <s v="Westminster"/>
    <s v="California"/>
    <s v="Binders"/>
    <s v="Mead 1st Gear 2&quot; Zipper Binder, Asst. Colors"/>
    <n v="6.4849999999999994"/>
    <n v="31.128"/>
    <n v="3"/>
    <n v="11.673"/>
    <n v="933.84"/>
  </r>
  <r>
    <s v="CA-2014-156776"/>
    <s v="08/08/2014"/>
    <s v="12/08/2014"/>
    <x v="3"/>
    <x v="3"/>
    <d v="2014-08-08T00:00:00"/>
    <d v="2014-08-12T00:00:00"/>
    <s v="On Date"/>
    <s v="JeremyLonsdale"/>
    <s v="United States"/>
    <s v="Westminster"/>
    <s v="California"/>
    <s v="Accessories"/>
    <s v="Sony Micro Vault Click 4 GB USB 2.0 Flash Drive"/>
    <n v="11.988399999999999"/>
    <n v="55.76"/>
    <n v="4"/>
    <n v="7.8064"/>
    <n v="624.51199999999994"/>
  </r>
  <r>
    <s v="CA-2014-156776"/>
    <s v="08/08/2014"/>
    <s v="12/08/2014"/>
    <x v="3"/>
    <x v="3"/>
    <d v="2014-08-08T00:00:00"/>
    <d v="2014-08-12T00:00:00"/>
    <s v="On Date"/>
    <s v="JeremyLonsdale"/>
    <s v="United States"/>
    <s v="Westminster"/>
    <s v="California"/>
    <s v="Paper"/>
    <s v="Xerox 1881"/>
    <n v="6.5083999999999991"/>
    <n v="24.56"/>
    <n v="2"/>
    <n v="11.543200000000001"/>
    <n v="923.45600000000002"/>
  </r>
  <r>
    <s v="CA-2014-156776"/>
    <s v="08/08/2014"/>
    <s v="12/08/2014"/>
    <x v="3"/>
    <x v="3"/>
    <d v="2014-08-08T00:00:00"/>
    <d v="2014-08-12T00:00:00"/>
    <s v="On Date"/>
    <s v="JeremyLonsdale"/>
    <s v="United States"/>
    <s v="Westminster"/>
    <s v="California"/>
    <s v="Furnishings"/>
    <s v="Howard Miller 13-3/4&quot; Diameter Brushed Chrome Round Wall Clock"/>
    <n v="36.225000000000001"/>
    <n v="51.75"/>
    <n v="1"/>
    <n v="15.525"/>
    <n v="1242"/>
  </r>
  <r>
    <s v="CA-2014-156776"/>
    <s v="08/08/2014"/>
    <s v="12/08/2014"/>
    <x v="3"/>
    <x v="3"/>
    <d v="2014-08-08T00:00:00"/>
    <d v="2014-08-12T00:00:00"/>
    <s v="On Date"/>
    <s v="JeremyLonsdale"/>
    <s v="United States"/>
    <s v="Westminster"/>
    <s v="California"/>
    <s v="Chairs"/>
    <s v="Global Enterprise Series Seating Low-Back Swivel/Tilt Chairs"/>
    <n v="181.286"/>
    <n v="207.184"/>
    <n v="1"/>
    <n v="25.898"/>
    <n v="2071.84"/>
  </r>
  <r>
    <s v="CA-2014-156776"/>
    <s v="08/08/2014"/>
    <s v="12/08/2014"/>
    <x v="3"/>
    <x v="3"/>
    <d v="2014-08-08T00:00:00"/>
    <d v="2014-08-12T00:00:00"/>
    <s v="On Date"/>
    <s v="JeremyLonsdale"/>
    <s v="United States"/>
    <s v="Westminster"/>
    <s v="California"/>
    <s v="Appliances"/>
    <s v="3.6 Cubic Foot Counter Height Office Refrigerator"/>
    <n v="212.12639999999999"/>
    <n v="1473.1"/>
    <n v="5"/>
    <n v="412.46800000000002"/>
    <n v="32997.440000000002"/>
  </r>
  <r>
    <s v="CA-2011-146843"/>
    <s v="11/30/2011"/>
    <s v="06/12/2011"/>
    <x v="1"/>
    <x v="7"/>
    <d v="2011-11-30T00:00:00"/>
    <d v="2011-12-06T00:00:00"/>
    <s v="Delay"/>
    <s v="PhilipBrown"/>
    <s v="United States"/>
    <s v="Avondale"/>
    <s v="Arizona"/>
    <s v="Supplies"/>
    <s v="Acme Office Executive Series Stainless Steel Trimmers"/>
    <n v="6.3418000000000001"/>
    <n v="47.991999999999997"/>
    <n v="7"/>
    <n v="3.5994000000000002"/>
    <n v="287.952"/>
  </r>
  <r>
    <s v="CA-2011-146843"/>
    <s v="11/30/2011"/>
    <s v="06/12/2011"/>
    <x v="1"/>
    <x v="7"/>
    <d v="2011-11-30T00:00:00"/>
    <d v="2011-12-06T00:00:00"/>
    <s v="Delay"/>
    <s v="PhilipBrown"/>
    <s v="United States"/>
    <s v="Avondale"/>
    <s v="Arizona"/>
    <s v="Accessories"/>
    <s v="Memorex 25GB 6X Branded Blu-Ray Recordable Disc, 30/Pack"/>
    <n v="29.7135"/>
    <n v="102.24"/>
    <n v="4"/>
    <n v="-16.614000000000001"/>
    <n v="-1329.1200000000001"/>
  </r>
  <r>
    <s v="CA-2011-103310"/>
    <s v="05/10/2011"/>
    <s v="15/05/2011"/>
    <x v="1"/>
    <x v="2"/>
    <d v="2011-05-10T00:00:00"/>
    <d v="2011-05-15T00:00:00"/>
    <s v="On Date"/>
    <s v="GregMatthias"/>
    <s v="United States"/>
    <s v="San Jose"/>
    <s v="California"/>
    <s v="Paper"/>
    <s v="Southworth 25% Cotton Premium Laser Paper and Envelopes"/>
    <n v="10.3896"/>
    <n v="39.96"/>
    <n v="2"/>
    <n v="19.180800000000001"/>
    <n v="1534.4640000000002"/>
  </r>
  <r>
    <s v="CA-2011-103310"/>
    <s v="05/10/2011"/>
    <s v="15/05/2011"/>
    <x v="1"/>
    <x v="2"/>
    <d v="2011-05-10T00:00:00"/>
    <d v="2011-05-15T00:00:00"/>
    <s v="On Date"/>
    <s v="GregMatthias"/>
    <s v="United States"/>
    <s v="San Jose"/>
    <s v="California"/>
    <s v="Phones"/>
    <s v="Wilson Electronics DB Pro Signal Booster"/>
    <n v="261.33999999999997"/>
    <n v="1432"/>
    <n v="5"/>
    <n v="125.3"/>
    <n v="10024"/>
  </r>
  <r>
    <s v="CA-2011-103310"/>
    <s v="05/10/2011"/>
    <s v="15/05/2011"/>
    <x v="1"/>
    <x v="2"/>
    <d v="2011-05-10T00:00:00"/>
    <d v="2011-05-15T00:00:00"/>
    <s v="On Date"/>
    <s v="GregMatthias"/>
    <s v="United States"/>
    <s v="San Jose"/>
    <s v="California"/>
    <s v="Supplies"/>
    <s v="Acme Design Stainless Steel Bent Scissors"/>
    <n v="4.9931999999999999"/>
    <n v="41.04"/>
    <n v="6"/>
    <n v="11.0808"/>
    <n v="886.46399999999994"/>
  </r>
  <r>
    <s v="CA-2011-103310"/>
    <s v="05/10/2011"/>
    <s v="15/05/2011"/>
    <x v="1"/>
    <x v="2"/>
    <d v="2011-05-10T00:00:00"/>
    <d v="2011-05-15T00:00:00"/>
    <s v="On Date"/>
    <s v="GregMatthias"/>
    <s v="United States"/>
    <s v="San Jose"/>
    <s v="California"/>
    <s v="Chairs"/>
    <s v="Hon Pagoda Stacking Chairs"/>
    <n v="224.68599999999998"/>
    <n v="256.78399999999999"/>
    <n v="1"/>
    <n v="32.097999999999999"/>
    <n v="2567.84"/>
  </r>
  <r>
    <s v="CA-2013-104689"/>
    <s v="12/02/2013"/>
    <s v="06/12/2013"/>
    <x v="0"/>
    <x v="1"/>
    <d v="2013-12-02T00:00:00"/>
    <d v="2013-12-06T00:00:00"/>
    <s v="On Date"/>
    <s v="FredHopkins"/>
    <s v="United States"/>
    <s v="Los Angeles"/>
    <s v="California"/>
    <s v="Art"/>
    <s v="Sanford Colorific Colored Pencils, 12/Box"/>
    <n v="2.016"/>
    <n v="23.04"/>
    <n v="8"/>
    <n v="6.9119999999999999"/>
    <n v="552.96"/>
  </r>
  <r>
    <s v="CA-2014-141747"/>
    <s v="08/04/2014"/>
    <s v="09/08/2014"/>
    <x v="3"/>
    <x v="3"/>
    <d v="2014-08-04T00:00:00"/>
    <d v="2014-08-09T00:00:00"/>
    <s v="On Date"/>
    <s v="ScotCoram"/>
    <s v="United States"/>
    <s v="Seattle"/>
    <s v="Washington"/>
    <s v="Storage"/>
    <s v="Letter/Legal File Tote with Clear Snap-On Lid, Black Granite"/>
    <n v="11.884399999999999"/>
    <n v="16.059999999999999"/>
    <n v="1"/>
    <n v="4.1756000000000002"/>
    <n v="334.048"/>
  </r>
  <r>
    <s v="CA-2012-167479"/>
    <s v="03/14/2012"/>
    <s v="19/03/2012"/>
    <x v="2"/>
    <x v="9"/>
    <d v="2012-03-14T00:00:00"/>
    <d v="2012-03-19T00:00:00"/>
    <s v="On Date"/>
    <s v="ArianneIrving"/>
    <s v="United States"/>
    <s v="Roseville"/>
    <s v="California"/>
    <s v="Paper"/>
    <s v="Xerox 223"/>
    <n v="3.3696000000000002"/>
    <n v="19.440000000000001"/>
    <n v="3"/>
    <n v="9.3312000000000008"/>
    <n v="746.49600000000009"/>
  </r>
  <r>
    <s v="CA-2011-144071"/>
    <s v="12/08/2011"/>
    <s v="15/12/2011"/>
    <x v="1"/>
    <x v="1"/>
    <d v="2011-12-08T00:00:00"/>
    <d v="2011-12-15T00:00:00"/>
    <s v="Delay"/>
    <s v="DennyJoy"/>
    <s v="United States"/>
    <s v="San Francisco"/>
    <s v="California"/>
    <s v="Furnishings"/>
    <s v="Luxo Economy Swing Arm Lamp"/>
    <n v="14.356800000000002"/>
    <n v="39.880000000000003"/>
    <n v="2"/>
    <n v="11.166399999999999"/>
    <n v="893.3119999999999"/>
  </r>
  <r>
    <s v="CA-2011-144071"/>
    <s v="12/08/2011"/>
    <s v="15/12/2011"/>
    <x v="1"/>
    <x v="1"/>
    <d v="2011-12-08T00:00:00"/>
    <d v="2011-12-15T00:00:00"/>
    <s v="Delay"/>
    <s v="DennyJoy"/>
    <s v="United States"/>
    <s v="San Francisco"/>
    <s v="California"/>
    <s v="Furnishings"/>
    <s v="DAX Natural Wood-Tone Poster Frame"/>
    <n v="16.947200000000002"/>
    <n v="79.44"/>
    <n v="3"/>
    <n v="28.598400000000002"/>
    <n v="2287.8720000000003"/>
  </r>
  <r>
    <s v="CA-2013-152646"/>
    <s v="11/22/2013"/>
    <s v="27/11/2013"/>
    <x v="0"/>
    <x v="7"/>
    <d v="2013-11-22T00:00:00"/>
    <d v="2013-11-27T00:00:00"/>
    <s v="On Date"/>
    <s v="TiffanyHouse"/>
    <s v="United States"/>
    <s v="Los Angeles"/>
    <s v="California"/>
    <s v="Paper"/>
    <s v="Xerox 222"/>
    <n v="3.3695999999999997"/>
    <n v="32.4"/>
    <n v="5"/>
    <n v="15.552"/>
    <n v="1244.1599999999999"/>
  </r>
  <r>
    <s v="CA-2014-140515"/>
    <s v="03/20/2014"/>
    <s v="25/03/2014"/>
    <x v="3"/>
    <x v="9"/>
    <d v="2014-03-20T00:00:00"/>
    <d v="2014-03-25T00:00:00"/>
    <s v="On Date"/>
    <s v="GeorgeZrebassa"/>
    <s v="United States"/>
    <s v="Los Angeles"/>
    <s v="California"/>
    <s v="Appliances"/>
    <s v="Belkin 5 Outlet SurgeMaster Power Centers"/>
    <n v="39.2256"/>
    <n v="381.36"/>
    <n v="7"/>
    <n v="106.7808"/>
    <n v="8542.4639999999999"/>
  </r>
  <r>
    <s v="CA-2011-153619"/>
    <s v="11/03/2011"/>
    <s v="03/11/2011"/>
    <x v="1"/>
    <x v="7"/>
    <d v="2011-11-03T00:00:00"/>
    <d v="2011-11-03T00:00:00"/>
    <s v="On Date"/>
    <s v="TracyCollins"/>
    <s v="United States"/>
    <s v="Los Angeles"/>
    <s v="California"/>
    <s v="Art"/>
    <s v="Prang Dustless Chalk Sticks"/>
    <n v="0.84"/>
    <n v="6.72"/>
    <n v="4"/>
    <n v="3.36"/>
    <n v="268.8"/>
  </r>
  <r>
    <s v="CA-2014-133718"/>
    <s v="07/24/2014"/>
    <s v="27/07/2014"/>
    <x v="3"/>
    <x v="6"/>
    <d v="2014-07-24T00:00:00"/>
    <d v="2014-07-27T00:00:00"/>
    <s v="On Date"/>
    <s v="TracyBlumstein"/>
    <s v="United States"/>
    <s v="Los Angeles"/>
    <s v="California"/>
    <s v="Binders"/>
    <s v="Cardinal HOLDit! Binder Insert Strips,Extra Strips"/>
    <n v="3.2282999999999999"/>
    <n v="15.192"/>
    <n v="3"/>
    <n v="5.5071000000000003"/>
    <n v="440.56800000000004"/>
  </r>
  <r>
    <s v="CA-2014-133718"/>
    <s v="07/24/2014"/>
    <s v="27/07/2014"/>
    <x v="3"/>
    <x v="6"/>
    <d v="2014-07-24T00:00:00"/>
    <d v="2014-07-27T00:00:00"/>
    <s v="On Date"/>
    <s v="TracyBlumstein"/>
    <s v="United States"/>
    <s v="Los Angeles"/>
    <s v="California"/>
    <s v="Paper"/>
    <s v="Weyerhaeuser First Choice Laser/Copy Paper (20Lb. and 88 Bright)"/>
    <n v="3.3696000000000002"/>
    <n v="58.32"/>
    <n v="9"/>
    <n v="27.993600000000001"/>
    <n v="2239.4880000000003"/>
  </r>
  <r>
    <s v="CA-2011-148383"/>
    <s v="12/27/2011"/>
    <s v="31/12/2011"/>
    <x v="1"/>
    <x v="1"/>
    <d v="2011-12-27T00:00:00"/>
    <d v="2011-12-31T00:00:00"/>
    <s v="On Date"/>
    <s v="ResiPÃ¶lking"/>
    <s v="United States"/>
    <s v="Phoenix"/>
    <s v="Arizona"/>
    <s v="Binders"/>
    <s v="GBC DocuBind 300 Electric Binding Machine"/>
    <n v="273.50959999999998"/>
    <n v="946.76400000000001"/>
    <n v="6"/>
    <n v="-694.29359999999997"/>
    <n v="-55543.487999999998"/>
  </r>
  <r>
    <s v="CA-2013-126732"/>
    <s v="09/03/2013"/>
    <s v="07/09/2013"/>
    <x v="0"/>
    <x v="4"/>
    <d v="2013-09-03T00:00:00"/>
    <d v="2013-09-07T00:00:00"/>
    <s v="On Date"/>
    <s v="LenaRadford"/>
    <s v="United States"/>
    <s v="Los Angeles"/>
    <s v="California"/>
    <s v="Furnishings"/>
    <s v="Ultra Door Pull Handle"/>
    <n v="7.0484000000000009"/>
    <n v="94.68"/>
    <n v="9"/>
    <n v="31.244399999999999"/>
    <n v="2499.5519999999997"/>
  </r>
  <r>
    <s v="CA-2013-126732"/>
    <s v="09/03/2013"/>
    <s v="07/09/2013"/>
    <x v="0"/>
    <x v="4"/>
    <d v="2013-09-03T00:00:00"/>
    <d v="2013-09-07T00:00:00"/>
    <s v="On Date"/>
    <s v="LenaRadford"/>
    <s v="United States"/>
    <s v="Los Angeles"/>
    <s v="California"/>
    <s v="Storage"/>
    <s v="Akro Stacking Bins"/>
    <n v="7.5744000000000007"/>
    <n v="23.67"/>
    <n v="3"/>
    <n v="0.94679999999999997"/>
    <n v="75.744"/>
  </r>
  <r>
    <s v="CA-2013-126732"/>
    <s v="09/03/2013"/>
    <s v="07/09/2013"/>
    <x v="0"/>
    <x v="4"/>
    <d v="2013-09-03T00:00:00"/>
    <d v="2013-09-07T00:00:00"/>
    <s v="On Date"/>
    <s v="LenaRadford"/>
    <s v="United States"/>
    <s v="Los Angeles"/>
    <s v="California"/>
    <s v="Phones"/>
    <s v="Cisco Unified IP Phone 7945G VoIP phone"/>
    <n v="255.74249999999998"/>
    <n v="1091.1679999999999"/>
    <n v="4"/>
    <n v="68.197999999999993"/>
    <n v="5455.8399999999992"/>
  </r>
  <r>
    <s v="CA-2013-126732"/>
    <s v="09/03/2013"/>
    <s v="07/09/2013"/>
    <x v="0"/>
    <x v="4"/>
    <d v="2013-09-03T00:00:00"/>
    <d v="2013-09-07T00:00:00"/>
    <s v="On Date"/>
    <s v="LenaRadford"/>
    <s v="United States"/>
    <s v="Los Angeles"/>
    <s v="California"/>
    <s v="Art"/>
    <s v="Blackstonian Pencils"/>
    <n v="1.9224000000000003"/>
    <n v="18.690000000000001"/>
    <n v="7"/>
    <n v="5.2332000000000001"/>
    <n v="418.65600000000001"/>
  </r>
  <r>
    <s v="CA-2013-126732"/>
    <s v="09/03/2013"/>
    <s v="07/09/2013"/>
    <x v="0"/>
    <x v="4"/>
    <d v="2013-09-03T00:00:00"/>
    <d v="2013-09-07T00:00:00"/>
    <s v="On Date"/>
    <s v="LenaRadford"/>
    <s v="United States"/>
    <s v="Los Angeles"/>
    <s v="California"/>
    <s v="Tables"/>
    <s v="Chromcraft Rectangular Conference Tables"/>
    <n v="180.09719999999999"/>
    <n v="568.72799999999995"/>
    <n v="3"/>
    <n v="28.436399999999999"/>
    <n v="2274.9119999999998"/>
  </r>
  <r>
    <s v="CA-2013-126732"/>
    <s v="09/03/2013"/>
    <s v="07/09/2013"/>
    <x v="0"/>
    <x v="4"/>
    <d v="2013-09-03T00:00:00"/>
    <d v="2013-09-07T00:00:00"/>
    <s v="On Date"/>
    <s v="LenaRadford"/>
    <s v="United States"/>
    <s v="Los Angeles"/>
    <s v="California"/>
    <s v="Binders"/>
    <s v="SpineVue Locking Slant-D Ring Binders by Cardinal"/>
    <n v="4.7528000000000006"/>
    <n v="7.3120000000000003"/>
    <n v="1"/>
    <n v="2.5592000000000001"/>
    <n v="204.73600000000002"/>
  </r>
  <r>
    <s v="CA-2011-113271"/>
    <s v="07/09/2011"/>
    <s v="14/07/2011"/>
    <x v="1"/>
    <x v="6"/>
    <d v="2011-07-09T00:00:00"/>
    <d v="2011-07-14T00:00:00"/>
    <s v="On Date"/>
    <s v="DarrinSayre"/>
    <s v="United States"/>
    <s v="San Francisco"/>
    <s v="California"/>
    <s v="Binders"/>
    <s v="Avery Hidden Tab Dividers for Binding Systems"/>
    <n v="1.6092"/>
    <n v="14.304"/>
    <n v="6"/>
    <n v="4.6487999999999996"/>
    <n v="371.904"/>
  </r>
  <r>
    <s v="CA-2011-113271"/>
    <s v="07/09/2011"/>
    <s v="14/07/2011"/>
    <x v="1"/>
    <x v="6"/>
    <d v="2011-07-09T00:00:00"/>
    <d v="2011-07-14T00:00:00"/>
    <s v="On Date"/>
    <s v="DarrinSayre"/>
    <s v="United States"/>
    <s v="San Francisco"/>
    <s v="California"/>
    <s v="Bookcases"/>
    <s v="Bush Heritage Pine Collection 5-Shelf Bookcase, Albany Pine Finish, *Special Order"/>
    <n v="112.78399999999999"/>
    <n v="119.833"/>
    <n v="1"/>
    <n v="7.0490000000000004"/>
    <n v="563.92000000000007"/>
  </r>
  <r>
    <s v="CA-2011-113271"/>
    <s v="07/09/2011"/>
    <s v="14/07/2011"/>
    <x v="1"/>
    <x v="6"/>
    <d v="2011-07-09T00:00:00"/>
    <d v="2011-07-14T00:00:00"/>
    <s v="On Date"/>
    <s v="DarrinSayre"/>
    <s v="United States"/>
    <s v="San Francisco"/>
    <s v="California"/>
    <s v="Art"/>
    <s v="Prang Drawing Pencil Set"/>
    <n v="1.6679999999999997"/>
    <n v="5.56"/>
    <n v="2"/>
    <n v="2.2240000000000002"/>
    <n v="177.92000000000002"/>
  </r>
  <r>
    <s v="CA-2011-113271"/>
    <s v="07/09/2011"/>
    <s v="14/07/2011"/>
    <x v="1"/>
    <x v="6"/>
    <d v="2011-07-09T00:00:00"/>
    <d v="2011-07-14T00:00:00"/>
    <s v="On Date"/>
    <s v="DarrinSayre"/>
    <s v="United States"/>
    <s v="San Francisco"/>
    <s v="California"/>
    <s v="Paper"/>
    <s v="Xerox 1967"/>
    <n v="3.3695999999999997"/>
    <n v="32.4"/>
    <n v="5"/>
    <n v="15.552"/>
    <n v="1244.1599999999999"/>
  </r>
  <r>
    <s v="CA-2014-130106"/>
    <s v="05/23/2014"/>
    <s v="27/05/2014"/>
    <x v="3"/>
    <x v="2"/>
    <d v="2014-05-23T00:00:00"/>
    <d v="2014-05-27T00:00:00"/>
    <s v="On Date"/>
    <s v="VickyFreymann"/>
    <s v="United States"/>
    <s v="San Francisco"/>
    <s v="California"/>
    <s v="Art"/>
    <s v="Newell 350"/>
    <n v="2.3287999999999998"/>
    <n v="9.84"/>
    <n v="3"/>
    <n v="2.8536000000000001"/>
    <n v="228.28800000000001"/>
  </r>
  <r>
    <s v="CA-2014-130106"/>
    <s v="05/23/2014"/>
    <s v="27/05/2014"/>
    <x v="3"/>
    <x v="2"/>
    <d v="2014-05-23T00:00:00"/>
    <d v="2014-05-27T00:00:00"/>
    <s v="On Date"/>
    <s v="VickyFreymann"/>
    <s v="United States"/>
    <s v="San Francisco"/>
    <s v="California"/>
    <s v="Art"/>
    <s v="Newell 333"/>
    <n v="2.0571999999999999"/>
    <n v="2.78"/>
    <n v="1"/>
    <n v="0.7228"/>
    <n v="57.823999999999998"/>
  </r>
  <r>
    <s v="CA-2014-155712"/>
    <s v="03/03/2014"/>
    <s v="09/03/2014"/>
    <x v="3"/>
    <x v="9"/>
    <d v="2014-03-03T00:00:00"/>
    <d v="2014-03-09T00:00:00"/>
    <s v="Delay"/>
    <s v="KenDana"/>
    <s v="United States"/>
    <s v="Los Angeles"/>
    <s v="California"/>
    <s v="Binders"/>
    <s v="Catalog Binders with Expanding Posts"/>
    <n v="37.003999999999998"/>
    <n v="107.648"/>
    <n v="2"/>
    <n v="33.64"/>
    <n v="2691.2"/>
  </r>
  <r>
    <s v="CA-2014-111388"/>
    <s v="09/03/2014"/>
    <s v="03/09/2014"/>
    <x v="3"/>
    <x v="4"/>
    <d v="2014-09-03T00:00:00"/>
    <d v="2014-09-03T00:00:00"/>
    <s v="On Date"/>
    <s v="StephanieUlpright"/>
    <s v="United States"/>
    <s v="Seattle"/>
    <s v="Washington"/>
    <s v="Chairs"/>
    <s v="Global Leather Task Chair, Black"/>
    <n v="72.891900000000007"/>
    <n v="215.976"/>
    <n v="3"/>
    <n v="-2.6997"/>
    <n v="-215.976"/>
  </r>
  <r>
    <s v="CA-2011-125759"/>
    <s v="02/09/2011"/>
    <s v="10/02/2011"/>
    <x v="1"/>
    <x v="11"/>
    <d v="2011-02-09T00:00:00"/>
    <d v="2011-02-10T00:00:00"/>
    <s v="On Date"/>
    <s v="NathanMautz"/>
    <s v="United States"/>
    <s v="North Las Vegas"/>
    <s v="Nevada"/>
    <s v="Furnishings"/>
    <s v="Master Caster Door Stop, Large Brown"/>
    <n v="4.5136000000000003"/>
    <n v="14.56"/>
    <n v="2"/>
    <n v="5.5327999999999999"/>
    <n v="442.62400000000002"/>
  </r>
  <r>
    <s v="US-2011-134054"/>
    <s v="10/10/2011"/>
    <s v="10/10/2011"/>
    <x v="1"/>
    <x v="8"/>
    <d v="2011-10-10T00:00:00"/>
    <d v="2011-10-10T00:00:00"/>
    <s v="On Date"/>
    <s v="FredChung"/>
    <s v="United States"/>
    <s v="Albuquerque"/>
    <s v="New Mexico"/>
    <s v="Art"/>
    <s v="Dixon Ticonderoga Core-Lock Colored Pencils, 48-Color Set"/>
    <n v="20.467999999999996"/>
    <n v="255.85"/>
    <n v="7"/>
    <n v="112.574"/>
    <n v="9005.92"/>
  </r>
  <r>
    <s v="CA-2013-166772"/>
    <s v="09/21/2013"/>
    <s v="25/09/2013"/>
    <x v="0"/>
    <x v="4"/>
    <d v="2013-09-21T00:00:00"/>
    <d v="2013-09-25T00:00:00"/>
    <s v="On Date"/>
    <s v="HeatherJas"/>
    <s v="United States"/>
    <s v="Seattle"/>
    <s v="Washington"/>
    <s v="Bookcases"/>
    <s v="O'Sullivan 5-Shelf Heavy-Duty Bookcases"/>
    <n v="61.454999999999998"/>
    <n v="163.88"/>
    <n v="2"/>
    <n v="40.97"/>
    <n v="3277.6"/>
  </r>
  <r>
    <s v="CA-2014-102218"/>
    <s v="09/03/2014"/>
    <s v="05/09/2014"/>
    <x v="3"/>
    <x v="4"/>
    <d v="2014-09-03T00:00:00"/>
    <d v="2014-09-05T00:00:00"/>
    <s v="On Date"/>
    <s v="LukeWeiss"/>
    <s v="United States"/>
    <s v="Fort Collins"/>
    <s v="Colorado"/>
    <s v="Labels"/>
    <s v="Avery 519"/>
    <n v="3.8742999999999999"/>
    <n v="11.696"/>
    <n v="2"/>
    <n v="3.9474"/>
    <n v="315.79200000000003"/>
  </r>
  <r>
    <s v="CA-2011-111857"/>
    <s v="04/23/2011"/>
    <s v="26/04/2011"/>
    <x v="1"/>
    <x v="10"/>
    <d v="2011-04-23T00:00:00"/>
    <d v="2011-04-26T00:00:00"/>
    <s v="On Date"/>
    <s v="NathanMautz"/>
    <s v="United States"/>
    <s v="San Francisco"/>
    <s v="California"/>
    <s v="Paper"/>
    <s v="Xerox 1891"/>
    <n v="25.922299999999996"/>
    <n v="48.91"/>
    <n v="1"/>
    <n v="22.9877"/>
    <n v="1839.0160000000001"/>
  </r>
  <r>
    <s v="CA-2012-137603"/>
    <s v="09/19/2012"/>
    <s v="24/09/2012"/>
    <x v="2"/>
    <x v="4"/>
    <d v="2012-09-19T00:00:00"/>
    <d v="2012-09-24T00:00:00"/>
    <s v="On Date"/>
    <s v="MarcHarrigan"/>
    <s v="United States"/>
    <s v="Santa Fe"/>
    <s v="New Mexico"/>
    <s v="Art"/>
    <s v="Newell 323"/>
    <n v="1.2432000000000001"/>
    <n v="8.4"/>
    <n v="5"/>
    <n v="2.1840000000000002"/>
    <n v="174.72000000000003"/>
  </r>
  <r>
    <s v="CA-2011-128237"/>
    <s v="03/25/2011"/>
    <s v="30/03/2011"/>
    <x v="1"/>
    <x v="9"/>
    <d v="2011-03-25T00:00:00"/>
    <d v="2011-03-30T00:00:00"/>
    <s v="On Date"/>
    <s v="ChristinaAnderson"/>
    <s v="United States"/>
    <s v="San Francisco"/>
    <s v="California"/>
    <s v="Art"/>
    <s v="Newell 35"/>
    <n v="2.3287999999999998"/>
    <n v="6.56"/>
    <n v="2"/>
    <n v="1.9024000000000001"/>
    <n v="152.19200000000001"/>
  </r>
  <r>
    <s v="CA-2011-128237"/>
    <s v="03/25/2011"/>
    <s v="30/03/2011"/>
    <x v="1"/>
    <x v="9"/>
    <d v="2011-03-25T00:00:00"/>
    <d v="2011-03-30T00:00:00"/>
    <s v="On Date"/>
    <s v="ChristinaAnderson"/>
    <s v="United States"/>
    <s v="San Francisco"/>
    <s v="California"/>
    <s v="Art"/>
    <s v="Eberhard Faber 3 1/2&quot; Golf Pencils"/>
    <n v="5.58"/>
    <n v="14.88"/>
    <n v="2"/>
    <n v="3.72"/>
    <n v="297.60000000000002"/>
  </r>
  <r>
    <s v="CA-2011-128237"/>
    <s v="03/25/2011"/>
    <s v="30/03/2011"/>
    <x v="1"/>
    <x v="9"/>
    <d v="2011-03-25T00:00:00"/>
    <d v="2011-03-30T00:00:00"/>
    <s v="On Date"/>
    <s v="ChristinaAnderson"/>
    <s v="United States"/>
    <s v="San Francisco"/>
    <s v="California"/>
    <s v="Accessories"/>
    <s v="ImationÂ SwivelÂ Flash DriveÂ USBÂ flash driveÂ - 8 GB"/>
    <n v="7.3904999999999994"/>
    <n v="45.48"/>
    <n v="4"/>
    <n v="15.917999999999999"/>
    <n v="1273.44"/>
  </r>
  <r>
    <s v="CA-2011-128237"/>
    <s v="03/25/2011"/>
    <s v="30/03/2011"/>
    <x v="1"/>
    <x v="9"/>
    <d v="2011-03-25T00:00:00"/>
    <d v="2011-03-30T00:00:00"/>
    <s v="On Date"/>
    <s v="ChristinaAnderson"/>
    <s v="United States"/>
    <s v="San Francisco"/>
    <s v="California"/>
    <s v="Art"/>
    <s v="BIC Brite Liner Grip Highlighters, Assorted, 5/Pack"/>
    <n v="2.5864000000000003"/>
    <n v="25.44"/>
    <n v="6"/>
    <n v="9.9215999999999998"/>
    <n v="793.72799999999995"/>
  </r>
  <r>
    <s v="CA-2014-121853"/>
    <s v="09/24/2014"/>
    <s v="30/09/2014"/>
    <x v="3"/>
    <x v="4"/>
    <d v="2014-09-24T00:00:00"/>
    <d v="2014-09-30T00:00:00"/>
    <s v="Delay"/>
    <s v="DuaneBenoit"/>
    <s v="United States"/>
    <s v="Los Angeles"/>
    <s v="California"/>
    <s v="Paper"/>
    <s v="Xerox 1909"/>
    <n v="14.245199999999999"/>
    <n v="211.04"/>
    <n v="8"/>
    <n v="97.078400000000002"/>
    <n v="7766.2719999999999"/>
  </r>
  <r>
    <s v="CA-2014-121853"/>
    <s v="09/24/2014"/>
    <s v="30/09/2014"/>
    <x v="3"/>
    <x v="4"/>
    <d v="2014-09-24T00:00:00"/>
    <d v="2014-09-30T00:00:00"/>
    <s v="Delay"/>
    <s v="DuaneBenoit"/>
    <s v="United States"/>
    <s v="Los Angeles"/>
    <s v="California"/>
    <s v="Chairs"/>
    <s v="GuestStacker Chair with Chrome Finish Legs"/>
    <n v="267.66720000000004"/>
    <n v="594.81600000000003"/>
    <n v="2"/>
    <n v="59.4816"/>
    <n v="4758.5280000000002"/>
  </r>
  <r>
    <s v="CA-2014-121853"/>
    <s v="09/24/2014"/>
    <s v="30/09/2014"/>
    <x v="3"/>
    <x v="4"/>
    <d v="2014-09-24T00:00:00"/>
    <d v="2014-09-30T00:00:00"/>
    <s v="Delay"/>
    <s v="DuaneBenoit"/>
    <s v="United States"/>
    <s v="Los Angeles"/>
    <s v="California"/>
    <s v="Binders"/>
    <s v="Ibico Plastic Spiral Binding Combs"/>
    <n v="16.415999999999997"/>
    <n v="72.959999999999994"/>
    <n v="3"/>
    <n v="23.712"/>
    <n v="1896.96"/>
  </r>
  <r>
    <s v="US-2014-130687"/>
    <s v="09/08/2014"/>
    <s v="11/09/2014"/>
    <x v="3"/>
    <x v="4"/>
    <d v="2014-09-08T00:00:00"/>
    <d v="2014-09-11T00:00:00"/>
    <s v="On Date"/>
    <s v="PhillipFlathmann"/>
    <s v="United States"/>
    <s v="Edmonds"/>
    <s v="Washington"/>
    <s v="Furnishings"/>
    <s v="DAX Two-Tone Silver Metal Document Frame"/>
    <n v="11.536799999999998"/>
    <n v="80.959999999999994"/>
    <n v="4"/>
    <n v="34.812800000000003"/>
    <n v="2785.0240000000003"/>
  </r>
  <r>
    <s v="US-2014-130687"/>
    <s v="09/08/2014"/>
    <s v="11/09/2014"/>
    <x v="3"/>
    <x v="4"/>
    <d v="2014-09-08T00:00:00"/>
    <d v="2014-09-11T00:00:00"/>
    <s v="On Date"/>
    <s v="PhillipFlathmann"/>
    <s v="United States"/>
    <s v="Edmonds"/>
    <s v="Washington"/>
    <s v="Phones"/>
    <s v="Konftel 250 ConferenceÂ phoneÂ - Charcoal black"/>
    <n v="210.76679999999999"/>
    <n v="455.71199999999999"/>
    <n v="2"/>
    <n v="34.178400000000003"/>
    <n v="2734.2720000000004"/>
  </r>
  <r>
    <s v="US-2014-130687"/>
    <s v="09/08/2014"/>
    <s v="11/09/2014"/>
    <x v="3"/>
    <x v="4"/>
    <d v="2014-09-08T00:00:00"/>
    <d v="2014-09-11T00:00:00"/>
    <s v="On Date"/>
    <s v="PhillipFlathmann"/>
    <s v="United States"/>
    <s v="Edmonds"/>
    <s v="Washington"/>
    <s v="Art"/>
    <s v="Boston 1799 Powerhouse Electric Pencil Sharpener"/>
    <n v="18.7056"/>
    <n v="25.98"/>
    <n v="1"/>
    <n v="7.2744"/>
    <n v="581.952"/>
  </r>
  <r>
    <s v="CA-2012-164497"/>
    <s v="11/28/2012"/>
    <s v="30/11/2012"/>
    <x v="2"/>
    <x v="7"/>
    <d v="2012-11-28T00:00:00"/>
    <d v="2012-11-30T00:00:00"/>
    <s v="On Date"/>
    <s v="AshleyJarboe"/>
    <s v="United States"/>
    <s v="San Francisco"/>
    <s v="California"/>
    <s v="Appliances"/>
    <s v="Holmes Visible Mist Ultrasonic Humidifier with 2.3-Gallon Output per Day, Replacement Filter"/>
    <n v="7.4711999999999996"/>
    <n v="45.28"/>
    <n v="4"/>
    <n v="15.395200000000001"/>
    <n v="1231.616"/>
  </r>
  <r>
    <s v="CA-2013-108056"/>
    <s v="09/30/2013"/>
    <s v="04/10/2013"/>
    <x v="0"/>
    <x v="4"/>
    <d v="2013-09-30T00:00:00"/>
    <d v="2013-10-04T00:00:00"/>
    <s v="On Date"/>
    <s v="ErinSmith"/>
    <s v="United States"/>
    <s v="Springfield"/>
    <s v="Oregon"/>
    <s v="Phones"/>
    <s v="Wilson Electronics DB Pro Signal Booster"/>
    <n v="261.34000000000003"/>
    <n v="859.2"/>
    <n v="3"/>
    <n v="75.180000000000007"/>
    <n v="6014.4000000000005"/>
  </r>
  <r>
    <s v="CA-2014-130715"/>
    <s v="09/17/2014"/>
    <s v="21/09/2014"/>
    <x v="3"/>
    <x v="4"/>
    <d v="2014-09-17T00:00:00"/>
    <d v="2014-09-21T00:00:00"/>
    <s v="On Date"/>
    <s v="CraigYedwab"/>
    <s v="United States"/>
    <s v="San Francisco"/>
    <s v="California"/>
    <s v="Fasteners"/>
    <s v="OIC Colored Binder Clips, Assorted Sizes"/>
    <n v="1.8257999999999994"/>
    <n v="17.899999999999999"/>
    <n v="5"/>
    <n v="8.7710000000000008"/>
    <n v="701.68000000000006"/>
  </r>
  <r>
    <s v="CA-2011-155264"/>
    <s v="10/19/2011"/>
    <s v="22/10/2011"/>
    <x v="1"/>
    <x v="8"/>
    <d v="2011-10-19T00:00:00"/>
    <d v="2011-10-22T00:00:00"/>
    <s v="On Date"/>
    <s v="RachelPayne"/>
    <s v="United States"/>
    <s v="San Francisco"/>
    <s v="California"/>
    <s v="Binders"/>
    <s v="Accohide Poly Flexible Ring Binders"/>
    <n v="1.8699999999999999"/>
    <n v="2.992"/>
    <n v="1"/>
    <n v="1.1220000000000001"/>
    <n v="89.76"/>
  </r>
  <r>
    <s v="CA-2011-155264"/>
    <s v="10/19/2011"/>
    <s v="22/10/2011"/>
    <x v="1"/>
    <x v="8"/>
    <d v="2011-10-19T00:00:00"/>
    <d v="2011-10-22T00:00:00"/>
    <s v="On Date"/>
    <s v="RachelPayne"/>
    <s v="United States"/>
    <s v="San Francisco"/>
    <s v="California"/>
    <s v="Binders"/>
    <s v="Avery Durable Slant Ring Binders With Label Holder"/>
    <n v="2.1735999999999995"/>
    <n v="20.064"/>
    <n v="6"/>
    <n v="7.0224000000000002"/>
    <n v="561.79200000000003"/>
  </r>
  <r>
    <s v="CA-2011-155264"/>
    <s v="10/19/2011"/>
    <s v="22/10/2011"/>
    <x v="1"/>
    <x v="8"/>
    <d v="2011-10-19T00:00:00"/>
    <d v="2011-10-22T00:00:00"/>
    <s v="On Date"/>
    <s v="RachelPayne"/>
    <s v="United States"/>
    <s v="San Francisco"/>
    <s v="California"/>
    <s v="Paper"/>
    <s v="Xerox 1917"/>
    <n v="25.922299999999996"/>
    <n v="146.72999999999999"/>
    <n v="3"/>
    <n v="68.963099999999997"/>
    <n v="5517.0479999999998"/>
  </r>
  <r>
    <s v="CA-2011-155264"/>
    <s v="10/19/2011"/>
    <s v="22/10/2011"/>
    <x v="1"/>
    <x v="8"/>
    <d v="2011-10-19T00:00:00"/>
    <d v="2011-10-22T00:00:00"/>
    <s v="On Date"/>
    <s v="RachelPayne"/>
    <s v="United States"/>
    <s v="San Francisco"/>
    <s v="California"/>
    <s v="Labels"/>
    <s v="Avery 480"/>
    <n v="1.95"/>
    <n v="18.75"/>
    <n v="5"/>
    <n v="9"/>
    <n v="720"/>
  </r>
  <r>
    <s v="CA-2011-155264"/>
    <s v="10/19/2011"/>
    <s v="22/10/2011"/>
    <x v="1"/>
    <x v="8"/>
    <d v="2011-10-19T00:00:00"/>
    <d v="2011-10-22T00:00:00"/>
    <s v="On Date"/>
    <s v="RachelPayne"/>
    <s v="United States"/>
    <s v="San Francisco"/>
    <s v="California"/>
    <s v="Phones"/>
    <s v="Panasonic KX TS208W Corded phone"/>
    <n v="35.272800000000004"/>
    <n v="117.57599999999999"/>
    <n v="3"/>
    <n v="11.7576"/>
    <n v="940.60799999999995"/>
  </r>
  <r>
    <s v="CA-2013-119123"/>
    <s v="03/14/2013"/>
    <s v="19/03/2013"/>
    <x v="0"/>
    <x v="9"/>
    <d v="2013-03-14T00:00:00"/>
    <d v="2013-03-19T00:00:00"/>
    <s v="On Date"/>
    <s v="DennisBolton"/>
    <s v="United States"/>
    <s v="Riverside"/>
    <s v="California"/>
    <s v="Binders"/>
    <s v="Cardinal EasyOpen D-Ring Binders"/>
    <n v="4.5699999999999994"/>
    <n v="51.183999999999997"/>
    <n v="7"/>
    <n v="19.193999999999999"/>
    <n v="1535.52"/>
  </r>
  <r>
    <s v="CA-2013-114860"/>
    <s v="12/23/2013"/>
    <s v="29/12/2013"/>
    <x v="0"/>
    <x v="1"/>
    <d v="2013-12-23T00:00:00"/>
    <d v="2013-12-29T00:00:00"/>
    <s v="Delay"/>
    <s v="DuaneNoonan"/>
    <s v="United States"/>
    <s v="Moreno Valley"/>
    <s v="California"/>
    <s v="Furnishings"/>
    <s v="Deflect-o DuraMat Antistatic Studded Beveled Mat for Medium Pile Carpeting"/>
    <n v="80.058400000000006"/>
    <n v="842.72"/>
    <n v="8"/>
    <n v="202.25280000000001"/>
    <n v="16180.224"/>
  </r>
  <r>
    <s v="CA-2013-114860"/>
    <s v="12/23/2013"/>
    <s v="29/12/2013"/>
    <x v="0"/>
    <x v="1"/>
    <d v="2013-12-23T00:00:00"/>
    <d v="2013-12-29T00:00:00"/>
    <s v="Delay"/>
    <s v="DuaneNoonan"/>
    <s v="United States"/>
    <s v="Moreno Valley"/>
    <s v="California"/>
    <s v="Furnishings"/>
    <s v="Magnifier Swing Arm Lamp"/>
    <n v="15.525200000000002"/>
    <n v="41.96"/>
    <n v="2"/>
    <n v="10.909599999999999"/>
    <n v="872.76799999999992"/>
  </r>
  <r>
    <s v="CA-2013-159009"/>
    <s v="09/24/2013"/>
    <s v="28/09/2013"/>
    <x v="0"/>
    <x v="4"/>
    <d v="2013-09-24T00:00:00"/>
    <d v="2013-09-28T00:00:00"/>
    <s v="On Date"/>
    <s v="DavePoirier"/>
    <s v="United States"/>
    <s v="Seattle"/>
    <s v="Washington"/>
    <s v="Binders"/>
    <s v="ACCOHIDE 3-Ring Binder, Blue, 1&quot;"/>
    <n v="2.1888999999999998"/>
    <n v="13.215999999999999"/>
    <n v="4"/>
    <n v="4.4603999999999999"/>
    <n v="356.83199999999999"/>
  </r>
  <r>
    <s v="CA-2013-159009"/>
    <s v="09/24/2013"/>
    <s v="28/09/2013"/>
    <x v="0"/>
    <x v="4"/>
    <d v="2013-09-24T00:00:00"/>
    <d v="2013-09-28T00:00:00"/>
    <s v="On Date"/>
    <s v="DavePoirier"/>
    <s v="United States"/>
    <s v="Seattle"/>
    <s v="Washington"/>
    <s v="Chairs"/>
    <s v="Global Deluxe Steno Chair"/>
    <n v="68.512200000000007"/>
    <n v="184.75200000000001"/>
    <n v="3"/>
    <n v="-20.784600000000001"/>
    <n v="-1662.768"/>
  </r>
  <r>
    <s v="CA-2014-111591"/>
    <s v="03/22/2014"/>
    <s v="26/03/2014"/>
    <x v="3"/>
    <x v="9"/>
    <d v="2014-03-22T00:00:00"/>
    <d v="2014-03-26T00:00:00"/>
    <s v="On Date"/>
    <s v="PaulStevenson"/>
    <s v="United States"/>
    <s v="Seattle"/>
    <s v="Washington"/>
    <s v="Binders"/>
    <s v="C-Line Peel &amp; Stick Add-On Filing Pockets, 8-3/4 x 5-1/8, 10/Pack"/>
    <n v="3.3761000000000001"/>
    <n v="30.576000000000001"/>
    <n v="6"/>
    <n v="10.3194"/>
    <n v="825.55200000000002"/>
  </r>
  <r>
    <s v="CA-2014-111591"/>
    <s v="03/22/2014"/>
    <s v="26/03/2014"/>
    <x v="3"/>
    <x v="9"/>
    <d v="2014-03-22T00:00:00"/>
    <d v="2014-03-26T00:00:00"/>
    <s v="On Date"/>
    <s v="PaulStevenson"/>
    <s v="United States"/>
    <s v="Seattle"/>
    <s v="Washington"/>
    <s v="Fasteners"/>
    <s v="Super Bands, 12/Pack"/>
    <n v="1.8041999999999998"/>
    <n v="13.02"/>
    <n v="7"/>
    <n v="0.3906"/>
    <n v="31.248000000000001"/>
  </r>
  <r>
    <s v="CA-2014-111591"/>
    <s v="03/22/2014"/>
    <s v="26/03/2014"/>
    <x v="3"/>
    <x v="9"/>
    <d v="2014-03-22T00:00:00"/>
    <d v="2014-03-26T00:00:00"/>
    <s v="On Date"/>
    <s v="PaulStevenson"/>
    <s v="United States"/>
    <s v="Seattle"/>
    <s v="Washington"/>
    <s v="Furnishings"/>
    <s v="Eldon Expressions Wood Desk Accessories, Oak"/>
    <n v="5.2397999999999998"/>
    <n v="22.14"/>
    <n v="3"/>
    <n v="6.4206000000000003"/>
    <n v="513.64800000000002"/>
  </r>
  <r>
    <s v="CA-2014-111591"/>
    <s v="03/22/2014"/>
    <s v="26/03/2014"/>
    <x v="3"/>
    <x v="9"/>
    <d v="2014-03-22T00:00:00"/>
    <d v="2014-03-26T00:00:00"/>
    <s v="On Date"/>
    <s v="PaulStevenson"/>
    <s v="United States"/>
    <s v="Seattle"/>
    <s v="Washington"/>
    <s v="Storage"/>
    <s v="Fellowes Officeware Wire Shelving"/>
    <n v="88.0334"/>
    <n v="359.32"/>
    <n v="4"/>
    <n v="7.1863999999999999"/>
    <n v="574.91200000000003"/>
  </r>
  <r>
    <s v="CA-2014-102820"/>
    <s v="05/08/2014"/>
    <s v="12/05/2014"/>
    <x v="3"/>
    <x v="2"/>
    <d v="2014-05-08T00:00:00"/>
    <d v="2014-05-12T00:00:00"/>
    <s v="On Date"/>
    <s v="CarlosSoltero"/>
    <s v="United States"/>
    <s v="Pasadena"/>
    <s v="California"/>
    <s v="Phones"/>
    <s v="Blue Parrot B250XT Professional Grade Wireless BluetoothÂ HeadsetÂ with"/>
    <n v="52.493000000000002"/>
    <n v="419.94400000000002"/>
    <n v="7"/>
    <n v="52.493000000000002"/>
    <n v="4199.4400000000005"/>
  </r>
  <r>
    <s v="CA-2013-149671"/>
    <s v="06/06/2013"/>
    <s v="10/06/2013"/>
    <x v="0"/>
    <x v="0"/>
    <d v="2013-06-06T00:00:00"/>
    <d v="2013-06-10T00:00:00"/>
    <s v="On Date"/>
    <s v="KenBrennan"/>
    <s v="United States"/>
    <s v="Seattle"/>
    <s v="Washington"/>
    <s v="Supplies"/>
    <s v="Acme Box Cutter Scissors"/>
    <n v="7.5701999999999998"/>
    <n v="61.38"/>
    <n v="6"/>
    <n v="15.9588"/>
    <n v="1276.704"/>
  </r>
  <r>
    <s v="CA-2012-126347"/>
    <s v="12/14/2012"/>
    <s v="19/12/2012"/>
    <x v="2"/>
    <x v="1"/>
    <d v="2012-12-14T00:00:00"/>
    <d v="2012-12-19T00:00:00"/>
    <s v="On Date"/>
    <s v="AshleyJarboe"/>
    <s v="United States"/>
    <s v="Los Angeles"/>
    <s v="California"/>
    <s v="Accessories"/>
    <s v="Micro Innovations USB RF Wireless Keyboard with Mouse"/>
    <n v="19.75"/>
    <n v="50"/>
    <n v="2"/>
    <n v="10.5"/>
    <n v="840"/>
  </r>
  <r>
    <s v="CA-2014-163097"/>
    <s v="08/28/2014"/>
    <s v="01/09/2014"/>
    <x v="3"/>
    <x v="3"/>
    <d v="2014-08-28T00:00:00"/>
    <d v="2014-09-01T00:00:00"/>
    <s v="On Date"/>
    <s v="SarahFoster"/>
    <s v="United States"/>
    <s v="Mesa"/>
    <s v="Arizona"/>
    <s v="Furnishings"/>
    <s v="Flat Face Poster Frame"/>
    <n v="10.927199999999999"/>
    <n v="120.57599999999999"/>
    <n v="8"/>
    <n v="33.1584"/>
    <n v="2652.672"/>
  </r>
  <r>
    <s v="CA-2012-130848"/>
    <s v="10/25/2012"/>
    <s v="25/10/2012"/>
    <x v="2"/>
    <x v="8"/>
    <d v="2012-10-25T00:00:00"/>
    <d v="2012-10-25T00:00:00"/>
    <s v="On Date"/>
    <s v="DeirdreGreer"/>
    <s v="United States"/>
    <s v="Denver"/>
    <s v="Colorado"/>
    <s v="Chairs"/>
    <s v="Global Highback Leather Tilter in Burgundy"/>
    <n v="76.431600000000003"/>
    <n v="582.33600000000001"/>
    <n v="8"/>
    <n v="-29.116800000000001"/>
    <n v="-2329.3440000000001"/>
  </r>
  <r>
    <s v="CA-2011-159814"/>
    <s v="06/24/2011"/>
    <s v="28/06/2011"/>
    <x v="1"/>
    <x v="0"/>
    <d v="2011-06-24T00:00:00"/>
    <d v="2011-06-28T00:00:00"/>
    <s v="On Date"/>
    <s v="LizPelletier"/>
    <s v="United States"/>
    <s v="Tucson"/>
    <s v="Arizona"/>
    <s v="Furnishings"/>
    <s v="Acrylic Self-Standing Desk Frames"/>
    <n v="1.6554000000000002"/>
    <n v="4.2720000000000002"/>
    <n v="2"/>
    <n v="0.96120000000000005"/>
    <n v="76.896000000000001"/>
  </r>
  <r>
    <s v="CA-2013-108959"/>
    <s v="03/11/2013"/>
    <s v="15/03/2013"/>
    <x v="0"/>
    <x v="9"/>
    <d v="2013-03-11T00:00:00"/>
    <d v="2013-03-15T00:00:00"/>
    <s v="On Date"/>
    <s v="MayaHerman"/>
    <s v="United States"/>
    <s v="Glendale"/>
    <s v="Arizona"/>
    <s v="Storage"/>
    <s v="Mini 13-1/2 Capacity Data Binder Rack, Pearl"/>
    <n v="98.152500000000003"/>
    <n v="104.696"/>
    <n v="1"/>
    <n v="6.5434999999999999"/>
    <n v="523.48"/>
  </r>
  <r>
    <s v="CA-2012-164777"/>
    <s v="01/27/2012"/>
    <s v="29/01/2012"/>
    <x v="2"/>
    <x v="5"/>
    <d v="2012-01-27T00:00:00"/>
    <d v="2012-01-29T00:00:00"/>
    <s v="On Date"/>
    <s v="SeanChristensen"/>
    <s v="United States"/>
    <s v="Los Angeles"/>
    <s v="California"/>
    <s v="Chairs"/>
    <s v="HON 5400 Series Task Chairs for Big and Tall"/>
    <n v="560.78399999999999"/>
    <n v="2803.92"/>
    <n v="5"/>
    <n v="0"/>
    <n v="0"/>
  </r>
  <r>
    <s v="CA-2012-127824"/>
    <s v="10/18/2012"/>
    <s v="22/10/2012"/>
    <x v="2"/>
    <x v="8"/>
    <d v="2012-10-18T00:00:00"/>
    <d v="2012-10-22T00:00:00"/>
    <s v="On Date"/>
    <s v="JohnCastell"/>
    <s v="United States"/>
    <s v="Seattle"/>
    <s v="Washington"/>
    <s v="Phones"/>
    <s v="Motorola L703CM"/>
    <n v="116.99250000000001"/>
    <n v="249.584"/>
    <n v="2"/>
    <n v="15.599"/>
    <n v="1247.92"/>
  </r>
  <r>
    <s v="CA-2012-127824"/>
    <s v="10/18/2012"/>
    <s v="22/10/2012"/>
    <x v="2"/>
    <x v="8"/>
    <d v="2012-10-18T00:00:00"/>
    <d v="2012-10-22T00:00:00"/>
    <s v="On Date"/>
    <s v="JohnCastell"/>
    <s v="United States"/>
    <s v="Seattle"/>
    <s v="Washington"/>
    <s v="Paper"/>
    <s v="Xerox 1903"/>
    <n v="3.0498000000000007"/>
    <n v="17.940000000000001"/>
    <n v="3"/>
    <n v="8.7905999999999995"/>
    <n v="703.24799999999993"/>
  </r>
  <r>
    <s v="CA-2012-127824"/>
    <s v="10/18/2012"/>
    <s v="22/10/2012"/>
    <x v="2"/>
    <x v="8"/>
    <d v="2012-10-18T00:00:00"/>
    <d v="2012-10-22T00:00:00"/>
    <s v="On Date"/>
    <s v="JohnCastell"/>
    <s v="United States"/>
    <s v="Seattle"/>
    <s v="Washington"/>
    <s v="Furnishings"/>
    <s v="Eldon 100 Class Desk Accessories"/>
    <n v="2.2915999999999999"/>
    <n v="10.11"/>
    <n v="3"/>
    <n v="3.2351999999999999"/>
    <n v="258.81599999999997"/>
  </r>
  <r>
    <s v="CA-2011-145254"/>
    <s v="07/23/2011"/>
    <s v="27/07/2011"/>
    <x v="1"/>
    <x v="6"/>
    <d v="2011-07-23T00:00:00"/>
    <d v="2011-07-27T00:00:00"/>
    <s v="On Date"/>
    <s v="NickCrebassa"/>
    <s v="United States"/>
    <s v="San Francisco"/>
    <s v="California"/>
    <s v="Phones"/>
    <s v="VTech DS6151"/>
    <n v="90.712799999999987"/>
    <n v="604.75199999999995"/>
    <n v="6"/>
    <n v="60.475200000000001"/>
    <n v="4838.0159999999996"/>
  </r>
  <r>
    <s v="CA-2011-145254"/>
    <s v="07/23/2011"/>
    <s v="27/07/2011"/>
    <x v="1"/>
    <x v="6"/>
    <d v="2011-07-23T00:00:00"/>
    <d v="2011-07-27T00:00:00"/>
    <s v="On Date"/>
    <s v="NickCrebassa"/>
    <s v="United States"/>
    <s v="San Francisco"/>
    <s v="California"/>
    <s v="Supplies"/>
    <s v="Acme Softgrip Scissors"/>
    <n v="5.7794000000000008"/>
    <n v="40.700000000000003"/>
    <n v="5"/>
    <n v="11.803000000000001"/>
    <n v="944.24"/>
  </r>
  <r>
    <s v="CA-2011-145254"/>
    <s v="07/23/2011"/>
    <s v="27/07/2011"/>
    <x v="1"/>
    <x v="6"/>
    <d v="2011-07-23T00:00:00"/>
    <d v="2011-07-27T00:00:00"/>
    <s v="On Date"/>
    <s v="NickCrebassa"/>
    <s v="United States"/>
    <s v="San Francisco"/>
    <s v="California"/>
    <s v="Phones"/>
    <s v="AT&amp;T CL2909"/>
    <n v="88.192999999999984"/>
    <n v="302.37599999999998"/>
    <n v="3"/>
    <n v="37.796999999999997"/>
    <n v="3023.7599999999998"/>
  </r>
  <r>
    <s v="CA-2011-145254"/>
    <s v="07/23/2011"/>
    <s v="27/07/2011"/>
    <x v="1"/>
    <x v="6"/>
    <d v="2011-07-23T00:00:00"/>
    <d v="2011-07-27T00:00:00"/>
    <s v="On Date"/>
    <s v="NickCrebassa"/>
    <s v="United States"/>
    <s v="San Francisco"/>
    <s v="California"/>
    <s v="Accessories"/>
    <s v="ImationÂ 8gb Micro Traveldrive Usb 2.0Â Flash Drive"/>
    <n v="13.35"/>
    <n v="45"/>
    <n v="3"/>
    <n v="4.95"/>
    <n v="396"/>
  </r>
  <r>
    <s v="CA-2013-160479"/>
    <s v="09/16/2013"/>
    <s v="21/09/2013"/>
    <x v="0"/>
    <x v="4"/>
    <d v="2013-09-16T00:00:00"/>
    <d v="2013-09-21T00:00:00"/>
    <s v="On Date"/>
    <s v="AngeleHood"/>
    <s v="United States"/>
    <s v="Seattle"/>
    <s v="Washington"/>
    <s v="Art"/>
    <s v="SANFORD Major Accent Highlighters"/>
    <n v="4.3895999999999997"/>
    <n v="35.4"/>
    <n v="5"/>
    <n v="13.452"/>
    <n v="1076.1600000000001"/>
  </r>
  <r>
    <s v="CA-2012-119627"/>
    <s v="08/17/2012"/>
    <s v="23/08/2012"/>
    <x v="2"/>
    <x v="3"/>
    <d v="2012-08-17T00:00:00"/>
    <d v="2012-08-23T00:00:00"/>
    <s v="Delay"/>
    <s v="StevenCartwright"/>
    <s v="United States"/>
    <s v="Peoria"/>
    <s v="Arizona"/>
    <s v="Accessories"/>
    <s v="ImationÂ Clip USBÂ flash driveÂ - 8 GB"/>
    <n v="17.672000000000001"/>
    <n v="30.08"/>
    <n v="2"/>
    <n v="-5.2640000000000002"/>
    <n v="-421.12"/>
  </r>
  <r>
    <s v="CA-2012-119627"/>
    <s v="08/17/2012"/>
    <s v="23/08/2012"/>
    <x v="2"/>
    <x v="3"/>
    <d v="2012-08-17T00:00:00"/>
    <d v="2012-08-23T00:00:00"/>
    <s v="Delay"/>
    <s v="StevenCartwright"/>
    <s v="United States"/>
    <s v="Peoria"/>
    <s v="Arizona"/>
    <s v="Paper"/>
    <s v="Xerox 21"/>
    <n v="3.3695999999999993"/>
    <n v="36.287999999999997"/>
    <n v="7"/>
    <n v="12.700799999999999"/>
    <n v="1016.064"/>
  </r>
  <r>
    <s v="CA-2012-119627"/>
    <s v="08/17/2012"/>
    <s v="23/08/2012"/>
    <x v="2"/>
    <x v="3"/>
    <d v="2012-08-17T00:00:00"/>
    <d v="2012-08-23T00:00:00"/>
    <s v="Delay"/>
    <s v="StevenCartwright"/>
    <s v="United States"/>
    <s v="Peoria"/>
    <s v="Arizona"/>
    <s v="Art"/>
    <s v="Newell 336"/>
    <n v="3.0388000000000002"/>
    <n v="10.272"/>
    <n v="3"/>
    <n v="1.1556"/>
    <n v="92.447999999999993"/>
  </r>
  <r>
    <s v="CA-2012-119627"/>
    <s v="08/17/2012"/>
    <s v="23/08/2012"/>
    <x v="2"/>
    <x v="3"/>
    <d v="2012-08-17T00:00:00"/>
    <d v="2012-08-23T00:00:00"/>
    <s v="Delay"/>
    <s v="StevenCartwright"/>
    <s v="United States"/>
    <s v="Peoria"/>
    <s v="Arizona"/>
    <s v="Accessories"/>
    <s v="First Data FD10 PIN Pad"/>
    <n v="71.100000000000009"/>
    <n v="252.8"/>
    <n v="4"/>
    <n v="-31.6"/>
    <n v="-2528"/>
  </r>
  <r>
    <s v="CA-2014-107853"/>
    <s v="05/27/2014"/>
    <s v="01/06/2014"/>
    <x v="3"/>
    <x v="2"/>
    <d v="2014-05-27T00:00:00"/>
    <d v="2014-06-01T00:00:00"/>
    <s v="On Date"/>
    <s v="CarlosDaly"/>
    <s v="United States"/>
    <s v="Oceanside"/>
    <s v="California"/>
    <s v="Paper"/>
    <s v="Xerox 201"/>
    <n v="3.3696000000000006"/>
    <n v="12.96"/>
    <n v="2"/>
    <n v="6.2207999999999997"/>
    <n v="497.66399999999999"/>
  </r>
  <r>
    <s v="US-2013-148957"/>
    <s v="09/18/2013"/>
    <s v="24/09/2013"/>
    <x v="0"/>
    <x v="4"/>
    <d v="2013-09-18T00:00:00"/>
    <d v="2013-09-24T00:00:00"/>
    <s v="Delay"/>
    <s v="ChuckClark"/>
    <s v="United States"/>
    <s v="Redmond"/>
    <s v="Washington"/>
    <s v="Labels"/>
    <s v="Avery 481"/>
    <n v="1.6016000000000001"/>
    <n v="12.32"/>
    <n v="4"/>
    <n v="5.9135999999999997"/>
    <n v="473.08799999999997"/>
  </r>
  <r>
    <s v="CA-2011-140032"/>
    <s v="09/08/2011"/>
    <s v="13/09/2011"/>
    <x v="1"/>
    <x v="4"/>
    <d v="2011-09-08T00:00:00"/>
    <d v="2011-09-13T00:00:00"/>
    <s v="On Date"/>
    <s v="TobySwindell"/>
    <s v="United States"/>
    <s v="San Francisco"/>
    <s v="California"/>
    <s v="Binders"/>
    <s v="Acco PRESSTEX Data Binder with Storage Hooks, Light Blue, 9 1/2&quot; X 11&quot;"/>
    <n v="2.7976000000000001"/>
    <n v="8.6080000000000005"/>
    <n v="2"/>
    <n v="3.0127999999999999"/>
    <n v="241.024"/>
  </r>
  <r>
    <s v="CA-2014-145506"/>
    <s v="06/04/2014"/>
    <s v="08/06/2014"/>
    <x v="3"/>
    <x v="0"/>
    <d v="2014-06-04T00:00:00"/>
    <d v="2014-06-08T00:00:00"/>
    <s v="On Date"/>
    <s v="MegO'Connel"/>
    <s v="United States"/>
    <s v="Spokane"/>
    <s v="Washington"/>
    <s v="Storage"/>
    <s v="Eldon Gobal File Keepers"/>
    <n v="14.534399999999998"/>
    <n v="136.26"/>
    <n v="9"/>
    <n v="5.4504000000000001"/>
    <n v="436.03200000000004"/>
  </r>
  <r>
    <s v="CA-2012-129546"/>
    <s v="09/28/2012"/>
    <s v="05/10/2012"/>
    <x v="2"/>
    <x v="4"/>
    <d v="2012-09-28T00:00:00"/>
    <d v="2012-10-05T00:00:00"/>
    <s v="Delay"/>
    <s v="RoyPhan"/>
    <s v="United States"/>
    <s v="Los Angeles"/>
    <s v="California"/>
    <s v="Appliances"/>
    <s v="Acco Smartsocket Table Surge Protector, 6 Color-Coded Adapter Outlets"/>
    <n v="43.435000000000002"/>
    <n v="186.15"/>
    <n v="3"/>
    <n v="55.844999999999999"/>
    <n v="4467.6000000000004"/>
  </r>
  <r>
    <s v="CA-2012-129546"/>
    <s v="09/28/2012"/>
    <s v="05/10/2012"/>
    <x v="2"/>
    <x v="4"/>
    <d v="2012-09-28T00:00:00"/>
    <d v="2012-10-05T00:00:00"/>
    <s v="Delay"/>
    <s v="RoyPhan"/>
    <s v="United States"/>
    <s v="Los Angeles"/>
    <s v="California"/>
    <s v="Binders"/>
    <s v="GBC Recycled VeloBinder Covers"/>
    <n v="9.2015999999999991"/>
    <n v="81.792000000000002"/>
    <n v="6"/>
    <n v="26.5824"/>
    <n v="2126.5920000000001"/>
  </r>
  <r>
    <s v="CA-2012-129546"/>
    <s v="09/28/2012"/>
    <s v="05/10/2012"/>
    <x v="2"/>
    <x v="4"/>
    <d v="2012-09-28T00:00:00"/>
    <d v="2012-10-05T00:00:00"/>
    <s v="Delay"/>
    <s v="RoyPhan"/>
    <s v="United States"/>
    <s v="Los Angeles"/>
    <s v="California"/>
    <s v="Supplies"/>
    <s v="Acme Galleria Hot Forged Steel Scissors with Colored Handles"/>
    <n v="11.168299999999999"/>
    <n v="47.19"/>
    <n v="3"/>
    <n v="13.6851"/>
    <n v="1094.808"/>
  </r>
  <r>
    <s v="CA-2012-129546"/>
    <s v="09/28/2012"/>
    <s v="05/10/2012"/>
    <x v="2"/>
    <x v="4"/>
    <d v="2012-09-28T00:00:00"/>
    <d v="2012-10-05T00:00:00"/>
    <s v="Delay"/>
    <s v="RoyPhan"/>
    <s v="United States"/>
    <s v="Los Angeles"/>
    <s v="California"/>
    <s v="Phones"/>
    <s v="Motorola HK250 Universal Bluetooth Headset"/>
    <n v="22.530200000000001"/>
    <n v="36.783999999999999"/>
    <n v="2"/>
    <n v="-8.2764000000000006"/>
    <n v="-662.11200000000008"/>
  </r>
  <r>
    <s v="CA-2011-138240"/>
    <s v="10/09/2011"/>
    <s v="14/10/2011"/>
    <x v="1"/>
    <x v="8"/>
    <d v="2011-10-09T00:00:00"/>
    <d v="2011-10-14T00:00:00"/>
    <s v="On Date"/>
    <s v="ShirleyJackson"/>
    <s v="United States"/>
    <s v="San Francisco"/>
    <s v="California"/>
    <s v="Art"/>
    <s v="Boston Heavy-Duty Trimline Electric Pencil Sharpeners"/>
    <n v="34.221999999999994"/>
    <n v="144.6"/>
    <n v="3"/>
    <n v="41.933999999999997"/>
    <n v="3354.72"/>
  </r>
  <r>
    <s v="CA-2011-138240"/>
    <s v="10/09/2011"/>
    <s v="14/10/2011"/>
    <x v="1"/>
    <x v="8"/>
    <d v="2011-10-09T00:00:00"/>
    <d v="2011-10-14T00:00:00"/>
    <s v="On Date"/>
    <s v="ShirleyJackson"/>
    <s v="United States"/>
    <s v="San Francisco"/>
    <s v="California"/>
    <s v="Phones"/>
    <s v="iOttie HLCRIO102 Car Mount"/>
    <n v="18.990500000000001"/>
    <n v="15.992000000000001"/>
    <n v="1"/>
    <n v="-2.9984999999999999"/>
    <n v="-239.88"/>
  </r>
  <r>
    <s v="CA-2011-100867"/>
    <s v="10/19/2011"/>
    <s v="24/10/2011"/>
    <x v="1"/>
    <x v="8"/>
    <d v="2011-10-19T00:00:00"/>
    <d v="2011-10-24T00:00:00"/>
    <s v="On Date"/>
    <s v="EugeneHildebrand"/>
    <s v="United States"/>
    <s v="Lakewood"/>
    <s v="California"/>
    <s v="Phones"/>
    <s v="RCA Visys Integrated PBX 8-Line Router"/>
    <n v="50.242500000000007"/>
    <n v="321.55200000000002"/>
    <n v="6"/>
    <n v="20.097000000000001"/>
    <n v="1607.7600000000002"/>
  </r>
  <r>
    <s v="CA-2013-126858"/>
    <s v="11/20/2013"/>
    <s v="24/11/2013"/>
    <x v="0"/>
    <x v="7"/>
    <d v="2013-11-20T00:00:00"/>
    <d v="2013-11-24T00:00:00"/>
    <s v="On Date"/>
    <s v="JanetMolinari"/>
    <s v="United States"/>
    <s v="Seattle"/>
    <s v="Washington"/>
    <s v="Furnishings"/>
    <s v="Tenex Chairmats For Use With Carpeted Floors"/>
    <n v="15.181000000000001"/>
    <n v="31.96"/>
    <n v="2"/>
    <n v="1.5980000000000001"/>
    <n v="127.84"/>
  </r>
  <r>
    <s v="CA-2011-122679"/>
    <s v="07/22/2011"/>
    <s v="28/07/2011"/>
    <x v="1"/>
    <x v="6"/>
    <d v="2011-07-22T00:00:00"/>
    <d v="2011-07-28T00:00:00"/>
    <s v="Delay"/>
    <s v="AlejandroBallentine"/>
    <s v="United States"/>
    <s v="Los Angeles"/>
    <s v="California"/>
    <s v="Art"/>
    <s v="Crayola Colored Pencils"/>
    <n v="2.1975999999999996"/>
    <n v="19.68"/>
    <n v="6"/>
    <n v="6.4943999999999997"/>
    <n v="519.55200000000002"/>
  </r>
  <r>
    <s v="CA-2012-156566"/>
    <s v="10/01/2012"/>
    <s v="04/10/2012"/>
    <x v="2"/>
    <x v="8"/>
    <d v="2012-10-01T00:00:00"/>
    <d v="2012-10-04T00:00:00"/>
    <s v="On Date"/>
    <s v="EricMurdock"/>
    <s v="United States"/>
    <s v="Portland"/>
    <s v="Oregon"/>
    <s v="Phones"/>
    <s v="Wilson Electronics DB Pro Signal Booster"/>
    <n v="261.33999999999997"/>
    <n v="572.79999999999995"/>
    <n v="2"/>
    <n v="50.12"/>
    <n v="4009.6"/>
  </r>
  <r>
    <s v="CA-2014-111738"/>
    <s v="01/04/2014"/>
    <s v="08/01/2014"/>
    <x v="3"/>
    <x v="5"/>
    <d v="2014-01-04T00:00:00"/>
    <d v="2014-01-08T00:00:00"/>
    <s v="On Date"/>
    <s v="ChristopherMartinez"/>
    <s v="United States"/>
    <s v="San Francisco"/>
    <s v="California"/>
    <s v="Binders"/>
    <s v="GBC ProClick 150 Presentation Binding System"/>
    <n v="167.46940000000001"/>
    <n v="2022.2719999999999"/>
    <n v="8"/>
    <n v="682.51679999999999"/>
    <n v="54601.343999999997"/>
  </r>
  <r>
    <s v="CA-2014-111738"/>
    <s v="01/04/2014"/>
    <s v="08/01/2014"/>
    <x v="3"/>
    <x v="5"/>
    <d v="2014-01-04T00:00:00"/>
    <d v="2014-01-08T00:00:00"/>
    <s v="On Date"/>
    <s v="ChristopherMartinez"/>
    <s v="United States"/>
    <s v="San Francisco"/>
    <s v="California"/>
    <s v="Art"/>
    <s v="Manco Dry-Lighter Erasable Highlighter"/>
    <n v="2.0063999999999993"/>
    <n v="9.1199999999999992"/>
    <n v="3"/>
    <n v="3.1008"/>
    <n v="248.06399999999999"/>
  </r>
  <r>
    <s v="US-2013-123610"/>
    <s v="05/13/2013"/>
    <s v="17/05/2013"/>
    <x v="0"/>
    <x v="2"/>
    <d v="2013-05-13T00:00:00"/>
    <d v="2013-05-17T00:00:00"/>
    <s v="On Date"/>
    <s v="VivianMathis"/>
    <s v="United States"/>
    <s v="Mission Viejo"/>
    <s v="California"/>
    <s v="Accessories"/>
    <s v="Memorex Mini Travel Drive 32 GB USB 2.0 Flash Drive"/>
    <n v="12.2"/>
    <n v="120"/>
    <n v="6"/>
    <n v="46.8"/>
    <n v="3744"/>
  </r>
  <r>
    <s v="US-2013-123610"/>
    <s v="05/13/2013"/>
    <s v="17/05/2013"/>
    <x v="0"/>
    <x v="2"/>
    <d v="2013-05-13T00:00:00"/>
    <d v="2013-05-17T00:00:00"/>
    <s v="On Date"/>
    <s v="VivianMathis"/>
    <s v="United States"/>
    <s v="Mission Viejo"/>
    <s v="California"/>
    <s v="Appliances"/>
    <s v="Staples"/>
    <n v="6.3291000000000004"/>
    <n v="8.67"/>
    <n v="1"/>
    <n v="2.3409"/>
    <n v="187.27199999999999"/>
  </r>
  <r>
    <s v="US-2012-158589"/>
    <s v="11/20/2012"/>
    <s v="24/11/2012"/>
    <x v="2"/>
    <x v="7"/>
    <d v="2012-11-20T00:00:00"/>
    <d v="2012-11-24T00:00:00"/>
    <s v="On Date"/>
    <s v="KellyWilliams"/>
    <s v="United States"/>
    <s v="San Francisco"/>
    <s v="California"/>
    <s v="Furnishings"/>
    <s v="Dana Swing-Arm Lamps"/>
    <n v="8.01"/>
    <n v="32.04"/>
    <n v="3"/>
    <n v="8.01"/>
    <n v="640.79999999999995"/>
  </r>
  <r>
    <s v="US-2014-104451"/>
    <s v="05/09/2014"/>
    <s v="13/05/2014"/>
    <x v="3"/>
    <x v="2"/>
    <d v="2014-05-09T00:00:00"/>
    <d v="2014-05-13T00:00:00"/>
    <s v="On Date"/>
    <s v="MichelleMoray"/>
    <s v="United States"/>
    <s v="San Francisco"/>
    <s v="California"/>
    <s v="Appliances"/>
    <s v="Fellowes Mighty 8 Compact Surge Protector"/>
    <n v="14.5944"/>
    <n v="81.08"/>
    <n v="4"/>
    <n v="22.702400000000001"/>
    <n v="1816.192"/>
  </r>
  <r>
    <s v="CA-2013-101189"/>
    <s v="02/04/2013"/>
    <s v="09/02/2013"/>
    <x v="0"/>
    <x v="11"/>
    <d v="2013-02-04T00:00:00"/>
    <d v="2013-02-09T00:00:00"/>
    <s v="On Date"/>
    <s v="JenniferBraxton"/>
    <s v="United States"/>
    <s v="Los Angeles"/>
    <s v="California"/>
    <s v="Storage"/>
    <s v="Safco Commercial Shelving"/>
    <n v="44.6496"/>
    <n v="93.02"/>
    <n v="2"/>
    <n v="3.7208000000000001"/>
    <n v="297.66399999999999"/>
  </r>
  <r>
    <s v="CA-2014-156958"/>
    <s v="12/06/2014"/>
    <s v="07/12/2014"/>
    <x v="3"/>
    <x v="1"/>
    <d v="2014-12-06T00:00:00"/>
    <d v="2014-12-07T00:00:00"/>
    <s v="On Date"/>
    <s v="PatrickBzostek"/>
    <s v="United States"/>
    <s v="Seattle"/>
    <s v="Washington"/>
    <s v="Binders"/>
    <s v="GBC Premium Transparent Covers with Diagonal Lined Pattern"/>
    <n v="10.909599999999999"/>
    <n v="83.92"/>
    <n v="5"/>
    <n v="29.372"/>
    <n v="2349.7600000000002"/>
  </r>
  <r>
    <s v="CA-2014-156958"/>
    <s v="12/06/2014"/>
    <s v="07/12/2014"/>
    <x v="3"/>
    <x v="1"/>
    <d v="2014-12-06T00:00:00"/>
    <d v="2014-12-07T00:00:00"/>
    <s v="On Date"/>
    <s v="PatrickBzostek"/>
    <s v="United States"/>
    <s v="Seattle"/>
    <s v="Washington"/>
    <s v="Furnishings"/>
    <s v="Eldon Radial Chair Mat for Low to Medium Pile Carpets"/>
    <n v="31.984000000000005"/>
    <n v="199.9"/>
    <n v="5"/>
    <n v="39.979999999999997"/>
    <n v="3198.3999999999996"/>
  </r>
  <r>
    <s v="CA-2014-156958"/>
    <s v="12/06/2014"/>
    <s v="07/12/2014"/>
    <x v="3"/>
    <x v="1"/>
    <d v="2014-12-06T00:00:00"/>
    <d v="2014-12-07T00:00:00"/>
    <s v="On Date"/>
    <s v="PatrickBzostek"/>
    <s v="United States"/>
    <s v="Seattle"/>
    <s v="Washington"/>
    <s v="Phones"/>
    <s v="Cyber Acoustics AC-202b Speech Recognition Stereo Headset"/>
    <n v="12.7302"/>
    <n v="31.175999999999998"/>
    <n v="3"/>
    <n v="-7.0145999999999997"/>
    <n v="-561.16800000000001"/>
  </r>
  <r>
    <s v="CA-2014-156958"/>
    <s v="12/06/2014"/>
    <s v="07/12/2014"/>
    <x v="3"/>
    <x v="1"/>
    <d v="2014-12-06T00:00:00"/>
    <d v="2014-12-07T00:00:00"/>
    <s v="On Date"/>
    <s v="PatrickBzostek"/>
    <s v="United States"/>
    <s v="Seattle"/>
    <s v="Washington"/>
    <s v="Binders"/>
    <s v="GBC VeloBinder Manual Binding System"/>
    <n v="18.714800000000004"/>
    <n v="172.75200000000001"/>
    <n v="6"/>
    <n v="60.463200000000001"/>
    <n v="4837.0560000000005"/>
  </r>
  <r>
    <s v="CA-2014-156958"/>
    <s v="12/06/2014"/>
    <s v="07/12/2014"/>
    <x v="3"/>
    <x v="1"/>
    <d v="2014-12-06T00:00:00"/>
    <d v="2014-12-07T00:00:00"/>
    <s v="On Date"/>
    <s v="PatrickBzostek"/>
    <s v="United States"/>
    <s v="Seattle"/>
    <s v="Washington"/>
    <s v="Binders"/>
    <s v="Fellowes Black Plastic Comb Bindings"/>
    <n v="3.1373999999999995"/>
    <n v="9.2959999999999994"/>
    <n v="2"/>
    <n v="3.0211999999999999"/>
    <n v="241.696"/>
  </r>
  <r>
    <s v="CA-2014-111759"/>
    <s v="07/09/2014"/>
    <s v="13/07/2014"/>
    <x v="3"/>
    <x v="6"/>
    <d v="2014-07-09T00:00:00"/>
    <d v="2014-07-13T00:00:00"/>
    <s v="On Date"/>
    <s v="MathewReese"/>
    <s v="United States"/>
    <s v="Seattle"/>
    <s v="Washington"/>
    <s v="Paper"/>
    <s v="Staples"/>
    <n v="14.245199999999999"/>
    <n v="52.76"/>
    <n v="2"/>
    <n v="24.269600000000001"/>
    <n v="1941.568"/>
  </r>
  <r>
    <s v="CA-2013-148747"/>
    <s v="09/26/2013"/>
    <s v="28/09/2013"/>
    <x v="0"/>
    <x v="4"/>
    <d v="2013-09-26T00:00:00"/>
    <d v="2013-09-28T00:00:00"/>
    <s v="On Date"/>
    <s v="AaronSmayling"/>
    <s v="United States"/>
    <s v="San Francisco"/>
    <s v="California"/>
    <s v="Bookcases"/>
    <s v="Atlantic Metals Mobile 4-Shelf Bookcases, Custom Colors"/>
    <n v="196.68600000000001"/>
    <n v="477.666"/>
    <n v="2"/>
    <n v="84.293999999999997"/>
    <n v="6743.5199999999995"/>
  </r>
  <r>
    <s v="CA-2012-135727"/>
    <s v="05/11/2012"/>
    <s v="16/05/2012"/>
    <x v="2"/>
    <x v="2"/>
    <d v="2012-05-11T00:00:00"/>
    <d v="2012-05-16T00:00:00"/>
    <s v="On Date"/>
    <s v="PaulStevenson"/>
    <s v="United States"/>
    <s v="Phoenix"/>
    <s v="Arizona"/>
    <s v="Chairs"/>
    <s v="Global Chrome Stack Chair"/>
    <n v="25.0244"/>
    <n v="191.96799999999999"/>
    <n v="7"/>
    <n v="16.7972"/>
    <n v="1343.7760000000001"/>
  </r>
  <r>
    <s v="CA-2012-160864"/>
    <s v="05/03/2012"/>
    <s v="06/05/2012"/>
    <x v="2"/>
    <x v="2"/>
    <d v="2012-05-03T00:00:00"/>
    <d v="2012-05-06T00:00:00"/>
    <s v="On Date"/>
    <s v="NicoleFjeld"/>
    <s v="United States"/>
    <s v="San Jose"/>
    <s v="California"/>
    <s v="Binders"/>
    <s v="Avery Binding System Hidden Tab Executive Style Index Sets"/>
    <n v="2.8850000000000007"/>
    <n v="13.848000000000001"/>
    <n v="3"/>
    <n v="5.1929999999999996"/>
    <n v="415.43999999999994"/>
  </r>
  <r>
    <s v="CA-2013-125724"/>
    <s v="09/23/2013"/>
    <s v="28/09/2013"/>
    <x v="0"/>
    <x v="4"/>
    <d v="2013-09-23T00:00:00"/>
    <d v="2013-09-28T00:00:00"/>
    <s v="On Date"/>
    <s v="SuzanneMcNair"/>
    <s v="United States"/>
    <s v="Broomfield"/>
    <s v="Colorado"/>
    <s v="Furnishings"/>
    <s v="Aluminum Document Frame"/>
    <n v="8.5540000000000003"/>
    <n v="68.432000000000002"/>
    <n v="7"/>
    <n v="8.5540000000000003"/>
    <n v="684.32"/>
  </r>
  <r>
    <s v="CA-2012-161242"/>
    <s v="06/01/2012"/>
    <s v="08/06/2012"/>
    <x v="2"/>
    <x v="0"/>
    <d v="2012-06-01T00:00:00"/>
    <d v="2012-06-08T00:00:00"/>
    <s v="Delay"/>
    <s v="CatherineGlotzbach"/>
    <s v="United States"/>
    <s v="Los Angeles"/>
    <s v="California"/>
    <s v="Paper"/>
    <s v="Adams Telephone Message Book W/Dividers/Space For Phone Numbers, 5 1/4&quot;X8 1/2&quot;, 300/Messages"/>
    <n v="2.9987999999999997"/>
    <n v="11.76"/>
    <n v="2"/>
    <n v="5.7624000000000004"/>
    <n v="460.99200000000002"/>
  </r>
  <r>
    <s v="CA-2012-148495"/>
    <s v="08/13/2012"/>
    <s v="13/08/2012"/>
    <x v="2"/>
    <x v="3"/>
    <d v="2012-08-13T00:00:00"/>
    <d v="2012-08-13T00:00:00"/>
    <s v="On Date"/>
    <s v="SandraFlanagan"/>
    <s v="United States"/>
    <s v="Pomona"/>
    <s v="California"/>
    <s v="Furnishings"/>
    <s v="Ultra Door Pull Handle"/>
    <n v="7.0483999999999991"/>
    <n v="31.56"/>
    <n v="3"/>
    <n v="10.4148"/>
    <n v="833.18399999999997"/>
  </r>
  <r>
    <s v="CA-2013-108630"/>
    <s v="11/19/2013"/>
    <s v="19/11/2013"/>
    <x v="0"/>
    <x v="7"/>
    <d v="2013-11-19T00:00:00"/>
    <d v="2013-11-19T00:00:00"/>
    <s v="On Date"/>
    <s v="BobbyElias"/>
    <s v="United States"/>
    <s v="Concord"/>
    <s v="California"/>
    <s v="Binders"/>
    <s v="Recycled Premium Regency Composition Covers"/>
    <n v="7.7928000000000006"/>
    <n v="61.12"/>
    <n v="5"/>
    <n v="22.155999999999999"/>
    <n v="1772.48"/>
  </r>
  <r>
    <s v="CA-2014-104619"/>
    <s v="01/25/2014"/>
    <s v="30/01/2014"/>
    <x v="3"/>
    <x v="5"/>
    <d v="2014-01-25T00:00:00"/>
    <d v="2014-01-30T00:00:00"/>
    <s v="On Date"/>
    <s v="KeithDawkins"/>
    <s v="United States"/>
    <s v="San Jose"/>
    <s v="California"/>
    <s v="Appliances"/>
    <s v="Acco Six-Outlet Power Strip, 4' Cord Length"/>
    <n v="6.3787999999999991"/>
    <n v="25.86"/>
    <n v="3"/>
    <n v="6.7236000000000002"/>
    <n v="537.88800000000003"/>
  </r>
  <r>
    <s v="CA-2014-104619"/>
    <s v="01/25/2014"/>
    <s v="30/01/2014"/>
    <x v="3"/>
    <x v="5"/>
    <d v="2014-01-25T00:00:00"/>
    <d v="2014-01-30T00:00:00"/>
    <s v="On Date"/>
    <s v="KeithDawkins"/>
    <s v="United States"/>
    <s v="San Jose"/>
    <s v="California"/>
    <s v="Binders"/>
    <s v="Ibico EB-19 Dual Function Manual Binding System"/>
    <n v="93.414599999999993"/>
    <n v="276.78399999999999"/>
    <n v="2"/>
    <n v="89.954800000000006"/>
    <n v="7196.384"/>
  </r>
  <r>
    <s v="CA-2014-104619"/>
    <s v="01/25/2014"/>
    <s v="30/01/2014"/>
    <x v="3"/>
    <x v="5"/>
    <d v="2014-01-25T00:00:00"/>
    <d v="2014-01-30T00:00:00"/>
    <s v="On Date"/>
    <s v="KeithDawkins"/>
    <s v="United States"/>
    <s v="San Jose"/>
    <s v="California"/>
    <s v="Phones"/>
    <s v="Jensen SMPS-640 -Â speaker phone"/>
    <n v="34.025199999999998"/>
    <n v="110.352"/>
    <n v="3"/>
    <n v="8.2764000000000006"/>
    <n v="662.11200000000008"/>
  </r>
  <r>
    <s v="CA-2012-149517"/>
    <s v="09/19/2012"/>
    <s v="23/09/2012"/>
    <x v="2"/>
    <x v="4"/>
    <d v="2012-09-19T00:00:00"/>
    <d v="2012-09-23T00:00:00"/>
    <s v="On Date"/>
    <s v="FrankCarlisle"/>
    <s v="United States"/>
    <s v="Sacramento"/>
    <s v="California"/>
    <s v="Furnishings"/>
    <s v="Seth Thomas 8 1/2&quot; Cubicle Clock"/>
    <n v="13.790400000000002"/>
    <n v="60.84"/>
    <n v="3"/>
    <n v="19.468800000000002"/>
    <n v="1557.5040000000001"/>
  </r>
  <r>
    <s v="CA-2012-116841"/>
    <s v="04/14/2012"/>
    <s v="18/04/2012"/>
    <x v="2"/>
    <x v="10"/>
    <d v="2012-04-14T00:00:00"/>
    <d v="2012-04-18T00:00:00"/>
    <s v="On Date"/>
    <s v="TheonePippenger"/>
    <s v="United States"/>
    <s v="Springfield"/>
    <s v="Oregon"/>
    <s v="Appliances"/>
    <s v="Acco Smartsocket Color-Coded Six-Outlet AC Adapter Model Surge Protectors"/>
    <n v="32.567399999999999"/>
    <n v="35.207999999999998"/>
    <n v="1"/>
    <n v="2.6406000000000001"/>
    <n v="211.24799999999999"/>
  </r>
  <r>
    <s v="CA-2013-130638"/>
    <s v="05/17/2013"/>
    <s v="20/05/2013"/>
    <x v="0"/>
    <x v="2"/>
    <d v="2013-05-17T00:00:00"/>
    <d v="2013-05-20T00:00:00"/>
    <s v="On Date"/>
    <s v="SanjitChand"/>
    <s v="United States"/>
    <s v="Los Angeles"/>
    <s v="California"/>
    <s v="Furnishings"/>
    <s v="Tenex Carpeted, Granite-Look or Clear Contemporary Contour Shape Chair Mats"/>
    <n v="65.760300000000001"/>
    <n v="282.83999999999997"/>
    <n v="4"/>
    <n v="19.7988"/>
    <n v="1583.904"/>
  </r>
  <r>
    <s v="CA-2013-130638"/>
    <s v="05/17/2013"/>
    <s v="20/05/2013"/>
    <x v="0"/>
    <x v="2"/>
    <d v="2013-05-17T00:00:00"/>
    <d v="2013-05-20T00:00:00"/>
    <s v="On Date"/>
    <s v="SanjitChand"/>
    <s v="United States"/>
    <s v="Los Angeles"/>
    <s v="California"/>
    <s v="Labels"/>
    <s v="Avery 481"/>
    <n v="1.6016000000000001"/>
    <n v="27.72"/>
    <n v="9"/>
    <n v="13.3056"/>
    <n v="1064.4480000000001"/>
  </r>
  <r>
    <s v="CA-2013-110086"/>
    <s v="09/19/2013"/>
    <s v="23/09/2013"/>
    <x v="0"/>
    <x v="4"/>
    <d v="2013-09-19T00:00:00"/>
    <d v="2013-09-23T00:00:00"/>
    <s v="On Date"/>
    <s v="BillDonatelli"/>
    <s v="United States"/>
    <s v="Woodland"/>
    <s v="California"/>
    <s v="Phones"/>
    <s v="Polycom CX300 Desktop Phone USB VoIP phone"/>
    <n v="107.9928"/>
    <n v="239.98400000000001"/>
    <n v="2"/>
    <n v="23.9984"/>
    <n v="1919.8720000000001"/>
  </r>
  <r>
    <s v="CA-2011-128524"/>
    <s v="11/11/2011"/>
    <s v="13/11/2011"/>
    <x v="1"/>
    <x v="7"/>
    <d v="2011-11-11T00:00:00"/>
    <d v="2011-11-13T00:00:00"/>
    <s v="On Date"/>
    <s v="MaryZewe"/>
    <s v="United States"/>
    <s v="Seattle"/>
    <s v="Washington"/>
    <s v="Appliances"/>
    <s v="Belkin F5C206VTEL 6 Outlet Surge"/>
    <n v="16.085999999999999"/>
    <n v="22.98"/>
    <n v="1"/>
    <n v="6.8940000000000001"/>
    <n v="551.52"/>
  </r>
  <r>
    <s v="CA-2011-128524"/>
    <s v="11/11/2011"/>
    <s v="13/11/2011"/>
    <x v="1"/>
    <x v="7"/>
    <d v="2011-11-11T00:00:00"/>
    <d v="2011-11-13T00:00:00"/>
    <s v="On Date"/>
    <s v="MaryZewe"/>
    <s v="United States"/>
    <s v="Seattle"/>
    <s v="Washington"/>
    <s v="Accessories"/>
    <s v="Belkin Standard 104 key USB Keyboard"/>
    <n v="12.4015"/>
    <n v="102.13"/>
    <n v="7"/>
    <n v="15.3195"/>
    <n v="1225.56"/>
  </r>
  <r>
    <s v="CA-2011-128524"/>
    <s v="11/11/2011"/>
    <s v="13/11/2011"/>
    <x v="1"/>
    <x v="7"/>
    <d v="2011-11-11T00:00:00"/>
    <d v="2011-11-13T00:00:00"/>
    <s v="On Date"/>
    <s v="MaryZewe"/>
    <s v="United States"/>
    <s v="Seattle"/>
    <s v="Washington"/>
    <s v="Binders"/>
    <s v="Fellowes PB500 Electric Punch Plastic Comb Binding Machine with Manual Bind"/>
    <n v="635.495"/>
    <n v="2033.5840000000001"/>
    <n v="2"/>
    <n v="762.59400000000005"/>
    <n v="61007.520000000004"/>
  </r>
  <r>
    <s v="CA-2013-140256"/>
    <s v="08/23/2013"/>
    <s v="30/08/2013"/>
    <x v="0"/>
    <x v="3"/>
    <d v="2013-08-23T00:00:00"/>
    <d v="2013-08-30T00:00:00"/>
    <s v="Delay"/>
    <s v="PaulineWebber"/>
    <s v="United States"/>
    <s v="Los Angeles"/>
    <s v="California"/>
    <s v="Art"/>
    <s v="Newell 346"/>
    <n v="2.0448"/>
    <n v="5.76"/>
    <n v="2"/>
    <n v="1.6704000000000001"/>
    <n v="133.63200000000001"/>
  </r>
  <r>
    <s v="CA-2011-124702"/>
    <s v="11/18/2011"/>
    <s v="25/11/2011"/>
    <x v="1"/>
    <x v="7"/>
    <d v="2011-11-18T00:00:00"/>
    <d v="2011-11-25T00:00:00"/>
    <s v="Delay"/>
    <s v="MayaHerman"/>
    <s v="United States"/>
    <s v="Seattle"/>
    <s v="Washington"/>
    <s v="Furnishings"/>
    <s v="Howard Miller 13-1/2&quot; Diameter Rosebrook Wall Clock"/>
    <n v="41.262"/>
    <n v="137.54"/>
    <n v="2"/>
    <n v="55.015999999999998"/>
    <n v="4401.28"/>
  </r>
  <r>
    <s v="CA-2011-124702"/>
    <s v="11/18/2011"/>
    <s v="25/11/2011"/>
    <x v="1"/>
    <x v="7"/>
    <d v="2011-11-18T00:00:00"/>
    <d v="2011-11-25T00:00:00"/>
    <s v="Delay"/>
    <s v="MayaHerman"/>
    <s v="United States"/>
    <s v="Seattle"/>
    <s v="Washington"/>
    <s v="Tables"/>
    <s v="Lesro Round Back Collection Coffee Table, End Table"/>
    <n v="158.8185"/>
    <n v="730.2"/>
    <n v="4"/>
    <n v="94.926000000000002"/>
    <n v="7594.08"/>
  </r>
  <r>
    <s v="US-2014-125808"/>
    <s v="11/13/2014"/>
    <s v="16/11/2014"/>
    <x v="3"/>
    <x v="7"/>
    <d v="2014-11-13T00:00:00"/>
    <d v="2014-11-16T00:00:00"/>
    <s v="On Date"/>
    <s v="EmilyPhan"/>
    <s v="United States"/>
    <s v="Los Angeles"/>
    <s v="California"/>
    <s v="Paper"/>
    <s v="Xerox 1899"/>
    <n v="2.9478000000000004"/>
    <n v="11.56"/>
    <n v="2"/>
    <n v="5.6643999999999997"/>
    <n v="453.15199999999999"/>
  </r>
  <r>
    <s v="CA-2011-104563"/>
    <s v="03/07/2011"/>
    <s v="12/03/2011"/>
    <x v="1"/>
    <x v="9"/>
    <d v="2011-03-07T00:00:00"/>
    <d v="2011-03-12T00:00:00"/>
    <s v="On Date"/>
    <s v="CraigMolinari"/>
    <s v="United States"/>
    <s v="Seattle"/>
    <s v="Washington"/>
    <s v="Art"/>
    <s v="Newell Chalk Holder"/>
    <n v="2.2302"/>
    <n v="20.65"/>
    <n v="5"/>
    <n v="9.4990000000000006"/>
    <n v="759.92000000000007"/>
  </r>
  <r>
    <s v="CA-2011-104563"/>
    <s v="03/07/2011"/>
    <s v="12/03/2011"/>
    <x v="1"/>
    <x v="9"/>
    <d v="2011-03-07T00:00:00"/>
    <d v="2011-03-12T00:00:00"/>
    <s v="On Date"/>
    <s v="CraigMolinari"/>
    <s v="United States"/>
    <s v="Seattle"/>
    <s v="Washington"/>
    <s v="Storage"/>
    <s v="Contico 72&quot;H Heavy-Duty Storage System"/>
    <n v="40.980000000000004"/>
    <n v="204.9"/>
    <n v="5"/>
    <n v="0"/>
    <n v="0"/>
  </r>
  <r>
    <s v="CA-2011-104563"/>
    <s v="03/07/2011"/>
    <s v="12/03/2011"/>
    <x v="1"/>
    <x v="9"/>
    <d v="2011-03-07T00:00:00"/>
    <d v="2011-03-12T00:00:00"/>
    <s v="On Date"/>
    <s v="CraigMolinari"/>
    <s v="United States"/>
    <s v="Seattle"/>
    <s v="Washington"/>
    <s v="Chairs"/>
    <s v="Office Star - Task Chair with Contemporary Loop Arms"/>
    <n v="69.144800000000004"/>
    <n v="436.70400000000001"/>
    <n v="6"/>
    <n v="21.8352"/>
    <n v="1746.816"/>
  </r>
  <r>
    <s v="CA-2011-104563"/>
    <s v="03/07/2011"/>
    <s v="12/03/2011"/>
    <x v="1"/>
    <x v="9"/>
    <d v="2011-03-07T00:00:00"/>
    <d v="2011-03-12T00:00:00"/>
    <s v="On Date"/>
    <s v="CraigMolinari"/>
    <s v="United States"/>
    <s v="Seattle"/>
    <s v="Washington"/>
    <s v="Chairs"/>
    <s v="Global Leather and Oak Executive Chair, Black"/>
    <n v="213.69579999999999"/>
    <n v="481.56799999999998"/>
    <n v="2"/>
    <n v="54.176400000000001"/>
    <n v="4334.1120000000001"/>
  </r>
  <r>
    <s v="US-2014-107979"/>
    <s v="06/09/2014"/>
    <s v="14/06/2014"/>
    <x v="3"/>
    <x v="0"/>
    <d v="2014-06-09T00:00:00"/>
    <d v="2014-06-14T00:00:00"/>
    <s v="On Date"/>
    <s v="FrankOlsen"/>
    <s v="United States"/>
    <s v="Glendale"/>
    <s v="Arizona"/>
    <s v="Accessories"/>
    <s v="Memorex Micro Travel Drive 16 GB"/>
    <n v="11.033099999999999"/>
    <n v="89.543999999999997"/>
    <n v="7"/>
    <n v="12.3123"/>
    <n v="984.98400000000004"/>
  </r>
  <r>
    <s v="US-2014-107979"/>
    <s v="06/09/2014"/>
    <s v="14/06/2014"/>
    <x v="3"/>
    <x v="0"/>
    <d v="2014-06-09T00:00:00"/>
    <d v="2014-06-14T00:00:00"/>
    <s v="On Date"/>
    <s v="FrankOlsen"/>
    <s v="United States"/>
    <s v="Glendale"/>
    <s v="Arizona"/>
    <s v="Storage"/>
    <s v="Rogers Deluxe File Chest"/>
    <n v="21.760199999999998"/>
    <n v="35.167999999999999"/>
    <n v="2"/>
    <n v="-8.3523999999999994"/>
    <n v="-668.19200000000001"/>
  </r>
  <r>
    <s v="US-2014-107979"/>
    <s v="06/09/2014"/>
    <s v="14/06/2014"/>
    <x v="3"/>
    <x v="0"/>
    <d v="2014-06-09T00:00:00"/>
    <d v="2014-06-14T00:00:00"/>
    <s v="On Date"/>
    <s v="FrankOlsen"/>
    <s v="United States"/>
    <s v="Glendale"/>
    <s v="Arizona"/>
    <s v="Binders"/>
    <s v="GBC VeloBinder Electric Binding Machine"/>
    <n v="60.489999999999995"/>
    <n v="72.587999999999994"/>
    <n v="2"/>
    <n v="-48.392000000000003"/>
    <n v="-3871.36"/>
  </r>
  <r>
    <s v="CA-2013-107104"/>
    <s v="11/27/2013"/>
    <s v="01/12/2013"/>
    <x v="0"/>
    <x v="7"/>
    <d v="2013-11-27T00:00:00"/>
    <d v="2013-12-01T00:00:00"/>
    <s v="On Date"/>
    <s v="MaribethSchnelling"/>
    <s v="United States"/>
    <s v="Los Angeles"/>
    <s v="California"/>
    <s v="Bookcases"/>
    <s v="DMI Eclipse Executive Suite Bookcases"/>
    <n v="405.79380000000003"/>
    <n v="3406.6640000000002"/>
    <n v="8"/>
    <n v="160.31360000000001"/>
    <n v="12825.088"/>
  </r>
  <r>
    <s v="CA-2013-107104"/>
    <s v="11/27/2013"/>
    <s v="01/12/2013"/>
    <x v="0"/>
    <x v="7"/>
    <d v="2013-11-27T00:00:00"/>
    <d v="2013-12-01T00:00:00"/>
    <s v="On Date"/>
    <s v="MaribethSchnelling"/>
    <s v="United States"/>
    <s v="Los Angeles"/>
    <s v="California"/>
    <s v="Art"/>
    <s v="Newell 31"/>
    <n v="2.9735999999999998"/>
    <n v="37.17"/>
    <n v="9"/>
    <n v="10.4076"/>
    <n v="832.60800000000006"/>
  </r>
  <r>
    <s v="CA-2013-107104"/>
    <s v="11/27/2013"/>
    <s v="01/12/2013"/>
    <x v="0"/>
    <x v="7"/>
    <d v="2013-11-27T00:00:00"/>
    <d v="2013-12-01T00:00:00"/>
    <s v="On Date"/>
    <s v="MaribethSchnelling"/>
    <s v="United States"/>
    <s v="Los Angeles"/>
    <s v="California"/>
    <s v="Appliances"/>
    <s v="Belkin F9S820V06 8 Outlet Surge"/>
    <n v="22.735999999999997"/>
    <n v="64.959999999999994"/>
    <n v="2"/>
    <n v="19.488"/>
    <n v="1559.04"/>
  </r>
  <r>
    <s v="CA-2013-107104"/>
    <s v="11/27/2013"/>
    <s v="01/12/2013"/>
    <x v="0"/>
    <x v="7"/>
    <d v="2013-11-27T00:00:00"/>
    <d v="2013-12-01T00:00:00"/>
    <s v="On Date"/>
    <s v="MaribethSchnelling"/>
    <s v="United States"/>
    <s v="Los Angeles"/>
    <s v="California"/>
    <s v="Furnishings"/>
    <s v="GE 48&quot; Fluorescent Tube, Cool White Energy Saver, 34 Watts, 30/Box"/>
    <n v="49.615000000000002"/>
    <n v="595.38"/>
    <n v="6"/>
    <n v="297.69"/>
    <n v="23815.200000000001"/>
  </r>
  <r>
    <s v="CA-2014-161893"/>
    <s v="01/24/2014"/>
    <s v="28/01/2014"/>
    <x v="3"/>
    <x v="5"/>
    <d v="2014-01-24T00:00:00"/>
    <d v="2014-01-28T00:00:00"/>
    <s v="On Date"/>
    <s v="HaroldPawlan"/>
    <s v="United States"/>
    <s v="Tucson"/>
    <s v="Arizona"/>
    <s v="Accessories"/>
    <s v="Logitech Wireless Anywhere Mouse MX for PC and Mac"/>
    <n v="41.992999999999995"/>
    <n v="95.983999999999995"/>
    <n v="2"/>
    <n v="11.997999999999999"/>
    <n v="959.83999999999992"/>
  </r>
  <r>
    <s v="CA-2014-161893"/>
    <s v="01/24/2014"/>
    <s v="28/01/2014"/>
    <x v="3"/>
    <x v="5"/>
    <d v="2014-01-24T00:00:00"/>
    <d v="2014-01-28T00:00:00"/>
    <s v="On Date"/>
    <s v="HaroldPawlan"/>
    <s v="United States"/>
    <s v="Tucson"/>
    <s v="Arizona"/>
    <s v="Binders"/>
    <s v="Wilson Jones data.warehouse D-Ring Binders with DublLock"/>
    <n v="4.2796000000000003"/>
    <n v="4.9379999999999997"/>
    <n v="2"/>
    <n v="-3.6212"/>
    <n v="-289.69600000000003"/>
  </r>
  <r>
    <s v="CA-2011-100860"/>
    <s v="03/26/2011"/>
    <s v="30/03/2011"/>
    <x v="1"/>
    <x v="9"/>
    <d v="2011-03-26T00:00:00"/>
    <d v="2011-03-30T00:00:00"/>
    <s v="On Date"/>
    <s v="CindyStewart"/>
    <s v="United States"/>
    <s v="Pomona"/>
    <s v="California"/>
    <s v="Labels"/>
    <s v="Smead Alpha-Z Color-Coded Name Labels First Letter Starter Set"/>
    <n v="1.95"/>
    <n v="18.75"/>
    <n v="5"/>
    <n v="9"/>
    <n v="720"/>
  </r>
  <r>
    <s v="CA-2013-160717"/>
    <s v="06/07/2013"/>
    <s v="12/06/2013"/>
    <x v="0"/>
    <x v="0"/>
    <d v="2013-06-07T00:00:00"/>
    <d v="2013-06-12T00:00:00"/>
    <s v="On Date"/>
    <s v="MariaEtezadi"/>
    <s v="United States"/>
    <s v="Santa Barbara"/>
    <s v="California"/>
    <s v="Phones"/>
    <s v="Samsung Galaxy Mega 6.3"/>
    <n v="310.79259999999994"/>
    <n v="3023.9279999999999"/>
    <n v="9"/>
    <n v="226.7946"/>
    <n v="18143.567999999999"/>
  </r>
  <r>
    <s v="CA-2013-160717"/>
    <s v="06/07/2013"/>
    <s v="12/06/2013"/>
    <x v="0"/>
    <x v="0"/>
    <d v="2013-06-07T00:00:00"/>
    <d v="2013-06-12T00:00:00"/>
    <s v="On Date"/>
    <s v="MariaEtezadi"/>
    <s v="United States"/>
    <s v="Santa Barbara"/>
    <s v="California"/>
    <s v="Accessories"/>
    <s v="Rosewill 107 Normal Keys USB Wired Standard Keyboard"/>
    <n v="11.5928"/>
    <n v="26.96"/>
    <n v="2"/>
    <n v="3.7744"/>
    <n v="301.952"/>
  </r>
  <r>
    <s v="CA-2013-160717"/>
    <s v="06/07/2013"/>
    <s v="12/06/2013"/>
    <x v="0"/>
    <x v="0"/>
    <d v="2013-06-07T00:00:00"/>
    <d v="2013-06-12T00:00:00"/>
    <s v="On Date"/>
    <s v="MariaEtezadi"/>
    <s v="United States"/>
    <s v="Santa Barbara"/>
    <s v="California"/>
    <s v="Phones"/>
    <s v="Bose SoundLink Bluetooth Speaker"/>
    <n v="105.47000000000003"/>
    <n v="477.6"/>
    <n v="3"/>
    <n v="161.19"/>
    <n v="12895.2"/>
  </r>
  <r>
    <s v="CA-2014-132619"/>
    <s v="09/01/2014"/>
    <s v="06/09/2014"/>
    <x v="3"/>
    <x v="4"/>
    <d v="2014-09-01T00:00:00"/>
    <d v="2014-09-06T00:00:00"/>
    <s v="On Date"/>
    <s v="MaxwellSchwartz"/>
    <s v="United States"/>
    <s v="San Francisco"/>
    <s v="California"/>
    <s v="Storage"/>
    <s v="Space Solutions Commercial Steel Shelving"/>
    <n v="61.41749999999999"/>
    <n v="193.95"/>
    <n v="3"/>
    <n v="9.6974999999999998"/>
    <n v="775.8"/>
  </r>
  <r>
    <s v="US-2012-120957"/>
    <s v="12/07/2012"/>
    <s v="07/12/2012"/>
    <x v="2"/>
    <x v="1"/>
    <d v="2012-12-07T00:00:00"/>
    <d v="2012-12-07T00:00:00"/>
    <s v="On Date"/>
    <s v="KristenHastings"/>
    <s v="United States"/>
    <s v="Riverside"/>
    <s v="California"/>
    <s v="Paper"/>
    <s v="Xerox 218"/>
    <n v="3.3696000000000006"/>
    <n v="12.96"/>
    <n v="2"/>
    <n v="6.2207999999999997"/>
    <n v="497.66399999999999"/>
  </r>
  <r>
    <s v="CA-2014-157448"/>
    <s v="11/17/2014"/>
    <s v="21/11/2014"/>
    <x v="3"/>
    <x v="7"/>
    <d v="2014-11-17T00:00:00"/>
    <d v="2014-11-21T00:00:00"/>
    <s v="On Date"/>
    <s v="LenaCreighton"/>
    <s v="United States"/>
    <s v="Los Angeles"/>
    <s v="California"/>
    <s v="Furnishings"/>
    <s v="Eldon Radial Chair Mat for Low to Medium Pile Carpets"/>
    <n v="31.983999999999998"/>
    <n v="119.94"/>
    <n v="3"/>
    <n v="23.988"/>
    <n v="1919.04"/>
  </r>
  <r>
    <s v="CA-2014-157448"/>
    <s v="11/17/2014"/>
    <s v="21/11/2014"/>
    <x v="3"/>
    <x v="7"/>
    <d v="2014-11-17T00:00:00"/>
    <d v="2014-11-21T00:00:00"/>
    <s v="On Date"/>
    <s v="LenaCreighton"/>
    <s v="United States"/>
    <s v="Los Angeles"/>
    <s v="California"/>
    <s v="Furnishings"/>
    <s v="Eldon Image Series Black Desk Accessories"/>
    <n v="2.6495999999999995"/>
    <n v="12.42"/>
    <n v="3"/>
    <n v="4.4711999999999996"/>
    <n v="357.69599999999997"/>
  </r>
  <r>
    <s v="CA-2013-126270"/>
    <s v="04/24/2013"/>
    <s v="28/04/2013"/>
    <x v="0"/>
    <x v="10"/>
    <d v="2013-04-24T00:00:00"/>
    <d v="2013-04-28T00:00:00"/>
    <s v="On Date"/>
    <s v="ArtFerguson"/>
    <s v="United States"/>
    <s v="San Clemente"/>
    <s v="California"/>
    <s v="Binders"/>
    <s v="Recycled Pressboard Report Cover with Reinforced Top Hinge"/>
    <n v="1.6473"/>
    <n v="18.088000000000001"/>
    <n v="7"/>
    <n v="6.5568999999999997"/>
    <n v="524.55200000000002"/>
  </r>
  <r>
    <s v="CA-2013-126270"/>
    <s v="04/24/2013"/>
    <s v="28/04/2013"/>
    <x v="0"/>
    <x v="10"/>
    <d v="2013-04-24T00:00:00"/>
    <d v="2013-04-28T00:00:00"/>
    <s v="On Date"/>
    <s v="ArtFerguson"/>
    <s v="United States"/>
    <s v="San Clemente"/>
    <s v="California"/>
    <s v="Envelopes"/>
    <s v="Recycled Interoffice Envelopes with String and Button Closure, 10 x 13"/>
    <n v="11.994999999999999"/>
    <n v="71.97"/>
    <n v="3"/>
    <n v="35.984999999999999"/>
    <n v="2878.8"/>
  </r>
  <r>
    <s v="US-2014-140312"/>
    <s v="11/14/2014"/>
    <s v="20/11/2014"/>
    <x v="3"/>
    <x v="7"/>
    <d v="2014-11-14T00:00:00"/>
    <d v="2014-11-20T00:00:00"/>
    <s v="Delay"/>
    <s v="KenLonsdale"/>
    <s v="United States"/>
    <s v="Dublin"/>
    <s v="California"/>
    <s v="Phones"/>
    <s v="Samsung Replacement EH64AVFWE Premium Headset"/>
    <n v="4.125"/>
    <n v="22"/>
    <n v="5"/>
    <n v="1.375"/>
    <n v="110"/>
  </r>
  <r>
    <s v="CA-2013-137393"/>
    <s v="05/07/2013"/>
    <s v="11/05/2013"/>
    <x v="0"/>
    <x v="2"/>
    <d v="2013-05-07T00:00:00"/>
    <d v="2013-05-11T00:00:00"/>
    <s v="On Date"/>
    <s v="GeneMcClure"/>
    <s v="United States"/>
    <s v="Bakersfield"/>
    <s v="California"/>
    <s v="Furnishings"/>
    <s v="Executive Impressions 8-1/2&quot; Career Panel/Partition Cubicle Clock"/>
    <n v="6.8640000000000008"/>
    <n v="41.6"/>
    <n v="4"/>
    <n v="14.144"/>
    <n v="1131.52"/>
  </r>
  <r>
    <s v="CA-2012-130113"/>
    <s v="12/27/2012"/>
    <s v="31/12/2012"/>
    <x v="2"/>
    <x v="1"/>
    <d v="2012-12-27T00:00:00"/>
    <d v="2012-12-31T00:00:00"/>
    <s v="On Date"/>
    <s v="AaronHawkins"/>
    <s v="United States"/>
    <s v="San Francisco"/>
    <s v="California"/>
    <s v="Storage"/>
    <s v="Fellowes Super Stor/Drawer Files"/>
    <n v="130.85550000000001"/>
    <n v="323.10000000000002"/>
    <n v="2"/>
    <n v="61.389000000000003"/>
    <n v="4911.12"/>
  </r>
  <r>
    <s v="CA-2012-130113"/>
    <s v="12/27/2012"/>
    <s v="31/12/2012"/>
    <x v="2"/>
    <x v="1"/>
    <d v="2012-12-27T00:00:00"/>
    <d v="2012-12-31T00:00:00"/>
    <s v="On Date"/>
    <s v="AaronHawkins"/>
    <s v="United States"/>
    <s v="San Francisco"/>
    <s v="California"/>
    <s v="Phones"/>
    <s v="Geemarc AmpliPOWER60"/>
    <n v="65.887999999999991"/>
    <n v="668.16"/>
    <n v="9"/>
    <n v="75.168000000000006"/>
    <n v="6013.4400000000005"/>
  </r>
  <r>
    <s v="CA-2014-122770"/>
    <s v="12/14/2014"/>
    <s v="19/12/2014"/>
    <x v="3"/>
    <x v="1"/>
    <d v="2014-12-14T00:00:00"/>
    <d v="2014-12-19T00:00:00"/>
    <s v="On Date"/>
    <s v="EmilyPhan"/>
    <s v="United States"/>
    <s v="San Francisco"/>
    <s v="California"/>
    <s v="Labels"/>
    <s v="Avery 49"/>
    <n v="1.4688000000000003"/>
    <n v="8.64"/>
    <n v="3"/>
    <n v="4.2336"/>
    <n v="338.68799999999999"/>
  </r>
  <r>
    <s v="CA-2014-122770"/>
    <s v="12/14/2014"/>
    <s v="19/12/2014"/>
    <x v="3"/>
    <x v="1"/>
    <d v="2014-12-14T00:00:00"/>
    <d v="2014-12-19T00:00:00"/>
    <s v="On Date"/>
    <s v="EmilyPhan"/>
    <s v="United States"/>
    <s v="San Francisco"/>
    <s v="California"/>
    <s v="Paper"/>
    <s v="Xerox 1996"/>
    <n v="3.3696000000000002"/>
    <n v="38.880000000000003"/>
    <n v="6"/>
    <n v="18.662400000000002"/>
    <n v="1492.9920000000002"/>
  </r>
  <r>
    <s v="CA-2014-122770"/>
    <s v="12/14/2014"/>
    <s v="19/12/2014"/>
    <x v="3"/>
    <x v="1"/>
    <d v="2014-12-14T00:00:00"/>
    <d v="2014-12-19T00:00:00"/>
    <s v="On Date"/>
    <s v="EmilyPhan"/>
    <s v="United States"/>
    <s v="San Francisco"/>
    <s v="California"/>
    <s v="Furnishings"/>
    <s v="Eldon Executive Woodline II Desk Accessories, Mahogany"/>
    <n v="18.344899999999999"/>
    <n v="201.04"/>
    <n v="8"/>
    <n v="54.280799999999999"/>
    <n v="4342.4639999999999"/>
  </r>
  <r>
    <s v="CA-2014-122770"/>
    <s v="12/14/2014"/>
    <s v="19/12/2014"/>
    <x v="3"/>
    <x v="1"/>
    <d v="2014-12-14T00:00:00"/>
    <d v="2014-12-19T00:00:00"/>
    <s v="On Date"/>
    <s v="EmilyPhan"/>
    <s v="United States"/>
    <s v="San Francisco"/>
    <s v="California"/>
    <s v="Paper"/>
    <s v="Xerox 1975"/>
    <n v="3.3048000000000006"/>
    <n v="12.96"/>
    <n v="2"/>
    <n v="6.3503999999999996"/>
    <n v="508.03199999999998"/>
  </r>
  <r>
    <s v="CA-2014-118668"/>
    <s v="01/03/2014"/>
    <s v="05/01/2014"/>
    <x v="3"/>
    <x v="5"/>
    <d v="2014-01-03T00:00:00"/>
    <d v="2014-01-05T00:00:00"/>
    <s v="On Date"/>
    <s v="FredWasserman"/>
    <s v="United States"/>
    <s v="Los Angeles"/>
    <s v="California"/>
    <s v="Accessories"/>
    <s v="Kensington K72356US Mouse-in-a-Box USB Desktop Mouse"/>
    <n v="10.7835"/>
    <n v="16.59"/>
    <n v="1"/>
    <n v="5.8064999999999998"/>
    <n v="464.52"/>
  </r>
  <r>
    <s v="CA-2014-116498"/>
    <s v="05/31/2014"/>
    <s v="04/06/2014"/>
    <x v="3"/>
    <x v="2"/>
    <d v="2014-05-31T00:00:00"/>
    <d v="2014-06-04T00:00:00"/>
    <s v="On Date"/>
    <s v="KellyAndreada"/>
    <s v="United States"/>
    <s v="San Diego"/>
    <s v="California"/>
    <s v="Art"/>
    <s v="Dixon My First Ticonderoga Pencil, #2"/>
    <n v="4.1535000000000002"/>
    <n v="35.1"/>
    <n v="6"/>
    <n v="10.179"/>
    <n v="814.32"/>
  </r>
  <r>
    <s v="CA-2014-130148"/>
    <s v="09/25/2014"/>
    <s v="29/09/2014"/>
    <x v="3"/>
    <x v="4"/>
    <d v="2014-09-25T00:00:00"/>
    <d v="2014-09-29T00:00:00"/>
    <s v="On Date"/>
    <s v="NeilKnudson"/>
    <s v="United States"/>
    <s v="San Francisco"/>
    <s v="California"/>
    <s v="Paper"/>
    <s v="Array Memo Cubes"/>
    <n v="2.6417999999999995"/>
    <n v="31.08"/>
    <n v="6"/>
    <n v="15.229200000000001"/>
    <n v="1218.336"/>
  </r>
  <r>
    <s v="CA-2014-130148"/>
    <s v="09/25/2014"/>
    <s v="29/09/2014"/>
    <x v="3"/>
    <x v="4"/>
    <d v="2014-09-25T00:00:00"/>
    <d v="2014-09-29T00:00:00"/>
    <s v="On Date"/>
    <s v="NeilKnudson"/>
    <s v="United States"/>
    <s v="San Francisco"/>
    <s v="California"/>
    <s v="Supplies"/>
    <s v="Acme Value Line Scissors"/>
    <n v="2.5549999999999997"/>
    <n v="7.3"/>
    <n v="2"/>
    <n v="2.19"/>
    <n v="175.2"/>
  </r>
  <r>
    <s v="CA-2014-154116"/>
    <s v="12/16/2014"/>
    <s v="20/12/2014"/>
    <x v="3"/>
    <x v="1"/>
    <d v="2014-12-16T00:00:00"/>
    <d v="2014-12-20T00:00:00"/>
    <s v="On Date"/>
    <s v="KhloeMiller"/>
    <s v="United States"/>
    <s v="Inglewood"/>
    <s v="California"/>
    <s v="Paper"/>
    <s v="Wirebound Message Books, Two 4 1/4&quot; x 5&quot; Forms per Page"/>
    <n v="4.0332999999999988"/>
    <n v="22.83"/>
    <n v="3"/>
    <n v="10.7301"/>
    <n v="858.40800000000002"/>
  </r>
  <r>
    <s v="CA-2014-154116"/>
    <s v="12/16/2014"/>
    <s v="20/12/2014"/>
    <x v="3"/>
    <x v="1"/>
    <d v="2014-12-16T00:00:00"/>
    <d v="2014-12-20T00:00:00"/>
    <s v="On Date"/>
    <s v="KhloeMiller"/>
    <s v="United States"/>
    <s v="Inglewood"/>
    <s v="California"/>
    <s v="Appliances"/>
    <s v="Hoover Commercial SteamVac"/>
    <n v="9.5060000000000002"/>
    <n v="54.32"/>
    <n v="4"/>
    <n v="16.295999999999999"/>
    <n v="1303.6799999999998"/>
  </r>
  <r>
    <s v="CA-2014-154116"/>
    <s v="12/16/2014"/>
    <s v="20/12/2014"/>
    <x v="3"/>
    <x v="1"/>
    <d v="2014-12-16T00:00:00"/>
    <d v="2014-12-20T00:00:00"/>
    <s v="On Date"/>
    <s v="KhloeMiller"/>
    <s v="United States"/>
    <s v="Inglewood"/>
    <s v="California"/>
    <s v="Phones"/>
    <s v="Panasonic KX TS3282B Corded phone"/>
    <n v="60.672599999999996"/>
    <n v="196.77600000000001"/>
    <n v="3"/>
    <n v="14.7582"/>
    <n v="1180.6559999999999"/>
  </r>
  <r>
    <s v="CA-2013-105291"/>
    <s v="10/31/2013"/>
    <s v="05/11/2013"/>
    <x v="0"/>
    <x v="8"/>
    <d v="2013-10-31T00:00:00"/>
    <d v="2013-11-05T00:00:00"/>
    <s v="On Date"/>
    <s v="SusanPistek"/>
    <s v="United States"/>
    <s v="San Luis Obispo"/>
    <s v="California"/>
    <s v="Fasteners"/>
    <s v="Assorted Color Push Pins"/>
    <n v="1.2126999999999999"/>
    <n v="3.62"/>
    <n v="2"/>
    <n v="1.1946000000000001"/>
    <n v="95.568000000000012"/>
  </r>
  <r>
    <s v="CA-2014-125990"/>
    <s v="10/20/2014"/>
    <s v="24/10/2014"/>
    <x v="3"/>
    <x v="8"/>
    <d v="2014-10-20T00:00:00"/>
    <d v="2014-10-24T00:00:00"/>
    <s v="On Date"/>
    <s v="JoySmith"/>
    <s v="United States"/>
    <s v="San Francisco"/>
    <s v="California"/>
    <s v="Binders"/>
    <s v="JM Magazine Binder"/>
    <n v="8.5852000000000004"/>
    <n v="39.624000000000002"/>
    <n v="3"/>
    <n v="13.868399999999999"/>
    <n v="1109.472"/>
  </r>
  <r>
    <s v="CA-2013-161746"/>
    <s v="10/22/2013"/>
    <s v="28/10/2013"/>
    <x v="0"/>
    <x v="8"/>
    <d v="2013-10-22T00:00:00"/>
    <d v="2013-10-28T00:00:00"/>
    <s v="Delay"/>
    <s v="CarlosSoltero"/>
    <s v="United States"/>
    <s v="Los Angeles"/>
    <s v="California"/>
    <s v="Chairs"/>
    <s v="Office Star Flex Back Scooter Chair with Aluminum Finish Frame"/>
    <n v="76.676400000000001"/>
    <n v="242.136"/>
    <n v="3"/>
    <n v="12.1068"/>
    <n v="968.54399999999998"/>
  </r>
  <r>
    <s v="CA-2013-161746"/>
    <s v="10/22/2013"/>
    <s v="28/10/2013"/>
    <x v="0"/>
    <x v="8"/>
    <d v="2013-10-22T00:00:00"/>
    <d v="2013-10-28T00:00:00"/>
    <s v="Delay"/>
    <s v="CarlosSoltero"/>
    <s v="United States"/>
    <s v="Los Angeles"/>
    <s v="California"/>
    <s v="Art"/>
    <s v="Newell Chalk Holder"/>
    <n v="2.2302"/>
    <n v="12.39"/>
    <n v="3"/>
    <n v="5.6993999999999998"/>
    <n v="455.952"/>
  </r>
  <r>
    <s v="CA-2013-161746"/>
    <s v="10/22/2013"/>
    <s v="28/10/2013"/>
    <x v="0"/>
    <x v="8"/>
    <d v="2013-10-22T00:00:00"/>
    <d v="2013-10-28T00:00:00"/>
    <s v="Delay"/>
    <s v="CarlosSoltero"/>
    <s v="United States"/>
    <s v="Los Angeles"/>
    <s v="California"/>
    <s v="Furnishings"/>
    <s v="Eldon Expressions Wood and Plastic Desk Accessories, Oak"/>
    <n v="7.1856000000000009"/>
    <n v="19.96"/>
    <n v="2"/>
    <n v="5.5888"/>
    <n v="447.10399999999998"/>
  </r>
  <r>
    <s v="CA-2013-161746"/>
    <s v="10/22/2013"/>
    <s v="28/10/2013"/>
    <x v="0"/>
    <x v="8"/>
    <d v="2013-10-22T00:00:00"/>
    <d v="2013-10-28T00:00:00"/>
    <s v="Delay"/>
    <s v="CarlosSoltero"/>
    <s v="United States"/>
    <s v="Los Angeles"/>
    <s v="California"/>
    <s v="Storage"/>
    <s v="SAFCO Boltless Steel Shelving"/>
    <n v="112.50360000000001"/>
    <n v="340.92"/>
    <n v="3"/>
    <n v="3.4091999999999998"/>
    <n v="272.73599999999999"/>
  </r>
  <r>
    <s v="CA-2013-116379"/>
    <s v="11/08/2013"/>
    <s v="13/11/2013"/>
    <x v="0"/>
    <x v="7"/>
    <d v="2013-11-08T00:00:00"/>
    <d v="2013-11-13T00:00:00"/>
    <s v="On Date"/>
    <s v="LisaDeCherney"/>
    <s v="United States"/>
    <s v="San Francisco"/>
    <s v="California"/>
    <s v="Binders"/>
    <s v="GBC VeloBinder Manual Binding System"/>
    <n v="18.714800000000004"/>
    <n v="57.584000000000003"/>
    <n v="2"/>
    <n v="20.154399999999999"/>
    <n v="1612.3519999999999"/>
  </r>
  <r>
    <s v="CA-2014-142293"/>
    <s v="09/18/2014"/>
    <s v="21/09/2014"/>
    <x v="3"/>
    <x v="4"/>
    <d v="2014-09-18T00:00:00"/>
    <d v="2014-09-21T00:00:00"/>
    <s v="On Date"/>
    <s v="ShahidCollister"/>
    <s v="United States"/>
    <s v="Boise"/>
    <s v="Idaho"/>
    <s v="Accessories"/>
    <s v="Logitech Trackman Marble Mouse"/>
    <n v="17.394199999999998"/>
    <n v="89.97"/>
    <n v="3"/>
    <n v="37.787399999999998"/>
    <n v="3022.9919999999997"/>
  </r>
  <r>
    <s v="CA-2011-111962"/>
    <s v="09/29/2011"/>
    <s v="04/10/2011"/>
    <x v="1"/>
    <x v="4"/>
    <d v="2011-09-29T00:00:00"/>
    <d v="2011-10-04T00:00:00"/>
    <s v="On Date"/>
    <s v="EvanBailliet"/>
    <s v="United States"/>
    <s v="Seattle"/>
    <s v="Washington"/>
    <s v="Binders"/>
    <s v="GBC Standard Plastic Binding Systems' Combs"/>
    <n v="3.4539999999999997"/>
    <n v="10.048"/>
    <n v="2"/>
    <n v="3.14"/>
    <n v="251.20000000000002"/>
  </r>
  <r>
    <s v="CA-2011-111962"/>
    <s v="09/29/2011"/>
    <s v="04/10/2011"/>
    <x v="1"/>
    <x v="4"/>
    <d v="2011-09-29T00:00:00"/>
    <d v="2011-10-04T00:00:00"/>
    <s v="On Date"/>
    <s v="EvanBailliet"/>
    <s v="United States"/>
    <s v="Seattle"/>
    <s v="Washington"/>
    <s v="Storage"/>
    <s v="Fellowes Super Stor/Drawer Files"/>
    <n v="130.85550000000001"/>
    <n v="807.75"/>
    <n v="5"/>
    <n v="153.4725"/>
    <n v="12277.8"/>
  </r>
  <r>
    <s v="CA-2014-124261"/>
    <s v="11/15/2014"/>
    <s v="20/11/2014"/>
    <x v="3"/>
    <x v="7"/>
    <d v="2014-11-15T00:00:00"/>
    <d v="2014-11-20T00:00:00"/>
    <s v="On Date"/>
    <s v="JoeElijah"/>
    <s v="United States"/>
    <s v="Los Angeles"/>
    <s v="California"/>
    <s v="Art"/>
    <s v="Newell 347"/>
    <n v="3.0388000000000002"/>
    <n v="34.24"/>
    <n v="8"/>
    <n v="9.9296000000000006"/>
    <n v="794.36800000000005"/>
  </r>
  <r>
    <s v="CA-2014-129294"/>
    <s v="03/17/2014"/>
    <s v="22/03/2014"/>
    <x v="3"/>
    <x v="9"/>
    <d v="2014-03-17T00:00:00"/>
    <d v="2014-03-22T00:00:00"/>
    <s v="On Date"/>
    <s v="KenDana"/>
    <s v="United States"/>
    <s v="Los Angeles"/>
    <s v="California"/>
    <s v="Storage"/>
    <s v="Dual Level, Single-Width Filing Carts"/>
    <n v="114.7444"/>
    <n v="310.12"/>
    <n v="2"/>
    <n v="80.631200000000007"/>
    <n v="6450.496000000001"/>
  </r>
  <r>
    <s v="CA-2014-129294"/>
    <s v="03/17/2014"/>
    <s v="22/03/2014"/>
    <x v="3"/>
    <x v="9"/>
    <d v="2014-03-17T00:00:00"/>
    <d v="2014-03-22T00:00:00"/>
    <s v="On Date"/>
    <s v="KenDana"/>
    <s v="United States"/>
    <s v="Los Angeles"/>
    <s v="California"/>
    <s v="Binders"/>
    <s v="XtraLife ClearVue Slant-D Ring Binder, White, 3&quot;"/>
    <n v="7.9271999999999991"/>
    <n v="70.463999999999999"/>
    <n v="6"/>
    <n v="22.9008"/>
    <n v="1832.0640000000001"/>
  </r>
  <r>
    <s v="CA-2014-129294"/>
    <s v="03/17/2014"/>
    <s v="22/03/2014"/>
    <x v="3"/>
    <x v="9"/>
    <d v="2014-03-17T00:00:00"/>
    <d v="2014-03-22T00:00:00"/>
    <s v="On Date"/>
    <s v="KenDana"/>
    <s v="United States"/>
    <s v="Los Angeles"/>
    <s v="California"/>
    <s v="Binders"/>
    <s v="Pressboard Hanging Data Binders for Unburst Sheets"/>
    <n v="2.5583999999999998"/>
    <n v="19.68"/>
    <n v="5"/>
    <n v="6.8879999999999999"/>
    <n v="551.04"/>
  </r>
  <r>
    <s v="CA-2014-129294"/>
    <s v="03/17/2014"/>
    <s v="22/03/2014"/>
    <x v="3"/>
    <x v="9"/>
    <d v="2014-03-17T00:00:00"/>
    <d v="2014-03-22T00:00:00"/>
    <s v="On Date"/>
    <s v="KenDana"/>
    <s v="United States"/>
    <s v="Los Angeles"/>
    <s v="California"/>
    <s v="Appliances"/>
    <s v="Bionaire Personal Warm Mist Humidifier/Vaporizer"/>
    <n v="28.602899999999995"/>
    <n v="140.66999999999999"/>
    <n v="3"/>
    <n v="54.8613"/>
    <n v="4388.9040000000005"/>
  </r>
  <r>
    <s v="CA-2014-131303"/>
    <s v="11/29/2014"/>
    <s v="03/12/2014"/>
    <x v="3"/>
    <x v="7"/>
    <d v="2014-11-29T00:00:00"/>
    <d v="2014-12-03T00:00:00"/>
    <s v="On Date"/>
    <s v="EmilyPhan"/>
    <s v="United States"/>
    <s v="San Diego"/>
    <s v="California"/>
    <s v="Labels"/>
    <s v="Round Specialty Laser Printer Labels"/>
    <n v="6.6408999999999994"/>
    <n v="62.65"/>
    <n v="5"/>
    <n v="29.445499999999999"/>
    <n v="2355.64"/>
  </r>
  <r>
    <s v="CA-2014-137505"/>
    <s v="11/25/2014"/>
    <s v="25/11/2014"/>
    <x v="3"/>
    <x v="7"/>
    <d v="2014-11-25T00:00:00"/>
    <d v="2014-11-25T00:00:00"/>
    <s v="On Date"/>
    <s v="BethPaige"/>
    <s v="United States"/>
    <s v="Los Angeles"/>
    <s v="California"/>
    <s v="Tables"/>
    <s v="Hon Practical Foundations 30 x 60 Training Table, Light Gray/Charcoal"/>
    <n v="177.489"/>
    <n v="364.08"/>
    <n v="2"/>
    <n v="9.1020000000000003"/>
    <n v="728.16000000000008"/>
  </r>
  <r>
    <s v="CA-2014-137505"/>
    <s v="11/25/2014"/>
    <s v="25/11/2014"/>
    <x v="3"/>
    <x v="7"/>
    <d v="2014-11-25T00:00:00"/>
    <d v="2014-11-25T00:00:00"/>
    <s v="On Date"/>
    <s v="BethPaige"/>
    <s v="United States"/>
    <s v="Los Angeles"/>
    <s v="California"/>
    <s v="Tables"/>
    <s v="Hon 61000 Series Interactive Training Tables"/>
    <n v="36.432599999999994"/>
    <n v="71.087999999999994"/>
    <n v="2"/>
    <n v="-1.7771999999999999"/>
    <n v="-142.17599999999999"/>
  </r>
  <r>
    <s v="US-2013-158680"/>
    <s v="07/02/2013"/>
    <s v="03/07/2013"/>
    <x v="0"/>
    <x v="6"/>
    <d v="2013-07-02T00:00:00"/>
    <d v="2013-07-03T00:00:00"/>
    <s v="On Date"/>
    <s v="NickZandusky"/>
    <s v="United States"/>
    <s v="Seattle"/>
    <s v="Washington"/>
    <s v="Binders"/>
    <s v="Zipper Ring Binder Pockets"/>
    <n v="1.5911999999999999"/>
    <n v="2.496"/>
    <n v="1"/>
    <n v="0.90480000000000005"/>
    <n v="72.384"/>
  </r>
  <r>
    <s v="CA-2013-146913"/>
    <s v="11/01/2013"/>
    <s v="06/11/2013"/>
    <x v="0"/>
    <x v="7"/>
    <d v="2013-11-01T00:00:00"/>
    <d v="2013-11-06T00:00:00"/>
    <s v="On Date"/>
    <s v="SylviaFoulston"/>
    <s v="United States"/>
    <s v="San Francisco"/>
    <s v="California"/>
    <s v="Chairs"/>
    <s v="Office Star - Professional Matrix Back Chair with 2-to-1 Synchro Tilt and Mesh Fabric Seat"/>
    <n v="266.7448"/>
    <n v="1403.92"/>
    <n v="5"/>
    <n v="70.195999999999998"/>
    <n v="5615.68"/>
  </r>
  <r>
    <s v="CA-2011-121762"/>
    <s v="02/15/2011"/>
    <s v="19/02/2011"/>
    <x v="1"/>
    <x v="11"/>
    <d v="2011-02-15T00:00:00"/>
    <d v="2011-02-19T00:00:00"/>
    <s v="On Date"/>
    <s v="MarinaLichtenstein"/>
    <s v="United States"/>
    <s v="Seattle"/>
    <s v="Washington"/>
    <s v="Accessories"/>
    <s v="Logitech G600 MMO Gaming Mouse"/>
    <n v="51.193599999999989"/>
    <n v="239.97"/>
    <n v="3"/>
    <n v="86.389200000000002"/>
    <n v="6911.1360000000004"/>
  </r>
  <r>
    <s v="CA-2011-121762"/>
    <s v="02/15/2011"/>
    <s v="19/02/2011"/>
    <x v="1"/>
    <x v="11"/>
    <d v="2011-02-15T00:00:00"/>
    <d v="2011-02-19T00:00:00"/>
    <s v="On Date"/>
    <s v="MarinaLichtenstein"/>
    <s v="United States"/>
    <s v="Seattle"/>
    <s v="Washington"/>
    <s v="Appliances"/>
    <s v="Belkin 8 Outlet Surge Protector"/>
    <n v="29.505599999999998"/>
    <n v="81.96"/>
    <n v="2"/>
    <n v="22.948799999999999"/>
    <n v="1835.904"/>
  </r>
  <r>
    <s v="CA-2011-121762"/>
    <s v="02/15/2011"/>
    <s v="19/02/2011"/>
    <x v="1"/>
    <x v="11"/>
    <d v="2011-02-15T00:00:00"/>
    <d v="2011-02-19T00:00:00"/>
    <s v="On Date"/>
    <s v="MarinaLichtenstein"/>
    <s v="United States"/>
    <s v="Seattle"/>
    <s v="Washington"/>
    <s v="Supplies"/>
    <s v="Compact Automatic Electric Letter Opener"/>
    <n v="116.9238"/>
    <n v="238.62"/>
    <n v="2"/>
    <n v="4.7724000000000002"/>
    <n v="381.79200000000003"/>
  </r>
  <r>
    <s v="CA-2011-123855"/>
    <s v="06/18/2011"/>
    <s v="23/06/2011"/>
    <x v="1"/>
    <x v="0"/>
    <d v="2011-06-18T00:00:00"/>
    <d v="2011-06-23T00:00:00"/>
    <s v="On Date"/>
    <s v="MickCrebagga"/>
    <s v="United States"/>
    <s v="Los Angeles"/>
    <s v="California"/>
    <s v="Phones"/>
    <s v="Plantronics CordlessÂ Phone HeadsetÂ with In-line Volume - M214C"/>
    <n v="25.513500000000001"/>
    <n v="139.80000000000001"/>
    <n v="5"/>
    <n v="12.2325"/>
    <n v="978.6"/>
  </r>
  <r>
    <s v="CA-2014-142328"/>
    <s v="12/08/2014"/>
    <s v="15/12/2014"/>
    <x v="3"/>
    <x v="1"/>
    <d v="2014-12-08T00:00:00"/>
    <d v="2014-12-15T00:00:00"/>
    <s v="Delay"/>
    <s v="TracyCollins"/>
    <s v="United States"/>
    <s v="San Francisco"/>
    <s v="California"/>
    <s v="Paper"/>
    <s v="REDIFORM Incoming/Outgoing Call Register, 11&quot; X 8 1/2&quot;, 100 Messages"/>
    <n v="4.17"/>
    <n v="50.04"/>
    <n v="6"/>
    <n v="25.02"/>
    <n v="2001.6"/>
  </r>
  <r>
    <s v="CA-2014-137918"/>
    <s v="09/30/2014"/>
    <s v="07/10/2014"/>
    <x v="3"/>
    <x v="4"/>
    <d v="2014-09-30T00:00:00"/>
    <d v="2014-10-07T00:00:00"/>
    <s v="Delay"/>
    <s v="JoeKamberova"/>
    <s v="United States"/>
    <s v="Lodi"/>
    <s v="California"/>
    <s v="Supplies"/>
    <s v="Acme Hot Forged Carbon Steel Scissors with Nickel-Plated Handles, 3 7/8&quot; Cut, 8&quot;L"/>
    <n v="9.8689999999999998"/>
    <n v="97.3"/>
    <n v="7"/>
    <n v="28.216999999999999"/>
    <n v="2257.3599999999997"/>
  </r>
  <r>
    <s v="US-2011-139640"/>
    <s v="11/07/2011"/>
    <s v="11/11/2011"/>
    <x v="1"/>
    <x v="7"/>
    <d v="2011-11-07T00:00:00"/>
    <d v="2011-11-11T00:00:00"/>
    <s v="On Date"/>
    <s v="TroyBlackwell"/>
    <s v="United States"/>
    <s v="Portland"/>
    <s v="Oregon"/>
    <s v="Paper"/>
    <s v="Xerox 1995"/>
    <n v="3.3696000000000002"/>
    <n v="25.92"/>
    <n v="5"/>
    <n v="9.0719999999999992"/>
    <n v="725.76"/>
  </r>
  <r>
    <s v="US-2011-139640"/>
    <s v="11/07/2011"/>
    <s v="11/11/2011"/>
    <x v="1"/>
    <x v="7"/>
    <d v="2011-11-07T00:00:00"/>
    <d v="2011-11-11T00:00:00"/>
    <s v="On Date"/>
    <s v="TroyBlackwell"/>
    <s v="United States"/>
    <s v="Portland"/>
    <s v="Oregon"/>
    <s v="Art"/>
    <s v="Panasonic KP-150 Electric Pencil Sharpener"/>
    <n v="27.927599999999998"/>
    <n v="120.768"/>
    <n v="4"/>
    <n v="9.0576000000000008"/>
    <n v="724.60800000000006"/>
  </r>
  <r>
    <s v="US-2011-164406"/>
    <s v="08/15/2011"/>
    <s v="19/08/2011"/>
    <x v="1"/>
    <x v="3"/>
    <d v="2011-08-15T00:00:00"/>
    <d v="2011-08-19T00:00:00"/>
    <s v="On Date"/>
    <s v="BrianDahlen"/>
    <s v="United States"/>
    <s v="San Francisco"/>
    <s v="California"/>
    <s v="Appliances"/>
    <s v="Tripp Lite TLP810NET Broadband Surge for Modem/Fax"/>
    <n v="36.698399999999999"/>
    <n v="152.91"/>
    <n v="3"/>
    <n v="42.814799999999998"/>
    <n v="3425.1839999999997"/>
  </r>
  <r>
    <s v="US-2011-164406"/>
    <s v="08/15/2011"/>
    <s v="19/08/2011"/>
    <x v="1"/>
    <x v="3"/>
    <d v="2011-08-15T00:00:00"/>
    <d v="2011-08-19T00:00:00"/>
    <s v="On Date"/>
    <s v="BrianDahlen"/>
    <s v="United States"/>
    <s v="San Francisco"/>
    <s v="California"/>
    <s v="Paper"/>
    <s v="Xerox 1925"/>
    <n v="17.039000000000001"/>
    <n v="92.94"/>
    <n v="3"/>
    <n v="41.823"/>
    <n v="3345.84"/>
  </r>
  <r>
    <s v="US-2011-164406"/>
    <s v="08/15/2011"/>
    <s v="19/08/2011"/>
    <x v="1"/>
    <x v="3"/>
    <d v="2011-08-15T00:00:00"/>
    <d v="2011-08-19T00:00:00"/>
    <s v="On Date"/>
    <s v="BrianDahlen"/>
    <s v="United States"/>
    <s v="San Francisco"/>
    <s v="California"/>
    <s v="Binders"/>
    <s v="Avery Heavy-Duty EZD  Binder With Locking Rings"/>
    <n v="2.9016000000000002"/>
    <n v="17.856000000000002"/>
    <n v="4"/>
    <n v="6.2496"/>
    <n v="499.96800000000002"/>
  </r>
  <r>
    <s v="US-2011-164406"/>
    <s v="08/15/2011"/>
    <s v="19/08/2011"/>
    <x v="1"/>
    <x v="3"/>
    <d v="2011-08-15T00:00:00"/>
    <d v="2011-08-19T00:00:00"/>
    <s v="On Date"/>
    <s v="BrianDahlen"/>
    <s v="United States"/>
    <s v="San Francisco"/>
    <s v="California"/>
    <s v="Binders"/>
    <s v="GBC Durable Plastic Covers"/>
    <n v="10.448999999999998"/>
    <n v="46.44"/>
    <n v="3"/>
    <n v="15.093"/>
    <n v="1207.44"/>
  </r>
  <r>
    <s v="US-2011-164406"/>
    <s v="08/15/2011"/>
    <s v="19/08/2011"/>
    <x v="1"/>
    <x v="3"/>
    <d v="2011-08-15T00:00:00"/>
    <d v="2011-08-19T00:00:00"/>
    <s v="On Date"/>
    <s v="BrianDahlen"/>
    <s v="United States"/>
    <s v="San Francisco"/>
    <s v="California"/>
    <s v="Chairs"/>
    <s v="Novimex Fabric Task Chair"/>
    <n v="51.832999999999998"/>
    <n v="195.136"/>
    <n v="4"/>
    <n v="-12.196"/>
    <n v="-975.68"/>
  </r>
  <r>
    <s v="US-2013-125402"/>
    <s v="09/26/2013"/>
    <s v="02/10/2013"/>
    <x v="0"/>
    <x v="4"/>
    <d v="2013-09-26T00:00:00"/>
    <d v="2013-10-02T00:00:00"/>
    <s v="Delay"/>
    <s v="DanLawera"/>
    <s v="United States"/>
    <s v="Long Beach"/>
    <s v="California"/>
    <s v="Paper"/>
    <s v="Ampad Evidence Wirebond Steno Books, 6&quot; x 9&quot;"/>
    <n v="1.1554000000000002"/>
    <n v="10.9"/>
    <n v="5"/>
    <n v="5.1230000000000002"/>
    <n v="409.84000000000003"/>
  </r>
  <r>
    <s v="US-2013-125402"/>
    <s v="09/26/2013"/>
    <s v="02/10/2013"/>
    <x v="0"/>
    <x v="4"/>
    <d v="2013-09-26T00:00:00"/>
    <d v="2013-10-02T00:00:00"/>
    <s v="Delay"/>
    <s v="DanLawera"/>
    <s v="United States"/>
    <s v="Long Beach"/>
    <s v="California"/>
    <s v="Labels"/>
    <s v="Alphabetical Labels for Top Tab Filing"/>
    <n v="7.4"/>
    <n v="29.6"/>
    <n v="2"/>
    <n v="14.8"/>
    <n v="1184"/>
  </r>
  <r>
    <s v="US-2013-125402"/>
    <s v="09/26/2013"/>
    <s v="02/10/2013"/>
    <x v="0"/>
    <x v="4"/>
    <d v="2013-09-26T00:00:00"/>
    <d v="2013-10-02T00:00:00"/>
    <s v="Delay"/>
    <s v="DanLawera"/>
    <s v="United States"/>
    <s v="Long Beach"/>
    <s v="California"/>
    <s v="Labels"/>
    <s v="Avery 513"/>
    <n v="2.6892000000000005"/>
    <n v="4.9800000000000004"/>
    <n v="1"/>
    <n v="2.2907999999999999"/>
    <n v="183.26400000000001"/>
  </r>
  <r>
    <s v="US-2013-125402"/>
    <s v="09/26/2013"/>
    <s v="02/10/2013"/>
    <x v="0"/>
    <x v="4"/>
    <d v="2013-09-26T00:00:00"/>
    <d v="2013-10-02T00:00:00"/>
    <s v="Delay"/>
    <s v="DanLawera"/>
    <s v="United States"/>
    <s v="Long Beach"/>
    <s v="California"/>
    <s v="Copiers"/>
    <s v="Canon PC-428 Personal Copier"/>
    <n v="105.99469999999999"/>
    <n v="479.976"/>
    <n v="3"/>
    <n v="161.99189999999999"/>
    <n v="12959.351999999999"/>
  </r>
  <r>
    <s v="US-2013-125402"/>
    <s v="09/26/2013"/>
    <s v="02/10/2013"/>
    <x v="0"/>
    <x v="4"/>
    <d v="2013-09-26T00:00:00"/>
    <d v="2013-10-02T00:00:00"/>
    <s v="Delay"/>
    <s v="DanLawera"/>
    <s v="United States"/>
    <s v="Long Beach"/>
    <s v="California"/>
    <s v="Phones"/>
    <s v="SmartStand Mobile Device Holder, Assorted Colors"/>
    <n v="5.0327999999999999"/>
    <n v="44.735999999999997"/>
    <n v="8"/>
    <n v="4.4736000000000002"/>
    <n v="357.88800000000003"/>
  </r>
  <r>
    <s v="US-2013-125402"/>
    <s v="09/26/2013"/>
    <s v="02/10/2013"/>
    <x v="0"/>
    <x v="4"/>
    <d v="2013-09-26T00:00:00"/>
    <d v="2013-10-02T00:00:00"/>
    <s v="Delay"/>
    <s v="DanLawera"/>
    <s v="United States"/>
    <s v="Long Beach"/>
    <s v="California"/>
    <s v="Art"/>
    <s v="Newell 346"/>
    <n v="2.0448"/>
    <n v="5.76"/>
    <n v="2"/>
    <n v="1.6704000000000001"/>
    <n v="133.63200000000001"/>
  </r>
  <r>
    <s v="US-2013-125402"/>
    <s v="09/26/2013"/>
    <s v="02/10/2013"/>
    <x v="0"/>
    <x v="4"/>
    <d v="2013-09-26T00:00:00"/>
    <d v="2013-10-02T00:00:00"/>
    <s v="Delay"/>
    <s v="DanLawera"/>
    <s v="United States"/>
    <s v="Long Beach"/>
    <s v="California"/>
    <s v="Chairs"/>
    <s v="Global Airflow Leather Mesh Back Chair, Black"/>
    <n v="105.68600000000001"/>
    <n v="483.13600000000002"/>
    <n v="4"/>
    <n v="60.392000000000003"/>
    <n v="4831.3600000000006"/>
  </r>
  <r>
    <s v="CA-2014-169327"/>
    <s v="09/03/2014"/>
    <s v="05/09/2014"/>
    <x v="3"/>
    <x v="4"/>
    <d v="2014-09-03T00:00:00"/>
    <d v="2014-09-05T00:00:00"/>
    <s v="On Date"/>
    <s v="MarcHarrigan"/>
    <s v="United States"/>
    <s v="Los Angeles"/>
    <s v="California"/>
    <s v="Appliances"/>
    <s v="Acco Six-Outlet Power Strip, 4' Cord Length"/>
    <n v="6.3788000000000009"/>
    <n v="43.1"/>
    <n v="5"/>
    <n v="11.206"/>
    <n v="896.48"/>
  </r>
  <r>
    <s v="CA-2014-169327"/>
    <s v="09/03/2014"/>
    <s v="05/09/2014"/>
    <x v="3"/>
    <x v="4"/>
    <d v="2014-09-03T00:00:00"/>
    <d v="2014-09-05T00:00:00"/>
    <s v="On Date"/>
    <s v="MarcHarrigan"/>
    <s v="United States"/>
    <s v="Los Angeles"/>
    <s v="California"/>
    <s v="Furnishings"/>
    <s v="Luxo Professional Combination Clamp-On Lamps"/>
    <n v="75.701999999999998"/>
    <n v="511.5"/>
    <n v="5"/>
    <n v="132.99"/>
    <n v="10639.2"/>
  </r>
  <r>
    <s v="CA-2014-169327"/>
    <s v="09/03/2014"/>
    <s v="05/09/2014"/>
    <x v="3"/>
    <x v="4"/>
    <d v="2014-09-03T00:00:00"/>
    <d v="2014-09-05T00:00:00"/>
    <s v="On Date"/>
    <s v="MarcHarrigan"/>
    <s v="United States"/>
    <s v="Los Angeles"/>
    <s v="California"/>
    <s v="Binders"/>
    <s v="GBC Velobind Prepunched Cover Sets, Regency Series"/>
    <n v="20.338999999999995"/>
    <n v="147.91999999999999"/>
    <n v="5"/>
    <n v="46.225000000000001"/>
    <n v="3698"/>
  </r>
  <r>
    <s v="CA-2011-142979"/>
    <s v="04/12/2011"/>
    <s v="18/04/2011"/>
    <x v="1"/>
    <x v="10"/>
    <d v="2011-04-12T00:00:00"/>
    <d v="2011-04-18T00:00:00"/>
    <s v="Delay"/>
    <s v="EdwardHooks"/>
    <s v="United States"/>
    <s v="Lodi"/>
    <s v="California"/>
    <s v="Art"/>
    <s v="Prismacolor Color Pencil Set"/>
    <n v="11.7056"/>
    <n v="39.68"/>
    <n v="2"/>
    <n v="16.268799999999999"/>
    <n v="1301.5039999999999"/>
  </r>
  <r>
    <s v="CA-2014-138870"/>
    <s v="06/20/2014"/>
    <s v="24/06/2014"/>
    <x v="3"/>
    <x v="0"/>
    <d v="2014-06-20T00:00:00"/>
    <d v="2014-06-24T00:00:00"/>
    <s v="On Date"/>
    <s v="GeorgeAshbrook"/>
    <s v="United States"/>
    <s v="San Francisco"/>
    <s v="California"/>
    <s v="Furnishings"/>
    <s v="DAX Copper Panel Document Frame, 5 x 7 Size"/>
    <n v="7.2964000000000002"/>
    <n v="50.32"/>
    <n v="4"/>
    <n v="21.134399999999999"/>
    <n v="1690.752"/>
  </r>
  <r>
    <s v="CA-2014-138870"/>
    <s v="06/20/2014"/>
    <s v="24/06/2014"/>
    <x v="3"/>
    <x v="0"/>
    <d v="2014-06-20T00:00:00"/>
    <d v="2014-06-24T00:00:00"/>
    <s v="On Date"/>
    <s v="GeorgeAshbrook"/>
    <s v="United States"/>
    <s v="San Francisco"/>
    <s v="California"/>
    <s v="Paper"/>
    <s v="Xerox 1907"/>
    <n v="6.5083999999999991"/>
    <n v="24.56"/>
    <n v="2"/>
    <n v="11.543200000000001"/>
    <n v="923.45600000000002"/>
  </r>
  <r>
    <s v="CA-2012-164301"/>
    <s v="03/26/2012"/>
    <s v="30/03/2012"/>
    <x v="2"/>
    <x v="9"/>
    <d v="2012-03-26T00:00:00"/>
    <d v="2012-03-30T00:00:00"/>
    <s v="On Date"/>
    <s v="EllisBallard"/>
    <s v="United States"/>
    <s v="Seattle"/>
    <s v="Washington"/>
    <s v="Tables"/>
    <s v="Bush Advantage Collection Racetrack Conference Table"/>
    <n v="347.85219999999998"/>
    <n v="3393.68"/>
    <n v="8"/>
    <n v="610.86239999999998"/>
    <n v="48868.991999999998"/>
  </r>
  <r>
    <s v="CA-2011-112291"/>
    <s v="04/03/2011"/>
    <s v="08/04/2011"/>
    <x v="1"/>
    <x v="10"/>
    <d v="2011-04-03T00:00:00"/>
    <d v="2011-04-08T00:00:00"/>
    <s v="On Date"/>
    <s v="KatrinaEdelman"/>
    <s v="United States"/>
    <s v="Los Angeles"/>
    <s v="California"/>
    <s v="Envelopes"/>
    <s v="Staples"/>
    <n v="2.79"/>
    <n v="11.16"/>
    <n v="2"/>
    <n v="5.58"/>
    <n v="446.4"/>
  </r>
  <r>
    <s v="CA-2011-112291"/>
    <s v="04/03/2011"/>
    <s v="08/04/2011"/>
    <x v="1"/>
    <x v="10"/>
    <d v="2011-04-03T00:00:00"/>
    <d v="2011-04-08T00:00:00"/>
    <s v="On Date"/>
    <s v="KatrinaEdelman"/>
    <s v="United States"/>
    <s v="Los Angeles"/>
    <s v="California"/>
    <s v="Accessories"/>
    <s v="Enermax Briskie RF Wireless Keyboard and Mouse Combo"/>
    <n v="13.2928"/>
    <n v="62.31"/>
    <n v="3"/>
    <n v="22.4316"/>
    <n v="1794.528"/>
  </r>
  <r>
    <s v="CA-2011-112291"/>
    <s v="04/03/2011"/>
    <s v="08/04/2011"/>
    <x v="1"/>
    <x v="10"/>
    <d v="2011-04-03T00:00:00"/>
    <d v="2011-04-08T00:00:00"/>
    <s v="On Date"/>
    <s v="KatrinaEdelman"/>
    <s v="United States"/>
    <s v="Los Angeles"/>
    <s v="California"/>
    <s v="Accessories"/>
    <s v="Logitech G600 MMO Gaming Mouse"/>
    <n v="51.193599999999996"/>
    <n v="159.97999999999999"/>
    <n v="2"/>
    <n v="57.592799999999997"/>
    <n v="4607.424"/>
  </r>
  <r>
    <s v="CA-2014-117646"/>
    <s v="08/22/2014"/>
    <s v="26/08/2014"/>
    <x v="3"/>
    <x v="3"/>
    <d v="2014-08-22T00:00:00"/>
    <d v="2014-08-26T00:00:00"/>
    <s v="On Date"/>
    <s v="SungChung"/>
    <s v="United States"/>
    <s v="Louisville"/>
    <s v="Colorado"/>
    <s v="Storage"/>
    <s v="Recycled Data-Pak for Archival Bound Computer Printouts, 12-1/2 x 12-1/2 x 16"/>
    <n v="72.116699999999994"/>
    <n v="237.096"/>
    <n v="3"/>
    <n v="20.745899999999999"/>
    <n v="1659.672"/>
  </r>
  <r>
    <s v="CA-2014-117646"/>
    <s v="08/22/2014"/>
    <s v="26/08/2014"/>
    <x v="3"/>
    <x v="3"/>
    <d v="2014-08-22T00:00:00"/>
    <d v="2014-08-26T00:00:00"/>
    <s v="On Date"/>
    <s v="SungChung"/>
    <s v="United States"/>
    <s v="Louisville"/>
    <s v="Colorado"/>
    <s v="Furnishings"/>
    <s v="DAX Charcoal/Nickel-Tone Document Frame, 5 x 7"/>
    <n v="5.2139999999999995"/>
    <n v="22.751999999999999"/>
    <n v="3"/>
    <n v="7.11"/>
    <n v="568.80000000000007"/>
  </r>
  <r>
    <s v="CA-2014-117646"/>
    <s v="08/22/2014"/>
    <s v="26/08/2014"/>
    <x v="3"/>
    <x v="3"/>
    <d v="2014-08-22T00:00:00"/>
    <d v="2014-08-26T00:00:00"/>
    <s v="On Date"/>
    <s v="SungChung"/>
    <s v="United States"/>
    <s v="Louisville"/>
    <s v="Colorado"/>
    <s v="Paper"/>
    <s v="Southworth 25% Cotton Antique Laid Paper &amp; Envelopes"/>
    <n v="4.5869999999999997"/>
    <n v="6.6719999999999997"/>
    <n v="1"/>
    <n v="2.085"/>
    <n v="166.8"/>
  </r>
  <r>
    <s v="US-2012-129007"/>
    <s v="09/13/2012"/>
    <s v="15/09/2012"/>
    <x v="2"/>
    <x v="4"/>
    <d v="2012-09-13T00:00:00"/>
    <d v="2012-09-15T00:00:00"/>
    <s v="On Date"/>
    <s v="KenDana"/>
    <s v="United States"/>
    <s v="Anaheim"/>
    <s v="California"/>
    <s v="Furnishings"/>
    <s v="Flat Face Poster Frame"/>
    <n v="10.927199999999999"/>
    <n v="131.88"/>
    <n v="7"/>
    <n v="55.389600000000002"/>
    <n v="4431.1679999999997"/>
  </r>
  <r>
    <s v="US-2012-129007"/>
    <s v="09/13/2012"/>
    <s v="15/09/2012"/>
    <x v="2"/>
    <x v="4"/>
    <d v="2012-09-13T00:00:00"/>
    <d v="2012-09-15T00:00:00"/>
    <s v="On Date"/>
    <s v="KenDana"/>
    <s v="United States"/>
    <s v="Anaheim"/>
    <s v="California"/>
    <s v="Binders"/>
    <s v="Acco Data Flex Cable Posts For Top &amp; Bottom Load Binders, 6&quot; Capacity"/>
    <n v="5.7364999999999995"/>
    <n v="25.032"/>
    <n v="3"/>
    <n v="7.8224999999999998"/>
    <n v="625.79999999999995"/>
  </r>
  <r>
    <s v="US-2012-129007"/>
    <s v="09/13/2012"/>
    <s v="15/09/2012"/>
    <x v="2"/>
    <x v="4"/>
    <d v="2012-09-13T00:00:00"/>
    <d v="2012-09-15T00:00:00"/>
    <s v="On Date"/>
    <s v="KenDana"/>
    <s v="United States"/>
    <s v="Anaheim"/>
    <s v="California"/>
    <s v="Chairs"/>
    <s v="Global Comet Stacking Armless Chair"/>
    <n v="215.316"/>
    <n v="717.72"/>
    <n v="3"/>
    <n v="71.772000000000006"/>
    <n v="5741.76"/>
  </r>
  <r>
    <s v="US-2012-129007"/>
    <s v="09/13/2012"/>
    <s v="15/09/2012"/>
    <x v="2"/>
    <x v="4"/>
    <d v="2012-09-13T00:00:00"/>
    <d v="2012-09-15T00:00:00"/>
    <s v="On Date"/>
    <s v="KenDana"/>
    <s v="United States"/>
    <s v="Anaheim"/>
    <s v="California"/>
    <s v="Furnishings"/>
    <s v="Eldon Econocleat Chair Mats for Low Pile Carpets"/>
    <n v="36.493600000000001"/>
    <n v="207.35"/>
    <n v="5"/>
    <n v="24.882000000000001"/>
    <n v="1990.5600000000002"/>
  </r>
  <r>
    <s v="US-2012-129007"/>
    <s v="09/13/2012"/>
    <s v="15/09/2012"/>
    <x v="2"/>
    <x v="4"/>
    <d v="2012-09-13T00:00:00"/>
    <d v="2012-09-15T00:00:00"/>
    <s v="On Date"/>
    <s v="KenDana"/>
    <s v="United States"/>
    <s v="Anaheim"/>
    <s v="California"/>
    <s v="Furnishings"/>
    <s v="Tensor Computer Mounted Lamp"/>
    <n v="10.869700000000002"/>
    <n v="44.67"/>
    <n v="3"/>
    <n v="12.0609"/>
    <n v="964.87200000000007"/>
  </r>
  <r>
    <s v="US-2012-129007"/>
    <s v="09/13/2012"/>
    <s v="15/09/2012"/>
    <x v="2"/>
    <x v="4"/>
    <d v="2012-09-13T00:00:00"/>
    <d v="2012-09-15T00:00:00"/>
    <s v="On Date"/>
    <s v="KenDana"/>
    <s v="United States"/>
    <s v="Anaheim"/>
    <s v="California"/>
    <s v="Paper"/>
    <s v="Xerox 1915"/>
    <n v="54.521999999999991"/>
    <n v="209.7"/>
    <n v="2"/>
    <n v="100.65600000000001"/>
    <n v="8052.4800000000005"/>
  </r>
  <r>
    <s v="CA-2012-132388"/>
    <s v="10/10/2012"/>
    <s v="12/10/2012"/>
    <x v="2"/>
    <x v="8"/>
    <d v="2012-10-10T00:00:00"/>
    <d v="2012-10-12T00:00:00"/>
    <s v="On Date"/>
    <s v="KatherineNockton"/>
    <s v="United States"/>
    <s v="Santa Barbara"/>
    <s v="California"/>
    <s v="Chairs"/>
    <s v="Global Leather &amp; Oak Executive Chair, Burgundy"/>
    <n v="138.81880000000001"/>
    <n v="362.13600000000002"/>
    <n v="3"/>
    <n v="-54.320399999999999"/>
    <n v="-4345.6319999999996"/>
  </r>
  <r>
    <s v="CA-2012-132388"/>
    <s v="10/10/2012"/>
    <s v="12/10/2012"/>
    <x v="2"/>
    <x v="8"/>
    <d v="2012-10-10T00:00:00"/>
    <d v="2012-10-12T00:00:00"/>
    <s v="On Date"/>
    <s v="KatherineNockton"/>
    <s v="United States"/>
    <s v="Santa Barbara"/>
    <s v="California"/>
    <s v="Labels"/>
    <s v="Avery 503"/>
    <n v="5.3819999999999997"/>
    <n v="31.05"/>
    <n v="3"/>
    <n v="14.904"/>
    <n v="1192.32"/>
  </r>
  <r>
    <s v="CA-2013-129630"/>
    <s v="09/05/2013"/>
    <s v="05/09/2013"/>
    <x v="0"/>
    <x v="4"/>
    <d v="2013-09-05T00:00:00"/>
    <d v="2013-09-05T00:00:00"/>
    <s v="On Date"/>
    <s v="IoniaMcGrath"/>
    <s v="United States"/>
    <s v="San Francisco"/>
    <s v="California"/>
    <s v="Furnishings"/>
    <s v="6&quot; Cubicle Wall Clock, Black"/>
    <n v="5.1776"/>
    <n v="24.27"/>
    <n v="3"/>
    <n v="8.7371999999999996"/>
    <n v="698.976"/>
  </r>
  <r>
    <s v="CA-2013-129630"/>
    <s v="09/05/2013"/>
    <s v="05/09/2013"/>
    <x v="0"/>
    <x v="4"/>
    <d v="2013-09-05T00:00:00"/>
    <d v="2013-09-05T00:00:00"/>
    <s v="On Date"/>
    <s v="IoniaMcGrath"/>
    <s v="United States"/>
    <s v="San Francisco"/>
    <s v="California"/>
    <s v="Copiers"/>
    <s v="Canon PC1060 Personal Laser Copier"/>
    <n v="370.99469999999997"/>
    <n v="2799.96"/>
    <n v="5"/>
    <n v="944.98649999999998"/>
    <n v="75598.92"/>
  </r>
  <r>
    <s v="CA-2012-104948"/>
    <s v="11/13/2012"/>
    <s v="17/11/2012"/>
    <x v="2"/>
    <x v="7"/>
    <d v="2012-11-13T00:00:00"/>
    <d v="2012-11-17T00:00:00"/>
    <s v="On Date"/>
    <s v="KeithHerrera"/>
    <s v="United States"/>
    <s v="San Bernardino"/>
    <s v="California"/>
    <s v="Binders"/>
    <s v="Universal Recycled Hanging Pressboard Report Binders, Letter Size"/>
    <n v="3.2084000000000001"/>
    <n v="9.8719999999999999"/>
    <n v="2"/>
    <n v="3.4552"/>
    <n v="276.416"/>
  </r>
  <r>
    <s v="CA-2012-104948"/>
    <s v="11/13/2012"/>
    <s v="17/11/2012"/>
    <x v="2"/>
    <x v="7"/>
    <d v="2012-11-13T00:00:00"/>
    <d v="2012-11-17T00:00:00"/>
    <s v="On Date"/>
    <s v="KeithHerrera"/>
    <s v="United States"/>
    <s v="San Bernardino"/>
    <s v="California"/>
    <s v="Bookcases"/>
    <s v="O'Sullivan Living Dimensions 3-Shelf Bookcases"/>
    <n v="180.88200000000001"/>
    <n v="683.33199999999999"/>
    <n v="4"/>
    <n v="-40.195999999999998"/>
    <n v="-3215.68"/>
  </r>
  <r>
    <s v="CA-2012-104948"/>
    <s v="11/13/2012"/>
    <s v="17/11/2012"/>
    <x v="2"/>
    <x v="7"/>
    <d v="2012-11-13T00:00:00"/>
    <d v="2012-11-17T00:00:00"/>
    <s v="On Date"/>
    <s v="KeithHerrera"/>
    <s v="United States"/>
    <s v="San Bernardino"/>
    <s v="California"/>
    <s v="Paper"/>
    <s v="Xerox 1900"/>
    <n v="2.3540000000000001"/>
    <n v="29.96"/>
    <n v="7"/>
    <n v="13.481999999999999"/>
    <n v="1078.56"/>
  </r>
  <r>
    <s v="CA-2013-164889"/>
    <s v="06/04/2013"/>
    <s v="07/06/2013"/>
    <x v="0"/>
    <x v="0"/>
    <d v="2013-06-04T00:00:00"/>
    <d v="2013-06-07T00:00:00"/>
    <s v="On Date"/>
    <s v="ChristinePhan"/>
    <s v="United States"/>
    <s v="Los Angeles"/>
    <s v="California"/>
    <s v="Tables"/>
    <s v="Hon 61000 Series Interactive Training Tables"/>
    <n v="36.432599999999994"/>
    <n v="71.087999999999994"/>
    <n v="2"/>
    <n v="-1.7771999999999999"/>
    <n v="-142.17599999999999"/>
  </r>
  <r>
    <s v="CA-2014-164028"/>
    <s v="11/25/2014"/>
    <s v="01/12/2014"/>
    <x v="3"/>
    <x v="7"/>
    <d v="2014-11-25T00:00:00"/>
    <d v="2014-12-01T00:00:00"/>
    <s v="Delay"/>
    <s v="JohnLee"/>
    <s v="United States"/>
    <s v="San Francisco"/>
    <s v="California"/>
    <s v="Accessories"/>
    <s v="Memorex Mini Travel Drive 16 GB USB 2.0 Flash Drive"/>
    <n v="9.7417000000000016"/>
    <n v="223.58"/>
    <n v="14"/>
    <n v="87.196200000000005"/>
    <n v="6975.6959999999999"/>
  </r>
  <r>
    <s v="CA-2011-143371"/>
    <s v="12/28/2011"/>
    <s v="03/01/2012"/>
    <x v="2"/>
    <x v="1"/>
    <d v="2011-12-28T00:00:00"/>
    <d v="2012-01-03T00:00:00"/>
    <s v="Delay"/>
    <s v="MaribethDona"/>
    <s v="United States"/>
    <s v="Anaheim"/>
    <s v="California"/>
    <s v="Storage"/>
    <s v="Carina Mini System Audio Rack, Model AR050B"/>
    <n v="107.6506"/>
    <n v="998.82"/>
    <n v="9"/>
    <n v="29.964600000000001"/>
    <n v="2397.1680000000001"/>
  </r>
  <r>
    <s v="CA-2011-143371"/>
    <s v="12/28/2011"/>
    <s v="03/01/2012"/>
    <x v="2"/>
    <x v="1"/>
    <d v="2011-12-28T00:00:00"/>
    <d v="2012-01-03T00:00:00"/>
    <s v="Delay"/>
    <s v="MaribethDona"/>
    <s v="United States"/>
    <s v="Anaheim"/>
    <s v="California"/>
    <s v="Supplies"/>
    <s v="Acme Box Cutter Scissors"/>
    <n v="7.5702000000000007"/>
    <n v="51.15"/>
    <n v="5"/>
    <n v="13.298999999999999"/>
    <n v="1063.92"/>
  </r>
  <r>
    <s v="CA-2012-145415"/>
    <s v="04/12/2012"/>
    <s v="17/04/2012"/>
    <x v="2"/>
    <x v="10"/>
    <d v="2012-04-12T00:00:00"/>
    <d v="2012-04-17T00:00:00"/>
    <s v="On Date"/>
    <s v="RobertDilbeck"/>
    <s v="United States"/>
    <s v="Seattle"/>
    <s v="Washington"/>
    <s v="Storage"/>
    <s v="Rogers Jumbo File, Granite"/>
    <n v="13.4442"/>
    <n v="40.74"/>
    <n v="3"/>
    <n v="0.40739999999999998"/>
    <n v="32.591999999999999"/>
  </r>
  <r>
    <s v="CA-2012-141593"/>
    <s v="12/14/2012"/>
    <s v="16/12/2012"/>
    <x v="2"/>
    <x v="1"/>
    <d v="2012-12-14T00:00:00"/>
    <d v="2012-12-16T00:00:00"/>
    <s v="On Date"/>
    <s v="DarrenBudd"/>
    <s v="United States"/>
    <s v="Los Angeles"/>
    <s v="California"/>
    <s v="Binders"/>
    <s v="Ibico Recycled Grain-Textured Covers"/>
    <n v="17.270000000000003"/>
    <n v="55.264000000000003"/>
    <n v="2"/>
    <n v="20.724"/>
    <n v="1657.92"/>
  </r>
  <r>
    <s v="CA-2012-141593"/>
    <s v="12/14/2012"/>
    <s v="16/12/2012"/>
    <x v="2"/>
    <x v="1"/>
    <d v="2012-12-14T00:00:00"/>
    <d v="2012-12-16T00:00:00"/>
    <s v="On Date"/>
    <s v="DarrenBudd"/>
    <s v="United States"/>
    <s v="Los Angeles"/>
    <s v="California"/>
    <s v="Paper"/>
    <s v="Xerox 23"/>
    <n v="3.3696000000000006"/>
    <n v="6.48"/>
    <n v="1"/>
    <n v="3.1103999999999998"/>
    <n v="248.83199999999999"/>
  </r>
  <r>
    <s v="CA-2012-141593"/>
    <s v="12/14/2012"/>
    <s v="16/12/2012"/>
    <x v="2"/>
    <x v="1"/>
    <d v="2012-12-14T00:00:00"/>
    <d v="2012-12-16T00:00:00"/>
    <s v="On Date"/>
    <s v="DarrenBudd"/>
    <s v="United States"/>
    <s v="Los Angeles"/>
    <s v="California"/>
    <s v="Binders"/>
    <s v="GBC Laser Imprintable Binding System Covers, Desert Sand"/>
    <n v="7.5630999999999986"/>
    <n v="34.247999999999998"/>
    <n v="3"/>
    <n v="11.5587"/>
    <n v="924.69600000000003"/>
  </r>
  <r>
    <s v="CA-2012-141593"/>
    <s v="12/14/2012"/>
    <s v="16/12/2012"/>
    <x v="2"/>
    <x v="1"/>
    <d v="2012-12-14T00:00:00"/>
    <d v="2012-12-16T00:00:00"/>
    <s v="On Date"/>
    <s v="DarrenBudd"/>
    <s v="United States"/>
    <s v="Los Angeles"/>
    <s v="California"/>
    <s v="Tables"/>
    <s v="Bush Andora Conference Table, Maple/Graphite Gray Finish"/>
    <n v="131.65459999999999"/>
    <n v="273.56799999999998"/>
    <n v="2"/>
    <n v="10.258800000000001"/>
    <n v="820.70400000000006"/>
  </r>
  <r>
    <s v="CA-2014-137421"/>
    <s v="10/07/2014"/>
    <s v="12/10/2014"/>
    <x v="3"/>
    <x v="8"/>
    <d v="2014-10-07T00:00:00"/>
    <d v="2014-10-12T00:00:00"/>
    <s v="On Date"/>
    <s v="AshleyJarboe"/>
    <s v="United States"/>
    <s v="Chandler"/>
    <s v="Arizona"/>
    <s v="Art"/>
    <s v="Avery Hi-Liter Smear-Safe Highlighters"/>
    <n v="3.7375999999999996"/>
    <n v="9.3439999999999994"/>
    <n v="2"/>
    <n v="1.8688"/>
    <n v="149.50399999999999"/>
  </r>
  <r>
    <s v="US-2013-103674"/>
    <s v="12/07/2013"/>
    <s v="11/12/2013"/>
    <x v="0"/>
    <x v="1"/>
    <d v="2013-12-07T00:00:00"/>
    <d v="2013-12-11T00:00:00"/>
    <s v="On Date"/>
    <s v="AnnePryor"/>
    <s v="United States"/>
    <s v="Los Angeles"/>
    <s v="California"/>
    <s v="Phones"/>
    <s v="Avaya 5410 Digital phone"/>
    <n v="48.952799999999996"/>
    <n v="271.95999999999998"/>
    <n v="5"/>
    <n v="27.196000000000002"/>
    <n v="2175.6800000000003"/>
  </r>
  <r>
    <s v="US-2013-103674"/>
    <s v="12/07/2013"/>
    <s v="11/12/2013"/>
    <x v="0"/>
    <x v="1"/>
    <d v="2013-12-07T00:00:00"/>
    <d v="2013-12-11T00:00:00"/>
    <s v="On Date"/>
    <s v="AnnePryor"/>
    <s v="United States"/>
    <s v="Los Angeles"/>
    <s v="California"/>
    <s v="Art"/>
    <s v="Blackstonian Pencils"/>
    <n v="1.9224000000000003"/>
    <n v="18.690000000000001"/>
    <n v="7"/>
    <n v="5.2332000000000001"/>
    <n v="418.65600000000001"/>
  </r>
  <r>
    <s v="US-2013-103674"/>
    <s v="12/07/2013"/>
    <s v="11/12/2013"/>
    <x v="0"/>
    <x v="1"/>
    <d v="2013-12-07T00:00:00"/>
    <d v="2013-12-11T00:00:00"/>
    <s v="On Date"/>
    <s v="AnnePryor"/>
    <s v="United States"/>
    <s v="Los Angeles"/>
    <s v="California"/>
    <s v="Paper"/>
    <s v="Xerox 1977"/>
    <n v="3.4735999999999998"/>
    <n v="13.36"/>
    <n v="2"/>
    <n v="6.4127999999999998"/>
    <n v="513.024"/>
  </r>
  <r>
    <s v="US-2013-103674"/>
    <s v="12/07/2013"/>
    <s v="11/12/2013"/>
    <x v="0"/>
    <x v="1"/>
    <d v="2013-12-07T00:00:00"/>
    <d v="2013-12-11T00:00:00"/>
    <s v="On Date"/>
    <s v="AnnePryor"/>
    <s v="United States"/>
    <s v="Los Angeles"/>
    <s v="California"/>
    <s v="Phones"/>
    <s v="Cisco SPA301"/>
    <n v="109.193"/>
    <n v="249.584"/>
    <n v="2"/>
    <n v="31.198"/>
    <n v="2495.84"/>
  </r>
  <r>
    <s v="US-2013-103674"/>
    <s v="12/07/2013"/>
    <s v="11/12/2013"/>
    <x v="0"/>
    <x v="1"/>
    <d v="2013-12-07T00:00:00"/>
    <d v="2013-12-11T00:00:00"/>
    <s v="On Date"/>
    <s v="AnnePryor"/>
    <s v="United States"/>
    <s v="Los Angeles"/>
    <s v="California"/>
    <s v="Fasteners"/>
    <s v="Alliance Big Bands Rubber Bands, 12/Pack"/>
    <n v="1.98"/>
    <n v="13.86"/>
    <n v="7"/>
    <n v="0"/>
    <n v="0"/>
  </r>
  <r>
    <s v="US-2013-103674"/>
    <s v="12/07/2013"/>
    <s v="11/12/2013"/>
    <x v="0"/>
    <x v="1"/>
    <d v="2013-12-07T00:00:00"/>
    <d v="2013-12-11T00:00:00"/>
    <s v="On Date"/>
    <s v="AnnePryor"/>
    <s v="United States"/>
    <s v="Los Angeles"/>
    <s v="California"/>
    <s v="Binders"/>
    <s v="Avery Durable Slant Ring Binders With Label Holder"/>
    <n v="2.1735999999999995"/>
    <n v="13.375999999999999"/>
    <n v="4"/>
    <n v="4.6816000000000004"/>
    <n v="374.52800000000002"/>
  </r>
  <r>
    <s v="US-2013-103674"/>
    <s v="12/07/2013"/>
    <s v="11/12/2013"/>
    <x v="0"/>
    <x v="1"/>
    <d v="2013-12-07T00:00:00"/>
    <d v="2013-12-11T00:00:00"/>
    <s v="On Date"/>
    <s v="AnnePryor"/>
    <s v="United States"/>
    <s v="Los Angeles"/>
    <s v="California"/>
    <s v="Binders"/>
    <s v="Ibico Recycled Linen-Style Covers"/>
    <n v="20.311199999999999"/>
    <n v="437.47199999999998"/>
    <n v="14"/>
    <n v="153.11519999999999"/>
    <n v="12249.215999999999"/>
  </r>
  <r>
    <s v="CA-2013-125794"/>
    <s v="09/30/2013"/>
    <s v="04/10/2013"/>
    <x v="0"/>
    <x v="4"/>
    <d v="2013-09-30T00:00:00"/>
    <d v="2013-10-04T00:00:00"/>
    <s v="On Date"/>
    <s v="MarisLaWare"/>
    <s v="United States"/>
    <s v="Los Angeles"/>
    <s v="California"/>
    <s v="Accessories"/>
    <s v="Memorex Mini Travel Drive 64 GB USB 2.0 Flash Drive"/>
    <n v="21.019200000000001"/>
    <n v="36.24"/>
    <n v="1"/>
    <n v="15.220800000000001"/>
    <n v="1217.664"/>
  </r>
  <r>
    <s v="CA-2014-121258"/>
    <s v="02/27/2014"/>
    <s v="04/03/2014"/>
    <x v="3"/>
    <x v="11"/>
    <d v="2014-02-27T00:00:00"/>
    <d v="2014-03-04T00:00:00"/>
    <s v="On Date"/>
    <s v="DaveBrooks"/>
    <s v="United States"/>
    <s v="Costa Mesa"/>
    <s v="California"/>
    <s v="Furnishings"/>
    <s v="Tenex B1-RE Series Chair Mats for Low Pile Carpets"/>
    <n v="38.163399999999996"/>
    <n v="91.96"/>
    <n v="2"/>
    <n v="15.6332"/>
    <n v="1250.6559999999999"/>
  </r>
  <r>
    <s v="CA-2014-121258"/>
    <s v="02/27/2014"/>
    <s v="04/03/2014"/>
    <x v="3"/>
    <x v="11"/>
    <d v="2014-02-27T00:00:00"/>
    <d v="2014-03-04T00:00:00"/>
    <s v="On Date"/>
    <s v="DaveBrooks"/>
    <s v="United States"/>
    <s v="Costa Mesa"/>
    <s v="California"/>
    <s v="Phones"/>
    <s v="Aastra 57i VoIP phone"/>
    <n v="119.59140000000001"/>
    <n v="258.57600000000002"/>
    <n v="2"/>
    <n v="19.3932"/>
    <n v="1551.4560000000001"/>
  </r>
  <r>
    <s v="CA-2014-121258"/>
    <s v="02/27/2014"/>
    <s v="04/03/2014"/>
    <x v="3"/>
    <x v="11"/>
    <d v="2014-02-27T00:00:00"/>
    <d v="2014-03-04T00:00:00"/>
    <s v="On Date"/>
    <s v="DaveBrooks"/>
    <s v="United States"/>
    <s v="Costa Mesa"/>
    <s v="California"/>
    <s v="Paper"/>
    <s v="It's Hot Message Books with Stickers, 2 3/4&quot; x 5&quot;"/>
    <n v="4.07"/>
    <n v="29.6"/>
    <n v="4"/>
    <n v="13.32"/>
    <n v="1065.5999999999999"/>
  </r>
  <r>
    <s v="CA-2014-119914"/>
    <s v="05/05/2014"/>
    <s v="10/05/2014"/>
    <x v="3"/>
    <x v="2"/>
    <d v="2014-05-05T00:00:00"/>
    <d v="2014-05-10T00:00:00"/>
    <s v="On Date"/>
    <s v="ChrisCortes"/>
    <s v="United States"/>
    <s v="Westminster"/>
    <s v="California"/>
    <s v="Appliances"/>
    <s v="Acco 7-Outlet Masterpiece Power Center, Wihtout Fax/Phone Line Protection"/>
    <n v="85.105999999999995"/>
    <n v="243.16"/>
    <n v="2"/>
    <n v="72.947999999999993"/>
    <n v="5835.8399999999992"/>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r>
    <m/>
    <m/>
    <m/>
    <x v="5"/>
    <x v="12"/>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s v="06/13/2013"/>
    <s v="17/06/2013"/>
    <x v="0"/>
    <x v="0"/>
    <d v="2013-06-13T00:00:00"/>
    <d v="2013-06-17T00:00:00"/>
    <s v="On Date"/>
    <s v="DarrinVanHuff"/>
    <s v="United States"/>
    <s v="Los Angeles"/>
    <s v="California"/>
    <s v="Labels"/>
    <s v="Self-Adhesive Address Labels for Typewriters by Universal"/>
    <n v="3.8742999999999994"/>
    <n v="14.62"/>
    <n v="2"/>
    <n v="6.8714000000000004"/>
    <n v="549.71199999999999"/>
  </r>
  <r>
    <s v="CA-2011-115812"/>
    <s v="06/09/2011"/>
    <s v="14/06/2011"/>
    <x v="1"/>
    <x v="0"/>
    <d v="2011-06-09T00:00:00"/>
    <d v="2011-06-14T00:00:00"/>
    <s v="On Date"/>
    <s v="BrosinaHoffman"/>
    <s v="United States"/>
    <s v="Los Angeles"/>
    <s v="California"/>
    <s v="Furnishings"/>
    <s v="Eldon Expressions Wood and Plastic Desk Accessories, Cherry Wood"/>
    <n v="4.9558"/>
    <n v="48.86"/>
    <n v="7"/>
    <n v="14.1694"/>
    <n v="1133.5519999999999"/>
  </r>
  <r>
    <s v="CA-2011-115812"/>
    <s v="06/09/2011"/>
    <s v="14/06/2011"/>
    <x v="1"/>
    <x v="0"/>
    <d v="2011-06-09T00:00:00"/>
    <d v="2011-06-14T00:00:00"/>
    <s v="On Date"/>
    <s v="BrosinaHoffman"/>
    <s v="United States"/>
    <s v="Los Angeles"/>
    <s v="California"/>
    <s v="Art"/>
    <s v="Newell 322"/>
    <n v="1.3286"/>
    <n v="7.28"/>
    <n v="4"/>
    <n v="1.9656"/>
    <n v="157.24799999999999"/>
  </r>
  <r>
    <s v="CA-2011-115812"/>
    <s v="06/09/2011"/>
    <s v="14/06/2011"/>
    <x v="1"/>
    <x v="0"/>
    <d v="2011-06-09T00:00:00"/>
    <d v="2011-06-14T00:00:00"/>
    <s v="On Date"/>
    <s v="BrosinaHoffman"/>
    <s v="United States"/>
    <s v="Los Angeles"/>
    <s v="California"/>
    <s v="Phones"/>
    <s v="Mitel 5320 IP Phone VoIP phone"/>
    <n v="204.10920000000002"/>
    <n v="907.15200000000004"/>
    <n v="4"/>
    <n v="90.715199999999996"/>
    <n v="7257.2159999999994"/>
  </r>
  <r>
    <s v="CA-2011-115812"/>
    <s v="06/09/2011"/>
    <s v="14/06/2011"/>
    <x v="1"/>
    <x v="0"/>
    <d v="2011-06-09T00:00:00"/>
    <d v="2011-06-14T00:00:00"/>
    <s v="On Date"/>
    <s v="BrosinaHoffman"/>
    <s v="United States"/>
    <s v="Los Angeles"/>
    <s v="California"/>
    <s v="Binders"/>
    <s v="DXL Angle-View Binders with Locking Rings by Samsill"/>
    <n v="4.2404999999999999"/>
    <n v="18.504000000000001"/>
    <n v="3"/>
    <n v="5.7824999999999998"/>
    <n v="462.59999999999997"/>
  </r>
  <r>
    <s v="CA-2011-115812"/>
    <s v="06/09/2011"/>
    <s v="14/06/2011"/>
    <x v="1"/>
    <x v="0"/>
    <d v="2011-06-09T00:00:00"/>
    <d v="2011-06-14T00:00:00"/>
    <s v="On Date"/>
    <s v="BrosinaHoffman"/>
    <s v="United States"/>
    <s v="Los Angeles"/>
    <s v="California"/>
    <s v="Appliances"/>
    <s v="Belkin F5C206VTEL 6 Outlet Surge"/>
    <n v="16.085999999999999"/>
    <n v="114.9"/>
    <n v="5"/>
    <n v="34.47"/>
    <n v="2757.6"/>
  </r>
  <r>
    <s v="CA-2011-115812"/>
    <s v="06/09/2011"/>
    <s v="14/06/2011"/>
    <x v="1"/>
    <x v="0"/>
    <d v="2011-06-09T00:00:00"/>
    <d v="2011-06-14T00:00:00"/>
    <s v="On Date"/>
    <s v="BrosinaHoffman"/>
    <s v="United States"/>
    <s v="Los Angeles"/>
    <s v="California"/>
    <s v="Tables"/>
    <s v="Chromcraft Rectangular Conference Tables"/>
    <n v="180.09719999999999"/>
    <n v="1706.184"/>
    <n v="9"/>
    <n v="85.309200000000004"/>
    <n v="6824.7360000000008"/>
  </r>
  <r>
    <s v="CA-2011-115812"/>
    <s v="06/09/2011"/>
    <s v="14/06/2011"/>
    <x v="1"/>
    <x v="0"/>
    <d v="2011-06-09T00:00:00"/>
    <d v="2011-06-14T00:00:00"/>
    <s v="On Date"/>
    <s v="BrosinaHoffman"/>
    <s v="United States"/>
    <s v="Los Angeles"/>
    <s v="California"/>
    <s v="Phones"/>
    <s v="Konftel 250 ConferenceÂ phoneÂ - Charcoal black"/>
    <n v="210.76679999999999"/>
    <n v="911.42399999999998"/>
    <n v="4"/>
    <n v="68.356800000000007"/>
    <n v="5468.5440000000008"/>
  </r>
  <r>
    <s v="CA-2013-161389"/>
    <s v="12/06/2013"/>
    <s v="11/12/2013"/>
    <x v="0"/>
    <x v="1"/>
    <d v="2013-12-06T00:00:00"/>
    <d v="2013-12-11T00:00:00"/>
    <s v="On Date"/>
    <s v="IreneMaddox"/>
    <s v="United States"/>
    <s v="Seattle"/>
    <s v="Washington"/>
    <s v="Binders"/>
    <s v="Fellowes PB200 Plastic Comb Binding Machine"/>
    <n v="91.794600000000003"/>
    <n v="407.976"/>
    <n v="3"/>
    <n v="132.59219999999999"/>
    <n v="10607.376"/>
  </r>
  <r>
    <s v="CA-2011-167164"/>
    <s v="05/13/2011"/>
    <s v="15/05/2011"/>
    <x v="1"/>
    <x v="2"/>
    <d v="2011-05-13T00:00:00"/>
    <d v="2011-05-15T00:00:00"/>
    <s v="On Date"/>
    <s v="AlejandroGrove"/>
    <s v="United States"/>
    <s v="West Jordan"/>
    <s v="Utah"/>
    <s v="Storage"/>
    <s v="Fellowes Super Stor/Drawer"/>
    <n v="22.754999999999999"/>
    <n v="55.5"/>
    <n v="2"/>
    <n v="9.99"/>
    <n v="799.2"/>
  </r>
  <r>
    <s v="CA-2011-143336"/>
    <s v="08/27/2011"/>
    <s v="01/09/2011"/>
    <x v="1"/>
    <x v="3"/>
    <d v="2011-08-27T00:00:00"/>
    <d v="2011-09-01T00:00:00"/>
    <s v="On Date"/>
    <s v="ZuschussDonatelli"/>
    <s v="United States"/>
    <s v="San Francisco"/>
    <s v="California"/>
    <s v="Art"/>
    <s v="Newell 341"/>
    <n v="3.0388000000000002"/>
    <n v="8.56"/>
    <n v="2"/>
    <n v="2.4824000000000002"/>
    <n v="198.59200000000001"/>
  </r>
  <r>
    <s v="CA-2011-143336"/>
    <s v="08/27/2011"/>
    <s v="01/09/2011"/>
    <x v="1"/>
    <x v="3"/>
    <d v="2011-08-27T00:00:00"/>
    <d v="2011-09-01T00:00:00"/>
    <s v="On Date"/>
    <s v="ZuschussDonatelli"/>
    <s v="United States"/>
    <s v="San Francisco"/>
    <s v="California"/>
    <s v="Phones"/>
    <s v="Cisco SPA 501G IP Phone"/>
    <n v="65.822999999999993"/>
    <n v="213.48"/>
    <n v="3"/>
    <n v="16.010999999999999"/>
    <n v="1280.8799999999999"/>
  </r>
  <r>
    <s v="CA-2011-143336"/>
    <s v="08/27/2011"/>
    <s v="01/09/2011"/>
    <x v="1"/>
    <x v="3"/>
    <d v="2011-08-27T00:00:00"/>
    <d v="2011-09-01T00:00:00"/>
    <s v="On Date"/>
    <s v="ZuschussDonatelli"/>
    <s v="United States"/>
    <s v="San Francisco"/>
    <s v="California"/>
    <s v="Binders"/>
    <s v="Wilson Jones Hanging View Binder, White, 1&quot;"/>
    <n v="3.8339999999999996"/>
    <n v="22.72"/>
    <n v="4"/>
    <n v="7.3840000000000003"/>
    <n v="590.72"/>
  </r>
  <r>
    <s v="CA-2012-106320"/>
    <s v="09/25/2012"/>
    <s v="30/09/2012"/>
    <x v="2"/>
    <x v="4"/>
    <d v="2012-09-25T00:00:00"/>
    <d v="2012-09-30T00:00:00"/>
    <s v="On Date"/>
    <s v="EmilyBurns"/>
    <s v="United States"/>
    <s v="Orem"/>
    <s v="Utah"/>
    <s v="Tables"/>
    <s v="Bretford CR4500 Series Slim Rectangular Table"/>
    <n v="268.12170000000003"/>
    <n v="1044.6300000000001"/>
    <n v="3"/>
    <n v="240.26490000000001"/>
    <n v="19221.192000000003"/>
  </r>
  <r>
    <s v="CA-2013-121755"/>
    <s v="01/16/2013"/>
    <s v="20/01/2013"/>
    <x v="0"/>
    <x v="5"/>
    <d v="2013-01-16T00:00:00"/>
    <d v="2013-01-20T00:00:00"/>
    <s v="On Date"/>
    <s v="EricHoffmann"/>
    <s v="United States"/>
    <s v="Los Angeles"/>
    <s v="California"/>
    <s v="Binders"/>
    <s v="Wilson Jones Active Use Binders"/>
    <n v="3.7127999999999997"/>
    <n v="11.648"/>
    <n v="2"/>
    <n v="4.2224000000000004"/>
    <n v="337.79200000000003"/>
  </r>
  <r>
    <s v="CA-2013-121755"/>
    <s v="01/16/2013"/>
    <s v="20/01/2013"/>
    <x v="0"/>
    <x v="5"/>
    <d v="2013-01-16T00:00:00"/>
    <d v="2013-01-20T00:00:00"/>
    <s v="On Date"/>
    <s v="EricHoffmann"/>
    <s v="United States"/>
    <s v="Los Angeles"/>
    <s v="California"/>
    <s v="Accessories"/>
    <s v="ImationÂ 8GB Mini TravelDrive USB 2.0Â Flash Drive"/>
    <n v="26.265299999999996"/>
    <n v="90.57"/>
    <n v="3"/>
    <n v="11.774100000000001"/>
    <n v="941.92800000000011"/>
  </r>
  <r>
    <s v="CA-2013-101343"/>
    <s v="07/18/2013"/>
    <s v="23/07/2013"/>
    <x v="0"/>
    <x v="6"/>
    <d v="2013-07-18T00:00:00"/>
    <d v="2013-07-23T00:00:00"/>
    <s v="On Date"/>
    <s v="RubenAusman"/>
    <s v="United States"/>
    <s v="Los Angeles"/>
    <s v="California"/>
    <s v="Storage"/>
    <s v="Eldon Base for stackable storage shelf, platinum"/>
    <n v="36.992999999999995"/>
    <n v="77.88"/>
    <n v="2"/>
    <n v="3.8940000000000001"/>
    <n v="311.52"/>
  </r>
  <r>
    <s v="CA-2012-135545"/>
    <s v="11/24/2012"/>
    <s v="30/11/2012"/>
    <x v="2"/>
    <x v="7"/>
    <d v="2012-11-24T00:00:00"/>
    <d v="2012-11-30T00:00:00"/>
    <s v="Delay"/>
    <s v="KunstMiller"/>
    <s v="United States"/>
    <s v="Los Angeles"/>
    <s v="California"/>
    <s v="Accessories"/>
    <s v="Verbatim 25 GB 6x Blu-ray Single Layer Recordable Disc, 3/Pack"/>
    <n v="3.9144000000000001"/>
    <n v="13.98"/>
    <n v="2"/>
    <n v="6.1512000000000002"/>
    <n v="492.096"/>
  </r>
  <r>
    <s v="CA-2012-135545"/>
    <s v="11/24/2012"/>
    <s v="30/11/2012"/>
    <x v="2"/>
    <x v="7"/>
    <d v="2012-11-24T00:00:00"/>
    <d v="2012-11-30T00:00:00"/>
    <s v="Delay"/>
    <s v="KunstMiller"/>
    <s v="United States"/>
    <s v="Los Angeles"/>
    <s v="California"/>
    <s v="Binders"/>
    <s v="Acco PRESSTEX Data Binder with Storage Hooks, Dark Blue, 14 7/8&quot; X 11&quot;"/>
    <n v="2.7438000000000002"/>
    <n v="25.824000000000002"/>
    <n v="6"/>
    <n v="9.3612000000000002"/>
    <n v="748.89599999999996"/>
  </r>
  <r>
    <s v="CA-2012-135545"/>
    <s v="11/24/2012"/>
    <s v="30/11/2012"/>
    <x v="2"/>
    <x v="7"/>
    <d v="2012-11-24T00:00:00"/>
    <d v="2012-11-30T00:00:00"/>
    <s v="Delay"/>
    <s v="KunstMiller"/>
    <s v="United States"/>
    <s v="Los Angeles"/>
    <s v="California"/>
    <s v="Paper"/>
    <s v="Xerox 1943"/>
    <n v="25.922299999999996"/>
    <n v="146.72999999999999"/>
    <n v="3"/>
    <n v="68.963099999999997"/>
    <n v="5517.0479999999998"/>
  </r>
  <r>
    <s v="CA-2012-135545"/>
    <s v="11/24/2012"/>
    <s v="30/11/2012"/>
    <x v="2"/>
    <x v="7"/>
    <d v="2012-11-24T00:00:00"/>
    <d v="2012-11-30T00:00:00"/>
    <s v="Delay"/>
    <s v="KunstMiller"/>
    <s v="United States"/>
    <s v="Los Angeles"/>
    <s v="California"/>
    <s v="Furnishings"/>
    <s v="Luxo Economy Swing Arm Lamp"/>
    <n v="14.356800000000002"/>
    <n v="79.760000000000005"/>
    <n v="4"/>
    <n v="22.332799999999999"/>
    <n v="1786.6239999999998"/>
  </r>
  <r>
    <s v="CA-2011-106376"/>
    <s v="12/05/2011"/>
    <s v="10/12/2011"/>
    <x v="1"/>
    <x v="1"/>
    <d v="2011-12-05T00:00:00"/>
    <d v="2011-12-10T00:00:00"/>
    <s v="On Date"/>
    <s v="BrendanSweed"/>
    <s v="United States"/>
    <s v="Gilbert"/>
    <s v="Arizona"/>
    <s v="Art"/>
    <s v="Hunt BOSTON Model 1606 High-Volume Electric Pencil Sharpener, Beige"/>
    <n v="125.21519999999998"/>
    <n v="1113.0239999999999"/>
    <n v="8"/>
    <n v="111.30240000000001"/>
    <n v="8904.1920000000009"/>
  </r>
  <r>
    <s v="CA-2011-106376"/>
    <s v="12/05/2011"/>
    <s v="10/12/2011"/>
    <x v="1"/>
    <x v="1"/>
    <d v="2011-12-05T00:00:00"/>
    <d v="2011-12-10T00:00:00"/>
    <s v="On Date"/>
    <s v="BrendanSweed"/>
    <s v="United States"/>
    <s v="Gilbert"/>
    <s v="Arizona"/>
    <s v="Phones"/>
    <s v="netTALK DUO VoIP Telephone Service"/>
    <n v="26.244999999999997"/>
    <n v="167.96799999999999"/>
    <n v="4"/>
    <n v="62.988"/>
    <n v="5039.04"/>
  </r>
  <r>
    <s v="CA-2011-139451"/>
    <s v="10/12/2011"/>
    <s v="16/10/2011"/>
    <x v="1"/>
    <x v="8"/>
    <d v="2011-10-12T00:00:00"/>
    <d v="2011-10-16T00:00:00"/>
    <s v="On Date"/>
    <s v="DuaneNoonan"/>
    <s v="United States"/>
    <s v="San Francisco"/>
    <s v="California"/>
    <s v="Art"/>
    <s v="Premium Writing Pencils, Soft, #2 by Central Association for the Blind"/>
    <n v="2.1456"/>
    <n v="14.9"/>
    <n v="5"/>
    <n v="4.1719999999999997"/>
    <n v="333.76"/>
  </r>
  <r>
    <s v="CA-2011-139451"/>
    <s v="10/12/2011"/>
    <s v="16/10/2011"/>
    <x v="1"/>
    <x v="8"/>
    <d v="2011-10-12T00:00:00"/>
    <d v="2011-10-16T00:00:00"/>
    <s v="On Date"/>
    <s v="DuaneNoonan"/>
    <s v="United States"/>
    <s v="San Francisco"/>
    <s v="California"/>
    <s v="Storage"/>
    <s v="Sortfiler Multipurpose Personal File Organizer, Black"/>
    <n v="15.186900000000001"/>
    <n v="21.39"/>
    <n v="1"/>
    <n v="6.2031000000000001"/>
    <n v="496.24799999999999"/>
  </r>
  <r>
    <s v="CA-2013-109806"/>
    <s v="09/18/2013"/>
    <s v="23/09/2013"/>
    <x v="0"/>
    <x v="4"/>
    <d v="2013-09-18T00:00:00"/>
    <d v="2013-09-23T00:00:00"/>
    <s v="On Date"/>
    <s v="JimSink"/>
    <s v="United States"/>
    <s v="Los Angeles"/>
    <s v="California"/>
    <s v="Art"/>
    <s v="Turquoise Lead Holder with Pocket Clip"/>
    <n v="4.4890000000000008"/>
    <n v="20.100000000000001"/>
    <n v="3"/>
    <n v="6.633"/>
    <n v="530.64"/>
  </r>
  <r>
    <s v="CA-2013-109806"/>
    <s v="09/18/2013"/>
    <s v="23/09/2013"/>
    <x v="0"/>
    <x v="4"/>
    <d v="2013-09-18T00:00:00"/>
    <d v="2013-09-23T00:00:00"/>
    <s v="On Date"/>
    <s v="JimSink"/>
    <s v="United States"/>
    <s v="Los Angeles"/>
    <s v="California"/>
    <s v="Phones"/>
    <s v="Panasonic Kx-TS550"/>
    <n v="32.652900000000002"/>
    <n v="73.584000000000003"/>
    <n v="2"/>
    <n v="8.2782"/>
    <n v="662.25599999999997"/>
  </r>
  <r>
    <s v="CA-2013-109806"/>
    <s v="09/18/2013"/>
    <s v="23/09/2013"/>
    <x v="0"/>
    <x v="4"/>
    <d v="2013-09-18T00:00:00"/>
    <d v="2013-09-23T00:00:00"/>
    <s v="On Date"/>
    <s v="JimSink"/>
    <s v="United States"/>
    <s v="Los Angeles"/>
    <s v="California"/>
    <s v="Paper"/>
    <s v="Xerox 1995"/>
    <n v="3.3696000000000006"/>
    <n v="6.48"/>
    <n v="1"/>
    <n v="3.1103999999999998"/>
    <n v="248.83199999999999"/>
  </r>
  <r>
    <s v="US-2014-109484"/>
    <s v="11/07/2014"/>
    <s v="13/11/2014"/>
    <x v="3"/>
    <x v="7"/>
    <d v="2014-11-07T00:00:00"/>
    <d v="2014-11-13T00:00:00"/>
    <s v="Delay"/>
    <s v="RogerBarcio"/>
    <s v="United States"/>
    <s v="Portland"/>
    <s v="Oregon"/>
    <s v="Binders"/>
    <s v="Flexible Leather- Look Classic Collection Ring Binder"/>
    <n v="9.4700000000000006"/>
    <n v="5.6820000000000004"/>
    <n v="1"/>
    <n v="-3.7879999999999998"/>
    <n v="-303.03999999999996"/>
  </r>
  <r>
    <s v="CA-2014-157833"/>
    <s v="06/18/2014"/>
    <s v="21/06/2014"/>
    <x v="3"/>
    <x v="0"/>
    <d v="2014-06-18T00:00:00"/>
    <d v="2014-06-21T00:00:00"/>
    <s v="On Date"/>
    <s v="KatherineDucich"/>
    <s v="United States"/>
    <s v="San Francisco"/>
    <s v="California"/>
    <s v="Binders"/>
    <s v="Trimflex Flexible Post Binders"/>
    <n v="11.117599999999999"/>
    <n v="51.311999999999998"/>
    <n v="3"/>
    <n v="17.959199999999999"/>
    <n v="1436.7359999999999"/>
  </r>
  <r>
    <s v="US-2012-156867"/>
    <s v="11/13/2012"/>
    <s v="17/11/2012"/>
    <x v="2"/>
    <x v="7"/>
    <d v="2012-11-13T00:00:00"/>
    <d v="2012-11-17T00:00:00"/>
    <s v="On Date"/>
    <s v="LenaCacioppo"/>
    <s v="United States"/>
    <s v="Aurora"/>
    <s v="Colorado"/>
    <s v="Accessories"/>
    <s v="Logitech K350 2.4Ghz Wireless Keyboard"/>
    <n v="44.295299999999997"/>
    <n v="238.89599999999999"/>
    <n v="6"/>
    <n v="-26.875800000000002"/>
    <n v="-2150.0640000000003"/>
  </r>
  <r>
    <s v="US-2012-156867"/>
    <s v="11/13/2012"/>
    <s v="17/11/2012"/>
    <x v="2"/>
    <x v="7"/>
    <d v="2012-11-13T00:00:00"/>
    <d v="2012-11-17T00:00:00"/>
    <s v="On Date"/>
    <s v="LenaCacioppo"/>
    <s v="United States"/>
    <s v="Aurora"/>
    <s v="Colorado"/>
    <s v="Furnishings"/>
    <s v="Deflect-o DuraMat Lighweight, Studded, Beveled Mat for Low Pile Carpeting"/>
    <n v="35.399499999999996"/>
    <n v="102.36"/>
    <n v="3"/>
    <n v="-3.8384999999999998"/>
    <n v="-307.08"/>
  </r>
  <r>
    <s v="US-2012-156867"/>
    <s v="11/13/2012"/>
    <s v="17/11/2012"/>
    <x v="2"/>
    <x v="7"/>
    <d v="2012-11-13T00:00:00"/>
    <d v="2012-11-17T00:00:00"/>
    <s v="On Date"/>
    <s v="LenaCacioppo"/>
    <s v="United States"/>
    <s v="Aurora"/>
    <s v="Colorado"/>
    <s v="Binders"/>
    <s v="Avery Trapezoid Ring Binder, 3&quot; Capacity, Black, 1040 sheets"/>
    <n v="20.899799999999999"/>
    <n v="36.881999999999998"/>
    <n v="3"/>
    <n v="-25.817399999999999"/>
    <n v="-2065.3919999999998"/>
  </r>
  <r>
    <s v="CA-2012-110457"/>
    <s v="03/02/2012"/>
    <s v="06/03/2012"/>
    <x v="2"/>
    <x v="9"/>
    <d v="2012-03-02T00:00:00"/>
    <d v="2012-03-06T00:00:00"/>
    <s v="On Date"/>
    <s v="DaveKipp"/>
    <s v="United States"/>
    <s v="Seattle"/>
    <s v="Washington"/>
    <s v="Tables"/>
    <s v="Hon Racetrack Conference Tables"/>
    <n v="207.38289999999998"/>
    <n v="787.53"/>
    <n v="3"/>
    <n v="165.38130000000001"/>
    <n v="13230.504000000001"/>
  </r>
  <r>
    <s v="US-2014-107272"/>
    <s v="11/06/2014"/>
    <s v="13/11/2014"/>
    <x v="3"/>
    <x v="7"/>
    <d v="2014-11-06T00:00:00"/>
    <d v="2014-11-13T00:00:00"/>
    <s v="Delay"/>
    <s v="TroyStaebel"/>
    <s v="United States"/>
    <s v="Phoenix"/>
    <s v="Arizona"/>
    <s v="Binders"/>
    <s v="Avery Durable Slant Ring Binders, No Labels"/>
    <n v="2.1093999999999999"/>
    <n v="2.3879999999999999"/>
    <n v="2"/>
    <n v="-1.8308"/>
    <n v="-146.464"/>
  </r>
  <r>
    <s v="US-2014-107272"/>
    <s v="11/06/2014"/>
    <s v="13/11/2014"/>
    <x v="3"/>
    <x v="7"/>
    <d v="2014-11-06T00:00:00"/>
    <d v="2014-11-13T00:00:00"/>
    <s v="Delay"/>
    <s v="TroyStaebel"/>
    <s v="United States"/>
    <s v="Phoenix"/>
    <s v="Arizona"/>
    <s v="Storage"/>
    <s v="Trav-L-File Heavy-Duty Shuttle II, Black"/>
    <n v="30.499000000000002"/>
    <n v="243.99199999999999"/>
    <n v="7"/>
    <n v="30.498999999999999"/>
    <n v="2439.92"/>
  </r>
  <r>
    <s v="US-2013-125969"/>
    <s v="11/07/2013"/>
    <s v="11/11/2013"/>
    <x v="0"/>
    <x v="7"/>
    <d v="2013-11-07T00:00:00"/>
    <d v="2013-11-11T00:00:00"/>
    <s v="On Date"/>
    <s v="LindsayShagiari"/>
    <s v="United States"/>
    <s v="Los Angeles"/>
    <s v="California"/>
    <s v="Chairs"/>
    <s v="Global Task Chair, Black"/>
    <n v="45.292100000000005"/>
    <n v="81.424000000000007"/>
    <n v="2"/>
    <n v="-9.1601999999999997"/>
    <n v="-732.81600000000003"/>
  </r>
  <r>
    <s v="US-2013-125969"/>
    <s v="11/07/2013"/>
    <s v="11/11/2013"/>
    <x v="0"/>
    <x v="7"/>
    <d v="2013-11-07T00:00:00"/>
    <d v="2013-11-11T00:00:00"/>
    <s v="On Date"/>
    <s v="LindsayShagiari"/>
    <s v="United States"/>
    <s v="Los Angeles"/>
    <s v="California"/>
    <s v="Furnishings"/>
    <s v="Eldon Cleatmat Plus Chair Mats for High Pile Carpets"/>
    <n v="70.772799999999989"/>
    <n v="238.56"/>
    <n v="3"/>
    <n v="26.241599999999998"/>
    <n v="2099.328"/>
  </r>
  <r>
    <s v="CA-2013-145583"/>
    <s v="10/14/2013"/>
    <s v="20/10/2013"/>
    <x v="0"/>
    <x v="8"/>
    <d v="2013-10-14T00:00:00"/>
    <d v="2013-10-20T00:00:00"/>
    <s v="Delay"/>
    <s v="LenaCreighton"/>
    <s v="United States"/>
    <s v="Roseville"/>
    <s v="California"/>
    <s v="Paper"/>
    <s v="Xerox 195"/>
    <n v="3.4735999999999998"/>
    <n v="20.04"/>
    <n v="3"/>
    <n v="9.6191999999999993"/>
    <n v="769.53599999999994"/>
  </r>
  <r>
    <s v="CA-2013-145583"/>
    <s v="10/14/2013"/>
    <s v="20/10/2013"/>
    <x v="0"/>
    <x v="8"/>
    <d v="2013-10-14T00:00:00"/>
    <d v="2013-10-20T00:00:00"/>
    <s v="Delay"/>
    <s v="LenaCreighton"/>
    <s v="United States"/>
    <s v="Roseville"/>
    <s v="California"/>
    <s v="Paper"/>
    <s v="Xerox 1880"/>
    <n v="18.783199999999997"/>
    <n v="35.44"/>
    <n v="1"/>
    <n v="16.6568"/>
    <n v="1332.5440000000001"/>
  </r>
  <r>
    <s v="CA-2013-145583"/>
    <s v="10/14/2013"/>
    <s v="20/10/2013"/>
    <x v="0"/>
    <x v="8"/>
    <d v="2013-10-14T00:00:00"/>
    <d v="2013-10-20T00:00:00"/>
    <s v="Delay"/>
    <s v="LenaCreighton"/>
    <s v="United States"/>
    <s v="Roseville"/>
    <s v="California"/>
    <s v="Art"/>
    <s v="Sanford Colorific Colored Pencils, 12/Box"/>
    <n v="2.016"/>
    <n v="11.52"/>
    <n v="4"/>
    <n v="3.456"/>
    <n v="276.48"/>
  </r>
  <r>
    <s v="CA-2013-145583"/>
    <s v="10/14/2013"/>
    <s v="20/10/2013"/>
    <x v="0"/>
    <x v="8"/>
    <d v="2013-10-14T00:00:00"/>
    <d v="2013-10-20T00:00:00"/>
    <s v="Delay"/>
    <s v="LenaCreighton"/>
    <s v="United States"/>
    <s v="Roseville"/>
    <s v="California"/>
    <s v="Fasteners"/>
    <s v="Ideal Clamps"/>
    <n v="1.0250999999999997"/>
    <n v="4.0199999999999996"/>
    <n v="2"/>
    <n v="1.9698"/>
    <n v="157.584"/>
  </r>
  <r>
    <s v="CA-2013-145583"/>
    <s v="10/14/2013"/>
    <s v="20/10/2013"/>
    <x v="0"/>
    <x v="8"/>
    <d v="2013-10-14T00:00:00"/>
    <d v="2013-10-20T00:00:00"/>
    <s v="Delay"/>
    <s v="LenaCreighton"/>
    <s v="United States"/>
    <s v="Roseville"/>
    <s v="California"/>
    <s v="Binders"/>
    <s v="GBC Wire Binding Strips"/>
    <n v="16.504799999999999"/>
    <n v="76.176000000000002"/>
    <n v="3"/>
    <n v="26.6616"/>
    <n v="2132.9279999999999"/>
  </r>
  <r>
    <s v="CA-2013-145583"/>
    <s v="10/14/2013"/>
    <s v="20/10/2013"/>
    <x v="0"/>
    <x v="8"/>
    <d v="2013-10-14T00:00:00"/>
    <d v="2013-10-20T00:00:00"/>
    <s v="Delay"/>
    <s v="LenaCreighton"/>
    <s v="United States"/>
    <s v="Roseville"/>
    <s v="California"/>
    <s v="Supplies"/>
    <s v="Fiskars Softgrip Scissors"/>
    <n v="7.905599999999998"/>
    <n v="65.88"/>
    <n v="6"/>
    <n v="18.446400000000001"/>
    <n v="1475.712"/>
  </r>
  <r>
    <s v="CA-2013-145583"/>
    <s v="10/14/2013"/>
    <s v="20/10/2013"/>
    <x v="0"/>
    <x v="8"/>
    <d v="2013-10-14T00:00:00"/>
    <d v="2013-10-20T00:00:00"/>
    <s v="Delay"/>
    <s v="LenaCreighton"/>
    <s v="United States"/>
    <s v="Roseville"/>
    <s v="California"/>
    <s v="Furnishings"/>
    <s v="Longer-Life Soft White Bulbs"/>
    <n v="1.6015999999999995"/>
    <n v="43.12"/>
    <n v="14"/>
    <n v="20.697600000000001"/>
    <n v="1655.808"/>
  </r>
  <r>
    <s v="CA-2014-106180"/>
    <s v="09/19/2014"/>
    <s v="24/09/2014"/>
    <x v="3"/>
    <x v="4"/>
    <d v="2014-09-19T00:00:00"/>
    <d v="2014-09-24T00:00:00"/>
    <s v="On Date"/>
    <s v="SallyHughsby"/>
    <s v="United States"/>
    <s v="San Francisco"/>
    <s v="California"/>
    <s v="Art"/>
    <s v="Newell 343"/>
    <n v="2.1461999999999999"/>
    <n v="8.82"/>
    <n v="3"/>
    <n v="2.3814000000000002"/>
    <n v="190.512"/>
  </r>
  <r>
    <s v="CA-2014-106180"/>
    <s v="09/19/2014"/>
    <s v="24/09/2014"/>
    <x v="3"/>
    <x v="4"/>
    <d v="2014-09-19T00:00:00"/>
    <d v="2014-09-24T00:00:00"/>
    <s v="On Date"/>
    <s v="SallyHughsby"/>
    <s v="United States"/>
    <s v="San Francisco"/>
    <s v="California"/>
    <s v="Envelopes"/>
    <s v="Convenience Packs of Business Envelopes"/>
    <n v="1.9185999999999999"/>
    <n v="10.86"/>
    <n v="3"/>
    <n v="5.1041999999999996"/>
    <n v="408.33599999999996"/>
  </r>
  <r>
    <s v="CA-2014-106180"/>
    <s v="09/19/2014"/>
    <s v="24/09/2014"/>
    <x v="3"/>
    <x v="4"/>
    <d v="2014-09-19T00:00:00"/>
    <d v="2014-09-24T00:00:00"/>
    <s v="On Date"/>
    <s v="SallyHughsby"/>
    <s v="United States"/>
    <s v="San Francisco"/>
    <s v="California"/>
    <s v="Paper"/>
    <s v="Xerox 1911"/>
    <n v="24.907999999999998"/>
    <n v="143.69999999999999"/>
    <n v="3"/>
    <n v="68.975999999999999"/>
    <n v="5518.08"/>
  </r>
  <r>
    <s v="CA-2012-110744"/>
    <s v="09/07/2012"/>
    <s v="12/09/2012"/>
    <x v="2"/>
    <x v="4"/>
    <d v="2012-09-07T00:00:00"/>
    <d v="2012-09-12T00:00:00"/>
    <s v="On Date"/>
    <s v="HelenAndreada"/>
    <s v="United States"/>
    <s v="Pasadena"/>
    <s v="California"/>
    <s v="Storage"/>
    <s v="Safco Industrial Wire Shelving"/>
    <n v="93.110299999999995"/>
    <n v="671.93"/>
    <n v="7"/>
    <n v="20.157900000000001"/>
    <n v="1612.6320000000001"/>
  </r>
  <r>
    <s v="CA-2013-158834"/>
    <s v="03/14/2013"/>
    <s v="17/03/2013"/>
    <x v="0"/>
    <x v="9"/>
    <d v="2013-03-14T00:00:00"/>
    <d v="2013-03-17T00:00:00"/>
    <s v="On Date"/>
    <s v="TamaraWillingham"/>
    <s v="United States"/>
    <s v="Scottsdale"/>
    <s v="Arizona"/>
    <s v="Appliances"/>
    <s v="Belkin 7 Outlet SurgeMaster Surge Protector with Phone Protection"/>
    <n v="28.030799999999996"/>
    <n v="157.91999999999999"/>
    <n v="5"/>
    <n v="17.765999999999998"/>
    <n v="1421.2799999999997"/>
  </r>
  <r>
    <s v="CA-2013-158834"/>
    <s v="03/14/2013"/>
    <s v="17/03/2013"/>
    <x v="0"/>
    <x v="9"/>
    <d v="2013-03-14T00:00:00"/>
    <d v="2013-03-17T00:00:00"/>
    <s v="On Date"/>
    <s v="TamaraWillingham"/>
    <s v="United States"/>
    <s v="Scottsdale"/>
    <s v="Arizona"/>
    <s v="Phones"/>
    <s v="Jabra BIZ 2300 Duo QD Duo CordedÂ Headset"/>
    <n v="93.9726"/>
    <n v="203.184"/>
    <n v="2"/>
    <n v="15.238799999999999"/>
    <n v="1219.104"/>
  </r>
  <r>
    <s v="CA-2012-124919"/>
    <s v="05/31/2012"/>
    <s v="02/06/2012"/>
    <x v="2"/>
    <x v="2"/>
    <d v="2012-05-31T00:00:00"/>
    <d v="2012-06-02T00:00:00"/>
    <s v="On Date"/>
    <s v="StephaniePhelps"/>
    <s v="United States"/>
    <s v="San Jose"/>
    <s v="California"/>
    <s v="Paper"/>
    <s v="Southworth 25% Cotton Antique Laid Paper &amp; Envelopes"/>
    <n v="4.5869999999999997"/>
    <n v="58.38"/>
    <n v="7"/>
    <n v="26.271000000000001"/>
    <n v="2101.6800000000003"/>
  </r>
  <r>
    <s v="CA-2012-124919"/>
    <s v="05/31/2012"/>
    <s v="02/06/2012"/>
    <x v="2"/>
    <x v="2"/>
    <d v="2012-05-31T00:00:00"/>
    <d v="2012-06-02T00:00:00"/>
    <s v="On Date"/>
    <s v="StephaniePhelps"/>
    <s v="United States"/>
    <s v="San Jose"/>
    <s v="California"/>
    <s v="Paper"/>
    <s v="Xerox 1883"/>
    <n v="14.245199999999999"/>
    <n v="105.52"/>
    <n v="4"/>
    <n v="48.539200000000001"/>
    <n v="3883.136"/>
  </r>
  <r>
    <s v="CA-2012-124919"/>
    <s v="05/31/2012"/>
    <s v="02/06/2012"/>
    <x v="2"/>
    <x v="2"/>
    <d v="2012-05-31T00:00:00"/>
    <d v="2012-06-02T00:00:00"/>
    <s v="On Date"/>
    <s v="StephaniePhelps"/>
    <s v="United States"/>
    <s v="San Jose"/>
    <s v="California"/>
    <s v="Storage"/>
    <s v="Tenex Personal Project File with Scoop Front Design, Black"/>
    <n v="9.9751999999999992"/>
    <n v="80.88"/>
    <n v="6"/>
    <n v="21.0288"/>
    <n v="1682.3040000000001"/>
  </r>
  <r>
    <s v="CA-2012-118948"/>
    <s v="05/28/2012"/>
    <s v="03/06/2012"/>
    <x v="2"/>
    <x v="2"/>
    <d v="2012-05-28T00:00:00"/>
    <d v="2012-06-03T00:00:00"/>
    <s v="Delay"/>
    <s v="NeilKnudson"/>
    <s v="United States"/>
    <s v="Seattle"/>
    <s v="Washington"/>
    <s v="Art"/>
    <s v="Newell 311"/>
    <n v="1.6133"/>
    <n v="6.63"/>
    <n v="3"/>
    <n v="1.7901"/>
    <n v="143.208"/>
  </r>
  <r>
    <s v="CA-2011-104269"/>
    <s v="03/01/2011"/>
    <s v="06/03/2011"/>
    <x v="1"/>
    <x v="9"/>
    <d v="2011-03-01T00:00:00"/>
    <d v="2011-03-06T00:00:00"/>
    <s v="On Date"/>
    <s v="DaveBrooks"/>
    <s v="United States"/>
    <s v="Seattle"/>
    <s v="Washington"/>
    <s v="Chairs"/>
    <s v="Global Deluxe High-Back Manager's Chair"/>
    <n v="203.04579999999999"/>
    <n v="457.56799999999998"/>
    <n v="2"/>
    <n v="51.476399999999998"/>
    <n v="4118.1120000000001"/>
  </r>
  <r>
    <s v="CA-2013-162733"/>
    <s v="05/12/2013"/>
    <s v="13/05/2013"/>
    <x v="0"/>
    <x v="2"/>
    <d v="2013-05-12T00:00:00"/>
    <d v="2013-05-13T00:00:00"/>
    <s v="On Date"/>
    <s v="TedTrevino"/>
    <s v="United States"/>
    <s v="Los Angeles"/>
    <s v="California"/>
    <s v="Paper"/>
    <s v="Xerox 1920"/>
    <n v="3.2890000000000006"/>
    <n v="5.98"/>
    <n v="1"/>
    <n v="2.6909999999999998"/>
    <n v="215.27999999999997"/>
  </r>
  <r>
    <s v="CA-2013-154508"/>
    <s v="11/17/2013"/>
    <s v="21/11/2013"/>
    <x v="0"/>
    <x v="7"/>
    <d v="2013-11-17T00:00:00"/>
    <d v="2013-11-21T00:00:00"/>
    <s v="On Date"/>
    <s v="RubenDartt"/>
    <s v="United States"/>
    <s v="Carlsbad"/>
    <s v="New Mexico"/>
    <s v="Envelopes"/>
    <s v="Staples"/>
    <n v="3.0103999999999997"/>
    <n v="28.4"/>
    <n v="5"/>
    <n v="13.348000000000001"/>
    <n v="1067.8400000000001"/>
  </r>
  <r>
    <s v="CA-2013-113817"/>
    <s v="11/08/2013"/>
    <s v="12/11/2013"/>
    <x v="0"/>
    <x v="7"/>
    <d v="2013-11-08T00:00:00"/>
    <d v="2013-11-12T00:00:00"/>
    <s v="On Date"/>
    <s v="MaxJones"/>
    <s v="United States"/>
    <s v="Seattle"/>
    <s v="Washington"/>
    <s v="Binders"/>
    <s v="Wilson Jones International Size A4 Ring Binders"/>
    <n v="8.9959999999999987"/>
    <n v="27.68"/>
    <n v="2"/>
    <n v="9.6880000000000006"/>
    <n v="775.04000000000008"/>
  </r>
  <r>
    <s v="CA-2011-118962"/>
    <s v="08/05/2011"/>
    <s v="09/08/2011"/>
    <x v="1"/>
    <x v="3"/>
    <d v="2011-08-05T00:00:00"/>
    <d v="2011-08-09T00:00:00"/>
    <s v="On Date"/>
    <s v="ChadSievert"/>
    <s v="United States"/>
    <s v="Los Angeles"/>
    <s v="California"/>
    <s v="Paper"/>
    <s v="Adams Phone Message Book, Professional, 400 Message Capacity, 5 3/6Â” x 11Â”"/>
    <n v="3.6994000000000007"/>
    <n v="20.94"/>
    <n v="3"/>
    <n v="9.8417999999999992"/>
    <n v="787.34399999999994"/>
  </r>
  <r>
    <s v="CA-2011-118962"/>
    <s v="08/05/2011"/>
    <s v="09/08/2011"/>
    <x v="1"/>
    <x v="3"/>
    <d v="2011-08-05T00:00:00"/>
    <d v="2011-08-09T00:00:00"/>
    <s v="On Date"/>
    <s v="ChadSievert"/>
    <s v="United States"/>
    <s v="Los Angeles"/>
    <s v="California"/>
    <s v="Paper"/>
    <s v="Xerox 1913"/>
    <n v="28.849599999999995"/>
    <n v="110.96"/>
    <n v="2"/>
    <n v="53.260800000000003"/>
    <n v="4260.8640000000005"/>
  </r>
  <r>
    <s v="CA-2011-118962"/>
    <s v="08/05/2011"/>
    <s v="09/08/2011"/>
    <x v="1"/>
    <x v="3"/>
    <d v="2011-08-05T00:00:00"/>
    <d v="2011-08-09T00:00:00"/>
    <s v="On Date"/>
    <s v="ChadSievert"/>
    <s v="United States"/>
    <s v="Los Angeles"/>
    <s v="California"/>
    <s v="Chairs"/>
    <s v="Global Value Steno Chair, Gray"/>
    <n v="45.555"/>
    <n v="340.14400000000001"/>
    <n v="7"/>
    <n v="21.259"/>
    <n v="1700.72"/>
  </r>
  <r>
    <s v="CA-2011-123260"/>
    <s v="08/26/2011"/>
    <s v="30/08/2011"/>
    <x v="1"/>
    <x v="3"/>
    <d v="2011-08-26T00:00:00"/>
    <d v="2011-08-30T00:00:00"/>
    <s v="On Date"/>
    <s v="FrankMerwin"/>
    <s v="United States"/>
    <s v="Los Angeles"/>
    <s v="California"/>
    <s v="Accessories"/>
    <s v="SanDisk Ultra 32 GB MicroSDHC Class 10 Memory Card"/>
    <n v="19.227"/>
    <n v="176.8"/>
    <n v="8"/>
    <n v="22.984000000000002"/>
    <n v="1838.7200000000003"/>
  </r>
  <r>
    <s v="CA-2012-131457"/>
    <s v="10/31/2012"/>
    <s v="06/11/2012"/>
    <x v="2"/>
    <x v="8"/>
    <d v="2012-10-31T00:00:00"/>
    <d v="2012-11-06T00:00:00"/>
    <s v="Delay"/>
    <s v="MaryZewe"/>
    <s v="United States"/>
    <s v="Redlands"/>
    <s v="California"/>
    <s v="Envelopes"/>
    <s v="Poly String Tie Envelopes"/>
    <n v="1.0811999999999999"/>
    <n v="14.28"/>
    <n v="7"/>
    <n v="6.7115999999999998"/>
    <n v="536.928"/>
  </r>
  <r>
    <s v="CA-2011-133690"/>
    <s v="08/03/2011"/>
    <s v="05/08/2011"/>
    <x v="1"/>
    <x v="3"/>
    <d v="2011-08-03T00:00:00"/>
    <d v="2011-08-05T00:00:00"/>
    <s v="On Date"/>
    <s v="BruceStewart"/>
    <s v="United States"/>
    <s v="Denver"/>
    <s v="Colorado"/>
    <s v="Tables"/>
    <s v="BoxOffice By Design Rectangular and Half-Moon Meeting Room Tables"/>
    <n v="190.3125"/>
    <n v="218.75"/>
    <n v="2"/>
    <n v="-161.875"/>
    <n v="-12950"/>
  </r>
  <r>
    <s v="CA-2011-133690"/>
    <s v="08/03/2011"/>
    <s v="05/08/2011"/>
    <x v="1"/>
    <x v="3"/>
    <d v="2011-08-03T00:00:00"/>
    <d v="2011-08-05T00:00:00"/>
    <s v="On Date"/>
    <s v="BruceStewart"/>
    <s v="United States"/>
    <s v="Denver"/>
    <s v="Colorado"/>
    <s v="Appliances"/>
    <s v="Bravo II Megaboss 12-Amp Hard Body Upright, Replacement Belts, 2 Belts per Pack"/>
    <n v="2.3075000000000001"/>
    <n v="2.6"/>
    <n v="1"/>
    <n v="0.29249999999999998"/>
    <n v="23.4"/>
  </r>
  <r>
    <s v="CA-2014-108329"/>
    <s v="12/10/2014"/>
    <s v="15/12/2014"/>
    <x v="3"/>
    <x v="1"/>
    <d v="2014-12-10T00:00:00"/>
    <d v="2014-12-15T00:00:00"/>
    <s v="On Date"/>
    <s v="LaurelElliston"/>
    <s v="United States"/>
    <s v="Whittier"/>
    <s v="California"/>
    <s v="Phones"/>
    <s v="Nortel Business Series Terminal T7208 Digital phone"/>
    <n v="100.0728"/>
    <n v="444.76799999999997"/>
    <n v="4"/>
    <n v="44.476799999999997"/>
    <n v="3558.1439999999998"/>
  </r>
  <r>
    <s v="CA-2013-130162"/>
    <s v="10/29/2013"/>
    <s v="02/11/2013"/>
    <x v="0"/>
    <x v="8"/>
    <d v="2013-10-29T00:00:00"/>
    <d v="2013-11-02T00:00:00"/>
    <s v="On Date"/>
    <s v="JonathanHowell"/>
    <s v="United States"/>
    <s v="Los Angeles"/>
    <s v="California"/>
    <s v="Storage"/>
    <s v="Personal Filing Tote with Lid, Black/Gray"/>
    <n v="11.167200000000001"/>
    <n v="93.06"/>
    <n v="6"/>
    <n v="26.056799999999999"/>
    <n v="2084.5439999999999"/>
  </r>
  <r>
    <s v="CA-2013-130162"/>
    <s v="10/29/2013"/>
    <s v="02/11/2013"/>
    <x v="0"/>
    <x v="8"/>
    <d v="2013-10-29T00:00:00"/>
    <d v="2013-11-02T00:00:00"/>
    <s v="On Date"/>
    <s v="JonathanHowell"/>
    <s v="United States"/>
    <s v="Los Angeles"/>
    <s v="California"/>
    <s v="Phones"/>
    <s v="Adtran 1202752G1"/>
    <n v="93.232599999999991"/>
    <n v="302.37599999999998"/>
    <n v="3"/>
    <n v="22.6782"/>
    <n v="1814.2560000000001"/>
  </r>
  <r>
    <s v="CA-2014-160514"/>
    <s v="11/13/2014"/>
    <s v="17/11/2014"/>
    <x v="3"/>
    <x v="7"/>
    <d v="2014-11-13T00:00:00"/>
    <d v="2014-11-17T00:00:00"/>
    <s v="On Date"/>
    <s v="DavidBremer"/>
    <s v="United States"/>
    <s v="Santa Clara"/>
    <s v="California"/>
    <s v="Paper"/>
    <s v="Xerox 4200 Series MultiUse Premium Copy Paper (20Lb. and 84 Bright)"/>
    <n v="2.9040000000000004"/>
    <n v="10.56"/>
    <n v="2"/>
    <n v="4.7519999999999998"/>
    <n v="380.15999999999997"/>
  </r>
  <r>
    <s v="CA-2013-154739"/>
    <s v="12/11/2013"/>
    <s v="16/12/2013"/>
    <x v="0"/>
    <x v="1"/>
    <d v="2013-12-11T00:00:00"/>
    <d v="2013-12-16T00:00:00"/>
    <s v="On Date"/>
    <s v="LoganHaushalter"/>
    <s v="United States"/>
    <s v="San Francisco"/>
    <s v="California"/>
    <s v="Chairs"/>
    <s v="Global Leather Highback Executive Chair with Pneumatic Height Adjustment, Black"/>
    <n v="146.71539999999999"/>
    <n v="321.56799999999998"/>
    <n v="2"/>
    <n v="28.1372"/>
    <n v="2250.9760000000001"/>
  </r>
  <r>
    <s v="CA-2013-145625"/>
    <s v="09/12/2013"/>
    <s v="18/09/2013"/>
    <x v="0"/>
    <x v="4"/>
    <d v="2013-09-12T00:00:00"/>
    <d v="2013-09-18T00:00:00"/>
    <s v="Delay"/>
    <s v="KellyCollister"/>
    <s v="United States"/>
    <s v="San Diego"/>
    <s v="California"/>
    <s v="Paper"/>
    <s v="Wirebound Message Books, Two 4 1/4&quot; x 5&quot; Forms per Page"/>
    <n v="4.0333000000000006"/>
    <n v="7.61"/>
    <n v="1"/>
    <n v="3.5767000000000002"/>
    <n v="286.13600000000002"/>
  </r>
  <r>
    <s v="CA-2013-145625"/>
    <s v="09/12/2013"/>
    <s v="18/09/2013"/>
    <x v="0"/>
    <x v="4"/>
    <d v="2013-09-12T00:00:00"/>
    <d v="2013-09-18T00:00:00"/>
    <s v="Delay"/>
    <s v="KellyCollister"/>
    <s v="United States"/>
    <s v="San Diego"/>
    <s v="California"/>
    <s v="Accessories"/>
    <s v="LogitechÂ P710e Mobile Speakerphone"/>
    <n v="208.5669"/>
    <n v="3347.37"/>
    <n v="13"/>
    <n v="636.00030000000004"/>
    <n v="50880.024000000005"/>
  </r>
  <r>
    <s v="CA-2012-155040"/>
    <s v="11/10/2012"/>
    <s v="15/11/2012"/>
    <x v="2"/>
    <x v="7"/>
    <d v="2012-11-10T00:00:00"/>
    <d v="2012-11-15T00:00:00"/>
    <s v="On Date"/>
    <s v="AlanHwang"/>
    <s v="United States"/>
    <s v="Brentwood"/>
    <s v="California"/>
    <s v="Accessories"/>
    <s v="Microsoft Sculpt Comfort Mouse"/>
    <n v="22.372000000000003"/>
    <n v="79.900000000000006"/>
    <n v="2"/>
    <n v="35.155999999999999"/>
    <n v="2812.48"/>
  </r>
  <r>
    <s v="CA-2014-163979"/>
    <s v="12/29/2014"/>
    <s v="03/01/2015"/>
    <x v="4"/>
    <x v="1"/>
    <d v="2014-12-29T00:00:00"/>
    <d v="2015-01-03T00:00:00"/>
    <s v="On Date"/>
    <s v="KristenHastings"/>
    <s v="United States"/>
    <s v="San Francisco"/>
    <s v="California"/>
    <s v="Storage"/>
    <s v="Adjustable Depth Letter/Legal Cart"/>
    <n v="128.8366"/>
    <n v="725.84"/>
    <n v="4"/>
    <n v="210.49359999999999"/>
    <n v="16839.487999999998"/>
  </r>
  <r>
    <s v="CA-2012-155334"/>
    <s v="07/30/2012"/>
    <s v="31/07/2012"/>
    <x v="2"/>
    <x v="6"/>
    <d v="2012-07-30T00:00:00"/>
    <d v="2012-07-31T00:00:00"/>
    <s v="On Date"/>
    <s v="HelenAndreada"/>
    <s v="United States"/>
    <s v="San Francisco"/>
    <s v="California"/>
    <s v="Accessories"/>
    <s v="Logitech 910-002974 M325 Wireless Mouse for Web Scrolling"/>
    <n v="16.794400000000003"/>
    <n v="209.93"/>
    <n v="7"/>
    <n v="92.369200000000006"/>
    <n v="7389.5360000000001"/>
  </r>
  <r>
    <s v="CA-2012-155334"/>
    <s v="07/30/2012"/>
    <s v="31/07/2012"/>
    <x v="2"/>
    <x v="6"/>
    <d v="2012-07-30T00:00:00"/>
    <d v="2012-07-31T00:00:00"/>
    <s v="On Date"/>
    <s v="HelenAndreada"/>
    <s v="United States"/>
    <s v="San Francisco"/>
    <s v="California"/>
    <s v="Furnishings"/>
    <s v="Regeneration Desk Collection"/>
    <n v="0.98560000000000003"/>
    <n v="5.28"/>
    <n v="3"/>
    <n v="2.3231999999999999"/>
    <n v="185.85599999999999"/>
  </r>
  <r>
    <s v="CA-2012-155334"/>
    <s v="07/30/2012"/>
    <s v="31/07/2012"/>
    <x v="2"/>
    <x v="6"/>
    <d v="2012-07-30T00:00:00"/>
    <d v="2012-07-31T00:00:00"/>
    <s v="On Date"/>
    <s v="HelenAndreada"/>
    <s v="United States"/>
    <s v="San Francisco"/>
    <s v="California"/>
    <s v="Binders"/>
    <s v="Presstex Flexible Ring Binders"/>
    <n v="2.2750000000000004"/>
    <n v="10.92"/>
    <n v="3"/>
    <n v="4.0949999999999998"/>
    <n v="327.59999999999997"/>
  </r>
  <r>
    <s v="CA-2014-118136"/>
    <s v="09/17/2014"/>
    <s v="18/09/2014"/>
    <x v="3"/>
    <x v="4"/>
    <d v="2014-09-17T00:00:00"/>
    <d v="2014-09-18T00:00:00"/>
    <s v="On Date"/>
    <s v="BarryBlumstein"/>
    <s v="United States"/>
    <s v="Inglewood"/>
    <s v="California"/>
    <s v="Paper"/>
    <s v="Ampad Gold Fibre Wirebound Steno Books, 6&quot; x 9&quot;, Gregg Ruled"/>
    <n v="2.3814000000000002"/>
    <n v="8.82"/>
    <n v="2"/>
    <n v="4.0571999999999999"/>
    <n v="324.57600000000002"/>
  </r>
  <r>
    <s v="CA-2014-118136"/>
    <s v="09/17/2014"/>
    <s v="18/09/2014"/>
    <x v="3"/>
    <x v="4"/>
    <d v="2014-09-17T00:00:00"/>
    <d v="2014-09-18T00:00:00"/>
    <s v="On Date"/>
    <s v="BarryBlumstein"/>
    <s v="United States"/>
    <s v="Inglewood"/>
    <s v="California"/>
    <s v="Art"/>
    <s v="Newell 330"/>
    <n v="4.4252000000000002"/>
    <n v="5.98"/>
    <n v="1"/>
    <n v="1.5548"/>
    <n v="124.384"/>
  </r>
  <r>
    <s v="CA-2012-130890"/>
    <s v="11/02/2012"/>
    <s v="06/11/2012"/>
    <x v="2"/>
    <x v="7"/>
    <d v="2012-11-02T00:00:00"/>
    <d v="2012-11-06T00:00:00"/>
    <s v="On Date"/>
    <s v="JasO'Carroll"/>
    <s v="United States"/>
    <s v="Los Angeles"/>
    <s v="California"/>
    <s v="Tables"/>
    <s v="Bevis Round Bullnose 29&quot; High Table Top"/>
    <n v="197.37959999999998"/>
    <n v="1038.8399999999999"/>
    <n v="5"/>
    <n v="51.942"/>
    <n v="4155.3599999999997"/>
  </r>
  <r>
    <s v="CA-2012-130883"/>
    <s v="09/26/2012"/>
    <s v="02/10/2012"/>
    <x v="2"/>
    <x v="4"/>
    <d v="2012-09-26T00:00:00"/>
    <d v="2012-10-02T00:00:00"/>
    <s v="Delay"/>
    <s v="TracyBlumstein"/>
    <s v="United States"/>
    <s v="Portland"/>
    <s v="Oregon"/>
    <s v="Paper"/>
    <s v="Staples"/>
    <n v="18.783199999999997"/>
    <n v="141.76"/>
    <n v="5"/>
    <n v="47.844000000000001"/>
    <n v="3827.52"/>
  </r>
  <r>
    <s v="CA-2012-130883"/>
    <s v="09/26/2012"/>
    <s v="02/10/2012"/>
    <x v="2"/>
    <x v="4"/>
    <d v="2012-09-26T00:00:00"/>
    <d v="2012-10-02T00:00:00"/>
    <s v="Delay"/>
    <s v="TracyBlumstein"/>
    <s v="United States"/>
    <s v="Portland"/>
    <s v="Oregon"/>
    <s v="Accessories"/>
    <s v="Microsoft Arc Touch Mouse"/>
    <n v="38.368000000000002"/>
    <n v="239.8"/>
    <n v="5"/>
    <n v="47.96"/>
    <n v="3836.8"/>
  </r>
  <r>
    <s v="CA-2012-130883"/>
    <s v="09/26/2012"/>
    <s v="02/10/2012"/>
    <x v="2"/>
    <x v="4"/>
    <d v="2012-09-26T00:00:00"/>
    <d v="2012-10-02T00:00:00"/>
    <s v="Delay"/>
    <s v="TracyBlumstein"/>
    <s v="United States"/>
    <s v="Portland"/>
    <s v="Oregon"/>
    <s v="Paper"/>
    <s v="Xerox 216"/>
    <n v="3.3696000000000002"/>
    <n v="31.103999999999999"/>
    <n v="6"/>
    <n v="10.8864"/>
    <n v="870.91200000000003"/>
  </r>
  <r>
    <s v="CA-2011-111451"/>
    <s v="12/26/2011"/>
    <s v="28/12/2011"/>
    <x v="1"/>
    <x v="1"/>
    <d v="2011-12-26T00:00:00"/>
    <d v="2011-12-28T00:00:00"/>
    <s v="On Date"/>
    <s v="KellyLampkin"/>
    <s v="United States"/>
    <s v="Colorado Springs"/>
    <s v="Colorado"/>
    <s v="Furnishings"/>
    <s v="Howard Miller 13&quot; Diameter Goldtone Round Wall Clock"/>
    <n v="27.694600000000001"/>
    <n v="300.416"/>
    <n v="8"/>
    <n v="78.859200000000001"/>
    <n v="6308.7359999999999"/>
  </r>
  <r>
    <s v="CA-2011-111451"/>
    <s v="12/26/2011"/>
    <s v="28/12/2011"/>
    <x v="1"/>
    <x v="1"/>
    <d v="2011-12-26T00:00:00"/>
    <d v="2011-12-28T00:00:00"/>
    <s v="On Date"/>
    <s v="KellyLampkin"/>
    <s v="United States"/>
    <s v="Colorado Springs"/>
    <s v="Colorado"/>
    <s v="Chairs"/>
    <s v="Global Deluxe Office Fabric Chairs"/>
    <n v="70.065400000000011"/>
    <n v="230.352"/>
    <n v="3"/>
    <n v="20.155799999999999"/>
    <n v="1612.4639999999999"/>
  </r>
  <r>
    <s v="CA-2011-111451"/>
    <s v="12/26/2011"/>
    <s v="28/12/2011"/>
    <x v="1"/>
    <x v="1"/>
    <d v="2011-12-26T00:00:00"/>
    <d v="2011-12-28T00:00:00"/>
    <s v="On Date"/>
    <s v="KellyLampkin"/>
    <s v="United States"/>
    <s v="Colorado Springs"/>
    <s v="Colorado"/>
    <s v="Furnishings"/>
    <s v="Eldon ClusterMat Chair Mat with Cordless Antistatic Protection"/>
    <n v="80.972200000000001"/>
    <n v="218.352"/>
    <n v="3"/>
    <n v="-24.564599999999999"/>
    <n v="-1965.1679999999999"/>
  </r>
  <r>
    <s v="CA-2011-111451"/>
    <s v="12/26/2011"/>
    <s v="28/12/2011"/>
    <x v="1"/>
    <x v="1"/>
    <d v="2011-12-26T00:00:00"/>
    <d v="2011-12-28T00:00:00"/>
    <s v="On Date"/>
    <s v="KellyLampkin"/>
    <s v="United States"/>
    <s v="Colorado Springs"/>
    <s v="Colorado"/>
    <s v="Binders"/>
    <s v="Ibico Laser Imprintable Binding System Covers"/>
    <n v="28.295999999999999"/>
    <n v="78.599999999999994"/>
    <n v="5"/>
    <n v="-62.88"/>
    <n v="-5030.4000000000005"/>
  </r>
  <r>
    <s v="CA-2011-111451"/>
    <s v="12/26/2011"/>
    <s v="28/12/2011"/>
    <x v="1"/>
    <x v="1"/>
    <d v="2011-12-26T00:00:00"/>
    <d v="2011-12-28T00:00:00"/>
    <s v="On Date"/>
    <s v="KellyLampkin"/>
    <s v="United States"/>
    <s v="Colorado Springs"/>
    <s v="Colorado"/>
    <s v="Fasteners"/>
    <s v="Vinyl Coated Wire Paper Clips in Organizer Box, 800/Box"/>
    <n v="6.0843999999999987"/>
    <n v="27.552"/>
    <n v="3"/>
    <n v="9.2988"/>
    <n v="743.904"/>
  </r>
  <r>
    <s v="CA-2013-142902"/>
    <s v="09/13/2013"/>
    <s v="15/09/2013"/>
    <x v="0"/>
    <x v="4"/>
    <d v="2013-09-13T00:00:00"/>
    <d v="2013-09-15T00:00:00"/>
    <s v="On Date"/>
    <s v="BenPeterman"/>
    <s v="United States"/>
    <s v="Arvada"/>
    <s v="Colorado"/>
    <s v="Furnishings"/>
    <s v="C-Line Cubicle Keepers Polyproplyene Holder With Velcro Backings"/>
    <n v="2.8853"/>
    <n v="15.135999999999999"/>
    <n v="4"/>
    <n v="3.5948000000000002"/>
    <n v="287.584"/>
  </r>
  <r>
    <s v="CA-2013-142902"/>
    <s v="09/13/2013"/>
    <s v="15/09/2013"/>
    <x v="0"/>
    <x v="4"/>
    <d v="2013-09-13T00:00:00"/>
    <d v="2013-09-15T00:00:00"/>
    <s v="On Date"/>
    <s v="BenPeterman"/>
    <s v="United States"/>
    <s v="Arvada"/>
    <s v="Colorado"/>
    <s v="Chairs"/>
    <s v="Hon 4070 Series Pagoda Armless Upholstered Stacking Chairs"/>
    <n v="207.1283"/>
    <n v="466.76799999999997"/>
    <n v="2"/>
    <n v="52.511400000000002"/>
    <n v="4200.9120000000003"/>
  </r>
  <r>
    <s v="CA-2013-142902"/>
    <s v="09/13/2013"/>
    <s v="15/09/2013"/>
    <x v="0"/>
    <x v="4"/>
    <d v="2013-09-13T00:00:00"/>
    <d v="2013-09-15T00:00:00"/>
    <s v="On Date"/>
    <s v="BenPeterman"/>
    <s v="United States"/>
    <s v="Arvada"/>
    <s v="Colorado"/>
    <s v="Furnishings"/>
    <s v="Eldon Expressions Desk Accessory, Wood Photo Frame, Mahogany"/>
    <n v="13.5184"/>
    <n v="15.231999999999999"/>
    <n v="1"/>
    <n v="1.7136"/>
    <n v="137.08799999999999"/>
  </r>
  <r>
    <s v="CA-2013-142902"/>
    <s v="09/13/2013"/>
    <s v="15/09/2013"/>
    <x v="0"/>
    <x v="4"/>
    <d v="2013-09-13T00:00:00"/>
    <d v="2013-09-15T00:00:00"/>
    <s v="On Date"/>
    <s v="BenPeterman"/>
    <s v="United States"/>
    <s v="Arvada"/>
    <s v="Colorado"/>
    <s v="Labels"/>
    <s v="Avery 509"/>
    <n v="1.4094000000000002"/>
    <n v="6.2640000000000002"/>
    <n v="3"/>
    <n v="2.0358000000000001"/>
    <n v="162.864"/>
  </r>
  <r>
    <s v="CA-2011-156601"/>
    <s v="09/19/2011"/>
    <s v="24/09/2011"/>
    <x v="1"/>
    <x v="4"/>
    <d v="2011-09-19T00:00:00"/>
    <d v="2011-09-24T00:00:00"/>
    <s v="On Date"/>
    <s v="FrankAtkinson"/>
    <s v="United States"/>
    <s v="Long Beach"/>
    <s v="California"/>
    <s v="Fasteners"/>
    <s v="OIC Binder Clips"/>
    <n v="1.79"/>
    <n v="7.16"/>
    <n v="2"/>
    <n v="3.58"/>
    <n v="286.39999999999998"/>
  </r>
  <r>
    <s v="CA-2013-162138"/>
    <s v="04/24/2013"/>
    <s v="28/04/2013"/>
    <x v="0"/>
    <x v="10"/>
    <d v="2013-04-24T00:00:00"/>
    <d v="2013-04-28T00:00:00"/>
    <s v="On Date"/>
    <s v="GraceKelly"/>
    <s v="United States"/>
    <s v="Hesperia"/>
    <s v="California"/>
    <s v="Binders"/>
    <s v="Ibico Laser Imprintable Binding System Covers"/>
    <n v="28.295999999999999"/>
    <n v="251.52"/>
    <n v="6"/>
    <n v="81.744"/>
    <n v="6539.52"/>
  </r>
  <r>
    <s v="CA-2013-162138"/>
    <s v="04/24/2013"/>
    <s v="28/04/2013"/>
    <x v="0"/>
    <x v="10"/>
    <d v="2013-04-24T00:00:00"/>
    <d v="2013-04-28T00:00:00"/>
    <s v="On Date"/>
    <s v="GraceKelly"/>
    <s v="United States"/>
    <s v="Hesperia"/>
    <s v="California"/>
    <s v="Accessories"/>
    <s v="Logitech Wireless Headset h800"/>
    <n v="64.993499999999997"/>
    <n v="99.99"/>
    <n v="1"/>
    <n v="34.996499999999997"/>
    <n v="2799.72"/>
  </r>
  <r>
    <s v="CA-2012-137946"/>
    <s v="09/01/2012"/>
    <s v="04/09/2012"/>
    <x v="2"/>
    <x v="4"/>
    <d v="2012-09-01T00:00:00"/>
    <d v="2012-09-04T00:00:00"/>
    <s v="On Date"/>
    <s v="DougBickford"/>
    <s v="United States"/>
    <s v="Los Angeles"/>
    <s v="California"/>
    <s v="Binders"/>
    <s v="Storex Dura Pro Binders"/>
    <n v="3.1482000000000001"/>
    <n v="4.7519999999999998"/>
    <n v="1"/>
    <n v="1.6037999999999999"/>
    <n v="128.304"/>
  </r>
  <r>
    <s v="CA-2012-137946"/>
    <s v="09/01/2012"/>
    <s v="04/09/2012"/>
    <x v="2"/>
    <x v="4"/>
    <d v="2012-09-01T00:00:00"/>
    <d v="2012-09-04T00:00:00"/>
    <s v="On Date"/>
    <s v="DougBickford"/>
    <s v="United States"/>
    <s v="Los Angeles"/>
    <s v="California"/>
    <s v="Copiers"/>
    <s v="Hewlett Packard LaserJet 3310 Copier"/>
    <n v="311.99480000000005"/>
    <n v="959.98400000000004"/>
    <n v="2"/>
    <n v="335.99439999999998"/>
    <n v="26879.552"/>
  </r>
  <r>
    <s v="CA-2012-137946"/>
    <s v="09/01/2012"/>
    <s v="04/09/2012"/>
    <x v="2"/>
    <x v="4"/>
    <d v="2012-09-01T00:00:00"/>
    <d v="2012-09-04T00:00:00"/>
    <s v="On Date"/>
    <s v="DougBickford"/>
    <s v="United States"/>
    <s v="Los Angeles"/>
    <s v="California"/>
    <s v="Binders"/>
    <s v="Avery Non-Stick Binders"/>
    <n v="2.4695"/>
    <n v="14.368"/>
    <n v="4"/>
    <n v="4.49"/>
    <n v="359.20000000000005"/>
  </r>
  <r>
    <s v="CA-2011-129924"/>
    <s v="07/12/2011"/>
    <s v="17/07/2011"/>
    <x v="1"/>
    <x v="6"/>
    <d v="2011-07-12T00:00:00"/>
    <d v="2011-07-17T00:00:00"/>
    <s v="On Date"/>
    <s v="AlyssaCrouse"/>
    <s v="United States"/>
    <s v="San Francisco"/>
    <s v="California"/>
    <s v="Binders"/>
    <s v="Tuff Stuff Recycled Round Ring Binders"/>
    <n v="2.4581999999999997"/>
    <n v="7.7119999999999997"/>
    <n v="2"/>
    <n v="2.7955999999999999"/>
    <n v="223.648"/>
  </r>
  <r>
    <s v="CA-2011-129924"/>
    <s v="07/12/2011"/>
    <s v="17/07/2011"/>
    <x v="1"/>
    <x v="6"/>
    <d v="2011-07-12T00:00:00"/>
    <d v="2011-07-17T00:00:00"/>
    <s v="On Date"/>
    <s v="AlyssaCrouse"/>
    <s v="United States"/>
    <s v="San Francisco"/>
    <s v="California"/>
    <s v="Tables"/>
    <s v="Hon 5100 Series Wood Tables"/>
    <n v="238.6036"/>
    <n v="698.35199999999998"/>
    <n v="3"/>
    <n v="-17.4588"/>
    <n v="-1396.704"/>
  </r>
  <r>
    <s v="CA-2012-128167"/>
    <s v="06/22/2012"/>
    <s v="26/06/2012"/>
    <x v="2"/>
    <x v="0"/>
    <d v="2012-06-22T00:00:00"/>
    <d v="2012-06-26T00:00:00"/>
    <s v="On Date"/>
    <s v="KenLonsdale"/>
    <s v="United States"/>
    <s v="Layton"/>
    <s v="Utah"/>
    <s v="Fasteners"/>
    <s v="OIC Binder Clips, Mini, 1/4&quot; Capacity, Black"/>
    <n v="0.65720000000000001"/>
    <n v="4.96"/>
    <n v="4"/>
    <n v="2.3311999999999999"/>
    <n v="186.49599999999998"/>
  </r>
  <r>
    <s v="CA-2014-169901"/>
    <s v="06/16/2014"/>
    <s v="20/06/2014"/>
    <x v="3"/>
    <x v="0"/>
    <d v="2014-06-16T00:00:00"/>
    <d v="2014-06-20T00:00:00"/>
    <s v="On Date"/>
    <s v="ClayCheatham"/>
    <s v="United States"/>
    <s v="San Francisco"/>
    <s v="California"/>
    <s v="Phones"/>
    <s v="Anker 36W 4-Port USB Wall Charger Travel Power Adapter for iPhone 5s 5c 5"/>
    <n v="14.392799999999999"/>
    <n v="47.975999999999999"/>
    <n v="3"/>
    <n v="4.7976000000000001"/>
    <n v="383.80799999999999"/>
  </r>
  <r>
    <s v="CA-2011-123344"/>
    <s v="09/24/2011"/>
    <s v="29/09/2011"/>
    <x v="1"/>
    <x v="4"/>
    <d v="2011-09-24T00:00:00"/>
    <d v="2011-09-29T00:00:00"/>
    <s v="On Date"/>
    <s v="JuliaDunbar"/>
    <s v="United States"/>
    <s v="San Francisco"/>
    <s v="California"/>
    <s v="Storage"/>
    <s v="Gould Plastics 9-Pocket Panel Bin, 18-3/8w x 5-1/4d x 20-1/2h, Black"/>
    <n v="50.870400000000004"/>
    <n v="211.96"/>
    <n v="4"/>
    <n v="8.4784000000000006"/>
    <n v="678.27200000000005"/>
  </r>
  <r>
    <s v="US-2011-119137"/>
    <s v="07/23/2011"/>
    <s v="27/07/2011"/>
    <x v="1"/>
    <x v="6"/>
    <d v="2011-07-23T00:00:00"/>
    <d v="2011-07-27T00:00:00"/>
    <s v="On Date"/>
    <s v="ArthurGainer"/>
    <s v="United States"/>
    <s v="Tucson"/>
    <s v="Arizona"/>
    <s v="Binders"/>
    <s v="Wilson Jones Custom Binder Spines &amp; Labels"/>
    <n v="2.7744"/>
    <n v="8.16"/>
    <n v="5"/>
    <n v="-5.7119999999999997"/>
    <n v="-456.96"/>
  </r>
  <r>
    <s v="US-2011-119137"/>
    <s v="07/23/2011"/>
    <s v="27/07/2011"/>
    <x v="1"/>
    <x v="6"/>
    <d v="2011-07-23T00:00:00"/>
    <d v="2011-07-27T00:00:00"/>
    <s v="On Date"/>
    <s v="ArthurGainer"/>
    <s v="United States"/>
    <s v="Tucson"/>
    <s v="Arizona"/>
    <s v="Accessories"/>
    <s v="NETGEAR AC1750 Dual Band GigabitÂ Smart WiFi Router"/>
    <n v="105.5934"/>
    <n v="1023.936"/>
    <n v="8"/>
    <n v="179.18879999999999"/>
    <n v="14335.103999999999"/>
  </r>
  <r>
    <s v="US-2011-119137"/>
    <s v="07/23/2011"/>
    <s v="27/07/2011"/>
    <x v="1"/>
    <x v="6"/>
    <d v="2011-07-23T00:00:00"/>
    <d v="2011-07-27T00:00:00"/>
    <s v="On Date"/>
    <s v="ArthurGainer"/>
    <s v="United States"/>
    <s v="Tucson"/>
    <s v="Arizona"/>
    <s v="Art"/>
    <s v="Newell 324"/>
    <n v="8.3160000000000007"/>
    <n v="9.24"/>
    <n v="1"/>
    <n v="0.92400000000000004"/>
    <n v="73.92"/>
  </r>
  <r>
    <s v="US-2011-119137"/>
    <s v="07/23/2011"/>
    <s v="27/07/2011"/>
    <x v="1"/>
    <x v="6"/>
    <d v="2011-07-23T00:00:00"/>
    <d v="2011-07-27T00:00:00"/>
    <s v="On Date"/>
    <s v="ArthurGainer"/>
    <s v="United States"/>
    <s v="Tucson"/>
    <s v="Arizona"/>
    <s v="Accessories"/>
    <s v="Microsoft Natural Keyboard Elite"/>
    <n v="50.898000000000003"/>
    <n v="479.04"/>
    <n v="10"/>
    <n v="-29.94"/>
    <n v="-2395.2000000000003"/>
  </r>
  <r>
    <s v="CA-2013-134775"/>
    <s v="10/29/2013"/>
    <s v="30/10/2013"/>
    <x v="0"/>
    <x v="8"/>
    <d v="2013-10-29T00:00:00"/>
    <d v="2013-10-30T00:00:00"/>
    <s v="On Date"/>
    <s v="AlejandroSavely"/>
    <s v="United States"/>
    <s v="San Francisco"/>
    <s v="California"/>
    <s v="Paper"/>
    <s v="Southworth Structures Collection"/>
    <n v="3.64"/>
    <n v="50.96"/>
    <n v="7"/>
    <n v="25.48"/>
    <n v="2038.4"/>
  </r>
  <r>
    <s v="CA-2013-134775"/>
    <s v="10/29/2013"/>
    <s v="30/10/2013"/>
    <x v="0"/>
    <x v="8"/>
    <d v="2013-10-29T00:00:00"/>
    <d v="2013-10-30T00:00:00"/>
    <s v="On Date"/>
    <s v="AlejandroSavely"/>
    <s v="United States"/>
    <s v="San Francisco"/>
    <s v="California"/>
    <s v="Binders"/>
    <s v="Square Ring Data Binders, Rigid 75 Pt. Covers, 11&quot; x 14-7/8&quot;"/>
    <n v="10.732800000000001"/>
    <n v="49.536000000000001"/>
    <n v="3"/>
    <n v="17.337599999999998"/>
    <n v="1387.0079999999998"/>
  </r>
  <r>
    <s v="US-2011-135972"/>
    <s v="09/21/2011"/>
    <s v="23/09/2011"/>
    <x v="1"/>
    <x v="4"/>
    <d v="2011-09-21T00:00:00"/>
    <d v="2011-09-23T00:00:00"/>
    <s v="On Date"/>
    <s v="JackGarza"/>
    <s v="United States"/>
    <s v="Des Moines"/>
    <s v="Washington"/>
    <s v="Phones"/>
    <s v="Nortel Meridian M3904 Professional Digital phone"/>
    <n v="109.3329"/>
    <n v="246.38399999999999"/>
    <n v="2"/>
    <n v="27.7182"/>
    <n v="2217.4560000000001"/>
  </r>
  <r>
    <s v="US-2011-135972"/>
    <s v="09/21/2011"/>
    <s v="23/09/2011"/>
    <x v="1"/>
    <x v="4"/>
    <d v="2011-09-21T00:00:00"/>
    <d v="2011-09-23T00:00:00"/>
    <s v="On Date"/>
    <s v="JackGarza"/>
    <s v="United States"/>
    <s v="Des Moines"/>
    <s v="Washington"/>
    <s v="Copiers"/>
    <s v="Canon PC1080F Personal Copier"/>
    <n v="365.99390000000005"/>
    <n v="1799.97"/>
    <n v="3"/>
    <n v="701.98829999999998"/>
    <n v="56159.063999999998"/>
  </r>
  <r>
    <s v="CA-2014-102946"/>
    <s v="07/01/2014"/>
    <s v="06/07/2014"/>
    <x v="3"/>
    <x v="6"/>
    <d v="2014-07-01T00:00:00"/>
    <d v="2014-07-06T00:00:00"/>
    <s v="On Date"/>
    <s v="VictorPreis"/>
    <s v="United States"/>
    <s v="Las Vegas"/>
    <s v="Nevada"/>
    <s v="Binders"/>
    <s v="Tuf-Vin Binders"/>
    <n v="16.737400000000001"/>
    <n v="75.792000000000002"/>
    <n v="3"/>
    <n v="25.579799999999999"/>
    <n v="2046.384"/>
  </r>
  <r>
    <s v="CA-2014-117457"/>
    <s v="12/09/2014"/>
    <s v="13/12/2014"/>
    <x v="3"/>
    <x v="1"/>
    <d v="2014-12-09T00:00:00"/>
    <d v="2014-12-13T00:00:00"/>
    <s v="On Date"/>
    <s v="KeithHerrera"/>
    <s v="United States"/>
    <s v="San Francisco"/>
    <s v="California"/>
    <s v="Accessories"/>
    <s v="Sony 64GB Class 10 Micro SDHC R40 Memory Card"/>
    <n v="28.432099999999995"/>
    <n v="179.95"/>
    <n v="5"/>
    <n v="37.789499999999997"/>
    <n v="3023.16"/>
  </r>
  <r>
    <s v="CA-2014-117457"/>
    <s v="12/09/2014"/>
    <s v="13/12/2014"/>
    <x v="3"/>
    <x v="1"/>
    <d v="2014-12-09T00:00:00"/>
    <d v="2014-12-13T00:00:00"/>
    <s v="On Date"/>
    <s v="KeithHerrera"/>
    <s v="United States"/>
    <s v="San Francisco"/>
    <s v="California"/>
    <s v="Copiers"/>
    <s v="Sharp AL-1530CS Digital Copier"/>
    <n v="254.9949"/>
    <n v="1199.9760000000001"/>
    <n v="3"/>
    <n v="434.99130000000002"/>
    <n v="34799.304000000004"/>
  </r>
  <r>
    <s v="CA-2014-117457"/>
    <s v="12/09/2014"/>
    <s v="13/12/2014"/>
    <x v="3"/>
    <x v="1"/>
    <d v="2014-12-09T00:00:00"/>
    <d v="2014-12-13T00:00:00"/>
    <s v="On Date"/>
    <s v="KeithHerrera"/>
    <s v="United States"/>
    <s v="San Francisco"/>
    <s v="California"/>
    <s v="Paper"/>
    <s v="Wirebound Message Book, 4 per Page"/>
    <n v="2.7692999999999999"/>
    <n v="27.15"/>
    <n v="5"/>
    <n v="13.3035"/>
    <n v="1064.28"/>
  </r>
  <r>
    <s v="CA-2014-117457"/>
    <s v="12/09/2014"/>
    <s v="13/12/2014"/>
    <x v="3"/>
    <x v="1"/>
    <d v="2014-12-09T00:00:00"/>
    <d v="2014-12-13T00:00:00"/>
    <s v="On Date"/>
    <s v="KeithHerrera"/>
    <s v="United States"/>
    <s v="San Francisco"/>
    <s v="California"/>
    <s v="Tables"/>
    <s v="Bevis Round Conference Table Top, X-Base"/>
    <n v="159.56809999999999"/>
    <n v="1004.024"/>
    <n v="7"/>
    <n v="-112.95269999999999"/>
    <n v="-9036.2160000000003"/>
  </r>
  <r>
    <s v="CA-2014-117457"/>
    <s v="12/09/2014"/>
    <s v="13/12/2014"/>
    <x v="3"/>
    <x v="1"/>
    <d v="2014-12-09T00:00:00"/>
    <d v="2014-12-13T00:00:00"/>
    <s v="On Date"/>
    <s v="KeithHerrera"/>
    <s v="United States"/>
    <s v="San Francisco"/>
    <s v="California"/>
    <s v="Paper"/>
    <s v="Wirebound Service Call Books, 5 1/2&quot; x 4&quot;"/>
    <n v="5.0335999999999999"/>
    <n v="9.68"/>
    <n v="1"/>
    <n v="4.6463999999999999"/>
    <n v="371.71199999999999"/>
  </r>
  <r>
    <s v="CA-2014-117457"/>
    <s v="12/09/2014"/>
    <s v="13/12/2014"/>
    <x v="3"/>
    <x v="1"/>
    <d v="2014-12-09T00:00:00"/>
    <d v="2014-12-13T00:00:00"/>
    <s v="On Date"/>
    <s v="KeithHerrera"/>
    <s v="United States"/>
    <s v="San Francisco"/>
    <s v="California"/>
    <s v="Labels"/>
    <s v="Self-Adhesive Removable Labels"/>
    <n v="1.6380000000000003"/>
    <n v="28.35"/>
    <n v="9"/>
    <n v="13.608000000000001"/>
    <n v="1088.6400000000001"/>
  </r>
  <r>
    <s v="CA-2014-117457"/>
    <s v="12/09/2014"/>
    <s v="13/12/2014"/>
    <x v="3"/>
    <x v="1"/>
    <d v="2014-12-09T00:00:00"/>
    <d v="2014-12-13T00:00:00"/>
    <s v="On Date"/>
    <s v="KeithHerrera"/>
    <s v="United States"/>
    <s v="San Francisco"/>
    <s v="California"/>
    <s v="Paper"/>
    <s v="Xerox 1908"/>
    <n v="28.549799999999998"/>
    <n v="55.98"/>
    <n v="1"/>
    <n v="27.430199999999999"/>
    <n v="2194.4160000000002"/>
  </r>
  <r>
    <s v="CA-2014-117457"/>
    <s v="12/09/2014"/>
    <s v="13/12/2014"/>
    <x v="3"/>
    <x v="1"/>
    <d v="2014-12-09T00:00:00"/>
    <d v="2014-12-13T00:00:00"/>
    <s v="On Date"/>
    <s v="KeithHerrera"/>
    <s v="United States"/>
    <s v="San Francisco"/>
    <s v="California"/>
    <s v="Bookcases"/>
    <s v="O'Sullivan 4-Shelf Bookcase in Odessa Pine"/>
    <n v="100.4134"/>
    <n v="1336.829"/>
    <n v="13"/>
    <n v="31.454799999999999"/>
    <n v="2516.384"/>
  </r>
  <r>
    <s v="CA-2014-117457"/>
    <s v="12/09/2014"/>
    <s v="13/12/2014"/>
    <x v="3"/>
    <x v="1"/>
    <d v="2014-12-09T00:00:00"/>
    <d v="2014-12-13T00:00:00"/>
    <s v="On Date"/>
    <s v="KeithHerrera"/>
    <s v="United States"/>
    <s v="San Francisco"/>
    <s v="California"/>
    <s v="Chairs"/>
    <s v="Novimex High-Tech Fabric Mesh Task Chair"/>
    <n v="66.011399999999995"/>
    <n v="113.568"/>
    <n v="2"/>
    <n v="-18.454799999999999"/>
    <n v="-1476.384"/>
  </r>
  <r>
    <s v="CA-2014-142636"/>
    <s v="11/04/2014"/>
    <s v="08/11/2014"/>
    <x v="3"/>
    <x v="7"/>
    <d v="2014-11-04T00:00:00"/>
    <d v="2014-11-08T00:00:00"/>
    <s v="On Date"/>
    <s v="KimberlyCarter"/>
    <s v="United States"/>
    <s v="Seattle"/>
    <s v="Washington"/>
    <s v="Paper"/>
    <s v="Xerox 191"/>
    <n v="10.589399999999999"/>
    <n v="139.86000000000001"/>
    <n v="7"/>
    <n v="65.734200000000001"/>
    <n v="5258.7359999999999"/>
  </r>
  <r>
    <s v="CA-2014-142636"/>
    <s v="11/04/2014"/>
    <s v="08/11/2014"/>
    <x v="3"/>
    <x v="7"/>
    <d v="2014-11-04T00:00:00"/>
    <d v="2014-11-08T00:00:00"/>
    <s v="On Date"/>
    <s v="KimberlyCarter"/>
    <s v="United States"/>
    <s v="Seattle"/>
    <s v="Washington"/>
    <s v="Chairs"/>
    <s v="Global Deluxe Office Fabric Chairs"/>
    <n v="70.065400000000011"/>
    <n v="307.13600000000002"/>
    <n v="4"/>
    <n v="26.874400000000001"/>
    <n v="2149.9520000000002"/>
  </r>
  <r>
    <s v="CA-2014-122105"/>
    <s v="06/25/2014"/>
    <s v="29/06/2014"/>
    <x v="3"/>
    <x v="0"/>
    <d v="2014-06-25T00:00:00"/>
    <d v="2014-06-29T00:00:00"/>
    <s v="On Date"/>
    <s v="CarolineJumper"/>
    <s v="United States"/>
    <s v="Huntington Beach"/>
    <s v="California"/>
    <s v="Art"/>
    <s v="Bulldog Vacuum Base Pencil Sharpener"/>
    <n v="8.7527000000000008"/>
    <n v="95.92"/>
    <n v="8"/>
    <n v="25.898399999999999"/>
    <n v="2071.8719999999998"/>
  </r>
  <r>
    <s v="CA-2013-148796"/>
    <s v="04/15/2013"/>
    <s v="19/04/2013"/>
    <x v="0"/>
    <x v="10"/>
    <d v="2013-04-15T00:00:00"/>
    <d v="2013-04-19T00:00:00"/>
    <s v="On Date"/>
    <s v="PhilipBrown"/>
    <s v="United States"/>
    <s v="Los Angeles"/>
    <s v="California"/>
    <s v="Chairs"/>
    <s v="Bevis Steel Folding Chairs"/>
    <n v="69.084000000000003"/>
    <n v="383.8"/>
    <n v="5"/>
    <n v="38.380000000000003"/>
    <n v="3070.4"/>
  </r>
  <r>
    <s v="CA-2014-110478"/>
    <s v="03/05/2014"/>
    <s v="10/03/2014"/>
    <x v="3"/>
    <x v="9"/>
    <d v="2014-03-05T00:00:00"/>
    <d v="2014-03-10T00:00:00"/>
    <s v="On Date"/>
    <s v="SungPak"/>
    <s v="United States"/>
    <s v="Los Angeles"/>
    <s v="California"/>
    <s v="Art"/>
    <s v="American Pencil"/>
    <n v="1.6543000000000001"/>
    <n v="9.32"/>
    <n v="4"/>
    <n v="2.7027999999999999"/>
    <n v="216.22399999999999"/>
  </r>
  <r>
    <s v="CA-2014-110478"/>
    <s v="03/05/2014"/>
    <s v="10/03/2014"/>
    <x v="3"/>
    <x v="9"/>
    <d v="2014-03-05T00:00:00"/>
    <d v="2014-03-10T00:00:00"/>
    <s v="On Date"/>
    <s v="SungPak"/>
    <s v="United States"/>
    <s v="Los Angeles"/>
    <s v="California"/>
    <s v="Envelopes"/>
    <s v="White Envelopes, White Envelopes with Clear Poly Window"/>
    <n v="8.2349999999999994"/>
    <n v="15.25"/>
    <n v="1"/>
    <n v="7.0149999999999997"/>
    <n v="561.19999999999993"/>
  </r>
  <r>
    <s v="CA-2011-142048"/>
    <s v="06/22/2011"/>
    <s v="25/06/2011"/>
    <x v="1"/>
    <x v="0"/>
    <d v="2011-06-22T00:00:00"/>
    <d v="2011-06-25T00:00:00"/>
    <s v="On Date"/>
    <s v="JoelEaton"/>
    <s v="United States"/>
    <s v="Louisville"/>
    <s v="Colorado"/>
    <s v="Accessories"/>
    <s v="KeyTronicÂ 6101 Series -Â KeyboardÂ - Black"/>
    <n v="23.3643"/>
    <n v="196.75200000000001"/>
    <n v="6"/>
    <n v="56.566200000000002"/>
    <n v="4525.2960000000003"/>
  </r>
  <r>
    <s v="US-2011-110674"/>
    <s v="02/13/2011"/>
    <s v="19/02/2011"/>
    <x v="1"/>
    <x v="11"/>
    <d v="2011-02-13T00:00:00"/>
    <d v="2011-02-19T00:00:00"/>
    <s v="Delay"/>
    <s v="SanjitChand"/>
    <s v="United States"/>
    <s v="Concord"/>
    <s v="California"/>
    <s v="Chairs"/>
    <s v="Global Geo Office Task Chair, Gray"/>
    <n v="76.931000000000012"/>
    <n v="129.56800000000001"/>
    <n v="2"/>
    <n v="-24.294"/>
    <n v="-1943.52"/>
  </r>
  <r>
    <s v="CA-2012-109638"/>
    <s v="12/15/2012"/>
    <s v="22/12/2012"/>
    <x v="2"/>
    <x v="1"/>
    <d v="2012-12-15T00:00:00"/>
    <d v="2012-12-22T00:00:00"/>
    <s v="Delay"/>
    <s v="JosephHolt"/>
    <s v="United States"/>
    <s v="Seattle"/>
    <s v="Washington"/>
    <s v="Appliances"/>
    <s v="3M Office Air Cleaner"/>
    <n v="16.887"/>
    <n v="103.92"/>
    <n v="4"/>
    <n v="36.372"/>
    <n v="2909.76"/>
  </r>
  <r>
    <s v="CA-2012-109638"/>
    <s v="12/15/2012"/>
    <s v="22/12/2012"/>
    <x v="2"/>
    <x v="1"/>
    <d v="2012-12-15T00:00:00"/>
    <d v="2012-12-22T00:00:00"/>
    <s v="Delay"/>
    <s v="JosephHolt"/>
    <s v="United States"/>
    <s v="Seattle"/>
    <s v="Washington"/>
    <s v="Accessories"/>
    <s v="Logitech G700s Rechargeable Gaming Mouse"/>
    <n v="57.994199999999992"/>
    <n v="899.91"/>
    <n v="9"/>
    <n v="377.9622"/>
    <n v="30236.975999999999"/>
  </r>
  <r>
    <s v="CA-2012-109638"/>
    <s v="12/15/2012"/>
    <s v="22/12/2012"/>
    <x v="2"/>
    <x v="1"/>
    <d v="2012-12-15T00:00:00"/>
    <d v="2012-12-22T00:00:00"/>
    <s v="Delay"/>
    <s v="JosephHolt"/>
    <s v="United States"/>
    <s v="Seattle"/>
    <s v="Washington"/>
    <s v="Binders"/>
    <s v="Acco D-Ring Binder w/DublLock"/>
    <n v="10.9038"/>
    <n v="51.311999999999998"/>
    <n v="3"/>
    <n v="18.6006"/>
    <n v="1488.048"/>
  </r>
  <r>
    <s v="CA-2013-109869"/>
    <s v="04/23/2013"/>
    <s v="30/04/2013"/>
    <x v="0"/>
    <x v="10"/>
    <d v="2013-04-23T00:00:00"/>
    <d v="2013-04-30T00:00:00"/>
    <s v="Delay"/>
    <s v="TanjaNorvell"/>
    <s v="United States"/>
    <s v="Phoenix"/>
    <s v="Arizona"/>
    <s v="Furnishings"/>
    <s v="Eldon Wave Desk Accessories"/>
    <n v="3.2984"/>
    <n v="23.56"/>
    <n v="5"/>
    <n v="7.0679999999999996"/>
    <n v="565.43999999999994"/>
  </r>
  <r>
    <s v="CA-2013-109869"/>
    <s v="04/23/2013"/>
    <s v="30/04/2013"/>
    <x v="0"/>
    <x v="10"/>
    <d v="2013-04-23T00:00:00"/>
    <d v="2013-04-30T00:00:00"/>
    <s v="Delay"/>
    <s v="TanjaNorvell"/>
    <s v="United States"/>
    <s v="Phoenix"/>
    <s v="Arizona"/>
    <s v="Tables"/>
    <s v="Bush Advantage Collection Racetrack Conference Table"/>
    <n v="347.85220000000004"/>
    <n v="1272.6300000000001"/>
    <n v="6"/>
    <n v="-814.48320000000001"/>
    <n v="-65158.656000000003"/>
  </r>
  <r>
    <s v="CA-2013-109869"/>
    <s v="04/23/2013"/>
    <s v="30/04/2013"/>
    <x v="0"/>
    <x v="10"/>
    <d v="2013-04-23T00:00:00"/>
    <d v="2013-04-30T00:00:00"/>
    <s v="Delay"/>
    <s v="TanjaNorvell"/>
    <s v="United States"/>
    <s v="Phoenix"/>
    <s v="Arizona"/>
    <s v="Binders"/>
    <s v="Poly Designer Cover &amp; Back"/>
    <n v="9.8748000000000005"/>
    <n v="28.484999999999999"/>
    <n v="5"/>
    <n v="-20.888999999999999"/>
    <n v="-1671.12"/>
  </r>
  <r>
    <s v="CA-2013-109869"/>
    <s v="04/23/2013"/>
    <s v="30/04/2013"/>
    <x v="0"/>
    <x v="10"/>
    <d v="2013-04-23T00:00:00"/>
    <d v="2013-04-30T00:00:00"/>
    <s v="Delay"/>
    <s v="TanjaNorvell"/>
    <s v="United States"/>
    <s v="Phoenix"/>
    <s v="Arizona"/>
    <s v="Supplies"/>
    <s v="Premier Electric Letter Opener"/>
    <n v="110.06700000000001"/>
    <n v="185.376"/>
    <n v="2"/>
    <n v="-34.758000000000003"/>
    <n v="-2780.6400000000003"/>
  </r>
  <r>
    <s v="CA-2013-109869"/>
    <s v="04/23/2013"/>
    <s v="30/04/2013"/>
    <x v="0"/>
    <x v="10"/>
    <d v="2013-04-23T00:00:00"/>
    <d v="2013-04-30T00:00:00"/>
    <s v="Delay"/>
    <s v="TanjaNorvell"/>
    <s v="United States"/>
    <s v="Phoenix"/>
    <s v="Arizona"/>
    <s v="Appliances"/>
    <s v="Fellowes Premier Superior Surge Suppressor, 10-Outlet, With Phone and Remote"/>
    <n v="36.200800000000001"/>
    <n v="78.272000000000006"/>
    <n v="2"/>
    <n v="5.8704000000000001"/>
    <n v="469.63200000000001"/>
  </r>
  <r>
    <s v="CA-2011-144666"/>
    <s v="11/09/2011"/>
    <s v="11/11/2011"/>
    <x v="1"/>
    <x v="7"/>
    <d v="2011-11-09T00:00:00"/>
    <d v="2011-11-11T00:00:00"/>
    <s v="On Date"/>
    <s v="JeremyPistek"/>
    <s v="United States"/>
    <s v="San Francisco"/>
    <s v="California"/>
    <s v="Storage"/>
    <s v="SAFCO Boltless Steel Shelving"/>
    <n v="112.50360000000001"/>
    <n v="340.92"/>
    <n v="3"/>
    <n v="3.4091999999999998"/>
    <n v="272.73599999999999"/>
  </r>
  <r>
    <s v="CA-2011-144666"/>
    <s v="11/09/2011"/>
    <s v="11/11/2011"/>
    <x v="1"/>
    <x v="7"/>
    <d v="2011-11-09T00:00:00"/>
    <d v="2011-11-11T00:00:00"/>
    <s v="On Date"/>
    <s v="JeremyPistek"/>
    <s v="United States"/>
    <s v="San Francisco"/>
    <s v="California"/>
    <s v="Bookcases"/>
    <s v="Sauder Mission Library with Doors, Fruitwood Finish"/>
    <n v="106.0938"/>
    <n v="222.666"/>
    <n v="2"/>
    <n v="10.478400000000001"/>
    <n v="838.27200000000005"/>
  </r>
  <r>
    <s v="CA-2011-144666"/>
    <s v="11/09/2011"/>
    <s v="11/11/2011"/>
    <x v="1"/>
    <x v="7"/>
    <d v="2011-11-09T00:00:00"/>
    <d v="2011-11-11T00:00:00"/>
    <s v="On Date"/>
    <s v="JeremyPistek"/>
    <s v="United States"/>
    <s v="San Francisco"/>
    <s v="California"/>
    <s v="Phones"/>
    <s v="Samsung Galaxy Note 3"/>
    <n v="153.99299999999999"/>
    <n v="703.96799999999996"/>
    <n v="4"/>
    <n v="87.995999999999995"/>
    <n v="7039.6799999999994"/>
  </r>
  <r>
    <s v="CA-2011-144666"/>
    <s v="11/09/2011"/>
    <s v="11/11/2011"/>
    <x v="1"/>
    <x v="7"/>
    <d v="2011-11-09T00:00:00"/>
    <d v="2011-11-11T00:00:00"/>
    <s v="On Date"/>
    <s v="JeremyPistek"/>
    <s v="United States"/>
    <s v="San Francisco"/>
    <s v="California"/>
    <s v="Storage"/>
    <s v="Decoflex Hanging Personal Folder File, Blue"/>
    <n v="11.256599999999999"/>
    <n v="92.52"/>
    <n v="6"/>
    <n v="24.980399999999999"/>
    <n v="1998.432"/>
  </r>
  <r>
    <s v="CA-2011-144666"/>
    <s v="11/09/2011"/>
    <s v="11/11/2011"/>
    <x v="1"/>
    <x v="7"/>
    <d v="2011-11-09T00:00:00"/>
    <d v="2011-11-11T00:00:00"/>
    <s v="On Date"/>
    <s v="JeremyPistek"/>
    <s v="United States"/>
    <s v="San Francisco"/>
    <s v="California"/>
    <s v="Paper"/>
    <s v="Recycled Desk Saver Line &quot;While You Were Out&quot; Book, 5 1/2&quot; X 4&quot;"/>
    <n v="4.8329999999999993"/>
    <n v="62.65"/>
    <n v="7"/>
    <n v="28.818999999999999"/>
    <n v="2305.52"/>
  </r>
  <r>
    <s v="CA-2011-144666"/>
    <s v="11/09/2011"/>
    <s v="11/11/2011"/>
    <x v="1"/>
    <x v="7"/>
    <d v="2011-11-09T00:00:00"/>
    <d v="2011-11-11T00:00:00"/>
    <s v="On Date"/>
    <s v="JeremyPistek"/>
    <s v="United States"/>
    <s v="San Francisco"/>
    <s v="California"/>
    <s v="Paper"/>
    <s v="Xerox 1912"/>
    <n v="9.8643999999999998"/>
    <n v="94.85"/>
    <n v="5"/>
    <n v="45.527999999999999"/>
    <n v="3642.24"/>
  </r>
  <r>
    <s v="CA-2013-103891"/>
    <s v="07/13/2013"/>
    <s v="20/07/2013"/>
    <x v="0"/>
    <x v="6"/>
    <d v="2013-07-13T00:00:00"/>
    <d v="2013-07-20T00:00:00"/>
    <s v="Delay"/>
    <s v="KristenHastings"/>
    <s v="United States"/>
    <s v="Los Angeles"/>
    <s v="California"/>
    <s v="Phones"/>
    <s v="Cisco SPA525G2 IP Phone - Wireless"/>
    <n v="14.763000000000002"/>
    <n v="95.76"/>
    <n v="6"/>
    <n v="7.1820000000000004"/>
    <n v="574.56000000000006"/>
  </r>
  <r>
    <s v="CA-2011-134677"/>
    <s v="10/06/2011"/>
    <s v="10/10/2011"/>
    <x v="1"/>
    <x v="8"/>
    <d v="2011-10-06T00:00:00"/>
    <d v="2011-10-10T00:00:00"/>
    <s v="On Date"/>
    <s v="XylonaPreis"/>
    <s v="United States"/>
    <s v="San Diego"/>
    <s v="California"/>
    <s v="Accessories"/>
    <s v="ImationÂ USB 2.0 SwivelÂ Flash DriveÂ USBÂ flash driveÂ - 4 GB - Pink"/>
    <n v="2.3936999999999999"/>
    <n v="9.09"/>
    <n v="3"/>
    <n v="1.9089"/>
    <n v="152.71199999999999"/>
  </r>
  <r>
    <s v="CA-2014-140963"/>
    <s v="06/11/2014"/>
    <s v="14/06/2014"/>
    <x v="3"/>
    <x v="0"/>
    <d v="2014-06-11T00:00:00"/>
    <d v="2014-06-14T00:00:00"/>
    <s v="On Date"/>
    <s v="MichelleTran"/>
    <s v="United States"/>
    <s v="Los Angeles"/>
    <s v="California"/>
    <s v="Labels"/>
    <s v="Alphabetical Labels for Top Tab Filing"/>
    <n v="7.4"/>
    <n v="29.6"/>
    <n v="2"/>
    <n v="14.8"/>
    <n v="1184"/>
  </r>
  <r>
    <s v="CA-2014-140963"/>
    <s v="06/11/2014"/>
    <s v="14/06/2014"/>
    <x v="3"/>
    <x v="0"/>
    <d v="2014-06-11T00:00:00"/>
    <d v="2014-06-14T00:00:00"/>
    <s v="On Date"/>
    <s v="MichelleTran"/>
    <s v="United States"/>
    <s v="Los Angeles"/>
    <s v="California"/>
    <s v="Bookcases"/>
    <s v="O'Sullivan Living Dimensions 2-Shelf Bookcases"/>
    <n v="108.88200000000001"/>
    <n v="514.16499999999996"/>
    <n v="5"/>
    <n v="-30.245000000000001"/>
    <n v="-2419.6"/>
  </r>
  <r>
    <s v="CA-2014-140963"/>
    <s v="06/11/2014"/>
    <s v="14/06/2014"/>
    <x v="3"/>
    <x v="0"/>
    <d v="2014-06-11T00:00:00"/>
    <d v="2014-06-14T00:00:00"/>
    <s v="On Date"/>
    <s v="MichelleTran"/>
    <s v="United States"/>
    <s v="Los Angeles"/>
    <s v="California"/>
    <s v="Phones"/>
    <s v="iHome FM Clock Radio with Lightning Dock"/>
    <n v="52.4925"/>
    <n v="279.95999999999998"/>
    <n v="5"/>
    <n v="17.497499999999999"/>
    <n v="1399.8"/>
  </r>
  <r>
    <s v="CA-2013-169166"/>
    <s v="05/10/2013"/>
    <s v="15/05/2013"/>
    <x v="0"/>
    <x v="2"/>
    <d v="2013-05-10T00:00:00"/>
    <d v="2013-05-15T00:00:00"/>
    <s v="On Date"/>
    <s v="SoniaSunley"/>
    <s v="United States"/>
    <s v="Seattle"/>
    <s v="Washington"/>
    <s v="Accessories"/>
    <s v="Sony Micro Vault Click 8 GB USB 2.0 Flash Drive"/>
    <n v="40.4114"/>
    <n v="93.98"/>
    <n v="2"/>
    <n v="13.1572"/>
    <n v="1052.576"/>
  </r>
  <r>
    <s v="CA-2013-126158"/>
    <s v="07/26/2013"/>
    <s v="01/08/2013"/>
    <x v="0"/>
    <x v="6"/>
    <d v="2013-07-26T00:00:00"/>
    <d v="2013-08-01T00:00:00"/>
    <s v="Delay"/>
    <s v="SanjitChand"/>
    <s v="United States"/>
    <s v="Costa Mesa"/>
    <s v="California"/>
    <s v="Binders"/>
    <s v="Clear Mylar Reinforcing Strips"/>
    <n v="9.9056999999999995"/>
    <n v="119.616"/>
    <n v="8"/>
    <n v="40.370399999999997"/>
    <n v="3229.6319999999996"/>
  </r>
  <r>
    <s v="CA-2013-126158"/>
    <s v="07/26/2013"/>
    <s v="01/08/2013"/>
    <x v="0"/>
    <x v="6"/>
    <d v="2013-07-26T00:00:00"/>
    <d v="2013-08-01T00:00:00"/>
    <s v="Delay"/>
    <s v="SanjitChand"/>
    <s v="United States"/>
    <s v="Costa Mesa"/>
    <s v="California"/>
    <s v="Furnishings"/>
    <s v="Howard Miller 14-1/2&quot; Diameter Chrome Round Wall Clock"/>
    <n v="43.479199999999999"/>
    <n v="255.76"/>
    <n v="4"/>
    <n v="81.843199999999996"/>
    <n v="6547.4560000000001"/>
  </r>
  <r>
    <s v="CA-2013-126158"/>
    <s v="07/26/2013"/>
    <s v="01/08/2013"/>
    <x v="0"/>
    <x v="6"/>
    <d v="2013-07-26T00:00:00"/>
    <d v="2013-08-01T00:00:00"/>
    <s v="Delay"/>
    <s v="SanjitChand"/>
    <s v="United States"/>
    <s v="Costa Mesa"/>
    <s v="California"/>
    <s v="Chairs"/>
    <s v="DMI Arturo Collection Mission-style Design Wood Chair"/>
    <n v="111.7252"/>
    <n v="241.56800000000001"/>
    <n v="2"/>
    <n v="18.117599999999999"/>
    <n v="1449.4079999999999"/>
  </r>
  <r>
    <s v="CA-2013-126158"/>
    <s v="07/26/2013"/>
    <s v="01/08/2013"/>
    <x v="0"/>
    <x v="6"/>
    <d v="2013-07-26T00:00:00"/>
    <d v="2013-08-01T00:00:00"/>
    <s v="Delay"/>
    <s v="SanjitChand"/>
    <s v="United States"/>
    <s v="Costa Mesa"/>
    <s v="California"/>
    <s v="Furnishings"/>
    <s v="Deflect-O Glasstique Clear Desk Accessories"/>
    <n v="5.1589999999999989"/>
    <n v="69.3"/>
    <n v="9"/>
    <n v="22.869"/>
    <n v="1829.52"/>
  </r>
  <r>
    <s v="US-2013-105578"/>
    <s v="05/31/2013"/>
    <s v="05/06/2013"/>
    <x v="0"/>
    <x v="2"/>
    <d v="2013-05-31T00:00:00"/>
    <d v="2013-06-05T00:00:00"/>
    <s v="On Date"/>
    <s v="MaribethYedwab"/>
    <s v="United States"/>
    <s v="Parker"/>
    <s v="Colorado"/>
    <s v="Binders"/>
    <s v="Vinyl Sectional Post Binders"/>
    <n v="18.850000000000001"/>
    <n v="22.62"/>
    <n v="2"/>
    <n v="-15.08"/>
    <n v="-1206.4000000000001"/>
  </r>
  <r>
    <s v="US-2013-105578"/>
    <s v="05/31/2013"/>
    <s v="05/06/2013"/>
    <x v="0"/>
    <x v="2"/>
    <d v="2013-05-31T00:00:00"/>
    <d v="2013-06-05T00:00:00"/>
    <s v="On Date"/>
    <s v="MaribethYedwab"/>
    <s v="United States"/>
    <s v="Parker"/>
    <s v="Colorado"/>
    <s v="Binders"/>
    <s v="GBC Standard Therm-A-Bind Covers"/>
    <n v="13.456800000000001"/>
    <n v="14.952"/>
    <n v="2"/>
    <n v="-11.961600000000001"/>
    <n v="-956.92800000000011"/>
  </r>
  <r>
    <s v="US-2013-105578"/>
    <s v="05/31/2013"/>
    <s v="05/06/2013"/>
    <x v="0"/>
    <x v="2"/>
    <d v="2013-05-31T00:00:00"/>
    <d v="2013-06-05T00:00:00"/>
    <s v="On Date"/>
    <s v="MaribethYedwab"/>
    <s v="United States"/>
    <s v="Parker"/>
    <s v="Colorado"/>
    <s v="Chairs"/>
    <s v="Global Troy Executive Leather Low-Back Tilter"/>
    <n v="375.73500000000001"/>
    <n v="801.56799999999998"/>
    <n v="2"/>
    <n v="50.097999999999999"/>
    <n v="4007.84"/>
  </r>
  <r>
    <s v="US-2013-105578"/>
    <s v="05/31/2013"/>
    <s v="05/06/2013"/>
    <x v="0"/>
    <x v="2"/>
    <d v="2013-05-31T00:00:00"/>
    <d v="2013-06-05T00:00:00"/>
    <s v="On Date"/>
    <s v="MaribethYedwab"/>
    <s v="United States"/>
    <s v="Parker"/>
    <s v="Colorado"/>
    <s v="Binders"/>
    <s v="Storex Flexible Poly Binders with Double Pockets"/>
    <n v="1.4256"/>
    <n v="2.3759999999999999"/>
    <n v="3"/>
    <n v="-1.9008"/>
    <n v="-152.06399999999999"/>
  </r>
  <r>
    <s v="US-2013-105578"/>
    <s v="05/31/2013"/>
    <s v="05/06/2013"/>
    <x v="0"/>
    <x v="2"/>
    <d v="2013-05-31T00:00:00"/>
    <d v="2013-06-05T00:00:00"/>
    <s v="On Date"/>
    <s v="MaribethYedwab"/>
    <s v="United States"/>
    <s v="Parker"/>
    <s v="Colorado"/>
    <s v="Paper"/>
    <s v="White Dual Perf Computer Printout Paper, 2700 Sheets, 1 Part, Heavyweight, 20 lbs., 14 7/8 x 11"/>
    <n v="20.904900000000001"/>
    <n v="32.792000000000002"/>
    <n v="1"/>
    <n v="11.8871"/>
    <n v="950.96800000000007"/>
  </r>
  <r>
    <s v="CA-2014-163405"/>
    <s v="12/22/2014"/>
    <s v="26/12/2014"/>
    <x v="3"/>
    <x v="1"/>
    <d v="2014-12-22T00:00:00"/>
    <d v="2014-12-26T00:00:00"/>
    <s v="On Date"/>
    <s v="BradleyNguyen"/>
    <s v="United States"/>
    <s v="Los Angeles"/>
    <s v="California"/>
    <s v="Art"/>
    <s v="Newell 327"/>
    <n v="1.6133"/>
    <n v="6.63"/>
    <n v="3"/>
    <n v="1.7901"/>
    <n v="143.208"/>
  </r>
  <r>
    <s v="CA-2014-163405"/>
    <s v="12/22/2014"/>
    <s v="26/12/2014"/>
    <x v="3"/>
    <x v="1"/>
    <d v="2014-12-22T00:00:00"/>
    <d v="2014-12-26T00:00:00"/>
    <s v="On Date"/>
    <s v="BradleyNguyen"/>
    <s v="United States"/>
    <s v="Los Angeles"/>
    <s v="California"/>
    <s v="Art"/>
    <s v="Newell 317"/>
    <n v="2.0873999999999997"/>
    <n v="5.88"/>
    <n v="2"/>
    <n v="1.7052"/>
    <n v="136.416"/>
  </r>
  <r>
    <s v="CA-2014-127432"/>
    <s v="01/23/2014"/>
    <s v="28/01/2014"/>
    <x v="3"/>
    <x v="5"/>
    <d v="2014-01-23T00:00:00"/>
    <d v="2014-01-28T00:00:00"/>
    <s v="On Date"/>
    <s v="AlanDominguez"/>
    <s v="United States"/>
    <s v="Great Falls"/>
    <s v="Montana"/>
    <s v="Copiers"/>
    <s v="Canon Image Class D660 Copier"/>
    <n v="323.99459999999999"/>
    <n v="2999.95"/>
    <n v="5"/>
    <n v="1379.9770000000001"/>
    <n v="110398.16"/>
  </r>
  <r>
    <s v="CA-2014-127432"/>
    <s v="01/23/2014"/>
    <s v="28/01/2014"/>
    <x v="3"/>
    <x v="5"/>
    <d v="2014-01-23T00:00:00"/>
    <d v="2014-01-28T00:00:00"/>
    <s v="On Date"/>
    <s v="AlanDominguez"/>
    <s v="United States"/>
    <s v="Great Falls"/>
    <s v="Montana"/>
    <s v="Storage"/>
    <s v="Advantus Rolling Storage Box"/>
    <n v="12.519500000000001"/>
    <n v="51.45"/>
    <n v="3"/>
    <n v="13.891500000000001"/>
    <n v="1111.3200000000002"/>
  </r>
  <r>
    <s v="CA-2014-127432"/>
    <s v="01/23/2014"/>
    <s v="28/01/2014"/>
    <x v="3"/>
    <x v="5"/>
    <d v="2014-01-23T00:00:00"/>
    <d v="2014-01-28T00:00:00"/>
    <s v="On Date"/>
    <s v="AlanDominguez"/>
    <s v="United States"/>
    <s v="Great Falls"/>
    <s v="Montana"/>
    <s v="Paper"/>
    <s v="Great White Multi-Use Recycled Paper (20Lb. and 84 Bright)"/>
    <n v="3.2890000000000006"/>
    <n v="11.96"/>
    <n v="2"/>
    <n v="5.3819999999999997"/>
    <n v="430.55999999999995"/>
  </r>
  <r>
    <s v="CA-2014-127432"/>
    <s v="01/23/2014"/>
    <s v="28/01/2014"/>
    <x v="3"/>
    <x v="5"/>
    <d v="2014-01-23T00:00:00"/>
    <d v="2014-01-28T00:00:00"/>
    <s v="On Date"/>
    <s v="AlanDominguez"/>
    <s v="United States"/>
    <s v="Great Falls"/>
    <s v="Montana"/>
    <s v="Storage"/>
    <s v="Tennsco Single-Tier Lockers"/>
    <n v="356.57299999999998"/>
    <n v="1126.02"/>
    <n v="3"/>
    <n v="56.301000000000002"/>
    <n v="4504.08"/>
  </r>
  <r>
    <s v="US-2013-139486"/>
    <s v="05/22/2013"/>
    <s v="24/05/2013"/>
    <x v="0"/>
    <x v="2"/>
    <d v="2013-05-22T00:00:00"/>
    <d v="2013-05-24T00:00:00"/>
    <s v="On Date"/>
    <s v="LoganHaushalter"/>
    <s v="United States"/>
    <s v="Los Angeles"/>
    <s v="California"/>
    <s v="Phones"/>
    <s v="Motorola HK250 Universal Bluetooth Headset"/>
    <n v="22.530200000000001"/>
    <n v="55.176000000000002"/>
    <n v="3"/>
    <n v="-12.4146"/>
    <n v="-993.16800000000001"/>
  </r>
  <r>
    <s v="US-2013-139486"/>
    <s v="05/22/2013"/>
    <s v="24/05/2013"/>
    <x v="0"/>
    <x v="2"/>
    <d v="2013-05-22T00:00:00"/>
    <d v="2013-05-24T00:00:00"/>
    <s v="On Date"/>
    <s v="LoganHaushalter"/>
    <s v="United States"/>
    <s v="Los Angeles"/>
    <s v="California"/>
    <s v="Accessories"/>
    <s v="ImationÂ 16GB Mini TravelDrive USB 2.0Â Flash Drive"/>
    <n v="19.546700000000001"/>
    <n v="66.260000000000005"/>
    <n v="2"/>
    <n v="27.166599999999999"/>
    <n v="2173.328"/>
  </r>
  <r>
    <s v="CA-2012-102848"/>
    <s v="11/07/2012"/>
    <s v="09/11/2012"/>
    <x v="2"/>
    <x v="7"/>
    <d v="2012-11-07T00:00:00"/>
    <d v="2012-11-09T00:00:00"/>
    <s v="On Date"/>
    <s v="KarenBern"/>
    <s v="United States"/>
    <s v="Los Angeles"/>
    <s v="California"/>
    <s v="Chairs"/>
    <s v="Safco Contoured Stacking Chairs"/>
    <n v="178.8"/>
    <n v="190.72"/>
    <n v="1"/>
    <n v="11.92"/>
    <n v="953.6"/>
  </r>
  <r>
    <s v="US-2014-129441"/>
    <s v="09/08/2014"/>
    <s v="12/09/2014"/>
    <x v="3"/>
    <x v="4"/>
    <d v="2014-09-08T00:00:00"/>
    <d v="2014-09-12T00:00:00"/>
    <s v="On Date"/>
    <s v="JasperCacioppo"/>
    <s v="United States"/>
    <s v="Los Angeles"/>
    <s v="California"/>
    <s v="Furnishings"/>
    <s v="Tenex Chairmats For Use With Carpeted Floors"/>
    <n v="15.180999999999999"/>
    <n v="47.94"/>
    <n v="3"/>
    <n v="2.3969999999999998"/>
    <n v="191.76"/>
  </r>
  <r>
    <s v="CA-2013-126613"/>
    <s v="07/11/2013"/>
    <s v="17/07/2013"/>
    <x v="0"/>
    <x v="6"/>
    <d v="2013-07-11T00:00:00"/>
    <d v="2013-07-17T00:00:00"/>
    <s v="Delay"/>
    <s v="AllenArmold"/>
    <s v="United States"/>
    <s v="Mesa"/>
    <s v="Arizona"/>
    <s v="Storage"/>
    <s v="Sterilite Officeware Hinged File Box"/>
    <n v="7.6504000000000003"/>
    <n v="16.768000000000001"/>
    <n v="2"/>
    <n v="1.4672000000000001"/>
    <n v="117.376"/>
  </r>
  <r>
    <s v="CA-2013-136924"/>
    <s v="07/15/2013"/>
    <s v="18/07/2013"/>
    <x v="0"/>
    <x v="6"/>
    <d v="2013-07-15T00:00:00"/>
    <d v="2013-07-18T00:00:00"/>
    <s v="On Date"/>
    <s v="ErinSmith"/>
    <s v="United States"/>
    <s v="Tucson"/>
    <s v="Arizona"/>
    <s v="Phones"/>
    <s v="LG Electronics Tone+ HBS-730 Bluetooth Headset"/>
    <n v="42.847200000000001"/>
    <n v="380.86399999999998"/>
    <n v="8"/>
    <n v="38.086399999999998"/>
    <n v="3046.9119999999998"/>
  </r>
  <r>
    <s v="CA-2013-136406"/>
    <s v="04/16/2013"/>
    <s v="18/04/2013"/>
    <x v="0"/>
    <x v="10"/>
    <d v="2013-04-16T00:00:00"/>
    <d v="2013-04-18T00:00:00"/>
    <s v="On Date"/>
    <s v="BillDonatelli"/>
    <s v="United States"/>
    <s v="San Francisco"/>
    <s v="California"/>
    <s v="Chairs"/>
    <s v="HON 5400 Series Task Chairs for Big and Tall"/>
    <n v="560.78399999999999"/>
    <n v="1121.568"/>
    <n v="2"/>
    <n v="0"/>
    <n v="0"/>
  </r>
  <r>
    <s v="CA-2014-100650"/>
    <s v="06/30/2014"/>
    <s v="04/07/2014"/>
    <x v="3"/>
    <x v="0"/>
    <d v="2014-06-30T00:00:00"/>
    <d v="2014-07-04T00:00:00"/>
    <s v="On Date"/>
    <s v="DeanKatz"/>
    <s v="United States"/>
    <s v="Anaheim"/>
    <s v="California"/>
    <s v="Storage"/>
    <s v="Tennsco 16-Compartment Lockers with Coat Rack"/>
    <n v="492.39639999999997"/>
    <n v="1295.78"/>
    <n v="2"/>
    <n v="310.98719999999997"/>
    <n v="24878.975999999999"/>
  </r>
  <r>
    <s v="CA-2013-113243"/>
    <s v="06/11/2013"/>
    <s v="16/06/2013"/>
    <x v="0"/>
    <x v="0"/>
    <d v="2013-06-11T00:00:00"/>
    <d v="2013-06-16T00:00:00"/>
    <s v="On Date"/>
    <s v="OlveraToch"/>
    <s v="United States"/>
    <s v="Los Angeles"/>
    <s v="California"/>
    <s v="Labels"/>
    <s v="Avery 473"/>
    <n v="5.3819999999999997"/>
    <n v="20.7"/>
    <n v="2"/>
    <n v="9.9359999999999999"/>
    <n v="794.88"/>
  </r>
  <r>
    <s v="CA-2013-113243"/>
    <s v="06/11/2013"/>
    <s v="16/06/2013"/>
    <x v="0"/>
    <x v="0"/>
    <d v="2013-06-11T00:00:00"/>
    <d v="2013-06-16T00:00:00"/>
    <s v="On Date"/>
    <s v="OlveraToch"/>
    <s v="United States"/>
    <s v="Los Angeles"/>
    <s v="California"/>
    <s v="Tables"/>
    <s v="Bretford Â“Just In TimeÂ” Height-Adjustable Multi-Task Work Tables"/>
    <n v="388.18200000000002"/>
    <n v="1335.68"/>
    <n v="4"/>
    <n v="-217.048"/>
    <n v="-17363.84"/>
  </r>
  <r>
    <s v="CA-2013-113243"/>
    <s v="06/11/2013"/>
    <s v="16/06/2013"/>
    <x v="0"/>
    <x v="0"/>
    <d v="2013-06-11T00:00:00"/>
    <d v="2013-06-16T00:00:00"/>
    <s v="On Date"/>
    <s v="OlveraToch"/>
    <s v="United States"/>
    <s v="Los Angeles"/>
    <s v="California"/>
    <s v="Paper"/>
    <s v="Xerox 226"/>
    <n v="3.3695999999999997"/>
    <n v="32.4"/>
    <n v="5"/>
    <n v="15.552"/>
    <n v="1244.1599999999999"/>
  </r>
  <r>
    <s v="CA-2014-118731"/>
    <s v="11/21/2014"/>
    <s v="23/11/2014"/>
    <x v="3"/>
    <x v="7"/>
    <d v="2014-11-21T00:00:00"/>
    <d v="2014-11-23T00:00:00"/>
    <s v="On Date"/>
    <s v="LizPelletier"/>
    <s v="United States"/>
    <s v="San Francisco"/>
    <s v="California"/>
    <s v="Furnishings"/>
    <s v="Coloredge Poster Frame"/>
    <n v="8.6620000000000008"/>
    <n v="42.6"/>
    <n v="3"/>
    <n v="16.614000000000001"/>
    <n v="1329.1200000000001"/>
  </r>
  <r>
    <s v="CA-2014-118731"/>
    <s v="11/21/2014"/>
    <s v="23/11/2014"/>
    <x v="3"/>
    <x v="7"/>
    <d v="2014-11-21T00:00:00"/>
    <d v="2014-11-23T00:00:00"/>
    <s v="On Date"/>
    <s v="LizPelletier"/>
    <s v="United States"/>
    <s v="San Francisco"/>
    <s v="California"/>
    <s v="Binders"/>
    <s v="GBC Prepunched Paper, 19-Hole, for Binding Systems, 24-lb"/>
    <n v="8.1053999999999995"/>
    <n v="84.055999999999997"/>
    <n v="7"/>
    <n v="27.318200000000001"/>
    <n v="2185.4560000000001"/>
  </r>
  <r>
    <s v="CA-2012-130736"/>
    <s v="12/07/2012"/>
    <s v="09/12/2012"/>
    <x v="2"/>
    <x v="1"/>
    <d v="2012-12-07T00:00:00"/>
    <d v="2012-12-09T00:00:00"/>
    <s v="On Date"/>
    <s v="JeremyFarry"/>
    <s v="United States"/>
    <s v="Seattle"/>
    <s v="Washington"/>
    <s v="Fasteners"/>
    <s v="Alliance Big Bands Rubber Bands, 12/Pack"/>
    <n v="1.98"/>
    <n v="3.96"/>
    <n v="2"/>
    <n v="0"/>
    <n v="0"/>
  </r>
  <r>
    <s v="CA-2012-130736"/>
    <s v="12/07/2012"/>
    <s v="09/12/2012"/>
    <x v="2"/>
    <x v="1"/>
    <d v="2012-12-07T00:00:00"/>
    <d v="2012-12-09T00:00:00"/>
    <s v="On Date"/>
    <s v="JeremyFarry"/>
    <s v="United States"/>
    <s v="Seattle"/>
    <s v="Washington"/>
    <s v="Labels"/>
    <s v="Avery 509"/>
    <n v="1.4094"/>
    <n v="2.61"/>
    <n v="1"/>
    <n v="1.2005999999999999"/>
    <n v="96.047999999999988"/>
  </r>
  <r>
    <s v="CA-2014-137099"/>
    <s v="12/08/2014"/>
    <s v="11/12/2014"/>
    <x v="3"/>
    <x v="1"/>
    <d v="2014-12-08T00:00:00"/>
    <d v="2014-12-11T00:00:00"/>
    <s v="On Date"/>
    <s v="FrankPreis"/>
    <s v="United States"/>
    <s v="Los Angeles"/>
    <s v="California"/>
    <s v="Phones"/>
    <s v="Cisco SPA301"/>
    <n v="109.19299999999998"/>
    <n v="374.37599999999998"/>
    <n v="3"/>
    <n v="46.796999999999997"/>
    <n v="3743.7599999999998"/>
  </r>
  <r>
    <s v="CA-2014-156951"/>
    <s v="10/02/2014"/>
    <s v="09/10/2014"/>
    <x v="3"/>
    <x v="8"/>
    <d v="2014-10-02T00:00:00"/>
    <d v="2014-10-09T00:00:00"/>
    <s v="Delay"/>
    <s v="EllisBallard"/>
    <s v="United States"/>
    <s v="Seattle"/>
    <s v="Washington"/>
    <s v="Paper"/>
    <s v="Personal Creations Ink Jet Cards and Labels"/>
    <n v="5.8548"/>
    <n v="91.84"/>
    <n v="8"/>
    <n v="45.001600000000003"/>
    <n v="3600.1280000000002"/>
  </r>
  <r>
    <s v="CA-2014-156951"/>
    <s v="10/02/2014"/>
    <s v="09/10/2014"/>
    <x v="3"/>
    <x v="8"/>
    <d v="2014-10-02T00:00:00"/>
    <d v="2014-10-09T00:00:00"/>
    <s v="Delay"/>
    <s v="EllisBallard"/>
    <s v="United States"/>
    <s v="Seattle"/>
    <s v="Washington"/>
    <s v="Binders"/>
    <s v="GBC White Gloss Covers, Plain Front"/>
    <n v="7.6743999999999994"/>
    <n v="81.087999999999994"/>
    <n v="7"/>
    <n v="27.3672"/>
    <n v="2189.3760000000002"/>
  </r>
  <r>
    <s v="CA-2014-156951"/>
    <s v="10/02/2014"/>
    <s v="09/10/2014"/>
    <x v="3"/>
    <x v="8"/>
    <d v="2014-10-02T00:00:00"/>
    <d v="2014-10-09T00:00:00"/>
    <s v="Delay"/>
    <s v="EllisBallard"/>
    <s v="United States"/>
    <s v="Seattle"/>
    <s v="Washington"/>
    <s v="Paper"/>
    <s v="Xerox 222"/>
    <n v="3.3696000000000002"/>
    <n v="19.440000000000001"/>
    <n v="3"/>
    <n v="9.3312000000000008"/>
    <n v="746.49600000000009"/>
  </r>
  <r>
    <s v="CA-2014-156951"/>
    <s v="10/02/2014"/>
    <s v="09/10/2014"/>
    <x v="3"/>
    <x v="8"/>
    <d v="2014-10-02T00:00:00"/>
    <d v="2014-10-09T00:00:00"/>
    <s v="Delay"/>
    <s v="EllisBallard"/>
    <s v="United States"/>
    <s v="Seattle"/>
    <s v="Washington"/>
    <s v="Chairs"/>
    <s v="Hon Every-Day Series Multi-Task Chairs"/>
    <n v="150.38399999999999"/>
    <n v="451.15199999999999"/>
    <n v="3"/>
    <n v="0"/>
    <n v="0"/>
  </r>
  <r>
    <s v="CA-2013-127250"/>
    <s v="11/04/2013"/>
    <s v="08/11/2013"/>
    <x v="0"/>
    <x v="7"/>
    <d v="2013-11-04T00:00:00"/>
    <d v="2013-11-08T00:00:00"/>
    <s v="On Date"/>
    <s v="SarahFoster"/>
    <s v="United States"/>
    <s v="Marysville"/>
    <s v="Washington"/>
    <s v="Art"/>
    <s v="Newell 332"/>
    <n v="2.1461999999999999"/>
    <n v="8.82"/>
    <n v="3"/>
    <n v="2.3814000000000002"/>
    <n v="190.512"/>
  </r>
  <r>
    <s v="CA-2012-149713"/>
    <s v="09/18/2012"/>
    <s v="22/09/2012"/>
    <x v="2"/>
    <x v="4"/>
    <d v="2012-09-18T00:00:00"/>
    <d v="2012-09-22T00:00:00"/>
    <s v="On Date"/>
    <s v="TrudyGlocke"/>
    <s v="United States"/>
    <s v="Long Beach"/>
    <s v="California"/>
    <s v="Paper"/>
    <s v="Personal Creations Ink Jet Cards and Labels"/>
    <n v="5.8548000000000009"/>
    <n v="160.72"/>
    <n v="14"/>
    <n v="78.752799999999993"/>
    <n v="6300.2239999999993"/>
  </r>
  <r>
    <s v="CA-2012-149713"/>
    <s v="09/18/2012"/>
    <s v="22/09/2012"/>
    <x v="2"/>
    <x v="4"/>
    <d v="2012-09-18T00:00:00"/>
    <d v="2012-09-22T00:00:00"/>
    <s v="On Date"/>
    <s v="TrudyGlocke"/>
    <s v="United States"/>
    <s v="Long Beach"/>
    <s v="California"/>
    <s v="Paper"/>
    <s v="Rediform S.O.S. Phone Message Books"/>
    <n v="2.5398000000000005"/>
    <n v="19.920000000000002"/>
    <n v="4"/>
    <n v="9.7607999999999997"/>
    <n v="780.86400000000003"/>
  </r>
  <r>
    <s v="CA-2012-149713"/>
    <s v="09/18/2012"/>
    <s v="22/09/2012"/>
    <x v="2"/>
    <x v="4"/>
    <d v="2012-09-18T00:00:00"/>
    <d v="2012-09-22T00:00:00"/>
    <s v="On Date"/>
    <s v="TrudyGlocke"/>
    <s v="United States"/>
    <s v="Long Beach"/>
    <s v="California"/>
    <s v="Supplies"/>
    <s v="Acme Value Line Scissors"/>
    <n v="2.5549999999999997"/>
    <n v="7.3"/>
    <n v="2"/>
    <n v="2.19"/>
    <n v="175.2"/>
  </r>
  <r>
    <s v="CA-2012-132906"/>
    <s v="09/10/2012"/>
    <s v="14/09/2012"/>
    <x v="2"/>
    <x v="4"/>
    <d v="2012-09-10T00:00:00"/>
    <d v="2012-09-14T00:00:00"/>
    <s v="On Date"/>
    <s v="CharlesCrestani"/>
    <s v="United States"/>
    <s v="Los Angeles"/>
    <s v="California"/>
    <s v="Supplies"/>
    <s v="Martin-Yale Premier Letter Opener"/>
    <n v="12.493600000000001"/>
    <n v="51.52"/>
    <n v="4"/>
    <n v="1.5456000000000001"/>
    <n v="123.64800000000001"/>
  </r>
  <r>
    <s v="CA-2014-145233"/>
    <s v="12/02/2014"/>
    <s v="06/12/2014"/>
    <x v="3"/>
    <x v="1"/>
    <d v="2014-12-02T00:00:00"/>
    <d v="2014-12-06T00:00:00"/>
    <s v="On Date"/>
    <s v="DiannaVittorini"/>
    <s v="United States"/>
    <s v="Denver"/>
    <s v="Colorado"/>
    <s v="Phones"/>
    <s v="GE 30524EE4"/>
    <n v="139.15289999999999"/>
    <n v="470.37599999999998"/>
    <n v="3"/>
    <n v="52.917299999999997"/>
    <n v="4233.384"/>
  </r>
  <r>
    <s v="CA-2014-145233"/>
    <s v="12/02/2014"/>
    <s v="06/12/2014"/>
    <x v="3"/>
    <x v="1"/>
    <d v="2014-12-02T00:00:00"/>
    <d v="2014-12-06T00:00:00"/>
    <s v="On Date"/>
    <s v="DiannaVittorini"/>
    <s v="United States"/>
    <s v="Denver"/>
    <s v="Colorado"/>
    <s v="Phones"/>
    <s v="AT&amp;T SB67148 SynJ"/>
    <n v="48.172699999999999"/>
    <n v="105.584"/>
    <n v="2"/>
    <n v="9.2385999999999999"/>
    <n v="739.08799999999997"/>
  </r>
  <r>
    <s v="CA-2014-145233"/>
    <s v="12/02/2014"/>
    <s v="06/12/2014"/>
    <x v="3"/>
    <x v="1"/>
    <d v="2014-12-02T00:00:00"/>
    <d v="2014-12-06T00:00:00"/>
    <s v="On Date"/>
    <s v="DiannaVittorini"/>
    <s v="United States"/>
    <s v="Denver"/>
    <s v="Colorado"/>
    <s v="Appliances"/>
    <s v="Fellowes Basic Home/Office Series Surge Protectors"/>
    <n v="9.2157999999999998"/>
    <n v="31.152000000000001"/>
    <n v="3"/>
    <n v="3.5045999999999999"/>
    <n v="280.36799999999999"/>
  </r>
  <r>
    <s v="CA-2014-145233"/>
    <s v="12/02/2014"/>
    <s v="06/12/2014"/>
    <x v="3"/>
    <x v="1"/>
    <d v="2014-12-02T00:00:00"/>
    <d v="2014-12-06T00:00:00"/>
    <s v="On Date"/>
    <s v="DiannaVittorini"/>
    <s v="United States"/>
    <s v="Denver"/>
    <s v="Colorado"/>
    <s v="Binders"/>
    <s v="Recycled Pressboard Report Cover with Reinforced Top Hinge"/>
    <n v="1.6473"/>
    <n v="6.7830000000000004"/>
    <n v="7"/>
    <n v="-4.7481"/>
    <n v="-379.84800000000001"/>
  </r>
  <r>
    <s v="CA-2014-145233"/>
    <s v="12/02/2014"/>
    <s v="06/12/2014"/>
    <x v="3"/>
    <x v="1"/>
    <d v="2014-12-02T00:00:00"/>
    <d v="2014-12-06T00:00:00"/>
    <s v="On Date"/>
    <s v="DiannaVittorini"/>
    <s v="United States"/>
    <s v="Denver"/>
    <s v="Colorado"/>
    <s v="Phones"/>
    <s v="Jabra BIZ 2300 Duo QD Duo CordedÂ Headset"/>
    <n v="93.9726"/>
    <n v="406.36799999999999"/>
    <n v="4"/>
    <n v="30.477599999999999"/>
    <n v="2438.2080000000001"/>
  </r>
  <r>
    <s v="US-2013-156986"/>
    <s v="03/21/2013"/>
    <s v="25/03/2013"/>
    <x v="0"/>
    <x v="9"/>
    <d v="2013-03-21T00:00:00"/>
    <d v="2013-03-25T00:00:00"/>
    <s v="On Date"/>
    <s v="ZuschussCarroll"/>
    <s v="United States"/>
    <s v="Salem"/>
    <s v="Oregon"/>
    <s v="Phones"/>
    <s v="i.Sound Portable Power - 8000 mAh"/>
    <n v="52.460100000000004"/>
    <n v="84.784000000000006"/>
    <n v="2"/>
    <n v="-20.136199999999999"/>
    <n v="-1610.896"/>
  </r>
  <r>
    <s v="US-2013-156986"/>
    <s v="03/21/2013"/>
    <s v="25/03/2013"/>
    <x v="0"/>
    <x v="9"/>
    <d v="2013-03-21T00:00:00"/>
    <d v="2013-03-25T00:00:00"/>
    <s v="On Date"/>
    <s v="ZuschussCarroll"/>
    <s v="United States"/>
    <s v="Salem"/>
    <s v="Oregon"/>
    <s v="Paper"/>
    <s v="Xerox 225"/>
    <n v="3.3696000000000002"/>
    <n v="20.736000000000001"/>
    <n v="4"/>
    <n v="7.2576000000000001"/>
    <n v="580.60799999999995"/>
  </r>
  <r>
    <s v="US-2013-156986"/>
    <s v="03/21/2013"/>
    <s v="25/03/2013"/>
    <x v="0"/>
    <x v="9"/>
    <d v="2013-03-21T00:00:00"/>
    <d v="2013-03-25T00:00:00"/>
    <s v="On Date"/>
    <s v="ZuschussCarroll"/>
    <s v="United States"/>
    <s v="Salem"/>
    <s v="Oregon"/>
    <s v="Binders"/>
    <s v="Clear Mylar Reinforcing Strips"/>
    <n v="9.9056999999999995"/>
    <n v="16.821000000000002"/>
    <n v="3"/>
    <n v="-12.896100000000001"/>
    <n v="-1031.6880000000001"/>
  </r>
  <r>
    <s v="US-2013-156986"/>
    <s v="03/21/2013"/>
    <s v="25/03/2013"/>
    <x v="0"/>
    <x v="9"/>
    <d v="2013-03-21T00:00:00"/>
    <d v="2013-03-25T00:00:00"/>
    <s v="On Date"/>
    <s v="ZuschussCarroll"/>
    <s v="United States"/>
    <s v="Salem"/>
    <s v="Oregon"/>
    <s v="Paper"/>
    <s v="Xerox 1894"/>
    <n v="3.3696000000000002"/>
    <n v="10.368"/>
    <n v="2"/>
    <n v="3.6288"/>
    <n v="290.30399999999997"/>
  </r>
  <r>
    <s v="CA-2011-131450"/>
    <s v="08/08/2011"/>
    <s v="15/08/2011"/>
    <x v="1"/>
    <x v="3"/>
    <d v="2011-08-08T00:00:00"/>
    <d v="2011-08-15T00:00:00"/>
    <s v="Delay"/>
    <s v="LenaRadford"/>
    <s v="United States"/>
    <s v="San Diego"/>
    <s v="California"/>
    <s v="Appliances"/>
    <s v="Fellowes Superior 10 Outlet Split Surge Protector"/>
    <n v="27.022600000000004"/>
    <n v="76.12"/>
    <n v="2"/>
    <n v="22.0748"/>
    <n v="1765.9839999999999"/>
  </r>
  <r>
    <s v="CA-2011-131450"/>
    <s v="08/08/2011"/>
    <s v="15/08/2011"/>
    <x v="1"/>
    <x v="3"/>
    <d v="2011-08-08T00:00:00"/>
    <d v="2011-08-15T00:00:00"/>
    <s v="Delay"/>
    <s v="LenaRadford"/>
    <s v="United States"/>
    <s v="San Diego"/>
    <s v="California"/>
    <s v="Copiers"/>
    <s v="Sharp AL-1530CS Digital Copier"/>
    <n v="254.9949"/>
    <n v="1199.9760000000001"/>
    <n v="3"/>
    <n v="434.99130000000002"/>
    <n v="34799.304000000004"/>
  </r>
  <r>
    <s v="CA-2011-131450"/>
    <s v="08/08/2011"/>
    <s v="15/08/2011"/>
    <x v="1"/>
    <x v="3"/>
    <d v="2011-08-08T00:00:00"/>
    <d v="2011-08-15T00:00:00"/>
    <s v="Delay"/>
    <s v="LenaRadford"/>
    <s v="United States"/>
    <s v="San Diego"/>
    <s v="California"/>
    <s v="Phones"/>
    <s v="AT&amp;T 1070 Corded Phone"/>
    <n v="78.042999999999992"/>
    <n v="445.96"/>
    <n v="5"/>
    <n v="55.744999999999997"/>
    <n v="4459.5999999999995"/>
  </r>
  <r>
    <s v="CA-2011-131450"/>
    <s v="08/08/2011"/>
    <s v="15/08/2011"/>
    <x v="1"/>
    <x v="3"/>
    <d v="2011-08-08T00:00:00"/>
    <d v="2011-08-15T00:00:00"/>
    <s v="Delay"/>
    <s v="LenaRadford"/>
    <s v="United States"/>
    <s v="San Diego"/>
    <s v="California"/>
    <s v="Furnishings"/>
    <s v="Dana Halogen Swing-Arm Architect Lamp"/>
    <n v="29.498399999999997"/>
    <n v="327.76"/>
    <n v="8"/>
    <n v="91.772800000000004"/>
    <n v="7341.8240000000005"/>
  </r>
  <r>
    <s v="CA-2014-153787"/>
    <s v="05/20/2014"/>
    <s v="24/05/2014"/>
    <x v="3"/>
    <x v="2"/>
    <d v="2014-05-20T00:00:00"/>
    <d v="2014-05-24T00:00:00"/>
    <s v="On Date"/>
    <s v="AnnieThurman"/>
    <s v="United States"/>
    <s v="Seattle"/>
    <s v="Washington"/>
    <s v="Appliances"/>
    <s v="Belkin Premiere Surge Master II 8-outlet surge protector"/>
    <n v="34.491799999999998"/>
    <n v="97.16"/>
    <n v="2"/>
    <n v="28.176400000000001"/>
    <n v="2254.1120000000001"/>
  </r>
  <r>
    <s v="CA-2014-133431"/>
    <s v="12/18/2014"/>
    <s v="22/12/2014"/>
    <x v="3"/>
    <x v="1"/>
    <d v="2014-12-18T00:00:00"/>
    <d v="2014-12-22T00:00:00"/>
    <s v="On Date"/>
    <s v="LoganCurrie"/>
    <s v="United States"/>
    <s v="San Francisco"/>
    <s v="California"/>
    <s v="Binders"/>
    <s v="Acco Pressboard Covers with Storage Hooks, 9 1/2&quot; x 11&quot;, Executive Red"/>
    <n v="2.0192999999999999"/>
    <n v="15.24"/>
    <n v="5"/>
    <n v="5.1435000000000004"/>
    <n v="411.48"/>
  </r>
  <r>
    <s v="CA-2014-133431"/>
    <s v="12/18/2014"/>
    <s v="22/12/2014"/>
    <x v="3"/>
    <x v="1"/>
    <d v="2014-12-18T00:00:00"/>
    <d v="2014-12-22T00:00:00"/>
    <s v="On Date"/>
    <s v="LoganCurrie"/>
    <s v="United States"/>
    <s v="San Francisco"/>
    <s v="California"/>
    <s v="Paper"/>
    <s v="Ampad Gold Fibre Wirebound Steno Books, 6&quot; x 9&quot;, Gregg Ruled"/>
    <n v="2.3814000000000002"/>
    <n v="13.23"/>
    <n v="3"/>
    <n v="6.0857999999999999"/>
    <n v="486.86399999999998"/>
  </r>
  <r>
    <s v="US-2013-135720"/>
    <s v="12/12/2013"/>
    <s v="14/12/2013"/>
    <x v="0"/>
    <x v="1"/>
    <d v="2013-12-12T00:00:00"/>
    <d v="2013-12-14T00:00:00"/>
    <s v="On Date"/>
    <s v="FredMcMath"/>
    <s v="United States"/>
    <s v="Aurora"/>
    <s v="Colorado"/>
    <s v="Storage"/>
    <s v="Tennsco Regal Shelving Units"/>
    <n v="98.367699999999999"/>
    <n v="243.38399999999999"/>
    <n v="3"/>
    <n v="-51.719099999999997"/>
    <n v="-4137.5280000000002"/>
  </r>
  <r>
    <s v="US-2013-135720"/>
    <s v="12/12/2013"/>
    <s v="14/12/2013"/>
    <x v="0"/>
    <x v="1"/>
    <d v="2013-12-12T00:00:00"/>
    <d v="2013-12-14T00:00:00"/>
    <s v="On Date"/>
    <s v="FredMcMath"/>
    <s v="United States"/>
    <s v="Aurora"/>
    <s v="Colorado"/>
    <s v="Accessories"/>
    <s v="ImationÂ 32GB Pocket Pro USB 3.0Â Flash DriveÂ - 32 GB - Black - 1 P ..."/>
    <n v="17.97"/>
    <n v="119.8"/>
    <n v="5"/>
    <n v="29.95"/>
    <n v="2396"/>
  </r>
  <r>
    <s v="US-2013-135720"/>
    <s v="12/12/2013"/>
    <s v="14/12/2013"/>
    <x v="0"/>
    <x v="1"/>
    <d v="2013-12-12T00:00:00"/>
    <d v="2013-12-14T00:00:00"/>
    <s v="On Date"/>
    <s v="FredMcMath"/>
    <s v="United States"/>
    <s v="Aurora"/>
    <s v="Colorado"/>
    <s v="Phones"/>
    <s v="Jabra SPEAK 410"/>
    <n v="67.672799999999995"/>
    <n v="300.76799999999997"/>
    <n v="4"/>
    <n v="30.076799999999999"/>
    <n v="2406.1439999999998"/>
  </r>
  <r>
    <s v="US-2013-123470"/>
    <s v="08/16/2013"/>
    <s v="22/08/2013"/>
    <x v="0"/>
    <x v="3"/>
    <d v="2013-08-16T00:00:00"/>
    <d v="2013-08-22T00:00:00"/>
    <s v="Delay"/>
    <s v="MaxEngle"/>
    <s v="United States"/>
    <s v="Aurora"/>
    <s v="Colorado"/>
    <s v="Binders"/>
    <s v="Premium Transparent Presentation Covers by GBC"/>
    <n v="10.909600000000001"/>
    <n v="18.882000000000001"/>
    <n v="3"/>
    <n v="-13.8468"/>
    <n v="-1107.7439999999999"/>
  </r>
  <r>
    <s v="US-2013-123470"/>
    <s v="08/16/2013"/>
    <s v="22/08/2013"/>
    <x v="0"/>
    <x v="3"/>
    <d v="2013-08-16T00:00:00"/>
    <d v="2013-08-22T00:00:00"/>
    <s v="Delay"/>
    <s v="MaxEngle"/>
    <s v="United States"/>
    <s v="Aurora"/>
    <s v="Colorado"/>
    <s v="Appliances"/>
    <s v="Tripp Lite TLP810NET Broadband Surge for Modem/Fax"/>
    <n v="36.698400000000007"/>
    <n v="122.328"/>
    <n v="3"/>
    <n v="12.232799999999999"/>
    <n v="978.62399999999991"/>
  </r>
  <r>
    <s v="CA-2013-115917"/>
    <s v="05/21/2013"/>
    <s v="26/05/2013"/>
    <x v="0"/>
    <x v="2"/>
    <d v="2013-05-21T00:00:00"/>
    <d v="2013-05-26T00:00:00"/>
    <s v="On Date"/>
    <s v="RickBensley"/>
    <s v="United States"/>
    <s v="Vallejo"/>
    <s v="California"/>
    <s v="Furnishings"/>
    <s v="Luxo Professional Fluorescent Magnifier Lamp with Clamp-Mount Base"/>
    <n v="155.28160000000003"/>
    <n v="1049.2"/>
    <n v="5"/>
    <n v="272.79199999999997"/>
    <n v="21823.359999999997"/>
  </r>
  <r>
    <s v="CA-2013-115917"/>
    <s v="05/21/2013"/>
    <s v="26/05/2013"/>
    <x v="0"/>
    <x v="2"/>
    <d v="2013-05-21T00:00:00"/>
    <d v="2013-05-26T00:00:00"/>
    <s v="On Date"/>
    <s v="RickBensley"/>
    <s v="United States"/>
    <s v="Vallejo"/>
    <s v="California"/>
    <s v="Binders"/>
    <s v="Wilson Jones Turn Tabs Binder Tool for Ring Binders"/>
    <n v="2.6027999999999998"/>
    <n v="15.423999999999999"/>
    <n v="4"/>
    <n v="5.0128000000000004"/>
    <n v="401.024"/>
  </r>
  <r>
    <s v="CA-2014-167913"/>
    <s v="07/31/2014"/>
    <s v="04/08/2014"/>
    <x v="3"/>
    <x v="6"/>
    <d v="2014-07-31T00:00:00"/>
    <d v="2014-08-04T00:00:00"/>
    <s v="On Date"/>
    <s v="JohnLee"/>
    <s v="United States"/>
    <s v="Mission Viejo"/>
    <s v="California"/>
    <s v="Storage"/>
    <s v="Economy Rollaway Files"/>
    <n v="122.24799999999999"/>
    <n v="330.4"/>
    <n v="2"/>
    <n v="85.903999999999996"/>
    <n v="6872.32"/>
  </r>
  <r>
    <s v="CA-2014-167913"/>
    <s v="07/31/2014"/>
    <s v="04/08/2014"/>
    <x v="3"/>
    <x v="6"/>
    <d v="2014-07-31T00:00:00"/>
    <d v="2014-08-04T00:00:00"/>
    <s v="On Date"/>
    <s v="JohnLee"/>
    <s v="United States"/>
    <s v="Mission Viejo"/>
    <s v="California"/>
    <s v="Labels"/>
    <s v="Avery 480"/>
    <n v="1.95"/>
    <n v="26.25"/>
    <n v="7"/>
    <n v="12.6"/>
    <n v="1008"/>
  </r>
  <r>
    <s v="CA-2013-103947"/>
    <s v="04/02/2013"/>
    <s v="09/04/2013"/>
    <x v="0"/>
    <x v="10"/>
    <d v="2013-04-02T00:00:00"/>
    <d v="2013-04-09T00:00:00"/>
    <s v="Delay"/>
    <s v="BarryBlumstein"/>
    <s v="United States"/>
    <s v="Sierra Vista"/>
    <s v="Arizona"/>
    <s v="Fasteners"/>
    <s v="Staples"/>
    <n v="4.3394999999999992"/>
    <n v="31.56"/>
    <n v="5"/>
    <n v="9.8625000000000007"/>
    <n v="789"/>
  </r>
  <r>
    <s v="CA-2013-103947"/>
    <s v="04/02/2013"/>
    <s v="09/04/2013"/>
    <x v="0"/>
    <x v="10"/>
    <d v="2013-04-02T00:00:00"/>
    <d v="2013-04-09T00:00:00"/>
    <s v="Delay"/>
    <s v="BarryBlumstein"/>
    <s v="United States"/>
    <s v="Sierra Vista"/>
    <s v="Arizona"/>
    <s v="Appliances"/>
    <s v="Belkin F9H710-06 7 Outlet SurgeMaster Surge Protector"/>
    <n v="13.564799999999998"/>
    <n v="30.143999999999998"/>
    <n v="2"/>
    <n v="3.0144000000000002"/>
    <n v="241.15200000000002"/>
  </r>
  <r>
    <s v="CA-2013-160745"/>
    <s v="12/12/2013"/>
    <s v="17/12/2013"/>
    <x v="0"/>
    <x v="1"/>
    <d v="2013-12-12T00:00:00"/>
    <d v="2013-12-17T00:00:00"/>
    <s v="On Date"/>
    <s v="AnthonyRawles"/>
    <s v="United States"/>
    <s v="Vancouver"/>
    <s v="Washington"/>
    <s v="Furnishings"/>
    <s v="3M Hangers With Command Adhesive"/>
    <n v="2.1830000000000003"/>
    <n v="14.8"/>
    <n v="4"/>
    <n v="6.0679999999999996"/>
    <n v="485.43999999999994"/>
  </r>
  <r>
    <s v="CA-2013-160745"/>
    <s v="12/12/2013"/>
    <s v="17/12/2013"/>
    <x v="0"/>
    <x v="1"/>
    <d v="2013-12-12T00:00:00"/>
    <d v="2013-12-17T00:00:00"/>
    <s v="On Date"/>
    <s v="AnthonyRawles"/>
    <s v="United States"/>
    <s v="Vancouver"/>
    <s v="Washington"/>
    <s v="Phones"/>
    <s v="AT&amp;T TR1909W"/>
    <n v="93.232599999999991"/>
    <n v="302.37599999999998"/>
    <n v="3"/>
    <n v="22.6782"/>
    <n v="1814.2560000000001"/>
  </r>
  <r>
    <s v="CA-2013-160745"/>
    <s v="12/12/2013"/>
    <s v="17/12/2013"/>
    <x v="0"/>
    <x v="1"/>
    <d v="2013-12-12T00:00:00"/>
    <d v="2013-12-17T00:00:00"/>
    <s v="On Date"/>
    <s v="AnthonyRawles"/>
    <s v="United States"/>
    <s v="Vancouver"/>
    <s v="Washington"/>
    <s v="Accessories"/>
    <s v="First Data FD10 PIN Pad"/>
    <n v="71.099999999999994"/>
    <n v="316"/>
    <n v="4"/>
    <n v="31.6"/>
    <n v="2528"/>
  </r>
  <r>
    <s v="CA-2012-131534"/>
    <s v="03/28/2012"/>
    <s v="02/04/2012"/>
    <x v="2"/>
    <x v="9"/>
    <d v="2012-03-28T00:00:00"/>
    <d v="2012-04-02T00:00:00"/>
    <s v="On Date"/>
    <s v="AlanBarnes"/>
    <s v="United States"/>
    <s v="Los Angeles"/>
    <s v="California"/>
    <s v="Accessories"/>
    <s v="Imation Bio 8GB USBÂ Flash Drive ImationÂ Corp"/>
    <n v="141.304"/>
    <n v="166.24"/>
    <n v="1"/>
    <n v="24.936"/>
    <n v="1994.88"/>
  </r>
  <r>
    <s v="CA-2012-131534"/>
    <s v="03/28/2012"/>
    <s v="02/04/2012"/>
    <x v="2"/>
    <x v="9"/>
    <d v="2012-03-28T00:00:00"/>
    <d v="2012-04-02T00:00:00"/>
    <s v="On Date"/>
    <s v="AlanBarnes"/>
    <s v="United States"/>
    <s v="Los Angeles"/>
    <s v="California"/>
    <s v="Paper"/>
    <s v="Xerox 1977"/>
    <n v="3.4735999999999998"/>
    <n v="33.4"/>
    <n v="5"/>
    <n v="16.032"/>
    <n v="1282.56"/>
  </r>
  <r>
    <s v="CA-2013-163755"/>
    <s v="11/05/2013"/>
    <s v="09/11/2013"/>
    <x v="0"/>
    <x v="7"/>
    <d v="2013-11-05T00:00:00"/>
    <d v="2013-11-09T00:00:00"/>
    <s v="On Date"/>
    <s v="AlejandroSavely"/>
    <s v="United States"/>
    <s v="Seattle"/>
    <s v="Washington"/>
    <s v="Furnishings"/>
    <s v="Tenex &quot;The Solids&quot; Textured Chair Mats"/>
    <n v="58.066799999999994"/>
    <n v="209.88"/>
    <n v="3"/>
    <n v="35.679600000000001"/>
    <n v="2854.3679999999999"/>
  </r>
  <r>
    <s v="CA-2012-142027"/>
    <s v="04/09/2012"/>
    <s v="14/04/2012"/>
    <x v="2"/>
    <x v="10"/>
    <d v="2012-04-09T00:00:00"/>
    <d v="2012-04-14T00:00:00"/>
    <s v="On Date"/>
    <s v="JayKimmel"/>
    <s v="United States"/>
    <s v="Long Beach"/>
    <s v="California"/>
    <s v="Tables"/>
    <s v="Laminate Occasional Tables"/>
    <n v="127.92789999999999"/>
    <n v="369.91199999999998"/>
    <n v="3"/>
    <n v="-13.871700000000001"/>
    <n v="-1109.7360000000001"/>
  </r>
  <r>
    <s v="CA-2011-153150"/>
    <s v="07/01/2011"/>
    <s v="06/07/2011"/>
    <x v="1"/>
    <x v="6"/>
    <d v="2011-07-01T00:00:00"/>
    <d v="2011-07-06T00:00:00"/>
    <s v="On Date"/>
    <s v="Dorrisliebe"/>
    <s v="United States"/>
    <s v="Seattle"/>
    <s v="Washington"/>
    <s v="Binders"/>
    <s v="Cardinal Holdit Business Card Pockets"/>
    <n v="2.5896000000000003"/>
    <n v="19.920000000000002"/>
    <n v="5"/>
    <n v="6.9720000000000004"/>
    <n v="557.76"/>
  </r>
  <r>
    <s v="CA-2011-104472"/>
    <s v="06/02/2011"/>
    <s v="07/06/2011"/>
    <x v="1"/>
    <x v="0"/>
    <d v="2011-06-02T00:00:00"/>
    <d v="2011-06-07T00:00:00"/>
    <s v="On Date"/>
    <s v="ChristineKargatis"/>
    <s v="United States"/>
    <s v="Orem"/>
    <s v="Utah"/>
    <s v="Binders"/>
    <s v="GBC Standard Therm-A-Bind Covers"/>
    <n v="13.456800000000001"/>
    <n v="59.808"/>
    <n v="3"/>
    <n v="19.4376"/>
    <n v="1555.008"/>
  </r>
  <r>
    <s v="CA-2011-104472"/>
    <s v="06/02/2011"/>
    <s v="07/06/2011"/>
    <x v="1"/>
    <x v="0"/>
    <d v="2011-06-02T00:00:00"/>
    <d v="2011-06-07T00:00:00"/>
    <s v="On Date"/>
    <s v="ChristineKargatis"/>
    <s v="United States"/>
    <s v="Orem"/>
    <s v="Utah"/>
    <s v="Furnishings"/>
    <s v="Aluminum Document Frame"/>
    <n v="8.5539999999999985"/>
    <n v="73.319999999999993"/>
    <n v="6"/>
    <n v="21.995999999999999"/>
    <n v="1759.6799999999998"/>
  </r>
  <r>
    <s v="CA-2013-112942"/>
    <s v="02/13/2013"/>
    <s v="18/02/2013"/>
    <x v="0"/>
    <x v="11"/>
    <d v="2013-02-13T00:00:00"/>
    <d v="2013-02-18T00:00:00"/>
    <s v="On Date"/>
    <s v="RossDeVincentis"/>
    <s v="United States"/>
    <s v="Los Angeles"/>
    <s v="California"/>
    <s v="Paper"/>
    <s v="Tops Green Bar Computer Printout Paper"/>
    <n v="24.47"/>
    <n v="146.82"/>
    <n v="3"/>
    <n v="73.41"/>
    <n v="5872.7999999999993"/>
  </r>
  <r>
    <s v="CA-2014-131954"/>
    <s v="01/22/2014"/>
    <s v="26/01/2014"/>
    <x v="3"/>
    <x v="5"/>
    <d v="2014-01-22T00:00:00"/>
    <d v="2014-01-26T00:00:00"/>
    <s v="On Date"/>
    <s v="DarrinSayre"/>
    <s v="United States"/>
    <s v="Seattle"/>
    <s v="Washington"/>
    <s v="Storage"/>
    <s v="Carina Double Wide Media Storage Towers in Natural &amp; Black"/>
    <n v="77.740800000000007"/>
    <n v="242.94"/>
    <n v="3"/>
    <n v="9.7175999999999991"/>
    <n v="777.4079999999999"/>
  </r>
  <r>
    <s v="CA-2014-131954"/>
    <s v="01/22/2014"/>
    <s v="26/01/2014"/>
    <x v="3"/>
    <x v="5"/>
    <d v="2014-01-22T00:00:00"/>
    <d v="2014-01-26T00:00:00"/>
    <s v="On Date"/>
    <s v="DarrinSayre"/>
    <s v="United States"/>
    <s v="Seattle"/>
    <s v="Washington"/>
    <s v="Accessories"/>
    <s v="LogitechÂ Illuminated - Keyboard"/>
    <n v="31.194800000000004"/>
    <n v="179.97"/>
    <n v="3"/>
    <n v="86.385599999999997"/>
    <n v="6910.848"/>
  </r>
  <r>
    <s v="CA-2014-131954"/>
    <s v="01/22/2014"/>
    <s v="26/01/2014"/>
    <x v="3"/>
    <x v="5"/>
    <d v="2014-01-22T00:00:00"/>
    <d v="2014-01-26T00:00:00"/>
    <s v="On Date"/>
    <s v="DarrinSayre"/>
    <s v="United States"/>
    <s v="Seattle"/>
    <s v="Washington"/>
    <s v="Binders"/>
    <s v="Wilson Jones Century Plastic Molded Ring Binders"/>
    <n v="11.008099999999999"/>
    <n v="99.695999999999998"/>
    <n v="6"/>
    <n v="33.647399999999998"/>
    <n v="2691.7919999999999"/>
  </r>
  <r>
    <s v="CA-2014-131954"/>
    <s v="01/22/2014"/>
    <s v="26/01/2014"/>
    <x v="3"/>
    <x v="5"/>
    <d v="2014-01-22T00:00:00"/>
    <d v="2014-01-26T00:00:00"/>
    <s v="On Date"/>
    <s v="DarrinSayre"/>
    <s v="United States"/>
    <s v="Seattle"/>
    <s v="Washington"/>
    <s v="Binders"/>
    <s v="Wilson Jones Leather-Like Binders with DublLock Round Rings"/>
    <n v="4.6269"/>
    <n v="27.936"/>
    <n v="4"/>
    <n v="9.4283999999999999"/>
    <n v="754.27199999999993"/>
  </r>
  <r>
    <s v="CA-2014-131954"/>
    <s v="01/22/2014"/>
    <s v="26/01/2014"/>
    <x v="3"/>
    <x v="5"/>
    <d v="2014-01-22T00:00:00"/>
    <d v="2014-01-26T00:00:00"/>
    <s v="On Date"/>
    <s v="DarrinSayre"/>
    <s v="United States"/>
    <s v="Seattle"/>
    <s v="Washington"/>
    <s v="Bookcases"/>
    <s v="O'Sullivan Cherrywood Estates Traditional Bookcase"/>
    <n v="66.284400000000005"/>
    <n v="84.98"/>
    <n v="1"/>
    <n v="18.695599999999999"/>
    <n v="1495.6479999999999"/>
  </r>
  <r>
    <s v="CA-2014-131954"/>
    <s v="01/22/2014"/>
    <s v="26/01/2014"/>
    <x v="3"/>
    <x v="5"/>
    <d v="2014-01-22T00:00:00"/>
    <d v="2014-01-26T00:00:00"/>
    <s v="On Date"/>
    <s v="DarrinSayre"/>
    <s v="United States"/>
    <s v="Seattle"/>
    <s v="Washington"/>
    <s v="Binders"/>
    <s v="Acco Translucent Poly Ring Binders"/>
    <n v="2.4335999999999998"/>
    <n v="18.72"/>
    <n v="5"/>
    <n v="6.5519999999999996"/>
    <n v="524.16"/>
  </r>
  <r>
    <s v="CA-2011-132500"/>
    <s v="09/08/2011"/>
    <s v="12/09/2011"/>
    <x v="1"/>
    <x v="4"/>
    <d v="2011-09-08T00:00:00"/>
    <d v="2011-09-12T00:00:00"/>
    <s v="On Date"/>
    <s v="GaryZandusky"/>
    <s v="United States"/>
    <s v="San Francisco"/>
    <s v="California"/>
    <s v="Accessories"/>
    <s v="Logitech Wireless Touch Keyboard K400"/>
    <n v="20.741699999999998"/>
    <n v="49.98"/>
    <n v="2"/>
    <n v="8.4966000000000008"/>
    <n v="679.72800000000007"/>
  </r>
  <r>
    <s v="CA-2011-124429"/>
    <s v="05/27/2011"/>
    <s v="27/05/2011"/>
    <x v="1"/>
    <x v="2"/>
    <d v="2011-05-27T00:00:00"/>
    <d v="2011-05-27T00:00:00"/>
    <s v="On Date"/>
    <s v="MayaHerman"/>
    <s v="United States"/>
    <s v="San Diego"/>
    <s v="California"/>
    <s v="Tables"/>
    <s v="KI Conference Tables"/>
    <n v="59.547600000000003"/>
    <n v="567.12"/>
    <n v="10"/>
    <n v="-28.356000000000002"/>
    <n v="-2268.48"/>
  </r>
  <r>
    <s v="CA-2011-124429"/>
    <s v="05/27/2011"/>
    <s v="27/05/2011"/>
    <x v="1"/>
    <x v="2"/>
    <d v="2011-05-27T00:00:00"/>
    <d v="2011-05-27T00:00:00"/>
    <s v="On Date"/>
    <s v="MayaHerman"/>
    <s v="United States"/>
    <s v="San Diego"/>
    <s v="California"/>
    <s v="Storage"/>
    <s v="Fellowes Officeware Wire Shelving"/>
    <n v="88.0334"/>
    <n v="359.32"/>
    <n v="4"/>
    <n v="7.1863999999999999"/>
    <n v="574.91200000000003"/>
  </r>
  <r>
    <s v="CA-2013-110499"/>
    <s v="04/08/2013"/>
    <s v="10/04/2013"/>
    <x v="0"/>
    <x v="10"/>
    <d v="2013-04-08T00:00:00"/>
    <d v="2013-04-10T00:00:00"/>
    <s v="On Date"/>
    <s v="YosephCarroll"/>
    <s v="United States"/>
    <s v="San Francisco"/>
    <s v="California"/>
    <s v="Copiers"/>
    <s v="Hewlett Packard 610 Color Digital Copier / Printer"/>
    <n v="274.99450000000002"/>
    <n v="1199.9760000000001"/>
    <n v="3"/>
    <n v="374.99250000000001"/>
    <n v="29999.4"/>
  </r>
  <r>
    <s v="CA-2012-135272"/>
    <s v="12/07/2012"/>
    <s v="12/12/2012"/>
    <x v="2"/>
    <x v="1"/>
    <d v="2012-12-07T00:00:00"/>
    <d v="2012-12-12T00:00:00"/>
    <s v="On Date"/>
    <s v="MelanieSeite"/>
    <s v="United States"/>
    <s v="Los Angeles"/>
    <s v="California"/>
    <s v="Furnishings"/>
    <s v="12-1/2 Diameter Round Wall Clock"/>
    <n v="12.7872"/>
    <n v="79.92"/>
    <n v="4"/>
    <n v="28.7712"/>
    <n v="2301.6959999999999"/>
  </r>
  <r>
    <s v="CA-2012-112319"/>
    <s v="08/31/2012"/>
    <s v="05/09/2012"/>
    <x v="2"/>
    <x v="3"/>
    <d v="2012-08-31T00:00:00"/>
    <d v="2012-09-05T00:00:00"/>
    <s v="On Date"/>
    <s v="AndrewRoberts"/>
    <s v="United States"/>
    <s v="Los Angeles"/>
    <s v="California"/>
    <s v="Paper"/>
    <s v="Xerox 226"/>
    <n v="3.3696000000000002"/>
    <n v="58.32"/>
    <n v="9"/>
    <n v="27.993600000000001"/>
    <n v="2239.4880000000003"/>
  </r>
  <r>
    <s v="CA-2012-144267"/>
    <s v="08/21/2012"/>
    <s v="23/08/2012"/>
    <x v="2"/>
    <x v="3"/>
    <d v="2012-08-21T00:00:00"/>
    <d v="2012-08-23T00:00:00"/>
    <s v="On Date"/>
    <s v="NickZandusky"/>
    <s v="United States"/>
    <s v="San Francisco"/>
    <s v="California"/>
    <s v="Chairs"/>
    <s v="Hon GuestStacker Chair"/>
    <n v="167.73580000000001"/>
    <n v="544.00800000000004"/>
    <n v="3"/>
    <n v="40.800600000000003"/>
    <n v="3264.0480000000002"/>
  </r>
  <r>
    <s v="CA-2012-144267"/>
    <s v="08/21/2012"/>
    <s v="23/08/2012"/>
    <x v="2"/>
    <x v="3"/>
    <d v="2012-08-21T00:00:00"/>
    <d v="2012-08-23T00:00:00"/>
    <s v="On Date"/>
    <s v="NickZandusky"/>
    <s v="United States"/>
    <s v="San Francisco"/>
    <s v="California"/>
    <s v="Paper"/>
    <s v="Xerox 191"/>
    <n v="10.589399999999999"/>
    <n v="59.94"/>
    <n v="3"/>
    <n v="28.171800000000001"/>
    <n v="2253.7440000000001"/>
  </r>
  <r>
    <s v="CA-2012-144267"/>
    <s v="08/21/2012"/>
    <s v="23/08/2012"/>
    <x v="2"/>
    <x v="3"/>
    <d v="2012-08-21T00:00:00"/>
    <d v="2012-08-23T00:00:00"/>
    <s v="On Date"/>
    <s v="NickZandusky"/>
    <s v="United States"/>
    <s v="San Francisco"/>
    <s v="California"/>
    <s v="Paper"/>
    <s v="Xerox 1974"/>
    <n v="3.0498000000000003"/>
    <n v="23.92"/>
    <n v="4"/>
    <n v="11.720800000000001"/>
    <n v="937.66399999999999"/>
  </r>
  <r>
    <s v="CA-2012-144267"/>
    <s v="08/21/2012"/>
    <s v="23/08/2012"/>
    <x v="2"/>
    <x v="3"/>
    <d v="2012-08-21T00:00:00"/>
    <d v="2012-08-23T00:00:00"/>
    <s v="On Date"/>
    <s v="NickZandusky"/>
    <s v="United States"/>
    <s v="San Francisco"/>
    <s v="California"/>
    <s v="Paper"/>
    <s v="Xerox 1927"/>
    <n v="2.3540000000000001"/>
    <n v="4.28"/>
    <n v="1"/>
    <n v="1.9259999999999999"/>
    <n v="154.07999999999998"/>
  </r>
  <r>
    <s v="CA-2014-129567"/>
    <s v="03/18/2014"/>
    <s v="22/03/2014"/>
    <x v="3"/>
    <x v="9"/>
    <d v="2014-03-18T00:00:00"/>
    <d v="2014-03-22T00:00:00"/>
    <s v="On Date"/>
    <s v="ClayLudtke"/>
    <s v="United States"/>
    <s v="Lancaster"/>
    <s v="California"/>
    <s v="Binders"/>
    <s v="Heavy-Duty E-Z-D Binders"/>
    <n v="5.7822999999999993"/>
    <n v="17.456"/>
    <n v="2"/>
    <n v="5.8914"/>
    <n v="471.31200000000001"/>
  </r>
  <r>
    <s v="CA-2012-154620"/>
    <s v="12/12/2012"/>
    <s v="16/12/2012"/>
    <x v="2"/>
    <x v="1"/>
    <d v="2012-12-12T00:00:00"/>
    <d v="2012-12-16T00:00:00"/>
    <s v="On Date"/>
    <s v="LizThompson"/>
    <s v="United States"/>
    <s v="Lancaster"/>
    <s v="California"/>
    <s v="Chairs"/>
    <s v="Lifetime Advantage Folding Chairs, 4/Carton"/>
    <n v="157.01759999999999"/>
    <n v="348.928"/>
    <n v="2"/>
    <n v="34.892800000000001"/>
    <n v="2791.424"/>
  </r>
  <r>
    <s v="CA-2011-156433"/>
    <s v="09/20/2011"/>
    <s v="26/09/2011"/>
    <x v="1"/>
    <x v="4"/>
    <d v="2011-09-20T00:00:00"/>
    <d v="2011-09-26T00:00:00"/>
    <s v="Delay"/>
    <s v="EricaSmith"/>
    <s v="United States"/>
    <s v="San Francisco"/>
    <s v="California"/>
    <s v="Labels"/>
    <s v="Avery 499"/>
    <n v="2.6892000000000005"/>
    <n v="9.9600000000000009"/>
    <n v="2"/>
    <n v="4.5815999999999999"/>
    <n v="366.52800000000002"/>
  </r>
  <r>
    <s v="CA-2011-156433"/>
    <s v="09/20/2011"/>
    <s v="26/09/2011"/>
    <x v="1"/>
    <x v="4"/>
    <d v="2011-09-20T00:00:00"/>
    <d v="2011-09-26T00:00:00"/>
    <s v="Delay"/>
    <s v="EricaSmith"/>
    <s v="United States"/>
    <s v="San Francisco"/>
    <s v="California"/>
    <s v="Paper"/>
    <s v="Wirebound Message Book, 4 per Page"/>
    <n v="2.7692999999999999"/>
    <n v="21.72"/>
    <n v="4"/>
    <n v="10.642799999999999"/>
    <n v="851.42399999999998"/>
  </r>
  <r>
    <s v="CA-2012-101910"/>
    <s v="11/27/2012"/>
    <s v="03/12/2012"/>
    <x v="2"/>
    <x v="7"/>
    <d v="2012-11-27T00:00:00"/>
    <d v="2012-12-03T00:00:00"/>
    <s v="Delay"/>
    <s v="CarlosDaly"/>
    <s v="United States"/>
    <s v="Lake Elsinore"/>
    <s v="California"/>
    <s v="Chairs"/>
    <s v="Situations Contoured Folding Chairs, 4/Set"/>
    <n v="53.235000000000007"/>
    <n v="283.92"/>
    <n v="5"/>
    <n v="17.745000000000001"/>
    <n v="1419.6000000000001"/>
  </r>
  <r>
    <s v="CA-2014-105809"/>
    <s v="02/21/2014"/>
    <s v="24/02/2014"/>
    <x v="3"/>
    <x v="11"/>
    <d v="2014-02-21T00:00:00"/>
    <d v="2014-02-24T00:00:00"/>
    <s v="On Date"/>
    <s v="HelenWasserman"/>
    <s v="United States"/>
    <s v="San Diego"/>
    <s v="California"/>
    <s v="Furnishings"/>
    <s v="Executive Impressions 14&quot; Contract Wall Clock"/>
    <n v="14.894100000000002"/>
    <n v="22.23"/>
    <n v="1"/>
    <n v="7.3358999999999996"/>
    <n v="586.87199999999996"/>
  </r>
  <r>
    <s v="CA-2014-105809"/>
    <s v="02/21/2014"/>
    <s v="24/02/2014"/>
    <x v="3"/>
    <x v="11"/>
    <d v="2014-02-21T00:00:00"/>
    <d v="2014-02-24T00:00:00"/>
    <s v="On Date"/>
    <s v="HelenWasserman"/>
    <s v="United States"/>
    <s v="San Diego"/>
    <s v="California"/>
    <s v="Phones"/>
    <s v="Logitech Mobile Speakerphone P710e -Â speaker phone"/>
    <n v="98.535399999999996"/>
    <n v="215.96799999999999"/>
    <n v="2"/>
    <n v="18.897200000000002"/>
    <n v="1511.7760000000001"/>
  </r>
  <r>
    <s v="CA-2014-135783"/>
    <s v="04/23/2014"/>
    <s v="25/04/2014"/>
    <x v="3"/>
    <x v="10"/>
    <d v="2014-04-23T00:00:00"/>
    <d v="2014-04-25T00:00:00"/>
    <s v="On Date"/>
    <s v="GaryMcGarr"/>
    <s v="United States"/>
    <s v="San Francisco"/>
    <s v="California"/>
    <s v="Furnishings"/>
    <s v="Eldon Stackable Tray, Side-Load, Legal, Smoke"/>
    <n v="6.0324000000000009"/>
    <n v="18.28"/>
    <n v="2"/>
    <n v="6.2152000000000003"/>
    <n v="497.21600000000001"/>
  </r>
  <r>
    <s v="CA-2011-134313"/>
    <s v="11/01/2011"/>
    <s v="07/11/2011"/>
    <x v="1"/>
    <x v="7"/>
    <d v="2011-11-01T00:00:00"/>
    <d v="2011-11-07T00:00:00"/>
    <s v="Delay"/>
    <s v="RussellApplegate"/>
    <s v="United States"/>
    <s v="Denver"/>
    <s v="Colorado"/>
    <s v="Art"/>
    <s v="Model L Table or Wall-Mount Pencil Sharpener"/>
    <n v="12.952800000000002"/>
    <n v="43.176000000000002"/>
    <n v="3"/>
    <n v="4.3175999999999997"/>
    <n v="345.40799999999996"/>
  </r>
  <r>
    <s v="CA-2011-134313"/>
    <s v="11/01/2011"/>
    <s v="07/11/2011"/>
    <x v="1"/>
    <x v="7"/>
    <d v="2011-11-01T00:00:00"/>
    <d v="2011-11-07T00:00:00"/>
    <s v="Delay"/>
    <s v="RussellApplegate"/>
    <s v="United States"/>
    <s v="Denver"/>
    <s v="Colorado"/>
    <s v="Phones"/>
    <s v="ClearOne CHATAttach 160 -Â speaker phone"/>
    <n v="433.99299999999999"/>
    <n v="1983.9680000000001"/>
    <n v="4"/>
    <n v="247.99600000000001"/>
    <n v="19839.68"/>
  </r>
  <r>
    <s v="CA-2011-151995"/>
    <s v="10/13/2011"/>
    <s v="15/10/2011"/>
    <x v="1"/>
    <x v="8"/>
    <d v="2011-10-13T00:00:00"/>
    <d v="2011-10-15T00:00:00"/>
    <s v="On Date"/>
    <s v="ZuschussCarroll"/>
    <s v="United States"/>
    <s v="Edmonds"/>
    <s v="Washington"/>
    <s v="Art"/>
    <s v="Newell 32"/>
    <n v="2.0735999999999999"/>
    <n v="11.52"/>
    <n v="4"/>
    <n v="3.2256"/>
    <n v="258.048"/>
  </r>
  <r>
    <s v="CA-2011-151995"/>
    <s v="10/13/2011"/>
    <s v="15/10/2011"/>
    <x v="1"/>
    <x v="8"/>
    <d v="2011-10-13T00:00:00"/>
    <d v="2011-10-15T00:00:00"/>
    <s v="On Date"/>
    <s v="ZuschussCarroll"/>
    <s v="United States"/>
    <s v="Edmonds"/>
    <s v="Washington"/>
    <s v="Tables"/>
    <s v="Bevis Round Bullnose 29&quot; High Table Top"/>
    <n v="197.37959999999998"/>
    <n v="1298.55"/>
    <n v="5"/>
    <n v="311.65199999999999"/>
    <n v="24932.16"/>
  </r>
  <r>
    <s v="CA-2011-151995"/>
    <s v="10/13/2011"/>
    <s v="15/10/2011"/>
    <x v="1"/>
    <x v="8"/>
    <d v="2011-10-13T00:00:00"/>
    <d v="2011-10-15T00:00:00"/>
    <s v="On Date"/>
    <s v="ZuschussCarroll"/>
    <s v="United States"/>
    <s v="Edmonds"/>
    <s v="Washington"/>
    <s v="Appliances"/>
    <s v="Belkin F9G930V10-GRY 9 Outlet Surge"/>
    <n v="37.970799999999997"/>
    <n v="213.92"/>
    <n v="4"/>
    <n v="62.036799999999999"/>
    <n v="4962.9439999999995"/>
  </r>
  <r>
    <s v="CA-2011-151995"/>
    <s v="10/13/2011"/>
    <s v="15/10/2011"/>
    <x v="1"/>
    <x v="8"/>
    <d v="2011-10-13T00:00:00"/>
    <d v="2011-10-15T00:00:00"/>
    <s v="On Date"/>
    <s v="ZuschussCarroll"/>
    <s v="United States"/>
    <s v="Edmonds"/>
    <s v="Washington"/>
    <s v="Accessories"/>
    <s v="Sony 16GB Class 10 Micro SDHC R40 Memory Card"/>
    <n v="11.601000000000001"/>
    <n v="25.78"/>
    <n v="2"/>
    <n v="2.5779999999999998"/>
    <n v="206.23999999999998"/>
  </r>
  <r>
    <s v="CA-2014-143686"/>
    <s v="05/15/2014"/>
    <s v="15/05/2014"/>
    <x v="3"/>
    <x v="2"/>
    <d v="2014-05-15T00:00:00"/>
    <d v="2014-05-15T00:00:00"/>
    <s v="On Date"/>
    <s v="PaulineJohnson"/>
    <s v="United States"/>
    <s v="Santa Ana"/>
    <s v="California"/>
    <s v="Furnishings"/>
    <s v="Eldon Stackable Tray, Side-Load, Legal, Smoke"/>
    <n v="6.0324000000000009"/>
    <n v="18.28"/>
    <n v="2"/>
    <n v="6.2152000000000003"/>
    <n v="497.21600000000001"/>
  </r>
  <r>
    <s v="CA-2014-143686"/>
    <s v="05/15/2014"/>
    <s v="15/05/2014"/>
    <x v="3"/>
    <x v="2"/>
    <d v="2014-05-15T00:00:00"/>
    <d v="2014-05-15T00:00:00"/>
    <s v="On Date"/>
    <s v="PaulineJohnson"/>
    <s v="United States"/>
    <s v="Santa Ana"/>
    <s v="California"/>
    <s v="Accessories"/>
    <s v="Razer Tiamat Over Ear 7.1 Surround Sound PC Gaming Headset"/>
    <n v="113.9943"/>
    <n v="1399.93"/>
    <n v="7"/>
    <n v="601.96990000000005"/>
    <n v="48157.592000000004"/>
  </r>
  <r>
    <s v="US-2011-102071"/>
    <s v="05/09/2011"/>
    <s v="15/05/2011"/>
    <x v="1"/>
    <x v="2"/>
    <d v="2011-05-09T00:00:00"/>
    <d v="2011-05-15T00:00:00"/>
    <s v="Delay"/>
    <s v="PatrickGardner"/>
    <s v="United States"/>
    <s v="San Francisco"/>
    <s v="California"/>
    <s v="Accessories"/>
    <s v="Kingston Digital DataTraveler 32GB USB 2.0"/>
    <n v="15.933"/>
    <n v="67.8"/>
    <n v="4"/>
    <n v="4.0679999999999996"/>
    <n v="325.43999999999994"/>
  </r>
  <r>
    <s v="US-2011-102071"/>
    <s v="05/09/2011"/>
    <s v="15/05/2011"/>
    <x v="1"/>
    <x v="2"/>
    <d v="2011-05-09T00:00:00"/>
    <d v="2011-05-15T00:00:00"/>
    <s v="Delay"/>
    <s v="PatrickGardner"/>
    <s v="United States"/>
    <s v="San Francisco"/>
    <s v="California"/>
    <s v="Accessories"/>
    <s v="Sony Micro Vault Click 16 GB USB 2.0 Flash Drive"/>
    <n v="42.552399999999999"/>
    <n v="167.97"/>
    <n v="3"/>
    <n v="40.312800000000003"/>
    <n v="3225.0240000000003"/>
  </r>
  <r>
    <s v="CA-2013-161669"/>
    <s v="11/08/2013"/>
    <s v="10/11/2013"/>
    <x v="0"/>
    <x v="7"/>
    <d v="2013-11-08T00:00:00"/>
    <d v="2013-11-10T00:00:00"/>
    <s v="On Date"/>
    <s v="EudokiaMartin"/>
    <s v="United States"/>
    <s v="Los Angeles"/>
    <s v="California"/>
    <s v="Binders"/>
    <s v="Fellowes Binding Cases"/>
    <n v="6.4349999999999996"/>
    <n v="37.44"/>
    <n v="4"/>
    <n v="11.7"/>
    <n v="936"/>
  </r>
  <r>
    <s v="CA-2013-161669"/>
    <s v="11/08/2013"/>
    <s v="10/11/2013"/>
    <x v="0"/>
    <x v="7"/>
    <d v="2013-11-08T00:00:00"/>
    <d v="2013-11-10T00:00:00"/>
    <s v="On Date"/>
    <s v="EudokiaMartin"/>
    <s v="United States"/>
    <s v="Los Angeles"/>
    <s v="California"/>
    <s v="Binders"/>
    <s v="Ibico Plastic and Wire Spiral Binding Combs"/>
    <n v="4.5521999999999991"/>
    <n v="26.975999999999999"/>
    <n v="4"/>
    <n v="8.7672000000000008"/>
    <n v="701.37600000000009"/>
  </r>
  <r>
    <s v="CA-2013-161669"/>
    <s v="11/08/2013"/>
    <s v="10/11/2013"/>
    <x v="0"/>
    <x v="7"/>
    <d v="2013-11-08T00:00:00"/>
    <d v="2013-11-10T00:00:00"/>
    <s v="On Date"/>
    <s v="EudokiaMartin"/>
    <s v="United States"/>
    <s v="Los Angeles"/>
    <s v="California"/>
    <s v="Supplies"/>
    <s v="Acme Preferred Stainless Steel Scissors"/>
    <n v="4.0327999999999999"/>
    <n v="11.36"/>
    <n v="2"/>
    <n v="3.2944"/>
    <n v="263.55200000000002"/>
  </r>
  <r>
    <s v="CA-2013-161669"/>
    <s v="11/08/2013"/>
    <s v="10/11/2013"/>
    <x v="0"/>
    <x v="7"/>
    <d v="2013-11-08T00:00:00"/>
    <d v="2013-11-10T00:00:00"/>
    <s v="On Date"/>
    <s v="EudokiaMartin"/>
    <s v="United States"/>
    <s v="Los Angeles"/>
    <s v="California"/>
    <s v="Labels"/>
    <s v="Avery 486"/>
    <n v="3.8742999999999994"/>
    <n v="14.62"/>
    <n v="2"/>
    <n v="6.8714000000000004"/>
    <n v="549.71199999999999"/>
  </r>
  <r>
    <s v="CA-2013-152534"/>
    <s v="06/21/2013"/>
    <s v="26/06/2013"/>
    <x v="0"/>
    <x v="0"/>
    <d v="2013-06-21T00:00:00"/>
    <d v="2013-06-26T00:00:00"/>
    <s v="On Date"/>
    <s v="DavePoirier"/>
    <s v="United States"/>
    <s v="Salinas"/>
    <s v="California"/>
    <s v="Art"/>
    <s v="DIXON Oriole Pencils"/>
    <n v="1.9092000000000002"/>
    <n v="5.16"/>
    <n v="2"/>
    <n v="1.3415999999999999"/>
    <n v="107.32799999999999"/>
  </r>
  <r>
    <s v="CA-2013-152534"/>
    <s v="06/21/2013"/>
    <s v="26/06/2013"/>
    <x v="0"/>
    <x v="0"/>
    <d v="2013-06-21T00:00:00"/>
    <d v="2013-06-26T00:00:00"/>
    <s v="On Date"/>
    <s v="DavePoirier"/>
    <s v="United States"/>
    <s v="Salinas"/>
    <s v="California"/>
    <s v="Paper"/>
    <s v="Xerox 202"/>
    <n v="3.3696000000000002"/>
    <n v="38.880000000000003"/>
    <n v="6"/>
    <n v="18.662400000000002"/>
    <n v="1492.9920000000002"/>
  </r>
  <r>
    <s v="CA-2011-133851"/>
    <s v="06/09/2011"/>
    <s v="16/06/2011"/>
    <x v="1"/>
    <x v="0"/>
    <d v="2011-06-09T00:00:00"/>
    <d v="2011-06-16T00:00:00"/>
    <s v="Delay"/>
    <s v="ChuckMagee"/>
    <s v="United States"/>
    <s v="San Francisco"/>
    <s v="California"/>
    <s v="Supplies"/>
    <s v="Staples"/>
    <n v="3.6064000000000003"/>
    <n v="7.36"/>
    <n v="2"/>
    <n v="0.1472"/>
    <n v="11.776"/>
  </r>
  <r>
    <s v="CA-2011-133851"/>
    <s v="06/09/2011"/>
    <s v="16/06/2011"/>
    <x v="1"/>
    <x v="0"/>
    <d v="2011-06-09T00:00:00"/>
    <d v="2011-06-16T00:00:00"/>
    <s v="Delay"/>
    <s v="ChuckMagee"/>
    <s v="United States"/>
    <s v="San Francisco"/>
    <s v="California"/>
    <s v="Art"/>
    <s v="Deluxe Chalkboard Eraser Cleaner"/>
    <n v="6.237000000000001"/>
    <n v="23.1"/>
    <n v="2"/>
    <n v="10.625999999999999"/>
    <n v="850.07999999999993"/>
  </r>
  <r>
    <s v="US-2014-123463"/>
    <s v="12/24/2014"/>
    <s v="24/12/2014"/>
    <x v="3"/>
    <x v="1"/>
    <d v="2014-12-24T00:00:00"/>
    <d v="2014-12-24T00:00:00"/>
    <s v="On Date"/>
    <s v="GaryZandusky"/>
    <s v="United States"/>
    <s v="San Francisco"/>
    <s v="California"/>
    <s v="Art"/>
    <s v="Binney &amp; Smith Crayola Metallic Crayons, 16-Color Pack"/>
    <n v="1.8872000000000002"/>
    <n v="13.48"/>
    <n v="4"/>
    <n v="5.9311999999999996"/>
    <n v="474.49599999999998"/>
  </r>
  <r>
    <s v="CA-2012-143602"/>
    <s v="04/25/2012"/>
    <s v="28/04/2012"/>
    <x v="2"/>
    <x v="10"/>
    <d v="2012-04-25T00:00:00"/>
    <d v="2012-04-28T00:00:00"/>
    <s v="On Date"/>
    <s v="JillStevenson"/>
    <s v="United States"/>
    <s v="Los Angeles"/>
    <s v="California"/>
    <s v="Binders"/>
    <s v="Fellowes Black Plastic Comb Bindings"/>
    <n v="3.1374000000000004"/>
    <n v="13.944000000000001"/>
    <n v="3"/>
    <n v="4.5317999999999996"/>
    <n v="362.54399999999998"/>
  </r>
  <r>
    <s v="CA-2014-115364"/>
    <s v="06/27/2014"/>
    <s v="03/07/2014"/>
    <x v="3"/>
    <x v="0"/>
    <d v="2014-06-27T00:00:00"/>
    <d v="2014-07-03T00:00:00"/>
    <s v="Delay"/>
    <s v="OlveraToch"/>
    <s v="United States"/>
    <s v="San Diego"/>
    <s v="California"/>
    <s v="Storage"/>
    <s v="Eldon Shelf Savers Cubes and Bins"/>
    <n v="6.8404000000000007"/>
    <n v="83.76"/>
    <n v="12"/>
    <n v="1.6752"/>
    <n v="134.01599999999999"/>
  </r>
  <r>
    <s v="CA-2011-104976"/>
    <s v="12/09/2011"/>
    <s v="16/12/2011"/>
    <x v="1"/>
    <x v="1"/>
    <d v="2011-12-09T00:00:00"/>
    <d v="2011-12-16T00:00:00"/>
    <s v="Delay"/>
    <s v="CymaKinney"/>
    <s v="United States"/>
    <s v="San Francisco"/>
    <s v="California"/>
    <s v="Paper"/>
    <s v="Xerox 1987"/>
    <n v="2.9478"/>
    <n v="34.68"/>
    <n v="6"/>
    <n v="16.993200000000002"/>
    <n v="1359.4560000000001"/>
  </r>
  <r>
    <s v="CA-2013-105494"/>
    <s v="11/11/2013"/>
    <s v="13/11/2013"/>
    <x v="0"/>
    <x v="7"/>
    <d v="2013-11-11T00:00:00"/>
    <d v="2013-11-13T00:00:00"/>
    <s v="On Date"/>
    <s v="PamelaCoakley"/>
    <s v="United States"/>
    <s v="San Francisco"/>
    <s v="California"/>
    <s v="Storage"/>
    <s v="File Shuttle I and Handi-File"/>
    <n v="16.2498"/>
    <n v="155.82"/>
    <n v="7"/>
    <n v="42.071399999999997"/>
    <n v="3365.7119999999995"/>
  </r>
  <r>
    <s v="CA-2013-105494"/>
    <s v="11/11/2013"/>
    <s v="13/11/2013"/>
    <x v="0"/>
    <x v="7"/>
    <d v="2013-11-11T00:00:00"/>
    <d v="2013-11-13T00:00:00"/>
    <s v="On Date"/>
    <s v="PamelaCoakley"/>
    <s v="United States"/>
    <s v="San Francisco"/>
    <s v="California"/>
    <s v="Binders"/>
    <s v="Binding Machine Supplies"/>
    <n v="15.168399999999998"/>
    <n v="70.007999999999996"/>
    <n v="3"/>
    <n v="24.502800000000001"/>
    <n v="1960.2240000000002"/>
  </r>
  <r>
    <s v="CA-2013-130477"/>
    <s v="04/09/2013"/>
    <s v="13/04/2013"/>
    <x v="0"/>
    <x v="10"/>
    <d v="2013-04-09T00:00:00"/>
    <d v="2013-04-13T00:00:00"/>
    <s v="On Date"/>
    <s v="LoganCurrie"/>
    <s v="United States"/>
    <s v="Los Angeles"/>
    <s v="California"/>
    <s v="Paper"/>
    <s v="Xerox 1923"/>
    <n v="3.4735999999999998"/>
    <n v="20.04"/>
    <n v="3"/>
    <n v="9.6191999999999993"/>
    <n v="769.53599999999994"/>
  </r>
  <r>
    <s v="CA-2013-130477"/>
    <s v="04/09/2013"/>
    <s v="13/04/2013"/>
    <x v="0"/>
    <x v="10"/>
    <d v="2013-04-09T00:00:00"/>
    <d v="2013-04-13T00:00:00"/>
    <s v="On Date"/>
    <s v="LoganCurrie"/>
    <s v="United States"/>
    <s v="Los Angeles"/>
    <s v="California"/>
    <s v="Storage"/>
    <s v="Fellowes Neat Ideas Storage Cubes"/>
    <n v="31.180799999999998"/>
    <n v="64.959999999999994"/>
    <n v="2"/>
    <n v="2.5983999999999998"/>
    <n v="207.87199999999999"/>
  </r>
  <r>
    <s v="CA-2013-130477"/>
    <s v="04/09/2013"/>
    <s v="13/04/2013"/>
    <x v="0"/>
    <x v="10"/>
    <d v="2013-04-09T00:00:00"/>
    <d v="2013-04-13T00:00:00"/>
    <s v="On Date"/>
    <s v="LoganCurrie"/>
    <s v="United States"/>
    <s v="Los Angeles"/>
    <s v="California"/>
    <s v="Paper"/>
    <s v="Xerox 1931"/>
    <n v="3.3696000000000006"/>
    <n v="12.96"/>
    <n v="2"/>
    <n v="6.2207999999999997"/>
    <n v="497.66399999999999"/>
  </r>
  <r>
    <s v="US-2014-111745"/>
    <s v="11/06/2014"/>
    <s v="07/11/2014"/>
    <x v="3"/>
    <x v="7"/>
    <d v="2014-11-06T00:00:00"/>
    <d v="2014-11-07T00:00:00"/>
    <s v="On Date"/>
    <s v="RubenAusman"/>
    <s v="United States"/>
    <s v="Farmington"/>
    <s v="New Mexico"/>
    <s v="Accessories"/>
    <s v="NETGEAR AC1750 Dual Band GigabitÂ Smart WiFi Router"/>
    <n v="105.5934"/>
    <n v="159.99"/>
    <n v="1"/>
    <n v="54.396599999999999"/>
    <n v="4351.7280000000001"/>
  </r>
  <r>
    <s v="CA-2012-148250"/>
    <s v="12/13/2012"/>
    <s v="17/12/2012"/>
    <x v="2"/>
    <x v="1"/>
    <d v="2012-12-13T00:00:00"/>
    <d v="2012-12-17T00:00:00"/>
    <s v="On Date"/>
    <s v="RachelPayne"/>
    <s v="United States"/>
    <s v="Riverside"/>
    <s v="California"/>
    <s v="Paper"/>
    <s v="Xerox 213"/>
    <n v="3.3696000000000006"/>
    <n v="12.96"/>
    <n v="2"/>
    <n v="6.2207999999999997"/>
    <n v="497.66399999999999"/>
  </r>
  <r>
    <s v="CA-2012-148250"/>
    <s v="12/13/2012"/>
    <s v="17/12/2012"/>
    <x v="2"/>
    <x v="1"/>
    <d v="2012-12-13T00:00:00"/>
    <d v="2012-12-17T00:00:00"/>
    <s v="On Date"/>
    <s v="RachelPayne"/>
    <s v="United States"/>
    <s v="Riverside"/>
    <s v="California"/>
    <s v="Appliances"/>
    <s v="Fellowes 8 Outlet Superior Workstation Surge Protector w/o Phone/Fax/Modem Protection"/>
    <n v="24.878799999999998"/>
    <n v="134.47999999999999"/>
    <n v="4"/>
    <n v="34.964799999999997"/>
    <n v="2797.1839999999997"/>
  </r>
  <r>
    <s v="CA-2013-105760"/>
    <s v="06/20/2013"/>
    <s v="21/06/2013"/>
    <x v="0"/>
    <x v="0"/>
    <d v="2013-06-20T00:00:00"/>
    <d v="2013-06-21T00:00:00"/>
    <s v="On Date"/>
    <s v="KarenCarlisle"/>
    <s v="United States"/>
    <s v="San Francisco"/>
    <s v="California"/>
    <s v="Paper"/>
    <s v="Message Book, Standard Line &quot;While You Were Out&quot;, 5 1/2&quot; X 4&quot;, 200 Sets/Book"/>
    <n v="4.5368000000000004"/>
    <n v="17.12"/>
    <n v="2"/>
    <n v="8.0464000000000002"/>
    <n v="643.71199999999999"/>
  </r>
  <r>
    <s v="CA-2013-142958"/>
    <s v="12/14/2013"/>
    <s v="21/12/2013"/>
    <x v="0"/>
    <x v="1"/>
    <d v="2013-12-14T00:00:00"/>
    <d v="2013-12-21T00:00:00"/>
    <s v="Delay"/>
    <s v="RobWilliams"/>
    <s v="United States"/>
    <s v="Torrance"/>
    <s v="California"/>
    <s v="Binders"/>
    <s v="Acco Pressboard Covers with Storage Hooks, 14 7/8&quot; x 11&quot;, Dark Blue"/>
    <n v="1.9431"/>
    <n v="6.0960000000000001"/>
    <n v="2"/>
    <n v="2.2098"/>
    <n v="176.78399999999999"/>
  </r>
  <r>
    <s v="CA-2013-142958"/>
    <s v="12/14/2013"/>
    <s v="21/12/2013"/>
    <x v="0"/>
    <x v="1"/>
    <d v="2013-12-14T00:00:00"/>
    <d v="2013-12-21T00:00:00"/>
    <s v="Delay"/>
    <s v="RobWilliams"/>
    <s v="United States"/>
    <s v="Torrance"/>
    <s v="California"/>
    <s v="Tables"/>
    <s v="Bretford CR4500 Series Slim Rectangular Table"/>
    <n v="268.12169999999998"/>
    <n v="1114.2719999999999"/>
    <n v="4"/>
    <n v="41.785200000000003"/>
    <n v="3342.8160000000003"/>
  </r>
  <r>
    <s v="CA-2012-120880"/>
    <s v="05/29/2012"/>
    <s v="03/06/2012"/>
    <x v="2"/>
    <x v="2"/>
    <d v="2012-05-29T00:00:00"/>
    <d v="2012-06-03T00:00:00"/>
    <s v="On Date"/>
    <s v="JohnLucas"/>
    <s v="United States"/>
    <s v="Seattle"/>
    <s v="Washington"/>
    <s v="Paper"/>
    <s v="Xerox 1894"/>
    <n v="3.3695999999999997"/>
    <n v="32.4"/>
    <n v="5"/>
    <n v="15.552"/>
    <n v="1244.1599999999999"/>
  </r>
  <r>
    <s v="CA-2012-120880"/>
    <s v="05/29/2012"/>
    <s v="03/06/2012"/>
    <x v="2"/>
    <x v="2"/>
    <d v="2012-05-29T00:00:00"/>
    <d v="2012-06-03T00:00:00"/>
    <s v="On Date"/>
    <s v="JohnLucas"/>
    <s v="United States"/>
    <s v="Seattle"/>
    <s v="Washington"/>
    <s v="Storage"/>
    <s v="Standard Rollaway File with Lock"/>
    <n v="133.34060000000002"/>
    <n v="540.57000000000005"/>
    <n v="3"/>
    <n v="140.54820000000001"/>
    <n v="11243.856"/>
  </r>
  <r>
    <s v="CA-2012-120880"/>
    <s v="05/29/2012"/>
    <s v="03/06/2012"/>
    <x v="2"/>
    <x v="2"/>
    <d v="2012-05-29T00:00:00"/>
    <d v="2012-06-03T00:00:00"/>
    <s v="On Date"/>
    <s v="JohnLucas"/>
    <s v="United States"/>
    <s v="Seattle"/>
    <s v="Washington"/>
    <s v="Binders"/>
    <s v="Avery Trapezoid Extra Heavy Duty 4&quot; Binders"/>
    <n v="20.97"/>
    <n v="167.76"/>
    <n v="5"/>
    <n v="62.91"/>
    <n v="5032.7999999999993"/>
  </r>
  <r>
    <s v="US-2012-140200"/>
    <s v="07/26/2012"/>
    <s v="28/07/2012"/>
    <x v="2"/>
    <x v="6"/>
    <d v="2012-07-26T00:00:00"/>
    <d v="2012-07-28T00:00:00"/>
    <s v="On Date"/>
    <s v="CynthiaArntzen"/>
    <s v="United States"/>
    <s v="Mesa"/>
    <s v="Arizona"/>
    <s v="Tables"/>
    <s v="Bevis Boat-Shaped Conference Table"/>
    <n v="199.20359999999999"/>
    <n v="393.16500000000002"/>
    <n v="3"/>
    <n v="-204.44579999999999"/>
    <n v="-16355.663999999999"/>
  </r>
  <r>
    <s v="CA-2014-102414"/>
    <s v="05/16/2014"/>
    <s v="19/05/2014"/>
    <x v="3"/>
    <x v="2"/>
    <d v="2014-05-16T00:00:00"/>
    <d v="2014-05-19T00:00:00"/>
    <s v="On Date"/>
    <s v="JosephAirdo"/>
    <s v="United States"/>
    <s v="Phoenix"/>
    <s v="Arizona"/>
    <s v="Phones"/>
    <s v="Logitech B530 USBÂ HeadsetÂ -Â headsetÂ - Full size, Binaural"/>
    <n v="27.002699999999997"/>
    <n v="29.591999999999999"/>
    <n v="1"/>
    <n v="2.5893000000000002"/>
    <n v="207.14400000000001"/>
  </r>
  <r>
    <s v="CA-2014-102414"/>
    <s v="05/16/2014"/>
    <s v="19/05/2014"/>
    <x v="3"/>
    <x v="2"/>
    <d v="2014-05-16T00:00:00"/>
    <d v="2014-05-19T00:00:00"/>
    <s v="On Date"/>
    <s v="JosephAirdo"/>
    <s v="United States"/>
    <s v="Phoenix"/>
    <s v="Arizona"/>
    <s v="Binders"/>
    <s v="Avery Durable Slant Ring Binders"/>
    <n v="3.96"/>
    <n v="4.7519999999999998"/>
    <n v="2"/>
    <n v="-3.1680000000000001"/>
    <n v="-253.44"/>
  </r>
  <r>
    <s v="CA-2014-102414"/>
    <s v="05/16/2014"/>
    <s v="19/05/2014"/>
    <x v="3"/>
    <x v="2"/>
    <d v="2014-05-16T00:00:00"/>
    <d v="2014-05-19T00:00:00"/>
    <s v="On Date"/>
    <s v="JosephAirdo"/>
    <s v="United States"/>
    <s v="Phoenix"/>
    <s v="Arizona"/>
    <s v="Paper"/>
    <s v="Universal Ultra Bright White Copier/Laser Paper, 8 1/2&quot; x 11&quot;, Ream"/>
    <n v="3.3048000000000002"/>
    <n v="15.552"/>
    <n v="3"/>
    <n v="5.6375999999999999"/>
    <n v="451.00799999999998"/>
  </r>
  <r>
    <s v="CA-2012-112571"/>
    <s v="09/22/2012"/>
    <s v="22/09/2012"/>
    <x v="2"/>
    <x v="4"/>
    <d v="2012-09-22T00:00:00"/>
    <d v="2012-09-22T00:00:00"/>
    <s v="On Date"/>
    <s v="DanielLacy"/>
    <s v="United States"/>
    <s v="Oceanside"/>
    <s v="California"/>
    <s v="Furnishings"/>
    <s v="Luxo Professional Combination Clamp-On Lamps"/>
    <n v="75.701999999999998"/>
    <n v="204.6"/>
    <n v="2"/>
    <n v="53.195999999999998"/>
    <n v="4255.68"/>
  </r>
  <r>
    <s v="CA-2014-152142"/>
    <s v="11/15/2014"/>
    <s v="20/11/2014"/>
    <x v="3"/>
    <x v="7"/>
    <d v="2014-11-15T00:00:00"/>
    <d v="2014-11-20T00:00:00"/>
    <s v="On Date"/>
    <s v="LindsayWilliams"/>
    <s v="United States"/>
    <s v="San Francisco"/>
    <s v="California"/>
    <s v="Chairs"/>
    <s v="Global Leather Highback Executive Chair with Pneumatic Height Adjustment, Black"/>
    <n v="146.71539999999999"/>
    <n v="321.56799999999998"/>
    <n v="2"/>
    <n v="28.1372"/>
    <n v="2250.9760000000001"/>
  </r>
  <r>
    <s v="CA-2013-120859"/>
    <s v="09/02/2013"/>
    <s v="05/09/2013"/>
    <x v="0"/>
    <x v="4"/>
    <d v="2013-09-02T00:00:00"/>
    <d v="2013-09-05T00:00:00"/>
    <s v="On Date"/>
    <s v="CynthiaVoltz"/>
    <s v="United States"/>
    <s v="San Francisco"/>
    <s v="California"/>
    <s v="Envelopes"/>
    <s v="White Business Envelopes with Contemporary Seam, Recycled White Business Envelopes"/>
    <n v="5.47"/>
    <n v="21.88"/>
    <n v="2"/>
    <n v="10.94"/>
    <n v="875.19999999999993"/>
  </r>
  <r>
    <s v="US-2014-100209"/>
    <s v="07/10/2014"/>
    <s v="16/07/2014"/>
    <x v="3"/>
    <x v="6"/>
    <d v="2014-07-10T00:00:00"/>
    <d v="2014-07-16T00:00:00"/>
    <s v="Delay"/>
    <s v="TamaraDahlen"/>
    <s v="United States"/>
    <s v="Portland"/>
    <s v="Oregon"/>
    <s v="Binders"/>
    <s v="Wilson Jones Easy Flow II Sheet Lifters"/>
    <n v="0.93600000000000005"/>
    <n v="1.08"/>
    <n v="2"/>
    <n v="-0.79200000000000004"/>
    <n v="-63.36"/>
  </r>
  <r>
    <s v="CA-2011-163419"/>
    <s v="11/11/2011"/>
    <s v="14/11/2011"/>
    <x v="1"/>
    <x v="7"/>
    <d v="2011-11-11T00:00:00"/>
    <d v="2011-11-14T00:00:00"/>
    <s v="On Date"/>
    <s v="TracyZic"/>
    <s v="United States"/>
    <s v="Louisville"/>
    <s v="Colorado"/>
    <s v="Art"/>
    <s v="BIC Brite Liner Grip Highlighters, Assorted, 5/Pack"/>
    <n v="2.5863999999999998"/>
    <n v="3.3919999999999999"/>
    <n v="1"/>
    <n v="0.80559999999999998"/>
    <n v="64.447999999999993"/>
  </r>
  <r>
    <s v="CA-2011-163419"/>
    <s v="11/11/2011"/>
    <s v="14/11/2011"/>
    <x v="1"/>
    <x v="7"/>
    <d v="2011-11-11T00:00:00"/>
    <d v="2011-11-14T00:00:00"/>
    <s v="On Date"/>
    <s v="TracyZic"/>
    <s v="United States"/>
    <s v="Louisville"/>
    <s v="Colorado"/>
    <s v="Phones"/>
    <s v="Samsung Galaxy S III - 16GB - pebble blue (T-Mobile)"/>
    <n v="251.99280000000002"/>
    <n v="559.98400000000004"/>
    <n v="2"/>
    <n v="55.998399999999997"/>
    <n v="4479.8719999999994"/>
  </r>
  <r>
    <s v="CA-2011-163419"/>
    <s v="11/11/2011"/>
    <s v="14/11/2011"/>
    <x v="1"/>
    <x v="7"/>
    <d v="2011-11-11T00:00:00"/>
    <d v="2011-11-14T00:00:00"/>
    <s v="On Date"/>
    <s v="TracyZic"/>
    <s v="United States"/>
    <s v="Louisville"/>
    <s v="Colorado"/>
    <s v="Chairs"/>
    <s v="Global Airflow Leather Mesh Back Chair, Black"/>
    <n v="105.68599999999999"/>
    <n v="603.91999999999996"/>
    <n v="5"/>
    <n v="75.489999999999995"/>
    <n v="6039.2"/>
  </r>
  <r>
    <s v="CA-2013-105585"/>
    <s v="08/27/2013"/>
    <s v="28/08/2013"/>
    <x v="0"/>
    <x v="3"/>
    <d v="2013-08-27T00:00:00"/>
    <d v="2013-08-28T00:00:00"/>
    <s v="On Date"/>
    <s v="RolandFjeld"/>
    <s v="United States"/>
    <s v="San Jose"/>
    <s v="California"/>
    <s v="Fasteners"/>
    <s v="Advantus SlideClip Paper Clips"/>
    <n v="1.7732000000000001"/>
    <n v="10.23"/>
    <n v="3"/>
    <n v="4.9104000000000001"/>
    <n v="392.83199999999999"/>
  </r>
  <r>
    <s v="CA-2013-105585"/>
    <s v="08/27/2013"/>
    <s v="28/08/2013"/>
    <x v="0"/>
    <x v="3"/>
    <d v="2013-08-27T00:00:00"/>
    <d v="2013-08-28T00:00:00"/>
    <s v="On Date"/>
    <s v="RolandFjeld"/>
    <s v="United States"/>
    <s v="San Jose"/>
    <s v="California"/>
    <s v="Paper"/>
    <s v="Xerox 1979"/>
    <n v="17.039000000000001"/>
    <n v="154.9"/>
    <n v="5"/>
    <n v="69.704999999999998"/>
    <n v="5576.4"/>
  </r>
  <r>
    <s v="CA-2013-155488"/>
    <s v="11/14/2013"/>
    <s v="18/11/2013"/>
    <x v="0"/>
    <x v="7"/>
    <d v="2013-11-14T00:00:00"/>
    <d v="2013-11-18T00:00:00"/>
    <s v="On Date"/>
    <s v="FrankMerwin"/>
    <s v="United States"/>
    <s v="Vancouver"/>
    <s v="Washington"/>
    <s v="Art"/>
    <s v="Boston 16801 Nautilus Battery Pencil Sharpener"/>
    <n v="16.287400000000002"/>
    <n v="44.02"/>
    <n v="2"/>
    <n v="11.4452"/>
    <n v="915.61599999999999"/>
  </r>
  <r>
    <s v="CA-2012-126445"/>
    <s v="08/27/2012"/>
    <s v="31/08/2012"/>
    <x v="2"/>
    <x v="3"/>
    <d v="2012-08-27T00:00:00"/>
    <d v="2012-08-31T00:00:00"/>
    <s v="On Date"/>
    <s v="RyanAkin"/>
    <s v="United States"/>
    <s v="Murrieta"/>
    <s v="California"/>
    <s v="Storage"/>
    <s v="Fellowes Super Stor/Drawer Files"/>
    <n v="130.85549999999998"/>
    <n v="484.65"/>
    <n v="3"/>
    <n v="92.083500000000001"/>
    <n v="7366.68"/>
  </r>
  <r>
    <s v="CA-2012-105312"/>
    <s v="11/06/2012"/>
    <s v="09/11/2012"/>
    <x v="2"/>
    <x v="7"/>
    <d v="2012-11-06T00:00:00"/>
    <d v="2012-11-09T00:00:00"/>
    <s v="On Date"/>
    <s v="MegTillman"/>
    <s v="United States"/>
    <s v="Scottsdale"/>
    <s v="Arizona"/>
    <s v="Envelopes"/>
    <s v="Redi-Strip #10 Envelopes, 4 1/8 x 9 1/2"/>
    <n v="1.5339999999999998"/>
    <n v="7.08"/>
    <n v="3"/>
    <n v="2.4780000000000002"/>
    <n v="198.24"/>
  </r>
  <r>
    <s v="CA-2012-105312"/>
    <s v="11/06/2012"/>
    <s v="09/11/2012"/>
    <x v="2"/>
    <x v="7"/>
    <d v="2012-11-06T00:00:00"/>
    <d v="2012-11-09T00:00:00"/>
    <s v="On Date"/>
    <s v="MegTillman"/>
    <s v="United States"/>
    <s v="Scottsdale"/>
    <s v="Arizona"/>
    <s v="Binders"/>
    <s v="UniKeep View Case Binders"/>
    <n v="2.6406000000000001"/>
    <n v="4.4009999999999998"/>
    <n v="3"/>
    <n v="-3.5207999999999999"/>
    <n v="-281.66399999999999"/>
  </r>
  <r>
    <s v="CA-2011-158540"/>
    <s v="11/24/2011"/>
    <s v="26/11/2011"/>
    <x v="1"/>
    <x v="7"/>
    <d v="2011-11-24T00:00:00"/>
    <d v="2011-11-26T00:00:00"/>
    <s v="On Date"/>
    <s v="VivekGonzalez"/>
    <s v="United States"/>
    <s v="San Diego"/>
    <s v="California"/>
    <s v="Furnishings"/>
    <s v="Eldon Delta Triangular Chair Mat, 52&quot; x 58&quot;, Clear"/>
    <n v="31.102599999999999"/>
    <n v="151.72"/>
    <n v="4"/>
    <n v="27.3096"/>
    <n v="2184.768"/>
  </r>
  <r>
    <s v="CA-2014-118437"/>
    <s v="06/18/2014"/>
    <s v="22/06/2014"/>
    <x v="3"/>
    <x v="0"/>
    <d v="2014-06-18T00:00:00"/>
    <d v="2014-06-22T00:00:00"/>
    <s v="On Date"/>
    <s v="PhilipFox"/>
    <s v="United States"/>
    <s v="Olympia"/>
    <s v="Washington"/>
    <s v="Furnishings"/>
    <s v="Howard Miller 13-3/4&quot; Diameter Brushed Chrome Round Wall Clock"/>
    <n v="36.225000000000001"/>
    <n v="155.25"/>
    <n v="3"/>
    <n v="46.575000000000003"/>
    <n v="3726"/>
  </r>
  <r>
    <s v="CA-2014-118437"/>
    <s v="06/18/2014"/>
    <s v="22/06/2014"/>
    <x v="3"/>
    <x v="0"/>
    <d v="2014-06-18T00:00:00"/>
    <d v="2014-06-22T00:00:00"/>
    <s v="On Date"/>
    <s v="PhilipFox"/>
    <s v="United States"/>
    <s v="Olympia"/>
    <s v="Washington"/>
    <s v="Storage"/>
    <s v="Project Tote Personal File"/>
    <n v="9.9612999999999996"/>
    <n v="14.03"/>
    <n v="1"/>
    <n v="4.0686999999999998"/>
    <n v="325.49599999999998"/>
  </r>
  <r>
    <s v="US-2012-126214"/>
    <s v="12/21/2012"/>
    <s v="24/12/2012"/>
    <x v="2"/>
    <x v="1"/>
    <d v="2012-12-21T00:00:00"/>
    <d v="2012-12-24T00:00:00"/>
    <s v="On Date"/>
    <s v="JohnStevenson"/>
    <s v="United States"/>
    <s v="Seattle"/>
    <s v="Washington"/>
    <s v="Tables"/>
    <s v="Bevis 36 x 72 Conference Tables"/>
    <n v="97.102199999999996"/>
    <n v="1618.37"/>
    <n v="13"/>
    <n v="356.04140000000001"/>
    <n v="28483.312000000002"/>
  </r>
  <r>
    <s v="US-2012-126214"/>
    <s v="12/21/2012"/>
    <s v="24/12/2012"/>
    <x v="2"/>
    <x v="1"/>
    <d v="2012-12-21T00:00:00"/>
    <d v="2012-12-24T00:00:00"/>
    <s v="On Date"/>
    <s v="JohnStevenson"/>
    <s v="United States"/>
    <s v="Seattle"/>
    <s v="Washington"/>
    <s v="Accessories"/>
    <s v="Enermax Acrylux Wireless Keyboard"/>
    <n v="62.747999999999998"/>
    <n v="99.6"/>
    <n v="1"/>
    <n v="36.851999999999997"/>
    <n v="2948.16"/>
  </r>
  <r>
    <s v="CA-2012-133025"/>
    <s v="09/17/2012"/>
    <s v="19/09/2012"/>
    <x v="2"/>
    <x v="4"/>
    <d v="2012-09-17T00:00:00"/>
    <d v="2012-09-19T00:00:00"/>
    <s v="On Date"/>
    <s v="MegO'Connel"/>
    <s v="United States"/>
    <s v="Los Angeles"/>
    <s v="California"/>
    <s v="Paper"/>
    <s v="Xerox 216"/>
    <n v="3.3695999999999997"/>
    <n v="32.4"/>
    <n v="5"/>
    <n v="15.552"/>
    <n v="1244.1599999999999"/>
  </r>
  <r>
    <s v="CA-2014-106964"/>
    <s v="12/18/2014"/>
    <s v="21/12/2014"/>
    <x v="3"/>
    <x v="1"/>
    <d v="2014-12-18T00:00:00"/>
    <d v="2014-12-21T00:00:00"/>
    <s v="On Date"/>
    <s v="HallieRedmond"/>
    <s v="United States"/>
    <s v="Los Angeles"/>
    <s v="California"/>
    <s v="Binders"/>
    <s v="GBC Plastic Binding Combs"/>
    <n v="3.7637999999999998"/>
    <n v="11.808"/>
    <n v="2"/>
    <n v="4.2804000000000002"/>
    <n v="342.43200000000002"/>
  </r>
  <r>
    <s v="CA-2012-127418"/>
    <s v="06/13/2012"/>
    <s v="14/06/2012"/>
    <x v="2"/>
    <x v="0"/>
    <d v="2012-06-13T00:00:00"/>
    <d v="2012-06-14T00:00:00"/>
    <s v="On Date"/>
    <s v="JenniferJackson"/>
    <s v="United States"/>
    <s v="Los Angeles"/>
    <s v="California"/>
    <s v="Binders"/>
    <s v="Aluminum Screw Posts"/>
    <n v="7.63"/>
    <n v="36.624000000000002"/>
    <n v="3"/>
    <n v="13.734"/>
    <n v="1098.72"/>
  </r>
  <r>
    <s v="CA-2011-139192"/>
    <s v="05/27/2011"/>
    <s v="01/06/2011"/>
    <x v="1"/>
    <x v="2"/>
    <d v="2011-05-27T00:00:00"/>
    <d v="2011-06-01T00:00:00"/>
    <s v="On Date"/>
    <s v="LenaCreighton"/>
    <s v="United States"/>
    <s v="San Francisco"/>
    <s v="California"/>
    <s v="Phones"/>
    <s v="Plantronics HL10 Handset Lifter"/>
    <n v="82.352899999999991"/>
    <n v="1113.5039999999999"/>
    <n v="12"/>
    <n v="125.2692"/>
    <n v="10021.536"/>
  </r>
  <r>
    <s v="CA-2011-139192"/>
    <s v="05/27/2011"/>
    <s v="01/06/2011"/>
    <x v="1"/>
    <x v="2"/>
    <d v="2011-05-27T00:00:00"/>
    <d v="2011-06-01T00:00:00"/>
    <s v="On Date"/>
    <s v="LenaCreighton"/>
    <s v="United States"/>
    <s v="San Francisco"/>
    <s v="California"/>
    <s v="Accessories"/>
    <s v="Logitech Wireless Performance Mouse MX for PC and Mac"/>
    <n v="61.993799999999993"/>
    <n v="99.99"/>
    <n v="1"/>
    <n v="37.996200000000002"/>
    <n v="3039.6959999999999"/>
  </r>
  <r>
    <s v="CA-2014-167150"/>
    <s v="12/11/2014"/>
    <s v="18/12/2014"/>
    <x v="3"/>
    <x v="1"/>
    <d v="2014-12-11T00:00:00"/>
    <d v="2014-12-18T00:00:00"/>
    <s v="Delay"/>
    <s v="BenPeterman"/>
    <s v="United States"/>
    <s v="San Diego"/>
    <s v="California"/>
    <s v="Binders"/>
    <s v="Avery Hole Reinforcements"/>
    <n v="3.1772999999999998"/>
    <n v="19.936"/>
    <n v="4"/>
    <n v="7.2267999999999999"/>
    <n v="578.14400000000001"/>
  </r>
  <r>
    <s v="CA-2014-167150"/>
    <s v="12/11/2014"/>
    <s v="18/12/2014"/>
    <x v="3"/>
    <x v="1"/>
    <d v="2014-12-11T00:00:00"/>
    <d v="2014-12-18T00:00:00"/>
    <s v="Delay"/>
    <s v="BenPeterman"/>
    <s v="United States"/>
    <s v="San Diego"/>
    <s v="California"/>
    <s v="Binders"/>
    <s v="Wilson Jones Ledger-Size, Piano-Hinge Binder, 2&quot;, Blue"/>
    <n v="21.3096"/>
    <n v="65.567999999999998"/>
    <n v="2"/>
    <n v="22.948799999999999"/>
    <n v="1835.904"/>
  </r>
  <r>
    <s v="CA-2013-157686"/>
    <s v="10/02/2013"/>
    <s v="03/10/2013"/>
    <x v="0"/>
    <x v="8"/>
    <d v="2013-10-02T00:00:00"/>
    <d v="2013-10-03T00:00:00"/>
    <s v="On Date"/>
    <s v="BrianDeCherney"/>
    <s v="United States"/>
    <s v="San Francisco"/>
    <s v="California"/>
    <s v="Chairs"/>
    <s v="Global Value Mid-Back Manager's Chair, Gray"/>
    <n v="45.667500000000004"/>
    <n v="194.84800000000001"/>
    <n v="4"/>
    <n v="12.178000000000001"/>
    <n v="974.24"/>
  </r>
  <r>
    <s v="CA-2012-144652"/>
    <s v="11/20/2012"/>
    <s v="26/11/2012"/>
    <x v="2"/>
    <x v="7"/>
    <d v="2012-11-20T00:00:00"/>
    <d v="2012-11-26T00:00:00"/>
    <s v="Delay"/>
    <s v="SkyeNorling"/>
    <s v="United States"/>
    <s v="Los Angeles"/>
    <s v="California"/>
    <s v="Art"/>
    <s v="Newell 333"/>
    <n v="2.0572000000000004"/>
    <n v="19.46"/>
    <n v="7"/>
    <n v="5.0595999999999997"/>
    <n v="404.76799999999997"/>
  </r>
  <r>
    <s v="CA-2013-152814"/>
    <s v="04/29/2013"/>
    <s v="03/05/2013"/>
    <x v="0"/>
    <x v="10"/>
    <d v="2013-04-29T00:00:00"/>
    <d v="2013-05-03T00:00:00"/>
    <s v="On Date"/>
    <s v="EricaHernandez"/>
    <s v="United States"/>
    <s v="Denver"/>
    <s v="Colorado"/>
    <s v="Paper"/>
    <s v="Xerox 1881"/>
    <n v="6.5084"/>
    <n v="29.472000000000001"/>
    <n v="3"/>
    <n v="9.9467999999999996"/>
    <n v="795.74399999999991"/>
  </r>
  <r>
    <s v="CA-2013-134348"/>
    <s v="11/13/2013"/>
    <s v="20/11/2013"/>
    <x v="0"/>
    <x v="7"/>
    <d v="2013-11-13T00:00:00"/>
    <d v="2013-11-20T00:00:00"/>
    <s v="Delay"/>
    <s v="MauriceSatty"/>
    <s v="United States"/>
    <s v="Mesa"/>
    <s v="Arizona"/>
    <s v="Binders"/>
    <s v="Avery Durable Slant Ring Binders With Label Holder"/>
    <n v="2.1736"/>
    <n v="6.27"/>
    <n v="5"/>
    <n v="-4.5979999999999999"/>
    <n v="-367.84"/>
  </r>
  <r>
    <s v="CA-2013-134348"/>
    <s v="11/13/2013"/>
    <s v="20/11/2013"/>
    <x v="0"/>
    <x v="7"/>
    <d v="2013-11-13T00:00:00"/>
    <d v="2013-11-20T00:00:00"/>
    <s v="Delay"/>
    <s v="MauriceSatty"/>
    <s v="United States"/>
    <s v="Mesa"/>
    <s v="Arizona"/>
    <s v="Binders"/>
    <s v="Round Ring Binders"/>
    <n v="1.1024"/>
    <n v="4.3680000000000003"/>
    <n v="7"/>
    <n v="-3.3488000000000002"/>
    <n v="-267.904"/>
  </r>
  <r>
    <s v="CA-2013-134348"/>
    <s v="11/13/2013"/>
    <s v="20/11/2013"/>
    <x v="0"/>
    <x v="7"/>
    <d v="2013-11-13T00:00:00"/>
    <d v="2013-11-20T00:00:00"/>
    <s v="Delay"/>
    <s v="MauriceSatty"/>
    <s v="United States"/>
    <s v="Mesa"/>
    <s v="Arizona"/>
    <s v="Accessories"/>
    <s v="Micropad Numeric Keypads"/>
    <n v="14.992500000000001"/>
    <n v="31.984000000000002"/>
    <n v="2"/>
    <n v="1.9990000000000001"/>
    <n v="159.92000000000002"/>
  </r>
  <r>
    <s v="CA-2014-132521"/>
    <s v="09/24/2014"/>
    <s v="26/09/2014"/>
    <x v="3"/>
    <x v="4"/>
    <d v="2014-09-24T00:00:00"/>
    <d v="2014-09-26T00:00:00"/>
    <s v="On Date"/>
    <s v="DonWeiss"/>
    <s v="United States"/>
    <s v="Seattle"/>
    <s v="Washington"/>
    <s v="Appliances"/>
    <s v="Belkin 8 Outlet SurgeMaster II Gold Surge Protector"/>
    <n v="43.185599999999994"/>
    <n v="119.96"/>
    <n v="2"/>
    <n v="33.588799999999999"/>
    <n v="2687.1039999999998"/>
  </r>
  <r>
    <s v="CA-2014-132521"/>
    <s v="09/24/2014"/>
    <s v="26/09/2014"/>
    <x v="3"/>
    <x v="4"/>
    <d v="2014-09-24T00:00:00"/>
    <d v="2014-09-26T00:00:00"/>
    <s v="On Date"/>
    <s v="DonWeiss"/>
    <s v="United States"/>
    <s v="Seattle"/>
    <s v="Washington"/>
    <s v="Storage"/>
    <s v="Sterilite Officeware Hinged File Box"/>
    <n v="7.6504000000000012"/>
    <n v="31.44"/>
    <n v="3"/>
    <n v="8.4887999999999995"/>
    <n v="679.10399999999993"/>
  </r>
  <r>
    <s v="CA-2014-132521"/>
    <s v="09/24/2014"/>
    <s v="26/09/2014"/>
    <x v="3"/>
    <x v="4"/>
    <d v="2014-09-24T00:00:00"/>
    <d v="2014-09-26T00:00:00"/>
    <s v="On Date"/>
    <s v="DonWeiss"/>
    <s v="United States"/>
    <s v="Seattle"/>
    <s v="Washington"/>
    <s v="Binders"/>
    <s v="Avery Printable Repositionable Plastic Tabs"/>
    <n v="4.5579999999999998"/>
    <n v="6.88"/>
    <n v="1"/>
    <n v="2.3220000000000001"/>
    <n v="185.76"/>
  </r>
  <r>
    <s v="CA-2013-166163"/>
    <s v="08/16/2013"/>
    <s v="21/08/2013"/>
    <x v="0"/>
    <x v="3"/>
    <d v="2013-08-16T00:00:00"/>
    <d v="2013-08-21T00:00:00"/>
    <s v="On Date"/>
    <s v="CraigYedwab"/>
    <s v="United States"/>
    <s v="Oakland"/>
    <s v="California"/>
    <s v="Phones"/>
    <s v="Nokia Lumia 521 (T-Mobile)"/>
    <n v="21.5928"/>
    <n v="71.975999999999999"/>
    <n v="3"/>
    <n v="7.1976000000000004"/>
    <n v="575.80799999999999"/>
  </r>
  <r>
    <s v="CA-2013-166163"/>
    <s v="08/16/2013"/>
    <s v="21/08/2013"/>
    <x v="0"/>
    <x v="3"/>
    <d v="2013-08-16T00:00:00"/>
    <d v="2013-08-21T00:00:00"/>
    <s v="On Date"/>
    <s v="CraigYedwab"/>
    <s v="United States"/>
    <s v="Oakland"/>
    <s v="California"/>
    <s v="Labels"/>
    <s v="Avery 488"/>
    <n v="1.6379999999999999"/>
    <n v="3.15"/>
    <n v="1"/>
    <n v="1.512"/>
    <n v="120.96000000000001"/>
  </r>
  <r>
    <s v="CA-2012-143490"/>
    <s v="12/06/2012"/>
    <s v="13/12/2012"/>
    <x v="2"/>
    <x v="1"/>
    <d v="2012-12-06T00:00:00"/>
    <d v="2012-12-13T00:00:00"/>
    <s v="Delay"/>
    <s v="NaresjPatel"/>
    <s v="United States"/>
    <s v="San Diego"/>
    <s v="California"/>
    <s v="Art"/>
    <s v="Stanley Contemporary Battery Pencil Sharpeners"/>
    <n v="9.6120000000000019"/>
    <n v="120.15"/>
    <n v="9"/>
    <n v="33.642000000000003"/>
    <n v="2691.36"/>
  </r>
  <r>
    <s v="CA-2012-143490"/>
    <s v="12/06/2012"/>
    <s v="13/12/2012"/>
    <x v="2"/>
    <x v="1"/>
    <d v="2012-12-06T00:00:00"/>
    <d v="2012-12-13T00:00:00"/>
    <s v="Delay"/>
    <s v="NaresjPatel"/>
    <s v="United States"/>
    <s v="San Diego"/>
    <s v="California"/>
    <s v="Phones"/>
    <s v="AT&amp;T 1080 Corded phone"/>
    <n v="100.0027"/>
    <n v="219.184"/>
    <n v="2"/>
    <n v="19.178599999999999"/>
    <n v="1534.288"/>
  </r>
  <r>
    <s v="CA-2011-159338"/>
    <s v="06/25/2011"/>
    <s v="28/06/2011"/>
    <x v="1"/>
    <x v="0"/>
    <d v="2011-06-25T00:00:00"/>
    <d v="2011-06-28T00:00:00"/>
    <s v="On Date"/>
    <s v="NoelStaavos"/>
    <s v="United States"/>
    <s v="Los Angeles"/>
    <s v="California"/>
    <s v="Tables"/>
    <s v="Hon 4060 Series Tables"/>
    <n v="87.328800000000001"/>
    <n v="447.84"/>
    <n v="5"/>
    <n v="11.196"/>
    <n v="895.68"/>
  </r>
  <r>
    <s v="CA-2013-107216"/>
    <s v="06/15/2013"/>
    <s v="18/06/2013"/>
    <x v="0"/>
    <x v="0"/>
    <d v="2013-06-15T00:00:00"/>
    <d v="2013-06-18T00:00:00"/>
    <s v="On Date"/>
    <s v="PaulVanHugh"/>
    <s v="United States"/>
    <s v="San Francisco"/>
    <s v="California"/>
    <s v="Art"/>
    <s v="Newell 326"/>
    <n v="1.2496"/>
    <n v="7.04"/>
    <n v="4"/>
    <n v="2.0415999999999999"/>
    <n v="163.32799999999997"/>
  </r>
  <r>
    <s v="CA-2013-107216"/>
    <s v="06/15/2013"/>
    <s v="18/06/2013"/>
    <x v="0"/>
    <x v="0"/>
    <d v="2013-06-15T00:00:00"/>
    <d v="2013-06-18T00:00:00"/>
    <s v="On Date"/>
    <s v="PaulVanHugh"/>
    <s v="United States"/>
    <s v="San Francisco"/>
    <s v="California"/>
    <s v="Furnishings"/>
    <s v="GE General Purpose, Extra Long Life, Showcase &amp; Floodlight Incandescent Bulbs"/>
    <n v="1.5423"/>
    <n v="8.73"/>
    <n v="3"/>
    <n v="4.1031000000000004"/>
    <n v="328.24800000000005"/>
  </r>
  <r>
    <s v="CA-2013-107216"/>
    <s v="06/15/2013"/>
    <s v="18/06/2013"/>
    <x v="0"/>
    <x v="0"/>
    <d v="2013-06-15T00:00:00"/>
    <d v="2013-06-18T00:00:00"/>
    <s v="On Date"/>
    <s v="PaulVanHugh"/>
    <s v="United States"/>
    <s v="San Francisco"/>
    <s v="California"/>
    <s v="Accessories"/>
    <s v="Logitech ClearChat Comfort/USB Headset H390"/>
    <n v="19.624299999999998"/>
    <n v="29.29"/>
    <n v="1"/>
    <n v="9.6656999999999993"/>
    <n v="773.25599999999997"/>
  </r>
  <r>
    <s v="CA-2013-107216"/>
    <s v="06/15/2013"/>
    <s v="18/06/2013"/>
    <x v="0"/>
    <x v="0"/>
    <d v="2013-06-15T00:00:00"/>
    <d v="2013-06-18T00:00:00"/>
    <s v="On Date"/>
    <s v="PaulVanHugh"/>
    <s v="United States"/>
    <s v="San Francisco"/>
    <s v="California"/>
    <s v="Art"/>
    <s v="Newell 346"/>
    <n v="2.0448000000000004"/>
    <n v="8.64"/>
    <n v="3"/>
    <n v="2.5055999999999998"/>
    <n v="200.44799999999998"/>
  </r>
  <r>
    <s v="CA-2013-112340"/>
    <s v="10/22/2013"/>
    <s v="28/10/2013"/>
    <x v="0"/>
    <x v="8"/>
    <d v="2013-10-22T00:00:00"/>
    <d v="2013-10-28T00:00:00"/>
    <s v="Delay"/>
    <s v="NeomaMurray"/>
    <s v="United States"/>
    <s v="Riverside"/>
    <s v="California"/>
    <s v="Paper"/>
    <s v="Rediform Wirebound &quot;Phone Memo&quot; Message Book, 11 x 5-3/4"/>
    <n v="3.8964000000000003"/>
    <n v="22.92"/>
    <n v="3"/>
    <n v="11.2308"/>
    <n v="898.46400000000006"/>
  </r>
  <r>
    <s v="CA-2014-140585"/>
    <s v="12/19/2014"/>
    <s v="24/12/2014"/>
    <x v="3"/>
    <x v="1"/>
    <d v="2014-12-19T00:00:00"/>
    <d v="2014-12-24T00:00:00"/>
    <s v="On Date"/>
    <s v="RussellApplegate"/>
    <s v="United States"/>
    <s v="Encinitas"/>
    <s v="California"/>
    <s v="Binders"/>
    <s v="Binding Machine Supplies"/>
    <n v="15.168399999999998"/>
    <n v="46.671999999999997"/>
    <n v="2"/>
    <n v="16.3352"/>
    <n v="1306.816"/>
  </r>
  <r>
    <s v="CA-2014-140585"/>
    <s v="12/19/2014"/>
    <s v="24/12/2014"/>
    <x v="3"/>
    <x v="1"/>
    <d v="2014-12-19T00:00:00"/>
    <d v="2014-12-24T00:00:00"/>
    <s v="On Date"/>
    <s v="RussellApplegate"/>
    <s v="United States"/>
    <s v="Encinitas"/>
    <s v="California"/>
    <s v="Bookcases"/>
    <s v="Bush Saratoga Collection 5-Shelf Bookcase, Hanover Cherry, *Special Order"/>
    <n v="132.52119999999999"/>
    <n v="119.833"/>
    <n v="1"/>
    <n v="-12.6882"/>
    <n v="-1015.056"/>
  </r>
  <r>
    <s v="CA-2014-140585"/>
    <s v="12/19/2014"/>
    <s v="24/12/2014"/>
    <x v="3"/>
    <x v="1"/>
    <d v="2014-12-19T00:00:00"/>
    <d v="2014-12-24T00:00:00"/>
    <s v="On Date"/>
    <s v="RussellApplegate"/>
    <s v="United States"/>
    <s v="Encinitas"/>
    <s v="California"/>
    <s v="Accessories"/>
    <s v="LogitechÂ Illuminated - Keyboard"/>
    <n v="31.194800000000001"/>
    <n v="119.98"/>
    <n v="2"/>
    <n v="57.590400000000002"/>
    <n v="4607.232"/>
  </r>
  <r>
    <s v="CA-2013-144855"/>
    <s v="07/23/2013"/>
    <s v="25/07/2013"/>
    <x v="0"/>
    <x v="6"/>
    <d v="2013-07-23T00:00:00"/>
    <d v="2013-07-25T00:00:00"/>
    <s v="On Date"/>
    <s v="DionisLloyd"/>
    <s v="United States"/>
    <s v="San Francisco"/>
    <s v="California"/>
    <s v="Labels"/>
    <s v="Self-Adhesive Removable Labels"/>
    <n v="1.6379999999999999"/>
    <n v="6.3"/>
    <n v="2"/>
    <n v="3.024"/>
    <n v="241.92000000000002"/>
  </r>
  <r>
    <s v="US-2013-114776"/>
    <s v="12/07/2013"/>
    <s v="08/12/2013"/>
    <x v="0"/>
    <x v="1"/>
    <d v="2013-12-07T00:00:00"/>
    <d v="2013-12-08T00:00:00"/>
    <s v="On Date"/>
    <s v="GregGuthrie"/>
    <s v="United States"/>
    <s v="Antioch"/>
    <s v="California"/>
    <s v="Paper"/>
    <s v="Xerox 216"/>
    <n v="3.3696000000000002"/>
    <n v="19.440000000000001"/>
    <n v="3"/>
    <n v="9.3312000000000008"/>
    <n v="746.49600000000009"/>
  </r>
  <r>
    <s v="CA-2011-146969"/>
    <s v="09/29/2011"/>
    <s v="03/10/2011"/>
    <x v="1"/>
    <x v="4"/>
    <d v="2011-09-29T00:00:00"/>
    <d v="2011-10-03T00:00:00"/>
    <s v="On Date"/>
    <s v="ArthurPrichep"/>
    <s v="United States"/>
    <s v="Los Angeles"/>
    <s v="California"/>
    <s v="Furnishings"/>
    <s v="Luxo Professional Combination Clamp-On Lamps"/>
    <n v="75.701999999999998"/>
    <n v="204.6"/>
    <n v="2"/>
    <n v="53.195999999999998"/>
    <n v="4255.68"/>
  </r>
  <r>
    <s v="CA-2011-146969"/>
    <s v="09/29/2011"/>
    <s v="03/10/2011"/>
    <x v="1"/>
    <x v="4"/>
    <d v="2011-09-29T00:00:00"/>
    <d v="2011-10-03T00:00:00"/>
    <s v="On Date"/>
    <s v="ArthurPrichep"/>
    <s v="United States"/>
    <s v="Los Angeles"/>
    <s v="California"/>
    <s v="Fasteners"/>
    <s v="Stockwell Push Pins"/>
    <n v="1.4606000000000001"/>
    <n v="8.7200000000000006"/>
    <n v="4"/>
    <n v="2.8776000000000002"/>
    <n v="230.20800000000003"/>
  </r>
  <r>
    <s v="CA-2011-146969"/>
    <s v="09/29/2011"/>
    <s v="03/10/2011"/>
    <x v="1"/>
    <x v="4"/>
    <d v="2011-09-29T00:00:00"/>
    <d v="2011-10-03T00:00:00"/>
    <s v="On Date"/>
    <s v="ArthurPrichep"/>
    <s v="United States"/>
    <s v="Los Angeles"/>
    <s v="California"/>
    <s v="Paper"/>
    <s v="Xerox 223"/>
    <n v="3.3696000000000006"/>
    <n v="6.48"/>
    <n v="1"/>
    <n v="3.1103999999999998"/>
    <n v="248.83199999999999"/>
  </r>
  <r>
    <s v="CA-2011-146969"/>
    <s v="09/29/2011"/>
    <s v="03/10/2011"/>
    <x v="1"/>
    <x v="4"/>
    <d v="2011-09-29T00:00:00"/>
    <d v="2011-10-03T00:00:00"/>
    <s v="On Date"/>
    <s v="ArthurPrichep"/>
    <s v="United States"/>
    <s v="Los Angeles"/>
    <s v="California"/>
    <s v="Machines"/>
    <s v="Star Micronics TSP800 TSP847IIU Receipt Printer"/>
    <n v="231.63300000000004"/>
    <n v="686.32"/>
    <n v="2"/>
    <n v="223.054"/>
    <n v="17844.32"/>
  </r>
  <r>
    <s v="CA-2011-146969"/>
    <s v="09/29/2011"/>
    <s v="03/10/2011"/>
    <x v="1"/>
    <x v="4"/>
    <d v="2011-09-29T00:00:00"/>
    <d v="2011-10-03T00:00:00"/>
    <s v="On Date"/>
    <s v="ArthurPrichep"/>
    <s v="United States"/>
    <s v="Los Angeles"/>
    <s v="California"/>
    <s v="Storage"/>
    <s v="Fellowes Mobile File Cart, Black"/>
    <n v="45.391400000000004"/>
    <n v="62.18"/>
    <n v="1"/>
    <n v="16.788599999999999"/>
    <n v="1343.088"/>
  </r>
  <r>
    <s v="CA-2014-160395"/>
    <s v="01/01/2014"/>
    <s v="07/01/2014"/>
    <x v="3"/>
    <x v="5"/>
    <d v="2014-01-01T00:00:00"/>
    <d v="2014-01-07T00:00:00"/>
    <s v="Delay"/>
    <s v="KellyLampkin"/>
    <s v="United States"/>
    <s v="Reno"/>
    <s v="Nevada"/>
    <s v="Art"/>
    <s v="Crayola Anti Dust Chalk, 12/Pack"/>
    <n v="1.0010000000000001"/>
    <n v="3.64"/>
    <n v="2"/>
    <n v="1.6379999999999999"/>
    <n v="131.04"/>
  </r>
  <r>
    <s v="CA-2014-160395"/>
    <s v="01/01/2014"/>
    <s v="07/01/2014"/>
    <x v="3"/>
    <x v="5"/>
    <d v="2014-01-01T00:00:00"/>
    <d v="2014-01-07T00:00:00"/>
    <s v="Delay"/>
    <s v="KellyLampkin"/>
    <s v="United States"/>
    <s v="Reno"/>
    <s v="Nevada"/>
    <s v="Binders"/>
    <s v="Lock-Up Easel 'Spel-Binder'"/>
    <n v="15.120900000000002"/>
    <n v="159.768"/>
    <n v="7"/>
    <n v="53.921700000000001"/>
    <n v="4313.7359999999999"/>
  </r>
  <r>
    <s v="CA-2013-149314"/>
    <s v="07/03/2013"/>
    <s v="08/07/2013"/>
    <x v="0"/>
    <x v="6"/>
    <d v="2013-07-03T00:00:00"/>
    <d v="2013-07-08T00:00:00"/>
    <s v="On Date"/>
    <s v="GeorgeBell"/>
    <s v="United States"/>
    <s v="Los Angeles"/>
    <s v="California"/>
    <s v="Chairs"/>
    <s v="Hon Deluxe Fabric Upholstered Stacking Chairs"/>
    <n v="175.66559999999998"/>
    <n v="195.184"/>
    <n v="1"/>
    <n v="19.5184"/>
    <n v="1561.472"/>
  </r>
  <r>
    <s v="CA-2011-126522"/>
    <s v="09/01/2011"/>
    <s v="05/09/2011"/>
    <x v="1"/>
    <x v="4"/>
    <d v="2011-09-01T00:00:00"/>
    <d v="2011-09-05T00:00:00"/>
    <s v="On Date"/>
    <s v="LarryTron"/>
    <s v="United States"/>
    <s v="Escondido"/>
    <s v="California"/>
    <s v="Art"/>
    <s v="BOSTON Model 1800 Electric Pencil Sharpeners, Putty/Woodgrain"/>
    <n v="12.7658"/>
    <n v="53.94"/>
    <n v="3"/>
    <n v="15.6426"/>
    <n v="1251.4079999999999"/>
  </r>
  <r>
    <s v="CA-2012-125416"/>
    <s v="11/02/2012"/>
    <s v="02/11/2012"/>
    <x v="2"/>
    <x v="7"/>
    <d v="2012-11-02T00:00:00"/>
    <d v="2012-11-02T00:00:00"/>
    <s v="On Date"/>
    <s v="KellyCollister"/>
    <s v="United States"/>
    <s v="Seattle"/>
    <s v="Washington"/>
    <s v="Accessories"/>
    <s v="Logitech K350 2.4Ghz Wireless Keyboard"/>
    <n v="44.295300000000005"/>
    <n v="447.93"/>
    <n v="9"/>
    <n v="49.272300000000001"/>
    <n v="3941.7840000000001"/>
  </r>
  <r>
    <s v="CA-2011-158064"/>
    <s v="04/21/2011"/>
    <s v="25/04/2011"/>
    <x v="1"/>
    <x v="10"/>
    <d v="2011-04-21T00:00:00"/>
    <d v="2011-04-25T00:00:00"/>
    <s v="On Date"/>
    <s v="AllenArmold"/>
    <s v="United States"/>
    <s v="Los Angeles"/>
    <s v="California"/>
    <s v="Binders"/>
    <s v="ACCOHIDE Binder by Acco"/>
    <n v="2.1888999999999998"/>
    <n v="16.52"/>
    <n v="5"/>
    <n v="5.5754999999999999"/>
    <n v="446.03999999999996"/>
  </r>
  <r>
    <s v="CA-2011-120243"/>
    <s v="12/27/2011"/>
    <s v="30/12/2011"/>
    <x v="1"/>
    <x v="1"/>
    <d v="2011-12-27T00:00:00"/>
    <d v="2011-12-30T00:00:00"/>
    <s v="On Date"/>
    <s v="AlyssaTate"/>
    <s v="United States"/>
    <s v="Los Angeles"/>
    <s v="California"/>
    <s v="Labels"/>
    <s v="Staples"/>
    <n v="1.5317000000000001"/>
    <n v="11.56"/>
    <n v="4"/>
    <n v="5.4332000000000003"/>
    <n v="434.65600000000001"/>
  </r>
  <r>
    <s v="CA-2011-127131"/>
    <s v="11/24/2011"/>
    <s v="30/11/2011"/>
    <x v="1"/>
    <x v="7"/>
    <d v="2011-11-24T00:00:00"/>
    <d v="2011-11-30T00:00:00"/>
    <s v="Delay"/>
    <s v="HaroldRyan"/>
    <s v="United States"/>
    <s v="Seattle"/>
    <s v="Washington"/>
    <s v="Binders"/>
    <s v="Peel &amp; Stick Add-On Corner Pockets"/>
    <n v="1.1232"/>
    <n v="12.096"/>
    <n v="7"/>
    <n v="4.2336"/>
    <n v="338.68799999999999"/>
  </r>
  <r>
    <s v="CA-2011-127131"/>
    <s v="11/24/2011"/>
    <s v="30/11/2011"/>
    <x v="1"/>
    <x v="7"/>
    <d v="2011-11-24T00:00:00"/>
    <d v="2011-11-30T00:00:00"/>
    <s v="Delay"/>
    <s v="HaroldRyan"/>
    <s v="United States"/>
    <s v="Seattle"/>
    <s v="Washington"/>
    <s v="Storage"/>
    <s v="Carina 42&quot;Hx23 3/4&quot;W Media Storage Unit"/>
    <n v="79.360399999999998"/>
    <n v="485.88"/>
    <n v="6"/>
    <n v="9.7175999999999991"/>
    <n v="777.4079999999999"/>
  </r>
  <r>
    <s v="CA-2011-127131"/>
    <s v="11/24/2011"/>
    <s v="30/11/2011"/>
    <x v="1"/>
    <x v="7"/>
    <d v="2011-11-24T00:00:00"/>
    <d v="2011-11-30T00:00:00"/>
    <s v="Delay"/>
    <s v="HaroldRyan"/>
    <s v="United States"/>
    <s v="Seattle"/>
    <s v="Washington"/>
    <s v="Paper"/>
    <s v="Xerox 220"/>
    <n v="3.3696000000000006"/>
    <n v="25.92"/>
    <n v="4"/>
    <n v="12.441599999999999"/>
    <n v="995.32799999999997"/>
  </r>
  <r>
    <s v="CA-2011-127131"/>
    <s v="11/24/2011"/>
    <s v="30/11/2011"/>
    <x v="1"/>
    <x v="7"/>
    <d v="2011-11-24T00:00:00"/>
    <d v="2011-11-30T00:00:00"/>
    <s v="Delay"/>
    <s v="HaroldRyan"/>
    <s v="United States"/>
    <s v="Seattle"/>
    <s v="Washington"/>
    <s v="Storage"/>
    <s v="Recycled Data-Pak for Archival Bound Computer Printouts, 12-1/2 x 12-1/2 x 16"/>
    <n v="72.116700000000009"/>
    <n v="197.58"/>
    <n v="2"/>
    <n v="53.346600000000002"/>
    <n v="4267.7280000000001"/>
  </r>
  <r>
    <s v="CA-2014-117212"/>
    <s v="02/27/2014"/>
    <s v="01/03/2014"/>
    <x v="3"/>
    <x v="11"/>
    <d v="2014-02-27T00:00:00"/>
    <d v="2014-03-01T00:00:00"/>
    <s v="On Date"/>
    <s v="BradleyTalbott"/>
    <s v="United States"/>
    <s v="Los Angeles"/>
    <s v="California"/>
    <s v="Appliances"/>
    <s v="Kensington 6 Outlet Guardian Standard Surge Protector"/>
    <n v="14.9504"/>
    <n v="81.92"/>
    <n v="4"/>
    <n v="22.118400000000001"/>
    <n v="1769.4720000000002"/>
  </r>
  <r>
    <s v="CA-2014-117212"/>
    <s v="02/27/2014"/>
    <s v="01/03/2014"/>
    <x v="3"/>
    <x v="11"/>
    <d v="2014-02-27T00:00:00"/>
    <d v="2014-03-01T00:00:00"/>
    <s v="On Date"/>
    <s v="BradleyTalbott"/>
    <s v="United States"/>
    <s v="Los Angeles"/>
    <s v="California"/>
    <s v="Phones"/>
    <s v="Toshiba IPT2010-SD IPÂ Telephone"/>
    <n v="102.8526"/>
    <n v="889.53599999999994"/>
    <n v="8"/>
    <n v="66.715199999999996"/>
    <n v="5337.2159999999994"/>
  </r>
  <r>
    <s v="CA-2014-117212"/>
    <s v="02/27/2014"/>
    <s v="01/03/2014"/>
    <x v="3"/>
    <x v="11"/>
    <d v="2014-02-27T00:00:00"/>
    <d v="2014-03-01T00:00:00"/>
    <s v="On Date"/>
    <s v="BradleyTalbott"/>
    <s v="United States"/>
    <s v="Los Angeles"/>
    <s v="California"/>
    <s v="Chairs"/>
    <s v="GuestStacker Chair with Chrome Finish Legs"/>
    <n v="267.66720000000004"/>
    <n v="892.22400000000005"/>
    <n v="3"/>
    <n v="89.222399999999993"/>
    <n v="7137.7919999999995"/>
  </r>
  <r>
    <s v="CA-2014-117212"/>
    <s v="02/27/2014"/>
    <s v="01/03/2014"/>
    <x v="3"/>
    <x v="11"/>
    <d v="2014-02-27T00:00:00"/>
    <d v="2014-03-01T00:00:00"/>
    <s v="On Date"/>
    <s v="BradleyTalbott"/>
    <s v="United States"/>
    <s v="Los Angeles"/>
    <s v="California"/>
    <s v="Paper"/>
    <s v="Xerox 1908"/>
    <n v="28.549799999999998"/>
    <n v="223.92"/>
    <n v="4"/>
    <n v="109.7208"/>
    <n v="8777.6640000000007"/>
  </r>
  <r>
    <s v="CA-2014-117212"/>
    <s v="02/27/2014"/>
    <s v="01/03/2014"/>
    <x v="3"/>
    <x v="11"/>
    <d v="2014-02-27T00:00:00"/>
    <d v="2014-03-01T00:00:00"/>
    <s v="On Date"/>
    <s v="BradleyTalbott"/>
    <s v="United States"/>
    <s v="Los Angeles"/>
    <s v="California"/>
    <s v="Paper"/>
    <s v="Xerox 1924"/>
    <n v="2.9478000000000004"/>
    <n v="23.12"/>
    <n v="4"/>
    <n v="11.328799999999999"/>
    <n v="906.30399999999997"/>
  </r>
  <r>
    <s v="CA-2013-114727"/>
    <s v="07/19/2013"/>
    <s v="25/07/2013"/>
    <x v="0"/>
    <x v="6"/>
    <d v="2013-07-19T00:00:00"/>
    <d v="2013-07-25T00:00:00"/>
    <s v="Delay"/>
    <s v="LindaSouthworth"/>
    <s v="United States"/>
    <s v="Denver"/>
    <s v="Colorado"/>
    <s v="Chairs"/>
    <s v="Hon GuestStacker Chair"/>
    <n v="167.73580000000001"/>
    <n v="544.00800000000004"/>
    <n v="3"/>
    <n v="40.800600000000003"/>
    <n v="3264.0480000000002"/>
  </r>
  <r>
    <s v="CA-2013-114727"/>
    <s v="07/19/2013"/>
    <s v="25/07/2013"/>
    <x v="0"/>
    <x v="6"/>
    <d v="2013-07-19T00:00:00"/>
    <d v="2013-07-25T00:00:00"/>
    <s v="Delay"/>
    <s v="LindaSouthworth"/>
    <s v="United States"/>
    <s v="Denver"/>
    <s v="Colorado"/>
    <s v="Binders"/>
    <s v="Round Ring Binders"/>
    <n v="1.1024"/>
    <n v="1.8720000000000001"/>
    <n v="3"/>
    <n v="-1.4352"/>
    <n v="-114.816"/>
  </r>
  <r>
    <s v="CA-2013-114727"/>
    <s v="07/19/2013"/>
    <s v="25/07/2013"/>
    <x v="0"/>
    <x v="6"/>
    <d v="2013-07-19T00:00:00"/>
    <d v="2013-07-25T00:00:00"/>
    <s v="Delay"/>
    <s v="LindaSouthworth"/>
    <s v="United States"/>
    <s v="Denver"/>
    <s v="Colorado"/>
    <s v="Chairs"/>
    <s v="Hon 4700 Series Mobuis Mid-Back Task Chairs with Adjustable Arms"/>
    <n v="281.2242"/>
    <n v="854.35199999999998"/>
    <n v="3"/>
    <n v="10.679399999999999"/>
    <n v="854.35199999999998"/>
  </r>
  <r>
    <s v="CA-2013-114727"/>
    <s v="07/19/2013"/>
    <s v="25/07/2013"/>
    <x v="0"/>
    <x v="6"/>
    <d v="2013-07-19T00:00:00"/>
    <d v="2013-07-25T00:00:00"/>
    <s v="Delay"/>
    <s v="LindaSouthworth"/>
    <s v="United States"/>
    <s v="Denver"/>
    <s v="Colorado"/>
    <s v="Storage"/>
    <s v="Sauder Facets Collection Locker/File Cabinet, Sky Alder Finish"/>
    <n v="296.78399999999999"/>
    <n v="593.56799999999998"/>
    <n v="2"/>
    <n v="0"/>
    <n v="0"/>
  </r>
  <r>
    <s v="CA-2013-114727"/>
    <s v="07/19/2013"/>
    <s v="25/07/2013"/>
    <x v="0"/>
    <x v="6"/>
    <d v="2013-07-19T00:00:00"/>
    <d v="2013-07-25T00:00:00"/>
    <s v="Delay"/>
    <s v="LindaSouthworth"/>
    <s v="United States"/>
    <s v="Denver"/>
    <s v="Colorado"/>
    <s v="Storage"/>
    <s v="Fellowes Strictly Business Drawer File, Letter/Legal Size"/>
    <n v="123.94800000000001"/>
    <n v="338.04"/>
    <n v="3"/>
    <n v="-33.804000000000002"/>
    <n v="-2704.32"/>
  </r>
  <r>
    <s v="CA-2011-110184"/>
    <s v="07/12/2011"/>
    <s v="16/07/2011"/>
    <x v="1"/>
    <x v="6"/>
    <d v="2011-07-12T00:00:00"/>
    <d v="2011-07-16T00:00:00"/>
    <s v="On Date"/>
    <s v="BenFerrer"/>
    <s v="United States"/>
    <s v="Los Angeles"/>
    <s v="California"/>
    <s v="Storage"/>
    <s v="Fellowes Super Stor/Drawer"/>
    <n v="22.754999999999999"/>
    <n v="249.75"/>
    <n v="9"/>
    <n v="44.954999999999998"/>
    <n v="3596.3999999999996"/>
  </r>
  <r>
    <s v="CA-2011-110184"/>
    <s v="07/12/2011"/>
    <s v="16/07/2011"/>
    <x v="1"/>
    <x v="6"/>
    <d v="2011-07-12T00:00:00"/>
    <d v="2011-07-16T00:00:00"/>
    <s v="On Date"/>
    <s v="BenFerrer"/>
    <s v="United States"/>
    <s v="Los Angeles"/>
    <s v="California"/>
    <s v="Phones"/>
    <s v="GE DSL Phone Line Filter"/>
    <n v="28.392900000000001"/>
    <n v="255.93600000000001"/>
    <n v="8"/>
    <n v="28.7928"/>
    <n v="2303.424"/>
  </r>
  <r>
    <s v="CA-2014-100013"/>
    <s v="11/07/2014"/>
    <s v="12/11/2014"/>
    <x v="3"/>
    <x v="7"/>
    <d v="2014-11-07T00:00:00"/>
    <d v="2014-11-12T00:00:00"/>
    <s v="On Date"/>
    <s v="ZuschussCarroll"/>
    <s v="United States"/>
    <s v="Los Angeles"/>
    <s v="California"/>
    <s v="Envelopes"/>
    <s v="#10- 4 1/8&quot; x 9 1/2&quot; Security-Tint Envelopes"/>
    <n v="3.8963999999999999"/>
    <n v="15.28"/>
    <n v="2"/>
    <n v="7.4871999999999996"/>
    <n v="598.976"/>
  </r>
  <r>
    <s v="CA-2014-100013"/>
    <s v="11/07/2014"/>
    <s v="12/11/2014"/>
    <x v="3"/>
    <x v="7"/>
    <d v="2014-11-07T00:00:00"/>
    <d v="2014-11-12T00:00:00"/>
    <s v="On Date"/>
    <s v="ZuschussCarroll"/>
    <s v="United States"/>
    <s v="Los Angeles"/>
    <s v="California"/>
    <s v="Furnishings"/>
    <s v="Dax Clear Box Frame"/>
    <n v="5.7618000000000009"/>
    <n v="8.73"/>
    <n v="1"/>
    <n v="2.9681999999999999"/>
    <n v="237.45599999999999"/>
  </r>
  <r>
    <s v="CA-2014-100013"/>
    <s v="11/07/2014"/>
    <s v="12/11/2014"/>
    <x v="3"/>
    <x v="7"/>
    <d v="2014-11-07T00:00:00"/>
    <d v="2014-11-12T00:00:00"/>
    <s v="On Date"/>
    <s v="ZuschussCarroll"/>
    <s v="United States"/>
    <s v="Los Angeles"/>
    <s v="California"/>
    <s v="Art"/>
    <s v="SANFORD Liquid Accent Tank-Style Highlighters"/>
    <n v="1.9596"/>
    <n v="5.68"/>
    <n v="2"/>
    <n v="1.7607999999999999"/>
    <n v="140.864"/>
  </r>
  <r>
    <s v="CA-2011-127012"/>
    <s v="08/11/2011"/>
    <s v="15/08/2011"/>
    <x v="1"/>
    <x v="3"/>
    <d v="2011-08-11T00:00:00"/>
    <d v="2011-08-15T00:00:00"/>
    <s v="On Date"/>
    <s v="GregMatthias"/>
    <s v="United States"/>
    <s v="Seattle"/>
    <s v="Washington"/>
    <s v="Furnishings"/>
    <s v="Eldon Image Series Desk Accessories, Ebony"/>
    <n v="6.9159999999999995"/>
    <n v="12.35"/>
    <n v="1"/>
    <n v="5.4340000000000002"/>
    <n v="434.72"/>
  </r>
  <r>
    <s v="CA-2011-127012"/>
    <s v="08/11/2011"/>
    <s v="15/08/2011"/>
    <x v="1"/>
    <x v="3"/>
    <d v="2011-08-11T00:00:00"/>
    <d v="2011-08-15T00:00:00"/>
    <s v="On Date"/>
    <s v="GregMatthias"/>
    <s v="United States"/>
    <s v="Seattle"/>
    <s v="Washington"/>
    <s v="Art"/>
    <s v="Sanford 52201 APSCO Electric Pencil Sharpener"/>
    <n v="30.317799999999998"/>
    <n v="40.97"/>
    <n v="1"/>
    <n v="10.652200000000001"/>
    <n v="852.17600000000004"/>
  </r>
  <r>
    <s v="CA-2011-127012"/>
    <s v="08/11/2011"/>
    <s v="15/08/2011"/>
    <x v="1"/>
    <x v="3"/>
    <d v="2011-08-11T00:00:00"/>
    <d v="2011-08-15T00:00:00"/>
    <s v="On Date"/>
    <s v="GregMatthias"/>
    <s v="United States"/>
    <s v="Seattle"/>
    <s v="Washington"/>
    <s v="Fasteners"/>
    <s v="Vinyl Coated Wire Paper Clips in Organizer Box, 800/Box"/>
    <n v="6.0844000000000005"/>
    <n v="22.96"/>
    <n v="2"/>
    <n v="10.7912"/>
    <n v="863.29600000000005"/>
  </r>
  <r>
    <s v="CA-2011-168494"/>
    <s v="12/12/2011"/>
    <s v="14/12/2011"/>
    <x v="1"/>
    <x v="1"/>
    <d v="2011-12-12T00:00:00"/>
    <d v="2011-12-14T00:00:00"/>
    <s v="On Date"/>
    <s v="NoraPreis"/>
    <s v="United States"/>
    <s v="Fresno"/>
    <s v="California"/>
    <s v="Tables"/>
    <s v="Hon Non-Folding Utility Tables"/>
    <n v="111.517"/>
    <n v="764.68799999999999"/>
    <n v="6"/>
    <n v="95.585999999999999"/>
    <n v="7646.88"/>
  </r>
  <r>
    <s v="CA-2011-168494"/>
    <s v="12/12/2011"/>
    <s v="14/12/2011"/>
    <x v="1"/>
    <x v="1"/>
    <d v="2011-12-12T00:00:00"/>
    <d v="2011-12-14T00:00:00"/>
    <s v="On Date"/>
    <s v="NoraPreis"/>
    <s v="United States"/>
    <s v="Fresno"/>
    <s v="California"/>
    <s v="Tables"/>
    <s v="Bretford Rectangular Conference Table Tops"/>
    <n v="289.62009999999998"/>
    <n v="3610.848"/>
    <n v="12"/>
    <n v="135.4068"/>
    <n v="10832.544"/>
  </r>
  <r>
    <s v="CA-2011-168494"/>
    <s v="12/12/2011"/>
    <s v="14/12/2011"/>
    <x v="1"/>
    <x v="1"/>
    <d v="2011-12-12T00:00:00"/>
    <d v="2011-12-14T00:00:00"/>
    <s v="On Date"/>
    <s v="NoraPreis"/>
    <s v="United States"/>
    <s v="Fresno"/>
    <s v="California"/>
    <s v="Bookcases"/>
    <s v="Bestar Classic Bookcase"/>
    <n v="80.991900000000001"/>
    <n v="254.97450000000001"/>
    <n v="3"/>
    <n v="11.998799999999999"/>
    <n v="959.904"/>
  </r>
  <r>
    <s v="CA-2014-110380"/>
    <s v="09/03/2014"/>
    <s v="08/09/2014"/>
    <x v="3"/>
    <x v="4"/>
    <d v="2014-09-03T00:00:00"/>
    <d v="2014-09-08T00:00:00"/>
    <s v="On Date"/>
    <s v="PhillipFlathmann"/>
    <s v="United States"/>
    <s v="San Francisco"/>
    <s v="California"/>
    <s v="Art"/>
    <s v="Pencil and Crayon Sharpener"/>
    <n v="1.5987"/>
    <n v="6.57"/>
    <n v="3"/>
    <n v="1.7739"/>
    <n v="141.91200000000001"/>
  </r>
  <r>
    <s v="US-2011-167738"/>
    <s v="12/24/2011"/>
    <s v="29/12/2011"/>
    <x v="1"/>
    <x v="1"/>
    <d v="2011-12-24T00:00:00"/>
    <d v="2011-12-29T00:00:00"/>
    <s v="On Date"/>
    <s v="JulieCreighton"/>
    <s v="United States"/>
    <s v="Los Angeles"/>
    <s v="California"/>
    <s v="Storage"/>
    <s v="Letter Size Cart"/>
    <n v="101.43060000000001"/>
    <n v="142.86000000000001"/>
    <n v="1"/>
    <n v="41.429400000000001"/>
    <n v="3314.3519999999999"/>
  </r>
  <r>
    <s v="US-2011-167738"/>
    <s v="12/24/2011"/>
    <s v="29/12/2011"/>
    <x v="1"/>
    <x v="1"/>
    <d v="2011-12-24T00:00:00"/>
    <d v="2011-12-29T00:00:00"/>
    <s v="On Date"/>
    <s v="JulieCreighton"/>
    <s v="United States"/>
    <s v="Los Angeles"/>
    <s v="California"/>
    <s v="Chairs"/>
    <s v="Global Value Mid-Back Manager's Chair, Gray"/>
    <n v="45.667499999999997"/>
    <n v="292.27199999999999"/>
    <n v="6"/>
    <n v="18.266999999999999"/>
    <n v="1461.36"/>
  </r>
  <r>
    <s v="CA-2014-121412"/>
    <s v="09/24/2014"/>
    <s v="28/09/2014"/>
    <x v="3"/>
    <x v="4"/>
    <d v="2014-09-24T00:00:00"/>
    <d v="2014-09-28T00:00:00"/>
    <s v="On Date"/>
    <s v="BrookeGillingham"/>
    <s v="United States"/>
    <s v="Louisville"/>
    <s v="Colorado"/>
    <s v="Furnishings"/>
    <s v="Aluminum Document Frame"/>
    <n v="8.5540000000000003"/>
    <n v="29.327999999999999"/>
    <n v="3"/>
    <n v="3.6659999999999999"/>
    <n v="293.27999999999997"/>
  </r>
  <r>
    <s v="CA-2013-163384"/>
    <s v="11/11/2013"/>
    <s v="13/11/2013"/>
    <x v="0"/>
    <x v="7"/>
    <d v="2013-11-11T00:00:00"/>
    <d v="2013-11-13T00:00:00"/>
    <s v="On Date"/>
    <s v="ChuckClark"/>
    <s v="United States"/>
    <s v="San Francisco"/>
    <s v="California"/>
    <s v="Binders"/>
    <s v="ACCOHIDE 3-Ring Binder, Blue, 1&quot;"/>
    <n v="2.1888999999999998"/>
    <n v="13.215999999999999"/>
    <n v="4"/>
    <n v="4.4603999999999999"/>
    <n v="356.83199999999999"/>
  </r>
  <r>
    <s v="CA-2013-163384"/>
    <s v="11/11/2013"/>
    <s v="13/11/2013"/>
    <x v="0"/>
    <x v="7"/>
    <d v="2013-11-11T00:00:00"/>
    <d v="2013-11-13T00:00:00"/>
    <s v="On Date"/>
    <s v="ChuckClark"/>
    <s v="United States"/>
    <s v="San Francisco"/>
    <s v="California"/>
    <s v="Paper"/>
    <s v="Xerox 1996"/>
    <n v="3.3695999999999997"/>
    <n v="32.4"/>
    <n v="5"/>
    <n v="15.552"/>
    <n v="1244.1599999999999"/>
  </r>
  <r>
    <s v="CA-2012-101707"/>
    <s v="08/27/2012"/>
    <s v="01/09/2012"/>
    <x v="2"/>
    <x v="3"/>
    <d v="2012-08-27T00:00:00"/>
    <d v="2012-09-01T00:00:00"/>
    <s v="On Date"/>
    <s v="PhilipFox"/>
    <s v="United States"/>
    <s v="San Diego"/>
    <s v="California"/>
    <s v="Supplies"/>
    <s v="Fiskars Softgrip Scissors"/>
    <n v="7.905599999999998"/>
    <n v="32.94"/>
    <n v="3"/>
    <n v="9.2232000000000003"/>
    <n v="737.85599999999999"/>
  </r>
  <r>
    <s v="CA-2012-101707"/>
    <s v="08/27/2012"/>
    <s v="01/09/2012"/>
    <x v="2"/>
    <x v="3"/>
    <d v="2012-08-27T00:00:00"/>
    <d v="2012-09-01T00:00:00"/>
    <s v="On Date"/>
    <s v="PhilipFox"/>
    <s v="United States"/>
    <s v="San Diego"/>
    <s v="California"/>
    <s v="Paper"/>
    <s v="Xerox 1973"/>
    <n v="12.333600000000001"/>
    <n v="114.2"/>
    <n v="5"/>
    <n v="52.531999999999996"/>
    <n v="4202.5599999999995"/>
  </r>
  <r>
    <s v="CA-2012-101707"/>
    <s v="08/27/2012"/>
    <s v="01/09/2012"/>
    <x v="2"/>
    <x v="3"/>
    <d v="2012-08-27T00:00:00"/>
    <d v="2012-09-01T00:00:00"/>
    <s v="On Date"/>
    <s v="PhilipFox"/>
    <s v="United States"/>
    <s v="San Diego"/>
    <s v="California"/>
    <s v="Labels"/>
    <s v="Avery 511"/>
    <n v="1.6016000000000001"/>
    <n v="3.08"/>
    <n v="1"/>
    <n v="1.4783999999999999"/>
    <n v="118.27199999999999"/>
  </r>
  <r>
    <s v="CA-2012-138898"/>
    <s v="05/25/2012"/>
    <s v="29/05/2012"/>
    <x v="2"/>
    <x v="2"/>
    <d v="2012-05-25T00:00:00"/>
    <d v="2012-05-29T00:00:00"/>
    <s v="On Date"/>
    <s v="JustinHirsh"/>
    <s v="United States"/>
    <s v="Pueblo"/>
    <s v="Colorado"/>
    <s v="Appliances"/>
    <s v="Kensington 4 Outlet MasterPiece Compact Power Control Center"/>
    <n v="58.550399999999996"/>
    <n v="845.72799999999995"/>
    <n v="13"/>
    <n v="84.572800000000001"/>
    <n v="6765.8240000000005"/>
  </r>
  <r>
    <s v="CA-2014-115427"/>
    <s v="12/31/2014"/>
    <s v="04/01/2015"/>
    <x v="4"/>
    <x v="1"/>
    <d v="2014-12-31T00:00:00"/>
    <d v="2015-01-04T00:00:00"/>
    <s v="On Date"/>
    <s v="EricaBern"/>
    <s v="United States"/>
    <s v="Fairfield"/>
    <s v="California"/>
    <s v="Binders"/>
    <s v="Cardinal Slant-D Ring Binder, Heavy Gauge Vinyl"/>
    <n v="4.6926000000000005"/>
    <n v="13.904"/>
    <n v="2"/>
    <n v="4.5187999999999997"/>
    <n v="361.50399999999996"/>
  </r>
  <r>
    <s v="CA-2014-115427"/>
    <s v="12/31/2014"/>
    <s v="04/01/2015"/>
    <x v="4"/>
    <x v="1"/>
    <d v="2014-12-31T00:00:00"/>
    <d v="2015-01-04T00:00:00"/>
    <s v="On Date"/>
    <s v="EricaBern"/>
    <s v="United States"/>
    <s v="Fairfield"/>
    <s v="California"/>
    <s v="Binders"/>
    <s v="GBC Binding covers"/>
    <n v="7.1224999999999996"/>
    <n v="20.72"/>
    <n v="2"/>
    <n v="6.4749999999999996"/>
    <n v="518"/>
  </r>
  <r>
    <s v="CA-2012-121391"/>
    <s v="10/04/2012"/>
    <s v="07/10/2012"/>
    <x v="2"/>
    <x v="8"/>
    <d v="2012-10-04T00:00:00"/>
    <d v="2012-10-07T00:00:00"/>
    <s v="On Date"/>
    <s v="AlexAvila"/>
    <s v="United States"/>
    <s v="San Francisco"/>
    <s v="California"/>
    <s v="Storage"/>
    <s v="Tenex Personal Project File with Scoop Front Design, Black"/>
    <n v="9.975200000000001"/>
    <n v="26.96"/>
    <n v="2"/>
    <n v="7.0095999999999998"/>
    <n v="560.76800000000003"/>
  </r>
  <r>
    <s v="CA-2013-141397"/>
    <s v="06/21/2013"/>
    <s v="22/06/2013"/>
    <x v="0"/>
    <x v="0"/>
    <d v="2013-06-21T00:00:00"/>
    <d v="2013-06-22T00:00:00"/>
    <s v="On Date"/>
    <s v="RoyCollins"/>
    <s v="United States"/>
    <s v="Pasadena"/>
    <s v="California"/>
    <s v="Paper"/>
    <s v="Xerox 1898"/>
    <n v="3.4735999999999998"/>
    <n v="46.76"/>
    <n v="7"/>
    <n v="22.444800000000001"/>
    <n v="1795.5840000000001"/>
  </r>
  <r>
    <s v="CA-2013-141397"/>
    <s v="06/21/2013"/>
    <s v="22/06/2013"/>
    <x v="0"/>
    <x v="0"/>
    <d v="2013-06-21T00:00:00"/>
    <d v="2013-06-22T00:00:00"/>
    <s v="On Date"/>
    <s v="RoyCollins"/>
    <s v="United States"/>
    <s v="Pasadena"/>
    <s v="California"/>
    <s v="Binders"/>
    <s v="GBC Plastic Binding Combs"/>
    <n v="3.7637999999999998"/>
    <n v="17.712"/>
    <n v="3"/>
    <n v="6.4206000000000003"/>
    <n v="513.64800000000002"/>
  </r>
  <r>
    <s v="CA-2013-141397"/>
    <s v="06/21/2013"/>
    <s v="22/06/2013"/>
    <x v="0"/>
    <x v="0"/>
    <d v="2013-06-21T00:00:00"/>
    <d v="2013-06-22T00:00:00"/>
    <s v="On Date"/>
    <s v="RoyCollins"/>
    <s v="United States"/>
    <s v="Pasadena"/>
    <s v="California"/>
    <s v="Appliances"/>
    <s v="Belkin 6 Outlet Metallic Surge Strip"/>
    <n v="8.0586000000000002"/>
    <n v="21.78"/>
    <n v="2"/>
    <n v="5.6627999999999998"/>
    <n v="453.024"/>
  </r>
  <r>
    <s v="CA-2013-141397"/>
    <s v="06/21/2013"/>
    <s v="22/06/2013"/>
    <x v="0"/>
    <x v="0"/>
    <d v="2013-06-21T00:00:00"/>
    <d v="2013-06-22T00:00:00"/>
    <s v="On Date"/>
    <s v="RoyCollins"/>
    <s v="United States"/>
    <s v="Pasadena"/>
    <s v="California"/>
    <s v="Storage"/>
    <s v="Fellowes Bankers Box Recycled Super Stor/Drawer"/>
    <n v="50.741199999999999"/>
    <n v="161.94"/>
    <n v="3"/>
    <n v="9.7164000000000001"/>
    <n v="777.31200000000001"/>
  </r>
  <r>
    <s v="CA-2013-141397"/>
    <s v="06/21/2013"/>
    <s v="22/06/2013"/>
    <x v="0"/>
    <x v="0"/>
    <d v="2013-06-21T00:00:00"/>
    <d v="2013-06-22T00:00:00"/>
    <s v="On Date"/>
    <s v="RoyCollins"/>
    <s v="United States"/>
    <s v="Pasadena"/>
    <s v="California"/>
    <s v="Chairs"/>
    <s v="Hon Valutask Swivel Chairs"/>
    <n v="84.8232"/>
    <n v="161.56800000000001"/>
    <n v="2"/>
    <n v="-8.0784000000000002"/>
    <n v="-646.27200000000005"/>
  </r>
  <r>
    <s v="CA-2013-145919"/>
    <s v="12/19/2013"/>
    <s v="24/12/2013"/>
    <x v="0"/>
    <x v="1"/>
    <d v="2013-12-19T00:00:00"/>
    <d v="2013-12-24T00:00:00"/>
    <s v="On Date"/>
    <s v="HenryGoldwyn"/>
    <s v="United States"/>
    <s v="Los Angeles"/>
    <s v="California"/>
    <s v="Paper"/>
    <s v="Eureka Recycled Copy Paper 8 1/2&quot; x 11&quot;, Ream"/>
    <n v="3.3696000000000002"/>
    <n v="38.880000000000003"/>
    <n v="6"/>
    <n v="18.662400000000002"/>
    <n v="1492.9920000000002"/>
  </r>
  <r>
    <s v="CA-2013-145919"/>
    <s v="12/19/2013"/>
    <s v="24/12/2013"/>
    <x v="0"/>
    <x v="1"/>
    <d v="2013-12-19T00:00:00"/>
    <d v="2013-12-24T00:00:00"/>
    <s v="On Date"/>
    <s v="HenryGoldwyn"/>
    <s v="United States"/>
    <s v="Los Angeles"/>
    <s v="California"/>
    <s v="Furnishings"/>
    <s v="Seth Thomas 12&quot; Clock w/ Goldtone Case"/>
    <n v="15.1668"/>
    <n v="183.84"/>
    <n v="8"/>
    <n v="62.505600000000001"/>
    <n v="5000.4480000000003"/>
  </r>
  <r>
    <s v="CA-2013-145919"/>
    <s v="12/19/2013"/>
    <s v="24/12/2013"/>
    <x v="0"/>
    <x v="1"/>
    <d v="2013-12-19T00:00:00"/>
    <d v="2013-12-24T00:00:00"/>
    <s v="On Date"/>
    <s v="HenryGoldwyn"/>
    <s v="United States"/>
    <s v="Los Angeles"/>
    <s v="California"/>
    <s v="Supplies"/>
    <s v="Premier Electric Letter Opener"/>
    <n v="110.06699999999998"/>
    <n v="579.29999999999995"/>
    <n v="5"/>
    <n v="28.965"/>
    <n v="2317.1999999999998"/>
  </r>
  <r>
    <s v="CA-2014-106033"/>
    <s v="10/16/2014"/>
    <s v="19/10/2014"/>
    <x v="3"/>
    <x v="8"/>
    <d v="2014-10-16T00:00:00"/>
    <d v="2014-10-19T00:00:00"/>
    <s v="On Date"/>
    <s v="FrankGastineau"/>
    <s v="United States"/>
    <s v="San Francisco"/>
    <s v="California"/>
    <s v="Art"/>
    <s v="Panasonic KP-310 Heavy-Duty Electric Pencil Sharpener"/>
    <n v="15.385999999999999"/>
    <n v="87.92"/>
    <n v="4"/>
    <n v="26.376000000000001"/>
    <n v="2110.08"/>
  </r>
  <r>
    <s v="CA-2013-142762"/>
    <s v="05/24/2013"/>
    <s v="28/05/2013"/>
    <x v="0"/>
    <x v="2"/>
    <d v="2013-05-24T00:00:00"/>
    <d v="2013-05-28T00:00:00"/>
    <s v="On Date"/>
    <s v="LisaDeCherney"/>
    <s v="United States"/>
    <s v="San Francisco"/>
    <s v="California"/>
    <s v="Furnishings"/>
    <s v="Eldon Image Series Desk Accessories, Ebony"/>
    <n v="6.9159999999999995"/>
    <n v="37.049999999999997"/>
    <n v="3"/>
    <n v="16.302"/>
    <n v="1304.1599999999999"/>
  </r>
  <r>
    <s v="CA-2011-121664"/>
    <s v="05/06/2011"/>
    <s v="10/05/2011"/>
    <x v="1"/>
    <x v="2"/>
    <d v="2011-05-06T00:00:00"/>
    <d v="2011-05-10T00:00:00"/>
    <s v="On Date"/>
    <s v="HaroldPawlan"/>
    <s v="United States"/>
    <s v="Los Angeles"/>
    <s v="California"/>
    <s v="Binders"/>
    <s v="Wilson Jones Legal Size Ring Binders"/>
    <n v="10.994999999999997"/>
    <n v="140.73599999999999"/>
    <n v="8"/>
    <n v="52.776000000000003"/>
    <n v="4222.08"/>
  </r>
  <r>
    <s v="US-2014-123281"/>
    <s v="04/03/2014"/>
    <s v="08/04/2014"/>
    <x v="3"/>
    <x v="10"/>
    <d v="2014-04-03T00:00:00"/>
    <d v="2014-04-08T00:00:00"/>
    <s v="On Date"/>
    <s v="JamieFrazer"/>
    <s v="United States"/>
    <s v="Los Angeles"/>
    <s v="California"/>
    <s v="Furnishings"/>
    <s v="Westinghouse Clip-On Gooseneck Lamps"/>
    <n v="6.1937999999999995"/>
    <n v="25.11"/>
    <n v="3"/>
    <n v="6.5286"/>
    <n v="522.28800000000001"/>
  </r>
  <r>
    <s v="CA-2014-162978"/>
    <s v="05/05/2014"/>
    <s v="10/05/2014"/>
    <x v="3"/>
    <x v="2"/>
    <d v="2014-05-05T00:00:00"/>
    <d v="2014-05-10T00:00:00"/>
    <s v="On Date"/>
    <s v="LindsayWilliams"/>
    <s v="United States"/>
    <s v="San Francisco"/>
    <s v="California"/>
    <s v="Phones"/>
    <s v="Motorola L804"/>
    <n v="32.652900000000002"/>
    <n v="183.96"/>
    <n v="5"/>
    <n v="20.695499999999999"/>
    <n v="1655.6399999999999"/>
  </r>
  <r>
    <s v="CA-2014-162978"/>
    <s v="05/05/2014"/>
    <s v="10/05/2014"/>
    <x v="3"/>
    <x v="2"/>
    <d v="2014-05-05T00:00:00"/>
    <d v="2014-05-10T00:00:00"/>
    <s v="On Date"/>
    <s v="LindsayWilliams"/>
    <s v="United States"/>
    <s v="San Francisco"/>
    <s v="California"/>
    <s v="Paper"/>
    <s v="Things To Do Today Pad"/>
    <n v="3.0524"/>
    <n v="17.61"/>
    <n v="3"/>
    <n v="8.4527999999999999"/>
    <n v="676.22399999999993"/>
  </r>
  <r>
    <s v="CA-2014-162978"/>
    <s v="05/05/2014"/>
    <s v="10/05/2014"/>
    <x v="3"/>
    <x v="2"/>
    <d v="2014-05-05T00:00:00"/>
    <d v="2014-05-10T00:00:00"/>
    <s v="On Date"/>
    <s v="LindsayWilliams"/>
    <s v="United States"/>
    <s v="San Francisco"/>
    <s v="California"/>
    <s v="Tables"/>
    <s v="Bretford Rectangular Conference Table Tops"/>
    <n v="289.62009999999998"/>
    <n v="300.904"/>
    <n v="1"/>
    <n v="11.283899999999999"/>
    <n v="902.71199999999999"/>
  </r>
  <r>
    <s v="US-2011-151925"/>
    <s v="09/26/2011"/>
    <s v="01/10/2011"/>
    <x v="1"/>
    <x v="4"/>
    <d v="2011-09-26T00:00:00"/>
    <d v="2011-10-01T00:00:00"/>
    <s v="On Date"/>
    <s v="KeanTakahito"/>
    <s v="United States"/>
    <s v="Los Angeles"/>
    <s v="California"/>
    <s v="Chairs"/>
    <s v="Leather Task Chair, Black"/>
    <n v="72.784000000000006"/>
    <n v="145.56800000000001"/>
    <n v="2"/>
    <n v="0"/>
    <n v="0"/>
  </r>
  <r>
    <s v="US-2014-155425"/>
    <s v="11/11/2014"/>
    <s v="12/11/2014"/>
    <x v="3"/>
    <x v="7"/>
    <d v="2014-11-11T00:00:00"/>
    <d v="2014-11-12T00:00:00"/>
    <s v="On Date"/>
    <s v="AnnBlume"/>
    <s v="United States"/>
    <s v="Tucson"/>
    <s v="Arizona"/>
    <s v="Binders"/>
    <s v="Cardinal EasyOpen D-Ring Binders"/>
    <n v="4.57"/>
    <n v="38.387999999999998"/>
    <n v="14"/>
    <n v="-25.591999999999999"/>
    <n v="-2047.36"/>
  </r>
  <r>
    <s v="US-2014-155425"/>
    <s v="11/11/2014"/>
    <s v="12/11/2014"/>
    <x v="3"/>
    <x v="7"/>
    <d v="2014-11-11T00:00:00"/>
    <d v="2014-11-12T00:00:00"/>
    <s v="On Date"/>
    <s v="AnnBlume"/>
    <s v="United States"/>
    <s v="Tucson"/>
    <s v="Arizona"/>
    <s v="Machines"/>
    <s v="DYMO CardScan Personal V9 Business Card Scanner"/>
    <n v="79.995000000000005"/>
    <n v="95.994"/>
    <n v="2"/>
    <n v="-63.996000000000002"/>
    <n v="-5119.68"/>
  </r>
  <r>
    <s v="US-2014-155425"/>
    <s v="11/11/2014"/>
    <s v="12/11/2014"/>
    <x v="3"/>
    <x v="7"/>
    <d v="2014-11-11T00:00:00"/>
    <d v="2014-11-12T00:00:00"/>
    <s v="On Date"/>
    <s v="AnnBlume"/>
    <s v="United States"/>
    <s v="Tucson"/>
    <s v="Arizona"/>
    <s v="Accessories"/>
    <s v="Case Logic 2.4GHz Wireless Keyboard"/>
    <n v="45.9908"/>
    <n v="239.952"/>
    <n v="6"/>
    <n v="-35.992800000000003"/>
    <n v="-2879.424"/>
  </r>
  <r>
    <s v="US-2014-155425"/>
    <s v="11/11/2014"/>
    <s v="12/11/2014"/>
    <x v="3"/>
    <x v="7"/>
    <d v="2014-11-11T00:00:00"/>
    <d v="2014-11-12T00:00:00"/>
    <s v="On Date"/>
    <s v="AnnBlume"/>
    <s v="United States"/>
    <s v="Tucson"/>
    <s v="Arizona"/>
    <s v="Phones"/>
    <s v="Adtran 1202752G1"/>
    <n v="93.232600000000005"/>
    <n v="201.584"/>
    <n v="2"/>
    <n v="15.1188"/>
    <n v="1209.5039999999999"/>
  </r>
  <r>
    <s v="US-2014-155425"/>
    <s v="11/11/2014"/>
    <s v="12/11/2014"/>
    <x v="3"/>
    <x v="7"/>
    <d v="2014-11-11T00:00:00"/>
    <d v="2014-11-12T00:00:00"/>
    <s v="On Date"/>
    <s v="AnnBlume"/>
    <s v="United States"/>
    <s v="Tucson"/>
    <s v="Arizona"/>
    <s v="Chairs"/>
    <s v="Hon 2090 Â“Pillow SoftÂ” Series Mid Back Swivel/Tilt Chairs"/>
    <n v="261.31139999999999"/>
    <n v="899.13599999999997"/>
    <n v="4"/>
    <n v="-146.1096"/>
    <n v="-11688.768"/>
  </r>
  <r>
    <s v="CA-2014-133249"/>
    <s v="07/09/2014"/>
    <s v="12/07/2014"/>
    <x v="3"/>
    <x v="6"/>
    <d v="2014-07-09T00:00:00"/>
    <d v="2014-07-12T00:00:00"/>
    <s v="On Date"/>
    <s v="SamZeldin"/>
    <s v="United States"/>
    <s v="Pico Rivera"/>
    <s v="California"/>
    <s v="Furnishings"/>
    <s v="Deflect-o SuperTray Unbreakable Stackable Tray, Letter, Black"/>
    <n v="16.6326"/>
    <n v="145.9"/>
    <n v="5"/>
    <n v="62.737000000000002"/>
    <n v="5018.96"/>
  </r>
  <r>
    <s v="US-2012-103471"/>
    <s v="12/24/2012"/>
    <s v="28/12/2012"/>
    <x v="2"/>
    <x v="1"/>
    <d v="2012-12-24T00:00:00"/>
    <d v="2012-12-28T00:00:00"/>
    <s v="On Date"/>
    <s v="JimRadford"/>
    <s v="United States"/>
    <s v="Colorado Springs"/>
    <s v="Colorado"/>
    <s v="Bookcases"/>
    <s v="Atlantic Metals Mobile 4-Shelf Bookcases, Custom Colors"/>
    <n v="196.68600000000001"/>
    <n v="590.05799999999999"/>
    <n v="7"/>
    <n v="-786.74400000000003"/>
    <n v="-62939.520000000004"/>
  </r>
  <r>
    <s v="US-2012-103471"/>
    <s v="12/24/2012"/>
    <s v="28/12/2012"/>
    <x v="2"/>
    <x v="1"/>
    <d v="2012-12-24T00:00:00"/>
    <d v="2012-12-28T00:00:00"/>
    <s v="On Date"/>
    <s v="JimRadford"/>
    <s v="United States"/>
    <s v="Colorado Springs"/>
    <s v="Colorado"/>
    <s v="Art"/>
    <s v="Dixon My First Ticonderoga Pencil, #2"/>
    <n v="4.1534999999999993"/>
    <n v="14.04"/>
    <n v="3"/>
    <n v="1.5794999999999999"/>
    <n v="126.35999999999999"/>
  </r>
  <r>
    <s v="US-2011-157021"/>
    <s v="04/01/2011"/>
    <s v="06/04/2011"/>
    <x v="1"/>
    <x v="10"/>
    <d v="2011-04-01T00:00:00"/>
    <d v="2011-04-06T00:00:00"/>
    <s v="On Date"/>
    <s v="KunstMiller"/>
    <s v="United States"/>
    <s v="Vallejo"/>
    <s v="California"/>
    <s v="Labels"/>
    <s v="Avery 490"/>
    <n v="7.4"/>
    <n v="29.6"/>
    <n v="2"/>
    <n v="14.8"/>
    <n v="1184"/>
  </r>
  <r>
    <s v="US-2011-157021"/>
    <s v="04/01/2011"/>
    <s v="06/04/2011"/>
    <x v="1"/>
    <x v="10"/>
    <d v="2011-04-01T00:00:00"/>
    <d v="2011-04-06T00:00:00"/>
    <s v="On Date"/>
    <s v="KunstMiller"/>
    <s v="United States"/>
    <s v="Vallejo"/>
    <s v="California"/>
    <s v="Binders"/>
    <s v="Pressboard Data Binder, Crimson, 12&quot; X 8 1/2&quot;"/>
    <n v="2.8836000000000004"/>
    <n v="17.088000000000001"/>
    <n v="4"/>
    <n v="5.5536000000000003"/>
    <n v="444.28800000000001"/>
  </r>
  <r>
    <s v="CA-2012-120362"/>
    <s v="09/14/2012"/>
    <s v="19/09/2012"/>
    <x v="2"/>
    <x v="4"/>
    <d v="2012-09-14T00:00:00"/>
    <d v="2012-09-19T00:00:00"/>
    <s v="On Date"/>
    <s v="ChristinaAnderson"/>
    <s v="United States"/>
    <s v="Provo"/>
    <s v="Utah"/>
    <s v="Tables"/>
    <s v="Lesro Round Back Collection Coffee Table, End Table"/>
    <n v="158.8185"/>
    <n v="912.75"/>
    <n v="5"/>
    <n v="118.6575"/>
    <n v="9492.6"/>
  </r>
  <r>
    <s v="CA-2011-126361"/>
    <s v="08/04/2011"/>
    <s v="09/08/2011"/>
    <x v="1"/>
    <x v="3"/>
    <d v="2011-08-04T00:00:00"/>
    <d v="2011-08-09T00:00:00"/>
    <s v="On Date"/>
    <s v="ValerieDominguez"/>
    <s v="United States"/>
    <s v="Pleasant Grove"/>
    <s v="Utah"/>
    <s v="Appliances"/>
    <s v="Hoover WindTunnel Plus Canister Vacuum"/>
    <n v="261.54000000000002"/>
    <n v="1089.75"/>
    <n v="3"/>
    <n v="305.13"/>
    <n v="24410.400000000001"/>
  </r>
  <r>
    <s v="CA-2011-126361"/>
    <s v="08/04/2011"/>
    <s v="09/08/2011"/>
    <x v="1"/>
    <x v="3"/>
    <d v="2011-08-04T00:00:00"/>
    <d v="2011-08-09T00:00:00"/>
    <s v="On Date"/>
    <s v="ValerieDominguez"/>
    <s v="United States"/>
    <s v="Pleasant Grove"/>
    <s v="Utah"/>
    <s v="Paper"/>
    <s v="Xerox 1934"/>
    <n v="28.549799999999998"/>
    <n v="447.84"/>
    <n v="8"/>
    <n v="219.44159999999999"/>
    <n v="17555.328000000001"/>
  </r>
  <r>
    <s v="CA-2011-126361"/>
    <s v="08/04/2011"/>
    <s v="09/08/2011"/>
    <x v="1"/>
    <x v="3"/>
    <d v="2011-08-04T00:00:00"/>
    <d v="2011-08-09T00:00:00"/>
    <s v="On Date"/>
    <s v="ValerieDominguez"/>
    <s v="United States"/>
    <s v="Pleasant Grove"/>
    <s v="Utah"/>
    <s v="Art"/>
    <s v="Newell 329"/>
    <n v="2.4272"/>
    <n v="16.399999999999999"/>
    <n v="5"/>
    <n v="4.2640000000000002"/>
    <n v="341.12"/>
  </r>
  <r>
    <s v="CA-2011-126361"/>
    <s v="08/04/2011"/>
    <s v="09/08/2011"/>
    <x v="1"/>
    <x v="3"/>
    <d v="2011-08-04T00:00:00"/>
    <d v="2011-08-09T00:00:00"/>
    <s v="On Date"/>
    <s v="ValerieDominguez"/>
    <s v="United States"/>
    <s v="Pleasant Grove"/>
    <s v="Utah"/>
    <s v="Phones"/>
    <s v="Panasonic KX T7731-B Digital phone"/>
    <n v="72.992699999999985"/>
    <n v="399.96"/>
    <n v="5"/>
    <n v="34.996499999999997"/>
    <n v="2799.72"/>
  </r>
  <r>
    <s v="CA-2011-126361"/>
    <s v="08/04/2011"/>
    <s v="09/08/2011"/>
    <x v="1"/>
    <x v="3"/>
    <d v="2011-08-04T00:00:00"/>
    <d v="2011-08-09T00:00:00"/>
    <s v="On Date"/>
    <s v="ValerieDominguez"/>
    <s v="United States"/>
    <s v="Pleasant Grove"/>
    <s v="Utah"/>
    <s v="Storage"/>
    <s v="Safco Wire Cube Shelving System, For Use as 4 or 5 14&quot; Cubes, Black"/>
    <n v="30.191000000000003"/>
    <n v="158.9"/>
    <n v="5"/>
    <n v="7.9450000000000003"/>
    <n v="635.6"/>
  </r>
  <r>
    <s v="CA-2011-126361"/>
    <s v="08/04/2011"/>
    <s v="09/08/2011"/>
    <x v="1"/>
    <x v="3"/>
    <d v="2011-08-04T00:00:00"/>
    <d v="2011-08-09T00:00:00"/>
    <s v="On Date"/>
    <s v="ValerieDominguez"/>
    <s v="United States"/>
    <s v="Pleasant Grove"/>
    <s v="Utah"/>
    <s v="Binders"/>
    <s v="Ibico Standard Transparent Covers"/>
    <n v="8.4047999999999981"/>
    <n v="13.183999999999999"/>
    <n v="1"/>
    <n v="4.7792000000000003"/>
    <n v="382.33600000000001"/>
  </r>
  <r>
    <s v="US-2013-122245"/>
    <s v="09/26/2013"/>
    <s v="01/10/2013"/>
    <x v="0"/>
    <x v="4"/>
    <d v="2013-09-26T00:00:00"/>
    <d v="2013-10-01T00:00:00"/>
    <s v="On Date"/>
    <s v="AdrianBarton"/>
    <s v="United States"/>
    <s v="Phoenix"/>
    <s v="Arizona"/>
    <s v="Tables"/>
    <s v="Bevis Boat-Shaped Conference Table"/>
    <n v="199.20359999999999"/>
    <n v="393.16500000000002"/>
    <n v="3"/>
    <n v="-204.44579999999999"/>
    <n v="-16355.663999999999"/>
  </r>
  <r>
    <s v="CA-2014-115994"/>
    <s v="01/29/2014"/>
    <s v="01/02/2014"/>
    <x v="3"/>
    <x v="5"/>
    <d v="2014-01-29T00:00:00"/>
    <d v="2014-02-01T00:00:00"/>
    <s v="On Date"/>
    <s v="BethThompson"/>
    <s v="United States"/>
    <s v="Costa Mesa"/>
    <s v="California"/>
    <s v="Accessories"/>
    <s v="Logitech G13 Programmable Gameboard with LCD Display"/>
    <n v="71.191099999999992"/>
    <n v="239.97"/>
    <n v="3"/>
    <n v="26.396699999999999"/>
    <n v="2111.7359999999999"/>
  </r>
  <r>
    <s v="CA-2014-115994"/>
    <s v="01/29/2014"/>
    <s v="01/02/2014"/>
    <x v="3"/>
    <x v="5"/>
    <d v="2014-01-29T00:00:00"/>
    <d v="2014-02-01T00:00:00"/>
    <s v="On Date"/>
    <s v="BethThompson"/>
    <s v="United States"/>
    <s v="Costa Mesa"/>
    <s v="California"/>
    <s v="Furnishings"/>
    <s v="DAX Executive Solid Wood Document Frame, Desktop or Hang, Mahogany, 5 x 7"/>
    <n v="8.3028000000000013"/>
    <n v="37.74"/>
    <n v="3"/>
    <n v="12.8316"/>
    <n v="1026.528"/>
  </r>
  <r>
    <s v="CA-2012-124800"/>
    <s v="09/26/2012"/>
    <s v="30/09/2012"/>
    <x v="2"/>
    <x v="4"/>
    <d v="2012-09-26T00:00:00"/>
    <d v="2012-09-30T00:00:00"/>
    <s v="On Date"/>
    <s v="RickWilson"/>
    <s v="United States"/>
    <s v="Mesa"/>
    <s v="Arizona"/>
    <s v="Paper"/>
    <s v="Petty Cash Envelope"/>
    <n v="13.749600000000001"/>
    <n v="86.272000000000006"/>
    <n v="4"/>
    <n v="31.273599999999998"/>
    <n v="2501.8879999999999"/>
  </r>
  <r>
    <s v="CA-2012-124800"/>
    <s v="09/26/2012"/>
    <s v="30/09/2012"/>
    <x v="2"/>
    <x v="4"/>
    <d v="2012-09-26T00:00:00"/>
    <d v="2012-09-30T00:00:00"/>
    <s v="On Date"/>
    <s v="RickWilson"/>
    <s v="United States"/>
    <s v="Mesa"/>
    <s v="Arizona"/>
    <s v="Binders"/>
    <s v="GBC VeloBinder Electric Binding Machine"/>
    <n v="60.489999999999995"/>
    <n v="72.587999999999994"/>
    <n v="2"/>
    <n v="-48.392000000000003"/>
    <n v="-3871.36"/>
  </r>
  <r>
    <s v="CA-2012-124800"/>
    <s v="09/26/2012"/>
    <s v="30/09/2012"/>
    <x v="2"/>
    <x v="4"/>
    <d v="2012-09-26T00:00:00"/>
    <d v="2012-09-30T00:00:00"/>
    <s v="On Date"/>
    <s v="RickWilson"/>
    <s v="United States"/>
    <s v="Mesa"/>
    <s v="Arizona"/>
    <s v="Appliances"/>
    <s v="3M Replacement Filter for Office Air Cleaner for 20' x 33' Room"/>
    <n v="23.1312"/>
    <n v="60.671999999999997"/>
    <n v="2"/>
    <n v="14.409599999999999"/>
    <n v="1152.768"/>
  </r>
  <r>
    <s v="CA-2012-124800"/>
    <s v="09/26/2012"/>
    <s v="30/09/2012"/>
    <x v="2"/>
    <x v="4"/>
    <d v="2012-09-26T00:00:00"/>
    <d v="2012-09-30T00:00:00"/>
    <s v="On Date"/>
    <s v="RickWilson"/>
    <s v="United States"/>
    <s v="Mesa"/>
    <s v="Arizona"/>
    <s v="Binders"/>
    <s v="Lock-Up Easel 'Spel-Binder'"/>
    <n v="15.120900000000001"/>
    <n v="77.031000000000006"/>
    <n v="9"/>
    <n v="-59.057099999999998"/>
    <n v="-4724.5680000000002"/>
  </r>
  <r>
    <s v="CA-2012-124800"/>
    <s v="09/26/2012"/>
    <s v="30/09/2012"/>
    <x v="2"/>
    <x v="4"/>
    <d v="2012-09-26T00:00:00"/>
    <d v="2012-09-30T00:00:00"/>
    <s v="On Date"/>
    <s v="RickWilson"/>
    <s v="United States"/>
    <s v="Mesa"/>
    <s v="Arizona"/>
    <s v="Storage"/>
    <s v="2300 Heavy-Duty Transfer File Systems by Perma"/>
    <n v="20.233799999999999"/>
    <n v="119.904"/>
    <n v="6"/>
    <n v="-1.4987999999999999"/>
    <n v="-119.904"/>
  </r>
  <r>
    <s v="CA-2012-124800"/>
    <s v="09/26/2012"/>
    <s v="30/09/2012"/>
    <x v="2"/>
    <x v="4"/>
    <d v="2012-09-26T00:00:00"/>
    <d v="2012-09-30T00:00:00"/>
    <s v="On Date"/>
    <s v="RickWilson"/>
    <s v="United States"/>
    <s v="Mesa"/>
    <s v="Arizona"/>
    <s v="Phones"/>
    <s v="Samsung Rugby III"/>
    <n v="48.172699999999992"/>
    <n v="263.95999999999998"/>
    <n v="5"/>
    <n v="23.096499999999999"/>
    <n v="1847.7199999999998"/>
  </r>
  <r>
    <s v="CA-2012-124800"/>
    <s v="09/26/2012"/>
    <s v="30/09/2012"/>
    <x v="2"/>
    <x v="4"/>
    <d v="2012-09-26T00:00:00"/>
    <d v="2012-09-30T00:00:00"/>
    <s v="On Date"/>
    <s v="RickWilson"/>
    <s v="United States"/>
    <s v="Mesa"/>
    <s v="Arizona"/>
    <s v="Storage"/>
    <s v="SAFCO Boltless Steel Shelving"/>
    <n v="112.50360000000001"/>
    <n v="363.64800000000002"/>
    <n v="4"/>
    <n v="-86.366399999999999"/>
    <n v="-6909.3119999999999"/>
  </r>
  <r>
    <s v="US-2012-164448"/>
    <s v="10/31/2012"/>
    <s v="04/11/2012"/>
    <x v="2"/>
    <x v="8"/>
    <d v="2012-10-31T00:00:00"/>
    <d v="2012-11-04T00:00:00"/>
    <s v="On Date"/>
    <s v="DamalaKotsonis"/>
    <s v="United States"/>
    <s v="Salinas"/>
    <s v="California"/>
    <s v="Binders"/>
    <s v="Prestige Round Ring Binders"/>
    <n v="3.2223999999999999"/>
    <n v="9.7279999999999998"/>
    <n v="2"/>
    <n v="3.2831999999999999"/>
    <n v="262.65600000000001"/>
  </r>
  <r>
    <s v="US-2012-164448"/>
    <s v="10/31/2012"/>
    <s v="04/11/2012"/>
    <x v="2"/>
    <x v="8"/>
    <d v="2012-10-31T00:00:00"/>
    <d v="2012-11-04T00:00:00"/>
    <s v="On Date"/>
    <s v="DamalaKotsonis"/>
    <s v="United States"/>
    <s v="Salinas"/>
    <s v="California"/>
    <s v="Envelopes"/>
    <s v="Redi-Strip #10 Envelopes, 4 1/8 x 9 1/2"/>
    <n v="1.5340000000000003"/>
    <n v="14.75"/>
    <n v="5"/>
    <n v="7.08"/>
    <n v="566.4"/>
  </r>
  <r>
    <s v="US-2012-164448"/>
    <s v="10/31/2012"/>
    <s v="04/11/2012"/>
    <x v="2"/>
    <x v="8"/>
    <d v="2012-10-31T00:00:00"/>
    <d v="2012-11-04T00:00:00"/>
    <s v="On Date"/>
    <s v="DamalaKotsonis"/>
    <s v="United States"/>
    <s v="Salinas"/>
    <s v="California"/>
    <s v="Binders"/>
    <s v="Acco Four Pocket Poly Ring Binder with Label Holder, Smoke, 1&quot;"/>
    <n v="4.0975000000000001"/>
    <n v="29.8"/>
    <n v="5"/>
    <n v="9.3125"/>
    <n v="745"/>
  </r>
  <r>
    <s v="US-2012-164448"/>
    <s v="10/31/2012"/>
    <s v="04/11/2012"/>
    <x v="2"/>
    <x v="8"/>
    <d v="2012-10-31T00:00:00"/>
    <d v="2012-11-04T00:00:00"/>
    <s v="On Date"/>
    <s v="DamalaKotsonis"/>
    <s v="United States"/>
    <s v="Salinas"/>
    <s v="California"/>
    <s v="Labels"/>
    <s v="Avery 4027 File Folder Labels for Dot Matrix Printers, 5000 Labels per Box, White"/>
    <n v="16.4862"/>
    <n v="427.42"/>
    <n v="14"/>
    <n v="196.61320000000001"/>
    <n v="15729.056"/>
  </r>
  <r>
    <s v="US-2013-153129"/>
    <s v="12/27/2013"/>
    <s v="31/12/2013"/>
    <x v="0"/>
    <x v="1"/>
    <d v="2013-12-27T00:00:00"/>
    <d v="2013-12-31T00:00:00"/>
    <s v="On Date"/>
    <s v="FrankPreis"/>
    <s v="United States"/>
    <s v="Seattle"/>
    <s v="Washington"/>
    <s v="Paper"/>
    <s v="Strathmore Photo Mount Cards"/>
    <n v="3.6611999999999996"/>
    <n v="33.9"/>
    <n v="5"/>
    <n v="15.593999999999999"/>
    <n v="1247.52"/>
  </r>
  <r>
    <s v="CA-2014-128160"/>
    <s v="12/20/2014"/>
    <s v="25/12/2014"/>
    <x v="3"/>
    <x v="1"/>
    <d v="2014-12-20T00:00:00"/>
    <d v="2014-12-25T00:00:00"/>
    <s v="On Date"/>
    <s v="MichaelMoore"/>
    <s v="United States"/>
    <s v="San Francisco"/>
    <s v="California"/>
    <s v="Binders"/>
    <s v="Deluxe Heavy-Duty Vinyl Round Ring Binder"/>
    <n v="12.605999999999998"/>
    <n v="36.671999999999997"/>
    <n v="2"/>
    <n v="11.46"/>
    <n v="916.80000000000007"/>
  </r>
  <r>
    <s v="CA-2012-166135"/>
    <s v="10/01/2012"/>
    <s v="06/10/2012"/>
    <x v="2"/>
    <x v="8"/>
    <d v="2012-10-01T00:00:00"/>
    <d v="2012-10-06T00:00:00"/>
    <s v="On Date"/>
    <s v="ShaunChance"/>
    <s v="United States"/>
    <s v="Aurora"/>
    <s v="Colorado"/>
    <s v="Storage"/>
    <s v="Trav-L-File Heavy-Duty Shuttle II, Black"/>
    <n v="30.499000000000002"/>
    <n v="139.42400000000001"/>
    <n v="4"/>
    <n v="17.428000000000001"/>
    <n v="1394.24"/>
  </r>
  <r>
    <s v="CA-2012-145821"/>
    <s v="05/01/2012"/>
    <s v="07/05/2012"/>
    <x v="2"/>
    <x v="2"/>
    <d v="2012-05-01T00:00:00"/>
    <d v="2012-05-07T00:00:00"/>
    <s v="Delay"/>
    <s v="JenniferBraxton"/>
    <s v="United States"/>
    <s v="Los Angeles"/>
    <s v="California"/>
    <s v="Phones"/>
    <s v="OtterBox Defender Series Case - iPhone 5c"/>
    <n v="25.885999999999999"/>
    <n v="88.751999999999995"/>
    <n v="3"/>
    <n v="11.093999999999999"/>
    <n v="887.52"/>
  </r>
  <r>
    <s v="US-2012-160150"/>
    <s v="07/19/2012"/>
    <s v="20/07/2012"/>
    <x v="2"/>
    <x v="6"/>
    <d v="2012-07-19T00:00:00"/>
    <d v="2012-07-20T00:00:00"/>
    <s v="On Date"/>
    <s v="ThaisSissman"/>
    <s v="United States"/>
    <s v="Phoenix"/>
    <s v="Arizona"/>
    <s v="Binders"/>
    <s v="Wilson Jones DublLock D-Ring Binders"/>
    <n v="3.375"/>
    <n v="2.0249999999999999"/>
    <n v="1"/>
    <n v="-1.35"/>
    <n v="-108"/>
  </r>
  <r>
    <s v="CA-2012-119907"/>
    <s v="12/01/2012"/>
    <s v="08/12/2012"/>
    <x v="2"/>
    <x v="1"/>
    <d v="2012-12-01T00:00:00"/>
    <d v="2012-12-08T00:00:00"/>
    <s v="Delay"/>
    <s v="LoganCurrie"/>
    <s v="United States"/>
    <s v="Seattle"/>
    <s v="Washington"/>
    <s v="Binders"/>
    <s v="Wilson Jones Heavy-Duty Casebound Ring Binders with Metal Hinges"/>
    <n v="18.012799999999999"/>
    <n v="55.423999999999999"/>
    <n v="2"/>
    <n v="19.398399999999999"/>
    <n v="1551.8719999999998"/>
  </r>
  <r>
    <s v="CA-2011-151708"/>
    <s v="08/08/2011"/>
    <s v="14/08/2011"/>
    <x v="1"/>
    <x v="3"/>
    <d v="2011-08-08T00:00:00"/>
    <d v="2011-08-14T00:00:00"/>
    <s v="Delay"/>
    <s v="MariaBertelson"/>
    <s v="United States"/>
    <s v="Glendale"/>
    <s v="Arizona"/>
    <s v="Furnishings"/>
    <s v="Eldon Delta Triangular Chair Mat, 52&quot; x 58&quot;, Clear"/>
    <n v="31.102600000000002"/>
    <n v="121.376"/>
    <n v="4"/>
    <n v="-3.0344000000000002"/>
    <n v="-242.75200000000001"/>
  </r>
  <r>
    <s v="CA-2011-151708"/>
    <s v="08/08/2011"/>
    <s v="14/08/2011"/>
    <x v="1"/>
    <x v="3"/>
    <d v="2011-08-08T00:00:00"/>
    <d v="2011-08-14T00:00:00"/>
    <s v="Delay"/>
    <s v="MariaBertelson"/>
    <s v="United States"/>
    <s v="Glendale"/>
    <s v="Arizona"/>
    <s v="Accessories"/>
    <s v="SanDisk Ultra 64 GB MicroSDHC Class 10 Memory Card"/>
    <n v="35.591099999999997"/>
    <n v="95.975999999999999"/>
    <n v="3"/>
    <n v="-10.7973"/>
    <n v="-863.78399999999999"/>
  </r>
  <r>
    <s v="CA-2014-164959"/>
    <s v="07/12/2014"/>
    <s v="16/07/2014"/>
    <x v="3"/>
    <x v="6"/>
    <d v="2014-07-12T00:00:00"/>
    <d v="2014-07-16T00:00:00"/>
    <s v="On Date"/>
    <s v="KatherineNockton"/>
    <s v="United States"/>
    <s v="Los Angeles"/>
    <s v="California"/>
    <s v="Labels"/>
    <s v="Avery 482"/>
    <n v="1.5317000000000001"/>
    <n v="8.67"/>
    <n v="3"/>
    <n v="4.0749000000000004"/>
    <n v="325.99200000000002"/>
  </r>
  <r>
    <s v="CA-2014-121468"/>
    <s v="11/20/2014"/>
    <s v="21/11/2014"/>
    <x v="3"/>
    <x v="7"/>
    <d v="2014-11-20T00:00:00"/>
    <d v="2014-11-21T00:00:00"/>
    <s v="On Date"/>
    <s v="KatherineDucich"/>
    <s v="United States"/>
    <s v="Westminster"/>
    <s v="California"/>
    <s v="Phones"/>
    <s v="Square Credit Card Reader"/>
    <n v="7.3925999999999998"/>
    <n v="31.968"/>
    <n v="4"/>
    <n v="2.3976000000000002"/>
    <n v="191.80800000000002"/>
  </r>
  <r>
    <s v="US-2013-108455"/>
    <s v="12/03/2013"/>
    <s v="09/12/2013"/>
    <x v="0"/>
    <x v="1"/>
    <d v="2013-12-03T00:00:00"/>
    <d v="2013-12-09T00:00:00"/>
    <s v="Delay"/>
    <s v="MikeKennedy"/>
    <s v="United States"/>
    <s v="San Francisco"/>
    <s v="California"/>
    <s v="Paper"/>
    <s v="Xerox 192"/>
    <n v="3.3696000000000006"/>
    <n v="25.92"/>
    <n v="4"/>
    <n v="12.441599999999999"/>
    <n v="995.32799999999997"/>
  </r>
  <r>
    <s v="US-2013-108455"/>
    <s v="12/03/2013"/>
    <s v="09/12/2013"/>
    <x v="0"/>
    <x v="1"/>
    <d v="2013-12-03T00:00:00"/>
    <d v="2013-12-09T00:00:00"/>
    <s v="Delay"/>
    <s v="MikeKennedy"/>
    <s v="United States"/>
    <s v="San Francisco"/>
    <s v="California"/>
    <s v="Paper"/>
    <s v="HP Office Recycled Paper (20Lb. and 87 Bright)"/>
    <n v="2.9478000000000004"/>
    <n v="40.46"/>
    <n v="7"/>
    <n v="19.825399999999998"/>
    <n v="1586.0319999999999"/>
  </r>
  <r>
    <s v="US-2013-108455"/>
    <s v="12/03/2013"/>
    <s v="09/12/2013"/>
    <x v="0"/>
    <x v="1"/>
    <d v="2013-12-03T00:00:00"/>
    <d v="2013-12-09T00:00:00"/>
    <s v="Delay"/>
    <s v="MikeKennedy"/>
    <s v="United States"/>
    <s v="San Francisco"/>
    <s v="California"/>
    <s v="Storage"/>
    <s v="X-Rack File for Hanging Folders"/>
    <n v="8.3545999999999996"/>
    <n v="33.869999999999997"/>
    <n v="3"/>
    <n v="8.8062000000000005"/>
    <n v="704.49600000000009"/>
  </r>
  <r>
    <s v="US-2013-108098"/>
    <s v="10/15/2013"/>
    <s v="19/10/2013"/>
    <x v="0"/>
    <x v="8"/>
    <d v="2013-10-15T00:00:00"/>
    <d v="2013-10-19T00:00:00"/>
    <s v="On Date"/>
    <s v="ChristinePhan"/>
    <s v="United States"/>
    <s v="Seattle"/>
    <s v="Washington"/>
    <s v="Accessories"/>
    <s v="WD My Passport Ultra 500GB Portable External Hard Drive"/>
    <n v="48.97"/>
    <n v="177"/>
    <n v="3"/>
    <n v="30.09"/>
    <n v="2407.1999999999998"/>
  </r>
  <r>
    <s v="CA-2012-140410"/>
    <s v="11/03/2012"/>
    <s v="07/11/2012"/>
    <x v="2"/>
    <x v="7"/>
    <d v="2012-11-03T00:00:00"/>
    <d v="2012-11-07T00:00:00"/>
    <s v="On Date"/>
    <s v="CorinnaMitchell"/>
    <s v="United States"/>
    <s v="Los Angeles"/>
    <s v="California"/>
    <s v="Phones"/>
    <s v="Cisco IP Phone 7961G-GE VoIP phone"/>
    <n v="158.10339999999999"/>
    <n v="1212.848"/>
    <n v="7"/>
    <n v="106.1242"/>
    <n v="8489.9359999999997"/>
  </r>
  <r>
    <s v="CA-2012-140410"/>
    <s v="11/03/2012"/>
    <s v="07/11/2012"/>
    <x v="2"/>
    <x v="7"/>
    <d v="2012-11-03T00:00:00"/>
    <d v="2012-11-07T00:00:00"/>
    <s v="On Date"/>
    <s v="CorinnaMitchell"/>
    <s v="United States"/>
    <s v="Los Angeles"/>
    <s v="California"/>
    <s v="Accessories"/>
    <s v="Logitech Trackman Marble Mouse"/>
    <n v="17.394199999999998"/>
    <n v="89.97"/>
    <n v="3"/>
    <n v="37.787399999999998"/>
    <n v="3022.9919999999997"/>
  </r>
  <r>
    <s v="CA-2012-140410"/>
    <s v="11/03/2012"/>
    <s v="07/11/2012"/>
    <x v="2"/>
    <x v="7"/>
    <d v="2012-11-03T00:00:00"/>
    <d v="2012-11-07T00:00:00"/>
    <s v="On Date"/>
    <s v="CorinnaMitchell"/>
    <s v="United States"/>
    <s v="Los Angeles"/>
    <s v="California"/>
    <s v="Furnishings"/>
    <s v="Coloredge Poster Frame"/>
    <n v="8.6620000000000008"/>
    <n v="42.6"/>
    <n v="3"/>
    <n v="16.614000000000001"/>
    <n v="1329.1200000000001"/>
  </r>
  <r>
    <s v="CA-2014-139661"/>
    <s v="10/31/2014"/>
    <s v="04/11/2014"/>
    <x v="3"/>
    <x v="8"/>
    <d v="2014-10-31T00:00:00"/>
    <d v="2014-11-04T00:00:00"/>
    <s v="On Date"/>
    <s v="JaneWaco"/>
    <s v="United States"/>
    <s v="Vancouver"/>
    <s v="Washington"/>
    <s v="Furnishings"/>
    <s v="Magna Visual Magnetic Picture Hangers"/>
    <n v="2.9884000000000004"/>
    <n v="9.64"/>
    <n v="2"/>
    <n v="3.6631999999999998"/>
    <n v="293.05599999999998"/>
  </r>
  <r>
    <s v="CA-2013-141586"/>
    <s v="10/18/2013"/>
    <s v="21/10/2013"/>
    <x v="0"/>
    <x v="8"/>
    <d v="2013-10-18T00:00:00"/>
    <d v="2013-10-21T00:00:00"/>
    <s v="On Date"/>
    <s v="NeilKnudson"/>
    <s v="United States"/>
    <s v="San Francisco"/>
    <s v="California"/>
    <s v="Binders"/>
    <s v="Avery Durable Plastic 1&quot; Binders"/>
    <n v="2.3154000000000003"/>
    <n v="18.16"/>
    <n v="5"/>
    <n v="6.5830000000000002"/>
    <n v="526.64"/>
  </r>
  <r>
    <s v="CA-2013-100468"/>
    <s v="11/25/2013"/>
    <s v="02/12/2013"/>
    <x v="0"/>
    <x v="7"/>
    <d v="2013-11-25T00:00:00"/>
    <d v="2013-12-02T00:00:00"/>
    <s v="Delay"/>
    <s v="AlyssaTate"/>
    <s v="United States"/>
    <s v="Los Angeles"/>
    <s v="California"/>
    <s v="Phones"/>
    <s v="iKross Bluetooth Portable Keyboard + Cell Phone Stand Holder + Brush for Apple iPhone 5S 5C 5, 4S 4"/>
    <n v="15.084000000000001"/>
    <n v="33.520000000000003"/>
    <n v="2"/>
    <n v="3.3519999999999999"/>
    <n v="268.15999999999997"/>
  </r>
  <r>
    <s v="CA-2013-100468"/>
    <s v="11/25/2013"/>
    <s v="02/12/2013"/>
    <x v="0"/>
    <x v="7"/>
    <d v="2013-11-25T00:00:00"/>
    <d v="2013-12-02T00:00:00"/>
    <s v="Delay"/>
    <s v="AlyssaTate"/>
    <s v="United States"/>
    <s v="Los Angeles"/>
    <s v="California"/>
    <s v="Furnishings"/>
    <s v="DAX Value U-Channel Document Frames, Easel Back"/>
    <n v="3.4292999999999996"/>
    <n v="9.94"/>
    <n v="2"/>
    <n v="3.0813999999999999"/>
    <n v="246.512"/>
  </r>
  <r>
    <s v="CA-2012-153388"/>
    <s v="08/01/2012"/>
    <s v="07/08/2012"/>
    <x v="2"/>
    <x v="3"/>
    <d v="2012-08-01T00:00:00"/>
    <d v="2012-08-07T00:00:00"/>
    <s v="Delay"/>
    <s v="PaulineChand"/>
    <s v="United States"/>
    <s v="Los Angeles"/>
    <s v="California"/>
    <s v="Art"/>
    <s v="Prang Dustless Chalk Sticks"/>
    <n v="0.84"/>
    <n v="6.72"/>
    <n v="4"/>
    <n v="3.36"/>
    <n v="268.8"/>
  </r>
  <r>
    <s v="CA-2012-153388"/>
    <s v="08/01/2012"/>
    <s v="07/08/2012"/>
    <x v="2"/>
    <x v="3"/>
    <d v="2012-08-01T00:00:00"/>
    <d v="2012-08-07T00:00:00"/>
    <s v="Delay"/>
    <s v="PaulineChand"/>
    <s v="United States"/>
    <s v="Los Angeles"/>
    <s v="California"/>
    <s v="Tables"/>
    <s v="Hon 2111 Invitation Series Corner Table"/>
    <n v="196.80780000000001"/>
    <n v="1004.976"/>
    <n v="6"/>
    <n v="-175.8708"/>
    <n v="-14069.664000000001"/>
  </r>
  <r>
    <s v="CA-2014-103611"/>
    <s v="09/13/2014"/>
    <s v="16/09/2014"/>
    <x v="3"/>
    <x v="4"/>
    <d v="2014-09-13T00:00:00"/>
    <d v="2014-09-16T00:00:00"/>
    <s v="On Date"/>
    <s v="JessicaMyrick"/>
    <s v="United States"/>
    <s v="Los Angeles"/>
    <s v="California"/>
    <s v="Furnishings"/>
    <s v="Eldon Image Series Desk Accessories, Burgundy"/>
    <n v="2.6751999999999998"/>
    <n v="8.36"/>
    <n v="2"/>
    <n v="3.0095999999999998"/>
    <n v="240.76799999999997"/>
  </r>
  <r>
    <s v="CA-2014-100384"/>
    <s v="06/25/2014"/>
    <s v="02/07/2014"/>
    <x v="3"/>
    <x v="0"/>
    <d v="2014-06-25T00:00:00"/>
    <d v="2014-07-02T00:00:00"/>
    <s v="Delay"/>
    <s v="NicoleHansen"/>
    <s v="United States"/>
    <s v="Pomona"/>
    <s v="California"/>
    <s v="Art"/>
    <s v="Boston Heavy-Duty Trimline Electric Pencil Sharpeners"/>
    <n v="34.222000000000001"/>
    <n v="385.6"/>
    <n v="8"/>
    <n v="111.824"/>
    <n v="8945.92"/>
  </r>
  <r>
    <s v="CA-2014-100384"/>
    <s v="06/25/2014"/>
    <s v="02/07/2014"/>
    <x v="3"/>
    <x v="0"/>
    <d v="2014-06-25T00:00:00"/>
    <d v="2014-07-02T00:00:00"/>
    <s v="Delay"/>
    <s v="NicoleHansen"/>
    <s v="United States"/>
    <s v="Pomona"/>
    <s v="California"/>
    <s v="Art"/>
    <s v="4009 Highlighters by Sanford"/>
    <n v="2.6665999999999999"/>
    <n v="35.82"/>
    <n v="9"/>
    <n v="11.820600000000001"/>
    <n v="945.64800000000002"/>
  </r>
  <r>
    <s v="CA-2014-148446"/>
    <s v="12/11/2014"/>
    <s v="15/12/2014"/>
    <x v="3"/>
    <x v="1"/>
    <d v="2014-12-11T00:00:00"/>
    <d v="2014-12-15T00:00:00"/>
    <s v="On Date"/>
    <s v="MichaelChen"/>
    <s v="United States"/>
    <s v="North Las Vegas"/>
    <s v="Nevada"/>
    <s v="Tables"/>
    <s v="Bretford Â“Just In TimeÂ” Height-Adjustable Multi-Task Work Tables"/>
    <n v="388.18199999999996"/>
    <n v="1669.6"/>
    <n v="4"/>
    <n v="116.872"/>
    <n v="9349.76"/>
  </r>
  <r>
    <s v="CA-2011-111059"/>
    <s v="02/04/2011"/>
    <s v="07/02/2011"/>
    <x v="1"/>
    <x v="11"/>
    <d v="2011-02-04T00:00:00"/>
    <d v="2011-02-07T00:00:00"/>
    <s v="On Date"/>
    <s v="TomBoeckenhauer"/>
    <s v="United States"/>
    <s v="Seattle"/>
    <s v="Washington"/>
    <s v="Binders"/>
    <s v="Ibico Laser Imprintable Binding System Covers"/>
    <n v="28.295999999999999"/>
    <n v="83.84"/>
    <n v="2"/>
    <n v="27.248000000000001"/>
    <n v="2179.84"/>
  </r>
  <r>
    <s v="CA-2011-111059"/>
    <s v="02/04/2011"/>
    <s v="07/02/2011"/>
    <x v="1"/>
    <x v="11"/>
    <d v="2011-02-04T00:00:00"/>
    <d v="2011-02-07T00:00:00"/>
    <s v="On Date"/>
    <s v="TomBoeckenhauer"/>
    <s v="United States"/>
    <s v="Seattle"/>
    <s v="Washington"/>
    <s v="Binders"/>
    <s v="Avery Durable Poly Binders"/>
    <n v="2.9862000000000002"/>
    <n v="13.272"/>
    <n v="3"/>
    <n v="4.3133999999999997"/>
    <n v="345.072"/>
  </r>
  <r>
    <s v="CA-2014-116204"/>
    <s v="02/12/2014"/>
    <s v="15/02/2014"/>
    <x v="3"/>
    <x v="11"/>
    <d v="2014-02-12T00:00:00"/>
    <d v="2014-02-15T00:00:00"/>
    <s v="On Date"/>
    <s v="VictoriaWilson"/>
    <s v="United States"/>
    <s v="San Francisco"/>
    <s v="California"/>
    <s v="Binders"/>
    <s v="Acco Pressboard Covers with Storage Hooks, 14 7/8&quot; x 11&quot;, Dark Blue"/>
    <n v="1.9430999999999996"/>
    <n v="21.335999999999999"/>
    <n v="7"/>
    <n v="7.7343000000000002"/>
    <n v="618.74400000000003"/>
  </r>
  <r>
    <s v="CA-2012-144806"/>
    <s v="12/06/2012"/>
    <s v="11/12/2012"/>
    <x v="2"/>
    <x v="1"/>
    <d v="2012-12-06T00:00:00"/>
    <d v="2012-12-11T00:00:00"/>
    <s v="On Date"/>
    <s v="GaryHwang"/>
    <s v="United States"/>
    <s v="Tucson"/>
    <s v="Arizona"/>
    <s v="Furnishings"/>
    <s v="Howard Miller 13&quot; Diameter Pewter Finish Round Wall Clock"/>
    <n v="26.193399999999997"/>
    <n v="206.11199999999999"/>
    <n v="6"/>
    <n v="48.951599999999999"/>
    <n v="3916.1279999999997"/>
  </r>
  <r>
    <s v="CA-2012-144806"/>
    <s v="12/06/2012"/>
    <s v="11/12/2012"/>
    <x v="2"/>
    <x v="1"/>
    <d v="2012-12-06T00:00:00"/>
    <d v="2012-12-11T00:00:00"/>
    <s v="On Date"/>
    <s v="GaryHwang"/>
    <s v="United States"/>
    <s v="Tucson"/>
    <s v="Arizona"/>
    <s v="Paper"/>
    <s v="Xerox 1970"/>
    <n v="2.6394000000000002"/>
    <n v="19.920000000000002"/>
    <n v="5"/>
    <n v="6.7229999999999999"/>
    <n v="537.84"/>
  </r>
  <r>
    <s v="CA-2012-144806"/>
    <s v="12/06/2012"/>
    <s v="11/12/2012"/>
    <x v="2"/>
    <x v="1"/>
    <d v="2012-12-06T00:00:00"/>
    <d v="2012-12-11T00:00:00"/>
    <s v="On Date"/>
    <s v="GaryHwang"/>
    <s v="United States"/>
    <s v="Tucson"/>
    <s v="Arizona"/>
    <s v="Paper"/>
    <s v="Xerox 1960"/>
    <n v="17.038999999999998"/>
    <n v="198.27199999999999"/>
    <n v="8"/>
    <n v="61.96"/>
    <n v="4956.8"/>
  </r>
  <r>
    <s v="CA-2012-144806"/>
    <s v="12/06/2012"/>
    <s v="11/12/2012"/>
    <x v="2"/>
    <x v="1"/>
    <d v="2012-12-06T00:00:00"/>
    <d v="2012-12-11T00:00:00"/>
    <s v="On Date"/>
    <s v="GaryHwang"/>
    <s v="United States"/>
    <s v="Tucson"/>
    <s v="Arizona"/>
    <s v="Storage"/>
    <s v="Belkin 19&quot; Vented Equipment Shelf, Black"/>
    <n v="50.965200000000003"/>
    <n v="247.10400000000001"/>
    <n v="6"/>
    <n v="-58.687199999999997"/>
    <n v="-4694.9759999999997"/>
  </r>
  <r>
    <s v="CA-2012-144806"/>
    <s v="12/06/2012"/>
    <s v="11/12/2012"/>
    <x v="2"/>
    <x v="1"/>
    <d v="2012-12-06T00:00:00"/>
    <d v="2012-12-11T00:00:00"/>
    <s v="On Date"/>
    <s v="GaryHwang"/>
    <s v="United States"/>
    <s v="Tucson"/>
    <s v="Arizona"/>
    <s v="Art"/>
    <s v="BOSTON Model 1800 Electric Pencil Sharpeners, Putty/Woodgrain"/>
    <n v="12.7658"/>
    <n v="86.304000000000002"/>
    <n v="6"/>
    <n v="9.7091999999999992"/>
    <n v="776.73599999999988"/>
  </r>
  <r>
    <s v="CA-2014-159884"/>
    <s v="09/01/2014"/>
    <s v="06/09/2014"/>
    <x v="3"/>
    <x v="4"/>
    <d v="2014-09-01T00:00:00"/>
    <d v="2014-09-06T00:00:00"/>
    <s v="On Date"/>
    <s v="JeremyFarry"/>
    <s v="United States"/>
    <s v="Tempe"/>
    <s v="Arizona"/>
    <s v="Storage"/>
    <s v="Neat Ideas Personal Hanging Folder Files, Black"/>
    <n v="9.9382000000000001"/>
    <n v="10.744"/>
    <n v="1"/>
    <n v="0.80579999999999996"/>
    <n v="64.463999999999999"/>
  </r>
  <r>
    <s v="CA-2014-159884"/>
    <s v="09/01/2014"/>
    <s v="06/09/2014"/>
    <x v="3"/>
    <x v="4"/>
    <d v="2014-09-01T00:00:00"/>
    <d v="2014-09-06T00:00:00"/>
    <s v="On Date"/>
    <s v="JeremyFarry"/>
    <s v="United States"/>
    <s v="Tempe"/>
    <s v="Arizona"/>
    <s v="Fasteners"/>
    <s v="OIC Bulk Pack Metal Binder Clips"/>
    <n v="1.8845999999999998"/>
    <n v="8.3759999999999994"/>
    <n v="3"/>
    <n v="2.7222"/>
    <n v="217.77600000000001"/>
  </r>
  <r>
    <s v="CA-2014-124086"/>
    <s v="02/11/2014"/>
    <s v="15/02/2014"/>
    <x v="3"/>
    <x v="11"/>
    <d v="2014-02-11T00:00:00"/>
    <d v="2014-02-15T00:00:00"/>
    <s v="On Date"/>
    <s v="MikePelletier"/>
    <s v="United States"/>
    <s v="Laguna Niguel"/>
    <s v="California"/>
    <s v="Bookcases"/>
    <s v="Bush Andora Bookcase, Maple/Graphite Gray Finish"/>
    <n v="93.592200000000005"/>
    <n v="203.983"/>
    <n v="2"/>
    <n v="16.7986"/>
    <n v="1343.8879999999999"/>
  </r>
  <r>
    <s v="CA-2011-107181"/>
    <s v="02/05/2011"/>
    <s v="09/02/2011"/>
    <x v="1"/>
    <x v="11"/>
    <d v="2011-02-05T00:00:00"/>
    <d v="2011-02-09T00:00:00"/>
    <s v="On Date"/>
    <s v="DeborahBrumfield"/>
    <s v="United States"/>
    <s v="San Diego"/>
    <s v="California"/>
    <s v="Binders"/>
    <s v="GBC Recycled Grain Textured Covers"/>
    <n v="17.960799999999999"/>
    <n v="82.896000000000001"/>
    <n v="3"/>
    <n v="29.0136"/>
    <n v="2321.0880000000002"/>
  </r>
  <r>
    <s v="CA-2011-107181"/>
    <s v="02/05/2011"/>
    <s v="09/02/2011"/>
    <x v="1"/>
    <x v="11"/>
    <d v="2011-02-05T00:00:00"/>
    <d v="2011-02-09T00:00:00"/>
    <s v="On Date"/>
    <s v="DeborahBrumfield"/>
    <s v="United States"/>
    <s v="San Diego"/>
    <s v="California"/>
    <s v="Paper"/>
    <s v="Message Book, Standard Line &quot;While You Were Out&quot;, 5 1/2&quot; X 4&quot;, 200 Sets/Book"/>
    <n v="4.5368000000000004"/>
    <n v="34.24"/>
    <n v="4"/>
    <n v="16.0928"/>
    <n v="1287.424"/>
  </r>
  <r>
    <s v="CA-2013-159345"/>
    <s v="06/18/2013"/>
    <s v="23/06/2013"/>
    <x v="0"/>
    <x v="0"/>
    <d v="2013-06-18T00:00:00"/>
    <d v="2013-06-23T00:00:00"/>
    <s v="On Date"/>
    <s v="IvanGibson"/>
    <s v="United States"/>
    <s v="San Diego"/>
    <s v="California"/>
    <s v="Paper"/>
    <s v="Xerox 1934"/>
    <n v="28.549799999999998"/>
    <n v="111.96"/>
    <n v="2"/>
    <n v="54.860399999999998"/>
    <n v="4388.8320000000003"/>
  </r>
  <r>
    <s v="CA-2012-111507"/>
    <s v="02/06/2012"/>
    <s v="13/02/2012"/>
    <x v="2"/>
    <x v="11"/>
    <d v="2012-02-06T00:00:00"/>
    <d v="2012-02-13T00:00:00"/>
    <s v="Delay"/>
    <s v="VictoriaWilson"/>
    <s v="United States"/>
    <s v="Bellevue"/>
    <s v="Washington"/>
    <s v="Art"/>
    <s v="Newell 310"/>
    <n v="1.2496"/>
    <n v="5.28"/>
    <n v="3"/>
    <n v="1.5311999999999999"/>
    <n v="122.496"/>
  </r>
  <r>
    <s v="CA-2012-112116"/>
    <s v="03/16/2012"/>
    <s v="18/03/2012"/>
    <x v="2"/>
    <x v="9"/>
    <d v="2012-03-16T00:00:00"/>
    <d v="2012-03-18T00:00:00"/>
    <s v="On Date"/>
    <s v="JeremyEllison"/>
    <s v="United States"/>
    <s v="Seattle"/>
    <s v="Washington"/>
    <s v="Tables"/>
    <s v="KI Adjustable-Height Table"/>
    <n v="63.625200000000007"/>
    <n v="171.96"/>
    <n v="2"/>
    <n v="44.709600000000002"/>
    <n v="3576.768"/>
  </r>
  <r>
    <s v="CA-2013-126809"/>
    <s v="04/10/2013"/>
    <s v="14/04/2013"/>
    <x v="0"/>
    <x v="10"/>
    <d v="2013-04-10T00:00:00"/>
    <d v="2013-04-14T00:00:00"/>
    <s v="On Date"/>
    <s v="EdwardBecker"/>
    <s v="United States"/>
    <s v="Seattle"/>
    <s v="Washington"/>
    <s v="Binders"/>
    <s v="Acco Pressboard Covers with Storage Hooks, 14 7/8&quot; x 11&quot;, Light Blue"/>
    <n v="2.5040999999999993"/>
    <n v="35.351999999999997"/>
    <n v="9"/>
    <n v="12.815099999999999"/>
    <n v="1025.2079999999999"/>
  </r>
  <r>
    <s v="CA-2011-105172"/>
    <s v="04/04/2011"/>
    <s v="09/04/2011"/>
    <x v="1"/>
    <x v="10"/>
    <d v="2011-04-04T00:00:00"/>
    <d v="2011-04-09T00:00:00"/>
    <s v="On Date"/>
    <s v="PaulKnutson"/>
    <s v="United States"/>
    <s v="San Francisco"/>
    <s v="California"/>
    <s v="Labels"/>
    <s v="Avery 518"/>
    <n v="1.6380000000000001"/>
    <n v="18.899999999999999"/>
    <n v="6"/>
    <n v="9.0719999999999992"/>
    <n v="725.76"/>
  </r>
  <r>
    <s v="CA-2014-107293"/>
    <s v="09/06/2014"/>
    <s v="07/09/2014"/>
    <x v="3"/>
    <x v="4"/>
    <d v="2014-09-06T00:00:00"/>
    <d v="2014-09-07T00:00:00"/>
    <s v="On Date"/>
    <s v="ChristopherSchild"/>
    <s v="United States"/>
    <s v="Seattle"/>
    <s v="Washington"/>
    <s v="Art"/>
    <s v="Newell 333"/>
    <n v="2.0571999999999999"/>
    <n v="2.78"/>
    <n v="1"/>
    <n v="0.7228"/>
    <n v="57.823999999999998"/>
  </r>
  <r>
    <s v="CA-2012-132101"/>
    <s v="03/19/2012"/>
    <s v="25/03/2012"/>
    <x v="2"/>
    <x v="9"/>
    <d v="2012-03-19T00:00:00"/>
    <d v="2012-03-25T00:00:00"/>
    <s v="Delay"/>
    <s v="JesusOcampo"/>
    <s v="United States"/>
    <s v="Seattle"/>
    <s v="Washington"/>
    <s v="Phones"/>
    <s v="Wireless Extenders zBoost YX545 SOHO Signal Booster"/>
    <n v="137.96270000000001"/>
    <n v="453.57600000000002"/>
    <n v="3"/>
    <n v="39.687899999999999"/>
    <n v="3175.0320000000002"/>
  </r>
  <r>
    <s v="US-2014-152002"/>
    <s v="06/12/2014"/>
    <s v="12/06/2014"/>
    <x v="3"/>
    <x v="0"/>
    <d v="2014-06-12T00:00:00"/>
    <d v="2014-06-12T00:00:00"/>
    <s v="On Date"/>
    <s v="DiannaVittorini"/>
    <s v="United States"/>
    <s v="Los Angeles"/>
    <s v="California"/>
    <s v="Paper"/>
    <s v="White Dual Perf Computer Printout Paper, 2700 Sheets, 1 Part, Heavyweight, 20 lbs., 14 7/8 x 11"/>
    <n v="20.904900000000001"/>
    <n v="122.97"/>
    <n v="3"/>
    <n v="60.255299999999998"/>
    <n v="4820.424"/>
  </r>
  <r>
    <s v="US-2011-157385"/>
    <s v="11/23/2011"/>
    <s v="25/11/2011"/>
    <x v="1"/>
    <x v="7"/>
    <d v="2011-11-23T00:00:00"/>
    <d v="2011-11-25T00:00:00"/>
    <s v="On Date"/>
    <s v="SanjitChand"/>
    <s v="United States"/>
    <s v="Los Angeles"/>
    <s v="California"/>
    <s v="Chairs"/>
    <s v="Novimex Swivel Fabric Task Chair"/>
    <n v="134.37219999999999"/>
    <n v="603.91999999999996"/>
    <n v="5"/>
    <n v="-67.941000000000003"/>
    <n v="-5435.2800000000007"/>
  </r>
  <r>
    <s v="US-2011-157385"/>
    <s v="11/23/2011"/>
    <s v="25/11/2011"/>
    <x v="1"/>
    <x v="7"/>
    <d v="2011-11-23T00:00:00"/>
    <d v="2011-11-25T00:00:00"/>
    <s v="On Date"/>
    <s v="SanjitChand"/>
    <s v="United States"/>
    <s v="Los Angeles"/>
    <s v="California"/>
    <s v="Envelopes"/>
    <s v="Pastel Pink Envelopes"/>
    <n v="3.7856000000000001"/>
    <n v="21.84"/>
    <n v="3"/>
    <n v="10.4832"/>
    <n v="838.65599999999995"/>
  </r>
  <r>
    <s v="US-2011-157385"/>
    <s v="11/23/2011"/>
    <s v="25/11/2011"/>
    <x v="1"/>
    <x v="7"/>
    <d v="2011-11-23T00:00:00"/>
    <d v="2011-11-25T00:00:00"/>
    <s v="On Date"/>
    <s v="SanjitChand"/>
    <s v="United States"/>
    <s v="Los Angeles"/>
    <s v="California"/>
    <s v="Accessories"/>
    <s v="Belkin F8E887 USB Wired Ergonomic Keyboard"/>
    <n v="23.692099999999996"/>
    <n v="29.99"/>
    <n v="1"/>
    <n v="6.2979000000000003"/>
    <n v="503.83199999999999"/>
  </r>
  <r>
    <s v="US-2011-157385"/>
    <s v="11/23/2011"/>
    <s v="25/11/2011"/>
    <x v="1"/>
    <x v="7"/>
    <d v="2011-11-23T00:00:00"/>
    <d v="2011-11-25T00:00:00"/>
    <s v="On Date"/>
    <s v="SanjitChand"/>
    <s v="United States"/>
    <s v="Los Angeles"/>
    <s v="California"/>
    <s v="Chairs"/>
    <s v="Safco Contoured Stacking Chairs"/>
    <n v="178.8"/>
    <n v="381.44"/>
    <n v="2"/>
    <n v="23.84"/>
    <n v="1907.2"/>
  </r>
  <r>
    <s v="CA-2012-122826"/>
    <s v="06/23/2012"/>
    <s v="25/06/2012"/>
    <x v="2"/>
    <x v="0"/>
    <d v="2012-06-23T00:00:00"/>
    <d v="2012-06-25T00:00:00"/>
    <s v="On Date"/>
    <s v="RickDuston"/>
    <s v="United States"/>
    <s v="Olympia"/>
    <s v="Washington"/>
    <s v="Phones"/>
    <s v="Pyle PRT45 Retro HomeÂ Telephone"/>
    <n v="44.722900000000003"/>
    <n v="201.56800000000001"/>
    <n v="4"/>
    <n v="22.676400000000001"/>
    <n v="1814.1120000000001"/>
  </r>
  <r>
    <s v="CA-2011-117317"/>
    <s v="10/19/2011"/>
    <s v="19/10/2011"/>
    <x v="1"/>
    <x v="8"/>
    <d v="2011-10-19T00:00:00"/>
    <d v="2011-10-19T00:00:00"/>
    <s v="On Date"/>
    <s v="JeremyFarry"/>
    <s v="United States"/>
    <s v="Los Angeles"/>
    <s v="California"/>
    <s v="Paper"/>
    <s v="Spiral Phone Message Books with Labels by Adams"/>
    <n v="2.2847999999999993"/>
    <n v="13.44"/>
    <n v="3"/>
    <n v="6.5856000000000003"/>
    <n v="526.84800000000007"/>
  </r>
  <r>
    <s v="US-2013-115819"/>
    <s v="04/20/2013"/>
    <s v="25/04/2013"/>
    <x v="0"/>
    <x v="10"/>
    <d v="2013-04-20T00:00:00"/>
    <d v="2013-04-25T00:00:00"/>
    <s v="On Date"/>
    <s v="JasO'Carroll"/>
    <s v="United States"/>
    <s v="Los Angeles"/>
    <s v="California"/>
    <s v="Phones"/>
    <s v="PowerGen Dual USB Car Charger"/>
    <n v="5.3946000000000005"/>
    <n v="39.96"/>
    <n v="5"/>
    <n v="12.987"/>
    <n v="1038.96"/>
  </r>
  <r>
    <s v="US-2013-115819"/>
    <s v="04/20/2013"/>
    <s v="25/04/2013"/>
    <x v="0"/>
    <x v="10"/>
    <d v="2013-04-20T00:00:00"/>
    <d v="2013-04-25T00:00:00"/>
    <s v="On Date"/>
    <s v="JasO'Carroll"/>
    <s v="United States"/>
    <s v="Los Angeles"/>
    <s v="California"/>
    <s v="Art"/>
    <s v="Newell 307"/>
    <n v="1.3104"/>
    <n v="5.46"/>
    <n v="3"/>
    <n v="1.5287999999999999"/>
    <n v="122.304"/>
  </r>
  <r>
    <s v="US-2013-115819"/>
    <s v="04/20/2013"/>
    <s v="25/04/2013"/>
    <x v="0"/>
    <x v="10"/>
    <d v="2013-04-20T00:00:00"/>
    <d v="2013-04-25T00:00:00"/>
    <s v="On Date"/>
    <s v="JasO'Carroll"/>
    <s v="United States"/>
    <s v="Los Angeles"/>
    <s v="California"/>
    <s v="Art"/>
    <s v="Panasonic KP-4ABK Battery-Operated Pencil Sharpener"/>
    <n v="10.394400000000001"/>
    <n v="73.2"/>
    <n v="5"/>
    <n v="21.228000000000002"/>
    <n v="1698.2400000000002"/>
  </r>
  <r>
    <s v="US-2013-115819"/>
    <s v="04/20/2013"/>
    <s v="25/04/2013"/>
    <x v="0"/>
    <x v="10"/>
    <d v="2013-04-20T00:00:00"/>
    <d v="2013-04-25T00:00:00"/>
    <s v="On Date"/>
    <s v="JasO'Carroll"/>
    <s v="United States"/>
    <s v="Los Angeles"/>
    <s v="California"/>
    <s v="Binders"/>
    <s v="Angle-D Binders with Locking Rings, Label Holders"/>
    <n v="3.8689999999999998"/>
    <n v="5.84"/>
    <n v="1"/>
    <n v="1.9710000000000001"/>
    <n v="157.68"/>
  </r>
  <r>
    <s v="US-2013-115819"/>
    <s v="04/20/2013"/>
    <s v="25/04/2013"/>
    <x v="0"/>
    <x v="10"/>
    <d v="2013-04-20T00:00:00"/>
    <d v="2013-04-25T00:00:00"/>
    <s v="On Date"/>
    <s v="JasO'Carroll"/>
    <s v="United States"/>
    <s v="Los Angeles"/>
    <s v="California"/>
    <s v="Paper"/>
    <s v="Adams Telephone Message Book W/Dividers/Space For Phone Numbers, 5 1/4&quot;X8 1/2&quot;, 200/Messages"/>
    <n v="3.1239999999999997"/>
    <n v="22.72"/>
    <n v="4"/>
    <n v="10.224"/>
    <n v="817.92000000000007"/>
  </r>
  <r>
    <s v="US-2013-115819"/>
    <s v="04/20/2013"/>
    <s v="25/04/2013"/>
    <x v="0"/>
    <x v="10"/>
    <d v="2013-04-20T00:00:00"/>
    <d v="2013-04-25T00:00:00"/>
    <s v="On Date"/>
    <s v="JasO'Carroll"/>
    <s v="United States"/>
    <s v="Los Angeles"/>
    <s v="California"/>
    <s v="Binders"/>
    <s v="Avery Binder Labels"/>
    <n v="2.0228000000000002"/>
    <n v="9.3360000000000003"/>
    <n v="3"/>
    <n v="3.2675999999999998"/>
    <n v="261.40800000000002"/>
  </r>
  <r>
    <s v="CA-2011-156349"/>
    <s v="05/26/2011"/>
    <s v="30/05/2011"/>
    <x v="1"/>
    <x v="2"/>
    <d v="2011-05-26T00:00:00"/>
    <d v="2011-05-30T00:00:00"/>
    <s v="On Date"/>
    <s v="MarinaLichtenstein"/>
    <s v="United States"/>
    <s v="Los Angeles"/>
    <s v="California"/>
    <s v="Bookcases"/>
    <s v="Sauder Inglewood Library Bookcases"/>
    <n v="131.65459999999999"/>
    <n v="290.666"/>
    <n v="2"/>
    <n v="27.3568"/>
    <n v="2188.5439999999999"/>
  </r>
  <r>
    <s v="CA-2011-156349"/>
    <s v="05/26/2011"/>
    <s v="30/05/2011"/>
    <x v="1"/>
    <x v="2"/>
    <d v="2011-05-26T00:00:00"/>
    <d v="2011-05-30T00:00:00"/>
    <s v="On Date"/>
    <s v="MarinaLichtenstein"/>
    <s v="United States"/>
    <s v="Los Angeles"/>
    <s v="California"/>
    <s v="Phones"/>
    <s v="VTech DS6151"/>
    <n v="90.712800000000001"/>
    <n v="201.584"/>
    <n v="2"/>
    <n v="20.1584"/>
    <n v="1612.672"/>
  </r>
  <r>
    <s v="CA-2011-156349"/>
    <s v="05/26/2011"/>
    <s v="30/05/2011"/>
    <x v="1"/>
    <x v="2"/>
    <d v="2011-05-26T00:00:00"/>
    <d v="2011-05-30T00:00:00"/>
    <s v="On Date"/>
    <s v="MarinaLichtenstein"/>
    <s v="United States"/>
    <s v="Los Angeles"/>
    <s v="California"/>
    <s v="Phones"/>
    <s v="netTALK DUO VoIP Telephone Service"/>
    <n v="26.244999999999997"/>
    <n v="83.983999999999995"/>
    <n v="2"/>
    <n v="31.494"/>
    <n v="2519.52"/>
  </r>
  <r>
    <s v="CA-2014-138380"/>
    <s v="12/22/2014"/>
    <s v="26/12/2014"/>
    <x v="3"/>
    <x v="1"/>
    <d v="2014-12-22T00:00:00"/>
    <d v="2014-12-26T00:00:00"/>
    <s v="On Date"/>
    <s v="YanaSorensen"/>
    <s v="United States"/>
    <s v="Oakland"/>
    <s v="California"/>
    <s v="Storage"/>
    <s v="Letter Size Cart"/>
    <n v="101.43059999999998"/>
    <n v="1000.02"/>
    <n v="7"/>
    <n v="290.00580000000002"/>
    <n v="23200.464"/>
  </r>
  <r>
    <s v="CA-2014-108560"/>
    <s v="07/09/2014"/>
    <s v="16/07/2014"/>
    <x v="3"/>
    <x v="6"/>
    <d v="2014-07-09T00:00:00"/>
    <d v="2014-07-16T00:00:00"/>
    <s v="Delay"/>
    <s v="JennaCaffey"/>
    <s v="United States"/>
    <s v="Kent"/>
    <s v="Washington"/>
    <s v="Furnishings"/>
    <s v="GE 48&quot; Fluorescent Tube, Cool White Energy Saver, 34 Watts, 30/Box"/>
    <n v="49.615000000000002"/>
    <n v="198.46"/>
    <n v="2"/>
    <n v="99.23"/>
    <n v="7938.4000000000005"/>
  </r>
  <r>
    <s v="CA-2014-108560"/>
    <s v="07/09/2014"/>
    <s v="16/07/2014"/>
    <x v="3"/>
    <x v="6"/>
    <d v="2014-07-09T00:00:00"/>
    <d v="2014-07-16T00:00:00"/>
    <s v="Delay"/>
    <s v="JennaCaffey"/>
    <s v="United States"/>
    <s v="Kent"/>
    <s v="Washington"/>
    <s v="Labels"/>
    <s v="Dot Matrix Printer Tape Reel Labels, White, 5000/Box"/>
    <n v="50.138100000000001"/>
    <n v="786.48"/>
    <n v="8"/>
    <n v="385.37520000000001"/>
    <n v="30830.016"/>
  </r>
  <r>
    <s v="CA-2014-108560"/>
    <s v="07/09/2014"/>
    <s v="16/07/2014"/>
    <x v="3"/>
    <x v="6"/>
    <d v="2014-07-09T00:00:00"/>
    <d v="2014-07-16T00:00:00"/>
    <s v="Delay"/>
    <s v="JennaCaffey"/>
    <s v="United States"/>
    <s v="Kent"/>
    <s v="Washington"/>
    <s v="Binders"/>
    <s v="GBC White Gloss Covers, Plain Front"/>
    <n v="7.6743999999999994"/>
    <n v="23.167999999999999"/>
    <n v="2"/>
    <n v="7.8192000000000004"/>
    <n v="625.53600000000006"/>
  </r>
  <r>
    <s v="CA-2014-108560"/>
    <s v="07/09/2014"/>
    <s v="16/07/2014"/>
    <x v="3"/>
    <x v="6"/>
    <d v="2014-07-09T00:00:00"/>
    <d v="2014-07-16T00:00:00"/>
    <s v="Delay"/>
    <s v="JennaCaffey"/>
    <s v="United States"/>
    <s v="Kent"/>
    <s v="Washington"/>
    <s v="Accessories"/>
    <s v="Micro Innovations USB RF Wireless Keyboard with Mouse"/>
    <n v="19.75"/>
    <n v="50"/>
    <n v="2"/>
    <n v="10.5"/>
    <n v="840"/>
  </r>
  <r>
    <s v="CA-2012-157084"/>
    <s v="12/19/2012"/>
    <s v="24/12/2012"/>
    <x v="2"/>
    <x v="1"/>
    <d v="2012-12-19T00:00:00"/>
    <d v="2012-12-24T00:00:00"/>
    <s v="On Date"/>
    <s v="JamesGalang"/>
    <s v="United States"/>
    <s v="Los Angeles"/>
    <s v="California"/>
    <s v="Phones"/>
    <s v="ShoreTel ShorePhone IP 230 VoIP phone"/>
    <n v="118.29300000000001"/>
    <n v="675.96"/>
    <n v="5"/>
    <n v="84.495000000000005"/>
    <n v="6759.6"/>
  </r>
  <r>
    <s v="CA-2012-157084"/>
    <s v="12/19/2012"/>
    <s v="24/12/2012"/>
    <x v="2"/>
    <x v="1"/>
    <d v="2012-12-19T00:00:00"/>
    <d v="2012-12-24T00:00:00"/>
    <s v="On Date"/>
    <s v="JamesGalang"/>
    <s v="United States"/>
    <s v="Los Angeles"/>
    <s v="California"/>
    <s v="Accessories"/>
    <s v="Plantronics Savi W720 Multi-Device Wireless Headset System"/>
    <n v="236.29199999999997"/>
    <n v="1265.8499999999999"/>
    <n v="3"/>
    <n v="556.97400000000005"/>
    <n v="44557.920000000006"/>
  </r>
  <r>
    <s v="CA-2011-168984"/>
    <s v="11/26/2011"/>
    <s v="02/12/2011"/>
    <x v="1"/>
    <x v="7"/>
    <d v="2011-11-26T00:00:00"/>
    <d v="2011-12-02T00:00:00"/>
    <s v="Delay"/>
    <s v="NatalieWebber"/>
    <s v="United States"/>
    <s v="Tigard"/>
    <s v="Oregon"/>
    <s v="Paper"/>
    <s v="Xerox 2"/>
    <n v="3.3696000000000002"/>
    <n v="15.552"/>
    <n v="3"/>
    <n v="5.4432"/>
    <n v="435.45600000000002"/>
  </r>
  <r>
    <s v="CA-2011-168984"/>
    <s v="11/26/2011"/>
    <s v="02/12/2011"/>
    <x v="1"/>
    <x v="7"/>
    <d v="2011-11-26T00:00:00"/>
    <d v="2011-12-02T00:00:00"/>
    <s v="Delay"/>
    <s v="NatalieWebber"/>
    <s v="United States"/>
    <s v="Tigard"/>
    <s v="Oregon"/>
    <s v="Storage"/>
    <s v="Office Impressions Heavy Duty Welded Shelving &amp; Multimedia Storage Drawers"/>
    <n v="167.27"/>
    <n v="669.08"/>
    <n v="5"/>
    <n v="-167.27"/>
    <n v="-13381.6"/>
  </r>
  <r>
    <s v="CA-2011-168984"/>
    <s v="11/26/2011"/>
    <s v="02/12/2011"/>
    <x v="1"/>
    <x v="7"/>
    <d v="2011-11-26T00:00:00"/>
    <d v="2011-12-02T00:00:00"/>
    <s v="Delay"/>
    <s v="NatalieWebber"/>
    <s v="United States"/>
    <s v="Tigard"/>
    <s v="Oregon"/>
    <s v="Phones"/>
    <s v="Jawbone MINI JAMBOX Wireless Bluetooth Speaker"/>
    <n v="131.5008"/>
    <n v="438.33600000000001"/>
    <n v="4"/>
    <n v="-87.667199999999994"/>
    <n v="-7013.3759999999993"/>
  </r>
  <r>
    <s v="CA-2012-111829"/>
    <s v="03/19/2012"/>
    <s v="20/03/2012"/>
    <x v="2"/>
    <x v="9"/>
    <d v="2012-03-19T00:00:00"/>
    <d v="2012-03-20T00:00:00"/>
    <s v="On Date"/>
    <s v="FredHopkins"/>
    <s v="United States"/>
    <s v="Seattle"/>
    <s v="Washington"/>
    <s v="Storage"/>
    <s v="Deluxe Rollaway Locking File with Drawer"/>
    <n v="299.43360000000007"/>
    <n v="1247.6400000000001"/>
    <n v="3"/>
    <n v="349.33920000000001"/>
    <n v="27947.135999999999"/>
  </r>
  <r>
    <s v="CA-2012-111829"/>
    <s v="03/19/2012"/>
    <s v="20/03/2012"/>
    <x v="2"/>
    <x v="9"/>
    <d v="2012-03-19T00:00:00"/>
    <d v="2012-03-20T00:00:00"/>
    <s v="On Date"/>
    <s v="FredHopkins"/>
    <s v="United States"/>
    <s v="Seattle"/>
    <s v="Washington"/>
    <s v="Copiers"/>
    <s v="Canon PC940 Copier"/>
    <n v="238.49469999999994"/>
    <n v="3149.93"/>
    <n v="7"/>
    <n v="1480.4671000000001"/>
    <n v="118437.368"/>
  </r>
  <r>
    <s v="CA-2012-111829"/>
    <s v="03/19/2012"/>
    <s v="20/03/2012"/>
    <x v="2"/>
    <x v="9"/>
    <d v="2012-03-19T00:00:00"/>
    <d v="2012-03-20T00:00:00"/>
    <s v="On Date"/>
    <s v="FredHopkins"/>
    <s v="United States"/>
    <s v="Seattle"/>
    <s v="Washington"/>
    <s v="Paper"/>
    <s v="Multicolor Computer Printout Paper"/>
    <n v="54.521999999999991"/>
    <n v="209.7"/>
    <n v="2"/>
    <n v="100.65600000000001"/>
    <n v="8052.4800000000005"/>
  </r>
  <r>
    <s v="CA-2011-135699"/>
    <s v="08/29/2011"/>
    <s v="29/08/2011"/>
    <x v="1"/>
    <x v="3"/>
    <d v="2011-08-29T00:00:00"/>
    <d v="2011-08-29T00:00:00"/>
    <s v="On Date"/>
    <s v="HilaryHolden"/>
    <s v="United States"/>
    <s v="San Francisco"/>
    <s v="California"/>
    <s v="Paper"/>
    <s v="Xerox 1940"/>
    <n v="28.029600000000002"/>
    <n v="109.92"/>
    <n v="2"/>
    <n v="53.860799999999998"/>
    <n v="4308.8639999999996"/>
  </r>
  <r>
    <s v="CA-2011-135699"/>
    <s v="08/29/2011"/>
    <s v="29/08/2011"/>
    <x v="1"/>
    <x v="3"/>
    <d v="2011-08-29T00:00:00"/>
    <d v="2011-08-29T00:00:00"/>
    <s v="On Date"/>
    <s v="HilaryHolden"/>
    <s v="United States"/>
    <s v="San Francisco"/>
    <s v="California"/>
    <s v="Paper"/>
    <s v="Xerox 1986"/>
    <n v="3.4735999999999998"/>
    <n v="13.36"/>
    <n v="2"/>
    <n v="6.4127999999999998"/>
    <n v="513.024"/>
  </r>
  <r>
    <s v="US-2014-132444"/>
    <s v="11/19/2014"/>
    <s v="22/11/2014"/>
    <x v="3"/>
    <x v="7"/>
    <d v="2014-11-19T00:00:00"/>
    <d v="2014-11-22T00:00:00"/>
    <s v="On Date"/>
    <s v="ChristinaDeMoss"/>
    <s v="United States"/>
    <s v="Seattle"/>
    <s v="Washington"/>
    <s v="Storage"/>
    <s v="Eldon Portable Mobile Manager"/>
    <n v="20.644400000000001"/>
    <n v="169.68"/>
    <n v="6"/>
    <n v="45.813600000000001"/>
    <n v="3665.0880000000002"/>
  </r>
  <r>
    <s v="US-2014-132444"/>
    <s v="11/19/2014"/>
    <s v="22/11/2014"/>
    <x v="3"/>
    <x v="7"/>
    <d v="2014-11-19T00:00:00"/>
    <d v="2014-11-22T00:00:00"/>
    <s v="On Date"/>
    <s v="ChristinaDeMoss"/>
    <s v="United States"/>
    <s v="Seattle"/>
    <s v="Washington"/>
    <s v="Accessories"/>
    <s v="ImationÂ 16GB Mini TravelDrive USB 2.0Â Flash Drive"/>
    <n v="19.546700000000001"/>
    <n v="132.52000000000001"/>
    <n v="4"/>
    <n v="54.333199999999998"/>
    <n v="4346.6559999999999"/>
  </r>
  <r>
    <s v="US-2014-132444"/>
    <s v="11/19/2014"/>
    <s v="22/11/2014"/>
    <x v="3"/>
    <x v="7"/>
    <d v="2014-11-19T00:00:00"/>
    <d v="2014-11-22T00:00:00"/>
    <s v="On Date"/>
    <s v="ChristinaDeMoss"/>
    <s v="United States"/>
    <s v="Seattle"/>
    <s v="Washington"/>
    <s v="Fasteners"/>
    <s v="Binder Clips by OIC"/>
    <n v="0.76959999999999995"/>
    <n v="2.96"/>
    <n v="2"/>
    <n v="1.4208000000000001"/>
    <n v="113.664"/>
  </r>
  <r>
    <s v="US-2014-132444"/>
    <s v="11/19/2014"/>
    <s v="22/11/2014"/>
    <x v="3"/>
    <x v="7"/>
    <d v="2014-11-19T00:00:00"/>
    <d v="2014-11-22T00:00:00"/>
    <s v="On Date"/>
    <s v="ChristinaDeMoss"/>
    <s v="United States"/>
    <s v="Seattle"/>
    <s v="Washington"/>
    <s v="Binders"/>
    <s v="Wilson Jones 1&quot; Hanging DublLock Ring Binders"/>
    <n v="2.7456000000000005"/>
    <n v="8.4480000000000004"/>
    <n v="2"/>
    <n v="2.9567999999999999"/>
    <n v="236.54399999999998"/>
  </r>
  <r>
    <s v="US-2014-132444"/>
    <s v="11/19/2014"/>
    <s v="22/11/2014"/>
    <x v="3"/>
    <x v="7"/>
    <d v="2014-11-19T00:00:00"/>
    <d v="2014-11-22T00:00:00"/>
    <s v="On Date"/>
    <s v="ChristinaDeMoss"/>
    <s v="United States"/>
    <s v="Seattle"/>
    <s v="Washington"/>
    <s v="Storage"/>
    <s v="Fellowes Bankers Box Stor/Drawer Steel Plus"/>
    <n v="28.782"/>
    <n v="95.94"/>
    <n v="3"/>
    <n v="9.5939999999999994"/>
    <n v="767.52"/>
  </r>
  <r>
    <s v="CA-2014-161809"/>
    <s v="01/21/2014"/>
    <s v="27/01/2014"/>
    <x v="3"/>
    <x v="5"/>
    <d v="2014-01-21T00:00:00"/>
    <d v="2014-01-27T00:00:00"/>
    <s v="Delay"/>
    <s v="TheaHendricks"/>
    <s v="United States"/>
    <s v="Los Angeles"/>
    <s v="California"/>
    <s v="Phones"/>
    <s v="RCA Visys Integrated PBX 8-Line Router"/>
    <n v="50.242500000000007"/>
    <n v="160.77600000000001"/>
    <n v="3"/>
    <n v="10.048500000000001"/>
    <n v="803.88000000000011"/>
  </r>
  <r>
    <s v="CA-2014-127285"/>
    <s v="10/31/2014"/>
    <s v="07/11/2014"/>
    <x v="3"/>
    <x v="8"/>
    <d v="2014-10-31T00:00:00"/>
    <d v="2014-11-07T00:00:00"/>
    <s v="Delay"/>
    <s v="MichelleMoray"/>
    <s v="United States"/>
    <s v="Seattle"/>
    <s v="Washington"/>
    <s v="Binders"/>
    <s v="GBC Velobind Prepunched Cover Sets, Regency Series"/>
    <n v="20.338999999999999"/>
    <n v="88.751999999999995"/>
    <n v="3"/>
    <n v="27.734999999999999"/>
    <n v="2218.8000000000002"/>
  </r>
  <r>
    <s v="CA-2014-127285"/>
    <s v="10/31/2014"/>
    <s v="07/11/2014"/>
    <x v="3"/>
    <x v="8"/>
    <d v="2014-10-31T00:00:00"/>
    <d v="2014-11-07T00:00:00"/>
    <s v="Delay"/>
    <s v="MichelleMoray"/>
    <s v="United States"/>
    <s v="Seattle"/>
    <s v="Washington"/>
    <s v="Binders"/>
    <s v="Cardinal Slant-D Ring Binders"/>
    <n v="4.3449999999999998"/>
    <n v="13.904"/>
    <n v="2"/>
    <n v="5.2140000000000004"/>
    <n v="417.12"/>
  </r>
  <r>
    <s v="CA-2013-107615"/>
    <s v="03/23/2013"/>
    <s v="26/03/2013"/>
    <x v="0"/>
    <x v="9"/>
    <d v="2013-03-23T00:00:00"/>
    <d v="2013-03-26T00:00:00"/>
    <s v="On Date"/>
    <s v="RobertBarroso"/>
    <s v="United States"/>
    <s v="North Las Vegas"/>
    <s v="Nevada"/>
    <s v="Accessories"/>
    <s v="Logitech ClearChat Comfort/USB Headset H390"/>
    <n v="19.624299999999998"/>
    <n v="58.58"/>
    <n v="2"/>
    <n v="19.331399999999999"/>
    <n v="1546.5119999999999"/>
  </r>
  <r>
    <s v="CA-2013-122728"/>
    <s v="05/19/2013"/>
    <s v="25/05/2013"/>
    <x v="0"/>
    <x v="2"/>
    <d v="2013-05-19T00:00:00"/>
    <d v="2013-05-25T00:00:00"/>
    <s v="Delay"/>
    <s v="EricBarreto"/>
    <s v="United States"/>
    <s v="San Francisco"/>
    <s v="California"/>
    <s v="Storage"/>
    <s v="Home/Office Personal File Carts"/>
    <n v="26.07"/>
    <n v="104.28"/>
    <n v="3"/>
    <n v="26.07"/>
    <n v="2085.6"/>
  </r>
  <r>
    <s v="CA-2013-122728"/>
    <s v="05/19/2013"/>
    <s v="25/05/2013"/>
    <x v="0"/>
    <x v="2"/>
    <d v="2013-05-19T00:00:00"/>
    <d v="2013-05-25T00:00:00"/>
    <s v="Delay"/>
    <s v="EricBarreto"/>
    <s v="United States"/>
    <s v="San Francisco"/>
    <s v="California"/>
    <s v="Paper"/>
    <s v="Universal Premium White Copier/Laser Paper (20Lb. and 87 Bright)"/>
    <n v="3.0498000000000007"/>
    <n v="17.940000000000001"/>
    <n v="3"/>
    <n v="8.7905999999999995"/>
    <n v="703.24799999999993"/>
  </r>
  <r>
    <s v="US-2013-101497"/>
    <s v="09/30/2013"/>
    <s v="02/10/2013"/>
    <x v="0"/>
    <x v="4"/>
    <d v="2013-09-30T00:00:00"/>
    <d v="2013-10-02T00:00:00"/>
    <s v="On Date"/>
    <s v="PamelaStobb"/>
    <s v="United States"/>
    <s v="Los Angeles"/>
    <s v="California"/>
    <s v="Paper"/>
    <s v="Xerox 1887"/>
    <n v="9.8643999999999981"/>
    <n v="18.97"/>
    <n v="1"/>
    <n v="9.1056000000000008"/>
    <n v="728.44800000000009"/>
  </r>
  <r>
    <s v="CA-2013-147585"/>
    <s v="11/08/2013"/>
    <s v="13/11/2013"/>
    <x v="0"/>
    <x v="7"/>
    <d v="2013-11-08T00:00:00"/>
    <d v="2013-11-13T00:00:00"/>
    <s v="On Date"/>
    <s v="ClaudiaBergmann"/>
    <s v="United States"/>
    <s v="San Francisco"/>
    <s v="California"/>
    <s v="Furnishings"/>
    <s v="C-Line Magnetic Cubicle Keepers, Clear Polypropylene"/>
    <n v="2.8652000000000002"/>
    <n v="14.82"/>
    <n v="3"/>
    <n v="6.2244000000000002"/>
    <n v="497.952"/>
  </r>
  <r>
    <s v="CA-2012-148376"/>
    <s v="12/27/2012"/>
    <s v="31/12/2012"/>
    <x v="2"/>
    <x v="1"/>
    <d v="2012-12-27T00:00:00"/>
    <d v="2012-12-31T00:00:00"/>
    <s v="On Date"/>
    <s v="ArthurGainer"/>
    <s v="United States"/>
    <s v="Los Angeles"/>
    <s v="California"/>
    <s v="Appliances"/>
    <s v="Belkin F9G930V10-GRY 9 Outlet Surge"/>
    <n v="37.970799999999997"/>
    <n v="106.96"/>
    <n v="2"/>
    <n v="31.0184"/>
    <n v="2481.4719999999998"/>
  </r>
  <r>
    <s v="CA-2012-148376"/>
    <s v="12/27/2012"/>
    <s v="31/12/2012"/>
    <x v="2"/>
    <x v="1"/>
    <d v="2012-12-27T00:00:00"/>
    <d v="2012-12-31T00:00:00"/>
    <s v="On Date"/>
    <s v="ArthurGainer"/>
    <s v="United States"/>
    <s v="Los Angeles"/>
    <s v="California"/>
    <s v="Labels"/>
    <s v="Avery 497"/>
    <n v="1.6015999999999995"/>
    <n v="21.56"/>
    <n v="7"/>
    <n v="10.348800000000001"/>
    <n v="827.904"/>
  </r>
  <r>
    <s v="CA-2011-135657"/>
    <s v="06/03/2011"/>
    <s v="07/06/2011"/>
    <x v="1"/>
    <x v="0"/>
    <d v="2011-06-03T00:00:00"/>
    <d v="2011-06-07T00:00:00"/>
    <s v="On Date"/>
    <s v="StevenCartwright"/>
    <s v="United States"/>
    <s v="Seattle"/>
    <s v="Washington"/>
    <s v="Tables"/>
    <s v="KI Adjustable-Height Table"/>
    <n v="67.064400000000006"/>
    <n v="515.88"/>
    <n v="6"/>
    <n v="113.4936"/>
    <n v="9079.4879999999994"/>
  </r>
  <r>
    <s v="CA-2011-139857"/>
    <s v="02/03/2011"/>
    <s v="07/02/2011"/>
    <x v="1"/>
    <x v="11"/>
    <d v="2011-02-03T00:00:00"/>
    <d v="2011-02-07T00:00:00"/>
    <s v="On Date"/>
    <s v="CynthiaDelaney"/>
    <s v="United States"/>
    <s v="San Diego"/>
    <s v="California"/>
    <s v="Fasteners"/>
    <s v="Staples"/>
    <n v="1.3090999999999997"/>
    <n v="12.35"/>
    <n v="5"/>
    <n v="5.8045"/>
    <n v="464.36"/>
  </r>
  <r>
    <s v="CA-2013-106306"/>
    <s v="03/09/2013"/>
    <s v="09/03/2013"/>
    <x v="0"/>
    <x v="9"/>
    <d v="2013-03-09T00:00:00"/>
    <d v="2013-03-09T00:00:00"/>
    <s v="On Date"/>
    <s v="PatrickGardner"/>
    <s v="United States"/>
    <s v="Glendale"/>
    <s v="Arizona"/>
    <s v="Binders"/>
    <s v="GBC Standard Recycled Report Covers, Clear Plastic Sheets"/>
    <n v="5.6055999999999999"/>
    <n v="9.702"/>
    <n v="3"/>
    <n v="-7.1147999999999998"/>
    <n v="-569.18399999999997"/>
  </r>
  <r>
    <s v="CA-2014-123491"/>
    <s v="10/31/2014"/>
    <s v="06/11/2014"/>
    <x v="3"/>
    <x v="8"/>
    <d v="2014-10-31T00:00:00"/>
    <d v="2014-11-06T00:00:00"/>
    <s v="Delay"/>
    <s v="JamieKunitz"/>
    <s v="United States"/>
    <s v="San Francisco"/>
    <s v="California"/>
    <s v="Labels"/>
    <s v="Avery 500"/>
    <n v="3.8742999999999994"/>
    <n v="43.86"/>
    <n v="6"/>
    <n v="20.6142"/>
    <n v="1649.136"/>
  </r>
  <r>
    <s v="CA-2014-123491"/>
    <s v="10/31/2014"/>
    <s v="06/11/2014"/>
    <x v="3"/>
    <x v="8"/>
    <d v="2014-10-31T00:00:00"/>
    <d v="2014-11-06T00:00:00"/>
    <s v="Delay"/>
    <s v="JamieKunitz"/>
    <s v="United States"/>
    <s v="San Francisco"/>
    <s v="California"/>
    <s v="Phones"/>
    <s v="Geemarc AmpliPOWER60"/>
    <n v="65.887999999999991"/>
    <n v="148.47999999999999"/>
    <n v="2"/>
    <n v="16.704000000000001"/>
    <n v="1336.3200000000002"/>
  </r>
  <r>
    <s v="CA-2014-123491"/>
    <s v="10/31/2014"/>
    <s v="06/11/2014"/>
    <x v="3"/>
    <x v="8"/>
    <d v="2014-10-31T00:00:00"/>
    <d v="2014-11-06T00:00:00"/>
    <s v="Delay"/>
    <s v="JamieKunitz"/>
    <s v="United States"/>
    <s v="San Francisco"/>
    <s v="California"/>
    <s v="Paper"/>
    <s v="&quot;While you Were Out&quot; Message Book, One Form per Page"/>
    <n v="1.855"/>
    <n v="7.42"/>
    <n v="2"/>
    <n v="3.71"/>
    <n v="296.8"/>
  </r>
  <r>
    <s v="CA-2014-123491"/>
    <s v="10/31/2014"/>
    <s v="06/11/2014"/>
    <x v="3"/>
    <x v="8"/>
    <d v="2014-10-31T00:00:00"/>
    <d v="2014-11-06T00:00:00"/>
    <s v="Delay"/>
    <s v="JamieKunitz"/>
    <s v="United States"/>
    <s v="San Francisco"/>
    <s v="California"/>
    <s v="Chairs"/>
    <s v="Global Leather Task Chair, Black"/>
    <n v="72.891900000000007"/>
    <n v="71.992000000000004"/>
    <n v="1"/>
    <n v="-0.89990000000000003"/>
    <n v="-71.992000000000004"/>
  </r>
  <r>
    <s v="CA-2014-123491"/>
    <s v="10/31/2014"/>
    <s v="06/11/2014"/>
    <x v="3"/>
    <x v="8"/>
    <d v="2014-10-31T00:00:00"/>
    <d v="2014-11-06T00:00:00"/>
    <s v="Delay"/>
    <s v="JamieKunitz"/>
    <s v="United States"/>
    <s v="San Francisco"/>
    <s v="California"/>
    <s v="Art"/>
    <s v="4009 Highlighters by Sanford"/>
    <n v="2.6665999999999994"/>
    <n v="19.899999999999999"/>
    <n v="5"/>
    <n v="6.5670000000000002"/>
    <n v="525.36"/>
  </r>
  <r>
    <s v="CA-2014-123491"/>
    <s v="10/31/2014"/>
    <s v="06/11/2014"/>
    <x v="3"/>
    <x v="8"/>
    <d v="2014-10-31T00:00:00"/>
    <d v="2014-11-06T00:00:00"/>
    <s v="Delay"/>
    <s v="JamieKunitz"/>
    <s v="United States"/>
    <s v="San Francisco"/>
    <s v="California"/>
    <s v="Appliances"/>
    <s v="Acco 7-Outlet Masterpiece Power Center, Wihtout Fax/Phone Line Protection"/>
    <n v="85.105999999999995"/>
    <n v="1702.12"/>
    <n v="14"/>
    <n v="510.63600000000002"/>
    <n v="40850.880000000005"/>
  </r>
  <r>
    <s v="CA-2014-104003"/>
    <s v="10/08/2014"/>
    <s v="14/10/2014"/>
    <x v="3"/>
    <x v="8"/>
    <d v="2014-10-08T00:00:00"/>
    <d v="2014-10-14T00:00:00"/>
    <s v="Delay"/>
    <s v="DebraCatini"/>
    <s v="United States"/>
    <s v="San Francisco"/>
    <s v="California"/>
    <s v="Bookcases"/>
    <s v="O'Sullivan Manor Hill 2-Door Library in Brianna Oak"/>
    <n v="161.07220000000001"/>
    <n v="307.666"/>
    <n v="2"/>
    <n v="-14.478400000000001"/>
    <n v="-1158.2719999999999"/>
  </r>
  <r>
    <s v="CA-2012-130204"/>
    <s v="09/03/2012"/>
    <s v="09/09/2012"/>
    <x v="2"/>
    <x v="4"/>
    <d v="2012-09-03T00:00:00"/>
    <d v="2012-09-09T00:00:00"/>
    <s v="Delay"/>
    <s v="DavidBremer"/>
    <s v="United States"/>
    <s v="San Francisco"/>
    <s v="California"/>
    <s v="Storage"/>
    <s v="Sterilite Officeware Hinged File Box"/>
    <n v="7.6504000000000012"/>
    <n v="31.44"/>
    <n v="3"/>
    <n v="8.4887999999999995"/>
    <n v="679.10399999999993"/>
  </r>
  <r>
    <s v="CA-2012-130204"/>
    <s v="09/03/2012"/>
    <s v="09/09/2012"/>
    <x v="2"/>
    <x v="4"/>
    <d v="2012-09-03T00:00:00"/>
    <d v="2012-09-09T00:00:00"/>
    <s v="Delay"/>
    <s v="DavidBremer"/>
    <s v="United States"/>
    <s v="San Francisco"/>
    <s v="California"/>
    <s v="Accessories"/>
    <s v="Kingston Digital DataTraveler 16GB USB 2.0"/>
    <n v="7.2494999999999994"/>
    <n v="17.899999999999999"/>
    <n v="2"/>
    <n v="3.4009999999999998"/>
    <n v="272.08"/>
  </r>
  <r>
    <s v="CA-2012-130204"/>
    <s v="09/03/2012"/>
    <s v="09/09/2012"/>
    <x v="2"/>
    <x v="4"/>
    <d v="2012-09-03T00:00:00"/>
    <d v="2012-09-09T00:00:00"/>
    <s v="Delay"/>
    <s v="DavidBremer"/>
    <s v="United States"/>
    <s v="San Francisco"/>
    <s v="California"/>
    <s v="Accessories"/>
    <s v="TRENDnet 56K USB 2.0 Phone, Internet and Fax Modem"/>
    <n v="16.569599999999998"/>
    <n v="129.44999999999999"/>
    <n v="5"/>
    <n v="46.601999999999997"/>
    <n v="3728.16"/>
  </r>
  <r>
    <s v="CA-2011-110527"/>
    <s v="08/09/2011"/>
    <s v="16/08/2011"/>
    <x v="1"/>
    <x v="3"/>
    <d v="2011-08-09T00:00:00"/>
    <d v="2011-08-16T00:00:00"/>
    <s v="Delay"/>
    <s v="EmilyDucich"/>
    <s v="United States"/>
    <s v="San Diego"/>
    <s v="California"/>
    <s v="Labels"/>
    <s v="Avery 494"/>
    <n v="1.4094"/>
    <n v="20.88"/>
    <n v="8"/>
    <n v="9.6047999999999991"/>
    <n v="768.3839999999999"/>
  </r>
  <r>
    <s v="CA-2014-168837"/>
    <s v="10/15/2014"/>
    <s v="18/10/2014"/>
    <x v="3"/>
    <x v="8"/>
    <d v="2014-10-15T00:00:00"/>
    <d v="2014-10-18T00:00:00"/>
    <s v="On Date"/>
    <s v="JoniWasserman"/>
    <s v="United States"/>
    <s v="Oakland"/>
    <s v="California"/>
    <s v="Furnishings"/>
    <s v="C-Line Cubicle Keepers Polyproplyene Holder With Velcro Backings"/>
    <n v="2.8853000000000004"/>
    <n v="9.4600000000000009"/>
    <n v="2"/>
    <n v="3.6894"/>
    <n v="295.15199999999999"/>
  </r>
  <r>
    <s v="CA-2014-116715"/>
    <s v="12/03/2014"/>
    <s v="06/12/2014"/>
    <x v="3"/>
    <x v="1"/>
    <d v="2014-12-03T00:00:00"/>
    <d v="2014-12-06T00:00:00"/>
    <s v="On Date"/>
    <s v="VictoriaWilson"/>
    <s v="United States"/>
    <s v="San Francisco"/>
    <s v="California"/>
    <s v="Storage"/>
    <s v="Fellowes Mobile File Cart, Black"/>
    <n v="45.391400000000004"/>
    <n v="559.62"/>
    <n v="9"/>
    <n v="151.09739999999999"/>
    <n v="12087.791999999999"/>
  </r>
  <r>
    <s v="CA-2014-116715"/>
    <s v="12/03/2014"/>
    <s v="06/12/2014"/>
    <x v="3"/>
    <x v="1"/>
    <d v="2014-12-03T00:00:00"/>
    <d v="2014-12-06T00:00:00"/>
    <s v="On Date"/>
    <s v="VictoriaWilson"/>
    <s v="United States"/>
    <s v="San Francisco"/>
    <s v="California"/>
    <s v="Paper"/>
    <s v="Xerox 1940"/>
    <n v="28.029600000000002"/>
    <n v="109.92"/>
    <n v="2"/>
    <n v="53.860799999999998"/>
    <n v="4308.8639999999996"/>
  </r>
  <r>
    <s v="CA-2014-116715"/>
    <s v="12/03/2014"/>
    <s v="06/12/2014"/>
    <x v="3"/>
    <x v="1"/>
    <d v="2014-12-03T00:00:00"/>
    <d v="2014-12-06T00:00:00"/>
    <s v="On Date"/>
    <s v="VictoriaWilson"/>
    <s v="United States"/>
    <s v="San Francisco"/>
    <s v="California"/>
    <s v="Paper"/>
    <s v="Xerox 1962"/>
    <n v="2.3540000000000001"/>
    <n v="8.56"/>
    <n v="2"/>
    <n v="3.8519999999999999"/>
    <n v="308.15999999999997"/>
  </r>
  <r>
    <s v="CA-2012-130785"/>
    <s v="09/05/2012"/>
    <s v="09/09/2012"/>
    <x v="2"/>
    <x v="4"/>
    <d v="2012-09-05T00:00:00"/>
    <d v="2012-09-09T00:00:00"/>
    <s v="On Date"/>
    <s v="ArthurGainer"/>
    <s v="United States"/>
    <s v="San Diego"/>
    <s v="California"/>
    <s v="Bookcases"/>
    <s v="Sauder Camden County Barrister Bookcase, Planked Cherry Finish"/>
    <n v="104.0428"/>
    <n v="411.33199999999999"/>
    <n v="4"/>
    <n v="-4.8391999999999999"/>
    <n v="-387.13599999999997"/>
  </r>
  <r>
    <s v="CA-2012-130785"/>
    <s v="09/05/2012"/>
    <s v="09/09/2012"/>
    <x v="2"/>
    <x v="4"/>
    <d v="2012-09-05T00:00:00"/>
    <d v="2012-09-09T00:00:00"/>
    <s v="On Date"/>
    <s v="ArthurGainer"/>
    <s v="United States"/>
    <s v="San Diego"/>
    <s v="California"/>
    <s v="Binders"/>
    <s v="DXL Angle-View Binders with Locking Rings, Black"/>
    <n v="3.1746999999999996"/>
    <n v="28.751999999999999"/>
    <n v="6"/>
    <n v="9.7037999999999993"/>
    <n v="776.30399999999997"/>
  </r>
  <r>
    <s v="CA-2012-130785"/>
    <s v="09/05/2012"/>
    <s v="09/09/2012"/>
    <x v="2"/>
    <x v="4"/>
    <d v="2012-09-05T00:00:00"/>
    <d v="2012-09-09T00:00:00"/>
    <s v="On Date"/>
    <s v="ArthurGainer"/>
    <s v="United States"/>
    <s v="San Diego"/>
    <s v="California"/>
    <s v="Bookcases"/>
    <s v="Sauder Camden County Collection Libraries, Planked Cherry Finish"/>
    <n v="104.6318"/>
    <n v="293.19900000000001"/>
    <n v="3"/>
    <n v="-20.696400000000001"/>
    <n v="-1655.712"/>
  </r>
  <r>
    <s v="CA-2012-105347"/>
    <s v="11/24/2012"/>
    <s v="28/11/2012"/>
    <x v="2"/>
    <x v="7"/>
    <d v="2012-11-24T00:00:00"/>
    <d v="2012-11-28T00:00:00"/>
    <s v="On Date"/>
    <s v="DarrenPowers"/>
    <s v="United States"/>
    <s v="Los Angeles"/>
    <s v="California"/>
    <s v="Paper"/>
    <s v="Xerox 1919"/>
    <n v="20.904900000000005"/>
    <n v="368.91"/>
    <n v="9"/>
    <n v="180.76589999999999"/>
    <n v="14461.271999999999"/>
  </r>
  <r>
    <s v="CA-2012-105347"/>
    <s v="11/24/2012"/>
    <s v="28/11/2012"/>
    <x v="2"/>
    <x v="7"/>
    <d v="2012-11-24T00:00:00"/>
    <d v="2012-11-28T00:00:00"/>
    <s v="On Date"/>
    <s v="DarrenPowers"/>
    <s v="United States"/>
    <s v="Los Angeles"/>
    <s v="California"/>
    <s v="Art"/>
    <s v="Prang Colored Pencils"/>
    <n v="1.617"/>
    <n v="14.7"/>
    <n v="5"/>
    <n v="6.6150000000000002"/>
    <n v="529.20000000000005"/>
  </r>
  <r>
    <s v="CA-2013-100965"/>
    <s v="07/08/2013"/>
    <s v="12/07/2013"/>
    <x v="0"/>
    <x v="6"/>
    <d v="2013-07-08T00:00:00"/>
    <d v="2013-07-12T00:00:00"/>
    <s v="On Date"/>
    <s v="RaymondMesse"/>
    <s v="United States"/>
    <s v="San Jose"/>
    <s v="California"/>
    <s v="Furnishings"/>
    <s v="Howard Miller 11-1/2&quot; Diameter Grantwood Wall Clock"/>
    <n v="28.465800000000002"/>
    <n v="215.65"/>
    <n v="5"/>
    <n v="73.320999999999998"/>
    <n v="5865.68"/>
  </r>
  <r>
    <s v="CA-2013-149461"/>
    <s v="11/14/2013"/>
    <s v="20/11/2013"/>
    <x v="0"/>
    <x v="7"/>
    <d v="2013-11-14T00:00:00"/>
    <d v="2013-11-20T00:00:00"/>
    <s v="Delay"/>
    <s v="AdrianShami"/>
    <s v="United States"/>
    <s v="Auburn"/>
    <s v="Washington"/>
    <s v="Furnishings"/>
    <s v="Eldon Image Series Desk Accessories, Burgundy"/>
    <n v="2.6751999999999998"/>
    <n v="4.18"/>
    <n v="1"/>
    <n v="1.5047999999999999"/>
    <n v="120.38399999999999"/>
  </r>
  <r>
    <s v="US-2013-116729"/>
    <s v="12/26/2013"/>
    <s v="29/12/2013"/>
    <x v="0"/>
    <x v="1"/>
    <d v="2013-12-26T00:00:00"/>
    <d v="2013-12-29T00:00:00"/>
    <s v="On Date"/>
    <s v="GraceKelly"/>
    <s v="United States"/>
    <s v="Los Angeles"/>
    <s v="California"/>
    <s v="Phones"/>
    <s v="Samsung Galaxy Note 2"/>
    <n v="331.19280000000003"/>
    <n v="2575.944"/>
    <n v="7"/>
    <n v="257.59440000000001"/>
    <n v="20607.552"/>
  </r>
  <r>
    <s v="US-2013-116729"/>
    <s v="12/26/2013"/>
    <s v="29/12/2013"/>
    <x v="0"/>
    <x v="1"/>
    <d v="2013-12-26T00:00:00"/>
    <d v="2013-12-29T00:00:00"/>
    <s v="On Date"/>
    <s v="GraceKelly"/>
    <s v="United States"/>
    <s v="Los Angeles"/>
    <s v="California"/>
    <s v="Paper"/>
    <s v="Xerox 225"/>
    <n v="3.3695999999999997"/>
    <n v="45.36"/>
    <n v="7"/>
    <n v="21.7728"/>
    <n v="1741.8240000000001"/>
  </r>
  <r>
    <s v="US-2013-116729"/>
    <s v="12/26/2013"/>
    <s v="29/12/2013"/>
    <x v="0"/>
    <x v="1"/>
    <d v="2013-12-26T00:00:00"/>
    <d v="2013-12-29T00:00:00"/>
    <s v="On Date"/>
    <s v="GraceKelly"/>
    <s v="United States"/>
    <s v="Los Angeles"/>
    <s v="California"/>
    <s v="Accessories"/>
    <s v="SanDisk Cruzer 64 GB USB Flash Drive"/>
    <n v="25.423999999999999"/>
    <n v="254.24"/>
    <n v="7"/>
    <n v="76.272000000000006"/>
    <n v="6101.76"/>
  </r>
  <r>
    <s v="CA-2012-131597"/>
    <s v="09/14/2012"/>
    <s v="18/09/2012"/>
    <x v="2"/>
    <x v="4"/>
    <d v="2012-09-14T00:00:00"/>
    <d v="2012-09-18T00:00:00"/>
    <s v="On Date"/>
    <s v="StefaniaPerrino"/>
    <s v="United States"/>
    <s v="Los Angeles"/>
    <s v="California"/>
    <s v="Tables"/>
    <s v="KI Conference Tables"/>
    <n v="59.547599999999996"/>
    <n v="170.136"/>
    <n v="3"/>
    <n v="-8.5068000000000001"/>
    <n v="-680.54399999999998"/>
  </r>
  <r>
    <s v="CA-2012-164833"/>
    <s v="06/04/2012"/>
    <s v="04/06/2012"/>
    <x v="2"/>
    <x v="0"/>
    <d v="2012-06-04T00:00:00"/>
    <d v="2012-06-04T00:00:00"/>
    <s v="On Date"/>
    <s v="LaurenLeatherbury"/>
    <s v="United States"/>
    <s v="Seattle"/>
    <s v="Washington"/>
    <s v="Labels"/>
    <s v="Avery 501"/>
    <n v="1.9557"/>
    <n v="7.38"/>
    <n v="2"/>
    <n v="3.4685999999999999"/>
    <n v="277.488"/>
  </r>
  <r>
    <s v="CA-2012-164833"/>
    <s v="06/04/2012"/>
    <s v="04/06/2012"/>
    <x v="2"/>
    <x v="0"/>
    <d v="2012-06-04T00:00:00"/>
    <d v="2012-06-04T00:00:00"/>
    <s v="On Date"/>
    <s v="LaurenLeatherbury"/>
    <s v="United States"/>
    <s v="Seattle"/>
    <s v="Washington"/>
    <s v="Art"/>
    <s v="Binney &amp; Smith Crayola Metallic Colored Pencils, 8-Color Set"/>
    <n v="3.1021000000000001"/>
    <n v="9.26"/>
    <n v="2"/>
    <n v="3.0558000000000001"/>
    <n v="244.464"/>
  </r>
  <r>
    <s v="CA-2012-125423"/>
    <s v="12/13/2012"/>
    <s v="15/12/2012"/>
    <x v="2"/>
    <x v="1"/>
    <d v="2012-12-13T00:00:00"/>
    <d v="2012-12-15T00:00:00"/>
    <s v="On Date"/>
    <s v="MattCollins"/>
    <s v="United States"/>
    <s v="Los Angeles"/>
    <s v="California"/>
    <s v="Labels"/>
    <s v="Avery 513"/>
    <n v="2.6892000000000005"/>
    <n v="9.9600000000000009"/>
    <n v="2"/>
    <n v="4.5815999999999999"/>
    <n v="366.52800000000002"/>
  </r>
  <r>
    <s v="CA-2013-167507"/>
    <s v="12/23/2013"/>
    <s v="29/12/2013"/>
    <x v="0"/>
    <x v="1"/>
    <d v="2013-12-23T00:00:00"/>
    <d v="2013-12-29T00:00:00"/>
    <s v="Delay"/>
    <s v="SueAnnReed"/>
    <s v="United States"/>
    <s v="Redmond"/>
    <s v="Oregon"/>
    <s v="Binders"/>
    <s v="Avery 3 1/2&quot; Diskette Storage Pages, 10/Pack"/>
    <n v="5.6376000000000008"/>
    <n v="31.32"/>
    <n v="10"/>
    <n v="-25.056000000000001"/>
    <n v="-2004.48"/>
  </r>
  <r>
    <s v="CA-2013-167507"/>
    <s v="12/23/2013"/>
    <s v="29/12/2013"/>
    <x v="0"/>
    <x v="1"/>
    <d v="2013-12-23T00:00:00"/>
    <d v="2013-12-29T00:00:00"/>
    <s v="Delay"/>
    <s v="SueAnnReed"/>
    <s v="United States"/>
    <s v="Redmond"/>
    <s v="Oregon"/>
    <s v="Furnishings"/>
    <s v="3M Hangers With Command Adhesive"/>
    <n v="2.1829999999999998"/>
    <n v="11.84"/>
    <n v="4"/>
    <n v="3.1080000000000001"/>
    <n v="248.64000000000001"/>
  </r>
  <r>
    <s v="CA-2013-167507"/>
    <s v="12/23/2013"/>
    <s v="29/12/2013"/>
    <x v="0"/>
    <x v="1"/>
    <d v="2013-12-23T00:00:00"/>
    <d v="2013-12-29T00:00:00"/>
    <s v="Delay"/>
    <s v="SueAnnReed"/>
    <s v="United States"/>
    <s v="Redmond"/>
    <s v="Oregon"/>
    <s v="Furnishings"/>
    <s v="Seth Thomas 14&quot; Day/Date Wall Clock"/>
    <n v="17.942399999999999"/>
    <n v="22.783999999999999"/>
    <n v="1"/>
    <n v="4.8415999999999997"/>
    <n v="387.32799999999997"/>
  </r>
  <r>
    <s v="US-2014-113852"/>
    <s v="07/30/2014"/>
    <s v="03/08/2014"/>
    <x v="3"/>
    <x v="6"/>
    <d v="2014-07-30T00:00:00"/>
    <d v="2014-08-03T00:00:00"/>
    <s v="On Date"/>
    <s v="GiuliettaWeimer"/>
    <s v="United States"/>
    <s v="Seattle"/>
    <s v="Washington"/>
    <s v="Accessories"/>
    <s v="ImationÂ 8GB Mini TravelDrive USB 2.0Â Flash Drive"/>
    <n v="26.265299999999996"/>
    <n v="90.57"/>
    <n v="3"/>
    <n v="11.774100000000001"/>
    <n v="941.92800000000011"/>
  </r>
  <r>
    <s v="CA-2014-128370"/>
    <s v="09/11/2014"/>
    <s v="11/09/2014"/>
    <x v="3"/>
    <x v="4"/>
    <d v="2014-09-11T00:00:00"/>
    <d v="2014-09-11T00:00:00"/>
    <s v="On Date"/>
    <s v="FrankHawley"/>
    <s v="United States"/>
    <s v="Los Angeles"/>
    <s v="California"/>
    <s v="Chairs"/>
    <s v="DMI Arturo Collection Mission-style Design Wood Chair"/>
    <n v="111.72519999999999"/>
    <n v="362.35199999999998"/>
    <n v="3"/>
    <n v="27.176400000000001"/>
    <n v="2174.1120000000001"/>
  </r>
  <r>
    <s v="CA-2014-128370"/>
    <s v="09/11/2014"/>
    <s v="11/09/2014"/>
    <x v="3"/>
    <x v="4"/>
    <d v="2014-09-11T00:00:00"/>
    <d v="2014-09-11T00:00:00"/>
    <s v="On Date"/>
    <s v="FrankHawley"/>
    <s v="United States"/>
    <s v="Los Angeles"/>
    <s v="California"/>
    <s v="Binders"/>
    <s v="Avery Non-Stick Binders"/>
    <n v="2.4695"/>
    <n v="7.1840000000000002"/>
    <n v="2"/>
    <n v="2.2450000000000001"/>
    <n v="179.60000000000002"/>
  </r>
  <r>
    <s v="CA-2011-114643"/>
    <s v="06/13/2011"/>
    <s v="17/06/2011"/>
    <x v="1"/>
    <x v="0"/>
    <d v="2011-06-13T00:00:00"/>
    <d v="2011-06-17T00:00:00"/>
    <s v="On Date"/>
    <s v="FiliaMcAdams"/>
    <s v="United States"/>
    <s v="Los Angeles"/>
    <s v="California"/>
    <s v="Art"/>
    <s v="Staples"/>
    <n v="3.2427999999999999"/>
    <n v="14.52"/>
    <n v="3"/>
    <n v="4.7915999999999999"/>
    <n v="383.32799999999997"/>
  </r>
  <r>
    <s v="US-2013-100839"/>
    <s v="10/14/2013"/>
    <s v="18/10/2013"/>
    <x v="0"/>
    <x v="8"/>
    <d v="2013-10-14T00:00:00"/>
    <d v="2013-10-18T00:00:00"/>
    <s v="On Date"/>
    <s v="NoahChilds"/>
    <s v="United States"/>
    <s v="Aurora"/>
    <s v="Colorado"/>
    <s v="Tables"/>
    <s v="Hon 5100 Series Wood Tables"/>
    <n v="238.6036"/>
    <n v="727.45"/>
    <n v="5"/>
    <n v="-465.56799999999998"/>
    <n v="-37245.440000000002"/>
  </r>
  <r>
    <s v="US-2013-100839"/>
    <s v="10/14/2013"/>
    <s v="18/10/2013"/>
    <x v="0"/>
    <x v="8"/>
    <d v="2013-10-14T00:00:00"/>
    <d v="2013-10-18T00:00:00"/>
    <s v="On Date"/>
    <s v="NoahChilds"/>
    <s v="United States"/>
    <s v="Aurora"/>
    <s v="Colorado"/>
    <s v="Furnishings"/>
    <s v="Executive Impressions 8-1/2&quot; Career Panel/Partition Cubicle Clock"/>
    <n v="6.8639999999999999"/>
    <n v="24.96"/>
    <n v="3"/>
    <n v="4.3680000000000003"/>
    <n v="349.44000000000005"/>
  </r>
  <r>
    <s v="CA-2014-118857"/>
    <s v="04/16/2014"/>
    <s v="19/04/2014"/>
    <x v="3"/>
    <x v="10"/>
    <d v="2014-04-16T00:00:00"/>
    <d v="2014-04-19T00:00:00"/>
    <s v="On Date"/>
    <s v="AdamHart"/>
    <s v="United States"/>
    <s v="Henderson"/>
    <s v="Nevada"/>
    <s v="Furnishings"/>
    <s v="Howard Miller 12&quot; Round Wall Clock"/>
    <n v="25.145600000000002"/>
    <n v="196.45"/>
    <n v="5"/>
    <n v="70.721999999999994"/>
    <n v="5657.7599999999993"/>
  </r>
  <r>
    <s v="CA-2013-148201"/>
    <s v="08/27/2013"/>
    <s v="30/08/2013"/>
    <x v="0"/>
    <x v="3"/>
    <d v="2013-08-27T00:00:00"/>
    <d v="2013-08-30T00:00:00"/>
    <s v="On Date"/>
    <s v="CharlesCrestani"/>
    <s v="United States"/>
    <s v="Seattle"/>
    <s v="Washington"/>
    <s v="Paper"/>
    <s v="Xerox 1931"/>
    <n v="3.3696000000000006"/>
    <n v="6.48"/>
    <n v="1"/>
    <n v="3.1103999999999998"/>
    <n v="248.83199999999999"/>
  </r>
  <r>
    <s v="CA-2011-116932"/>
    <s v="07/21/2011"/>
    <s v="25/07/2011"/>
    <x v="1"/>
    <x v="6"/>
    <d v="2011-07-21T00:00:00"/>
    <d v="2011-07-25T00:00:00"/>
    <s v="On Date"/>
    <s v="MichelleEllison"/>
    <s v="United States"/>
    <s v="San Francisco"/>
    <s v="California"/>
    <s v="Art"/>
    <s v="Newell 334"/>
    <n v="14.6816"/>
    <n v="99.2"/>
    <n v="5"/>
    <n v="25.792000000000002"/>
    <n v="2063.36"/>
  </r>
  <r>
    <s v="CA-2011-116932"/>
    <s v="07/21/2011"/>
    <s v="25/07/2011"/>
    <x v="1"/>
    <x v="6"/>
    <d v="2011-07-21T00:00:00"/>
    <d v="2011-07-25T00:00:00"/>
    <s v="On Date"/>
    <s v="MichelleEllison"/>
    <s v="United States"/>
    <s v="San Francisco"/>
    <s v="California"/>
    <s v="Chairs"/>
    <s v="Global Troy Executive Leather Low-Back Tilter"/>
    <n v="375.73500000000001"/>
    <n v="801.56799999999998"/>
    <n v="2"/>
    <n v="50.097999999999999"/>
    <n v="4007.84"/>
  </r>
  <r>
    <s v="CA-2011-116932"/>
    <s v="07/21/2011"/>
    <s v="25/07/2011"/>
    <x v="1"/>
    <x v="6"/>
    <d v="2011-07-21T00:00:00"/>
    <d v="2011-07-25T00:00:00"/>
    <s v="On Date"/>
    <s v="MichelleEllison"/>
    <s v="United States"/>
    <s v="San Francisco"/>
    <s v="California"/>
    <s v="Tables"/>
    <s v="Hon 30&quot; x 60&quot; Table with Locking Drawer"/>
    <n v="245.56320000000002"/>
    <n v="272.84800000000001"/>
    <n v="1"/>
    <n v="27.284800000000001"/>
    <n v="2182.7840000000001"/>
  </r>
  <r>
    <s v="CA-2014-142888"/>
    <s v="11/22/2014"/>
    <s v="26/11/2014"/>
    <x v="3"/>
    <x v="7"/>
    <d v="2014-11-22T00:00:00"/>
    <d v="2014-11-26T00:00:00"/>
    <s v="On Date"/>
    <s v="BenjaminPatterson"/>
    <s v="United States"/>
    <s v="Spokane"/>
    <s v="Washington"/>
    <s v="Tables"/>
    <s v="Safco Drafting Table"/>
    <n v="50.395800000000008"/>
    <n v="70.98"/>
    <n v="1"/>
    <n v="20.584199999999999"/>
    <n v="1646.7359999999999"/>
  </r>
  <r>
    <s v="CA-2014-118885"/>
    <s v="12/30/2014"/>
    <s v="03/01/2015"/>
    <x v="4"/>
    <x v="1"/>
    <d v="2014-12-30T00:00:00"/>
    <d v="2015-01-03T00:00:00"/>
    <s v="On Date"/>
    <s v="JamesGalang"/>
    <s v="United States"/>
    <s v="Los Angeles"/>
    <s v="California"/>
    <s v="Chairs"/>
    <s v="Global High-Back Leather Tilter, Burgundy"/>
    <n v="109.4611"/>
    <n v="393.56799999999998"/>
    <n v="4"/>
    <n v="-44.276400000000002"/>
    <n v="-3542.1120000000001"/>
  </r>
  <r>
    <s v="CA-2014-118885"/>
    <s v="12/30/2014"/>
    <s v="03/01/2015"/>
    <x v="4"/>
    <x v="1"/>
    <d v="2014-12-30T00:00:00"/>
    <d v="2015-01-03T00:00:00"/>
    <s v="On Date"/>
    <s v="JamesGalang"/>
    <s v="United States"/>
    <s v="Los Angeles"/>
    <s v="California"/>
    <s v="Phones"/>
    <s v="Adtran 1202752G1"/>
    <n v="93.232599999999991"/>
    <n v="302.37599999999998"/>
    <n v="3"/>
    <n v="22.6782"/>
    <n v="1814.2560000000001"/>
  </r>
  <r>
    <s v="CA-2013-147578"/>
    <s v="04/23/2013"/>
    <s v="27/04/2013"/>
    <x v="0"/>
    <x v="10"/>
    <d v="2013-04-23T00:00:00"/>
    <d v="2013-04-27T00:00:00"/>
    <s v="On Date"/>
    <s v="PaulGonzalez"/>
    <s v="United States"/>
    <s v="San Francisco"/>
    <s v="California"/>
    <s v="Furnishings"/>
    <s v="Ultra Door Pull Handle"/>
    <n v="7.0483999999999991"/>
    <n v="31.56"/>
    <n v="3"/>
    <n v="10.4148"/>
    <n v="833.18399999999997"/>
  </r>
  <r>
    <s v="CA-2011-157623"/>
    <s v="03/14/2011"/>
    <s v="18/03/2011"/>
    <x v="1"/>
    <x v="9"/>
    <d v="2011-03-14T00:00:00"/>
    <d v="2011-03-18T00:00:00"/>
    <s v="On Date"/>
    <s v="DeanKatz"/>
    <s v="United States"/>
    <s v="Huntington Beach"/>
    <s v="California"/>
    <s v="Paper"/>
    <s v="Xerox 1972"/>
    <n v="2.9040000000000004"/>
    <n v="10.56"/>
    <n v="2"/>
    <n v="4.7519999999999998"/>
    <n v="380.15999999999997"/>
  </r>
  <r>
    <s v="CA-2011-157623"/>
    <s v="03/14/2011"/>
    <s v="18/03/2011"/>
    <x v="1"/>
    <x v="9"/>
    <d v="2011-03-14T00:00:00"/>
    <d v="2011-03-18T00:00:00"/>
    <s v="On Date"/>
    <s v="DeanKatz"/>
    <s v="United States"/>
    <s v="Huntington Beach"/>
    <s v="California"/>
    <s v="Art"/>
    <s v="Avery Hi-Liter Fluorescent Desk Style Markers"/>
    <n v="2.1294"/>
    <n v="3.38"/>
    <n v="1"/>
    <n v="1.2505999999999999"/>
    <n v="100.048"/>
  </r>
  <r>
    <s v="CA-2013-100083"/>
    <s v="11/25/2013"/>
    <s v="30/11/2013"/>
    <x v="0"/>
    <x v="7"/>
    <d v="2013-11-25T00:00:00"/>
    <d v="2013-11-30T00:00:00"/>
    <s v="On Date"/>
    <s v="CarolDarley"/>
    <s v="United States"/>
    <s v="Medford"/>
    <s v="Oregon"/>
    <s v="Paper"/>
    <s v="IBM Multi-Purpose Copy Paper, 8 1/2 x 11&quot;, Case"/>
    <n v="17.038999999999998"/>
    <n v="24.783999999999999"/>
    <n v="1"/>
    <n v="7.7450000000000001"/>
    <n v="619.6"/>
  </r>
  <r>
    <s v="CA-2012-109197"/>
    <s v="12/31/2012"/>
    <s v="04/01/2013"/>
    <x v="0"/>
    <x v="1"/>
    <d v="2012-12-31T00:00:00"/>
    <d v="2013-01-04T00:00:00"/>
    <s v="On Date"/>
    <s v="JasO'Carroll"/>
    <s v="United States"/>
    <s v="Missoula"/>
    <s v="Montana"/>
    <s v="Binders"/>
    <s v="Ibico Hi-Tech Manual Binding System"/>
    <n v="167.74449999999999"/>
    <n v="487.98399999999998"/>
    <n v="2"/>
    <n v="152.495"/>
    <n v="12199.6"/>
  </r>
  <r>
    <s v="CA-2014-167094"/>
    <s v="10/22/2014"/>
    <s v="23/10/2014"/>
    <x v="3"/>
    <x v="8"/>
    <d v="2014-10-22T00:00:00"/>
    <d v="2014-10-23T00:00:00"/>
    <s v="On Date"/>
    <s v="DamalaKotsonis"/>
    <s v="United States"/>
    <s v="Springfield"/>
    <s v="Oregon"/>
    <s v="Paper"/>
    <s v="Xerox 218"/>
    <n v="3.3696000000000002"/>
    <n v="5.1840000000000002"/>
    <n v="1"/>
    <n v="1.8144"/>
    <n v="145.15199999999999"/>
  </r>
  <r>
    <s v="CA-2014-167094"/>
    <s v="10/22/2014"/>
    <s v="23/10/2014"/>
    <x v="3"/>
    <x v="8"/>
    <d v="2014-10-22T00:00:00"/>
    <d v="2014-10-23T00:00:00"/>
    <s v="On Date"/>
    <s v="DamalaKotsonis"/>
    <s v="United States"/>
    <s v="Springfield"/>
    <s v="Oregon"/>
    <s v="Chairs"/>
    <s v="Global Comet Stacking Armless Chair"/>
    <n v="215.316"/>
    <n v="478.48"/>
    <n v="2"/>
    <n v="47.847999999999999"/>
    <n v="3827.84"/>
  </r>
  <r>
    <s v="CA-2014-167094"/>
    <s v="10/22/2014"/>
    <s v="23/10/2014"/>
    <x v="3"/>
    <x v="8"/>
    <d v="2014-10-22T00:00:00"/>
    <d v="2014-10-23T00:00:00"/>
    <s v="On Date"/>
    <s v="DamalaKotsonis"/>
    <s v="United States"/>
    <s v="Springfield"/>
    <s v="Oregon"/>
    <s v="Accessories"/>
    <s v="Memorex Froggy Flash Drive 8 GB"/>
    <n v="10.827499999999999"/>
    <n v="28.4"/>
    <n v="2"/>
    <n v="6.7450000000000001"/>
    <n v="539.6"/>
  </r>
  <r>
    <s v="CA-2012-157959"/>
    <s v="02/03/2012"/>
    <s v="04/02/2012"/>
    <x v="2"/>
    <x v="11"/>
    <d v="2012-02-03T00:00:00"/>
    <d v="2012-02-04T00:00:00"/>
    <s v="On Date"/>
    <s v="RickWilson"/>
    <s v="United States"/>
    <s v="Los Angeles"/>
    <s v="California"/>
    <s v="Furnishings"/>
    <s v="Hand-Finished Solid Wood Document Frame"/>
    <n v="23.960999999999999"/>
    <n v="136.91999999999999"/>
    <n v="4"/>
    <n v="41.076000000000001"/>
    <n v="3286.08"/>
  </r>
  <r>
    <s v="CA-2013-105963"/>
    <s v="11/16/2013"/>
    <s v="23/11/2013"/>
    <x v="0"/>
    <x v="7"/>
    <d v="2013-11-16T00:00:00"/>
    <d v="2013-11-23T00:00:00"/>
    <s v="Delay"/>
    <s v="StewartCarmichael"/>
    <s v="United States"/>
    <s v="Los Angeles"/>
    <s v="California"/>
    <s v="Accessories"/>
    <s v="ImationÂ 16GB Mini TravelDrive USB 2.0Â Flash Drive"/>
    <n v="19.546700000000001"/>
    <n v="99.39"/>
    <n v="3"/>
    <n v="40.749899999999997"/>
    <n v="3259.9919999999997"/>
  </r>
  <r>
    <s v="CA-2014-126865"/>
    <s v="12/06/2014"/>
    <s v="08/12/2014"/>
    <x v="3"/>
    <x v="1"/>
    <d v="2014-12-06T00:00:00"/>
    <d v="2014-12-08T00:00:00"/>
    <s v="On Date"/>
    <s v="NaresjPatel"/>
    <s v="United States"/>
    <s v="San Diego"/>
    <s v="California"/>
    <s v="Paper"/>
    <s v="Xerox 1960"/>
    <n v="17.039000000000001"/>
    <n v="92.94"/>
    <n v="3"/>
    <n v="41.823"/>
    <n v="3345.84"/>
  </r>
  <r>
    <s v="CA-2014-102834"/>
    <s v="03/10/2014"/>
    <s v="14/03/2014"/>
    <x v="3"/>
    <x v="9"/>
    <d v="2014-03-10T00:00:00"/>
    <d v="2014-03-14T00:00:00"/>
    <s v="On Date"/>
    <s v="LindsayWilliams"/>
    <s v="United States"/>
    <s v="San Francisco"/>
    <s v="California"/>
    <s v="Accessories"/>
    <s v="Logitech Wireless Headset h800"/>
    <n v="64.993499999999997"/>
    <n v="199.98"/>
    <n v="2"/>
    <n v="69.992999999999995"/>
    <n v="5599.44"/>
  </r>
  <r>
    <s v="US-2013-139710"/>
    <s v="06/10/2013"/>
    <s v="16/06/2013"/>
    <x v="0"/>
    <x v="0"/>
    <d v="2013-06-10T00:00:00"/>
    <d v="2013-06-16T00:00:00"/>
    <s v="Delay"/>
    <s v="GregMatthias"/>
    <s v="United States"/>
    <s v="Los Angeles"/>
    <s v="California"/>
    <s v="Phones"/>
    <s v="Avaya 4621SW VoIP phone"/>
    <n v="52.504499999999993"/>
    <n v="177.48"/>
    <n v="3"/>
    <n v="19.9665"/>
    <n v="1597.32"/>
  </r>
  <r>
    <s v="CA-2014-121538"/>
    <s v="11/29/2014"/>
    <s v="02/12/2014"/>
    <x v="3"/>
    <x v="7"/>
    <d v="2014-11-29T00:00:00"/>
    <d v="2014-12-02T00:00:00"/>
    <s v="On Date"/>
    <s v="RickHansen"/>
    <s v="United States"/>
    <s v="Denver"/>
    <s v="Colorado"/>
    <s v="Paper"/>
    <s v="Eaton Premium Continuous-Feed Paper, 25% Cotton, Letter Size, White, 1000 Shts/Box"/>
    <n v="28.849600000000002"/>
    <n v="88.768000000000001"/>
    <n v="2"/>
    <n v="31.0688"/>
    <n v="2485.5039999999999"/>
  </r>
  <r>
    <s v="US-2014-101539"/>
    <s v="03/17/2014"/>
    <s v="19/03/2014"/>
    <x v="3"/>
    <x v="9"/>
    <d v="2014-03-17T00:00:00"/>
    <d v="2014-03-19T00:00:00"/>
    <s v="On Date"/>
    <s v="ValerieMitchum"/>
    <s v="United States"/>
    <s v="Seattle"/>
    <s v="Washington"/>
    <s v="Paper"/>
    <s v="Xerox 214"/>
    <n v="3.3696000000000006"/>
    <n v="6.48"/>
    <n v="1"/>
    <n v="3.1103999999999998"/>
    <n v="248.83199999999999"/>
  </r>
  <r>
    <s v="US-2014-101539"/>
    <s v="03/17/2014"/>
    <s v="19/03/2014"/>
    <x v="3"/>
    <x v="9"/>
    <d v="2014-03-17T00:00:00"/>
    <d v="2014-03-19T00:00:00"/>
    <s v="On Date"/>
    <s v="ValerieMitchum"/>
    <s v="United States"/>
    <s v="Seattle"/>
    <s v="Washington"/>
    <s v="Storage"/>
    <s v="Safco Commercial Shelving"/>
    <n v="44.6496"/>
    <n v="46.51"/>
    <n v="1"/>
    <n v="1.8604000000000001"/>
    <n v="148.83199999999999"/>
  </r>
  <r>
    <s v="US-2014-101539"/>
    <s v="03/17/2014"/>
    <s v="19/03/2014"/>
    <x v="3"/>
    <x v="9"/>
    <d v="2014-03-17T00:00:00"/>
    <d v="2014-03-19T00:00:00"/>
    <s v="On Date"/>
    <s v="ValerieMitchum"/>
    <s v="United States"/>
    <s v="Seattle"/>
    <s v="Washington"/>
    <s v="Phones"/>
    <s v="Mitel MiVoice 5330e IP Phone"/>
    <n v="203.49259999999998"/>
    <n v="659.976"/>
    <n v="3"/>
    <n v="49.498199999999997"/>
    <n v="3959.8559999999998"/>
  </r>
  <r>
    <s v="CA-2013-152121"/>
    <s v="11/28/2013"/>
    <s v="30/11/2013"/>
    <x v="0"/>
    <x v="7"/>
    <d v="2013-11-28T00:00:00"/>
    <d v="2013-11-30T00:00:00"/>
    <s v="On Date"/>
    <s v="CraigCarreira"/>
    <s v="United States"/>
    <s v="Scottsdale"/>
    <s v="Arizona"/>
    <s v="Phones"/>
    <s v="Motorola Moto X"/>
    <n v="248.19270000000003"/>
    <n v="271.99200000000002"/>
    <n v="1"/>
    <n v="23.799299999999999"/>
    <n v="1903.944"/>
  </r>
  <r>
    <s v="CA-2014-101245"/>
    <s v="11/28/2014"/>
    <s v="04/12/2014"/>
    <x v="3"/>
    <x v="7"/>
    <d v="2014-11-28T00:00:00"/>
    <d v="2014-12-04T00:00:00"/>
    <s v="Delay"/>
    <s v="LindsayWilliams"/>
    <s v="United States"/>
    <s v="San Francisco"/>
    <s v="California"/>
    <s v="Paper"/>
    <s v="Tops White Computer Printout Paper"/>
    <n v="25.922300000000003"/>
    <n v="244.55"/>
    <n v="5"/>
    <n v="114.9385"/>
    <n v="9195.08"/>
  </r>
  <r>
    <s v="CA-2014-101245"/>
    <s v="11/28/2014"/>
    <s v="04/12/2014"/>
    <x v="3"/>
    <x v="7"/>
    <d v="2014-11-28T00:00:00"/>
    <d v="2014-12-04T00:00:00"/>
    <s v="Delay"/>
    <s v="LindsayWilliams"/>
    <s v="United States"/>
    <s v="San Francisco"/>
    <s v="California"/>
    <s v="Accessories"/>
    <s v="Enermax Briskie RF Wireless Keyboard and Mouse Combo"/>
    <n v="13.2928"/>
    <n v="166.16"/>
    <n v="8"/>
    <n v="59.817599999999999"/>
    <n v="4785.4079999999994"/>
  </r>
  <r>
    <s v="CA-2012-141768"/>
    <s v="05/25/2012"/>
    <s v="27/05/2012"/>
    <x v="2"/>
    <x v="2"/>
    <d v="2012-05-25T00:00:00"/>
    <d v="2012-05-27T00:00:00"/>
    <s v="On Date"/>
    <s v="NoraPelletier"/>
    <s v="United States"/>
    <s v="San Francisco"/>
    <s v="California"/>
    <s v="Furnishings"/>
    <s v="Ultra Door Push Plate"/>
    <n v="3.2896999999999998"/>
    <n v="14.73"/>
    <n v="3"/>
    <n v="4.8609"/>
    <n v="388.87200000000001"/>
  </r>
  <r>
    <s v="CA-2013-112109"/>
    <s v="07/09/2013"/>
    <s v="13/07/2013"/>
    <x v="0"/>
    <x v="6"/>
    <d v="2013-07-09T00:00:00"/>
    <d v="2013-07-13T00:00:00"/>
    <s v="On Date"/>
    <s v="JoeElijah"/>
    <s v="United States"/>
    <s v="Broomfield"/>
    <s v="Colorado"/>
    <s v="Binders"/>
    <s v="GBC Twin Loop Wire Binding Elements"/>
    <n v="16.64"/>
    <n v="19.968"/>
    <n v="2"/>
    <n v="-13.311999999999999"/>
    <n v="-1064.96"/>
  </r>
  <r>
    <s v="CA-2013-112109"/>
    <s v="07/09/2013"/>
    <s v="13/07/2013"/>
    <x v="0"/>
    <x v="6"/>
    <d v="2013-07-09T00:00:00"/>
    <d v="2013-07-13T00:00:00"/>
    <s v="On Date"/>
    <s v="JoeElijah"/>
    <s v="United States"/>
    <s v="Broomfield"/>
    <s v="Colorado"/>
    <s v="Storage"/>
    <s v="Perma STOR-ALL Hanging File Box, 13 1/8&quot;W x 12 1/4&quot;D x 10 1/2&quot;H"/>
    <n v="4.9634"/>
    <n v="33.488"/>
    <n v="7"/>
    <n v="-1.2558"/>
    <n v="-100.464"/>
  </r>
  <r>
    <s v="CA-2013-112109"/>
    <s v="07/09/2013"/>
    <s v="13/07/2013"/>
    <x v="0"/>
    <x v="6"/>
    <d v="2013-07-09T00:00:00"/>
    <d v="2013-07-13T00:00:00"/>
    <s v="On Date"/>
    <s v="JoeElijah"/>
    <s v="United States"/>
    <s v="Broomfield"/>
    <s v="Colorado"/>
    <s v="Binders"/>
    <s v="Wilson Jones Active Use Binders"/>
    <n v="3.7128000000000001"/>
    <n v="8.7360000000000007"/>
    <n v="4"/>
    <n v="-6.1151999999999997"/>
    <n v="-489.21600000000001"/>
  </r>
  <r>
    <s v="CA-2013-112109"/>
    <s v="07/09/2013"/>
    <s v="13/07/2013"/>
    <x v="0"/>
    <x v="6"/>
    <d v="2013-07-09T00:00:00"/>
    <d v="2013-07-13T00:00:00"/>
    <s v="On Date"/>
    <s v="JoeElijah"/>
    <s v="United States"/>
    <s v="Broomfield"/>
    <s v="Colorado"/>
    <s v="Chairs"/>
    <s v="SAFCO Arco Folding Chair"/>
    <n v="196.102"/>
    <n v="662.88"/>
    <n v="3"/>
    <n v="74.573999999999998"/>
    <n v="5965.92"/>
  </r>
  <r>
    <s v="CA-2012-109939"/>
    <s v="05/08/2012"/>
    <s v="12/05/2012"/>
    <x v="2"/>
    <x v="2"/>
    <d v="2012-05-08T00:00:00"/>
    <d v="2012-05-12T00:00:00"/>
    <s v="On Date"/>
    <s v="AllenArmold"/>
    <s v="United States"/>
    <s v="Salem"/>
    <s v="Oregon"/>
    <s v="Art"/>
    <s v="Newell 321"/>
    <n v="2.3288000000000002"/>
    <n v="5.2480000000000002"/>
    <n v="2"/>
    <n v="0.59040000000000004"/>
    <n v="47.231999999999999"/>
  </r>
  <r>
    <s v="CA-2013-112669"/>
    <s v="04/15/2013"/>
    <s v="15/04/2013"/>
    <x v="0"/>
    <x v="10"/>
    <d v="2013-04-15T00:00:00"/>
    <d v="2013-04-15T00:00:00"/>
    <s v="On Date"/>
    <s v="KeanTakahito"/>
    <s v="United States"/>
    <s v="Glendale"/>
    <s v="Arizona"/>
    <s v="Chairs"/>
    <s v="Hon 4070 Series Pagoda Armless Upholstered Stacking Chairs"/>
    <n v="207.1283"/>
    <n v="933.53599999999994"/>
    <n v="4"/>
    <n v="105.0228"/>
    <n v="8401.8240000000005"/>
  </r>
  <r>
    <s v="CA-2013-112669"/>
    <s v="04/15/2013"/>
    <s v="15/04/2013"/>
    <x v="0"/>
    <x v="10"/>
    <d v="2013-04-15T00:00:00"/>
    <d v="2013-04-15T00:00:00"/>
    <s v="On Date"/>
    <s v="KeanTakahito"/>
    <s v="United States"/>
    <s v="Glendale"/>
    <s v="Arizona"/>
    <s v="Storage"/>
    <s v="Fellowes Personal Hanging Folder Files, Navy"/>
    <n v="9.6695999999999991"/>
    <n v="42.975999999999999"/>
    <n v="4"/>
    <n v="4.2976000000000001"/>
    <n v="343.80799999999999"/>
  </r>
  <r>
    <s v="CA-2011-164721"/>
    <s v="11/25/2011"/>
    <s v="27/11/2011"/>
    <x v="1"/>
    <x v="7"/>
    <d v="2011-11-25T00:00:00"/>
    <d v="2011-11-27T00:00:00"/>
    <s v="On Date"/>
    <s v="LaurelWorkman"/>
    <s v="United States"/>
    <s v="Brentwood"/>
    <s v="California"/>
    <s v="Appliances"/>
    <s v="Belkin F9G930V10-GRY 9 Outlet Surge"/>
    <n v="37.970799999999997"/>
    <n v="320.88"/>
    <n v="6"/>
    <n v="93.055199999999999"/>
    <n v="7444.4160000000002"/>
  </r>
  <r>
    <s v="CA-2011-164721"/>
    <s v="11/25/2011"/>
    <s v="27/11/2011"/>
    <x v="1"/>
    <x v="7"/>
    <d v="2011-11-25T00:00:00"/>
    <d v="2011-11-27T00:00:00"/>
    <s v="On Date"/>
    <s v="LaurelWorkman"/>
    <s v="United States"/>
    <s v="Brentwood"/>
    <s v="California"/>
    <s v="Furnishings"/>
    <s v="Staples"/>
    <n v="4.4576000000000002"/>
    <n v="23.88"/>
    <n v="3"/>
    <n v="10.507199999999999"/>
    <n v="840.57599999999991"/>
  </r>
  <r>
    <s v="CA-2011-164721"/>
    <s v="11/25/2011"/>
    <s v="27/11/2011"/>
    <x v="1"/>
    <x v="7"/>
    <d v="2011-11-25T00:00:00"/>
    <d v="2011-11-27T00:00:00"/>
    <s v="On Date"/>
    <s v="LaurelWorkman"/>
    <s v="United States"/>
    <s v="Brentwood"/>
    <s v="California"/>
    <s v="Paper"/>
    <s v="Wirebound Message Books, Four 2 3/4 x 5 White Forms per Page"/>
    <n v="3.6126000000000005"/>
    <n v="26.76"/>
    <n v="4"/>
    <n v="12.3096"/>
    <n v="984.76800000000003"/>
  </r>
  <r>
    <s v="CA-2014-133648"/>
    <s v="06/26/2014"/>
    <s v="03/07/2014"/>
    <x v="3"/>
    <x v="0"/>
    <d v="2014-06-26T00:00:00"/>
    <d v="2014-07-03T00:00:00"/>
    <s v="Delay"/>
    <s v="MaxLudwig"/>
    <s v="United States"/>
    <s v="Springfield"/>
    <s v="Oregon"/>
    <s v="Labels"/>
    <s v="Alphabetical Labels for Top Tab Filing"/>
    <n v="7.4000000000000012"/>
    <n v="71.040000000000006"/>
    <n v="6"/>
    <n v="26.64"/>
    <n v="2131.1999999999998"/>
  </r>
  <r>
    <s v="CA-2014-133648"/>
    <s v="06/26/2014"/>
    <s v="03/07/2014"/>
    <x v="3"/>
    <x v="0"/>
    <d v="2014-06-26T00:00:00"/>
    <d v="2014-07-03T00:00:00"/>
    <s v="Delay"/>
    <s v="MaxLudwig"/>
    <s v="United States"/>
    <s v="Springfield"/>
    <s v="Oregon"/>
    <s v="Art"/>
    <s v="Eldon Spacemaker Box, Quick-Snap Lid, Clear"/>
    <n v="2.3046000000000002"/>
    <n v="5.3440000000000003"/>
    <n v="2"/>
    <n v="0.73480000000000001"/>
    <n v="58.783999999999999"/>
  </r>
  <r>
    <s v="CA-2014-133648"/>
    <s v="06/26/2014"/>
    <s v="03/07/2014"/>
    <x v="3"/>
    <x v="0"/>
    <d v="2014-06-26T00:00:00"/>
    <d v="2014-07-03T00:00:00"/>
    <s v="Delay"/>
    <s v="MaxLudwig"/>
    <s v="United States"/>
    <s v="Springfield"/>
    <s v="Oregon"/>
    <s v="Fasteners"/>
    <s v="Plymouth Boxed Rubber Bands by Plymouth"/>
    <n v="4.4744999999999999"/>
    <n v="11.304"/>
    <n v="3"/>
    <n v="-2.1194999999999999"/>
    <n v="-169.56"/>
  </r>
  <r>
    <s v="CA-2014-166128"/>
    <s v="04/12/2014"/>
    <s v="19/04/2014"/>
    <x v="3"/>
    <x v="10"/>
    <d v="2014-04-12T00:00:00"/>
    <d v="2014-04-19T00:00:00"/>
    <s v="Delay"/>
    <s v="LukeWeiss"/>
    <s v="United States"/>
    <s v="Pasadena"/>
    <s v="California"/>
    <s v="Accessories"/>
    <s v="SanDisk Ultra 64 GB MicroSDHC Class 10 Memory Card"/>
    <n v="35.591099999999997"/>
    <n v="199.95"/>
    <n v="5"/>
    <n v="21.994499999999999"/>
    <n v="1759.56"/>
  </r>
  <r>
    <s v="CA-2014-166128"/>
    <s v="04/12/2014"/>
    <s v="19/04/2014"/>
    <x v="3"/>
    <x v="10"/>
    <d v="2014-04-12T00:00:00"/>
    <d v="2014-04-19T00:00:00"/>
    <s v="Delay"/>
    <s v="LukeWeiss"/>
    <s v="United States"/>
    <s v="Pasadena"/>
    <s v="California"/>
    <s v="Art"/>
    <s v="Dixon Ticonderoga Erasable Colored Pencil Set, 12-Color"/>
    <n v="3.9467999999999996"/>
    <n v="41.86"/>
    <n v="7"/>
    <n v="14.2324"/>
    <n v="1138.5920000000001"/>
  </r>
  <r>
    <s v="CA-2012-113110"/>
    <s v="03/19/2012"/>
    <s v="23/03/2012"/>
    <x v="2"/>
    <x v="9"/>
    <d v="2012-03-19T00:00:00"/>
    <d v="2012-03-23T00:00:00"/>
    <s v="On Date"/>
    <s v="BerenikeKampe"/>
    <s v="United States"/>
    <s v="San Bernardino"/>
    <s v="California"/>
    <s v="Binders"/>
    <s v="GBC Imprintable Covers"/>
    <n v="5.5998000000000001"/>
    <n v="17.568000000000001"/>
    <n v="2"/>
    <n v="6.3684000000000003"/>
    <n v="509.47200000000004"/>
  </r>
  <r>
    <s v="CA-2012-113110"/>
    <s v="03/19/2012"/>
    <s v="23/03/2012"/>
    <x v="2"/>
    <x v="9"/>
    <d v="2012-03-19T00:00:00"/>
    <d v="2012-03-23T00:00:00"/>
    <s v="On Date"/>
    <s v="BerenikeKampe"/>
    <s v="United States"/>
    <s v="San Bernardino"/>
    <s v="California"/>
    <s v="Labels"/>
    <s v="Self-Adhesive Address Labels for Typewriters by Universal"/>
    <n v="3.8742999999999994"/>
    <n v="14.62"/>
    <n v="2"/>
    <n v="6.8714000000000004"/>
    <n v="549.71199999999999"/>
  </r>
  <r>
    <s v="CA-2012-113110"/>
    <s v="03/19/2012"/>
    <s v="23/03/2012"/>
    <x v="2"/>
    <x v="9"/>
    <d v="2012-03-19T00:00:00"/>
    <d v="2012-03-23T00:00:00"/>
    <s v="On Date"/>
    <s v="BerenikeKampe"/>
    <s v="United States"/>
    <s v="San Bernardino"/>
    <s v="California"/>
    <s v="Supplies"/>
    <s v="Acme Elite Stainless Steel Scissors"/>
    <n v="6.1715999999999998"/>
    <n v="33.36"/>
    <n v="4"/>
    <n v="8.6736000000000004"/>
    <n v="693.88800000000003"/>
  </r>
  <r>
    <s v="CA-2012-113110"/>
    <s v="03/19/2012"/>
    <s v="23/03/2012"/>
    <x v="2"/>
    <x v="9"/>
    <d v="2012-03-19T00:00:00"/>
    <d v="2012-03-23T00:00:00"/>
    <s v="On Date"/>
    <s v="BerenikeKampe"/>
    <s v="United States"/>
    <s v="San Bernardino"/>
    <s v="California"/>
    <s v="Paper"/>
    <s v="Wirebound Message Books, 5-1/2 x 4 Forms, 2 or 4 Forms per Page"/>
    <n v="3.4119000000000002"/>
    <n v="40.14"/>
    <n v="6"/>
    <n v="19.668600000000001"/>
    <n v="1573.4880000000001"/>
  </r>
  <r>
    <s v="US-2014-111241"/>
    <s v="08/21/2014"/>
    <s v="23/08/2014"/>
    <x v="3"/>
    <x v="3"/>
    <d v="2014-08-21T00:00:00"/>
    <d v="2014-08-23T00:00:00"/>
    <s v="On Date"/>
    <s v="GeneMcClure"/>
    <s v="United States"/>
    <s v="Fresno"/>
    <s v="California"/>
    <s v="Binders"/>
    <s v="GBC Recycled Regency Composition Covers"/>
    <n v="32.281199999999998"/>
    <n v="239.12"/>
    <n v="5"/>
    <n v="77.713999999999999"/>
    <n v="6217.12"/>
  </r>
  <r>
    <s v="CA-2012-114237"/>
    <s v="03/13/2012"/>
    <s v="15/03/2012"/>
    <x v="2"/>
    <x v="9"/>
    <d v="2012-03-13T00:00:00"/>
    <d v="2012-03-15T00:00:00"/>
    <s v="On Date"/>
    <s v="MarcCrier"/>
    <s v="United States"/>
    <s v="Seattle"/>
    <s v="Washington"/>
    <s v="Bookcases"/>
    <s v="Safco Value Mate Series Steel Bookcases, Baked Enamel Finish on Steel, Gray"/>
    <n v="51.105600000000003"/>
    <n v="141.96"/>
    <n v="2"/>
    <n v="39.748800000000003"/>
    <n v="3179.9040000000005"/>
  </r>
  <r>
    <s v="CA-2013-113516"/>
    <s v="09/09/2013"/>
    <s v="11/09/2013"/>
    <x v="0"/>
    <x v="4"/>
    <d v="2013-09-09T00:00:00"/>
    <d v="2013-09-11T00:00:00"/>
    <s v="On Date"/>
    <s v="ValerieMitchum"/>
    <s v="United States"/>
    <s v="Lancaster"/>
    <s v="California"/>
    <s v="Binders"/>
    <s v="Square Ring Data Binders, Rigid 75 Pt. Covers, 11&quot; x 14-7/8&quot;"/>
    <n v="10.732800000000001"/>
    <n v="33.024000000000001"/>
    <n v="2"/>
    <n v="11.558400000000001"/>
    <n v="924.67200000000003"/>
  </r>
  <r>
    <s v="CA-2013-113516"/>
    <s v="09/09/2013"/>
    <s v="11/09/2013"/>
    <x v="0"/>
    <x v="4"/>
    <d v="2013-09-09T00:00:00"/>
    <d v="2013-09-11T00:00:00"/>
    <s v="On Date"/>
    <s v="ValerieMitchum"/>
    <s v="United States"/>
    <s v="Lancaster"/>
    <s v="California"/>
    <s v="Binders"/>
    <s v="Premium Transparent Presentation Covers by GBC"/>
    <n v="10.909599999999999"/>
    <n v="67.135999999999996"/>
    <n v="4"/>
    <n v="23.497599999999998"/>
    <n v="1879.808"/>
  </r>
  <r>
    <s v="CA-2012-119214"/>
    <s v="01/23/2012"/>
    <s v="27/01/2012"/>
    <x v="2"/>
    <x v="5"/>
    <d v="2012-01-23T00:00:00"/>
    <d v="2012-01-27T00:00:00"/>
    <s v="On Date"/>
    <s v="CarlWeiss"/>
    <s v="United States"/>
    <s v="Bozeman"/>
    <s v="Montana"/>
    <s v="Paper"/>
    <s v="Wirebound Service Call Books, 5 1/2&quot; x 4&quot;"/>
    <n v="5.0335999999999999"/>
    <n v="29.04"/>
    <n v="3"/>
    <n v="13.9392"/>
    <n v="1115.136"/>
  </r>
  <r>
    <s v="CA-2012-119214"/>
    <s v="01/23/2012"/>
    <s v="27/01/2012"/>
    <x v="2"/>
    <x v="5"/>
    <d v="2012-01-23T00:00:00"/>
    <d v="2012-01-27T00:00:00"/>
    <s v="On Date"/>
    <s v="CarlWeiss"/>
    <s v="United States"/>
    <s v="Bozeman"/>
    <s v="Montana"/>
    <s v="Labels"/>
    <s v="Avery 500"/>
    <n v="3.8742999999999994"/>
    <n v="14.62"/>
    <n v="2"/>
    <n v="6.8714000000000004"/>
    <n v="549.71199999999999"/>
  </r>
  <r>
    <s v="CA-2012-122287"/>
    <s v="06/18/2012"/>
    <s v="23/06/2012"/>
    <x v="2"/>
    <x v="0"/>
    <d v="2012-06-18T00:00:00"/>
    <d v="2012-06-23T00:00:00"/>
    <s v="On Date"/>
    <s v="SkyeNorling"/>
    <s v="United States"/>
    <s v="Peoria"/>
    <s v="Arizona"/>
    <s v="Paper"/>
    <s v="Xerox 1922"/>
    <n v="2.5397999999999996"/>
    <n v="11.952"/>
    <n v="3"/>
    <n v="4.3326000000000002"/>
    <n v="346.608"/>
  </r>
  <r>
    <s v="CA-2012-122287"/>
    <s v="06/18/2012"/>
    <s v="23/06/2012"/>
    <x v="2"/>
    <x v="0"/>
    <d v="2012-06-18T00:00:00"/>
    <d v="2012-06-23T00:00:00"/>
    <s v="On Date"/>
    <s v="SkyeNorling"/>
    <s v="United States"/>
    <s v="Peoria"/>
    <s v="Arizona"/>
    <s v="Binders"/>
    <s v="Peel &amp; Stick Add-On Corner Pockets"/>
    <n v="1.1232"/>
    <n v="4.5359999999999996"/>
    <n v="7"/>
    <n v="-3.3264"/>
    <n v="-266.11200000000002"/>
  </r>
  <r>
    <s v="CA-2012-122287"/>
    <s v="06/18/2012"/>
    <s v="23/06/2012"/>
    <x v="2"/>
    <x v="0"/>
    <d v="2012-06-18T00:00:00"/>
    <d v="2012-06-23T00:00:00"/>
    <s v="On Date"/>
    <s v="SkyeNorling"/>
    <s v="United States"/>
    <s v="Peoria"/>
    <s v="Arizona"/>
    <s v="Binders"/>
    <s v="Aluminum Screw Posts"/>
    <n v="7.6300000000000008"/>
    <n v="9.1560000000000006"/>
    <n v="2"/>
    <n v="-6.1040000000000001"/>
    <n v="-488.32"/>
  </r>
  <r>
    <s v="CA-2012-122287"/>
    <s v="06/18/2012"/>
    <s v="23/06/2012"/>
    <x v="2"/>
    <x v="0"/>
    <d v="2012-06-18T00:00:00"/>
    <d v="2012-06-23T00:00:00"/>
    <s v="On Date"/>
    <s v="SkyeNorling"/>
    <s v="United States"/>
    <s v="Peoria"/>
    <s v="Arizona"/>
    <s v="Furnishings"/>
    <s v="Flat Face Poster Frame"/>
    <n v="10.927199999999999"/>
    <n v="75.36"/>
    <n v="5"/>
    <n v="20.724"/>
    <n v="1657.92"/>
  </r>
  <r>
    <s v="CA-2012-104493"/>
    <s v="10/02/2012"/>
    <s v="08/10/2012"/>
    <x v="2"/>
    <x v="8"/>
    <d v="2012-10-02T00:00:00"/>
    <d v="2012-10-08T00:00:00"/>
    <s v="Delay"/>
    <s v="EdBraxton"/>
    <s v="United States"/>
    <s v="San Diego"/>
    <s v="California"/>
    <s v="Binders"/>
    <s v="GBC Personal VeloBind Strips"/>
    <n v="6.2295999999999996"/>
    <n v="57.503999999999998"/>
    <n v="6"/>
    <n v="20.1264"/>
    <n v="1610.1120000000001"/>
  </r>
  <r>
    <s v="CA-2011-106439"/>
    <s v="10/31/2011"/>
    <s v="04/11/2011"/>
    <x v="1"/>
    <x v="8"/>
    <d v="2011-10-31T00:00:00"/>
    <d v="2011-11-04T00:00:00"/>
    <s v="On Date"/>
    <s v="GregGuthrie"/>
    <s v="United States"/>
    <s v="Los Angeles"/>
    <s v="California"/>
    <s v="Fasteners"/>
    <s v="Staples"/>
    <n v="2.0411999999999999"/>
    <n v="11.34"/>
    <n v="3"/>
    <n v="5.2164000000000001"/>
    <n v="417.31200000000001"/>
  </r>
  <r>
    <s v="CA-2011-106439"/>
    <s v="10/31/2011"/>
    <s v="04/11/2011"/>
    <x v="1"/>
    <x v="8"/>
    <d v="2011-10-31T00:00:00"/>
    <d v="2011-11-04T00:00:00"/>
    <s v="On Date"/>
    <s v="GregGuthrie"/>
    <s v="United States"/>
    <s v="Los Angeles"/>
    <s v="California"/>
    <s v="Storage"/>
    <s v="Letter/Legal File Tote with Clear Snap-On Lid, Black Granite"/>
    <n v="11.884399999999999"/>
    <n v="80.3"/>
    <n v="5"/>
    <n v="20.878"/>
    <n v="1670.24"/>
  </r>
  <r>
    <s v="CA-2011-106439"/>
    <s v="10/31/2011"/>
    <s v="04/11/2011"/>
    <x v="1"/>
    <x v="8"/>
    <d v="2011-10-31T00:00:00"/>
    <d v="2011-11-04T00:00:00"/>
    <s v="On Date"/>
    <s v="GregGuthrie"/>
    <s v="United States"/>
    <s v="Los Angeles"/>
    <s v="California"/>
    <s v="Binders"/>
    <s v="Avery Framed View Binder, EZD Ring (Locking), Navy, 1 1/2&quot;"/>
    <n v="5.2894000000000005"/>
    <n v="15.968"/>
    <n v="2"/>
    <n v="5.3891999999999998"/>
    <n v="431.13599999999997"/>
  </r>
  <r>
    <s v="CA-2011-106439"/>
    <s v="10/31/2011"/>
    <s v="04/11/2011"/>
    <x v="1"/>
    <x v="8"/>
    <d v="2011-10-31T00:00:00"/>
    <d v="2011-11-04T00:00:00"/>
    <s v="On Date"/>
    <s v="GregGuthrie"/>
    <s v="United States"/>
    <s v="Los Angeles"/>
    <s v="California"/>
    <s v="Paper"/>
    <s v="Xerox 1952"/>
    <n v="2.6393999999999993"/>
    <n v="64.739999999999995"/>
    <n v="13"/>
    <n v="30.427800000000001"/>
    <n v="2434.2240000000002"/>
  </r>
  <r>
    <s v="CA-2011-106439"/>
    <s v="10/31/2011"/>
    <s v="04/11/2011"/>
    <x v="1"/>
    <x v="8"/>
    <d v="2011-10-31T00:00:00"/>
    <d v="2011-11-04T00:00:00"/>
    <s v="On Date"/>
    <s v="GregGuthrie"/>
    <s v="United States"/>
    <s v="Los Angeles"/>
    <s v="California"/>
    <s v="Binders"/>
    <s v="Fellowes Twister Kit, Gray/Clear, 3/pkg"/>
    <n v="4.4219999999999988"/>
    <n v="19.295999999999999"/>
    <n v="3"/>
    <n v="6.03"/>
    <n v="482.40000000000003"/>
  </r>
  <r>
    <s v="CA-2011-106439"/>
    <s v="10/31/2011"/>
    <s v="04/11/2011"/>
    <x v="1"/>
    <x v="8"/>
    <d v="2011-10-31T00:00:00"/>
    <d v="2011-11-04T00:00:00"/>
    <s v="On Date"/>
    <s v="GregGuthrie"/>
    <s v="United States"/>
    <s v="Los Angeles"/>
    <s v="California"/>
    <s v="Storage"/>
    <s v="Tennsco Regal Shelving Units"/>
    <n v="98.367699999999999"/>
    <n v="405.64"/>
    <n v="4"/>
    <n v="12.1692"/>
    <n v="973.53600000000006"/>
  </r>
  <r>
    <s v="CA-2011-106439"/>
    <s v="10/31/2011"/>
    <s v="04/11/2011"/>
    <x v="1"/>
    <x v="8"/>
    <d v="2011-10-31T00:00:00"/>
    <d v="2011-11-04T00:00:00"/>
    <s v="On Date"/>
    <s v="GregGuthrie"/>
    <s v="United States"/>
    <s v="Los Angeles"/>
    <s v="California"/>
    <s v="Chairs"/>
    <s v="Novimex Fabric Task Chair"/>
    <n v="51.832999999999998"/>
    <n v="146.352"/>
    <n v="3"/>
    <n v="-9.1470000000000002"/>
    <n v="-731.76"/>
  </r>
  <r>
    <s v="CA-2011-106439"/>
    <s v="10/31/2011"/>
    <s v="04/11/2011"/>
    <x v="1"/>
    <x v="8"/>
    <d v="2011-10-31T00:00:00"/>
    <d v="2011-11-04T00:00:00"/>
    <s v="On Date"/>
    <s v="GregGuthrie"/>
    <s v="United States"/>
    <s v="Los Angeles"/>
    <s v="California"/>
    <s v="Accessories"/>
    <s v="MaxellÂ LTO Ultrium - 800 GB"/>
    <n v="22.671899999999997"/>
    <n v="251.91"/>
    <n v="9"/>
    <n v="47.862900000000003"/>
    <n v="3829.0320000000002"/>
  </r>
  <r>
    <s v="CA-2011-106439"/>
    <s v="10/31/2011"/>
    <s v="04/11/2011"/>
    <x v="1"/>
    <x v="8"/>
    <d v="2011-10-31T00:00:00"/>
    <d v="2011-11-04T00:00:00"/>
    <s v="On Date"/>
    <s v="GregGuthrie"/>
    <s v="United States"/>
    <s v="Los Angeles"/>
    <s v="California"/>
    <s v="Art"/>
    <s v="Newell 325"/>
    <n v="2.891"/>
    <n v="12.39"/>
    <n v="3"/>
    <n v="3.7170000000000001"/>
    <n v="297.36"/>
  </r>
  <r>
    <s v="CA-2012-133452"/>
    <s v="04/13/2012"/>
    <s v="19/04/2012"/>
    <x v="2"/>
    <x v="10"/>
    <d v="2012-04-13T00:00:00"/>
    <d v="2012-04-19T00:00:00"/>
    <s v="Delay"/>
    <s v="ZuschussCarroll"/>
    <s v="United States"/>
    <s v="Pomona"/>
    <s v="California"/>
    <s v="Accessories"/>
    <s v="Plantronics Audio 478 Stereo USB Headset"/>
    <n v="32.493499999999997"/>
    <n v="199.96"/>
    <n v="4"/>
    <n v="69.986000000000004"/>
    <n v="5598.88"/>
  </r>
  <r>
    <s v="CA-2012-133452"/>
    <s v="04/13/2012"/>
    <s v="19/04/2012"/>
    <x v="2"/>
    <x v="10"/>
    <d v="2012-04-13T00:00:00"/>
    <d v="2012-04-19T00:00:00"/>
    <s v="Delay"/>
    <s v="ZuschussCarroll"/>
    <s v="United States"/>
    <s v="Pomona"/>
    <s v="California"/>
    <s v="Tables"/>
    <s v="Hon 94000 Series Round Tables"/>
    <n v="269.52379999999999"/>
    <n v="710.83199999999999"/>
    <n v="3"/>
    <n v="-97.739400000000003"/>
    <n v="-7819.152"/>
  </r>
  <r>
    <s v="US-2014-110996"/>
    <s v="11/21/2014"/>
    <s v="26/11/2014"/>
    <x v="3"/>
    <x v="7"/>
    <d v="2014-11-21T00:00:00"/>
    <d v="2014-11-26T00:00:00"/>
    <s v="On Date"/>
    <s v="KellyAndreada"/>
    <s v="United States"/>
    <s v="Ontario"/>
    <s v="California"/>
    <s v="Chairs"/>
    <s v="Novimex High-Tech Fabric Mesh Task Chair"/>
    <n v="66.011400000000009"/>
    <n v="283.92"/>
    <n v="5"/>
    <n v="-46.137"/>
    <n v="-3690.96"/>
  </r>
  <r>
    <s v="CA-2013-129693"/>
    <s v="11/27/2013"/>
    <s v="03/12/2013"/>
    <x v="0"/>
    <x v="7"/>
    <d v="2013-11-27T00:00:00"/>
    <d v="2013-12-03T00:00:00"/>
    <s v="Delay"/>
    <s v="TamaraChand"/>
    <s v="United States"/>
    <s v="Seattle"/>
    <s v="Washington"/>
    <s v="Binders"/>
    <s v="Newell 3-Hole Punched Plastic Slotted Magazine Holders for Binders"/>
    <n v="2.3764000000000003"/>
    <n v="7.3120000000000003"/>
    <n v="2"/>
    <n v="2.5592000000000001"/>
    <n v="204.73600000000002"/>
  </r>
  <r>
    <s v="CA-2014-122504"/>
    <s v="11/08/2014"/>
    <s v="13/11/2014"/>
    <x v="3"/>
    <x v="7"/>
    <d v="2014-11-08T00:00:00"/>
    <d v="2014-11-13T00:00:00"/>
    <s v="On Date"/>
    <s v="DeborahBrumfield"/>
    <s v="United States"/>
    <s v="Brentwood"/>
    <s v="California"/>
    <s v="Accessories"/>
    <s v="Anker Ultra-Slim Mini Bluetooth 3.0 Wireless Keyboard"/>
    <n v="15.392299999999999"/>
    <n v="59.97"/>
    <n v="3"/>
    <n v="13.793100000000001"/>
    <n v="1103.4480000000001"/>
  </r>
  <r>
    <s v="CA-2014-122504"/>
    <s v="11/08/2014"/>
    <s v="13/11/2014"/>
    <x v="3"/>
    <x v="7"/>
    <d v="2014-11-08T00:00:00"/>
    <d v="2014-11-13T00:00:00"/>
    <s v="On Date"/>
    <s v="DeborahBrumfield"/>
    <s v="United States"/>
    <s v="Brentwood"/>
    <s v="California"/>
    <s v="Phones"/>
    <s v="Plantronics CS 50-USB -Â headsetÂ - Convertible, Monaural"/>
    <n v="99.2727"/>
    <n v="761.54399999999998"/>
    <n v="7"/>
    <n v="66.635099999999994"/>
    <n v="5330.8079999999991"/>
  </r>
  <r>
    <s v="CA-2011-131051"/>
    <s v="12/01/2011"/>
    <s v="05/12/2011"/>
    <x v="1"/>
    <x v="1"/>
    <d v="2011-12-01T00:00:00"/>
    <d v="2011-12-05T00:00:00"/>
    <s v="On Date"/>
    <s v="TobyRitter"/>
    <s v="United States"/>
    <s v="San Francisco"/>
    <s v="California"/>
    <s v="Furnishings"/>
    <s v="Floodlight Indoor Halogen Bulbs, 1 Bulb per Pack, 60 Watts"/>
    <n v="9.8940000000000019"/>
    <n v="58.2"/>
    <n v="3"/>
    <n v="28.518000000000001"/>
    <n v="2281.44"/>
  </r>
  <r>
    <s v="CA-2012-120103"/>
    <s v="12/24/2012"/>
    <s v="29/12/2012"/>
    <x v="2"/>
    <x v="1"/>
    <d v="2012-12-24T00:00:00"/>
    <d v="2012-12-29T00:00:00"/>
    <s v="On Date"/>
    <s v="MaribethSchnelling"/>
    <s v="United States"/>
    <s v="Phoenix"/>
    <s v="Arizona"/>
    <s v="Paper"/>
    <s v="Computer Printout Paper with Letter-Trim Perforations"/>
    <n v="9.8643999999999998"/>
    <n v="106.232"/>
    <n v="7"/>
    <n v="37.181199999999997"/>
    <n v="2974.4959999999996"/>
  </r>
  <r>
    <s v="CA-2012-120103"/>
    <s v="12/24/2012"/>
    <s v="29/12/2012"/>
    <x v="2"/>
    <x v="1"/>
    <d v="2012-12-24T00:00:00"/>
    <d v="2012-12-29T00:00:00"/>
    <s v="On Date"/>
    <s v="MaribethSchnelling"/>
    <s v="United States"/>
    <s v="Phoenix"/>
    <s v="Arizona"/>
    <s v="Phones"/>
    <s v="ClearSounds CSC500 Amplified Spirit Phone Corded phone"/>
    <n v="50.392799999999994"/>
    <n v="111.98399999999999"/>
    <n v="2"/>
    <n v="11.198399999999999"/>
    <n v="895.87199999999996"/>
  </r>
  <r>
    <s v="CA-2012-120103"/>
    <s v="12/24/2012"/>
    <s v="29/12/2012"/>
    <x v="2"/>
    <x v="1"/>
    <d v="2012-12-24T00:00:00"/>
    <d v="2012-12-29T00:00:00"/>
    <s v="On Date"/>
    <s v="MaribethSchnelling"/>
    <s v="United States"/>
    <s v="Phoenix"/>
    <s v="Arizona"/>
    <s v="Furnishings"/>
    <s v="Magna Visual Magnetic Picture Hangers"/>
    <n v="2.9883999999999999"/>
    <n v="7.7119999999999997"/>
    <n v="2"/>
    <n v="1.7352000000000001"/>
    <n v="138.816"/>
  </r>
  <r>
    <s v="CA-2014-104647"/>
    <s v="02/24/2014"/>
    <s v="02/03/2014"/>
    <x v="3"/>
    <x v="11"/>
    <d v="2014-02-24T00:00:00"/>
    <d v="2014-03-02T00:00:00"/>
    <s v="Delay"/>
    <s v="ClytieKelty"/>
    <s v="United States"/>
    <s v="Los Angeles"/>
    <s v="California"/>
    <s v="Paper"/>
    <s v="Ampad Phone Message Book, Recycled, 400 Message Capacity, 5 Â¾Â” x 11Â”"/>
    <n v="3.4319999999999995"/>
    <n v="37.44"/>
    <n v="6"/>
    <n v="16.847999999999999"/>
    <n v="1347.84"/>
  </r>
  <r>
    <s v="CA-2012-139290"/>
    <s v="10/26/2012"/>
    <s v="30/10/2012"/>
    <x v="2"/>
    <x v="8"/>
    <d v="2012-10-26T00:00:00"/>
    <d v="2012-10-30T00:00:00"/>
    <s v="On Date"/>
    <s v="MaribethYedwab"/>
    <s v="United States"/>
    <s v="Rancho Cucamonga"/>
    <s v="California"/>
    <s v="Labels"/>
    <s v="Avery 507"/>
    <n v="1.5551999999999999"/>
    <n v="5.76"/>
    <n v="2"/>
    <n v="2.6496"/>
    <n v="211.96799999999999"/>
  </r>
  <r>
    <s v="CA-2012-149678"/>
    <s v="04/13/2012"/>
    <s v="15/04/2012"/>
    <x v="2"/>
    <x v="10"/>
    <d v="2012-04-13T00:00:00"/>
    <d v="2012-04-15T00:00:00"/>
    <s v="On Date"/>
    <s v="AnthonyWitt"/>
    <s v="United States"/>
    <s v="Farmington"/>
    <s v="New Mexico"/>
    <s v="Supplies"/>
    <s v="Martin-Yale Premier Letter Opener"/>
    <n v="12.493600000000001"/>
    <n v="12.88"/>
    <n v="1"/>
    <n v="0.38640000000000002"/>
    <n v="30.912000000000003"/>
  </r>
  <r>
    <s v="CA-2014-124401"/>
    <s v="09/08/2014"/>
    <s v="13/09/2014"/>
    <x v="3"/>
    <x v="4"/>
    <d v="2014-09-08T00:00:00"/>
    <d v="2014-09-13T00:00:00"/>
    <s v="On Date"/>
    <s v="RubenDartt"/>
    <s v="United States"/>
    <s v="Portland"/>
    <s v="Oregon"/>
    <s v="Storage"/>
    <s v="Hanging Personal Folder File"/>
    <n v="11.775"/>
    <n v="37.68"/>
    <n v="3"/>
    <n v="2.355"/>
    <n v="188.4"/>
  </r>
  <r>
    <s v="CA-2014-124401"/>
    <s v="09/08/2014"/>
    <s v="13/09/2014"/>
    <x v="3"/>
    <x v="4"/>
    <d v="2014-09-08T00:00:00"/>
    <d v="2014-09-13T00:00:00"/>
    <s v="On Date"/>
    <s v="RubenDartt"/>
    <s v="United States"/>
    <s v="Portland"/>
    <s v="Oregon"/>
    <s v="Accessories"/>
    <s v="Logitech Wireless Marathon Mouse M705"/>
    <n v="28.494300000000003"/>
    <n v="279.94400000000002"/>
    <n v="7"/>
    <n v="80.483900000000006"/>
    <n v="6438.7120000000004"/>
  </r>
  <r>
    <s v="US-2011-140116"/>
    <s v="03/10/2011"/>
    <s v="17/03/2011"/>
    <x v="1"/>
    <x v="9"/>
    <d v="2011-03-10T00:00:00"/>
    <d v="2011-03-17T00:00:00"/>
    <s v="Delay"/>
    <s v="KeanThornton"/>
    <s v="United States"/>
    <s v="Denver"/>
    <s v="Colorado"/>
    <s v="Storage"/>
    <s v="Tennsco 6- and 18-Compartment Lockers"/>
    <n v="217.43940000000001"/>
    <n v="636.40800000000002"/>
    <n v="3"/>
    <n v="-15.9102"/>
    <n v="-1272.816"/>
  </r>
  <r>
    <s v="US-2011-140116"/>
    <s v="03/10/2011"/>
    <s v="17/03/2011"/>
    <x v="1"/>
    <x v="9"/>
    <d v="2011-03-10T00:00:00"/>
    <d v="2011-03-17T00:00:00"/>
    <s v="Delay"/>
    <s v="KeanThornton"/>
    <s v="United States"/>
    <s v="Denver"/>
    <s v="Colorado"/>
    <s v="Art"/>
    <s v="BOSTON Ranger #55 Pencil Sharpener, Black"/>
    <n v="18.4529"/>
    <n v="83.168000000000006"/>
    <n v="4"/>
    <n v="9.3564000000000007"/>
    <n v="748.51200000000006"/>
  </r>
  <r>
    <s v="CA-2011-123295"/>
    <s v="07/18/2011"/>
    <s v="18/07/2011"/>
    <x v="1"/>
    <x v="6"/>
    <d v="2011-07-18T00:00:00"/>
    <d v="2011-07-18T00:00:00"/>
    <s v="On Date"/>
    <s v="AdrianHane"/>
    <s v="United States"/>
    <s v="Tucson"/>
    <s v="Arizona"/>
    <s v="Chairs"/>
    <s v="Office Star - Ergonomically Designed Knee Chair"/>
    <n v="71.2624"/>
    <n v="259.13600000000002"/>
    <n v="4"/>
    <n v="-25.913599999999999"/>
    <n v="-2073.0879999999997"/>
  </r>
  <r>
    <s v="CA-2012-164882"/>
    <s v="10/31/2012"/>
    <s v="31/10/2012"/>
    <x v="2"/>
    <x v="8"/>
    <d v="2012-10-31T00:00:00"/>
    <d v="2012-10-31T00:00:00"/>
    <s v="On Date"/>
    <s v="SandraGlassco"/>
    <s v="United States"/>
    <s v="Redlands"/>
    <s v="California"/>
    <s v="Paper"/>
    <s v="Xerox 191"/>
    <n v="10.589400000000001"/>
    <n v="19.98"/>
    <n v="1"/>
    <n v="9.3905999999999992"/>
    <n v="751.24799999999993"/>
  </r>
  <r>
    <s v="CA-2012-164882"/>
    <s v="10/31/2012"/>
    <s v="31/10/2012"/>
    <x v="2"/>
    <x v="8"/>
    <d v="2012-10-31T00:00:00"/>
    <d v="2012-10-31T00:00:00"/>
    <s v="On Date"/>
    <s v="SandraGlassco"/>
    <s v="United States"/>
    <s v="Redlands"/>
    <s v="California"/>
    <s v="Binders"/>
    <s v="GBC DocuBind P100 Manual Binding Machine"/>
    <n v="91.288999999999987"/>
    <n v="398.35199999999998"/>
    <n v="3"/>
    <n v="124.485"/>
    <n v="9958.7999999999993"/>
  </r>
  <r>
    <s v="CA-2012-164882"/>
    <s v="10/31/2012"/>
    <s v="31/10/2012"/>
    <x v="2"/>
    <x v="8"/>
    <d v="2012-10-31T00:00:00"/>
    <d v="2012-10-31T00:00:00"/>
    <s v="On Date"/>
    <s v="SandraGlassco"/>
    <s v="United States"/>
    <s v="Redlands"/>
    <s v="California"/>
    <s v="Art"/>
    <s v="Newell 308"/>
    <n v="1.26"/>
    <n v="5.04"/>
    <n v="3"/>
    <n v="1.26"/>
    <n v="100.8"/>
  </r>
  <r>
    <s v="CA-2012-164882"/>
    <s v="10/31/2012"/>
    <s v="31/10/2012"/>
    <x v="2"/>
    <x v="8"/>
    <d v="2012-10-31T00:00:00"/>
    <d v="2012-10-31T00:00:00"/>
    <s v="On Date"/>
    <s v="SandraGlassco"/>
    <s v="United States"/>
    <s v="Redlands"/>
    <s v="California"/>
    <s v="Fasteners"/>
    <s v="OIC Bulk Pack Metal Binder Clips"/>
    <n v="1.8845999999999998"/>
    <n v="17.45"/>
    <n v="5"/>
    <n v="8.0269999999999992"/>
    <n v="642.16"/>
  </r>
  <r>
    <s v="CA-2012-164882"/>
    <s v="10/31/2012"/>
    <s v="31/10/2012"/>
    <x v="2"/>
    <x v="8"/>
    <d v="2012-10-31T00:00:00"/>
    <d v="2012-10-31T00:00:00"/>
    <s v="On Date"/>
    <s v="SandraGlassco"/>
    <s v="United States"/>
    <s v="Redlands"/>
    <s v="California"/>
    <s v="Chairs"/>
    <s v="Global Fabric Manager's Chair, Dark Gray"/>
    <n v="75.734999999999999"/>
    <n v="323.13600000000002"/>
    <n v="4"/>
    <n v="20.196000000000002"/>
    <n v="1615.68"/>
  </r>
  <r>
    <s v="CA-2012-164882"/>
    <s v="10/31/2012"/>
    <s v="31/10/2012"/>
    <x v="2"/>
    <x v="8"/>
    <d v="2012-10-31T00:00:00"/>
    <d v="2012-10-31T00:00:00"/>
    <s v="On Date"/>
    <s v="SandraGlassco"/>
    <s v="United States"/>
    <s v="Redlands"/>
    <s v="California"/>
    <s v="Supplies"/>
    <s v="Acme Tagit Stainless Steel Antibacterial Scissors"/>
    <n v="7.2270000000000003"/>
    <n v="29.7"/>
    <n v="3"/>
    <n v="8.0190000000000001"/>
    <n v="641.52"/>
  </r>
  <r>
    <s v="CA-2012-164882"/>
    <s v="10/31/2012"/>
    <s v="31/10/2012"/>
    <x v="2"/>
    <x v="8"/>
    <d v="2012-10-31T00:00:00"/>
    <d v="2012-10-31T00:00:00"/>
    <s v="On Date"/>
    <s v="SandraGlassco"/>
    <s v="United States"/>
    <s v="Redlands"/>
    <s v="California"/>
    <s v="Phones"/>
    <s v="Polycom SoundStation2 EX ConferenceÂ phone"/>
    <n v="287.5145"/>
    <n v="1295.8399999999999"/>
    <n v="4"/>
    <n v="145.78200000000001"/>
    <n v="11662.560000000001"/>
  </r>
  <r>
    <s v="CA-2012-164882"/>
    <s v="10/31/2012"/>
    <s v="31/10/2012"/>
    <x v="2"/>
    <x v="8"/>
    <d v="2012-10-31T00:00:00"/>
    <d v="2012-10-31T00:00:00"/>
    <s v="On Date"/>
    <s v="SandraGlassco"/>
    <s v="United States"/>
    <s v="Redlands"/>
    <s v="California"/>
    <s v="Storage"/>
    <s v="Mobile Personal File Cube"/>
    <n v="17.096600000000002"/>
    <n v="46.84"/>
    <n v="2"/>
    <n v="12.646800000000001"/>
    <n v="1011.744"/>
  </r>
  <r>
    <s v="CA-2012-164882"/>
    <s v="10/31/2012"/>
    <s v="31/10/2012"/>
    <x v="2"/>
    <x v="8"/>
    <d v="2012-10-31T00:00:00"/>
    <d v="2012-10-31T00:00:00"/>
    <s v="On Date"/>
    <s v="SandraGlassco"/>
    <s v="United States"/>
    <s v="Redlands"/>
    <s v="California"/>
    <s v="Bookcases"/>
    <s v="DMI Eclipse Executive Suite Bookcases"/>
    <n v="405.79380000000003"/>
    <n v="425.83300000000003"/>
    <n v="1"/>
    <n v="20.039200000000001"/>
    <n v="1603.136"/>
  </r>
  <r>
    <s v="CA-2013-130267"/>
    <s v="09/20/2013"/>
    <s v="24/09/2013"/>
    <x v="0"/>
    <x v="4"/>
    <d v="2013-09-20T00:00:00"/>
    <d v="2013-09-24T00:00:00"/>
    <s v="On Date"/>
    <s v="ScotWooten"/>
    <s v="United States"/>
    <s v="Stockton"/>
    <s v="California"/>
    <s v="Paper"/>
    <s v="Xerox Color Copier Paper, 11&quot; x 17&quot;, Ream"/>
    <n v="12.333600000000001"/>
    <n v="159.88"/>
    <n v="7"/>
    <n v="73.544799999999995"/>
    <n v="5883.5839999999998"/>
  </r>
  <r>
    <s v="CA-2014-155460"/>
    <s v="04/14/2014"/>
    <s v="16/04/2014"/>
    <x v="3"/>
    <x v="10"/>
    <d v="2014-04-14T00:00:00"/>
    <d v="2014-04-16T00:00:00"/>
    <s v="On Date"/>
    <s v="RobWilliams"/>
    <s v="United States"/>
    <s v="Seattle"/>
    <s v="Washington"/>
    <s v="Paper"/>
    <s v="Xerox 4200 Series MultiUse Premium Copy Paper (20Lb. and 84 Bright)"/>
    <n v="2.9040000000000004"/>
    <n v="5.28"/>
    <n v="1"/>
    <n v="2.3759999999999999"/>
    <n v="190.07999999999998"/>
  </r>
  <r>
    <s v="CA-2014-155460"/>
    <s v="04/14/2014"/>
    <s v="16/04/2014"/>
    <x v="3"/>
    <x v="10"/>
    <d v="2014-04-14T00:00:00"/>
    <d v="2014-04-16T00:00:00"/>
    <s v="On Date"/>
    <s v="RobWilliams"/>
    <s v="United States"/>
    <s v="Seattle"/>
    <s v="Washington"/>
    <s v="Binders"/>
    <s v="GBC DocuBind TL200 Manual Binding Machine"/>
    <n v="118.7094"/>
    <n v="895.92"/>
    <n v="5"/>
    <n v="302.37299999999999"/>
    <n v="24189.84"/>
  </r>
  <r>
    <s v="CA-2014-158246"/>
    <s v="11/10/2014"/>
    <s v="12/11/2014"/>
    <x v="3"/>
    <x v="7"/>
    <d v="2014-11-10T00:00:00"/>
    <d v="2014-11-12T00:00:00"/>
    <s v="On Date"/>
    <s v="JenniferBraxton"/>
    <s v="United States"/>
    <s v="Sunnyvale"/>
    <s v="California"/>
    <s v="Chairs"/>
    <s v="Global Leather Task Chair, Black"/>
    <n v="72.891900000000007"/>
    <n v="215.976"/>
    <n v="3"/>
    <n v="-2.6997"/>
    <n v="-215.976"/>
  </r>
  <r>
    <s v="CA-2011-141607"/>
    <s v="12/12/2011"/>
    <s v="17/12/2011"/>
    <x v="1"/>
    <x v="1"/>
    <d v="2011-12-12T00:00:00"/>
    <d v="2011-12-17T00:00:00"/>
    <s v="On Date"/>
    <s v="WilliamBrown"/>
    <s v="United States"/>
    <s v="Concord"/>
    <s v="California"/>
    <s v="Furnishings"/>
    <s v="Eldon Advantage Chair Mats for Low to Medium Pile Carpets"/>
    <n v="38.978999999999999"/>
    <n v="43.31"/>
    <n v="1"/>
    <n v="4.3310000000000004"/>
    <n v="346.48"/>
  </r>
  <r>
    <s v="CA-2013-111115"/>
    <s v="07/26/2013"/>
    <s v="28/07/2013"/>
    <x v="0"/>
    <x v="6"/>
    <d v="2013-07-26T00:00:00"/>
    <d v="2013-07-28T00:00:00"/>
    <s v="On Date"/>
    <s v="LarryBlacks"/>
    <s v="United States"/>
    <s v="Los Angeles"/>
    <s v="California"/>
    <s v="Fasteners"/>
    <s v="OIC Binder Clips"/>
    <n v="1.79"/>
    <n v="21.48"/>
    <n v="6"/>
    <n v="10.74"/>
    <n v="859.2"/>
  </r>
  <r>
    <s v="CA-2013-101938"/>
    <s v="01/07/2013"/>
    <s v="12/01/2013"/>
    <x v="0"/>
    <x v="5"/>
    <d v="2013-01-07T00:00:00"/>
    <d v="2013-01-12T00:00:00"/>
    <s v="On Date"/>
    <s v="DiannaWilson"/>
    <s v="United States"/>
    <s v="Oakland"/>
    <s v="California"/>
    <s v="Art"/>
    <s v="Panasonic KP-350BK Electric Pencil Sharpener with Auto Stop"/>
    <n v="24.5518"/>
    <n v="34.58"/>
    <n v="1"/>
    <n v="10.0282"/>
    <n v="802.25599999999997"/>
  </r>
  <r>
    <s v="CA-2014-166296"/>
    <s v="03/14/2014"/>
    <s v="20/03/2014"/>
    <x v="3"/>
    <x v="9"/>
    <d v="2014-03-14T00:00:00"/>
    <d v="2014-03-20T00:00:00"/>
    <s v="Delay"/>
    <s v="KarenFerguson"/>
    <s v="United States"/>
    <s v="Manteca"/>
    <s v="California"/>
    <s v="Paper"/>
    <s v="Multicolor Computer Printout Paper"/>
    <n v="54.522000000000006"/>
    <n v="314.55"/>
    <n v="3"/>
    <n v="150.98400000000001"/>
    <n v="12078.720000000001"/>
  </r>
  <r>
    <s v="CA-2011-152296"/>
    <s v="08/01/2011"/>
    <s v="03/08/2011"/>
    <x v="1"/>
    <x v="3"/>
    <d v="2011-08-01T00:00:00"/>
    <d v="2011-08-03T00:00:00"/>
    <s v="On Date"/>
    <s v="IvanListon"/>
    <s v="United States"/>
    <s v="San Francisco"/>
    <s v="California"/>
    <s v="Binders"/>
    <s v="Wilson Jones data.warehouse D-Ring Binders with DublLock"/>
    <n v="4.2796000000000003"/>
    <n v="19.751999999999999"/>
    <n v="3"/>
    <n v="6.9131999999999998"/>
    <n v="553.05600000000004"/>
  </r>
  <r>
    <s v="CA-2013-125738"/>
    <s v="10/16/2013"/>
    <s v="22/10/2013"/>
    <x v="0"/>
    <x v="8"/>
    <d v="2013-10-16T00:00:00"/>
    <d v="2013-10-22T00:00:00"/>
    <s v="Delay"/>
    <s v="PatrickBzostek"/>
    <s v="United States"/>
    <s v="Salt Lake City"/>
    <s v="Utah"/>
    <s v="Paper"/>
    <s v="Xerox 1982"/>
    <n v="12.333600000000001"/>
    <n v="45.68"/>
    <n v="2"/>
    <n v="21.012799999999999"/>
    <n v="1681.0239999999999"/>
  </r>
  <r>
    <s v="CA-2013-125738"/>
    <s v="10/16/2013"/>
    <s v="22/10/2013"/>
    <x v="0"/>
    <x v="8"/>
    <d v="2013-10-16T00:00:00"/>
    <d v="2013-10-22T00:00:00"/>
    <s v="Delay"/>
    <s v="PatrickBzostek"/>
    <s v="United States"/>
    <s v="Salt Lake City"/>
    <s v="Utah"/>
    <s v="Paper"/>
    <s v="Xerox 1986"/>
    <n v="3.4735999999999994"/>
    <n v="60.12"/>
    <n v="9"/>
    <n v="28.857600000000001"/>
    <n v="2308.6080000000002"/>
  </r>
  <r>
    <s v="CA-2013-125738"/>
    <s v="10/16/2013"/>
    <s v="22/10/2013"/>
    <x v="0"/>
    <x v="8"/>
    <d v="2013-10-16T00:00:00"/>
    <d v="2013-10-22T00:00:00"/>
    <s v="Delay"/>
    <s v="PatrickBzostek"/>
    <s v="United States"/>
    <s v="Salt Lake City"/>
    <s v="Utah"/>
    <s v="Binders"/>
    <s v="Acco Data Flex Cable Posts For Top &amp; Bottom Load Binders, 6&quot; Capacity"/>
    <n v="5.7364999999999995"/>
    <n v="41.72"/>
    <n v="5"/>
    <n v="13.0375"/>
    <n v="1043"/>
  </r>
  <r>
    <s v="CA-2013-125738"/>
    <s v="10/16/2013"/>
    <s v="22/10/2013"/>
    <x v="0"/>
    <x v="8"/>
    <d v="2013-10-16T00:00:00"/>
    <d v="2013-10-22T00:00:00"/>
    <s v="Delay"/>
    <s v="PatrickBzostek"/>
    <s v="United States"/>
    <s v="Salt Lake City"/>
    <s v="Utah"/>
    <s v="Paper"/>
    <s v="Recycled Desk Saver Line &quot;While You Were Out&quot; Book, 5 1/2&quot; X 4&quot;"/>
    <n v="4.8329999999999993"/>
    <n v="71.599999999999994"/>
    <n v="8"/>
    <n v="32.936"/>
    <n v="2634.88"/>
  </r>
  <r>
    <s v="CA-2014-124576"/>
    <s v="08/02/2014"/>
    <s v="05/08/2014"/>
    <x v="3"/>
    <x v="3"/>
    <d v="2014-08-02T00:00:00"/>
    <d v="2014-08-05T00:00:00"/>
    <s v="On Date"/>
    <s v="HeatherKirkland"/>
    <s v="United States"/>
    <s v="Salinas"/>
    <s v="California"/>
    <s v="Binders"/>
    <s v="GBC Prestige Therm-A-Bind Covers"/>
    <n v="18.1843"/>
    <n v="54.896000000000001"/>
    <n v="2"/>
    <n v="18.5274"/>
    <n v="1482.192"/>
  </r>
  <r>
    <s v="CA-2013-118913"/>
    <s v="06/26/2013"/>
    <s v="30/06/2013"/>
    <x v="0"/>
    <x v="0"/>
    <d v="2013-06-26T00:00:00"/>
    <d v="2013-06-30T00:00:00"/>
    <s v="On Date"/>
    <s v="AlanShonely"/>
    <s v="United States"/>
    <s v="Los Angeles"/>
    <s v="California"/>
    <s v="Appliances"/>
    <s v="Fellowes Mighty 8 Compact Surge Protector"/>
    <n v="14.5944"/>
    <n v="60.81"/>
    <n v="3"/>
    <n v="17.026800000000001"/>
    <n v="1362.1440000000002"/>
  </r>
  <r>
    <s v="CA-2013-128412"/>
    <s v="12/11/2013"/>
    <s v="18/12/2013"/>
    <x v="0"/>
    <x v="1"/>
    <d v="2013-12-11T00:00:00"/>
    <d v="2013-12-18T00:00:00"/>
    <s v="Delay"/>
    <s v="ArthurPrichep"/>
    <s v="United States"/>
    <s v="Seattle"/>
    <s v="Washington"/>
    <s v="Binders"/>
    <s v="GBC DocuBind P50 Personal Binding Machine"/>
    <n v="33.909399999999998"/>
    <n v="153.55199999999999"/>
    <n v="3"/>
    <n v="51.823799999999999"/>
    <n v="4145.9039999999995"/>
  </r>
  <r>
    <s v="CA-2013-128412"/>
    <s v="12/11/2013"/>
    <s v="18/12/2013"/>
    <x v="0"/>
    <x v="1"/>
    <d v="2013-12-11T00:00:00"/>
    <d v="2013-12-18T00:00:00"/>
    <s v="Delay"/>
    <s v="ArthurPrichep"/>
    <s v="United States"/>
    <s v="Seattle"/>
    <s v="Washington"/>
    <s v="Appliances"/>
    <s v="Holmes HEPA Air Purifier"/>
    <n v="14.157"/>
    <n v="65.34"/>
    <n v="3"/>
    <n v="22.869"/>
    <n v="1829.52"/>
  </r>
  <r>
    <s v="CA-2013-128412"/>
    <s v="12/11/2013"/>
    <s v="18/12/2013"/>
    <x v="0"/>
    <x v="1"/>
    <d v="2013-12-11T00:00:00"/>
    <d v="2013-12-18T00:00:00"/>
    <s v="Delay"/>
    <s v="ArthurPrichep"/>
    <s v="United States"/>
    <s v="Seattle"/>
    <s v="Washington"/>
    <s v="Paper"/>
    <s v="Xerox 1988"/>
    <n v="17.039000000000001"/>
    <n v="123.92"/>
    <n v="4"/>
    <n v="55.764000000000003"/>
    <n v="4461.12"/>
  </r>
  <r>
    <s v="CA-2013-128412"/>
    <s v="12/11/2013"/>
    <s v="18/12/2013"/>
    <x v="0"/>
    <x v="1"/>
    <d v="2013-12-11T00:00:00"/>
    <d v="2013-12-18T00:00:00"/>
    <s v="Delay"/>
    <s v="ArthurPrichep"/>
    <s v="United States"/>
    <s v="Seattle"/>
    <s v="Washington"/>
    <s v="Appliances"/>
    <s v="Harmony HEPA Quiet Air Purifiers"/>
    <n v="7.6050000000000013"/>
    <n v="35.1"/>
    <n v="3"/>
    <n v="12.285"/>
    <n v="982.8"/>
  </r>
  <r>
    <s v="CA-2013-128412"/>
    <s v="12/11/2013"/>
    <s v="18/12/2013"/>
    <x v="0"/>
    <x v="1"/>
    <d v="2013-12-11T00:00:00"/>
    <d v="2013-12-18T00:00:00"/>
    <s v="Delay"/>
    <s v="ArthurPrichep"/>
    <s v="United States"/>
    <s v="Seattle"/>
    <s v="Washington"/>
    <s v="Accessories"/>
    <s v="Kingston Digital DataTraveler 16GB USB 2.0"/>
    <n v="7.2494999999999994"/>
    <n v="44.75"/>
    <n v="5"/>
    <n v="8.5024999999999995"/>
    <n v="680.19999999999993"/>
  </r>
  <r>
    <s v="CA-2012-138002"/>
    <s v="09/06/2012"/>
    <s v="12/09/2012"/>
    <x v="2"/>
    <x v="4"/>
    <d v="2012-09-06T00:00:00"/>
    <d v="2012-09-12T00:00:00"/>
    <s v="Delay"/>
    <s v="BethThompson"/>
    <s v="United States"/>
    <s v="Seattle"/>
    <s v="Washington"/>
    <s v="Binders"/>
    <s v="Acco Hanging Data Binders"/>
    <n v="1.9812000000000001"/>
    <n v="6.0960000000000001"/>
    <n v="2"/>
    <n v="2.1335999999999999"/>
    <n v="170.68799999999999"/>
  </r>
  <r>
    <s v="CA-2012-138002"/>
    <s v="09/06/2012"/>
    <s v="12/09/2012"/>
    <x v="2"/>
    <x v="4"/>
    <d v="2012-09-06T00:00:00"/>
    <d v="2012-09-12T00:00:00"/>
    <s v="Delay"/>
    <s v="BethThompson"/>
    <s v="United States"/>
    <s v="Seattle"/>
    <s v="Washington"/>
    <s v="Furnishings"/>
    <s v="Howard Miller 16&quot; Diameter Gallery Wall Clock"/>
    <n v="39.003399999999999"/>
    <n v="191.82"/>
    <n v="3"/>
    <n v="74.809799999999996"/>
    <n v="5984.7839999999997"/>
  </r>
  <r>
    <s v="CA-2014-129378"/>
    <s v="10/02/2014"/>
    <s v="03/10/2014"/>
    <x v="3"/>
    <x v="8"/>
    <d v="2014-10-02T00:00:00"/>
    <d v="2014-10-03T00:00:00"/>
    <s v="On Date"/>
    <s v="NeolaSchneider"/>
    <s v="United States"/>
    <s v="San Jose"/>
    <s v="California"/>
    <s v="Binders"/>
    <s v="Wilson Jones Easy Flow II Sheet Lifters"/>
    <n v="0.93599999999999994"/>
    <n v="1.44"/>
    <n v="1"/>
    <n v="0.504"/>
    <n v="40.32"/>
  </r>
  <r>
    <s v="CA-2014-129378"/>
    <s v="10/02/2014"/>
    <s v="03/10/2014"/>
    <x v="3"/>
    <x v="8"/>
    <d v="2014-10-02T00:00:00"/>
    <d v="2014-10-03T00:00:00"/>
    <s v="On Date"/>
    <s v="NeolaSchneider"/>
    <s v="United States"/>
    <s v="San Jose"/>
    <s v="California"/>
    <s v="Binders"/>
    <s v="Storex Dura Pro Binders"/>
    <n v="3.148200000000001"/>
    <n v="61.776000000000003"/>
    <n v="13"/>
    <n v="20.849399999999999"/>
    <n v="1667.952"/>
  </r>
  <r>
    <s v="CA-2014-129378"/>
    <s v="10/02/2014"/>
    <s v="03/10/2014"/>
    <x v="3"/>
    <x v="8"/>
    <d v="2014-10-02T00:00:00"/>
    <d v="2014-10-03T00:00:00"/>
    <s v="On Date"/>
    <s v="NeolaSchneider"/>
    <s v="United States"/>
    <s v="San Jose"/>
    <s v="California"/>
    <s v="Appliances"/>
    <s v="Belkin 325VA UPS Surge Protector, 6'"/>
    <n v="90.734999999999999"/>
    <n v="241.96"/>
    <n v="2"/>
    <n v="60.49"/>
    <n v="4839.2"/>
  </r>
  <r>
    <s v="CA-2014-129378"/>
    <s v="10/02/2014"/>
    <s v="03/10/2014"/>
    <x v="3"/>
    <x v="8"/>
    <d v="2014-10-02T00:00:00"/>
    <d v="2014-10-03T00:00:00"/>
    <s v="On Date"/>
    <s v="NeolaSchneider"/>
    <s v="United States"/>
    <s v="San Jose"/>
    <s v="California"/>
    <s v="Chairs"/>
    <s v="Metal Folding Chairs, Beige, 4/Carton"/>
    <n v="24.776200000000003"/>
    <n v="108.608"/>
    <n v="4"/>
    <n v="9.5031999999999996"/>
    <n v="760.25599999999997"/>
  </r>
  <r>
    <s v="CA-2014-130841"/>
    <s v="07/29/2014"/>
    <s v="02/08/2014"/>
    <x v="3"/>
    <x v="6"/>
    <d v="2014-07-29T00:00:00"/>
    <d v="2014-08-02T00:00:00"/>
    <s v="On Date"/>
    <s v="MattHagelstein"/>
    <s v="United States"/>
    <s v="San Francisco"/>
    <s v="California"/>
    <s v="Binders"/>
    <s v="Zipper Ring Binder Pockets"/>
    <n v="1.5911999999999999"/>
    <n v="9.984"/>
    <n v="4"/>
    <n v="3.6192000000000002"/>
    <n v="289.536"/>
  </r>
  <r>
    <s v="CA-2014-130841"/>
    <s v="07/29/2014"/>
    <s v="02/08/2014"/>
    <x v="3"/>
    <x v="6"/>
    <d v="2014-07-29T00:00:00"/>
    <d v="2014-08-02T00:00:00"/>
    <s v="On Date"/>
    <s v="MattHagelstein"/>
    <s v="United States"/>
    <s v="San Francisco"/>
    <s v="California"/>
    <s v="Storage"/>
    <s v="Super Decoflex Portable Personal File"/>
    <n v="10.785600000000001"/>
    <n v="14.98"/>
    <n v="1"/>
    <n v="4.1943999999999999"/>
    <n v="335.55200000000002"/>
  </r>
  <r>
    <s v="CA-2014-130841"/>
    <s v="07/29/2014"/>
    <s v="02/08/2014"/>
    <x v="3"/>
    <x v="6"/>
    <d v="2014-07-29T00:00:00"/>
    <d v="2014-08-02T00:00:00"/>
    <s v="On Date"/>
    <s v="MattHagelstein"/>
    <s v="United States"/>
    <s v="San Francisco"/>
    <s v="California"/>
    <s v="Phones"/>
    <s v="Wilson Electronics DB Pro Signal Booster"/>
    <n v="261.33999999999997"/>
    <n v="1145.5999999999999"/>
    <n v="4"/>
    <n v="100.24"/>
    <n v="8019.2"/>
  </r>
  <r>
    <s v="CA-2013-106383"/>
    <s v="03/20/2013"/>
    <s v="22/03/2013"/>
    <x v="0"/>
    <x v="9"/>
    <d v="2013-03-20T00:00:00"/>
    <d v="2013-03-22T00:00:00"/>
    <s v="On Date"/>
    <s v="BobbyTrafton"/>
    <s v="United States"/>
    <s v="Littleton"/>
    <s v="Colorado"/>
    <s v="Bookcases"/>
    <s v="Atlantic Metals Mobile 2-Shelf Bookcases, Custom Colors"/>
    <n v="171.0958"/>
    <n v="72.293999999999997"/>
    <n v="1"/>
    <n v="-98.8018"/>
    <n v="-7904.1440000000002"/>
  </r>
  <r>
    <s v="CA-2011-128055"/>
    <s v="03/31/2011"/>
    <s v="05/04/2011"/>
    <x v="1"/>
    <x v="9"/>
    <d v="2011-03-31T00:00:00"/>
    <d v="2011-04-05T00:00:00"/>
    <s v="On Date"/>
    <s v="AlexAvila"/>
    <s v="United States"/>
    <s v="San Francisco"/>
    <s v="California"/>
    <s v="Binders"/>
    <s v="GBC DocuBind 200 Manual Binding Machine"/>
    <n v="210.49"/>
    <n v="673.56799999999998"/>
    <n v="2"/>
    <n v="252.58799999999999"/>
    <n v="20207.04"/>
  </r>
  <r>
    <s v="CA-2011-128055"/>
    <s v="03/31/2011"/>
    <s v="05/04/2011"/>
    <x v="1"/>
    <x v="9"/>
    <d v="2011-03-31T00:00:00"/>
    <d v="2011-04-05T00:00:00"/>
    <s v="On Date"/>
    <s v="AlexAvila"/>
    <s v="United States"/>
    <s v="San Francisco"/>
    <s v="California"/>
    <s v="Appliances"/>
    <s v="Fellowes Advanced Computer Series Surge Protectors"/>
    <n v="19.072799999999997"/>
    <n v="52.98"/>
    <n v="2"/>
    <n v="14.8344"/>
    <n v="1186.752"/>
  </r>
  <r>
    <s v="CA-2012-123232"/>
    <s v="12/14/2012"/>
    <s v="16/12/2012"/>
    <x v="2"/>
    <x v="1"/>
    <d v="2012-12-14T00:00:00"/>
    <d v="2012-12-16T00:00:00"/>
    <s v="On Date"/>
    <s v="DougJacobs"/>
    <s v="United States"/>
    <s v="Portland"/>
    <s v="Oregon"/>
    <s v="Phones"/>
    <s v="HTC One"/>
    <n v="70.992900000000006"/>
    <n v="319.96800000000002"/>
    <n v="4"/>
    <n v="35.996400000000001"/>
    <n v="2879.712"/>
  </r>
  <r>
    <s v="CA-2013-122322"/>
    <s v="07/16/2013"/>
    <s v="22/07/2013"/>
    <x v="0"/>
    <x v="6"/>
    <d v="2013-07-16T00:00:00"/>
    <d v="2013-07-22T00:00:00"/>
    <s v="Delay"/>
    <s v="RickHuthwaite"/>
    <s v="United States"/>
    <s v="Provo"/>
    <s v="Utah"/>
    <s v="Supplies"/>
    <s v="Fiskars Home &amp; Office Scissors"/>
    <n v="6.3935999999999993"/>
    <n v="44.4"/>
    <n v="5"/>
    <n v="12.432"/>
    <n v="994.56000000000006"/>
  </r>
  <r>
    <s v="CA-2013-146633"/>
    <s v="11/16/2013"/>
    <s v="18/11/2013"/>
    <x v="0"/>
    <x v="7"/>
    <d v="2013-11-16T00:00:00"/>
    <d v="2013-11-18T00:00:00"/>
    <s v="On Date"/>
    <s v="TobyGnade"/>
    <s v="United States"/>
    <s v="Los Angeles"/>
    <s v="California"/>
    <s v="Binders"/>
    <s v="Fellowes PB500 Electric Punch Plastic Comb Binding Machine with Manual Bind"/>
    <n v="635.495"/>
    <n v="1016.792"/>
    <n v="1"/>
    <n v="381.29700000000003"/>
    <n v="30503.760000000002"/>
  </r>
  <r>
    <s v="CA-2013-146633"/>
    <s v="11/16/2013"/>
    <s v="18/11/2013"/>
    <x v="0"/>
    <x v="7"/>
    <d v="2013-11-16T00:00:00"/>
    <d v="2013-11-18T00:00:00"/>
    <s v="On Date"/>
    <s v="TobyGnade"/>
    <s v="United States"/>
    <s v="Los Angeles"/>
    <s v="California"/>
    <s v="Binders"/>
    <s v="Avery Self-Adhesive Photo Pockets for Polaroid Photos"/>
    <n v="3.5412000000000003"/>
    <n v="38.136000000000003"/>
    <n v="7"/>
    <n v="13.3476"/>
    <n v="1067.808"/>
  </r>
  <r>
    <s v="CA-2014-103380"/>
    <s v="11/22/2014"/>
    <s v="26/11/2014"/>
    <x v="3"/>
    <x v="7"/>
    <d v="2014-11-22T00:00:00"/>
    <d v="2014-11-26T00:00:00"/>
    <s v="On Date"/>
    <s v="BarryFranz"/>
    <s v="United States"/>
    <s v="Pasadena"/>
    <s v="California"/>
    <s v="Storage"/>
    <s v="Eldon Portable Mobile Manager"/>
    <n v="20.644400000000001"/>
    <n v="56.56"/>
    <n v="2"/>
    <n v="15.2712"/>
    <n v="1221.6959999999999"/>
  </r>
  <r>
    <s v="CA-2014-103380"/>
    <s v="11/22/2014"/>
    <s v="26/11/2014"/>
    <x v="3"/>
    <x v="7"/>
    <d v="2014-11-22T00:00:00"/>
    <d v="2014-11-26T00:00:00"/>
    <s v="On Date"/>
    <s v="BarryFranz"/>
    <s v="United States"/>
    <s v="Pasadena"/>
    <s v="California"/>
    <s v="Art"/>
    <s v="Newell 344"/>
    <n v="2.0571999999999999"/>
    <n v="5.56"/>
    <n v="2"/>
    <n v="1.4456"/>
    <n v="115.648"/>
  </r>
  <r>
    <s v="CA-2014-103380"/>
    <s v="11/22/2014"/>
    <s v="26/11/2014"/>
    <x v="3"/>
    <x v="7"/>
    <d v="2014-11-22T00:00:00"/>
    <d v="2014-11-26T00:00:00"/>
    <s v="On Date"/>
    <s v="BarryFranz"/>
    <s v="United States"/>
    <s v="Pasadena"/>
    <s v="California"/>
    <s v="Fasteners"/>
    <s v="Advantus T-Pin Paper Clips"/>
    <n v="2.7511000000000001"/>
    <n v="9.02"/>
    <n v="2"/>
    <n v="3.5177999999999998"/>
    <n v="281.42399999999998"/>
  </r>
  <r>
    <s v="CA-2014-103380"/>
    <s v="11/22/2014"/>
    <s v="26/11/2014"/>
    <x v="3"/>
    <x v="7"/>
    <d v="2014-11-22T00:00:00"/>
    <d v="2014-11-26T00:00:00"/>
    <s v="On Date"/>
    <s v="BarryFranz"/>
    <s v="United States"/>
    <s v="Pasadena"/>
    <s v="California"/>
    <s v="Appliances"/>
    <s v="Acco Six-Outlet Power Strip, 4' Cord Length"/>
    <n v="6.3787999999999991"/>
    <n v="8.6199999999999992"/>
    <n v="1"/>
    <n v="2.2412000000000001"/>
    <n v="179.29599999999999"/>
  </r>
  <r>
    <s v="CA-2014-103380"/>
    <s v="11/22/2014"/>
    <s v="26/11/2014"/>
    <x v="3"/>
    <x v="7"/>
    <d v="2014-11-22T00:00:00"/>
    <d v="2014-11-26T00:00:00"/>
    <s v="On Date"/>
    <s v="BarryFranz"/>
    <s v="United States"/>
    <s v="Pasadena"/>
    <s v="California"/>
    <s v="Phones"/>
    <s v="Mitel MiVoice 5330e IP Phone"/>
    <n v="203.49259999999998"/>
    <n v="659.976"/>
    <n v="3"/>
    <n v="49.498199999999997"/>
    <n v="3959.8559999999998"/>
  </r>
  <r>
    <s v="CA-2012-116092"/>
    <s v="02/15/2012"/>
    <s v="18/02/2012"/>
    <x v="2"/>
    <x v="11"/>
    <d v="2012-02-15T00:00:00"/>
    <d v="2012-02-18T00:00:00"/>
    <s v="On Date"/>
    <s v="JustinMacKendrick"/>
    <s v="United States"/>
    <s v="Los Angeles"/>
    <s v="California"/>
    <s v="Paper"/>
    <s v="Xerox 1959"/>
    <n v="3.4735999999999998"/>
    <n v="13.36"/>
    <n v="2"/>
    <n v="6.4127999999999998"/>
    <n v="513.024"/>
  </r>
  <r>
    <s v="CA-2012-116092"/>
    <s v="02/15/2012"/>
    <s v="18/02/2012"/>
    <x v="2"/>
    <x v="11"/>
    <d v="2012-02-15T00:00:00"/>
    <d v="2012-02-18T00:00:00"/>
    <s v="On Date"/>
    <s v="JustinMacKendrick"/>
    <s v="United States"/>
    <s v="Los Angeles"/>
    <s v="California"/>
    <s v="Binders"/>
    <s v="Acco Data Flex Cable Posts For Top &amp; Bottom Load Binders, 6&quot; Capacity"/>
    <n v="5.7364999999999995"/>
    <n v="41.72"/>
    <n v="5"/>
    <n v="13.0375"/>
    <n v="1043"/>
  </r>
  <r>
    <s v="CA-2012-116092"/>
    <s v="02/15/2012"/>
    <s v="18/02/2012"/>
    <x v="2"/>
    <x v="11"/>
    <d v="2012-02-15T00:00:00"/>
    <d v="2012-02-18T00:00:00"/>
    <s v="On Date"/>
    <s v="JustinMacKendrick"/>
    <s v="United States"/>
    <s v="Los Angeles"/>
    <s v="California"/>
    <s v="Binders"/>
    <s v="Avery Durable Binders"/>
    <n v="1.4687999999999999"/>
    <n v="11.52"/>
    <n v="5"/>
    <n v="4.1760000000000002"/>
    <n v="334.08000000000004"/>
  </r>
  <r>
    <s v="CA-2012-116092"/>
    <s v="02/15/2012"/>
    <s v="18/02/2012"/>
    <x v="2"/>
    <x v="11"/>
    <d v="2012-02-15T00:00:00"/>
    <d v="2012-02-18T00:00:00"/>
    <s v="On Date"/>
    <s v="JustinMacKendrick"/>
    <s v="United States"/>
    <s v="Los Angeles"/>
    <s v="California"/>
    <s v="Appliances"/>
    <s v="Kensington 6 Outlet MasterPiece HOMEOFFICE Power Control Center"/>
    <n v="64.070400000000006"/>
    <n v="541.44000000000005"/>
    <n v="6"/>
    <n v="157.01759999999999"/>
    <n v="12561.407999999999"/>
  </r>
  <r>
    <s v="CA-2012-116092"/>
    <s v="02/15/2012"/>
    <s v="18/02/2012"/>
    <x v="2"/>
    <x v="11"/>
    <d v="2012-02-15T00:00:00"/>
    <d v="2012-02-18T00:00:00"/>
    <s v="On Date"/>
    <s v="JustinMacKendrick"/>
    <s v="United States"/>
    <s v="Los Angeles"/>
    <s v="California"/>
    <s v="Paper"/>
    <s v="Xerox 22"/>
    <n v="3.3696000000000002"/>
    <n v="19.440000000000001"/>
    <n v="3"/>
    <n v="9.3312000000000008"/>
    <n v="746.49600000000009"/>
  </r>
  <r>
    <s v="CA-2013-117849"/>
    <s v="04/16/2013"/>
    <s v="18/04/2013"/>
    <x v="0"/>
    <x v="10"/>
    <d v="2013-04-16T00:00:00"/>
    <d v="2013-04-18T00:00:00"/>
    <s v="On Date"/>
    <s v="JulieKriz"/>
    <s v="United States"/>
    <s v="San Diego"/>
    <s v="California"/>
    <s v="Paper"/>
    <s v="Xerox 1911"/>
    <n v="24.907999999999998"/>
    <n v="143.69999999999999"/>
    <n v="3"/>
    <n v="68.975999999999999"/>
    <n v="5518.08"/>
  </r>
  <r>
    <s v="CA-2012-169201"/>
    <s v="09/28/2012"/>
    <s v="01/10/2012"/>
    <x v="2"/>
    <x v="4"/>
    <d v="2012-09-28T00:00:00"/>
    <d v="2012-10-01T00:00:00"/>
    <s v="On Date"/>
    <s v="HenryGoldwyn"/>
    <s v="United States"/>
    <s v="San Francisco"/>
    <s v="California"/>
    <s v="Appliances"/>
    <s v="Holmes Odor Grabber"/>
    <n v="9.6614000000000004"/>
    <n v="43.26"/>
    <n v="3"/>
    <n v="14.2758"/>
    <n v="1142.0640000000001"/>
  </r>
  <r>
    <s v="CA-2012-169201"/>
    <s v="09/28/2012"/>
    <s v="01/10/2012"/>
    <x v="2"/>
    <x v="4"/>
    <d v="2012-09-28T00:00:00"/>
    <d v="2012-10-01T00:00:00"/>
    <s v="On Date"/>
    <s v="HenryGoldwyn"/>
    <s v="United States"/>
    <s v="San Francisco"/>
    <s v="California"/>
    <s v="Appliances"/>
    <s v="Holmes HEPA Air Purifier"/>
    <n v="14.157"/>
    <n v="43.56"/>
    <n v="2"/>
    <n v="15.246"/>
    <n v="1219.68"/>
  </r>
  <r>
    <s v="CA-2014-105214"/>
    <s v="06/17/2014"/>
    <s v="20/06/2014"/>
    <x v="3"/>
    <x v="0"/>
    <d v="2014-06-17T00:00:00"/>
    <d v="2014-06-20T00:00:00"/>
    <s v="On Date"/>
    <s v="TroyStaebel"/>
    <s v="United States"/>
    <s v="San Francisco"/>
    <s v="California"/>
    <s v="Chairs"/>
    <s v="Hon Multipurpose Stacking Arm Chairs"/>
    <n v="160.28399999999999"/>
    <n v="1212.96"/>
    <n v="7"/>
    <n v="90.971999999999994"/>
    <n v="7277.7599999999993"/>
  </r>
  <r>
    <s v="CA-2014-105214"/>
    <s v="06/17/2014"/>
    <s v="20/06/2014"/>
    <x v="3"/>
    <x v="0"/>
    <d v="2014-06-17T00:00:00"/>
    <d v="2014-06-20T00:00:00"/>
    <s v="On Date"/>
    <s v="TroyStaebel"/>
    <s v="United States"/>
    <s v="San Francisco"/>
    <s v="California"/>
    <s v="Paper"/>
    <s v="Wirebound Message Books, Four 2 3/4&quot; x 5&quot; Forms per Page, 600 Sets per Book"/>
    <n v="4.9130999999999991"/>
    <n v="18.54"/>
    <n v="2"/>
    <n v="8.7138000000000009"/>
    <n v="697.10400000000004"/>
  </r>
  <r>
    <s v="CA-2012-117611"/>
    <s v="11/08/2012"/>
    <s v="10/11/2012"/>
    <x v="2"/>
    <x v="7"/>
    <d v="2012-11-08T00:00:00"/>
    <d v="2012-11-10T00:00:00"/>
    <s v="On Date"/>
    <s v="MariaZettner"/>
    <s v="United States"/>
    <s v="San Diego"/>
    <s v="California"/>
    <s v="Fasteners"/>
    <s v="Advantus Plastic Paper Clips"/>
    <n v="2.6"/>
    <n v="5"/>
    <n v="1"/>
    <n v="2.4"/>
    <n v="192"/>
  </r>
  <r>
    <s v="CA-2012-117611"/>
    <s v="11/08/2012"/>
    <s v="10/11/2012"/>
    <x v="2"/>
    <x v="7"/>
    <d v="2012-11-08T00:00:00"/>
    <d v="2012-11-10T00:00:00"/>
    <s v="On Date"/>
    <s v="MariaZettner"/>
    <s v="United States"/>
    <s v="San Diego"/>
    <s v="California"/>
    <s v="Accessories"/>
    <s v="Logitech G19 Programmable Gaming Keyboard"/>
    <n v="101.6718"/>
    <n v="371.97"/>
    <n v="3"/>
    <n v="66.954599999999999"/>
    <n v="5356.3680000000004"/>
  </r>
  <r>
    <s v="CA-2014-137470"/>
    <s v="09/18/2014"/>
    <s v="18/09/2014"/>
    <x v="3"/>
    <x v="4"/>
    <d v="2014-09-18T00:00:00"/>
    <d v="2014-09-18T00:00:00"/>
    <s v="On Date"/>
    <s v="TomPrescott"/>
    <s v="United States"/>
    <s v="Seattle"/>
    <s v="Washington"/>
    <s v="Paper"/>
    <s v="Xerox 1984"/>
    <n v="3.3048000000000006"/>
    <n v="12.96"/>
    <n v="2"/>
    <n v="6.3503999999999996"/>
    <n v="508.03199999999998"/>
  </r>
  <r>
    <s v="CA-2012-102036"/>
    <s v="09/21/2012"/>
    <s v="27/09/2012"/>
    <x v="2"/>
    <x v="4"/>
    <d v="2012-09-21T00:00:00"/>
    <d v="2012-09-27T00:00:00"/>
    <s v="Delay"/>
    <s v="ChadSievert"/>
    <s v="United States"/>
    <s v="Seattle"/>
    <s v="Washington"/>
    <s v="Storage"/>
    <s v="Fellowes Bases and Tops For Staxonsteel/High-Stak Systems"/>
    <n v="25.3004"/>
    <n v="199.74"/>
    <n v="6"/>
    <n v="47.937600000000003"/>
    <n v="3835.0080000000003"/>
  </r>
  <r>
    <s v="CA-2012-142944"/>
    <s v="03/06/2012"/>
    <s v="11/03/2012"/>
    <x v="2"/>
    <x v="9"/>
    <d v="2012-03-06T00:00:00"/>
    <d v="2012-03-11T00:00:00"/>
    <s v="On Date"/>
    <s v="JohnLucas"/>
    <s v="United States"/>
    <s v="San Francisco"/>
    <s v="California"/>
    <s v="Furnishings"/>
    <s v="Deflect-o Glass Clear Studded Chair Mats"/>
    <n v="48.500399999999999"/>
    <n v="435.26"/>
    <n v="7"/>
    <n v="95.757199999999997"/>
    <n v="7660.576"/>
  </r>
  <r>
    <s v="CA-2012-142944"/>
    <s v="03/06/2012"/>
    <s v="11/03/2012"/>
    <x v="2"/>
    <x v="9"/>
    <d v="2012-03-06T00:00:00"/>
    <d v="2012-03-11T00:00:00"/>
    <s v="On Date"/>
    <s v="JohnLucas"/>
    <s v="United States"/>
    <s v="San Francisco"/>
    <s v="California"/>
    <s v="Copiers"/>
    <s v="Canon PC1060 Personal Laser Copier"/>
    <n v="370.99469999999997"/>
    <n v="1119.9839999999999"/>
    <n v="2"/>
    <n v="377.99459999999999"/>
    <n v="30239.567999999999"/>
  </r>
  <r>
    <s v="CA-2011-157882"/>
    <s v="10/03/2011"/>
    <s v="08/10/2011"/>
    <x v="1"/>
    <x v="8"/>
    <d v="2011-10-03T00:00:00"/>
    <d v="2011-10-08T00:00:00"/>
    <s v="On Date"/>
    <s v="AllenRosenblatt"/>
    <s v="United States"/>
    <s v="Los Angeles"/>
    <s v="California"/>
    <s v="Tables"/>
    <s v="Bevis Round Conference Room Tables and Bases"/>
    <n v="139.84619999999998"/>
    <n v="143.43199999999999"/>
    <n v="1"/>
    <n v="3.5857999999999999"/>
    <n v="286.86399999999998"/>
  </r>
  <r>
    <s v="CA-2011-157882"/>
    <s v="10/03/2011"/>
    <s v="08/10/2011"/>
    <x v="1"/>
    <x v="8"/>
    <d v="2011-10-03T00:00:00"/>
    <d v="2011-10-08T00:00:00"/>
    <s v="On Date"/>
    <s v="AllenRosenblatt"/>
    <s v="United States"/>
    <s v="Los Angeles"/>
    <s v="California"/>
    <s v="Chairs"/>
    <s v="Global Deluxe Stacking Chair, Gray"/>
    <n v="36.195799999999998"/>
    <n v="122.352"/>
    <n v="3"/>
    <n v="13.7646"/>
    <n v="1101.1679999999999"/>
  </r>
  <r>
    <s v="CA-2014-142622"/>
    <s v="10/31/2014"/>
    <s v="03/11/2014"/>
    <x v="3"/>
    <x v="8"/>
    <d v="2014-10-31T00:00:00"/>
    <d v="2014-11-03T00:00:00"/>
    <s v="On Date"/>
    <s v="JimKarlsson"/>
    <s v="United States"/>
    <s v="Seattle"/>
    <s v="Washington"/>
    <s v="Chairs"/>
    <s v="Novimex Fabric Task Chair"/>
    <n v="51.832999999999998"/>
    <n v="97.567999999999998"/>
    <n v="2"/>
    <n v="-6.0979999999999999"/>
    <n v="-487.84"/>
  </r>
  <r>
    <s v="CA-2014-142622"/>
    <s v="10/31/2014"/>
    <s v="03/11/2014"/>
    <x v="3"/>
    <x v="8"/>
    <d v="2014-10-31T00:00:00"/>
    <d v="2014-11-03T00:00:00"/>
    <s v="On Date"/>
    <s v="JimKarlsson"/>
    <s v="United States"/>
    <s v="Seattle"/>
    <s v="Washington"/>
    <s v="Chairs"/>
    <s v="Global Super Steno Chair"/>
    <n v="79.66340000000001"/>
    <n v="614.27200000000005"/>
    <n v="8"/>
    <n v="-23.0352"/>
    <n v="-1842.816"/>
  </r>
  <r>
    <s v="CA-2014-142622"/>
    <s v="10/31/2014"/>
    <s v="03/11/2014"/>
    <x v="3"/>
    <x v="8"/>
    <d v="2014-10-31T00:00:00"/>
    <d v="2014-11-03T00:00:00"/>
    <s v="On Date"/>
    <s v="JimKarlsson"/>
    <s v="United States"/>
    <s v="Seattle"/>
    <s v="Washington"/>
    <s v="Bookcases"/>
    <s v="Bestar Classic Bookcase"/>
    <n v="80.991899999999987"/>
    <n v="199.98"/>
    <n v="2"/>
    <n v="37.996200000000002"/>
    <n v="3039.6959999999999"/>
  </r>
  <r>
    <s v="CA-2014-143343"/>
    <s v="06/11/2014"/>
    <s v="14/06/2014"/>
    <x v="3"/>
    <x v="0"/>
    <d v="2014-06-11T00:00:00"/>
    <d v="2014-06-14T00:00:00"/>
    <s v="On Date"/>
    <s v="BenWallace"/>
    <s v="United States"/>
    <s v="Los Angeles"/>
    <s v="California"/>
    <s v="Art"/>
    <s v="Newell 351"/>
    <n v="2.3287999999999998"/>
    <n v="16.399999999999999"/>
    <n v="5"/>
    <n v="4.7560000000000002"/>
    <n v="380.48"/>
  </r>
  <r>
    <s v="CA-2014-115154"/>
    <s v="01/09/2014"/>
    <s v="12/01/2014"/>
    <x v="3"/>
    <x v="5"/>
    <d v="2014-01-09T00:00:00"/>
    <d v="2014-01-12T00:00:00"/>
    <s v="On Date"/>
    <s v="RicardoSperren"/>
    <s v="United States"/>
    <s v="Seattle"/>
    <s v="Washington"/>
    <s v="Tables"/>
    <s v="Balt Solid Wood Round Tables"/>
    <n v="406.30590000000001"/>
    <n v="892.98"/>
    <n v="2"/>
    <n v="80.368200000000002"/>
    <n v="6429.4560000000001"/>
  </r>
  <r>
    <s v="US-2014-120418"/>
    <s v="06/12/2014"/>
    <s v="13/06/2014"/>
    <x v="3"/>
    <x v="0"/>
    <d v="2014-06-12T00:00:00"/>
    <d v="2014-06-13T00:00:00"/>
    <s v="On Date"/>
    <s v="BeckyCastell"/>
    <s v="United States"/>
    <s v="Peoria"/>
    <s v="Arizona"/>
    <s v="Chairs"/>
    <s v="Global Leather Executive Chair"/>
    <n v="245.69299999999998"/>
    <n v="280.79199999999997"/>
    <n v="1"/>
    <n v="35.098999999999997"/>
    <n v="2807.9199999999996"/>
  </r>
  <r>
    <s v="US-2014-120418"/>
    <s v="06/12/2014"/>
    <s v="13/06/2014"/>
    <x v="3"/>
    <x v="0"/>
    <d v="2014-06-12T00:00:00"/>
    <d v="2014-06-13T00:00:00"/>
    <s v="On Date"/>
    <s v="BeckyCastell"/>
    <s v="United States"/>
    <s v="Peoria"/>
    <s v="Arizona"/>
    <s v="Storage"/>
    <s v="Sortfiler Multipurpose Personal File Organizer, Black"/>
    <n v="15.186899999999998"/>
    <n v="68.447999999999993"/>
    <n v="4"/>
    <n v="7.7004000000000001"/>
    <n v="616.03200000000004"/>
  </r>
  <r>
    <s v="US-2014-120418"/>
    <s v="06/12/2014"/>
    <s v="13/06/2014"/>
    <x v="3"/>
    <x v="0"/>
    <d v="2014-06-12T00:00:00"/>
    <d v="2014-06-13T00:00:00"/>
    <s v="On Date"/>
    <s v="BeckyCastell"/>
    <s v="United States"/>
    <s v="Peoria"/>
    <s v="Arizona"/>
    <s v="Art"/>
    <s v="Boston 16801 Nautilus Battery Pencil Sharpener"/>
    <n v="16.287400000000002"/>
    <n v="88.04"/>
    <n v="5"/>
    <n v="6.6029999999999998"/>
    <n v="528.24"/>
  </r>
  <r>
    <s v="US-2014-120418"/>
    <s v="06/12/2014"/>
    <s v="13/06/2014"/>
    <x v="3"/>
    <x v="0"/>
    <d v="2014-06-12T00:00:00"/>
    <d v="2014-06-13T00:00:00"/>
    <s v="On Date"/>
    <s v="BeckyCastell"/>
    <s v="United States"/>
    <s v="Peoria"/>
    <s v="Arizona"/>
    <s v="Art"/>
    <s v="Newell 319"/>
    <n v="13.888"/>
    <n v="15.872"/>
    <n v="1"/>
    <n v="1.984"/>
    <n v="158.72"/>
  </r>
  <r>
    <s v="US-2014-120418"/>
    <s v="06/12/2014"/>
    <s v="13/06/2014"/>
    <x v="3"/>
    <x v="0"/>
    <d v="2014-06-12T00:00:00"/>
    <d v="2014-06-13T00:00:00"/>
    <s v="On Date"/>
    <s v="BeckyCastell"/>
    <s v="United States"/>
    <s v="Peoria"/>
    <s v="Arizona"/>
    <s v="Storage"/>
    <s v="Fellowes Officeware Wire Shelving"/>
    <n v="88.0334"/>
    <n v="215.59200000000001"/>
    <n v="3"/>
    <n v="-48.508200000000002"/>
    <n v="-3880.6559999999999"/>
  </r>
  <r>
    <s v="CA-2014-165491"/>
    <s v="03/21/2014"/>
    <s v="25/03/2014"/>
    <x v="3"/>
    <x v="9"/>
    <d v="2014-03-21T00:00:00"/>
    <d v="2014-03-25T00:00:00"/>
    <s v="On Date"/>
    <s v="HelenWasserman"/>
    <s v="United States"/>
    <s v="Seattle"/>
    <s v="Washington"/>
    <s v="Accessories"/>
    <s v="ImationÂ SecureÂ DriveÂ + Hardware Encrypted USBÂ flash driveÂ - 16 GB"/>
    <n v="28.872400000000003"/>
    <n v="265.93"/>
    <n v="7"/>
    <n v="63.8232"/>
    <n v="5105.8559999999998"/>
  </r>
  <r>
    <s v="CA-2014-138422"/>
    <s v="09/24/2014"/>
    <s v="27/09/2014"/>
    <x v="3"/>
    <x v="4"/>
    <d v="2014-09-24T00:00:00"/>
    <d v="2014-09-27T00:00:00"/>
    <s v="On Date"/>
    <s v="KristinaNunn"/>
    <s v="United States"/>
    <s v="Fort Collins"/>
    <s v="Colorado"/>
    <s v="Envelopes"/>
    <s v="Wausau Papers Astrobrights Colored Envelopes"/>
    <n v="3.0497999999999994"/>
    <n v="14.352"/>
    <n v="3"/>
    <n v="5.2026000000000003"/>
    <n v="416.20800000000003"/>
  </r>
  <r>
    <s v="CA-2013-155187"/>
    <s v="09/25/2013"/>
    <s v="27/09/2013"/>
    <x v="0"/>
    <x v="4"/>
    <d v="2013-09-25T00:00:00"/>
    <d v="2013-09-27T00:00:00"/>
    <s v="On Date"/>
    <s v="LauraArmstrong"/>
    <s v="United States"/>
    <s v="Los Angeles"/>
    <s v="California"/>
    <s v="Storage"/>
    <s v="Tennsco Lockers, Gray"/>
    <n v="19.511400000000002"/>
    <n v="41.96"/>
    <n v="2"/>
    <n v="2.9371999999999998"/>
    <n v="234.976"/>
  </r>
  <r>
    <s v="CA-2013-155187"/>
    <s v="09/25/2013"/>
    <s v="27/09/2013"/>
    <x v="0"/>
    <x v="4"/>
    <d v="2013-09-25T00:00:00"/>
    <d v="2013-09-27T00:00:00"/>
    <s v="On Date"/>
    <s v="LauraArmstrong"/>
    <s v="United States"/>
    <s v="Los Angeles"/>
    <s v="California"/>
    <s v="Paper"/>
    <s v="REDIFORM Incoming/Outgoing Call Register, 11&quot; X 8 1/2&quot;, 100 Messages"/>
    <n v="4.17"/>
    <n v="41.7"/>
    <n v="5"/>
    <n v="20.85"/>
    <n v="1668"/>
  </r>
  <r>
    <s v="CA-2014-109701"/>
    <s v="12/03/2014"/>
    <s v="04/12/2014"/>
    <x v="3"/>
    <x v="1"/>
    <d v="2014-12-03T00:00:00"/>
    <d v="2014-12-04T00:00:00"/>
    <s v="On Date"/>
    <s v="AliceMcCarthy"/>
    <s v="United States"/>
    <s v="Los Angeles"/>
    <s v="California"/>
    <s v="Binders"/>
    <s v="Staples"/>
    <n v="0.9775999999999998"/>
    <n v="9.0239999999999991"/>
    <n v="6"/>
    <n v="3.1583999999999999"/>
    <n v="252.672"/>
  </r>
  <r>
    <s v="CA-2014-109701"/>
    <s v="12/03/2014"/>
    <s v="04/12/2014"/>
    <x v="3"/>
    <x v="1"/>
    <d v="2014-12-03T00:00:00"/>
    <d v="2014-12-04T00:00:00"/>
    <s v="On Date"/>
    <s v="AliceMcCarthy"/>
    <s v="United States"/>
    <s v="Los Angeles"/>
    <s v="California"/>
    <s v="Binders"/>
    <s v="Satellite Sectional Post Binders"/>
    <n v="23.441400000000002"/>
    <n v="69.456000000000003"/>
    <n v="2"/>
    <n v="22.5732"/>
    <n v="1805.856"/>
  </r>
  <r>
    <s v="CA-2014-109701"/>
    <s v="12/03/2014"/>
    <s v="04/12/2014"/>
    <x v="3"/>
    <x v="1"/>
    <d v="2014-12-03T00:00:00"/>
    <d v="2014-12-04T00:00:00"/>
    <s v="On Date"/>
    <s v="AliceMcCarthy"/>
    <s v="United States"/>
    <s v="Los Angeles"/>
    <s v="California"/>
    <s v="Paper"/>
    <s v="Wirebound Message Book, 4 per Page"/>
    <n v="2.7692999999999999"/>
    <n v="10.86"/>
    <n v="2"/>
    <n v="5.3213999999999997"/>
    <n v="425.71199999999999"/>
  </r>
  <r>
    <s v="CA-2014-109701"/>
    <s v="12/03/2014"/>
    <s v="04/12/2014"/>
    <x v="3"/>
    <x v="1"/>
    <d v="2014-12-03T00:00:00"/>
    <d v="2014-12-04T00:00:00"/>
    <s v="On Date"/>
    <s v="AliceMcCarthy"/>
    <s v="United States"/>
    <s v="Los Angeles"/>
    <s v="California"/>
    <s v="Appliances"/>
    <s v="Fellowes Advanced Computer Series Surge Protectors"/>
    <n v="19.072799999999997"/>
    <n v="79.47"/>
    <n v="3"/>
    <n v="22.2516"/>
    <n v="1780.1279999999999"/>
  </r>
  <r>
    <s v="CA-2014-109701"/>
    <s v="12/03/2014"/>
    <s v="04/12/2014"/>
    <x v="3"/>
    <x v="1"/>
    <d v="2014-12-03T00:00:00"/>
    <d v="2014-12-04T00:00:00"/>
    <s v="On Date"/>
    <s v="AliceMcCarthy"/>
    <s v="United States"/>
    <s v="Los Angeles"/>
    <s v="California"/>
    <s v="Art"/>
    <s v="Prang Dustless Chalk Sticks"/>
    <n v="0.84"/>
    <n v="10.08"/>
    <n v="6"/>
    <n v="5.04"/>
    <n v="403.2"/>
  </r>
  <r>
    <s v="CA-2012-111514"/>
    <s v="08/31/2012"/>
    <s v="02/09/2012"/>
    <x v="2"/>
    <x v="3"/>
    <d v="2012-08-31T00:00:00"/>
    <d v="2012-09-02T00:00:00"/>
    <s v="On Date"/>
    <s v="ScottCohen"/>
    <s v="United States"/>
    <s v="San Francisco"/>
    <s v="California"/>
    <s v="Bookcases"/>
    <s v="Atlantic Metals Mobile 3-Shelf Bookcases, Custom Colors"/>
    <n v="193.12520000000001"/>
    <n v="1552.8309999999999"/>
    <n v="7"/>
    <n v="200.9546"/>
    <n v="16076.368"/>
  </r>
  <r>
    <s v="CA-2012-111514"/>
    <s v="08/31/2012"/>
    <s v="02/09/2012"/>
    <x v="2"/>
    <x v="3"/>
    <d v="2012-08-31T00:00:00"/>
    <d v="2012-09-02T00:00:00"/>
    <s v="On Date"/>
    <s v="ScottCohen"/>
    <s v="United States"/>
    <s v="San Francisco"/>
    <s v="California"/>
    <s v="Binders"/>
    <s v="GBC Prestige Therm-A-Bind Covers"/>
    <n v="18.1843"/>
    <n v="137.24"/>
    <n v="5"/>
    <n v="46.3185"/>
    <n v="3705.48"/>
  </r>
  <r>
    <s v="CA-2012-111514"/>
    <s v="08/31/2012"/>
    <s v="02/09/2012"/>
    <x v="2"/>
    <x v="3"/>
    <d v="2012-08-31T00:00:00"/>
    <d v="2012-09-02T00:00:00"/>
    <s v="On Date"/>
    <s v="ScottCohen"/>
    <s v="United States"/>
    <s v="San Francisco"/>
    <s v="California"/>
    <s v="Accessories"/>
    <s v="Memorex Micro Travel Drive 32 GB"/>
    <n v="20.810699999999997"/>
    <n v="36.51"/>
    <n v="1"/>
    <n v="15.699299999999999"/>
    <n v="1255.944"/>
  </r>
  <r>
    <s v="CA-2012-111514"/>
    <s v="08/31/2012"/>
    <s v="02/09/2012"/>
    <x v="2"/>
    <x v="3"/>
    <d v="2012-08-31T00:00:00"/>
    <d v="2012-09-02T00:00:00"/>
    <s v="On Date"/>
    <s v="ScottCohen"/>
    <s v="United States"/>
    <s v="San Francisco"/>
    <s v="California"/>
    <s v="Machines"/>
    <s v="Lexmark S315 Color Inkjet Printer"/>
    <n v="52.994700000000009"/>
    <n v="239.976"/>
    <n v="3"/>
    <n v="80.991900000000001"/>
    <n v="6479.3519999999999"/>
  </r>
  <r>
    <s v="CA-2011-102295"/>
    <s v="11/24/2011"/>
    <s v="26/11/2011"/>
    <x v="1"/>
    <x v="7"/>
    <d v="2011-11-24T00:00:00"/>
    <d v="2011-11-26T00:00:00"/>
    <s v="On Date"/>
    <s v="EricaHackney"/>
    <s v="United States"/>
    <s v="Sacramento"/>
    <s v="California"/>
    <s v="Chairs"/>
    <s v="Global Leather &amp; Oak Executive Chair, Burgundy"/>
    <n v="138.81880000000001"/>
    <n v="120.712"/>
    <n v="1"/>
    <n v="-18.1068"/>
    <n v="-1448.5439999999999"/>
  </r>
  <r>
    <s v="CA-2012-148628"/>
    <s v="12/06/2012"/>
    <s v="11/12/2012"/>
    <x v="2"/>
    <x v="1"/>
    <d v="2012-12-06T00:00:00"/>
    <d v="2012-12-11T00:00:00"/>
    <s v="On Date"/>
    <s v="KatherineMurray"/>
    <s v="United States"/>
    <s v="Thousand Oaks"/>
    <s v="California"/>
    <s v="Paper"/>
    <s v="Message Book, Phone, Wirebound Standard Line Memo, 2 3/4&quot; X 5&quot;"/>
    <n v="3.5369999999999999"/>
    <n v="32.75"/>
    <n v="5"/>
    <n v="15.065"/>
    <n v="1205.2"/>
  </r>
  <r>
    <s v="US-2014-117534"/>
    <s v="03/26/2014"/>
    <s v="27/03/2014"/>
    <x v="3"/>
    <x v="9"/>
    <d v="2014-03-26T00:00:00"/>
    <d v="2014-03-27T00:00:00"/>
    <s v="On Date"/>
    <s v="ChristinaVanderZanden"/>
    <s v="United States"/>
    <s v="Fresno"/>
    <s v="California"/>
    <s v="Appliances"/>
    <s v="Acco Smartsocket Color-Coded Six-Outlet AC Adapter Model Surge Protectors"/>
    <n v="32.567399999999999"/>
    <n v="176.04"/>
    <n v="4"/>
    <n v="45.770400000000002"/>
    <n v="3661.6320000000001"/>
  </r>
  <r>
    <s v="US-2014-117534"/>
    <s v="03/26/2014"/>
    <s v="27/03/2014"/>
    <x v="3"/>
    <x v="9"/>
    <d v="2014-03-26T00:00:00"/>
    <d v="2014-03-27T00:00:00"/>
    <s v="On Date"/>
    <s v="ChristinaVanderZanden"/>
    <s v="United States"/>
    <s v="Fresno"/>
    <s v="California"/>
    <s v="Art"/>
    <s v="Staples"/>
    <n v="1.2816000000000001"/>
    <n v="16.02"/>
    <n v="9"/>
    <n v="4.4855999999999998"/>
    <n v="358.84799999999996"/>
  </r>
  <r>
    <s v="US-2014-117534"/>
    <s v="03/26/2014"/>
    <s v="27/03/2014"/>
    <x v="3"/>
    <x v="9"/>
    <d v="2014-03-26T00:00:00"/>
    <d v="2014-03-27T00:00:00"/>
    <s v="On Date"/>
    <s v="ChristinaVanderZanden"/>
    <s v="United States"/>
    <s v="Fresno"/>
    <s v="California"/>
    <s v="Binders"/>
    <s v="Avery Arch Ring Binders"/>
    <n v="30.792999999999999"/>
    <n v="185.92"/>
    <n v="4"/>
    <n v="62.747999999999998"/>
    <n v="5019.84"/>
  </r>
  <r>
    <s v="US-2014-117534"/>
    <s v="03/26/2014"/>
    <s v="27/03/2014"/>
    <x v="3"/>
    <x v="9"/>
    <d v="2014-03-26T00:00:00"/>
    <d v="2014-03-27T00:00:00"/>
    <s v="On Date"/>
    <s v="ChristinaVanderZanden"/>
    <s v="United States"/>
    <s v="Fresno"/>
    <s v="California"/>
    <s v="Phones"/>
    <s v="Clearsounds A400"/>
    <n v="48.832599999999999"/>
    <n v="211.16800000000001"/>
    <n v="4"/>
    <n v="15.8376"/>
    <n v="1267.008"/>
  </r>
  <r>
    <s v="US-2014-117534"/>
    <s v="03/26/2014"/>
    <s v="27/03/2014"/>
    <x v="3"/>
    <x v="9"/>
    <d v="2014-03-26T00:00:00"/>
    <d v="2014-03-27T00:00:00"/>
    <s v="On Date"/>
    <s v="ChristinaVanderZanden"/>
    <s v="United States"/>
    <s v="Fresno"/>
    <s v="California"/>
    <s v="Copiers"/>
    <s v="Hewlett Packard 310 Color Digital Copier"/>
    <n v="209.99299999999999"/>
    <n v="479.98399999999998"/>
    <n v="2"/>
    <n v="59.997999999999998"/>
    <n v="4799.84"/>
  </r>
  <r>
    <s v="CA-2012-145065"/>
    <s v="12/12/2012"/>
    <s v="15/12/2012"/>
    <x v="2"/>
    <x v="1"/>
    <d v="2012-12-12T00:00:00"/>
    <d v="2012-12-15T00:00:00"/>
    <s v="On Date"/>
    <s v="DennisKane"/>
    <s v="United States"/>
    <s v="San Diego"/>
    <s v="California"/>
    <s v="Fasteners"/>
    <s v="Staples"/>
    <n v="2.1222000000000003"/>
    <n v="7.86"/>
    <n v="2"/>
    <n v="3.6156000000000001"/>
    <n v="289.24799999999999"/>
  </r>
  <r>
    <s v="CA-2012-145065"/>
    <s v="12/12/2012"/>
    <s v="15/12/2012"/>
    <x v="2"/>
    <x v="1"/>
    <d v="2012-12-12T00:00:00"/>
    <d v="2012-12-15T00:00:00"/>
    <s v="On Date"/>
    <s v="DennisKane"/>
    <s v="United States"/>
    <s v="San Diego"/>
    <s v="California"/>
    <s v="Binders"/>
    <s v="Recycled Premium Regency Composition Covers"/>
    <n v="7.7928000000000006"/>
    <n v="24.448"/>
    <n v="2"/>
    <n v="8.8623999999999992"/>
    <n v="708.99199999999996"/>
  </r>
  <r>
    <s v="CA-2014-169264"/>
    <s v="08/15/2014"/>
    <s v="17/08/2014"/>
    <x v="3"/>
    <x v="3"/>
    <d v="2014-08-15T00:00:00"/>
    <d v="2014-08-17T00:00:00"/>
    <s v="On Date"/>
    <s v="NoraPreis"/>
    <s v="United States"/>
    <s v="San Francisco"/>
    <s v="California"/>
    <s v="Labels"/>
    <s v="Avery File Folder Labels"/>
    <n v="1.4687999999999999"/>
    <n v="5.76"/>
    <n v="2"/>
    <n v="2.8224"/>
    <n v="225.792"/>
  </r>
  <r>
    <s v="CA-2014-169264"/>
    <s v="08/15/2014"/>
    <s v="17/08/2014"/>
    <x v="3"/>
    <x v="3"/>
    <d v="2014-08-15T00:00:00"/>
    <d v="2014-08-17T00:00:00"/>
    <s v="On Date"/>
    <s v="NoraPreis"/>
    <s v="United States"/>
    <s v="San Francisco"/>
    <s v="California"/>
    <s v="Art"/>
    <s v="Newell 318"/>
    <n v="2.0571999999999999"/>
    <n v="16.68"/>
    <n v="6"/>
    <n v="4.3368000000000002"/>
    <n v="346.94400000000002"/>
  </r>
  <r>
    <s v="CA-2014-108574"/>
    <s v="10/08/2014"/>
    <s v="12/10/2014"/>
    <x v="3"/>
    <x v="8"/>
    <d v="2014-10-08T00:00:00"/>
    <d v="2014-10-12T00:00:00"/>
    <s v="On Date"/>
    <s v="MikeGockenbach"/>
    <s v="United States"/>
    <s v="Los Angeles"/>
    <s v="California"/>
    <s v="Accessories"/>
    <s v="Logitech G19 Programmable Gaming Keyboard"/>
    <n v="101.6718"/>
    <n v="1115.9100000000001"/>
    <n v="9"/>
    <n v="200.8638"/>
    <n v="16069.103999999999"/>
  </r>
  <r>
    <s v="CA-2014-108574"/>
    <s v="10/08/2014"/>
    <s v="12/10/2014"/>
    <x v="3"/>
    <x v="8"/>
    <d v="2014-10-08T00:00:00"/>
    <d v="2014-10-12T00:00:00"/>
    <s v="On Date"/>
    <s v="MikeGockenbach"/>
    <s v="United States"/>
    <s v="Los Angeles"/>
    <s v="California"/>
    <s v="Phones"/>
    <s v="Motorola HK250 Universal Bluetooth Headset"/>
    <n v="22.530200000000001"/>
    <n v="128.744"/>
    <n v="7"/>
    <n v="-28.967400000000001"/>
    <n v="-2317.3920000000003"/>
  </r>
  <r>
    <s v="CA-2014-108574"/>
    <s v="10/08/2014"/>
    <s v="12/10/2014"/>
    <x v="3"/>
    <x v="8"/>
    <d v="2014-10-08T00:00:00"/>
    <d v="2014-10-12T00:00:00"/>
    <s v="On Date"/>
    <s v="MikeGockenbach"/>
    <s v="United States"/>
    <s v="Los Angeles"/>
    <s v="California"/>
    <s v="Phones"/>
    <s v="Square Credit Card Reader, 4 1/2&quot; x 4 1/2&quot; x 1&quot;, White"/>
    <n v="5.2947000000000006"/>
    <n v="79.92"/>
    <n v="10"/>
    <n v="26.972999999999999"/>
    <n v="2157.84"/>
  </r>
  <r>
    <s v="CA-2014-144589"/>
    <s v="01/21/2014"/>
    <s v="26/01/2014"/>
    <x v="3"/>
    <x v="5"/>
    <d v="2014-01-21T00:00:00"/>
    <d v="2014-01-26T00:00:00"/>
    <s v="On Date"/>
    <s v="TamaraManning"/>
    <s v="United States"/>
    <s v="San Francisco"/>
    <s v="California"/>
    <s v="Art"/>
    <s v="Staples"/>
    <n v="3.2427999999999999"/>
    <n v="24.2"/>
    <n v="5"/>
    <n v="7.9859999999999998"/>
    <n v="638.88"/>
  </r>
  <r>
    <s v="CA-2014-144589"/>
    <s v="01/21/2014"/>
    <s v="26/01/2014"/>
    <x v="3"/>
    <x v="5"/>
    <d v="2014-01-21T00:00:00"/>
    <d v="2014-01-26T00:00:00"/>
    <s v="On Date"/>
    <s v="TamaraManning"/>
    <s v="United States"/>
    <s v="San Francisco"/>
    <s v="California"/>
    <s v="Phones"/>
    <s v="Panasonic KX-TG9541B DECT 6.0 Digital 2-Line Expandable Cordless Phone With Digital Answering System"/>
    <n v="76.494900000000001"/>
    <n v="359.976"/>
    <n v="3"/>
    <n v="130.4913"/>
    <n v="10439.304"/>
  </r>
  <r>
    <s v="CA-2014-155985"/>
    <s v="03/24/2014"/>
    <s v="26/03/2014"/>
    <x v="3"/>
    <x v="9"/>
    <d v="2014-03-24T00:00:00"/>
    <d v="2014-03-26T00:00:00"/>
    <s v="On Date"/>
    <s v="BillEplett"/>
    <s v="United States"/>
    <s v="San Francisco"/>
    <s v="California"/>
    <s v="Furnishings"/>
    <s v="DAX Natural Wood-Tone Poster Frame"/>
    <n v="16.947200000000002"/>
    <n v="211.84"/>
    <n v="8"/>
    <n v="76.2624"/>
    <n v="6100.9920000000002"/>
  </r>
  <r>
    <s v="CA-2012-142041"/>
    <s v="06/07/2012"/>
    <s v="09/06/2012"/>
    <x v="2"/>
    <x v="0"/>
    <d v="2012-06-07T00:00:00"/>
    <d v="2012-06-09T00:00:00"/>
    <s v="On Date"/>
    <s v="EleniMcCrary"/>
    <s v="United States"/>
    <s v="Los Angeles"/>
    <s v="California"/>
    <s v="Binders"/>
    <s v="Staples"/>
    <n v="0.97760000000000002"/>
    <n v="7.52"/>
    <n v="5"/>
    <n v="2.6320000000000001"/>
    <n v="210.56"/>
  </r>
  <r>
    <s v="CA-2011-151295"/>
    <s v="11/12/2011"/>
    <s v="16/11/2011"/>
    <x v="1"/>
    <x v="7"/>
    <d v="2011-11-12T00:00:00"/>
    <d v="2011-11-16T00:00:00"/>
    <s v="On Date"/>
    <s v="JosephAirdo"/>
    <s v="United States"/>
    <s v="Los Angeles"/>
    <s v="California"/>
    <s v="Paper"/>
    <s v="Xerox 1974"/>
    <n v="3.0498000000000003"/>
    <n v="11.96"/>
    <n v="2"/>
    <n v="5.8604000000000003"/>
    <n v="468.83199999999999"/>
  </r>
  <r>
    <s v="CA-2011-151295"/>
    <s v="11/12/2011"/>
    <s v="16/11/2011"/>
    <x v="1"/>
    <x v="7"/>
    <d v="2011-11-12T00:00:00"/>
    <d v="2011-11-16T00:00:00"/>
    <s v="On Date"/>
    <s v="JosephAirdo"/>
    <s v="United States"/>
    <s v="Los Angeles"/>
    <s v="California"/>
    <s v="Tables"/>
    <s v="Bevis Boat-Shaped Conference Table"/>
    <n v="199.20359999999999"/>
    <n v="629.06399999999996"/>
    <n v="3"/>
    <n v="31.453199999999999"/>
    <n v="2516.2559999999999"/>
  </r>
  <r>
    <s v="CA-2014-168655"/>
    <s v="10/13/2014"/>
    <s v="19/10/2014"/>
    <x v="3"/>
    <x v="8"/>
    <d v="2014-10-13T00:00:00"/>
    <d v="2014-10-19T00:00:00"/>
    <s v="Delay"/>
    <s v="MichelleLonsdale"/>
    <s v="United States"/>
    <s v="Albuquerque"/>
    <s v="New Mexico"/>
    <s v="Accessories"/>
    <s v="WD My Passport Ultra 2TB Portable External Hard Drive"/>
    <n v="99.960000000000008"/>
    <n v="595"/>
    <n v="5"/>
    <n v="95.2"/>
    <n v="7616"/>
  </r>
  <r>
    <s v="CA-2014-168655"/>
    <s v="10/13/2014"/>
    <s v="19/10/2014"/>
    <x v="3"/>
    <x v="8"/>
    <d v="2014-10-13T00:00:00"/>
    <d v="2014-10-19T00:00:00"/>
    <s v="Delay"/>
    <s v="MichelleLonsdale"/>
    <s v="United States"/>
    <s v="Albuquerque"/>
    <s v="New Mexico"/>
    <s v="Binders"/>
    <s v="GBC Twin Loop Wire Binding Elements"/>
    <n v="16.64"/>
    <n v="79.872"/>
    <n v="3"/>
    <n v="29.952000000000002"/>
    <n v="2396.1600000000003"/>
  </r>
  <r>
    <s v="CA-2013-107202"/>
    <s v="05/22/2013"/>
    <s v="29/05/2013"/>
    <x v="0"/>
    <x v="2"/>
    <d v="2013-05-22T00:00:00"/>
    <d v="2013-05-29T00:00:00"/>
    <s v="Delay"/>
    <s v="LindaCazamias"/>
    <s v="United States"/>
    <s v="Sparks"/>
    <s v="Nevada"/>
    <s v="Machines"/>
    <s v="Panasonic KX MB2061 Multifunction Printer"/>
    <n v="221.66700000000003"/>
    <n v="2396.4"/>
    <n v="10"/>
    <n v="179.73"/>
    <n v="14378.4"/>
  </r>
  <r>
    <s v="CA-2014-159597"/>
    <s v="11/10/2014"/>
    <s v="15/11/2014"/>
    <x v="3"/>
    <x v="7"/>
    <d v="2014-11-10T00:00:00"/>
    <d v="2014-11-15T00:00:00"/>
    <s v="On Date"/>
    <s v="MattCollister"/>
    <s v="United States"/>
    <s v="Coachella"/>
    <s v="California"/>
    <s v="Storage"/>
    <s v="Safco Wire Cube Shelving System, For Use as 4 or 5 14&quot; Cubes, Black"/>
    <n v="30.191000000000003"/>
    <n v="63.56"/>
    <n v="2"/>
    <n v="3.1779999999999999"/>
    <n v="254.24"/>
  </r>
  <r>
    <s v="CA-2014-159597"/>
    <s v="11/10/2014"/>
    <s v="15/11/2014"/>
    <x v="3"/>
    <x v="7"/>
    <d v="2014-11-10T00:00:00"/>
    <d v="2014-11-15T00:00:00"/>
    <s v="On Date"/>
    <s v="MattCollister"/>
    <s v="United States"/>
    <s v="Coachella"/>
    <s v="California"/>
    <s v="Accessories"/>
    <s v="Razer Kraken 7.1 Surround Sound Over Ear USB Gaming Headset"/>
    <n v="55.994399999999992"/>
    <n v="99.99"/>
    <n v="1"/>
    <n v="43.995600000000003"/>
    <n v="3519.6480000000001"/>
  </r>
  <r>
    <s v="CA-2014-100748"/>
    <s v="05/14/2014"/>
    <s v="21/05/2014"/>
    <x v="3"/>
    <x v="2"/>
    <d v="2014-05-14T00:00:00"/>
    <d v="2014-05-21T00:00:00"/>
    <s v="Delay"/>
    <s v="RossBaird"/>
    <s v="United States"/>
    <s v="San Francisco"/>
    <s v="California"/>
    <s v="Labels"/>
    <s v="Self-Adhesive Address Labels for Typewriters by Universal"/>
    <n v="3.8742999999999994"/>
    <n v="58.48"/>
    <n v="8"/>
    <n v="27.485600000000002"/>
    <n v="2198.848"/>
  </r>
  <r>
    <s v="CA-2014-129805"/>
    <s v="12/29/2014"/>
    <s v="03/01/2015"/>
    <x v="4"/>
    <x v="1"/>
    <d v="2014-12-29T00:00:00"/>
    <d v="2015-01-03T00:00:00"/>
    <s v="On Date"/>
    <s v="HarryMarie"/>
    <s v="United States"/>
    <s v="Seattle"/>
    <s v="Washington"/>
    <s v="Furnishings"/>
    <s v="3M Hangers With Command Adhesive"/>
    <n v="2.1830000000000003"/>
    <n v="7.4"/>
    <n v="2"/>
    <n v="3.0339999999999998"/>
    <n v="242.71999999999997"/>
  </r>
  <r>
    <s v="CA-2014-140053"/>
    <s v="07/04/2014"/>
    <s v="11/07/2014"/>
    <x v="3"/>
    <x v="6"/>
    <d v="2014-07-04T00:00:00"/>
    <d v="2014-07-11T00:00:00"/>
    <s v="Delay"/>
    <s v="ChristinaAnderson"/>
    <s v="United States"/>
    <s v="Farmington"/>
    <s v="New Mexico"/>
    <s v="Furnishings"/>
    <s v="Tenex Traditional Chairmats for Medium Pile Carpet, Standard Lip, 36&quot; x 48&quot;"/>
    <n v="47.913500000000006"/>
    <n v="545.85"/>
    <n v="9"/>
    <n v="114.6285"/>
    <n v="9170.2800000000007"/>
  </r>
  <r>
    <s v="CA-2011-164210"/>
    <s v="11/18/2011"/>
    <s v="20/11/2011"/>
    <x v="1"/>
    <x v="7"/>
    <d v="2011-11-18T00:00:00"/>
    <d v="2011-11-20T00:00:00"/>
    <s v="On Date"/>
    <s v="PierreWener"/>
    <s v="United States"/>
    <s v="Louisville"/>
    <s v="Colorado"/>
    <s v="Tables"/>
    <s v="Bevis Rectangular Conference Tables"/>
    <n v="122.6232"/>
    <n v="145.97999999999999"/>
    <n v="2"/>
    <n v="-99.266400000000004"/>
    <n v="-7941.3119999999999"/>
  </r>
  <r>
    <s v="CA-2011-164210"/>
    <s v="11/18/2011"/>
    <s v="20/11/2011"/>
    <x v="1"/>
    <x v="7"/>
    <d v="2011-11-18T00:00:00"/>
    <d v="2011-11-20T00:00:00"/>
    <s v="On Date"/>
    <s v="PierreWener"/>
    <s v="United States"/>
    <s v="Louisville"/>
    <s v="Colorado"/>
    <s v="Paper"/>
    <s v="Geographics Note Cards, Blank, White, 8 1/2&quot; x 11&quot;"/>
    <n v="5.8187999999999995"/>
    <n v="35.808"/>
    <n v="4"/>
    <n v="12.5328"/>
    <n v="1002.624"/>
  </r>
  <r>
    <s v="CA-2012-100573"/>
    <s v="09/25/2012"/>
    <s v="01/10/2012"/>
    <x v="2"/>
    <x v="4"/>
    <d v="2012-09-25T00:00:00"/>
    <d v="2012-10-01T00:00:00"/>
    <s v="Delay"/>
    <s v="AnneMcFarland"/>
    <s v="United States"/>
    <s v="Los Angeles"/>
    <s v="California"/>
    <s v="Envelopes"/>
    <s v="#10- 4 1/8&quot; x 9 1/2&quot; Recycled Envelopes"/>
    <n v="4.6322000000000001"/>
    <n v="17.48"/>
    <n v="2"/>
    <n v="8.2156000000000002"/>
    <n v="657.24800000000005"/>
  </r>
  <r>
    <s v="CA-2013-140207"/>
    <s v="11/06/2013"/>
    <s v="11/11/2013"/>
    <x v="0"/>
    <x v="7"/>
    <d v="2013-11-06T00:00:00"/>
    <d v="2013-11-11T00:00:00"/>
    <s v="On Date"/>
    <s v="ChristopherSchild"/>
    <s v="United States"/>
    <s v="San Jose"/>
    <s v="California"/>
    <s v="Binders"/>
    <s v="Cardinal Holdit Data Disk Pockets"/>
    <n v="3.8584000000000001"/>
    <n v="29.12"/>
    <n v="5"/>
    <n v="9.8279999999999994"/>
    <n v="786.24"/>
  </r>
  <r>
    <s v="CA-2012-142419"/>
    <s v="07/11/2012"/>
    <s v="13/07/2012"/>
    <x v="2"/>
    <x v="6"/>
    <d v="2012-07-11T00:00:00"/>
    <d v="2012-07-13T00:00:00"/>
    <s v="On Date"/>
    <s v="ShahidCollister"/>
    <s v="United States"/>
    <s v="Seattle"/>
    <s v="Washington"/>
    <s v="Paper"/>
    <s v="Xerox 1896"/>
    <n v="5.4945000000000004"/>
    <n v="29.97"/>
    <n v="3"/>
    <n v="13.486499999999999"/>
    <n v="1078.92"/>
  </r>
  <r>
    <s v="CA-2012-142419"/>
    <s v="07/11/2012"/>
    <s v="13/07/2012"/>
    <x v="2"/>
    <x v="6"/>
    <d v="2012-07-11T00:00:00"/>
    <d v="2012-07-13T00:00:00"/>
    <s v="On Date"/>
    <s v="ShahidCollister"/>
    <s v="United States"/>
    <s v="Seattle"/>
    <s v="Washington"/>
    <s v="Binders"/>
    <s v="Wilson Jones Ledger-Size, Piano-Hinge Binder, 2&quot;, Blue"/>
    <n v="21.309599999999996"/>
    <n v="98.352000000000004"/>
    <n v="3"/>
    <n v="34.423200000000001"/>
    <n v="2753.8560000000002"/>
  </r>
  <r>
    <s v="CA-2013-114972"/>
    <s v="11/04/2013"/>
    <s v="07/11/2013"/>
    <x v="0"/>
    <x v="7"/>
    <d v="2013-11-04T00:00:00"/>
    <d v="2013-11-07T00:00:00"/>
    <s v="On Date"/>
    <s v="PhillipFlathmann"/>
    <s v="United States"/>
    <s v="Los Angeles"/>
    <s v="California"/>
    <s v="Chairs"/>
    <s v="Global Deluxe High-Back Office Chair in Storm"/>
    <n v="123.7509"/>
    <n v="217.584"/>
    <n v="2"/>
    <n v="-29.9178"/>
    <n v="-2393.424"/>
  </r>
  <r>
    <s v="CA-2013-114972"/>
    <s v="11/04/2013"/>
    <s v="07/11/2013"/>
    <x v="0"/>
    <x v="7"/>
    <d v="2013-11-04T00:00:00"/>
    <d v="2013-11-07T00:00:00"/>
    <s v="On Date"/>
    <s v="PhillipFlathmann"/>
    <s v="United States"/>
    <s v="Los Angeles"/>
    <s v="California"/>
    <s v="Accessories"/>
    <s v="Kensington K72356US Mouse-in-a-Box USB Desktop Mouse"/>
    <n v="10.7835"/>
    <n v="82.95"/>
    <n v="5"/>
    <n v="29.032499999999999"/>
    <n v="2322.6"/>
  </r>
  <r>
    <s v="CA-2013-114972"/>
    <s v="11/04/2013"/>
    <s v="07/11/2013"/>
    <x v="0"/>
    <x v="7"/>
    <d v="2013-11-04T00:00:00"/>
    <d v="2013-11-07T00:00:00"/>
    <s v="On Date"/>
    <s v="PhillipFlathmann"/>
    <s v="United States"/>
    <s v="Los Angeles"/>
    <s v="California"/>
    <s v="Labels"/>
    <s v="Avery 50"/>
    <n v="6.6408999999999994"/>
    <n v="87.71"/>
    <n v="7"/>
    <n v="41.223700000000001"/>
    <n v="3297.8960000000002"/>
  </r>
  <r>
    <s v="CA-2013-114972"/>
    <s v="11/04/2013"/>
    <s v="07/11/2013"/>
    <x v="0"/>
    <x v="7"/>
    <d v="2013-11-04T00:00:00"/>
    <d v="2013-11-07T00:00:00"/>
    <s v="On Date"/>
    <s v="PhillipFlathmann"/>
    <s v="United States"/>
    <s v="Los Angeles"/>
    <s v="California"/>
    <s v="Appliances"/>
    <s v="Honeywell Enviracaire Portable HEPA Air Cleaner for 16' x 20' Room"/>
    <n v="167.97570000000002"/>
    <n v="1101.48"/>
    <n v="4"/>
    <n v="429.5772"/>
    <n v="34366.175999999999"/>
  </r>
  <r>
    <s v="CA-2014-102750"/>
    <s v="09/05/2014"/>
    <s v="09/09/2014"/>
    <x v="3"/>
    <x v="4"/>
    <d v="2014-09-05T00:00:00"/>
    <d v="2014-09-09T00:00:00"/>
    <s v="On Date"/>
    <s v="GregMaxwell"/>
    <s v="United States"/>
    <s v="Los Angeles"/>
    <s v="California"/>
    <s v="Tables"/>
    <s v="Chromcraft Bull-Nose Wood Oval Conference Tables &amp; Bases"/>
    <n v="473.84280000000007"/>
    <n v="1322.3520000000001"/>
    <n v="3"/>
    <n v="-99.176400000000001"/>
    <n v="-7934.1120000000001"/>
  </r>
  <r>
    <s v="CA-2014-147956"/>
    <s v="12/25/2014"/>
    <s v="01/01/2015"/>
    <x v="4"/>
    <x v="1"/>
    <d v="2014-12-25T00:00:00"/>
    <d v="2015-01-01T00:00:00"/>
    <s v="Delay"/>
    <s v="AlanHwang"/>
    <s v="United States"/>
    <s v="Seattle"/>
    <s v="Washington"/>
    <s v="Storage"/>
    <s v="Office Impressions Heavy Duty Welded Shelving &amp; Multimedia Storage Drawers"/>
    <n v="167.27"/>
    <n v="1003.62"/>
    <n v="6"/>
    <n v="0"/>
    <n v="0"/>
  </r>
  <r>
    <s v="CA-2014-126067"/>
    <s v="08/29/2014"/>
    <s v="04/09/2014"/>
    <x v="3"/>
    <x v="3"/>
    <d v="2014-08-29T00:00:00"/>
    <d v="2014-09-04T00:00:00"/>
    <s v="Delay"/>
    <s v="KristinaNunn"/>
    <s v="United States"/>
    <s v="Seattle"/>
    <s v="Washington"/>
    <s v="Phones"/>
    <s v="Anker 24W Portable Micro USB Car Charger"/>
    <n v="5.9345999999999997"/>
    <n v="35.167999999999999"/>
    <n v="4"/>
    <n v="11.429600000000001"/>
    <n v="914.36800000000005"/>
  </r>
  <r>
    <s v="CA-2014-126067"/>
    <s v="08/29/2014"/>
    <s v="04/09/2014"/>
    <x v="3"/>
    <x v="3"/>
    <d v="2014-08-29T00:00:00"/>
    <d v="2014-09-04T00:00:00"/>
    <s v="Delay"/>
    <s v="KristinaNunn"/>
    <s v="United States"/>
    <s v="Seattle"/>
    <s v="Washington"/>
    <s v="Tables"/>
    <s v="Hon Practical Foundations 30 x 60 Training Table, Light Gray/Charcoal"/>
    <n v="177.489"/>
    <n v="1137.75"/>
    <n v="5"/>
    <n v="250.30500000000001"/>
    <n v="20024.400000000001"/>
  </r>
  <r>
    <s v="CA-2014-126067"/>
    <s v="08/29/2014"/>
    <s v="04/09/2014"/>
    <x v="3"/>
    <x v="3"/>
    <d v="2014-08-29T00:00:00"/>
    <d v="2014-09-04T00:00:00"/>
    <s v="Delay"/>
    <s v="KristinaNunn"/>
    <s v="United States"/>
    <s v="Seattle"/>
    <s v="Washington"/>
    <s v="Binders"/>
    <s v="GBC Standard Therm-A-Bind Covers"/>
    <n v="13.456799999999999"/>
    <n v="99.68"/>
    <n v="5"/>
    <n v="32.396000000000001"/>
    <n v="2591.6800000000003"/>
  </r>
  <r>
    <s v="CA-2014-126067"/>
    <s v="08/29/2014"/>
    <s v="04/09/2014"/>
    <x v="3"/>
    <x v="3"/>
    <d v="2014-08-29T00:00:00"/>
    <d v="2014-09-04T00:00:00"/>
    <s v="Delay"/>
    <s v="KristinaNunn"/>
    <s v="United States"/>
    <s v="Seattle"/>
    <s v="Washington"/>
    <s v="Art"/>
    <s v="Newell 344"/>
    <n v="2.0571999999999999"/>
    <n v="5.56"/>
    <n v="2"/>
    <n v="1.4456"/>
    <n v="115.648"/>
  </r>
  <r>
    <s v="CA-2011-113579"/>
    <s v="12/13/2011"/>
    <s v="15/12/2011"/>
    <x v="1"/>
    <x v="1"/>
    <d v="2011-12-13T00:00:00"/>
    <d v="2011-12-15T00:00:00"/>
    <s v="On Date"/>
    <s v="KatherineDucich"/>
    <s v="United States"/>
    <s v="Los Angeles"/>
    <s v="California"/>
    <s v="Paper"/>
    <s v="White GlueTop Scratch Pads"/>
    <n v="8.1216000000000008"/>
    <n v="90.24"/>
    <n v="6"/>
    <n v="41.510399999999997"/>
    <n v="3320.8319999999999"/>
  </r>
  <r>
    <s v="CA-2012-122371"/>
    <s v="09/26/2012"/>
    <s v="01/10/2012"/>
    <x v="2"/>
    <x v="4"/>
    <d v="2012-09-26T00:00:00"/>
    <d v="2012-10-01T00:00:00"/>
    <s v="On Date"/>
    <s v="BryanSpruell"/>
    <s v="United States"/>
    <s v="San Diego"/>
    <s v="California"/>
    <s v="Storage"/>
    <s v="Sortfiler Multipurpose Personal File Organizer, Black"/>
    <n v="15.186900000000001"/>
    <n v="64.17"/>
    <n v="3"/>
    <n v="18.609300000000001"/>
    <n v="1488.7440000000001"/>
  </r>
  <r>
    <s v="CA-2012-122371"/>
    <s v="09/26/2012"/>
    <s v="01/10/2012"/>
    <x v="2"/>
    <x v="4"/>
    <d v="2012-09-26T00:00:00"/>
    <d v="2012-10-01T00:00:00"/>
    <s v="On Date"/>
    <s v="BryanSpruell"/>
    <s v="United States"/>
    <s v="San Diego"/>
    <s v="California"/>
    <s v="Envelopes"/>
    <s v="Cameo Buff Policy Envelopes"/>
    <n v="32.981899999999996"/>
    <n v="124.46"/>
    <n v="2"/>
    <n v="58.496200000000002"/>
    <n v="4679.6959999999999"/>
  </r>
  <r>
    <s v="CA-2013-126935"/>
    <s v="05/20/2013"/>
    <s v="25/05/2013"/>
    <x v="0"/>
    <x v="2"/>
    <d v="2013-05-20T00:00:00"/>
    <d v="2013-05-25T00:00:00"/>
    <s v="On Date"/>
    <s v="BillTyler"/>
    <s v="United States"/>
    <s v="San Francisco"/>
    <s v="California"/>
    <s v="Binders"/>
    <s v="GBC Personal VeloBind Strips"/>
    <n v="6.2295999999999996"/>
    <n v="9.5839999999999996"/>
    <n v="1"/>
    <n v="3.3544"/>
    <n v="268.35199999999998"/>
  </r>
  <r>
    <s v="CA-2013-149482"/>
    <s v="11/15/2013"/>
    <s v="20/11/2013"/>
    <x v="0"/>
    <x v="7"/>
    <d v="2013-11-15T00:00:00"/>
    <d v="2013-11-20T00:00:00"/>
    <s v="On Date"/>
    <s v="RalphRitter"/>
    <s v="United States"/>
    <s v="San Francisco"/>
    <s v="California"/>
    <s v="Labels"/>
    <s v="Avery 52"/>
    <n v="1.9557"/>
    <n v="7.38"/>
    <n v="2"/>
    <n v="3.4685999999999999"/>
    <n v="277.488"/>
  </r>
  <r>
    <s v="CA-2011-143917"/>
    <s v="07/25/2011"/>
    <s v="27/07/2011"/>
    <x v="1"/>
    <x v="6"/>
    <d v="2011-07-25T00:00:00"/>
    <d v="2011-07-27T00:00:00"/>
    <s v="On Date"/>
    <s v="KenLonsdale"/>
    <s v="United States"/>
    <s v="San Francisco"/>
    <s v="California"/>
    <s v="Storage"/>
    <s v="Fellowes Personal Hanging Folder Files, Navy"/>
    <n v="9.6695999999999991"/>
    <n v="53.72"/>
    <n v="4"/>
    <n v="15.041600000000001"/>
    <n v="1203.328"/>
  </r>
  <r>
    <s v="CA-2011-143917"/>
    <s v="07/25/2011"/>
    <s v="27/07/2011"/>
    <x v="1"/>
    <x v="6"/>
    <d v="2011-07-25T00:00:00"/>
    <d v="2011-07-27T00:00:00"/>
    <s v="On Date"/>
    <s v="KenLonsdale"/>
    <s v="United States"/>
    <s v="San Francisco"/>
    <s v="California"/>
    <s v="Supplies"/>
    <s v="High Speed Automatic Electric Letter Opener"/>
    <n v="1572.0288"/>
    <n v="8187.65"/>
    <n v="5"/>
    <n v="327.50599999999997"/>
    <n v="26200.479999999996"/>
  </r>
  <r>
    <s v="CA-2011-143917"/>
    <s v="07/25/2011"/>
    <s v="27/07/2011"/>
    <x v="1"/>
    <x v="6"/>
    <d v="2011-07-25T00:00:00"/>
    <d v="2011-07-27T00:00:00"/>
    <s v="On Date"/>
    <s v="KenLonsdale"/>
    <s v="United States"/>
    <s v="San Francisco"/>
    <s v="California"/>
    <s v="Furnishings"/>
    <s v="Staples"/>
    <n v="5.4544000000000006"/>
    <n v="77.92"/>
    <n v="8"/>
    <n v="34.284799999999997"/>
    <n v="2742.7839999999997"/>
  </r>
  <r>
    <s v="CA-2014-163902"/>
    <s v="03/03/2014"/>
    <s v="09/03/2014"/>
    <x v="3"/>
    <x v="9"/>
    <d v="2014-03-03T00:00:00"/>
    <d v="2014-03-09T00:00:00"/>
    <s v="Delay"/>
    <s v="MaribethYedwab"/>
    <s v="United States"/>
    <s v="Los Angeles"/>
    <s v="California"/>
    <s v="Phones"/>
    <s v="Panasonic KX TS3282B Corded phone"/>
    <n v="60.672599999999996"/>
    <n v="196.77600000000001"/>
    <n v="3"/>
    <n v="14.7582"/>
    <n v="1180.6559999999999"/>
  </r>
  <r>
    <s v="CA-2014-163902"/>
    <s v="03/03/2014"/>
    <s v="09/03/2014"/>
    <x v="3"/>
    <x v="9"/>
    <d v="2014-03-03T00:00:00"/>
    <d v="2014-03-09T00:00:00"/>
    <s v="Delay"/>
    <s v="MaribethYedwab"/>
    <s v="United States"/>
    <s v="Los Angeles"/>
    <s v="California"/>
    <s v="Accessories"/>
    <s v="Logitech G13 Programmable Gameboard with LCD Display"/>
    <n v="71.191099999999992"/>
    <n v="479.94"/>
    <n v="6"/>
    <n v="52.793399999999998"/>
    <n v="4223.4719999999998"/>
  </r>
  <r>
    <s v="CA-2012-143238"/>
    <s v="09/06/2012"/>
    <s v="08/09/2012"/>
    <x v="2"/>
    <x v="4"/>
    <d v="2012-09-06T00:00:00"/>
    <d v="2012-09-08T00:00:00"/>
    <s v="On Date"/>
    <s v="LoriOlson"/>
    <s v="United States"/>
    <s v="La Quinta"/>
    <s v="California"/>
    <s v="Accessories"/>
    <s v="Memorex Mini Travel Drive 8 GB USB 2.0 Flash Drive"/>
    <n v="7.0637999999999996"/>
    <n v="46.32"/>
    <n v="4"/>
    <n v="18.064800000000002"/>
    <n v="1445.1840000000002"/>
  </r>
  <r>
    <s v="CA-2012-113404"/>
    <s v="07/16/2012"/>
    <s v="16/07/2012"/>
    <x v="2"/>
    <x v="6"/>
    <d v="2012-07-16T00:00:00"/>
    <d v="2012-07-16T00:00:00"/>
    <s v="On Date"/>
    <s v="EleniMcCrary"/>
    <s v="United States"/>
    <s v="San Francisco"/>
    <s v="California"/>
    <s v="Chairs"/>
    <s v="Hon 2090 Â“Pillow SoftÂ” Series Mid Back Swivel/Tilt Chairs"/>
    <n v="261.31139999999999"/>
    <n v="1348.704"/>
    <n v="6"/>
    <n v="-219.1644"/>
    <n v="-17533.152000000002"/>
  </r>
  <r>
    <s v="CA-2012-113404"/>
    <s v="07/16/2012"/>
    <s v="16/07/2012"/>
    <x v="2"/>
    <x v="6"/>
    <d v="2012-07-16T00:00:00"/>
    <d v="2012-07-16T00:00:00"/>
    <s v="On Date"/>
    <s v="EleniMcCrary"/>
    <s v="United States"/>
    <s v="San Francisco"/>
    <s v="California"/>
    <s v="Chairs"/>
    <s v="Hon 4070 Series Pagoda Armless Upholstered Stacking Chairs"/>
    <n v="207.12830000000002"/>
    <n v="700.15200000000004"/>
    <n v="3"/>
    <n v="78.767099999999999"/>
    <n v="6301.3680000000004"/>
  </r>
  <r>
    <s v="CA-2013-144792"/>
    <s v="05/01/2013"/>
    <s v="05/05/2013"/>
    <x v="0"/>
    <x v="2"/>
    <d v="2013-05-01T00:00:00"/>
    <d v="2013-05-05T00:00:00"/>
    <s v="On Date"/>
    <s v="KenDana"/>
    <s v="United States"/>
    <s v="Scottsdale"/>
    <s v="Arizona"/>
    <s v="Furnishings"/>
    <s v="12-1/2 Diameter Round Wall Clock"/>
    <n v="12.7872"/>
    <n v="111.88800000000001"/>
    <n v="7"/>
    <n v="22.377600000000001"/>
    <n v="1790.2080000000001"/>
  </r>
  <r>
    <s v="CA-2014-108070"/>
    <s v="04/17/2014"/>
    <s v="21/04/2014"/>
    <x v="3"/>
    <x v="10"/>
    <d v="2014-04-17T00:00:00"/>
    <d v="2014-04-21T00:00:00"/>
    <s v="On Date"/>
    <s v="JoelEaton"/>
    <s v="United States"/>
    <s v="San Jose"/>
    <s v="California"/>
    <s v="Storage"/>
    <s v="Belkin 19&quot; Vented Equipment Shelf, Black"/>
    <n v="50.965199999999996"/>
    <n v="205.92"/>
    <n v="4"/>
    <n v="2.0592000000000001"/>
    <n v="164.73600000000002"/>
  </r>
  <r>
    <s v="CA-2014-108070"/>
    <s v="04/17/2014"/>
    <s v="21/04/2014"/>
    <x v="3"/>
    <x v="10"/>
    <d v="2014-04-17T00:00:00"/>
    <d v="2014-04-21T00:00:00"/>
    <s v="On Date"/>
    <s v="JoelEaton"/>
    <s v="United States"/>
    <s v="San Jose"/>
    <s v="California"/>
    <s v="Bookcases"/>
    <s v="O'Sullivan Living Dimensions 2-Shelf Bookcases"/>
    <n v="108.88200000000001"/>
    <n v="102.833"/>
    <n v="1"/>
    <n v="-6.0490000000000004"/>
    <n v="-483.92"/>
  </r>
  <r>
    <s v="US-2012-128090"/>
    <s v="08/16/2012"/>
    <s v="22/08/2012"/>
    <x v="2"/>
    <x v="3"/>
    <d v="2012-08-16T00:00:00"/>
    <d v="2012-08-22T00:00:00"/>
    <s v="Delay"/>
    <s v="JohnMurray"/>
    <s v="United States"/>
    <s v="Phoenix"/>
    <s v="Arizona"/>
    <s v="Art"/>
    <s v="Newell 346"/>
    <n v="2.0448"/>
    <n v="2.3039999999999998"/>
    <n v="1"/>
    <n v="0.25919999999999999"/>
    <n v="20.735999999999997"/>
  </r>
  <r>
    <s v="US-2012-128090"/>
    <s v="08/16/2012"/>
    <s v="22/08/2012"/>
    <x v="2"/>
    <x v="3"/>
    <d v="2012-08-16T00:00:00"/>
    <d v="2012-08-22T00:00:00"/>
    <s v="Delay"/>
    <s v="JohnMurray"/>
    <s v="United States"/>
    <s v="Phoenix"/>
    <s v="Arizona"/>
    <s v="Phones"/>
    <s v="Samsung Galaxy S4 Mini"/>
    <n v="333.69290000000001"/>
    <n v="1879.96"/>
    <n v="5"/>
    <n v="211.49549999999999"/>
    <n v="16919.64"/>
  </r>
  <r>
    <s v="US-2012-128090"/>
    <s v="08/16/2012"/>
    <s v="22/08/2012"/>
    <x v="2"/>
    <x v="3"/>
    <d v="2012-08-16T00:00:00"/>
    <d v="2012-08-22T00:00:00"/>
    <s v="Delay"/>
    <s v="JohnMurray"/>
    <s v="United States"/>
    <s v="Phoenix"/>
    <s v="Arizona"/>
    <s v="Paper"/>
    <s v="Xerox 1891"/>
    <n v="25.9223"/>
    <n v="313.024"/>
    <n v="8"/>
    <n v="105.6456"/>
    <n v="8451.648000000001"/>
  </r>
  <r>
    <s v="US-2012-128090"/>
    <s v="08/16/2012"/>
    <s v="22/08/2012"/>
    <x v="2"/>
    <x v="3"/>
    <d v="2012-08-16T00:00:00"/>
    <d v="2012-08-22T00:00:00"/>
    <s v="Delay"/>
    <s v="JohnMurray"/>
    <s v="United States"/>
    <s v="Phoenix"/>
    <s v="Arizona"/>
    <s v="Labels"/>
    <s v="Avery 488"/>
    <n v="1.6379999999999999"/>
    <n v="5.04"/>
    <n v="2"/>
    <n v="1.764"/>
    <n v="141.12"/>
  </r>
  <r>
    <s v="CA-2012-147788"/>
    <s v="05/31/2012"/>
    <s v="04/06/2012"/>
    <x v="2"/>
    <x v="2"/>
    <d v="2012-05-31T00:00:00"/>
    <d v="2012-06-04T00:00:00"/>
    <s v="On Date"/>
    <s v="TamaraManning"/>
    <s v="United States"/>
    <s v="Orem"/>
    <s v="Utah"/>
    <s v="Bookcases"/>
    <s v="O'Sullivan Living Dimensions 3-Shelf Bookcases"/>
    <n v="180.88199999999998"/>
    <n v="1406.86"/>
    <n v="7"/>
    <n v="140.68600000000001"/>
    <n v="11254.880000000001"/>
  </r>
  <r>
    <s v="CA-2012-147788"/>
    <s v="05/31/2012"/>
    <s v="04/06/2012"/>
    <x v="2"/>
    <x v="2"/>
    <d v="2012-05-31T00:00:00"/>
    <d v="2012-06-04T00:00:00"/>
    <s v="On Date"/>
    <s v="TamaraManning"/>
    <s v="United States"/>
    <s v="Orem"/>
    <s v="Utah"/>
    <s v="Labels"/>
    <s v="Self-Adhesive Removable Labels"/>
    <n v="1.6379999999999999"/>
    <n v="15.75"/>
    <n v="5"/>
    <n v="7.56"/>
    <n v="604.79999999999995"/>
  </r>
  <r>
    <s v="CA-2012-147788"/>
    <s v="05/31/2012"/>
    <s v="04/06/2012"/>
    <x v="2"/>
    <x v="2"/>
    <d v="2012-05-31T00:00:00"/>
    <d v="2012-06-04T00:00:00"/>
    <s v="On Date"/>
    <s v="TamaraManning"/>
    <s v="United States"/>
    <s v="Orem"/>
    <s v="Utah"/>
    <s v="Storage"/>
    <s v="Fellowes Super Stor/Drawer Files"/>
    <n v="130.85550000000001"/>
    <n v="323.10000000000002"/>
    <n v="2"/>
    <n v="61.389000000000003"/>
    <n v="4911.12"/>
  </r>
  <r>
    <s v="CA-2014-123967"/>
    <s v="11/02/2014"/>
    <s v="04/11/2014"/>
    <x v="3"/>
    <x v="7"/>
    <d v="2014-11-02T00:00:00"/>
    <d v="2014-11-04T00:00:00"/>
    <s v="On Date"/>
    <s v="SarahFoster"/>
    <s v="United States"/>
    <s v="Bellingham"/>
    <s v="Washington"/>
    <s v="Binders"/>
    <s v="GBC Standard Plastic Binding Systems' Combs"/>
    <n v="3.4540000000000002"/>
    <n v="25.12"/>
    <n v="5"/>
    <n v="7.85"/>
    <n v="628"/>
  </r>
  <r>
    <s v="CA-2014-123967"/>
    <s v="11/02/2014"/>
    <s v="04/11/2014"/>
    <x v="3"/>
    <x v="7"/>
    <d v="2014-11-02T00:00:00"/>
    <d v="2014-11-04T00:00:00"/>
    <s v="On Date"/>
    <s v="SarahFoster"/>
    <s v="United States"/>
    <s v="Bellingham"/>
    <s v="Washington"/>
    <s v="Tables"/>
    <s v="Hon 94000 Series Round Tables"/>
    <n v="269.52379999999999"/>
    <n v="2665.62"/>
    <n v="9"/>
    <n v="239.9058"/>
    <n v="19192.464"/>
  </r>
  <r>
    <s v="CA-2013-137729"/>
    <s v="05/06/2013"/>
    <s v="10/05/2013"/>
    <x v="0"/>
    <x v="2"/>
    <d v="2013-05-06T00:00:00"/>
    <d v="2013-05-10T00:00:00"/>
    <s v="On Date"/>
    <s v="BarryFranz"/>
    <s v="United States"/>
    <s v="Los Angeles"/>
    <s v="California"/>
    <s v="Storage"/>
    <s v="Perma STOR-ALL Hanging File Box, 13 1/8&quot;W x 12 1/4&quot;D x 10 1/2&quot;H"/>
    <n v="4.9634"/>
    <n v="5.98"/>
    <n v="1"/>
    <n v="1.0165999999999999"/>
    <n v="81.328000000000003"/>
  </r>
  <r>
    <s v="CA-2013-137729"/>
    <s v="05/06/2013"/>
    <s v="10/05/2013"/>
    <x v="0"/>
    <x v="2"/>
    <d v="2013-05-06T00:00:00"/>
    <d v="2013-05-10T00:00:00"/>
    <s v="On Date"/>
    <s v="BarryFranz"/>
    <s v="United States"/>
    <s v="Los Angeles"/>
    <s v="California"/>
    <s v="Phones"/>
    <s v="Cisco Small Business SPA 502G VoIP phone"/>
    <n v="74.876099999999994"/>
    <n v="246.16800000000001"/>
    <n v="3"/>
    <n v="21.5397"/>
    <n v="1723.1759999999999"/>
  </r>
  <r>
    <s v="CA-2013-154053"/>
    <s v="03/05/2013"/>
    <s v="11/03/2013"/>
    <x v="0"/>
    <x v="9"/>
    <d v="2013-03-05T00:00:00"/>
    <d v="2013-03-11T00:00:00"/>
    <s v="Delay"/>
    <s v="MichaelGranlund"/>
    <s v="United States"/>
    <s v="San Diego"/>
    <s v="California"/>
    <s v="Art"/>
    <s v="Berol Giant Pencil Sharpener"/>
    <n v="12.062899999999999"/>
    <n v="16.989999999999998"/>
    <n v="1"/>
    <n v="4.9271000000000003"/>
    <n v="394.16800000000001"/>
  </r>
  <r>
    <s v="CA-2013-137204"/>
    <s v="04/29/2013"/>
    <s v="06/05/2013"/>
    <x v="0"/>
    <x v="10"/>
    <d v="2013-04-29T00:00:00"/>
    <d v="2013-05-06T00:00:00"/>
    <s v="Delay"/>
    <s v="BillOverfelt"/>
    <s v="United States"/>
    <s v="Los Angeles"/>
    <s v="California"/>
    <s v="Chairs"/>
    <s v="Global Stack Chair without Arms, Black"/>
    <n v="19.484999999999999"/>
    <n v="41.567999999999998"/>
    <n v="2"/>
    <n v="2.5979999999999999"/>
    <n v="207.83999999999997"/>
  </r>
  <r>
    <s v="CA-2011-147298"/>
    <s v="04/26/2011"/>
    <s v="03/05/2011"/>
    <x v="1"/>
    <x v="10"/>
    <d v="2011-04-26T00:00:00"/>
    <d v="2011-05-03T00:00:00"/>
    <s v="Delay"/>
    <s v="AleksandraGannaway"/>
    <s v="United States"/>
    <s v="Los Angeles"/>
    <s v="California"/>
    <s v="Chairs"/>
    <s v="Bevis Steel Folding Chairs"/>
    <n v="69.084000000000003"/>
    <n v="230.28"/>
    <n v="3"/>
    <n v="23.027999999999999"/>
    <n v="1842.2399999999998"/>
  </r>
  <r>
    <s v="CA-2011-147298"/>
    <s v="04/26/2011"/>
    <s v="03/05/2011"/>
    <x v="1"/>
    <x v="10"/>
    <d v="2011-04-26T00:00:00"/>
    <d v="2011-05-03T00:00:00"/>
    <s v="Delay"/>
    <s v="AleksandraGannaway"/>
    <s v="United States"/>
    <s v="Los Angeles"/>
    <s v="California"/>
    <s v="Binders"/>
    <s v="Acco Pressboard Covers with Storage Hooks, 14 7/8&quot; x 11&quot;, Executive Red"/>
    <n v="2.0954999999999999"/>
    <n v="18.288"/>
    <n v="6"/>
    <n v="5.7149999999999999"/>
    <n v="457.2"/>
  </r>
  <r>
    <s v="CA-2014-147942"/>
    <s v="04/02/2014"/>
    <s v="06/04/2014"/>
    <x v="3"/>
    <x v="10"/>
    <d v="2014-04-02T00:00:00"/>
    <d v="2014-04-06T00:00:00"/>
    <s v="On Date"/>
    <s v="MaribethSchnelling"/>
    <s v="United States"/>
    <s v="San Francisco"/>
    <s v="California"/>
    <s v="Labels"/>
    <s v="Avery 498"/>
    <n v="1.5317000000000001"/>
    <n v="5.78"/>
    <n v="2"/>
    <n v="2.7166000000000001"/>
    <n v="217.328"/>
  </r>
  <r>
    <s v="CA-2014-147942"/>
    <s v="04/02/2014"/>
    <s v="06/04/2014"/>
    <x v="3"/>
    <x v="10"/>
    <d v="2014-04-02T00:00:00"/>
    <d v="2014-04-06T00:00:00"/>
    <s v="On Date"/>
    <s v="MaribethSchnelling"/>
    <s v="United States"/>
    <s v="San Francisco"/>
    <s v="California"/>
    <s v="Binders"/>
    <s v="Fellowes Binding Cases"/>
    <n v="6.4350000000000014"/>
    <n v="121.68"/>
    <n v="13"/>
    <n v="38.024999999999999"/>
    <n v="3042"/>
  </r>
  <r>
    <s v="CA-2014-115931"/>
    <s v="12/23/2014"/>
    <s v="27/12/2014"/>
    <x v="3"/>
    <x v="1"/>
    <d v="2014-12-23T00:00:00"/>
    <d v="2014-12-27T00:00:00"/>
    <s v="On Date"/>
    <s v="JimMitchum"/>
    <s v="United States"/>
    <s v="Carlsbad"/>
    <s v="New Mexico"/>
    <s v="Art"/>
    <s v="Design Ebony Sketching Pencil"/>
    <n v="1.0286"/>
    <n v="4.17"/>
    <n v="3"/>
    <n v="1.0842000000000001"/>
    <n v="86.736000000000004"/>
  </r>
  <r>
    <s v="CA-2014-115931"/>
    <s v="12/23/2014"/>
    <s v="27/12/2014"/>
    <x v="3"/>
    <x v="1"/>
    <d v="2014-12-23T00:00:00"/>
    <d v="2014-12-27T00:00:00"/>
    <s v="On Date"/>
    <s v="JimMitchum"/>
    <s v="United States"/>
    <s v="Carlsbad"/>
    <s v="New Mexico"/>
    <s v="Phones"/>
    <s v="iKross Bluetooth Portable Keyboard + Cell Phone Stand Holder + Brush for Apple iPhone 5S 5C 5, 4S 4"/>
    <n v="15.084000000000001"/>
    <n v="67.040000000000006"/>
    <n v="4"/>
    <n v="6.7039999999999997"/>
    <n v="536.31999999999994"/>
  </r>
  <r>
    <s v="CA-2014-115931"/>
    <s v="12/23/2014"/>
    <s v="27/12/2014"/>
    <x v="3"/>
    <x v="1"/>
    <d v="2014-12-23T00:00:00"/>
    <d v="2014-12-27T00:00:00"/>
    <s v="On Date"/>
    <s v="JimMitchum"/>
    <s v="United States"/>
    <s v="Carlsbad"/>
    <s v="New Mexico"/>
    <s v="Storage"/>
    <s v="Eldon Simplefile Box Office"/>
    <n v="8.9567999999999994"/>
    <n v="37.32"/>
    <n v="3"/>
    <n v="10.4496"/>
    <n v="835.96800000000007"/>
  </r>
  <r>
    <s v="CA-2014-115931"/>
    <s v="12/23/2014"/>
    <s v="27/12/2014"/>
    <x v="3"/>
    <x v="1"/>
    <d v="2014-12-23T00:00:00"/>
    <d v="2014-12-27T00:00:00"/>
    <s v="On Date"/>
    <s v="JimMitchum"/>
    <s v="United States"/>
    <s v="Carlsbad"/>
    <s v="New Mexico"/>
    <s v="Labels"/>
    <s v="Avery 517"/>
    <n v="1.9557"/>
    <n v="18.45"/>
    <n v="5"/>
    <n v="8.6715"/>
    <n v="693.72"/>
  </r>
  <r>
    <s v="US-2014-110604"/>
    <s v="05/16/2014"/>
    <s v="21/05/2014"/>
    <x v="3"/>
    <x v="2"/>
    <d v="2014-05-16T00:00:00"/>
    <d v="2014-05-21T00:00:00"/>
    <s v="On Date"/>
    <s v="JasonFortune-"/>
    <s v="United States"/>
    <s v="Seattle"/>
    <s v="Washington"/>
    <s v="Furnishings"/>
    <s v="24-Hour Round Wall Clock"/>
    <n v="11.3886"/>
    <n v="39.96"/>
    <n v="2"/>
    <n v="17.1828"/>
    <n v="1374.624"/>
  </r>
  <r>
    <s v="US-2014-110604"/>
    <s v="05/16/2014"/>
    <s v="21/05/2014"/>
    <x v="3"/>
    <x v="2"/>
    <d v="2014-05-16T00:00:00"/>
    <d v="2014-05-21T00:00:00"/>
    <s v="On Date"/>
    <s v="JasonFortune-"/>
    <s v="United States"/>
    <s v="Seattle"/>
    <s v="Washington"/>
    <s v="Chairs"/>
    <s v="SAFCO Optional Arm Kit for Workspace Cribbage Stacking Chair"/>
    <n v="19.180800000000001"/>
    <n v="42.624000000000002"/>
    <n v="2"/>
    <n v="4.2624000000000004"/>
    <n v="340.99200000000002"/>
  </r>
  <r>
    <s v="US-2014-110604"/>
    <s v="05/16/2014"/>
    <s v="21/05/2014"/>
    <x v="3"/>
    <x v="2"/>
    <d v="2014-05-16T00:00:00"/>
    <d v="2014-05-21T00:00:00"/>
    <s v="On Date"/>
    <s v="JasonFortune-"/>
    <s v="United States"/>
    <s v="Seattle"/>
    <s v="Washington"/>
    <s v="Chairs"/>
    <s v="SAFCO Arco Folding Chair"/>
    <n v="196.102"/>
    <n v="220.96"/>
    <n v="1"/>
    <n v="24.858000000000001"/>
    <n v="1988.64"/>
  </r>
  <r>
    <s v="CA-2012-162369"/>
    <s v="08/15/2012"/>
    <s v="19/08/2012"/>
    <x v="2"/>
    <x v="3"/>
    <d v="2012-08-15T00:00:00"/>
    <d v="2012-08-19T00:00:00"/>
    <s v="On Date"/>
    <s v="TimTaslimi"/>
    <s v="United States"/>
    <s v="Los Angeles"/>
    <s v="California"/>
    <s v="Storage"/>
    <s v="Fellowes Super Stor/Drawer Files"/>
    <n v="130.85550000000001"/>
    <n v="323.10000000000002"/>
    <n v="2"/>
    <n v="61.389000000000003"/>
    <n v="4911.12"/>
  </r>
  <r>
    <s v="US-2013-146794"/>
    <s v="09/27/2013"/>
    <s v="02/10/2013"/>
    <x v="0"/>
    <x v="4"/>
    <d v="2013-09-27T00:00:00"/>
    <d v="2013-10-02T00:00:00"/>
    <s v="On Date"/>
    <s v="SallyHughsby"/>
    <s v="United States"/>
    <s v="Hesperia"/>
    <s v="California"/>
    <s v="Bookcases"/>
    <s v="Bestar Classic Bookcase"/>
    <n v="80.991900000000001"/>
    <n v="424.95749999999998"/>
    <n v="5"/>
    <n v="19.998000000000001"/>
    <n v="1599.8400000000001"/>
  </r>
  <r>
    <s v="CA-2014-112515"/>
    <s v="09/18/2014"/>
    <s v="22/09/2014"/>
    <x v="3"/>
    <x v="4"/>
    <d v="2014-09-18T00:00:00"/>
    <d v="2014-09-22T00:00:00"/>
    <s v="On Date"/>
    <s v="AlanSchoenberger"/>
    <s v="United States"/>
    <s v="Provo"/>
    <s v="Utah"/>
    <s v="Binders"/>
    <s v="Avery Non-Stick Binders"/>
    <n v="2.4245999999999999"/>
    <n v="10.776"/>
    <n v="3"/>
    <n v="3.5022000000000002"/>
    <n v="280.17600000000004"/>
  </r>
  <r>
    <s v="CA-2014-112515"/>
    <s v="09/18/2014"/>
    <s v="22/09/2014"/>
    <x v="3"/>
    <x v="4"/>
    <d v="2014-09-18T00:00:00"/>
    <d v="2014-09-22T00:00:00"/>
    <s v="On Date"/>
    <s v="AlanSchoenberger"/>
    <s v="United States"/>
    <s v="Provo"/>
    <s v="Utah"/>
    <s v="Binders"/>
    <s v="Acco Pressboard Covers with Storage Hooks, 14 7/8&quot; x 11&quot;, Light Blue"/>
    <n v="2.5041000000000002"/>
    <n v="11.784000000000001"/>
    <n v="3"/>
    <n v="4.2717000000000001"/>
    <n v="341.73599999999999"/>
  </r>
  <r>
    <s v="CA-2014-112515"/>
    <s v="09/18/2014"/>
    <s v="22/09/2014"/>
    <x v="3"/>
    <x v="4"/>
    <d v="2014-09-18T00:00:00"/>
    <d v="2014-09-22T00:00:00"/>
    <s v="On Date"/>
    <s v="AlanSchoenberger"/>
    <s v="United States"/>
    <s v="Provo"/>
    <s v="Utah"/>
    <s v="Paper"/>
    <s v="Green Bar Computer Printout Paper"/>
    <n v="28.029599999999999"/>
    <n v="164.88"/>
    <n v="3"/>
    <n v="80.791200000000003"/>
    <n v="6463.2960000000003"/>
  </r>
  <r>
    <s v="CA-2014-112515"/>
    <s v="09/18/2014"/>
    <s v="22/09/2014"/>
    <x v="3"/>
    <x v="4"/>
    <d v="2014-09-18T00:00:00"/>
    <d v="2014-09-22T00:00:00"/>
    <s v="On Date"/>
    <s v="AlanSchoenberger"/>
    <s v="United States"/>
    <s v="Provo"/>
    <s v="Utah"/>
    <s v="Bookcases"/>
    <s v="Global Adaptabilites Bookcase, Cherry/Storm Gray Finish"/>
    <n v="405.12120000000004"/>
    <n v="1292.94"/>
    <n v="3"/>
    <n v="77.576400000000007"/>
    <n v="6206.112000000001"/>
  </r>
  <r>
    <s v="CA-2014-112515"/>
    <s v="09/18/2014"/>
    <s v="22/09/2014"/>
    <x v="3"/>
    <x v="4"/>
    <d v="2014-09-18T00:00:00"/>
    <d v="2014-09-22T00:00:00"/>
    <s v="On Date"/>
    <s v="AlanSchoenberger"/>
    <s v="United States"/>
    <s v="Provo"/>
    <s v="Utah"/>
    <s v="Binders"/>
    <s v="GBC Pre-Punched Binding Paper, Plastic, White, 8-1/2&quot; x 11&quot;"/>
    <n v="8.3148"/>
    <n v="25.584"/>
    <n v="2"/>
    <n v="8.9543999999999997"/>
    <n v="716.35199999999998"/>
  </r>
  <r>
    <s v="CA-2014-112515"/>
    <s v="09/18/2014"/>
    <s v="22/09/2014"/>
    <x v="3"/>
    <x v="4"/>
    <d v="2014-09-18T00:00:00"/>
    <d v="2014-09-22T00:00:00"/>
    <s v="On Date"/>
    <s v="AlanSchoenberger"/>
    <s v="United States"/>
    <s v="Provo"/>
    <s v="Utah"/>
    <s v="Storage"/>
    <s v="Mini 13-1/2 Capacity Data Binder Rack, Pearl"/>
    <n v="98.152500000000003"/>
    <n v="261.74"/>
    <n v="2"/>
    <n v="65.435000000000002"/>
    <n v="5234.8"/>
  </r>
  <r>
    <s v="CA-2014-112515"/>
    <s v="09/18/2014"/>
    <s v="22/09/2014"/>
    <x v="3"/>
    <x v="4"/>
    <d v="2014-09-18T00:00:00"/>
    <d v="2014-09-22T00:00:00"/>
    <s v="On Date"/>
    <s v="AlanSchoenberger"/>
    <s v="United States"/>
    <s v="Provo"/>
    <s v="Utah"/>
    <s v="Labels"/>
    <s v="Avery 514"/>
    <n v="1.4687999999999999"/>
    <n v="14.4"/>
    <n v="5"/>
    <n v="7.056"/>
    <n v="564.48"/>
  </r>
  <r>
    <s v="CA-2013-150343"/>
    <s v="08/17/2013"/>
    <s v="21/08/2013"/>
    <x v="0"/>
    <x v="3"/>
    <d v="2013-08-17T00:00:00"/>
    <d v="2013-08-21T00:00:00"/>
    <s v="On Date"/>
    <s v="PeteKriz"/>
    <s v="United States"/>
    <s v="San Francisco"/>
    <s v="California"/>
    <s v="Envelopes"/>
    <s v="Convenience Packs of Business Envelopes"/>
    <n v="1.9185999999999999"/>
    <n v="10.86"/>
    <n v="3"/>
    <n v="5.1041999999999996"/>
    <n v="408.33599999999996"/>
  </r>
  <r>
    <s v="CA-2012-135538"/>
    <s v="12/24/2012"/>
    <s v="28/12/2012"/>
    <x v="2"/>
    <x v="1"/>
    <d v="2012-12-24T00:00:00"/>
    <d v="2012-12-28T00:00:00"/>
    <s v="On Date"/>
    <s v="HaroldRyan"/>
    <s v="United States"/>
    <s v="Gilbert"/>
    <s v="Arizona"/>
    <s v="Chairs"/>
    <s v="SAFCO Arco Folding Chair"/>
    <n v="196.102"/>
    <n v="883.84"/>
    <n v="4"/>
    <n v="99.432000000000002"/>
    <n v="7954.56"/>
  </r>
  <r>
    <s v="US-2012-139759"/>
    <s v="08/25/2012"/>
    <s v="30/08/2012"/>
    <x v="2"/>
    <x v="3"/>
    <d v="2012-08-25T00:00:00"/>
    <d v="2012-08-30T00:00:00"/>
    <s v="On Date"/>
    <s v="NancyLomonaco"/>
    <s v="United States"/>
    <s v="Los Angeles"/>
    <s v="California"/>
    <s v="Chairs"/>
    <s v="Global Deluxe Stacking Chair, Gray"/>
    <n v="36.195799999999998"/>
    <n v="40.783999999999999"/>
    <n v="1"/>
    <n v="4.5881999999999996"/>
    <n v="367.05599999999998"/>
  </r>
  <r>
    <s v="US-2012-139759"/>
    <s v="08/25/2012"/>
    <s v="30/08/2012"/>
    <x v="2"/>
    <x v="3"/>
    <d v="2012-08-25T00:00:00"/>
    <d v="2012-08-30T00:00:00"/>
    <s v="On Date"/>
    <s v="NancyLomonaco"/>
    <s v="United States"/>
    <s v="Los Angeles"/>
    <s v="California"/>
    <s v="Appliances"/>
    <s v="Fellowes Advanced Computer Series Surge Protectors"/>
    <n v="19.072799999999997"/>
    <n v="105.96"/>
    <n v="4"/>
    <n v="29.668800000000001"/>
    <n v="2373.5039999999999"/>
  </r>
  <r>
    <s v="CA-2014-136875"/>
    <s v="12/04/2014"/>
    <s v="04/12/2014"/>
    <x v="3"/>
    <x v="1"/>
    <d v="2014-12-04T00:00:00"/>
    <d v="2014-12-04T00:00:00"/>
    <s v="On Date"/>
    <s v="TobyCarlisle"/>
    <s v="United States"/>
    <s v="San Diego"/>
    <s v="California"/>
    <s v="Paper"/>
    <s v="Xerox 1888"/>
    <n v="28.849599999999999"/>
    <n v="166.44"/>
    <n v="3"/>
    <n v="79.891199999999998"/>
    <n v="6391.2960000000003"/>
  </r>
  <r>
    <s v="US-2011-160780"/>
    <s v="06/21/2011"/>
    <s v="21/06/2011"/>
    <x v="1"/>
    <x v="0"/>
    <d v="2011-06-21T00:00:00"/>
    <d v="2011-06-21T00:00:00"/>
    <s v="On Date"/>
    <s v="StewartVisinsky"/>
    <s v="United States"/>
    <s v="Pueblo"/>
    <s v="Colorado"/>
    <s v="Binders"/>
    <s v="Wilson Jones 1&quot; Hanging DublLock Ring Binders"/>
    <n v="2.7455999999999996"/>
    <n v="11.087999999999999"/>
    <n v="7"/>
    <n v="-8.1311999999999998"/>
    <n v="-650.49599999999998"/>
  </r>
  <r>
    <s v="US-2011-160780"/>
    <s v="06/21/2011"/>
    <s v="21/06/2011"/>
    <x v="1"/>
    <x v="0"/>
    <d v="2011-06-21T00:00:00"/>
    <d v="2011-06-21T00:00:00"/>
    <s v="On Date"/>
    <s v="StewartVisinsky"/>
    <s v="United States"/>
    <s v="Pueblo"/>
    <s v="Colorado"/>
    <s v="Binders"/>
    <s v="Avery Trapezoid Extra Heavy Duty 4&quot; Binders"/>
    <n v="20.97"/>
    <n v="25.164000000000001"/>
    <n v="2"/>
    <n v="-16.776"/>
    <n v="-1342.08"/>
  </r>
  <r>
    <s v="CA-2014-137085"/>
    <s v="06/30/2014"/>
    <s v="07/07/2014"/>
    <x v="3"/>
    <x v="0"/>
    <d v="2014-06-30T00:00:00"/>
    <d v="2014-07-07T00:00:00"/>
    <s v="Delay"/>
    <s v="CarolTriggs"/>
    <s v="United States"/>
    <s v="Los Angeles"/>
    <s v="California"/>
    <s v="Binders"/>
    <s v="Satellite Sectional Post Binders"/>
    <n v="23.441400000000002"/>
    <n v="312.55200000000002"/>
    <n v="9"/>
    <n v="101.57940000000001"/>
    <n v="8126.3520000000008"/>
  </r>
  <r>
    <s v="CA-2012-153220"/>
    <s v="11/12/2012"/>
    <s v="14/11/2012"/>
    <x v="2"/>
    <x v="7"/>
    <d v="2012-11-12T00:00:00"/>
    <d v="2012-11-14T00:00:00"/>
    <s v="On Date"/>
    <s v="YosephCarroll"/>
    <s v="United States"/>
    <s v="Los Angeles"/>
    <s v="California"/>
    <s v="Paper"/>
    <s v="Adams &quot;While You Were Out&quot; Message Pads"/>
    <n v="1.7269999999999996"/>
    <n v="15.7"/>
    <n v="5"/>
    <n v="7.0650000000000004"/>
    <n v="565.20000000000005"/>
  </r>
  <r>
    <s v="US-2013-144211"/>
    <s v="08/29/2013"/>
    <s v="03/09/2013"/>
    <x v="0"/>
    <x v="3"/>
    <d v="2013-08-29T00:00:00"/>
    <d v="2013-09-03T00:00:00"/>
    <s v="On Date"/>
    <s v="ChadSievert"/>
    <s v="United States"/>
    <s v="Englewood"/>
    <s v="Colorado"/>
    <s v="Paper"/>
    <s v="Wirebound Four 2-3/4 x 5 Forms per Page, 400 Sets per Book"/>
    <n v="3.2895000000000003"/>
    <n v="15.48"/>
    <n v="3"/>
    <n v="5.6115000000000004"/>
    <n v="448.92"/>
  </r>
  <r>
    <s v="US-2013-144211"/>
    <s v="08/29/2013"/>
    <s v="03/09/2013"/>
    <x v="0"/>
    <x v="3"/>
    <d v="2013-08-29T00:00:00"/>
    <d v="2013-09-03T00:00:00"/>
    <s v="On Date"/>
    <s v="ChadSievert"/>
    <s v="United States"/>
    <s v="Englewood"/>
    <s v="Colorado"/>
    <s v="Phones"/>
    <s v="AT&amp;T 17929 Lendline Telephone"/>
    <n v="33.477600000000002"/>
    <n v="108.57599999999999"/>
    <n v="3"/>
    <n v="8.1432000000000002"/>
    <n v="651.45600000000002"/>
  </r>
  <r>
    <s v="CA-2013-138079"/>
    <s v="01/22/2013"/>
    <s v="28/01/2013"/>
    <x v="0"/>
    <x v="5"/>
    <d v="2013-01-22T00:00:00"/>
    <d v="2013-01-28T00:00:00"/>
    <s v="Delay"/>
    <s v="AnthonyJohnson"/>
    <s v="United States"/>
    <s v="Seattle"/>
    <s v="Washington"/>
    <s v="Furnishings"/>
    <s v="Contract Clock, 14&quot;, Brown"/>
    <n v="14.5068"/>
    <n v="109.9"/>
    <n v="5"/>
    <n v="37.366"/>
    <n v="2989.2799999999997"/>
  </r>
  <r>
    <s v="CA-2014-155873"/>
    <s v="06/17/2014"/>
    <s v="22/06/2014"/>
    <x v="3"/>
    <x v="0"/>
    <d v="2014-06-17T00:00:00"/>
    <d v="2014-06-22T00:00:00"/>
    <s v="On Date"/>
    <s v="AlejandroBallentine"/>
    <s v="United States"/>
    <s v="Carlsbad"/>
    <s v="New Mexico"/>
    <s v="Supplies"/>
    <s v="Acme Elite Stainless Steel Scissors"/>
    <n v="6.1715999999999998"/>
    <n v="16.68"/>
    <n v="2"/>
    <n v="4.3368000000000002"/>
    <n v="346.94400000000002"/>
  </r>
  <r>
    <s v="CA-2014-155873"/>
    <s v="06/17/2014"/>
    <s v="22/06/2014"/>
    <x v="3"/>
    <x v="0"/>
    <d v="2014-06-17T00:00:00"/>
    <d v="2014-06-22T00:00:00"/>
    <s v="On Date"/>
    <s v="AlejandroBallentine"/>
    <s v="United States"/>
    <s v="Carlsbad"/>
    <s v="New Mexico"/>
    <s v="Paper"/>
    <s v="Xerox 215"/>
    <n v="3.3696000000000002"/>
    <n v="19.440000000000001"/>
    <n v="3"/>
    <n v="9.3312000000000008"/>
    <n v="746.49600000000009"/>
  </r>
  <r>
    <s v="CA-2014-155873"/>
    <s v="06/17/2014"/>
    <s v="22/06/2014"/>
    <x v="3"/>
    <x v="0"/>
    <d v="2014-06-17T00:00:00"/>
    <d v="2014-06-22T00:00:00"/>
    <s v="On Date"/>
    <s v="AlejandroBallentine"/>
    <s v="United States"/>
    <s v="Carlsbad"/>
    <s v="New Mexico"/>
    <s v="Paper"/>
    <s v="Xerox 1885"/>
    <n v="24.980799999999999"/>
    <n v="192.16"/>
    <n v="4"/>
    <n v="92.236800000000002"/>
    <n v="7378.9440000000004"/>
  </r>
  <r>
    <s v="CA-2012-121797"/>
    <s v="01/30/2012"/>
    <s v="06/02/2012"/>
    <x v="2"/>
    <x v="5"/>
    <d v="2012-01-30T00:00:00"/>
    <d v="2012-02-06T00:00:00"/>
    <s v="Delay"/>
    <s v="CharlesCrestani"/>
    <s v="United States"/>
    <s v="Los Angeles"/>
    <s v="California"/>
    <s v="Furnishings"/>
    <s v="Computer Room Manger, 14&quot;"/>
    <n v="20.787200000000006"/>
    <n v="227.36"/>
    <n v="7"/>
    <n v="81.849599999999995"/>
    <n v="6547.9679999999998"/>
  </r>
  <r>
    <s v="CA-2012-121797"/>
    <s v="01/30/2012"/>
    <s v="06/02/2012"/>
    <x v="2"/>
    <x v="5"/>
    <d v="2012-01-30T00:00:00"/>
    <d v="2012-02-06T00:00:00"/>
    <s v="Delay"/>
    <s v="CharlesCrestani"/>
    <s v="United States"/>
    <s v="Los Angeles"/>
    <s v="California"/>
    <s v="Machines"/>
    <s v="Bady BDG101FRU Card Printer"/>
    <n v="567.99290000000008"/>
    <n v="1919.9760000000001"/>
    <n v="3"/>
    <n v="215.9973"/>
    <n v="17279.784"/>
  </r>
  <r>
    <s v="CA-2012-103723"/>
    <s v="12/01/2012"/>
    <s v="06/12/2012"/>
    <x v="2"/>
    <x v="1"/>
    <d v="2012-12-01T00:00:00"/>
    <d v="2012-12-06T00:00:00"/>
    <s v="On Date"/>
    <s v="BethThompson"/>
    <s v="United States"/>
    <s v="Seattle"/>
    <s v="Washington"/>
    <s v="Art"/>
    <s v="Prang Drawing Pencil Set"/>
    <n v="1.6680000000000004"/>
    <n v="13.9"/>
    <n v="5"/>
    <n v="5.56"/>
    <n v="444.79999999999995"/>
  </r>
  <r>
    <s v="CA-2014-144827"/>
    <s v="12/22/2014"/>
    <s v="28/12/2014"/>
    <x v="3"/>
    <x v="1"/>
    <d v="2014-12-22T00:00:00"/>
    <d v="2014-12-28T00:00:00"/>
    <s v="Delay"/>
    <s v="SanjitEngle"/>
    <s v="United States"/>
    <s v="Costa Mesa"/>
    <s v="California"/>
    <s v="Storage"/>
    <s v="Fellowes Mobile File Cart, Black"/>
    <n v="45.391400000000004"/>
    <n v="124.36"/>
    <n v="2"/>
    <n v="33.577199999999998"/>
    <n v="2686.1759999999999"/>
  </r>
  <r>
    <s v="CA-2011-153479"/>
    <s v="10/04/2011"/>
    <s v="08/10/2011"/>
    <x v="1"/>
    <x v="8"/>
    <d v="2011-10-04T00:00:00"/>
    <d v="2011-10-08T00:00:00"/>
    <s v="On Date"/>
    <s v="DavidFlashing"/>
    <s v="United States"/>
    <s v="Vallejo"/>
    <s v="California"/>
    <s v="Labels"/>
    <s v="Avery 512"/>
    <n v="1.5316999999999996"/>
    <n v="14.45"/>
    <n v="5"/>
    <n v="6.7915000000000001"/>
    <n v="543.32000000000005"/>
  </r>
  <r>
    <s v="CA-2011-153479"/>
    <s v="10/04/2011"/>
    <s v="08/10/2011"/>
    <x v="1"/>
    <x v="8"/>
    <d v="2011-10-04T00:00:00"/>
    <d v="2011-10-08T00:00:00"/>
    <s v="On Date"/>
    <s v="DavidFlashing"/>
    <s v="United States"/>
    <s v="Vallejo"/>
    <s v="California"/>
    <s v="Binders"/>
    <s v="GBC Recycled Regency Composition Covers"/>
    <n v="32.281199999999998"/>
    <n v="95.647999999999996"/>
    <n v="2"/>
    <n v="31.085599999999999"/>
    <n v="2486.848"/>
  </r>
  <r>
    <s v="CA-2014-104801"/>
    <s v="02/14/2014"/>
    <s v="20/02/2014"/>
    <x v="3"/>
    <x v="11"/>
    <d v="2014-02-14T00:00:00"/>
    <d v="2014-02-20T00:00:00"/>
    <s v="Delay"/>
    <s v="FredHarton"/>
    <s v="United States"/>
    <s v="Seattle"/>
    <s v="Washington"/>
    <s v="Art"/>
    <s v="Newell 311"/>
    <n v="1.6133"/>
    <n v="6.63"/>
    <n v="3"/>
    <n v="1.7901"/>
    <n v="143.208"/>
  </r>
  <r>
    <s v="CA-2014-104801"/>
    <s v="02/14/2014"/>
    <s v="20/02/2014"/>
    <x v="3"/>
    <x v="11"/>
    <d v="2014-02-14T00:00:00"/>
    <d v="2014-02-20T00:00:00"/>
    <s v="Delay"/>
    <s v="FredHarton"/>
    <s v="United States"/>
    <s v="Seattle"/>
    <s v="Washington"/>
    <s v="Accessories"/>
    <s v="Razer Tiamat Over Ear 7.1 Surround Sound PC Gaming Headset"/>
    <n v="113.99430000000001"/>
    <n v="799.96"/>
    <n v="4"/>
    <n v="343.9828"/>
    <n v="27518.624"/>
  </r>
  <r>
    <s v="CA-2014-104801"/>
    <s v="02/14/2014"/>
    <s v="20/02/2014"/>
    <x v="3"/>
    <x v="11"/>
    <d v="2014-02-14T00:00:00"/>
    <d v="2014-02-20T00:00:00"/>
    <s v="Delay"/>
    <s v="FredHarton"/>
    <s v="United States"/>
    <s v="Seattle"/>
    <s v="Washington"/>
    <s v="Furnishings"/>
    <s v="Tenex Contemporary Contur Chairmats for Low and Medium Pile Carpet, Computer, 39&quot; x 49&quot;"/>
    <n v="86.024000000000001"/>
    <n v="107.53"/>
    <n v="1"/>
    <n v="21.506"/>
    <n v="1720.48"/>
  </r>
  <r>
    <s v="CA-2012-129770"/>
    <s v="02/21/2012"/>
    <s v="23/02/2012"/>
    <x v="2"/>
    <x v="11"/>
    <d v="2012-02-21T00:00:00"/>
    <d v="2012-02-23T00:00:00"/>
    <s v="On Date"/>
    <s v="JoeElijah"/>
    <s v="United States"/>
    <s v="Las Cruces"/>
    <s v="New Mexico"/>
    <s v="Paper"/>
    <s v="Staples"/>
    <n v="6.5083999999999991"/>
    <n v="49.12"/>
    <n v="4"/>
    <n v="23.086400000000001"/>
    <n v="1846.912"/>
  </r>
  <r>
    <s v="CA-2011-149244"/>
    <s v="11/04/2011"/>
    <s v="08/11/2011"/>
    <x v="1"/>
    <x v="7"/>
    <d v="2011-11-04T00:00:00"/>
    <d v="2011-11-08T00:00:00"/>
    <s v="On Date"/>
    <s v="MaryBethSkach"/>
    <s v="United States"/>
    <s v="San Diego"/>
    <s v="California"/>
    <s v="Furnishings"/>
    <s v="Executive Impressions 12&quot; Wall Clock"/>
    <n v="10.955400000000001"/>
    <n v="35.340000000000003"/>
    <n v="2"/>
    <n v="13.4292"/>
    <n v="1074.336"/>
  </r>
  <r>
    <s v="CA-2012-140144"/>
    <s v="06/20/2012"/>
    <s v="25/06/2012"/>
    <x v="2"/>
    <x v="0"/>
    <d v="2012-06-20T00:00:00"/>
    <d v="2012-06-25T00:00:00"/>
    <s v="On Date"/>
    <s v="StewartCarmichael"/>
    <s v="United States"/>
    <s v="San Francisco"/>
    <s v="California"/>
    <s v="Furnishings"/>
    <s v="Howard Miller 13&quot; Diameter Pewter Finish Round Wall Clock"/>
    <n v="26.193399999999997"/>
    <n v="257.64"/>
    <n v="6"/>
    <n v="100.4796"/>
    <n v="8038.3680000000004"/>
  </r>
  <r>
    <s v="CA-2012-140144"/>
    <s v="06/20/2012"/>
    <s v="25/06/2012"/>
    <x v="2"/>
    <x v="0"/>
    <d v="2012-06-20T00:00:00"/>
    <d v="2012-06-25T00:00:00"/>
    <s v="On Date"/>
    <s v="StewartCarmichael"/>
    <s v="United States"/>
    <s v="San Francisco"/>
    <s v="California"/>
    <s v="Phones"/>
    <s v="netTALK DUO VoIP Telephone Service"/>
    <n v="26.244999999999997"/>
    <n v="125.976"/>
    <n v="3"/>
    <n v="47.241"/>
    <n v="3779.2799999999997"/>
  </r>
  <r>
    <s v="US-2011-141257"/>
    <s v="06/08/2011"/>
    <s v="14/06/2011"/>
    <x v="1"/>
    <x v="0"/>
    <d v="2011-06-08T00:00:00"/>
    <d v="2011-06-14T00:00:00"/>
    <s v="Delay"/>
    <s v="CarlosSoltero"/>
    <s v="United States"/>
    <s v="Seattle"/>
    <s v="Washington"/>
    <s v="Chairs"/>
    <s v="Hon Deluxe Fabric Upholstered Stacking Chairs, Squared Back"/>
    <n v="170.786"/>
    <n v="585.55200000000002"/>
    <n v="3"/>
    <n v="73.194000000000003"/>
    <n v="5855.52"/>
  </r>
  <r>
    <s v="CA-2011-154669"/>
    <s v="08/08/2011"/>
    <s v="11/08/2011"/>
    <x v="1"/>
    <x v="3"/>
    <d v="2011-08-08T00:00:00"/>
    <d v="2011-08-11T00:00:00"/>
    <s v="On Date"/>
    <s v="TamaraManning"/>
    <s v="United States"/>
    <s v="Vacaville"/>
    <s v="California"/>
    <s v="Storage"/>
    <s v="Advantus Rolling Drawer Organizers"/>
    <n v="28.475199999999994"/>
    <n v="423.28"/>
    <n v="11"/>
    <n v="110.0528"/>
    <n v="8804.2240000000002"/>
  </r>
  <r>
    <s v="CA-2011-158029"/>
    <s v="05/26/2011"/>
    <s v="30/05/2011"/>
    <x v="1"/>
    <x v="2"/>
    <d v="2011-05-26T00:00:00"/>
    <d v="2011-05-30T00:00:00"/>
    <s v="On Date"/>
    <s v="HerbertFlentye"/>
    <s v="United States"/>
    <s v="Los Angeles"/>
    <s v="California"/>
    <s v="Chairs"/>
    <s v="Hon Olson Stacker Stools"/>
    <n v="101.3832"/>
    <n v="225.29599999999999"/>
    <n v="2"/>
    <n v="22.529599999999999"/>
    <n v="1802.3679999999999"/>
  </r>
  <r>
    <s v="CA-2012-155306"/>
    <s v="04/17/2012"/>
    <s v="21/04/2012"/>
    <x v="2"/>
    <x v="10"/>
    <d v="2012-04-17T00:00:00"/>
    <d v="2012-04-21T00:00:00"/>
    <s v="On Date"/>
    <s v="GeorgeAshbrook"/>
    <s v="United States"/>
    <s v="San Francisco"/>
    <s v="California"/>
    <s v="Art"/>
    <s v="Prang Drawing Pencil Set"/>
    <n v="1.6679999999999997"/>
    <n v="5.56"/>
    <n v="2"/>
    <n v="2.2240000000000002"/>
    <n v="177.92000000000002"/>
  </r>
  <r>
    <s v="CA-2012-155306"/>
    <s v="04/17/2012"/>
    <s v="21/04/2012"/>
    <x v="2"/>
    <x v="10"/>
    <d v="2012-04-17T00:00:00"/>
    <d v="2012-04-21T00:00:00"/>
    <s v="On Date"/>
    <s v="GeorgeAshbrook"/>
    <s v="United States"/>
    <s v="San Francisco"/>
    <s v="California"/>
    <s v="Accessories"/>
    <s v="Plantronics S12 Corded Telephone Headset System"/>
    <n v="64.674000000000007"/>
    <n v="323.37"/>
    <n v="3"/>
    <n v="129.34800000000001"/>
    <n v="10347.84"/>
  </r>
  <r>
    <s v="CA-2012-155306"/>
    <s v="04/17/2012"/>
    <s v="21/04/2012"/>
    <x v="2"/>
    <x v="10"/>
    <d v="2012-04-17T00:00:00"/>
    <d v="2012-04-21T00:00:00"/>
    <s v="On Date"/>
    <s v="GeorgeAshbrook"/>
    <s v="United States"/>
    <s v="San Francisco"/>
    <s v="California"/>
    <s v="Phones"/>
    <s v="Plantronics Calisto P620-M USB Wireless Speakerphone System"/>
    <n v="143.0727"/>
    <n v="783.96"/>
    <n v="5"/>
    <n v="68.596500000000006"/>
    <n v="5487.72"/>
  </r>
  <r>
    <s v="CA-2012-155306"/>
    <s v="04/17/2012"/>
    <s v="21/04/2012"/>
    <x v="2"/>
    <x v="10"/>
    <d v="2012-04-17T00:00:00"/>
    <d v="2012-04-21T00:00:00"/>
    <s v="On Date"/>
    <s v="GeorgeAshbrook"/>
    <s v="United States"/>
    <s v="San Francisco"/>
    <s v="California"/>
    <s v="Appliances"/>
    <s v="Hoover Upright Vacuum With Dirt Cup"/>
    <n v="205.56630000000004"/>
    <n v="1447.65"/>
    <n v="5"/>
    <n v="419.81849999999997"/>
    <n v="33585.479999999996"/>
  </r>
  <r>
    <s v="CA-2012-155306"/>
    <s v="04/17/2012"/>
    <s v="21/04/2012"/>
    <x v="2"/>
    <x v="10"/>
    <d v="2012-04-17T00:00:00"/>
    <d v="2012-04-21T00:00:00"/>
    <s v="On Date"/>
    <s v="GeorgeAshbrook"/>
    <s v="United States"/>
    <s v="San Francisco"/>
    <s v="California"/>
    <s v="Paper"/>
    <s v="Xerox 1903"/>
    <n v="3.0498000000000003"/>
    <n v="11.96"/>
    <n v="2"/>
    <n v="5.8604000000000003"/>
    <n v="468.83199999999999"/>
  </r>
  <r>
    <s v="CA-2011-129574"/>
    <s v="05/26/2011"/>
    <s v="29/05/2011"/>
    <x v="1"/>
    <x v="2"/>
    <d v="2011-05-26T00:00:00"/>
    <d v="2011-05-29T00:00:00"/>
    <s v="On Date"/>
    <s v="Deanpercer"/>
    <s v="United States"/>
    <s v="Murray"/>
    <s v="Utah"/>
    <s v="Paper"/>
    <s v="Wirebound Service Call Books, 5 1/2&quot; x 4&quot;"/>
    <n v="5.0335999999999999"/>
    <n v="48.4"/>
    <n v="5"/>
    <n v="23.231999999999999"/>
    <n v="1858.56"/>
  </r>
  <r>
    <s v="CA-2014-126536"/>
    <s v="10/13/2014"/>
    <s v="15/10/2014"/>
    <x v="3"/>
    <x v="8"/>
    <d v="2014-10-13T00:00:00"/>
    <d v="2014-10-15T00:00:00"/>
    <s v="On Date"/>
    <s v="NeilKnudson"/>
    <s v="United States"/>
    <s v="San Francisco"/>
    <s v="California"/>
    <s v="Accessories"/>
    <s v="Maxell 4.7GB DVD-R 5/Pack"/>
    <n v="0.5544"/>
    <n v="0.99"/>
    <n v="1"/>
    <n v="0.43559999999999999"/>
    <n v="34.847999999999999"/>
  </r>
  <r>
    <s v="CA-2014-126536"/>
    <s v="10/13/2014"/>
    <s v="15/10/2014"/>
    <x v="3"/>
    <x v="8"/>
    <d v="2014-10-13T00:00:00"/>
    <d v="2014-10-15T00:00:00"/>
    <s v="On Date"/>
    <s v="NeilKnudson"/>
    <s v="United States"/>
    <s v="San Francisco"/>
    <s v="California"/>
    <s v="Binders"/>
    <s v="Canvas Sectional Post Binders"/>
    <n v="12.984600000000002"/>
    <n v="101.84"/>
    <n v="5"/>
    <n v="36.917000000000002"/>
    <n v="2953.36"/>
  </r>
  <r>
    <s v="CA-2013-144729"/>
    <s v="10/22/2013"/>
    <s v="26/10/2013"/>
    <x v="0"/>
    <x v="8"/>
    <d v="2013-10-22T00:00:00"/>
    <d v="2013-10-26T00:00:00"/>
    <s v="On Date"/>
    <s v="JoelEaton"/>
    <s v="United States"/>
    <s v="San Diego"/>
    <s v="California"/>
    <s v="Storage"/>
    <s v="Belkin 19&quot; Vented Equipment Shelf, Black"/>
    <n v="50.965199999999996"/>
    <n v="154.44"/>
    <n v="3"/>
    <n v="1.5444"/>
    <n v="123.55199999999999"/>
  </r>
  <r>
    <s v="CA-2012-127019"/>
    <s v="12/21/2012"/>
    <s v="25/12/2012"/>
    <x v="2"/>
    <x v="1"/>
    <d v="2012-12-21T00:00:00"/>
    <d v="2012-12-25T00:00:00"/>
    <s v="On Date"/>
    <s v="ElpidaRittenbach"/>
    <s v="United States"/>
    <s v="Colorado Springs"/>
    <s v="Colorado"/>
    <s v="Appliances"/>
    <s v="Belkin 6 Outlet Metallic Surge Strip"/>
    <n v="8.0586000000000002"/>
    <n v="60.984000000000002"/>
    <n v="7"/>
    <n v="4.5738000000000003"/>
    <n v="365.904"/>
  </r>
  <r>
    <s v="CA-2012-138534"/>
    <s v="07/17/2012"/>
    <s v="19/07/2012"/>
    <x v="2"/>
    <x v="6"/>
    <d v="2012-07-17T00:00:00"/>
    <d v="2012-07-19T00:00:00"/>
    <s v="On Date"/>
    <s v="JessicaMyrick"/>
    <s v="United States"/>
    <s v="Bakersfield"/>
    <s v="California"/>
    <s v="Bookcases"/>
    <s v="Sauder Camden County Collection Libraries, Planked Cherry Finish"/>
    <n v="104.6318"/>
    <n v="195.46600000000001"/>
    <n v="2"/>
    <n v="-13.797599999999999"/>
    <n v="-1103.808"/>
  </r>
  <r>
    <s v="CA-2012-149972"/>
    <s v="09/21/2012"/>
    <s v="23/09/2012"/>
    <x v="2"/>
    <x v="4"/>
    <d v="2012-09-21T00:00:00"/>
    <d v="2012-09-23T00:00:00"/>
    <s v="On Date"/>
    <s v="CynthiaDelaney"/>
    <s v="United States"/>
    <s v="Los Angeles"/>
    <s v="California"/>
    <s v="Chairs"/>
    <s v="Hon Every-Day Series Multi-Task Chairs"/>
    <n v="150.38399999999999"/>
    <n v="601.53599999999994"/>
    <n v="4"/>
    <n v="0"/>
    <n v="0"/>
  </r>
  <r>
    <s v="CA-2012-149972"/>
    <s v="09/21/2012"/>
    <s v="23/09/2012"/>
    <x v="2"/>
    <x v="4"/>
    <d v="2012-09-21T00:00:00"/>
    <d v="2012-09-23T00:00:00"/>
    <s v="On Date"/>
    <s v="CynthiaDelaney"/>
    <s v="United States"/>
    <s v="Los Angeles"/>
    <s v="California"/>
    <s v="Fasteners"/>
    <s v="Advantus Map Pennant Flags and Round Head Tacks"/>
    <n v="2.6859999999999999"/>
    <n v="7.9"/>
    <n v="2"/>
    <n v="2.528"/>
    <n v="202.24"/>
  </r>
  <r>
    <s v="CA-2011-154599"/>
    <s v="04/12/2011"/>
    <s v="17/04/2011"/>
    <x v="1"/>
    <x v="10"/>
    <d v="2011-04-12T00:00:00"/>
    <d v="2011-04-17T00:00:00"/>
    <s v="On Date"/>
    <s v="KeanNguyen"/>
    <s v="United States"/>
    <s v="Redondo Beach"/>
    <s v="California"/>
    <s v="Phones"/>
    <s v="Pyle PMP37LED"/>
    <n v="70.072699999999998"/>
    <n v="1075.088"/>
    <n v="14"/>
    <n v="94.0702"/>
    <n v="7525.616"/>
  </r>
  <r>
    <s v="CA-2011-154599"/>
    <s v="04/12/2011"/>
    <s v="17/04/2011"/>
    <x v="1"/>
    <x v="10"/>
    <d v="2011-04-12T00:00:00"/>
    <d v="2011-04-17T00:00:00"/>
    <s v="On Date"/>
    <s v="KeanNguyen"/>
    <s v="United States"/>
    <s v="Redondo Beach"/>
    <s v="California"/>
    <s v="Phones"/>
    <s v="AT&amp;T 1080 Corded phone"/>
    <n v="100.0027"/>
    <n v="438.36799999999999"/>
    <n v="4"/>
    <n v="38.357199999999999"/>
    <n v="3068.576"/>
  </r>
  <r>
    <s v="CA-2011-154599"/>
    <s v="04/12/2011"/>
    <s v="17/04/2011"/>
    <x v="1"/>
    <x v="10"/>
    <d v="2011-04-12T00:00:00"/>
    <d v="2011-04-17T00:00:00"/>
    <s v="On Date"/>
    <s v="KeanNguyen"/>
    <s v="United States"/>
    <s v="Redondo Beach"/>
    <s v="California"/>
    <s v="Binders"/>
    <s v="Recycled Pressboard Report Cover with Reinforced Top Hinge"/>
    <n v="1.6473"/>
    <n v="18.088000000000001"/>
    <n v="7"/>
    <n v="6.5568999999999997"/>
    <n v="524.55200000000002"/>
  </r>
  <r>
    <s v="CA-2011-154599"/>
    <s v="04/12/2011"/>
    <s v="17/04/2011"/>
    <x v="1"/>
    <x v="10"/>
    <d v="2011-04-12T00:00:00"/>
    <d v="2011-04-17T00:00:00"/>
    <s v="On Date"/>
    <s v="KeanNguyen"/>
    <s v="United States"/>
    <s v="Redondo Beach"/>
    <s v="California"/>
    <s v="Bookcases"/>
    <s v="O'Sullivan Living Dimensions 2-Shelf Bookcases"/>
    <n v="108.88200000000001"/>
    <n v="308.49900000000002"/>
    <n v="3"/>
    <n v="-18.146999999999998"/>
    <n v="-1451.7599999999998"/>
  </r>
  <r>
    <s v="US-2012-110163"/>
    <s v="11/01/2012"/>
    <s v="04/11/2012"/>
    <x v="2"/>
    <x v="7"/>
    <d v="2012-11-01T00:00:00"/>
    <d v="2012-11-04T00:00:00"/>
    <s v="On Date"/>
    <s v="GuyArmstrong"/>
    <s v="United States"/>
    <s v="Salem"/>
    <s v="Oregon"/>
    <s v="Art"/>
    <s v="Lumber Crayons"/>
    <n v="6.1070000000000002"/>
    <n v="7.88"/>
    <n v="1"/>
    <n v="1.7729999999999999"/>
    <n v="141.84"/>
  </r>
  <r>
    <s v="CA-2014-143329"/>
    <s v="11/04/2014"/>
    <s v="09/11/2014"/>
    <x v="3"/>
    <x v="7"/>
    <d v="2014-11-04T00:00:00"/>
    <d v="2014-11-09T00:00:00"/>
    <s v="On Date"/>
    <s v="DeniseLeinenbach"/>
    <s v="United States"/>
    <s v="Las Cruces"/>
    <s v="New Mexico"/>
    <s v="Furnishings"/>
    <s v="9-3/4 Diameter Round Wall Clock"/>
    <n v="7.9981999999999998"/>
    <n v="41.37"/>
    <n v="3"/>
    <n v="17.375399999999999"/>
    <n v="1390.0319999999999"/>
  </r>
  <r>
    <s v="CA-2012-159380"/>
    <s v="05/12/2012"/>
    <s v="16/05/2012"/>
    <x v="2"/>
    <x v="2"/>
    <d v="2012-05-12T00:00:00"/>
    <d v="2012-05-16T00:00:00"/>
    <s v="On Date"/>
    <s v="CindyStewart"/>
    <s v="United States"/>
    <s v="San Francisco"/>
    <s v="California"/>
    <s v="Paper"/>
    <s v="Xerox 1962"/>
    <n v="2.3540000000000001"/>
    <n v="12.84"/>
    <n v="3"/>
    <n v="5.7779999999999996"/>
    <n v="462.23999999999995"/>
  </r>
  <r>
    <s v="CA-2012-159380"/>
    <s v="05/12/2012"/>
    <s v="16/05/2012"/>
    <x v="2"/>
    <x v="2"/>
    <d v="2012-05-12T00:00:00"/>
    <d v="2012-05-16T00:00:00"/>
    <s v="On Date"/>
    <s v="CindyStewart"/>
    <s v="United States"/>
    <s v="San Francisco"/>
    <s v="California"/>
    <s v="Paper"/>
    <s v="Xerox 1953"/>
    <n v="2.3540000000000001"/>
    <n v="25.68"/>
    <n v="6"/>
    <n v="11.555999999999999"/>
    <n v="924.4799999999999"/>
  </r>
  <r>
    <s v="CA-2012-148635"/>
    <s v="07/25/2012"/>
    <s v="27/07/2012"/>
    <x v="2"/>
    <x v="6"/>
    <d v="2012-07-25T00:00:00"/>
    <d v="2012-07-27T00:00:00"/>
    <s v="On Date"/>
    <s v="MichelleHuthwaite"/>
    <s v="United States"/>
    <s v="Seattle"/>
    <s v="Washington"/>
    <s v="Fasteners"/>
    <s v="Plymouth Boxed Rubber Bands by Plymouth"/>
    <n v="4.4744999999999999"/>
    <n v="9.42"/>
    <n v="2"/>
    <n v="0.47099999999999997"/>
    <n v="37.68"/>
  </r>
  <r>
    <s v="CA-2012-148635"/>
    <s v="07/25/2012"/>
    <s v="27/07/2012"/>
    <x v="2"/>
    <x v="6"/>
    <d v="2012-07-25T00:00:00"/>
    <d v="2012-07-27T00:00:00"/>
    <s v="On Date"/>
    <s v="MichelleHuthwaite"/>
    <s v="United States"/>
    <s v="Seattle"/>
    <s v="Washington"/>
    <s v="Paper"/>
    <s v="Xerox 228"/>
    <n v="3.3696000000000006"/>
    <n v="12.96"/>
    <n v="2"/>
    <n v="6.2207999999999997"/>
    <n v="497.66399999999999"/>
  </r>
  <r>
    <s v="CA-2012-148635"/>
    <s v="07/25/2012"/>
    <s v="27/07/2012"/>
    <x v="2"/>
    <x v="6"/>
    <d v="2012-07-25T00:00:00"/>
    <d v="2012-07-27T00:00:00"/>
    <s v="On Date"/>
    <s v="MichelleHuthwaite"/>
    <s v="United States"/>
    <s v="Seattle"/>
    <s v="Washington"/>
    <s v="Bookcases"/>
    <s v="Sauder Forest Hills Library, Woodland Oak Finish"/>
    <n v="129.70159999999998"/>
    <n v="704.9"/>
    <n v="5"/>
    <n v="56.392000000000003"/>
    <n v="4511.3600000000006"/>
  </r>
  <r>
    <s v="CA-2012-148635"/>
    <s v="07/25/2012"/>
    <s v="27/07/2012"/>
    <x v="2"/>
    <x v="6"/>
    <d v="2012-07-25T00:00:00"/>
    <d v="2012-07-27T00:00:00"/>
    <s v="On Date"/>
    <s v="MichelleHuthwaite"/>
    <s v="United States"/>
    <s v="Seattle"/>
    <s v="Washington"/>
    <s v="Chairs"/>
    <s v="Office Star - Professional Matrix Back Chair with 2-to-1 Synchro Tilt and Mesh Fabric Seat"/>
    <n v="266.7448"/>
    <n v="561.56799999999998"/>
    <n v="2"/>
    <n v="28.078399999999998"/>
    <n v="2246.2719999999999"/>
  </r>
  <r>
    <s v="CA-2013-160500"/>
    <s v="05/06/2013"/>
    <s v="09/05/2013"/>
    <x v="0"/>
    <x v="2"/>
    <d v="2013-05-06T00:00:00"/>
    <d v="2013-05-09T00:00:00"/>
    <s v="On Date"/>
    <s v="DarrinMartin"/>
    <s v="United States"/>
    <s v="Encinitas"/>
    <s v="California"/>
    <s v="Binders"/>
    <s v="Computer Printout Index Tabs"/>
    <n v="0.87359999999999993"/>
    <n v="6.72"/>
    <n v="5"/>
    <n v="2.3519999999999999"/>
    <n v="188.16"/>
  </r>
  <r>
    <s v="CA-2013-160500"/>
    <s v="05/06/2013"/>
    <s v="09/05/2013"/>
    <x v="0"/>
    <x v="2"/>
    <d v="2013-05-06T00:00:00"/>
    <d v="2013-05-09T00:00:00"/>
    <s v="On Date"/>
    <s v="DarrinMartin"/>
    <s v="United States"/>
    <s v="Encinitas"/>
    <s v="California"/>
    <s v="Tables"/>
    <s v="Bevis 36 x 72 Conference Tables"/>
    <n v="97.102199999999996"/>
    <n v="298.77600000000001"/>
    <n v="3"/>
    <n v="7.4694000000000003"/>
    <n v="597.55200000000002"/>
  </r>
  <r>
    <s v="CA-2014-100202"/>
    <s v="01/01/2014"/>
    <s v="06/01/2014"/>
    <x v="3"/>
    <x v="5"/>
    <d v="2014-01-01T00:00:00"/>
    <d v="2014-01-06T00:00:00"/>
    <s v="On Date"/>
    <s v="BrianDeCherney"/>
    <s v="United States"/>
    <s v="Anaheim"/>
    <s v="California"/>
    <s v="Phones"/>
    <s v="Adtran 1202752G1"/>
    <n v="93.232599999999991"/>
    <n v="302.37599999999998"/>
    <n v="3"/>
    <n v="22.6782"/>
    <n v="1814.2560000000001"/>
  </r>
  <r>
    <s v="CA-2011-148915"/>
    <s v="11/01/2011"/>
    <s v="05/11/2011"/>
    <x v="1"/>
    <x v="7"/>
    <d v="2011-11-01T00:00:00"/>
    <d v="2011-11-05T00:00:00"/>
    <s v="On Date"/>
    <s v="NatalieDeCherney"/>
    <s v="United States"/>
    <s v="Portland"/>
    <s v="Oregon"/>
    <s v="Storage"/>
    <s v="Carina Mini System Audio Rack, Model AR050B"/>
    <n v="107.6506"/>
    <n v="443.92"/>
    <n v="5"/>
    <n v="-94.332999999999998"/>
    <n v="-7546.6399999999994"/>
  </r>
  <r>
    <s v="CA-2011-148915"/>
    <s v="11/01/2011"/>
    <s v="05/11/2011"/>
    <x v="1"/>
    <x v="7"/>
    <d v="2011-11-01T00:00:00"/>
    <d v="2011-11-05T00:00:00"/>
    <s v="On Date"/>
    <s v="NatalieDeCherney"/>
    <s v="United States"/>
    <s v="Portland"/>
    <s v="Oregon"/>
    <s v="Phones"/>
    <s v="Plantronics Voyager Pro HD - Bluetooth Headset"/>
    <n v="33.794799999999995"/>
    <n v="155.976"/>
    <n v="3"/>
    <n v="54.5916"/>
    <n v="4367.3279999999995"/>
  </r>
  <r>
    <s v="CA-2014-110842"/>
    <s v="11/12/2014"/>
    <s v="17/11/2014"/>
    <x v="3"/>
    <x v="7"/>
    <d v="2014-11-12T00:00:00"/>
    <d v="2014-11-17T00:00:00"/>
    <s v="On Date"/>
    <s v="GuyArmstrong"/>
    <s v="United States"/>
    <s v="Los Angeles"/>
    <s v="California"/>
    <s v="Appliances"/>
    <s v="Belkin 6 Outlet Metallic Surge Strip"/>
    <n v="8.0586000000000002"/>
    <n v="10.89"/>
    <n v="1"/>
    <n v="2.8313999999999999"/>
    <n v="226.512"/>
  </r>
  <r>
    <s v="CA-2014-110842"/>
    <s v="11/12/2014"/>
    <s v="17/11/2014"/>
    <x v="3"/>
    <x v="7"/>
    <d v="2014-11-12T00:00:00"/>
    <d v="2014-11-17T00:00:00"/>
    <s v="On Date"/>
    <s v="GuyArmstrong"/>
    <s v="United States"/>
    <s v="Los Angeles"/>
    <s v="California"/>
    <s v="Paper"/>
    <s v="Xerox 201"/>
    <n v="3.3696000000000002"/>
    <n v="19.440000000000001"/>
    <n v="3"/>
    <n v="9.3312000000000008"/>
    <n v="746.49600000000009"/>
  </r>
  <r>
    <s v="CA-2014-110842"/>
    <s v="11/12/2014"/>
    <s v="17/11/2014"/>
    <x v="3"/>
    <x v="7"/>
    <d v="2014-11-12T00:00:00"/>
    <d v="2014-11-17T00:00:00"/>
    <s v="On Date"/>
    <s v="GuyArmstrong"/>
    <s v="United States"/>
    <s v="Los Angeles"/>
    <s v="California"/>
    <s v="Binders"/>
    <s v="Ibico Plastic Spiral Binding Combs"/>
    <n v="16.416"/>
    <n v="121.6"/>
    <n v="5"/>
    <n v="39.520000000000003"/>
    <n v="3161.6000000000004"/>
  </r>
  <r>
    <s v="CA-2013-128594"/>
    <s v="08/27/2013"/>
    <s v="30/08/2013"/>
    <x v="0"/>
    <x v="3"/>
    <d v="2013-08-27T00:00:00"/>
    <d v="2013-08-30T00:00:00"/>
    <s v="On Date"/>
    <s v="DonJones"/>
    <s v="United States"/>
    <s v="San Diego"/>
    <s v="California"/>
    <s v="Chairs"/>
    <s v="Global Troy Executive Leather Low-Back Tilter"/>
    <n v="375.73500000000001"/>
    <n v="1603.136"/>
    <n v="4"/>
    <n v="100.196"/>
    <n v="8015.68"/>
  </r>
  <r>
    <s v="US-2014-103828"/>
    <s v="08/14/2014"/>
    <s v="14/08/2014"/>
    <x v="3"/>
    <x v="3"/>
    <d v="2014-08-14T00:00:00"/>
    <d v="2014-08-14T00:00:00"/>
    <s v="On Date"/>
    <s v="JayKimmel"/>
    <s v="United States"/>
    <s v="San Francisco"/>
    <s v="California"/>
    <s v="Storage"/>
    <s v="Sterilite Officeware Hinged File Box"/>
    <n v="7.6504000000000012"/>
    <n v="31.44"/>
    <n v="3"/>
    <n v="8.4887999999999995"/>
    <n v="679.10399999999993"/>
  </r>
  <r>
    <s v="US-2014-103828"/>
    <s v="08/14/2014"/>
    <s v="14/08/2014"/>
    <x v="3"/>
    <x v="3"/>
    <d v="2014-08-14T00:00:00"/>
    <d v="2014-08-14T00:00:00"/>
    <s v="On Date"/>
    <s v="JayKimmel"/>
    <s v="United States"/>
    <s v="San Francisco"/>
    <s v="California"/>
    <s v="Appliances"/>
    <s v="Staples"/>
    <n v="8.7381000000000011"/>
    <n v="83.79"/>
    <n v="7"/>
    <n v="22.6233"/>
    <n v="1809.864"/>
  </r>
  <r>
    <s v="US-2014-103828"/>
    <s v="08/14/2014"/>
    <s v="14/08/2014"/>
    <x v="3"/>
    <x v="3"/>
    <d v="2014-08-14T00:00:00"/>
    <d v="2014-08-14T00:00:00"/>
    <s v="On Date"/>
    <s v="JayKimmel"/>
    <s v="United States"/>
    <s v="San Francisco"/>
    <s v="California"/>
    <s v="Art"/>
    <s v="Newell 345"/>
    <n v="14.6816"/>
    <n v="59.52"/>
    <n v="3"/>
    <n v="15.475199999999999"/>
    <n v="1238.0159999999998"/>
  </r>
  <r>
    <s v="US-2014-103828"/>
    <s v="08/14/2014"/>
    <s v="14/08/2014"/>
    <x v="3"/>
    <x v="3"/>
    <d v="2014-08-14T00:00:00"/>
    <d v="2014-08-14T00:00:00"/>
    <s v="On Date"/>
    <s v="JayKimmel"/>
    <s v="United States"/>
    <s v="San Francisco"/>
    <s v="California"/>
    <s v="Supplies"/>
    <s v="Staples"/>
    <n v="5.6658000000000008"/>
    <n v="31.92"/>
    <n v="4"/>
    <n v="9.2568000000000001"/>
    <n v="740.54399999999998"/>
  </r>
  <r>
    <s v="CA-2011-148040"/>
    <s v="03/22/2011"/>
    <s v="26/03/2011"/>
    <x v="1"/>
    <x v="9"/>
    <d v="2011-03-22T00:00:00"/>
    <d v="2011-03-26T00:00:00"/>
    <s v="On Date"/>
    <s v="BethFritzler"/>
    <s v="United States"/>
    <s v="Tucson"/>
    <s v="Arizona"/>
    <s v="Paper"/>
    <s v="Xerox 1951"/>
    <n v="17.039000000000001"/>
    <n v="74.352000000000004"/>
    <n v="3"/>
    <n v="23.234999999999999"/>
    <n v="1858.8"/>
  </r>
  <r>
    <s v="CA-2011-148040"/>
    <s v="03/22/2011"/>
    <s v="26/03/2011"/>
    <x v="1"/>
    <x v="9"/>
    <d v="2011-03-22T00:00:00"/>
    <d v="2011-03-26T00:00:00"/>
    <s v="On Date"/>
    <s v="BethFritzler"/>
    <s v="United States"/>
    <s v="Tucson"/>
    <s v="Arizona"/>
    <s v="Chairs"/>
    <s v="Office Star - Mesh Screen back chair with Vinyl seat"/>
    <n v="116.5722"/>
    <n v="314.35199999999998"/>
    <n v="3"/>
    <n v="-35.364600000000003"/>
    <n v="-2829.1680000000001"/>
  </r>
  <r>
    <s v="CA-2014-135167"/>
    <s v="06/16/2014"/>
    <s v="21/06/2014"/>
    <x v="3"/>
    <x v="0"/>
    <d v="2014-06-16T00:00:00"/>
    <d v="2014-06-21T00:00:00"/>
    <s v="On Date"/>
    <s v="StuartCalhoun"/>
    <s v="United States"/>
    <s v="Los Angeles"/>
    <s v="California"/>
    <s v="Art"/>
    <s v="Dixon Prang Watercolor Pencils, 10-Color Set with Brush"/>
    <n v="2.5133999999999999"/>
    <n v="4.26"/>
    <n v="1"/>
    <n v="1.7465999999999999"/>
    <n v="139.72800000000001"/>
  </r>
  <r>
    <s v="CA-2014-137022"/>
    <s v="11/17/2014"/>
    <s v="23/11/2014"/>
    <x v="3"/>
    <x v="7"/>
    <d v="2014-11-17T00:00:00"/>
    <d v="2014-11-23T00:00:00"/>
    <s v="Delay"/>
    <s v="ScottWilliamson"/>
    <s v="United States"/>
    <s v="San Diego"/>
    <s v="California"/>
    <s v="Storage"/>
    <s v="Tennsco Regal Shelving Units"/>
    <n v="98.367699999999999"/>
    <n v="811.28"/>
    <n v="8"/>
    <n v="24.3384"/>
    <n v="1947.0720000000001"/>
  </r>
  <r>
    <s v="US-2013-167339"/>
    <s v="01/21/2013"/>
    <s v="23/01/2013"/>
    <x v="0"/>
    <x v="5"/>
    <d v="2013-01-21T00:00:00"/>
    <d v="2013-01-23T00:00:00"/>
    <s v="On Date"/>
    <s v="TamaraDahlen"/>
    <s v="United States"/>
    <s v="San Diego"/>
    <s v="California"/>
    <s v="Chairs"/>
    <s v="Global Super Steno Chair"/>
    <n v="79.66340000000001"/>
    <n v="153.56800000000001"/>
    <n v="2"/>
    <n v="-5.7587999999999999"/>
    <n v="-460.70400000000001"/>
  </r>
  <r>
    <s v="US-2013-167339"/>
    <s v="01/21/2013"/>
    <s v="23/01/2013"/>
    <x v="0"/>
    <x v="5"/>
    <d v="2013-01-21T00:00:00"/>
    <d v="2013-01-23T00:00:00"/>
    <s v="On Date"/>
    <s v="TamaraDahlen"/>
    <s v="United States"/>
    <s v="San Diego"/>
    <s v="California"/>
    <s v="Chairs"/>
    <s v="Global Ergonomic Managers Chair"/>
    <n v="133.92520000000002"/>
    <n v="1013.4880000000001"/>
    <n v="7"/>
    <n v="76.011600000000001"/>
    <n v="6080.9279999999999"/>
  </r>
  <r>
    <s v="CA-2013-130799"/>
    <s v="11/12/2013"/>
    <s v="17/11/2013"/>
    <x v="0"/>
    <x v="7"/>
    <d v="2013-11-12T00:00:00"/>
    <d v="2013-11-17T00:00:00"/>
    <s v="On Date"/>
    <s v="BerenikeKampe"/>
    <s v="United States"/>
    <s v="San Francisco"/>
    <s v="California"/>
    <s v="Furnishings"/>
    <s v="Eldon Regeneration Recycled Desk Accessories, Smoke"/>
    <n v="1.1832"/>
    <n v="6.96"/>
    <n v="4"/>
    <n v="2.2271999999999998"/>
    <n v="178.17599999999999"/>
  </r>
  <r>
    <s v="CA-2013-164483"/>
    <s v="01/30/2013"/>
    <s v="03/02/2013"/>
    <x v="0"/>
    <x v="5"/>
    <d v="2013-01-30T00:00:00"/>
    <d v="2013-02-03T00:00:00"/>
    <s v="On Date"/>
    <s v="JeremyFarry"/>
    <s v="United States"/>
    <s v="San Francisco"/>
    <s v="California"/>
    <s v="Binders"/>
    <s v="Heavy-Duty E-Z-D Binders"/>
    <n v="5.7822999999999993"/>
    <n v="17.456"/>
    <n v="2"/>
    <n v="5.8914"/>
    <n v="471.31200000000001"/>
  </r>
  <r>
    <s v="US-2013-159856"/>
    <s v="10/19/2013"/>
    <s v="23/10/2013"/>
    <x v="0"/>
    <x v="8"/>
    <d v="2013-10-19T00:00:00"/>
    <d v="2013-10-23T00:00:00"/>
    <s v="On Date"/>
    <s v="EmilyPhan"/>
    <s v="United States"/>
    <s v="Tempe"/>
    <s v="Arizona"/>
    <s v="Chairs"/>
    <s v="Global Deluxe Steno Chair"/>
    <n v="68.512200000000007"/>
    <n v="307.92"/>
    <n v="5"/>
    <n v="-34.640999999999998"/>
    <n v="-2771.2799999999997"/>
  </r>
  <r>
    <s v="CA-2014-102099"/>
    <s v="12/19/2014"/>
    <s v="20/12/2014"/>
    <x v="3"/>
    <x v="1"/>
    <d v="2014-12-19T00:00:00"/>
    <d v="2014-12-20T00:00:00"/>
    <s v="On Date"/>
    <s v="EmilyPhan"/>
    <s v="United States"/>
    <s v="Los Angeles"/>
    <s v="California"/>
    <s v="Art"/>
    <s v="Newell 327"/>
    <n v="1.6133"/>
    <n v="6.63"/>
    <n v="3"/>
    <n v="1.7901"/>
    <n v="143.208"/>
  </r>
  <r>
    <s v="CA-2014-102099"/>
    <s v="12/19/2014"/>
    <s v="20/12/2014"/>
    <x v="3"/>
    <x v="1"/>
    <d v="2014-12-19T00:00:00"/>
    <d v="2014-12-20T00:00:00"/>
    <s v="On Date"/>
    <s v="EmilyPhan"/>
    <s v="United States"/>
    <s v="Los Angeles"/>
    <s v="California"/>
    <s v="Paper"/>
    <s v="Xerox 1996"/>
    <n v="3.3696000000000006"/>
    <n v="12.96"/>
    <n v="2"/>
    <n v="6.2207999999999997"/>
    <n v="497.66399999999999"/>
  </r>
  <r>
    <s v="CA-2014-102099"/>
    <s v="12/19/2014"/>
    <s v="20/12/2014"/>
    <x v="3"/>
    <x v="1"/>
    <d v="2014-12-19T00:00:00"/>
    <d v="2014-12-20T00:00:00"/>
    <s v="On Date"/>
    <s v="EmilyPhan"/>
    <s v="United States"/>
    <s v="Los Angeles"/>
    <s v="California"/>
    <s v="Paper"/>
    <s v="Xerox 213"/>
    <n v="3.3695999999999997"/>
    <n v="32.4"/>
    <n v="5"/>
    <n v="15.552"/>
    <n v="1244.1599999999999"/>
  </r>
  <r>
    <s v="CA-2014-164049"/>
    <s v="11/03/2014"/>
    <s v="07/11/2014"/>
    <x v="3"/>
    <x v="7"/>
    <d v="2014-11-03T00:00:00"/>
    <d v="2014-11-07T00:00:00"/>
    <s v="On Date"/>
    <s v="KenHeidel"/>
    <s v="United States"/>
    <s v="Seattle"/>
    <s v="Washington"/>
    <s v="Paper"/>
    <s v="Wirebound Message Books, Four 2 3/4 x 5 Forms per Page, 200 Sets per Book"/>
    <n v="2.6235000000000004"/>
    <n v="23.85"/>
    <n v="5"/>
    <n v="10.7325"/>
    <n v="858.6"/>
  </r>
  <r>
    <s v="CA-2011-127586"/>
    <s v="09/26/2011"/>
    <s v="30/09/2011"/>
    <x v="1"/>
    <x v="4"/>
    <d v="2011-09-26T00:00:00"/>
    <d v="2011-09-30T00:00:00"/>
    <s v="On Date"/>
    <s v="ChristopherSchild"/>
    <s v="United States"/>
    <s v="Seattle"/>
    <s v="Washington"/>
    <s v="Storage"/>
    <s v="Dual Level, Single-Width Filing Carts"/>
    <n v="114.7444"/>
    <n v="310.12"/>
    <n v="2"/>
    <n v="80.631200000000007"/>
    <n v="6450.496000000001"/>
  </r>
  <r>
    <s v="CA-2014-166415"/>
    <s v="02/20/2014"/>
    <s v="24/02/2014"/>
    <x v="3"/>
    <x v="11"/>
    <d v="2014-02-20T00:00:00"/>
    <d v="2014-02-24T00:00:00"/>
    <s v="On Date"/>
    <s v="MaxEngle"/>
    <s v="United States"/>
    <s v="Seattle"/>
    <s v="Washington"/>
    <s v="Fasteners"/>
    <s v="Rubber Band Ball"/>
    <n v="3.6652"/>
    <n v="11.22"/>
    <n v="3"/>
    <n v="0.22439999999999999"/>
    <n v="17.951999999999998"/>
  </r>
  <r>
    <s v="CA-2014-164329"/>
    <s v="01/31/2014"/>
    <s v="31/01/2014"/>
    <x v="3"/>
    <x v="5"/>
    <d v="2014-01-31T00:00:00"/>
    <d v="2014-01-31T00:00:00"/>
    <s v="On Date"/>
    <s v="MichaelMoore"/>
    <s v="United States"/>
    <s v="San Francisco"/>
    <s v="California"/>
    <s v="Storage"/>
    <s v="Space Solutions Commercial Steel Shelving"/>
    <n v="61.417500000000004"/>
    <n v="129.30000000000001"/>
    <n v="2"/>
    <n v="6.4649999999999999"/>
    <n v="517.20000000000005"/>
  </r>
  <r>
    <s v="CA-2012-168564"/>
    <s v="08/08/2012"/>
    <s v="08/08/2012"/>
    <x v="2"/>
    <x v="3"/>
    <d v="2012-08-08T00:00:00"/>
    <d v="2012-08-08T00:00:00"/>
    <s v="On Date"/>
    <s v="ThomasThornton"/>
    <s v="United States"/>
    <s v="San Francisco"/>
    <s v="California"/>
    <s v="Binders"/>
    <s v="ACCOHIDE 3-Ring Binder, Blue, 1&quot;"/>
    <n v="2.1888999999999998"/>
    <n v="6.6079999999999997"/>
    <n v="2"/>
    <n v="2.2302"/>
    <n v="178.416"/>
  </r>
  <r>
    <s v="CA-2012-168564"/>
    <s v="08/08/2012"/>
    <s v="08/08/2012"/>
    <x v="2"/>
    <x v="3"/>
    <d v="2012-08-08T00:00:00"/>
    <d v="2012-08-08T00:00:00"/>
    <s v="On Date"/>
    <s v="ThomasThornton"/>
    <s v="United States"/>
    <s v="San Francisco"/>
    <s v="California"/>
    <s v="Binders"/>
    <s v="Presstex Flexible Ring Binders"/>
    <n v="2.2750000000000004"/>
    <n v="7.28"/>
    <n v="2"/>
    <n v="2.73"/>
    <n v="218.4"/>
  </r>
  <r>
    <s v="CA-2012-168564"/>
    <s v="08/08/2012"/>
    <s v="08/08/2012"/>
    <x v="2"/>
    <x v="3"/>
    <d v="2012-08-08T00:00:00"/>
    <d v="2012-08-08T00:00:00"/>
    <s v="On Date"/>
    <s v="ThomasThornton"/>
    <s v="United States"/>
    <s v="San Francisco"/>
    <s v="California"/>
    <s v="Chairs"/>
    <s v="Global Ergonomic Managers Chair"/>
    <n v="133.92519999999999"/>
    <n v="144.78399999999999"/>
    <n v="1"/>
    <n v="10.8588"/>
    <n v="868.70400000000006"/>
  </r>
  <r>
    <s v="US-2013-169040"/>
    <s v="12/07/2013"/>
    <s v="13/12/2013"/>
    <x v="0"/>
    <x v="1"/>
    <d v="2013-12-07T00:00:00"/>
    <d v="2013-12-13T00:00:00"/>
    <s v="Delay"/>
    <s v="GregTran"/>
    <s v="United States"/>
    <s v="Seattle"/>
    <s v="Washington"/>
    <s v="Phones"/>
    <s v="Plantronics Calisto P620-M USB Wireless Speakerphone System"/>
    <n v="143.0727"/>
    <n v="156.792"/>
    <n v="1"/>
    <n v="13.7193"/>
    <n v="1097.5440000000001"/>
  </r>
  <r>
    <s v="US-2013-169040"/>
    <s v="12/07/2013"/>
    <s v="13/12/2013"/>
    <x v="0"/>
    <x v="1"/>
    <d v="2013-12-07T00:00:00"/>
    <d v="2013-12-13T00:00:00"/>
    <s v="Delay"/>
    <s v="GregTran"/>
    <s v="United States"/>
    <s v="Seattle"/>
    <s v="Washington"/>
    <s v="Phones"/>
    <s v="Google Nexus 5"/>
    <n v="134.99249999999998"/>
    <n v="431.976"/>
    <n v="3"/>
    <n v="26.9985"/>
    <n v="2159.88"/>
  </r>
  <r>
    <s v="US-2013-169040"/>
    <s v="12/07/2013"/>
    <s v="13/12/2013"/>
    <x v="0"/>
    <x v="1"/>
    <d v="2013-12-07T00:00:00"/>
    <d v="2013-12-13T00:00:00"/>
    <s v="Delay"/>
    <s v="GregTran"/>
    <s v="United States"/>
    <s v="Seattle"/>
    <s v="Washington"/>
    <s v="Envelopes"/>
    <s v="Jet-Pak Recycled Peel 'N' Seal Padded Mailers"/>
    <n v="19.7395"/>
    <n v="35.89"/>
    <n v="1"/>
    <n v="16.150500000000001"/>
    <n v="1292.04"/>
  </r>
  <r>
    <s v="US-2013-169040"/>
    <s v="12/07/2013"/>
    <s v="13/12/2013"/>
    <x v="0"/>
    <x v="1"/>
    <d v="2013-12-07T00:00:00"/>
    <d v="2013-12-13T00:00:00"/>
    <s v="Delay"/>
    <s v="GregTran"/>
    <s v="United States"/>
    <s v="Seattle"/>
    <s v="Washington"/>
    <s v="Binders"/>
    <s v="Ibico Plastic and Wire Spiral Binding Combs"/>
    <n v="4.5522"/>
    <n v="47.207999999999998"/>
    <n v="7"/>
    <n v="15.342599999999999"/>
    <n v="1227.4079999999999"/>
  </r>
  <r>
    <s v="US-2013-169040"/>
    <s v="12/07/2013"/>
    <s v="13/12/2013"/>
    <x v="0"/>
    <x v="1"/>
    <d v="2013-12-07T00:00:00"/>
    <d v="2013-12-13T00:00:00"/>
    <s v="Delay"/>
    <s v="GregTran"/>
    <s v="United States"/>
    <s v="Seattle"/>
    <s v="Washington"/>
    <s v="Paper"/>
    <s v="Xerox 1880"/>
    <n v="18.783200000000004"/>
    <n v="248.08"/>
    <n v="7"/>
    <n v="116.5976"/>
    <n v="9327.8080000000009"/>
  </r>
  <r>
    <s v="US-2013-169040"/>
    <s v="12/07/2013"/>
    <s v="13/12/2013"/>
    <x v="0"/>
    <x v="1"/>
    <d v="2013-12-07T00:00:00"/>
    <d v="2013-12-13T00:00:00"/>
    <s v="Delay"/>
    <s v="GregTran"/>
    <s v="United States"/>
    <s v="Seattle"/>
    <s v="Washington"/>
    <s v="Paper"/>
    <s v="Snap-A-Way Black Print Carbonless Ruled Speed Letter, Triplicate"/>
    <n v="20.108199999999997"/>
    <n v="189.7"/>
    <n v="5"/>
    <n v="89.159000000000006"/>
    <n v="7132.72"/>
  </r>
  <r>
    <s v="US-2013-169040"/>
    <s v="12/07/2013"/>
    <s v="13/12/2013"/>
    <x v="0"/>
    <x v="1"/>
    <d v="2013-12-07T00:00:00"/>
    <d v="2013-12-13T00:00:00"/>
    <s v="Delay"/>
    <s v="GregTran"/>
    <s v="United States"/>
    <s v="Seattle"/>
    <s v="Washington"/>
    <s v="Binders"/>
    <s v="GBC Standard Therm-A-Bind Covers"/>
    <n v="13.456800000000001"/>
    <n v="59.808"/>
    <n v="3"/>
    <n v="19.4376"/>
    <n v="1555.008"/>
  </r>
  <r>
    <s v="CA-2014-126242"/>
    <s v="11/20/2014"/>
    <s v="25/11/2014"/>
    <x v="3"/>
    <x v="7"/>
    <d v="2014-11-20T00:00:00"/>
    <d v="2014-11-25T00:00:00"/>
    <s v="On Date"/>
    <s v="MickCrebagga"/>
    <s v="United States"/>
    <s v="Los Angeles"/>
    <s v="California"/>
    <s v="Storage"/>
    <s v="File Shuttle II and Handi-File, Black"/>
    <n v="25.4175"/>
    <n v="305.01"/>
    <n v="9"/>
    <n v="76.252499999999998"/>
    <n v="6100.2"/>
  </r>
  <r>
    <s v="CA-2014-126242"/>
    <s v="11/20/2014"/>
    <s v="25/11/2014"/>
    <x v="3"/>
    <x v="7"/>
    <d v="2014-11-20T00:00:00"/>
    <d v="2014-11-25T00:00:00"/>
    <s v="On Date"/>
    <s v="MickCrebagga"/>
    <s v="United States"/>
    <s v="Los Angeles"/>
    <s v="California"/>
    <s v="Furnishings"/>
    <s v="Executive Impressions 13-1/2&quot; Indoor/Outdoor Wall Clock"/>
    <n v="11.593999999999999"/>
    <n v="18.7"/>
    <n v="1"/>
    <n v="7.1059999999999999"/>
    <n v="568.48"/>
  </r>
  <r>
    <s v="CA-2013-166443"/>
    <s v="11/05/2013"/>
    <s v="06/11/2013"/>
    <x v="0"/>
    <x v="7"/>
    <d v="2013-11-05T00:00:00"/>
    <d v="2013-11-06T00:00:00"/>
    <s v="On Date"/>
    <s v="LisaHazard"/>
    <s v="United States"/>
    <s v="San Francisco"/>
    <s v="California"/>
    <s v="Furnishings"/>
    <s v="Advantus Panel Wall Acrylic Frame"/>
    <n v="3.1178999999999997"/>
    <n v="38.29"/>
    <n v="7"/>
    <n v="16.464700000000001"/>
    <n v="1317.1759999999999"/>
  </r>
  <r>
    <s v="CA-2014-169859"/>
    <s v="12/15/2014"/>
    <s v="19/12/2014"/>
    <x v="3"/>
    <x v="1"/>
    <d v="2014-12-15T00:00:00"/>
    <d v="2014-12-19T00:00:00"/>
    <s v="On Date"/>
    <s v="MikePelletier"/>
    <s v="United States"/>
    <s v="San Diego"/>
    <s v="California"/>
    <s v="Furnishings"/>
    <s v="Eldon 400 Class Desk Accessories, Black Carbon"/>
    <n v="5.0749999999999993"/>
    <n v="26.25"/>
    <n v="3"/>
    <n v="11.025"/>
    <n v="882"/>
  </r>
  <r>
    <s v="CA-2014-169859"/>
    <s v="12/15/2014"/>
    <s v="19/12/2014"/>
    <x v="3"/>
    <x v="1"/>
    <d v="2014-12-15T00:00:00"/>
    <d v="2014-12-19T00:00:00"/>
    <s v="On Date"/>
    <s v="MikePelletier"/>
    <s v="United States"/>
    <s v="San Diego"/>
    <s v="California"/>
    <s v="Binders"/>
    <s v="Wilson Jones Clip &amp; Carry Folder Binder Tool for Ring Binders, Clear"/>
    <n v="3.0159999999999996"/>
    <n v="64.959999999999994"/>
    <n v="14"/>
    <n v="22.736000000000001"/>
    <n v="1818.88"/>
  </r>
  <r>
    <s v="CA-2014-169859"/>
    <s v="12/15/2014"/>
    <s v="19/12/2014"/>
    <x v="3"/>
    <x v="1"/>
    <d v="2014-12-15T00:00:00"/>
    <d v="2014-12-19T00:00:00"/>
    <s v="On Date"/>
    <s v="MikePelletier"/>
    <s v="United States"/>
    <s v="San Diego"/>
    <s v="California"/>
    <s v="Envelopes"/>
    <s v="#10- 4 1/8&quot; x 9 1/2&quot; Recycled Envelopes"/>
    <n v="4.6322000000000001"/>
    <n v="43.7"/>
    <n v="5"/>
    <n v="20.539000000000001"/>
    <n v="1643.1200000000001"/>
  </r>
  <r>
    <s v="CA-2014-134915"/>
    <s v="11/13/2014"/>
    <s v="13/11/2014"/>
    <x v="3"/>
    <x v="7"/>
    <d v="2014-11-13T00:00:00"/>
    <d v="2014-11-13T00:00:00"/>
    <s v="On Date"/>
    <s v="EugeneMoren"/>
    <s v="United States"/>
    <s v="Glendale"/>
    <s v="Arizona"/>
    <s v="Accessories"/>
    <s v="Memorex Micro Travel Drive 8 GB"/>
    <n v="7.15"/>
    <n v="41.6"/>
    <n v="4"/>
    <n v="13"/>
    <n v="1040"/>
  </r>
  <r>
    <s v="CA-2014-134915"/>
    <s v="11/13/2014"/>
    <s v="13/11/2014"/>
    <x v="3"/>
    <x v="7"/>
    <d v="2014-11-13T00:00:00"/>
    <d v="2014-11-13T00:00:00"/>
    <s v="On Date"/>
    <s v="EugeneMoren"/>
    <s v="United States"/>
    <s v="Glendale"/>
    <s v="Arizona"/>
    <s v="Paper"/>
    <s v="Xerox 1978"/>
    <n v="2.9478000000000004"/>
    <n v="23.12"/>
    <n v="5"/>
    <n v="8.3810000000000002"/>
    <n v="670.48"/>
  </r>
  <r>
    <s v="CA-2014-134915"/>
    <s v="11/13/2014"/>
    <s v="13/11/2014"/>
    <x v="3"/>
    <x v="7"/>
    <d v="2014-11-13T00:00:00"/>
    <d v="2014-11-13T00:00:00"/>
    <s v="On Date"/>
    <s v="EugeneMoren"/>
    <s v="United States"/>
    <s v="Glendale"/>
    <s v="Arizona"/>
    <s v="Chairs"/>
    <s v="Harbour Creations 67200 Series Stacking Chairs"/>
    <n v="51.961400000000005"/>
    <n v="113.88800000000001"/>
    <n v="2"/>
    <n v="9.9651999999999994"/>
    <n v="797.21599999999989"/>
  </r>
  <r>
    <s v="CA-2014-134915"/>
    <s v="11/13/2014"/>
    <s v="13/11/2014"/>
    <x v="3"/>
    <x v="7"/>
    <d v="2014-11-13T00:00:00"/>
    <d v="2014-11-13T00:00:00"/>
    <s v="On Date"/>
    <s v="EugeneMoren"/>
    <s v="United States"/>
    <s v="Glendale"/>
    <s v="Arizona"/>
    <s v="Furnishings"/>
    <s v="Tenex V2T-RE Standard Weight Series Chair Mat, 45&quot; x 53&quot;, Lip 25&quot; x 12&quot;"/>
    <n v="59.623199999999997"/>
    <n v="113.568"/>
    <n v="2"/>
    <n v="-5.6783999999999999"/>
    <n v="-454.27199999999999"/>
  </r>
  <r>
    <s v="CA-2014-134915"/>
    <s v="11/13/2014"/>
    <s v="13/11/2014"/>
    <x v="3"/>
    <x v="7"/>
    <d v="2014-11-13T00:00:00"/>
    <d v="2014-11-13T00:00:00"/>
    <s v="On Date"/>
    <s v="EugeneMoren"/>
    <s v="United States"/>
    <s v="Glendale"/>
    <s v="Arizona"/>
    <s v="Phones"/>
    <s v="Cush Cases Heavy Duty Rugged Cover Case for Samsung Galaxy S5 - Purple"/>
    <n v="3.6135000000000002"/>
    <n v="7.92"/>
    <n v="2"/>
    <n v="0.69299999999999995"/>
    <n v="55.44"/>
  </r>
  <r>
    <s v="CA-2014-134915"/>
    <s v="11/13/2014"/>
    <s v="13/11/2014"/>
    <x v="3"/>
    <x v="7"/>
    <d v="2014-11-13T00:00:00"/>
    <d v="2014-11-13T00:00:00"/>
    <s v="On Date"/>
    <s v="EugeneMoren"/>
    <s v="United States"/>
    <s v="Glendale"/>
    <s v="Arizona"/>
    <s v="Phones"/>
    <s v="Samsung Galaxy Mega 6.3"/>
    <n v="310.79259999999999"/>
    <n v="671.98400000000004"/>
    <n v="2"/>
    <n v="50.398800000000001"/>
    <n v="4031.904"/>
  </r>
  <r>
    <s v="CA-2012-158456"/>
    <s v="12/24/2012"/>
    <s v="29/12/2012"/>
    <x v="2"/>
    <x v="1"/>
    <d v="2012-12-24T00:00:00"/>
    <d v="2012-12-29T00:00:00"/>
    <s v="On Date"/>
    <s v="KeanTakahito"/>
    <s v="United States"/>
    <s v="Los Angeles"/>
    <s v="California"/>
    <s v="Binders"/>
    <s v="Avery Hole Reinforcements"/>
    <n v="3.1772999999999998"/>
    <n v="19.936"/>
    <n v="4"/>
    <n v="7.2267999999999999"/>
    <n v="578.14400000000001"/>
  </r>
  <r>
    <s v="CA-2012-158456"/>
    <s v="12/24/2012"/>
    <s v="29/12/2012"/>
    <x v="2"/>
    <x v="1"/>
    <d v="2012-12-24T00:00:00"/>
    <d v="2012-12-29T00:00:00"/>
    <s v="On Date"/>
    <s v="KeanTakahito"/>
    <s v="United States"/>
    <s v="Los Angeles"/>
    <s v="California"/>
    <s v="Fasteners"/>
    <s v="Vinyl Coated Wire Paper Clips in Organizer Box, 800/Box"/>
    <n v="6.0844000000000005"/>
    <n v="45.92"/>
    <n v="4"/>
    <n v="21.5824"/>
    <n v="1726.5920000000001"/>
  </r>
  <r>
    <s v="CA-2014-143665"/>
    <s v="04/27/2014"/>
    <s v="02/05/2014"/>
    <x v="3"/>
    <x v="10"/>
    <d v="2014-04-27T00:00:00"/>
    <d v="2014-05-02T00:00:00"/>
    <s v="On Date"/>
    <s v="PhilisseOvercash"/>
    <s v="United States"/>
    <s v="Seattle"/>
    <s v="Washington"/>
    <s v="Paper"/>
    <s v="Strathmore Photo Mount Cards"/>
    <n v="3.6612"/>
    <n v="20.34"/>
    <n v="3"/>
    <n v="9.3564000000000007"/>
    <n v="748.51200000000006"/>
  </r>
  <r>
    <s v="CA-2014-143665"/>
    <s v="04/27/2014"/>
    <s v="02/05/2014"/>
    <x v="3"/>
    <x v="10"/>
    <d v="2014-04-27T00:00:00"/>
    <d v="2014-05-02T00:00:00"/>
    <s v="On Date"/>
    <s v="PhilisseOvercash"/>
    <s v="United States"/>
    <s v="Seattle"/>
    <s v="Washington"/>
    <s v="Labels"/>
    <s v="Avery 478"/>
    <n v="2.5041000000000002"/>
    <n v="39.28"/>
    <n v="8"/>
    <n v="19.247199999999999"/>
    <n v="1539.7759999999998"/>
  </r>
  <r>
    <s v="CA-2014-137428"/>
    <s v="12/17/2014"/>
    <s v="22/12/2014"/>
    <x v="3"/>
    <x v="1"/>
    <d v="2014-12-17T00:00:00"/>
    <d v="2014-12-22T00:00:00"/>
    <s v="On Date"/>
    <s v="AndyYotov"/>
    <s v="United States"/>
    <s v="Oceanside"/>
    <s v="California"/>
    <s v="Chairs"/>
    <s v="Global Deluxe Stacking Chair, Gray"/>
    <n v="36.195799999999998"/>
    <n v="81.567999999999998"/>
    <n v="2"/>
    <n v="9.1763999999999992"/>
    <n v="734.11199999999997"/>
  </r>
  <r>
    <s v="CA-2014-137428"/>
    <s v="12/17/2014"/>
    <s v="22/12/2014"/>
    <x v="3"/>
    <x v="1"/>
    <d v="2014-12-17T00:00:00"/>
    <d v="2014-12-22T00:00:00"/>
    <s v="On Date"/>
    <s v="AndyYotov"/>
    <s v="United States"/>
    <s v="Oceanside"/>
    <s v="California"/>
    <s v="Chairs"/>
    <s v="Global Value Steno Chair, Gray"/>
    <n v="45.555"/>
    <n v="97.183999999999997"/>
    <n v="2"/>
    <n v="6.0739999999999998"/>
    <n v="485.91999999999996"/>
  </r>
  <r>
    <s v="CA-2014-137428"/>
    <s v="12/17/2014"/>
    <s v="22/12/2014"/>
    <x v="3"/>
    <x v="1"/>
    <d v="2014-12-17T00:00:00"/>
    <d v="2014-12-22T00:00:00"/>
    <s v="On Date"/>
    <s v="AndyYotov"/>
    <s v="United States"/>
    <s v="Oceanside"/>
    <s v="California"/>
    <s v="Binders"/>
    <s v="Prestige Round Ring Binders"/>
    <n v="3.2223999999999999"/>
    <n v="24.32"/>
    <n v="5"/>
    <n v="8.2080000000000002"/>
    <n v="656.64"/>
  </r>
  <r>
    <s v="CA-2014-137428"/>
    <s v="12/17/2014"/>
    <s v="22/12/2014"/>
    <x v="3"/>
    <x v="1"/>
    <d v="2014-12-17T00:00:00"/>
    <d v="2014-12-22T00:00:00"/>
    <s v="On Date"/>
    <s v="AndyYotov"/>
    <s v="United States"/>
    <s v="Oceanside"/>
    <s v="California"/>
    <s v="Furnishings"/>
    <s v="DAX Two-Tone Rosewood/Black Document Frame, Desktop, 5 x 7"/>
    <n v="5.6880000000000006"/>
    <n v="18.96"/>
    <n v="2"/>
    <n v="7.5839999999999996"/>
    <n v="606.72"/>
  </r>
  <r>
    <s v="CA-2011-131310"/>
    <s v="07/12/2011"/>
    <s v="18/07/2011"/>
    <x v="1"/>
    <x v="6"/>
    <d v="2011-07-12T00:00:00"/>
    <d v="2011-07-18T00:00:00"/>
    <s v="Delay"/>
    <s v="ClayLudtke"/>
    <s v="United States"/>
    <s v="Seattle"/>
    <s v="Washington"/>
    <s v="Chairs"/>
    <s v="Safco Chair Connectors, 6/Carton"/>
    <n v="27.320799999999998"/>
    <n v="123.136"/>
    <n v="4"/>
    <n v="13.8528"/>
    <n v="1108.2239999999999"/>
  </r>
  <r>
    <s v="CA-2011-131310"/>
    <s v="07/12/2011"/>
    <s v="18/07/2011"/>
    <x v="1"/>
    <x v="6"/>
    <d v="2011-07-12T00:00:00"/>
    <d v="2011-07-18T00:00:00"/>
    <s v="Delay"/>
    <s v="ClayLudtke"/>
    <s v="United States"/>
    <s v="Seattle"/>
    <s v="Washington"/>
    <s v="Binders"/>
    <s v="Self-Adhesive Ring Binder Labels"/>
    <n v="1.8655999999999997"/>
    <n v="11.263999999999999"/>
    <n v="4"/>
    <n v="3.8016000000000001"/>
    <n v="304.12799999999999"/>
  </r>
  <r>
    <s v="US-2011-112872"/>
    <s v="12/06/2011"/>
    <s v="11/12/2011"/>
    <x v="1"/>
    <x v="1"/>
    <d v="2011-12-06T00:00:00"/>
    <d v="2011-12-11T00:00:00"/>
    <s v="On Date"/>
    <s v="RyanCrowe"/>
    <s v="United States"/>
    <s v="Springfield"/>
    <s v="Oregon"/>
    <s v="Storage"/>
    <s v="File Shuttle I and Handi-File"/>
    <n v="16.2498"/>
    <n v="53.423999999999999"/>
    <n v="3"/>
    <n v="4.6745999999999999"/>
    <n v="373.96799999999996"/>
  </r>
  <r>
    <s v="US-2011-112872"/>
    <s v="12/06/2011"/>
    <s v="11/12/2011"/>
    <x v="1"/>
    <x v="1"/>
    <d v="2011-12-06T00:00:00"/>
    <d v="2011-12-11T00:00:00"/>
    <s v="On Date"/>
    <s v="RyanCrowe"/>
    <s v="United States"/>
    <s v="Springfield"/>
    <s v="Oregon"/>
    <s v="Tables"/>
    <s v="Chromcraft Bull-Nose Wood 48&quot; x 96&quot; Rectangular Conference Tables"/>
    <n v="446.29380000000003"/>
    <n v="275.49"/>
    <n v="1"/>
    <n v="-170.8038"/>
    <n v="-13664.304"/>
  </r>
  <r>
    <s v="CA-2013-139010"/>
    <s v="02/21/2013"/>
    <s v="26/02/2013"/>
    <x v="0"/>
    <x v="11"/>
    <d v="2013-02-21T00:00:00"/>
    <d v="2013-02-26T00:00:00"/>
    <s v="On Date"/>
    <s v="MatthewClasen"/>
    <s v="United States"/>
    <s v="Los Angeles"/>
    <s v="California"/>
    <s v="Accessories"/>
    <s v="SanDisk Ultra 16 GB MicroSDHC Class 10 Memory Card"/>
    <n v="12.210599999999999"/>
    <n v="12.99"/>
    <n v="1"/>
    <n v="0.77939999999999998"/>
    <n v="62.351999999999997"/>
  </r>
  <r>
    <s v="CA-2013-139010"/>
    <s v="02/21/2013"/>
    <s v="26/02/2013"/>
    <x v="0"/>
    <x v="11"/>
    <d v="2013-02-21T00:00:00"/>
    <d v="2013-02-26T00:00:00"/>
    <s v="On Date"/>
    <s v="MatthewClasen"/>
    <s v="United States"/>
    <s v="Los Angeles"/>
    <s v="California"/>
    <s v="Binders"/>
    <s v="Wilson Jones Clip &amp; Carry Folder Binder Tool for Ring Binders, Clear"/>
    <n v="3.0159999999999996"/>
    <n v="18.559999999999999"/>
    <n v="4"/>
    <n v="6.4960000000000004"/>
    <n v="519.68000000000006"/>
  </r>
  <r>
    <s v="CA-2013-139010"/>
    <s v="02/21/2013"/>
    <s v="26/02/2013"/>
    <x v="0"/>
    <x v="11"/>
    <d v="2013-02-21T00:00:00"/>
    <d v="2013-02-26T00:00:00"/>
    <s v="On Date"/>
    <s v="MatthewClasen"/>
    <s v="United States"/>
    <s v="Los Angeles"/>
    <s v="California"/>
    <s v="Storage"/>
    <s v="Fellowes Officeware Wire Shelving"/>
    <n v="88.0334"/>
    <n v="449.15"/>
    <n v="5"/>
    <n v="8.9830000000000005"/>
    <n v="718.6400000000001"/>
  </r>
  <r>
    <s v="CA-2013-139010"/>
    <s v="02/21/2013"/>
    <s v="26/02/2013"/>
    <x v="0"/>
    <x v="11"/>
    <d v="2013-02-21T00:00:00"/>
    <d v="2013-02-26T00:00:00"/>
    <s v="On Date"/>
    <s v="MatthewClasen"/>
    <s v="United States"/>
    <s v="Los Angeles"/>
    <s v="California"/>
    <s v="Binders"/>
    <s v="Avery Heavy-Duty EZD  Binder With Locking Rings"/>
    <n v="2.9016000000000002"/>
    <n v="31.248000000000001"/>
    <n v="7"/>
    <n v="10.9368"/>
    <n v="874.94399999999996"/>
  </r>
  <r>
    <s v="CA-2013-112893"/>
    <s v="09/10/2013"/>
    <s v="14/09/2013"/>
    <x v="0"/>
    <x v="4"/>
    <d v="2013-09-10T00:00:00"/>
    <d v="2013-09-14T00:00:00"/>
    <s v="On Date"/>
    <s v="AnnieThurman"/>
    <s v="United States"/>
    <s v="Stockton"/>
    <s v="California"/>
    <s v="Binders"/>
    <s v="VariCap6 Expandable Binder"/>
    <n v="9.1690000000000005"/>
    <n v="55.36"/>
    <n v="4"/>
    <n v="18.684000000000001"/>
    <n v="1494.72"/>
  </r>
  <r>
    <s v="US-2011-150532"/>
    <s v="07/14/2011"/>
    <s v="21/07/2011"/>
    <x v="1"/>
    <x v="6"/>
    <d v="2011-07-14T00:00:00"/>
    <d v="2011-07-21T00:00:00"/>
    <s v="Delay"/>
    <s v="PhilipBrown"/>
    <s v="United States"/>
    <s v="Phoenix"/>
    <s v="Arizona"/>
    <s v="Storage"/>
    <s v="Eldon Fold 'N Roll Cart System"/>
    <n v="9.9258000000000006"/>
    <n v="55.92"/>
    <n v="5"/>
    <n v="6.2910000000000004"/>
    <n v="503.28000000000003"/>
  </r>
  <r>
    <s v="CA-2011-130729"/>
    <s v="10/24/2011"/>
    <s v="29/10/2011"/>
    <x v="1"/>
    <x v="8"/>
    <d v="2011-10-24T00:00:00"/>
    <d v="2011-10-29T00:00:00"/>
    <s v="On Date"/>
    <s v="AllenArmold"/>
    <s v="United States"/>
    <s v="Rancho Cucamonga"/>
    <s v="California"/>
    <s v="Binders"/>
    <s v="Avery Premier Heavy-Duty Binder with Round Locking Rings"/>
    <n v="7.7111999999999998"/>
    <n v="34.271999999999998"/>
    <n v="3"/>
    <n v="11.138400000000001"/>
    <n v="891.07200000000012"/>
  </r>
  <r>
    <s v="CA-2014-134845"/>
    <s v="04/18/2014"/>
    <s v="24/04/2014"/>
    <x v="3"/>
    <x v="10"/>
    <d v="2014-04-18T00:00:00"/>
    <d v="2014-04-24T00:00:00"/>
    <s v="Delay"/>
    <s v="SharelleRoach"/>
    <s v="United States"/>
    <s v="Louisville"/>
    <s v="Colorado"/>
    <s v="Binders"/>
    <s v="Insertable Tab Post Binder Dividers"/>
    <n v="4.2506000000000004"/>
    <n v="12.03"/>
    <n v="5"/>
    <n v="-9.2230000000000008"/>
    <n v="-737.84"/>
  </r>
  <r>
    <s v="CA-2014-134845"/>
    <s v="04/18/2014"/>
    <s v="24/04/2014"/>
    <x v="3"/>
    <x v="10"/>
    <d v="2014-04-18T00:00:00"/>
    <d v="2014-04-24T00:00:00"/>
    <s v="Delay"/>
    <s v="SharelleRoach"/>
    <s v="United States"/>
    <s v="Louisville"/>
    <s v="Colorado"/>
    <s v="Machines"/>
    <s v="Lexmark MX611dhe Monochrome Laser Printer"/>
    <n v="1189.9929999999999"/>
    <n v="2549.9850000000001"/>
    <n v="5"/>
    <n v="-3399.98"/>
    <n v="-271998.40000000002"/>
  </r>
  <r>
    <s v="CA-2014-134845"/>
    <s v="04/18/2014"/>
    <s v="24/04/2014"/>
    <x v="3"/>
    <x v="10"/>
    <d v="2014-04-18T00:00:00"/>
    <d v="2014-04-24T00:00:00"/>
    <s v="Delay"/>
    <s v="SharelleRoach"/>
    <s v="United States"/>
    <s v="Louisville"/>
    <s v="Colorado"/>
    <s v="Binders"/>
    <s v="GBC VeloBinder Manual Binding System"/>
    <n v="18.7148"/>
    <n v="21.594000000000001"/>
    <n v="2"/>
    <n v="-15.835599999999999"/>
    <n v="-1266.848"/>
  </r>
  <r>
    <s v="CA-2014-134845"/>
    <s v="04/18/2014"/>
    <s v="24/04/2014"/>
    <x v="3"/>
    <x v="10"/>
    <d v="2014-04-18T00:00:00"/>
    <d v="2014-04-24T00:00:00"/>
    <s v="Delay"/>
    <s v="SharelleRoach"/>
    <s v="United States"/>
    <s v="Louisville"/>
    <s v="Colorado"/>
    <s v="Binders"/>
    <s v="Cardinal Holdit Business Card Pockets"/>
    <n v="2.5895999999999999"/>
    <n v="8.9640000000000004"/>
    <n v="6"/>
    <n v="-6.5735999999999999"/>
    <n v="-525.88800000000003"/>
  </r>
  <r>
    <s v="CA-2014-134845"/>
    <s v="04/18/2014"/>
    <s v="24/04/2014"/>
    <x v="3"/>
    <x v="10"/>
    <d v="2014-04-18T00:00:00"/>
    <d v="2014-04-24T00:00:00"/>
    <s v="Delay"/>
    <s v="SharelleRoach"/>
    <s v="United States"/>
    <s v="Louisville"/>
    <s v="Colorado"/>
    <s v="Paper"/>
    <s v="Xerox 225"/>
    <n v="3.3696000000000002"/>
    <n v="20.736000000000001"/>
    <n v="4"/>
    <n v="7.2576000000000001"/>
    <n v="580.60799999999995"/>
  </r>
  <r>
    <s v="CA-2012-123568"/>
    <s v="11/08/2012"/>
    <s v="14/11/2012"/>
    <x v="2"/>
    <x v="7"/>
    <d v="2012-11-08T00:00:00"/>
    <d v="2012-11-14T00:00:00"/>
    <s v="Delay"/>
    <s v="SanjitChand"/>
    <s v="United States"/>
    <s v="West Jordan"/>
    <s v="Utah"/>
    <s v="Fasteners"/>
    <s v="Alliance Rubber Bands"/>
    <n v="1.6128"/>
    <n v="5.04"/>
    <n v="3"/>
    <n v="0.2016"/>
    <n v="16.128"/>
  </r>
  <r>
    <s v="CA-2012-123568"/>
    <s v="11/08/2012"/>
    <s v="14/11/2012"/>
    <x v="2"/>
    <x v="7"/>
    <d v="2012-11-08T00:00:00"/>
    <d v="2012-11-14T00:00:00"/>
    <s v="Delay"/>
    <s v="SanjitChand"/>
    <s v="United States"/>
    <s v="West Jordan"/>
    <s v="Utah"/>
    <s v="Paper"/>
    <s v="Xerox 1988"/>
    <n v="17.039000000000001"/>
    <n v="92.94"/>
    <n v="3"/>
    <n v="41.823"/>
    <n v="3345.84"/>
  </r>
  <r>
    <s v="CA-2012-123568"/>
    <s v="11/08/2012"/>
    <s v="14/11/2012"/>
    <x v="2"/>
    <x v="7"/>
    <d v="2012-11-08T00:00:00"/>
    <d v="2012-11-14T00:00:00"/>
    <s v="Delay"/>
    <s v="SanjitChand"/>
    <s v="United States"/>
    <s v="West Jordan"/>
    <s v="Utah"/>
    <s v="Furnishings"/>
    <s v="Executive Impressions 14&quot; Contract Wall Clock"/>
    <n v="14.894100000000002"/>
    <n v="66.69"/>
    <n v="3"/>
    <n v="22.0077"/>
    <n v="1760.616"/>
  </r>
  <r>
    <s v="CA-2012-123568"/>
    <s v="11/08/2012"/>
    <s v="14/11/2012"/>
    <x v="2"/>
    <x v="7"/>
    <d v="2012-11-08T00:00:00"/>
    <d v="2012-11-14T00:00:00"/>
    <s v="Delay"/>
    <s v="SanjitChand"/>
    <s v="United States"/>
    <s v="West Jordan"/>
    <s v="Utah"/>
    <s v="Binders"/>
    <s v="Deluxe Heavy-Duty Vinyl Round Ring Binder"/>
    <n v="12.606000000000002"/>
    <n v="91.68"/>
    <n v="5"/>
    <n v="28.65"/>
    <n v="2292"/>
  </r>
  <r>
    <s v="CA-2011-106719"/>
    <s v="08/24/2011"/>
    <s v="24/08/2011"/>
    <x v="1"/>
    <x v="3"/>
    <d v="2011-08-24T00:00:00"/>
    <d v="2011-08-24T00:00:00"/>
    <s v="On Date"/>
    <s v="RobertBarroso"/>
    <s v="United States"/>
    <s v="Billings"/>
    <s v="Montana"/>
    <s v="Binders"/>
    <s v="SlimView Poly Binder, 3/8&quot;"/>
    <n v="2.7972000000000001"/>
    <n v="8.2880000000000003"/>
    <n v="2"/>
    <n v="2.6936"/>
    <n v="215.488"/>
  </r>
  <r>
    <s v="US-2013-164189"/>
    <s v="03/25/2013"/>
    <s v="29/03/2013"/>
    <x v="0"/>
    <x v="9"/>
    <d v="2013-03-25T00:00:00"/>
    <d v="2013-03-29T00:00:00"/>
    <s v="On Date"/>
    <s v="DanReichenbach"/>
    <s v="United States"/>
    <s v="Gresham"/>
    <s v="Oregon"/>
    <s v="Phones"/>
    <s v="BlackBerry Q10"/>
    <n v="94.492500000000007"/>
    <n v="403.16800000000001"/>
    <n v="4"/>
    <n v="25.198"/>
    <n v="2015.8400000000001"/>
  </r>
  <r>
    <s v="US-2013-114293"/>
    <s v="11/22/2013"/>
    <s v="27/11/2013"/>
    <x v="0"/>
    <x v="7"/>
    <d v="2013-11-22T00:00:00"/>
    <d v="2013-11-27T00:00:00"/>
    <s v="On Date"/>
    <s v="JustinHirsh"/>
    <s v="United States"/>
    <s v="Gresham"/>
    <s v="Oregon"/>
    <s v="Chairs"/>
    <s v="Novimex Fabric Task Chair"/>
    <n v="51.832999999999998"/>
    <n v="195.136"/>
    <n v="4"/>
    <n v="-12.196"/>
    <n v="-975.68"/>
  </r>
  <r>
    <s v="CA-2014-101749"/>
    <s v="10/04/2014"/>
    <s v="09/10/2014"/>
    <x v="3"/>
    <x v="8"/>
    <d v="2014-10-04T00:00:00"/>
    <d v="2014-10-09T00:00:00"/>
    <s v="On Date"/>
    <s v="AaronSmayling"/>
    <s v="United States"/>
    <s v="Pasadena"/>
    <s v="California"/>
    <s v="Tables"/>
    <s v="Lesro Sheffield Collection Coffee Table, End Table, Center Table, Corner Table"/>
    <n v="59.237100000000005"/>
    <n v="171.28800000000001"/>
    <n v="3"/>
    <n v="-6.4233000000000002"/>
    <n v="-513.86400000000003"/>
  </r>
  <r>
    <s v="CA-2014-149559"/>
    <s v="09/12/2014"/>
    <s v="13/09/2014"/>
    <x v="3"/>
    <x v="4"/>
    <d v="2014-09-12T00:00:00"/>
    <d v="2014-09-13T00:00:00"/>
    <s v="On Date"/>
    <s v="KarenFerguson"/>
    <s v="United States"/>
    <s v="Long Beach"/>
    <s v="California"/>
    <s v="Paper"/>
    <s v="Xerox 1996"/>
    <n v="3.3696000000000006"/>
    <n v="12.96"/>
    <n v="2"/>
    <n v="6.2207999999999997"/>
    <n v="497.66399999999999"/>
  </r>
  <r>
    <s v="CA-2014-149559"/>
    <s v="09/12/2014"/>
    <s v="13/09/2014"/>
    <x v="3"/>
    <x v="4"/>
    <d v="2014-09-12T00:00:00"/>
    <d v="2014-09-13T00:00:00"/>
    <s v="On Date"/>
    <s v="KarenFerguson"/>
    <s v="United States"/>
    <s v="Long Beach"/>
    <s v="California"/>
    <s v="Envelopes"/>
    <s v="#10 Self-Seal White Envelopes"/>
    <n v="5.6558999999999999"/>
    <n v="22.18"/>
    <n v="2"/>
    <n v="10.8682"/>
    <n v="869.45600000000002"/>
  </r>
  <r>
    <s v="CA-2014-149559"/>
    <s v="09/12/2014"/>
    <s v="13/09/2014"/>
    <x v="3"/>
    <x v="4"/>
    <d v="2014-09-12T00:00:00"/>
    <d v="2014-09-13T00:00:00"/>
    <s v="On Date"/>
    <s v="KarenFerguson"/>
    <s v="United States"/>
    <s v="Long Beach"/>
    <s v="California"/>
    <s v="Chairs"/>
    <s v="Hon Pagoda Stacking Chairs"/>
    <n v="224.68599999999998"/>
    <n v="2054.2719999999999"/>
    <n v="8"/>
    <n v="256.78399999999999"/>
    <n v="20542.72"/>
  </r>
  <r>
    <s v="CA-2011-137351"/>
    <s v="09/30/2011"/>
    <s v="04/10/2011"/>
    <x v="1"/>
    <x v="4"/>
    <d v="2011-09-30T00:00:00"/>
    <d v="2011-10-04T00:00:00"/>
    <s v="On Date"/>
    <s v="DougBickford"/>
    <s v="United States"/>
    <s v="Seattle"/>
    <s v="Washington"/>
    <s v="Binders"/>
    <s v="DXL Angle-View Binders with Locking Rings by Samsill"/>
    <n v="4.2404999999999999"/>
    <n v="43.176000000000002"/>
    <n v="7"/>
    <n v="13.4925"/>
    <n v="1079.4000000000001"/>
  </r>
  <r>
    <s v="US-2014-148054"/>
    <s v="10/07/2014"/>
    <s v="12/10/2014"/>
    <x v="3"/>
    <x v="8"/>
    <d v="2014-10-07T00:00:00"/>
    <d v="2014-10-12T00:00:00"/>
    <s v="On Date"/>
    <s v="NickZandusky"/>
    <s v="United States"/>
    <s v="Meridian"/>
    <s v="Idaho"/>
    <s v="Furnishings"/>
    <s v="36X48 HARDFLOOR CHAIRMAT"/>
    <n v="19.511400000000002"/>
    <n v="41.96"/>
    <n v="2"/>
    <n v="2.9371999999999998"/>
    <n v="234.976"/>
  </r>
  <r>
    <s v="US-2014-148054"/>
    <s v="10/07/2014"/>
    <s v="12/10/2014"/>
    <x v="3"/>
    <x v="8"/>
    <d v="2014-10-07T00:00:00"/>
    <d v="2014-10-12T00:00:00"/>
    <s v="On Date"/>
    <s v="NickZandusky"/>
    <s v="United States"/>
    <s v="Meridian"/>
    <s v="Idaho"/>
    <s v="Appliances"/>
    <s v="Conquest 14 Commercial Heavy-Duty Upright Vacuum, Collection System, Accessory Kit"/>
    <n v="40.441600000000001"/>
    <n v="227.84"/>
    <n v="4"/>
    <n v="66.073599999999999"/>
    <n v="5285.8879999999999"/>
  </r>
  <r>
    <s v="US-2014-148054"/>
    <s v="10/07/2014"/>
    <s v="12/10/2014"/>
    <x v="3"/>
    <x v="8"/>
    <d v="2014-10-07T00:00:00"/>
    <d v="2014-10-12T00:00:00"/>
    <s v="On Date"/>
    <s v="NickZandusky"/>
    <s v="United States"/>
    <s v="Meridian"/>
    <s v="Idaho"/>
    <s v="Paper"/>
    <s v="Computer Printout Paper with Letter-Trim Perforations"/>
    <n v="9.8643999999999981"/>
    <n v="37.94"/>
    <n v="2"/>
    <n v="18.211200000000002"/>
    <n v="1456.8960000000002"/>
  </r>
  <r>
    <s v="CA-2014-131492"/>
    <s v="10/20/2014"/>
    <s v="25/10/2014"/>
    <x v="3"/>
    <x v="8"/>
    <d v="2014-10-20T00:00:00"/>
    <d v="2014-10-25T00:00:00"/>
    <s v="On Date"/>
    <s v="HilaryHolden"/>
    <s v="United States"/>
    <s v="San Francisco"/>
    <s v="California"/>
    <s v="Envelopes"/>
    <s v="Ampad #10 Peel &amp; Seel Holiday Envelopes"/>
    <n v="2.3296000000000006"/>
    <n v="8.9600000000000009"/>
    <n v="2"/>
    <n v="4.3007999999999997"/>
    <n v="344.06399999999996"/>
  </r>
  <r>
    <s v="CA-2014-131492"/>
    <s v="10/20/2014"/>
    <s v="25/10/2014"/>
    <x v="3"/>
    <x v="8"/>
    <d v="2014-10-20T00:00:00"/>
    <d v="2014-10-25T00:00:00"/>
    <s v="On Date"/>
    <s v="HilaryHolden"/>
    <s v="United States"/>
    <s v="San Francisco"/>
    <s v="California"/>
    <s v="Labels"/>
    <s v="Avery 518"/>
    <n v="1.6379999999999999"/>
    <n v="31.5"/>
    <n v="10"/>
    <n v="15.12"/>
    <n v="1209.5999999999999"/>
  </r>
  <r>
    <s v="CA-2014-131492"/>
    <s v="10/20/2014"/>
    <s v="25/10/2014"/>
    <x v="3"/>
    <x v="8"/>
    <d v="2014-10-20T00:00:00"/>
    <d v="2014-10-25T00:00:00"/>
    <s v="On Date"/>
    <s v="HilaryHolden"/>
    <s v="United States"/>
    <s v="San Francisco"/>
    <s v="California"/>
    <s v="Furnishings"/>
    <s v="Linden 10&quot; Round Wall Clock, Black"/>
    <n v="10.0848"/>
    <n v="30.56"/>
    <n v="2"/>
    <n v="10.3904"/>
    <n v="831.23199999999997"/>
  </r>
  <r>
    <s v="CA-2014-131492"/>
    <s v="10/20/2014"/>
    <s v="25/10/2014"/>
    <x v="3"/>
    <x v="8"/>
    <d v="2014-10-20T00:00:00"/>
    <d v="2014-10-25T00:00:00"/>
    <s v="On Date"/>
    <s v="HilaryHolden"/>
    <s v="United States"/>
    <s v="San Francisco"/>
    <s v="California"/>
    <s v="Tables"/>
    <s v="Anderson Hickey Conga Table Tops &amp; Accessories"/>
    <n v="13.859299999999999"/>
    <n v="24.367999999999999"/>
    <n v="2"/>
    <n v="-3.3506"/>
    <n v="-268.048"/>
  </r>
  <r>
    <s v="CA-2014-106859"/>
    <s v="03/14/2014"/>
    <s v="19/03/2014"/>
    <x v="3"/>
    <x v="9"/>
    <d v="2014-03-14T00:00:00"/>
    <d v="2014-03-19T00:00:00"/>
    <s v="On Date"/>
    <s v="BenjaminFarhat"/>
    <s v="United States"/>
    <s v="Albuquerque"/>
    <s v="New Mexico"/>
    <s v="Storage"/>
    <s v="SimpliFile Personal File, Black Granite, 15w x 6-15/16d x 11-1/4h"/>
    <n v="8.1720000000000006"/>
    <n v="90.8"/>
    <n v="8"/>
    <n v="25.423999999999999"/>
    <n v="2033.92"/>
  </r>
  <r>
    <s v="CA-2014-106859"/>
    <s v="03/14/2014"/>
    <s v="19/03/2014"/>
    <x v="3"/>
    <x v="9"/>
    <d v="2014-03-14T00:00:00"/>
    <d v="2014-03-19T00:00:00"/>
    <s v="On Date"/>
    <s v="BenjaminFarhat"/>
    <s v="United States"/>
    <s v="Albuquerque"/>
    <s v="New Mexico"/>
    <s v="Phones"/>
    <s v="OtterBox Commuter Series Case - iPhone 5 &amp; 5s"/>
    <n v="11.434799999999999"/>
    <n v="140.73599999999999"/>
    <n v="8"/>
    <n v="49.257599999999996"/>
    <n v="3940.6079999999997"/>
  </r>
  <r>
    <s v="CA-2014-106859"/>
    <s v="03/14/2014"/>
    <s v="19/03/2014"/>
    <x v="3"/>
    <x v="9"/>
    <d v="2014-03-14T00:00:00"/>
    <d v="2014-03-19T00:00:00"/>
    <s v="On Date"/>
    <s v="BenjaminFarhat"/>
    <s v="United States"/>
    <s v="Albuquerque"/>
    <s v="New Mexico"/>
    <s v="Accessories"/>
    <s v="Logitech Wireless Headset H600 Over-The-Head Design"/>
    <n v="25.364099999999997"/>
    <n v="214.95"/>
    <n v="5"/>
    <n v="88.129499999999993"/>
    <n v="7050.36"/>
  </r>
  <r>
    <s v="CA-2014-106859"/>
    <s v="03/14/2014"/>
    <s v="19/03/2014"/>
    <x v="3"/>
    <x v="9"/>
    <d v="2014-03-14T00:00:00"/>
    <d v="2014-03-19T00:00:00"/>
    <s v="On Date"/>
    <s v="BenjaminFarhat"/>
    <s v="United States"/>
    <s v="Albuquerque"/>
    <s v="New Mexico"/>
    <s v="Paper"/>
    <s v="Xerox 230"/>
    <n v="3.3695999999999997"/>
    <n v="45.36"/>
    <n v="7"/>
    <n v="21.7728"/>
    <n v="1741.8240000000001"/>
  </r>
  <r>
    <s v="CA-2014-106859"/>
    <s v="03/14/2014"/>
    <s v="19/03/2014"/>
    <x v="3"/>
    <x v="9"/>
    <d v="2014-03-14T00:00:00"/>
    <d v="2014-03-19T00:00:00"/>
    <s v="On Date"/>
    <s v="BenjaminFarhat"/>
    <s v="United States"/>
    <s v="Albuquerque"/>
    <s v="New Mexico"/>
    <s v="Paper"/>
    <s v="Xerox 1885"/>
    <n v="24.980799999999999"/>
    <n v="288.24"/>
    <n v="6"/>
    <n v="138.3552"/>
    <n v="11068.415999999999"/>
  </r>
  <r>
    <s v="CA-2013-125206"/>
    <s v="01/03/2013"/>
    <s v="05/01/2013"/>
    <x v="0"/>
    <x v="5"/>
    <d v="2013-01-03T00:00:00"/>
    <d v="2013-01-05T00:00:00"/>
    <s v="On Date"/>
    <s v="LenaRadford"/>
    <s v="United States"/>
    <s v="Los Angeles"/>
    <s v="California"/>
    <s v="Storage"/>
    <s v="Recycled Steel Personal File for Hanging File Folders"/>
    <n v="42.922499999999999"/>
    <n v="114.46"/>
    <n v="2"/>
    <n v="28.614999999999998"/>
    <n v="2289.1999999999998"/>
  </r>
  <r>
    <s v="CA-2012-126137"/>
    <s v="10/03/2012"/>
    <s v="08/10/2012"/>
    <x v="2"/>
    <x v="8"/>
    <d v="2012-10-03T00:00:00"/>
    <d v="2012-10-08T00:00:00"/>
    <s v="On Date"/>
    <s v="BruceStewart"/>
    <s v="United States"/>
    <s v="Los Angeles"/>
    <s v="California"/>
    <s v="Bookcases"/>
    <s v="Safco Value Mate Series Steel Bookcases, Baked Enamel Finish on Steel, Gray"/>
    <n v="51.105599999999995"/>
    <n v="120.666"/>
    <n v="2"/>
    <n v="18.454799999999999"/>
    <n v="1476.384"/>
  </r>
  <r>
    <s v="CA-2011-104780"/>
    <s v="05/21/2011"/>
    <s v="25/05/2011"/>
    <x v="1"/>
    <x v="2"/>
    <d v="2011-05-21T00:00:00"/>
    <d v="2011-05-25T00:00:00"/>
    <s v="On Date"/>
    <s v="BradleyTalbott"/>
    <s v="United States"/>
    <s v="San Diego"/>
    <s v="California"/>
    <s v="Art"/>
    <s v="4009 Highlighters by Sanford"/>
    <n v="2.6665999999999999"/>
    <n v="31.84"/>
    <n v="8"/>
    <n v="10.507199999999999"/>
    <n v="840.57599999999991"/>
  </r>
  <r>
    <s v="CA-2014-101182"/>
    <s v="09/05/2014"/>
    <s v="06/09/2014"/>
    <x v="3"/>
    <x v="4"/>
    <d v="2014-09-05T00:00:00"/>
    <d v="2014-09-06T00:00:00"/>
    <s v="On Date"/>
    <s v="KatrinaBavinger"/>
    <s v="United States"/>
    <s v="Apple Valley"/>
    <s v="California"/>
    <s v="Paper"/>
    <s v="Xerox 220"/>
    <n v="3.3696000000000006"/>
    <n v="12.96"/>
    <n v="2"/>
    <n v="6.2207999999999997"/>
    <n v="497.66399999999999"/>
  </r>
  <r>
    <s v="CA-2014-101182"/>
    <s v="09/05/2014"/>
    <s v="06/09/2014"/>
    <x v="3"/>
    <x v="4"/>
    <d v="2014-09-05T00:00:00"/>
    <d v="2014-09-06T00:00:00"/>
    <s v="On Date"/>
    <s v="KatrinaBavinger"/>
    <s v="United States"/>
    <s v="Apple Valley"/>
    <s v="California"/>
    <s v="Phones"/>
    <s v="invisibleSHIELD by ZAGG Smudge-Free Screen Protector"/>
    <n v="9.3548000000000009"/>
    <n v="43.176000000000002"/>
    <n v="3"/>
    <n v="15.111599999999999"/>
    <n v="1208.9279999999999"/>
  </r>
  <r>
    <s v="CA-2013-150350"/>
    <s v="08/24/2013"/>
    <s v="31/08/2013"/>
    <x v="0"/>
    <x v="3"/>
    <d v="2013-08-24T00:00:00"/>
    <d v="2013-08-31T00:00:00"/>
    <s v="Delay"/>
    <s v="MaxwellSchwartz"/>
    <s v="United States"/>
    <s v="Seattle"/>
    <s v="Washington"/>
    <s v="Machines"/>
    <s v="Okidata C331dn Printer"/>
    <n v="258.26"/>
    <n v="837.6"/>
    <n v="3"/>
    <n v="62.82"/>
    <n v="5025.6000000000004"/>
  </r>
  <r>
    <s v="CA-2013-150350"/>
    <s v="08/24/2013"/>
    <s v="31/08/2013"/>
    <x v="0"/>
    <x v="3"/>
    <d v="2013-08-24T00:00:00"/>
    <d v="2013-08-31T00:00:00"/>
    <s v="Delay"/>
    <s v="MaxwellSchwartz"/>
    <s v="United States"/>
    <s v="Seattle"/>
    <s v="Washington"/>
    <s v="Envelopes"/>
    <s v="Tyvek  Top-Opening Peel &amp; Seel Envelopes, Plain White"/>
    <n v="14.4054"/>
    <n v="135.9"/>
    <n v="5"/>
    <n v="63.872999999999998"/>
    <n v="5109.84"/>
  </r>
  <r>
    <s v="CA-2013-150350"/>
    <s v="08/24/2013"/>
    <s v="31/08/2013"/>
    <x v="0"/>
    <x v="3"/>
    <d v="2013-08-24T00:00:00"/>
    <d v="2013-08-31T00:00:00"/>
    <s v="Delay"/>
    <s v="MaxwellSchwartz"/>
    <s v="United States"/>
    <s v="Seattle"/>
    <s v="Washington"/>
    <s v="Paper"/>
    <s v="Xerox 1978"/>
    <n v="2.9478"/>
    <n v="34.68"/>
    <n v="6"/>
    <n v="16.993200000000002"/>
    <n v="1359.4560000000001"/>
  </r>
  <r>
    <s v="CA-2013-150350"/>
    <s v="08/24/2013"/>
    <s v="31/08/2013"/>
    <x v="0"/>
    <x v="3"/>
    <d v="2013-08-24T00:00:00"/>
    <d v="2013-08-31T00:00:00"/>
    <s v="Delay"/>
    <s v="MaxwellSchwartz"/>
    <s v="United States"/>
    <s v="Seattle"/>
    <s v="Washington"/>
    <s v="Chairs"/>
    <s v="Office Star Flex Back Scooter Chair with White Frame"/>
    <n v="95.442799999999991"/>
    <n v="532.70399999999995"/>
    <n v="6"/>
    <n v="-39.952800000000003"/>
    <n v="-3196.2240000000002"/>
  </r>
  <r>
    <s v="CA-2013-150350"/>
    <s v="08/24/2013"/>
    <s v="31/08/2013"/>
    <x v="0"/>
    <x v="3"/>
    <d v="2013-08-24T00:00:00"/>
    <d v="2013-08-31T00:00:00"/>
    <s v="Delay"/>
    <s v="MaxwellSchwartz"/>
    <s v="United States"/>
    <s v="Seattle"/>
    <s v="Washington"/>
    <s v="Appliances"/>
    <s v="Acco Six-Outlet Power Strip, 4' Cord Length"/>
    <n v="6.3788000000000009"/>
    <n v="43.1"/>
    <n v="5"/>
    <n v="11.206"/>
    <n v="896.48"/>
  </r>
  <r>
    <s v="CA-2013-150350"/>
    <s v="08/24/2013"/>
    <s v="31/08/2013"/>
    <x v="0"/>
    <x v="3"/>
    <d v="2013-08-24T00:00:00"/>
    <d v="2013-08-31T00:00:00"/>
    <s v="Delay"/>
    <s v="MaxwellSchwartz"/>
    <s v="United States"/>
    <s v="Seattle"/>
    <s v="Washington"/>
    <s v="Supplies"/>
    <s v="Acme Rosewood Handle Letter Opener"/>
    <n v="3.9303000000000003"/>
    <n v="15.88"/>
    <n v="4"/>
    <n v="0.1588"/>
    <n v="12.704000000000001"/>
  </r>
  <r>
    <s v="CA-2011-136399"/>
    <s v="12/16/2011"/>
    <s v="17/12/2011"/>
    <x v="1"/>
    <x v="1"/>
    <d v="2011-12-16T00:00:00"/>
    <d v="2011-12-17T00:00:00"/>
    <s v="On Date"/>
    <s v="ChadCunningham"/>
    <s v="United States"/>
    <s v="Los Angeles"/>
    <s v="California"/>
    <s v="Furnishings"/>
    <s v="Executive Impressions 14&quot; Contract Wall Clock"/>
    <n v="14.894100000000002"/>
    <n v="44.46"/>
    <n v="2"/>
    <n v="14.671799999999999"/>
    <n v="1173.7439999999999"/>
  </r>
  <r>
    <s v="CA-2011-136399"/>
    <s v="12/16/2011"/>
    <s v="17/12/2011"/>
    <x v="1"/>
    <x v="1"/>
    <d v="2011-12-16T00:00:00"/>
    <d v="2011-12-17T00:00:00"/>
    <s v="On Date"/>
    <s v="ChadCunningham"/>
    <s v="United States"/>
    <s v="Los Angeles"/>
    <s v="California"/>
    <s v="Chairs"/>
    <s v="DMI Arturo Collection Mission-style Design Wood Chair"/>
    <n v="111.7252"/>
    <n v="241.56800000000001"/>
    <n v="2"/>
    <n v="18.117599999999999"/>
    <n v="1449.4079999999999"/>
  </r>
  <r>
    <s v="CA-2011-136399"/>
    <s v="12/16/2011"/>
    <s v="17/12/2011"/>
    <x v="1"/>
    <x v="1"/>
    <d v="2011-12-16T00:00:00"/>
    <d v="2011-12-17T00:00:00"/>
    <s v="On Date"/>
    <s v="ChadCunningham"/>
    <s v="United States"/>
    <s v="Los Angeles"/>
    <s v="California"/>
    <s v="Accessories"/>
    <s v="First Data FD10 PIN Pad"/>
    <n v="71.099999999999994"/>
    <n v="395"/>
    <n v="5"/>
    <n v="39.5"/>
    <n v="3160"/>
  </r>
  <r>
    <s v="CA-2011-136399"/>
    <s v="12/16/2011"/>
    <s v="17/12/2011"/>
    <x v="1"/>
    <x v="1"/>
    <d v="2011-12-16T00:00:00"/>
    <d v="2011-12-17T00:00:00"/>
    <s v="On Date"/>
    <s v="ChadCunningham"/>
    <s v="United States"/>
    <s v="Los Angeles"/>
    <s v="California"/>
    <s v="Phones"/>
    <s v="GE 30524EE4"/>
    <n v="139.15289999999999"/>
    <n v="627.16800000000001"/>
    <n v="4"/>
    <n v="70.556399999999996"/>
    <n v="5644.5119999999997"/>
  </r>
  <r>
    <s v="CA-2014-131828"/>
    <s v="02/12/2014"/>
    <s v="14/02/2014"/>
    <x v="3"/>
    <x v="11"/>
    <d v="2014-02-12T00:00:00"/>
    <d v="2014-02-14T00:00:00"/>
    <s v="On Date"/>
    <s v="CariSayre"/>
    <s v="United States"/>
    <s v="Seattle"/>
    <s v="Washington"/>
    <s v="Chairs"/>
    <s v="Global Leather and Oak Executive Chair, Black"/>
    <n v="213.69579999999999"/>
    <n v="963.13599999999997"/>
    <n v="4"/>
    <n v="108.3528"/>
    <n v="8668.2240000000002"/>
  </r>
  <r>
    <s v="CA-2014-131828"/>
    <s v="02/12/2014"/>
    <s v="14/02/2014"/>
    <x v="3"/>
    <x v="11"/>
    <d v="2014-02-12T00:00:00"/>
    <d v="2014-02-14T00:00:00"/>
    <s v="On Date"/>
    <s v="CariSayre"/>
    <s v="United States"/>
    <s v="Seattle"/>
    <s v="Washington"/>
    <s v="Phones"/>
    <s v="Logitech B530 USBÂ HeadsetÂ -Â headsetÂ - Full size, Binaural"/>
    <n v="27.002699999999997"/>
    <n v="88.775999999999996"/>
    <n v="3"/>
    <n v="7.7679"/>
    <n v="621.43200000000002"/>
  </r>
  <r>
    <s v="CA-2011-109218"/>
    <s v="06/30/2011"/>
    <s v="03/07/2011"/>
    <x v="1"/>
    <x v="0"/>
    <d v="2011-06-30T00:00:00"/>
    <d v="2011-07-03T00:00:00"/>
    <s v="On Date"/>
    <s v="AnthonyRawles"/>
    <s v="United States"/>
    <s v="Los Angeles"/>
    <s v="California"/>
    <s v="Art"/>
    <s v="BIC Brite Liner Highlighters, Chisel Tip"/>
    <n v="4.4063999999999997"/>
    <n v="32.4"/>
    <n v="5"/>
    <n v="10.368"/>
    <n v="829.44"/>
  </r>
  <r>
    <s v="US-2011-109036"/>
    <s v="12/20/2011"/>
    <s v="25/12/2011"/>
    <x v="1"/>
    <x v="1"/>
    <d v="2011-12-20T00:00:00"/>
    <d v="2011-12-25T00:00:00"/>
    <s v="On Date"/>
    <s v="KeithHerrera"/>
    <s v="United States"/>
    <s v="Seattle"/>
    <s v="Washington"/>
    <s v="Labels"/>
    <s v="Avery 489"/>
    <n v="5.3819999999999997"/>
    <n v="31.05"/>
    <n v="3"/>
    <n v="14.904"/>
    <n v="1192.32"/>
  </r>
  <r>
    <s v="CA-2011-128986"/>
    <s v="08/03/2011"/>
    <s v="05/08/2011"/>
    <x v="1"/>
    <x v="3"/>
    <d v="2011-08-03T00:00:00"/>
    <d v="2011-08-05T00:00:00"/>
    <s v="On Date"/>
    <s v="GaryHansen"/>
    <s v="United States"/>
    <s v="Glendale"/>
    <s v="Arizona"/>
    <s v="Paper"/>
    <s v="White Computer Printout Paper by Universal"/>
    <n v="19.767599999999998"/>
    <n v="93.024000000000001"/>
    <n v="3"/>
    <n v="33.721200000000003"/>
    <n v="2697.6960000000004"/>
  </r>
  <r>
    <s v="CA-2011-153969"/>
    <s v="09/21/2011"/>
    <s v="25/09/2011"/>
    <x v="1"/>
    <x v="4"/>
    <d v="2011-09-21T00:00:00"/>
    <d v="2011-09-25T00:00:00"/>
    <s v="On Date"/>
    <s v="HerbertFlentye"/>
    <s v="United States"/>
    <s v="San Francisco"/>
    <s v="California"/>
    <s v="Envelopes"/>
    <s v="Staples"/>
    <n v="4.1234000000000002"/>
    <n v="15.56"/>
    <n v="2"/>
    <n v="7.3132000000000001"/>
    <n v="585.05600000000004"/>
  </r>
  <r>
    <s v="CA-2011-153969"/>
    <s v="09/21/2011"/>
    <s v="25/09/2011"/>
    <x v="1"/>
    <x v="4"/>
    <d v="2011-09-21T00:00:00"/>
    <d v="2011-09-25T00:00:00"/>
    <s v="On Date"/>
    <s v="HerbertFlentye"/>
    <s v="United States"/>
    <s v="San Francisco"/>
    <s v="California"/>
    <s v="Envelopes"/>
    <s v="#10 White Business Envelopes,4 1/8 x 9 1/2"/>
    <n v="8.3050999999999977"/>
    <n v="78.349999999999994"/>
    <n v="5"/>
    <n v="36.8245"/>
    <n v="2945.96"/>
  </r>
  <r>
    <s v="CA-2011-153969"/>
    <s v="09/21/2011"/>
    <s v="25/09/2011"/>
    <x v="1"/>
    <x v="4"/>
    <d v="2011-09-21T00:00:00"/>
    <d v="2011-09-25T00:00:00"/>
    <s v="On Date"/>
    <s v="HerbertFlentye"/>
    <s v="United States"/>
    <s v="San Francisco"/>
    <s v="California"/>
    <s v="Art"/>
    <s v="Newell 34"/>
    <n v="14.6816"/>
    <n v="59.52"/>
    <n v="3"/>
    <n v="15.475199999999999"/>
    <n v="1238.0159999999998"/>
  </r>
  <r>
    <s v="CA-2011-153969"/>
    <s v="09/21/2011"/>
    <s v="25/09/2011"/>
    <x v="1"/>
    <x v="4"/>
    <d v="2011-09-21T00:00:00"/>
    <d v="2011-09-25T00:00:00"/>
    <s v="On Date"/>
    <s v="HerbertFlentye"/>
    <s v="United States"/>
    <s v="San Francisco"/>
    <s v="California"/>
    <s v="Paper"/>
    <s v="Xerox 1971"/>
    <n v="2.3540000000000001"/>
    <n v="38.520000000000003"/>
    <n v="9"/>
    <n v="17.334"/>
    <n v="1386.72"/>
  </r>
  <r>
    <s v="CA-2011-153969"/>
    <s v="09/21/2011"/>
    <s v="25/09/2011"/>
    <x v="1"/>
    <x v="4"/>
    <d v="2011-09-21T00:00:00"/>
    <d v="2011-09-25T00:00:00"/>
    <s v="On Date"/>
    <s v="HerbertFlentye"/>
    <s v="United States"/>
    <s v="San Francisco"/>
    <s v="California"/>
    <s v="Phones"/>
    <s v="Polycom CX300 Desktop Phone USB VoIP phone"/>
    <n v="107.9928"/>
    <n v="239.98400000000001"/>
    <n v="2"/>
    <n v="23.9984"/>
    <n v="1919.8720000000001"/>
  </r>
  <r>
    <s v="CA-2011-153969"/>
    <s v="09/21/2011"/>
    <s v="25/09/2011"/>
    <x v="1"/>
    <x v="4"/>
    <d v="2011-09-21T00:00:00"/>
    <d v="2011-09-25T00:00:00"/>
    <s v="On Date"/>
    <s v="HerbertFlentye"/>
    <s v="United States"/>
    <s v="San Francisco"/>
    <s v="California"/>
    <s v="Paper"/>
    <s v="Wirebound Four 2-3/4 x 5 Forms per Page, 400 Sets per Book"/>
    <n v="3.2894999999999999"/>
    <n v="19.350000000000001"/>
    <n v="3"/>
    <n v="9.4815000000000005"/>
    <n v="758.52"/>
  </r>
  <r>
    <s v="US-2014-132059"/>
    <s v="09/24/2014"/>
    <s v="30/09/2014"/>
    <x v="3"/>
    <x v="4"/>
    <d v="2014-09-24T00:00:00"/>
    <d v="2014-09-30T00:00:00"/>
    <s v="Delay"/>
    <s v="ArthurPrichep"/>
    <s v="United States"/>
    <s v="Fort Collins"/>
    <s v="Colorado"/>
    <s v="Bookcases"/>
    <s v="Atlantic Metals Mobile 5-Shelf Bookcases, Custom Colors"/>
    <n v="210.68599999999998"/>
    <n v="180.58799999999999"/>
    <n v="2"/>
    <n v="-240.78399999999999"/>
    <n v="-19262.72"/>
  </r>
  <r>
    <s v="US-2014-132059"/>
    <s v="09/24/2014"/>
    <s v="30/09/2014"/>
    <x v="3"/>
    <x v="4"/>
    <d v="2014-09-24T00:00:00"/>
    <d v="2014-09-30T00:00:00"/>
    <s v="Delay"/>
    <s v="ArthurPrichep"/>
    <s v="United States"/>
    <s v="Fort Collins"/>
    <s v="Colorado"/>
    <s v="Accessories"/>
    <s v="Belkin F8E887 USB Wired Ergonomic Keyboard"/>
    <n v="23.6921"/>
    <n v="47.984000000000002"/>
    <n v="2"/>
    <n v="0.5998"/>
    <n v="47.984000000000002"/>
  </r>
  <r>
    <s v="US-2014-146416"/>
    <s v="10/21/2014"/>
    <s v="23/10/2014"/>
    <x v="3"/>
    <x v="8"/>
    <d v="2014-10-21T00:00:00"/>
    <d v="2014-10-23T00:00:00"/>
    <s v="On Date"/>
    <s v="JustinEllison"/>
    <s v="United States"/>
    <s v="Woodland"/>
    <s v="California"/>
    <s v="Labels"/>
    <s v="Avery 510"/>
    <n v="1.95"/>
    <n v="3.75"/>
    <n v="1"/>
    <n v="1.8"/>
    <n v="144"/>
  </r>
  <r>
    <s v="US-2014-146416"/>
    <s v="10/21/2014"/>
    <s v="23/10/2014"/>
    <x v="3"/>
    <x v="8"/>
    <d v="2014-10-21T00:00:00"/>
    <d v="2014-10-23T00:00:00"/>
    <s v="On Date"/>
    <s v="JustinEllison"/>
    <s v="United States"/>
    <s v="Woodland"/>
    <s v="California"/>
    <s v="Binders"/>
    <s v="Wilson Jones Four-Pocket Poly Binders"/>
    <n v="3.3353999999999999"/>
    <n v="20.928000000000001"/>
    <n v="4"/>
    <n v="7.5864000000000003"/>
    <n v="606.91200000000003"/>
  </r>
  <r>
    <s v="CA-2012-149384"/>
    <s v="07/10/2012"/>
    <s v="10/07/2012"/>
    <x v="2"/>
    <x v="6"/>
    <d v="2012-07-10T00:00:00"/>
    <d v="2012-07-10T00:00:00"/>
    <s v="On Date"/>
    <s v="EricHoffmann"/>
    <s v="United States"/>
    <s v="Tempe"/>
    <s v="Arizona"/>
    <s v="Binders"/>
    <s v="Accohide Poly Flexible Ring Binders"/>
    <n v="1.87"/>
    <n v="3.3660000000000001"/>
    <n v="3"/>
    <n v="-2.2440000000000002"/>
    <n v="-179.52"/>
  </r>
  <r>
    <s v="CA-2011-158372"/>
    <s v="11/10/2011"/>
    <s v="16/11/2011"/>
    <x v="1"/>
    <x v="7"/>
    <d v="2011-11-10T00:00:00"/>
    <d v="2011-11-16T00:00:00"/>
    <s v="Delay"/>
    <s v="RubenDartt"/>
    <s v="United States"/>
    <s v="San Diego"/>
    <s v="California"/>
    <s v="Phones"/>
    <s v="Jabra SPEAK 410"/>
    <n v="67.672799999999995"/>
    <n v="601.53599999999994"/>
    <n v="8"/>
    <n v="60.153599999999997"/>
    <n v="4812.2879999999996"/>
  </r>
  <r>
    <s v="CA-2011-158372"/>
    <s v="11/10/2011"/>
    <s v="16/11/2011"/>
    <x v="1"/>
    <x v="7"/>
    <d v="2011-11-10T00:00:00"/>
    <d v="2011-11-16T00:00:00"/>
    <s v="Delay"/>
    <s v="RubenDartt"/>
    <s v="United States"/>
    <s v="San Diego"/>
    <s v="California"/>
    <s v="Accessories"/>
    <s v="Memorex Froggy Flash Drive 4 GB"/>
    <n v="6.7039"/>
    <n v="10.99"/>
    <n v="1"/>
    <n v="4.2861000000000002"/>
    <n v="342.88800000000003"/>
  </r>
  <r>
    <s v="CA-2011-158372"/>
    <s v="11/10/2011"/>
    <s v="16/11/2011"/>
    <x v="1"/>
    <x v="7"/>
    <d v="2011-11-10T00:00:00"/>
    <d v="2011-11-16T00:00:00"/>
    <s v="Delay"/>
    <s v="RubenDartt"/>
    <s v="United States"/>
    <s v="San Diego"/>
    <s v="California"/>
    <s v="Furnishings"/>
    <s v="Luxo Economy Swing Arm Lamp"/>
    <n v="14.356800000000002"/>
    <n v="39.880000000000003"/>
    <n v="2"/>
    <n v="11.166399999999999"/>
    <n v="893.3119999999999"/>
  </r>
  <r>
    <s v="CA-2011-158372"/>
    <s v="11/10/2011"/>
    <s v="16/11/2011"/>
    <x v="1"/>
    <x v="7"/>
    <d v="2011-11-10T00:00:00"/>
    <d v="2011-11-16T00:00:00"/>
    <s v="Delay"/>
    <s v="RubenDartt"/>
    <s v="United States"/>
    <s v="San Diego"/>
    <s v="California"/>
    <s v="Paper"/>
    <s v="Southworth 100% RÃ©sumÃ© Paper, 24lb."/>
    <n v="4.2789999999999999"/>
    <n v="62.24"/>
    <n v="8"/>
    <n v="28.007999999999999"/>
    <n v="2240.64"/>
  </r>
  <r>
    <s v="CA-2011-158372"/>
    <s v="11/10/2011"/>
    <s v="16/11/2011"/>
    <x v="1"/>
    <x v="7"/>
    <d v="2011-11-10T00:00:00"/>
    <d v="2011-11-16T00:00:00"/>
    <s v="Delay"/>
    <s v="RubenDartt"/>
    <s v="United States"/>
    <s v="San Diego"/>
    <s v="California"/>
    <s v="Furnishings"/>
    <s v="Eldon Expressions Punched Metal &amp; Wood Desk Accessories, Pewter &amp; Cherry"/>
    <n v="7.6608000000000001"/>
    <n v="53.2"/>
    <n v="5"/>
    <n v="14.896000000000001"/>
    <n v="1191.68"/>
  </r>
  <r>
    <s v="CA-2011-158372"/>
    <s v="11/10/2011"/>
    <s v="16/11/2011"/>
    <x v="1"/>
    <x v="7"/>
    <d v="2011-11-10T00:00:00"/>
    <d v="2011-11-16T00:00:00"/>
    <s v="Delay"/>
    <s v="RubenDartt"/>
    <s v="United States"/>
    <s v="San Diego"/>
    <s v="California"/>
    <s v="Labels"/>
    <s v="Avery White Multi-Purpose Labels"/>
    <n v="2.6892000000000005"/>
    <n v="39.840000000000003"/>
    <n v="8"/>
    <n v="18.3264"/>
    <n v="1466.1120000000001"/>
  </r>
  <r>
    <s v="CA-2013-108882"/>
    <s v="01/09/2013"/>
    <s v="15/01/2013"/>
    <x v="0"/>
    <x v="5"/>
    <d v="2013-01-09T00:00:00"/>
    <d v="2013-01-15T00:00:00"/>
    <s v="Delay"/>
    <s v="LauraArmstrong"/>
    <s v="United States"/>
    <s v="Fresno"/>
    <s v="California"/>
    <s v="Accessories"/>
    <s v="Logitech G500s Laser Gaming Mouse with Adjustable Weight Tuning"/>
    <n v="46.193399999999997"/>
    <n v="349.95"/>
    <n v="5"/>
    <n v="118.983"/>
    <n v="9518.64"/>
  </r>
  <r>
    <s v="CA-2013-108882"/>
    <s v="01/09/2013"/>
    <s v="15/01/2013"/>
    <x v="0"/>
    <x v="5"/>
    <d v="2013-01-09T00:00:00"/>
    <d v="2013-01-15T00:00:00"/>
    <s v="Delay"/>
    <s v="LauraArmstrong"/>
    <s v="United States"/>
    <s v="Fresno"/>
    <s v="California"/>
    <s v="Phones"/>
    <s v="netTALK DUO VoIP Telephone Service"/>
    <n v="26.244999999999997"/>
    <n v="377.928"/>
    <n v="9"/>
    <n v="141.72300000000001"/>
    <n v="11337.84"/>
  </r>
  <r>
    <s v="CA-2014-150189"/>
    <s v="07/09/2014"/>
    <s v="11/07/2014"/>
    <x v="3"/>
    <x v="6"/>
    <d v="2014-07-09T00:00:00"/>
    <d v="2014-07-11T00:00:00"/>
    <s v="On Date"/>
    <s v="VivekGonzalez"/>
    <s v="United States"/>
    <s v="San Mateo"/>
    <s v="California"/>
    <s v="Labels"/>
    <s v="Avery 485"/>
    <n v="6.6409000000000011"/>
    <n v="75.180000000000007"/>
    <n v="6"/>
    <n v="35.334600000000002"/>
    <n v="2826.768"/>
  </r>
  <r>
    <s v="CA-2011-114433"/>
    <s v="05/13/2011"/>
    <s v="17/05/2011"/>
    <x v="1"/>
    <x v="2"/>
    <d v="2011-05-13T00:00:00"/>
    <d v="2011-05-17T00:00:00"/>
    <s v="On Date"/>
    <s v="NaresjPatel"/>
    <s v="United States"/>
    <s v="Oakland"/>
    <s v="California"/>
    <s v="Accessories"/>
    <s v="Plantronics Audio 478 Stereo USB Headset"/>
    <n v="32.493499999999997"/>
    <n v="149.97"/>
    <n v="3"/>
    <n v="52.4895"/>
    <n v="4199.16"/>
  </r>
  <r>
    <s v="CA-2011-108189"/>
    <s v="10/02/2011"/>
    <s v="05/10/2011"/>
    <x v="1"/>
    <x v="8"/>
    <d v="2011-10-02T00:00:00"/>
    <d v="2011-10-05T00:00:00"/>
    <s v="On Date"/>
    <s v="ErinSmith"/>
    <s v="United States"/>
    <s v="Tempe"/>
    <s v="Arizona"/>
    <s v="Paper"/>
    <s v="Adams Telephone Message Book W/Dividers/Space For Phone Numbers, 5 1/4&quot;X8 1/2&quot;, 300/Messages"/>
    <n v="2.9987999999999997"/>
    <n v="9.4079999999999995"/>
    <n v="2"/>
    <n v="3.4104000000000001"/>
    <n v="272.83199999999999"/>
  </r>
  <r>
    <s v="CA-2011-108189"/>
    <s v="10/02/2011"/>
    <s v="05/10/2011"/>
    <x v="1"/>
    <x v="8"/>
    <d v="2011-10-02T00:00:00"/>
    <d v="2011-10-05T00:00:00"/>
    <s v="On Date"/>
    <s v="ErinSmith"/>
    <s v="United States"/>
    <s v="Tempe"/>
    <s v="Arizona"/>
    <s v="Fasteners"/>
    <s v="Staples"/>
    <n v="1.6059999999999999"/>
    <n v="4.6719999999999997"/>
    <n v="2"/>
    <n v="1.46"/>
    <n v="116.8"/>
  </r>
  <r>
    <s v="CA-2011-108189"/>
    <s v="10/02/2011"/>
    <s v="05/10/2011"/>
    <x v="1"/>
    <x v="8"/>
    <d v="2011-10-02T00:00:00"/>
    <d v="2011-10-05T00:00:00"/>
    <s v="On Date"/>
    <s v="ErinSmith"/>
    <s v="United States"/>
    <s v="Tempe"/>
    <s v="Arizona"/>
    <s v="Phones"/>
    <s v="Bose SoundLink Bluetooth Speaker"/>
    <n v="105.47"/>
    <n v="318.39999999999998"/>
    <n v="2"/>
    <n v="107.46"/>
    <n v="8596.7999999999993"/>
  </r>
  <r>
    <s v="CA-2011-108189"/>
    <s v="10/02/2011"/>
    <s v="05/10/2011"/>
    <x v="1"/>
    <x v="8"/>
    <d v="2011-10-02T00:00:00"/>
    <d v="2011-10-05T00:00:00"/>
    <s v="On Date"/>
    <s v="ErinSmith"/>
    <s v="United States"/>
    <s v="Tempe"/>
    <s v="Arizona"/>
    <s v="Envelopes"/>
    <s v="Letter or Legal Size Expandable Poly String Tie Envelopes"/>
    <n v="1.3566000000000003"/>
    <n v="12.768000000000001"/>
    <n v="6"/>
    <n v="4.6284000000000001"/>
    <n v="370.27199999999999"/>
  </r>
  <r>
    <s v="CA-2011-108189"/>
    <s v="10/02/2011"/>
    <s v="05/10/2011"/>
    <x v="1"/>
    <x v="8"/>
    <d v="2011-10-02T00:00:00"/>
    <d v="2011-10-05T00:00:00"/>
    <s v="On Date"/>
    <s v="ErinSmith"/>
    <s v="United States"/>
    <s v="Tempe"/>
    <s v="Arizona"/>
    <s v="Supplies"/>
    <s v="Stiletto Hand Letter Openers"/>
    <n v="9.3119999999999994"/>
    <n v="15.36"/>
    <n v="2"/>
    <n v="-3.2639999999999998"/>
    <n v="-261.12"/>
  </r>
  <r>
    <s v="CA-2011-108189"/>
    <s v="10/02/2011"/>
    <s v="05/10/2011"/>
    <x v="1"/>
    <x v="8"/>
    <d v="2011-10-02T00:00:00"/>
    <d v="2011-10-05T00:00:00"/>
    <s v="On Date"/>
    <s v="ErinSmith"/>
    <s v="United States"/>
    <s v="Tempe"/>
    <s v="Arizona"/>
    <s v="Phones"/>
    <s v="Pyle PMP37LED"/>
    <n v="70.072699999999998"/>
    <n v="230.376"/>
    <n v="3"/>
    <n v="20.157900000000001"/>
    <n v="1612.6320000000001"/>
  </r>
  <r>
    <s v="CA-2011-108189"/>
    <s v="10/02/2011"/>
    <s v="05/10/2011"/>
    <x v="1"/>
    <x v="8"/>
    <d v="2011-10-02T00:00:00"/>
    <d v="2011-10-05T00:00:00"/>
    <s v="On Date"/>
    <s v="ErinSmith"/>
    <s v="United States"/>
    <s v="Tempe"/>
    <s v="Arizona"/>
    <s v="Accessories"/>
    <s v="Kingston Digital DataTraveler 16GB USB 2.0"/>
    <n v="7.2495000000000003"/>
    <n v="7.16"/>
    <n v="1"/>
    <n v="-8.9499999999999996E-2"/>
    <n v="-7.16"/>
  </r>
  <r>
    <s v="CA-2013-138933"/>
    <s v="04/25/2013"/>
    <s v="28/04/2013"/>
    <x v="0"/>
    <x v="10"/>
    <d v="2013-04-25T00:00:00"/>
    <d v="2013-04-28T00:00:00"/>
    <s v="On Date"/>
    <s v="JackLebron"/>
    <s v="United States"/>
    <s v="Riverside"/>
    <s v="California"/>
    <s v="Binders"/>
    <s v="Cardinal Holdit Business Card Pockets"/>
    <n v="2.5895999999999999"/>
    <n v="3.984"/>
    <n v="1"/>
    <n v="1.3944000000000001"/>
    <n v="111.55200000000001"/>
  </r>
  <r>
    <s v="US-2014-140907"/>
    <s v="12/11/2014"/>
    <s v="13/12/2014"/>
    <x v="3"/>
    <x v="1"/>
    <d v="2014-12-11T00:00:00"/>
    <d v="2014-12-13T00:00:00"/>
    <s v="On Date"/>
    <s v="BenPeterman"/>
    <s v="United States"/>
    <s v="Seattle"/>
    <s v="Washington"/>
    <s v="Accessories"/>
    <s v="Logitech Desktop MK120 Mouse and keyboard Combo"/>
    <n v="14.724"/>
    <n v="49.08"/>
    <n v="3"/>
    <n v="4.9080000000000004"/>
    <n v="392.64000000000004"/>
  </r>
  <r>
    <s v="US-2014-140907"/>
    <s v="12/11/2014"/>
    <s v="13/12/2014"/>
    <x v="3"/>
    <x v="1"/>
    <d v="2014-12-11T00:00:00"/>
    <d v="2014-12-13T00:00:00"/>
    <s v="On Date"/>
    <s v="BenPeterman"/>
    <s v="United States"/>
    <s v="Seattle"/>
    <s v="Washington"/>
    <s v="Storage"/>
    <s v="Fellowes Bankers Box Staxonsteel Drawer File/Stacking System"/>
    <n v="57.182399999999987"/>
    <n v="324.89999999999998"/>
    <n v="5"/>
    <n v="38.988"/>
    <n v="3119.04"/>
  </r>
  <r>
    <s v="US-2014-140907"/>
    <s v="12/11/2014"/>
    <s v="13/12/2014"/>
    <x v="3"/>
    <x v="1"/>
    <d v="2014-12-11T00:00:00"/>
    <d v="2014-12-13T00:00:00"/>
    <s v="On Date"/>
    <s v="BenPeterman"/>
    <s v="United States"/>
    <s v="Seattle"/>
    <s v="Washington"/>
    <s v="Art"/>
    <s v="Col-Erase Pencils with Erasers"/>
    <n v="4.3167999999999989"/>
    <n v="18.239999999999998"/>
    <n v="3"/>
    <n v="5.2896000000000001"/>
    <n v="423.16800000000001"/>
  </r>
  <r>
    <s v="CA-2013-159730"/>
    <s v="09/18/2013"/>
    <s v="22/09/2013"/>
    <x v="0"/>
    <x v="4"/>
    <d v="2013-09-18T00:00:00"/>
    <d v="2013-09-22T00:00:00"/>
    <s v="On Date"/>
    <s v="SanjitJacobs"/>
    <s v="United States"/>
    <s v="Seattle"/>
    <s v="Washington"/>
    <s v="Chairs"/>
    <s v="Harbour Creations 67200 Series Stacking Chairs"/>
    <n v="51.961400000000005"/>
    <n v="113.88800000000001"/>
    <n v="2"/>
    <n v="9.9651999999999994"/>
    <n v="797.21599999999989"/>
  </r>
  <r>
    <s v="CA-2013-159730"/>
    <s v="09/18/2013"/>
    <s v="22/09/2013"/>
    <x v="0"/>
    <x v="4"/>
    <d v="2013-09-18T00:00:00"/>
    <d v="2013-09-22T00:00:00"/>
    <s v="On Date"/>
    <s v="SanjitJacobs"/>
    <s v="United States"/>
    <s v="Seattle"/>
    <s v="Washington"/>
    <s v="Phones"/>
    <s v="Clarity 53712"/>
    <n v="48.832599999999999"/>
    <n v="105.584"/>
    <n v="2"/>
    <n v="7.9188000000000001"/>
    <n v="633.50400000000002"/>
  </r>
  <r>
    <s v="CA-2013-155474"/>
    <s v="07/09/2013"/>
    <s v="15/07/2013"/>
    <x v="0"/>
    <x v="6"/>
    <d v="2013-07-09T00:00:00"/>
    <d v="2013-07-15T00:00:00"/>
    <s v="Delay"/>
    <s v="ChrisCortes"/>
    <s v="United States"/>
    <s v="Seattle"/>
    <s v="Washington"/>
    <s v="Phones"/>
    <s v="Logitech Mobile Speakerphone P710e -Â speaker phone"/>
    <n v="98.535399999999996"/>
    <n v="107.98399999999999"/>
    <n v="1"/>
    <n v="9.4486000000000008"/>
    <n v="755.88800000000003"/>
  </r>
  <r>
    <s v="CA-2013-155474"/>
    <s v="07/09/2013"/>
    <s v="15/07/2013"/>
    <x v="0"/>
    <x v="6"/>
    <d v="2013-07-09T00:00:00"/>
    <d v="2013-07-15T00:00:00"/>
    <s v="Delay"/>
    <s v="ChrisCortes"/>
    <s v="United States"/>
    <s v="Seattle"/>
    <s v="Washington"/>
    <s v="Binders"/>
    <s v="Fellowes Twister Kit, Gray/Clear, 3/pkg"/>
    <n v="4.4219999999999988"/>
    <n v="19.295999999999999"/>
    <n v="3"/>
    <n v="6.03"/>
    <n v="482.40000000000003"/>
  </r>
  <r>
    <s v="CA-2011-140662"/>
    <s v="11/17/2011"/>
    <s v="19/11/2011"/>
    <x v="1"/>
    <x v="7"/>
    <d v="2011-11-17T00:00:00"/>
    <d v="2011-11-19T00:00:00"/>
    <s v="On Date"/>
    <s v="ThomasSeio"/>
    <s v="United States"/>
    <s v="San Francisco"/>
    <s v="California"/>
    <s v="Accessories"/>
    <s v="Case Logic 2.4GHz Wireless Keyboard"/>
    <n v="45.9908"/>
    <n v="99.98"/>
    <n v="2"/>
    <n v="7.9984000000000002"/>
    <n v="639.87200000000007"/>
  </r>
  <r>
    <s v="CA-2011-140662"/>
    <s v="11/17/2011"/>
    <s v="19/11/2011"/>
    <x v="1"/>
    <x v="7"/>
    <d v="2011-11-17T00:00:00"/>
    <d v="2011-11-19T00:00:00"/>
    <s v="On Date"/>
    <s v="ThomasSeio"/>
    <s v="United States"/>
    <s v="San Francisco"/>
    <s v="California"/>
    <s v="Paper"/>
    <s v="Xerox 1941"/>
    <n v="54.522000000000013"/>
    <n v="733.95"/>
    <n v="7"/>
    <n v="352.29599999999999"/>
    <n v="28183.68"/>
  </r>
  <r>
    <s v="CA-2011-140662"/>
    <s v="11/17/2011"/>
    <s v="19/11/2011"/>
    <x v="1"/>
    <x v="7"/>
    <d v="2011-11-17T00:00:00"/>
    <d v="2011-11-19T00:00:00"/>
    <s v="On Date"/>
    <s v="ThomasSeio"/>
    <s v="United States"/>
    <s v="San Francisco"/>
    <s v="California"/>
    <s v="Appliances"/>
    <s v="APC 7 Outlet Network SurgeArrest Surge Protector"/>
    <n v="56.335999999999999"/>
    <n v="241.44"/>
    <n v="3"/>
    <n v="72.432000000000002"/>
    <n v="5794.56"/>
  </r>
  <r>
    <s v="CA-2012-155145"/>
    <s v="12/27/2012"/>
    <s v="29/12/2012"/>
    <x v="2"/>
    <x v="1"/>
    <d v="2012-12-27T00:00:00"/>
    <d v="2012-12-29T00:00:00"/>
    <s v="On Date"/>
    <s v="KeanNguyen"/>
    <s v="United States"/>
    <s v="Visalia"/>
    <s v="California"/>
    <s v="Accessories"/>
    <s v="Maxell 4.7GB DVD-R 5/Pack"/>
    <n v="0.5544"/>
    <n v="7.92"/>
    <n v="8"/>
    <n v="3.4847999999999999"/>
    <n v="278.78399999999999"/>
  </r>
  <r>
    <s v="CA-2012-146038"/>
    <s v="02/09/2012"/>
    <s v="16/02/2012"/>
    <x v="2"/>
    <x v="11"/>
    <d v="2012-02-09T00:00:00"/>
    <d v="2012-02-16T00:00:00"/>
    <s v="Delay"/>
    <s v="SarahJordon"/>
    <s v="United States"/>
    <s v="Los Angeles"/>
    <s v="California"/>
    <s v="Chairs"/>
    <s v="Global Deluxe Stacking Chair, Gray"/>
    <n v="36.195799999999998"/>
    <n v="203.92"/>
    <n v="5"/>
    <n v="22.940999999999999"/>
    <n v="1835.28"/>
  </r>
  <r>
    <s v="CA-2014-133865"/>
    <s v="05/09/2014"/>
    <s v="13/05/2014"/>
    <x v="3"/>
    <x v="2"/>
    <d v="2014-05-09T00:00:00"/>
    <d v="2014-05-13T00:00:00"/>
    <s v="On Date"/>
    <s v="PenelopeSewall"/>
    <s v="United States"/>
    <s v="Los Angeles"/>
    <s v="California"/>
    <s v="Copiers"/>
    <s v="Canon Imageclass D680 Copier / Fax"/>
    <n v="384.99450000000013"/>
    <n v="3359.9520000000002"/>
    <n v="6"/>
    <n v="1049.9849999999999"/>
    <n v="83998.799999999988"/>
  </r>
  <r>
    <s v="CA-2012-157770"/>
    <s v="12/13/2012"/>
    <s v="15/12/2012"/>
    <x v="2"/>
    <x v="1"/>
    <d v="2012-12-13T00:00:00"/>
    <d v="2012-12-15T00:00:00"/>
    <s v="On Date"/>
    <s v="RobDowd"/>
    <s v="United States"/>
    <s v="Temecula"/>
    <s v="California"/>
    <s v="Phones"/>
    <s v="Plantronics Voyager Pro Legend"/>
    <n v="148.31280000000001"/>
    <n v="494.37599999999998"/>
    <n v="3"/>
    <n v="49.437600000000003"/>
    <n v="3955.0080000000003"/>
  </r>
  <r>
    <s v="CA-2012-157770"/>
    <s v="12/13/2012"/>
    <s v="15/12/2012"/>
    <x v="2"/>
    <x v="1"/>
    <d v="2012-12-13T00:00:00"/>
    <d v="2012-12-15T00:00:00"/>
    <s v="On Date"/>
    <s v="RobDowd"/>
    <s v="United States"/>
    <s v="Temecula"/>
    <s v="California"/>
    <s v="Binders"/>
    <s v="Angle-D Binders with Locking Rings, Label Holders"/>
    <n v="3.8689999999999998"/>
    <n v="29.2"/>
    <n v="5"/>
    <n v="9.8550000000000004"/>
    <n v="788.40000000000009"/>
  </r>
  <r>
    <s v="CA-2012-157770"/>
    <s v="12/13/2012"/>
    <s v="15/12/2012"/>
    <x v="2"/>
    <x v="1"/>
    <d v="2012-12-13T00:00:00"/>
    <d v="2012-12-15T00:00:00"/>
    <s v="On Date"/>
    <s v="RobDowd"/>
    <s v="United States"/>
    <s v="Temecula"/>
    <s v="California"/>
    <s v="Accessories"/>
    <s v="Logitech K350 2.4Ghz Wireless Keyboard"/>
    <n v="44.295299999999997"/>
    <n v="248.85"/>
    <n v="5"/>
    <n v="27.3735"/>
    <n v="2189.88"/>
  </r>
  <r>
    <s v="CA-2012-157770"/>
    <s v="12/13/2012"/>
    <s v="15/12/2012"/>
    <x v="2"/>
    <x v="1"/>
    <d v="2012-12-13T00:00:00"/>
    <d v="2012-12-15T00:00:00"/>
    <s v="On Date"/>
    <s v="RobDowd"/>
    <s v="United States"/>
    <s v="Temecula"/>
    <s v="California"/>
    <s v="Accessories"/>
    <s v="Memorex Mini Travel Drive 64 GB USB 2.0 Flash Drive"/>
    <n v="21.019200000000001"/>
    <n v="36.24"/>
    <n v="1"/>
    <n v="15.220800000000001"/>
    <n v="1217.664"/>
  </r>
  <r>
    <s v="CA-2011-106264"/>
    <s v="12/26/2011"/>
    <s v="30/12/2011"/>
    <x v="1"/>
    <x v="1"/>
    <d v="2011-12-26T00:00:00"/>
    <d v="2011-12-30T00:00:00"/>
    <s v="On Date"/>
    <s v="ClytieKelty"/>
    <s v="United States"/>
    <s v="San Diego"/>
    <s v="California"/>
    <s v="Supplies"/>
    <s v="Acme Rosewood Handle Letter Opener"/>
    <n v="3.9303000000000003"/>
    <n v="11.91"/>
    <n v="3"/>
    <n v="0.1191"/>
    <n v="9.5280000000000005"/>
  </r>
  <r>
    <s v="CA-2011-106264"/>
    <s v="12/26/2011"/>
    <s v="30/12/2011"/>
    <x v="1"/>
    <x v="1"/>
    <d v="2011-12-26T00:00:00"/>
    <d v="2011-12-30T00:00:00"/>
    <s v="On Date"/>
    <s v="ClytieKelty"/>
    <s v="United States"/>
    <s v="San Diego"/>
    <s v="California"/>
    <s v="Furnishings"/>
    <s v="Eldon Regeneration Recycled Desk Accessories, Smoke"/>
    <n v="1.1832"/>
    <n v="3.48"/>
    <n v="2"/>
    <n v="1.1135999999999999"/>
    <n v="89.087999999999994"/>
  </r>
  <r>
    <s v="US-2012-110569"/>
    <s v="05/23/2012"/>
    <s v="30/05/2012"/>
    <x v="2"/>
    <x v="2"/>
    <d v="2012-05-23T00:00:00"/>
    <d v="2012-05-30T00:00:00"/>
    <s v="Delay"/>
    <s v="EmilyBurns"/>
    <s v="United States"/>
    <s v="Phoenix"/>
    <s v="Arizona"/>
    <s v="Binders"/>
    <s v="Cardinal EasyOpen D-Ring Binders"/>
    <n v="4.57"/>
    <n v="19.193999999999999"/>
    <n v="7"/>
    <n v="-12.795999999999999"/>
    <n v="-1023.68"/>
  </r>
  <r>
    <s v="US-2012-110569"/>
    <s v="05/23/2012"/>
    <s v="30/05/2012"/>
    <x v="2"/>
    <x v="2"/>
    <d v="2012-05-23T00:00:00"/>
    <d v="2012-05-30T00:00:00"/>
    <s v="Delay"/>
    <s v="EmilyBurns"/>
    <s v="United States"/>
    <s v="Phoenix"/>
    <s v="Arizona"/>
    <s v="Appliances"/>
    <s v="Fellowes Superior 10 Outlet Split Surge Protector"/>
    <n v="27.022600000000001"/>
    <n v="121.792"/>
    <n v="4"/>
    <n v="13.701599999999999"/>
    <n v="1096.1279999999999"/>
  </r>
  <r>
    <s v="CA-2014-136308"/>
    <s v="11/17/2014"/>
    <s v="17/11/2014"/>
    <x v="3"/>
    <x v="7"/>
    <d v="2014-11-17T00:00:00"/>
    <d v="2014-11-17T00:00:00"/>
    <s v="On Date"/>
    <s v="MitchWillingham"/>
    <s v="United States"/>
    <s v="San Francisco"/>
    <s v="California"/>
    <s v="Machines"/>
    <s v="Bady BDG101FRU Card Printer"/>
    <n v="567.99290000000008"/>
    <n v="1919.9760000000001"/>
    <n v="3"/>
    <n v="215.9973"/>
    <n v="17279.784"/>
  </r>
  <r>
    <s v="US-2011-133130"/>
    <s v="09/27/2011"/>
    <s v="01/10/2011"/>
    <x v="1"/>
    <x v="4"/>
    <d v="2011-09-27T00:00:00"/>
    <d v="2011-10-01T00:00:00"/>
    <s v="On Date"/>
    <s v="TheaHendricks"/>
    <s v="United States"/>
    <s v="San Diego"/>
    <s v="California"/>
    <s v="Chairs"/>
    <s v="DMI Arturo Collection Mission-style Design Wood Chair"/>
    <n v="111.72519999999999"/>
    <n v="603.91999999999996"/>
    <n v="5"/>
    <n v="45.293999999999997"/>
    <n v="3623.5199999999995"/>
  </r>
  <r>
    <s v="US-2011-133130"/>
    <s v="09/27/2011"/>
    <s v="01/10/2011"/>
    <x v="1"/>
    <x v="4"/>
    <d v="2011-09-27T00:00:00"/>
    <d v="2011-10-01T00:00:00"/>
    <s v="On Date"/>
    <s v="TheaHendricks"/>
    <s v="United States"/>
    <s v="San Diego"/>
    <s v="California"/>
    <s v="Paper"/>
    <s v="Xerox 1919"/>
    <n v="20.904900000000001"/>
    <n v="81.98"/>
    <n v="2"/>
    <n v="40.170200000000001"/>
    <n v="3213.616"/>
  </r>
  <r>
    <s v="CA-2012-165057"/>
    <s v="09/11/2012"/>
    <s v="15/09/2012"/>
    <x v="2"/>
    <x v="4"/>
    <d v="2012-09-11T00:00:00"/>
    <d v="2012-09-15T00:00:00"/>
    <s v="On Date"/>
    <s v="StevenCartwright"/>
    <s v="United States"/>
    <s v="Redlands"/>
    <s v="California"/>
    <s v="Art"/>
    <s v="Boston 19500 Mighty Mite Electric Pencil Sharpener"/>
    <n v="14.709499999999998"/>
    <n v="181.35"/>
    <n v="9"/>
    <n v="48.964500000000001"/>
    <n v="3917.16"/>
  </r>
  <r>
    <s v="CA-2012-165057"/>
    <s v="09/11/2012"/>
    <s v="15/09/2012"/>
    <x v="2"/>
    <x v="4"/>
    <d v="2012-09-11T00:00:00"/>
    <d v="2012-09-15T00:00:00"/>
    <s v="On Date"/>
    <s v="StevenCartwright"/>
    <s v="United States"/>
    <s v="Redlands"/>
    <s v="California"/>
    <s v="Labels"/>
    <s v="Avery 474"/>
    <n v="1.4688000000000003"/>
    <n v="8.64"/>
    <n v="3"/>
    <n v="4.2336"/>
    <n v="338.68799999999999"/>
  </r>
  <r>
    <s v="US-2014-109253"/>
    <s v="08/22/2014"/>
    <s v="23/08/2014"/>
    <x v="3"/>
    <x v="3"/>
    <d v="2014-08-22T00:00:00"/>
    <d v="2014-08-23T00:00:00"/>
    <s v="On Date"/>
    <s v="PatrickRyan"/>
    <s v="United States"/>
    <s v="Oakland"/>
    <s v="California"/>
    <s v="Art"/>
    <s v="Newell 336"/>
    <n v="3.0388000000000002"/>
    <n v="17.12"/>
    <n v="4"/>
    <n v="4.9648000000000003"/>
    <n v="397.18400000000003"/>
  </r>
  <r>
    <s v="US-2014-109253"/>
    <s v="08/22/2014"/>
    <s v="23/08/2014"/>
    <x v="3"/>
    <x v="3"/>
    <d v="2014-08-22T00:00:00"/>
    <d v="2014-08-23T00:00:00"/>
    <s v="On Date"/>
    <s v="PatrickRyan"/>
    <s v="United States"/>
    <s v="Oakland"/>
    <s v="California"/>
    <s v="Phones"/>
    <s v="Cisco 8x8 Inc. 6753i IP Business Phone System"/>
    <n v="98.542700000000011"/>
    <n v="431.96800000000002"/>
    <n v="4"/>
    <n v="37.797199999999997"/>
    <n v="3023.7759999999998"/>
  </r>
  <r>
    <s v="US-2014-109253"/>
    <s v="08/22/2014"/>
    <s v="23/08/2014"/>
    <x v="3"/>
    <x v="3"/>
    <d v="2014-08-22T00:00:00"/>
    <d v="2014-08-23T00:00:00"/>
    <s v="On Date"/>
    <s v="PatrickRyan"/>
    <s v="United States"/>
    <s v="Oakland"/>
    <s v="California"/>
    <s v="Furnishings"/>
    <s v="Tenex Chairmats For Use with Hard Floors"/>
    <n v="29.881599999999999"/>
    <n v="129.91999999999999"/>
    <n v="4"/>
    <n v="10.393599999999999"/>
    <n v="831.48799999999994"/>
  </r>
  <r>
    <s v="US-2014-109253"/>
    <s v="08/22/2014"/>
    <s v="23/08/2014"/>
    <x v="3"/>
    <x v="3"/>
    <d v="2014-08-22T00:00:00"/>
    <d v="2014-08-23T00:00:00"/>
    <s v="On Date"/>
    <s v="PatrickRyan"/>
    <s v="United States"/>
    <s v="Oakland"/>
    <s v="California"/>
    <s v="Tables"/>
    <s v="Chromcraft Rectangular Conference Tables"/>
    <n v="180.09719999999999"/>
    <n v="568.72799999999995"/>
    <n v="3"/>
    <n v="28.436399999999999"/>
    <n v="2274.9119999999998"/>
  </r>
  <r>
    <s v="US-2014-109253"/>
    <s v="08/22/2014"/>
    <s v="23/08/2014"/>
    <x v="3"/>
    <x v="3"/>
    <d v="2014-08-22T00:00:00"/>
    <d v="2014-08-23T00:00:00"/>
    <s v="On Date"/>
    <s v="PatrickRyan"/>
    <s v="United States"/>
    <s v="Oakland"/>
    <s v="California"/>
    <s v="Binders"/>
    <s v="Acco Flexible ACCOHIDE Square Ring Data Binder, Dark Blue, 11 1/2&quot; X 14&quot; 7/8&quot;"/>
    <n v="8.297699999999999"/>
    <n v="117.14400000000001"/>
    <n v="9"/>
    <n v="42.464700000000001"/>
    <n v="3397.1759999999999"/>
  </r>
  <r>
    <s v="US-2014-109253"/>
    <s v="08/22/2014"/>
    <s v="23/08/2014"/>
    <x v="3"/>
    <x v="3"/>
    <d v="2014-08-22T00:00:00"/>
    <d v="2014-08-23T00:00:00"/>
    <s v="On Date"/>
    <s v="PatrickRyan"/>
    <s v="United States"/>
    <s v="Oakland"/>
    <s v="California"/>
    <s v="Appliances"/>
    <s v="Fellowes Command Center 5-outlet power strip"/>
    <n v="49.523200000000003"/>
    <n v="203.52"/>
    <n v="3"/>
    <n v="54.950400000000002"/>
    <n v="4396.0320000000002"/>
  </r>
  <r>
    <s v="US-2014-109253"/>
    <s v="08/22/2014"/>
    <s v="23/08/2014"/>
    <x v="3"/>
    <x v="3"/>
    <d v="2014-08-22T00:00:00"/>
    <d v="2014-08-23T00:00:00"/>
    <s v="On Date"/>
    <s v="PatrickRyan"/>
    <s v="United States"/>
    <s v="Oakland"/>
    <s v="California"/>
    <s v="Labels"/>
    <s v="Avery Address/Shipping Labels for Typewriters, 4&quot; x 2&quot;"/>
    <n v="5.3819999999999997"/>
    <n v="51.75"/>
    <n v="5"/>
    <n v="24.84"/>
    <n v="1987.2"/>
  </r>
  <r>
    <s v="CA-2012-112011"/>
    <s v="08/13/2012"/>
    <s v="20/08/2012"/>
    <x v="2"/>
    <x v="3"/>
    <d v="2012-08-13T00:00:00"/>
    <d v="2012-08-20T00:00:00"/>
    <s v="Delay"/>
    <s v="OdellaNelson"/>
    <s v="United States"/>
    <s v="Yucaipa"/>
    <s v="California"/>
    <s v="Art"/>
    <s v="50 Colored Long Pencils"/>
    <n v="7.5183999999999997"/>
    <n v="50.8"/>
    <n v="5"/>
    <n v="13.208"/>
    <n v="1056.6400000000001"/>
  </r>
  <r>
    <s v="US-2013-157308"/>
    <s v="08/18/2013"/>
    <s v="22/08/2013"/>
    <x v="0"/>
    <x v="3"/>
    <d v="2013-08-18T00:00:00"/>
    <d v="2013-08-22T00:00:00"/>
    <s v="On Date"/>
    <s v="NeomaMurray"/>
    <s v="United States"/>
    <s v="Seattle"/>
    <s v="Washington"/>
    <s v="Binders"/>
    <s v="Acco Pressboard Covers with Storage Hooks, 14 7/8&quot; x 11&quot;, Light Blue"/>
    <n v="2.5041000000000002"/>
    <n v="15.712"/>
    <n v="4"/>
    <n v="5.6955999999999998"/>
    <n v="455.64799999999997"/>
  </r>
  <r>
    <s v="US-2011-134733"/>
    <s v="09/23/2011"/>
    <s v="28/09/2011"/>
    <x v="1"/>
    <x v="4"/>
    <d v="2011-09-23T00:00:00"/>
    <d v="2011-09-28T00:00:00"/>
    <s v="On Date"/>
    <s v="BrianMoss"/>
    <s v="United States"/>
    <s v="San Diego"/>
    <s v="California"/>
    <s v="Bookcases"/>
    <s v="Rush Hierlooms Collection 1&quot; Thick Stackable Bookcases"/>
    <n v="138.49379999999999"/>
    <n v="435.99900000000002"/>
    <n v="3"/>
    <n v="20.517600000000002"/>
    <n v="1641.4080000000001"/>
  </r>
  <r>
    <s v="US-2011-134733"/>
    <s v="09/23/2011"/>
    <s v="28/09/2011"/>
    <x v="1"/>
    <x v="4"/>
    <d v="2011-09-23T00:00:00"/>
    <d v="2011-09-28T00:00:00"/>
    <s v="On Date"/>
    <s v="BrianMoss"/>
    <s v="United States"/>
    <s v="San Diego"/>
    <s v="California"/>
    <s v="Phones"/>
    <s v="netTALK DUO VoIP Telephone Service"/>
    <n v="26.244999999999997"/>
    <n v="83.983999999999995"/>
    <n v="2"/>
    <n v="31.494"/>
    <n v="2519.52"/>
  </r>
  <r>
    <s v="CA-2011-115161"/>
    <s v="02/01/2011"/>
    <s v="03/02/2011"/>
    <x v="1"/>
    <x v="11"/>
    <d v="2011-02-01T00:00:00"/>
    <d v="2011-02-03T00:00:00"/>
    <s v="On Date"/>
    <s v="LizCarlisle"/>
    <s v="United States"/>
    <s v="Mission Viejo"/>
    <s v="California"/>
    <s v="Bookcases"/>
    <s v="Sauder Facets Collection Library, Sky Alder Finish"/>
    <n v="143.6232"/>
    <n v="290.666"/>
    <n v="2"/>
    <n v="3.4196"/>
    <n v="273.56799999999998"/>
  </r>
  <r>
    <s v="CA-2012-115511"/>
    <s v="11/21/2012"/>
    <s v="25/11/2012"/>
    <x v="2"/>
    <x v="7"/>
    <d v="2012-11-21T00:00:00"/>
    <d v="2012-11-25T00:00:00"/>
    <s v="On Date"/>
    <s v="NatalieWebber"/>
    <s v="United States"/>
    <s v="Las Vegas"/>
    <s v="Nevada"/>
    <s v="Bookcases"/>
    <s v="Hon Metal Bookcases, Putty"/>
    <n v="50.395800000000008"/>
    <n v="141.96"/>
    <n v="2"/>
    <n v="41.168399999999998"/>
    <n v="3293.4719999999998"/>
  </r>
  <r>
    <s v="CA-2012-115511"/>
    <s v="11/21/2012"/>
    <s v="25/11/2012"/>
    <x v="2"/>
    <x v="7"/>
    <d v="2012-11-21T00:00:00"/>
    <d v="2012-11-25T00:00:00"/>
    <s v="On Date"/>
    <s v="NatalieWebber"/>
    <s v="United States"/>
    <s v="Las Vegas"/>
    <s v="Nevada"/>
    <s v="Binders"/>
    <s v="Square Ring Data Binders, Rigid 75 Pt. Covers, 11&quot; x 14-7/8&quot;"/>
    <n v="10.732800000000001"/>
    <n v="66.048000000000002"/>
    <n v="4"/>
    <n v="23.116800000000001"/>
    <n v="1849.3440000000001"/>
  </r>
  <r>
    <s v="CA-2014-123778"/>
    <s v="09/24/2014"/>
    <s v="01/10/2014"/>
    <x v="3"/>
    <x v="4"/>
    <d v="2014-09-24T00:00:00"/>
    <d v="2014-10-01T00:00:00"/>
    <s v="Delay"/>
    <s v="BruceStewart"/>
    <s v="United States"/>
    <s v="San Francisco"/>
    <s v="California"/>
    <s v="Binders"/>
    <s v="Acco PRESSTEX Data Binder with Storage Hooks, Light Blue, 9 1/2&quot; X 11&quot;"/>
    <n v="2.7976000000000001"/>
    <n v="25.824000000000002"/>
    <n v="6"/>
    <n v="9.0383999999999993"/>
    <n v="723.07199999999989"/>
  </r>
  <r>
    <s v="CA-2014-123778"/>
    <s v="09/24/2014"/>
    <s v="01/10/2014"/>
    <x v="3"/>
    <x v="4"/>
    <d v="2014-09-24T00:00:00"/>
    <d v="2014-10-01T00:00:00"/>
    <s v="Delay"/>
    <s v="BruceStewart"/>
    <s v="United States"/>
    <s v="San Francisco"/>
    <s v="California"/>
    <s v="Appliances"/>
    <s v="APC 7 Outlet Network SurgeArrest Surge Protector"/>
    <n v="56.336000000000006"/>
    <n v="160.96"/>
    <n v="2"/>
    <n v="48.287999999999997"/>
    <n v="3863.04"/>
  </r>
  <r>
    <s v="CA-2011-166471"/>
    <s v="08/09/2011"/>
    <s v="13/08/2011"/>
    <x v="1"/>
    <x v="3"/>
    <d v="2011-08-09T00:00:00"/>
    <d v="2011-08-13T00:00:00"/>
    <s v="On Date"/>
    <s v="MatthewGrinstein"/>
    <s v="United States"/>
    <s v="Seattle"/>
    <s v="Washington"/>
    <s v="Phones"/>
    <s v="Cisco Unified IP Phone 7945G VoIP phone"/>
    <n v="255.74249999999998"/>
    <n v="1091.1679999999999"/>
    <n v="4"/>
    <n v="68.197999999999993"/>
    <n v="5455.8399999999992"/>
  </r>
  <r>
    <s v="CA-2011-166471"/>
    <s v="08/09/2011"/>
    <s v="13/08/2011"/>
    <x v="1"/>
    <x v="3"/>
    <d v="2011-08-09T00:00:00"/>
    <d v="2011-08-13T00:00:00"/>
    <s v="On Date"/>
    <s v="MatthewGrinstein"/>
    <s v="United States"/>
    <s v="Seattle"/>
    <s v="Washington"/>
    <s v="Phones"/>
    <s v="Jawbone MINI JAMBOX Wireless Bluetooth Speaker"/>
    <n v="131.5008"/>
    <n v="219.16800000000001"/>
    <n v="2"/>
    <n v="-43.833599999999997"/>
    <n v="-3506.6879999999996"/>
  </r>
  <r>
    <s v="CA-2012-152527"/>
    <s v="10/17/2012"/>
    <s v="17/10/2012"/>
    <x v="2"/>
    <x v="8"/>
    <d v="2012-10-17T00:00:00"/>
    <d v="2012-10-17T00:00:00"/>
    <s v="On Date"/>
    <s v="CharlotteMelton"/>
    <s v="United States"/>
    <s v="Los Angeles"/>
    <s v="California"/>
    <s v="Storage"/>
    <s v="Eldon Base for stackable storage shelf, platinum"/>
    <n v="36.992999999999995"/>
    <n v="77.88"/>
    <n v="2"/>
    <n v="3.8940000000000001"/>
    <n v="311.52"/>
  </r>
  <r>
    <s v="CA-2013-100244"/>
    <s v="09/21/2013"/>
    <s v="25/09/2013"/>
    <x v="0"/>
    <x v="4"/>
    <d v="2013-09-21T00:00:00"/>
    <d v="2013-09-25T00:00:00"/>
    <s v="On Date"/>
    <s v="GregMaxwell"/>
    <s v="United States"/>
    <s v="San Francisco"/>
    <s v="California"/>
    <s v="Paper"/>
    <s v="Strathmore Photo Frame Cards"/>
    <n v="3.9474000000000005"/>
    <n v="65.790000000000006"/>
    <n v="9"/>
    <n v="30.263400000000001"/>
    <n v="2421.0720000000001"/>
  </r>
  <r>
    <s v="CA-2013-100244"/>
    <s v="09/21/2013"/>
    <s v="25/09/2013"/>
    <x v="0"/>
    <x v="4"/>
    <d v="2013-09-21T00:00:00"/>
    <d v="2013-09-25T00:00:00"/>
    <s v="On Date"/>
    <s v="GregMaxwell"/>
    <s v="United States"/>
    <s v="San Francisco"/>
    <s v="California"/>
    <s v="Binders"/>
    <s v="Fellowes PB200 Plastic Comb Binding Machine"/>
    <n v="91.794599999999988"/>
    <n v="271.98399999999998"/>
    <n v="2"/>
    <n v="88.394800000000004"/>
    <n v="7071.5840000000007"/>
  </r>
  <r>
    <s v="CA-2013-100244"/>
    <s v="09/21/2013"/>
    <s v="25/09/2013"/>
    <x v="0"/>
    <x v="4"/>
    <d v="2013-09-21T00:00:00"/>
    <d v="2013-09-25T00:00:00"/>
    <s v="On Date"/>
    <s v="GregMaxwell"/>
    <s v="United States"/>
    <s v="San Francisco"/>
    <s v="California"/>
    <s v="Art"/>
    <s v="Newell 343"/>
    <n v="2.1461999999999999"/>
    <n v="11.76"/>
    <n v="4"/>
    <n v="3.1751999999999998"/>
    <n v="254.01599999999999"/>
  </r>
  <r>
    <s v="CA-2013-100244"/>
    <s v="09/21/2013"/>
    <s v="25/09/2013"/>
    <x v="0"/>
    <x v="4"/>
    <d v="2013-09-21T00:00:00"/>
    <d v="2013-09-25T00:00:00"/>
    <s v="On Date"/>
    <s v="GregMaxwell"/>
    <s v="United States"/>
    <s v="San Francisco"/>
    <s v="California"/>
    <s v="Paper"/>
    <s v="Xerox 1944"/>
    <n v="19.767599999999998"/>
    <n v="77.52"/>
    <n v="2"/>
    <n v="37.9848"/>
    <n v="3038.7840000000001"/>
  </r>
  <r>
    <s v="CA-2013-100244"/>
    <s v="09/21/2013"/>
    <s v="25/09/2013"/>
    <x v="0"/>
    <x v="4"/>
    <d v="2013-09-21T00:00:00"/>
    <d v="2013-09-25T00:00:00"/>
    <s v="On Date"/>
    <s v="GregMaxwell"/>
    <s v="United States"/>
    <s v="San Francisco"/>
    <s v="California"/>
    <s v="Binders"/>
    <s v="Ibico Plastic Spiral Binding Combs"/>
    <n v="16.416"/>
    <n v="48.64"/>
    <n v="2"/>
    <n v="15.808"/>
    <n v="1264.6399999999999"/>
  </r>
  <r>
    <s v="CA-2012-151841"/>
    <s v="04/27/2012"/>
    <s v="02/05/2012"/>
    <x v="2"/>
    <x v="10"/>
    <d v="2012-04-27T00:00:00"/>
    <d v="2012-05-02T00:00:00"/>
    <s v="On Date"/>
    <s v="TonyChapman"/>
    <s v="United States"/>
    <s v="Aurora"/>
    <s v="Colorado"/>
    <s v="Appliances"/>
    <s v="Belkin 6 Outlet Metallic Surge Strip"/>
    <n v="8.0586000000000002"/>
    <n v="43.56"/>
    <n v="5"/>
    <n v="3.2669999999999999"/>
    <n v="261.36"/>
  </r>
  <r>
    <s v="CA-2012-151841"/>
    <s v="04/27/2012"/>
    <s v="02/05/2012"/>
    <x v="2"/>
    <x v="10"/>
    <d v="2012-04-27T00:00:00"/>
    <d v="2012-05-02T00:00:00"/>
    <s v="On Date"/>
    <s v="TonyChapman"/>
    <s v="United States"/>
    <s v="Aurora"/>
    <s v="Colorado"/>
    <s v="Supplies"/>
    <s v="Acme Value Line Scissors"/>
    <n v="2.5549999999999997"/>
    <n v="5.84"/>
    <n v="2"/>
    <n v="0.73"/>
    <n v="58.4"/>
  </r>
  <r>
    <s v="CA-2013-134803"/>
    <s v="05/29/2013"/>
    <s v="04/06/2013"/>
    <x v="0"/>
    <x v="2"/>
    <d v="2013-05-29T00:00:00"/>
    <d v="2013-06-04T00:00:00"/>
    <s v="Delay"/>
    <s v="ClayLudtke"/>
    <s v="United States"/>
    <s v="Los Angeles"/>
    <s v="California"/>
    <s v="Appliances"/>
    <s v="Kensington 7 Outlet MasterPiece HOMEOFFICE Power Control Center"/>
    <n v="91.784000000000006"/>
    <n v="262.24"/>
    <n v="2"/>
    <n v="78.671999999999997"/>
    <n v="6293.76"/>
  </r>
  <r>
    <s v="CA-2013-134803"/>
    <s v="05/29/2013"/>
    <s v="04/06/2013"/>
    <x v="0"/>
    <x v="2"/>
    <d v="2013-05-29T00:00:00"/>
    <d v="2013-06-04T00:00:00"/>
    <s v="Delay"/>
    <s v="ClayLudtke"/>
    <s v="United States"/>
    <s v="Los Angeles"/>
    <s v="California"/>
    <s v="Paper"/>
    <s v="Xerox 1991"/>
    <n v="12.333600000000001"/>
    <n v="182.72"/>
    <n v="8"/>
    <n v="84.051199999999994"/>
    <n v="6724.0959999999995"/>
  </r>
  <r>
    <s v="CA-2013-134803"/>
    <s v="05/29/2013"/>
    <s v="04/06/2013"/>
    <x v="0"/>
    <x v="2"/>
    <d v="2013-05-29T00:00:00"/>
    <d v="2013-06-04T00:00:00"/>
    <s v="Delay"/>
    <s v="ClayLudtke"/>
    <s v="United States"/>
    <s v="Los Angeles"/>
    <s v="California"/>
    <s v="Accessories"/>
    <s v="ImationÂ Clip USBÂ flash driveÂ - 8 GB"/>
    <n v="17.672000000000001"/>
    <n v="131.6"/>
    <n v="7"/>
    <n v="7.8959999999999999"/>
    <n v="631.67999999999995"/>
  </r>
  <r>
    <s v="CA-2013-134803"/>
    <s v="05/29/2013"/>
    <s v="04/06/2013"/>
    <x v="0"/>
    <x v="2"/>
    <d v="2013-05-29T00:00:00"/>
    <d v="2013-06-04T00:00:00"/>
    <s v="Delay"/>
    <s v="ClayLudtke"/>
    <s v="United States"/>
    <s v="Los Angeles"/>
    <s v="California"/>
    <s v="Binders"/>
    <s v="Wilson Jones Hanging View Binder, White, 1&quot;"/>
    <n v="3.8339999999999996"/>
    <n v="22.72"/>
    <n v="4"/>
    <n v="7.3840000000000003"/>
    <n v="590.72"/>
  </r>
  <r>
    <s v="CA-2013-134803"/>
    <s v="05/29/2013"/>
    <s v="04/06/2013"/>
    <x v="0"/>
    <x v="2"/>
    <d v="2013-05-29T00:00:00"/>
    <d v="2013-06-04T00:00:00"/>
    <s v="Delay"/>
    <s v="ClayLudtke"/>
    <s v="United States"/>
    <s v="Los Angeles"/>
    <s v="California"/>
    <s v="Machines"/>
    <s v="Okidata C331dn Printer"/>
    <n v="258.26"/>
    <n v="558.4"/>
    <n v="2"/>
    <n v="41.88"/>
    <n v="3350.4"/>
  </r>
  <r>
    <s v="CA-2014-148264"/>
    <s v="12/09/2014"/>
    <s v="10/12/2014"/>
    <x v="3"/>
    <x v="1"/>
    <d v="2014-12-09T00:00:00"/>
    <d v="2014-12-10T00:00:00"/>
    <s v="On Date"/>
    <s v="LukeFoster"/>
    <s v="United States"/>
    <s v="Inglewood"/>
    <s v="California"/>
    <s v="Storage"/>
    <s v="Akro-Mils 12-Gallon Tote"/>
    <n v="7.0503"/>
    <n v="29.79"/>
    <n v="3"/>
    <n v="8.6390999999999991"/>
    <n v="691.12799999999993"/>
  </r>
  <r>
    <s v="CA-2014-148264"/>
    <s v="12/09/2014"/>
    <s v="10/12/2014"/>
    <x v="3"/>
    <x v="1"/>
    <d v="2014-12-09T00:00:00"/>
    <d v="2014-12-10T00:00:00"/>
    <s v="On Date"/>
    <s v="LukeFoster"/>
    <s v="United States"/>
    <s v="Inglewood"/>
    <s v="California"/>
    <s v="Furnishings"/>
    <s v="Tenex Traditional Chairmats for Hard Floors, Average Lip, 36&quot; x 48&quot;"/>
    <n v="56.716000000000001"/>
    <n v="128.9"/>
    <n v="2"/>
    <n v="15.468"/>
    <n v="1237.44"/>
  </r>
  <r>
    <s v="CA-2014-148264"/>
    <s v="12/09/2014"/>
    <s v="10/12/2014"/>
    <x v="3"/>
    <x v="1"/>
    <d v="2014-12-09T00:00:00"/>
    <d v="2014-12-10T00:00:00"/>
    <s v="On Date"/>
    <s v="LukeFoster"/>
    <s v="United States"/>
    <s v="Inglewood"/>
    <s v="California"/>
    <s v="Paper"/>
    <s v="Xerox 1968"/>
    <n v="3.4735999999999994"/>
    <n v="60.12"/>
    <n v="9"/>
    <n v="28.857600000000001"/>
    <n v="2308.6080000000002"/>
  </r>
  <r>
    <s v="CA-2014-131212"/>
    <s v="12/06/2014"/>
    <s v="10/12/2014"/>
    <x v="3"/>
    <x v="1"/>
    <d v="2014-12-06T00:00:00"/>
    <d v="2014-12-10T00:00:00"/>
    <s v="On Date"/>
    <s v="AlanBarnes"/>
    <s v="United States"/>
    <s v="Bellevue"/>
    <s v="Washington"/>
    <s v="Binders"/>
    <s v="GBC Wire Binding Combs"/>
    <n v="5.4802"/>
    <n v="24.815999999999999"/>
    <n v="3"/>
    <n v="8.3754000000000008"/>
    <n v="670.03200000000004"/>
  </r>
  <r>
    <s v="CA-2014-131212"/>
    <s v="12/06/2014"/>
    <s v="10/12/2014"/>
    <x v="3"/>
    <x v="1"/>
    <d v="2014-12-06T00:00:00"/>
    <d v="2014-12-10T00:00:00"/>
    <s v="On Date"/>
    <s v="AlanBarnes"/>
    <s v="United States"/>
    <s v="Bellevue"/>
    <s v="Washington"/>
    <s v="Binders"/>
    <s v="Zipper Ring Binder Pockets"/>
    <n v="1.5912000000000002"/>
    <n v="14.976000000000001"/>
    <n v="6"/>
    <n v="5.4287999999999998"/>
    <n v="434.30399999999997"/>
  </r>
  <r>
    <s v="CA-2012-144099"/>
    <s v="11/29/2012"/>
    <s v="30/11/2012"/>
    <x v="2"/>
    <x v="7"/>
    <d v="2012-11-29T00:00:00"/>
    <d v="2012-11-30T00:00:00"/>
    <s v="On Date"/>
    <s v="PhillinaOber"/>
    <s v="United States"/>
    <s v="San Francisco"/>
    <s v="California"/>
    <s v="Binders"/>
    <s v="Acco PRESSTEX Data Binder with Storage Hooks, Dark Blue, 14 7/8&quot; X 11&quot;"/>
    <n v="2.7438000000000002"/>
    <n v="4.3040000000000003"/>
    <n v="1"/>
    <n v="1.5602"/>
    <n v="124.816"/>
  </r>
  <r>
    <s v="CA-2013-162614"/>
    <s v="10/08/2013"/>
    <s v="14/10/2013"/>
    <x v="0"/>
    <x v="8"/>
    <d v="2013-10-08T00:00:00"/>
    <d v="2013-10-14T00:00:00"/>
    <s v="Delay"/>
    <s v="TimBrockman"/>
    <s v="United States"/>
    <s v="Los Angeles"/>
    <s v="California"/>
    <s v="Binders"/>
    <s v="GBC Recycled VeloBinder Covers"/>
    <n v="9.2015999999999991"/>
    <n v="27.263999999999999"/>
    <n v="2"/>
    <n v="8.8607999999999993"/>
    <n v="708.86399999999992"/>
  </r>
  <r>
    <s v="CA-2011-168592"/>
    <s v="09/08/2011"/>
    <s v="14/09/2011"/>
    <x v="1"/>
    <x v="4"/>
    <d v="2011-09-08T00:00:00"/>
    <d v="2011-09-14T00:00:00"/>
    <s v="Delay"/>
    <s v="DennisPardue"/>
    <s v="United States"/>
    <s v="San Francisco"/>
    <s v="California"/>
    <s v="Appliances"/>
    <s v="Holmes Replacement Filter for HEPA Air Cleaner, Medium Room"/>
    <n v="6.4581"/>
    <n v="56.65"/>
    <n v="5"/>
    <n v="24.359500000000001"/>
    <n v="1948.76"/>
  </r>
  <r>
    <s v="CA-2011-168592"/>
    <s v="09/08/2011"/>
    <s v="14/09/2011"/>
    <x v="1"/>
    <x v="4"/>
    <d v="2011-09-08T00:00:00"/>
    <d v="2011-09-14T00:00:00"/>
    <s v="Delay"/>
    <s v="DennisPardue"/>
    <s v="United States"/>
    <s v="San Francisco"/>
    <s v="California"/>
    <s v="Storage"/>
    <s v="Pizazz Global Quick File"/>
    <n v="10.778400000000001"/>
    <n v="14.97"/>
    <n v="1"/>
    <n v="4.1916000000000002"/>
    <n v="335.32800000000003"/>
  </r>
  <r>
    <s v="CA-2011-168592"/>
    <s v="09/08/2011"/>
    <s v="14/09/2011"/>
    <x v="1"/>
    <x v="4"/>
    <d v="2011-09-08T00:00:00"/>
    <d v="2011-09-14T00:00:00"/>
    <s v="Delay"/>
    <s v="DennisPardue"/>
    <s v="United States"/>
    <s v="San Francisco"/>
    <s v="California"/>
    <s v="Fasteners"/>
    <s v="Ideal Clamps"/>
    <n v="1.0250999999999997"/>
    <n v="4.0199999999999996"/>
    <n v="2"/>
    <n v="1.9698"/>
    <n v="157.584"/>
  </r>
  <r>
    <s v="US-2013-150035"/>
    <s v="12/02/2013"/>
    <s v="06/12/2013"/>
    <x v="0"/>
    <x v="1"/>
    <d v="2013-12-02T00:00:00"/>
    <d v="2013-12-06T00:00:00"/>
    <s v="On Date"/>
    <s v="CarlLudwig"/>
    <s v="United States"/>
    <s v="San Francisco"/>
    <s v="California"/>
    <s v="Furnishings"/>
    <s v="Westinghouse Clip-On Gooseneck Lamps"/>
    <n v="6.1937999999999995"/>
    <n v="16.739999999999998"/>
    <n v="2"/>
    <n v="4.3524000000000003"/>
    <n v="348.19200000000001"/>
  </r>
  <r>
    <s v="CA-2011-143385"/>
    <s v="08/31/2011"/>
    <s v="05/09/2011"/>
    <x v="1"/>
    <x v="3"/>
    <d v="2011-08-31T00:00:00"/>
    <d v="2011-09-05T00:00:00"/>
    <s v="On Date"/>
    <s v="ShirleyJackson"/>
    <s v="United States"/>
    <s v="Santa Fe"/>
    <s v="New Mexico"/>
    <s v="Accessories"/>
    <s v="KeyTronicÂ KT400U2 -Â KeyboardÂ - Black"/>
    <n v="8.2240000000000002"/>
    <n v="92.52"/>
    <n v="9"/>
    <n v="18.504000000000001"/>
    <n v="1480.3200000000002"/>
  </r>
  <r>
    <s v="CA-2013-131289"/>
    <s v="12/09/2013"/>
    <s v="15/12/2013"/>
    <x v="0"/>
    <x v="1"/>
    <d v="2013-12-09T00:00:00"/>
    <d v="2013-12-15T00:00:00"/>
    <s v="Delay"/>
    <s v="StefaniaPerrino"/>
    <s v="United States"/>
    <s v="San Francisco"/>
    <s v="California"/>
    <s v="Art"/>
    <s v="Newell 341"/>
    <n v="3.0388000000000002"/>
    <n v="8.56"/>
    <n v="2"/>
    <n v="2.4824000000000002"/>
    <n v="198.59200000000001"/>
  </r>
  <r>
    <s v="CA-2013-131289"/>
    <s v="12/09/2013"/>
    <s v="15/12/2013"/>
    <x v="0"/>
    <x v="1"/>
    <d v="2013-12-09T00:00:00"/>
    <d v="2013-12-15T00:00:00"/>
    <s v="Delay"/>
    <s v="StefaniaPerrino"/>
    <s v="United States"/>
    <s v="San Francisco"/>
    <s v="California"/>
    <s v="Paper"/>
    <s v="Xerox 204"/>
    <n v="3.3695999999999997"/>
    <n v="45.36"/>
    <n v="7"/>
    <n v="21.7728"/>
    <n v="1741.8240000000001"/>
  </r>
  <r>
    <s v="CA-2013-131289"/>
    <s v="12/09/2013"/>
    <s v="15/12/2013"/>
    <x v="0"/>
    <x v="1"/>
    <d v="2013-12-09T00:00:00"/>
    <d v="2013-12-15T00:00:00"/>
    <s v="Delay"/>
    <s v="StefaniaPerrino"/>
    <s v="United States"/>
    <s v="San Francisco"/>
    <s v="California"/>
    <s v="Tables"/>
    <s v="Hon 94000 Series Round Tables"/>
    <n v="269.52379999999999"/>
    <n v="1421.664"/>
    <n v="6"/>
    <n v="-195.47880000000001"/>
    <n v="-15638.304"/>
  </r>
  <r>
    <s v="CA-2013-107328"/>
    <s v="08/09/2013"/>
    <s v="16/08/2013"/>
    <x v="0"/>
    <x v="3"/>
    <d v="2013-08-09T00:00:00"/>
    <d v="2013-08-16T00:00:00"/>
    <s v="Delay"/>
    <s v="CathyArmstrong"/>
    <s v="United States"/>
    <s v="Los Angeles"/>
    <s v="California"/>
    <s v="Tables"/>
    <s v="Chromcraft 48&quot; x 96&quot; Racetrack Double Pedestal Table"/>
    <n v="250.0992"/>
    <n v="513.024"/>
    <n v="2"/>
    <n v="12.8256"/>
    <n v="1026.048"/>
  </r>
  <r>
    <s v="CA-2013-107328"/>
    <s v="08/09/2013"/>
    <s v="16/08/2013"/>
    <x v="0"/>
    <x v="3"/>
    <d v="2013-08-09T00:00:00"/>
    <d v="2013-08-16T00:00:00"/>
    <s v="Delay"/>
    <s v="CathyArmstrong"/>
    <s v="United States"/>
    <s v="Los Angeles"/>
    <s v="California"/>
    <s v="Appliances"/>
    <s v="Kensington 4 Outlet MasterPiece Compact Power Control Center"/>
    <n v="58.55040000000001"/>
    <n v="487.92"/>
    <n v="6"/>
    <n v="136.61760000000001"/>
    <n v="10929.408000000001"/>
  </r>
  <r>
    <s v="CA-2013-107328"/>
    <s v="08/09/2013"/>
    <s v="16/08/2013"/>
    <x v="0"/>
    <x v="3"/>
    <d v="2013-08-09T00:00:00"/>
    <d v="2013-08-16T00:00:00"/>
    <s v="Delay"/>
    <s v="CathyArmstrong"/>
    <s v="United States"/>
    <s v="Los Angeles"/>
    <s v="California"/>
    <s v="Binders"/>
    <s v="Acco Hanging Data Binders"/>
    <n v="1.9812000000000001"/>
    <n v="15.24"/>
    <n v="5"/>
    <n v="5.3339999999999996"/>
    <n v="426.71999999999997"/>
  </r>
  <r>
    <s v="CA-2012-168767"/>
    <s v="04/10/2012"/>
    <s v="15/04/2012"/>
    <x v="2"/>
    <x v="10"/>
    <d v="2012-04-10T00:00:00"/>
    <d v="2012-04-15T00:00:00"/>
    <s v="On Date"/>
    <s v="DarioMedina"/>
    <s v="United States"/>
    <s v="Sacramento"/>
    <s v="California"/>
    <s v="Binders"/>
    <s v="Insertable Tab Post Binder Dividers"/>
    <n v="4.2506000000000004"/>
    <n v="12.832000000000001"/>
    <n v="2"/>
    <n v="4.3308"/>
    <n v="346.464"/>
  </r>
  <r>
    <s v="CA-2013-137673"/>
    <s v="09/06/2013"/>
    <s v="11/09/2013"/>
    <x v="0"/>
    <x v="4"/>
    <d v="2013-09-06T00:00:00"/>
    <d v="2013-09-11T00:00:00"/>
    <s v="On Date"/>
    <s v="MarinaLichtenstein"/>
    <s v="United States"/>
    <s v="San Diego"/>
    <s v="California"/>
    <s v="Accessories"/>
    <s v="HP Standard 104 key PS/2 Keyboard"/>
    <n v="10.875"/>
    <n v="116"/>
    <n v="8"/>
    <n v="29"/>
    <n v="2320"/>
  </r>
  <r>
    <s v="CA-2013-130680"/>
    <s v="06/25/2013"/>
    <s v="30/06/2013"/>
    <x v="0"/>
    <x v="0"/>
    <d v="2013-06-25T00:00:00"/>
    <d v="2013-06-30T00:00:00"/>
    <s v="On Date"/>
    <s v="BillDonatelli"/>
    <s v="United States"/>
    <s v="San Diego"/>
    <s v="California"/>
    <s v="Phones"/>
    <s v="Macally Suction Cup Mount"/>
    <n v="11.950000000000001"/>
    <n v="38.24"/>
    <n v="4"/>
    <n v="-9.56"/>
    <n v="-764.80000000000007"/>
  </r>
  <r>
    <s v="CA-2011-110849"/>
    <s v="04/18/2011"/>
    <s v="23/04/2011"/>
    <x v="1"/>
    <x v="10"/>
    <d v="2011-04-18T00:00:00"/>
    <d v="2011-04-23T00:00:00"/>
    <s v="On Date"/>
    <s v="JohnLee"/>
    <s v="United States"/>
    <s v="Los Angeles"/>
    <s v="California"/>
    <s v="Machines"/>
    <s v="Ativa MDM8000 8-Sheet Micro-Cut Shredder"/>
    <n v="47.694700000000005"/>
    <n v="287.96800000000002"/>
    <n v="4"/>
    <n v="97.1892"/>
    <n v="7775.1360000000004"/>
  </r>
  <r>
    <s v="CA-2011-110849"/>
    <s v="04/18/2011"/>
    <s v="23/04/2011"/>
    <x v="1"/>
    <x v="10"/>
    <d v="2011-04-18T00:00:00"/>
    <d v="2011-04-23T00:00:00"/>
    <s v="On Date"/>
    <s v="JohnLee"/>
    <s v="United States"/>
    <s v="Los Angeles"/>
    <s v="California"/>
    <s v="Art"/>
    <s v="Newell 351"/>
    <n v="2.3287999999999998"/>
    <n v="13.12"/>
    <n v="4"/>
    <n v="3.8048000000000002"/>
    <n v="304.38400000000001"/>
  </r>
  <r>
    <s v="CA-2011-110849"/>
    <s v="04/18/2011"/>
    <s v="23/04/2011"/>
    <x v="1"/>
    <x v="10"/>
    <d v="2011-04-18T00:00:00"/>
    <d v="2011-04-23T00:00:00"/>
    <s v="On Date"/>
    <s v="JohnLee"/>
    <s v="United States"/>
    <s v="Los Angeles"/>
    <s v="California"/>
    <s v="Art"/>
    <s v="Binney &amp; Smith inkTank Desk Highlighter, Chisel Tip, Yellow, 12/Box"/>
    <n v="1.4404999999999999"/>
    <n v="10.75"/>
    <n v="5"/>
    <n v="3.5474999999999999"/>
    <n v="283.8"/>
  </r>
  <r>
    <s v="CA-2011-110849"/>
    <s v="04/18/2011"/>
    <s v="23/04/2011"/>
    <x v="1"/>
    <x v="10"/>
    <d v="2011-04-18T00:00:00"/>
    <d v="2011-04-23T00:00:00"/>
    <s v="On Date"/>
    <s v="JohnLee"/>
    <s v="United States"/>
    <s v="Los Angeles"/>
    <s v="California"/>
    <s v="Fasteners"/>
    <s v="Advantus Push Pins, Aluminum Head"/>
    <n v="4.0088999999999997"/>
    <n v="11.62"/>
    <n v="2"/>
    <n v="3.6021999999999998"/>
    <n v="288.17599999999999"/>
  </r>
  <r>
    <s v="CA-2011-120838"/>
    <s v="03/23/2011"/>
    <s v="26/03/2011"/>
    <x v="1"/>
    <x v="9"/>
    <d v="2011-03-23T00:00:00"/>
    <d v="2011-03-26T00:00:00"/>
    <s v="On Date"/>
    <s v="PatrickO'Donnell"/>
    <s v="United States"/>
    <s v="Los Angeles"/>
    <s v="California"/>
    <s v="Storage"/>
    <s v="Economy Rollaway Files"/>
    <n v="122.24799999999999"/>
    <n v="330.4"/>
    <n v="2"/>
    <n v="85.903999999999996"/>
    <n v="6872.32"/>
  </r>
  <r>
    <s v="CA-2011-120838"/>
    <s v="03/23/2011"/>
    <s v="26/03/2011"/>
    <x v="1"/>
    <x v="9"/>
    <d v="2011-03-23T00:00:00"/>
    <d v="2011-03-26T00:00:00"/>
    <s v="On Date"/>
    <s v="PatrickO'Donnell"/>
    <s v="United States"/>
    <s v="Los Angeles"/>
    <s v="California"/>
    <s v="Phones"/>
    <s v="Ooma Telo VoIP Home Phone System"/>
    <n v="94.492499999999993"/>
    <n v="604.75199999999995"/>
    <n v="6"/>
    <n v="37.796999999999997"/>
    <n v="3023.7599999999998"/>
  </r>
  <r>
    <s v="CA-2014-118542"/>
    <s v="12/02/2014"/>
    <s v="06/12/2014"/>
    <x v="3"/>
    <x v="1"/>
    <d v="2014-12-02T00:00:00"/>
    <d v="2014-12-06T00:00:00"/>
    <s v="On Date"/>
    <s v="ClayCheatham"/>
    <s v="United States"/>
    <s v="Los Angeles"/>
    <s v="California"/>
    <s v="Paper"/>
    <s v="Xerox 1905"/>
    <n v="3.3695999999999997"/>
    <n v="45.36"/>
    <n v="7"/>
    <n v="21.7728"/>
    <n v="1741.8240000000001"/>
  </r>
  <r>
    <s v="CA-2014-118542"/>
    <s v="12/02/2014"/>
    <s v="06/12/2014"/>
    <x v="3"/>
    <x v="1"/>
    <d v="2014-12-02T00:00:00"/>
    <d v="2014-12-06T00:00:00"/>
    <s v="On Date"/>
    <s v="ClayCheatham"/>
    <s v="United States"/>
    <s v="Los Angeles"/>
    <s v="California"/>
    <s v="Binders"/>
    <s v="Cardinal HOLDit! Binder Insert Strips,Extra Strips"/>
    <n v="3.2282999999999999"/>
    <n v="10.128"/>
    <n v="2"/>
    <n v="3.6714000000000002"/>
    <n v="293.71199999999999"/>
  </r>
  <r>
    <s v="CA-2014-152737"/>
    <s v="11/08/2014"/>
    <s v="13/11/2014"/>
    <x v="3"/>
    <x v="7"/>
    <d v="2014-11-08T00:00:00"/>
    <d v="2014-11-13T00:00:00"/>
    <s v="On Date"/>
    <s v="TonySayre"/>
    <s v="United States"/>
    <s v="San Francisco"/>
    <s v="California"/>
    <s v="Binders"/>
    <s v="Avery Self-Adhesive Photo Pockets for Polaroid Photos"/>
    <n v="3.5412000000000003"/>
    <n v="21.792000000000002"/>
    <n v="4"/>
    <n v="7.6272000000000002"/>
    <n v="610.17600000000004"/>
  </r>
  <r>
    <s v="CA-2014-152737"/>
    <s v="11/08/2014"/>
    <s v="13/11/2014"/>
    <x v="3"/>
    <x v="7"/>
    <d v="2014-11-08T00:00:00"/>
    <d v="2014-11-13T00:00:00"/>
    <s v="On Date"/>
    <s v="TonySayre"/>
    <s v="United States"/>
    <s v="San Francisco"/>
    <s v="California"/>
    <s v="Accessories"/>
    <s v="Plantronics Audio 995 Wireless Stereo Headset"/>
    <n v="73.666500000000013"/>
    <n v="439.8"/>
    <n v="4"/>
    <n v="145.13399999999999"/>
    <n v="11610.72"/>
  </r>
  <r>
    <s v="CA-2013-130029"/>
    <s v="07/04/2013"/>
    <s v="07/07/2013"/>
    <x v="0"/>
    <x v="6"/>
    <d v="2013-07-04T00:00:00"/>
    <d v="2013-07-07T00:00:00"/>
    <s v="On Date"/>
    <s v="GuyThornton"/>
    <s v="United States"/>
    <s v="Los Angeles"/>
    <s v="California"/>
    <s v="Paper"/>
    <s v="Xerox 200"/>
    <n v="3.3696000000000006"/>
    <n v="12.96"/>
    <n v="2"/>
    <n v="6.2207999999999997"/>
    <n v="497.66399999999999"/>
  </r>
  <r>
    <s v="CA-2013-130029"/>
    <s v="07/04/2013"/>
    <s v="07/07/2013"/>
    <x v="0"/>
    <x v="6"/>
    <d v="2013-07-04T00:00:00"/>
    <d v="2013-07-07T00:00:00"/>
    <s v="On Date"/>
    <s v="GuyThornton"/>
    <s v="United States"/>
    <s v="Los Angeles"/>
    <s v="California"/>
    <s v="Fasteners"/>
    <s v="Brites Rubber Bands, 1 1/2 oz. Box"/>
    <n v="1.9403999999999999"/>
    <n v="3.96"/>
    <n v="2"/>
    <n v="7.9200000000000007E-2"/>
    <n v="6.3360000000000003"/>
  </r>
  <r>
    <s v="CA-2014-168109"/>
    <s v="07/04/2014"/>
    <s v="04/07/2014"/>
    <x v="3"/>
    <x v="6"/>
    <d v="2014-07-04T00:00:00"/>
    <d v="2014-07-04T00:00:00"/>
    <s v="On Date"/>
    <s v="JimKriz"/>
    <s v="United States"/>
    <s v="Seattle"/>
    <s v="Washington"/>
    <s v="Accessories"/>
    <s v="Logitech 910-002974 M325 Wireless Mouse for Web Scrolling"/>
    <n v="16.794399999999996"/>
    <n v="59.98"/>
    <n v="2"/>
    <n v="26.391200000000001"/>
    <n v="2111.2960000000003"/>
  </r>
  <r>
    <s v="CA-2014-168109"/>
    <s v="07/04/2014"/>
    <s v="04/07/2014"/>
    <x v="3"/>
    <x v="6"/>
    <d v="2014-07-04T00:00:00"/>
    <d v="2014-07-04T00:00:00"/>
    <s v="On Date"/>
    <s v="JimKriz"/>
    <s v="United States"/>
    <s v="Seattle"/>
    <s v="Washington"/>
    <s v="Machines"/>
    <s v="Okidata MB491 Multifunction Printer"/>
    <n v="364.27"/>
    <n v="2395.1999999999998"/>
    <n v="6"/>
    <n v="209.58"/>
    <n v="16766.400000000001"/>
  </r>
  <r>
    <s v="CA-2014-168109"/>
    <s v="07/04/2014"/>
    <s v="04/07/2014"/>
    <x v="3"/>
    <x v="6"/>
    <d v="2014-07-04T00:00:00"/>
    <d v="2014-07-04T00:00:00"/>
    <s v="On Date"/>
    <s v="JimKriz"/>
    <s v="United States"/>
    <s v="Seattle"/>
    <s v="Washington"/>
    <s v="Accessories"/>
    <s v="Plantronics Savi W720 Multi-Device Wireless Headset System"/>
    <n v="236.292"/>
    <n v="1687.8"/>
    <n v="4"/>
    <n v="742.63199999999995"/>
    <n v="59410.559999999998"/>
  </r>
  <r>
    <s v="CA-2014-168109"/>
    <s v="07/04/2014"/>
    <s v="04/07/2014"/>
    <x v="3"/>
    <x v="6"/>
    <d v="2014-07-04T00:00:00"/>
    <d v="2014-07-04T00:00:00"/>
    <s v="On Date"/>
    <s v="JimKriz"/>
    <s v="United States"/>
    <s v="Seattle"/>
    <s v="Washington"/>
    <s v="Phones"/>
    <s v="Square Credit Card Reader, 4 1/2&quot; x 4 1/2&quot; x 1&quot;, White"/>
    <n v="5.2947000000000006"/>
    <n v="7.992"/>
    <n v="1"/>
    <n v="2.6972999999999998"/>
    <n v="215.78399999999999"/>
  </r>
  <r>
    <s v="CA-2013-103163"/>
    <s v="06/08/2013"/>
    <s v="12/06/2013"/>
    <x v="0"/>
    <x v="0"/>
    <d v="2013-06-08T00:00:00"/>
    <d v="2013-06-12T00:00:00"/>
    <s v="On Date"/>
    <s v="FrankMerwin"/>
    <s v="United States"/>
    <s v="Bakersfield"/>
    <s v="California"/>
    <s v="Binders"/>
    <s v="Avery Hanging File Binders"/>
    <n v="3.2291999999999996"/>
    <n v="4.7839999999999998"/>
    <n v="1"/>
    <n v="1.5548"/>
    <n v="124.384"/>
  </r>
  <r>
    <s v="CA-2013-103163"/>
    <s v="06/08/2013"/>
    <s v="12/06/2013"/>
    <x v="0"/>
    <x v="0"/>
    <d v="2013-06-08T00:00:00"/>
    <d v="2013-06-12T00:00:00"/>
    <s v="On Date"/>
    <s v="FrankMerwin"/>
    <s v="United States"/>
    <s v="Bakersfield"/>
    <s v="California"/>
    <s v="Paper"/>
    <s v="While You Were Out Pads, 50 per Pad, 4 x 5 1/4, Green Cycle"/>
    <n v="2.4123000000000006"/>
    <n v="4.7300000000000004"/>
    <n v="1"/>
    <n v="2.3176999999999999"/>
    <n v="185.416"/>
  </r>
  <r>
    <s v="CA-2014-161823"/>
    <s v="09/04/2014"/>
    <s v="09/09/2014"/>
    <x v="3"/>
    <x v="4"/>
    <d v="2014-09-04T00:00:00"/>
    <d v="2014-09-09T00:00:00"/>
    <s v="On Date"/>
    <s v="AleksandraGannaway"/>
    <s v="United States"/>
    <s v="San Francisco"/>
    <s v="California"/>
    <s v="Art"/>
    <s v="Premium Writing Pencils, Soft, #2 by Central Association for the Blind"/>
    <n v="2.1456"/>
    <n v="5.96"/>
    <n v="2"/>
    <n v="1.6688000000000001"/>
    <n v="133.50400000000002"/>
  </r>
  <r>
    <s v="CA-2014-138310"/>
    <s v="06/27/2014"/>
    <s v="01/07/2014"/>
    <x v="3"/>
    <x v="0"/>
    <d v="2014-06-27T00:00:00"/>
    <d v="2014-07-01T00:00:00"/>
    <s v="On Date"/>
    <s v="NoraPreis"/>
    <s v="United States"/>
    <s v="Denver"/>
    <s v="Colorado"/>
    <s v="Accessories"/>
    <s v="Kensington Orbit Wireless Mobile Trackball for PC and Mac"/>
    <n v="40.793199999999999"/>
    <n v="431.928"/>
    <n v="9"/>
    <n v="64.789199999999994"/>
    <n v="5183.1359999999995"/>
  </r>
  <r>
    <s v="CA-2014-141929"/>
    <s v="09/05/2014"/>
    <s v="09/09/2014"/>
    <x v="3"/>
    <x v="4"/>
    <d v="2014-09-05T00:00:00"/>
    <d v="2014-09-09T00:00:00"/>
    <s v="On Date"/>
    <s v="RalphArnett"/>
    <s v="United States"/>
    <s v="Los Angeles"/>
    <s v="California"/>
    <s v="Binders"/>
    <s v="Ibico Hi-Tech Manual Binding System"/>
    <n v="167.74449999999999"/>
    <n v="487.98399999999998"/>
    <n v="2"/>
    <n v="152.495"/>
    <n v="12199.6"/>
  </r>
  <r>
    <s v="CA-2014-141929"/>
    <s v="09/05/2014"/>
    <s v="09/09/2014"/>
    <x v="3"/>
    <x v="4"/>
    <d v="2014-09-05T00:00:00"/>
    <d v="2014-09-09T00:00:00"/>
    <s v="On Date"/>
    <s v="RalphArnett"/>
    <s v="United States"/>
    <s v="Los Angeles"/>
    <s v="California"/>
    <s v="Phones"/>
    <s v="QVS USB Car Charger 2-Port 2.1Amp for iPod/iPhone/iPad/iPad 2/iPad 3"/>
    <n v="3.8224999999999998"/>
    <n v="5.56"/>
    <n v="1"/>
    <n v="1.7375"/>
    <n v="139"/>
  </r>
  <r>
    <s v="CA-2014-141929"/>
    <s v="09/05/2014"/>
    <s v="09/09/2014"/>
    <x v="3"/>
    <x v="4"/>
    <d v="2014-09-05T00:00:00"/>
    <d v="2014-09-09T00:00:00"/>
    <s v="On Date"/>
    <s v="RalphArnett"/>
    <s v="United States"/>
    <s v="Los Angeles"/>
    <s v="California"/>
    <s v="Storage"/>
    <s v="Trav-L-File Heavy-Duty Shuttle II, Black"/>
    <n v="30.498999999999999"/>
    <n v="217.85"/>
    <n v="5"/>
    <n v="65.355000000000004"/>
    <n v="5228.4000000000005"/>
  </r>
  <r>
    <s v="CA-2014-113530"/>
    <s v="05/20/2014"/>
    <s v="22/05/2014"/>
    <x v="3"/>
    <x v="2"/>
    <d v="2014-05-20T00:00:00"/>
    <d v="2014-05-22T00:00:00"/>
    <s v="On Date"/>
    <s v="BeckyCastell"/>
    <s v="United States"/>
    <s v="San Francisco"/>
    <s v="California"/>
    <s v="Chairs"/>
    <s v="Situations Contoured Folding Chairs, 4/Set"/>
    <n v="53.234999999999999"/>
    <n v="681.40800000000002"/>
    <n v="12"/>
    <n v="42.588000000000001"/>
    <n v="3407.04"/>
  </r>
  <r>
    <s v="CA-2014-113530"/>
    <s v="05/20/2014"/>
    <s v="22/05/2014"/>
    <x v="3"/>
    <x v="2"/>
    <d v="2014-05-20T00:00:00"/>
    <d v="2014-05-22T00:00:00"/>
    <s v="On Date"/>
    <s v="BeckyCastell"/>
    <s v="United States"/>
    <s v="San Francisco"/>
    <s v="California"/>
    <s v="Art"/>
    <s v="Newell 310"/>
    <n v="1.2496"/>
    <n v="3.52"/>
    <n v="2"/>
    <n v="1.0207999999999999"/>
    <n v="81.663999999999987"/>
  </r>
  <r>
    <s v="CA-2014-113530"/>
    <s v="05/20/2014"/>
    <s v="22/05/2014"/>
    <x v="3"/>
    <x v="2"/>
    <d v="2014-05-20T00:00:00"/>
    <d v="2014-05-22T00:00:00"/>
    <s v="On Date"/>
    <s v="BeckyCastell"/>
    <s v="United States"/>
    <s v="San Francisco"/>
    <s v="California"/>
    <s v="Art"/>
    <s v="Newell 314"/>
    <n v="4.1850000000000005"/>
    <n v="5.58"/>
    <n v="1"/>
    <n v="1.395"/>
    <n v="111.6"/>
  </r>
  <r>
    <s v="CA-2014-113530"/>
    <s v="05/20/2014"/>
    <s v="22/05/2014"/>
    <x v="3"/>
    <x v="2"/>
    <d v="2014-05-20T00:00:00"/>
    <d v="2014-05-22T00:00:00"/>
    <s v="On Date"/>
    <s v="BeckyCastell"/>
    <s v="United States"/>
    <s v="San Francisco"/>
    <s v="California"/>
    <s v="Accessories"/>
    <s v="SanDisk Cruzer 64 GB USB Flash Drive"/>
    <n v="25.423999999999999"/>
    <n v="36.32"/>
    <n v="1"/>
    <n v="10.896000000000001"/>
    <n v="871.68000000000006"/>
  </r>
  <r>
    <s v="CA-2011-169726"/>
    <s v="08/09/2011"/>
    <s v="13/08/2011"/>
    <x v="1"/>
    <x v="3"/>
    <d v="2011-08-09T00:00:00"/>
    <d v="2011-08-13T00:00:00"/>
    <s v="On Date"/>
    <s v="JosephHolt"/>
    <s v="United States"/>
    <s v="Seattle"/>
    <s v="Washington"/>
    <s v="Binders"/>
    <s v="Ibico Ibimaster 300 Manual Binding System"/>
    <n v="202.39449999999999"/>
    <n v="2060.7440000000001"/>
    <n v="7"/>
    <n v="643.98249999999996"/>
    <n v="51518.6"/>
  </r>
  <r>
    <s v="CA-2014-132178"/>
    <s v="05/04/2014"/>
    <s v="09/05/2014"/>
    <x v="3"/>
    <x v="2"/>
    <d v="2014-05-04T00:00:00"/>
    <d v="2014-05-09T00:00:00"/>
    <s v="On Date"/>
    <s v="DarrenBudd"/>
    <s v="United States"/>
    <s v="Los Angeles"/>
    <s v="California"/>
    <s v="Storage"/>
    <s v="Multi-Use Personal File Cart and Caster Set, Three Stacking Bins"/>
    <n v="25.027200000000001"/>
    <n v="69.52"/>
    <n v="2"/>
    <n v="19.465599999999998"/>
    <n v="1557.2479999999998"/>
  </r>
  <r>
    <s v="CA-2014-132178"/>
    <s v="05/04/2014"/>
    <s v="09/05/2014"/>
    <x v="3"/>
    <x v="2"/>
    <d v="2014-05-04T00:00:00"/>
    <d v="2014-05-09T00:00:00"/>
    <s v="On Date"/>
    <s v="DarrenBudd"/>
    <s v="United States"/>
    <s v="Los Angeles"/>
    <s v="California"/>
    <s v="Storage"/>
    <s v="Fellowes Stor/Drawer Steel Plus Storage Drawers"/>
    <n v="89.704200000000014"/>
    <n v="763.44"/>
    <n v="8"/>
    <n v="45.806399999999996"/>
    <n v="3664.5119999999997"/>
  </r>
  <r>
    <s v="CA-2011-156594"/>
    <s v="12/20/2011"/>
    <s v="23/12/2011"/>
    <x v="1"/>
    <x v="1"/>
    <d v="2011-12-20T00:00:00"/>
    <d v="2011-12-23T00:00:00"/>
    <s v="On Date"/>
    <s v="MichaelChen"/>
    <s v="United States"/>
    <s v="Los Angeles"/>
    <s v="California"/>
    <s v="Binders"/>
    <s v="Ibico Hi-Tech Manual Binding System"/>
    <n v="167.74449999999999"/>
    <n v="487.98399999999998"/>
    <n v="2"/>
    <n v="152.495"/>
    <n v="12199.6"/>
  </r>
  <r>
    <s v="CA-2011-156594"/>
    <s v="12/20/2011"/>
    <s v="23/12/2011"/>
    <x v="1"/>
    <x v="1"/>
    <d v="2011-12-20T00:00:00"/>
    <d v="2011-12-23T00:00:00"/>
    <s v="On Date"/>
    <s v="MichaelChen"/>
    <s v="United States"/>
    <s v="Los Angeles"/>
    <s v="California"/>
    <s v="Art"/>
    <s v="Boston Home &amp; Office Model 2000 Electric Pencil Sharpeners"/>
    <n v="17.500999999999998"/>
    <n v="47.3"/>
    <n v="2"/>
    <n v="12.298"/>
    <n v="983.84"/>
  </r>
  <r>
    <s v="CA-2011-156594"/>
    <s v="12/20/2011"/>
    <s v="23/12/2011"/>
    <x v="1"/>
    <x v="1"/>
    <d v="2011-12-20T00:00:00"/>
    <d v="2011-12-23T00:00:00"/>
    <s v="On Date"/>
    <s v="MichaelChen"/>
    <s v="United States"/>
    <s v="Los Angeles"/>
    <s v="California"/>
    <s v="Art"/>
    <s v="Newell 31"/>
    <n v="2.9735999999999998"/>
    <n v="4.13"/>
    <n v="1"/>
    <n v="1.1564000000000001"/>
    <n v="92.512"/>
  </r>
  <r>
    <s v="CA-2011-156594"/>
    <s v="12/20/2011"/>
    <s v="23/12/2011"/>
    <x v="1"/>
    <x v="1"/>
    <d v="2011-12-20T00:00:00"/>
    <d v="2011-12-23T00:00:00"/>
    <s v="On Date"/>
    <s v="MichaelChen"/>
    <s v="United States"/>
    <s v="Los Angeles"/>
    <s v="California"/>
    <s v="Binders"/>
    <s v="Premium Transparent Presentation Covers, No Pattern/Clear, 8 1/2&quot; x 11&quot;"/>
    <n v="20.941200000000002"/>
    <n v="155.12"/>
    <n v="5"/>
    <n v="50.414000000000001"/>
    <n v="4033.12"/>
  </r>
  <r>
    <s v="CA-2011-146528"/>
    <s v="07/25/2011"/>
    <s v="27/07/2011"/>
    <x v="1"/>
    <x v="6"/>
    <d v="2011-07-25T00:00:00"/>
    <d v="2011-07-27T00:00:00"/>
    <s v="On Date"/>
    <s v="VickyFreymann"/>
    <s v="United States"/>
    <s v="Los Angeles"/>
    <s v="California"/>
    <s v="Paper"/>
    <s v="Xerox 1966"/>
    <n v="3.3048000000000006"/>
    <n v="6.48"/>
    <n v="1"/>
    <n v="3.1751999999999998"/>
    <n v="254.01599999999999"/>
  </r>
  <r>
    <s v="CA-2011-146528"/>
    <s v="07/25/2011"/>
    <s v="27/07/2011"/>
    <x v="1"/>
    <x v="6"/>
    <d v="2011-07-25T00:00:00"/>
    <d v="2011-07-27T00:00:00"/>
    <s v="On Date"/>
    <s v="VickyFreymann"/>
    <s v="United States"/>
    <s v="Los Angeles"/>
    <s v="California"/>
    <s v="Supplies"/>
    <s v="Acme Kleen Earth Office Shears"/>
    <n v="2.7547999999999999"/>
    <n v="15.52"/>
    <n v="4"/>
    <n v="4.5007999999999999"/>
    <n v="360.06399999999996"/>
  </r>
  <r>
    <s v="CA-2013-161676"/>
    <s v="07/19/2013"/>
    <s v="24/07/2013"/>
    <x v="0"/>
    <x v="6"/>
    <d v="2013-07-19T00:00:00"/>
    <d v="2013-07-24T00:00:00"/>
    <s v="On Date"/>
    <s v="JenniferPatt"/>
    <s v="United States"/>
    <s v="Glendale"/>
    <s v="Arizona"/>
    <s v="Supplies"/>
    <s v="Elite 5&quot; Scissors"/>
    <n v="5.915"/>
    <n v="33.799999999999997"/>
    <n v="5"/>
    <n v="4.2249999999999996"/>
    <n v="338"/>
  </r>
  <r>
    <s v="CA-2011-129364"/>
    <s v="12/08/2011"/>
    <s v="13/12/2011"/>
    <x v="1"/>
    <x v="1"/>
    <d v="2011-12-08T00:00:00"/>
    <d v="2011-12-13T00:00:00"/>
    <s v="On Date"/>
    <s v="TimBrockman"/>
    <s v="United States"/>
    <s v="Salem"/>
    <s v="Oregon"/>
    <s v="Labels"/>
    <s v="Avery 499"/>
    <n v="2.6892000000000005"/>
    <n v="27.888000000000002"/>
    <n v="7"/>
    <n v="9.0635999999999992"/>
    <n v="725.08799999999997"/>
  </r>
  <r>
    <s v="CA-2011-129364"/>
    <s v="12/08/2011"/>
    <s v="13/12/2011"/>
    <x v="1"/>
    <x v="1"/>
    <d v="2011-12-08T00:00:00"/>
    <d v="2011-12-13T00:00:00"/>
    <s v="On Date"/>
    <s v="TimBrockman"/>
    <s v="United States"/>
    <s v="Salem"/>
    <s v="Oregon"/>
    <s v="Binders"/>
    <s v="Acco PRESSTEX Data Binder with Storage Hooks, Dark Blue, 9 1/2&quot; X 11&quot;"/>
    <n v="2.7438000000000002"/>
    <n v="6.4560000000000004"/>
    <n v="4"/>
    <n v="-4.5191999999999997"/>
    <n v="-361.53599999999994"/>
  </r>
  <r>
    <s v="CA-2011-129364"/>
    <s v="12/08/2011"/>
    <s v="13/12/2011"/>
    <x v="1"/>
    <x v="1"/>
    <d v="2011-12-08T00:00:00"/>
    <d v="2011-12-13T00:00:00"/>
    <s v="On Date"/>
    <s v="TimBrockman"/>
    <s v="United States"/>
    <s v="Salem"/>
    <s v="Oregon"/>
    <s v="Phones"/>
    <s v="Samsung HM1900 Bluetooth Headset"/>
    <n v="10.974999999999998"/>
    <n v="52.68"/>
    <n v="3"/>
    <n v="19.754999999999999"/>
    <n v="1580.3999999999999"/>
  </r>
  <r>
    <s v="CA-2011-129364"/>
    <s v="12/08/2011"/>
    <s v="13/12/2011"/>
    <x v="1"/>
    <x v="1"/>
    <d v="2011-12-08T00:00:00"/>
    <d v="2011-12-13T00:00:00"/>
    <s v="On Date"/>
    <s v="TimBrockman"/>
    <s v="United States"/>
    <s v="Salem"/>
    <s v="Oregon"/>
    <s v="Supplies"/>
    <s v="Acco Side-Punched Conventional Columnar Pads"/>
    <n v="3.2965"/>
    <n v="13.88"/>
    <n v="5"/>
    <n v="-2.6025"/>
    <n v="-208.2"/>
  </r>
  <r>
    <s v="CA-2011-129364"/>
    <s v="12/08/2011"/>
    <s v="13/12/2011"/>
    <x v="1"/>
    <x v="1"/>
    <d v="2011-12-08T00:00:00"/>
    <d v="2011-12-13T00:00:00"/>
    <s v="On Date"/>
    <s v="TimBrockman"/>
    <s v="United States"/>
    <s v="Salem"/>
    <s v="Oregon"/>
    <s v="Accessories"/>
    <s v="SanDisk Ultra 16 GB MicroSDHC Class 10 Memory Card"/>
    <n v="12.210599999999999"/>
    <n v="103.92"/>
    <n v="10"/>
    <n v="-18.186"/>
    <n v="-1454.88"/>
  </r>
  <r>
    <s v="CA-2011-129364"/>
    <s v="12/08/2011"/>
    <s v="13/12/2011"/>
    <x v="1"/>
    <x v="1"/>
    <d v="2011-12-08T00:00:00"/>
    <d v="2011-12-13T00:00:00"/>
    <s v="On Date"/>
    <s v="TimBrockman"/>
    <s v="United States"/>
    <s v="Salem"/>
    <s v="Oregon"/>
    <s v="Labels"/>
    <s v="Avery 492"/>
    <n v="1.5551999999999997"/>
    <n v="11.52"/>
    <n v="5"/>
    <n v="3.7440000000000002"/>
    <n v="299.52000000000004"/>
  </r>
  <r>
    <s v="CA-2011-129364"/>
    <s v="12/08/2011"/>
    <s v="13/12/2011"/>
    <x v="1"/>
    <x v="1"/>
    <d v="2011-12-08T00:00:00"/>
    <d v="2011-12-13T00:00:00"/>
    <s v="On Date"/>
    <s v="TimBrockman"/>
    <s v="United States"/>
    <s v="Salem"/>
    <s v="Oregon"/>
    <s v="Paper"/>
    <s v="Xerox 232"/>
    <n v="3.3696000000000002"/>
    <n v="10.368"/>
    <n v="2"/>
    <n v="3.6288"/>
    <n v="290.30399999999997"/>
  </r>
  <r>
    <s v="CA-2011-129364"/>
    <s v="12/08/2011"/>
    <s v="13/12/2011"/>
    <x v="1"/>
    <x v="1"/>
    <d v="2011-12-08T00:00:00"/>
    <d v="2011-12-13T00:00:00"/>
    <s v="On Date"/>
    <s v="TimBrockman"/>
    <s v="United States"/>
    <s v="Salem"/>
    <s v="Oregon"/>
    <s v="Storage"/>
    <s v="Adjustable Personal File Tote"/>
    <n v="12.0472"/>
    <n v="39.072000000000003"/>
    <n v="3"/>
    <n v="2.9304000000000001"/>
    <n v="234.43200000000002"/>
  </r>
  <r>
    <s v="CA-2012-156440"/>
    <s v="12/05/2012"/>
    <s v="09/12/2012"/>
    <x v="2"/>
    <x v="1"/>
    <d v="2012-12-05T00:00:00"/>
    <d v="2012-12-09T00:00:00"/>
    <s v="On Date"/>
    <s v="MattHagelstein"/>
    <s v="United States"/>
    <s v="San Diego"/>
    <s v="California"/>
    <s v="Furnishings"/>
    <s v="Executive Impressions 14&quot; Contract Wall Clock"/>
    <n v="14.894100000000002"/>
    <n v="44.46"/>
    <n v="2"/>
    <n v="14.671799999999999"/>
    <n v="1173.7439999999999"/>
  </r>
  <r>
    <s v="CA-2013-102792"/>
    <s v="12/14/2013"/>
    <s v="20/12/2013"/>
    <x v="0"/>
    <x v="1"/>
    <d v="2013-12-14T00:00:00"/>
    <d v="2013-12-20T00:00:00"/>
    <s v="Delay"/>
    <s v="JasperCacioppo"/>
    <s v="United States"/>
    <s v="Riverside"/>
    <s v="California"/>
    <s v="Art"/>
    <s v="Crayola Colored Pencils"/>
    <n v="2.1975999999999996"/>
    <n v="9.84"/>
    <n v="3"/>
    <n v="3.2471999999999999"/>
    <n v="259.77600000000001"/>
  </r>
  <r>
    <s v="CA-2014-140760"/>
    <s v="06/03/2014"/>
    <s v="06/06/2014"/>
    <x v="3"/>
    <x v="0"/>
    <d v="2014-06-03T00:00:00"/>
    <d v="2014-06-06T00:00:00"/>
    <s v="On Date"/>
    <s v="DennyOrdway"/>
    <s v="United States"/>
    <s v="Mesa"/>
    <s v="Arizona"/>
    <s v="Paper"/>
    <s v="Xerox 4200 Series MultiUse Premium Copy Paper (20Lb. and 84 Bright)"/>
    <n v="2.9039999999999999"/>
    <n v="25.344000000000001"/>
    <n v="6"/>
    <n v="7.92"/>
    <n v="633.6"/>
  </r>
  <r>
    <s v="CA-2014-140760"/>
    <s v="06/03/2014"/>
    <s v="06/06/2014"/>
    <x v="3"/>
    <x v="0"/>
    <d v="2014-06-03T00:00:00"/>
    <d v="2014-06-06T00:00:00"/>
    <s v="On Date"/>
    <s v="DennyOrdway"/>
    <s v="United States"/>
    <s v="Mesa"/>
    <s v="Arizona"/>
    <s v="Envelopes"/>
    <s v="Manila Recycled Extra-Heavyweight Clasp Envelopes, 6&quot; x 9&quot;"/>
    <n v="5.599800000000001"/>
    <n v="43.92"/>
    <n v="5"/>
    <n v="15.920999999999999"/>
    <n v="1273.6799999999998"/>
  </r>
  <r>
    <s v="US-2012-131359"/>
    <s v="10/30/2012"/>
    <s v="02/11/2012"/>
    <x v="2"/>
    <x v="8"/>
    <d v="2012-10-30T00:00:00"/>
    <d v="2012-11-02T00:00:00"/>
    <s v="On Date"/>
    <s v="FrankAtkinson"/>
    <s v="United States"/>
    <s v="Denver"/>
    <s v="Colorado"/>
    <s v="Machines"/>
    <s v="Lexmark S315 Color Inkjet Printer"/>
    <n v="52.994699999999995"/>
    <n v="59.994"/>
    <n v="2"/>
    <n v="-45.995399999999997"/>
    <n v="-3679.6319999999996"/>
  </r>
  <r>
    <s v="US-2012-131359"/>
    <s v="10/30/2012"/>
    <s v="02/11/2012"/>
    <x v="2"/>
    <x v="8"/>
    <d v="2012-10-30T00:00:00"/>
    <d v="2012-11-02T00:00:00"/>
    <s v="On Date"/>
    <s v="FrankAtkinson"/>
    <s v="United States"/>
    <s v="Denver"/>
    <s v="Colorado"/>
    <s v="Copiers"/>
    <s v="Sharp 1540cs Digital Laser Copier"/>
    <n v="274.995"/>
    <n v="439.99200000000002"/>
    <n v="1"/>
    <n v="164.99700000000001"/>
    <n v="13199.760000000002"/>
  </r>
  <r>
    <s v="US-2012-131359"/>
    <s v="10/30/2012"/>
    <s v="02/11/2012"/>
    <x v="2"/>
    <x v="8"/>
    <d v="2012-10-30T00:00:00"/>
    <d v="2012-11-02T00:00:00"/>
    <s v="On Date"/>
    <s v="FrankAtkinson"/>
    <s v="United States"/>
    <s v="Denver"/>
    <s v="Colorado"/>
    <s v="Phones"/>
    <s v="OtterBox Commuter Series Case - iPhone 5 &amp; 5s"/>
    <n v="11.434799999999999"/>
    <n v="87.96"/>
    <n v="5"/>
    <n v="30.786000000000001"/>
    <n v="2462.88"/>
  </r>
  <r>
    <s v="US-2012-131359"/>
    <s v="10/30/2012"/>
    <s v="02/11/2012"/>
    <x v="2"/>
    <x v="8"/>
    <d v="2012-10-30T00:00:00"/>
    <d v="2012-11-02T00:00:00"/>
    <s v="On Date"/>
    <s v="FrankAtkinson"/>
    <s v="United States"/>
    <s v="Denver"/>
    <s v="Colorado"/>
    <s v="Furnishings"/>
    <s v="Eldon Regeneration Recycled Desk Accessories, Black"/>
    <n v="2.9523999999999999"/>
    <n v="15.488"/>
    <n v="4"/>
    <n v="3.6783999999999999"/>
    <n v="294.27199999999999"/>
  </r>
  <r>
    <s v="CA-2012-151680"/>
    <s v="11/19/2012"/>
    <s v="21/11/2012"/>
    <x v="2"/>
    <x v="7"/>
    <d v="2012-11-19T00:00:00"/>
    <d v="2012-11-21T00:00:00"/>
    <s v="On Date"/>
    <s v="TonyChapman"/>
    <s v="United States"/>
    <s v="Seattle"/>
    <s v="Washington"/>
    <s v="Furnishings"/>
    <s v="Tenex V2T-RE Standard Weight Series Chair Mat, 45&quot; x 53&quot;, Lip 25&quot; x 12&quot;"/>
    <n v="59.623200000000004"/>
    <n v="141.96"/>
    <n v="2"/>
    <n v="22.7136"/>
    <n v="1817.088"/>
  </r>
  <r>
    <s v="CA-2011-140039"/>
    <s v="09/13/2011"/>
    <s v="17/09/2011"/>
    <x v="1"/>
    <x v="4"/>
    <d v="2011-09-13T00:00:00"/>
    <d v="2011-09-17T00:00:00"/>
    <s v="On Date"/>
    <s v="OdellaNelson"/>
    <s v="United States"/>
    <s v="Tempe"/>
    <s v="Arizona"/>
    <s v="Storage"/>
    <s v="Eldon File Chest Portable File"/>
    <n v="14.689"/>
    <n v="79.400000000000006"/>
    <n v="5"/>
    <n v="5.9550000000000001"/>
    <n v="476.4"/>
  </r>
  <r>
    <s v="CA-2014-113670"/>
    <s v="10/16/2014"/>
    <s v="18/10/2014"/>
    <x v="3"/>
    <x v="8"/>
    <d v="2014-10-16T00:00:00"/>
    <d v="2014-10-18T00:00:00"/>
    <s v="On Date"/>
    <s v="RolandSchwarz"/>
    <s v="United States"/>
    <s v="Los Angeles"/>
    <s v="California"/>
    <s v="Tables"/>
    <s v="Bush Advantage Collection Round Conference Table"/>
    <n v="167.95400000000001"/>
    <n v="510.24"/>
    <n v="3"/>
    <n v="6.3780000000000001"/>
    <n v="510.24"/>
  </r>
  <r>
    <s v="CA-2014-113670"/>
    <s v="10/16/2014"/>
    <s v="18/10/2014"/>
    <x v="3"/>
    <x v="8"/>
    <d v="2014-10-16T00:00:00"/>
    <d v="2014-10-18T00:00:00"/>
    <s v="On Date"/>
    <s v="RolandSchwarz"/>
    <s v="United States"/>
    <s v="Los Angeles"/>
    <s v="California"/>
    <s v="Paper"/>
    <s v="Xerox 1919"/>
    <n v="20.904899999999994"/>
    <n v="204.95"/>
    <n v="5"/>
    <n v="100.4255"/>
    <n v="8034.04"/>
  </r>
  <r>
    <s v="CA-2014-166198"/>
    <s v="04/22/2014"/>
    <s v="25/04/2014"/>
    <x v="3"/>
    <x v="10"/>
    <d v="2014-04-22T00:00:00"/>
    <d v="2014-04-25T00:00:00"/>
    <s v="On Date"/>
    <s v="JoniWasserman"/>
    <s v="United States"/>
    <s v="Seattle"/>
    <s v="Washington"/>
    <s v="Accessories"/>
    <s v="Verbatim Slim CD and DVD Storage Cases, 50/Pack"/>
    <n v="8.0779999999999994"/>
    <n v="11.54"/>
    <n v="1"/>
    <n v="3.4620000000000002"/>
    <n v="276.96000000000004"/>
  </r>
  <r>
    <s v="CA-2014-166198"/>
    <s v="04/22/2014"/>
    <s v="25/04/2014"/>
    <x v="3"/>
    <x v="10"/>
    <d v="2014-04-22T00:00:00"/>
    <d v="2014-04-25T00:00:00"/>
    <s v="On Date"/>
    <s v="JoniWasserman"/>
    <s v="United States"/>
    <s v="Seattle"/>
    <s v="Washington"/>
    <s v="Furnishings"/>
    <s v="Eldon Advantage Foldable Chair Mats for Low Pile Carpets"/>
    <n v="42.817999999999998"/>
    <n v="162.6"/>
    <n v="3"/>
    <n v="34.146000000000001"/>
    <n v="2731.6800000000003"/>
  </r>
  <r>
    <s v="CA-2011-135608"/>
    <s v="12/08/2011"/>
    <s v="10/12/2011"/>
    <x v="1"/>
    <x v="1"/>
    <d v="2011-12-08T00:00:00"/>
    <d v="2011-12-10T00:00:00"/>
    <s v="On Date"/>
    <s v="JimKarlsson"/>
    <s v="United States"/>
    <s v="Olympia"/>
    <s v="Washington"/>
    <s v="Paper"/>
    <s v="Xerox 1964"/>
    <n v="12.333600000000001"/>
    <n v="45.68"/>
    <n v="2"/>
    <n v="21.012799999999999"/>
    <n v="1681.0239999999999"/>
  </r>
  <r>
    <s v="CA-2011-135608"/>
    <s v="12/08/2011"/>
    <s v="10/12/2011"/>
    <x v="1"/>
    <x v="1"/>
    <d v="2011-12-08T00:00:00"/>
    <d v="2011-12-10T00:00:00"/>
    <s v="On Date"/>
    <s v="JimKarlsson"/>
    <s v="United States"/>
    <s v="Olympia"/>
    <s v="Washington"/>
    <s v="Chairs"/>
    <s v="DMI Arturo Collection Mission-style Design Wood Chair"/>
    <n v="111.72519999999999"/>
    <n v="603.91999999999996"/>
    <n v="5"/>
    <n v="45.293999999999997"/>
    <n v="3623.5199999999995"/>
  </r>
  <r>
    <s v="US-2011-169789"/>
    <s v="12/30/2011"/>
    <s v="04/01/2012"/>
    <x v="2"/>
    <x v="1"/>
    <d v="2011-12-30T00:00:00"/>
    <d v="2012-01-04T00:00:00"/>
    <s v="On Date"/>
    <s v="MaureenFritzler"/>
    <s v="United States"/>
    <s v="Phoenix"/>
    <s v="Arizona"/>
    <s v="Binders"/>
    <s v="Ibico Ibimaster 300 Manual Binding System"/>
    <n v="202.39449999999999"/>
    <n v="551.98500000000001"/>
    <n v="5"/>
    <n v="-459.98750000000001"/>
    <n v="-36799"/>
  </r>
  <r>
    <s v="CA-2013-151512"/>
    <s v="12/27/2013"/>
    <s v="03/01/2014"/>
    <x v="3"/>
    <x v="1"/>
    <d v="2013-12-27T00:00:00"/>
    <d v="2014-01-03T00:00:00"/>
    <s v="Delay"/>
    <s v="SallyHughsby"/>
    <s v="United States"/>
    <s v="Denver"/>
    <s v="Colorado"/>
    <s v="Appliances"/>
    <s v="Harmony HEPA Quiet Air Purifiers"/>
    <n v="7.6049999999999995"/>
    <n v="18.72"/>
    <n v="2"/>
    <n v="3.51"/>
    <n v="280.79999999999995"/>
  </r>
  <r>
    <s v="CA-2014-161956"/>
    <s v="08/28/2014"/>
    <s v="30/08/2014"/>
    <x v="3"/>
    <x v="3"/>
    <d v="2014-08-28T00:00:00"/>
    <d v="2014-08-30T00:00:00"/>
    <s v="On Date"/>
    <s v="DanReichenbach"/>
    <s v="United States"/>
    <s v="Inglewood"/>
    <s v="California"/>
    <s v="Furnishings"/>
    <s v="GE 48&quot; Fluorescent Tube, Cool White Energy Saver, 34 Watts, 30/Box"/>
    <n v="49.615000000000002"/>
    <n v="198.46"/>
    <n v="2"/>
    <n v="99.23"/>
    <n v="7938.4000000000005"/>
  </r>
  <r>
    <s v="CA-2014-161956"/>
    <s v="08/28/2014"/>
    <s v="30/08/2014"/>
    <x v="3"/>
    <x v="3"/>
    <d v="2014-08-28T00:00:00"/>
    <d v="2014-08-30T00:00:00"/>
    <s v="On Date"/>
    <s v="DanReichenbach"/>
    <s v="United States"/>
    <s v="Inglewood"/>
    <s v="California"/>
    <s v="Appliances"/>
    <s v="APC 7 Outlet Network SurgeArrest Surge Protector"/>
    <n v="56.336000000000006"/>
    <n v="321.92"/>
    <n v="4"/>
    <n v="96.575999999999993"/>
    <n v="7726.08"/>
  </r>
  <r>
    <s v="CA-2014-161956"/>
    <s v="08/28/2014"/>
    <s v="30/08/2014"/>
    <x v="3"/>
    <x v="3"/>
    <d v="2014-08-28T00:00:00"/>
    <d v="2014-08-30T00:00:00"/>
    <s v="On Date"/>
    <s v="DanReichenbach"/>
    <s v="United States"/>
    <s v="Inglewood"/>
    <s v="California"/>
    <s v="Copiers"/>
    <s v="Sharp 1540cs Digital Laser Copier"/>
    <n v="274.995"/>
    <n v="879.98400000000004"/>
    <n v="2"/>
    <n v="329.99400000000003"/>
    <n v="26399.520000000004"/>
  </r>
  <r>
    <s v="CA-2014-161956"/>
    <s v="08/28/2014"/>
    <s v="30/08/2014"/>
    <x v="3"/>
    <x v="3"/>
    <d v="2014-08-28T00:00:00"/>
    <d v="2014-08-30T00:00:00"/>
    <s v="On Date"/>
    <s v="DanReichenbach"/>
    <s v="United States"/>
    <s v="Inglewood"/>
    <s v="California"/>
    <s v="Supplies"/>
    <s v="Acme Preferred Stainless Steel Scissors"/>
    <n v="4.0327999999999999"/>
    <n v="28.4"/>
    <n v="5"/>
    <n v="8.2360000000000007"/>
    <n v="658.88000000000011"/>
  </r>
  <r>
    <s v="CA-2014-161956"/>
    <s v="08/28/2014"/>
    <s v="30/08/2014"/>
    <x v="3"/>
    <x v="3"/>
    <d v="2014-08-28T00:00:00"/>
    <d v="2014-08-30T00:00:00"/>
    <s v="On Date"/>
    <s v="DanReichenbach"/>
    <s v="United States"/>
    <s v="Inglewood"/>
    <s v="California"/>
    <s v="Chairs"/>
    <s v="Bevis Steel Folding Chairs"/>
    <n v="69.084000000000003"/>
    <n v="230.28"/>
    <n v="3"/>
    <n v="23.027999999999999"/>
    <n v="1842.2399999999998"/>
  </r>
  <r>
    <s v="CA-2014-161956"/>
    <s v="08/28/2014"/>
    <s v="30/08/2014"/>
    <x v="3"/>
    <x v="3"/>
    <d v="2014-08-28T00:00:00"/>
    <d v="2014-08-30T00:00:00"/>
    <s v="On Date"/>
    <s v="DanReichenbach"/>
    <s v="United States"/>
    <s v="Inglewood"/>
    <s v="California"/>
    <s v="Paper"/>
    <s v="White Computer Printout Paper by Universal"/>
    <n v="19.767599999999998"/>
    <n v="116.28"/>
    <n v="3"/>
    <n v="56.977200000000003"/>
    <n v="4558.1760000000004"/>
  </r>
  <r>
    <s v="CA-2014-161956"/>
    <s v="08/28/2014"/>
    <s v="30/08/2014"/>
    <x v="3"/>
    <x v="3"/>
    <d v="2014-08-28T00:00:00"/>
    <d v="2014-08-30T00:00:00"/>
    <s v="On Date"/>
    <s v="DanReichenbach"/>
    <s v="United States"/>
    <s v="Inglewood"/>
    <s v="California"/>
    <s v="Binders"/>
    <s v="GBC DocuBind 300 Electric Binding Machine"/>
    <n v="273.50959999999998"/>
    <n v="841.56799999999998"/>
    <n v="2"/>
    <n v="294.54880000000003"/>
    <n v="23563.904000000002"/>
  </r>
  <r>
    <s v="CA-2014-161956"/>
    <s v="08/28/2014"/>
    <s v="30/08/2014"/>
    <x v="3"/>
    <x v="3"/>
    <d v="2014-08-28T00:00:00"/>
    <d v="2014-08-30T00:00:00"/>
    <s v="On Date"/>
    <s v="DanReichenbach"/>
    <s v="United States"/>
    <s v="Inglewood"/>
    <s v="California"/>
    <s v="Storage"/>
    <s v="Sensible Storage WireTech Storage Systems"/>
    <n v="67.430999999999983"/>
    <n v="354.9"/>
    <n v="5"/>
    <n v="17.745000000000001"/>
    <n v="1419.6000000000001"/>
  </r>
  <r>
    <s v="CA-2012-167745"/>
    <s v="09/18/2012"/>
    <s v="23/09/2012"/>
    <x v="2"/>
    <x v="4"/>
    <d v="2012-09-18T00:00:00"/>
    <d v="2012-09-23T00:00:00"/>
    <s v="On Date"/>
    <s v="GeorgeBell"/>
    <s v="United States"/>
    <s v="Los Angeles"/>
    <s v="California"/>
    <s v="Art"/>
    <s v="Quartet Omega Colored Chalk, 12/Pack"/>
    <n v="3.0951999999999997"/>
    <n v="11.68"/>
    <n v="2"/>
    <n v="5.4896000000000003"/>
    <n v="439.16800000000001"/>
  </r>
  <r>
    <s v="CA-2012-167745"/>
    <s v="09/18/2012"/>
    <s v="23/09/2012"/>
    <x v="2"/>
    <x v="4"/>
    <d v="2012-09-18T00:00:00"/>
    <d v="2012-09-23T00:00:00"/>
    <s v="On Date"/>
    <s v="GeorgeBell"/>
    <s v="United States"/>
    <s v="Los Angeles"/>
    <s v="California"/>
    <s v="Supplies"/>
    <s v="Elite 5&quot; Scissors"/>
    <n v="5.9149999999999991"/>
    <n v="16.899999999999999"/>
    <n v="2"/>
    <n v="5.07"/>
    <n v="405.6"/>
  </r>
  <r>
    <s v="CA-2012-167745"/>
    <s v="09/18/2012"/>
    <s v="23/09/2012"/>
    <x v="2"/>
    <x v="4"/>
    <d v="2012-09-18T00:00:00"/>
    <d v="2012-09-23T00:00:00"/>
    <s v="On Date"/>
    <s v="GeorgeBell"/>
    <s v="United States"/>
    <s v="Los Angeles"/>
    <s v="California"/>
    <s v="Furnishings"/>
    <s v="Advantus Panel Wall Certificate Holder - 8.5x11"/>
    <n v="7.0759999999999996"/>
    <n v="24.4"/>
    <n v="2"/>
    <n v="10.247999999999999"/>
    <n v="819.83999999999992"/>
  </r>
  <r>
    <s v="CA-2013-155530"/>
    <s v="12/18/2013"/>
    <s v="22/12/2013"/>
    <x v="0"/>
    <x v="1"/>
    <d v="2013-12-18T00:00:00"/>
    <d v="2013-12-22T00:00:00"/>
    <s v="On Date"/>
    <s v="CharlesMcCrossin"/>
    <s v="United States"/>
    <s v="San Francisco"/>
    <s v="California"/>
    <s v="Tables"/>
    <s v="Bretford Â“Just In TimeÂ” Height-Adjustable Multi-Task Work Tables"/>
    <n v="388.18200000000002"/>
    <n v="2003.52"/>
    <n v="6"/>
    <n v="-325.572"/>
    <n v="-26045.760000000002"/>
  </r>
  <r>
    <s v="CA-2012-107937"/>
    <s v="05/03/2012"/>
    <s v="08/05/2012"/>
    <x v="2"/>
    <x v="2"/>
    <d v="2012-05-03T00:00:00"/>
    <d v="2012-05-08T00:00:00"/>
    <s v="On Date"/>
    <s v="JuliaBarnett"/>
    <s v="United States"/>
    <s v="Chula Vista"/>
    <s v="California"/>
    <s v="Furnishings"/>
    <s v="Rubbermaid ClusterMat Chairmats, Mat Size- 66&quot; x 60&quot;, Lip 20&quot; x 11&quot; -90 Degree Angle"/>
    <n v="93.223200000000006"/>
    <n v="665.88"/>
    <n v="6"/>
    <n v="106.5408"/>
    <n v="8523.264000000001"/>
  </r>
  <r>
    <s v="CA-2013-144218"/>
    <s v="11/01/2013"/>
    <s v="05/11/2013"/>
    <x v="0"/>
    <x v="7"/>
    <d v="2013-11-01T00:00:00"/>
    <d v="2013-11-05T00:00:00"/>
    <s v="On Date"/>
    <s v="JonathanDoherty"/>
    <s v="United States"/>
    <s v="Los Angeles"/>
    <s v="California"/>
    <s v="Storage"/>
    <s v="Dual Level, Single-Width Filing Carts"/>
    <n v="114.7444"/>
    <n v="1085.42"/>
    <n v="7"/>
    <n v="282.20920000000001"/>
    <n v="22576.736000000001"/>
  </r>
  <r>
    <s v="CA-2011-107139"/>
    <s v="07/05/2011"/>
    <s v="11/07/2011"/>
    <x v="1"/>
    <x v="6"/>
    <d v="2011-07-05T00:00:00"/>
    <d v="2011-07-11T00:00:00"/>
    <s v="Delay"/>
    <s v="DennisPardue"/>
    <s v="United States"/>
    <s v="Los Angeles"/>
    <s v="California"/>
    <s v="Binders"/>
    <s v="Vinyl Sectional Post Binders"/>
    <n v="18.850000000000001"/>
    <n v="180.96"/>
    <n v="6"/>
    <n v="67.86"/>
    <n v="5428.8"/>
  </r>
  <r>
    <s v="US-2011-117163"/>
    <s v="01/28/2011"/>
    <s v="03/02/2011"/>
    <x v="1"/>
    <x v="5"/>
    <d v="2011-01-28T00:00:00"/>
    <d v="2011-02-03T00:00:00"/>
    <s v="Delay"/>
    <s v="EdJacobs"/>
    <s v="United States"/>
    <s v="San Diego"/>
    <s v="California"/>
    <s v="Storage"/>
    <s v="Recycled Steel Personal File for Hanging File Folders"/>
    <n v="42.922499999999999"/>
    <n v="57.23"/>
    <n v="1"/>
    <n v="14.307499999999999"/>
    <n v="1144.5999999999999"/>
  </r>
  <r>
    <s v="US-2011-117163"/>
    <s v="01/28/2011"/>
    <s v="03/02/2011"/>
    <x v="1"/>
    <x v="5"/>
    <d v="2011-01-28T00:00:00"/>
    <d v="2011-02-03T00:00:00"/>
    <s v="Delay"/>
    <s v="EdJacobs"/>
    <s v="United States"/>
    <s v="San Diego"/>
    <s v="California"/>
    <s v="Tables"/>
    <s v="Balt Split Level Computer Training Table"/>
    <n v="116.55"/>
    <n v="333"/>
    <n v="3"/>
    <n v="-16.649999999999999"/>
    <n v="-1332"/>
  </r>
  <r>
    <s v="US-2011-117163"/>
    <s v="01/28/2011"/>
    <s v="03/02/2011"/>
    <x v="1"/>
    <x v="5"/>
    <d v="2011-01-28T00:00:00"/>
    <d v="2011-02-03T00:00:00"/>
    <s v="Delay"/>
    <s v="EdJacobs"/>
    <s v="United States"/>
    <s v="San Diego"/>
    <s v="California"/>
    <s v="Art"/>
    <s v="Dixon Ticonderoga Core-Lock Colored Pencils"/>
    <n v="6.1036999999999999"/>
    <n v="36.44"/>
    <n v="4"/>
    <n v="12.0252"/>
    <n v="962.01599999999996"/>
  </r>
  <r>
    <s v="CA-2011-100363"/>
    <s v="04/08/2011"/>
    <s v="15/04/2011"/>
    <x v="1"/>
    <x v="10"/>
    <d v="2011-04-08T00:00:00"/>
    <d v="2011-04-15T00:00:00"/>
    <s v="Delay"/>
    <s v="JimMitchum"/>
    <s v="United States"/>
    <s v="Glendale"/>
    <s v="Arizona"/>
    <s v="Fasteners"/>
    <s v="Binder Clips by OIC"/>
    <n v="0.76959999999999995"/>
    <n v="2.3679999999999999"/>
    <n v="2"/>
    <n v="0.82879999999999998"/>
    <n v="66.304000000000002"/>
  </r>
  <r>
    <s v="CA-2011-100363"/>
    <s v="04/08/2011"/>
    <s v="15/04/2011"/>
    <x v="1"/>
    <x v="10"/>
    <d v="2011-04-08T00:00:00"/>
    <d v="2011-04-15T00:00:00"/>
    <s v="Delay"/>
    <s v="JimMitchum"/>
    <s v="United States"/>
    <s v="Glendale"/>
    <s v="Arizona"/>
    <s v="Paper"/>
    <s v="Things To Do Today Spiral Book"/>
    <n v="4.0391999999999992"/>
    <n v="19.007999999999999"/>
    <n v="3"/>
    <n v="6.8903999999999996"/>
    <n v="551.23199999999997"/>
  </r>
  <r>
    <s v="CA-2011-126760"/>
    <s v="07/26/2011"/>
    <s v="02/08/2011"/>
    <x v="1"/>
    <x v="6"/>
    <d v="2011-07-26T00:00:00"/>
    <d v="2011-08-02T00:00:00"/>
    <s v="Delay"/>
    <s v="KunstMiller"/>
    <s v="United States"/>
    <s v="North Las Vegas"/>
    <s v="Nevada"/>
    <s v="Phones"/>
    <s v="Apple iPhone 5S"/>
    <n v="398.99299999999999"/>
    <n v="911.98400000000004"/>
    <n v="2"/>
    <n v="113.998"/>
    <n v="9119.84"/>
  </r>
  <r>
    <s v="CA-2011-126760"/>
    <s v="07/26/2011"/>
    <s v="02/08/2011"/>
    <x v="1"/>
    <x v="6"/>
    <d v="2011-07-26T00:00:00"/>
    <d v="2011-08-02T00:00:00"/>
    <s v="Delay"/>
    <s v="KunstMiller"/>
    <s v="United States"/>
    <s v="North Las Vegas"/>
    <s v="Nevada"/>
    <s v="Chairs"/>
    <s v="Hon 2090 Â“Pillow SoftÂ” Series Mid Back Swivel/Tilt Chairs"/>
    <n v="261.31139999999999"/>
    <n v="674.35199999999998"/>
    <n v="3"/>
    <n v="-109.5822"/>
    <n v="-8766.5760000000009"/>
  </r>
  <r>
    <s v="CA-2011-126760"/>
    <s v="07/26/2011"/>
    <s v="02/08/2011"/>
    <x v="1"/>
    <x v="6"/>
    <d v="2011-07-26T00:00:00"/>
    <d v="2011-08-02T00:00:00"/>
    <s v="Delay"/>
    <s v="KunstMiller"/>
    <s v="United States"/>
    <s v="North Las Vegas"/>
    <s v="Nevada"/>
    <s v="Furnishings"/>
    <s v="Tensor Computer Mounted Lamp"/>
    <n v="10.869699999999998"/>
    <n v="134.01"/>
    <n v="9"/>
    <n v="36.182699999999997"/>
    <n v="2894.616"/>
  </r>
  <r>
    <s v="CA-2011-126760"/>
    <s v="07/26/2011"/>
    <s v="02/08/2011"/>
    <x v="1"/>
    <x v="6"/>
    <d v="2011-07-26T00:00:00"/>
    <d v="2011-08-02T00:00:00"/>
    <s v="Delay"/>
    <s v="KunstMiller"/>
    <s v="United States"/>
    <s v="North Las Vegas"/>
    <s v="Nevada"/>
    <s v="Accessories"/>
    <s v="Logitech Illuminated Ultrathin Keyboard with Backlighting"/>
    <n v="33.624099999999999"/>
    <n v="170.97"/>
    <n v="3"/>
    <n v="70.097700000000003"/>
    <n v="5607.8160000000007"/>
  </r>
  <r>
    <s v="CA-2011-101931"/>
    <s v="10/28/2011"/>
    <s v="31/10/2011"/>
    <x v="1"/>
    <x v="8"/>
    <d v="2011-10-28T00:00:00"/>
    <d v="2011-10-31T00:00:00"/>
    <s v="On Date"/>
    <s v="ToddSumrall"/>
    <s v="United States"/>
    <s v="Los Angeles"/>
    <s v="California"/>
    <s v="Binders"/>
    <s v="Avery Non-Stick Binders"/>
    <n v="2.4695"/>
    <n v="7.1840000000000002"/>
    <n v="2"/>
    <n v="2.2450000000000001"/>
    <n v="179.60000000000002"/>
  </r>
  <r>
    <s v="CA-2011-101931"/>
    <s v="10/28/2011"/>
    <s v="31/10/2011"/>
    <x v="1"/>
    <x v="8"/>
    <d v="2011-10-28T00:00:00"/>
    <d v="2011-10-31T00:00:00"/>
    <s v="On Date"/>
    <s v="ToddSumrall"/>
    <s v="United States"/>
    <s v="Los Angeles"/>
    <s v="California"/>
    <s v="Supplies"/>
    <s v="Serrated Blade or Curved Handle Hand Letter Openers"/>
    <n v="3.1086"/>
    <n v="6.28"/>
    <n v="2"/>
    <n v="6.2799999999999995E-2"/>
    <n v="5.0239999999999991"/>
  </r>
  <r>
    <s v="CA-2011-101931"/>
    <s v="10/28/2011"/>
    <s v="31/10/2011"/>
    <x v="1"/>
    <x v="8"/>
    <d v="2011-10-28T00:00:00"/>
    <d v="2011-10-31T00:00:00"/>
    <s v="On Date"/>
    <s v="ToddSumrall"/>
    <s v="United States"/>
    <s v="Los Angeles"/>
    <s v="California"/>
    <s v="Supplies"/>
    <s v="Premier Automatic Letter Opener"/>
    <n v="233.15890000000002"/>
    <n v="480.74"/>
    <n v="2"/>
    <n v="14.4222"/>
    <n v="1153.7760000000001"/>
  </r>
  <r>
    <s v="CA-2011-101931"/>
    <s v="10/28/2011"/>
    <s v="31/10/2011"/>
    <x v="1"/>
    <x v="8"/>
    <d v="2011-10-28T00:00:00"/>
    <d v="2011-10-31T00:00:00"/>
    <s v="On Date"/>
    <s v="ToddSumrall"/>
    <s v="United States"/>
    <s v="Los Angeles"/>
    <s v="California"/>
    <s v="Bookcases"/>
    <s v="O'Sullivan Living Dimensions 2-Shelf Bookcases"/>
    <n v="108.88200000000001"/>
    <n v="616.99800000000005"/>
    <n v="6"/>
    <n v="-36.293999999999997"/>
    <n v="-2903.5199999999995"/>
  </r>
  <r>
    <s v="CA-2011-101931"/>
    <s v="10/28/2011"/>
    <s v="31/10/2011"/>
    <x v="1"/>
    <x v="8"/>
    <d v="2011-10-28T00:00:00"/>
    <d v="2011-10-31T00:00:00"/>
    <s v="On Date"/>
    <s v="ToddSumrall"/>
    <s v="United States"/>
    <s v="Los Angeles"/>
    <s v="California"/>
    <s v="Storage"/>
    <s v="Eldon Portable Mobile Manager"/>
    <n v="20.644400000000001"/>
    <n v="141.4"/>
    <n v="5"/>
    <n v="38.177999999999997"/>
    <n v="3054.24"/>
  </r>
  <r>
    <s v="US-2014-131849"/>
    <s v="06/07/2014"/>
    <s v="11/06/2014"/>
    <x v="3"/>
    <x v="0"/>
    <d v="2014-06-07T00:00:00"/>
    <d v="2014-06-11T00:00:00"/>
    <s v="On Date"/>
    <s v="GaryHansen"/>
    <s v="United States"/>
    <s v="San Francisco"/>
    <s v="California"/>
    <s v="Furnishings"/>
    <s v="Eldon 300 Class Desk Accessories, Black"/>
    <n v="2.7720000000000002"/>
    <n v="4.95"/>
    <n v="1"/>
    <n v="2.1779999999999999"/>
    <n v="174.24"/>
  </r>
  <r>
    <s v="US-2014-131849"/>
    <s v="06/07/2014"/>
    <s v="11/06/2014"/>
    <x v="3"/>
    <x v="0"/>
    <d v="2014-06-07T00:00:00"/>
    <d v="2014-06-11T00:00:00"/>
    <s v="On Date"/>
    <s v="GaryHansen"/>
    <s v="United States"/>
    <s v="San Francisco"/>
    <s v="California"/>
    <s v="Storage"/>
    <s v="Sterilite Show Offs Storage Containers"/>
    <n v="5.2799999999999994"/>
    <n v="26.4"/>
    <n v="5"/>
    <n v="0"/>
    <n v="0"/>
  </r>
  <r>
    <s v="CA-2011-140816"/>
    <s v="12/20/2011"/>
    <s v="20/12/2011"/>
    <x v="1"/>
    <x v="1"/>
    <d v="2011-12-20T00:00:00"/>
    <d v="2011-12-20T00:00:00"/>
    <s v="On Date"/>
    <s v="TobyCarlisle"/>
    <s v="United States"/>
    <s v="Thornton"/>
    <s v="Colorado"/>
    <s v="Accessories"/>
    <s v="Logitech G430 Surround Sound Gaming Headset with Dolby 7.1 Technology"/>
    <n v="51.193600000000004"/>
    <n v="447.94400000000002"/>
    <n v="7"/>
    <n v="89.588800000000006"/>
    <n v="7167.1040000000003"/>
  </r>
  <r>
    <s v="CA-2014-123246"/>
    <s v="10/18/2014"/>
    <s v="20/10/2014"/>
    <x v="3"/>
    <x v="8"/>
    <d v="2014-10-18T00:00:00"/>
    <d v="2014-10-20T00:00:00"/>
    <s v="On Date"/>
    <s v="AstreaJones"/>
    <s v="United States"/>
    <s v="San Diego"/>
    <s v="California"/>
    <s v="Art"/>
    <s v="Economy #2 Pencils"/>
    <n v="1.9684000000000001"/>
    <n v="10.64"/>
    <n v="4"/>
    <n v="2.7664"/>
    <n v="221.31200000000001"/>
  </r>
  <r>
    <s v="CA-2011-124709"/>
    <s v="07/27/2011"/>
    <s v="29/07/2011"/>
    <x v="1"/>
    <x v="6"/>
    <d v="2011-07-27T00:00:00"/>
    <d v="2011-07-29T00:00:00"/>
    <s v="On Date"/>
    <s v="GiuliettaWeimer"/>
    <s v="United States"/>
    <s v="San Francisco"/>
    <s v="California"/>
    <s v="Accessories"/>
    <s v="WD My Passport Ultra 2TB Portable External Hard Drive"/>
    <n v="99.960000000000008"/>
    <n v="238"/>
    <n v="2"/>
    <n v="38.08"/>
    <n v="3046.3999999999996"/>
  </r>
  <r>
    <s v="CA-2012-132486"/>
    <s v="10/23/2012"/>
    <s v="27/10/2012"/>
    <x v="2"/>
    <x v="8"/>
    <d v="2012-10-23T00:00:00"/>
    <d v="2012-10-27T00:00:00"/>
    <s v="On Date"/>
    <s v="JayFein"/>
    <s v="United States"/>
    <s v="San Diego"/>
    <s v="California"/>
    <s v="Accessories"/>
    <s v="Maxell DVD-RAM Discs"/>
    <n v="9.3935999999999993"/>
    <n v="148.32"/>
    <n v="9"/>
    <n v="63.7776"/>
    <n v="5102.2079999999996"/>
  </r>
  <r>
    <s v="CA-2012-132486"/>
    <s v="10/23/2012"/>
    <s v="27/10/2012"/>
    <x v="2"/>
    <x v="8"/>
    <d v="2012-10-23T00:00:00"/>
    <d v="2012-10-27T00:00:00"/>
    <s v="On Date"/>
    <s v="JayFein"/>
    <s v="United States"/>
    <s v="San Diego"/>
    <s v="California"/>
    <s v="Chairs"/>
    <s v="Global Leather and Oak Executive Chair, Black"/>
    <n v="213.69579999999999"/>
    <n v="240.78399999999999"/>
    <n v="1"/>
    <n v="27.088200000000001"/>
    <n v="2167.056"/>
  </r>
  <r>
    <s v="CA-2012-132486"/>
    <s v="10/23/2012"/>
    <s v="27/10/2012"/>
    <x v="2"/>
    <x v="8"/>
    <d v="2012-10-23T00:00:00"/>
    <d v="2012-10-27T00:00:00"/>
    <s v="On Date"/>
    <s v="JayFein"/>
    <s v="United States"/>
    <s v="San Diego"/>
    <s v="California"/>
    <s v="Chairs"/>
    <s v="Global Chrome Stack Chair"/>
    <n v="25.0244"/>
    <n v="191.96799999999999"/>
    <n v="7"/>
    <n v="16.7972"/>
    <n v="1343.7760000000001"/>
  </r>
  <r>
    <s v="CA-2012-132486"/>
    <s v="10/23/2012"/>
    <s v="27/10/2012"/>
    <x v="2"/>
    <x v="8"/>
    <d v="2012-10-23T00:00:00"/>
    <d v="2012-10-27T00:00:00"/>
    <s v="On Date"/>
    <s v="JayFein"/>
    <s v="United States"/>
    <s v="San Diego"/>
    <s v="California"/>
    <s v="Paper"/>
    <s v="Xerox 196"/>
    <n v="2.9478000000000004"/>
    <n v="11.56"/>
    <n v="2"/>
    <n v="5.6643999999999997"/>
    <n v="453.15199999999999"/>
  </r>
  <r>
    <s v="CA-2012-132486"/>
    <s v="10/23/2012"/>
    <s v="27/10/2012"/>
    <x v="2"/>
    <x v="8"/>
    <d v="2012-10-23T00:00:00"/>
    <d v="2012-10-27T00:00:00"/>
    <s v="On Date"/>
    <s v="JayFein"/>
    <s v="United States"/>
    <s v="San Diego"/>
    <s v="California"/>
    <s v="Envelopes"/>
    <s v="Redi-Strip #10 Envelopes, 4 1/8 x 9 1/2"/>
    <n v="1.5340000000000003"/>
    <n v="11.8"/>
    <n v="4"/>
    <n v="5.6639999999999997"/>
    <n v="453.12"/>
  </r>
  <r>
    <s v="CA-2012-132486"/>
    <s v="10/23/2012"/>
    <s v="27/10/2012"/>
    <x v="2"/>
    <x v="8"/>
    <d v="2012-10-23T00:00:00"/>
    <d v="2012-10-27T00:00:00"/>
    <s v="On Date"/>
    <s v="JayFein"/>
    <s v="United States"/>
    <s v="San Diego"/>
    <s v="California"/>
    <s v="Chairs"/>
    <s v="Office Star - Professional Matrix Back Chair with 2-to-1 Synchro Tilt and Mesh Fabric Seat"/>
    <n v="266.7448"/>
    <n v="842.35199999999998"/>
    <n v="3"/>
    <n v="42.117600000000003"/>
    <n v="3369.4080000000004"/>
  </r>
  <r>
    <s v="CA-2012-129896"/>
    <s v="06/15/2012"/>
    <s v="20/06/2012"/>
    <x v="2"/>
    <x v="0"/>
    <d v="2012-06-15T00:00:00"/>
    <d v="2012-06-20T00:00:00"/>
    <s v="On Date"/>
    <s v="PeterFuller"/>
    <s v="United States"/>
    <s v="Gilbert"/>
    <s v="Arizona"/>
    <s v="Paper"/>
    <s v="Xerox 1895"/>
    <n v="3.2889999999999997"/>
    <n v="9.5679999999999996"/>
    <n v="2"/>
    <n v="2.99"/>
    <n v="239.20000000000002"/>
  </r>
  <r>
    <s v="CA-2012-129896"/>
    <s v="06/15/2012"/>
    <s v="20/06/2012"/>
    <x v="2"/>
    <x v="0"/>
    <d v="2012-06-15T00:00:00"/>
    <d v="2012-06-20T00:00:00"/>
    <s v="On Date"/>
    <s v="PeterFuller"/>
    <s v="United States"/>
    <s v="Gilbert"/>
    <s v="Arizona"/>
    <s v="Storage"/>
    <s v="Belkin 19&quot; Vented Equipment Shelf, Black"/>
    <n v="50.965199999999996"/>
    <n v="82.367999999999995"/>
    <n v="2"/>
    <n v="-19.5624"/>
    <n v="-1564.992"/>
  </r>
  <r>
    <s v="CA-2012-129896"/>
    <s v="06/15/2012"/>
    <s v="20/06/2012"/>
    <x v="2"/>
    <x v="0"/>
    <d v="2012-06-15T00:00:00"/>
    <d v="2012-06-20T00:00:00"/>
    <s v="On Date"/>
    <s v="PeterFuller"/>
    <s v="United States"/>
    <s v="Gilbert"/>
    <s v="Arizona"/>
    <s v="Furnishings"/>
    <s v="Eldon &quot;L&quot; Workstation Diamond Chairmat"/>
    <n v="66.862399999999994"/>
    <n v="364.70400000000001"/>
    <n v="6"/>
    <n v="-36.470399999999998"/>
    <n v="-2917.6319999999996"/>
  </r>
  <r>
    <s v="CA-2012-129896"/>
    <s v="06/15/2012"/>
    <s v="20/06/2012"/>
    <x v="2"/>
    <x v="0"/>
    <d v="2012-06-15T00:00:00"/>
    <d v="2012-06-20T00:00:00"/>
    <s v="On Date"/>
    <s v="PeterFuller"/>
    <s v="United States"/>
    <s v="Gilbert"/>
    <s v="Arizona"/>
    <s v="Furnishings"/>
    <s v="DAX Copper Panel Document Frame, 5 x 7 Size"/>
    <n v="7.2964000000000002"/>
    <n v="40.256"/>
    <n v="4"/>
    <n v="11.070399999999999"/>
    <n v="885.63199999999995"/>
  </r>
  <r>
    <s v="US-2013-163881"/>
    <s v="11/25/2013"/>
    <s v="01/12/2013"/>
    <x v="0"/>
    <x v="7"/>
    <d v="2013-11-25T00:00:00"/>
    <d v="2013-12-01T00:00:00"/>
    <s v="Delay"/>
    <s v="SungPak"/>
    <s v="United States"/>
    <s v="Los Angeles"/>
    <s v="California"/>
    <s v="Accessories"/>
    <s v="Plantronics CS510 - Over-the-Head monaural Wireless Headset System"/>
    <n v="221.06649999999999"/>
    <n v="659.9"/>
    <n v="2"/>
    <n v="217.767"/>
    <n v="17421.36"/>
  </r>
  <r>
    <s v="US-2013-163881"/>
    <s v="11/25/2013"/>
    <s v="01/12/2013"/>
    <x v="0"/>
    <x v="7"/>
    <d v="2013-11-25T00:00:00"/>
    <d v="2013-12-01T00:00:00"/>
    <s v="Delay"/>
    <s v="SungPak"/>
    <s v="United States"/>
    <s v="Los Angeles"/>
    <s v="California"/>
    <s v="Chairs"/>
    <s v="Global Leather Executive Chair"/>
    <n v="245.69299999999998"/>
    <n v="1684.752"/>
    <n v="6"/>
    <n v="210.59399999999999"/>
    <n v="16847.52"/>
  </r>
  <r>
    <s v="US-2013-163881"/>
    <s v="11/25/2013"/>
    <s v="01/12/2013"/>
    <x v="0"/>
    <x v="7"/>
    <d v="2013-11-25T00:00:00"/>
    <d v="2013-12-01T00:00:00"/>
    <s v="Delay"/>
    <s v="SungPak"/>
    <s v="United States"/>
    <s v="Los Angeles"/>
    <s v="California"/>
    <s v="Accessories"/>
    <s v="Logitech G500s Laser Gaming Mouse with Adjustable Weight Tuning"/>
    <n v="46.193399999999997"/>
    <n v="559.91999999999996"/>
    <n v="8"/>
    <n v="190.37280000000001"/>
    <n v="15229.824000000001"/>
  </r>
  <r>
    <s v="US-2012-119312"/>
    <s v="10/02/2012"/>
    <s v="07/10/2012"/>
    <x v="2"/>
    <x v="8"/>
    <d v="2012-10-02T00:00:00"/>
    <d v="2012-10-07T00:00:00"/>
    <s v="On Date"/>
    <s v="ChristopherSchild"/>
    <s v="United States"/>
    <s v="Los Angeles"/>
    <s v="California"/>
    <s v="Storage"/>
    <s v="Eldon ProFile File 'N Store Portable File Tub Letter/Legal Size Black"/>
    <n v="13.903199999999998"/>
    <n v="270.33999999999997"/>
    <n v="14"/>
    <n v="75.6952"/>
    <n v="6055.616"/>
  </r>
  <r>
    <s v="US-2014-142573"/>
    <s v="07/19/2014"/>
    <s v="24/07/2014"/>
    <x v="3"/>
    <x v="6"/>
    <d v="2014-07-19T00:00:00"/>
    <d v="2014-07-24T00:00:00"/>
    <s v="On Date"/>
    <s v="MarisLaWare"/>
    <s v="United States"/>
    <s v="Phoenix"/>
    <s v="Arizona"/>
    <s v="Tables"/>
    <s v="Chromcraft 48&quot; x 96&quot; Racetrack Double Pedestal Table"/>
    <n v="250.0992"/>
    <n v="801.6"/>
    <n v="5"/>
    <n v="-448.89600000000002"/>
    <n v="-35911.68"/>
  </r>
  <r>
    <s v="US-2014-142573"/>
    <s v="07/19/2014"/>
    <s v="24/07/2014"/>
    <x v="3"/>
    <x v="6"/>
    <d v="2014-07-19T00:00:00"/>
    <d v="2014-07-24T00:00:00"/>
    <s v="On Date"/>
    <s v="MarisLaWare"/>
    <s v="United States"/>
    <s v="Phoenix"/>
    <s v="Arizona"/>
    <s v="Chairs"/>
    <s v="Global Fabric Manager's Chair, Dark Gray"/>
    <n v="75.734999999999999"/>
    <n v="161.56800000000001"/>
    <n v="2"/>
    <n v="10.098000000000001"/>
    <n v="807.84"/>
  </r>
  <r>
    <s v="US-2014-142573"/>
    <s v="07/19/2014"/>
    <s v="24/07/2014"/>
    <x v="3"/>
    <x v="6"/>
    <d v="2014-07-19T00:00:00"/>
    <d v="2014-07-24T00:00:00"/>
    <s v="On Date"/>
    <s v="MarisLaWare"/>
    <s v="United States"/>
    <s v="Phoenix"/>
    <s v="Arizona"/>
    <s v="Paper"/>
    <s v="Riverleaf Stik-Withit Designer Note Cubes"/>
    <n v="5.4323999999999995"/>
    <n v="16.096"/>
    <n v="2"/>
    <n v="5.2312000000000003"/>
    <n v="418.49600000000004"/>
  </r>
  <r>
    <s v="US-2014-142573"/>
    <s v="07/19/2014"/>
    <s v="24/07/2014"/>
    <x v="3"/>
    <x v="6"/>
    <d v="2014-07-19T00:00:00"/>
    <d v="2014-07-24T00:00:00"/>
    <s v="On Date"/>
    <s v="MarisLaWare"/>
    <s v="United States"/>
    <s v="Phoenix"/>
    <s v="Arizona"/>
    <s v="Binders"/>
    <s v="Acco Expandable Hanging Binders"/>
    <n v="3.4451999999999998"/>
    <n v="7.6559999999999997"/>
    <n v="4"/>
    <n v="-6.1247999999999996"/>
    <n v="-489.98399999999998"/>
  </r>
  <r>
    <s v="US-2014-142573"/>
    <s v="07/19/2014"/>
    <s v="24/07/2014"/>
    <x v="3"/>
    <x v="6"/>
    <d v="2014-07-19T00:00:00"/>
    <d v="2014-07-24T00:00:00"/>
    <s v="On Date"/>
    <s v="MarisLaWare"/>
    <s v="United States"/>
    <s v="Phoenix"/>
    <s v="Arizona"/>
    <s v="Chairs"/>
    <s v="High-Back Leather Manager's Chair"/>
    <n v="118.29090000000001"/>
    <n v="311.976"/>
    <n v="3"/>
    <n v="-42.896700000000003"/>
    <n v="-3431.7360000000003"/>
  </r>
  <r>
    <s v="CA-2011-103940"/>
    <s v="09/17/2011"/>
    <s v="21/09/2011"/>
    <x v="1"/>
    <x v="4"/>
    <d v="2011-09-17T00:00:00"/>
    <d v="2011-09-21T00:00:00"/>
    <s v="On Date"/>
    <s v="BradleyNguyen"/>
    <s v="United States"/>
    <s v="Seattle"/>
    <s v="Washington"/>
    <s v="Storage"/>
    <s v="Eldon Gobal File Keepers"/>
    <n v="14.5344"/>
    <n v="30.28"/>
    <n v="2"/>
    <n v="1.2112000000000001"/>
    <n v="96.896000000000001"/>
  </r>
  <r>
    <s v="CA-2011-103940"/>
    <s v="09/17/2011"/>
    <s v="21/09/2011"/>
    <x v="1"/>
    <x v="4"/>
    <d v="2011-09-17T00:00:00"/>
    <d v="2011-09-21T00:00:00"/>
    <s v="On Date"/>
    <s v="BradleyNguyen"/>
    <s v="United States"/>
    <s v="Seattle"/>
    <s v="Washington"/>
    <s v="Storage"/>
    <s v="Eldon ProFile File 'N Store Portable File Tub Letter/Legal Size Black"/>
    <n v="13.903199999999998"/>
    <n v="57.93"/>
    <n v="3"/>
    <n v="16.220400000000001"/>
    <n v="1297.6320000000001"/>
  </r>
  <r>
    <s v="CA-2011-103940"/>
    <s v="09/17/2011"/>
    <s v="21/09/2011"/>
    <x v="1"/>
    <x v="4"/>
    <d v="2011-09-17T00:00:00"/>
    <d v="2011-09-21T00:00:00"/>
    <s v="On Date"/>
    <s v="BradleyNguyen"/>
    <s v="United States"/>
    <s v="Seattle"/>
    <s v="Washington"/>
    <s v="Furnishings"/>
    <s v="Executive Impressions 12&quot; Wall Clock"/>
    <n v="10.955400000000001"/>
    <n v="35.340000000000003"/>
    <n v="2"/>
    <n v="13.4292"/>
    <n v="1074.336"/>
  </r>
  <r>
    <s v="CA-2011-103940"/>
    <s v="09/17/2011"/>
    <s v="21/09/2011"/>
    <x v="1"/>
    <x v="4"/>
    <d v="2011-09-17T00:00:00"/>
    <d v="2011-09-21T00:00:00"/>
    <s v="On Date"/>
    <s v="BradleyNguyen"/>
    <s v="United States"/>
    <s v="Seattle"/>
    <s v="Washington"/>
    <s v="Binders"/>
    <s v="GBC Prestige Therm-A-Bind Covers"/>
    <n v="18.1843"/>
    <n v="137.24"/>
    <n v="5"/>
    <n v="46.3185"/>
    <n v="3705.48"/>
  </r>
  <r>
    <s v="CA-2014-123001"/>
    <s v="09/03/2014"/>
    <s v="09/09/2014"/>
    <x v="3"/>
    <x v="4"/>
    <d v="2014-09-03T00:00:00"/>
    <d v="2014-09-09T00:00:00"/>
    <s v="Delay"/>
    <s v="AnthonyWitt"/>
    <s v="United States"/>
    <s v="Bakersfield"/>
    <s v="California"/>
    <s v="Art"/>
    <s v="OIC #2 Pencils, Medium Soft"/>
    <n v="1.3348"/>
    <n v="9.4"/>
    <n v="5"/>
    <n v="2.726"/>
    <n v="218.07999999999998"/>
  </r>
  <r>
    <s v="CA-2014-123001"/>
    <s v="09/03/2014"/>
    <s v="09/09/2014"/>
    <x v="3"/>
    <x v="4"/>
    <d v="2014-09-03T00:00:00"/>
    <d v="2014-09-09T00:00:00"/>
    <s v="Delay"/>
    <s v="AnthonyWitt"/>
    <s v="United States"/>
    <s v="Bakersfield"/>
    <s v="California"/>
    <s v="Labels"/>
    <s v="Avery 505"/>
    <n v="7.4"/>
    <n v="74"/>
    <n v="5"/>
    <n v="37"/>
    <n v="2960"/>
  </r>
  <r>
    <s v="CA-2014-123001"/>
    <s v="09/03/2014"/>
    <s v="09/09/2014"/>
    <x v="3"/>
    <x v="4"/>
    <d v="2014-09-03T00:00:00"/>
    <d v="2014-09-09T00:00:00"/>
    <s v="Delay"/>
    <s v="AnthonyWitt"/>
    <s v="United States"/>
    <s v="Bakersfield"/>
    <s v="California"/>
    <s v="Phones"/>
    <s v="Ooma Telo VoIP Home Phone System"/>
    <n v="94.492500000000007"/>
    <n v="201.584"/>
    <n v="2"/>
    <n v="12.599"/>
    <n v="1007.9200000000001"/>
  </r>
  <r>
    <s v="CA-2013-133144"/>
    <s v="05/17/2013"/>
    <s v="22/05/2013"/>
    <x v="0"/>
    <x v="2"/>
    <d v="2013-05-17T00:00:00"/>
    <d v="2013-05-22T00:00:00"/>
    <s v="On Date"/>
    <s v="DennyOrdway"/>
    <s v="United States"/>
    <s v="Los Angeles"/>
    <s v="California"/>
    <s v="Paper"/>
    <s v="Xerox 196"/>
    <n v="2.9478"/>
    <n v="17.34"/>
    <n v="3"/>
    <n v="8.4966000000000008"/>
    <n v="679.72800000000007"/>
  </r>
  <r>
    <s v="US-2013-151862"/>
    <s v="03/02/2013"/>
    <s v="09/03/2013"/>
    <x v="0"/>
    <x v="9"/>
    <d v="2013-03-02T00:00:00"/>
    <d v="2013-03-09T00:00:00"/>
    <s v="Delay"/>
    <s v="OdellaNelson"/>
    <s v="United States"/>
    <s v="Denver"/>
    <s v="Colorado"/>
    <s v="Phones"/>
    <s v="RCA ViSYS 25423RE1 Corded phone"/>
    <n v="72.992699999999999"/>
    <n v="159.98400000000001"/>
    <n v="2"/>
    <n v="13.9986"/>
    <n v="1119.8879999999999"/>
  </r>
  <r>
    <s v="CA-2013-114951"/>
    <s v="06/27/2013"/>
    <s v="04/07/2013"/>
    <x v="0"/>
    <x v="0"/>
    <d v="2013-06-27T00:00:00"/>
    <d v="2013-07-04T00:00:00"/>
    <s v="Delay"/>
    <s v="DuaneNoonan"/>
    <s v="United States"/>
    <s v="San Francisco"/>
    <s v="California"/>
    <s v="Furnishings"/>
    <s v="Eldon Expressions Wood Desk Accessories, Oak"/>
    <n v="5.2397999999999998"/>
    <n v="22.14"/>
    <n v="3"/>
    <n v="6.4206000000000003"/>
    <n v="513.64800000000002"/>
  </r>
  <r>
    <s v="CA-2014-134838"/>
    <s v="02/20/2014"/>
    <s v="21/02/2014"/>
    <x v="3"/>
    <x v="11"/>
    <d v="2014-02-20T00:00:00"/>
    <d v="2014-02-21T00:00:00"/>
    <s v="On Date"/>
    <s v="EmilyDucich"/>
    <s v="United States"/>
    <s v="Los Angeles"/>
    <s v="California"/>
    <s v="Art"/>
    <s v="Newell 320"/>
    <n v="3.1244000000000005"/>
    <n v="12.84"/>
    <n v="3"/>
    <n v="3.4668000000000001"/>
    <n v="277.34399999999999"/>
  </r>
  <r>
    <s v="CA-2014-134838"/>
    <s v="02/20/2014"/>
    <s v="21/02/2014"/>
    <x v="3"/>
    <x v="11"/>
    <d v="2014-02-20T00:00:00"/>
    <d v="2014-02-21T00:00:00"/>
    <s v="On Date"/>
    <s v="EmilyDucich"/>
    <s v="United States"/>
    <s v="Los Angeles"/>
    <s v="California"/>
    <s v="Furnishings"/>
    <s v="Tensor Computer Mounted Lamp"/>
    <n v="10.869700000000002"/>
    <n v="44.67"/>
    <n v="3"/>
    <n v="12.0609"/>
    <n v="964.87200000000007"/>
  </r>
  <r>
    <s v="CA-2013-146010"/>
    <s v="05/21/2013"/>
    <s v="24/05/2013"/>
    <x v="0"/>
    <x v="2"/>
    <d v="2013-05-21T00:00:00"/>
    <d v="2013-05-24T00:00:00"/>
    <s v="On Date"/>
    <s v="EugeneHildebrand"/>
    <s v="United States"/>
    <s v="Colorado Springs"/>
    <s v="Colorado"/>
    <s v="Binders"/>
    <s v="GBC Durable Plastic Covers"/>
    <n v="10.449"/>
    <n v="40.634999999999998"/>
    <n v="7"/>
    <n v="-32.508000000000003"/>
    <n v="-2600.6400000000003"/>
  </r>
  <r>
    <s v="CA-2011-135090"/>
    <s v="11/22/2011"/>
    <s v="26/11/2011"/>
    <x v="1"/>
    <x v="7"/>
    <d v="2011-11-22T00:00:00"/>
    <d v="2011-11-26T00:00:00"/>
    <s v="On Date"/>
    <s v="SusanPistek"/>
    <s v="United States"/>
    <s v="Los Angeles"/>
    <s v="California"/>
    <s v="Paper"/>
    <s v="Xerox 1895"/>
    <n v="3.2890000000000001"/>
    <n v="53.82"/>
    <n v="9"/>
    <n v="24.219000000000001"/>
    <n v="1937.52"/>
  </r>
  <r>
    <s v="CA-2014-101308"/>
    <s v="10/03/2014"/>
    <s v="08/10/2014"/>
    <x v="3"/>
    <x v="8"/>
    <d v="2014-10-03T00:00:00"/>
    <d v="2014-10-08T00:00:00"/>
    <s v="On Date"/>
    <s v="FrankGastineau"/>
    <s v="United States"/>
    <s v="Seattle"/>
    <s v="Washington"/>
    <s v="Fasteners"/>
    <s v="Staples"/>
    <n v="1.6092"/>
    <n v="8.94"/>
    <n v="3"/>
    <n v="4.1124000000000001"/>
    <n v="328.99200000000002"/>
  </r>
  <r>
    <s v="CA-2014-101308"/>
    <s v="10/03/2014"/>
    <s v="08/10/2014"/>
    <x v="3"/>
    <x v="8"/>
    <d v="2014-10-03T00:00:00"/>
    <d v="2014-10-08T00:00:00"/>
    <s v="On Date"/>
    <s v="FrankGastineau"/>
    <s v="United States"/>
    <s v="Seattle"/>
    <s v="Washington"/>
    <s v="Phones"/>
    <s v="i.Sound Portable Power - 8000 mAh"/>
    <n v="52.460100000000004"/>
    <n v="84.784000000000006"/>
    <n v="2"/>
    <n v="-20.136199999999999"/>
    <n v="-1610.896"/>
  </r>
  <r>
    <s v="CA-2014-119564"/>
    <s v="12/16/2014"/>
    <s v="21/12/2014"/>
    <x v="3"/>
    <x v="1"/>
    <d v="2014-12-16T00:00:00"/>
    <d v="2014-12-21T00:00:00"/>
    <s v="On Date"/>
    <s v="PaulLucas"/>
    <s v="United States"/>
    <s v="Seattle"/>
    <s v="Washington"/>
    <s v="Furnishings"/>
    <s v="Master Giant Foot Doorstop, Safety Yellow"/>
    <n v="4.3262999999999998"/>
    <n v="22.77"/>
    <n v="3"/>
    <n v="9.7911000000000001"/>
    <n v="783.28800000000001"/>
  </r>
  <r>
    <s v="CA-2013-135265"/>
    <s v="07/08/2013"/>
    <s v="10/07/2013"/>
    <x v="0"/>
    <x v="6"/>
    <d v="2013-07-08T00:00:00"/>
    <d v="2013-07-10T00:00:00"/>
    <s v="On Date"/>
    <s v="ChristopherConant"/>
    <s v="United States"/>
    <s v="Los Angeles"/>
    <s v="California"/>
    <s v="Chairs"/>
    <s v="Global Leather Task Chair, Black"/>
    <n v="72.891900000000007"/>
    <n v="287.96800000000002"/>
    <n v="4"/>
    <n v="-3.5996000000000001"/>
    <n v="-287.96800000000002"/>
  </r>
  <r>
    <s v="CA-2013-135265"/>
    <s v="07/08/2013"/>
    <s v="10/07/2013"/>
    <x v="0"/>
    <x v="6"/>
    <d v="2013-07-08T00:00:00"/>
    <d v="2013-07-10T00:00:00"/>
    <s v="On Date"/>
    <s v="ChristopherConant"/>
    <s v="United States"/>
    <s v="Los Angeles"/>
    <s v="California"/>
    <s v="Copiers"/>
    <s v="Canon PC1060 Personal Laser Copier"/>
    <n v="370.99469999999997"/>
    <n v="2799.96"/>
    <n v="5"/>
    <n v="944.98649999999998"/>
    <n v="75598.92"/>
  </r>
  <r>
    <s v="CA-2013-135265"/>
    <s v="07/08/2013"/>
    <s v="10/07/2013"/>
    <x v="0"/>
    <x v="6"/>
    <d v="2013-07-08T00:00:00"/>
    <d v="2013-07-10T00:00:00"/>
    <s v="On Date"/>
    <s v="ChristopherConant"/>
    <s v="United States"/>
    <s v="Los Angeles"/>
    <s v="California"/>
    <s v="Paper"/>
    <s v="Xerox 1942"/>
    <n v="24.47"/>
    <n v="48.94"/>
    <n v="1"/>
    <n v="24.47"/>
    <n v="1957.6"/>
  </r>
  <r>
    <s v="CA-2013-108735"/>
    <s v="04/18/2013"/>
    <s v="22/04/2013"/>
    <x v="0"/>
    <x v="10"/>
    <d v="2013-04-18T00:00:00"/>
    <d v="2013-04-22T00:00:00"/>
    <s v="On Date"/>
    <s v="JessicaMyrick"/>
    <s v="United States"/>
    <s v="Lakewood"/>
    <s v="California"/>
    <s v="Bookcases"/>
    <s v="Bush Westfield Collection Bookcases, Fully Assembled"/>
    <n v="77.754600000000011"/>
    <n v="257.49900000000002"/>
    <n v="3"/>
    <n v="24.235199999999999"/>
    <n v="1938.8159999999998"/>
  </r>
  <r>
    <s v="CA-2011-116834"/>
    <s v="10/11/2011"/>
    <s v="16/10/2011"/>
    <x v="1"/>
    <x v="8"/>
    <d v="2011-10-11T00:00:00"/>
    <d v="2011-10-16T00:00:00"/>
    <s v="On Date"/>
    <s v="Deanpercer"/>
    <s v="United States"/>
    <s v="Seattle"/>
    <s v="Washington"/>
    <s v="Furnishings"/>
    <s v="DAX Cubicle Frames - 8x10"/>
    <n v="4.0389999999999997"/>
    <n v="63.47"/>
    <n v="11"/>
    <n v="19.041"/>
    <n v="1523.28"/>
  </r>
  <r>
    <s v="CA-2011-116834"/>
    <s v="10/11/2011"/>
    <s v="16/10/2011"/>
    <x v="1"/>
    <x v="8"/>
    <d v="2011-10-11T00:00:00"/>
    <d v="2011-10-16T00:00:00"/>
    <s v="On Date"/>
    <s v="Deanpercer"/>
    <s v="United States"/>
    <s v="Seattle"/>
    <s v="Washington"/>
    <s v="Accessories"/>
    <s v="WD My Passport Ultra 1TB Portable External Hard Drive"/>
    <n v="57.269999999999996"/>
    <n v="345"/>
    <n v="5"/>
    <n v="58.65"/>
    <n v="4692"/>
  </r>
  <r>
    <s v="CA-2012-107468"/>
    <s v="12/18/2012"/>
    <s v="22/12/2012"/>
    <x v="2"/>
    <x v="1"/>
    <d v="2012-12-18T00:00:00"/>
    <d v="2012-12-22T00:00:00"/>
    <s v="On Date"/>
    <s v="MichaelKennedy"/>
    <s v="United States"/>
    <s v="Louisville"/>
    <s v="Colorado"/>
    <s v="Art"/>
    <s v="Newell 320"/>
    <n v="3.1244000000000001"/>
    <n v="6.8479999999999999"/>
    <n v="2"/>
    <n v="0.59919999999999995"/>
    <n v="47.935999999999993"/>
  </r>
  <r>
    <s v="CA-2014-144463"/>
    <s v="01/02/2014"/>
    <s v="06/01/2014"/>
    <x v="3"/>
    <x v="5"/>
    <d v="2014-01-02T00:00:00"/>
    <d v="2014-01-06T00:00:00"/>
    <s v="On Date"/>
    <s v="StevenCartwright"/>
    <s v="United States"/>
    <s v="Los Angeles"/>
    <s v="California"/>
    <s v="Furnishings"/>
    <s v="Howard Miller 11-1/2&quot; Diameter Brentwood Wall Clock"/>
    <n v="25.015400000000003"/>
    <n v="474.43"/>
    <n v="11"/>
    <n v="199.26060000000001"/>
    <n v="15940.848000000002"/>
  </r>
  <r>
    <s v="CA-2014-130764"/>
    <s v="10/28/2014"/>
    <s v="29/10/2014"/>
    <x v="3"/>
    <x v="8"/>
    <d v="2014-10-28T00:00:00"/>
    <d v="2014-10-29T00:00:00"/>
    <s v="On Date"/>
    <s v="JackO'Briant"/>
    <s v="United States"/>
    <s v="San Francisco"/>
    <s v="California"/>
    <s v="Bookcases"/>
    <s v="O'Sullivan Elevations Bookcase, Cherry Finish"/>
    <n v="110.0232"/>
    <n v="556.66499999999996"/>
    <n v="5"/>
    <n v="6.5490000000000004"/>
    <n v="523.92000000000007"/>
  </r>
  <r>
    <s v="CA-2014-130764"/>
    <s v="10/28/2014"/>
    <s v="29/10/2014"/>
    <x v="3"/>
    <x v="8"/>
    <d v="2014-10-28T00:00:00"/>
    <d v="2014-10-29T00:00:00"/>
    <s v="On Date"/>
    <s v="JackO'Briant"/>
    <s v="United States"/>
    <s v="San Francisco"/>
    <s v="California"/>
    <s v="Phones"/>
    <s v="Jackery Bar Premium Fast-charging Portable Charger"/>
    <n v="15.274500000000002"/>
    <n v="95.84"/>
    <n v="4"/>
    <n v="34.741999999999997"/>
    <n v="2779.3599999999997"/>
  </r>
  <r>
    <s v="CA-2013-169957"/>
    <s v="09/27/2013"/>
    <s v="01/10/2013"/>
    <x v="0"/>
    <x v="4"/>
    <d v="2013-09-27T00:00:00"/>
    <d v="2013-10-01T00:00:00"/>
    <s v="On Date"/>
    <s v="SteveNguyen"/>
    <s v="United States"/>
    <s v="Covington"/>
    <s v="Washington"/>
    <s v="Appliances"/>
    <s v="Belkin 7 Outlet SurgeMaster II"/>
    <n v="28.425599999999996"/>
    <n v="236.88"/>
    <n v="6"/>
    <n v="66.326400000000007"/>
    <n v="5306.112000000001"/>
  </r>
  <r>
    <s v="CA-2013-169957"/>
    <s v="09/27/2013"/>
    <s v="01/10/2013"/>
    <x v="0"/>
    <x v="4"/>
    <d v="2013-09-27T00:00:00"/>
    <d v="2013-10-01T00:00:00"/>
    <s v="On Date"/>
    <s v="SteveNguyen"/>
    <s v="United States"/>
    <s v="Covington"/>
    <s v="Washington"/>
    <s v="Paper"/>
    <s v="Universal Premium White Copier/Laser Paper (20Lb. and 87 Bright)"/>
    <n v="3.0497999999999994"/>
    <n v="29.9"/>
    <n v="5"/>
    <n v="14.651"/>
    <n v="1172.08"/>
  </r>
  <r>
    <s v="CA-2013-169957"/>
    <s v="09/27/2013"/>
    <s v="01/10/2013"/>
    <x v="0"/>
    <x v="4"/>
    <d v="2013-09-27T00:00:00"/>
    <d v="2013-10-01T00:00:00"/>
    <s v="On Date"/>
    <s v="SteveNguyen"/>
    <s v="United States"/>
    <s v="Covington"/>
    <s v="Washington"/>
    <s v="Accessories"/>
    <s v="Micro Innovations USB RF Wireless Keyboard with Mouse"/>
    <n v="19.75"/>
    <n v="100"/>
    <n v="4"/>
    <n v="21"/>
    <n v="1680"/>
  </r>
  <r>
    <s v="CA-2011-110786"/>
    <s v="12/29/2011"/>
    <s v="02/01/2012"/>
    <x v="2"/>
    <x v="1"/>
    <d v="2011-12-29T00:00:00"/>
    <d v="2012-01-02T00:00:00"/>
    <s v="On Date"/>
    <s v="AnthonyJohnson"/>
    <s v="United States"/>
    <s v="San Francisco"/>
    <s v="California"/>
    <s v="Furnishings"/>
    <s v="Stacking Trays by OIC"/>
    <n v="3.3365999999999993"/>
    <n v="24.9"/>
    <n v="5"/>
    <n v="8.2170000000000005"/>
    <n v="657.36"/>
  </r>
  <r>
    <s v="CA-2011-110786"/>
    <s v="12/29/2011"/>
    <s v="02/01/2012"/>
    <x v="2"/>
    <x v="1"/>
    <d v="2011-12-29T00:00:00"/>
    <d v="2012-01-02T00:00:00"/>
    <s v="On Date"/>
    <s v="AnthonyJohnson"/>
    <s v="United States"/>
    <s v="San Francisco"/>
    <s v="California"/>
    <s v="Paper"/>
    <s v="Xerox 1981"/>
    <n v="2.9040000000000004"/>
    <n v="21.12"/>
    <n v="4"/>
    <n v="9.5039999999999996"/>
    <n v="760.31999999999994"/>
  </r>
  <r>
    <s v="CA-2011-110786"/>
    <s v="12/29/2011"/>
    <s v="02/01/2012"/>
    <x v="2"/>
    <x v="1"/>
    <d v="2011-12-29T00:00:00"/>
    <d v="2012-01-02T00:00:00"/>
    <s v="On Date"/>
    <s v="AnthonyJohnson"/>
    <s v="United States"/>
    <s v="San Francisco"/>
    <s v="California"/>
    <s v="Machines"/>
    <s v="DYMO CardScan Personal V9 Business Card Scanner"/>
    <n v="79.995000000000005"/>
    <n v="767.952"/>
    <n v="6"/>
    <n v="287.98200000000003"/>
    <n v="23038.560000000001"/>
  </r>
  <r>
    <s v="CA-2011-110786"/>
    <s v="12/29/2011"/>
    <s v="02/01/2012"/>
    <x v="2"/>
    <x v="1"/>
    <d v="2011-12-29T00:00:00"/>
    <d v="2012-01-02T00:00:00"/>
    <s v="On Date"/>
    <s v="AnthonyJohnson"/>
    <s v="United States"/>
    <s v="San Francisco"/>
    <s v="California"/>
    <s v="Binders"/>
    <s v="Avery Hanging File Binders"/>
    <n v="3.2291999999999996"/>
    <n v="14.352"/>
    <n v="3"/>
    <n v="4.6643999999999997"/>
    <n v="373.15199999999999"/>
  </r>
  <r>
    <s v="CA-2011-110786"/>
    <s v="12/29/2011"/>
    <s v="02/01/2012"/>
    <x v="2"/>
    <x v="1"/>
    <d v="2011-12-29T00:00:00"/>
    <d v="2012-01-02T00:00:00"/>
    <s v="On Date"/>
    <s v="AnthonyJohnson"/>
    <s v="United States"/>
    <s v="San Francisco"/>
    <s v="California"/>
    <s v="Phones"/>
    <s v="Mophie Juice Pack Helium for iPhone"/>
    <n v="57.592799999999997"/>
    <n v="191.976"/>
    <n v="3"/>
    <n v="19.197600000000001"/>
    <n v="1535.808"/>
  </r>
  <r>
    <s v="CA-2011-110786"/>
    <s v="12/29/2011"/>
    <s v="02/01/2012"/>
    <x v="2"/>
    <x v="1"/>
    <d v="2011-12-29T00:00:00"/>
    <d v="2012-01-02T00:00:00"/>
    <s v="On Date"/>
    <s v="AnthonyJohnson"/>
    <s v="United States"/>
    <s v="San Francisco"/>
    <s v="California"/>
    <s v="Labels"/>
    <s v="Avery 477"/>
    <n v="16.486199999999997"/>
    <n v="274.77"/>
    <n v="9"/>
    <n v="126.3942"/>
    <n v="10111.536"/>
  </r>
  <r>
    <s v="CA-2011-110786"/>
    <s v="12/29/2011"/>
    <s v="02/01/2012"/>
    <x v="2"/>
    <x v="1"/>
    <d v="2011-12-29T00:00:00"/>
    <d v="2012-01-02T00:00:00"/>
    <s v="On Date"/>
    <s v="AnthonyJohnson"/>
    <s v="United States"/>
    <s v="San Francisco"/>
    <s v="California"/>
    <s v="Furnishings"/>
    <s v="Executive Impressions 10&quot; Spectator Wall Clock"/>
    <n v="7.7615999999999996"/>
    <n v="70.56"/>
    <n v="6"/>
    <n v="23.990400000000001"/>
    <n v="1919.232"/>
  </r>
  <r>
    <s v="CA-2012-137750"/>
    <s v="06/25/2012"/>
    <s v="30/06/2012"/>
    <x v="2"/>
    <x v="0"/>
    <d v="2012-06-25T00:00:00"/>
    <d v="2012-06-30T00:00:00"/>
    <s v="On Date"/>
    <s v="JillFjeld"/>
    <s v="United States"/>
    <s v="San Francisco"/>
    <s v="California"/>
    <s v="Furnishings"/>
    <s v="Dana Halogen Swing-Arm Architect Lamp"/>
    <n v="29.4984"/>
    <n v="204.85"/>
    <n v="5"/>
    <n v="57.357999999999997"/>
    <n v="4588.6399999999994"/>
  </r>
  <r>
    <s v="CA-2012-124058"/>
    <s v="11/20/2012"/>
    <s v="24/11/2012"/>
    <x v="2"/>
    <x v="7"/>
    <d v="2012-11-20T00:00:00"/>
    <d v="2012-11-24T00:00:00"/>
    <s v="On Date"/>
    <s v="LenaCreighton"/>
    <s v="United States"/>
    <s v="Oakland"/>
    <s v="California"/>
    <s v="Phones"/>
    <s v="Gear Head AU3700S Headset"/>
    <n v="12.600299999999999"/>
    <n v="72.744"/>
    <n v="7"/>
    <n v="-15.4581"/>
    <n v="-1236.6479999999999"/>
  </r>
  <r>
    <s v="CA-2012-124058"/>
    <s v="11/20/2012"/>
    <s v="24/11/2012"/>
    <x v="2"/>
    <x v="7"/>
    <d v="2012-11-20T00:00:00"/>
    <d v="2012-11-24T00:00:00"/>
    <s v="On Date"/>
    <s v="LenaCreighton"/>
    <s v="United States"/>
    <s v="Oakland"/>
    <s v="California"/>
    <s v="Chairs"/>
    <s v="Safco Contoured Stacking Chairs"/>
    <n v="178.8"/>
    <n v="572.16"/>
    <n v="3"/>
    <n v="35.76"/>
    <n v="2860.7999999999997"/>
  </r>
  <r>
    <s v="US-2012-138716"/>
    <s v="09/17/2012"/>
    <s v="20/09/2012"/>
    <x v="2"/>
    <x v="4"/>
    <d v="2012-09-17T00:00:00"/>
    <d v="2012-09-20T00:00:00"/>
    <s v="On Date"/>
    <s v="CariSayre"/>
    <s v="United States"/>
    <s v="Seattle"/>
    <s v="Washington"/>
    <s v="Binders"/>
    <s v="Acco Data Flex Cable Posts For Top &amp; Bottom Load Binders, 6&quot; Capacity"/>
    <n v="5.7364999999999995"/>
    <n v="25.032"/>
    <n v="3"/>
    <n v="7.8224999999999998"/>
    <n v="625.79999999999995"/>
  </r>
  <r>
    <s v="CA-2013-140417"/>
    <s v="09/26/2013"/>
    <s v="30/09/2013"/>
    <x v="0"/>
    <x v="4"/>
    <d v="2013-09-26T00:00:00"/>
    <d v="2013-09-30T00:00:00"/>
    <s v="On Date"/>
    <s v="KatrinaEdelman"/>
    <s v="United States"/>
    <s v="Tigard"/>
    <s v="Oregon"/>
    <s v="Paper"/>
    <s v="REDIFORM Incoming/Outgoing Call Register, 11&quot; X 8 1/2&quot;, 100 Messages"/>
    <n v="4.17"/>
    <n v="60.048000000000002"/>
    <n v="9"/>
    <n v="22.518000000000001"/>
    <n v="1801.44"/>
  </r>
  <r>
    <s v="CA-2013-140417"/>
    <s v="09/26/2013"/>
    <s v="30/09/2013"/>
    <x v="0"/>
    <x v="4"/>
    <d v="2013-09-26T00:00:00"/>
    <d v="2013-09-30T00:00:00"/>
    <s v="On Date"/>
    <s v="KatrinaEdelman"/>
    <s v="United States"/>
    <s v="Tigard"/>
    <s v="Oregon"/>
    <s v="Binders"/>
    <s v="GBC Poly Designer Binding Covers"/>
    <n v="8.5373999999999999"/>
    <n v="5.0220000000000002"/>
    <n v="1"/>
    <n v="-3.5154000000000001"/>
    <n v="-281.23200000000003"/>
  </r>
  <r>
    <s v="CA-2014-163692"/>
    <s v="09/08/2014"/>
    <s v="10/09/2014"/>
    <x v="3"/>
    <x v="4"/>
    <d v="2014-09-08T00:00:00"/>
    <d v="2014-09-10T00:00:00"/>
    <s v="On Date"/>
    <s v="Deanpercer"/>
    <s v="United States"/>
    <s v="Phoenix"/>
    <s v="Arizona"/>
    <s v="Binders"/>
    <s v="Wilson Jones Leather-Like Binders with DublLock Round Rings"/>
    <n v="4.6269"/>
    <n v="7.8570000000000002"/>
    <n v="3"/>
    <n v="-6.0236999999999998"/>
    <n v="-481.89599999999996"/>
  </r>
  <r>
    <s v="CA-2013-111913"/>
    <s v="08/05/2013"/>
    <s v="07/08/2013"/>
    <x v="0"/>
    <x v="3"/>
    <d v="2013-08-05T00:00:00"/>
    <d v="2013-08-07T00:00:00"/>
    <s v="On Date"/>
    <s v="LindaCazamias"/>
    <s v="United States"/>
    <s v="Sacramento"/>
    <s v="California"/>
    <s v="Phones"/>
    <s v="Mitel 5320 IP Phone VoIP phone"/>
    <n v="136.0728"/>
    <n v="302.38400000000001"/>
    <n v="2"/>
    <n v="30.238399999999999"/>
    <n v="2419.0720000000001"/>
  </r>
  <r>
    <s v="CA-2013-111913"/>
    <s v="08/05/2013"/>
    <s v="07/08/2013"/>
    <x v="0"/>
    <x v="3"/>
    <d v="2013-08-05T00:00:00"/>
    <d v="2013-08-07T00:00:00"/>
    <s v="On Date"/>
    <s v="LindaCazamias"/>
    <s v="United States"/>
    <s v="Sacramento"/>
    <s v="California"/>
    <s v="Binders"/>
    <s v="Wilson Jones Leather-Like Binders with DublLock Round Rings"/>
    <n v="4.6269000000000009"/>
    <n v="20.952000000000002"/>
    <n v="3"/>
    <n v="7.0712999999999999"/>
    <n v="565.70399999999995"/>
  </r>
  <r>
    <s v="CA-2013-111913"/>
    <s v="08/05/2013"/>
    <s v="07/08/2013"/>
    <x v="0"/>
    <x v="3"/>
    <d v="2013-08-05T00:00:00"/>
    <d v="2013-08-07T00:00:00"/>
    <s v="On Date"/>
    <s v="LindaCazamias"/>
    <s v="United States"/>
    <s v="Sacramento"/>
    <s v="California"/>
    <s v="Binders"/>
    <s v="Pressboard Covers with Storage Hooks, 9 1/2&quot; x 11&quot;, Light Blue"/>
    <n v="2.6023000000000005"/>
    <n v="11.784000000000001"/>
    <n v="3"/>
    <n v="3.9771000000000001"/>
    <n v="318.16800000000001"/>
  </r>
  <r>
    <s v="US-2014-155999"/>
    <s v="08/08/2014"/>
    <s v="14/08/2014"/>
    <x v="3"/>
    <x v="3"/>
    <d v="2014-08-08T00:00:00"/>
    <d v="2014-08-14T00:00:00"/>
    <s v="Delay"/>
    <s v="JayKimmel"/>
    <s v="United States"/>
    <s v="San Diego"/>
    <s v="California"/>
    <s v="Phones"/>
    <s v="GE DSL Phone Line Filter"/>
    <n v="28.392900000000001"/>
    <n v="159.96"/>
    <n v="5"/>
    <n v="17.9955"/>
    <n v="1439.6399999999999"/>
  </r>
  <r>
    <s v="US-2014-155999"/>
    <s v="08/08/2014"/>
    <s v="14/08/2014"/>
    <x v="3"/>
    <x v="3"/>
    <d v="2014-08-08T00:00:00"/>
    <d v="2014-08-14T00:00:00"/>
    <s v="Delay"/>
    <s v="JayKimmel"/>
    <s v="United States"/>
    <s v="San Diego"/>
    <s v="California"/>
    <s v="Binders"/>
    <s v="Avery Printable Repositionable Plastic Tabs"/>
    <n v="4.5579999999999998"/>
    <n v="13.76"/>
    <n v="2"/>
    <n v="4.6440000000000001"/>
    <n v="371.52"/>
  </r>
  <r>
    <s v="CA-2013-163573"/>
    <s v="11/25/2013"/>
    <s v="28/11/2013"/>
    <x v="0"/>
    <x v="7"/>
    <d v="2013-11-25T00:00:00"/>
    <d v="2013-11-28T00:00:00"/>
    <s v="On Date"/>
    <s v="AmyCox"/>
    <s v="United States"/>
    <s v="Seattle"/>
    <s v="Washington"/>
    <s v="Binders"/>
    <s v="Ibico Hi-Tech Manual Binding System"/>
    <n v="167.74450000000002"/>
    <n v="1219.96"/>
    <n v="5"/>
    <n v="381.23750000000001"/>
    <n v="30499"/>
  </r>
  <r>
    <s v="CA-2012-153416"/>
    <s v="11/24/2012"/>
    <s v="29/11/2012"/>
    <x v="2"/>
    <x v="7"/>
    <d v="2012-11-24T00:00:00"/>
    <d v="2012-11-29T00:00:00"/>
    <s v="On Date"/>
    <s v="TobySwindell"/>
    <s v="United States"/>
    <s v="Los Angeles"/>
    <s v="California"/>
    <s v="Binders"/>
    <s v="Avery Reinforcements for Hole-Punch Pages"/>
    <n v="1.089"/>
    <n v="3.1680000000000001"/>
    <n v="2"/>
    <n v="0.99"/>
    <n v="79.2"/>
  </r>
  <r>
    <s v="CA-2012-153416"/>
    <s v="11/24/2012"/>
    <s v="29/11/2012"/>
    <x v="2"/>
    <x v="7"/>
    <d v="2012-11-24T00:00:00"/>
    <d v="2012-11-29T00:00:00"/>
    <s v="On Date"/>
    <s v="TobySwindell"/>
    <s v="United States"/>
    <s v="Los Angeles"/>
    <s v="California"/>
    <s v="Paper"/>
    <s v="Xerox 225"/>
    <n v="3.3696000000000002"/>
    <n v="19.440000000000001"/>
    <n v="3"/>
    <n v="9.3312000000000008"/>
    <n v="746.49600000000009"/>
  </r>
  <r>
    <s v="CA-2012-153416"/>
    <s v="11/24/2012"/>
    <s v="29/11/2012"/>
    <x v="2"/>
    <x v="7"/>
    <d v="2012-11-24T00:00:00"/>
    <d v="2012-11-29T00:00:00"/>
    <s v="On Date"/>
    <s v="TobySwindell"/>
    <s v="United States"/>
    <s v="Los Angeles"/>
    <s v="California"/>
    <s v="Storage"/>
    <s v="Fellowes Bankers Box Staxonsteel Drawer File/Stacking System"/>
    <n v="57.182400000000001"/>
    <n v="454.86"/>
    <n v="7"/>
    <n v="54.583199999999998"/>
    <n v="4366.6559999999999"/>
  </r>
  <r>
    <s v="CA-2012-153416"/>
    <s v="11/24/2012"/>
    <s v="29/11/2012"/>
    <x v="2"/>
    <x v="7"/>
    <d v="2012-11-24T00:00:00"/>
    <d v="2012-11-29T00:00:00"/>
    <s v="On Date"/>
    <s v="TobySwindell"/>
    <s v="United States"/>
    <s v="Los Angeles"/>
    <s v="California"/>
    <s v="Binders"/>
    <s v="Avery Premier Heavy-Duty Binder with Round Locking Rings"/>
    <n v="7.7111999999999998"/>
    <n v="91.391999999999996"/>
    <n v="8"/>
    <n v="29.702400000000001"/>
    <n v="2376.192"/>
  </r>
  <r>
    <s v="CA-2014-133823"/>
    <s v="05/12/2014"/>
    <s v="13/05/2014"/>
    <x v="3"/>
    <x v="2"/>
    <d v="2014-05-12T00:00:00"/>
    <d v="2014-05-13T00:00:00"/>
    <s v="On Date"/>
    <s v="LizPelletier"/>
    <s v="United States"/>
    <s v="Seattle"/>
    <s v="Washington"/>
    <s v="Paper"/>
    <s v="Ampad Phone Message Book, Recycled, 400 Message Capacity, 5 Â¾Â” x 11Â”"/>
    <n v="3.4319999999999995"/>
    <n v="37.44"/>
    <n v="6"/>
    <n v="16.847999999999999"/>
    <n v="1347.84"/>
  </r>
  <r>
    <s v="CA-2014-133823"/>
    <s v="05/12/2014"/>
    <s v="13/05/2014"/>
    <x v="3"/>
    <x v="2"/>
    <d v="2014-05-12T00:00:00"/>
    <d v="2014-05-13T00:00:00"/>
    <s v="On Date"/>
    <s v="LizPelletier"/>
    <s v="United States"/>
    <s v="Seattle"/>
    <s v="Washington"/>
    <s v="Labels"/>
    <s v="Avery 50"/>
    <n v="6.6409000000000011"/>
    <n v="37.590000000000003"/>
    <n v="3"/>
    <n v="17.667300000000001"/>
    <n v="1413.384"/>
  </r>
  <r>
    <s v="CA-2014-133823"/>
    <s v="05/12/2014"/>
    <s v="13/05/2014"/>
    <x v="3"/>
    <x v="2"/>
    <d v="2014-05-12T00:00:00"/>
    <d v="2014-05-13T00:00:00"/>
    <s v="On Date"/>
    <s v="LizPelletier"/>
    <s v="United States"/>
    <s v="Seattle"/>
    <s v="Washington"/>
    <s v="Binders"/>
    <s v="Acco Flexible ACCOHIDE Square Ring Data Binder, Dark Blue, 11 1/2&quot; X 14&quot; 7/8&quot;"/>
    <n v="8.297699999999999"/>
    <n v="26.032"/>
    <n v="2"/>
    <n v="9.4366000000000003"/>
    <n v="754.928"/>
  </r>
  <r>
    <s v="CA-2012-121272"/>
    <s v="03/29/2012"/>
    <s v="04/04/2012"/>
    <x v="2"/>
    <x v="9"/>
    <d v="2012-03-29T00:00:00"/>
    <d v="2012-04-04T00:00:00"/>
    <s v="Delay"/>
    <s v="DennyOrdway"/>
    <s v="United States"/>
    <s v="Seattle"/>
    <s v="Washington"/>
    <s v="Appliances"/>
    <s v="Acco 6 Outlet Guardian Premium Plus Surge Suppressor"/>
    <n v="13.007200000000001"/>
    <n v="73.28"/>
    <n v="4"/>
    <n v="21.251200000000001"/>
    <n v="1700.096"/>
  </r>
  <r>
    <s v="CA-2014-105914"/>
    <s v="10/03/2014"/>
    <s v="09/10/2014"/>
    <x v="3"/>
    <x v="8"/>
    <d v="2014-10-03T00:00:00"/>
    <d v="2014-10-09T00:00:00"/>
    <s v="Delay"/>
    <s v="PaulVanHugh"/>
    <s v="United States"/>
    <s v="Los Angeles"/>
    <s v="California"/>
    <s v="Binders"/>
    <s v="Performers Binder/Pad Holder, Black"/>
    <n v="14.014999999999999"/>
    <n v="112.12"/>
    <n v="5"/>
    <n v="42.045000000000002"/>
    <n v="3363.6000000000004"/>
  </r>
  <r>
    <s v="CA-2014-105914"/>
    <s v="10/03/2014"/>
    <s v="09/10/2014"/>
    <x v="3"/>
    <x v="8"/>
    <d v="2014-10-03T00:00:00"/>
    <d v="2014-10-09T00:00:00"/>
    <s v="Delay"/>
    <s v="PaulVanHugh"/>
    <s v="United States"/>
    <s v="Los Angeles"/>
    <s v="California"/>
    <s v="Storage"/>
    <s v="Tennsco Double-Tier Lockers"/>
    <n v="195.76740000000001"/>
    <n v="1575.14"/>
    <n v="7"/>
    <n v="204.76820000000001"/>
    <n v="16381.456"/>
  </r>
  <r>
    <s v="CA-2014-112725"/>
    <s v="01/31/2014"/>
    <s v="07/02/2014"/>
    <x v="3"/>
    <x v="5"/>
    <d v="2014-01-31T00:00:00"/>
    <d v="2014-02-07T00:00:00"/>
    <s v="Delay"/>
    <s v="EugeneHildebrand"/>
    <s v="United States"/>
    <s v="San Francisco"/>
    <s v="California"/>
    <s v="Art"/>
    <s v="Crayola Anti Dust Chalk, 12/Pack"/>
    <n v="1.0010000000000001"/>
    <n v="12.74"/>
    <n v="7"/>
    <n v="5.7329999999999997"/>
    <n v="458.64"/>
  </r>
  <r>
    <s v="CA-2014-112725"/>
    <s v="01/31/2014"/>
    <s v="07/02/2014"/>
    <x v="3"/>
    <x v="5"/>
    <d v="2014-01-31T00:00:00"/>
    <d v="2014-02-07T00:00:00"/>
    <s v="Delay"/>
    <s v="EugeneHildebrand"/>
    <s v="United States"/>
    <s v="San Francisco"/>
    <s v="California"/>
    <s v="Art"/>
    <s v="Newell 338"/>
    <n v="2.1461999999999999"/>
    <n v="8.82"/>
    <n v="3"/>
    <n v="2.3814000000000002"/>
    <n v="190.512"/>
  </r>
  <r>
    <s v="CA-2014-112725"/>
    <s v="01/31/2014"/>
    <s v="07/02/2014"/>
    <x v="3"/>
    <x v="5"/>
    <d v="2014-01-31T00:00:00"/>
    <d v="2014-02-07T00:00:00"/>
    <s v="Delay"/>
    <s v="EugeneHildebrand"/>
    <s v="United States"/>
    <s v="San Francisco"/>
    <s v="California"/>
    <s v="Chairs"/>
    <s v="Novimex Swivel Fabric Task Chair"/>
    <n v="134.37220000000002"/>
    <n v="120.78400000000001"/>
    <n v="1"/>
    <n v="-13.588200000000001"/>
    <n v="-1087.056"/>
  </r>
  <r>
    <s v="US-2014-106131"/>
    <s v="01/15/2014"/>
    <s v="17/01/2014"/>
    <x v="3"/>
    <x v="5"/>
    <d v="2014-01-15T00:00:00"/>
    <d v="2014-01-17T00:00:00"/>
    <s v="On Date"/>
    <s v="TracyPoddar"/>
    <s v="United States"/>
    <s v="Aurora"/>
    <s v="Colorado"/>
    <s v="Accessories"/>
    <s v="ImationÂ 8GB Mini TravelDrive USB 2.0Â Flash Drive"/>
    <n v="26.265299999999996"/>
    <n v="169.06399999999999"/>
    <n v="7"/>
    <n v="-14.793100000000001"/>
    <n v="-1183.4480000000001"/>
  </r>
  <r>
    <s v="US-2014-106131"/>
    <s v="01/15/2014"/>
    <s v="17/01/2014"/>
    <x v="3"/>
    <x v="5"/>
    <d v="2014-01-15T00:00:00"/>
    <d v="2014-01-17T00:00:00"/>
    <s v="On Date"/>
    <s v="TracyPoddar"/>
    <s v="United States"/>
    <s v="Aurora"/>
    <s v="Colorado"/>
    <s v="Storage"/>
    <s v="Mobile Personal File Cube"/>
    <n v="17.096600000000002"/>
    <n v="168.624"/>
    <n v="9"/>
    <n v="14.7546"/>
    <n v="1180.3679999999999"/>
  </r>
  <r>
    <s v="CA-2011-157924"/>
    <s v="10/11/2011"/>
    <s v="13/10/2011"/>
    <x v="1"/>
    <x v="8"/>
    <d v="2011-10-11T00:00:00"/>
    <d v="2011-10-13T00:00:00"/>
    <s v="On Date"/>
    <s v="HelenAndreada"/>
    <s v="United States"/>
    <s v="Pasadena"/>
    <s v="California"/>
    <s v="Storage"/>
    <s v="Iris Project Case"/>
    <n v="5.9052000000000007"/>
    <n v="31.92"/>
    <n v="4"/>
    <n v="8.2992000000000008"/>
    <n v="663.93600000000004"/>
  </r>
  <r>
    <s v="CA-2011-157924"/>
    <s v="10/11/2011"/>
    <s v="13/10/2011"/>
    <x v="1"/>
    <x v="8"/>
    <d v="2011-10-11T00:00:00"/>
    <d v="2011-10-13T00:00:00"/>
    <s v="On Date"/>
    <s v="HelenAndreada"/>
    <s v="United States"/>
    <s v="Pasadena"/>
    <s v="California"/>
    <s v="Chairs"/>
    <s v="Global Enterprise Series Seating High-Back Swivel/Tilt Chairs"/>
    <n v="249.30160000000001"/>
    <n v="433.56799999999998"/>
    <n v="2"/>
    <n v="-65.035200000000003"/>
    <n v="-5202.8160000000007"/>
  </r>
  <r>
    <s v="CA-2012-100216"/>
    <s v="04/13/2012"/>
    <s v="14/04/2012"/>
    <x v="2"/>
    <x v="10"/>
    <d v="2012-04-13T00:00:00"/>
    <d v="2012-04-14T00:00:00"/>
    <s v="On Date"/>
    <s v="HeatherJas"/>
    <s v="United States"/>
    <s v="Mesa"/>
    <s v="Arizona"/>
    <s v="Paper"/>
    <s v="Xerox 210"/>
    <n v="3.3696000000000002"/>
    <n v="31.103999999999999"/>
    <n v="6"/>
    <n v="10.8864"/>
    <n v="870.91200000000003"/>
  </r>
  <r>
    <s v="CA-2012-100216"/>
    <s v="04/13/2012"/>
    <s v="14/04/2012"/>
    <x v="2"/>
    <x v="10"/>
    <d v="2012-04-13T00:00:00"/>
    <d v="2012-04-14T00:00:00"/>
    <s v="On Date"/>
    <s v="HeatherJas"/>
    <s v="United States"/>
    <s v="Mesa"/>
    <s v="Arizona"/>
    <s v="Paper"/>
    <s v="Xerox 1973"/>
    <n v="12.333600000000001"/>
    <n v="54.816000000000003"/>
    <n v="3"/>
    <n v="17.815200000000001"/>
    <n v="1425.2160000000001"/>
  </r>
  <r>
    <s v="CA-2014-100601"/>
    <s v="11/17/2014"/>
    <s v="21/11/2014"/>
    <x v="3"/>
    <x v="7"/>
    <d v="2014-11-17T00:00:00"/>
    <d v="2014-11-21T00:00:00"/>
    <s v="On Date"/>
    <s v="JayKimmel"/>
    <s v="United States"/>
    <s v="Fresno"/>
    <s v="California"/>
    <s v="Storage"/>
    <s v="Eldon Shelf Savers Cubes and Bins"/>
    <n v="6.8403999999999998"/>
    <n v="48.86"/>
    <n v="7"/>
    <n v="0.97719999999999996"/>
    <n v="78.176000000000002"/>
  </r>
  <r>
    <s v="CA-2012-154340"/>
    <s v="11/29/2012"/>
    <s v="30/11/2012"/>
    <x v="2"/>
    <x v="7"/>
    <d v="2012-11-29T00:00:00"/>
    <d v="2012-11-30T00:00:00"/>
    <s v="On Date"/>
    <s v="EileenKiefer"/>
    <s v="United States"/>
    <s v="Santa Ana"/>
    <s v="California"/>
    <s v="Art"/>
    <s v="Boston Electric Pencil Sharpener, Model 1818, Charcoal Black"/>
    <n v="20.268000000000001"/>
    <n v="56.3"/>
    <n v="2"/>
    <n v="15.763999999999999"/>
    <n v="1261.1199999999999"/>
  </r>
  <r>
    <s v="CA-2013-148593"/>
    <s v="06/17/2013"/>
    <s v="19/06/2013"/>
    <x v="0"/>
    <x v="0"/>
    <d v="2013-06-17T00:00:00"/>
    <d v="2013-06-19T00:00:00"/>
    <s v="On Date"/>
    <s v="BillDonatelli"/>
    <s v="United States"/>
    <s v="Los Angeles"/>
    <s v="California"/>
    <s v="Paper"/>
    <s v="Wirebound Message Books, Four 2 3/4&quot; x 5&quot; Forms per Page, 600 Sets per Book"/>
    <n v="4.9130999999999991"/>
    <n v="46.35"/>
    <n v="5"/>
    <n v="21.784500000000001"/>
    <n v="1742.7600000000002"/>
  </r>
  <r>
    <s v="US-2014-119039"/>
    <s v="03/07/2014"/>
    <s v="11/03/2014"/>
    <x v="3"/>
    <x v="9"/>
    <d v="2014-03-07T00:00:00"/>
    <d v="2014-03-11T00:00:00"/>
    <s v="On Date"/>
    <s v="BenFerrer"/>
    <s v="United States"/>
    <s v="San Francisco"/>
    <s v="California"/>
    <s v="Binders"/>
    <s v="Economy Binders"/>
    <n v="1.0608000000000002"/>
    <n v="14.976000000000001"/>
    <n v="9"/>
    <n v="5.4287999999999998"/>
    <n v="434.30399999999997"/>
  </r>
  <r>
    <s v="CA-2012-150875"/>
    <s v="11/16/2012"/>
    <s v="20/11/2012"/>
    <x v="2"/>
    <x v="7"/>
    <d v="2012-11-16T00:00:00"/>
    <d v="2012-11-20T00:00:00"/>
    <s v="On Date"/>
    <s v="HeatherKirkland"/>
    <s v="United States"/>
    <s v="Boise"/>
    <s v="Idaho"/>
    <s v="Tables"/>
    <s v="Bretford CR4500 Series Slim Rectangular Table"/>
    <n v="268.12169999999998"/>
    <n v="696.42"/>
    <n v="2"/>
    <n v="160.17660000000001"/>
    <n v="12814.128000000001"/>
  </r>
  <r>
    <s v="CA-2012-150875"/>
    <s v="11/16/2012"/>
    <s v="20/11/2012"/>
    <x v="2"/>
    <x v="7"/>
    <d v="2012-11-16T00:00:00"/>
    <d v="2012-11-20T00:00:00"/>
    <s v="On Date"/>
    <s v="HeatherKirkland"/>
    <s v="United States"/>
    <s v="Boise"/>
    <s v="Idaho"/>
    <s v="Phones"/>
    <s v="Jabra BIZ 2300 Duo QD Duo CordedÂ Headset"/>
    <n v="93.9726"/>
    <n v="304.77600000000001"/>
    <n v="3"/>
    <n v="22.8582"/>
    <n v="1828.6559999999999"/>
  </r>
  <r>
    <s v="CA-2012-154200"/>
    <s v="06/18/2012"/>
    <s v="22/06/2012"/>
    <x v="2"/>
    <x v="0"/>
    <d v="2012-06-18T00:00:00"/>
    <d v="2012-06-22T00:00:00"/>
    <s v="On Date"/>
    <s v="BruceGeld"/>
    <s v="United States"/>
    <s v="San Diego"/>
    <s v="California"/>
    <s v="Art"/>
    <s v="BOSTON Ranger #55 Pencil Sharpener, Black"/>
    <n v="18.4529"/>
    <n v="51.98"/>
    <n v="2"/>
    <n v="15.074199999999999"/>
    <n v="1205.9359999999999"/>
  </r>
  <r>
    <s v="CA-2013-124233"/>
    <s v="04/09/2013"/>
    <s v="15/04/2013"/>
    <x v="0"/>
    <x v="10"/>
    <d v="2013-04-09T00:00:00"/>
    <d v="2013-04-15T00:00:00"/>
    <s v="Delay"/>
    <s v="ClytieKelty"/>
    <s v="United States"/>
    <s v="Los Angeles"/>
    <s v="California"/>
    <s v="Furnishings"/>
    <s v="C-Line Magnetic Cubicle Keepers, Clear Polypropylene"/>
    <n v="2.8651999999999993"/>
    <n v="24.7"/>
    <n v="5"/>
    <n v="10.374000000000001"/>
    <n v="829.92000000000007"/>
  </r>
  <r>
    <s v="CA-2012-111234"/>
    <s v="02/18/2012"/>
    <s v="22/02/2012"/>
    <x v="2"/>
    <x v="11"/>
    <d v="2012-02-18T00:00:00"/>
    <d v="2012-02-22T00:00:00"/>
    <s v="On Date"/>
    <s v="AnnBlume"/>
    <s v="United States"/>
    <s v="Los Angeles"/>
    <s v="California"/>
    <s v="Labels"/>
    <s v="Smead Alpha-Z Color-Coded Second Alphabetical Labels and Starter Set"/>
    <n v="1.6016000000000001"/>
    <n v="9.24"/>
    <n v="3"/>
    <n v="4.4352"/>
    <n v="354.81600000000003"/>
  </r>
  <r>
    <s v="CA-2014-149881"/>
    <s v="04/02/2014"/>
    <s v="04/04/2014"/>
    <x v="3"/>
    <x v="10"/>
    <d v="2014-04-02T00:00:00"/>
    <d v="2014-04-04T00:00:00"/>
    <s v="On Date"/>
    <s v="NickCrebassa"/>
    <s v="United States"/>
    <s v="San Francisco"/>
    <s v="California"/>
    <s v="Bookcases"/>
    <s v="Safco Value Mate Steel Bookcase, Baked Enamel Finish on Steel, Black"/>
    <n v="49.686"/>
    <n v="482.66399999999999"/>
    <n v="8"/>
    <n v="85.176000000000002"/>
    <n v="6814.08"/>
  </r>
  <r>
    <s v="CA-2014-149881"/>
    <s v="04/02/2014"/>
    <s v="04/04/2014"/>
    <x v="3"/>
    <x v="10"/>
    <d v="2014-04-02T00:00:00"/>
    <d v="2014-04-04T00:00:00"/>
    <s v="On Date"/>
    <s v="NickCrebassa"/>
    <s v="United States"/>
    <s v="San Francisco"/>
    <s v="California"/>
    <s v="Machines"/>
    <s v="Cubify CubeX 3D Printer Double Head Print"/>
    <n v="2219.9926"/>
    <n v="4799.9840000000004"/>
    <n v="2"/>
    <n v="359.99880000000002"/>
    <n v="28799.904000000002"/>
  </r>
  <r>
    <s v="CA-2014-134565"/>
    <s v="06/12/2014"/>
    <s v="14/06/2014"/>
    <x v="3"/>
    <x v="0"/>
    <d v="2014-06-12T00:00:00"/>
    <d v="2014-06-14T00:00:00"/>
    <s v="On Date"/>
    <s v="TomBoeckenhauer"/>
    <s v="United States"/>
    <s v="Seattle"/>
    <s v="Washington"/>
    <s v="Paper"/>
    <s v="Xerox 1939"/>
    <n v="9.8643999999999981"/>
    <n v="37.94"/>
    <n v="2"/>
    <n v="18.211200000000002"/>
    <n v="1456.8960000000002"/>
  </r>
  <r>
    <s v="CA-2014-134565"/>
    <s v="06/12/2014"/>
    <s v="14/06/2014"/>
    <x v="3"/>
    <x v="0"/>
    <d v="2014-06-12T00:00:00"/>
    <d v="2014-06-14T00:00:00"/>
    <s v="On Date"/>
    <s v="TomBoeckenhauer"/>
    <s v="United States"/>
    <s v="Seattle"/>
    <s v="Washington"/>
    <s v="Binders"/>
    <s v="Acco Pressboard Covers with Storage Hooks, 14 7/8&quot; x 11&quot;, Dark Blue"/>
    <n v="1.9431"/>
    <n v="18.288"/>
    <n v="6"/>
    <n v="6.6294000000000004"/>
    <n v="530.35200000000009"/>
  </r>
  <r>
    <s v="CA-2014-134565"/>
    <s v="06/12/2014"/>
    <s v="14/06/2014"/>
    <x v="3"/>
    <x v="0"/>
    <d v="2014-06-12T00:00:00"/>
    <d v="2014-06-14T00:00:00"/>
    <s v="On Date"/>
    <s v="TomBoeckenhauer"/>
    <s v="United States"/>
    <s v="Seattle"/>
    <s v="Washington"/>
    <s v="Machines"/>
    <s v="Cisco Desktop Collaboration Experience DX650 IP Video Phone"/>
    <n v="51.118499999999997"/>
    <n v="385.8"/>
    <n v="5"/>
    <n v="130.20750000000001"/>
    <n v="10416.6"/>
  </r>
  <r>
    <s v="CA-2014-134565"/>
    <s v="06/12/2014"/>
    <s v="14/06/2014"/>
    <x v="3"/>
    <x v="0"/>
    <d v="2014-06-12T00:00:00"/>
    <d v="2014-06-14T00:00:00"/>
    <s v="On Date"/>
    <s v="TomBoeckenhauer"/>
    <s v="United States"/>
    <s v="Seattle"/>
    <s v="Washington"/>
    <s v="Storage"/>
    <s v="Belkin 19&quot; Vented Equipment Shelf, Black"/>
    <n v="50.965199999999996"/>
    <n v="102.96"/>
    <n v="2"/>
    <n v="1.0296000000000001"/>
    <n v="82.368000000000009"/>
  </r>
  <r>
    <s v="CA-2014-134565"/>
    <s v="06/12/2014"/>
    <s v="14/06/2014"/>
    <x v="3"/>
    <x v="0"/>
    <d v="2014-06-12T00:00:00"/>
    <d v="2014-06-14T00:00:00"/>
    <s v="On Date"/>
    <s v="TomBoeckenhauer"/>
    <s v="United States"/>
    <s v="Seattle"/>
    <s v="Washington"/>
    <s v="Bookcases"/>
    <s v="O'Sullivan 3-Shelf Heavy-Duty Bookcases"/>
    <n v="44.186399999999992"/>
    <n v="174.42"/>
    <n v="3"/>
    <n v="41.860799999999998"/>
    <n v="3348.8639999999996"/>
  </r>
  <r>
    <s v="CA-2012-154970"/>
    <s v="01/05/2012"/>
    <s v="10/01/2012"/>
    <x v="2"/>
    <x v="5"/>
    <d v="2012-01-05T00:00:00"/>
    <d v="2012-01-10T00:00:00"/>
    <s v="On Date"/>
    <s v="StevenRoelle"/>
    <s v="United States"/>
    <s v="Seattle"/>
    <s v="Washington"/>
    <s v="Chairs"/>
    <s v="Global Deluxe Steno Chair"/>
    <n v="68.512200000000007"/>
    <n v="61.584000000000003"/>
    <n v="1"/>
    <n v="-6.9282000000000004"/>
    <n v="-554.25600000000009"/>
  </r>
  <r>
    <s v="CA-2014-147144"/>
    <s v="03/27/2014"/>
    <s v="29/03/2014"/>
    <x v="3"/>
    <x v="9"/>
    <d v="2014-03-27T00:00:00"/>
    <d v="2014-03-29T00:00:00"/>
    <s v="On Date"/>
    <s v="MariaZettner"/>
    <s v="United States"/>
    <s v="Seattle"/>
    <s v="Washington"/>
    <s v="Art"/>
    <s v="Boston 1827 Commercial Additional Cutter, Drive Gear &amp; Gear Rack for 1606"/>
    <n v="13.880999999999998"/>
    <n v="19.829999999999998"/>
    <n v="1"/>
    <n v="5.9489999999999998"/>
    <n v="475.91999999999996"/>
  </r>
  <r>
    <s v="CA-2011-133704"/>
    <s v="09/20/2011"/>
    <s v="26/09/2011"/>
    <x v="1"/>
    <x v="4"/>
    <d v="2011-09-20T00:00:00"/>
    <d v="2011-09-26T00:00:00"/>
    <s v="Delay"/>
    <s v="MichelleArnett"/>
    <s v="United States"/>
    <s v="Los Angeles"/>
    <s v="California"/>
    <s v="Appliances"/>
    <s v="Staples"/>
    <n v="8.0153999999999996"/>
    <n v="43.92"/>
    <n v="4"/>
    <n v="11.8584"/>
    <n v="948.67200000000003"/>
  </r>
  <r>
    <s v="CA-2011-133704"/>
    <s v="09/20/2011"/>
    <s v="26/09/2011"/>
    <x v="1"/>
    <x v="4"/>
    <d v="2011-09-20T00:00:00"/>
    <d v="2011-09-26T00:00:00"/>
    <s v="Delay"/>
    <s v="MichelleArnett"/>
    <s v="United States"/>
    <s v="Los Angeles"/>
    <s v="California"/>
    <s v="Binders"/>
    <s v="Ibico Plastic and Wire Spiral Binding Combs"/>
    <n v="4.5521999999999991"/>
    <n v="20.231999999999999"/>
    <n v="3"/>
    <n v="6.5754000000000001"/>
    <n v="526.03200000000004"/>
  </r>
  <r>
    <s v="CA-2011-138436"/>
    <s v="03/26/2011"/>
    <s v="30/03/2011"/>
    <x v="1"/>
    <x v="9"/>
    <d v="2011-03-26T00:00:00"/>
    <d v="2011-03-30T00:00:00"/>
    <s v="On Date"/>
    <s v="JonathanDoherty"/>
    <s v="United States"/>
    <s v="Los Angeles"/>
    <s v="California"/>
    <s v="Accessories"/>
    <s v="SanDisk Ultra 32 GB MicroSDHC Class 10 Memory Card"/>
    <n v="19.226999999999997"/>
    <n v="66.3"/>
    <n v="3"/>
    <n v="8.6189999999999998"/>
    <n v="689.52"/>
  </r>
  <r>
    <s v="CA-2012-101924"/>
    <s v="09/04/2012"/>
    <s v="09/09/2012"/>
    <x v="2"/>
    <x v="4"/>
    <d v="2012-09-04T00:00:00"/>
    <d v="2012-09-09T00:00:00"/>
    <s v="On Date"/>
    <s v="KenBlack"/>
    <s v="United States"/>
    <s v="Medford"/>
    <s v="Oregon"/>
    <s v="Binders"/>
    <s v="Acco Flexible ACCOHIDE Square Ring Data Binder, Dark Blue, 11 1/2&quot; X 14&quot; 7/8&quot;"/>
    <n v="8.2977000000000007"/>
    <n v="9.7620000000000005"/>
    <n v="2"/>
    <n v="-6.8334000000000001"/>
    <n v="-546.67200000000003"/>
  </r>
  <r>
    <s v="CA-2013-124793"/>
    <s v="03/15/2013"/>
    <s v="17/03/2013"/>
    <x v="0"/>
    <x v="9"/>
    <d v="2013-03-15T00:00:00"/>
    <d v="2013-03-17T00:00:00"/>
    <s v="On Date"/>
    <s v="MuhammedMacIntyre"/>
    <s v="United States"/>
    <s v="Seattle"/>
    <s v="Washington"/>
    <s v="Chairs"/>
    <s v="Global High-Back Leather Tilter, Burgundy"/>
    <n v="109.4611"/>
    <n v="196.78399999999999"/>
    <n v="2"/>
    <n v="-22.138200000000001"/>
    <n v="-1771.056"/>
  </r>
  <r>
    <s v="US-2014-124821"/>
    <s v="06/26/2014"/>
    <s v="30/06/2014"/>
    <x v="3"/>
    <x v="0"/>
    <d v="2014-06-26T00:00:00"/>
    <d v="2014-06-30T00:00:00"/>
    <s v="On Date"/>
    <s v="AnneMcFarland"/>
    <s v="United States"/>
    <s v="Seattle"/>
    <s v="Washington"/>
    <s v="Tables"/>
    <s v="Chromcraft Bull-Nose Wood Round Conference Table Top, Wood Base"/>
    <n v="180.81549999999999"/>
    <n v="871.4"/>
    <n v="4"/>
    <n v="148.13800000000001"/>
    <n v="11851.04"/>
  </r>
  <r>
    <s v="US-2014-158505"/>
    <s v="07/22/2014"/>
    <s v="22/07/2014"/>
    <x v="3"/>
    <x v="6"/>
    <d v="2014-07-22T00:00:00"/>
    <d v="2014-07-22T00:00:00"/>
    <s v="On Date"/>
    <s v="SarahFoster"/>
    <s v="United States"/>
    <s v="Murray"/>
    <s v="Utah"/>
    <s v="Phones"/>
    <s v="PayAnywhere Card Reader"/>
    <n v="7.2927"/>
    <n v="71.927999999999997"/>
    <n v="9"/>
    <n v="6.2937000000000003"/>
    <n v="503.49600000000004"/>
  </r>
  <r>
    <s v="US-2014-158505"/>
    <s v="07/22/2014"/>
    <s v="22/07/2014"/>
    <x v="3"/>
    <x v="6"/>
    <d v="2014-07-22T00:00:00"/>
    <d v="2014-07-22T00:00:00"/>
    <s v="On Date"/>
    <s v="SarahFoster"/>
    <s v="United States"/>
    <s v="Murray"/>
    <s v="Utah"/>
    <s v="Art"/>
    <s v="BOSTON Ranger #55 Pencil Sharpener, Black"/>
    <n v="18.4529"/>
    <n v="25.99"/>
    <n v="1"/>
    <n v="7.5370999999999997"/>
    <n v="602.96799999999996"/>
  </r>
  <r>
    <s v="CA-2012-142692"/>
    <s v="10/23/2012"/>
    <s v="28/10/2012"/>
    <x v="2"/>
    <x v="8"/>
    <d v="2012-10-23T00:00:00"/>
    <d v="2012-10-28T00:00:00"/>
    <s v="On Date"/>
    <s v="AndrewGjertsen"/>
    <s v="United States"/>
    <s v="Seattle"/>
    <s v="Washington"/>
    <s v="Binders"/>
    <s v="Avery Non-Stick Binders"/>
    <n v="2.4695"/>
    <n v="3.5920000000000001"/>
    <n v="1"/>
    <n v="1.1225000000000001"/>
    <n v="89.800000000000011"/>
  </r>
  <r>
    <s v="CA-2014-151358"/>
    <s v="08/19/2014"/>
    <s v="23/08/2014"/>
    <x v="3"/>
    <x v="3"/>
    <d v="2014-08-19T00:00:00"/>
    <d v="2014-08-23T00:00:00"/>
    <s v="On Date"/>
    <s v="NicoleFjeld"/>
    <s v="United States"/>
    <s v="Seattle"/>
    <s v="Washington"/>
    <s v="Storage"/>
    <s v="Fellowes Super Stor/Drawer Files"/>
    <n v="130.85550000000001"/>
    <n v="323.10000000000002"/>
    <n v="2"/>
    <n v="61.389000000000003"/>
    <n v="4911.12"/>
  </r>
  <r>
    <s v="CA-2014-102407"/>
    <s v="12/10/2014"/>
    <s v="14/12/2014"/>
    <x v="3"/>
    <x v="1"/>
    <d v="2014-12-10T00:00:00"/>
    <d v="2014-12-14T00:00:00"/>
    <s v="On Date"/>
    <s v="AlyssaTate"/>
    <s v="United States"/>
    <s v="Los Angeles"/>
    <s v="California"/>
    <s v="Art"/>
    <s v="Newell 314"/>
    <n v="4.1850000000000005"/>
    <n v="11.16"/>
    <n v="2"/>
    <n v="2.79"/>
    <n v="223.2"/>
  </r>
  <r>
    <s v="CA-2014-102407"/>
    <s v="12/10/2014"/>
    <s v="14/12/2014"/>
    <x v="3"/>
    <x v="1"/>
    <d v="2014-12-10T00:00:00"/>
    <d v="2014-12-14T00:00:00"/>
    <s v="On Date"/>
    <s v="AlyssaTate"/>
    <s v="United States"/>
    <s v="Los Angeles"/>
    <s v="California"/>
    <s v="Tables"/>
    <s v="Bevis 36 x 72 Conference Tables"/>
    <n v="97.102199999999996"/>
    <n v="896.32799999999997"/>
    <n v="9"/>
    <n v="22.408200000000001"/>
    <n v="1792.6559999999999"/>
  </r>
  <r>
    <s v="CA-2014-102407"/>
    <s v="12/10/2014"/>
    <s v="14/12/2014"/>
    <x v="3"/>
    <x v="1"/>
    <d v="2014-12-10T00:00:00"/>
    <d v="2014-12-14T00:00:00"/>
    <s v="On Date"/>
    <s v="AlyssaTate"/>
    <s v="United States"/>
    <s v="Los Angeles"/>
    <s v="California"/>
    <s v="Appliances"/>
    <s v="Harmony Air Purifier"/>
    <n v="120.96"/>
    <n v="189"/>
    <n v="1"/>
    <n v="68.040000000000006"/>
    <n v="5443.2000000000007"/>
  </r>
  <r>
    <s v="CA-2014-101581"/>
    <s v="10/23/2014"/>
    <s v="28/10/2014"/>
    <x v="3"/>
    <x v="8"/>
    <d v="2014-10-23T00:00:00"/>
    <d v="2014-10-28T00:00:00"/>
    <s v="On Date"/>
    <s v="DavidWiener"/>
    <s v="United States"/>
    <s v="Redmond"/>
    <s v="Oregon"/>
    <s v="Tables"/>
    <s v="KI Conference Tables"/>
    <n v="59.547600000000003"/>
    <n v="177.22499999999999"/>
    <n v="5"/>
    <n v="-120.51300000000001"/>
    <n v="-9641.0400000000009"/>
  </r>
  <r>
    <s v="CA-2014-169124"/>
    <s v="07/04/2014"/>
    <s v="11/07/2014"/>
    <x v="3"/>
    <x v="6"/>
    <d v="2014-07-04T00:00:00"/>
    <d v="2014-07-11T00:00:00"/>
    <s v="Delay"/>
    <s v="MariaBertelson"/>
    <s v="United States"/>
    <s v="Citrus Heights"/>
    <s v="California"/>
    <s v="Furnishings"/>
    <s v="Howard Miller 11-1/2&quot; Diameter Brentwood Wall Clock"/>
    <n v="25.015399999999996"/>
    <n v="129.38999999999999"/>
    <n v="3"/>
    <n v="54.343800000000002"/>
    <n v="4347.5039999999999"/>
  </r>
  <r>
    <s v="CA-2014-117261"/>
    <s v="09/05/2014"/>
    <s v="11/09/2014"/>
    <x v="3"/>
    <x v="4"/>
    <d v="2014-09-05T00:00:00"/>
    <d v="2014-09-11T00:00:00"/>
    <s v="Delay"/>
    <s v="TiffanyHouse"/>
    <s v="United States"/>
    <s v="Los Angeles"/>
    <s v="California"/>
    <s v="Storage"/>
    <s v="Rogers Jumbo File, Granite"/>
    <n v="13.4442"/>
    <n v="54.32"/>
    <n v="4"/>
    <n v="0.54320000000000002"/>
    <n v="43.456000000000003"/>
  </r>
  <r>
    <s v="CA-2011-162278"/>
    <s v="10/26/2011"/>
    <s v="30/10/2011"/>
    <x v="1"/>
    <x v="8"/>
    <d v="2011-10-26T00:00:00"/>
    <d v="2011-10-30T00:00:00"/>
    <s v="On Date"/>
    <s v="AngeleHood"/>
    <s v="United States"/>
    <s v="Seattle"/>
    <s v="Washington"/>
    <s v="Furnishings"/>
    <s v="Tenex Chairmats For Use With Carpeted Floors"/>
    <n v="15.181000000000001"/>
    <n v="63.92"/>
    <n v="4"/>
    <n v="3.1960000000000002"/>
    <n v="255.68"/>
  </r>
  <r>
    <s v="CA-2011-162278"/>
    <s v="10/26/2011"/>
    <s v="30/10/2011"/>
    <x v="1"/>
    <x v="8"/>
    <d v="2011-10-26T00:00:00"/>
    <d v="2011-10-30T00:00:00"/>
    <s v="On Date"/>
    <s v="AngeleHood"/>
    <s v="United States"/>
    <s v="Seattle"/>
    <s v="Washington"/>
    <s v="Phones"/>
    <s v="Vtech CS6719"/>
    <n v="69.112800000000007"/>
    <n v="383.96"/>
    <n v="5"/>
    <n v="38.396000000000001"/>
    <n v="3071.6800000000003"/>
  </r>
  <r>
    <s v="CA-2013-161095"/>
    <s v="06/29/2013"/>
    <s v="29/06/2013"/>
    <x v="0"/>
    <x v="0"/>
    <d v="2013-06-29T00:00:00"/>
    <d v="2013-06-29T00:00:00"/>
    <s v="On Date"/>
    <s v="ChrisSelesnick"/>
    <s v="United States"/>
    <s v="Los Angeles"/>
    <s v="California"/>
    <s v="Binders"/>
    <s v="Recycled Pressboard Report Cover with Reinforced Top Hinge"/>
    <n v="1.6473"/>
    <n v="7.7519999999999998"/>
    <n v="3"/>
    <n v="2.8100999999999998"/>
    <n v="224.80799999999999"/>
  </r>
  <r>
    <s v="CA-2013-161095"/>
    <s v="06/29/2013"/>
    <s v="29/06/2013"/>
    <x v="0"/>
    <x v="0"/>
    <d v="2013-06-29T00:00:00"/>
    <d v="2013-06-29T00:00:00"/>
    <s v="On Date"/>
    <s v="ChrisSelesnick"/>
    <s v="United States"/>
    <s v="Los Angeles"/>
    <s v="California"/>
    <s v="Binders"/>
    <s v="GBC Premium Transparent Covers with Diagonal Lined Pattern"/>
    <n v="10.909599999999999"/>
    <n v="33.567999999999998"/>
    <n v="2"/>
    <n v="11.748799999999999"/>
    <n v="939.904"/>
  </r>
  <r>
    <s v="CA-2011-125829"/>
    <s v="11/04/2011"/>
    <s v="11/11/2011"/>
    <x v="1"/>
    <x v="7"/>
    <d v="2011-11-04T00:00:00"/>
    <d v="2011-11-11T00:00:00"/>
    <s v="Delay"/>
    <s v="WilliamBrown"/>
    <s v="United States"/>
    <s v="Los Angeles"/>
    <s v="California"/>
    <s v="Phones"/>
    <s v="Polycom SoundPoint Pro SE-225 Corded phone"/>
    <n v="85.672800000000009"/>
    <n v="666.34400000000005"/>
    <n v="7"/>
    <n v="66.634399999999999"/>
    <n v="5330.7520000000004"/>
  </r>
  <r>
    <s v="CA-2011-125829"/>
    <s v="11/04/2011"/>
    <s v="11/11/2011"/>
    <x v="1"/>
    <x v="7"/>
    <d v="2011-11-04T00:00:00"/>
    <d v="2011-11-11T00:00:00"/>
    <s v="Delay"/>
    <s v="WilliamBrown"/>
    <s v="United States"/>
    <s v="Los Angeles"/>
    <s v="California"/>
    <s v="Tables"/>
    <s v="Bevis Round Conference Table Top, X-Base"/>
    <n v="159.56809999999999"/>
    <n v="573.72799999999995"/>
    <n v="4"/>
    <n v="-64.544399999999996"/>
    <n v="-5163.5519999999997"/>
  </r>
  <r>
    <s v="CA-2011-125829"/>
    <s v="11/04/2011"/>
    <s v="11/11/2011"/>
    <x v="1"/>
    <x v="7"/>
    <d v="2011-11-04T00:00:00"/>
    <d v="2011-11-11T00:00:00"/>
    <s v="Delay"/>
    <s v="WilliamBrown"/>
    <s v="United States"/>
    <s v="Los Angeles"/>
    <s v="California"/>
    <s v="Binders"/>
    <s v="Cardinal EasyOpen D-Ring Binders"/>
    <n v="4.57"/>
    <n v="21.936"/>
    <n v="3"/>
    <n v="8.2260000000000009"/>
    <n v="658.08"/>
  </r>
  <r>
    <s v="CA-2011-125829"/>
    <s v="11/04/2011"/>
    <s v="11/11/2011"/>
    <x v="1"/>
    <x v="7"/>
    <d v="2011-11-04T00:00:00"/>
    <d v="2011-11-11T00:00:00"/>
    <s v="Delay"/>
    <s v="WilliamBrown"/>
    <s v="United States"/>
    <s v="Los Angeles"/>
    <s v="California"/>
    <s v="Paper"/>
    <s v="Xerox 2000"/>
    <n v="3.3696000000000002"/>
    <n v="19.440000000000001"/>
    <n v="3"/>
    <n v="9.3312000000000008"/>
    <n v="746.49600000000009"/>
  </r>
  <r>
    <s v="CA-2011-125829"/>
    <s v="11/04/2011"/>
    <s v="11/11/2011"/>
    <x v="1"/>
    <x v="7"/>
    <d v="2011-11-04T00:00:00"/>
    <d v="2011-11-11T00:00:00"/>
    <s v="Delay"/>
    <s v="WilliamBrown"/>
    <s v="United States"/>
    <s v="Los Angeles"/>
    <s v="California"/>
    <s v="Machines"/>
    <s v="Hewlett-Packard Deskjet D4360 Printer"/>
    <n v="76.994500000000002"/>
    <n v="447.96800000000002"/>
    <n v="4"/>
    <n v="139.99"/>
    <n v="11199.2"/>
  </r>
  <r>
    <s v="CA-2012-115945"/>
    <s v="06/25/2012"/>
    <s v="01/07/2012"/>
    <x v="2"/>
    <x v="0"/>
    <d v="2012-06-25T00:00:00"/>
    <d v="2012-07-01T00:00:00"/>
    <s v="Delay"/>
    <s v="AlanBarnes"/>
    <s v="United States"/>
    <s v="Los Angeles"/>
    <s v="California"/>
    <s v="Art"/>
    <s v="Staples"/>
    <n v="7.86"/>
    <n v="20.96"/>
    <n v="2"/>
    <n v="5.24"/>
    <n v="419.20000000000005"/>
  </r>
  <r>
    <s v="CA-2012-115945"/>
    <s v="06/25/2012"/>
    <s v="01/07/2012"/>
    <x v="2"/>
    <x v="0"/>
    <d v="2012-06-25T00:00:00"/>
    <d v="2012-07-01T00:00:00"/>
    <s v="Delay"/>
    <s v="AlanBarnes"/>
    <s v="United States"/>
    <s v="Los Angeles"/>
    <s v="California"/>
    <s v="Binders"/>
    <s v="GBC Velobind Prepunched Cover Sets, Regency Series"/>
    <n v="20.338999999999999"/>
    <n v="88.751999999999995"/>
    <n v="3"/>
    <n v="27.734999999999999"/>
    <n v="2218.8000000000002"/>
  </r>
  <r>
    <s v="CA-2012-115945"/>
    <s v="06/25/2012"/>
    <s v="01/07/2012"/>
    <x v="2"/>
    <x v="0"/>
    <d v="2012-06-25T00:00:00"/>
    <d v="2012-07-01T00:00:00"/>
    <s v="Delay"/>
    <s v="AlanBarnes"/>
    <s v="United States"/>
    <s v="Los Angeles"/>
    <s v="California"/>
    <s v="Storage"/>
    <s v="Tennsco Regal Shelving Units"/>
    <n v="98.367700000000013"/>
    <n v="304.23"/>
    <n v="3"/>
    <n v="9.1268999999999991"/>
    <n v="730.15199999999993"/>
  </r>
  <r>
    <s v="CA-2012-136735"/>
    <s v="07/26/2012"/>
    <s v="02/08/2012"/>
    <x v="2"/>
    <x v="6"/>
    <d v="2012-07-26T00:00:00"/>
    <d v="2012-08-02T00:00:00"/>
    <s v="Delay"/>
    <s v="HelenAndreada"/>
    <s v="United States"/>
    <s v="San Francisco"/>
    <s v="California"/>
    <s v="Envelopes"/>
    <s v="Airmail Envelopes"/>
    <n v="44.482900000000008"/>
    <n v="167.86"/>
    <n v="2"/>
    <n v="78.894199999999998"/>
    <n v="6311.5360000000001"/>
  </r>
  <r>
    <s v="CA-2011-152345"/>
    <s v="12/29/2011"/>
    <s v="03/01/2012"/>
    <x v="2"/>
    <x v="1"/>
    <d v="2011-12-29T00:00:00"/>
    <d v="2012-01-03T00:00:00"/>
    <s v="On Date"/>
    <s v="ShuiTom"/>
    <s v="United States"/>
    <s v="Albuquerque"/>
    <s v="New Mexico"/>
    <s v="Phones"/>
    <s v="Mediabridge Sport Armband iPhone 5s"/>
    <n v="9.8901000000000003"/>
    <n v="23.975999999999999"/>
    <n v="3"/>
    <n v="-5.6943000000000001"/>
    <n v="-455.54399999999998"/>
  </r>
  <r>
    <s v="CA-2011-152345"/>
    <s v="12/29/2011"/>
    <s v="03/01/2012"/>
    <x v="2"/>
    <x v="1"/>
    <d v="2011-12-29T00:00:00"/>
    <d v="2012-01-03T00:00:00"/>
    <s v="On Date"/>
    <s v="ShuiTom"/>
    <s v="United States"/>
    <s v="Albuquerque"/>
    <s v="New Mexico"/>
    <s v="Storage"/>
    <s v="Fellowes Bases and Tops For Staxonsteel/High-Stak Systems"/>
    <n v="25.3004"/>
    <n v="33.29"/>
    <n v="1"/>
    <n v="7.9896000000000003"/>
    <n v="639.16800000000001"/>
  </r>
  <r>
    <s v="CA-2014-107909"/>
    <s v="09/02/2014"/>
    <s v="07/09/2014"/>
    <x v="3"/>
    <x v="4"/>
    <d v="2014-09-02T00:00:00"/>
    <d v="2014-09-07T00:00:00"/>
    <s v="On Date"/>
    <s v="SungShariari"/>
    <s v="United States"/>
    <s v="Redmond"/>
    <s v="Washington"/>
    <s v="Accessories"/>
    <s v="LogitechÂ LS21 Speaker System - PC Multimedia - 2.1-CH - Wired"/>
    <n v="13.193399999999999"/>
    <n v="19.989999999999998"/>
    <n v="1"/>
    <n v="6.7965999999999998"/>
    <n v="543.72799999999995"/>
  </r>
  <r>
    <s v="CA-2014-107909"/>
    <s v="09/02/2014"/>
    <s v="07/09/2014"/>
    <x v="3"/>
    <x v="4"/>
    <d v="2014-09-02T00:00:00"/>
    <d v="2014-09-07T00:00:00"/>
    <s v="On Date"/>
    <s v="SungShariari"/>
    <s v="United States"/>
    <s v="Redmond"/>
    <s v="Washington"/>
    <s v="Binders"/>
    <s v="Avery Metallic Poly Binders"/>
    <n v="2.9796000000000005"/>
    <n v="22.92"/>
    <n v="5"/>
    <n v="8.0220000000000002"/>
    <n v="641.76"/>
  </r>
  <r>
    <s v="CA-2012-154795"/>
    <s v="12/20/2012"/>
    <s v="24/12/2012"/>
    <x v="2"/>
    <x v="1"/>
    <d v="2012-12-20T00:00:00"/>
    <d v="2012-12-24T00:00:00"/>
    <s v="On Date"/>
    <s v="GaryZandusky"/>
    <s v="United States"/>
    <s v="Bullhead City"/>
    <s v="Arizona"/>
    <s v="Envelopes"/>
    <s v="#6 3/4 Gummed Flap White Envelopes"/>
    <n v="5.1479999999999997"/>
    <n v="7.92"/>
    <n v="1"/>
    <n v="2.7719999999999998"/>
    <n v="221.76"/>
  </r>
  <r>
    <s v="CA-2012-154795"/>
    <s v="12/20/2012"/>
    <s v="24/12/2012"/>
    <x v="2"/>
    <x v="1"/>
    <d v="2012-12-20T00:00:00"/>
    <d v="2012-12-24T00:00:00"/>
    <s v="On Date"/>
    <s v="GaryZandusky"/>
    <s v="United States"/>
    <s v="Bullhead City"/>
    <s v="Arizona"/>
    <s v="Furnishings"/>
    <s v="Nu-Dell Float Frame 11 x 14 1/2"/>
    <n v="5.2084000000000001"/>
    <n v="14.368"/>
    <n v="2"/>
    <n v="3.9512"/>
    <n v="316.096"/>
  </r>
  <r>
    <s v="CA-2012-125234"/>
    <s v="11/27/2012"/>
    <s v="01/12/2012"/>
    <x v="2"/>
    <x v="7"/>
    <d v="2012-11-27T00:00:00"/>
    <d v="2012-12-01T00:00:00"/>
    <s v="On Date"/>
    <s v="SteveNguyen"/>
    <s v="United States"/>
    <s v="Los Angeles"/>
    <s v="California"/>
    <s v="Accessories"/>
    <s v="Sony 64GB Class 10 Micro SDHC R40 Memory Card"/>
    <n v="28.432100000000002"/>
    <n v="107.97"/>
    <n v="3"/>
    <n v="22.6737"/>
    <n v="1813.896"/>
  </r>
  <r>
    <s v="CA-2012-125234"/>
    <s v="11/27/2012"/>
    <s v="01/12/2012"/>
    <x v="2"/>
    <x v="7"/>
    <d v="2012-11-27T00:00:00"/>
    <d v="2012-12-01T00:00:00"/>
    <s v="On Date"/>
    <s v="SteveNguyen"/>
    <s v="United States"/>
    <s v="Los Angeles"/>
    <s v="California"/>
    <s v="Paper"/>
    <s v="Snap-A-Way Black Print Carbonless Ruled Speed Letter, Triplicate"/>
    <n v="20.1082"/>
    <n v="113.82"/>
    <n v="3"/>
    <n v="53.495399999999997"/>
    <n v="4279.6319999999996"/>
  </r>
  <r>
    <s v="CA-2014-105410"/>
    <s v="03/20/2014"/>
    <s v="23/03/2014"/>
    <x v="3"/>
    <x v="9"/>
    <d v="2014-03-20T00:00:00"/>
    <d v="2014-03-23T00:00:00"/>
    <s v="On Date"/>
    <s v="NatalieDeCherney"/>
    <s v="United States"/>
    <s v="San Francisco"/>
    <s v="California"/>
    <s v="Binders"/>
    <s v="ACCOHIDE 3-Ring Binder, Blue, 1&quot;"/>
    <n v="2.1889000000000003"/>
    <n v="19.824000000000002"/>
    <n v="6"/>
    <n v="6.6905999999999999"/>
    <n v="535.24800000000005"/>
  </r>
  <r>
    <s v="CA-2014-105410"/>
    <s v="03/20/2014"/>
    <s v="23/03/2014"/>
    <x v="3"/>
    <x v="9"/>
    <d v="2014-03-20T00:00:00"/>
    <d v="2014-03-23T00:00:00"/>
    <s v="On Date"/>
    <s v="NatalieDeCherney"/>
    <s v="United States"/>
    <s v="San Francisco"/>
    <s v="California"/>
    <s v="Phones"/>
    <s v="Jawbone MINI JAMBOX Wireless Bluetooth Speaker"/>
    <n v="131.5008"/>
    <n v="657.50400000000002"/>
    <n v="6"/>
    <n v="-131.5008"/>
    <n v="-10520.064"/>
  </r>
  <r>
    <s v="CA-2014-105410"/>
    <s v="03/20/2014"/>
    <s v="23/03/2014"/>
    <x v="3"/>
    <x v="9"/>
    <d v="2014-03-20T00:00:00"/>
    <d v="2014-03-23T00:00:00"/>
    <s v="On Date"/>
    <s v="NatalieDeCherney"/>
    <s v="United States"/>
    <s v="San Francisco"/>
    <s v="California"/>
    <s v="Accessories"/>
    <s v="Logitech K350 2.4Ghz Wireless Keyboard"/>
    <n v="44.295300000000005"/>
    <n v="99.54"/>
    <n v="2"/>
    <n v="10.949400000000001"/>
    <n v="875.952"/>
  </r>
  <r>
    <s v="CA-2014-105410"/>
    <s v="03/20/2014"/>
    <s v="23/03/2014"/>
    <x v="3"/>
    <x v="9"/>
    <d v="2014-03-20T00:00:00"/>
    <d v="2014-03-23T00:00:00"/>
    <s v="On Date"/>
    <s v="NatalieDeCherney"/>
    <s v="United States"/>
    <s v="San Francisco"/>
    <s v="California"/>
    <s v="Accessories"/>
    <s v="Logitech Wireless Marathon Mouse M705"/>
    <n v="28.494300000000003"/>
    <n v="199.96"/>
    <n v="4"/>
    <n v="85.982799999999997"/>
    <n v="6878.6239999999998"/>
  </r>
  <r>
    <s v="CA-2014-169894"/>
    <s v="11/25/2014"/>
    <s v="30/11/2014"/>
    <x v="3"/>
    <x v="7"/>
    <d v="2014-11-25T00:00:00"/>
    <d v="2014-11-30T00:00:00"/>
    <s v="On Date"/>
    <s v="MarkVanHuff"/>
    <s v="United States"/>
    <s v="Mesa"/>
    <s v="Arizona"/>
    <s v="Binders"/>
    <s v="GBC Recycled Grain Textured Covers"/>
    <n v="17.960799999999999"/>
    <n v="20.724"/>
    <n v="2"/>
    <n v="-15.1976"/>
    <n v="-1215.808"/>
  </r>
  <r>
    <s v="CA-2014-169894"/>
    <s v="11/25/2014"/>
    <s v="30/11/2014"/>
    <x v="3"/>
    <x v="7"/>
    <d v="2014-11-25T00:00:00"/>
    <d v="2014-11-30T00:00:00"/>
    <s v="On Date"/>
    <s v="MarkVanHuff"/>
    <s v="United States"/>
    <s v="Mesa"/>
    <s v="Arizona"/>
    <s v="Storage"/>
    <s v="Fellowes Bankers Box Staxonsteel Drawer File/Stacking System"/>
    <n v="57.182400000000001"/>
    <n v="415.87200000000001"/>
    <n v="8"/>
    <n v="-41.587200000000003"/>
    <n v="-3326.9760000000001"/>
  </r>
  <r>
    <s v="CA-2014-107748"/>
    <s v="12/11/2014"/>
    <s v="13/12/2014"/>
    <x v="3"/>
    <x v="1"/>
    <d v="2014-12-11T00:00:00"/>
    <d v="2014-12-13T00:00:00"/>
    <s v="On Date"/>
    <s v="AlexGrayson"/>
    <s v="United States"/>
    <s v="Stockton"/>
    <s v="California"/>
    <s v="Phones"/>
    <s v="Jackery Bar Premium Fast-charging Portable Charger"/>
    <n v="15.274500000000002"/>
    <n v="95.84"/>
    <n v="4"/>
    <n v="34.741999999999997"/>
    <n v="2779.3599999999997"/>
  </r>
  <r>
    <s v="CA-2014-107748"/>
    <s v="12/11/2014"/>
    <s v="13/12/2014"/>
    <x v="3"/>
    <x v="1"/>
    <d v="2014-12-11T00:00:00"/>
    <d v="2014-12-13T00:00:00"/>
    <s v="On Date"/>
    <s v="AlexGrayson"/>
    <s v="United States"/>
    <s v="Stockton"/>
    <s v="California"/>
    <s v="Paper"/>
    <s v="Xerox 225"/>
    <n v="3.3696000000000006"/>
    <n v="12.96"/>
    <n v="2"/>
    <n v="6.2207999999999997"/>
    <n v="497.66399999999999"/>
  </r>
  <r>
    <s v="CA-2011-166954"/>
    <s v="04/25/2011"/>
    <s v="30/04/2011"/>
    <x v="1"/>
    <x v="10"/>
    <d v="2011-04-25T00:00:00"/>
    <d v="2011-04-30T00:00:00"/>
    <s v="On Date"/>
    <s v="BethThompson"/>
    <s v="United States"/>
    <s v="San Gabriel"/>
    <s v="California"/>
    <s v="Furnishings"/>
    <s v="Tenex Traditional Chairmats for Medium Pile Carpet, Standard Lip, 36&quot; x 48&quot;"/>
    <n v="47.913499999999999"/>
    <n v="303.25"/>
    <n v="5"/>
    <n v="63.682499999999997"/>
    <n v="5094.5999999999995"/>
  </r>
  <r>
    <s v="CA-2011-166954"/>
    <s v="04/25/2011"/>
    <s v="30/04/2011"/>
    <x v="1"/>
    <x v="10"/>
    <d v="2011-04-25T00:00:00"/>
    <d v="2011-04-30T00:00:00"/>
    <s v="On Date"/>
    <s v="BethThompson"/>
    <s v="United States"/>
    <s v="San Gabriel"/>
    <s v="California"/>
    <s v="Appliances"/>
    <s v="Kensington 6 Outlet MasterPiece HOMEOFFICE Power Control Center"/>
    <n v="64.070400000000006"/>
    <n v="270.72000000000003"/>
    <n v="3"/>
    <n v="78.508799999999994"/>
    <n v="6280.7039999999997"/>
  </r>
  <r>
    <s v="CA-2011-166954"/>
    <s v="04/25/2011"/>
    <s v="30/04/2011"/>
    <x v="1"/>
    <x v="10"/>
    <d v="2011-04-25T00:00:00"/>
    <d v="2011-04-30T00:00:00"/>
    <s v="On Date"/>
    <s v="BethThompson"/>
    <s v="United States"/>
    <s v="San Gabriel"/>
    <s v="California"/>
    <s v="Chairs"/>
    <s v="GuestStacker Chair with Chrome Finish Legs"/>
    <n v="267.66720000000004"/>
    <n v="1487.04"/>
    <n v="5"/>
    <n v="148.70400000000001"/>
    <n v="11896.32"/>
  </r>
  <r>
    <s v="CA-2012-152891"/>
    <s v="10/25/2012"/>
    <s v="30/10/2012"/>
    <x v="2"/>
    <x v="8"/>
    <d v="2012-10-25T00:00:00"/>
    <d v="2012-10-30T00:00:00"/>
    <s v="On Date"/>
    <s v="TrudyBrown"/>
    <s v="United States"/>
    <s v="San Francisco"/>
    <s v="California"/>
    <s v="Art"/>
    <s v="Boston 19500 Mighty Mite Electric Pencil Sharpener"/>
    <n v="14.709500000000002"/>
    <n v="60.45"/>
    <n v="3"/>
    <n v="16.3215"/>
    <n v="1305.72"/>
  </r>
  <r>
    <s v="CA-2012-152891"/>
    <s v="10/25/2012"/>
    <s v="30/10/2012"/>
    <x v="2"/>
    <x v="8"/>
    <d v="2012-10-25T00:00:00"/>
    <d v="2012-10-30T00:00:00"/>
    <s v="On Date"/>
    <s v="TrudyBrown"/>
    <s v="United States"/>
    <s v="San Francisco"/>
    <s v="California"/>
    <s v="Tables"/>
    <s v="Balt Solid Wood Rectangular Table"/>
    <n v="94.941000000000003"/>
    <n v="253.17599999999999"/>
    <n v="3"/>
    <n v="-31.646999999999998"/>
    <n v="-2531.7599999999998"/>
  </r>
  <r>
    <s v="CA-2013-156811"/>
    <s v="10/28/2013"/>
    <s v="03/11/2013"/>
    <x v="0"/>
    <x v="8"/>
    <d v="2013-10-28T00:00:00"/>
    <d v="2013-11-03T00:00:00"/>
    <s v="Delay"/>
    <s v="BartPistole"/>
    <s v="United States"/>
    <s v="San Francisco"/>
    <s v="California"/>
    <s v="Appliances"/>
    <s v="Staples"/>
    <n v="8.0153999999999996"/>
    <n v="43.92"/>
    <n v="4"/>
    <n v="11.8584"/>
    <n v="948.67200000000003"/>
  </r>
  <r>
    <s v="CA-2013-156811"/>
    <s v="10/28/2013"/>
    <s v="03/11/2013"/>
    <x v="0"/>
    <x v="8"/>
    <d v="2013-10-28T00:00:00"/>
    <d v="2013-11-03T00:00:00"/>
    <s v="Delay"/>
    <s v="BartPistole"/>
    <s v="United States"/>
    <s v="San Francisco"/>
    <s v="California"/>
    <s v="Binders"/>
    <s v="Acco Data Flex Cable Posts For Top &amp; Bottom Load Binders, 6&quot; Capacity"/>
    <n v="5.7364999999999995"/>
    <n v="25.032"/>
    <n v="3"/>
    <n v="7.8224999999999998"/>
    <n v="625.79999999999995"/>
  </r>
  <r>
    <s v="CA-2013-148740"/>
    <s v="11/16/2013"/>
    <s v="20/11/2013"/>
    <x v="0"/>
    <x v="7"/>
    <d v="2013-11-16T00:00:00"/>
    <d v="2013-11-20T00:00:00"/>
    <s v="On Date"/>
    <s v="AnnaHÃ¤berlin"/>
    <s v="United States"/>
    <s v="San Diego"/>
    <s v="California"/>
    <s v="Phones"/>
    <s v="Polycom SoundPoint IP 450 VoIP phone"/>
    <n v="167.13639999999998"/>
    <n v="361.37599999999998"/>
    <n v="2"/>
    <n v="27.103200000000001"/>
    <n v="2168.2560000000003"/>
  </r>
  <r>
    <s v="CA-2013-114538"/>
    <s v="12/27/2013"/>
    <s v="28/12/2013"/>
    <x v="0"/>
    <x v="1"/>
    <d v="2013-12-27T00:00:00"/>
    <d v="2013-12-28T00:00:00"/>
    <s v="On Date"/>
    <s v="RoyCollins"/>
    <s v="United States"/>
    <s v="Colorado Springs"/>
    <s v="Colorado"/>
    <s v="Art"/>
    <s v="SANFORD Major Accent Highlighters"/>
    <n v="4.3895999999999997"/>
    <n v="11.327999999999999"/>
    <n v="2"/>
    <n v="2.5488"/>
    <n v="203.904"/>
  </r>
  <r>
    <s v="US-2011-154879"/>
    <s v="05/06/2011"/>
    <s v="11/05/2011"/>
    <x v="1"/>
    <x v="2"/>
    <d v="2011-05-06T00:00:00"/>
    <d v="2011-05-11T00:00:00"/>
    <s v="On Date"/>
    <s v="SteveNguyen"/>
    <s v="United States"/>
    <s v="Los Angeles"/>
    <s v="California"/>
    <s v="Labels"/>
    <s v="Staples"/>
    <n v="1.5317000000000001"/>
    <n v="5.78"/>
    <n v="2"/>
    <n v="2.7166000000000001"/>
    <n v="217.328"/>
  </r>
  <r>
    <s v="US-2011-154879"/>
    <s v="05/06/2011"/>
    <s v="11/05/2011"/>
    <x v="1"/>
    <x v="2"/>
    <d v="2011-05-06T00:00:00"/>
    <d v="2011-05-11T00:00:00"/>
    <s v="On Date"/>
    <s v="SteveNguyen"/>
    <s v="United States"/>
    <s v="Los Angeles"/>
    <s v="California"/>
    <s v="Art"/>
    <s v="Model L Table or Wall-Mount Pencil Sharpener"/>
    <n v="12.9528"/>
    <n v="107.94"/>
    <n v="6"/>
    <n v="30.223199999999999"/>
    <n v="2417.8559999999998"/>
  </r>
  <r>
    <s v="CA-2011-153983"/>
    <s v="11/29/2011"/>
    <s v="06/12/2011"/>
    <x v="1"/>
    <x v="7"/>
    <d v="2011-11-29T00:00:00"/>
    <d v="2011-12-06T00:00:00"/>
    <s v="Delay"/>
    <s v="AlanHwang"/>
    <s v="United States"/>
    <s v="San Francisco"/>
    <s v="California"/>
    <s v="Phones"/>
    <s v="Wilson SignalBoost 841262 DB PRO Amplifier Kit"/>
    <n v="251.96499999999997"/>
    <n v="575.91999999999996"/>
    <n v="2"/>
    <n v="71.989999999999995"/>
    <n v="5759.2"/>
  </r>
  <r>
    <s v="CA-2011-153983"/>
    <s v="11/29/2011"/>
    <s v="06/12/2011"/>
    <x v="1"/>
    <x v="7"/>
    <d v="2011-11-29T00:00:00"/>
    <d v="2011-12-06T00:00:00"/>
    <s v="Delay"/>
    <s v="AlanHwang"/>
    <s v="United States"/>
    <s v="San Francisco"/>
    <s v="California"/>
    <s v="Fasteners"/>
    <s v="Staples"/>
    <n v="3.04"/>
    <n v="30.4"/>
    <n v="5"/>
    <n v="15.2"/>
    <n v="1216"/>
  </r>
  <r>
    <s v="US-2014-103226"/>
    <s v="09/23/2014"/>
    <s v="29/09/2014"/>
    <x v="3"/>
    <x v="4"/>
    <d v="2014-09-23T00:00:00"/>
    <d v="2014-09-29T00:00:00"/>
    <s v="Delay"/>
    <s v="DavidWiener"/>
    <s v="United States"/>
    <s v="Albuquerque"/>
    <s v="New Mexico"/>
    <s v="Paper"/>
    <s v="Southworth 25% Cotton Linen-Finish Paper &amp; Envelopes"/>
    <n v="4.9830000000000005"/>
    <n v="27.18"/>
    <n v="3"/>
    <n v="12.231"/>
    <n v="978.48"/>
  </r>
  <r>
    <s v="CA-2012-121965"/>
    <s v="06/19/2012"/>
    <s v="23/06/2012"/>
    <x v="2"/>
    <x v="0"/>
    <d v="2012-06-19T00:00:00"/>
    <d v="2012-06-23T00:00:00"/>
    <s v="On Date"/>
    <s v="LoganHaushalter"/>
    <s v="United States"/>
    <s v="Los Angeles"/>
    <s v="California"/>
    <s v="Furnishings"/>
    <s v="Eldon 200 Class Desk Accessories"/>
    <n v="4.2704000000000004"/>
    <n v="12.56"/>
    <n v="2"/>
    <n v="4.0191999999999997"/>
    <n v="321.53599999999994"/>
  </r>
  <r>
    <s v="CA-2012-121965"/>
    <s v="06/19/2012"/>
    <s v="23/06/2012"/>
    <x v="2"/>
    <x v="0"/>
    <d v="2012-06-19T00:00:00"/>
    <d v="2012-06-23T00:00:00"/>
    <s v="On Date"/>
    <s v="LoganHaushalter"/>
    <s v="United States"/>
    <s v="Los Angeles"/>
    <s v="California"/>
    <s v="Paper"/>
    <s v="Xerox 231"/>
    <n v="3.3696000000000006"/>
    <n v="6.48"/>
    <n v="1"/>
    <n v="3.1103999999999998"/>
    <n v="248.83199999999999"/>
  </r>
  <r>
    <s v="CA-2012-121965"/>
    <s v="06/19/2012"/>
    <s v="23/06/2012"/>
    <x v="2"/>
    <x v="0"/>
    <d v="2012-06-19T00:00:00"/>
    <d v="2012-06-23T00:00:00"/>
    <s v="On Date"/>
    <s v="LoganHaushalter"/>
    <s v="United States"/>
    <s v="Los Angeles"/>
    <s v="California"/>
    <s v="Envelopes"/>
    <s v="Cameo Buff Policy Envelopes"/>
    <n v="32.981899999999996"/>
    <n v="186.69"/>
    <n v="3"/>
    <n v="87.744299999999996"/>
    <n v="7019.5439999999999"/>
  </r>
  <r>
    <s v="CA-2013-147137"/>
    <s v="07/05/2013"/>
    <s v="07/07/2013"/>
    <x v="0"/>
    <x v="6"/>
    <d v="2013-07-05T00:00:00"/>
    <d v="2013-07-07T00:00:00"/>
    <s v="On Date"/>
    <s v="AnnaAndreadi"/>
    <s v="United States"/>
    <s v="San Francisco"/>
    <s v="California"/>
    <s v="Furnishings"/>
    <s v="Master Caster Door Stop, Brown"/>
    <n v="3.3528000000000002"/>
    <n v="25.4"/>
    <n v="5"/>
    <n v="8.6359999999999992"/>
    <n v="690.87999999999988"/>
  </r>
  <r>
    <s v="CA-2013-147137"/>
    <s v="07/05/2013"/>
    <s v="07/07/2013"/>
    <x v="0"/>
    <x v="6"/>
    <d v="2013-07-05T00:00:00"/>
    <d v="2013-07-07T00:00:00"/>
    <s v="On Date"/>
    <s v="AnnaAndreadi"/>
    <s v="United States"/>
    <s v="San Francisco"/>
    <s v="California"/>
    <s v="Envelopes"/>
    <s v="Inter-Office Recycled Envelopes, Brown Kraft, Button-String,10&quot; x 13&quot; , 100/Box"/>
    <n v="11.6494"/>
    <n v="43.96"/>
    <n v="2"/>
    <n v="20.661200000000001"/>
    <n v="1652.8960000000002"/>
  </r>
  <r>
    <s v="CA-2013-147137"/>
    <s v="07/05/2013"/>
    <s v="07/07/2013"/>
    <x v="0"/>
    <x v="6"/>
    <d v="2013-07-05T00:00:00"/>
    <d v="2013-07-07T00:00:00"/>
    <s v="On Date"/>
    <s v="AnnaAndreadi"/>
    <s v="United States"/>
    <s v="San Francisco"/>
    <s v="California"/>
    <s v="Bookcases"/>
    <s v="Atlantic Metals Mobile 5-Shelf Bookcases, Custom Colors"/>
    <n v="210.68599999999998"/>
    <n v="1279.165"/>
    <n v="5"/>
    <n v="225.73500000000001"/>
    <n v="18058.800000000003"/>
  </r>
  <r>
    <s v="CA-2013-147137"/>
    <s v="07/05/2013"/>
    <s v="07/07/2013"/>
    <x v="0"/>
    <x v="6"/>
    <d v="2013-07-05T00:00:00"/>
    <d v="2013-07-07T00:00:00"/>
    <s v="On Date"/>
    <s v="AnnaAndreadi"/>
    <s v="United States"/>
    <s v="San Francisco"/>
    <s v="California"/>
    <s v="Storage"/>
    <s v="Eldon Shelf Savers Cubes and Bins"/>
    <n v="6.8404000000000007"/>
    <n v="27.92"/>
    <n v="4"/>
    <n v="0.55840000000000001"/>
    <n v="44.671999999999997"/>
  </r>
  <r>
    <s v="US-2012-146745"/>
    <s v="09/03/2012"/>
    <s v="08/09/2012"/>
    <x v="2"/>
    <x v="4"/>
    <d v="2012-09-03T00:00:00"/>
    <d v="2012-09-08T00:00:00"/>
    <s v="On Date"/>
    <s v="AnnSteele"/>
    <s v="United States"/>
    <s v="San Francisco"/>
    <s v="California"/>
    <s v="Chairs"/>
    <s v="Office Star - Ergonomically Designed Knee Chair"/>
    <n v="71.2624"/>
    <n v="129.56800000000001"/>
    <n v="2"/>
    <n v="-12.956799999999999"/>
    <n v="-1036.5439999999999"/>
  </r>
  <r>
    <s v="US-2012-146745"/>
    <s v="09/03/2012"/>
    <s v="08/09/2012"/>
    <x v="2"/>
    <x v="4"/>
    <d v="2012-09-03T00:00:00"/>
    <d v="2012-09-08T00:00:00"/>
    <s v="On Date"/>
    <s v="AnnSteele"/>
    <s v="United States"/>
    <s v="San Francisco"/>
    <s v="California"/>
    <s v="Binders"/>
    <s v="Avery Durable Slant Ring Binders, No Labels"/>
    <n v="2.1093999999999999"/>
    <n v="6.3680000000000003"/>
    <n v="2"/>
    <n v="2.1492"/>
    <n v="171.93600000000001"/>
  </r>
  <r>
    <s v="CA-2014-115175"/>
    <s v="08/08/2014"/>
    <s v="13/08/2014"/>
    <x v="3"/>
    <x v="3"/>
    <d v="2014-08-08T00:00:00"/>
    <d v="2014-08-13T00:00:00"/>
    <s v="On Date"/>
    <s v="MattCollins"/>
    <s v="United States"/>
    <s v="San Jose"/>
    <s v="California"/>
    <s v="Paper"/>
    <s v="Xerox 1891"/>
    <n v="25.922300000000003"/>
    <n v="244.55"/>
    <n v="5"/>
    <n v="114.9385"/>
    <n v="9195.08"/>
  </r>
  <r>
    <s v="CA-2014-105851"/>
    <s v="03/14/2014"/>
    <s v="21/03/2014"/>
    <x v="3"/>
    <x v="9"/>
    <d v="2014-03-14T00:00:00"/>
    <d v="2014-03-21T00:00:00"/>
    <s v="Delay"/>
    <s v="SanjitEngle"/>
    <s v="United States"/>
    <s v="Denver"/>
    <s v="Colorado"/>
    <s v="Supplies"/>
    <s v="Martin Yale Chadless Opener Electric Letter Opener"/>
    <n v="816.15380000000005"/>
    <n v="1332.4960000000001"/>
    <n v="2"/>
    <n v="-299.8116"/>
    <n v="-23984.928"/>
  </r>
  <r>
    <s v="US-2014-125717"/>
    <s v="09/29/2014"/>
    <s v="02/10/2014"/>
    <x v="3"/>
    <x v="4"/>
    <d v="2014-09-29T00:00:00"/>
    <d v="2014-10-02T00:00:00"/>
    <s v="On Date"/>
    <s v="DarrinSayre"/>
    <s v="United States"/>
    <s v="Aurora"/>
    <s v="Colorado"/>
    <s v="Furnishings"/>
    <s v="Dana Halogen Swing-Arm Architect Lamp"/>
    <n v="29.498400000000004"/>
    <n v="32.776000000000003"/>
    <n v="1"/>
    <n v="3.2776000000000001"/>
    <n v="262.20800000000003"/>
  </r>
  <r>
    <s v="US-2014-125717"/>
    <s v="09/29/2014"/>
    <s v="02/10/2014"/>
    <x v="3"/>
    <x v="4"/>
    <d v="2014-09-29T00:00:00"/>
    <d v="2014-10-02T00:00:00"/>
    <s v="On Date"/>
    <s v="DarrinSayre"/>
    <s v="United States"/>
    <s v="Aurora"/>
    <s v="Colorado"/>
    <s v="Storage"/>
    <s v="Gould Plastics 18-Pocket Panel Bin, 34w x 5-1/4d x 20-1/2h"/>
    <n v="88.310400000000001"/>
    <n v="147.184"/>
    <n v="2"/>
    <n v="-29.436800000000002"/>
    <n v="-2354.944"/>
  </r>
  <r>
    <s v="US-2014-125717"/>
    <s v="09/29/2014"/>
    <s v="02/10/2014"/>
    <x v="3"/>
    <x v="4"/>
    <d v="2014-09-29T00:00:00"/>
    <d v="2014-10-02T00:00:00"/>
    <s v="On Date"/>
    <s v="DarrinSayre"/>
    <s v="United States"/>
    <s v="Aurora"/>
    <s v="Colorado"/>
    <s v="Accessories"/>
    <s v="Lenovo 17-Key USB Numeric Keypad"/>
    <n v="26.5122"/>
    <n v="54.384"/>
    <n v="2"/>
    <n v="1.3595999999999999"/>
    <n v="108.768"/>
  </r>
  <r>
    <s v="US-2014-125717"/>
    <s v="09/29/2014"/>
    <s v="02/10/2014"/>
    <x v="3"/>
    <x v="4"/>
    <d v="2014-09-29T00:00:00"/>
    <d v="2014-10-02T00:00:00"/>
    <s v="On Date"/>
    <s v="DarrinSayre"/>
    <s v="United States"/>
    <s v="Aurora"/>
    <s v="Colorado"/>
    <s v="Binders"/>
    <s v="GBC DocuBind P50 Personal Binding Machine"/>
    <n v="33.909399999999998"/>
    <n v="76.775999999999996"/>
    <n v="4"/>
    <n v="-58.861600000000003"/>
    <n v="-4708.9279999999999"/>
  </r>
  <r>
    <s v="US-2014-125717"/>
    <s v="09/29/2014"/>
    <s v="02/10/2014"/>
    <x v="3"/>
    <x v="4"/>
    <d v="2014-09-29T00:00:00"/>
    <d v="2014-10-02T00:00:00"/>
    <s v="On Date"/>
    <s v="DarrinSayre"/>
    <s v="United States"/>
    <s v="Aurora"/>
    <s v="Colorado"/>
    <s v="Paper"/>
    <s v="Xerox 1992"/>
    <n v="3.0497999999999994"/>
    <n v="14.352"/>
    <n v="3"/>
    <n v="5.2026000000000003"/>
    <n v="416.20800000000003"/>
  </r>
  <r>
    <s v="US-2014-125717"/>
    <s v="09/29/2014"/>
    <s v="02/10/2014"/>
    <x v="3"/>
    <x v="4"/>
    <d v="2014-09-29T00:00:00"/>
    <d v="2014-10-02T00:00:00"/>
    <s v="On Date"/>
    <s v="DarrinSayre"/>
    <s v="United States"/>
    <s v="Aurora"/>
    <s v="Colorado"/>
    <s v="Appliances"/>
    <s v="Kensington 7 Outlet MasterPiece HOMEOFFICE Power Control Center"/>
    <n v="91.784000000000006"/>
    <n v="209.792"/>
    <n v="2"/>
    <n v="26.224"/>
    <n v="2097.92"/>
  </r>
  <r>
    <s v="CA-2012-163895"/>
    <s v="08/07/2012"/>
    <s v="11/08/2012"/>
    <x v="2"/>
    <x v="3"/>
    <d v="2012-08-07T00:00:00"/>
    <d v="2012-08-11T00:00:00"/>
    <s v="On Date"/>
    <s v="NoelStaavos"/>
    <s v="United States"/>
    <s v="Boise"/>
    <s v="Idaho"/>
    <s v="Binders"/>
    <s v="ACCOHIDE 3-Ring Binder, Blue, 1&quot;"/>
    <n v="2.1888999999999998"/>
    <n v="3.3039999999999998"/>
    <n v="1"/>
    <n v="1.1151"/>
    <n v="89.207999999999998"/>
  </r>
  <r>
    <s v="CA-2013-109365"/>
    <s v="11/04/2013"/>
    <s v="09/11/2013"/>
    <x v="0"/>
    <x v="7"/>
    <d v="2013-11-04T00:00:00"/>
    <d v="2013-11-09T00:00:00"/>
    <s v="On Date"/>
    <s v="XylonaPreis"/>
    <s v="United States"/>
    <s v="Los Angeles"/>
    <s v="California"/>
    <s v="Fasteners"/>
    <s v="Stockwell Push Pins"/>
    <n v="1.4606000000000001"/>
    <n v="15.26"/>
    <n v="7"/>
    <n v="5.0358000000000001"/>
    <n v="402.86400000000003"/>
  </r>
  <r>
    <s v="CA-2013-109365"/>
    <s v="11/04/2013"/>
    <s v="09/11/2013"/>
    <x v="0"/>
    <x v="7"/>
    <d v="2013-11-04T00:00:00"/>
    <d v="2013-11-09T00:00:00"/>
    <s v="On Date"/>
    <s v="XylonaPreis"/>
    <s v="United States"/>
    <s v="Los Angeles"/>
    <s v="California"/>
    <s v="Appliances"/>
    <s v="Holmes 99% HEPA Air Purifier"/>
    <n v="14.5122"/>
    <n v="43.32"/>
    <n v="2"/>
    <n v="14.2956"/>
    <n v="1143.6480000000001"/>
  </r>
  <r>
    <s v="CA-2013-109365"/>
    <s v="11/04/2013"/>
    <s v="09/11/2013"/>
    <x v="0"/>
    <x v="7"/>
    <d v="2013-11-04T00:00:00"/>
    <d v="2013-11-09T00:00:00"/>
    <s v="On Date"/>
    <s v="XylonaPreis"/>
    <s v="United States"/>
    <s v="Los Angeles"/>
    <s v="California"/>
    <s v="Binders"/>
    <s v="Avery Durable Plastic 1&quot; Binders"/>
    <n v="2.3154000000000003"/>
    <n v="43.584000000000003"/>
    <n v="12"/>
    <n v="15.799200000000001"/>
    <n v="1263.9360000000001"/>
  </r>
  <r>
    <s v="CA-2013-109365"/>
    <s v="11/04/2013"/>
    <s v="09/11/2013"/>
    <x v="0"/>
    <x v="7"/>
    <d v="2013-11-04T00:00:00"/>
    <d v="2013-11-09T00:00:00"/>
    <s v="On Date"/>
    <s v="XylonaPreis"/>
    <s v="United States"/>
    <s v="Los Angeles"/>
    <s v="California"/>
    <s v="Paper"/>
    <s v="Xerox 1892"/>
    <n v="19.767599999999998"/>
    <n v="116.28"/>
    <n v="3"/>
    <n v="56.977200000000003"/>
    <n v="4558.1760000000004"/>
  </r>
  <r>
    <s v="CA-2013-109365"/>
    <s v="11/04/2013"/>
    <s v="09/11/2013"/>
    <x v="0"/>
    <x v="7"/>
    <d v="2013-11-04T00:00:00"/>
    <d v="2013-11-09T00:00:00"/>
    <s v="On Date"/>
    <s v="XylonaPreis"/>
    <s v="United States"/>
    <s v="Los Angeles"/>
    <s v="California"/>
    <s v="Binders"/>
    <s v="Fellowes Black Plastic Comb Bindings"/>
    <n v="3.1373999999999995"/>
    <n v="9.2959999999999994"/>
    <n v="2"/>
    <n v="3.0211999999999999"/>
    <n v="241.696"/>
  </r>
  <r>
    <s v="CA-2013-109365"/>
    <s v="11/04/2013"/>
    <s v="09/11/2013"/>
    <x v="0"/>
    <x v="7"/>
    <d v="2013-11-04T00:00:00"/>
    <d v="2013-11-09T00:00:00"/>
    <s v="On Date"/>
    <s v="XylonaPreis"/>
    <s v="United States"/>
    <s v="Los Angeles"/>
    <s v="California"/>
    <s v="Paper"/>
    <s v="Xerox 22"/>
    <n v="3.3696000000000002"/>
    <n v="19.440000000000001"/>
    <n v="3"/>
    <n v="9.3312000000000008"/>
    <n v="746.49600000000009"/>
  </r>
  <r>
    <s v="CA-2013-109365"/>
    <s v="11/04/2013"/>
    <s v="09/11/2013"/>
    <x v="0"/>
    <x v="7"/>
    <d v="2013-11-04T00:00:00"/>
    <d v="2013-11-09T00:00:00"/>
    <s v="On Date"/>
    <s v="XylonaPreis"/>
    <s v="United States"/>
    <s v="Los Angeles"/>
    <s v="California"/>
    <s v="Paper"/>
    <s v="Multicolor Computer Printout Paper"/>
    <n v="54.522000000000006"/>
    <n v="314.55"/>
    <n v="3"/>
    <n v="150.98400000000001"/>
    <n v="12078.720000000001"/>
  </r>
  <r>
    <s v="CA-2014-105921"/>
    <s v="08/15/2014"/>
    <s v="22/08/2014"/>
    <x v="3"/>
    <x v="3"/>
    <d v="2014-08-15T00:00:00"/>
    <d v="2014-08-22T00:00:00"/>
    <s v="Delay"/>
    <s v="JanetMartin"/>
    <s v="United States"/>
    <s v="Los Angeles"/>
    <s v="California"/>
    <s v="Tables"/>
    <s v="Chromcraft Round Conference Tables"/>
    <n v="137.6891"/>
    <n v="418.29599999999999"/>
    <n v="3"/>
    <n v="5.2286999999999999"/>
    <n v="418.29599999999999"/>
  </r>
  <r>
    <s v="CA-2014-112753"/>
    <s v="06/19/2014"/>
    <s v="24/06/2014"/>
    <x v="3"/>
    <x v="0"/>
    <d v="2014-06-19T00:00:00"/>
    <d v="2014-06-24T00:00:00"/>
    <s v="On Date"/>
    <s v="CraigCarreira"/>
    <s v="United States"/>
    <s v="Los Angeles"/>
    <s v="California"/>
    <s v="Bookcases"/>
    <s v="Bush Andora Bookcase, Maple/Graphite Gray Finish"/>
    <n v="93.592200000000005"/>
    <n v="917.92349999999999"/>
    <n v="9"/>
    <n v="75.593699999999998"/>
    <n v="6047.4960000000001"/>
  </r>
  <r>
    <s v="CA-2014-112753"/>
    <s v="06/19/2014"/>
    <s v="24/06/2014"/>
    <x v="3"/>
    <x v="0"/>
    <d v="2014-06-19T00:00:00"/>
    <d v="2014-06-24T00:00:00"/>
    <s v="On Date"/>
    <s v="CraigCarreira"/>
    <s v="United States"/>
    <s v="Los Angeles"/>
    <s v="California"/>
    <s v="Paper"/>
    <s v="Xerox 1930"/>
    <n v="3.3048000000000002"/>
    <n v="38.880000000000003"/>
    <n v="6"/>
    <n v="19.051200000000001"/>
    <n v="1524.096"/>
  </r>
  <r>
    <s v="CA-2011-103401"/>
    <s v="11/21/2011"/>
    <s v="26/11/2011"/>
    <x v="1"/>
    <x v="7"/>
    <d v="2011-11-21T00:00:00"/>
    <d v="2011-11-26T00:00:00"/>
    <s v="On Date"/>
    <s v="GeorgiaRosenberg"/>
    <s v="United States"/>
    <s v="San Francisco"/>
    <s v="California"/>
    <s v="Paper"/>
    <s v="Xerox 211"/>
    <n v="3.3696000000000006"/>
    <n v="12.96"/>
    <n v="2"/>
    <n v="6.2207999999999997"/>
    <n v="497.66399999999999"/>
  </r>
  <r>
    <s v="CA-2013-124814"/>
    <s v="04/11/2013"/>
    <s v="17/04/2013"/>
    <x v="0"/>
    <x v="10"/>
    <d v="2013-04-11T00:00:00"/>
    <d v="2013-04-17T00:00:00"/>
    <s v="Delay"/>
    <s v="FiliaMcAdams"/>
    <s v="United States"/>
    <s v="Bakersfield"/>
    <s v="California"/>
    <s v="Paper"/>
    <s v="Xerox 227"/>
    <n v="3.3696000000000006"/>
    <n v="12.96"/>
    <n v="2"/>
    <n v="6.2207999999999997"/>
    <n v="497.66399999999999"/>
  </r>
  <r>
    <s v="CA-2013-124814"/>
    <s v="04/11/2013"/>
    <s v="17/04/2013"/>
    <x v="0"/>
    <x v="10"/>
    <d v="2013-04-11T00:00:00"/>
    <d v="2013-04-17T00:00:00"/>
    <s v="Delay"/>
    <s v="FiliaMcAdams"/>
    <s v="United States"/>
    <s v="Bakersfield"/>
    <s v="California"/>
    <s v="Binders"/>
    <s v="Wilson Jones Clip &amp; Carry Folder Binder Tool for Ring Binders, Clear"/>
    <n v="3.016"/>
    <n v="23.2"/>
    <n v="5"/>
    <n v="8.1199999999999992"/>
    <n v="649.59999999999991"/>
  </r>
  <r>
    <s v="US-2011-138247"/>
    <s v="12/24/2011"/>
    <s v="29/12/2011"/>
    <x v="1"/>
    <x v="1"/>
    <d v="2011-12-24T00:00:00"/>
    <d v="2011-12-29T00:00:00"/>
    <s v="On Date"/>
    <s v="BenFerrer"/>
    <s v="United States"/>
    <s v="Los Angeles"/>
    <s v="California"/>
    <s v="Phones"/>
    <s v="Seidio BD2-HK3IPH5-BK DILEX Case and Holster Combo for Apple iPhone 5/5s - Black"/>
    <n v="22.327200000000001"/>
    <n v="173.65600000000001"/>
    <n v="7"/>
    <n v="17.365600000000001"/>
    <n v="1389.248"/>
  </r>
  <r>
    <s v="US-2011-138247"/>
    <s v="12/24/2011"/>
    <s v="29/12/2011"/>
    <x v="1"/>
    <x v="1"/>
    <d v="2011-12-24T00:00:00"/>
    <d v="2011-12-29T00:00:00"/>
    <s v="On Date"/>
    <s v="BenFerrer"/>
    <s v="United States"/>
    <s v="Los Angeles"/>
    <s v="California"/>
    <s v="Appliances"/>
    <s v="Avanti 4.4 Cu. Ft. Refrigerator"/>
    <n v="130.3056"/>
    <n v="361.96"/>
    <n v="2"/>
    <n v="101.3488"/>
    <n v="8107.9039999999995"/>
  </r>
  <r>
    <s v="US-2011-138247"/>
    <s v="12/24/2011"/>
    <s v="29/12/2011"/>
    <x v="1"/>
    <x v="1"/>
    <d v="2011-12-24T00:00:00"/>
    <d v="2011-12-29T00:00:00"/>
    <s v="On Date"/>
    <s v="BenFerrer"/>
    <s v="United States"/>
    <s v="Los Angeles"/>
    <s v="California"/>
    <s v="Accessories"/>
    <s v="Sony 32GB Class 10 Micro SDHC R40 Memory Card"/>
    <n v="16.5505"/>
    <n v="62.85"/>
    <n v="3"/>
    <n v="13.198499999999999"/>
    <n v="1055.8799999999999"/>
  </r>
  <r>
    <s v="US-2011-138247"/>
    <s v="12/24/2011"/>
    <s v="29/12/2011"/>
    <x v="1"/>
    <x v="1"/>
    <d v="2011-12-24T00:00:00"/>
    <d v="2011-12-29T00:00:00"/>
    <s v="On Date"/>
    <s v="BenFerrer"/>
    <s v="United States"/>
    <s v="Los Angeles"/>
    <s v="California"/>
    <s v="Phones"/>
    <s v="Cisco Unified IP Phone 7945G VoIP phone"/>
    <n v="255.74249999999998"/>
    <n v="818.37599999999998"/>
    <n v="3"/>
    <n v="51.148499999999999"/>
    <n v="4091.88"/>
  </r>
  <r>
    <s v="US-2011-138247"/>
    <s v="12/24/2011"/>
    <s v="29/12/2011"/>
    <x v="1"/>
    <x v="1"/>
    <d v="2011-12-24T00:00:00"/>
    <d v="2011-12-29T00:00:00"/>
    <s v="On Date"/>
    <s v="BenFerrer"/>
    <s v="United States"/>
    <s v="Los Angeles"/>
    <s v="California"/>
    <s v="Storage"/>
    <s v="Tennsco Commercial Shelving"/>
    <n v="20.136600000000001"/>
    <n v="20.34"/>
    <n v="1"/>
    <n v="0.2034"/>
    <n v="16.271999999999998"/>
  </r>
  <r>
    <s v="US-2011-138247"/>
    <s v="12/24/2011"/>
    <s v="29/12/2011"/>
    <x v="1"/>
    <x v="1"/>
    <d v="2011-12-24T00:00:00"/>
    <d v="2011-12-29T00:00:00"/>
    <s v="On Date"/>
    <s v="BenFerrer"/>
    <s v="United States"/>
    <s v="Los Angeles"/>
    <s v="California"/>
    <s v="Furnishings"/>
    <s v="Westinghouse Floor Lamp with Metal Mesh Shade, Black"/>
    <n v="18.472299999999997"/>
    <n v="23.99"/>
    <n v="1"/>
    <n v="5.5176999999999996"/>
    <n v="441.41599999999994"/>
  </r>
  <r>
    <s v="CA-2014-167003"/>
    <s v="05/24/2014"/>
    <s v="30/05/2014"/>
    <x v="3"/>
    <x v="2"/>
    <d v="2014-05-24T00:00:00"/>
    <d v="2014-05-30T00:00:00"/>
    <s v="Delay"/>
    <s v="VivekSundaresam"/>
    <s v="United States"/>
    <s v="Los Angeles"/>
    <s v="California"/>
    <s v="Tables"/>
    <s v="Lesro Sheffield Collection Coffee Table, End Table, Center Table, Corner Table"/>
    <n v="59.237100000000005"/>
    <n v="171.28800000000001"/>
    <n v="3"/>
    <n v="-6.4233000000000002"/>
    <n v="-513.86400000000003"/>
  </r>
  <r>
    <s v="CA-2013-118969"/>
    <s v="10/03/2013"/>
    <s v="04/10/2013"/>
    <x v="0"/>
    <x v="8"/>
    <d v="2013-10-03T00:00:00"/>
    <d v="2013-10-04T00:00:00"/>
    <s v="On Date"/>
    <s v="LizPreis"/>
    <s v="United States"/>
    <s v="Phoenix"/>
    <s v="Arizona"/>
    <s v="Binders"/>
    <s v="Premier Elliptical Ring Binder, Black"/>
    <n v="15.828799999999999"/>
    <n v="54.792000000000002"/>
    <n v="6"/>
    <n v="-40.180799999999998"/>
    <n v="-3214.4639999999999"/>
  </r>
  <r>
    <s v="US-2013-128678"/>
    <s v="09/16/2013"/>
    <s v="21/09/2013"/>
    <x v="0"/>
    <x v="4"/>
    <d v="2013-09-16T00:00:00"/>
    <d v="2013-09-21T00:00:00"/>
    <s v="On Date"/>
    <s v="RobBeeghly"/>
    <s v="United States"/>
    <s v="Seattle"/>
    <s v="Washington"/>
    <s v="Paper"/>
    <s v="TOPS &quot;Important Message&quot; Pads, Canary, 4-1/4 x 5-1/2, 50 Sheets per Pad"/>
    <n v="2.2683999999999993"/>
    <n v="21.4"/>
    <n v="5"/>
    <n v="10.058"/>
    <n v="804.64"/>
  </r>
  <r>
    <s v="US-2013-128678"/>
    <s v="09/16/2013"/>
    <s v="21/09/2013"/>
    <x v="0"/>
    <x v="4"/>
    <d v="2013-09-16T00:00:00"/>
    <d v="2013-09-21T00:00:00"/>
    <s v="On Date"/>
    <s v="RobBeeghly"/>
    <s v="United States"/>
    <s v="Seattle"/>
    <s v="Washington"/>
    <s v="Binders"/>
    <s v="Cardinal Slant-D Ring Binder, Heavy Gauge Vinyl"/>
    <n v="4.6926000000000005"/>
    <n v="48.664000000000001"/>
    <n v="7"/>
    <n v="15.815799999999999"/>
    <n v="1265.2639999999999"/>
  </r>
  <r>
    <s v="CA-2013-101385"/>
    <s v="09/26/2013"/>
    <s v="02/10/2013"/>
    <x v="0"/>
    <x v="4"/>
    <d v="2013-09-26T00:00:00"/>
    <d v="2013-10-02T00:00:00"/>
    <s v="Delay"/>
    <s v="JuliaWest"/>
    <s v="United States"/>
    <s v="San Francisco"/>
    <s v="California"/>
    <s v="Art"/>
    <s v="BIC Brite Liner Highlighters"/>
    <n v="2.4011999999999998"/>
    <n v="16.559999999999999"/>
    <n v="4"/>
    <n v="6.9551999999999996"/>
    <n v="556.41599999999994"/>
  </r>
  <r>
    <s v="CA-2014-105445"/>
    <s v="02/21/2014"/>
    <s v="26/02/2014"/>
    <x v="3"/>
    <x v="11"/>
    <d v="2014-02-21T00:00:00"/>
    <d v="2014-02-26T00:00:00"/>
    <s v="On Date"/>
    <s v="BartPistole"/>
    <s v="United States"/>
    <s v="Louisville"/>
    <s v="Colorado"/>
    <s v="Fasteners"/>
    <s v="Staples"/>
    <n v="2.1222000000000003"/>
    <n v="9.4320000000000004"/>
    <n v="3"/>
    <n v="3.0653999999999999"/>
    <n v="245.232"/>
  </r>
  <r>
    <s v="CA-2011-140403"/>
    <s v="10/10/2011"/>
    <s v="10/10/2011"/>
    <x v="1"/>
    <x v="8"/>
    <d v="2011-10-10T00:00:00"/>
    <d v="2011-10-10T00:00:00"/>
    <s v="On Date"/>
    <s v="TanjaNorvell"/>
    <s v="United States"/>
    <s v="Manteca"/>
    <s v="California"/>
    <s v="Chairs"/>
    <s v="Global Deluxe Stacking Chair, Gray"/>
    <n v="36.195799999999998"/>
    <n v="122.352"/>
    <n v="3"/>
    <n v="13.7646"/>
    <n v="1101.1679999999999"/>
  </r>
  <r>
    <s v="CA-2011-140403"/>
    <s v="10/10/2011"/>
    <s v="10/10/2011"/>
    <x v="1"/>
    <x v="8"/>
    <d v="2011-10-10T00:00:00"/>
    <d v="2011-10-10T00:00:00"/>
    <s v="On Date"/>
    <s v="TanjaNorvell"/>
    <s v="United States"/>
    <s v="Manteca"/>
    <s v="California"/>
    <s v="Envelopes"/>
    <s v="#10- 4 1/8&quot; x 9 1/2&quot; Security-Tint Envelopes"/>
    <n v="3.8963999999999999"/>
    <n v="15.28"/>
    <n v="2"/>
    <n v="7.4871999999999996"/>
    <n v="598.976"/>
  </r>
  <r>
    <s v="CA-2012-163104"/>
    <s v="03/19/2012"/>
    <s v="26/03/2012"/>
    <x v="2"/>
    <x v="9"/>
    <d v="2012-03-19T00:00:00"/>
    <d v="2012-03-26T00:00:00"/>
    <s v="Delay"/>
    <s v="MikeCaudle"/>
    <s v="United States"/>
    <s v="Los Angeles"/>
    <s v="California"/>
    <s v="Paper"/>
    <s v="Xerox 1974"/>
    <n v="3.0498000000000003"/>
    <n v="11.96"/>
    <n v="2"/>
    <n v="5.8604000000000003"/>
    <n v="468.83199999999999"/>
  </r>
  <r>
    <s v="CA-2014-138464"/>
    <s v="07/09/2014"/>
    <s v="13/07/2014"/>
    <x v="3"/>
    <x v="6"/>
    <d v="2014-07-09T00:00:00"/>
    <d v="2014-07-13T00:00:00"/>
    <s v="On Date"/>
    <s v="VickyFreymann"/>
    <s v="United States"/>
    <s v="Seattle"/>
    <s v="Washington"/>
    <s v="Furnishings"/>
    <s v="Master Big Foot Doorstop, Beige"/>
    <n v="3.6432000000000002"/>
    <n v="15.84"/>
    <n v="3"/>
    <n v="4.9104000000000001"/>
    <n v="392.83199999999999"/>
  </r>
  <r>
    <s v="CA-2014-138464"/>
    <s v="07/09/2014"/>
    <s v="13/07/2014"/>
    <x v="3"/>
    <x v="6"/>
    <d v="2014-07-09T00:00:00"/>
    <d v="2014-07-13T00:00:00"/>
    <s v="On Date"/>
    <s v="VickyFreymann"/>
    <s v="United States"/>
    <s v="Seattle"/>
    <s v="Washington"/>
    <s v="Binders"/>
    <s v="GBC VeloBinder Manual Binding System"/>
    <n v="18.714800000000004"/>
    <n v="86.376000000000005"/>
    <n v="3"/>
    <n v="30.2316"/>
    <n v="2418.5280000000002"/>
  </r>
  <r>
    <s v="CA-2014-138464"/>
    <s v="07/09/2014"/>
    <s v="13/07/2014"/>
    <x v="3"/>
    <x v="6"/>
    <d v="2014-07-09T00:00:00"/>
    <d v="2014-07-13T00:00:00"/>
    <s v="On Date"/>
    <s v="VickyFreymann"/>
    <s v="United States"/>
    <s v="Seattle"/>
    <s v="Washington"/>
    <s v="Art"/>
    <s v="Zebra Zazzle Fluorescent Highlighters"/>
    <n v="4.0127999999999986"/>
    <n v="18.239999999999998"/>
    <n v="3"/>
    <n v="6.2016"/>
    <n v="496.12799999999999"/>
  </r>
  <r>
    <s v="CA-2014-138464"/>
    <s v="07/09/2014"/>
    <s v="13/07/2014"/>
    <x v="3"/>
    <x v="6"/>
    <d v="2014-07-09T00:00:00"/>
    <d v="2014-07-13T00:00:00"/>
    <s v="On Date"/>
    <s v="VickyFreymann"/>
    <s v="United States"/>
    <s v="Seattle"/>
    <s v="Washington"/>
    <s v="Art"/>
    <s v="Crayola Colored Pencils"/>
    <n v="2.1975999999999996"/>
    <n v="13.12"/>
    <n v="4"/>
    <n v="4.3296000000000001"/>
    <n v="346.36799999999999"/>
  </r>
  <r>
    <s v="US-2011-165862"/>
    <s v="07/13/2011"/>
    <s v="17/07/2011"/>
    <x v="1"/>
    <x v="6"/>
    <d v="2011-07-13T00:00:00"/>
    <d v="2011-07-17T00:00:00"/>
    <s v="On Date"/>
    <s v="GraceKelly"/>
    <s v="United States"/>
    <s v="Los Angeles"/>
    <s v="California"/>
    <s v="Tables"/>
    <s v="Bevis Round Conference Table Top &amp; Single Column Base"/>
    <n v="115.6086"/>
    <n v="351.21600000000001"/>
    <n v="3"/>
    <n v="4.3902000000000001"/>
    <n v="351.21600000000001"/>
  </r>
  <r>
    <s v="US-2011-106334"/>
    <s v="12/27/2011"/>
    <s v="02/01/2012"/>
    <x v="2"/>
    <x v="1"/>
    <d v="2011-12-27T00:00:00"/>
    <d v="2012-01-02T00:00:00"/>
    <s v="Delay"/>
    <s v="JeremyFarry"/>
    <s v="United States"/>
    <s v="San Francisco"/>
    <s v="California"/>
    <s v="Chairs"/>
    <s v="Bevis Steel Folding Chairs"/>
    <n v="69.084000000000003"/>
    <n v="230.28"/>
    <n v="3"/>
    <n v="23.027999999999999"/>
    <n v="1842.2399999999998"/>
  </r>
  <r>
    <s v="US-2011-106334"/>
    <s v="12/27/2011"/>
    <s v="02/01/2012"/>
    <x v="2"/>
    <x v="1"/>
    <d v="2011-12-27T00:00:00"/>
    <d v="2012-01-02T00:00:00"/>
    <s v="Delay"/>
    <s v="JeremyFarry"/>
    <s v="United States"/>
    <s v="San Francisco"/>
    <s v="California"/>
    <s v="Paper"/>
    <s v="Xerox 1927"/>
    <n v="2.3540000000000001"/>
    <n v="12.84"/>
    <n v="3"/>
    <n v="5.7779999999999996"/>
    <n v="462.23999999999995"/>
  </r>
  <r>
    <s v="US-2014-117331"/>
    <s v="10/22/2014"/>
    <s v="29/10/2014"/>
    <x v="3"/>
    <x v="8"/>
    <d v="2014-10-22T00:00:00"/>
    <d v="2014-10-29T00:00:00"/>
    <s v="Delay"/>
    <s v="NatalieDeCherney"/>
    <s v="United States"/>
    <s v="Glendale"/>
    <s v="Arizona"/>
    <s v="Binders"/>
    <s v="Lock-Up Easel 'Spel-Binder'"/>
    <n v="15.120899999999999"/>
    <n v="8.5589999999999993"/>
    <n v="1"/>
    <n v="-6.5618999999999996"/>
    <n v="-524.952"/>
  </r>
  <r>
    <s v="CA-2012-118871"/>
    <s v="12/04/2012"/>
    <s v="09/12/2012"/>
    <x v="2"/>
    <x v="1"/>
    <d v="2012-12-04T00:00:00"/>
    <d v="2012-12-09T00:00:00"/>
    <s v="On Date"/>
    <s v="HarryMarie"/>
    <s v="United States"/>
    <s v="Los Angeles"/>
    <s v="California"/>
    <s v="Envelopes"/>
    <s v="Tyvek Side-Opening Peel &amp; Seel Expanding Envelopes"/>
    <n v="49.764000000000003"/>
    <n v="271.44"/>
    <n v="3"/>
    <n v="122.148"/>
    <n v="9771.84"/>
  </r>
  <r>
    <s v="CA-2012-118871"/>
    <s v="12/04/2012"/>
    <s v="09/12/2012"/>
    <x v="2"/>
    <x v="1"/>
    <d v="2012-12-04T00:00:00"/>
    <d v="2012-12-09T00:00:00"/>
    <s v="On Date"/>
    <s v="HarryMarie"/>
    <s v="United States"/>
    <s v="Los Angeles"/>
    <s v="California"/>
    <s v="Phones"/>
    <s v="Jensen SMPS-640 -Â speaker phone"/>
    <n v="34.025199999999998"/>
    <n v="110.352"/>
    <n v="3"/>
    <n v="8.2764000000000006"/>
    <n v="662.11200000000008"/>
  </r>
  <r>
    <s v="CA-2012-118871"/>
    <s v="12/04/2012"/>
    <s v="09/12/2012"/>
    <x v="2"/>
    <x v="1"/>
    <d v="2012-12-04T00:00:00"/>
    <d v="2012-12-09T00:00:00"/>
    <s v="On Date"/>
    <s v="HarryMarie"/>
    <s v="United States"/>
    <s v="Los Angeles"/>
    <s v="California"/>
    <s v="Furnishings"/>
    <s v="Master Caster Door Stop, Large Brown"/>
    <n v="4.5135999999999994"/>
    <n v="36.4"/>
    <n v="5"/>
    <n v="13.832000000000001"/>
    <n v="1106.56"/>
  </r>
  <r>
    <s v="CA-2011-101175"/>
    <s v="12/09/2011"/>
    <s v="14/12/2011"/>
    <x v="1"/>
    <x v="1"/>
    <d v="2011-12-09T00:00:00"/>
    <d v="2011-12-14T00:00:00"/>
    <s v="On Date"/>
    <s v="DarioMedina"/>
    <s v="United States"/>
    <s v="Mesa"/>
    <s v="Arizona"/>
    <s v="Storage"/>
    <s v="Acco Perma 3000 Stacking Storage Drawers"/>
    <n v="16.9938"/>
    <n v="100.70399999999999"/>
    <n v="6"/>
    <n v="-1.2587999999999999"/>
    <n v="-100.70399999999999"/>
  </r>
  <r>
    <s v="CA-2011-169460"/>
    <s v="04/19/2011"/>
    <s v="21/04/2011"/>
    <x v="1"/>
    <x v="10"/>
    <d v="2011-04-19T00:00:00"/>
    <d v="2011-04-21T00:00:00"/>
    <s v="On Date"/>
    <s v="NicoleFjeld"/>
    <s v="United States"/>
    <s v="San Jose"/>
    <s v="California"/>
    <s v="Furnishings"/>
    <s v="Executive Impressions 13&quot; Chairman Wall Clock"/>
    <n v="16.497"/>
    <n v="76.14"/>
    <n v="3"/>
    <n v="26.649000000000001"/>
    <n v="2131.92"/>
  </r>
  <r>
    <s v="CA-2014-126662"/>
    <s v="07/18/2014"/>
    <s v="22/07/2014"/>
    <x v="3"/>
    <x v="6"/>
    <d v="2014-07-18T00:00:00"/>
    <d v="2014-07-22T00:00:00"/>
    <s v="On Date"/>
    <s v="AlejandroBallentine"/>
    <s v="United States"/>
    <s v="Los Angeles"/>
    <s v="California"/>
    <s v="Copiers"/>
    <s v="Brother DCP1000 Digital 3 in 1 Multifunction Machine"/>
    <n v="194.99349999999998"/>
    <n v="479.98399999999998"/>
    <n v="2"/>
    <n v="89.997"/>
    <n v="7199.76"/>
  </r>
  <r>
    <s v="US-2011-121734"/>
    <s v="04/11/2011"/>
    <s v="16/04/2011"/>
    <x v="1"/>
    <x v="10"/>
    <d v="2011-04-11T00:00:00"/>
    <d v="2011-04-16T00:00:00"/>
    <s v="On Date"/>
    <s v="SanjitEngle"/>
    <s v="United States"/>
    <s v="Lewiston"/>
    <s v="Idaho"/>
    <s v="Binders"/>
    <s v="GBC Personal VeloBind Strips"/>
    <n v="6.2295999999999996"/>
    <n v="9.5839999999999996"/>
    <n v="1"/>
    <n v="3.3544"/>
    <n v="268.35199999999998"/>
  </r>
  <r>
    <s v="US-2013-100405"/>
    <s v="08/27/2013"/>
    <s v="29/08/2013"/>
    <x v="0"/>
    <x v="3"/>
    <d v="2013-08-27T00:00:00"/>
    <d v="2013-08-29T00:00:00"/>
    <s v="On Date"/>
    <s v="TomStivers"/>
    <s v="United States"/>
    <s v="Los Angeles"/>
    <s v="California"/>
    <s v="Art"/>
    <s v="Newell Chalk Holder"/>
    <n v="2.2302"/>
    <n v="8.26"/>
    <n v="2"/>
    <n v="3.7995999999999999"/>
    <n v="303.96799999999996"/>
  </r>
  <r>
    <s v="US-2014-163790"/>
    <s v="11/03/2014"/>
    <s v="05/11/2014"/>
    <x v="3"/>
    <x v="7"/>
    <d v="2014-11-03T00:00:00"/>
    <d v="2014-11-05T00:00:00"/>
    <s v="On Date"/>
    <s v="NancyLomonaco"/>
    <s v="United States"/>
    <s v="Danville"/>
    <s v="California"/>
    <s v="Envelopes"/>
    <s v="White Business Envelopes with Contemporary Seam, Recycled White Business Envelopes"/>
    <n v="5.47"/>
    <n v="76.58"/>
    <n v="7"/>
    <n v="38.29"/>
    <n v="3063.2"/>
  </r>
  <r>
    <s v="US-2014-163790"/>
    <s v="11/03/2014"/>
    <s v="05/11/2014"/>
    <x v="3"/>
    <x v="7"/>
    <d v="2014-11-03T00:00:00"/>
    <d v="2014-11-05T00:00:00"/>
    <s v="On Date"/>
    <s v="NancyLomonaco"/>
    <s v="United States"/>
    <s v="Danville"/>
    <s v="California"/>
    <s v="Art"/>
    <s v="Nontoxic Chalk"/>
    <n v="0.91520000000000024"/>
    <n v="8.8000000000000007"/>
    <n v="5"/>
    <n v="4.2240000000000002"/>
    <n v="337.92"/>
  </r>
  <r>
    <s v="US-2014-163790"/>
    <s v="11/03/2014"/>
    <s v="05/11/2014"/>
    <x v="3"/>
    <x v="7"/>
    <d v="2014-11-03T00:00:00"/>
    <d v="2014-11-05T00:00:00"/>
    <s v="On Date"/>
    <s v="NancyLomonaco"/>
    <s v="United States"/>
    <s v="Danville"/>
    <s v="California"/>
    <s v="Binders"/>
    <s v="GBC Therma-A-Bind 250T Electric Binding System"/>
    <n v="63.954799999999999"/>
    <n v="590.35199999999998"/>
    <n v="6"/>
    <n v="206.6232"/>
    <n v="16529.856"/>
  </r>
  <r>
    <s v="US-2014-163790"/>
    <s v="11/03/2014"/>
    <s v="05/11/2014"/>
    <x v="3"/>
    <x v="7"/>
    <d v="2014-11-03T00:00:00"/>
    <d v="2014-11-05T00:00:00"/>
    <s v="On Date"/>
    <s v="NancyLomonaco"/>
    <s v="United States"/>
    <s v="Danville"/>
    <s v="California"/>
    <s v="Fasteners"/>
    <s v="Super Bands, 12/Pack"/>
    <n v="1.8042"/>
    <n v="5.58"/>
    <n v="3"/>
    <n v="0.16739999999999999"/>
    <n v="13.391999999999999"/>
  </r>
  <r>
    <s v="US-2014-163790"/>
    <s v="11/03/2014"/>
    <s v="05/11/2014"/>
    <x v="3"/>
    <x v="7"/>
    <d v="2014-11-03T00:00:00"/>
    <d v="2014-11-05T00:00:00"/>
    <s v="On Date"/>
    <s v="NancyLomonaco"/>
    <s v="United States"/>
    <s v="Danville"/>
    <s v="California"/>
    <s v="Furnishings"/>
    <s v="Document Clip Frames"/>
    <n v="4.8371999999999993"/>
    <n v="25.02"/>
    <n v="3"/>
    <n v="10.5084"/>
    <n v="840.67200000000003"/>
  </r>
  <r>
    <s v="US-2014-163790"/>
    <s v="11/03/2014"/>
    <s v="05/11/2014"/>
    <x v="3"/>
    <x v="7"/>
    <d v="2014-11-03T00:00:00"/>
    <d v="2014-11-05T00:00:00"/>
    <s v="On Date"/>
    <s v="NancyLomonaco"/>
    <s v="United States"/>
    <s v="Danville"/>
    <s v="California"/>
    <s v="Storage"/>
    <s v="Space Solutions Commercial Steel Shelving"/>
    <n v="61.417500000000004"/>
    <n v="452.55"/>
    <n v="7"/>
    <n v="22.627500000000001"/>
    <n v="1810.2"/>
  </r>
  <r>
    <s v="CA-2013-129868"/>
    <s v="12/27/2013"/>
    <s v="01/01/2014"/>
    <x v="3"/>
    <x v="1"/>
    <d v="2013-12-27T00:00:00"/>
    <d v="2014-01-01T00:00:00"/>
    <s v="On Date"/>
    <s v="MikeCaudle"/>
    <s v="United States"/>
    <s v="Los Angeles"/>
    <s v="California"/>
    <s v="Supplies"/>
    <s v="Fiskars Home &amp; Office Scissors"/>
    <n v="6.3936000000000011"/>
    <n v="17.760000000000002"/>
    <n v="2"/>
    <n v="4.9728000000000003"/>
    <n v="397.82400000000001"/>
  </r>
  <r>
    <s v="CA-2013-129868"/>
    <s v="12/27/2013"/>
    <s v="01/01/2014"/>
    <x v="3"/>
    <x v="1"/>
    <d v="2013-12-27T00:00:00"/>
    <d v="2014-01-01T00:00:00"/>
    <s v="On Date"/>
    <s v="MikeCaudle"/>
    <s v="United States"/>
    <s v="Los Angeles"/>
    <s v="California"/>
    <s v="Phones"/>
    <s v="Mitel 5320 IP Phone VoIP phone"/>
    <n v="136.0728"/>
    <n v="302.38400000000001"/>
    <n v="2"/>
    <n v="30.238399999999999"/>
    <n v="2419.0720000000001"/>
  </r>
  <r>
    <s v="CA-2013-129868"/>
    <s v="12/27/2013"/>
    <s v="01/01/2014"/>
    <x v="3"/>
    <x v="1"/>
    <d v="2013-12-27T00:00:00"/>
    <d v="2014-01-01T00:00:00"/>
    <s v="On Date"/>
    <s v="MikeCaudle"/>
    <s v="United States"/>
    <s v="Los Angeles"/>
    <s v="California"/>
    <s v="Chairs"/>
    <s v="Global Armless Task Chair, Royal Blue"/>
    <n v="50.613399999999999"/>
    <n v="146.352"/>
    <n v="3"/>
    <n v="-5.4882"/>
    <n v="-439.05599999999998"/>
  </r>
  <r>
    <s v="CA-2013-129868"/>
    <s v="12/27/2013"/>
    <s v="01/01/2014"/>
    <x v="3"/>
    <x v="1"/>
    <d v="2013-12-27T00:00:00"/>
    <d v="2014-01-01T00:00:00"/>
    <s v="On Date"/>
    <s v="MikeCaudle"/>
    <s v="United States"/>
    <s v="Los Angeles"/>
    <s v="California"/>
    <s v="Appliances"/>
    <s v="Hoover Replacement Belts For Soft Guard &amp; Commercial Ltweight Upright Vacs, 2/Pk"/>
    <n v="2.923"/>
    <n v="7.9"/>
    <n v="2"/>
    <n v="2.0539999999999998"/>
    <n v="164.32"/>
  </r>
  <r>
    <s v="CA-2013-129868"/>
    <s v="12/27/2013"/>
    <s v="01/01/2014"/>
    <x v="3"/>
    <x v="1"/>
    <d v="2013-12-27T00:00:00"/>
    <d v="2014-01-01T00:00:00"/>
    <s v="On Date"/>
    <s v="MikeCaudle"/>
    <s v="United States"/>
    <s v="Los Angeles"/>
    <s v="California"/>
    <s v="Tables"/>
    <s v="Bretford Rectangular Conference Table Tops"/>
    <n v="289.62009999999998"/>
    <n v="902.71199999999999"/>
    <n v="3"/>
    <n v="33.851700000000001"/>
    <n v="2708.136"/>
  </r>
  <r>
    <s v="CA-2013-129868"/>
    <s v="12/27/2013"/>
    <s v="01/01/2014"/>
    <x v="3"/>
    <x v="1"/>
    <d v="2013-12-27T00:00:00"/>
    <d v="2014-01-01T00:00:00"/>
    <s v="On Date"/>
    <s v="MikeCaudle"/>
    <s v="United States"/>
    <s v="Los Angeles"/>
    <s v="California"/>
    <s v="Art"/>
    <s v="Model L Table or Wall-Mount Pencil Sharpener"/>
    <n v="12.9528"/>
    <n v="53.97"/>
    <n v="3"/>
    <n v="15.111599999999999"/>
    <n v="1208.9279999999999"/>
  </r>
  <r>
    <s v="US-2014-141852"/>
    <s v="11/10/2014"/>
    <s v="15/11/2014"/>
    <x v="3"/>
    <x v="7"/>
    <d v="2014-11-10T00:00:00"/>
    <d v="2014-11-15T00:00:00"/>
    <s v="On Date"/>
    <s v="JoelEaton"/>
    <s v="United States"/>
    <s v="Oceanside"/>
    <s v="California"/>
    <s v="Furnishings"/>
    <s v="Eldon Wave Desk Accessories"/>
    <n v="3.2983999999999996"/>
    <n v="47.12"/>
    <n v="8"/>
    <n v="20.732800000000001"/>
    <n v="1658.624"/>
  </r>
  <r>
    <s v="CA-2014-145219"/>
    <s v="12/25/2014"/>
    <s v="26/12/2014"/>
    <x v="3"/>
    <x v="1"/>
    <d v="2014-12-25T00:00:00"/>
    <d v="2014-12-26T00:00:00"/>
    <s v="On Date"/>
    <s v="RobertMarley"/>
    <s v="United States"/>
    <s v="Los Angeles"/>
    <s v="California"/>
    <s v="Copiers"/>
    <s v="Hewlett Packard LaserJet 3310 Copier"/>
    <n v="311.99480000000005"/>
    <n v="2879.9520000000002"/>
    <n v="6"/>
    <n v="1007.9832"/>
    <n v="80638.656000000003"/>
  </r>
  <r>
    <s v="CA-2014-145219"/>
    <s v="12/25/2014"/>
    <s v="26/12/2014"/>
    <x v="3"/>
    <x v="1"/>
    <d v="2014-12-25T00:00:00"/>
    <d v="2014-12-26T00:00:00"/>
    <s v="On Date"/>
    <s v="RobertMarley"/>
    <s v="United States"/>
    <s v="Los Angeles"/>
    <s v="California"/>
    <s v="Binders"/>
    <s v="Vinyl Sectional Post Binders"/>
    <n v="18.850000000000001"/>
    <n v="90.48"/>
    <n v="3"/>
    <n v="33.93"/>
    <n v="2714.4"/>
  </r>
  <r>
    <s v="CA-2014-168396"/>
    <s v="08/04/2014"/>
    <s v="09/08/2014"/>
    <x v="3"/>
    <x v="3"/>
    <d v="2014-08-04T00:00:00"/>
    <d v="2014-08-09T00:00:00"/>
    <s v="On Date"/>
    <s v="BruceDegenhardt"/>
    <s v="United States"/>
    <s v="San Francisco"/>
    <s v="California"/>
    <s v="Labels"/>
    <s v="Avery 473"/>
    <n v="5.3819999999999997"/>
    <n v="51.75"/>
    <n v="5"/>
    <n v="24.84"/>
    <n v="1987.2"/>
  </r>
  <r>
    <s v="CA-2014-168396"/>
    <s v="08/04/2014"/>
    <s v="09/08/2014"/>
    <x v="3"/>
    <x v="3"/>
    <d v="2014-08-04T00:00:00"/>
    <d v="2014-08-09T00:00:00"/>
    <s v="On Date"/>
    <s v="BruceDegenhardt"/>
    <s v="United States"/>
    <s v="San Francisco"/>
    <s v="California"/>
    <s v="Furnishings"/>
    <s v="Deflect-o EconoMat Studded, No Bevel Mat for Low Pile Carpeting"/>
    <n v="37.601199999999999"/>
    <n v="123.96"/>
    <n v="3"/>
    <n v="11.1564"/>
    <n v="892.51199999999994"/>
  </r>
  <r>
    <s v="CA-2012-130456"/>
    <s v="08/21/2012"/>
    <s v="26/08/2012"/>
    <x v="2"/>
    <x v="3"/>
    <d v="2012-08-21T00:00:00"/>
    <d v="2012-08-26T00:00:00"/>
    <s v="On Date"/>
    <s v="DavidSmith"/>
    <s v="United States"/>
    <s v="San Francisco"/>
    <s v="California"/>
    <s v="Bookcases"/>
    <s v="Sauder Camden County Collection Library"/>
    <n v="91.984000000000009"/>
    <n v="586.39800000000002"/>
    <n v="6"/>
    <n v="34.494"/>
    <n v="2759.52"/>
  </r>
  <r>
    <s v="CA-2012-130456"/>
    <s v="08/21/2012"/>
    <s v="26/08/2012"/>
    <x v="2"/>
    <x v="3"/>
    <d v="2012-08-21T00:00:00"/>
    <d v="2012-08-26T00:00:00"/>
    <s v="On Date"/>
    <s v="DavidSmith"/>
    <s v="United States"/>
    <s v="San Francisco"/>
    <s v="California"/>
    <s v="Storage"/>
    <s v="Carina Double Wide Media Storage Towers in Natural &amp; Black"/>
    <n v="77.740800000000007"/>
    <n v="80.98"/>
    <n v="1"/>
    <n v="3.2391999999999999"/>
    <n v="259.13599999999997"/>
  </r>
  <r>
    <s v="CA-2014-116288"/>
    <s v="03/13/2014"/>
    <s v="18/03/2014"/>
    <x v="3"/>
    <x v="9"/>
    <d v="2014-03-13T00:00:00"/>
    <d v="2014-03-18T00:00:00"/>
    <s v="On Date"/>
    <s v="BillStewart"/>
    <s v="United States"/>
    <s v="San Francisco"/>
    <s v="California"/>
    <s v="Storage"/>
    <s v="Carina Double Wide Media Storage Towers in Natural &amp; Black"/>
    <n v="77.740800000000007"/>
    <n v="242.94"/>
    <n v="3"/>
    <n v="9.7175999999999991"/>
    <n v="777.4079999999999"/>
  </r>
  <r>
    <s v="CA-2014-168228"/>
    <s v="04/28/2014"/>
    <s v="30/04/2014"/>
    <x v="3"/>
    <x v="10"/>
    <d v="2014-04-28T00:00:00"/>
    <d v="2014-04-30T00:00:00"/>
    <s v="On Date"/>
    <s v="ArthurPrichep"/>
    <s v="United States"/>
    <s v="Los Angeles"/>
    <s v="California"/>
    <s v="Art"/>
    <s v="Boston School Pro Electric Pencil Sharpener, 1670"/>
    <n v="22.615400000000001"/>
    <n v="123.92"/>
    <n v="4"/>
    <n v="33.458399999999997"/>
    <n v="2676.6719999999996"/>
  </r>
  <r>
    <s v="CA-2014-168228"/>
    <s v="04/28/2014"/>
    <s v="30/04/2014"/>
    <x v="3"/>
    <x v="10"/>
    <d v="2014-04-28T00:00:00"/>
    <d v="2014-04-30T00:00:00"/>
    <s v="On Date"/>
    <s v="ArthurPrichep"/>
    <s v="United States"/>
    <s v="Los Angeles"/>
    <s v="California"/>
    <s v="Art"/>
    <s v="Newell Chalk Holder"/>
    <n v="2.2302"/>
    <n v="12.39"/>
    <n v="3"/>
    <n v="5.6993999999999998"/>
    <n v="455.952"/>
  </r>
  <r>
    <s v="CA-2014-168228"/>
    <s v="04/28/2014"/>
    <s v="30/04/2014"/>
    <x v="3"/>
    <x v="10"/>
    <d v="2014-04-28T00:00:00"/>
    <d v="2014-04-30T00:00:00"/>
    <s v="On Date"/>
    <s v="ArthurPrichep"/>
    <s v="United States"/>
    <s v="Los Angeles"/>
    <s v="California"/>
    <s v="Art"/>
    <s v="Boston Home &amp; Office Model 2000 Electric Pencil Sharpeners"/>
    <n v="17.500999999999998"/>
    <n v="47.3"/>
    <n v="2"/>
    <n v="12.298"/>
    <n v="983.84"/>
  </r>
  <r>
    <s v="CA-2014-130141"/>
    <s v="10/23/2014"/>
    <s v="25/10/2014"/>
    <x v="3"/>
    <x v="8"/>
    <d v="2014-10-23T00:00:00"/>
    <d v="2014-10-25T00:00:00"/>
    <s v="On Date"/>
    <s v="HelenAbelman"/>
    <s v="United States"/>
    <s v="Fort Collins"/>
    <s v="Colorado"/>
    <s v="Binders"/>
    <s v="Storex Flexible Poly Binders with Double Pockets"/>
    <n v="1.4256000000000002"/>
    <n v="3.1680000000000001"/>
    <n v="4"/>
    <n v="-2.5344000000000002"/>
    <n v="-202.75200000000001"/>
  </r>
  <r>
    <s v="CA-2014-130141"/>
    <s v="10/23/2014"/>
    <s v="25/10/2014"/>
    <x v="3"/>
    <x v="8"/>
    <d v="2014-10-23T00:00:00"/>
    <d v="2014-10-25T00:00:00"/>
    <s v="On Date"/>
    <s v="HelenAbelman"/>
    <s v="United States"/>
    <s v="Fort Collins"/>
    <s v="Colorado"/>
    <s v="Chairs"/>
    <s v="Office Star - Ergonomic Mid Back Chair with 2-Way Adjustable Arms"/>
    <n v="152.0232"/>
    <n v="579.13599999999997"/>
    <n v="4"/>
    <n v="-28.956800000000001"/>
    <n v="-2316.5439999999999"/>
  </r>
  <r>
    <s v="CA-2012-147501"/>
    <s v="08/02/2012"/>
    <s v="06/08/2012"/>
    <x v="2"/>
    <x v="3"/>
    <d v="2012-08-02T00:00:00"/>
    <d v="2012-08-06T00:00:00"/>
    <s v="On Date"/>
    <s v="Corey-Lock"/>
    <s v="United States"/>
    <s v="Seattle"/>
    <s v="Washington"/>
    <s v="Binders"/>
    <s v="Ibico Presentation Index for Binding Systems"/>
    <n v="2.1093999999999999"/>
    <n v="6.3680000000000003"/>
    <n v="2"/>
    <n v="2.1492"/>
    <n v="171.93600000000001"/>
  </r>
  <r>
    <s v="CA-2012-147501"/>
    <s v="08/02/2012"/>
    <s v="06/08/2012"/>
    <x v="2"/>
    <x v="3"/>
    <d v="2012-08-02T00:00:00"/>
    <d v="2012-08-06T00:00:00"/>
    <s v="On Date"/>
    <s v="Corey-Lock"/>
    <s v="United States"/>
    <s v="Seattle"/>
    <s v="Washington"/>
    <s v="Machines"/>
    <s v="Okidata C331dn Printer"/>
    <n v="258.26"/>
    <n v="558.4"/>
    <n v="2"/>
    <n v="41.88"/>
    <n v="3350.4"/>
  </r>
  <r>
    <s v="CA-2014-129357"/>
    <s v="05/15/2014"/>
    <s v="20/05/2014"/>
    <x v="3"/>
    <x v="2"/>
    <d v="2014-05-15T00:00:00"/>
    <d v="2014-05-20T00:00:00"/>
    <s v="On Date"/>
    <s v="KenBlack"/>
    <s v="United States"/>
    <s v="Seattle"/>
    <s v="Washington"/>
    <s v="Paper"/>
    <s v="Xerox 1917"/>
    <n v="25.922299999999996"/>
    <n v="440.19"/>
    <n v="9"/>
    <n v="206.88929999999999"/>
    <n v="16551.144"/>
  </r>
  <r>
    <s v="CA-2014-129357"/>
    <s v="05/15/2014"/>
    <s v="20/05/2014"/>
    <x v="3"/>
    <x v="2"/>
    <d v="2014-05-15T00:00:00"/>
    <d v="2014-05-20T00:00:00"/>
    <s v="On Date"/>
    <s v="KenBlack"/>
    <s v="United States"/>
    <s v="Seattle"/>
    <s v="Washington"/>
    <s v="Supplies"/>
    <s v="Martin-Yale Premier Letter Opener"/>
    <n v="12.493600000000001"/>
    <n v="64.400000000000006"/>
    <n v="5"/>
    <n v="1.9319999999999999"/>
    <n v="154.56"/>
  </r>
  <r>
    <s v="CA-2014-150987"/>
    <s v="04/09/2014"/>
    <s v="13/04/2014"/>
    <x v="3"/>
    <x v="10"/>
    <d v="2014-04-09T00:00:00"/>
    <d v="2014-04-13T00:00:00"/>
    <s v="On Date"/>
    <s v="AdrianHane"/>
    <s v="United States"/>
    <s v="San Francisco"/>
    <s v="California"/>
    <s v="Paper"/>
    <s v="Xerox 1891"/>
    <n v="25.922300000000003"/>
    <n v="244.55"/>
    <n v="5"/>
    <n v="114.9385"/>
    <n v="9195.08"/>
  </r>
  <r>
    <s v="CA-2014-150987"/>
    <s v="04/09/2014"/>
    <s v="13/04/2014"/>
    <x v="3"/>
    <x v="10"/>
    <d v="2014-04-09T00:00:00"/>
    <d v="2014-04-13T00:00:00"/>
    <s v="On Date"/>
    <s v="AdrianHane"/>
    <s v="United States"/>
    <s v="San Francisco"/>
    <s v="California"/>
    <s v="Paper"/>
    <s v="Xerox 1942"/>
    <n v="24.47"/>
    <n v="195.76"/>
    <n v="4"/>
    <n v="97.88"/>
    <n v="7830.4"/>
  </r>
  <r>
    <s v="CA-2014-159107"/>
    <s v="06/25/2014"/>
    <s v="27/06/2014"/>
    <x v="3"/>
    <x v="0"/>
    <d v="2014-06-25T00:00:00"/>
    <d v="2014-06-27T00:00:00"/>
    <s v="On Date"/>
    <s v="KeanThornton"/>
    <s v="United States"/>
    <s v="San Francisco"/>
    <s v="California"/>
    <s v="Fasteners"/>
    <s v="Acco Banker's Clasps, 5 3/4&quot;-Long"/>
    <n v="1.5264"/>
    <n v="2.88"/>
    <n v="1"/>
    <n v="1.3535999999999999"/>
    <n v="108.288"/>
  </r>
  <r>
    <s v="CA-2013-116547"/>
    <s v="01/10/2013"/>
    <s v="17/01/2013"/>
    <x v="0"/>
    <x v="5"/>
    <d v="2013-01-10T00:00:00"/>
    <d v="2013-01-17T00:00:00"/>
    <s v="Delay"/>
    <s v="KenBlack"/>
    <s v="United States"/>
    <s v="Seattle"/>
    <s v="Washington"/>
    <s v="Furnishings"/>
    <s v="24-Hour Round Wall Clock"/>
    <n v="11.3886"/>
    <n v="79.92"/>
    <n v="4"/>
    <n v="34.365600000000001"/>
    <n v="2749.248"/>
  </r>
  <r>
    <s v="CA-2013-116547"/>
    <s v="01/10/2013"/>
    <s v="17/01/2013"/>
    <x v="0"/>
    <x v="5"/>
    <d v="2013-01-10T00:00:00"/>
    <d v="2013-01-17T00:00:00"/>
    <s v="Delay"/>
    <s v="KenBlack"/>
    <s v="United States"/>
    <s v="Seattle"/>
    <s v="Washington"/>
    <s v="Accessories"/>
    <s v="Logitech Media Keyboard K200"/>
    <n v="28.341900000000003"/>
    <n v="69.98"/>
    <n v="2"/>
    <n v="13.296200000000001"/>
    <n v="1063.6960000000001"/>
  </r>
  <r>
    <s v="CA-2011-114510"/>
    <s v="03/14/2011"/>
    <s v="19/03/2011"/>
    <x v="1"/>
    <x v="9"/>
    <d v="2011-03-14T00:00:00"/>
    <d v="2011-03-19T00:00:00"/>
    <s v="On Date"/>
    <s v="JasonFortune-"/>
    <s v="United States"/>
    <s v="Logan"/>
    <s v="Utah"/>
    <s v="Binders"/>
    <s v="GBC Wire Binding Combs"/>
    <n v="5.4802"/>
    <n v="33.088000000000001"/>
    <n v="4"/>
    <n v="11.167199999999999"/>
    <n v="893.37599999999998"/>
  </r>
  <r>
    <s v="CA-2011-114510"/>
    <s v="03/14/2011"/>
    <s v="19/03/2011"/>
    <x v="1"/>
    <x v="9"/>
    <d v="2011-03-14T00:00:00"/>
    <d v="2011-03-19T00:00:00"/>
    <s v="On Date"/>
    <s v="JasonFortune-"/>
    <s v="United States"/>
    <s v="Logan"/>
    <s v="Utah"/>
    <s v="Storage"/>
    <s v="Carina Double Wide Media Storage Towers in Natural &amp; Black"/>
    <n v="77.740800000000007"/>
    <n v="80.98"/>
    <n v="1"/>
    <n v="3.2391999999999999"/>
    <n v="259.13599999999997"/>
  </r>
  <r>
    <s v="CA-2011-114510"/>
    <s v="03/14/2011"/>
    <s v="19/03/2011"/>
    <x v="1"/>
    <x v="9"/>
    <d v="2011-03-14T00:00:00"/>
    <d v="2011-03-19T00:00:00"/>
    <s v="On Date"/>
    <s v="JasonFortune-"/>
    <s v="United States"/>
    <s v="Logan"/>
    <s v="Utah"/>
    <s v="Accessories"/>
    <s v="ImationÂ 30456 USBÂ Flash DriveÂ 8GB"/>
    <n v="6.3479999999999999"/>
    <n v="82.8"/>
    <n v="12"/>
    <n v="6.6239999999999997"/>
    <n v="529.91999999999996"/>
  </r>
  <r>
    <s v="CA-2011-114510"/>
    <s v="03/14/2011"/>
    <s v="19/03/2011"/>
    <x v="1"/>
    <x v="9"/>
    <d v="2011-03-14T00:00:00"/>
    <d v="2011-03-19T00:00:00"/>
    <s v="On Date"/>
    <s v="JasonFortune-"/>
    <s v="United States"/>
    <s v="Logan"/>
    <s v="Utah"/>
    <s v="Storage"/>
    <s v="Staples"/>
    <n v="7.7964000000000002"/>
    <n v="21.36"/>
    <n v="2"/>
    <n v="5.7671999999999999"/>
    <n v="461.37599999999998"/>
  </r>
  <r>
    <s v="CA-2011-114510"/>
    <s v="03/14/2011"/>
    <s v="19/03/2011"/>
    <x v="1"/>
    <x v="9"/>
    <d v="2011-03-14T00:00:00"/>
    <d v="2011-03-19T00:00:00"/>
    <s v="On Date"/>
    <s v="JasonFortune-"/>
    <s v="United States"/>
    <s v="Logan"/>
    <s v="Utah"/>
    <s v="Binders"/>
    <s v="Premium Transparent Presentation Covers, No Pattern/Clear, 8 1/2&quot; x 11&quot;"/>
    <n v="20.941200000000002"/>
    <n v="62.048000000000002"/>
    <n v="2"/>
    <n v="20.165600000000001"/>
    <n v="1613.248"/>
  </r>
  <r>
    <s v="CA-2011-138681"/>
    <s v="12/20/2011"/>
    <s v="22/12/2011"/>
    <x v="1"/>
    <x v="1"/>
    <d v="2011-12-20T00:00:00"/>
    <d v="2011-12-22T00:00:00"/>
    <s v="On Date"/>
    <s v="CarolTriggs"/>
    <s v="United States"/>
    <s v="Tucson"/>
    <s v="Arizona"/>
    <s v="Furnishings"/>
    <s v="Computer Room Manger, 14&quot;"/>
    <n v="20.787200000000002"/>
    <n v="51.968000000000004"/>
    <n v="2"/>
    <n v="10.393599999999999"/>
    <n v="831.48799999999994"/>
  </r>
  <r>
    <s v="CA-2011-138681"/>
    <s v="12/20/2011"/>
    <s v="22/12/2011"/>
    <x v="1"/>
    <x v="1"/>
    <d v="2011-12-20T00:00:00"/>
    <d v="2011-12-22T00:00:00"/>
    <s v="On Date"/>
    <s v="CarolTriggs"/>
    <s v="United States"/>
    <s v="Tucson"/>
    <s v="Arizona"/>
    <s v="Accessories"/>
    <s v="Logitech 910-002974 M325 Wireless Mouse for Web Scrolling"/>
    <n v="16.7944"/>
    <n v="71.975999999999999"/>
    <n v="3"/>
    <n v="21.5928"/>
    <n v="1727.424"/>
  </r>
  <r>
    <s v="CA-2011-138681"/>
    <s v="12/20/2011"/>
    <s v="22/12/2011"/>
    <x v="1"/>
    <x v="1"/>
    <d v="2011-12-20T00:00:00"/>
    <d v="2011-12-22T00:00:00"/>
    <s v="On Date"/>
    <s v="CarolTriggs"/>
    <s v="United States"/>
    <s v="Tucson"/>
    <s v="Arizona"/>
    <s v="Chairs"/>
    <s v="Global Low Back Tilter Chair"/>
    <n v="94.921199999999999"/>
    <n v="242.352"/>
    <n v="3"/>
    <n v="-42.4116"/>
    <n v="-3392.9279999999999"/>
  </r>
  <r>
    <s v="CA-2011-138681"/>
    <s v="12/20/2011"/>
    <s v="22/12/2011"/>
    <x v="1"/>
    <x v="1"/>
    <d v="2011-12-20T00:00:00"/>
    <d v="2011-12-22T00:00:00"/>
    <s v="On Date"/>
    <s v="CarolTriggs"/>
    <s v="United States"/>
    <s v="Tucson"/>
    <s v="Arizona"/>
    <s v="Paper"/>
    <s v="Xerox 1888"/>
    <n v="28.849600000000002"/>
    <n v="221.92"/>
    <n v="5"/>
    <n v="77.671999999999997"/>
    <n v="6213.76"/>
  </r>
  <r>
    <s v="CA-2011-138681"/>
    <s v="12/20/2011"/>
    <s v="22/12/2011"/>
    <x v="1"/>
    <x v="1"/>
    <d v="2011-12-20T00:00:00"/>
    <d v="2011-12-22T00:00:00"/>
    <s v="On Date"/>
    <s v="CarolTriggs"/>
    <s v="United States"/>
    <s v="Tucson"/>
    <s v="Arizona"/>
    <s v="Paper"/>
    <s v="Xerox 1954"/>
    <n v="2.9039999999999999"/>
    <n v="8.4480000000000004"/>
    <n v="2"/>
    <n v="2.64"/>
    <n v="211.20000000000002"/>
  </r>
  <r>
    <s v="CA-2014-138149"/>
    <s v="06/30/2014"/>
    <s v="01/07/2014"/>
    <x v="3"/>
    <x v="0"/>
    <d v="2014-06-30T00:00:00"/>
    <d v="2014-07-01T00:00:00"/>
    <s v="On Date"/>
    <s v="WilliamBrown"/>
    <s v="United States"/>
    <s v="Los Angeles"/>
    <s v="California"/>
    <s v="Binders"/>
    <s v="GBC DocuBind TL200 Manual Binding Machine"/>
    <n v="118.7094"/>
    <n v="895.92"/>
    <n v="5"/>
    <n v="302.37299999999999"/>
    <n v="24189.84"/>
  </r>
  <r>
    <s v="CA-2014-138149"/>
    <s v="06/30/2014"/>
    <s v="01/07/2014"/>
    <x v="3"/>
    <x v="0"/>
    <d v="2014-06-30T00:00:00"/>
    <d v="2014-07-01T00:00:00"/>
    <s v="On Date"/>
    <s v="WilliamBrown"/>
    <s v="United States"/>
    <s v="Los Angeles"/>
    <s v="California"/>
    <s v="Storage"/>
    <s v="Trav-L-File Heavy-Duty Shuttle II, Black"/>
    <n v="30.499000000000002"/>
    <n v="130.71"/>
    <n v="3"/>
    <n v="39.213000000000001"/>
    <n v="3137.04"/>
  </r>
  <r>
    <s v="CA-2014-138149"/>
    <s v="06/30/2014"/>
    <s v="01/07/2014"/>
    <x v="3"/>
    <x v="0"/>
    <d v="2014-06-30T00:00:00"/>
    <d v="2014-07-01T00:00:00"/>
    <s v="On Date"/>
    <s v="WilliamBrown"/>
    <s v="United States"/>
    <s v="Los Angeles"/>
    <s v="California"/>
    <s v="Art"/>
    <s v="Newell 328"/>
    <n v="4.3216000000000001"/>
    <n v="11.68"/>
    <n v="2"/>
    <n v="3.0367999999999999"/>
    <n v="242.94399999999999"/>
  </r>
  <r>
    <s v="CA-2014-138149"/>
    <s v="06/30/2014"/>
    <s v="01/07/2014"/>
    <x v="3"/>
    <x v="0"/>
    <d v="2014-06-30T00:00:00"/>
    <d v="2014-07-01T00:00:00"/>
    <s v="On Date"/>
    <s v="WilliamBrown"/>
    <s v="United States"/>
    <s v="Los Angeles"/>
    <s v="California"/>
    <s v="Accessories"/>
    <s v="Enermax Briskie RF Wireless Keyboard and Mouse Combo"/>
    <n v="13.2928"/>
    <n v="62.31"/>
    <n v="3"/>
    <n v="22.4316"/>
    <n v="1794.528"/>
  </r>
  <r>
    <s v="CA-2014-121643"/>
    <s v="05/19/2014"/>
    <s v="21/05/2014"/>
    <x v="3"/>
    <x v="2"/>
    <d v="2014-05-19T00:00:00"/>
    <d v="2014-05-21T00:00:00"/>
    <s v="On Date"/>
    <s v="AdrianBarton"/>
    <s v="United States"/>
    <s v="Portland"/>
    <s v="Oregon"/>
    <s v="Phones"/>
    <s v="Aastra 6757i CT Wireless VoIP phone"/>
    <n v="152.9624"/>
    <n v="344.70400000000001"/>
    <n v="2"/>
    <n v="38.779200000000003"/>
    <n v="3102.3360000000002"/>
  </r>
  <r>
    <s v="US-2012-122910"/>
    <s v="05/12/2012"/>
    <s v="16/05/2012"/>
    <x v="2"/>
    <x v="2"/>
    <d v="2012-05-12T00:00:00"/>
    <d v="2012-05-16T00:00:00"/>
    <s v="On Date"/>
    <s v="LarryTron"/>
    <s v="United States"/>
    <s v="Louisville"/>
    <s v="Colorado"/>
    <s v="Phones"/>
    <s v="VTech DS6151"/>
    <n v="90.712800000000001"/>
    <n v="201.584"/>
    <n v="2"/>
    <n v="20.1584"/>
    <n v="1612.672"/>
  </r>
  <r>
    <s v="CA-2014-143126"/>
    <s v="12/04/2014"/>
    <s v="08/12/2014"/>
    <x v="3"/>
    <x v="1"/>
    <d v="2014-12-04T00:00:00"/>
    <d v="2014-12-08T00:00:00"/>
    <s v="On Date"/>
    <s v="CorinnaMitchell"/>
    <s v="United States"/>
    <s v="Seattle"/>
    <s v="Washington"/>
    <s v="Tables"/>
    <s v="Bevis Oval Conference Table, Walnut"/>
    <n v="216.61340000000001"/>
    <n v="521.96"/>
    <n v="2"/>
    <n v="88.733199999999997"/>
    <n v="7098.6559999999999"/>
  </r>
  <r>
    <s v="CA-2012-109736"/>
    <s v="10/10/2012"/>
    <s v="11/10/2012"/>
    <x v="2"/>
    <x v="8"/>
    <d v="2012-10-10T00:00:00"/>
    <d v="2012-10-11T00:00:00"/>
    <s v="On Date"/>
    <s v="DennyJoy"/>
    <s v="United States"/>
    <s v="San Francisco"/>
    <s v="California"/>
    <s v="Paper"/>
    <s v="Xerox 1894"/>
    <n v="3.3695999999999997"/>
    <n v="45.36"/>
    <n v="7"/>
    <n v="21.7728"/>
    <n v="1741.8240000000001"/>
  </r>
  <r>
    <s v="CA-2012-142601"/>
    <s v="04/18/2012"/>
    <s v="20/04/2012"/>
    <x v="2"/>
    <x v="10"/>
    <d v="2012-04-18T00:00:00"/>
    <d v="2012-04-20T00:00:00"/>
    <s v="On Date"/>
    <s v="DeanraEno"/>
    <s v="United States"/>
    <s v="Los Angeles"/>
    <s v="California"/>
    <s v="Storage"/>
    <s v="Tennsco Stur-D-Stor Boltless Shelving, 5 Shelves, 24&quot; Deep, Sand"/>
    <n v="133.95689999999999"/>
    <n v="947.17"/>
    <n v="7"/>
    <n v="9.4717000000000002"/>
    <n v="757.73599999999999"/>
  </r>
  <r>
    <s v="CA-2012-142601"/>
    <s v="04/18/2012"/>
    <s v="20/04/2012"/>
    <x v="2"/>
    <x v="10"/>
    <d v="2012-04-18T00:00:00"/>
    <d v="2012-04-20T00:00:00"/>
    <s v="On Date"/>
    <s v="DeanraEno"/>
    <s v="United States"/>
    <s v="Los Angeles"/>
    <s v="California"/>
    <s v="Paper"/>
    <s v="Xerox 19"/>
    <n v="17.039000000000001"/>
    <n v="61.96"/>
    <n v="2"/>
    <n v="27.882000000000001"/>
    <n v="2230.56"/>
  </r>
  <r>
    <s v="US-2014-135230"/>
    <s v="09/02/2014"/>
    <s v="08/09/2014"/>
    <x v="3"/>
    <x v="4"/>
    <d v="2014-09-02T00:00:00"/>
    <d v="2014-09-08T00:00:00"/>
    <s v="Delay"/>
    <s v="ChristineKargatis"/>
    <s v="United States"/>
    <s v="Seattle"/>
    <s v="Washington"/>
    <s v="Art"/>
    <s v="Staples"/>
    <n v="4.6238000000000001"/>
    <n v="7.58"/>
    <n v="1"/>
    <n v="2.9561999999999999"/>
    <n v="236.49599999999998"/>
  </r>
  <r>
    <s v="CA-2011-123323"/>
    <s v="11/07/2011"/>
    <s v="12/11/2011"/>
    <x v="1"/>
    <x v="7"/>
    <d v="2011-11-07T00:00:00"/>
    <d v="2011-11-12T00:00:00"/>
    <s v="On Date"/>
    <s v="LenaHernandez"/>
    <s v="United States"/>
    <s v="San Francisco"/>
    <s v="California"/>
    <s v="Binders"/>
    <s v="Wilson Jones Legal Size Ring Binders"/>
    <n v="10.995000000000001"/>
    <n v="123.14400000000001"/>
    <n v="7"/>
    <n v="46.179000000000002"/>
    <n v="3694.32"/>
  </r>
  <r>
    <s v="US-2012-103996"/>
    <s v="03/29/2012"/>
    <s v="31/03/2012"/>
    <x v="2"/>
    <x v="9"/>
    <d v="2012-03-29T00:00:00"/>
    <d v="2012-03-31T00:00:00"/>
    <s v="On Date"/>
    <s v="RichardBierner"/>
    <s v="United States"/>
    <s v="San Diego"/>
    <s v="California"/>
    <s v="Paper"/>
    <s v="Xerox 1880"/>
    <n v="18.783199999999997"/>
    <n v="212.64"/>
    <n v="6"/>
    <n v="99.940799999999996"/>
    <n v="7995.2639999999992"/>
  </r>
  <r>
    <s v="US-2012-103996"/>
    <s v="03/29/2012"/>
    <s v="31/03/2012"/>
    <x v="2"/>
    <x v="9"/>
    <d v="2012-03-29T00:00:00"/>
    <d v="2012-03-31T00:00:00"/>
    <s v="On Date"/>
    <s v="RichardBierner"/>
    <s v="United States"/>
    <s v="San Diego"/>
    <s v="California"/>
    <s v="Paper"/>
    <s v="Tops Wirebound Message Log Books"/>
    <n v="1.7765999999999997"/>
    <n v="9.8699999999999992"/>
    <n v="3"/>
    <n v="4.5401999999999996"/>
    <n v="363.21599999999995"/>
  </r>
  <r>
    <s v="US-2012-103996"/>
    <s v="03/29/2012"/>
    <s v="31/03/2012"/>
    <x v="2"/>
    <x v="9"/>
    <d v="2012-03-29T00:00:00"/>
    <d v="2012-03-31T00:00:00"/>
    <s v="On Date"/>
    <s v="RichardBierner"/>
    <s v="United States"/>
    <s v="San Diego"/>
    <s v="California"/>
    <s v="Accessories"/>
    <s v="Memorex Froggy Flash Drive 8 GB"/>
    <n v="10.827500000000001"/>
    <n v="53.25"/>
    <n v="3"/>
    <n v="20.767499999999998"/>
    <n v="1661.3999999999999"/>
  </r>
  <r>
    <s v="US-2012-103996"/>
    <s v="03/29/2012"/>
    <s v="31/03/2012"/>
    <x v="2"/>
    <x v="9"/>
    <d v="2012-03-29T00:00:00"/>
    <d v="2012-03-31T00:00:00"/>
    <s v="On Date"/>
    <s v="RichardBierner"/>
    <s v="United States"/>
    <s v="San Diego"/>
    <s v="California"/>
    <s v="Furnishings"/>
    <s v="G.E. Longer-Life Indoor Recessed Floodlight Bulbs"/>
    <n v="3.4528000000000003"/>
    <n v="19.920000000000002"/>
    <n v="3"/>
    <n v="9.5616000000000003"/>
    <n v="764.928"/>
  </r>
  <r>
    <s v="CA-2012-105725"/>
    <s v="02/18/2012"/>
    <s v="24/02/2012"/>
    <x v="2"/>
    <x v="11"/>
    <d v="2012-02-18T00:00:00"/>
    <d v="2012-02-24T00:00:00"/>
    <s v="Delay"/>
    <s v="GuyThornton"/>
    <s v="United States"/>
    <s v="Long Beach"/>
    <s v="California"/>
    <s v="Labels"/>
    <s v="Avery 4027 File Folder Labels for Dot Matrix Printers, 5000 Labels per Box, White"/>
    <n v="16.486200000000004"/>
    <n v="61.06"/>
    <n v="2"/>
    <n v="28.087599999999998"/>
    <n v="2247.0079999999998"/>
  </r>
  <r>
    <s v="CA-2012-105725"/>
    <s v="02/18/2012"/>
    <s v="24/02/2012"/>
    <x v="2"/>
    <x v="11"/>
    <d v="2012-02-18T00:00:00"/>
    <d v="2012-02-24T00:00:00"/>
    <s v="Delay"/>
    <s v="GuyThornton"/>
    <s v="United States"/>
    <s v="Long Beach"/>
    <s v="California"/>
    <s v="Tables"/>
    <s v="Hon 61000 Series Interactive Training Tables"/>
    <n v="36.432599999999994"/>
    <n v="35.543999999999997"/>
    <n v="1"/>
    <n v="-0.88859999999999995"/>
    <n v="-71.087999999999994"/>
  </r>
  <r>
    <s v="CA-2014-164364"/>
    <s v="11/13/2014"/>
    <s v="17/11/2014"/>
    <x v="3"/>
    <x v="7"/>
    <d v="2014-11-13T00:00:00"/>
    <d v="2014-11-17T00:00:00"/>
    <s v="On Date"/>
    <s v="ChristineSundaresam"/>
    <s v="United States"/>
    <s v="Seattle"/>
    <s v="Washington"/>
    <s v="Labels"/>
    <s v="Avery 483"/>
    <n v="2.6892000000000005"/>
    <n v="9.9600000000000009"/>
    <n v="2"/>
    <n v="4.5815999999999999"/>
    <n v="366.52800000000002"/>
  </r>
  <r>
    <s v="CA-2014-164364"/>
    <s v="11/13/2014"/>
    <s v="17/11/2014"/>
    <x v="3"/>
    <x v="7"/>
    <d v="2014-11-13T00:00:00"/>
    <d v="2014-11-17T00:00:00"/>
    <s v="On Date"/>
    <s v="ChristineSundaresam"/>
    <s v="United States"/>
    <s v="Seattle"/>
    <s v="Washington"/>
    <s v="Art"/>
    <s v="Dixon Ticonderoga Maple Cedar Pencil, #2"/>
    <n v="2.3025000000000002"/>
    <n v="9.2100000000000009"/>
    <n v="3"/>
    <n v="2.3025000000000002"/>
    <n v="184.20000000000002"/>
  </r>
  <r>
    <s v="CA-2014-164364"/>
    <s v="11/13/2014"/>
    <s v="17/11/2014"/>
    <x v="3"/>
    <x v="7"/>
    <d v="2014-11-13T00:00:00"/>
    <d v="2014-11-17T00:00:00"/>
    <s v="On Date"/>
    <s v="ChristineSundaresam"/>
    <s v="United States"/>
    <s v="Seattle"/>
    <s v="Washington"/>
    <s v="Supplies"/>
    <s v="Acme Forged Steel Scissors with Black Enamel Handles"/>
    <n v="6.610100000000001"/>
    <n v="27.93"/>
    <n v="3"/>
    <n v="8.0997000000000003"/>
    <n v="647.976"/>
  </r>
  <r>
    <s v="CA-2013-120005"/>
    <s v="03/04/2013"/>
    <s v="04/03/2013"/>
    <x v="0"/>
    <x v="9"/>
    <d v="2013-03-04T00:00:00"/>
    <d v="2013-03-04T00:00:00"/>
    <s v="On Date"/>
    <s v="TheresaSwint"/>
    <s v="United States"/>
    <s v="San Francisco"/>
    <s v="California"/>
    <s v="Supplies"/>
    <s v="Elite 5&quot; Scissors"/>
    <n v="5.9150000000000009"/>
    <n v="25.35"/>
    <n v="3"/>
    <n v="7.6050000000000004"/>
    <n v="608.40000000000009"/>
  </r>
  <r>
    <s v="CA-2013-120005"/>
    <s v="03/04/2013"/>
    <s v="04/03/2013"/>
    <x v="0"/>
    <x v="9"/>
    <d v="2013-03-04T00:00:00"/>
    <d v="2013-03-04T00:00:00"/>
    <s v="On Date"/>
    <s v="TheresaSwint"/>
    <s v="United States"/>
    <s v="San Francisco"/>
    <s v="California"/>
    <s v="Furnishings"/>
    <s v="Executive Impressions 10&quot; Spectator Wall Clock"/>
    <n v="7.7615999999999996"/>
    <n v="35.28"/>
    <n v="3"/>
    <n v="11.995200000000001"/>
    <n v="959.61599999999999"/>
  </r>
  <r>
    <s v="CA-2013-123526"/>
    <s v="12/25/2013"/>
    <s v="26/12/2013"/>
    <x v="0"/>
    <x v="1"/>
    <d v="2013-12-25T00:00:00"/>
    <d v="2013-12-26T00:00:00"/>
    <s v="On Date"/>
    <s v="BenjaminVenier"/>
    <s v="United States"/>
    <s v="Seattle"/>
    <s v="Washington"/>
    <s v="Paper"/>
    <s v="Xerox 1898"/>
    <n v="3.4735999999999998"/>
    <n v="33.4"/>
    <n v="5"/>
    <n v="16.032"/>
    <n v="1282.56"/>
  </r>
  <r>
    <s v="CA-2013-127649"/>
    <s v="10/08/2013"/>
    <s v="10/10/2013"/>
    <x v="0"/>
    <x v="8"/>
    <d v="2013-10-08T00:00:00"/>
    <d v="2013-10-10T00:00:00"/>
    <s v="On Date"/>
    <s v="DionisLloyd"/>
    <s v="United States"/>
    <s v="Spokane"/>
    <s v="Washington"/>
    <s v="Machines"/>
    <s v="Okidata C331dn Printer"/>
    <n v="258.26"/>
    <n v="837.6"/>
    <n v="3"/>
    <n v="62.82"/>
    <n v="5025.6000000000004"/>
  </r>
  <r>
    <s v="CA-2011-112851"/>
    <s v="09/17/2011"/>
    <s v="21/09/2011"/>
    <x v="1"/>
    <x v="4"/>
    <d v="2011-09-17T00:00:00"/>
    <d v="2011-09-21T00:00:00"/>
    <s v="On Date"/>
    <s v="NickRadford"/>
    <s v="United States"/>
    <s v="Chula Vista"/>
    <s v="California"/>
    <s v="Envelopes"/>
    <s v="Tyvek Interoffice Envelopes, 9 1/2&quot; x 12 1/2&quot;, 100/Box"/>
    <n v="32.319399999999995"/>
    <n v="182.94"/>
    <n v="3"/>
    <n v="85.981800000000007"/>
    <n v="6878.5440000000008"/>
  </r>
  <r>
    <s v="CA-2014-123701"/>
    <s v="11/25/2014"/>
    <s v="28/11/2014"/>
    <x v="3"/>
    <x v="7"/>
    <d v="2014-11-25T00:00:00"/>
    <d v="2014-11-28T00:00:00"/>
    <s v="On Date"/>
    <s v="PatrickGardner"/>
    <s v="United States"/>
    <s v="San Francisco"/>
    <s v="California"/>
    <s v="Art"/>
    <s v="BIC Liqua Brite Liner"/>
    <n v="4.4416000000000002"/>
    <n v="27.76"/>
    <n v="4"/>
    <n v="9.9936000000000007"/>
    <n v="799.48800000000006"/>
  </r>
  <r>
    <s v="US-2013-114888"/>
    <s v="09/20/2013"/>
    <s v="25/09/2013"/>
    <x v="0"/>
    <x v="4"/>
    <d v="2013-09-20T00:00:00"/>
    <d v="2013-09-25T00:00:00"/>
    <s v="On Date"/>
    <s v="ChuckClark"/>
    <s v="United States"/>
    <s v="San Francisco"/>
    <s v="California"/>
    <s v="Binders"/>
    <s v="Cardinal Holdit Business Card Pockets"/>
    <n v="2.5895999999999999"/>
    <n v="11.952"/>
    <n v="3"/>
    <n v="4.1832000000000003"/>
    <n v="334.65600000000001"/>
  </r>
  <r>
    <s v="US-2013-114888"/>
    <s v="09/20/2013"/>
    <s v="25/09/2013"/>
    <x v="0"/>
    <x v="4"/>
    <d v="2013-09-20T00:00:00"/>
    <d v="2013-09-25T00:00:00"/>
    <s v="On Date"/>
    <s v="ChuckClark"/>
    <s v="United States"/>
    <s v="San Francisco"/>
    <s v="California"/>
    <s v="Supplies"/>
    <s v="Kleencut Forged Office Shears by Acme United Corporation"/>
    <n v="1.456"/>
    <n v="6.24"/>
    <n v="3"/>
    <n v="1.8720000000000001"/>
    <n v="149.76000000000002"/>
  </r>
  <r>
    <s v="US-2011-167262"/>
    <s v="10/31/2011"/>
    <s v="03/11/2011"/>
    <x v="1"/>
    <x v="8"/>
    <d v="2011-10-31T00:00:00"/>
    <d v="2011-11-03T00:00:00"/>
    <s v="On Date"/>
    <s v="AmyCox"/>
    <s v="United States"/>
    <s v="Avondale"/>
    <s v="Arizona"/>
    <s v="Phones"/>
    <s v="Plantronics HL10 Handset Lifter"/>
    <n v="82.352900000000005"/>
    <n v="742.33600000000001"/>
    <n v="8"/>
    <n v="83.512799999999999"/>
    <n v="6681.0239999999994"/>
  </r>
  <r>
    <s v="CA-2014-108091"/>
    <s v="11/17/2014"/>
    <s v="22/11/2014"/>
    <x v="3"/>
    <x v="7"/>
    <d v="2014-11-17T00:00:00"/>
    <d v="2014-11-22T00:00:00"/>
    <s v="On Date"/>
    <s v="EileenKiefer"/>
    <s v="United States"/>
    <s v="Escondido"/>
    <s v="California"/>
    <s v="Art"/>
    <s v="Newell 328"/>
    <n v="4.3216000000000001"/>
    <n v="23.36"/>
    <n v="4"/>
    <n v="6.0735999999999999"/>
    <n v="485.88799999999998"/>
  </r>
  <r>
    <s v="CA-2012-104346"/>
    <s v="12/11/2012"/>
    <s v="16/12/2012"/>
    <x v="2"/>
    <x v="1"/>
    <d v="2012-12-11T00:00:00"/>
    <d v="2012-12-16T00:00:00"/>
    <s v="On Date"/>
    <s v="IreneMaddox"/>
    <s v="United States"/>
    <s v="Colorado Springs"/>
    <s v="Colorado"/>
    <s v="Art"/>
    <s v="Newell 313"/>
    <n v="2.3943999999999996"/>
    <n v="13.12"/>
    <n v="5"/>
    <n v="1.1479999999999999"/>
    <n v="91.839999999999989"/>
  </r>
  <r>
    <s v="CA-2012-104346"/>
    <s v="12/11/2012"/>
    <s v="16/12/2012"/>
    <x v="2"/>
    <x v="1"/>
    <d v="2012-12-11T00:00:00"/>
    <d v="2012-12-16T00:00:00"/>
    <s v="On Date"/>
    <s v="IreneMaddox"/>
    <s v="United States"/>
    <s v="Colorado Springs"/>
    <s v="Colorado"/>
    <s v="Bookcases"/>
    <s v="Bush Westfield Collection Bookcases, Dark Cherry Finish"/>
    <n v="53.3416"/>
    <n v="69.575999999999993"/>
    <n v="4"/>
    <n v="-143.79040000000001"/>
    <n v="-11503.232"/>
  </r>
  <r>
    <s v="CA-2012-104346"/>
    <s v="12/11/2012"/>
    <s v="16/12/2012"/>
    <x v="2"/>
    <x v="1"/>
    <d v="2012-12-11T00:00:00"/>
    <d v="2012-12-16T00:00:00"/>
    <s v="On Date"/>
    <s v="IreneMaddox"/>
    <s v="United States"/>
    <s v="Colorado Springs"/>
    <s v="Colorado"/>
    <s v="Art"/>
    <s v="Newell 326"/>
    <n v="1.2496"/>
    <n v="4.2240000000000002"/>
    <n v="3"/>
    <n v="0.47520000000000001"/>
    <n v="38.015999999999998"/>
  </r>
  <r>
    <s v="CA-2012-104346"/>
    <s v="12/11/2012"/>
    <s v="16/12/2012"/>
    <x v="2"/>
    <x v="1"/>
    <d v="2012-12-11T00:00:00"/>
    <d v="2012-12-16T00:00:00"/>
    <s v="On Date"/>
    <s v="IreneMaddox"/>
    <s v="United States"/>
    <s v="Colorado Springs"/>
    <s v="Colorado"/>
    <s v="Accessories"/>
    <s v="Logitech Keyboard K120"/>
    <n v="16.153500000000001"/>
    <n v="58.08"/>
    <n v="4"/>
    <n v="-6.5339999999999998"/>
    <n v="-522.72"/>
  </r>
  <r>
    <s v="CA-2012-104346"/>
    <s v="12/11/2012"/>
    <s v="16/12/2012"/>
    <x v="2"/>
    <x v="1"/>
    <d v="2012-12-11T00:00:00"/>
    <d v="2012-12-16T00:00:00"/>
    <s v="On Date"/>
    <s v="IreneMaddox"/>
    <s v="United States"/>
    <s v="Colorado Springs"/>
    <s v="Colorado"/>
    <s v="Furnishings"/>
    <s v="Master Caster Door Stop, Large Neon Orange"/>
    <n v="4.1495999999999995"/>
    <n v="52.415999999999997"/>
    <n v="9"/>
    <n v="15.069599999999999"/>
    <n v="1205.568"/>
  </r>
  <r>
    <s v="CA-2012-104346"/>
    <s v="12/11/2012"/>
    <s v="16/12/2012"/>
    <x v="2"/>
    <x v="1"/>
    <d v="2012-12-11T00:00:00"/>
    <d v="2012-12-16T00:00:00"/>
    <s v="On Date"/>
    <s v="IreneMaddox"/>
    <s v="United States"/>
    <s v="Colorado Springs"/>
    <s v="Colorado"/>
    <s v="Furnishings"/>
    <s v="DAX Wood Document Frame"/>
    <n v="8.7872000000000003"/>
    <n v="54.92"/>
    <n v="5"/>
    <n v="10.984"/>
    <n v="878.72"/>
  </r>
  <r>
    <s v="CA-2012-104346"/>
    <s v="12/11/2012"/>
    <s v="16/12/2012"/>
    <x v="2"/>
    <x v="1"/>
    <d v="2012-12-11T00:00:00"/>
    <d v="2012-12-16T00:00:00"/>
    <s v="On Date"/>
    <s v="IreneMaddox"/>
    <s v="United States"/>
    <s v="Colorado Springs"/>
    <s v="Colorado"/>
    <s v="Tables"/>
    <s v="Bevis Rectangular Conference Tables"/>
    <n v="122.6232"/>
    <n v="364.95"/>
    <n v="5"/>
    <n v="-248.166"/>
    <n v="-19853.28"/>
  </r>
  <r>
    <s v="CA-2012-104346"/>
    <s v="12/11/2012"/>
    <s v="16/12/2012"/>
    <x v="2"/>
    <x v="1"/>
    <d v="2012-12-11T00:00:00"/>
    <d v="2012-12-16T00:00:00"/>
    <s v="On Date"/>
    <s v="IreneMaddox"/>
    <s v="United States"/>
    <s v="Colorado Springs"/>
    <s v="Colorado"/>
    <s v="Paper"/>
    <s v="Xerox 1932"/>
    <n v="18.783200000000001"/>
    <n v="85.055999999999997"/>
    <n v="3"/>
    <n v="28.706399999999999"/>
    <n v="2296.5119999999997"/>
  </r>
  <r>
    <s v="CA-2012-104346"/>
    <s v="12/11/2012"/>
    <s v="16/12/2012"/>
    <x v="2"/>
    <x v="1"/>
    <d v="2012-12-11T00:00:00"/>
    <d v="2012-12-16T00:00:00"/>
    <s v="On Date"/>
    <s v="IreneMaddox"/>
    <s v="United States"/>
    <s v="Colorado Springs"/>
    <s v="Colorado"/>
    <s v="Paper"/>
    <s v="Avery Personal Creations Heavyweight Cards"/>
    <n v="6.0008000000000017"/>
    <n v="27.696000000000002"/>
    <n v="3"/>
    <n v="9.6936"/>
    <n v="775.48800000000006"/>
  </r>
  <r>
    <s v="CA-2012-144722"/>
    <s v="03/16/2012"/>
    <s v="23/03/2012"/>
    <x v="2"/>
    <x v="9"/>
    <d v="2012-03-16T00:00:00"/>
    <d v="2012-03-23T00:00:00"/>
    <s v="Delay"/>
    <s v="MonicaFederle"/>
    <s v="United States"/>
    <s v="Los Angeles"/>
    <s v="California"/>
    <s v="Furnishings"/>
    <s v="Howard Miller 11-1/2&quot; Diameter Brentwood Wall Clock"/>
    <n v="25.015400000000003"/>
    <n v="43.13"/>
    <n v="1"/>
    <n v="18.114599999999999"/>
    <n v="1449.1679999999999"/>
  </r>
  <r>
    <s v="CA-2012-137708"/>
    <s v="11/22/2012"/>
    <s v="25/11/2012"/>
    <x v="2"/>
    <x v="7"/>
    <d v="2012-11-22T00:00:00"/>
    <d v="2012-11-25T00:00:00"/>
    <s v="On Date"/>
    <s v="NathanGelder"/>
    <s v="United States"/>
    <s v="Los Angeles"/>
    <s v="California"/>
    <s v="Paper"/>
    <s v="Xerox 1887"/>
    <n v="9.8643999999999981"/>
    <n v="37.94"/>
    <n v="2"/>
    <n v="18.211200000000002"/>
    <n v="1456.8960000000002"/>
  </r>
  <r>
    <s v="CA-2012-137708"/>
    <s v="11/22/2012"/>
    <s v="25/11/2012"/>
    <x v="2"/>
    <x v="7"/>
    <d v="2012-11-22T00:00:00"/>
    <d v="2012-11-25T00:00:00"/>
    <s v="On Date"/>
    <s v="NathanGelder"/>
    <s v="United States"/>
    <s v="Los Angeles"/>
    <s v="California"/>
    <s v="Paper"/>
    <s v="Xerox 1971"/>
    <n v="2.3539999999999992"/>
    <n v="42.8"/>
    <n v="10"/>
    <n v="19.260000000000002"/>
    <n v="1540.8000000000002"/>
  </r>
  <r>
    <s v="CA-2012-137708"/>
    <s v="11/22/2012"/>
    <s v="25/11/2012"/>
    <x v="2"/>
    <x v="7"/>
    <d v="2012-11-22T00:00:00"/>
    <d v="2012-11-25T00:00:00"/>
    <s v="On Date"/>
    <s v="NathanGelder"/>
    <s v="United States"/>
    <s v="Los Angeles"/>
    <s v="California"/>
    <s v="Storage"/>
    <s v="Personal Folder Holder, Ebony"/>
    <n v="7.8470000000000013"/>
    <n v="33.630000000000003"/>
    <n v="3"/>
    <n v="10.089"/>
    <n v="807.12"/>
  </r>
  <r>
    <s v="CA-2013-111696"/>
    <s v="05/09/2013"/>
    <s v="11/05/2013"/>
    <x v="0"/>
    <x v="2"/>
    <d v="2013-05-09T00:00:00"/>
    <d v="2013-05-11T00:00:00"/>
    <s v="On Date"/>
    <s v="TrudyBrown"/>
    <s v="United States"/>
    <s v="Los Angeles"/>
    <s v="California"/>
    <s v="Paper"/>
    <s v="Xerox 1920"/>
    <n v="3.2890000000000001"/>
    <n v="17.940000000000001"/>
    <n v="3"/>
    <n v="8.0730000000000004"/>
    <n v="645.84"/>
  </r>
  <r>
    <s v="CA-2013-134222"/>
    <s v="07/11/2013"/>
    <s v="12/07/2013"/>
    <x v="0"/>
    <x v="6"/>
    <d v="2013-07-11T00:00:00"/>
    <d v="2013-07-12T00:00:00"/>
    <s v="On Date"/>
    <s v="NickZandusky"/>
    <s v="United States"/>
    <s v="Yuma"/>
    <s v="Arizona"/>
    <s v="Binders"/>
    <s v="GBC Standard Therm-A-Bind Covers"/>
    <n v="13.456799999999999"/>
    <n v="44.856000000000002"/>
    <n v="6"/>
    <n v="-35.884799999999998"/>
    <n v="-2870.7839999999997"/>
  </r>
  <r>
    <s v="US-2014-136707"/>
    <s v="11/13/2014"/>
    <s v="16/11/2014"/>
    <x v="3"/>
    <x v="7"/>
    <d v="2014-11-13T00:00:00"/>
    <d v="2014-11-16T00:00:00"/>
    <s v="On Date"/>
    <s v="JimEpp"/>
    <s v="United States"/>
    <s v="Los Angeles"/>
    <s v="California"/>
    <s v="Binders"/>
    <s v="Acco 3-Hole Punch"/>
    <n v="2.2776000000000001"/>
    <n v="14.016"/>
    <n v="4"/>
    <n v="4.9055999999999997"/>
    <n v="392.44799999999998"/>
  </r>
  <r>
    <s v="CA-2014-167661"/>
    <s v="10/06/2014"/>
    <s v="11/10/2014"/>
    <x v="3"/>
    <x v="8"/>
    <d v="2014-10-06T00:00:00"/>
    <d v="2014-10-11T00:00:00"/>
    <s v="On Date"/>
    <s v="MikePelletier"/>
    <s v="United States"/>
    <s v="San Francisco"/>
    <s v="California"/>
    <s v="Binders"/>
    <s v="Avery Framed View Binder, EZD Ring (Locking), Navy, 1 1/2&quot;"/>
    <n v="5.2893999999999997"/>
    <n v="39.92"/>
    <n v="5"/>
    <n v="13.473000000000001"/>
    <n v="1077.8400000000001"/>
  </r>
  <r>
    <s v="CA-2014-167661"/>
    <s v="10/06/2014"/>
    <s v="11/10/2014"/>
    <x v="3"/>
    <x v="8"/>
    <d v="2014-10-06T00:00:00"/>
    <d v="2014-10-11T00:00:00"/>
    <s v="On Date"/>
    <s v="MikePelletier"/>
    <s v="United States"/>
    <s v="San Francisco"/>
    <s v="California"/>
    <s v="Paper"/>
    <s v="Xerox 1951"/>
    <n v="17.039000000000001"/>
    <n v="61.96"/>
    <n v="2"/>
    <n v="27.882000000000001"/>
    <n v="2230.56"/>
  </r>
  <r>
    <s v="CA-2014-167661"/>
    <s v="10/06/2014"/>
    <s v="11/10/2014"/>
    <x v="3"/>
    <x v="8"/>
    <d v="2014-10-06T00:00:00"/>
    <d v="2014-10-11T00:00:00"/>
    <s v="On Date"/>
    <s v="MikePelletier"/>
    <s v="United States"/>
    <s v="San Francisco"/>
    <s v="California"/>
    <s v="Binders"/>
    <s v="Avery Hole Reinforcements"/>
    <n v="3.1772999999999998"/>
    <n v="19.936"/>
    <n v="4"/>
    <n v="7.2267999999999999"/>
    <n v="578.14400000000001"/>
  </r>
  <r>
    <s v="US-2011-128685"/>
    <s v="04/04/2011"/>
    <s v="05/04/2011"/>
    <x v="1"/>
    <x v="10"/>
    <d v="2011-04-04T00:00:00"/>
    <d v="2011-04-05T00:00:00"/>
    <s v="On Date"/>
    <s v="MaryZewe"/>
    <s v="United States"/>
    <s v="Los Angeles"/>
    <s v="California"/>
    <s v="Binders"/>
    <s v="Avery Non-Stick Binders"/>
    <n v="2.4695"/>
    <n v="7.1840000000000002"/>
    <n v="2"/>
    <n v="2.2450000000000001"/>
    <n v="179.60000000000002"/>
  </r>
  <r>
    <s v="CA-2011-164469"/>
    <s v="06/25/2011"/>
    <s v="27/06/2011"/>
    <x v="1"/>
    <x v="0"/>
    <d v="2011-06-25T00:00:00"/>
    <d v="2011-06-27T00:00:00"/>
    <s v="On Date"/>
    <s v="GraceKelly"/>
    <s v="United States"/>
    <s v="Salem"/>
    <s v="Oregon"/>
    <s v="Phones"/>
    <s v="Plantronics 81402"/>
    <n v="48.832599999999992"/>
    <n v="263.95999999999998"/>
    <n v="5"/>
    <n v="19.797000000000001"/>
    <n v="1583.76"/>
  </r>
  <r>
    <s v="CA-2011-164469"/>
    <s v="06/25/2011"/>
    <s v="27/06/2011"/>
    <x v="1"/>
    <x v="0"/>
    <d v="2011-06-25T00:00:00"/>
    <d v="2011-06-27T00:00:00"/>
    <s v="On Date"/>
    <s v="GraceKelly"/>
    <s v="United States"/>
    <s v="Salem"/>
    <s v="Oregon"/>
    <s v="Art"/>
    <s v="Avery Hi-Liter EverBold Pen Style Fluorescent Highlighters, 4/Pack"/>
    <n v="4.8840000000000003"/>
    <n v="71.632000000000005"/>
    <n v="11"/>
    <n v="17.908000000000001"/>
    <n v="1432.64"/>
  </r>
  <r>
    <s v="CA-2011-164469"/>
    <s v="06/25/2011"/>
    <s v="27/06/2011"/>
    <x v="1"/>
    <x v="0"/>
    <d v="2011-06-25T00:00:00"/>
    <d v="2011-06-27T00:00:00"/>
    <s v="On Date"/>
    <s v="GraceKelly"/>
    <s v="United States"/>
    <s v="Salem"/>
    <s v="Oregon"/>
    <s v="Art"/>
    <s v="Hunt BOSTON Vista Battery-Operated Pencil Sharpener, Black"/>
    <n v="8.5117999999999991"/>
    <n v="9.3279999999999994"/>
    <n v="1"/>
    <n v="0.81620000000000004"/>
    <n v="65.296000000000006"/>
  </r>
  <r>
    <s v="CA-2011-107818"/>
    <s v="09/08/2011"/>
    <s v="14/09/2011"/>
    <x v="1"/>
    <x v="4"/>
    <d v="2011-09-08T00:00:00"/>
    <d v="2011-09-14T00:00:00"/>
    <s v="Delay"/>
    <s v="MarcCrier"/>
    <s v="United States"/>
    <s v="Pasco"/>
    <s v="Washington"/>
    <s v="Art"/>
    <s v="Prang Colored Pencils"/>
    <n v="1.617"/>
    <n v="5.88"/>
    <n v="2"/>
    <n v="2.6459999999999999"/>
    <n v="211.68"/>
  </r>
  <r>
    <s v="CA-2011-107818"/>
    <s v="09/08/2011"/>
    <s v="14/09/2011"/>
    <x v="1"/>
    <x v="4"/>
    <d v="2011-09-08T00:00:00"/>
    <d v="2011-09-14T00:00:00"/>
    <s v="Delay"/>
    <s v="MarcCrier"/>
    <s v="United States"/>
    <s v="Pasco"/>
    <s v="Washington"/>
    <s v="Chairs"/>
    <s v="Hon Deluxe Fabric Upholstered Stacking Chairs, Rounded Back"/>
    <n v="170.786"/>
    <n v="975.92"/>
    <n v="5"/>
    <n v="121.99"/>
    <n v="9759.1999999999989"/>
  </r>
  <r>
    <s v="CA-2011-107818"/>
    <s v="09/08/2011"/>
    <s v="14/09/2011"/>
    <x v="1"/>
    <x v="4"/>
    <d v="2011-09-08T00:00:00"/>
    <d v="2011-09-14T00:00:00"/>
    <s v="Delay"/>
    <s v="MarcCrier"/>
    <s v="United States"/>
    <s v="Pasco"/>
    <s v="Washington"/>
    <s v="Art"/>
    <s v="Hunt PowerHouse Electric Pencil Sharpener, Blue"/>
    <n v="26.585999999999999"/>
    <n v="303.83999999999997"/>
    <n v="8"/>
    <n v="91.152000000000001"/>
    <n v="7292.16"/>
  </r>
  <r>
    <s v="CA-2011-107818"/>
    <s v="09/08/2011"/>
    <s v="14/09/2011"/>
    <x v="1"/>
    <x v="4"/>
    <d v="2011-09-08T00:00:00"/>
    <d v="2011-09-14T00:00:00"/>
    <s v="Delay"/>
    <s v="MarcCrier"/>
    <s v="United States"/>
    <s v="Pasco"/>
    <s v="Washington"/>
    <s v="Storage"/>
    <s v="Carina Double Wide Media Storage Towers in Natural &amp; Black"/>
    <n v="77.740800000000007"/>
    <n v="485.88"/>
    <n v="6"/>
    <n v="19.435199999999998"/>
    <n v="1554.8159999999998"/>
  </r>
  <r>
    <s v="CA-2011-113320"/>
    <s v="12/12/2011"/>
    <s v="15/12/2011"/>
    <x v="1"/>
    <x v="1"/>
    <d v="2011-12-12T00:00:00"/>
    <d v="2011-12-15T00:00:00"/>
    <s v="On Date"/>
    <s v="LoganHaushalter"/>
    <s v="United States"/>
    <s v="Oakland"/>
    <s v="California"/>
    <s v="Furnishings"/>
    <s v="Eldon Image Series Desk Accessories, Burgundy"/>
    <n v="2.6751999999999994"/>
    <n v="12.54"/>
    <n v="3"/>
    <n v="4.5144000000000002"/>
    <n v="361.15200000000004"/>
  </r>
  <r>
    <s v="CA-2011-113320"/>
    <s v="12/12/2011"/>
    <s v="15/12/2011"/>
    <x v="1"/>
    <x v="1"/>
    <d v="2011-12-12T00:00:00"/>
    <d v="2011-12-15T00:00:00"/>
    <s v="On Date"/>
    <s v="LoganHaushalter"/>
    <s v="United States"/>
    <s v="Oakland"/>
    <s v="California"/>
    <s v="Storage"/>
    <s v="Woodgrain Magazine Files by Perma"/>
    <n v="2.7713999999999999"/>
    <n v="8.94"/>
    <n v="3"/>
    <n v="0.62580000000000002"/>
    <n v="50.064"/>
  </r>
  <r>
    <s v="CA-2011-113320"/>
    <s v="12/12/2011"/>
    <s v="15/12/2011"/>
    <x v="1"/>
    <x v="1"/>
    <d v="2011-12-12T00:00:00"/>
    <d v="2011-12-15T00:00:00"/>
    <s v="On Date"/>
    <s v="LoganHaushalter"/>
    <s v="United States"/>
    <s v="Oakland"/>
    <s v="California"/>
    <s v="Furnishings"/>
    <s v="Longer-Life Soft White Bulbs"/>
    <n v="1.6016000000000001"/>
    <n v="9.24"/>
    <n v="3"/>
    <n v="4.4352"/>
    <n v="354.81600000000003"/>
  </r>
  <r>
    <s v="CA-2012-137526"/>
    <s v="01/13/2012"/>
    <s v="17/01/2012"/>
    <x v="2"/>
    <x v="5"/>
    <d v="2012-01-13T00:00:00"/>
    <d v="2012-01-17T00:00:00"/>
    <s v="On Date"/>
    <s v="PhilipBrown"/>
    <s v="United States"/>
    <s v="Los Angeles"/>
    <s v="California"/>
    <s v="Binders"/>
    <s v="Binding Machine Supplies"/>
    <n v="15.168399999999998"/>
    <n v="70.007999999999996"/>
    <n v="3"/>
    <n v="24.502800000000001"/>
    <n v="1960.2240000000002"/>
  </r>
  <r>
    <s v="CA-2012-137526"/>
    <s v="01/13/2012"/>
    <s v="17/01/2012"/>
    <x v="2"/>
    <x v="5"/>
    <d v="2012-01-13T00:00:00"/>
    <d v="2012-01-17T00:00:00"/>
    <s v="On Date"/>
    <s v="PhilipBrown"/>
    <s v="United States"/>
    <s v="Los Angeles"/>
    <s v="California"/>
    <s v="Furnishings"/>
    <s v="Floodlight Indoor Halogen Bulbs, 1 Bulb per Pack, 60 Watts"/>
    <n v="9.8939999999999984"/>
    <n v="77.599999999999994"/>
    <n v="4"/>
    <n v="38.024000000000001"/>
    <n v="3041.92"/>
  </r>
  <r>
    <s v="CA-2012-137526"/>
    <s v="01/13/2012"/>
    <s v="17/01/2012"/>
    <x v="2"/>
    <x v="5"/>
    <d v="2012-01-13T00:00:00"/>
    <d v="2012-01-17T00:00:00"/>
    <s v="On Date"/>
    <s v="PhilipBrown"/>
    <s v="United States"/>
    <s v="Los Angeles"/>
    <s v="California"/>
    <s v="Furnishings"/>
    <s v="Deflect-o EconoMat Nonstudded, No Bevel Mat"/>
    <n v="41.320000000000007"/>
    <n v="464.85"/>
    <n v="9"/>
    <n v="92.97"/>
    <n v="7437.6"/>
  </r>
  <r>
    <s v="CA-2014-122490"/>
    <s v="11/14/2014"/>
    <s v="19/11/2014"/>
    <x v="3"/>
    <x v="7"/>
    <d v="2014-11-14T00:00:00"/>
    <d v="2014-11-19T00:00:00"/>
    <s v="On Date"/>
    <s v="TedTrevino"/>
    <s v="United States"/>
    <s v="Seattle"/>
    <s v="Washington"/>
    <s v="Chairs"/>
    <s v="Global Troy Executive Leather Low-Back Tilter"/>
    <n v="375.73500000000007"/>
    <n v="2404.7040000000002"/>
    <n v="6"/>
    <n v="150.29400000000001"/>
    <n v="12023.52"/>
  </r>
  <r>
    <s v="CA-2014-122490"/>
    <s v="11/14/2014"/>
    <s v="19/11/2014"/>
    <x v="3"/>
    <x v="7"/>
    <d v="2014-11-14T00:00:00"/>
    <d v="2014-11-19T00:00:00"/>
    <s v="On Date"/>
    <s v="TedTrevino"/>
    <s v="United States"/>
    <s v="Seattle"/>
    <s v="Washington"/>
    <s v="Binders"/>
    <s v="GBC DocuBind P50 Personal Binding Machine"/>
    <n v="33.909399999999998"/>
    <n v="563.024"/>
    <n v="11"/>
    <n v="190.0206"/>
    <n v="15201.648000000001"/>
  </r>
  <r>
    <s v="CA-2014-122490"/>
    <s v="11/14/2014"/>
    <s v="19/11/2014"/>
    <x v="3"/>
    <x v="7"/>
    <d v="2014-11-14T00:00:00"/>
    <d v="2014-11-19T00:00:00"/>
    <s v="On Date"/>
    <s v="TedTrevino"/>
    <s v="United States"/>
    <s v="Seattle"/>
    <s v="Washington"/>
    <s v="Storage"/>
    <s v="Space Solutions HD Industrial Steel Shelving."/>
    <n v="111.52090000000001"/>
    <n v="344.91"/>
    <n v="3"/>
    <n v="10.347300000000001"/>
    <n v="827.78400000000011"/>
  </r>
  <r>
    <s v="CA-2014-122490"/>
    <s v="11/14/2014"/>
    <s v="19/11/2014"/>
    <x v="3"/>
    <x v="7"/>
    <d v="2014-11-14T00:00:00"/>
    <d v="2014-11-19T00:00:00"/>
    <s v="On Date"/>
    <s v="TedTrevino"/>
    <s v="United States"/>
    <s v="Seattle"/>
    <s v="Washington"/>
    <s v="Labels"/>
    <s v="Avery File Folder Labels"/>
    <n v="1.4688000000000003"/>
    <n v="8.64"/>
    <n v="3"/>
    <n v="4.2336"/>
    <n v="338.68799999999999"/>
  </r>
  <r>
    <s v="CA-2014-104080"/>
    <s v="03/09/2014"/>
    <s v="16/03/2014"/>
    <x v="3"/>
    <x v="9"/>
    <d v="2014-03-09T00:00:00"/>
    <d v="2014-03-16T00:00:00"/>
    <s v="Delay"/>
    <s v="AlanHwang"/>
    <s v="United States"/>
    <s v="Anaheim"/>
    <s v="California"/>
    <s v="Binders"/>
    <s v="Green Canvas Binder for 8-1/2&quot; x 14&quot; Sheets"/>
    <n v="21.399999999999995"/>
    <n v="171.2"/>
    <n v="5"/>
    <n v="64.2"/>
    <n v="5136"/>
  </r>
  <r>
    <s v="CA-2014-104080"/>
    <s v="03/09/2014"/>
    <s v="16/03/2014"/>
    <x v="3"/>
    <x v="9"/>
    <d v="2014-03-09T00:00:00"/>
    <d v="2014-03-16T00:00:00"/>
    <s v="Delay"/>
    <s v="AlanHwang"/>
    <s v="United States"/>
    <s v="Anaheim"/>
    <s v="California"/>
    <s v="Art"/>
    <s v="Newell 323"/>
    <n v="1.2431999999999999"/>
    <n v="3.36"/>
    <n v="2"/>
    <n v="0.87360000000000004"/>
    <n v="69.888000000000005"/>
  </r>
  <r>
    <s v="CA-2013-135776"/>
    <s v="12/24/2013"/>
    <s v="31/12/2013"/>
    <x v="0"/>
    <x v="1"/>
    <d v="2013-12-24T00:00:00"/>
    <d v="2013-12-31T00:00:00"/>
    <s v="Delay"/>
    <s v="EdwardHooks"/>
    <s v="United States"/>
    <s v="Seattle"/>
    <s v="Washington"/>
    <s v="Art"/>
    <s v="Newell 317"/>
    <n v="2.0874000000000001"/>
    <n v="8.82"/>
    <n v="3"/>
    <n v="2.5577999999999999"/>
    <n v="204.624"/>
  </r>
  <r>
    <s v="CA-2013-135776"/>
    <s v="12/24/2013"/>
    <s v="31/12/2013"/>
    <x v="0"/>
    <x v="1"/>
    <d v="2013-12-24T00:00:00"/>
    <d v="2013-12-31T00:00:00"/>
    <s v="Delay"/>
    <s v="EdwardHooks"/>
    <s v="United States"/>
    <s v="Seattle"/>
    <s v="Washington"/>
    <s v="Paper"/>
    <s v="Computer Printout Paper with Letter-Trim Perforations"/>
    <n v="9.8643999999999981"/>
    <n v="37.94"/>
    <n v="2"/>
    <n v="18.211200000000002"/>
    <n v="1456.8960000000002"/>
  </r>
  <r>
    <s v="CA-2013-135776"/>
    <s v="12/24/2013"/>
    <s v="31/12/2013"/>
    <x v="0"/>
    <x v="1"/>
    <d v="2013-12-24T00:00:00"/>
    <d v="2013-12-31T00:00:00"/>
    <s v="Delay"/>
    <s v="EdwardHooks"/>
    <s v="United States"/>
    <s v="Seattle"/>
    <s v="Washington"/>
    <s v="Art"/>
    <s v="Sanford EarthWrite Recycled Pencils, Medium Soft, #2"/>
    <n v="1.512"/>
    <n v="4.2"/>
    <n v="2"/>
    <n v="1.1759999999999999"/>
    <n v="94.08"/>
  </r>
  <r>
    <s v="CA-2013-135776"/>
    <s v="12/24/2013"/>
    <s v="31/12/2013"/>
    <x v="0"/>
    <x v="1"/>
    <d v="2013-12-24T00:00:00"/>
    <d v="2013-12-31T00:00:00"/>
    <s v="Delay"/>
    <s v="EdwardHooks"/>
    <s v="United States"/>
    <s v="Seattle"/>
    <s v="Washington"/>
    <s v="Storage"/>
    <s v="SAFCO Boltless Steel Shelving"/>
    <n v="112.50360000000001"/>
    <n v="227.28"/>
    <n v="2"/>
    <n v="2.2728000000000002"/>
    <n v="181.82400000000001"/>
  </r>
  <r>
    <s v="CA-2013-135776"/>
    <s v="12/24/2013"/>
    <s v="31/12/2013"/>
    <x v="0"/>
    <x v="1"/>
    <d v="2013-12-24T00:00:00"/>
    <d v="2013-12-31T00:00:00"/>
    <s v="Delay"/>
    <s v="EdwardHooks"/>
    <s v="United States"/>
    <s v="Seattle"/>
    <s v="Washington"/>
    <s v="Paper"/>
    <s v="Xerox 1911"/>
    <n v="24.907999999999998"/>
    <n v="47.9"/>
    <n v="1"/>
    <n v="22.992000000000001"/>
    <n v="1839.3600000000001"/>
  </r>
  <r>
    <s v="CA-2013-135776"/>
    <s v="12/24/2013"/>
    <s v="31/12/2013"/>
    <x v="0"/>
    <x v="1"/>
    <d v="2013-12-24T00:00:00"/>
    <d v="2013-12-31T00:00:00"/>
    <s v="Delay"/>
    <s v="EdwardHooks"/>
    <s v="United States"/>
    <s v="Seattle"/>
    <s v="Washington"/>
    <s v="Envelopes"/>
    <s v="Staples"/>
    <n v="15.799800000000001"/>
    <n v="61.96"/>
    <n v="2"/>
    <n v="30.360399999999998"/>
    <n v="2428.8319999999999"/>
  </r>
  <r>
    <s v="CA-2013-135776"/>
    <s v="12/24/2013"/>
    <s v="31/12/2013"/>
    <x v="0"/>
    <x v="1"/>
    <d v="2013-12-24T00:00:00"/>
    <d v="2013-12-31T00:00:00"/>
    <s v="Delay"/>
    <s v="EdwardHooks"/>
    <s v="United States"/>
    <s v="Seattle"/>
    <s v="Washington"/>
    <s v="Storage"/>
    <s v="Tennsco Snap-Together Open Shelving Units, Starter Sets and Add-On Units"/>
    <n v="265.50600000000003"/>
    <n v="1117.92"/>
    <n v="4"/>
    <n v="55.896000000000001"/>
    <n v="4471.68"/>
  </r>
  <r>
    <s v="CA-2013-130484"/>
    <s v="08/23/2013"/>
    <s v="28/08/2013"/>
    <x v="0"/>
    <x v="3"/>
    <d v="2013-08-23T00:00:00"/>
    <d v="2013-08-28T00:00:00"/>
    <s v="On Date"/>
    <s v="SheriGordon"/>
    <s v="United States"/>
    <s v="Gresham"/>
    <s v="Oregon"/>
    <s v="Binders"/>
    <s v="GBC Imprintable Covers"/>
    <n v="5.5998000000000001"/>
    <n v="26.352"/>
    <n v="8"/>
    <n v="-18.446400000000001"/>
    <n v="-1475.712"/>
  </r>
  <r>
    <s v="CA-2014-120936"/>
    <s v="12/18/2014"/>
    <s v="22/12/2014"/>
    <x v="3"/>
    <x v="1"/>
    <d v="2014-12-18T00:00:00"/>
    <d v="2014-12-22T00:00:00"/>
    <s v="On Date"/>
    <s v="ChristineAbelman"/>
    <s v="United States"/>
    <s v="Anaheim"/>
    <s v="California"/>
    <s v="Storage"/>
    <s v="Iceberg Mobile Mega Data/Printer Cart "/>
    <n v="89.044200000000004"/>
    <n v="481.32"/>
    <n v="4"/>
    <n v="125.14319999999999"/>
    <n v="10011.456"/>
  </r>
  <r>
    <s v="CA-2014-120936"/>
    <s v="12/18/2014"/>
    <s v="22/12/2014"/>
    <x v="3"/>
    <x v="1"/>
    <d v="2014-12-18T00:00:00"/>
    <d v="2014-12-22T00:00:00"/>
    <s v="On Date"/>
    <s v="ChristineAbelman"/>
    <s v="United States"/>
    <s v="Anaheim"/>
    <s v="California"/>
    <s v="Supplies"/>
    <s v="Fiskars Spring-Action Scissors"/>
    <n v="10.3452"/>
    <n v="13.98"/>
    <n v="1"/>
    <n v="3.6347999999999998"/>
    <n v="290.78399999999999"/>
  </r>
  <r>
    <s v="CA-2012-161830"/>
    <s v="09/24/2012"/>
    <s v="26/09/2012"/>
    <x v="2"/>
    <x v="4"/>
    <d v="2012-09-24T00:00:00"/>
    <d v="2012-09-26T00:00:00"/>
    <s v="On Date"/>
    <s v="MaxEngle"/>
    <s v="United States"/>
    <s v="Seattle"/>
    <s v="Washington"/>
    <s v="Art"/>
    <s v="BOSTON Model 1800 Electric Pencil Sharpeners, Putty/Woodgrain"/>
    <n v="12.7658"/>
    <n v="35.96"/>
    <n v="2"/>
    <n v="10.4284"/>
    <n v="834.27199999999993"/>
  </r>
  <r>
    <s v="CA-2012-161830"/>
    <s v="09/24/2012"/>
    <s v="26/09/2012"/>
    <x v="2"/>
    <x v="4"/>
    <d v="2012-09-24T00:00:00"/>
    <d v="2012-09-26T00:00:00"/>
    <s v="On Date"/>
    <s v="MaxEngle"/>
    <s v="United States"/>
    <s v="Seattle"/>
    <s v="Washington"/>
    <s v="Binders"/>
    <s v="Avery Hole Reinforcements"/>
    <n v="3.1772999999999998"/>
    <n v="14.952"/>
    <n v="3"/>
    <n v="5.4200999999999997"/>
    <n v="433.60799999999995"/>
  </r>
  <r>
    <s v="CA-2014-143651"/>
    <s v="03/26/2014"/>
    <s v="31/03/2014"/>
    <x v="3"/>
    <x v="9"/>
    <d v="2014-03-26T00:00:00"/>
    <d v="2014-03-31T00:00:00"/>
    <s v="On Date"/>
    <s v="FiliaMcAdams"/>
    <s v="United States"/>
    <s v="Seattle"/>
    <s v="Washington"/>
    <s v="Art"/>
    <s v="Newell 309"/>
    <n v="8.0850000000000009"/>
    <n v="23.1"/>
    <n v="2"/>
    <n v="6.93"/>
    <n v="554.4"/>
  </r>
  <r>
    <s v="CA-2012-106978"/>
    <s v="09/28/2012"/>
    <s v="04/10/2012"/>
    <x v="2"/>
    <x v="4"/>
    <d v="2012-09-28T00:00:00"/>
    <d v="2012-10-04T00:00:00"/>
    <s v="Delay"/>
    <s v="ZuschussCarroll"/>
    <s v="United States"/>
    <s v="Aurora"/>
    <s v="Colorado"/>
    <s v="Envelopes"/>
    <s v="#10 White Business Envelopes,4 1/8 x 9 1/2"/>
    <n v="8.3050999999999995"/>
    <n v="12.536"/>
    <n v="1"/>
    <n v="4.2309000000000001"/>
    <n v="338.47199999999998"/>
  </r>
  <r>
    <s v="CA-2012-106978"/>
    <s v="09/28/2012"/>
    <s v="04/10/2012"/>
    <x v="2"/>
    <x v="4"/>
    <d v="2012-09-28T00:00:00"/>
    <d v="2012-10-04T00:00:00"/>
    <s v="Delay"/>
    <s v="ZuschussCarroll"/>
    <s v="United States"/>
    <s v="Aurora"/>
    <s v="Colorado"/>
    <s v="Binders"/>
    <s v="Wilson Jones Easy Flow II Sheet Lifters"/>
    <n v="0.93600000000000005"/>
    <n v="1.08"/>
    <n v="2"/>
    <n v="-0.79200000000000004"/>
    <n v="-63.36"/>
  </r>
  <r>
    <s v="CA-2012-106978"/>
    <s v="09/28/2012"/>
    <s v="04/10/2012"/>
    <x v="2"/>
    <x v="4"/>
    <d v="2012-09-28T00:00:00"/>
    <d v="2012-10-04T00:00:00"/>
    <s v="Delay"/>
    <s v="ZuschussCarroll"/>
    <s v="United States"/>
    <s v="Aurora"/>
    <s v="Colorado"/>
    <s v="Fasteners"/>
    <s v="Staples"/>
    <n v="1.2219999999999998"/>
    <n v="4.5119999999999996"/>
    <n v="3"/>
    <n v="0.84599999999999997"/>
    <n v="67.679999999999993"/>
  </r>
  <r>
    <s v="CA-2012-155124"/>
    <s v="03/15/2012"/>
    <s v="21/03/2012"/>
    <x v="2"/>
    <x v="9"/>
    <d v="2012-03-15T00:00:00"/>
    <d v="2012-03-21T00:00:00"/>
    <s v="Delay"/>
    <s v="KarenSeio"/>
    <s v="United States"/>
    <s v="Lehi"/>
    <s v="Utah"/>
    <s v="Phones"/>
    <s v="SmartStand Mobile Device Holder, Assorted Colors"/>
    <n v="5.0327999999999999"/>
    <n v="16.776"/>
    <n v="3"/>
    <n v="1.6776"/>
    <n v="134.208"/>
  </r>
  <r>
    <s v="CA-2011-157147"/>
    <s v="01/14/2011"/>
    <s v="19/01/2011"/>
    <x v="1"/>
    <x v="5"/>
    <d v="2011-01-14T00:00:00"/>
    <d v="2011-01-19T00:00:00"/>
    <s v="On Date"/>
    <s v="BrianDahlen"/>
    <s v="United States"/>
    <s v="San Francisco"/>
    <s v="California"/>
    <s v="Storage"/>
    <s v="Tennsco 6- and 18-Compartment Lockers"/>
    <n v="217.43939999999998"/>
    <n v="1325.85"/>
    <n v="5"/>
    <n v="238.65299999999999"/>
    <n v="19092.239999999998"/>
  </r>
  <r>
    <s v="CA-2011-157147"/>
    <s v="01/14/2011"/>
    <s v="19/01/2011"/>
    <x v="1"/>
    <x v="5"/>
    <d v="2011-01-14T00:00:00"/>
    <d v="2011-01-19T00:00:00"/>
    <s v="On Date"/>
    <s v="BrianDahlen"/>
    <s v="United States"/>
    <s v="San Francisco"/>
    <s v="California"/>
    <s v="Bookcases"/>
    <s v="O'Sullivan Elevations Bookcase, Cherry Finish"/>
    <n v="110.02320000000002"/>
    <n v="333.99900000000002"/>
    <n v="3"/>
    <n v="3.9293999999999998"/>
    <n v="314.35199999999998"/>
  </r>
  <r>
    <s v="CA-2011-157147"/>
    <s v="01/14/2011"/>
    <s v="19/01/2011"/>
    <x v="1"/>
    <x v="5"/>
    <d v="2011-01-14T00:00:00"/>
    <d v="2011-01-19T00:00:00"/>
    <s v="On Date"/>
    <s v="BrianDahlen"/>
    <s v="United States"/>
    <s v="San Francisco"/>
    <s v="California"/>
    <s v="Art"/>
    <s v="4009 Highlighters by Sanford"/>
    <n v="2.6665999999999994"/>
    <n v="19.899999999999999"/>
    <n v="5"/>
    <n v="6.5670000000000002"/>
    <n v="525.36"/>
  </r>
  <r>
    <s v="CA-2013-151372"/>
    <s v="09/06/2013"/>
    <s v="07/09/2013"/>
    <x v="0"/>
    <x v="4"/>
    <d v="2013-09-06T00:00:00"/>
    <d v="2013-09-07T00:00:00"/>
    <s v="On Date"/>
    <s v="JosephHolt"/>
    <s v="United States"/>
    <s v="Redondo Beach"/>
    <s v="California"/>
    <s v="Paper"/>
    <s v="14-7/8 x 11 Blue Bar Computer Printout Paper"/>
    <n v="24.980799999999999"/>
    <n v="96.08"/>
    <n v="2"/>
    <n v="46.118400000000001"/>
    <n v="3689.4720000000002"/>
  </r>
  <r>
    <s v="CA-2013-151372"/>
    <s v="09/06/2013"/>
    <s v="07/09/2013"/>
    <x v="0"/>
    <x v="4"/>
    <d v="2013-09-06T00:00:00"/>
    <d v="2013-09-07T00:00:00"/>
    <s v="On Date"/>
    <s v="JosephHolt"/>
    <s v="United States"/>
    <s v="Redondo Beach"/>
    <s v="California"/>
    <s v="Binders"/>
    <s v="Angle-D Binders with Locking Rings, Label Holders"/>
    <n v="3.8689999999999998"/>
    <n v="11.68"/>
    <n v="2"/>
    <n v="3.9420000000000002"/>
    <n v="315.36"/>
  </r>
  <r>
    <s v="CA-2013-151372"/>
    <s v="09/06/2013"/>
    <s v="07/09/2013"/>
    <x v="0"/>
    <x v="4"/>
    <d v="2013-09-06T00:00:00"/>
    <d v="2013-09-07T00:00:00"/>
    <s v="On Date"/>
    <s v="JosephHolt"/>
    <s v="United States"/>
    <s v="Redondo Beach"/>
    <s v="California"/>
    <s v="Fasteners"/>
    <s v="Advantus Push Pins"/>
    <n v="1.2862"/>
    <n v="4.3600000000000003"/>
    <n v="2"/>
    <n v="1.7876000000000001"/>
    <n v="143.00800000000001"/>
  </r>
  <r>
    <s v="CA-2011-102085"/>
    <s v="10/04/2011"/>
    <s v="09/10/2011"/>
    <x v="1"/>
    <x v="8"/>
    <d v="2011-10-04T00:00:00"/>
    <d v="2011-10-09T00:00:00"/>
    <s v="On Date"/>
    <s v="JoyDaniels"/>
    <s v="United States"/>
    <s v="Seattle"/>
    <s v="Washington"/>
    <s v="Labels"/>
    <s v="Avery 519"/>
    <n v="3.8742999999999994"/>
    <n v="29.24"/>
    <n v="4"/>
    <n v="13.742800000000001"/>
    <n v="1099.424"/>
  </r>
  <r>
    <s v="CA-2014-107125"/>
    <s v="11/28/2014"/>
    <s v="03/12/2014"/>
    <x v="3"/>
    <x v="7"/>
    <d v="2014-11-28T00:00:00"/>
    <d v="2014-12-03T00:00:00"/>
    <s v="On Date"/>
    <s v="BillDonatelli"/>
    <s v="United States"/>
    <s v="Los Angeles"/>
    <s v="California"/>
    <s v="Binders"/>
    <s v="Premium Transparent Presentation Covers by GBC"/>
    <n v="10.909599999999998"/>
    <n v="117.488"/>
    <n v="7"/>
    <n v="41.120800000000003"/>
    <n v="3289.6640000000002"/>
  </r>
  <r>
    <s v="CA-2014-107125"/>
    <s v="11/28/2014"/>
    <s v="03/12/2014"/>
    <x v="3"/>
    <x v="7"/>
    <d v="2014-11-28T00:00:00"/>
    <d v="2014-12-03T00:00:00"/>
    <s v="On Date"/>
    <s v="BillDonatelli"/>
    <s v="United States"/>
    <s v="Los Angeles"/>
    <s v="California"/>
    <s v="Furnishings"/>
    <s v="Eldon 200 Class Desk Accessories"/>
    <n v="4.2704000000000004"/>
    <n v="18.84"/>
    <n v="3"/>
    <n v="6.0288000000000004"/>
    <n v="482.30400000000003"/>
  </r>
  <r>
    <s v="CA-2014-117926"/>
    <s v="12/09/2014"/>
    <s v="13/12/2014"/>
    <x v="3"/>
    <x v="1"/>
    <d v="2014-12-09T00:00:00"/>
    <d v="2014-12-13T00:00:00"/>
    <s v="On Date"/>
    <s v="AlanSchoenberger"/>
    <s v="United States"/>
    <s v="San Francisco"/>
    <s v="California"/>
    <s v="Appliances"/>
    <s v="Belkin 8-Outlet Premiere SurgeMaster II Surge Protectors"/>
    <n v="48.636000000000003"/>
    <n v="69.48"/>
    <n v="1"/>
    <n v="20.844000000000001"/>
    <n v="1667.52"/>
  </r>
  <r>
    <s v="CA-2011-160262"/>
    <s v="06/09/2011"/>
    <s v="13/06/2011"/>
    <x v="1"/>
    <x v="0"/>
    <d v="2011-06-09T00:00:00"/>
    <d v="2011-06-13T00:00:00"/>
    <s v="On Date"/>
    <s v="ThomasSeio"/>
    <s v="United States"/>
    <s v="North Las Vegas"/>
    <s v="Nevada"/>
    <s v="Art"/>
    <s v="DIXON Oriole Pencils"/>
    <n v="1.9091999999999998"/>
    <n v="18.059999999999999"/>
    <n v="7"/>
    <n v="4.6955999999999998"/>
    <n v="375.64799999999997"/>
  </r>
  <r>
    <s v="CA-2011-160262"/>
    <s v="06/09/2011"/>
    <s v="13/06/2011"/>
    <x v="1"/>
    <x v="0"/>
    <d v="2011-06-09T00:00:00"/>
    <d v="2011-06-13T00:00:00"/>
    <s v="On Date"/>
    <s v="ThomasSeio"/>
    <s v="United States"/>
    <s v="North Las Vegas"/>
    <s v="Nevada"/>
    <s v="Paper"/>
    <s v="Xerox 1909"/>
    <n v="14.245199999999999"/>
    <n v="79.14"/>
    <n v="3"/>
    <n v="36.404400000000003"/>
    <n v="2912.3520000000003"/>
  </r>
  <r>
    <s v="CA-2011-160262"/>
    <s v="06/09/2011"/>
    <s v="13/06/2011"/>
    <x v="1"/>
    <x v="0"/>
    <d v="2011-06-09T00:00:00"/>
    <d v="2011-06-13T00:00:00"/>
    <s v="On Date"/>
    <s v="ThomasSeio"/>
    <s v="United States"/>
    <s v="North Las Vegas"/>
    <s v="Nevada"/>
    <s v="Furnishings"/>
    <s v="Executive Impressions 13-1/2&quot; Indoor/Outdoor Wall Clock"/>
    <n v="11.593999999999999"/>
    <n v="37.4"/>
    <n v="2"/>
    <n v="14.212"/>
    <n v="1136.96"/>
  </r>
  <r>
    <s v="CA-2013-166226"/>
    <s v="11/19/2013"/>
    <s v="23/11/2013"/>
    <x v="0"/>
    <x v="7"/>
    <d v="2013-11-19T00:00:00"/>
    <d v="2013-11-23T00:00:00"/>
    <s v="On Date"/>
    <s v="TracyCollins"/>
    <s v="United States"/>
    <s v="Los Angeles"/>
    <s v="California"/>
    <s v="Phones"/>
    <s v="Grandstream GXP2100 Mainstream Business Phone"/>
    <n v="55.072800000000001"/>
    <n v="61.192"/>
    <n v="1"/>
    <n v="6.1192000000000002"/>
    <n v="489.536"/>
  </r>
  <r>
    <s v="CA-2013-166226"/>
    <s v="11/19/2013"/>
    <s v="23/11/2013"/>
    <x v="0"/>
    <x v="7"/>
    <d v="2013-11-19T00:00:00"/>
    <d v="2013-11-23T00:00:00"/>
    <s v="On Date"/>
    <s v="TracyCollins"/>
    <s v="United States"/>
    <s v="Los Angeles"/>
    <s v="California"/>
    <s v="Appliances"/>
    <s v="Fellowes Command Center 5-outlet power strip"/>
    <n v="49.523200000000003"/>
    <n v="67.84"/>
    <n v="1"/>
    <n v="18.316800000000001"/>
    <n v="1465.3440000000001"/>
  </r>
  <r>
    <s v="CA-2011-156587"/>
    <s v="03/07/2011"/>
    <s v="08/03/2011"/>
    <x v="1"/>
    <x v="9"/>
    <d v="2011-03-07T00:00:00"/>
    <d v="2011-03-08T00:00:00"/>
    <s v="On Date"/>
    <s v="AaronBergman"/>
    <s v="United States"/>
    <s v="Seattle"/>
    <s v="Washington"/>
    <s v="Chairs"/>
    <s v="Global Push Button Manager's Chair, Indigo"/>
    <n v="43.231900000000003"/>
    <n v="48.712000000000003"/>
    <n v="1"/>
    <n v="5.4801000000000002"/>
    <n v="438.40800000000002"/>
  </r>
  <r>
    <s v="CA-2011-156587"/>
    <s v="03/07/2011"/>
    <s v="08/03/2011"/>
    <x v="1"/>
    <x v="9"/>
    <d v="2011-03-07T00:00:00"/>
    <d v="2011-03-08T00:00:00"/>
    <s v="On Date"/>
    <s v="AaronBergman"/>
    <s v="United States"/>
    <s v="Seattle"/>
    <s v="Washington"/>
    <s v="Art"/>
    <s v="Newell 330"/>
    <n v="4.4252000000000002"/>
    <n v="17.940000000000001"/>
    <n v="3"/>
    <n v="4.6643999999999997"/>
    <n v="373.15199999999999"/>
  </r>
  <r>
    <s v="CA-2011-156587"/>
    <s v="03/07/2011"/>
    <s v="08/03/2011"/>
    <x v="1"/>
    <x v="9"/>
    <d v="2011-03-07T00:00:00"/>
    <d v="2011-03-08T00:00:00"/>
    <s v="On Date"/>
    <s v="AaronBergman"/>
    <s v="United States"/>
    <s v="Seattle"/>
    <s v="Washington"/>
    <s v="Storage"/>
    <s v="Carina 42&quot;Hx23 3/4&quot;W Media Storage Unit"/>
    <n v="79.360399999999998"/>
    <n v="242.94"/>
    <n v="3"/>
    <n v="4.8587999999999996"/>
    <n v="388.70399999999995"/>
  </r>
  <r>
    <s v="CA-2013-164896"/>
    <s v="11/08/2013"/>
    <s v="13/11/2013"/>
    <x v="0"/>
    <x v="7"/>
    <d v="2013-11-08T00:00:00"/>
    <d v="2013-11-13T00:00:00"/>
    <s v="On Date"/>
    <s v="PenelopeSewall"/>
    <s v="United States"/>
    <s v="Oceanside"/>
    <s v="California"/>
    <s v="Paper"/>
    <s v="Wirebound Four 2-3/4 x 5 Forms per Page, 400 Sets per Book"/>
    <n v="3.2895000000000003"/>
    <n v="12.9"/>
    <n v="2"/>
    <n v="6.3209999999999997"/>
    <n v="505.67999999999995"/>
  </r>
  <r>
    <s v="CA-2011-160066"/>
    <s v="11/16/2011"/>
    <s v="22/11/2011"/>
    <x v="1"/>
    <x v="7"/>
    <d v="2011-11-16T00:00:00"/>
    <d v="2011-11-22T00:00:00"/>
    <s v="Delay"/>
    <s v="AdamHart"/>
    <s v="United States"/>
    <s v="Huntington Beach"/>
    <s v="California"/>
    <s v="Labels"/>
    <s v="Permanent Self-Adhesive File Folder Labels for Typewriters by Universal"/>
    <n v="1.4094"/>
    <n v="5.22"/>
    <n v="2"/>
    <n v="2.4011999999999998"/>
    <n v="192.09599999999998"/>
  </r>
  <r>
    <s v="CA-2013-109925"/>
    <s v="11/07/2013"/>
    <s v="11/11/2013"/>
    <x v="0"/>
    <x v="7"/>
    <d v="2013-11-07T00:00:00"/>
    <d v="2013-11-11T00:00:00"/>
    <s v="On Date"/>
    <s v="IreneMaddox"/>
    <s v="United States"/>
    <s v="San Diego"/>
    <s v="California"/>
    <s v="Storage"/>
    <s v="Eldon Portable Mobile Manager"/>
    <n v="20.644400000000001"/>
    <n v="84.84"/>
    <n v="3"/>
    <n v="22.9068"/>
    <n v="1832.5440000000001"/>
  </r>
  <r>
    <s v="CA-2013-149279"/>
    <s v="04/25/2013"/>
    <s v="29/04/2013"/>
    <x v="0"/>
    <x v="10"/>
    <d v="2013-04-25T00:00:00"/>
    <d v="2013-04-29T00:00:00"/>
    <s v="On Date"/>
    <s v="CraigLeslie"/>
    <s v="United States"/>
    <s v="Colorado Springs"/>
    <s v="Colorado"/>
    <s v="Paper"/>
    <s v="Xerox 226"/>
    <n v="3.3696000000000002"/>
    <n v="15.552"/>
    <n v="3"/>
    <n v="5.4432"/>
    <n v="435.45600000000002"/>
  </r>
  <r>
    <s v="CA-2013-149279"/>
    <s v="04/25/2013"/>
    <s v="29/04/2013"/>
    <x v="0"/>
    <x v="10"/>
    <d v="2013-04-25T00:00:00"/>
    <d v="2013-04-29T00:00:00"/>
    <s v="On Date"/>
    <s v="CraigLeslie"/>
    <s v="United States"/>
    <s v="Colorado Springs"/>
    <s v="Colorado"/>
    <s v="Chairs"/>
    <s v="SAFCO Arco Folding Chair"/>
    <n v="196.102"/>
    <n v="1325.76"/>
    <n v="6"/>
    <n v="149.148"/>
    <n v="11931.84"/>
  </r>
  <r>
    <s v="CA-2013-149279"/>
    <s v="04/25/2013"/>
    <s v="29/04/2013"/>
    <x v="0"/>
    <x v="10"/>
    <d v="2013-04-25T00:00:00"/>
    <d v="2013-04-29T00:00:00"/>
    <s v="On Date"/>
    <s v="CraigLeslie"/>
    <s v="United States"/>
    <s v="Colorado Springs"/>
    <s v="Colorado"/>
    <s v="Binders"/>
    <s v="Wilson Jones Impact Binders"/>
    <n v="2.6417999999999999"/>
    <n v="3.1080000000000001"/>
    <n v="2"/>
    <n v="-2.1756000000000002"/>
    <n v="-174.048"/>
  </r>
  <r>
    <s v="CA-2014-107321"/>
    <s v="09/01/2014"/>
    <s v="05/09/2014"/>
    <x v="3"/>
    <x v="4"/>
    <d v="2014-09-01T00:00:00"/>
    <d v="2014-09-05T00:00:00"/>
    <s v="On Date"/>
    <s v="ArthurWiediger"/>
    <s v="United States"/>
    <s v="San Francisco"/>
    <s v="California"/>
    <s v="Binders"/>
    <s v="Acco Suede Grain Vinyl Round Ring Binder"/>
    <n v="1.5011999999999999"/>
    <n v="6.6719999999999997"/>
    <n v="3"/>
    <n v="2.1684000000000001"/>
    <n v="173.47200000000001"/>
  </r>
  <r>
    <s v="CA-2014-107321"/>
    <s v="09/01/2014"/>
    <s v="05/09/2014"/>
    <x v="3"/>
    <x v="4"/>
    <d v="2014-09-01T00:00:00"/>
    <d v="2014-09-05T00:00:00"/>
    <s v="On Date"/>
    <s v="ArthurWiediger"/>
    <s v="United States"/>
    <s v="San Francisco"/>
    <s v="California"/>
    <s v="Phones"/>
    <s v="Aastra 6757i CT Wireless VoIP phone"/>
    <n v="152.9624"/>
    <n v="689.40800000000002"/>
    <n v="4"/>
    <n v="77.558400000000006"/>
    <n v="6204.6720000000005"/>
  </r>
  <r>
    <s v="CA-2013-129238"/>
    <s v="01/31/2013"/>
    <s v="04/02/2013"/>
    <x v="0"/>
    <x v="5"/>
    <d v="2013-01-31T00:00:00"/>
    <d v="2013-02-04T00:00:00"/>
    <s v="On Date"/>
    <s v="SampleCompanyA"/>
    <s v="United States"/>
    <s v="Los Angeles"/>
    <s v="California"/>
    <s v="Phones"/>
    <s v="AT&amp;T 1080 Phone"/>
    <n v="101.37260000000001"/>
    <n v="109.592"/>
    <n v="1"/>
    <n v="8.2194000000000003"/>
    <n v="657.55200000000002"/>
  </r>
  <r>
    <s v="CA-2013-129238"/>
    <s v="01/31/2013"/>
    <s v="04/02/2013"/>
    <x v="0"/>
    <x v="5"/>
    <d v="2013-01-31T00:00:00"/>
    <d v="2013-02-04T00:00:00"/>
    <s v="On Date"/>
    <s v="SampleCompanyA"/>
    <s v="United States"/>
    <s v="Los Angeles"/>
    <s v="California"/>
    <s v="Paper"/>
    <s v="Staples"/>
    <n v="5.7833999999999994"/>
    <n v="56.7"/>
    <n v="5"/>
    <n v="27.783000000000001"/>
    <n v="2222.6400000000003"/>
  </r>
  <r>
    <s v="CA-2014-159688"/>
    <s v="05/08/2014"/>
    <s v="13/05/2014"/>
    <x v="3"/>
    <x v="2"/>
    <d v="2014-05-08T00:00:00"/>
    <d v="2014-05-13T00:00:00"/>
    <s v="On Date"/>
    <s v="AdamBellavance"/>
    <s v="United States"/>
    <s v="Los Angeles"/>
    <s v="California"/>
    <s v="Accessories"/>
    <s v="Logitech G600 MMO Gaming Mouse"/>
    <n v="51.193599999999996"/>
    <n v="79.989999999999995"/>
    <n v="1"/>
    <n v="28.796399999999998"/>
    <n v="2303.712"/>
  </r>
  <r>
    <s v="CA-2013-155033"/>
    <s v="10/08/2013"/>
    <s v="13/10/2013"/>
    <x v="0"/>
    <x v="8"/>
    <d v="2013-10-08T00:00:00"/>
    <d v="2013-10-13T00:00:00"/>
    <s v="On Date"/>
    <s v="CindyChapman"/>
    <s v="United States"/>
    <s v="Los Angeles"/>
    <s v="California"/>
    <s v="Paper"/>
    <s v="Astroparche Fine Business Paper"/>
    <n v="2.7456"/>
    <n v="10.56"/>
    <n v="2"/>
    <n v="5.0688000000000004"/>
    <n v="405.50400000000002"/>
  </r>
  <r>
    <s v="US-2014-139647"/>
    <s v="05/12/2014"/>
    <s v="14/05/2014"/>
    <x v="3"/>
    <x v="2"/>
    <d v="2014-05-12T00:00:00"/>
    <d v="2014-05-14T00:00:00"/>
    <s v="On Date"/>
    <s v="ToddSumrall"/>
    <s v="United States"/>
    <s v="Phoenix"/>
    <s v="Arizona"/>
    <s v="Bookcases"/>
    <s v="Bestar Classic Bookcase"/>
    <n v="80.991900000000001"/>
    <n v="209.97900000000001"/>
    <n v="7"/>
    <n v="-356.96429999999998"/>
    <n v="-28557.144"/>
  </r>
  <r>
    <s v="CA-2011-127558"/>
    <s v="11/15/2011"/>
    <s v="18/11/2011"/>
    <x v="1"/>
    <x v="7"/>
    <d v="2011-11-15T00:00:00"/>
    <d v="2011-11-18T00:00:00"/>
    <s v="On Date"/>
    <s v="ShahidShariari"/>
    <s v="United States"/>
    <s v="Los Angeles"/>
    <s v="California"/>
    <s v="Furnishings"/>
    <s v="Eldon 100 Class Desk Accessories"/>
    <n v="2.2915999999999999"/>
    <n v="10.11"/>
    <n v="3"/>
    <n v="3.2351999999999999"/>
    <n v="258.81599999999997"/>
  </r>
  <r>
    <s v="CA-2011-127558"/>
    <s v="11/15/2011"/>
    <s v="18/11/2011"/>
    <x v="1"/>
    <x v="7"/>
    <d v="2011-11-15T00:00:00"/>
    <d v="2011-11-18T00:00:00"/>
    <s v="On Date"/>
    <s v="ShahidShariari"/>
    <s v="United States"/>
    <s v="Los Angeles"/>
    <s v="California"/>
    <s v="Accessories"/>
    <s v="LogitechÂ P710e Mobile Speakerphone"/>
    <n v="208.5669"/>
    <n v="772.47"/>
    <n v="3"/>
    <n v="146.76929999999999"/>
    <n v="11741.543999999998"/>
  </r>
  <r>
    <s v="CA-2011-127558"/>
    <s v="11/15/2011"/>
    <s v="18/11/2011"/>
    <x v="1"/>
    <x v="7"/>
    <d v="2011-11-15T00:00:00"/>
    <d v="2011-11-18T00:00:00"/>
    <s v="On Date"/>
    <s v="ShahidShariari"/>
    <s v="United States"/>
    <s v="Los Angeles"/>
    <s v="California"/>
    <s v="Supplies"/>
    <s v="Acme Box Cutter Scissors"/>
    <n v="7.5701999999999998"/>
    <n v="20.46"/>
    <n v="2"/>
    <n v="5.3196000000000003"/>
    <n v="425.56800000000004"/>
  </r>
  <r>
    <s v="CA-2013-133795"/>
    <s v="12/19/2013"/>
    <s v="25/12/2013"/>
    <x v="0"/>
    <x v="1"/>
    <d v="2013-12-19T00:00:00"/>
    <d v="2013-12-25T00:00:00"/>
    <s v="Delay"/>
    <s v="JeremyEllison"/>
    <s v="United States"/>
    <s v="San Diego"/>
    <s v="California"/>
    <s v="Accessories"/>
    <s v="SanDisk Cruzer 64 GB USB Flash Drive"/>
    <n v="25.423999999999999"/>
    <n v="72.64"/>
    <n v="2"/>
    <n v="21.792000000000002"/>
    <n v="1743.3600000000001"/>
  </r>
  <r>
    <s v="CA-2013-133795"/>
    <s v="12/19/2013"/>
    <s v="25/12/2013"/>
    <x v="0"/>
    <x v="1"/>
    <d v="2013-12-19T00:00:00"/>
    <d v="2013-12-25T00:00:00"/>
    <s v="Delay"/>
    <s v="JeremyEllison"/>
    <s v="United States"/>
    <s v="San Diego"/>
    <s v="California"/>
    <s v="Accessories"/>
    <s v="LogitechÂ P710e Mobile Speakerphone"/>
    <n v="208.5669"/>
    <n v="772.47"/>
    <n v="3"/>
    <n v="146.76929999999999"/>
    <n v="11741.543999999998"/>
  </r>
  <r>
    <s v="CA-2013-133795"/>
    <s v="12/19/2013"/>
    <s v="25/12/2013"/>
    <x v="0"/>
    <x v="1"/>
    <d v="2013-12-19T00:00:00"/>
    <d v="2013-12-25T00:00:00"/>
    <s v="Delay"/>
    <s v="JeremyEllison"/>
    <s v="United States"/>
    <s v="San Diego"/>
    <s v="California"/>
    <s v="Furnishings"/>
    <s v="Eldon Expressions Wood and Plastic Desk Accessories, Oak"/>
    <n v="7.1856000000000009"/>
    <n v="39.92"/>
    <n v="4"/>
    <n v="11.1776"/>
    <n v="894.20799999999997"/>
  </r>
  <r>
    <s v="CA-2014-139304"/>
    <s v="01/30/2014"/>
    <s v="03/02/2014"/>
    <x v="3"/>
    <x v="5"/>
    <d v="2014-01-30T00:00:00"/>
    <d v="2014-02-03T00:00:00"/>
    <s v="On Date"/>
    <s v="VivekGonzalez"/>
    <s v="United States"/>
    <s v="San Francisco"/>
    <s v="California"/>
    <s v="Art"/>
    <s v="Newell 339"/>
    <n v="2.0571999999999999"/>
    <n v="8.34"/>
    <n v="3"/>
    <n v="2.1684000000000001"/>
    <n v="173.47200000000001"/>
  </r>
  <r>
    <s v="CA-2014-139304"/>
    <s v="01/30/2014"/>
    <s v="03/02/2014"/>
    <x v="3"/>
    <x v="5"/>
    <d v="2014-01-30T00:00:00"/>
    <d v="2014-02-03T00:00:00"/>
    <s v="On Date"/>
    <s v="VivekGonzalez"/>
    <s v="United States"/>
    <s v="San Francisco"/>
    <s v="California"/>
    <s v="Supplies"/>
    <s v="Acme Office Executive Series Stainless Steel Trimmers"/>
    <n v="6.3418000000000001"/>
    <n v="8.57"/>
    <n v="1"/>
    <n v="2.2282000000000002"/>
    <n v="178.25600000000003"/>
  </r>
  <r>
    <s v="CA-2014-139304"/>
    <s v="01/30/2014"/>
    <s v="03/02/2014"/>
    <x v="3"/>
    <x v="5"/>
    <d v="2014-01-30T00:00:00"/>
    <d v="2014-02-03T00:00:00"/>
    <s v="On Date"/>
    <s v="VivekGonzalez"/>
    <s v="United States"/>
    <s v="San Francisco"/>
    <s v="California"/>
    <s v="Binders"/>
    <s v="Clear Mylar Reinforcing Strips"/>
    <n v="9.9056999999999995"/>
    <n v="119.616"/>
    <n v="8"/>
    <n v="40.370399999999997"/>
    <n v="3229.6319999999996"/>
  </r>
  <r>
    <s v="CA-2011-169803"/>
    <s v="04/06/2011"/>
    <s v="12/04/2011"/>
    <x v="1"/>
    <x v="10"/>
    <d v="2011-04-06T00:00:00"/>
    <d v="2011-04-12T00:00:00"/>
    <s v="Delay"/>
    <s v="ScottCohen"/>
    <s v="United States"/>
    <s v="Seattle"/>
    <s v="Washington"/>
    <s v="Tables"/>
    <s v="Chromcraft Bull-Nose Wood Round Conference Table Top, Wood Base"/>
    <n v="180.81549999999999"/>
    <n v="653.54999999999995"/>
    <n v="3"/>
    <n v="111.1035"/>
    <n v="8888.2799999999988"/>
  </r>
  <r>
    <s v="CA-2011-169803"/>
    <s v="04/06/2011"/>
    <s v="12/04/2011"/>
    <x v="1"/>
    <x v="10"/>
    <d v="2011-04-06T00:00:00"/>
    <d v="2011-04-12T00:00:00"/>
    <s v="Delay"/>
    <s v="ScottCohen"/>
    <s v="United States"/>
    <s v="Seattle"/>
    <s v="Washington"/>
    <s v="Accessories"/>
    <s v="Kingston Digital DataTraveler 32GB USB 2.0"/>
    <n v="15.933"/>
    <n v="33.9"/>
    <n v="2"/>
    <n v="2.0339999999999998"/>
    <n v="162.71999999999997"/>
  </r>
  <r>
    <s v="CA-2013-158694"/>
    <s v="11/11/2013"/>
    <s v="14/11/2013"/>
    <x v="0"/>
    <x v="7"/>
    <d v="2013-11-11T00:00:00"/>
    <d v="2013-11-14T00:00:00"/>
    <s v="On Date"/>
    <s v="ArianneIrving"/>
    <s v="United States"/>
    <s v="Los Angeles"/>
    <s v="California"/>
    <s v="Paper"/>
    <s v="Embossed Ink Jet Note Cards"/>
    <n v="11.736399999999998"/>
    <n v="67.709999999999994"/>
    <n v="3"/>
    <n v="32.500799999999998"/>
    <n v="2600.0639999999999"/>
  </r>
  <r>
    <s v="CA-2013-158694"/>
    <s v="11/11/2013"/>
    <s v="14/11/2013"/>
    <x v="0"/>
    <x v="7"/>
    <d v="2013-11-11T00:00:00"/>
    <d v="2013-11-14T00:00:00"/>
    <s v="On Date"/>
    <s v="ArianneIrving"/>
    <s v="United States"/>
    <s v="Los Angeles"/>
    <s v="California"/>
    <s v="Appliances"/>
    <s v="Belkin F9S820V06 8 Outlet Surge"/>
    <n v="22.735999999999997"/>
    <n v="129.91999999999999"/>
    <n v="4"/>
    <n v="38.975999999999999"/>
    <n v="3118.08"/>
  </r>
  <r>
    <s v="CA-2013-158694"/>
    <s v="11/11/2013"/>
    <s v="14/11/2013"/>
    <x v="0"/>
    <x v="7"/>
    <d v="2013-11-11T00:00:00"/>
    <d v="2013-11-14T00:00:00"/>
    <s v="On Date"/>
    <s v="ArianneIrving"/>
    <s v="United States"/>
    <s v="Los Angeles"/>
    <s v="California"/>
    <s v="Furnishings"/>
    <s v="Howard Miller 11-1/2&quot; Diameter Ridgewood Wall Clock"/>
    <n v="30.644599999999997"/>
    <n v="467.46"/>
    <n v="9"/>
    <n v="191.65860000000001"/>
    <n v="15332.688"/>
  </r>
  <r>
    <s v="CA-2013-158694"/>
    <s v="11/11/2013"/>
    <s v="14/11/2013"/>
    <x v="0"/>
    <x v="7"/>
    <d v="2013-11-11T00:00:00"/>
    <d v="2013-11-14T00:00:00"/>
    <s v="On Date"/>
    <s v="ArianneIrving"/>
    <s v="United States"/>
    <s v="Los Angeles"/>
    <s v="California"/>
    <s v="Paper"/>
    <s v="Xerox 1933"/>
    <n v="6.5083999999999991"/>
    <n v="61.4"/>
    <n v="5"/>
    <n v="28.858000000000001"/>
    <n v="2308.64"/>
  </r>
  <r>
    <s v="CA-2013-158694"/>
    <s v="11/11/2013"/>
    <s v="14/11/2013"/>
    <x v="0"/>
    <x v="7"/>
    <d v="2013-11-11T00:00:00"/>
    <d v="2013-11-14T00:00:00"/>
    <s v="On Date"/>
    <s v="ArianneIrving"/>
    <s v="United States"/>
    <s v="Los Angeles"/>
    <s v="California"/>
    <s v="Storage"/>
    <s v="Standard Rollaway File with Lock"/>
    <n v="133.34059999999999"/>
    <n v="720.76"/>
    <n v="4"/>
    <n v="187.39760000000001"/>
    <n v="14991.808000000001"/>
  </r>
  <r>
    <s v="CA-2013-158694"/>
    <s v="11/11/2013"/>
    <s v="14/11/2013"/>
    <x v="0"/>
    <x v="7"/>
    <d v="2013-11-11T00:00:00"/>
    <d v="2013-11-14T00:00:00"/>
    <s v="On Date"/>
    <s v="ArianneIrving"/>
    <s v="United States"/>
    <s v="Los Angeles"/>
    <s v="California"/>
    <s v="Binders"/>
    <s v="Peel &amp; Stick Add-On Corner Pockets"/>
    <n v="1.1232"/>
    <n v="5.1840000000000002"/>
    <n v="3"/>
    <n v="1.8144"/>
    <n v="145.15199999999999"/>
  </r>
  <r>
    <s v="CA-2013-158694"/>
    <s v="11/11/2013"/>
    <s v="14/11/2013"/>
    <x v="0"/>
    <x v="7"/>
    <d v="2013-11-11T00:00:00"/>
    <d v="2013-11-14T00:00:00"/>
    <s v="On Date"/>
    <s v="ArianneIrving"/>
    <s v="United States"/>
    <s v="Los Angeles"/>
    <s v="California"/>
    <s v="Art"/>
    <s v="Newell 338"/>
    <n v="2.1461999999999999"/>
    <n v="14.7"/>
    <n v="5"/>
    <n v="3.9689999999999999"/>
    <n v="317.52"/>
  </r>
  <r>
    <s v="CA-2012-150511"/>
    <s v="09/18/2012"/>
    <s v="24/09/2012"/>
    <x v="2"/>
    <x v="4"/>
    <d v="2012-09-18T00:00:00"/>
    <d v="2012-09-24T00:00:00"/>
    <s v="Delay"/>
    <s v="AdamBellavance"/>
    <s v="United States"/>
    <s v="Des Moines"/>
    <s v="Washington"/>
    <s v="Paper"/>
    <s v="Wirebound Message Books, Four 2 3/4&quot; x 5&quot; Forms per Page, 600 Sets per Book"/>
    <n v="4.9130999999999991"/>
    <n v="18.54"/>
    <n v="2"/>
    <n v="8.7138000000000009"/>
    <n v="697.10400000000004"/>
  </r>
  <r>
    <s v="CA-2012-162166"/>
    <s v="09/08/2012"/>
    <s v="11/09/2012"/>
    <x v="2"/>
    <x v="4"/>
    <d v="2012-09-08T00:00:00"/>
    <d v="2012-09-11T00:00:00"/>
    <s v="On Date"/>
    <s v="NeomaMurray"/>
    <s v="United States"/>
    <s v="Moreno Valley"/>
    <s v="California"/>
    <s v="Paper"/>
    <s v="Xerox 1928"/>
    <n v="2.903999999999999"/>
    <n v="26.4"/>
    <n v="5"/>
    <n v="11.88"/>
    <n v="950.40000000000009"/>
  </r>
  <r>
    <s v="CA-2012-162166"/>
    <s v="09/08/2012"/>
    <s v="11/09/2012"/>
    <x v="2"/>
    <x v="4"/>
    <d v="2012-09-08T00:00:00"/>
    <d v="2012-09-11T00:00:00"/>
    <s v="On Date"/>
    <s v="NeomaMurray"/>
    <s v="United States"/>
    <s v="Moreno Valley"/>
    <s v="California"/>
    <s v="Storage"/>
    <s v="Eldon Shelf Savers Cubes and Bins"/>
    <n v="6.8404000000000007"/>
    <n v="41.88"/>
    <n v="6"/>
    <n v="0.83760000000000001"/>
    <n v="67.007999999999996"/>
  </r>
  <r>
    <s v="CA-2014-160934"/>
    <s v="01/16/2014"/>
    <s v="20/01/2014"/>
    <x v="3"/>
    <x v="5"/>
    <d v="2014-01-16T00:00:00"/>
    <d v="2014-01-20T00:00:00"/>
    <s v="On Date"/>
    <s v="TonjaTurnell"/>
    <s v="United States"/>
    <s v="Los Angeles"/>
    <s v="California"/>
    <s v="Art"/>
    <s v="Newell 347"/>
    <n v="3.0387999999999993"/>
    <n v="21.4"/>
    <n v="5"/>
    <n v="6.2060000000000004"/>
    <n v="496.48"/>
  </r>
  <r>
    <s v="CA-2012-145485"/>
    <s v="11/05/2012"/>
    <s v="05/11/2012"/>
    <x v="2"/>
    <x v="7"/>
    <d v="2012-11-05T00:00:00"/>
    <d v="2012-11-05T00:00:00"/>
    <s v="On Date"/>
    <s v="JustinMacKendrick"/>
    <s v="United States"/>
    <s v="San Francisco"/>
    <s v="California"/>
    <s v="Storage"/>
    <s v="Hanging Personal Folder File"/>
    <n v="11.774999999999999"/>
    <n v="62.8"/>
    <n v="4"/>
    <n v="15.7"/>
    <n v="1256"/>
  </r>
  <r>
    <s v="CA-2014-151071"/>
    <s v="04/26/2014"/>
    <s v="30/04/2014"/>
    <x v="3"/>
    <x v="10"/>
    <d v="2014-04-26T00:00:00"/>
    <d v="2014-04-30T00:00:00"/>
    <s v="On Date"/>
    <s v="MickBrown"/>
    <s v="United States"/>
    <s v="Los Angeles"/>
    <s v="California"/>
    <s v="Binders"/>
    <s v="Cardinal Slant-D Ring Binder, Heavy Gauge Vinyl"/>
    <n v="4.6926000000000005"/>
    <n v="13.904"/>
    <n v="2"/>
    <n v="4.5187999999999997"/>
    <n v="361.50399999999996"/>
  </r>
  <r>
    <s v="US-2014-133312"/>
    <s v="11/26/2014"/>
    <s v="30/11/2014"/>
    <x v="3"/>
    <x v="7"/>
    <d v="2014-11-26T00:00:00"/>
    <d v="2014-11-30T00:00:00"/>
    <s v="On Date"/>
    <s v="BradleyDrucker"/>
    <s v="United States"/>
    <s v="San Francisco"/>
    <s v="California"/>
    <s v="Bookcases"/>
    <s v="Sauder Forest Hills Library, Woodland Oak Finish"/>
    <n v="129.70160000000001"/>
    <n v="359.49900000000002"/>
    <n v="3"/>
    <n v="-29.605799999999999"/>
    <n v="-2368.4639999999999"/>
  </r>
  <r>
    <s v="US-2014-133312"/>
    <s v="11/26/2014"/>
    <s v="30/11/2014"/>
    <x v="3"/>
    <x v="7"/>
    <d v="2014-11-26T00:00:00"/>
    <d v="2014-11-30T00:00:00"/>
    <s v="On Date"/>
    <s v="BradleyDrucker"/>
    <s v="United States"/>
    <s v="San Francisco"/>
    <s v="California"/>
    <s v="Storage"/>
    <s v="Sterilite Officeware Hinged File Box"/>
    <n v="7.6504000000000003"/>
    <n v="10.48"/>
    <n v="1"/>
    <n v="2.8296000000000001"/>
    <n v="226.36799999999999"/>
  </r>
  <r>
    <s v="CA-2014-132738"/>
    <s v="08/05/2014"/>
    <s v="08/08/2014"/>
    <x v="3"/>
    <x v="3"/>
    <d v="2014-08-05T00:00:00"/>
    <d v="2014-08-08T00:00:00"/>
    <s v="On Date"/>
    <s v="HarryMarie"/>
    <s v="United States"/>
    <s v="Loveland"/>
    <s v="Colorado"/>
    <s v="Paper"/>
    <s v="Hammermill CopyPlus Copy Paper (20Lb. and 84 Bright)"/>
    <n v="2.5398000000000001"/>
    <n v="7.968"/>
    <n v="2"/>
    <n v="2.8883999999999999"/>
    <n v="231.072"/>
  </r>
  <r>
    <s v="CA-2014-132738"/>
    <s v="08/05/2014"/>
    <s v="08/08/2014"/>
    <x v="3"/>
    <x v="3"/>
    <d v="2014-08-05T00:00:00"/>
    <d v="2014-08-08T00:00:00"/>
    <s v="On Date"/>
    <s v="HarryMarie"/>
    <s v="United States"/>
    <s v="Loveland"/>
    <s v="Colorado"/>
    <s v="Envelopes"/>
    <s v="Manila Recycled Extra-Heavyweight Clasp Envelopes, 6&quot; x 9&quot;"/>
    <n v="5.5998000000000001"/>
    <n v="8.7840000000000007"/>
    <n v="1"/>
    <n v="3.1842000000000001"/>
    <n v="254.73600000000002"/>
  </r>
  <r>
    <s v="CA-2014-156720"/>
    <s v="12/31/2014"/>
    <s v="04/01/2015"/>
    <x v="4"/>
    <x v="1"/>
    <d v="2014-12-31T00:00:00"/>
    <d v="2015-01-04T00:00:00"/>
    <s v="On Date"/>
    <s v="JillMatthias"/>
    <s v="United States"/>
    <s v="Loveland"/>
    <s v="Colorado"/>
    <s v="Fasteners"/>
    <s v="Bagged Rubber Bands"/>
    <n v="1.2096"/>
    <n v="3.024"/>
    <n v="3"/>
    <n v="-0.6048"/>
    <n v="-48.384"/>
  </r>
  <r>
    <s v="CA-2012-141936"/>
    <s v="08/07/2012"/>
    <s v="12/08/2012"/>
    <x v="2"/>
    <x v="3"/>
    <d v="2012-08-07T00:00:00"/>
    <d v="2012-08-12T00:00:00"/>
    <s v="On Date"/>
    <s v="ParhenaNorris"/>
    <s v="United States"/>
    <s v="Bakersfield"/>
    <s v="California"/>
    <s v="Binders"/>
    <s v="Cardinal Hold-It CD Pocket"/>
    <n v="4.2294"/>
    <n v="19.152000000000001"/>
    <n v="3"/>
    <n v="6.4638"/>
    <n v="517.10400000000004"/>
  </r>
  <r>
    <s v="CA-2013-150658"/>
    <s v="11/18/2013"/>
    <s v="23/11/2013"/>
    <x v="0"/>
    <x v="7"/>
    <d v="2013-11-18T00:00:00"/>
    <d v="2013-11-23T00:00:00"/>
    <s v="On Date"/>
    <s v="MaribethSchnelling"/>
    <s v="United States"/>
    <s v="Carlsbad"/>
    <s v="New Mexico"/>
    <s v="Binders"/>
    <s v="Avery Non-Stick Binders"/>
    <n v="2.4695"/>
    <n v="10.776"/>
    <n v="3"/>
    <n v="3.3675000000000002"/>
    <n v="269.40000000000003"/>
  </r>
  <r>
    <s v="CA-2014-146626"/>
    <s v="12/30/2014"/>
    <s v="06/01/2015"/>
    <x v="4"/>
    <x v="1"/>
    <d v="2014-12-30T00:00:00"/>
    <d v="2015-01-06T00:00:00"/>
    <s v="Delay"/>
    <s v="BenPeterman"/>
    <s v="United States"/>
    <s v="Anaheim"/>
    <s v="California"/>
    <s v="Furnishings"/>
    <s v="Nu-Dell Executive Frame"/>
    <n v="7.9632000000000005"/>
    <n v="101.12"/>
    <n v="8"/>
    <n v="37.414400000000001"/>
    <n v="2993.152"/>
  </r>
  <r>
    <s v="CA-2013-151323"/>
    <s v="10/24/2013"/>
    <s v="29/10/2013"/>
    <x v="0"/>
    <x v="8"/>
    <d v="2013-10-24T00:00:00"/>
    <d v="2013-10-29T00:00:00"/>
    <s v="On Date"/>
    <s v="AlejandroBallentine"/>
    <s v="United States"/>
    <s v="Seattle"/>
    <s v="Washington"/>
    <s v="Fasteners"/>
    <s v="Advantus SlideClip Paper Clips"/>
    <n v="1.7732000000000003"/>
    <n v="17.05"/>
    <n v="5"/>
    <n v="8.1839999999999993"/>
    <n v="654.71999999999991"/>
  </r>
  <r>
    <s v="CA-2012-146696"/>
    <s v="12/14/2012"/>
    <s v="19/12/2012"/>
    <x v="2"/>
    <x v="1"/>
    <d v="2012-12-14T00:00:00"/>
    <d v="2012-12-19T00:00:00"/>
    <s v="On Date"/>
    <s v="RickDuston"/>
    <s v="United States"/>
    <s v="San Diego"/>
    <s v="California"/>
    <s v="Binders"/>
    <s v="Wilson Jones Standard D-Ring Binders"/>
    <n v="2.6818"/>
    <n v="8.0960000000000001"/>
    <n v="2"/>
    <n v="2.7324000000000002"/>
    <n v="218.59200000000001"/>
  </r>
  <r>
    <s v="CA-2012-154886"/>
    <s v="11/08/2012"/>
    <s v="12/11/2012"/>
    <x v="2"/>
    <x v="7"/>
    <d v="2012-11-08T00:00:00"/>
    <d v="2012-11-12T00:00:00"/>
    <s v="On Date"/>
    <s v="ShaunWeien"/>
    <s v="United States"/>
    <s v="San Francisco"/>
    <s v="California"/>
    <s v="Accessories"/>
    <s v="Microsoft Arc Touch Mouse"/>
    <n v="38.368000000000002"/>
    <n v="119.9"/>
    <n v="2"/>
    <n v="43.164000000000001"/>
    <n v="3453.12"/>
  </r>
  <r>
    <s v="CA-2014-161333"/>
    <s v="02/03/2014"/>
    <s v="08/02/2014"/>
    <x v="3"/>
    <x v="11"/>
    <d v="2014-02-03T00:00:00"/>
    <d v="2014-02-08T00:00:00"/>
    <s v="On Date"/>
    <s v="JohnLee"/>
    <s v="United States"/>
    <s v="Los Angeles"/>
    <s v="California"/>
    <s v="Furnishings"/>
    <s v="Howard Miller 11-1/2&quot; Diameter Grantwood Wall Clock"/>
    <n v="28.465800000000002"/>
    <n v="86.26"/>
    <n v="2"/>
    <n v="29.328399999999998"/>
    <n v="2346.2719999999999"/>
  </r>
  <r>
    <s v="CA-2014-161333"/>
    <s v="02/03/2014"/>
    <s v="08/02/2014"/>
    <x v="3"/>
    <x v="11"/>
    <d v="2014-02-03T00:00:00"/>
    <d v="2014-02-08T00:00:00"/>
    <s v="On Date"/>
    <s v="JohnLee"/>
    <s v="United States"/>
    <s v="Los Angeles"/>
    <s v="California"/>
    <s v="Storage"/>
    <s v="Multi-Use Personal File Cart and Caster Set, Three Stacking Bins"/>
    <n v="25.027200000000001"/>
    <n v="139.04"/>
    <n v="4"/>
    <n v="38.931199999999997"/>
    <n v="3114.4959999999996"/>
  </r>
  <r>
    <s v="CA-2014-161333"/>
    <s v="02/03/2014"/>
    <s v="08/02/2014"/>
    <x v="3"/>
    <x v="11"/>
    <d v="2014-02-03T00:00:00"/>
    <d v="2014-02-08T00:00:00"/>
    <s v="On Date"/>
    <s v="JohnLee"/>
    <s v="United States"/>
    <s v="Los Angeles"/>
    <s v="California"/>
    <s v="Appliances"/>
    <s v="Harmony HEPA Quiet Air Purifiers"/>
    <n v="7.6049999999999995"/>
    <n v="46.8"/>
    <n v="4"/>
    <n v="16.38"/>
    <n v="1310.3999999999999"/>
  </r>
  <r>
    <s v="CA-2014-128734"/>
    <s v="12/25/2014"/>
    <s v="01/01/2015"/>
    <x v="4"/>
    <x v="1"/>
    <d v="2014-12-25T00:00:00"/>
    <d v="2015-01-01T00:00:00"/>
    <s v="Delay"/>
    <s v="JamesLanier"/>
    <s v="United States"/>
    <s v="Chandler"/>
    <s v="Arizona"/>
    <s v="Furnishings"/>
    <s v="Acrylic Self-Standing Desk Frames"/>
    <n v="1.6554000000000002"/>
    <n v="8.5440000000000005"/>
    <n v="4"/>
    <n v="1.9224000000000001"/>
    <n v="153.792"/>
  </r>
  <r>
    <s v="CA-2014-128734"/>
    <s v="12/25/2014"/>
    <s v="01/01/2015"/>
    <x v="4"/>
    <x v="1"/>
    <d v="2014-12-25T00:00:00"/>
    <d v="2015-01-01T00:00:00"/>
    <s v="Delay"/>
    <s v="JamesLanier"/>
    <s v="United States"/>
    <s v="Chandler"/>
    <s v="Arizona"/>
    <s v="Chairs"/>
    <s v="Global Leather Executive Chair"/>
    <n v="245.69299999999998"/>
    <n v="842.37599999999998"/>
    <n v="3"/>
    <n v="105.297"/>
    <n v="8423.76"/>
  </r>
  <r>
    <s v="CA-2014-125101"/>
    <s v="03/07/2014"/>
    <s v="11/03/2014"/>
    <x v="3"/>
    <x v="9"/>
    <d v="2014-03-07T00:00:00"/>
    <d v="2014-03-11T00:00:00"/>
    <s v="On Date"/>
    <s v="SallyHughsby"/>
    <s v="United States"/>
    <s v="San Francisco"/>
    <s v="California"/>
    <s v="Storage"/>
    <s v="File Shuttle II and Handi-File, Black"/>
    <n v="25.4175"/>
    <n v="67.78"/>
    <n v="2"/>
    <n v="16.945"/>
    <n v="1355.6"/>
  </r>
  <r>
    <s v="CA-2014-169929"/>
    <s v="09/26/2014"/>
    <s v="29/09/2014"/>
    <x v="3"/>
    <x v="4"/>
    <d v="2014-09-26T00:00:00"/>
    <d v="2014-09-29T00:00:00"/>
    <s v="On Date"/>
    <s v="LukeSchmidt"/>
    <s v="United States"/>
    <s v="Helena"/>
    <s v="Montana"/>
    <s v="Storage"/>
    <s v="Iris Project Case"/>
    <n v="5.9051999999999989"/>
    <n v="39.9"/>
    <n v="5"/>
    <n v="10.374000000000001"/>
    <n v="829.92000000000007"/>
  </r>
  <r>
    <s v="CA-2012-156146"/>
    <s v="10/26/2012"/>
    <s v="30/10/2012"/>
    <x v="2"/>
    <x v="8"/>
    <d v="2012-10-26T00:00:00"/>
    <d v="2012-10-30T00:00:00"/>
    <s v="On Date"/>
    <s v="AndrewGjertsen"/>
    <s v="United States"/>
    <s v="Peoria"/>
    <s v="Arizona"/>
    <s v="Phones"/>
    <s v="Panasonic KX-TG6844B Expandable Digital Cordless Telephone"/>
    <n v="48.172699999999999"/>
    <n v="105.584"/>
    <n v="2"/>
    <n v="9.2385999999999999"/>
    <n v="739.08799999999997"/>
  </r>
  <r>
    <s v="CA-2012-156146"/>
    <s v="10/26/2012"/>
    <s v="30/10/2012"/>
    <x v="2"/>
    <x v="8"/>
    <d v="2012-10-26T00:00:00"/>
    <d v="2012-10-30T00:00:00"/>
    <s v="On Date"/>
    <s v="AndrewGjertsen"/>
    <s v="United States"/>
    <s v="Peoria"/>
    <s v="Arizona"/>
    <s v="Phones"/>
    <s v="Plantronics MX500i Earset"/>
    <n v="41.661499999999997"/>
    <n v="68.72"/>
    <n v="2"/>
    <n v="-14.603"/>
    <n v="-1168.24"/>
  </r>
  <r>
    <s v="CA-2011-111192"/>
    <s v="07/30/2011"/>
    <s v="05/08/2011"/>
    <x v="1"/>
    <x v="6"/>
    <d v="2011-07-30T00:00:00"/>
    <d v="2011-08-05T00:00:00"/>
    <s v="Delay"/>
    <s v="TomStivers"/>
    <s v="United States"/>
    <s v="Seattle"/>
    <s v="Washington"/>
    <s v="Bookcases"/>
    <s v="Rush Hierlooms Collection 1&quot; Thick Stackable Bookcases"/>
    <n v="138.49379999999999"/>
    <n v="1367.84"/>
    <n v="8"/>
    <n v="259.88959999999997"/>
    <n v="20791.167999999998"/>
  </r>
  <r>
    <s v="CA-2012-161627"/>
    <s v="07/06/2012"/>
    <s v="11/07/2012"/>
    <x v="2"/>
    <x v="6"/>
    <d v="2012-07-06T00:00:00"/>
    <d v="2012-07-11T00:00:00"/>
    <s v="On Date"/>
    <s v="SarahJordon"/>
    <s v="United States"/>
    <s v="Pasadena"/>
    <s v="California"/>
    <s v="Chairs"/>
    <s v="Novimex Turbo Task Chair"/>
    <n v="62.462400000000002"/>
    <n v="170.352"/>
    <n v="3"/>
    <n v="-17.0352"/>
    <n v="-1362.816"/>
  </r>
  <r>
    <s v="CA-2012-107741"/>
    <s v="03/08/2012"/>
    <s v="10/03/2012"/>
    <x v="2"/>
    <x v="9"/>
    <d v="2012-03-08T00:00:00"/>
    <d v="2012-03-10T00:00:00"/>
    <s v="On Date"/>
    <s v="FredChung"/>
    <s v="United States"/>
    <s v="Pueblo"/>
    <s v="Colorado"/>
    <s v="Art"/>
    <s v="Dixon Prang Watercolor Pencils, 10-Color Set with Brush"/>
    <n v="2.5133999999999999"/>
    <n v="3.4079999999999999"/>
    <n v="1"/>
    <n v="0.89459999999999995"/>
    <n v="71.567999999999998"/>
  </r>
  <r>
    <s v="CA-2013-148908"/>
    <s v="11/06/2013"/>
    <s v="09/11/2013"/>
    <x v="0"/>
    <x v="7"/>
    <d v="2013-11-06T00:00:00"/>
    <d v="2013-11-09T00:00:00"/>
    <s v="On Date"/>
    <s v="JosephHolt"/>
    <s v="United States"/>
    <s v="San Francisco"/>
    <s v="California"/>
    <s v="Binders"/>
    <s v="GBC Twin Loop Wire Binding Elements"/>
    <n v="16.64"/>
    <n v="53.247999999999998"/>
    <n v="2"/>
    <n v="19.968"/>
    <n v="1597.44"/>
  </r>
  <r>
    <s v="US-2012-120502"/>
    <s v="04/13/2012"/>
    <s v="19/04/2012"/>
    <x v="2"/>
    <x v="10"/>
    <d v="2012-04-13T00:00:00"/>
    <d v="2012-04-19T00:00:00"/>
    <s v="Delay"/>
    <s v="BillTyler"/>
    <s v="United States"/>
    <s v="Los Angeles"/>
    <s v="California"/>
    <s v="Furnishings"/>
    <s v="Flat Face Poster Frame"/>
    <n v="10.927199999999999"/>
    <n v="37.68"/>
    <n v="2"/>
    <n v="15.8256"/>
    <n v="1266.048"/>
  </r>
  <r>
    <s v="US-2012-120502"/>
    <s v="04/13/2012"/>
    <s v="19/04/2012"/>
    <x v="2"/>
    <x v="10"/>
    <d v="2012-04-13T00:00:00"/>
    <d v="2012-04-19T00:00:00"/>
    <s v="Delay"/>
    <s v="BillTyler"/>
    <s v="United States"/>
    <s v="Los Angeles"/>
    <s v="California"/>
    <s v="Phones"/>
    <s v="Aastra 57i VoIP phone"/>
    <n v="119.59140000000001"/>
    <n v="258.57600000000002"/>
    <n v="2"/>
    <n v="19.3932"/>
    <n v="1551.4560000000001"/>
  </r>
  <r>
    <s v="US-2012-120502"/>
    <s v="04/13/2012"/>
    <s v="19/04/2012"/>
    <x v="2"/>
    <x v="10"/>
    <d v="2012-04-13T00:00:00"/>
    <d v="2012-04-19T00:00:00"/>
    <s v="Delay"/>
    <s v="BillTyler"/>
    <s v="United States"/>
    <s v="Los Angeles"/>
    <s v="California"/>
    <s v="Appliances"/>
    <s v="3M Replacement Filter for Office Air Cleaner for 20' x 33' Room"/>
    <n v="23.1312"/>
    <n v="75.84"/>
    <n v="2"/>
    <n v="29.5776"/>
    <n v="2366.2080000000001"/>
  </r>
  <r>
    <s v="US-2014-141943"/>
    <s v="05/06/2014"/>
    <s v="10/05/2014"/>
    <x v="3"/>
    <x v="2"/>
    <d v="2014-05-06T00:00:00"/>
    <d v="2014-05-10T00:00:00"/>
    <s v="On Date"/>
    <s v="DarrenKoutras"/>
    <s v="United States"/>
    <s v="San Francisco"/>
    <s v="California"/>
    <s v="Envelopes"/>
    <s v="Peel &amp; Seel Recycled Catalog Envelopes, Brown"/>
    <n v="5.79"/>
    <n v="23.16"/>
    <n v="2"/>
    <n v="11.58"/>
    <n v="926.4"/>
  </r>
  <r>
    <s v="CA-2011-159709"/>
    <s v="05/10/2011"/>
    <s v="15/05/2011"/>
    <x v="1"/>
    <x v="2"/>
    <d v="2011-05-10T00:00:00"/>
    <d v="2011-05-15T00:00:00"/>
    <s v="On Date"/>
    <s v="ArianneIrving"/>
    <s v="United States"/>
    <s v="Kent"/>
    <s v="Washington"/>
    <s v="Envelopes"/>
    <s v="Strathmore #10 Envelopes, Ultimate White"/>
    <n v="26.882100000000001"/>
    <n v="158.13"/>
    <n v="3"/>
    <n v="77.483699999999999"/>
    <n v="6198.6959999999999"/>
  </r>
  <r>
    <s v="CA-2011-159709"/>
    <s v="05/10/2011"/>
    <s v="15/05/2011"/>
    <x v="1"/>
    <x v="2"/>
    <d v="2011-05-10T00:00:00"/>
    <d v="2011-05-15T00:00:00"/>
    <s v="On Date"/>
    <s v="ArianneIrving"/>
    <s v="United States"/>
    <s v="Kent"/>
    <s v="Washington"/>
    <s v="Phones"/>
    <s v="LF Elite 3D Dazzle Designer Hard Case Cover, Lf Stylus Pen and Wiper For Apple Iphone 5c Mini Lite"/>
    <n v="7.8480000000000008"/>
    <n v="43.6"/>
    <n v="5"/>
    <n v="4.3600000000000003"/>
    <n v="348.8"/>
  </r>
  <r>
    <s v="CA-2012-142454"/>
    <s v="08/15/2012"/>
    <s v="19/08/2012"/>
    <x v="2"/>
    <x v="3"/>
    <d v="2012-08-15T00:00:00"/>
    <d v="2012-08-19T00:00:00"/>
    <s v="On Date"/>
    <s v="RichardEichhorn"/>
    <s v="United States"/>
    <s v="Oakland"/>
    <s v="California"/>
    <s v="Furnishings"/>
    <s v="Tensor Computer Mounted Lamp"/>
    <n v="10.869700000000002"/>
    <n v="104.23"/>
    <n v="7"/>
    <n v="28.142099999999999"/>
    <n v="2251.3679999999999"/>
  </r>
  <r>
    <s v="CA-2012-142454"/>
    <s v="08/15/2012"/>
    <s v="19/08/2012"/>
    <x v="2"/>
    <x v="3"/>
    <d v="2012-08-15T00:00:00"/>
    <d v="2012-08-19T00:00:00"/>
    <s v="On Date"/>
    <s v="RichardEichhorn"/>
    <s v="United States"/>
    <s v="Oakland"/>
    <s v="California"/>
    <s v="Storage"/>
    <s v="Mobile Personal File Cube"/>
    <n v="17.096600000000002"/>
    <n v="70.260000000000005"/>
    <n v="3"/>
    <n v="18.970199999999998"/>
    <n v="1517.616"/>
  </r>
  <r>
    <s v="CA-2013-145898"/>
    <s v="09/27/2013"/>
    <s v="27/09/2013"/>
    <x v="0"/>
    <x v="4"/>
    <d v="2013-09-27T00:00:00"/>
    <d v="2013-09-27T00:00:00"/>
    <s v="On Date"/>
    <s v="ChuckMagee"/>
    <s v="United States"/>
    <s v="Redlands"/>
    <s v="California"/>
    <s v="Storage"/>
    <s v="Advantus Rolling Storage Box"/>
    <n v="12.519500000000001"/>
    <n v="51.45"/>
    <n v="3"/>
    <n v="13.891500000000001"/>
    <n v="1111.3200000000002"/>
  </r>
  <r>
    <s v="CA-2013-145898"/>
    <s v="09/27/2013"/>
    <s v="27/09/2013"/>
    <x v="0"/>
    <x v="4"/>
    <d v="2013-09-27T00:00:00"/>
    <d v="2013-09-27T00:00:00"/>
    <s v="On Date"/>
    <s v="ChuckMagee"/>
    <s v="United States"/>
    <s v="Redlands"/>
    <s v="California"/>
    <s v="Labels"/>
    <s v="Avery 494"/>
    <n v="1.4094"/>
    <n v="7.83"/>
    <n v="3"/>
    <n v="3.6017999999999999"/>
    <n v="288.14400000000001"/>
  </r>
  <r>
    <s v="CA-2013-145898"/>
    <s v="09/27/2013"/>
    <s v="27/09/2013"/>
    <x v="0"/>
    <x v="4"/>
    <d v="2013-09-27T00:00:00"/>
    <d v="2013-09-27T00:00:00"/>
    <s v="On Date"/>
    <s v="ChuckMagee"/>
    <s v="United States"/>
    <s v="Redlands"/>
    <s v="California"/>
    <s v="Art"/>
    <s v="SANFORD Major Accent Highlighters"/>
    <n v="4.3895999999999997"/>
    <n v="35.4"/>
    <n v="5"/>
    <n v="13.452"/>
    <n v="1076.1600000000001"/>
  </r>
  <r>
    <s v="CA-2013-145898"/>
    <s v="09/27/2013"/>
    <s v="27/09/2013"/>
    <x v="0"/>
    <x v="4"/>
    <d v="2013-09-27T00:00:00"/>
    <d v="2013-09-27T00:00:00"/>
    <s v="On Date"/>
    <s v="ChuckMagee"/>
    <s v="United States"/>
    <s v="Redlands"/>
    <s v="California"/>
    <s v="Paper"/>
    <s v="Great White Multi-Use Recycled Paper (20Lb. and 84 Bright)"/>
    <n v="3.2889999999999997"/>
    <n v="29.9"/>
    <n v="5"/>
    <n v="13.455"/>
    <n v="1076.4000000000001"/>
  </r>
  <r>
    <s v="CA-2014-134635"/>
    <s v="04/16/2014"/>
    <s v="18/04/2014"/>
    <x v="3"/>
    <x v="10"/>
    <d v="2014-04-16T00:00:00"/>
    <d v="2014-04-18T00:00:00"/>
    <s v="On Date"/>
    <s v="NoelStaavos"/>
    <s v="United States"/>
    <s v="Los Angeles"/>
    <s v="California"/>
    <s v="Paper"/>
    <s v="Xerox 1883"/>
    <n v="14.245199999999999"/>
    <n v="79.14"/>
    <n v="3"/>
    <n v="36.404400000000003"/>
    <n v="2912.3520000000003"/>
  </r>
  <r>
    <s v="US-2014-109582"/>
    <s v="09/13/2014"/>
    <s v="18/09/2014"/>
    <x v="3"/>
    <x v="4"/>
    <d v="2014-09-13T00:00:00"/>
    <d v="2014-09-18T00:00:00"/>
    <s v="On Date"/>
    <s v="JohnMurray"/>
    <s v="United States"/>
    <s v="Los Angeles"/>
    <s v="California"/>
    <s v="Paper"/>
    <s v="Eaton Premium Continuous-Feed Paper, 25% Cotton, Letter Size, White, 1000 Shts/Box"/>
    <n v="28.849599999999999"/>
    <n v="166.44"/>
    <n v="3"/>
    <n v="79.891199999999998"/>
    <n v="6391.2960000000003"/>
  </r>
  <r>
    <s v="US-2011-147648"/>
    <s v="11/26/2011"/>
    <s v="01/12/2011"/>
    <x v="1"/>
    <x v="7"/>
    <d v="2011-11-26T00:00:00"/>
    <d v="2011-12-01T00:00:00"/>
    <s v="On Date"/>
    <s v="LindsayShagiari"/>
    <s v="United States"/>
    <s v="San Francisco"/>
    <s v="California"/>
    <s v="Paper"/>
    <s v="Xerox 1893"/>
    <n v="20.904900000000001"/>
    <n v="81.98"/>
    <n v="2"/>
    <n v="40.170200000000001"/>
    <n v="3213.616"/>
  </r>
  <r>
    <s v="CA-2014-124436"/>
    <s v="03/20/2014"/>
    <s v="23/03/2014"/>
    <x v="3"/>
    <x v="9"/>
    <d v="2014-03-20T00:00:00"/>
    <d v="2014-03-23T00:00:00"/>
    <s v="On Date"/>
    <s v="SueAnnReed"/>
    <s v="United States"/>
    <s v="Fresno"/>
    <s v="California"/>
    <s v="Binders"/>
    <s v="SpineVue Locking Slant-D Ring Binders by Cardinal"/>
    <n v="4.7528000000000006"/>
    <n v="14.624000000000001"/>
    <n v="2"/>
    <n v="5.1184000000000003"/>
    <n v="409.47200000000004"/>
  </r>
  <r>
    <s v="CA-2014-124436"/>
    <s v="03/20/2014"/>
    <s v="23/03/2014"/>
    <x v="3"/>
    <x v="9"/>
    <d v="2014-03-20T00:00:00"/>
    <d v="2014-03-23T00:00:00"/>
    <s v="On Date"/>
    <s v="SueAnnReed"/>
    <s v="United States"/>
    <s v="Fresno"/>
    <s v="California"/>
    <s v="Tables"/>
    <s v="Chromcraft Round Conference Tables"/>
    <n v="137.6891"/>
    <n v="697.16"/>
    <n v="5"/>
    <n v="8.7144999999999992"/>
    <n v="697.16"/>
  </r>
  <r>
    <s v="CA-2014-124436"/>
    <s v="03/20/2014"/>
    <s v="23/03/2014"/>
    <x v="3"/>
    <x v="9"/>
    <d v="2014-03-20T00:00:00"/>
    <d v="2014-03-23T00:00:00"/>
    <s v="On Date"/>
    <s v="SueAnnReed"/>
    <s v="United States"/>
    <s v="Fresno"/>
    <s v="California"/>
    <s v="Furnishings"/>
    <s v="Advantus Employee of the Month Certificate Frame, 11 x 13-1/2"/>
    <n v="18.248699999999999"/>
    <n v="30.93"/>
    <n v="1"/>
    <n v="12.6813"/>
    <n v="1014.504"/>
  </r>
  <r>
    <s v="CA-2014-124436"/>
    <s v="03/20/2014"/>
    <s v="23/03/2014"/>
    <x v="3"/>
    <x v="9"/>
    <d v="2014-03-20T00:00:00"/>
    <d v="2014-03-23T00:00:00"/>
    <s v="On Date"/>
    <s v="SueAnnReed"/>
    <s v="United States"/>
    <s v="Fresno"/>
    <s v="California"/>
    <s v="Binders"/>
    <s v="Pressboard Covers with Storage Hooks, 9 1/2&quot; x 11&quot;, Light Blue"/>
    <n v="2.6023000000000001"/>
    <n v="27.495999999999999"/>
    <n v="7"/>
    <n v="9.2798999999999996"/>
    <n v="742.39199999999994"/>
  </r>
  <r>
    <s v="CA-2014-131037"/>
    <s v="08/23/2014"/>
    <s v="24/08/2014"/>
    <x v="3"/>
    <x v="3"/>
    <d v="2014-08-23T00:00:00"/>
    <d v="2014-08-24T00:00:00"/>
    <s v="On Date"/>
    <s v="TonyMolinari"/>
    <s v="United States"/>
    <s v="San Francisco"/>
    <s v="California"/>
    <s v="Tables"/>
    <s v="Hon Racetrack Conference Tables"/>
    <n v="207.38290000000001"/>
    <n v="210.00800000000001"/>
    <n v="1"/>
    <n v="2.6251000000000002"/>
    <n v="210.00800000000001"/>
  </r>
  <r>
    <s v="CA-2013-116561"/>
    <s v="09/12/2013"/>
    <s v="18/09/2013"/>
    <x v="0"/>
    <x v="4"/>
    <d v="2013-09-12T00:00:00"/>
    <d v="2013-09-18T00:00:00"/>
    <s v="Delay"/>
    <s v="EugeneBarchas"/>
    <s v="United States"/>
    <s v="San Jose"/>
    <s v="California"/>
    <s v="Storage"/>
    <s v="Stur-D-Stor Shelving, Vertical 5-Shelf: 72&quot;H x 36&quot;W x 18 1/2&quot;D"/>
    <n v="108.7604"/>
    <n v="332.94"/>
    <n v="3"/>
    <n v="6.6588000000000003"/>
    <n v="532.70400000000006"/>
  </r>
  <r>
    <s v="CA-2013-116561"/>
    <s v="09/12/2013"/>
    <s v="18/09/2013"/>
    <x v="0"/>
    <x v="4"/>
    <d v="2013-09-12T00:00:00"/>
    <d v="2013-09-18T00:00:00"/>
    <s v="Delay"/>
    <s v="EugeneBarchas"/>
    <s v="United States"/>
    <s v="San Jose"/>
    <s v="California"/>
    <s v="Binders"/>
    <s v="GBC Standard Therm-A-Bind Covers"/>
    <n v="13.456800000000001"/>
    <n v="39.872"/>
    <n v="2"/>
    <n v="12.958399999999999"/>
    <n v="1036.672"/>
  </r>
  <r>
    <s v="CA-2013-110730"/>
    <s v="09/24/2013"/>
    <s v="27/09/2013"/>
    <x v="0"/>
    <x v="4"/>
    <d v="2013-09-24T00:00:00"/>
    <d v="2013-09-27T00:00:00"/>
    <s v="On Date"/>
    <s v="CandaceMcMahon"/>
    <s v="United States"/>
    <s v="Seattle"/>
    <s v="Washington"/>
    <s v="Supplies"/>
    <s v="Acme Design Stainless Steel Bent Scissors"/>
    <n v="4.9931999999999999"/>
    <n v="13.68"/>
    <n v="2"/>
    <n v="3.6936"/>
    <n v="295.488"/>
  </r>
  <r>
    <s v="CA-2013-156265"/>
    <s v="08/03/2013"/>
    <s v="05/08/2013"/>
    <x v="0"/>
    <x v="3"/>
    <d v="2013-08-03T00:00:00"/>
    <d v="2013-08-05T00:00:00"/>
    <s v="On Date"/>
    <s v="BarryFranzÃ¶sisch"/>
    <s v="United States"/>
    <s v="Los Angeles"/>
    <s v="California"/>
    <s v="Tables"/>
    <s v="Barricks Non-Folding Utility Table with Steel Legs, Laminate Tops"/>
    <n v="60.555900000000001"/>
    <n v="136.464"/>
    <n v="2"/>
    <n v="15.3522"/>
    <n v="1228.1759999999999"/>
  </r>
  <r>
    <s v="CA-2013-156265"/>
    <s v="08/03/2013"/>
    <s v="05/08/2013"/>
    <x v="0"/>
    <x v="3"/>
    <d v="2013-08-03T00:00:00"/>
    <d v="2013-08-05T00:00:00"/>
    <s v="On Date"/>
    <s v="BarryFranzÃ¶sisch"/>
    <s v="United States"/>
    <s v="Los Angeles"/>
    <s v="California"/>
    <s v="Phones"/>
    <s v="Nortel Business Series Terminal T7208 Digital phone"/>
    <n v="100.0728"/>
    <n v="333.57600000000002"/>
    <n v="3"/>
    <n v="33.357599999999998"/>
    <n v="2668.6079999999997"/>
  </r>
  <r>
    <s v="CA-2013-156265"/>
    <s v="08/03/2013"/>
    <s v="05/08/2013"/>
    <x v="0"/>
    <x v="3"/>
    <d v="2013-08-03T00:00:00"/>
    <d v="2013-08-05T00:00:00"/>
    <s v="On Date"/>
    <s v="BarryFranzÃ¶sisch"/>
    <s v="United States"/>
    <s v="Los Angeles"/>
    <s v="California"/>
    <s v="Binders"/>
    <s v="XtraLife ClearVue Slant-D Ring Binders by Cardinal"/>
    <n v="3.9200000000000004"/>
    <n v="12.544"/>
    <n v="2"/>
    <n v="4.7039999999999997"/>
    <n v="376.32"/>
  </r>
  <r>
    <s v="US-2014-110989"/>
    <s v="11/04/2014"/>
    <s v="06/11/2014"/>
    <x v="3"/>
    <x v="7"/>
    <d v="2014-11-04T00:00:00"/>
    <d v="2014-11-06T00:00:00"/>
    <s v="On Date"/>
    <s v="EvaJacobs"/>
    <s v="United States"/>
    <s v="Seattle"/>
    <s v="Washington"/>
    <s v="Accessories"/>
    <s v="HP Standard 104 key PS/2 Keyboard"/>
    <n v="10.875"/>
    <n v="43.5"/>
    <n v="3"/>
    <n v="10.875"/>
    <n v="870"/>
  </r>
  <r>
    <s v="US-2011-131982"/>
    <s v="03/07/2011"/>
    <s v="11/03/2011"/>
    <x v="1"/>
    <x v="9"/>
    <d v="2011-03-07T00:00:00"/>
    <d v="2011-03-11T00:00:00"/>
    <s v="On Date"/>
    <s v="NoraPelletier"/>
    <s v="United States"/>
    <s v="Des Moines"/>
    <s v="Washington"/>
    <s v="Binders"/>
    <s v="Catalog Binders with Expanding Posts"/>
    <n v="37.003999999999998"/>
    <n v="107.648"/>
    <n v="2"/>
    <n v="33.64"/>
    <n v="2691.2"/>
  </r>
  <r>
    <s v="US-2014-114034"/>
    <s v="01/04/2014"/>
    <s v="09/01/2014"/>
    <x v="3"/>
    <x v="5"/>
    <d v="2014-01-04T00:00:00"/>
    <d v="2014-01-09T00:00:00"/>
    <s v="On Date"/>
    <s v="DelfinaLatchford"/>
    <s v="United States"/>
    <s v="Rancho Cucamonga"/>
    <s v="California"/>
    <s v="Paper"/>
    <s v="Xerox 1905"/>
    <n v="3.3696000000000002"/>
    <n v="38.880000000000003"/>
    <n v="6"/>
    <n v="18.662400000000002"/>
    <n v="1492.9920000000002"/>
  </r>
  <r>
    <s v="US-2014-115595"/>
    <s v="10/10/2014"/>
    <s v="12/10/2014"/>
    <x v="3"/>
    <x v="8"/>
    <d v="2014-10-10T00:00:00"/>
    <d v="2014-10-12T00:00:00"/>
    <s v="On Date"/>
    <s v="XylonaPreis"/>
    <s v="United States"/>
    <s v="Los Angeles"/>
    <s v="California"/>
    <s v="Paper"/>
    <s v="Wirebound Message Books, 2 7/8&quot; x 5&quot;, 3 Forms per Page"/>
    <n v="3.7312000000000007"/>
    <n v="35.200000000000003"/>
    <n v="5"/>
    <n v="16.544"/>
    <n v="1323.52"/>
  </r>
  <r>
    <s v="CA-2014-147452"/>
    <s v="10/01/2014"/>
    <s v="04/10/2014"/>
    <x v="3"/>
    <x v="8"/>
    <d v="2014-10-01T00:00:00"/>
    <d v="2014-10-04T00:00:00"/>
    <s v="On Date"/>
    <s v="CariSayre"/>
    <s v="United States"/>
    <s v="Seattle"/>
    <s v="Washington"/>
    <s v="Paper"/>
    <s v="Adams Telephone Message Book W/Dividers/Space For Phone Numbers, 5 1/4&quot;X8 1/2&quot;, 300/Messages"/>
    <n v="2.9987999999999997"/>
    <n v="11.76"/>
    <n v="2"/>
    <n v="5.7624000000000004"/>
    <n v="460.99200000000002"/>
  </r>
  <r>
    <s v="CA-2014-147452"/>
    <s v="10/01/2014"/>
    <s v="04/10/2014"/>
    <x v="3"/>
    <x v="8"/>
    <d v="2014-10-01T00:00:00"/>
    <d v="2014-10-04T00:00:00"/>
    <s v="On Date"/>
    <s v="CariSayre"/>
    <s v="United States"/>
    <s v="Seattle"/>
    <s v="Washington"/>
    <s v="Paper"/>
    <s v="Xerox 1882"/>
    <n v="28.549799999999998"/>
    <n v="167.94"/>
    <n v="3"/>
    <n v="82.290599999999998"/>
    <n v="6583.2479999999996"/>
  </r>
  <r>
    <s v="CA-2014-147452"/>
    <s v="10/01/2014"/>
    <s v="04/10/2014"/>
    <x v="3"/>
    <x v="8"/>
    <d v="2014-10-01T00:00:00"/>
    <d v="2014-10-04T00:00:00"/>
    <s v="On Date"/>
    <s v="CariSayre"/>
    <s v="United States"/>
    <s v="Seattle"/>
    <s v="Washington"/>
    <s v="Appliances"/>
    <s v="Commercial WindTunnel Clean Air Upright Vacuum, Replacement Belts, Filtration Bags"/>
    <n v="2.8786"/>
    <n v="3.89"/>
    <n v="1"/>
    <n v="1.0114000000000001"/>
    <n v="80.912000000000006"/>
  </r>
  <r>
    <s v="CA-2014-144484"/>
    <s v="09/12/2014"/>
    <s v="12/09/2014"/>
    <x v="3"/>
    <x v="4"/>
    <d v="2014-09-12T00:00:00"/>
    <d v="2014-09-12T00:00:00"/>
    <s v="On Date"/>
    <s v="CassandraBrandow"/>
    <s v="United States"/>
    <s v="San Francisco"/>
    <s v="California"/>
    <s v="Furnishings"/>
    <s v="6&quot; Cubicle Wall Clock, Black"/>
    <n v="5.1776"/>
    <n v="32.36"/>
    <n v="4"/>
    <n v="11.6496"/>
    <n v="931.96799999999996"/>
  </r>
  <r>
    <s v="CA-2014-144484"/>
    <s v="09/12/2014"/>
    <s v="12/09/2014"/>
    <x v="3"/>
    <x v="4"/>
    <d v="2014-09-12T00:00:00"/>
    <d v="2014-09-12T00:00:00"/>
    <s v="On Date"/>
    <s v="CassandraBrandow"/>
    <s v="United States"/>
    <s v="San Francisco"/>
    <s v="California"/>
    <s v="Appliances"/>
    <s v="Kensington 4 Outlet MasterPiece Compact Power Control Center"/>
    <n v="58.55040000000001"/>
    <n v="406.6"/>
    <n v="5"/>
    <n v="113.848"/>
    <n v="9107.84"/>
  </r>
  <r>
    <s v="CA-2014-125913"/>
    <s v="01/17/2014"/>
    <s v="17/01/2014"/>
    <x v="3"/>
    <x v="5"/>
    <d v="2014-01-17T00:00:00"/>
    <d v="2014-01-17T00:00:00"/>
    <s v="On Date"/>
    <s v="JackO'Briant"/>
    <s v="United States"/>
    <s v="Los Angeles"/>
    <s v="California"/>
    <s v="Furnishings"/>
    <s v="Eldon Expressions Wood and Plastic Desk Accessories, Cherry Wood"/>
    <n v="4.9558"/>
    <n v="27.92"/>
    <n v="4"/>
    <n v="8.0968"/>
    <n v="647.74400000000003"/>
  </r>
  <r>
    <s v="CA-2014-125913"/>
    <s v="01/17/2014"/>
    <s v="17/01/2014"/>
    <x v="3"/>
    <x v="5"/>
    <d v="2014-01-17T00:00:00"/>
    <d v="2014-01-17T00:00:00"/>
    <s v="On Date"/>
    <s v="JackO'Briant"/>
    <s v="United States"/>
    <s v="Los Angeles"/>
    <s v="California"/>
    <s v="Tables"/>
    <s v="Lesro Sheffield Collection Coffee Table, End Table, Center Table, Corner Table"/>
    <n v="59.237100000000005"/>
    <n v="399.67200000000003"/>
    <n v="7"/>
    <n v="-14.9877"/>
    <n v="-1199.0160000000001"/>
  </r>
  <r>
    <s v="CA-2011-133424"/>
    <s v="03/30/2011"/>
    <s v="04/04/2011"/>
    <x v="1"/>
    <x v="9"/>
    <d v="2011-03-30T00:00:00"/>
    <d v="2011-04-04T00:00:00"/>
    <s v="On Date"/>
    <s v="Dorrisliebe"/>
    <s v="United States"/>
    <s v="Seattle"/>
    <s v="Washington"/>
    <s v="Storage"/>
    <s v="Sterilite Show Offs Storage Containers"/>
    <n v="5.28"/>
    <n v="15.84"/>
    <n v="3"/>
    <n v="0"/>
    <n v="0"/>
  </r>
  <r>
    <s v="CA-2011-133424"/>
    <s v="03/30/2011"/>
    <s v="04/04/2011"/>
    <x v="1"/>
    <x v="9"/>
    <d v="2011-03-30T00:00:00"/>
    <d v="2011-04-04T00:00:00"/>
    <s v="On Date"/>
    <s v="Dorrisliebe"/>
    <s v="United States"/>
    <s v="Seattle"/>
    <s v="Washington"/>
    <s v="Labels"/>
    <s v="Avery 490"/>
    <n v="7.3999999999999995"/>
    <n v="44.4"/>
    <n v="3"/>
    <n v="22.2"/>
    <n v="1776"/>
  </r>
  <r>
    <s v="CA-2014-105991"/>
    <s v="05/06/2014"/>
    <s v="07/05/2014"/>
    <x v="3"/>
    <x v="2"/>
    <d v="2014-05-06T00:00:00"/>
    <d v="2014-05-07T00:00:00"/>
    <s v="On Date"/>
    <s v="LisaHazard"/>
    <s v="United States"/>
    <s v="Louisville"/>
    <s v="Colorado"/>
    <s v="Envelopes"/>
    <s v="Redi-Strip #10 Envelopes, 4 1/8 x 9 1/2"/>
    <n v="1.5339999999999998"/>
    <n v="21.24"/>
    <n v="9"/>
    <n v="7.4340000000000002"/>
    <n v="594.72"/>
  </r>
  <r>
    <s v="CA-2014-105991"/>
    <s v="05/06/2014"/>
    <s v="07/05/2014"/>
    <x v="3"/>
    <x v="2"/>
    <d v="2014-05-06T00:00:00"/>
    <d v="2014-05-07T00:00:00"/>
    <s v="On Date"/>
    <s v="LisaHazard"/>
    <s v="United States"/>
    <s v="Louisville"/>
    <s v="Colorado"/>
    <s v="Binders"/>
    <s v="Avery Durable Slant Ring Binders, No Labels"/>
    <n v="2.1093999999999999"/>
    <n v="9.5519999999999996"/>
    <n v="8"/>
    <n v="-7.3231999999999999"/>
    <n v="-585.85599999999999"/>
  </r>
  <r>
    <s v="CA-2014-105991"/>
    <s v="05/06/2014"/>
    <s v="07/05/2014"/>
    <x v="3"/>
    <x v="2"/>
    <d v="2014-05-06T00:00:00"/>
    <d v="2014-05-07T00:00:00"/>
    <s v="On Date"/>
    <s v="LisaHazard"/>
    <s v="United States"/>
    <s v="Louisville"/>
    <s v="Colorado"/>
    <s v="Bookcases"/>
    <s v="Bestar Classic Bookcase"/>
    <n v="80.991900000000001"/>
    <n v="89.991"/>
    <n v="3"/>
    <n v="-152.9847"/>
    <n v="-12238.776"/>
  </r>
  <r>
    <s v="US-2014-136784"/>
    <s v="05/01/2014"/>
    <s v="06/05/2014"/>
    <x v="3"/>
    <x v="2"/>
    <d v="2014-05-01T00:00:00"/>
    <d v="2014-05-06T00:00:00"/>
    <s v="On Date"/>
    <s v="AlanDominguez"/>
    <s v="United States"/>
    <s v="San Francisco"/>
    <s v="California"/>
    <s v="Paper"/>
    <s v="Xerox 1919"/>
    <n v="20.904900000000001"/>
    <n v="163.96"/>
    <n v="4"/>
    <n v="80.340400000000002"/>
    <n v="6427.232"/>
  </r>
  <r>
    <s v="CA-2013-106656"/>
    <s v="09/24/2013"/>
    <s v="27/09/2013"/>
    <x v="0"/>
    <x v="4"/>
    <d v="2013-09-24T00:00:00"/>
    <d v="2013-09-27T00:00:00"/>
    <s v="On Date"/>
    <s v="DarrinVanHuff"/>
    <s v="United States"/>
    <s v="San Diego"/>
    <s v="California"/>
    <s v="Envelopes"/>
    <s v="Poly String Tie Envelopes"/>
    <n v="1.0811999999999999"/>
    <n v="4.08"/>
    <n v="2"/>
    <n v="1.9176"/>
    <n v="153.40799999999999"/>
  </r>
  <r>
    <s v="CA-2013-106656"/>
    <s v="09/24/2013"/>
    <s v="27/09/2013"/>
    <x v="0"/>
    <x v="4"/>
    <d v="2013-09-24T00:00:00"/>
    <d v="2013-09-27T00:00:00"/>
    <s v="On Date"/>
    <s v="DarrinVanHuff"/>
    <s v="United States"/>
    <s v="San Diego"/>
    <s v="California"/>
    <s v="Labels"/>
    <s v="Avery 51"/>
    <n v="3.4019999999999997"/>
    <n v="18.899999999999999"/>
    <n v="3"/>
    <n v="8.6940000000000008"/>
    <n v="695.5200000000001"/>
  </r>
  <r>
    <s v="CA-2014-137876"/>
    <s v="05/01/2014"/>
    <s v="06/05/2014"/>
    <x v="3"/>
    <x v="2"/>
    <d v="2014-05-01T00:00:00"/>
    <d v="2014-05-06T00:00:00"/>
    <s v="On Date"/>
    <s v="DonJones"/>
    <s v="United States"/>
    <s v="San Francisco"/>
    <s v="California"/>
    <s v="Furnishings"/>
    <s v="Seth Thomas 16&quot; Steel Case Clock"/>
    <n v="21.761599999999994"/>
    <n v="64.959999999999994"/>
    <n v="2"/>
    <n v="21.436800000000002"/>
    <n v="1714.9440000000002"/>
  </r>
  <r>
    <s v="CA-2014-137876"/>
    <s v="05/01/2014"/>
    <s v="06/05/2014"/>
    <x v="3"/>
    <x v="2"/>
    <d v="2014-05-01T00:00:00"/>
    <d v="2014-05-06T00:00:00"/>
    <s v="On Date"/>
    <s v="DonJones"/>
    <s v="United States"/>
    <s v="San Francisco"/>
    <s v="California"/>
    <s v="Envelopes"/>
    <s v="#10- 4 1/8&quot; x 9 1/2&quot; Security-Tint Envelopes"/>
    <n v="3.8963999999999999"/>
    <n v="30.56"/>
    <n v="4"/>
    <n v="14.974399999999999"/>
    <n v="1197.952"/>
  </r>
  <r>
    <s v="CA-2012-119508"/>
    <s v="12/04/2012"/>
    <s v="09/12/2012"/>
    <x v="2"/>
    <x v="1"/>
    <d v="2012-12-04T00:00:00"/>
    <d v="2012-12-09T00:00:00"/>
    <s v="On Date"/>
    <s v="TracyZic"/>
    <s v="United States"/>
    <s v="Lakewood"/>
    <s v="California"/>
    <s v="Art"/>
    <s v="Avery Hi-Liter Fluorescent Desk Style Markers"/>
    <n v="2.1294"/>
    <n v="16.899999999999999"/>
    <n v="5"/>
    <n v="6.2530000000000001"/>
    <n v="500.24"/>
  </r>
  <r>
    <s v="CA-2012-119508"/>
    <s v="12/04/2012"/>
    <s v="09/12/2012"/>
    <x v="2"/>
    <x v="1"/>
    <d v="2012-12-04T00:00:00"/>
    <d v="2012-12-09T00:00:00"/>
    <s v="On Date"/>
    <s v="TracyZic"/>
    <s v="United States"/>
    <s v="Lakewood"/>
    <s v="California"/>
    <s v="Furnishings"/>
    <s v="Eldon Image Series Desk Accessories, Burgundy"/>
    <n v="2.6751999999999994"/>
    <n v="25.08"/>
    <n v="6"/>
    <n v="9.0288000000000004"/>
    <n v="722.30400000000009"/>
  </r>
  <r>
    <s v="CA-2011-130813"/>
    <s v="01/07/2011"/>
    <s v="09/01/2011"/>
    <x v="1"/>
    <x v="5"/>
    <d v="2011-01-07T00:00:00"/>
    <d v="2011-01-09T00:00:00"/>
    <s v="On Date"/>
    <s v="LycorisSaunders"/>
    <s v="United States"/>
    <s v="Los Angeles"/>
    <s v="California"/>
    <s v="Paper"/>
    <s v="Xerox 225"/>
    <n v="3.3696000000000002"/>
    <n v="19.440000000000001"/>
    <n v="3"/>
    <n v="9.3312000000000008"/>
    <n v="746.49600000000009"/>
  </r>
  <r>
    <s v="CA-2012-169278"/>
    <s v="05/21/2012"/>
    <s v="25/05/2012"/>
    <x v="2"/>
    <x v="2"/>
    <d v="2012-05-21T00:00:00"/>
    <d v="2012-05-25T00:00:00"/>
    <s v="On Date"/>
    <s v="MichelleEllison"/>
    <s v="United States"/>
    <s v="Seattle"/>
    <s v="Washington"/>
    <s v="Binders"/>
    <s v="Ibico Plastic and Wire Spiral Binding Combs"/>
    <n v="4.5521999999999991"/>
    <n v="26.975999999999999"/>
    <n v="4"/>
    <n v="8.7672000000000008"/>
    <n v="701.37600000000009"/>
  </r>
  <r>
    <s v="CA-2014-111577"/>
    <s v="10/17/2014"/>
    <s v="22/10/2014"/>
    <x v="3"/>
    <x v="8"/>
    <d v="2014-10-17T00:00:00"/>
    <d v="2014-10-22T00:00:00"/>
    <s v="On Date"/>
    <s v="AnthonyJacobs"/>
    <s v="United States"/>
    <s v="Scottsdale"/>
    <s v="Arizona"/>
    <s v="Paper"/>
    <s v="Green Bar Computer Printout Paper"/>
    <n v="28.029600000000002"/>
    <n v="307.77600000000001"/>
    <n v="7"/>
    <n v="111.5688"/>
    <n v="8925.503999999999"/>
  </r>
  <r>
    <s v="CA-2014-108539"/>
    <s v="03/22/2014"/>
    <s v="24/03/2014"/>
    <x v="3"/>
    <x v="9"/>
    <d v="2014-03-22T00:00:00"/>
    <d v="2014-03-24T00:00:00"/>
    <s v="On Date"/>
    <s v="StevenCartwright"/>
    <s v="United States"/>
    <s v="Los Angeles"/>
    <s v="California"/>
    <s v="Storage"/>
    <s v="Adjustable Depth Letter/Legal Cart"/>
    <n v="128.8366"/>
    <n v="725.84"/>
    <n v="4"/>
    <n v="210.49359999999999"/>
    <n v="16839.487999999998"/>
  </r>
  <r>
    <s v="CA-2014-108539"/>
    <s v="03/22/2014"/>
    <s v="24/03/2014"/>
    <x v="3"/>
    <x v="9"/>
    <d v="2014-03-22T00:00:00"/>
    <d v="2014-03-24T00:00:00"/>
    <s v="On Date"/>
    <s v="StevenCartwright"/>
    <s v="United States"/>
    <s v="Los Angeles"/>
    <s v="California"/>
    <s v="Binders"/>
    <s v="Avery Durable Plastic 1&quot; Binders"/>
    <n v="2.3154000000000003"/>
    <n v="10.896000000000001"/>
    <n v="3"/>
    <n v="3.9498000000000002"/>
    <n v="315.98400000000004"/>
  </r>
  <r>
    <s v="CA-2014-108539"/>
    <s v="03/22/2014"/>
    <s v="24/03/2014"/>
    <x v="3"/>
    <x v="9"/>
    <d v="2014-03-22T00:00:00"/>
    <d v="2014-03-24T00:00:00"/>
    <s v="On Date"/>
    <s v="StevenCartwright"/>
    <s v="United States"/>
    <s v="Los Angeles"/>
    <s v="California"/>
    <s v="Binders"/>
    <s v="Pressboard Data Binders by Wilson Jones"/>
    <n v="2.8302000000000005"/>
    <n v="8.5440000000000005"/>
    <n v="2"/>
    <n v="2.8835999999999999"/>
    <n v="230.68799999999999"/>
  </r>
  <r>
    <s v="CA-2011-113768"/>
    <s v="05/13/2011"/>
    <s v="19/05/2011"/>
    <x v="1"/>
    <x v="2"/>
    <d v="2011-05-13T00:00:00"/>
    <d v="2011-05-19T00:00:00"/>
    <s v="Delay"/>
    <s v="AaronHawkins"/>
    <s v="United States"/>
    <s v="Los Angeles"/>
    <s v="California"/>
    <s v="Chairs"/>
    <s v="Iceberg Nesting Folding Chair, 19w x 6d x 43h"/>
    <n v="43.082799999999999"/>
    <n v="279.45600000000002"/>
    <n v="6"/>
    <n v="20.959199999999999"/>
    <n v="1676.7359999999999"/>
  </r>
  <r>
    <s v="CA-2011-113768"/>
    <s v="05/13/2011"/>
    <s v="19/05/2011"/>
    <x v="1"/>
    <x v="2"/>
    <d v="2011-05-13T00:00:00"/>
    <d v="2011-05-19T00:00:00"/>
    <s v="Delay"/>
    <s v="AaronHawkins"/>
    <s v="United States"/>
    <s v="Los Angeles"/>
    <s v="California"/>
    <s v="Paper"/>
    <s v="EcoTones Memo Sheets"/>
    <n v="2.08"/>
    <n v="8"/>
    <n v="2"/>
    <n v="3.84"/>
    <n v="307.2"/>
  </r>
  <r>
    <s v="CA-2013-138037"/>
    <s v="09/30/2013"/>
    <s v="04/10/2013"/>
    <x v="0"/>
    <x v="4"/>
    <d v="2013-09-30T00:00:00"/>
    <d v="2013-10-04T00:00:00"/>
    <s v="On Date"/>
    <s v="AndyReiter"/>
    <s v="United States"/>
    <s v="San Francisco"/>
    <s v="California"/>
    <s v="Binders"/>
    <s v="Avery Self-Adhesive Photo Pockets for Polaroid Photos"/>
    <n v="3.5411999999999995"/>
    <n v="27.24"/>
    <n v="5"/>
    <n v="9.5340000000000007"/>
    <n v="762.72"/>
  </r>
  <r>
    <s v="CA-2011-150490"/>
    <s v="08/05/2011"/>
    <s v="11/08/2011"/>
    <x v="1"/>
    <x v="3"/>
    <d v="2011-08-05T00:00:00"/>
    <d v="2011-08-11T00:00:00"/>
    <s v="Delay"/>
    <s v="SoniaSunley"/>
    <s v="United States"/>
    <s v="San Francisco"/>
    <s v="California"/>
    <s v="Accessories"/>
    <s v="Logitech Desktop MK120 Mouse and keyboard Combo"/>
    <n v="14.724"/>
    <n v="16.36"/>
    <n v="1"/>
    <n v="1.6359999999999999"/>
    <n v="130.88"/>
  </r>
  <r>
    <s v="CA-2011-150490"/>
    <s v="08/05/2011"/>
    <s v="11/08/2011"/>
    <x v="1"/>
    <x v="3"/>
    <d v="2011-08-05T00:00:00"/>
    <d v="2011-08-11T00:00:00"/>
    <s v="Delay"/>
    <s v="SoniaSunley"/>
    <s v="United States"/>
    <s v="San Francisco"/>
    <s v="California"/>
    <s v="Storage"/>
    <s v="Akro Stacking Bins"/>
    <n v="7.5743999999999998"/>
    <n v="15.78"/>
    <n v="2"/>
    <n v="0.63119999999999998"/>
    <n v="50.495999999999995"/>
  </r>
  <r>
    <s v="CA-2011-150490"/>
    <s v="08/05/2011"/>
    <s v="11/08/2011"/>
    <x v="1"/>
    <x v="3"/>
    <d v="2011-08-05T00:00:00"/>
    <d v="2011-08-11T00:00:00"/>
    <s v="Delay"/>
    <s v="SoniaSunley"/>
    <s v="United States"/>
    <s v="San Francisco"/>
    <s v="California"/>
    <s v="Art"/>
    <s v="Boston KS Multi-Size Manual Pencil Sharpener"/>
    <n v="16.552799999999998"/>
    <n v="45.98"/>
    <n v="2"/>
    <n v="12.8744"/>
    <n v="1029.952"/>
  </r>
  <r>
    <s v="CA-2011-123477"/>
    <s v="01/19/2011"/>
    <s v="22/01/2011"/>
    <x v="1"/>
    <x v="5"/>
    <d v="2011-01-19T00:00:00"/>
    <d v="2011-01-22T00:00:00"/>
    <s v="On Date"/>
    <s v="DavidWiener"/>
    <s v="United States"/>
    <s v="Springfield"/>
    <s v="Oregon"/>
    <s v="Appliances"/>
    <s v="Fellowes Mighty 8 Compact Surge Protector"/>
    <n v="14.5944"/>
    <n v="64.864000000000004"/>
    <n v="4"/>
    <n v="6.4863999999999997"/>
    <n v="518.91200000000003"/>
  </r>
  <r>
    <s v="CA-2014-158071"/>
    <s v="06/11/2014"/>
    <s v="16/06/2014"/>
    <x v="3"/>
    <x v="0"/>
    <d v="2014-06-11T00:00:00"/>
    <d v="2014-06-16T00:00:00"/>
    <s v="On Date"/>
    <s v="BillDonatelli"/>
    <s v="United States"/>
    <s v="Seattle"/>
    <s v="Washington"/>
    <s v="Phones"/>
    <s v="Logitech B530 USBÂ HeadsetÂ -Â headsetÂ - Full size, Binaural"/>
    <n v="27.002699999999997"/>
    <n v="88.775999999999996"/>
    <n v="3"/>
    <n v="7.7679"/>
    <n v="621.43200000000002"/>
  </r>
  <r>
    <s v="CA-2014-158071"/>
    <s v="06/11/2014"/>
    <s v="16/06/2014"/>
    <x v="3"/>
    <x v="0"/>
    <d v="2014-06-11T00:00:00"/>
    <d v="2014-06-16T00:00:00"/>
    <s v="On Date"/>
    <s v="BillDonatelli"/>
    <s v="United States"/>
    <s v="Seattle"/>
    <s v="Washington"/>
    <s v="Labels"/>
    <s v="Avery 512"/>
    <n v="1.5317000000000001"/>
    <n v="11.56"/>
    <n v="4"/>
    <n v="5.4332000000000003"/>
    <n v="434.65600000000001"/>
  </r>
  <r>
    <s v="CA-2014-158071"/>
    <s v="06/11/2014"/>
    <s v="16/06/2014"/>
    <x v="3"/>
    <x v="0"/>
    <d v="2014-06-11T00:00:00"/>
    <d v="2014-06-16T00:00:00"/>
    <s v="On Date"/>
    <s v="BillDonatelli"/>
    <s v="United States"/>
    <s v="Seattle"/>
    <s v="Washington"/>
    <s v="Storage"/>
    <s v="Personal File Boxes with Fold-Down Carry Handle"/>
    <n v="11.685"/>
    <n v="15.58"/>
    <n v="1"/>
    <n v="3.895"/>
    <n v="311.60000000000002"/>
  </r>
  <r>
    <s v="CA-2014-134152"/>
    <s v="05/28/2014"/>
    <s v="01/06/2014"/>
    <x v="3"/>
    <x v="2"/>
    <d v="2014-05-28T00:00:00"/>
    <d v="2014-06-01T00:00:00"/>
    <s v="On Date"/>
    <s v="RoyPhan"/>
    <s v="United States"/>
    <s v="Seattle"/>
    <s v="Washington"/>
    <s v="Accessories"/>
    <s v="Logitech Desktop MK120 Mouse and keyboard Combo"/>
    <n v="14.724"/>
    <n v="98.16"/>
    <n v="6"/>
    <n v="9.8160000000000007"/>
    <n v="785.28000000000009"/>
  </r>
  <r>
    <s v="CA-2014-134152"/>
    <s v="05/28/2014"/>
    <s v="01/06/2014"/>
    <x v="3"/>
    <x v="2"/>
    <d v="2014-05-28T00:00:00"/>
    <d v="2014-06-01T00:00:00"/>
    <s v="On Date"/>
    <s v="RoyPhan"/>
    <s v="United States"/>
    <s v="Seattle"/>
    <s v="Washington"/>
    <s v="Art"/>
    <s v="Staples"/>
    <n v="7.86"/>
    <n v="31.44"/>
    <n v="3"/>
    <n v="7.86"/>
    <n v="628.80000000000007"/>
  </r>
  <r>
    <s v="CA-2013-136021"/>
    <s v="08/15/2013"/>
    <s v="19/08/2013"/>
    <x v="0"/>
    <x v="3"/>
    <d v="2013-08-15T00:00:00"/>
    <d v="2013-08-19T00:00:00"/>
    <s v="On Date"/>
    <s v="JillMatthias"/>
    <s v="United States"/>
    <s v="Los Angeles"/>
    <s v="California"/>
    <s v="Paper"/>
    <s v="Array Memo Cubes"/>
    <n v="2.6417999999999995"/>
    <n v="15.54"/>
    <n v="3"/>
    <n v="7.6146000000000003"/>
    <n v="609.16800000000001"/>
  </r>
  <r>
    <s v="CA-2013-136021"/>
    <s v="08/15/2013"/>
    <s v="19/08/2013"/>
    <x v="0"/>
    <x v="3"/>
    <d v="2013-08-15T00:00:00"/>
    <d v="2013-08-19T00:00:00"/>
    <s v="On Date"/>
    <s v="JillMatthias"/>
    <s v="United States"/>
    <s v="Los Angeles"/>
    <s v="California"/>
    <s v="Machines"/>
    <s v="Texas Instruments TI-34 Scientific Calculator"/>
    <n v="11.654700000000002"/>
    <n v="105.55200000000001"/>
    <n v="6"/>
    <n v="35.623800000000003"/>
    <n v="2849.9040000000005"/>
  </r>
  <r>
    <s v="CA-2014-164707"/>
    <s v="02/19/2014"/>
    <s v="22/02/2014"/>
    <x v="3"/>
    <x v="11"/>
    <d v="2014-02-19T00:00:00"/>
    <d v="2014-02-22T00:00:00"/>
    <s v="On Date"/>
    <s v="CynthiaVoltz"/>
    <s v="United States"/>
    <s v="Los Angeles"/>
    <s v="California"/>
    <s v="Phones"/>
    <s v="iHome FM Clock Radio with Lightning Dock"/>
    <n v="52.4925"/>
    <n v="167.976"/>
    <n v="3"/>
    <n v="10.4985"/>
    <n v="839.88"/>
  </r>
  <r>
    <s v="CA-2014-164707"/>
    <s v="02/19/2014"/>
    <s v="22/02/2014"/>
    <x v="3"/>
    <x v="11"/>
    <d v="2014-02-19T00:00:00"/>
    <d v="2014-02-22T00:00:00"/>
    <s v="On Date"/>
    <s v="CynthiaVoltz"/>
    <s v="United States"/>
    <s v="Los Angeles"/>
    <s v="California"/>
    <s v="Accessories"/>
    <s v="Memorex Micro Travel Drive 32 GB"/>
    <n v="20.810699999999997"/>
    <n v="109.53"/>
    <n v="3"/>
    <n v="47.097900000000003"/>
    <n v="3767.8320000000003"/>
  </r>
  <r>
    <s v="CA-2014-164707"/>
    <s v="02/19/2014"/>
    <s v="22/02/2014"/>
    <x v="3"/>
    <x v="11"/>
    <d v="2014-02-19T00:00:00"/>
    <d v="2014-02-22T00:00:00"/>
    <s v="On Date"/>
    <s v="CynthiaVoltz"/>
    <s v="United States"/>
    <s v="Los Angeles"/>
    <s v="California"/>
    <s v="Labels"/>
    <s v="Avery 493"/>
    <n v="2.5041000000000002"/>
    <n v="9.82"/>
    <n v="2"/>
    <n v="4.8117999999999999"/>
    <n v="384.94399999999996"/>
  </r>
  <r>
    <s v="CA-2014-163874"/>
    <s v="11/11/2014"/>
    <s v="13/11/2014"/>
    <x v="3"/>
    <x v="7"/>
    <d v="2014-11-11T00:00:00"/>
    <d v="2014-11-13T00:00:00"/>
    <s v="On Date"/>
    <s v="NickCrebassa"/>
    <s v="United States"/>
    <s v="Seattle"/>
    <s v="Washington"/>
    <s v="Binders"/>
    <s v="GBC Imprintable Covers"/>
    <n v="5.5998000000000001"/>
    <n v="26.352"/>
    <n v="3"/>
    <n v="9.5526"/>
    <n v="764.20799999999997"/>
  </r>
  <r>
    <s v="CA-2011-104829"/>
    <s v="11/18/2011"/>
    <s v="21/11/2011"/>
    <x v="1"/>
    <x v="7"/>
    <d v="2011-11-18T00:00:00"/>
    <d v="2011-11-21T00:00:00"/>
    <s v="On Date"/>
    <s v="JohnGrady"/>
    <s v="United States"/>
    <s v="Provo"/>
    <s v="Utah"/>
    <s v="Paper"/>
    <s v="Adams &quot;While You Were Out&quot; Message Pads"/>
    <n v="1.7270000000000001"/>
    <n v="21.98"/>
    <n v="7"/>
    <n v="9.891"/>
    <n v="791.28"/>
  </r>
  <r>
    <s v="US-2013-147340"/>
    <s v="09/25/2013"/>
    <s v="25/09/2013"/>
    <x v="0"/>
    <x v="4"/>
    <d v="2013-09-25T00:00:00"/>
    <d v="2013-09-25T00:00:00"/>
    <s v="On Date"/>
    <s v="EdwardBecker"/>
    <s v="United States"/>
    <s v="San Francisco"/>
    <s v="California"/>
    <s v="Furnishings"/>
    <s v="Nu-Dell Executive Frame"/>
    <n v="7.9632000000000005"/>
    <n v="63.2"/>
    <n v="5"/>
    <n v="23.384"/>
    <n v="1870.72"/>
  </r>
  <r>
    <s v="CA-2013-145492"/>
    <s v="11/21/2013"/>
    <s v="28/11/2013"/>
    <x v="0"/>
    <x v="7"/>
    <d v="2013-11-21T00:00:00"/>
    <d v="2013-11-28T00:00:00"/>
    <s v="Delay"/>
    <s v="MattConnell"/>
    <s v="United States"/>
    <s v="Los Angeles"/>
    <s v="California"/>
    <s v="Appliances"/>
    <s v="Bravo II Megaboss 12-Amp Hard Body Upright, Replacement Belts, 2 Belts per Pack"/>
    <n v="2.3075000000000001"/>
    <n v="39"/>
    <n v="12"/>
    <n v="11.31"/>
    <n v="904.80000000000007"/>
  </r>
  <r>
    <s v="CA-2013-117681"/>
    <s v="04/10/2013"/>
    <s v="15/04/2013"/>
    <x v="0"/>
    <x v="10"/>
    <d v="2013-04-10T00:00:00"/>
    <d v="2013-04-15T00:00:00"/>
    <s v="On Date"/>
    <s v="HerbertFlentye"/>
    <s v="United States"/>
    <s v="Los Angeles"/>
    <s v="California"/>
    <s v="Bookcases"/>
    <s v="Bush Somerset Collection Bookcase"/>
    <n v="110.0232"/>
    <n v="556.66499999999996"/>
    <n v="5"/>
    <n v="6.5490000000000004"/>
    <n v="523.92000000000007"/>
  </r>
  <r>
    <s v="CA-2014-132262"/>
    <s v="09/22/2014"/>
    <s v="24/09/2014"/>
    <x v="3"/>
    <x v="4"/>
    <d v="2014-09-22T00:00:00"/>
    <d v="2014-09-24T00:00:00"/>
    <s v="On Date"/>
    <s v="MuhammedLee"/>
    <s v="United States"/>
    <s v="Seattle"/>
    <s v="Washington"/>
    <s v="Accessories"/>
    <s v="Sony 64GB Class 10 Micro SDHC R40 Memory Card"/>
    <n v="28.432100000000002"/>
    <n v="71.98"/>
    <n v="2"/>
    <n v="15.1158"/>
    <n v="1209.2640000000001"/>
  </r>
  <r>
    <s v="CA-2014-132262"/>
    <s v="09/22/2014"/>
    <s v="24/09/2014"/>
    <x v="3"/>
    <x v="4"/>
    <d v="2014-09-22T00:00:00"/>
    <d v="2014-09-24T00:00:00"/>
    <s v="On Date"/>
    <s v="MuhammedLee"/>
    <s v="United States"/>
    <s v="Seattle"/>
    <s v="Washington"/>
    <s v="Accessories"/>
    <s v="Logitech M510 Wireless Mouse"/>
    <n v="26.793300000000002"/>
    <n v="79.98"/>
    <n v="2"/>
    <n v="26.3934"/>
    <n v="2111.4719999999998"/>
  </r>
  <r>
    <s v="US-2013-143280"/>
    <s v="02/22/2013"/>
    <s v="26/02/2013"/>
    <x v="0"/>
    <x v="11"/>
    <d v="2013-02-22T00:00:00"/>
    <d v="2013-02-26T00:00:00"/>
    <s v="On Date"/>
    <s v="TracyZic"/>
    <s v="United States"/>
    <s v="Los Angeles"/>
    <s v="California"/>
    <s v="Phones"/>
    <s v="AT&amp;T 1070 Corded Phone"/>
    <n v="78.042999999999992"/>
    <n v="445.96"/>
    <n v="5"/>
    <n v="55.744999999999997"/>
    <n v="4459.5999999999995"/>
  </r>
  <r>
    <s v="US-2013-143280"/>
    <s v="02/22/2013"/>
    <s v="26/02/2013"/>
    <x v="0"/>
    <x v="11"/>
    <d v="2013-02-22T00:00:00"/>
    <d v="2013-02-26T00:00:00"/>
    <s v="On Date"/>
    <s v="TracyZic"/>
    <s v="United States"/>
    <s v="Los Angeles"/>
    <s v="California"/>
    <s v="Accessories"/>
    <s v="Memorex Mini Travel Drive 64 GB USB 2.0 Flash Drive"/>
    <n v="21.019200000000001"/>
    <n v="36.24"/>
    <n v="1"/>
    <n v="15.220800000000001"/>
    <n v="1217.664"/>
  </r>
  <r>
    <s v="US-2013-143280"/>
    <s v="02/22/2013"/>
    <s v="26/02/2013"/>
    <x v="0"/>
    <x v="11"/>
    <d v="2013-02-22T00:00:00"/>
    <d v="2013-02-26T00:00:00"/>
    <s v="On Date"/>
    <s v="TracyZic"/>
    <s v="United States"/>
    <s v="Los Angeles"/>
    <s v="California"/>
    <s v="Fasteners"/>
    <s v="Acco Clips to Go Binder Clips, 24 Clips in Two Sizes"/>
    <n v="1.8815000000000004"/>
    <n v="10.65"/>
    <n v="3"/>
    <n v="5.0054999999999996"/>
    <n v="400.43999999999994"/>
  </r>
  <r>
    <s v="CA-2014-108854"/>
    <s v="12/09/2014"/>
    <s v="15/12/2014"/>
    <x v="3"/>
    <x v="1"/>
    <d v="2014-12-09T00:00:00"/>
    <d v="2014-12-15T00:00:00"/>
    <s v="Delay"/>
    <s v="DeniseMonton"/>
    <s v="United States"/>
    <s v="San Francisco"/>
    <s v="California"/>
    <s v="Paper"/>
    <s v="Standard Line Â“While You Were OutÂ” Hardbound Telephone Message Book"/>
    <n v="11.869200000000001"/>
    <n v="87.92"/>
    <n v="4"/>
    <n v="40.443199999999997"/>
    <n v="3235.4559999999997"/>
  </r>
  <r>
    <s v="CA-2014-108854"/>
    <s v="12/09/2014"/>
    <s v="15/12/2014"/>
    <x v="3"/>
    <x v="1"/>
    <d v="2014-12-09T00:00:00"/>
    <d v="2014-12-15T00:00:00"/>
    <s v="Delay"/>
    <s v="DeniseMonton"/>
    <s v="United States"/>
    <s v="San Francisco"/>
    <s v="California"/>
    <s v="Binders"/>
    <s v="Performers Binder/Pad Holder, Black"/>
    <n v="14.014999999999999"/>
    <n v="22.423999999999999"/>
    <n v="1"/>
    <n v="8.4090000000000007"/>
    <n v="672.72"/>
  </r>
  <r>
    <s v="CA-2014-108854"/>
    <s v="12/09/2014"/>
    <s v="15/12/2014"/>
    <x v="3"/>
    <x v="1"/>
    <d v="2014-12-09T00:00:00"/>
    <d v="2014-12-15T00:00:00"/>
    <s v="Delay"/>
    <s v="DeniseMonton"/>
    <s v="United States"/>
    <s v="San Francisco"/>
    <s v="California"/>
    <s v="Binders"/>
    <s v="Vinyl Sectional Post Binders"/>
    <n v="18.850000000000001"/>
    <n v="90.48"/>
    <n v="3"/>
    <n v="33.93"/>
    <n v="2714.4"/>
  </r>
  <r>
    <s v="CA-2014-108854"/>
    <s v="12/09/2014"/>
    <s v="15/12/2014"/>
    <x v="3"/>
    <x v="1"/>
    <d v="2014-12-09T00:00:00"/>
    <d v="2014-12-15T00:00:00"/>
    <s v="Delay"/>
    <s v="DeniseMonton"/>
    <s v="United States"/>
    <s v="San Francisco"/>
    <s v="California"/>
    <s v="Storage"/>
    <s v="SAFCO Mobile Desk Side File, Wire Frame"/>
    <n v="31.642399999999999"/>
    <n v="42.76"/>
    <n v="1"/>
    <n v="11.117599999999999"/>
    <n v="889.4079999999999"/>
  </r>
  <r>
    <s v="CA-2014-166856"/>
    <s v="09/19/2014"/>
    <s v="23/09/2014"/>
    <x v="3"/>
    <x v="4"/>
    <d v="2014-09-19T00:00:00"/>
    <d v="2014-09-23T00:00:00"/>
    <s v="On Date"/>
    <s v="TonySayre"/>
    <s v="United States"/>
    <s v="Clovis"/>
    <s v="New Mexico"/>
    <s v="Binders"/>
    <s v="Wilson Jones Easy Flow II Sheet Lifters"/>
    <n v="0.93599999999999994"/>
    <n v="10.08"/>
    <n v="7"/>
    <n v="3.528"/>
    <n v="282.24"/>
  </r>
  <r>
    <s v="CA-2014-166856"/>
    <s v="09/19/2014"/>
    <s v="23/09/2014"/>
    <x v="3"/>
    <x v="4"/>
    <d v="2014-09-19T00:00:00"/>
    <d v="2014-09-23T00:00:00"/>
    <s v="On Date"/>
    <s v="TonySayre"/>
    <s v="United States"/>
    <s v="Clovis"/>
    <s v="New Mexico"/>
    <s v="Accessories"/>
    <s v="Kingston Digital DataTraveler 64GB USB 2.0"/>
    <n v="31.0776"/>
    <n v="101.34"/>
    <n v="3"/>
    <n v="8.1072000000000006"/>
    <n v="648.57600000000002"/>
  </r>
  <r>
    <s v="US-2013-163258"/>
    <s v="12/30/2013"/>
    <s v="03/01/2014"/>
    <x v="3"/>
    <x v="1"/>
    <d v="2013-12-30T00:00:00"/>
    <d v="2014-01-03T00:00:00"/>
    <s v="On Date"/>
    <s v="PhillipFlathmann"/>
    <s v="United States"/>
    <s v="Los Angeles"/>
    <s v="California"/>
    <s v="Binders"/>
    <s v="Acco Translucent Poly Ring Binders"/>
    <n v="2.4335999999999998"/>
    <n v="11.231999999999999"/>
    <n v="3"/>
    <n v="3.9312"/>
    <n v="314.49599999999998"/>
  </r>
  <r>
    <s v="CA-2013-153598"/>
    <s v="12/04/2013"/>
    <s v="07/12/2013"/>
    <x v="0"/>
    <x v="1"/>
    <d v="2013-12-04T00:00:00"/>
    <d v="2013-12-07T00:00:00"/>
    <s v="On Date"/>
    <s v="NeomaMurray"/>
    <s v="United States"/>
    <s v="Los Angeles"/>
    <s v="California"/>
    <s v="Accessories"/>
    <s v="LogitechÂ Z-906 Speaker sys - home theater - 5.1-CH"/>
    <n v="197.994"/>
    <n v="1649.95"/>
    <n v="5"/>
    <n v="659.98"/>
    <n v="52798.400000000001"/>
  </r>
  <r>
    <s v="CA-2013-153598"/>
    <s v="12/04/2013"/>
    <s v="07/12/2013"/>
    <x v="0"/>
    <x v="1"/>
    <d v="2013-12-04T00:00:00"/>
    <d v="2013-12-07T00:00:00"/>
    <s v="On Date"/>
    <s v="NeomaMurray"/>
    <s v="United States"/>
    <s v="Los Angeles"/>
    <s v="California"/>
    <s v="Furnishings"/>
    <s v="3M Polarizing Light Filter Sleeves"/>
    <n v="10.071000000000003"/>
    <n v="111.9"/>
    <n v="6"/>
    <n v="51.473999999999997"/>
    <n v="4117.92"/>
  </r>
  <r>
    <s v="US-2013-108497"/>
    <s v="06/15/2013"/>
    <s v="15/06/2013"/>
    <x v="0"/>
    <x v="0"/>
    <d v="2013-06-15T00:00:00"/>
    <d v="2013-06-15T00:00:00"/>
    <s v="On Date"/>
    <s v="MarcHarrigan"/>
    <s v="United States"/>
    <s v="Los Angeles"/>
    <s v="California"/>
    <s v="Bookcases"/>
    <s v="Bush Heritage Pine Collection 5-Shelf Bookcase, Albany Pine Finish, *Special Order"/>
    <n v="112.78399999999999"/>
    <n v="599.16499999999996"/>
    <n v="5"/>
    <n v="35.244999999999997"/>
    <n v="2819.6"/>
  </r>
  <r>
    <s v="CA-2013-113096"/>
    <s v="09/03/2013"/>
    <s v="05/09/2013"/>
    <x v="0"/>
    <x v="4"/>
    <d v="2013-09-03T00:00:00"/>
    <d v="2013-09-05T00:00:00"/>
    <s v="On Date"/>
    <s v="SamZeldin"/>
    <s v="United States"/>
    <s v="San Francisco"/>
    <s v="California"/>
    <s v="Storage"/>
    <s v="Tenex File Box, Personal Filing Tote with Lid, Black"/>
    <n v="11.477399999999999"/>
    <n v="46.53"/>
    <n v="3"/>
    <n v="12.097799999999999"/>
    <n v="967.82399999999996"/>
  </r>
  <r>
    <s v="CA-2014-129707"/>
    <s v="04/26/2014"/>
    <s v="30/04/2014"/>
    <x v="3"/>
    <x v="10"/>
    <d v="2014-04-26T00:00:00"/>
    <d v="2014-04-30T00:00:00"/>
    <s v="On Date"/>
    <s v="LarryHughes"/>
    <s v="United States"/>
    <s v="Chandler"/>
    <s v="Arizona"/>
    <s v="Art"/>
    <s v="Newell 318"/>
    <n v="2.0572000000000004"/>
    <n v="8.8960000000000008"/>
    <n v="4"/>
    <n v="0.66720000000000002"/>
    <n v="53.376000000000005"/>
  </r>
  <r>
    <s v="CA-2012-160171"/>
    <s v="10/19/2012"/>
    <s v="24/10/2012"/>
    <x v="2"/>
    <x v="8"/>
    <d v="2012-10-19T00:00:00"/>
    <d v="2012-10-24T00:00:00"/>
    <s v="On Date"/>
    <s v="RobertMarley"/>
    <s v="United States"/>
    <s v="Los Angeles"/>
    <s v="California"/>
    <s v="Appliances"/>
    <s v="Sanyo Counter Height Refrigerator with Crisper, 3.6 Cubic Foot, Stainless Steel/Black"/>
    <n v="236.26079999999999"/>
    <n v="1640.7"/>
    <n v="5"/>
    <n v="459.39600000000002"/>
    <n v="36751.68"/>
  </r>
  <r>
    <s v="CA-2012-160171"/>
    <s v="10/19/2012"/>
    <s v="24/10/2012"/>
    <x v="2"/>
    <x v="8"/>
    <d v="2012-10-19T00:00:00"/>
    <d v="2012-10-24T00:00:00"/>
    <s v="On Date"/>
    <s v="RobertMarley"/>
    <s v="United States"/>
    <s v="Los Angeles"/>
    <s v="California"/>
    <s v="Accessories"/>
    <s v="NETGEAR N750 Dual Band Wi-Fi Gigabit Router"/>
    <n v="57.6"/>
    <n v="270"/>
    <n v="3"/>
    <n v="97.2"/>
    <n v="7776"/>
  </r>
  <r>
    <s v="CA-2014-155929"/>
    <s v="09/10/2014"/>
    <s v="14/09/2014"/>
    <x v="3"/>
    <x v="4"/>
    <d v="2014-09-10T00:00:00"/>
    <d v="2014-09-14T00:00:00"/>
    <s v="On Date"/>
    <s v="ArianneIrving"/>
    <s v="United States"/>
    <s v="Glendale"/>
    <s v="Arizona"/>
    <s v="Paper"/>
    <s v="Unpadded Memo Slips"/>
    <n v="1.9900000000000002"/>
    <n v="6.3680000000000003"/>
    <n v="2"/>
    <n v="2.3879999999999999"/>
    <n v="191.04"/>
  </r>
  <r>
    <s v="CA-2013-140613"/>
    <s v="07/23/2013"/>
    <s v="30/07/2013"/>
    <x v="0"/>
    <x v="6"/>
    <d v="2013-07-23T00:00:00"/>
    <d v="2013-07-30T00:00:00"/>
    <s v="Delay"/>
    <s v="KristinaNunn"/>
    <s v="United States"/>
    <s v="Sparks"/>
    <s v="Nevada"/>
    <s v="Supplies"/>
    <s v="Fiskars 8&quot; Scissors, 2/Pack"/>
    <n v="12.240400000000001"/>
    <n v="86.2"/>
    <n v="5"/>
    <n v="24.998000000000001"/>
    <n v="1999.8400000000001"/>
  </r>
  <r>
    <s v="CA-2014-130631"/>
    <s v="12/30/2014"/>
    <s v="03/01/2015"/>
    <x v="4"/>
    <x v="1"/>
    <d v="2014-12-30T00:00:00"/>
    <d v="2015-01-03T00:00:00"/>
    <s v="On Date"/>
    <s v="BruceStewart"/>
    <s v="United States"/>
    <s v="Edmonds"/>
    <s v="Washington"/>
    <s v="Fasteners"/>
    <s v="Acco Glide Clips"/>
    <n v="1.9992000000000005"/>
    <n v="19.600000000000001"/>
    <n v="5"/>
    <n v="9.6039999999999992"/>
    <n v="768.31999999999994"/>
  </r>
  <r>
    <s v="CA-2014-130631"/>
    <s v="12/30/2014"/>
    <s v="03/01/2015"/>
    <x v="4"/>
    <x v="1"/>
    <d v="2014-12-30T00:00:00"/>
    <d v="2015-01-03T00:00:00"/>
    <s v="On Date"/>
    <s v="BruceStewart"/>
    <s v="United States"/>
    <s v="Edmonds"/>
    <s v="Washington"/>
    <s v="Furnishings"/>
    <s v="Hand-Finished Solid Wood Document Frame"/>
    <n v="23.960999999999999"/>
    <n v="68.459999999999994"/>
    <n v="2"/>
    <n v="20.538"/>
    <n v="1643.04"/>
  </r>
  <r>
    <s v="CA-2014-116680"/>
    <s v="09/05/2014"/>
    <s v="07/09/2014"/>
    <x v="3"/>
    <x v="4"/>
    <d v="2014-09-05T00:00:00"/>
    <d v="2014-09-07T00:00:00"/>
    <s v="On Date"/>
    <s v="PeteKriz"/>
    <s v="United States"/>
    <s v="San Francisco"/>
    <s v="California"/>
    <s v="Binders"/>
    <s v="Acco Suede Grain Vinyl Round Ring Binder"/>
    <n v="1.5011999999999999"/>
    <n v="13.343999999999999"/>
    <n v="6"/>
    <n v="4.3368000000000002"/>
    <n v="346.94400000000002"/>
  </r>
  <r>
    <s v="CA-2014-116680"/>
    <s v="09/05/2014"/>
    <s v="07/09/2014"/>
    <x v="3"/>
    <x v="4"/>
    <d v="2014-09-05T00:00:00"/>
    <d v="2014-09-07T00:00:00"/>
    <s v="On Date"/>
    <s v="PeteKriz"/>
    <s v="United States"/>
    <s v="San Francisco"/>
    <s v="California"/>
    <s v="Tables"/>
    <s v="Bush Cubix Conference Tables, Fully Assembled"/>
    <n v="173.23499999999999"/>
    <n v="1478.2719999999999"/>
    <n v="8"/>
    <n v="92.391999999999996"/>
    <n v="7391.36"/>
  </r>
  <r>
    <s v="CA-2014-101574"/>
    <s v="09/29/2014"/>
    <s v="05/10/2014"/>
    <x v="3"/>
    <x v="4"/>
    <d v="2014-09-29T00:00:00"/>
    <d v="2014-10-05T00:00:00"/>
    <s v="Delay"/>
    <s v="BruceDegenhardt"/>
    <s v="United States"/>
    <s v="Los Angeles"/>
    <s v="California"/>
    <s v="Furnishings"/>
    <s v="Longer-Life Soft White Bulbs"/>
    <n v="1.6016000000000001"/>
    <n v="9.24"/>
    <n v="3"/>
    <n v="4.4352"/>
    <n v="354.81600000000003"/>
  </r>
  <r>
    <s v="CA-2011-146591"/>
    <s v="01/20/2011"/>
    <s v="21/01/2011"/>
    <x v="1"/>
    <x v="5"/>
    <d v="2011-01-20T00:00:00"/>
    <d v="2011-01-21T00:00:00"/>
    <s v="On Date"/>
    <s v="TobySwindell"/>
    <s v="United States"/>
    <s v="Scottsdale"/>
    <s v="Arizona"/>
    <s v="Binders"/>
    <s v="GBC Standard Recycled Report Covers, Clear Plastic Sheets"/>
    <n v="5.6056000000000008"/>
    <n v="32.340000000000003"/>
    <n v="10"/>
    <n v="-23.716000000000001"/>
    <n v="-1897.2800000000002"/>
  </r>
  <r>
    <s v="CA-2011-146591"/>
    <s v="01/20/2011"/>
    <s v="21/01/2011"/>
    <x v="1"/>
    <x v="5"/>
    <d v="2011-01-20T00:00:00"/>
    <d v="2011-01-21T00:00:00"/>
    <s v="On Date"/>
    <s v="TobySwindell"/>
    <s v="United States"/>
    <s v="Scottsdale"/>
    <s v="Arizona"/>
    <s v="Paper"/>
    <s v="TOPS Carbonless Receipt Book, Four 2-3/4 x 7-1/4 Money Receipts per Page"/>
    <n v="9.1104000000000003"/>
    <n v="56.064"/>
    <n v="4"/>
    <n v="19.622399999999999"/>
    <n v="1569.7919999999999"/>
  </r>
  <r>
    <s v="CA-2011-146591"/>
    <s v="01/20/2011"/>
    <s v="21/01/2011"/>
    <x v="1"/>
    <x v="5"/>
    <d v="2011-01-20T00:00:00"/>
    <d v="2011-01-21T00:00:00"/>
    <s v="On Date"/>
    <s v="TobySwindell"/>
    <s v="United States"/>
    <s v="Scottsdale"/>
    <s v="Arizona"/>
    <s v="Envelopes"/>
    <s v="Tyvek  Top-Opening Peel &amp; Seel Envelopes, Plain White"/>
    <n v="14.4054"/>
    <n v="108.72"/>
    <n v="5"/>
    <n v="36.692999999999998"/>
    <n v="2935.4399999999996"/>
  </r>
  <r>
    <s v="CA-2011-146591"/>
    <s v="01/20/2011"/>
    <s v="21/01/2011"/>
    <x v="1"/>
    <x v="5"/>
    <d v="2011-01-20T00:00:00"/>
    <d v="2011-01-21T00:00:00"/>
    <s v="On Date"/>
    <s v="TobySwindell"/>
    <s v="United States"/>
    <s v="Scottsdale"/>
    <s v="Arizona"/>
    <s v="Bookcases"/>
    <s v="O'Sullivan 4-Shelf Bookcase in Odessa Pine"/>
    <n v="100.4134"/>
    <n v="181.47"/>
    <n v="5"/>
    <n v="-320.59699999999998"/>
    <n v="-25647.759999999998"/>
  </r>
  <r>
    <s v="CA-2013-122448"/>
    <s v="06/10/2013"/>
    <s v="15/06/2013"/>
    <x v="0"/>
    <x v="0"/>
    <d v="2013-06-10T00:00:00"/>
    <d v="2013-06-15T00:00:00"/>
    <s v="On Date"/>
    <s v="DeanBraden"/>
    <s v="United States"/>
    <s v="San Francisco"/>
    <s v="California"/>
    <s v="Chairs"/>
    <s v="Global Deluxe Stacking Chair, Gray"/>
    <n v="36.195799999999998"/>
    <n v="122.352"/>
    <n v="3"/>
    <n v="13.7646"/>
    <n v="1101.1679999999999"/>
  </r>
  <r>
    <s v="CA-2011-132451"/>
    <s v="09/26/2011"/>
    <s v="27/09/2011"/>
    <x v="1"/>
    <x v="4"/>
    <d v="2011-09-26T00:00:00"/>
    <d v="2011-09-27T00:00:00"/>
    <s v="On Date"/>
    <s v="KarenFerguson"/>
    <s v="United States"/>
    <s v="San Diego"/>
    <s v="California"/>
    <s v="Chairs"/>
    <s v="Hon Deluxe Fabric Upholstered Stacking Chairs, Rounded Back"/>
    <n v="170.786"/>
    <n v="585.55200000000002"/>
    <n v="3"/>
    <n v="73.194000000000003"/>
    <n v="5855.52"/>
  </r>
  <r>
    <s v="CA-2011-132451"/>
    <s v="09/26/2011"/>
    <s v="27/09/2011"/>
    <x v="1"/>
    <x v="4"/>
    <d v="2011-09-26T00:00:00"/>
    <d v="2011-09-27T00:00:00"/>
    <s v="On Date"/>
    <s v="KarenFerguson"/>
    <s v="United States"/>
    <s v="San Diego"/>
    <s v="California"/>
    <s v="Paper"/>
    <s v="Xerox 217"/>
    <n v="3.3696000000000002"/>
    <n v="19.440000000000001"/>
    <n v="3"/>
    <n v="9.3312000000000008"/>
    <n v="746.49600000000009"/>
  </r>
  <r>
    <s v="CA-2014-116946"/>
    <s v="12/20/2014"/>
    <s v="24/12/2014"/>
    <x v="3"/>
    <x v="1"/>
    <d v="2014-12-20T00:00:00"/>
    <d v="2014-12-24T00:00:00"/>
    <s v="On Date"/>
    <s v="TonySayre"/>
    <s v="United States"/>
    <s v="Parker"/>
    <s v="Colorado"/>
    <s v="Furnishings"/>
    <s v="OIC Stacking Trays"/>
    <n v="1.8703999999999996"/>
    <n v="13.36"/>
    <n v="5"/>
    <n v="4.008"/>
    <n v="320.64"/>
  </r>
  <r>
    <s v="CA-2014-116946"/>
    <s v="12/20/2014"/>
    <s v="24/12/2014"/>
    <x v="3"/>
    <x v="1"/>
    <d v="2014-12-20T00:00:00"/>
    <d v="2014-12-24T00:00:00"/>
    <s v="On Date"/>
    <s v="TonySayre"/>
    <s v="United States"/>
    <s v="Parker"/>
    <s v="Colorado"/>
    <s v="Storage"/>
    <s v="Tennsco Industrial Shelving"/>
    <n v="47.931800000000003"/>
    <n v="78.256"/>
    <n v="2"/>
    <n v="-17.607600000000001"/>
    <n v="-1408.6080000000002"/>
  </r>
  <r>
    <s v="CA-2014-116946"/>
    <s v="12/20/2014"/>
    <s v="24/12/2014"/>
    <x v="3"/>
    <x v="1"/>
    <d v="2014-12-20T00:00:00"/>
    <d v="2014-12-24T00:00:00"/>
    <s v="On Date"/>
    <s v="TonySayre"/>
    <s v="United States"/>
    <s v="Parker"/>
    <s v="Colorado"/>
    <s v="Bookcases"/>
    <s v="O'Sullivan 2-Shelf Heavy-Duty Bookcases"/>
    <n v="40.807200000000002"/>
    <n v="102.018"/>
    <n v="7"/>
    <n v="-183.63239999999999"/>
    <n v="-14690.591999999999"/>
  </r>
  <r>
    <s v="CA-2014-105487"/>
    <s v="10/09/2014"/>
    <s v="15/10/2014"/>
    <x v="3"/>
    <x v="8"/>
    <d v="2014-10-09T00:00:00"/>
    <d v="2014-10-15T00:00:00"/>
    <s v="Delay"/>
    <s v="ChrisSelesnick"/>
    <s v="United States"/>
    <s v="San Diego"/>
    <s v="California"/>
    <s v="Phones"/>
    <s v="Digium D40 VoIP phone"/>
    <n v="91.582899999999995"/>
    <n v="103.19199999999999"/>
    <n v="1"/>
    <n v="11.6091"/>
    <n v="928.72799999999995"/>
  </r>
  <r>
    <s v="CA-2014-105487"/>
    <s v="10/09/2014"/>
    <s v="15/10/2014"/>
    <x v="3"/>
    <x v="8"/>
    <d v="2014-10-09T00:00:00"/>
    <d v="2014-10-15T00:00:00"/>
    <s v="Delay"/>
    <s v="ChrisSelesnick"/>
    <s v="United States"/>
    <s v="San Diego"/>
    <s v="California"/>
    <s v="Accessories"/>
    <s v="KeyTronicÂ E03601U1 -Â KeyboardÂ - Beige"/>
    <n v="14.76"/>
    <n v="36"/>
    <n v="2"/>
    <n v="6.48"/>
    <n v="518.40000000000009"/>
  </r>
  <r>
    <s v="CA-2014-105487"/>
    <s v="10/09/2014"/>
    <s v="15/10/2014"/>
    <x v="3"/>
    <x v="8"/>
    <d v="2014-10-09T00:00:00"/>
    <d v="2014-10-15T00:00:00"/>
    <s v="Delay"/>
    <s v="ChrisSelesnick"/>
    <s v="United States"/>
    <s v="San Diego"/>
    <s v="California"/>
    <s v="Accessories"/>
    <s v="LogitechÂ Illuminated - Keyboard"/>
    <n v="31.194800000000001"/>
    <n v="239.96"/>
    <n v="4"/>
    <n v="115.1808"/>
    <n v="9214.4639999999999"/>
  </r>
  <r>
    <s v="CA-2014-105487"/>
    <s v="10/09/2014"/>
    <s v="15/10/2014"/>
    <x v="3"/>
    <x v="8"/>
    <d v="2014-10-09T00:00:00"/>
    <d v="2014-10-15T00:00:00"/>
    <s v="Delay"/>
    <s v="ChrisSelesnick"/>
    <s v="United States"/>
    <s v="San Diego"/>
    <s v="California"/>
    <s v="Storage"/>
    <s v="Tennsco Commercial Shelving"/>
    <n v="20.136600000000001"/>
    <n v="40.68"/>
    <n v="2"/>
    <n v="0.40679999999999999"/>
    <n v="32.543999999999997"/>
  </r>
  <r>
    <s v="CA-2011-105249"/>
    <s v="11/28/2011"/>
    <s v="28/11/2011"/>
    <x v="1"/>
    <x v="7"/>
    <d v="2011-11-28T00:00:00"/>
    <d v="2011-11-28T00:00:00"/>
    <s v="On Date"/>
    <s v="DuaneHuffman"/>
    <s v="United States"/>
    <s v="San Francisco"/>
    <s v="California"/>
    <s v="Supplies"/>
    <s v="Staples"/>
    <n v="3.6064000000000003"/>
    <n v="7.36"/>
    <n v="2"/>
    <n v="0.1472"/>
    <n v="11.776"/>
  </r>
  <r>
    <s v="CA-2011-105249"/>
    <s v="11/28/2011"/>
    <s v="28/11/2011"/>
    <x v="1"/>
    <x v="7"/>
    <d v="2011-11-28T00:00:00"/>
    <d v="2011-11-28T00:00:00"/>
    <s v="On Date"/>
    <s v="DuaneHuffman"/>
    <s v="United States"/>
    <s v="San Francisco"/>
    <s v="California"/>
    <s v="Labels"/>
    <s v="Avery 489"/>
    <n v="5.3819999999999997"/>
    <n v="41.4"/>
    <n v="4"/>
    <n v="19.872"/>
    <n v="1589.76"/>
  </r>
  <r>
    <s v="CA-2011-105249"/>
    <s v="11/28/2011"/>
    <s v="28/11/2011"/>
    <x v="1"/>
    <x v="7"/>
    <d v="2011-11-28T00:00:00"/>
    <d v="2011-11-28T00:00:00"/>
    <s v="On Date"/>
    <s v="DuaneHuffman"/>
    <s v="United States"/>
    <s v="San Francisco"/>
    <s v="California"/>
    <s v="Bookcases"/>
    <s v="Sauder Camden County Barrister Bookcase, Planked Cherry Finish"/>
    <n v="104.0428"/>
    <n v="411.33199999999999"/>
    <n v="4"/>
    <n v="-4.8391999999999999"/>
    <n v="-387.13599999999997"/>
  </r>
  <r>
    <s v="US-2013-162026"/>
    <s v="10/09/2013"/>
    <s v="09/10/2013"/>
    <x v="0"/>
    <x v="8"/>
    <d v="2013-10-09T00:00:00"/>
    <d v="2013-10-09T00:00:00"/>
    <s v="On Date"/>
    <s v="JoelEaton"/>
    <s v="United States"/>
    <s v="Los Angeles"/>
    <s v="California"/>
    <s v="Paper"/>
    <s v="Xerox 1925"/>
    <n v="17.039000000000001"/>
    <n v="61.96"/>
    <n v="2"/>
    <n v="27.882000000000001"/>
    <n v="2230.56"/>
  </r>
  <r>
    <s v="CA-2012-168529"/>
    <s v="10/08/2012"/>
    <s v="12/10/2012"/>
    <x v="2"/>
    <x v="8"/>
    <d v="2012-10-08T00:00:00"/>
    <d v="2012-10-12T00:00:00"/>
    <s v="On Date"/>
    <s v="MariaBertelson"/>
    <s v="United States"/>
    <s v="San Francisco"/>
    <s v="California"/>
    <s v="Furnishings"/>
    <s v="Deflect-o SuperTray Unbreakable Stackable Tray, Letter, Black"/>
    <n v="16.6326"/>
    <n v="145.9"/>
    <n v="5"/>
    <n v="62.737000000000002"/>
    <n v="5018.96"/>
  </r>
  <r>
    <s v="US-2011-137680"/>
    <s v="02/25/2011"/>
    <s v="02/03/2011"/>
    <x v="1"/>
    <x v="11"/>
    <d v="2011-02-25T00:00:00"/>
    <d v="2011-03-02T00:00:00"/>
    <s v="On Date"/>
    <s v="JenniferHalladay"/>
    <s v="United States"/>
    <s v="Medford"/>
    <s v="Oregon"/>
    <s v="Paper"/>
    <s v="Message Book, Wirebound, Four 5 1/2&quot; X 4&quot; Forms/Pg., 200 Dupl. Sets/Book"/>
    <n v="5.4484000000000004"/>
    <n v="32.896000000000001"/>
    <n v="4"/>
    <n v="11.102399999999999"/>
    <n v="888.19200000000001"/>
  </r>
  <r>
    <s v="US-2011-137680"/>
    <s v="02/25/2011"/>
    <s v="02/03/2011"/>
    <x v="1"/>
    <x v="11"/>
    <d v="2011-02-25T00:00:00"/>
    <d v="2011-03-02T00:00:00"/>
    <s v="On Date"/>
    <s v="JenniferHalladay"/>
    <s v="United States"/>
    <s v="Medford"/>
    <s v="Oregon"/>
    <s v="Paper"/>
    <s v="TOPS 4 x 6 Fluorescent Color Memo Sheets, 500 Sheets per Pack"/>
    <n v="5.0297000000000001"/>
    <n v="22.776"/>
    <n v="3"/>
    <n v="7.6868999999999996"/>
    <n v="614.952"/>
  </r>
  <r>
    <s v="CA-2013-110982"/>
    <s v="06/06/2013"/>
    <s v="08/06/2013"/>
    <x v="0"/>
    <x v="0"/>
    <d v="2013-06-06T00:00:00"/>
    <d v="2013-06-08T00:00:00"/>
    <s v="On Date"/>
    <s v="ChlorisKastensmidt"/>
    <s v="United States"/>
    <s v="Santa Clara"/>
    <s v="California"/>
    <s v="Binders"/>
    <s v="Avery Non-Stick Binders"/>
    <n v="2.4245999999999999"/>
    <n v="21.552"/>
    <n v="6"/>
    <n v="7.0044000000000004"/>
    <n v="560.35200000000009"/>
  </r>
  <r>
    <s v="CA-2013-110982"/>
    <s v="06/06/2013"/>
    <s v="08/06/2013"/>
    <x v="0"/>
    <x v="0"/>
    <d v="2013-06-06T00:00:00"/>
    <d v="2013-06-08T00:00:00"/>
    <s v="On Date"/>
    <s v="ChlorisKastensmidt"/>
    <s v="United States"/>
    <s v="Santa Clara"/>
    <s v="California"/>
    <s v="Appliances"/>
    <s v="Acco 6 Outlet Guardian Premium Surge Suppressor"/>
    <n v="10.6288"/>
    <n v="58.24"/>
    <n v="4"/>
    <n v="15.7248"/>
    <n v="1257.9839999999999"/>
  </r>
  <r>
    <s v="CA-2013-147123"/>
    <s v="12/11/2013"/>
    <s v="13/12/2013"/>
    <x v="0"/>
    <x v="1"/>
    <d v="2013-12-11T00:00:00"/>
    <d v="2013-12-13T00:00:00"/>
    <s v="On Date"/>
    <s v="SanjitJacobs"/>
    <s v="United States"/>
    <s v="Long Beach"/>
    <s v="California"/>
    <s v="Paper"/>
    <s v="Wirebound Message Books, Four 2 3/4 x 5 White Forms per Page"/>
    <n v="3.6126"/>
    <n v="80.28"/>
    <n v="12"/>
    <n v="36.928800000000003"/>
    <n v="2954.3040000000001"/>
  </r>
  <r>
    <s v="CA-2014-154501"/>
    <s v="05/01/2014"/>
    <s v="06/05/2014"/>
    <x v="3"/>
    <x v="2"/>
    <d v="2014-05-01T00:00:00"/>
    <d v="2014-05-06T00:00:00"/>
    <s v="On Date"/>
    <s v="ErinAshbrook"/>
    <s v="United States"/>
    <s v="Los Angeles"/>
    <s v="California"/>
    <s v="Art"/>
    <s v="Faber Castell Col-Erase Pencils"/>
    <n v="2.8850999999999996"/>
    <n v="9.7799999999999994"/>
    <n v="2"/>
    <n v="4.0098000000000003"/>
    <n v="320.78399999999999"/>
  </r>
  <r>
    <s v="CA-2014-166933"/>
    <s v="04/25/2014"/>
    <s v="29/04/2014"/>
    <x v="3"/>
    <x v="10"/>
    <d v="2014-04-25T00:00:00"/>
    <d v="2014-04-29T00:00:00"/>
    <s v="On Date"/>
    <s v="MichaelGranlund"/>
    <s v="United States"/>
    <s v="Santa Barbara"/>
    <s v="California"/>
    <s v="Fasteners"/>
    <s v="Colored Push Pins"/>
    <n v="1.1584000000000001"/>
    <n v="1.81"/>
    <n v="1"/>
    <n v="0.65159999999999996"/>
    <n v="52.128"/>
  </r>
  <r>
    <s v="CA-2013-134936"/>
    <s v="12/20/2013"/>
    <s v="26/12/2013"/>
    <x v="0"/>
    <x v="1"/>
    <d v="2013-12-20T00:00:00"/>
    <d v="2013-12-26T00:00:00"/>
    <s v="Delay"/>
    <s v="ErinSmith"/>
    <s v="United States"/>
    <s v="Tucson"/>
    <s v="Arizona"/>
    <s v="Tables"/>
    <s v="SAFCO PlanMaster Boards, 60w x 37-1/2d, White Melamine"/>
    <n v="112.4726"/>
    <n v="455.97"/>
    <n v="6"/>
    <n v="-218.8656"/>
    <n v="-17509.248"/>
  </r>
  <r>
    <s v="CA-2013-134936"/>
    <s v="12/20/2013"/>
    <s v="26/12/2013"/>
    <x v="0"/>
    <x v="1"/>
    <d v="2013-12-20T00:00:00"/>
    <d v="2013-12-26T00:00:00"/>
    <s v="Delay"/>
    <s v="ErinSmith"/>
    <s v="United States"/>
    <s v="Tucson"/>
    <s v="Arizona"/>
    <s v="Binders"/>
    <s v="Wilson Jones Clip &amp; Carry Folder Binder Tool for Ring Binders, Clear"/>
    <n v="3.016"/>
    <n v="10.44"/>
    <n v="6"/>
    <n v="-7.6559999999999997"/>
    <n v="-612.48"/>
  </r>
  <r>
    <s v="CA-2013-134936"/>
    <s v="12/20/2013"/>
    <s v="26/12/2013"/>
    <x v="0"/>
    <x v="1"/>
    <d v="2013-12-20T00:00:00"/>
    <d v="2013-12-26T00:00:00"/>
    <s v="Delay"/>
    <s v="ErinSmith"/>
    <s v="United States"/>
    <s v="Tucson"/>
    <s v="Arizona"/>
    <s v="Binders"/>
    <s v="Cardinal Slant-D Ring Binder, Heavy Gauge Vinyl"/>
    <n v="4.6926000000000005"/>
    <n v="5.2140000000000004"/>
    <n v="2"/>
    <n v="-4.1711999999999998"/>
    <n v="-333.69599999999997"/>
  </r>
  <r>
    <s v="CA-2014-151008"/>
    <s v="09/08/2014"/>
    <s v="09/09/2014"/>
    <x v="3"/>
    <x v="4"/>
    <d v="2014-09-08T00:00:00"/>
    <d v="2014-09-09T00:00:00"/>
    <s v="On Date"/>
    <s v="JustinMacKendrick"/>
    <s v="United States"/>
    <s v="Draper"/>
    <s v="Utah"/>
    <s v="Furnishings"/>
    <s v="DAX Copper Panel Document Frame, 5 x 7 Size"/>
    <n v="7.2964000000000002"/>
    <n v="25.16"/>
    <n v="2"/>
    <n v="10.5672"/>
    <n v="845.37599999999998"/>
  </r>
  <r>
    <s v="CA-2014-151008"/>
    <s v="09/08/2014"/>
    <s v="09/09/2014"/>
    <x v="3"/>
    <x v="4"/>
    <d v="2014-09-08T00:00:00"/>
    <d v="2014-09-09T00:00:00"/>
    <s v="On Date"/>
    <s v="JustinMacKendrick"/>
    <s v="United States"/>
    <s v="Draper"/>
    <s v="Utah"/>
    <s v="Phones"/>
    <s v="Motorla HX550 Universal Bluetooth Headset"/>
    <n v="19.774999999999999"/>
    <n v="126.56"/>
    <n v="4"/>
    <n v="47.46"/>
    <n v="3796.8"/>
  </r>
  <r>
    <s v="CA-2011-159800"/>
    <s v="11/28/2011"/>
    <s v="01/12/2011"/>
    <x v="1"/>
    <x v="7"/>
    <d v="2011-11-28T00:00:00"/>
    <d v="2011-12-01T00:00:00"/>
    <s v="On Date"/>
    <s v="SheriGordon"/>
    <s v="United States"/>
    <s v="San Francisco"/>
    <s v="California"/>
    <s v="Appliances"/>
    <s v="Acco 6 Outlet Guardian Premium Surge Suppressor"/>
    <n v="10.6288"/>
    <n v="43.68"/>
    <n v="3"/>
    <n v="11.7936"/>
    <n v="943.48799999999994"/>
  </r>
  <r>
    <s v="CA-2011-159800"/>
    <s v="11/28/2011"/>
    <s v="01/12/2011"/>
    <x v="1"/>
    <x v="7"/>
    <d v="2011-11-28T00:00:00"/>
    <d v="2011-12-01T00:00:00"/>
    <s v="On Date"/>
    <s v="SheriGordon"/>
    <s v="United States"/>
    <s v="San Francisco"/>
    <s v="California"/>
    <s v="Accessories"/>
    <s v="Micropad Numeric Keypads"/>
    <n v="14.992500000000001"/>
    <n v="139.93"/>
    <n v="7"/>
    <n v="34.982500000000002"/>
    <n v="2798.6000000000004"/>
  </r>
  <r>
    <s v="US-2012-114741"/>
    <s v="12/06/2012"/>
    <s v="10/12/2012"/>
    <x v="2"/>
    <x v="1"/>
    <d v="2012-12-06T00:00:00"/>
    <d v="2012-12-10T00:00:00"/>
    <s v="On Date"/>
    <s v="IvanListon"/>
    <s v="United States"/>
    <s v="North Las Vegas"/>
    <s v="Nevada"/>
    <s v="Paper"/>
    <s v="Xerox 20"/>
    <n v="3.3696000000000006"/>
    <n v="6.48"/>
    <n v="1"/>
    <n v="3.1103999999999998"/>
    <n v="248.83199999999999"/>
  </r>
  <r>
    <s v="US-2012-114741"/>
    <s v="12/06/2012"/>
    <s v="10/12/2012"/>
    <x v="2"/>
    <x v="1"/>
    <d v="2012-12-06T00:00:00"/>
    <d v="2012-12-10T00:00:00"/>
    <s v="On Date"/>
    <s v="IvanListon"/>
    <s v="United States"/>
    <s v="North Las Vegas"/>
    <s v="Nevada"/>
    <s v="Storage"/>
    <s v="Tennsco 6- and 18-Compartment Lockers"/>
    <n v="217.43939999999998"/>
    <n v="1325.85"/>
    <n v="5"/>
    <n v="238.65299999999999"/>
    <n v="19092.239999999998"/>
  </r>
  <r>
    <s v="US-2012-114741"/>
    <s v="12/06/2012"/>
    <s v="10/12/2012"/>
    <x v="2"/>
    <x v="1"/>
    <d v="2012-12-06T00:00:00"/>
    <d v="2012-12-10T00:00:00"/>
    <s v="On Date"/>
    <s v="IvanListon"/>
    <s v="United States"/>
    <s v="North Las Vegas"/>
    <s v="Nevada"/>
    <s v="Labels"/>
    <s v="Avery 483"/>
    <n v="2.6891999999999996"/>
    <n v="14.94"/>
    <n v="3"/>
    <n v="6.8723999999999998"/>
    <n v="549.79200000000003"/>
  </r>
  <r>
    <s v="CA-2013-136686"/>
    <s v="12/13/2013"/>
    <s v="17/12/2013"/>
    <x v="0"/>
    <x v="1"/>
    <d v="2013-12-13T00:00:00"/>
    <d v="2013-12-17T00:00:00"/>
    <s v="On Date"/>
    <s v="RoyFranzÃ¶sisch"/>
    <s v="United States"/>
    <s v="Pasadena"/>
    <s v="California"/>
    <s v="Furnishings"/>
    <s v="Howard Miller 14-1/2&quot; Diameter Chrome Round Wall Clock"/>
    <n v="43.479199999999999"/>
    <n v="383.64"/>
    <n v="6"/>
    <n v="122.76479999999999"/>
    <n v="9821.1839999999993"/>
  </r>
  <r>
    <s v="CA-2013-136686"/>
    <s v="12/13/2013"/>
    <s v="17/12/2013"/>
    <x v="0"/>
    <x v="1"/>
    <d v="2013-12-13T00:00:00"/>
    <d v="2013-12-17T00:00:00"/>
    <s v="On Date"/>
    <s v="RoyFranzÃ¶sisch"/>
    <s v="United States"/>
    <s v="Pasadena"/>
    <s v="California"/>
    <s v="Appliances"/>
    <s v="Belkin F9H710-06 7 Outlet SurgeMaster Surge Protector"/>
    <n v="13.5648"/>
    <n v="56.52"/>
    <n v="3"/>
    <n v="15.8256"/>
    <n v="1266.048"/>
  </r>
  <r>
    <s v="CA-2014-137498"/>
    <s v="09/10/2014"/>
    <s v="15/09/2014"/>
    <x v="3"/>
    <x v="4"/>
    <d v="2014-09-10T00:00:00"/>
    <d v="2014-09-15T00:00:00"/>
    <s v="On Date"/>
    <s v="LizCarlisle"/>
    <s v="United States"/>
    <s v="Los Angeles"/>
    <s v="California"/>
    <s v="Art"/>
    <s v="Newell 35"/>
    <n v="2.3287999999999998"/>
    <n v="6.56"/>
    <n v="2"/>
    <n v="1.9024000000000001"/>
    <n v="152.19200000000001"/>
  </r>
  <r>
    <s v="CA-2014-137498"/>
    <s v="09/10/2014"/>
    <s v="15/09/2014"/>
    <x v="3"/>
    <x v="4"/>
    <d v="2014-09-10T00:00:00"/>
    <d v="2014-09-15T00:00:00"/>
    <s v="On Date"/>
    <s v="LizCarlisle"/>
    <s v="United States"/>
    <s v="Los Angeles"/>
    <s v="California"/>
    <s v="Chairs"/>
    <s v="Novimex Fabric Task Chair"/>
    <n v="51.832999999999998"/>
    <n v="243.92"/>
    <n v="5"/>
    <n v="-15.244999999999999"/>
    <n v="-1219.5999999999999"/>
  </r>
  <r>
    <s v="CA-2014-137498"/>
    <s v="09/10/2014"/>
    <s v="15/09/2014"/>
    <x v="3"/>
    <x v="4"/>
    <d v="2014-09-10T00:00:00"/>
    <d v="2014-09-15T00:00:00"/>
    <s v="On Date"/>
    <s v="LizCarlisle"/>
    <s v="United States"/>
    <s v="Los Angeles"/>
    <s v="California"/>
    <s v="Paper"/>
    <s v="Astroparche Fine Business Paper"/>
    <n v="2.7456000000000005"/>
    <n v="47.52"/>
    <n v="9"/>
    <n v="22.8096"/>
    <n v="1824.768"/>
  </r>
  <r>
    <s v="CA-2011-116673"/>
    <s v="12/15/2011"/>
    <s v="19/12/2011"/>
    <x v="1"/>
    <x v="1"/>
    <d v="2011-12-15T00:00:00"/>
    <d v="2011-12-19T00:00:00"/>
    <s v="On Date"/>
    <s v="JasO'Carroll"/>
    <s v="United States"/>
    <s v="San Diego"/>
    <s v="California"/>
    <s v="Furnishings"/>
    <s v="Stackable Trays"/>
    <n v="2.0944000000000003"/>
    <n v="6.16"/>
    <n v="2"/>
    <n v="1.9712000000000001"/>
    <n v="157.696"/>
  </r>
  <r>
    <s v="CA-2012-149993"/>
    <s v="03/19/2012"/>
    <s v="20/03/2012"/>
    <x v="2"/>
    <x v="9"/>
    <d v="2012-03-19T00:00:00"/>
    <d v="2012-03-20T00:00:00"/>
    <s v="On Date"/>
    <s v="GuyArmstrong"/>
    <s v="United States"/>
    <s v="Lancaster"/>
    <s v="California"/>
    <s v="Fasteners"/>
    <s v="Stockwell Push Pins"/>
    <n v="1.4606000000000001"/>
    <n v="10.9"/>
    <n v="5"/>
    <n v="3.597"/>
    <n v="287.76"/>
  </r>
  <r>
    <s v="CA-2011-168158"/>
    <s v="07/19/2011"/>
    <s v="24/07/2011"/>
    <x v="1"/>
    <x v="6"/>
    <d v="2011-07-19T00:00:00"/>
    <d v="2011-07-24T00:00:00"/>
    <s v="On Date"/>
    <s v="EugeneMoren"/>
    <s v="United States"/>
    <s v="Great Falls"/>
    <s v="Montana"/>
    <s v="Binders"/>
    <s v="Acco Pressboard Covers with Storage Hooks, 14 7/8&quot; x 11&quot;, Dark Blue"/>
    <n v="1.9431"/>
    <n v="6.0960000000000001"/>
    <n v="2"/>
    <n v="2.2098"/>
    <n v="176.78399999999999"/>
  </r>
  <r>
    <s v="CA-2013-115224"/>
    <s v="12/09/2013"/>
    <s v="12/12/2013"/>
    <x v="0"/>
    <x v="1"/>
    <d v="2013-12-09T00:00:00"/>
    <d v="2013-12-12T00:00:00"/>
    <s v="On Date"/>
    <s v="DougBickford"/>
    <s v="United States"/>
    <s v="San Francisco"/>
    <s v="California"/>
    <s v="Storage"/>
    <s v="SimpliFile Personal File, Black Granite, 15w x 6-15/16d x 11-1/4h"/>
    <n v="8.1719999999999988"/>
    <n v="34.049999999999997"/>
    <n v="3"/>
    <n v="9.5340000000000007"/>
    <n v="762.72"/>
  </r>
  <r>
    <s v="CA-2013-115224"/>
    <s v="12/09/2013"/>
    <s v="12/12/2013"/>
    <x v="0"/>
    <x v="1"/>
    <d v="2013-12-09T00:00:00"/>
    <d v="2013-12-12T00:00:00"/>
    <s v="On Date"/>
    <s v="DougBickford"/>
    <s v="United States"/>
    <s v="San Francisco"/>
    <s v="California"/>
    <s v="Storage"/>
    <s v="Fellowes High-Stak Drawer Files"/>
    <n v="135.66630000000001"/>
    <n v="352.38"/>
    <n v="2"/>
    <n v="81.047399999999996"/>
    <n v="6483.7919999999995"/>
  </r>
  <r>
    <s v="CA-2012-168634"/>
    <s v="12/06/2012"/>
    <s v="11/12/2012"/>
    <x v="2"/>
    <x v="1"/>
    <d v="2012-12-06T00:00:00"/>
    <d v="2012-12-11T00:00:00"/>
    <s v="On Date"/>
    <s v="ArtFerguson"/>
    <s v="United States"/>
    <s v="San Francisco"/>
    <s v="California"/>
    <s v="Appliances"/>
    <s v="Commercial WindTunnel Clean Air Upright Vacuum, Replacement Belts, Filtration Bags"/>
    <n v="2.8786"/>
    <n v="7.78"/>
    <n v="2"/>
    <n v="2.0228000000000002"/>
    <n v="161.82400000000001"/>
  </r>
  <r>
    <s v="CA-2014-121027"/>
    <s v="08/19/2014"/>
    <s v="23/08/2014"/>
    <x v="3"/>
    <x v="3"/>
    <d v="2014-08-19T00:00:00"/>
    <d v="2014-08-23T00:00:00"/>
    <s v="On Date"/>
    <s v="HelenWasserman"/>
    <s v="United States"/>
    <s v="Seattle"/>
    <s v="Washington"/>
    <s v="Accessories"/>
    <s v="Plantronics Savi W720 Multi-Device Wireless Headset System"/>
    <n v="236.292"/>
    <n v="843.9"/>
    <n v="2"/>
    <n v="371.31599999999997"/>
    <n v="29705.279999999999"/>
  </r>
  <r>
    <s v="CA-2014-121027"/>
    <s v="08/19/2014"/>
    <s v="23/08/2014"/>
    <x v="3"/>
    <x v="3"/>
    <d v="2014-08-19T00:00:00"/>
    <d v="2014-08-23T00:00:00"/>
    <s v="On Date"/>
    <s v="HelenWasserman"/>
    <s v="United States"/>
    <s v="Seattle"/>
    <s v="Washington"/>
    <s v="Accessories"/>
    <s v="Imation Bio 8GB USBÂ Flash Drive ImationÂ Corp"/>
    <n v="141.304"/>
    <n v="1496.16"/>
    <n v="9"/>
    <n v="224.42400000000001"/>
    <n v="17953.920000000002"/>
  </r>
  <r>
    <s v="CA-2012-101154"/>
    <s v="09/18/2012"/>
    <s v="21/09/2012"/>
    <x v="2"/>
    <x v="4"/>
    <d v="2012-09-18T00:00:00"/>
    <d v="2012-09-21T00:00:00"/>
    <s v="On Date"/>
    <s v="CharlotteMelton"/>
    <s v="United States"/>
    <s v="San Diego"/>
    <s v="California"/>
    <s v="Storage"/>
    <s v="Stur-D-Stor Shelving, Vertical 5-Shelf: 72&quot;H x 36&quot;W x 18 1/2&quot;D"/>
    <n v="108.7604"/>
    <n v="443.92"/>
    <n v="4"/>
    <n v="8.8783999999999992"/>
    <n v="710.27199999999993"/>
  </r>
  <r>
    <s v="CA-2013-121748"/>
    <s v="10/25/2013"/>
    <s v="29/10/2013"/>
    <x v="0"/>
    <x v="8"/>
    <d v="2013-10-25T00:00:00"/>
    <d v="2013-10-29T00:00:00"/>
    <s v="On Date"/>
    <s v="VictoriaWilson"/>
    <s v="United States"/>
    <s v="Los Angeles"/>
    <s v="California"/>
    <s v="Accessories"/>
    <s v="Micro Innovations USB RF Wireless Keyboard with Mouse"/>
    <n v="19.75"/>
    <n v="100"/>
    <n v="4"/>
    <n v="21"/>
    <n v="1680"/>
  </r>
  <r>
    <s v="CA-2013-121748"/>
    <s v="10/25/2013"/>
    <s v="29/10/2013"/>
    <x v="0"/>
    <x v="8"/>
    <d v="2013-10-25T00:00:00"/>
    <d v="2013-10-29T00:00:00"/>
    <s v="On Date"/>
    <s v="VictoriaWilson"/>
    <s v="United States"/>
    <s v="Los Angeles"/>
    <s v="California"/>
    <s v="Accessories"/>
    <s v="LogitechÂ VX Revolution Cordless Laser Mouse for Notebooks (Black)"/>
    <n v="169.19060000000002"/>
    <n v="359.98"/>
    <n v="2"/>
    <n v="21.598800000000001"/>
    <n v="1727.904"/>
  </r>
  <r>
    <s v="CA-2011-126683"/>
    <s v="09/29/2011"/>
    <s v="01/10/2011"/>
    <x v="1"/>
    <x v="4"/>
    <d v="2011-09-29T00:00:00"/>
    <d v="2011-10-01T00:00:00"/>
    <s v="On Date"/>
    <s v="PaulProst"/>
    <s v="United States"/>
    <s v="Seattle"/>
    <s v="Washington"/>
    <s v="Furnishings"/>
    <s v="Longer-Life Soft White Bulbs"/>
    <n v="1.6016000000000001"/>
    <n v="6.16"/>
    <n v="2"/>
    <n v="2.9567999999999999"/>
    <n v="236.54399999999998"/>
  </r>
  <r>
    <s v="CA-2011-126683"/>
    <s v="09/29/2011"/>
    <s v="01/10/2011"/>
    <x v="1"/>
    <x v="4"/>
    <d v="2011-09-29T00:00:00"/>
    <d v="2011-10-01T00:00:00"/>
    <s v="On Date"/>
    <s v="PaulProst"/>
    <s v="United States"/>
    <s v="Seattle"/>
    <s v="Washington"/>
    <s v="Tables"/>
    <s v="Bevis Oval Conference Table, Walnut"/>
    <n v="216.61340000000001"/>
    <n v="2348.8200000000002"/>
    <n v="9"/>
    <n v="399.29939999999999"/>
    <n v="31943.951999999997"/>
  </r>
  <r>
    <s v="CA-2014-123022"/>
    <s v="09/04/2014"/>
    <s v="09/09/2014"/>
    <x v="3"/>
    <x v="4"/>
    <d v="2014-09-04T00:00:00"/>
    <d v="2014-09-09T00:00:00"/>
    <s v="On Date"/>
    <s v="SampleCompanyA"/>
    <s v="United States"/>
    <s v="La Mesa"/>
    <s v="California"/>
    <s v="Binders"/>
    <s v="Square Ring Data Binders, Rigid 75 Pt. Covers, 11&quot; x 14-7/8&quot;"/>
    <n v="10.732800000000001"/>
    <n v="82.56"/>
    <n v="5"/>
    <n v="28.896000000000001"/>
    <n v="2311.6800000000003"/>
  </r>
  <r>
    <s v="CA-2014-123022"/>
    <s v="09/04/2014"/>
    <s v="09/09/2014"/>
    <x v="3"/>
    <x v="4"/>
    <d v="2014-09-04T00:00:00"/>
    <d v="2014-09-09T00:00:00"/>
    <s v="On Date"/>
    <s v="SampleCompanyA"/>
    <s v="United States"/>
    <s v="La Mesa"/>
    <s v="California"/>
    <s v="Accessories"/>
    <s v="Kensington Expert Mouse Optical USB Trackball for PC or Mac"/>
    <n v="66.493000000000009"/>
    <n v="284.97000000000003"/>
    <n v="3"/>
    <n v="85.491"/>
    <n v="6839.28"/>
  </r>
  <r>
    <s v="CA-2011-154893"/>
    <s v="12/21/2011"/>
    <s v="27/12/2011"/>
    <x v="1"/>
    <x v="1"/>
    <d v="2011-12-21T00:00:00"/>
    <d v="2011-12-27T00:00:00"/>
    <s v="Delay"/>
    <s v="GaryMcGarr"/>
    <s v="United States"/>
    <s v="San Diego"/>
    <s v="California"/>
    <s v="Chairs"/>
    <s v="SAFCO Arco Folding Chair"/>
    <n v="196.102"/>
    <n v="1325.76"/>
    <n v="6"/>
    <n v="149.148"/>
    <n v="11931.84"/>
  </r>
  <r>
    <s v="CA-2011-154893"/>
    <s v="12/21/2011"/>
    <s v="27/12/2011"/>
    <x v="1"/>
    <x v="1"/>
    <d v="2011-12-21T00:00:00"/>
    <d v="2011-12-27T00:00:00"/>
    <s v="Delay"/>
    <s v="GaryMcGarr"/>
    <s v="United States"/>
    <s v="San Diego"/>
    <s v="California"/>
    <s v="Chairs"/>
    <s v="Safco Contoured Stacking Chairs"/>
    <n v="178.8"/>
    <n v="572.16"/>
    <n v="3"/>
    <n v="35.76"/>
    <n v="2860.7999999999997"/>
  </r>
  <r>
    <s v="CA-2014-120719"/>
    <s v="03/24/2014"/>
    <s v="27/03/2014"/>
    <x v="3"/>
    <x v="9"/>
    <d v="2014-03-24T00:00:00"/>
    <d v="2014-03-27T00:00:00"/>
    <s v="On Date"/>
    <s v="SanjitJacobs"/>
    <s v="United States"/>
    <s v="Seattle"/>
    <s v="Washington"/>
    <s v="Binders"/>
    <s v="Cardinal Slant-D Ring Binder, Heavy Gauge Vinyl"/>
    <n v="4.6925999999999997"/>
    <n v="34.76"/>
    <n v="5"/>
    <n v="11.297000000000001"/>
    <n v="903.76"/>
  </r>
  <r>
    <s v="CA-2014-168179"/>
    <s v="11/03/2014"/>
    <s v="08/11/2014"/>
    <x v="3"/>
    <x v="7"/>
    <d v="2014-11-03T00:00:00"/>
    <d v="2014-11-08T00:00:00"/>
    <s v="On Date"/>
    <s v="JoyBell-"/>
    <s v="United States"/>
    <s v="Salt Lake City"/>
    <s v="Utah"/>
    <s v="Paper"/>
    <s v="Xerox 220"/>
    <n v="3.3696000000000002"/>
    <n v="19.440000000000001"/>
    <n v="3"/>
    <n v="9.3312000000000008"/>
    <n v="746.49600000000009"/>
  </r>
  <r>
    <s v="CA-2014-142342"/>
    <s v="07/18/2014"/>
    <s v="20/07/2014"/>
    <x v="3"/>
    <x v="6"/>
    <d v="2014-07-18T00:00:00"/>
    <d v="2014-07-20T00:00:00"/>
    <s v="On Date"/>
    <s v="AnthonyJohnson"/>
    <s v="United States"/>
    <s v="Apple Valley"/>
    <s v="California"/>
    <s v="Paper"/>
    <s v="Xerox 221"/>
    <n v="3.3695999999999997"/>
    <n v="32.4"/>
    <n v="5"/>
    <n v="15.552"/>
    <n v="1244.1599999999999"/>
  </r>
  <r>
    <s v="CA-2014-142342"/>
    <s v="07/18/2014"/>
    <s v="20/07/2014"/>
    <x v="3"/>
    <x v="6"/>
    <d v="2014-07-18T00:00:00"/>
    <d v="2014-07-20T00:00:00"/>
    <s v="On Date"/>
    <s v="AnthonyJohnson"/>
    <s v="United States"/>
    <s v="Apple Valley"/>
    <s v="California"/>
    <s v="Envelopes"/>
    <s v="Peel &amp; Seel Recycled Catalog Envelopes, Brown"/>
    <n v="5.79"/>
    <n v="57.9"/>
    <n v="5"/>
    <n v="28.95"/>
    <n v="2316"/>
  </r>
  <r>
    <s v="CA-2014-142342"/>
    <s v="07/18/2014"/>
    <s v="20/07/2014"/>
    <x v="3"/>
    <x v="6"/>
    <d v="2014-07-18T00:00:00"/>
    <d v="2014-07-20T00:00:00"/>
    <s v="On Date"/>
    <s v="AnthonyJohnson"/>
    <s v="United States"/>
    <s v="Apple Valley"/>
    <s v="California"/>
    <s v="Storage"/>
    <s v="Sterilite Show Offs Storage Containers"/>
    <n v="5.28"/>
    <n v="10.56"/>
    <n v="2"/>
    <n v="0"/>
    <n v="0"/>
  </r>
  <r>
    <s v="CA-2014-142342"/>
    <s v="07/18/2014"/>
    <s v="20/07/2014"/>
    <x v="3"/>
    <x v="6"/>
    <d v="2014-07-18T00:00:00"/>
    <d v="2014-07-20T00:00:00"/>
    <s v="On Date"/>
    <s v="AnthonyJohnson"/>
    <s v="United States"/>
    <s v="Apple Valley"/>
    <s v="California"/>
    <s v="Bookcases"/>
    <s v="Atlantic Metals Mobile 4-Shelf Bookcases, Custom Colors"/>
    <n v="196.68599999999998"/>
    <n v="1194.165"/>
    <n v="5"/>
    <n v="210.73500000000001"/>
    <n v="16858.800000000003"/>
  </r>
  <r>
    <s v="US-2011-134187"/>
    <s v="11/04/2011"/>
    <s v="11/11/2011"/>
    <x v="1"/>
    <x v="7"/>
    <d v="2011-11-04T00:00:00"/>
    <d v="2011-11-11T00:00:00"/>
    <s v="Delay"/>
    <s v="TiffanyHouse"/>
    <s v="United States"/>
    <s v="Long Beach"/>
    <s v="California"/>
    <s v="Art"/>
    <s v="Newell 343"/>
    <n v="2.1461999999999999"/>
    <n v="2.94"/>
    <n v="1"/>
    <n v="0.79379999999999995"/>
    <n v="63.503999999999998"/>
  </r>
  <r>
    <s v="CA-2013-145261"/>
    <s v="12/19/2013"/>
    <s v="22/12/2013"/>
    <x v="0"/>
    <x v="1"/>
    <d v="2013-12-19T00:00:00"/>
    <d v="2013-12-22T00:00:00"/>
    <s v="On Date"/>
    <s v="AdrianHane"/>
    <s v="United States"/>
    <s v="Salem"/>
    <s v="Oregon"/>
    <s v="Binders"/>
    <s v="Vinyl Sectional Post Binders"/>
    <n v="18.850000000000001"/>
    <n v="45.24"/>
    <n v="4"/>
    <n v="-30.16"/>
    <n v="-2412.8000000000002"/>
  </r>
  <r>
    <s v="CA-2013-145261"/>
    <s v="12/19/2013"/>
    <s v="22/12/2013"/>
    <x v="0"/>
    <x v="1"/>
    <d v="2013-12-19T00:00:00"/>
    <d v="2013-12-22T00:00:00"/>
    <s v="On Date"/>
    <s v="AdrianHane"/>
    <s v="United States"/>
    <s v="Salem"/>
    <s v="Oregon"/>
    <s v="Art"/>
    <s v="Newell 312"/>
    <n v="4.0880000000000001"/>
    <n v="18.687999999999999"/>
    <n v="4"/>
    <n v="2.3359999999999999"/>
    <n v="186.88"/>
  </r>
  <r>
    <s v="CA-2013-145261"/>
    <s v="12/19/2013"/>
    <s v="22/12/2013"/>
    <x v="0"/>
    <x v="1"/>
    <d v="2013-12-19T00:00:00"/>
    <d v="2013-12-22T00:00:00"/>
    <s v="On Date"/>
    <s v="AdrianHane"/>
    <s v="United States"/>
    <s v="Salem"/>
    <s v="Oregon"/>
    <s v="Paper"/>
    <s v="Black Print Carbonless 8 1/2&quot; x 8 1/4&quot; Rapid Memo Book"/>
    <n v="3.9311999999999996"/>
    <n v="11.648"/>
    <n v="2"/>
    <n v="3.7856000000000001"/>
    <n v="302.84800000000001"/>
  </r>
  <r>
    <s v="CA-2013-145261"/>
    <s v="12/19/2013"/>
    <s v="22/12/2013"/>
    <x v="0"/>
    <x v="1"/>
    <d v="2013-12-19T00:00:00"/>
    <d v="2013-12-22T00:00:00"/>
    <s v="On Date"/>
    <s v="AdrianHane"/>
    <s v="United States"/>
    <s v="Salem"/>
    <s v="Oregon"/>
    <s v="Accessories"/>
    <s v="Sony Micro Vault Click 8 GB USB 2.0 Flash Drive"/>
    <n v="40.4114"/>
    <n v="112.776"/>
    <n v="3"/>
    <n v="-8.4581999999999997"/>
    <n v="-676.65599999999995"/>
  </r>
  <r>
    <s v="CA-2013-145261"/>
    <s v="12/19/2013"/>
    <s v="22/12/2013"/>
    <x v="0"/>
    <x v="1"/>
    <d v="2013-12-19T00:00:00"/>
    <d v="2013-12-22T00:00:00"/>
    <s v="On Date"/>
    <s v="AdrianHane"/>
    <s v="United States"/>
    <s v="Salem"/>
    <s v="Oregon"/>
    <s v="Tables"/>
    <s v="Iceberg OfficeWorks 42&quot; Round Tables"/>
    <n v="128.333"/>
    <n v="377.45"/>
    <n v="5"/>
    <n v="-264.21499999999997"/>
    <n v="-21137.199999999997"/>
  </r>
  <r>
    <s v="CA-2013-145261"/>
    <s v="12/19/2013"/>
    <s v="22/12/2013"/>
    <x v="0"/>
    <x v="1"/>
    <d v="2013-12-19T00:00:00"/>
    <d v="2013-12-22T00:00:00"/>
    <s v="On Date"/>
    <s v="AdrianHane"/>
    <s v="United States"/>
    <s v="Salem"/>
    <s v="Oregon"/>
    <s v="Labels"/>
    <s v="Avery White Multi-Purpose Labels"/>
    <n v="2.6892"/>
    <n v="15.936"/>
    <n v="4"/>
    <n v="5.1791999999999998"/>
    <n v="414.33600000000001"/>
  </r>
  <r>
    <s v="CA-2013-145261"/>
    <s v="12/19/2013"/>
    <s v="22/12/2013"/>
    <x v="0"/>
    <x v="1"/>
    <d v="2013-12-19T00:00:00"/>
    <d v="2013-12-22T00:00:00"/>
    <s v="On Date"/>
    <s v="AdrianHane"/>
    <s v="United States"/>
    <s v="Salem"/>
    <s v="Oregon"/>
    <s v="Phones"/>
    <s v="Macally Suction Cup Mount"/>
    <n v="11.950000000000001"/>
    <n v="28.68"/>
    <n v="3"/>
    <n v="-7.17"/>
    <n v="-573.6"/>
  </r>
  <r>
    <s v="CA-2013-108875"/>
    <s v="09/25/2013"/>
    <s v="02/10/2013"/>
    <x v="0"/>
    <x v="4"/>
    <d v="2013-09-25T00:00:00"/>
    <d v="2013-10-02T00:00:00"/>
    <s v="Delay"/>
    <s v="CraigLeslie"/>
    <s v="United States"/>
    <s v="Aurora"/>
    <s v="Colorado"/>
    <s v="Furnishings"/>
    <s v="Electrix 20W Halogen Replacement Bulb for Zoom-In Desk Lamp"/>
    <n v="6.9680000000000009"/>
    <n v="21.44"/>
    <n v="2"/>
    <n v="7.5039999999999996"/>
    <n v="600.31999999999994"/>
  </r>
  <r>
    <s v="CA-2013-108875"/>
    <s v="09/25/2013"/>
    <s v="02/10/2013"/>
    <x v="0"/>
    <x v="4"/>
    <d v="2013-09-25T00:00:00"/>
    <d v="2013-10-02T00:00:00"/>
    <s v="Delay"/>
    <s v="CraigLeslie"/>
    <s v="United States"/>
    <s v="Aurora"/>
    <s v="Colorado"/>
    <s v="Storage"/>
    <s v="Sensible Storage WireTech Storage Systems"/>
    <n v="67.430999999999997"/>
    <n v="511.05599999999998"/>
    <n v="9"/>
    <n v="-95.822999999999993"/>
    <n v="-7665.8399999999992"/>
  </r>
  <r>
    <s v="CA-2013-142405"/>
    <s v="06/12/2013"/>
    <s v="16/06/2013"/>
    <x v="0"/>
    <x v="0"/>
    <d v="2013-06-12T00:00:00"/>
    <d v="2013-06-16T00:00:00"/>
    <s v="On Date"/>
    <s v="SanjitEngle"/>
    <s v="United States"/>
    <s v="Seattle"/>
    <s v="Washington"/>
    <s v="Labels"/>
    <s v="Avery 486"/>
    <n v="3.8742999999999994"/>
    <n v="14.62"/>
    <n v="2"/>
    <n v="6.8714000000000004"/>
    <n v="549.71199999999999"/>
  </r>
  <r>
    <s v="CA-2013-142405"/>
    <s v="06/12/2013"/>
    <s v="16/06/2013"/>
    <x v="0"/>
    <x v="0"/>
    <d v="2013-06-12T00:00:00"/>
    <d v="2013-06-16T00:00:00"/>
    <s v="On Date"/>
    <s v="SanjitEngle"/>
    <s v="United States"/>
    <s v="Seattle"/>
    <s v="Washington"/>
    <s v="Binders"/>
    <s v="Wilson Jones Turn Tabs Binder Tool for Ring Binders"/>
    <n v="2.6028000000000002"/>
    <n v="53.984000000000002"/>
    <n v="14"/>
    <n v="17.544799999999999"/>
    <n v="1403.5839999999998"/>
  </r>
  <r>
    <s v="CA-2013-142405"/>
    <s v="06/12/2013"/>
    <s v="16/06/2013"/>
    <x v="0"/>
    <x v="0"/>
    <d v="2013-06-12T00:00:00"/>
    <d v="2013-06-16T00:00:00"/>
    <s v="On Date"/>
    <s v="SanjitEngle"/>
    <s v="United States"/>
    <s v="Seattle"/>
    <s v="Washington"/>
    <s v="Accessories"/>
    <s v="Logitech G35 7.1-Channel Surround Sound Headset"/>
    <n v="85.79340000000002"/>
    <n v="389.97"/>
    <n v="3"/>
    <n v="132.5898"/>
    <n v="10607.183999999999"/>
  </r>
  <r>
    <s v="CA-2012-141012"/>
    <s v="06/09/2012"/>
    <s v="11/06/2012"/>
    <x v="2"/>
    <x v="0"/>
    <d v="2012-06-09T00:00:00"/>
    <d v="2012-06-11T00:00:00"/>
    <s v="On Date"/>
    <s v="TrudyGlocke"/>
    <s v="United States"/>
    <s v="Pocatello"/>
    <s v="Idaho"/>
    <s v="Furnishings"/>
    <s v="Luxo Adjustable Task Clamp Lamp"/>
    <n v="65.741600000000005"/>
    <n v="355.36"/>
    <n v="4"/>
    <n v="92.393600000000006"/>
    <n v="7391.4880000000003"/>
  </r>
  <r>
    <s v="CA-2012-141012"/>
    <s v="06/09/2012"/>
    <s v="11/06/2012"/>
    <x v="2"/>
    <x v="0"/>
    <d v="2012-06-09T00:00:00"/>
    <d v="2012-06-11T00:00:00"/>
    <s v="On Date"/>
    <s v="TrudyGlocke"/>
    <s v="United States"/>
    <s v="Pocatello"/>
    <s v="Idaho"/>
    <s v="Phones"/>
    <s v="Dexim XPower Skin Super-Thin Power Case for iPhone 5 - Black"/>
    <n v="43.8675"/>
    <n v="140.376"/>
    <n v="3"/>
    <n v="8.7735000000000003"/>
    <n v="701.88"/>
  </r>
  <r>
    <s v="CA-2013-146318"/>
    <s v="01/22/2013"/>
    <s v="27/01/2013"/>
    <x v="0"/>
    <x v="5"/>
    <d v="2013-01-22T00:00:00"/>
    <d v="2013-01-27T00:00:00"/>
    <s v="On Date"/>
    <s v="MarcCrier"/>
    <s v="United States"/>
    <s v="Seattle"/>
    <s v="Washington"/>
    <s v="Paper"/>
    <s v="Xerox 218"/>
    <n v="3.3696000000000006"/>
    <n v="12.96"/>
    <n v="2"/>
    <n v="6.2207999999999997"/>
    <n v="497.66399999999999"/>
  </r>
  <r>
    <s v="CA-2011-135993"/>
    <s v="05/28/2011"/>
    <s v="02/06/2011"/>
    <x v="1"/>
    <x v="2"/>
    <d v="2011-05-28T00:00:00"/>
    <d v="2011-06-02T00:00:00"/>
    <s v="On Date"/>
    <s v="PatrickJones"/>
    <s v="United States"/>
    <s v="Seattle"/>
    <s v="Washington"/>
    <s v="Phones"/>
    <s v="I Need's 3d Hello Kitty Hybrid Silicone Case Cover for HTC One X 4g with 3d Hello Kitty Stylus Pen Green/pink"/>
    <n v="8.6112000000000002"/>
    <n v="57.408000000000001"/>
    <n v="6"/>
    <n v="5.7408000000000001"/>
    <n v="459.26400000000001"/>
  </r>
  <r>
    <s v="CA-2011-135993"/>
    <s v="05/28/2011"/>
    <s v="02/06/2011"/>
    <x v="1"/>
    <x v="2"/>
    <d v="2011-05-28T00:00:00"/>
    <d v="2011-06-02T00:00:00"/>
    <s v="On Date"/>
    <s v="PatrickJones"/>
    <s v="United States"/>
    <s v="Seattle"/>
    <s v="Washington"/>
    <s v="Accessories"/>
    <s v="ImationÂ 30456 USBÂ Flash DriveÂ 8GB"/>
    <n v="6.3480000000000008"/>
    <n v="27.6"/>
    <n v="4"/>
    <n v="2.2080000000000002"/>
    <n v="176.64000000000001"/>
  </r>
  <r>
    <s v="CA-2012-131072"/>
    <s v="11/05/2012"/>
    <s v="05/11/2012"/>
    <x v="2"/>
    <x v="7"/>
    <d v="2012-11-05T00:00:00"/>
    <d v="2012-11-05T00:00:00"/>
    <s v="On Date"/>
    <s v="KenLonsdale"/>
    <s v="United States"/>
    <s v="Seattle"/>
    <s v="Washington"/>
    <s v="Binders"/>
    <s v="Avery Trapezoid Ring Binder, 3&quot; Capacity, Black, 1040 sheets"/>
    <n v="20.899799999999999"/>
    <n v="98.352000000000004"/>
    <n v="3"/>
    <n v="35.6526"/>
    <n v="2852.2080000000001"/>
  </r>
  <r>
    <s v="CA-2013-126165"/>
    <s v="05/06/2013"/>
    <s v="08/05/2013"/>
    <x v="0"/>
    <x v="2"/>
    <d v="2013-05-06T00:00:00"/>
    <d v="2013-05-08T00:00:00"/>
    <s v="On Date"/>
    <s v="AmyHunt"/>
    <s v="United States"/>
    <s v="San Francisco"/>
    <s v="California"/>
    <s v="Tables"/>
    <s v="Hon 61000 Series Interactive Training Tables"/>
    <n v="36.432599999999994"/>
    <n v="71.087999999999994"/>
    <n v="2"/>
    <n v="-1.7771999999999999"/>
    <n v="-142.17599999999999"/>
  </r>
  <r>
    <s v="CA-2014-148320"/>
    <s v="11/04/2014"/>
    <s v="09/11/2014"/>
    <x v="3"/>
    <x v="7"/>
    <d v="2014-11-04T00:00:00"/>
    <d v="2014-11-09T00:00:00"/>
    <s v="On Date"/>
    <s v="PaulGonzalez"/>
    <s v="United States"/>
    <s v="San Francisco"/>
    <s v="California"/>
    <s v="Paper"/>
    <s v="Xerox 1992"/>
    <n v="3.0498000000000007"/>
    <n v="35.880000000000003"/>
    <n v="6"/>
    <n v="17.581199999999999"/>
    <n v="1406.4959999999999"/>
  </r>
  <r>
    <s v="CA-2012-138674"/>
    <s v="11/14/2012"/>
    <s v="17/11/2012"/>
    <x v="2"/>
    <x v="7"/>
    <d v="2012-11-14T00:00:00"/>
    <d v="2012-11-17T00:00:00"/>
    <s v="On Date"/>
    <s v="KenBlack"/>
    <s v="United States"/>
    <s v="Springfield"/>
    <s v="Oregon"/>
    <s v="Fasteners"/>
    <s v="Advantus Push Pins"/>
    <n v="1.2862000000000002"/>
    <n v="8.7200000000000006"/>
    <n v="5"/>
    <n v="2.2890000000000001"/>
    <n v="183.12"/>
  </r>
  <r>
    <s v="CA-2012-138674"/>
    <s v="11/14/2012"/>
    <s v="17/11/2012"/>
    <x v="2"/>
    <x v="7"/>
    <d v="2012-11-14T00:00:00"/>
    <d v="2012-11-17T00:00:00"/>
    <s v="On Date"/>
    <s v="KenBlack"/>
    <s v="United States"/>
    <s v="Springfield"/>
    <s v="Oregon"/>
    <s v="Accessories"/>
    <s v="ImationÂ SecureÂ DriveÂ + Hardware Encrypted USBÂ flash driveÂ - 16 GB"/>
    <n v="28.872399999999999"/>
    <n v="91.176000000000002"/>
    <n v="3"/>
    <n v="4.5587999999999997"/>
    <n v="364.70399999999995"/>
  </r>
  <r>
    <s v="CA-2012-138674"/>
    <s v="11/14/2012"/>
    <s v="17/11/2012"/>
    <x v="2"/>
    <x v="7"/>
    <d v="2012-11-14T00:00:00"/>
    <d v="2012-11-17T00:00:00"/>
    <s v="On Date"/>
    <s v="KenBlack"/>
    <s v="United States"/>
    <s v="Springfield"/>
    <s v="Oregon"/>
    <s v="Accessories"/>
    <s v="Plantronics Audio 478 Stereo USB Headset"/>
    <n v="32.493499999999997"/>
    <n v="159.96799999999999"/>
    <n v="4"/>
    <n v="29.994"/>
    <n v="2399.52"/>
  </r>
  <r>
    <s v="CA-2013-165820"/>
    <s v="09/27/2013"/>
    <s v="01/10/2013"/>
    <x v="0"/>
    <x v="4"/>
    <d v="2013-09-27T00:00:00"/>
    <d v="2013-10-01T00:00:00"/>
    <s v="On Date"/>
    <s v="DorothyWardle"/>
    <s v="United States"/>
    <s v="San Francisco"/>
    <s v="California"/>
    <s v="Paper"/>
    <s v="Xerox 1905"/>
    <n v="3.3696000000000006"/>
    <n v="12.96"/>
    <n v="2"/>
    <n v="6.2207999999999997"/>
    <n v="497.66399999999999"/>
  </r>
  <r>
    <s v="CA-2011-148614"/>
    <s v="01/21/2011"/>
    <s v="26/01/2011"/>
    <x v="1"/>
    <x v="5"/>
    <d v="2011-01-21T00:00:00"/>
    <d v="2011-01-26T00:00:00"/>
    <s v="On Date"/>
    <s v="MarkVanHuff"/>
    <s v="United States"/>
    <s v="Los Angeles"/>
    <s v="California"/>
    <s v="Paper"/>
    <s v="Wirebound Service Call Books, 5 1/2&quot; x 4&quot;"/>
    <n v="5.0335999999999999"/>
    <n v="19.36"/>
    <n v="2"/>
    <n v="9.2927999999999997"/>
    <n v="743.42399999999998"/>
  </r>
  <r>
    <s v="CA-2011-148614"/>
    <s v="01/21/2011"/>
    <s v="26/01/2011"/>
    <x v="1"/>
    <x v="5"/>
    <d v="2011-01-21T00:00:00"/>
    <d v="2011-01-26T00:00:00"/>
    <s v="On Date"/>
    <s v="MarkVanHuff"/>
    <s v="United States"/>
    <s v="Los Angeles"/>
    <s v="California"/>
    <s v="Furnishings"/>
    <s v="Eldon Expressions Desk Accessory, Wood Pencil Holder, Oak"/>
    <n v="6.7550000000000008"/>
    <n v="19.3"/>
    <n v="2"/>
    <n v="5.79"/>
    <n v="463.2"/>
  </r>
  <r>
    <s v="CA-2014-156139"/>
    <s v="01/01/2014"/>
    <s v="07/01/2014"/>
    <x v="3"/>
    <x v="5"/>
    <d v="2014-01-01T00:00:00"/>
    <d v="2014-01-07T00:00:00"/>
    <s v="Delay"/>
    <s v="BeckyPak"/>
    <s v="United States"/>
    <s v="San Francisco"/>
    <s v="California"/>
    <s v="Binders"/>
    <s v="GBC Pre-Punched Binding Paper, Plastic, White, 8-1/2&quot; x 11&quot;"/>
    <n v="8.3148"/>
    <n v="38.375999999999998"/>
    <n v="3"/>
    <n v="13.4316"/>
    <n v="1074.528"/>
  </r>
  <r>
    <s v="US-2014-147886"/>
    <s v="03/29/2014"/>
    <s v="01/04/2014"/>
    <x v="3"/>
    <x v="9"/>
    <d v="2014-03-29T00:00:00"/>
    <d v="2014-04-01T00:00:00"/>
    <s v="On Date"/>
    <s v="DaveHallsten"/>
    <s v="United States"/>
    <s v="Fairfield"/>
    <s v="California"/>
    <s v="Paper"/>
    <s v="Xerox 1975"/>
    <n v="3.3048000000000006"/>
    <n v="12.96"/>
    <n v="2"/>
    <n v="6.3503999999999996"/>
    <n v="508.03199999999998"/>
  </r>
  <r>
    <s v="US-2014-147886"/>
    <s v="03/29/2014"/>
    <s v="01/04/2014"/>
    <x v="3"/>
    <x v="9"/>
    <d v="2014-03-29T00:00:00"/>
    <d v="2014-04-01T00:00:00"/>
    <s v="On Date"/>
    <s v="DaveHallsten"/>
    <s v="United States"/>
    <s v="Fairfield"/>
    <s v="California"/>
    <s v="Furnishings"/>
    <s v="DAX Black Cherry Wood-Tone Poster Frame"/>
    <n v="16.4176"/>
    <n v="26.48"/>
    <n v="1"/>
    <n v="10.0624"/>
    <n v="804.99199999999996"/>
  </r>
  <r>
    <s v="US-2014-147886"/>
    <s v="03/29/2014"/>
    <s v="01/04/2014"/>
    <x v="3"/>
    <x v="9"/>
    <d v="2014-03-29T00:00:00"/>
    <d v="2014-04-01T00:00:00"/>
    <s v="On Date"/>
    <s v="DaveHallsten"/>
    <s v="United States"/>
    <s v="Fairfield"/>
    <s v="California"/>
    <s v="Machines"/>
    <s v="StarTech.com 10/100 VDSL2 Ethernet Extender Kit"/>
    <n v="239.72400000000002"/>
    <n v="532.72"/>
    <n v="2"/>
    <n v="53.271999999999998"/>
    <n v="4261.76"/>
  </r>
  <r>
    <s v="US-2014-147886"/>
    <s v="03/29/2014"/>
    <s v="01/04/2014"/>
    <x v="3"/>
    <x v="9"/>
    <d v="2014-03-29T00:00:00"/>
    <d v="2014-04-01T00:00:00"/>
    <s v="On Date"/>
    <s v="DaveHallsten"/>
    <s v="United States"/>
    <s v="Fairfield"/>
    <s v="California"/>
    <s v="Paper"/>
    <s v="Xerox 1968"/>
    <n v="3.4735999999999998"/>
    <n v="26.72"/>
    <n v="4"/>
    <n v="12.8256"/>
    <n v="1026.048"/>
  </r>
  <r>
    <s v="US-2014-147886"/>
    <s v="03/29/2014"/>
    <s v="01/04/2014"/>
    <x v="3"/>
    <x v="9"/>
    <d v="2014-03-29T00:00:00"/>
    <d v="2014-04-01T00:00:00"/>
    <s v="On Date"/>
    <s v="DaveHallsten"/>
    <s v="United States"/>
    <s v="Fairfield"/>
    <s v="California"/>
    <s v="Paper"/>
    <s v="Xerox 1977"/>
    <n v="3.4735999999999998"/>
    <n v="20.04"/>
    <n v="3"/>
    <n v="9.6191999999999993"/>
    <n v="769.53599999999994"/>
  </r>
  <r>
    <s v="US-2014-147886"/>
    <s v="03/29/2014"/>
    <s v="01/04/2014"/>
    <x v="3"/>
    <x v="9"/>
    <d v="2014-03-29T00:00:00"/>
    <d v="2014-04-01T00:00:00"/>
    <s v="On Date"/>
    <s v="DaveHallsten"/>
    <s v="United States"/>
    <s v="Fairfield"/>
    <s v="California"/>
    <s v="Storage"/>
    <s v="SAFCO Boltless Steel Shelving"/>
    <n v="112.50360000000001"/>
    <n v="795.48"/>
    <n v="7"/>
    <n v="7.9547999999999996"/>
    <n v="636.38400000000001"/>
  </r>
  <r>
    <s v="US-2014-147886"/>
    <s v="03/29/2014"/>
    <s v="01/04/2014"/>
    <x v="3"/>
    <x v="9"/>
    <d v="2014-03-29T00:00:00"/>
    <d v="2014-04-01T00:00:00"/>
    <s v="On Date"/>
    <s v="DaveHallsten"/>
    <s v="United States"/>
    <s v="Fairfield"/>
    <s v="California"/>
    <s v="Furnishings"/>
    <s v="Stackable Trays"/>
    <n v="2.0943999999999994"/>
    <n v="21.56"/>
    <n v="7"/>
    <n v="6.8992000000000004"/>
    <n v="551.93600000000004"/>
  </r>
  <r>
    <s v="CA-2013-125850"/>
    <s v="01/22/2013"/>
    <s v="28/01/2013"/>
    <x v="0"/>
    <x v="5"/>
    <d v="2013-01-22T00:00:00"/>
    <d v="2013-01-28T00:00:00"/>
    <s v="Delay"/>
    <s v="FrankPreis"/>
    <s v="United States"/>
    <s v="San Diego"/>
    <s v="California"/>
    <s v="Labels"/>
    <s v="Avery 475"/>
    <n v="7.3999999999999995"/>
    <n v="44.4"/>
    <n v="3"/>
    <n v="22.2"/>
    <n v="1776"/>
  </r>
  <r>
    <s v="CA-2013-125850"/>
    <s v="01/22/2013"/>
    <s v="28/01/2013"/>
    <x v="0"/>
    <x v="5"/>
    <d v="2013-01-22T00:00:00"/>
    <d v="2013-01-28T00:00:00"/>
    <s v="Delay"/>
    <s v="FrankPreis"/>
    <s v="United States"/>
    <s v="San Diego"/>
    <s v="California"/>
    <s v="Labels"/>
    <s v="Avery 476"/>
    <n v="2.2302"/>
    <n v="20.65"/>
    <n v="5"/>
    <n v="9.4990000000000006"/>
    <n v="759.92000000000007"/>
  </r>
  <r>
    <s v="US-2013-111528"/>
    <s v="12/31/2013"/>
    <s v="31/12/2013"/>
    <x v="0"/>
    <x v="1"/>
    <d v="2013-12-31T00:00:00"/>
    <d v="2013-12-31T00:00:00"/>
    <s v="On Date"/>
    <s v="JuliePrescott"/>
    <s v="United States"/>
    <s v="Los Angeles"/>
    <s v="California"/>
    <s v="Storage"/>
    <s v="Iceberg Mobile Mega Data/Printer Cart "/>
    <n v="89.044200000000004"/>
    <n v="481.32"/>
    <n v="4"/>
    <n v="125.14319999999999"/>
    <n v="10011.456"/>
  </r>
  <r>
    <s v="US-2013-111528"/>
    <s v="12/31/2013"/>
    <s v="31/12/2013"/>
    <x v="0"/>
    <x v="1"/>
    <d v="2013-12-31T00:00:00"/>
    <d v="2013-12-31T00:00:00"/>
    <s v="On Date"/>
    <s v="JuliePrescott"/>
    <s v="United States"/>
    <s v="Los Angeles"/>
    <s v="California"/>
    <s v="Binders"/>
    <s v="Cardinal Hold-It CD Pocket"/>
    <n v="4.2294"/>
    <n v="6.3840000000000003"/>
    <n v="1"/>
    <n v="2.1545999999999998"/>
    <n v="172.36799999999999"/>
  </r>
  <r>
    <s v="CA-2014-158169"/>
    <s v="08/13/2014"/>
    <s v="16/08/2014"/>
    <x v="3"/>
    <x v="3"/>
    <d v="2014-08-13T00:00:00"/>
    <d v="2014-08-16T00:00:00"/>
    <s v="On Date"/>
    <s v="JustinMacKendrick"/>
    <s v="United States"/>
    <s v="Lake Forest"/>
    <s v="California"/>
    <s v="Appliances"/>
    <s v="Avanti 4.4 Cu. Ft. Refrigerator"/>
    <n v="130.30560000000003"/>
    <n v="542.94000000000005"/>
    <n v="3"/>
    <n v="152.0232"/>
    <n v="12161.856"/>
  </r>
  <r>
    <s v="CA-2014-158169"/>
    <s v="08/13/2014"/>
    <s v="16/08/2014"/>
    <x v="3"/>
    <x v="3"/>
    <d v="2014-08-13T00:00:00"/>
    <d v="2014-08-16T00:00:00"/>
    <s v="On Date"/>
    <s v="JustinMacKendrick"/>
    <s v="United States"/>
    <s v="Lake Forest"/>
    <s v="California"/>
    <s v="Furnishings"/>
    <s v="DAX Wood Document Frame"/>
    <n v="8.7872000000000003"/>
    <n v="54.92"/>
    <n v="4"/>
    <n v="19.7712"/>
    <n v="1581.6959999999999"/>
  </r>
  <r>
    <s v="CA-2012-117772"/>
    <s v="09/10/2012"/>
    <s v="12/09/2012"/>
    <x v="2"/>
    <x v="4"/>
    <d v="2012-09-10T00:00:00"/>
    <d v="2012-09-12T00:00:00"/>
    <s v="On Date"/>
    <s v="MattCollins"/>
    <s v="United States"/>
    <s v="Seattle"/>
    <s v="Washington"/>
    <s v="Storage"/>
    <s v="Belkin 19&quot; Center-Weighted Shelf, Gray"/>
    <n v="56.030999999999999"/>
    <n v="353.88"/>
    <n v="6"/>
    <n v="17.693999999999999"/>
    <n v="1415.52"/>
  </r>
  <r>
    <s v="US-2011-126340"/>
    <s v="11/08/2011"/>
    <s v="14/11/2011"/>
    <x v="1"/>
    <x v="7"/>
    <d v="2011-11-08T00:00:00"/>
    <d v="2011-11-14T00:00:00"/>
    <s v="Delay"/>
    <s v="EmilyBurns"/>
    <s v="United States"/>
    <s v="Redding"/>
    <s v="California"/>
    <s v="Phones"/>
    <s v="Toshiba IPT2010-SD IPÂ Telephone"/>
    <n v="102.85260000000001"/>
    <n v="333.57600000000002"/>
    <n v="3"/>
    <n v="25.0182"/>
    <n v="2001.4560000000001"/>
  </r>
  <r>
    <s v="CA-2012-103835"/>
    <s v="09/24/2012"/>
    <s v="28/09/2012"/>
    <x v="2"/>
    <x v="4"/>
    <d v="2012-09-24T00:00:00"/>
    <d v="2012-09-28T00:00:00"/>
    <s v="On Date"/>
    <s v="ShaunChance"/>
    <s v="United States"/>
    <s v="Los Angeles"/>
    <s v="California"/>
    <s v="Furnishings"/>
    <s v="DAX Value U-Channel Document Frames, Easel Back"/>
    <n v="3.4292999999999996"/>
    <n v="14.91"/>
    <n v="3"/>
    <n v="4.6220999999999997"/>
    <n v="369.76799999999997"/>
  </r>
  <r>
    <s v="CA-2012-103835"/>
    <s v="09/24/2012"/>
    <s v="28/09/2012"/>
    <x v="2"/>
    <x v="4"/>
    <d v="2012-09-24T00:00:00"/>
    <d v="2012-09-28T00:00:00"/>
    <s v="On Date"/>
    <s v="ShaunChance"/>
    <s v="United States"/>
    <s v="Los Angeles"/>
    <s v="California"/>
    <s v="Appliances"/>
    <s v="Hoover Upright Vacuum With Dirt Cup"/>
    <n v="205.56629999999996"/>
    <n v="1158.1199999999999"/>
    <n v="4"/>
    <n v="335.85480000000001"/>
    <n v="26868.384000000002"/>
  </r>
  <r>
    <s v="CA-2013-142398"/>
    <s v="04/13/2013"/>
    <s v="17/04/2013"/>
    <x v="0"/>
    <x v="10"/>
    <d v="2013-04-13T00:00:00"/>
    <d v="2013-04-17T00:00:00"/>
    <s v="On Date"/>
    <s v="BethPaige"/>
    <s v="United States"/>
    <s v="Los Angeles"/>
    <s v="California"/>
    <s v="Chairs"/>
    <s v="Hon Comfortask Task/Swivel Chairs"/>
    <n v="95.743200000000002"/>
    <n v="638.28800000000001"/>
    <n v="7"/>
    <n v="-31.914400000000001"/>
    <n v="-2553.152"/>
  </r>
  <r>
    <s v="CA-2013-142398"/>
    <s v="04/13/2013"/>
    <s v="17/04/2013"/>
    <x v="0"/>
    <x v="10"/>
    <d v="2013-04-13T00:00:00"/>
    <d v="2013-04-17T00:00:00"/>
    <s v="On Date"/>
    <s v="BethPaige"/>
    <s v="United States"/>
    <s v="Los Angeles"/>
    <s v="California"/>
    <s v="Binders"/>
    <s v="JM Magazine Binder"/>
    <n v="8.5852000000000004"/>
    <n v="13.208"/>
    <n v="1"/>
    <n v="4.6227999999999998"/>
    <n v="369.82399999999996"/>
  </r>
  <r>
    <s v="CA-2013-112060"/>
    <s v="12/05/2013"/>
    <s v="10/12/2013"/>
    <x v="0"/>
    <x v="1"/>
    <d v="2013-12-05T00:00:00"/>
    <d v="2013-12-10T00:00:00"/>
    <s v="On Date"/>
    <s v="KeanTakahito"/>
    <s v="United States"/>
    <s v="San Francisco"/>
    <s v="California"/>
    <s v="Paper"/>
    <s v="Xerox 1915"/>
    <n v="54.521999999999991"/>
    <n v="104.85"/>
    <n v="1"/>
    <n v="50.328000000000003"/>
    <n v="4026.2400000000002"/>
  </r>
  <r>
    <s v="CA-2011-105270"/>
    <s v="11/11/2011"/>
    <s v="18/11/2011"/>
    <x v="1"/>
    <x v="7"/>
    <d v="2011-11-11T00:00:00"/>
    <d v="2011-11-18T00:00:00"/>
    <s v="Delay"/>
    <s v="ArthurPrichep"/>
    <s v="United States"/>
    <s v="Los Angeles"/>
    <s v="California"/>
    <s v="Art"/>
    <s v="50 Colored Long Pencils"/>
    <n v="7.5183999999999997"/>
    <n v="30.48"/>
    <n v="3"/>
    <n v="7.9248000000000003"/>
    <n v="633.98400000000004"/>
  </r>
  <r>
    <s v="CA-2011-105270"/>
    <s v="11/11/2011"/>
    <s v="18/11/2011"/>
    <x v="1"/>
    <x v="7"/>
    <d v="2011-11-11T00:00:00"/>
    <d v="2011-11-18T00:00:00"/>
    <s v="Delay"/>
    <s v="ArthurPrichep"/>
    <s v="United States"/>
    <s v="Los Angeles"/>
    <s v="California"/>
    <s v="Chairs"/>
    <s v="Hon Olson Stacker Stools"/>
    <n v="101.3832"/>
    <n v="112.648"/>
    <n v="1"/>
    <n v="11.264799999999999"/>
    <n v="901.18399999999997"/>
  </r>
  <r>
    <s v="US-2012-159513"/>
    <s v="04/02/2012"/>
    <s v="09/04/2012"/>
    <x v="2"/>
    <x v="10"/>
    <d v="2012-04-02T00:00:00"/>
    <d v="2012-04-09T00:00:00"/>
    <s v="Delay"/>
    <s v="JohnDryer"/>
    <s v="United States"/>
    <s v="Los Angeles"/>
    <s v="California"/>
    <s v="Machines"/>
    <s v="Vtech AT&amp;T CL2940 Corded Speakerphone, Black"/>
    <n v="15.894700000000002"/>
    <n v="71.975999999999999"/>
    <n v="3"/>
    <n v="24.291899999999998"/>
    <n v="1943.3519999999999"/>
  </r>
  <r>
    <s v="CA-2012-155586"/>
    <s v="12/12/2012"/>
    <s v="16/12/2012"/>
    <x v="2"/>
    <x v="1"/>
    <d v="2012-12-12T00:00:00"/>
    <d v="2012-12-16T00:00:00"/>
    <s v="On Date"/>
    <s v="XylonaPreis"/>
    <s v="United States"/>
    <s v="Chico"/>
    <s v="California"/>
    <s v="Art"/>
    <s v="Newell 311"/>
    <n v="1.6133"/>
    <n v="2.21"/>
    <n v="1"/>
    <n v="0.59670000000000001"/>
    <n v="47.736000000000004"/>
  </r>
  <r>
    <s v="CA-2012-155586"/>
    <s v="12/12/2012"/>
    <s v="16/12/2012"/>
    <x v="2"/>
    <x v="1"/>
    <d v="2012-12-12T00:00:00"/>
    <d v="2012-12-16T00:00:00"/>
    <s v="On Date"/>
    <s v="XylonaPreis"/>
    <s v="United States"/>
    <s v="Chico"/>
    <s v="California"/>
    <s v="Envelopes"/>
    <s v="Peel &amp; Seel Envelopes"/>
    <n v="2.0175999999999998"/>
    <n v="15.52"/>
    <n v="4"/>
    <n v="7.4496000000000002"/>
    <n v="595.96800000000007"/>
  </r>
  <r>
    <s v="CA-2012-155586"/>
    <s v="12/12/2012"/>
    <s v="16/12/2012"/>
    <x v="2"/>
    <x v="1"/>
    <d v="2012-12-12T00:00:00"/>
    <d v="2012-12-16T00:00:00"/>
    <s v="On Date"/>
    <s v="XylonaPreis"/>
    <s v="United States"/>
    <s v="Chico"/>
    <s v="California"/>
    <s v="Paper"/>
    <s v="Black Print Carbonless Snap-Off Rapid Letter, 8 1/2&quot; x 7&quot;"/>
    <n v="5.0104999999999995"/>
    <n v="36.44"/>
    <n v="4"/>
    <n v="16.398"/>
    <n v="1311.84"/>
  </r>
  <r>
    <s v="CA-2014-141117"/>
    <s v="10/03/2014"/>
    <s v="09/10/2014"/>
    <x v="3"/>
    <x v="8"/>
    <d v="2014-10-03T00:00:00"/>
    <d v="2014-10-09T00:00:00"/>
    <s v="Delay"/>
    <s v="JulianaKrohn"/>
    <s v="United States"/>
    <s v="Springfield"/>
    <s v="Oregon"/>
    <s v="Bookcases"/>
    <s v="O'Sullivan 4-Shelf Bookcase in Odessa Pine"/>
    <n v="100.4134"/>
    <n v="217.76400000000001"/>
    <n v="6"/>
    <n v="-384.71640000000002"/>
    <n v="-30777.312000000002"/>
  </r>
  <r>
    <s v="CA-2014-141117"/>
    <s v="10/03/2014"/>
    <s v="09/10/2014"/>
    <x v="3"/>
    <x v="8"/>
    <d v="2014-10-03T00:00:00"/>
    <d v="2014-10-09T00:00:00"/>
    <s v="Delay"/>
    <s v="JulianaKrohn"/>
    <s v="United States"/>
    <s v="Springfield"/>
    <s v="Oregon"/>
    <s v="Supplies"/>
    <s v="Acme Softgrip Scissors"/>
    <n v="5.7794000000000008"/>
    <n v="39.072000000000003"/>
    <n v="6"/>
    <n v="4.3956"/>
    <n v="351.64800000000002"/>
  </r>
  <r>
    <s v="CA-2014-141117"/>
    <s v="10/03/2014"/>
    <s v="09/10/2014"/>
    <x v="3"/>
    <x v="8"/>
    <d v="2014-10-03T00:00:00"/>
    <d v="2014-10-09T00:00:00"/>
    <s v="Delay"/>
    <s v="JulianaKrohn"/>
    <s v="United States"/>
    <s v="Springfield"/>
    <s v="Oregon"/>
    <s v="Binders"/>
    <s v="GBC Standard Recycled Report Covers, Clear Plastic Sheets"/>
    <n v="5.6056000000000008"/>
    <n v="22.638000000000002"/>
    <n v="7"/>
    <n v="-16.601199999999999"/>
    <n v="-1328.096"/>
  </r>
  <r>
    <s v="CA-2014-141117"/>
    <s v="10/03/2014"/>
    <s v="09/10/2014"/>
    <x v="3"/>
    <x v="8"/>
    <d v="2014-10-03T00:00:00"/>
    <d v="2014-10-09T00:00:00"/>
    <s v="Delay"/>
    <s v="JulianaKrohn"/>
    <s v="United States"/>
    <s v="Springfield"/>
    <s v="Oregon"/>
    <s v="Art"/>
    <s v="Berol Giant Pencil Sharpener"/>
    <n v="12.062900000000001"/>
    <n v="95.144000000000005"/>
    <n v="7"/>
    <n v="10.7037"/>
    <n v="856.29599999999994"/>
  </r>
  <r>
    <s v="CA-2014-140186"/>
    <s v="09/30/2014"/>
    <s v="03/10/2014"/>
    <x v="3"/>
    <x v="4"/>
    <d v="2014-09-30T00:00:00"/>
    <d v="2014-10-03T00:00:00"/>
    <s v="On Date"/>
    <s v="PatrickGardner"/>
    <s v="United States"/>
    <s v="Bakersfield"/>
    <s v="California"/>
    <s v="Fasteners"/>
    <s v="Advantus Plastic Paper Clips"/>
    <n v="2.6"/>
    <n v="35"/>
    <n v="7"/>
    <n v="16.8"/>
    <n v="1344"/>
  </r>
  <r>
    <s v="CA-2014-140186"/>
    <s v="09/30/2014"/>
    <s v="03/10/2014"/>
    <x v="3"/>
    <x v="4"/>
    <d v="2014-09-30T00:00:00"/>
    <d v="2014-10-03T00:00:00"/>
    <s v="On Date"/>
    <s v="PatrickGardner"/>
    <s v="United States"/>
    <s v="Bakersfield"/>
    <s v="California"/>
    <s v="Chairs"/>
    <s v="Leather Task Chair, Black"/>
    <n v="72.784000000000006"/>
    <n v="72.784000000000006"/>
    <n v="1"/>
    <n v="0"/>
    <n v="0"/>
  </r>
  <r>
    <s v="CA-2014-140186"/>
    <s v="09/30/2014"/>
    <s v="03/10/2014"/>
    <x v="3"/>
    <x v="4"/>
    <d v="2014-09-30T00:00:00"/>
    <d v="2014-10-03T00:00:00"/>
    <s v="On Date"/>
    <s v="PatrickGardner"/>
    <s v="United States"/>
    <s v="Bakersfield"/>
    <s v="California"/>
    <s v="Appliances"/>
    <s v="Fellowes Premier Superior Surge Suppressor, 10-Outlet, With Phone and Remote"/>
    <n v="36.200800000000001"/>
    <n v="97.84"/>
    <n v="2"/>
    <n v="25.438400000000001"/>
    <n v="2035.0720000000001"/>
  </r>
  <r>
    <s v="CA-2014-140186"/>
    <s v="09/30/2014"/>
    <s v="03/10/2014"/>
    <x v="3"/>
    <x v="4"/>
    <d v="2014-09-30T00:00:00"/>
    <d v="2014-10-03T00:00:00"/>
    <s v="On Date"/>
    <s v="PatrickGardner"/>
    <s v="United States"/>
    <s v="Bakersfield"/>
    <s v="California"/>
    <s v="Furnishings"/>
    <s v="Howard Miller 13-3/4&quot; Diameter Brushed Chrome Round Wall Clock"/>
    <n v="36.225000000000001"/>
    <n v="51.75"/>
    <n v="1"/>
    <n v="15.525"/>
    <n v="1242"/>
  </r>
  <r>
    <s v="CA-2014-140186"/>
    <s v="09/30/2014"/>
    <s v="03/10/2014"/>
    <x v="3"/>
    <x v="4"/>
    <d v="2014-09-30T00:00:00"/>
    <d v="2014-10-03T00:00:00"/>
    <s v="On Date"/>
    <s v="PatrickGardner"/>
    <s v="United States"/>
    <s v="Bakersfield"/>
    <s v="California"/>
    <s v="Binders"/>
    <s v="Binding Machine Supplies"/>
    <n v="15.168399999999998"/>
    <n v="46.671999999999997"/>
    <n v="2"/>
    <n v="16.3352"/>
    <n v="1306.816"/>
  </r>
  <r>
    <s v="CA-2012-163440"/>
    <s v="03/22/2012"/>
    <s v="24/03/2012"/>
    <x v="2"/>
    <x v="9"/>
    <d v="2012-03-22T00:00:00"/>
    <d v="2012-03-24T00:00:00"/>
    <s v="On Date"/>
    <s v="RubenDartt"/>
    <s v="United States"/>
    <s v="Thousand Oaks"/>
    <s v="California"/>
    <s v="Phones"/>
    <s v="Square Credit Card Reader"/>
    <n v="7.3925999999999998"/>
    <n v="15.984"/>
    <n v="2"/>
    <n v="1.1988000000000001"/>
    <n v="95.904000000000011"/>
  </r>
  <r>
    <s v="US-2012-163279"/>
    <s v="03/22/2012"/>
    <s v="26/03/2012"/>
    <x v="2"/>
    <x v="9"/>
    <d v="2012-03-22T00:00:00"/>
    <d v="2012-03-26T00:00:00"/>
    <s v="On Date"/>
    <s v="JustinDeggeller"/>
    <s v="United States"/>
    <s v="San Diego"/>
    <s v="California"/>
    <s v="Paper"/>
    <s v="Staples"/>
    <n v="14.245199999999999"/>
    <n v="105.52"/>
    <n v="4"/>
    <n v="48.539200000000001"/>
    <n v="3883.136"/>
  </r>
  <r>
    <s v="US-2012-163279"/>
    <s v="03/22/2012"/>
    <s v="26/03/2012"/>
    <x v="2"/>
    <x v="9"/>
    <d v="2012-03-22T00:00:00"/>
    <d v="2012-03-26T00:00:00"/>
    <s v="On Date"/>
    <s v="JustinDeggeller"/>
    <s v="United States"/>
    <s v="San Diego"/>
    <s v="California"/>
    <s v="Furnishings"/>
    <s v="Tenex B1-RE Series Chair Mats for Low Pile Carpets"/>
    <n v="38.163399999999996"/>
    <n v="91.96"/>
    <n v="2"/>
    <n v="15.6332"/>
    <n v="1250.6559999999999"/>
  </r>
  <r>
    <s v="US-2012-163279"/>
    <s v="03/22/2012"/>
    <s v="26/03/2012"/>
    <x v="2"/>
    <x v="9"/>
    <d v="2012-03-22T00:00:00"/>
    <d v="2012-03-26T00:00:00"/>
    <s v="On Date"/>
    <s v="JustinDeggeller"/>
    <s v="United States"/>
    <s v="San Diego"/>
    <s v="California"/>
    <s v="Phones"/>
    <s v="ClearOne CHATAttach 160 -Â speaker phone"/>
    <n v="433.99299999999999"/>
    <n v="1487.9760000000001"/>
    <n v="3"/>
    <n v="185.99700000000001"/>
    <n v="14879.760000000002"/>
  </r>
  <r>
    <s v="CA-2014-117632"/>
    <s v="05/13/2014"/>
    <s v="19/05/2014"/>
    <x v="3"/>
    <x v="2"/>
    <d v="2014-05-13T00:00:00"/>
    <d v="2014-05-19T00:00:00"/>
    <s v="Delay"/>
    <s v="CharlesSheldon"/>
    <s v="United States"/>
    <s v="San Francisco"/>
    <s v="California"/>
    <s v="Supplies"/>
    <s v="Compact Automatic Electric Letter Opener"/>
    <n v="116.9238"/>
    <n v="238.62"/>
    <n v="2"/>
    <n v="4.7724000000000002"/>
    <n v="381.79200000000003"/>
  </r>
  <r>
    <s v="CA-2014-117632"/>
    <s v="05/13/2014"/>
    <s v="19/05/2014"/>
    <x v="3"/>
    <x v="2"/>
    <d v="2014-05-13T00:00:00"/>
    <d v="2014-05-19T00:00:00"/>
    <s v="Delay"/>
    <s v="CharlesSheldon"/>
    <s v="United States"/>
    <s v="San Francisco"/>
    <s v="California"/>
    <s v="Appliances"/>
    <s v="Hoover Commercial Soft Guard Upright Vacuum And Disposable Filtration Bags"/>
    <n v="5.6720999999999995"/>
    <n v="7.77"/>
    <n v="1"/>
    <n v="2.0979000000000001"/>
    <n v="167.83199999999999"/>
  </r>
  <r>
    <s v="CA-2014-117632"/>
    <s v="05/13/2014"/>
    <s v="19/05/2014"/>
    <x v="3"/>
    <x v="2"/>
    <d v="2014-05-13T00:00:00"/>
    <d v="2014-05-19T00:00:00"/>
    <s v="Delay"/>
    <s v="CharlesSheldon"/>
    <s v="United States"/>
    <s v="San Francisco"/>
    <s v="California"/>
    <s v="Tables"/>
    <s v="Lesro Sheffield Collection Coffee Table, End Table, Center Table, Corner Table"/>
    <n v="59.237100000000005"/>
    <n v="285.48"/>
    <n v="5"/>
    <n v="-10.705500000000001"/>
    <n v="-856.44"/>
  </r>
  <r>
    <s v="CA-2014-117632"/>
    <s v="05/13/2014"/>
    <s v="19/05/2014"/>
    <x v="3"/>
    <x v="2"/>
    <d v="2014-05-13T00:00:00"/>
    <d v="2014-05-19T00:00:00"/>
    <s v="Delay"/>
    <s v="CharlesSheldon"/>
    <s v="United States"/>
    <s v="San Francisco"/>
    <s v="California"/>
    <s v="Binders"/>
    <s v="DXL Angle-View Binders with Locking Rings, Black"/>
    <n v="3.1746999999999996"/>
    <n v="19.167999999999999"/>
    <n v="4"/>
    <n v="6.4691999999999998"/>
    <n v="517.53599999999994"/>
  </r>
  <r>
    <s v="CA-2012-111206"/>
    <s v="07/18/2012"/>
    <s v="22/07/2012"/>
    <x v="2"/>
    <x v="6"/>
    <d v="2012-07-18T00:00:00"/>
    <d v="2012-07-22T00:00:00"/>
    <s v="On Date"/>
    <s v="RolandFjeld"/>
    <s v="United States"/>
    <s v="San Diego"/>
    <s v="California"/>
    <s v="Accessories"/>
    <s v="Logitech G35 7.1-Channel Surround Sound Headset"/>
    <n v="85.79340000000002"/>
    <n v="519.96"/>
    <n v="4"/>
    <n v="176.78639999999999"/>
    <n v="14142.911999999998"/>
  </r>
  <r>
    <s v="CA-2014-133207"/>
    <s v="11/28/2014"/>
    <s v="04/12/2014"/>
    <x v="3"/>
    <x v="7"/>
    <d v="2014-11-28T00:00:00"/>
    <d v="2014-12-04T00:00:00"/>
    <s v="Delay"/>
    <s v="DougO'Connell"/>
    <s v="United States"/>
    <s v="Los Angeles"/>
    <s v="California"/>
    <s v="Phones"/>
    <s v="Griffin GC17055 Auxiliary Audio Cable"/>
    <n v="12.9528"/>
    <n v="57.567999999999998"/>
    <n v="4"/>
    <n v="5.7568000000000001"/>
    <n v="460.54399999999998"/>
  </r>
  <r>
    <s v="CA-2012-132948"/>
    <s v="03/27/2012"/>
    <s v="03/04/2012"/>
    <x v="2"/>
    <x v="9"/>
    <d v="2012-03-27T00:00:00"/>
    <d v="2012-04-03T00:00:00"/>
    <s v="Delay"/>
    <s v="MarkVanHuff"/>
    <s v="United States"/>
    <s v="Seattle"/>
    <s v="Washington"/>
    <s v="Storage"/>
    <s v="Rogers Profile Extra Capacity Storage Tub"/>
    <n v="16.070400000000003"/>
    <n v="83.7"/>
    <n v="5"/>
    <n v="3.3479999999999999"/>
    <n v="267.83999999999997"/>
  </r>
  <r>
    <s v="CA-2012-126725"/>
    <s v="11/17/2012"/>
    <s v="21/11/2012"/>
    <x v="2"/>
    <x v="7"/>
    <d v="2012-11-17T00:00:00"/>
    <d v="2012-11-21T00:00:00"/>
    <s v="On Date"/>
    <s v="BrianStugart"/>
    <s v="United States"/>
    <s v="San Diego"/>
    <s v="California"/>
    <s v="Phones"/>
    <s v="RCA ViSYS 25825 Wireless digital phone"/>
    <n v="90.993000000000009"/>
    <n v="415.96800000000002"/>
    <n v="4"/>
    <n v="51.996000000000002"/>
    <n v="4159.68"/>
  </r>
  <r>
    <s v="CA-2012-126725"/>
    <s v="11/17/2012"/>
    <s v="21/11/2012"/>
    <x v="2"/>
    <x v="7"/>
    <d v="2012-11-17T00:00:00"/>
    <d v="2012-11-21T00:00:00"/>
    <s v="On Date"/>
    <s v="BrianStugart"/>
    <s v="United States"/>
    <s v="San Diego"/>
    <s v="California"/>
    <s v="Storage"/>
    <s v="Carina Media Storage Towers in Natural &amp; Black"/>
    <n v="59.760399999999997"/>
    <n v="304.89999999999998"/>
    <n v="5"/>
    <n v="6.0979999999999999"/>
    <n v="487.84"/>
  </r>
  <r>
    <s v="CA-2012-126725"/>
    <s v="11/17/2012"/>
    <s v="21/11/2012"/>
    <x v="2"/>
    <x v="7"/>
    <d v="2012-11-17T00:00:00"/>
    <d v="2012-11-21T00:00:00"/>
    <s v="On Date"/>
    <s v="BrianStugart"/>
    <s v="United States"/>
    <s v="San Diego"/>
    <s v="California"/>
    <s v="Furnishings"/>
    <s v="DAX Contemporary Wood Frame with Silver Metal Mat, Desktop, 11 x 14 Size"/>
    <n v="12.953599999999998"/>
    <n v="80.959999999999994"/>
    <n v="4"/>
    <n v="29.145600000000002"/>
    <n v="2331.6480000000001"/>
  </r>
  <r>
    <s v="CA-2012-126725"/>
    <s v="11/17/2012"/>
    <s v="21/11/2012"/>
    <x v="2"/>
    <x v="7"/>
    <d v="2012-11-17T00:00:00"/>
    <d v="2012-11-21T00:00:00"/>
    <s v="On Date"/>
    <s v="BrianStugart"/>
    <s v="United States"/>
    <s v="San Diego"/>
    <s v="California"/>
    <s v="Storage"/>
    <s v="Fellowes Recycled Storage Drawers"/>
    <n v="103.25790000000001"/>
    <n v="777.21"/>
    <n v="7"/>
    <n v="54.404699999999998"/>
    <n v="4352.3760000000002"/>
  </r>
  <r>
    <s v="CA-2012-126725"/>
    <s v="11/17/2012"/>
    <s v="21/11/2012"/>
    <x v="2"/>
    <x v="7"/>
    <d v="2012-11-17T00:00:00"/>
    <d v="2012-11-21T00:00:00"/>
    <s v="On Date"/>
    <s v="BrianStugart"/>
    <s v="United States"/>
    <s v="San Diego"/>
    <s v="California"/>
    <s v="Paper"/>
    <s v="Xerox 203"/>
    <n v="3.3695999999999997"/>
    <n v="32.4"/>
    <n v="5"/>
    <n v="15.552"/>
    <n v="1244.1599999999999"/>
  </r>
  <r>
    <s v="CA-2012-126725"/>
    <s v="11/17/2012"/>
    <s v="21/11/2012"/>
    <x v="2"/>
    <x v="7"/>
    <d v="2012-11-17T00:00:00"/>
    <d v="2012-11-21T00:00:00"/>
    <s v="On Date"/>
    <s v="BrianStugart"/>
    <s v="United States"/>
    <s v="San Diego"/>
    <s v="California"/>
    <s v="Chairs"/>
    <s v="Office Star - Contemporary Swivel Chair with Padded Adjustable Arms and Flex Back"/>
    <n v="111.3742"/>
    <n v="225.56800000000001"/>
    <n v="2"/>
    <n v="2.8195999999999999"/>
    <n v="225.56799999999998"/>
  </r>
  <r>
    <s v="CA-2012-126725"/>
    <s v="11/17/2012"/>
    <s v="21/11/2012"/>
    <x v="2"/>
    <x v="7"/>
    <d v="2012-11-17T00:00:00"/>
    <d v="2012-11-21T00:00:00"/>
    <s v="On Date"/>
    <s v="BrianStugart"/>
    <s v="United States"/>
    <s v="San Diego"/>
    <s v="California"/>
    <s v="Furnishings"/>
    <s v="Advantus Panel Wall Certificate Holder - 8.5x11"/>
    <n v="7.0760000000000014"/>
    <n v="36.6"/>
    <n v="3"/>
    <n v="15.372"/>
    <n v="1229.76"/>
  </r>
  <r>
    <s v="US-2014-153255"/>
    <s v="09/04/2014"/>
    <s v="08/09/2014"/>
    <x v="3"/>
    <x v="4"/>
    <d v="2014-09-04T00:00:00"/>
    <d v="2014-09-08T00:00:00"/>
    <s v="On Date"/>
    <s v="JoeKamberova"/>
    <s v="United States"/>
    <s v="Concord"/>
    <s v="California"/>
    <s v="Bookcases"/>
    <s v="Bush Heritage Pine Collection 5-Shelf Bookcase, Albany Pine Finish, *Special Order"/>
    <n v="112.78399999999999"/>
    <n v="239.666"/>
    <n v="2"/>
    <n v="14.098000000000001"/>
    <n v="1127.8400000000001"/>
  </r>
  <r>
    <s v="CA-2013-152247"/>
    <s v="11/08/2013"/>
    <s v="13/11/2013"/>
    <x v="0"/>
    <x v="7"/>
    <d v="2013-11-08T00:00:00"/>
    <d v="2013-11-13T00:00:00"/>
    <s v="On Date"/>
    <s v="MichelleArnett"/>
    <s v="United States"/>
    <s v="Cheyenne"/>
    <s v="Wyoming"/>
    <s v="Chairs"/>
    <s v="Global Troy Executive Leather Low-Back Tilter"/>
    <n v="375.73500000000001"/>
    <n v="1603.136"/>
    <n v="4"/>
    <n v="100.196"/>
    <n v="8015.68"/>
  </r>
  <r>
    <s v="CA-2013-128223"/>
    <s v="06/15/2013"/>
    <s v="15/06/2013"/>
    <x v="0"/>
    <x v="0"/>
    <d v="2013-06-15T00:00:00"/>
    <d v="2013-06-15T00:00:00"/>
    <s v="On Date"/>
    <s v="EdBraxton"/>
    <s v="United States"/>
    <s v="Anaheim"/>
    <s v="California"/>
    <s v="Tables"/>
    <s v="Bush Cubix Conference Tables, Fully Assembled"/>
    <n v="173.23500000000001"/>
    <n v="1293.4880000000001"/>
    <n v="7"/>
    <n v="80.843000000000004"/>
    <n v="6467.4400000000005"/>
  </r>
  <r>
    <s v="CA-2013-133935"/>
    <s v="09/19/2013"/>
    <s v="23/09/2013"/>
    <x v="0"/>
    <x v="4"/>
    <d v="2013-09-19T00:00:00"/>
    <d v="2013-09-23T00:00:00"/>
    <s v="On Date"/>
    <s v="JaneWaco"/>
    <s v="United States"/>
    <s v="San Diego"/>
    <s v="California"/>
    <s v="Chairs"/>
    <s v="Global Troy Executive Leather Low-Back Tilter"/>
    <n v="375.73500000000001"/>
    <n v="801.56799999999998"/>
    <n v="2"/>
    <n v="50.097999999999999"/>
    <n v="4007.84"/>
  </r>
  <r>
    <s v="CA-2013-133935"/>
    <s v="09/19/2013"/>
    <s v="23/09/2013"/>
    <x v="0"/>
    <x v="4"/>
    <d v="2013-09-19T00:00:00"/>
    <d v="2013-09-23T00:00:00"/>
    <s v="On Date"/>
    <s v="JaneWaco"/>
    <s v="United States"/>
    <s v="San Diego"/>
    <s v="California"/>
    <s v="Paper"/>
    <s v="Xerox 1945"/>
    <n v="20.904900000000005"/>
    <n v="368.91"/>
    <n v="9"/>
    <n v="180.76589999999999"/>
    <n v="14461.271999999999"/>
  </r>
  <r>
    <s v="CA-2013-133935"/>
    <s v="09/19/2013"/>
    <s v="23/09/2013"/>
    <x v="0"/>
    <x v="4"/>
    <d v="2013-09-19T00:00:00"/>
    <d v="2013-09-23T00:00:00"/>
    <s v="On Date"/>
    <s v="JaneWaco"/>
    <s v="United States"/>
    <s v="San Diego"/>
    <s v="California"/>
    <s v="Chairs"/>
    <s v="Global High-Back Leather Tilter, Burgundy"/>
    <n v="109.46109999999999"/>
    <n v="885.52800000000002"/>
    <n v="9"/>
    <n v="-99.621899999999997"/>
    <n v="-7969.7519999999995"/>
  </r>
  <r>
    <s v="CA-2013-136301"/>
    <s v="03/14/2013"/>
    <s v="16/03/2013"/>
    <x v="0"/>
    <x v="9"/>
    <d v="2013-03-14T00:00:00"/>
    <d v="2013-03-16T00:00:00"/>
    <s v="On Date"/>
    <s v="EdwardHooks"/>
    <s v="United States"/>
    <s v="San Francisco"/>
    <s v="California"/>
    <s v="Furnishings"/>
    <s v="Westinghouse Mesh Shade Clip-On Gooseneck Lamp, Black"/>
    <n v="10.4636"/>
    <n v="28.28"/>
    <n v="2"/>
    <n v="7.3528000000000002"/>
    <n v="588.22400000000005"/>
  </r>
  <r>
    <s v="CA-2013-136301"/>
    <s v="03/14/2013"/>
    <s v="16/03/2013"/>
    <x v="0"/>
    <x v="9"/>
    <d v="2013-03-14T00:00:00"/>
    <d v="2013-03-16T00:00:00"/>
    <s v="On Date"/>
    <s v="EdwardHooks"/>
    <s v="United States"/>
    <s v="San Francisco"/>
    <s v="California"/>
    <s v="Supplies"/>
    <s v="High Speed Automatic Electric Letter Opener"/>
    <n v="1572.0288"/>
    <n v="4912.59"/>
    <n v="3"/>
    <n v="196.50360000000001"/>
    <n v="15720.288"/>
  </r>
  <r>
    <s v="US-2011-109456"/>
    <s v="10/16/2011"/>
    <s v="17/10/2011"/>
    <x v="1"/>
    <x v="8"/>
    <d v="2011-10-16T00:00:00"/>
    <d v="2011-10-17T00:00:00"/>
    <s v="On Date"/>
    <s v="LynnSmith"/>
    <s v="United States"/>
    <s v="San Francisco"/>
    <s v="California"/>
    <s v="Binders"/>
    <s v="Avery Non-Stick Heavy Duty View Round Locking Ring Binders"/>
    <n v="3.1095999999999995"/>
    <n v="14.352"/>
    <n v="3"/>
    <n v="5.0232000000000001"/>
    <n v="401.85599999999999"/>
  </r>
  <r>
    <s v="US-2011-109456"/>
    <s v="10/16/2011"/>
    <s v="17/10/2011"/>
    <x v="1"/>
    <x v="8"/>
    <d v="2011-10-16T00:00:00"/>
    <d v="2011-10-17T00:00:00"/>
    <s v="On Date"/>
    <s v="LynnSmith"/>
    <s v="United States"/>
    <s v="San Francisco"/>
    <s v="California"/>
    <s v="Accessories"/>
    <s v="LogitechÂ Illuminated - Keyboard"/>
    <n v="31.194800000000004"/>
    <n v="179.97"/>
    <n v="3"/>
    <n v="86.385599999999997"/>
    <n v="6910.848"/>
  </r>
  <r>
    <s v="CA-2014-100825"/>
    <s v="09/10/2014"/>
    <s v="15/09/2014"/>
    <x v="3"/>
    <x v="4"/>
    <d v="2014-09-10T00:00:00"/>
    <d v="2014-09-15T00:00:00"/>
    <s v="On Date"/>
    <s v="KeithDawkins"/>
    <s v="United States"/>
    <s v="Los Angeles"/>
    <s v="California"/>
    <s v="Storage"/>
    <s v="Fellowes Bases and Tops For Staxonsteel/High-Stak Systems"/>
    <n v="25.3004"/>
    <n v="99.87"/>
    <n v="3"/>
    <n v="23.968800000000002"/>
    <n v="1917.5040000000001"/>
  </r>
  <r>
    <s v="CA-2011-168305"/>
    <s v="11/01/2011"/>
    <s v="08/11/2011"/>
    <x v="1"/>
    <x v="7"/>
    <d v="2011-11-01T00:00:00"/>
    <d v="2011-11-08T00:00:00"/>
    <s v="Delay"/>
    <s v="PaulLucas"/>
    <s v="United States"/>
    <s v="Los Angeles"/>
    <s v="California"/>
    <s v="Labels"/>
    <s v="Avery 475"/>
    <n v="7.3999999999999995"/>
    <n v="44.4"/>
    <n v="3"/>
    <n v="22.2"/>
    <n v="1776"/>
  </r>
  <r>
    <s v="CA-2011-168305"/>
    <s v="11/01/2011"/>
    <s v="08/11/2011"/>
    <x v="1"/>
    <x v="7"/>
    <d v="2011-11-01T00:00:00"/>
    <d v="2011-11-08T00:00:00"/>
    <s v="Delay"/>
    <s v="PaulLucas"/>
    <s v="United States"/>
    <s v="Los Angeles"/>
    <s v="California"/>
    <s v="Paper"/>
    <s v="Staples"/>
    <n v="2.3539999999999992"/>
    <n v="21.4"/>
    <n v="5"/>
    <n v="9.6300000000000008"/>
    <n v="770.40000000000009"/>
  </r>
  <r>
    <s v="CA-2014-108000"/>
    <s v="01/13/2014"/>
    <s v="17/01/2014"/>
    <x v="3"/>
    <x v="5"/>
    <d v="2014-01-13T00:00:00"/>
    <d v="2014-01-17T00:00:00"/>
    <s v="On Date"/>
    <s v="LindaSouthworth"/>
    <s v="United States"/>
    <s v="San Francisco"/>
    <s v="California"/>
    <s v="Envelopes"/>
    <s v="Staples"/>
    <n v="4.8899999999999997"/>
    <n v="9.7799999999999994"/>
    <n v="1"/>
    <n v="4.8899999999999997"/>
    <n v="391.2"/>
  </r>
  <r>
    <s v="CA-2012-146465"/>
    <s v="11/20/2012"/>
    <s v="24/11/2012"/>
    <x v="2"/>
    <x v="7"/>
    <d v="2012-11-20T00:00:00"/>
    <d v="2012-11-24T00:00:00"/>
    <s v="On Date"/>
    <s v="PatrickBzostek"/>
    <s v="United States"/>
    <s v="San Francisco"/>
    <s v="California"/>
    <s v="Binders"/>
    <s v="Cardinal Poly Pocket Divider Pockets for Ring Binders"/>
    <n v="1.8480000000000003"/>
    <n v="24.192"/>
    <n v="9"/>
    <n v="7.56"/>
    <n v="604.79999999999995"/>
  </r>
  <r>
    <s v="US-2014-153948"/>
    <s v="11/07/2014"/>
    <s v="07/11/2014"/>
    <x v="3"/>
    <x v="7"/>
    <d v="2014-11-07T00:00:00"/>
    <d v="2014-11-07T00:00:00"/>
    <s v="On Date"/>
    <s v="FrankMerwin"/>
    <s v="United States"/>
    <s v="San Francisco"/>
    <s v="California"/>
    <s v="Paper"/>
    <s v="Xerox 191"/>
    <n v="10.589399999999999"/>
    <n v="59.94"/>
    <n v="3"/>
    <n v="28.171800000000001"/>
    <n v="2253.7440000000001"/>
  </r>
  <r>
    <s v="US-2014-153948"/>
    <s v="11/07/2014"/>
    <s v="07/11/2014"/>
    <x v="3"/>
    <x v="7"/>
    <d v="2014-11-07T00:00:00"/>
    <d v="2014-11-07T00:00:00"/>
    <s v="On Date"/>
    <s v="FrankMerwin"/>
    <s v="United States"/>
    <s v="San Francisco"/>
    <s v="California"/>
    <s v="Paper"/>
    <s v="Staples"/>
    <n v="5.7833999999999994"/>
    <n v="45.36"/>
    <n v="4"/>
    <n v="22.226400000000002"/>
    <n v="1778.1120000000001"/>
  </r>
  <r>
    <s v="US-2014-153948"/>
    <s v="11/07/2014"/>
    <s v="07/11/2014"/>
    <x v="3"/>
    <x v="7"/>
    <d v="2014-11-07T00:00:00"/>
    <d v="2014-11-07T00:00:00"/>
    <s v="On Date"/>
    <s v="FrankMerwin"/>
    <s v="United States"/>
    <s v="San Francisco"/>
    <s v="California"/>
    <s v="Paper"/>
    <s v="Astroparche Fine Business Paper"/>
    <n v="2.7455999999999992"/>
    <n v="26.4"/>
    <n v="5"/>
    <n v="12.672000000000001"/>
    <n v="1013.76"/>
  </r>
  <r>
    <s v="US-2014-153948"/>
    <s v="11/07/2014"/>
    <s v="07/11/2014"/>
    <x v="3"/>
    <x v="7"/>
    <d v="2014-11-07T00:00:00"/>
    <d v="2014-11-07T00:00:00"/>
    <s v="On Date"/>
    <s v="FrankMerwin"/>
    <s v="United States"/>
    <s v="San Francisco"/>
    <s v="California"/>
    <s v="Labels"/>
    <s v="Avery 503"/>
    <n v="5.3819999999999997"/>
    <n v="41.4"/>
    <n v="4"/>
    <n v="19.872"/>
    <n v="1589.76"/>
  </r>
  <r>
    <s v="US-2014-153948"/>
    <s v="11/07/2014"/>
    <s v="07/11/2014"/>
    <x v="3"/>
    <x v="7"/>
    <d v="2014-11-07T00:00:00"/>
    <d v="2014-11-07T00:00:00"/>
    <s v="On Date"/>
    <s v="FrankMerwin"/>
    <s v="United States"/>
    <s v="San Francisco"/>
    <s v="California"/>
    <s v="Accessories"/>
    <s v="Kingston Digital DataTraveler 32GB USB 2.0"/>
    <n v="15.933"/>
    <n v="16.95"/>
    <n v="1"/>
    <n v="1.0169999999999999"/>
    <n v="81.359999999999985"/>
  </r>
  <r>
    <s v="US-2013-113985"/>
    <s v="12/03/2013"/>
    <s v="08/12/2013"/>
    <x v="0"/>
    <x v="1"/>
    <d v="2013-12-03T00:00:00"/>
    <d v="2013-12-08T00:00:00"/>
    <s v="On Date"/>
    <s v="KeithDawkins"/>
    <s v="United States"/>
    <s v="San Jose"/>
    <s v="California"/>
    <s v="Binders"/>
    <s v="GBC VeloBind Cover Sets"/>
    <n v="7.7200000000000006"/>
    <n v="24.704000000000001"/>
    <n v="2"/>
    <n v="9.2639999999999993"/>
    <n v="741.11999999999989"/>
  </r>
  <r>
    <s v="US-2013-113985"/>
    <s v="12/03/2013"/>
    <s v="08/12/2013"/>
    <x v="0"/>
    <x v="1"/>
    <d v="2013-12-03T00:00:00"/>
    <d v="2013-12-08T00:00:00"/>
    <s v="On Date"/>
    <s v="KeithDawkins"/>
    <s v="United States"/>
    <s v="San Jose"/>
    <s v="California"/>
    <s v="Appliances"/>
    <s v="Holmes Cool Mist Humidifier for the Whole House with 8-Gallon Output per Day, Extended Life Filter"/>
    <n v="10.945000000000002"/>
    <n v="59.7"/>
    <n v="3"/>
    <n v="26.864999999999998"/>
    <n v="2149.1999999999998"/>
  </r>
  <r>
    <s v="US-2013-113985"/>
    <s v="12/03/2013"/>
    <s v="08/12/2013"/>
    <x v="0"/>
    <x v="1"/>
    <d v="2013-12-03T00:00:00"/>
    <d v="2013-12-08T00:00:00"/>
    <s v="On Date"/>
    <s v="KeithDawkins"/>
    <s v="United States"/>
    <s v="San Jose"/>
    <s v="California"/>
    <s v="Furnishings"/>
    <s v="Eldon Regeneration Recycled Desk Accessories, Black"/>
    <n v="2.9523999999999999"/>
    <n v="14.52"/>
    <n v="3"/>
    <n v="5.6627999999999998"/>
    <n v="453.024"/>
  </r>
  <r>
    <s v="US-2013-113985"/>
    <s v="12/03/2013"/>
    <s v="08/12/2013"/>
    <x v="0"/>
    <x v="1"/>
    <d v="2013-12-03T00:00:00"/>
    <d v="2013-12-08T00:00:00"/>
    <s v="On Date"/>
    <s v="KeithDawkins"/>
    <s v="United States"/>
    <s v="San Jose"/>
    <s v="California"/>
    <s v="Binders"/>
    <s v="Satellite Sectional Post Binders"/>
    <n v="23.441400000000002"/>
    <n v="104.184"/>
    <n v="3"/>
    <n v="33.8598"/>
    <n v="2708.7840000000001"/>
  </r>
  <r>
    <s v="CA-2013-155383"/>
    <s v="12/18/2013"/>
    <s v="23/12/2013"/>
    <x v="0"/>
    <x v="1"/>
    <d v="2013-12-18T00:00:00"/>
    <d v="2013-12-23T00:00:00"/>
    <s v="On Date"/>
    <s v="SteveCarroll"/>
    <s v="United States"/>
    <s v="Seattle"/>
    <s v="Washington"/>
    <s v="Storage"/>
    <s v="Personal Filing Tote with Lid, Black/Gray"/>
    <n v="11.167200000000001"/>
    <n v="46.53"/>
    <n v="3"/>
    <n v="13.0284"/>
    <n v="1042.2719999999999"/>
  </r>
  <r>
    <s v="CA-2014-150420"/>
    <s v="06/04/2014"/>
    <s v="09/06/2014"/>
    <x v="3"/>
    <x v="0"/>
    <d v="2014-06-04T00:00:00"/>
    <d v="2014-06-09T00:00:00"/>
    <s v="On Date"/>
    <s v="GiuliettaDortch"/>
    <s v="United States"/>
    <s v="Bellingham"/>
    <s v="Washington"/>
    <s v="Accessories"/>
    <s v="Plantronics Audio 995 Wireless Stereo Headset"/>
    <n v="73.666500000000013"/>
    <n v="1099.5"/>
    <n v="10"/>
    <n v="362.83499999999998"/>
    <n v="29026.799999999999"/>
  </r>
  <r>
    <s v="CA-2013-103107"/>
    <s v="07/05/2013"/>
    <s v="05/07/2013"/>
    <x v="0"/>
    <x v="6"/>
    <d v="2013-07-05T00:00:00"/>
    <d v="2013-07-05T00:00:00"/>
    <s v="On Date"/>
    <s v="RickBensley"/>
    <s v="United States"/>
    <s v="Seattle"/>
    <s v="Washington"/>
    <s v="Furnishings"/>
    <s v="Master Caster Door Stop, Brown"/>
    <n v="3.3528000000000002"/>
    <n v="25.4"/>
    <n v="5"/>
    <n v="8.6359999999999992"/>
    <n v="690.87999999999988"/>
  </r>
  <r>
    <s v="CA-2013-103107"/>
    <s v="07/05/2013"/>
    <s v="05/07/2013"/>
    <x v="0"/>
    <x v="6"/>
    <d v="2013-07-05T00:00:00"/>
    <d v="2013-07-05T00:00:00"/>
    <s v="On Date"/>
    <s v="RickBensley"/>
    <s v="United States"/>
    <s v="Seattle"/>
    <s v="Washington"/>
    <s v="Phones"/>
    <s v="Avaya 4621SW VoIP phone"/>
    <n v="52.504499999999993"/>
    <n v="177.48"/>
    <n v="3"/>
    <n v="19.9665"/>
    <n v="1597.32"/>
  </r>
  <r>
    <s v="CA-2013-103107"/>
    <s v="07/05/2013"/>
    <s v="05/07/2013"/>
    <x v="0"/>
    <x v="6"/>
    <d v="2013-07-05T00:00:00"/>
    <d v="2013-07-05T00:00:00"/>
    <s v="On Date"/>
    <s v="RickBensley"/>
    <s v="United States"/>
    <s v="Seattle"/>
    <s v="Washington"/>
    <s v="Phones"/>
    <s v="OtterBox Defender Series Case - Samsung Galaxy S4"/>
    <n v="20.993000000000002"/>
    <n v="71.975999999999999"/>
    <n v="3"/>
    <n v="8.9969999999999999"/>
    <n v="719.76"/>
  </r>
  <r>
    <s v="CA-2014-112431"/>
    <s v="10/13/2014"/>
    <s v="15/10/2014"/>
    <x v="3"/>
    <x v="8"/>
    <d v="2014-10-13T00:00:00"/>
    <d v="2014-10-15T00:00:00"/>
    <s v="On Date"/>
    <s v="RobertWaldorf"/>
    <s v="United States"/>
    <s v="Los Angeles"/>
    <s v="California"/>
    <s v="Accessories"/>
    <s v="SanDisk Cruzer 64 GB USB Flash Drive"/>
    <n v="25.423999999999999"/>
    <n v="435.84"/>
    <n v="12"/>
    <n v="130.75200000000001"/>
    <n v="10460.16"/>
  </r>
  <r>
    <s v="CA-2014-112431"/>
    <s v="10/13/2014"/>
    <s v="15/10/2014"/>
    <x v="3"/>
    <x v="8"/>
    <d v="2014-10-13T00:00:00"/>
    <d v="2014-10-15T00:00:00"/>
    <s v="On Date"/>
    <s v="RobertWaldorf"/>
    <s v="United States"/>
    <s v="Los Angeles"/>
    <s v="California"/>
    <s v="Art"/>
    <s v="Newell 343"/>
    <n v="2.1461999999999999"/>
    <n v="5.88"/>
    <n v="2"/>
    <n v="1.5875999999999999"/>
    <n v="127.008"/>
  </r>
  <r>
    <s v="CA-2013-151092"/>
    <s v="08/07/2013"/>
    <s v="14/08/2013"/>
    <x v="0"/>
    <x v="3"/>
    <d v="2013-08-07T00:00:00"/>
    <d v="2013-08-14T00:00:00"/>
    <s v="Delay"/>
    <s v="VivekGonzalez"/>
    <s v="United States"/>
    <s v="Los Angeles"/>
    <s v="California"/>
    <s v="Phones"/>
    <s v="Panasonic KX-TG6844B Expandable Digital Cordless Telephone"/>
    <n v="48.172699999999999"/>
    <n v="211.16800000000001"/>
    <n v="4"/>
    <n v="18.4772"/>
    <n v="1478.1759999999999"/>
  </r>
  <r>
    <s v="CA-2011-104178"/>
    <s v="08/25/2011"/>
    <s v="29/08/2011"/>
    <x v="1"/>
    <x v="3"/>
    <d v="2011-08-25T00:00:00"/>
    <d v="2011-08-29T00:00:00"/>
    <s v="On Date"/>
    <s v="JanetMolinari"/>
    <s v="United States"/>
    <s v="Los Angeles"/>
    <s v="California"/>
    <s v="Furnishings"/>
    <s v="Eldon 200 Class Desk Accessories, Smoke"/>
    <n v="3.6424000000000003"/>
    <n v="6.28"/>
    <n v="1"/>
    <n v="2.6375999999999999"/>
    <n v="211.00799999999998"/>
  </r>
  <r>
    <s v="CA-2011-104178"/>
    <s v="08/25/2011"/>
    <s v="29/08/2011"/>
    <x v="1"/>
    <x v="3"/>
    <d v="2011-08-25T00:00:00"/>
    <d v="2011-08-29T00:00:00"/>
    <s v="On Date"/>
    <s v="JanetMolinari"/>
    <s v="United States"/>
    <s v="Los Angeles"/>
    <s v="California"/>
    <s v="Accessories"/>
    <s v="SanDisk Cruzer 32 GB USB Flash Drive"/>
    <n v="12.9336"/>
    <n v="95.1"/>
    <n v="5"/>
    <n v="30.431999999999999"/>
    <n v="2434.56"/>
  </r>
  <r>
    <s v="CA-2011-104178"/>
    <s v="08/25/2011"/>
    <s v="29/08/2011"/>
    <x v="1"/>
    <x v="3"/>
    <d v="2011-08-25T00:00:00"/>
    <d v="2011-08-29T00:00:00"/>
    <s v="On Date"/>
    <s v="JanetMolinari"/>
    <s v="United States"/>
    <s v="Los Angeles"/>
    <s v="California"/>
    <s v="Paper"/>
    <s v="Xerox 23"/>
    <n v="3.3696000000000006"/>
    <n v="25.92"/>
    <n v="4"/>
    <n v="12.441599999999999"/>
    <n v="995.32799999999997"/>
  </r>
  <r>
    <s v="CA-2011-104178"/>
    <s v="08/25/2011"/>
    <s v="29/08/2011"/>
    <x v="1"/>
    <x v="3"/>
    <d v="2011-08-25T00:00:00"/>
    <d v="2011-08-29T00:00:00"/>
    <s v="On Date"/>
    <s v="JanetMolinari"/>
    <s v="United States"/>
    <s v="Los Angeles"/>
    <s v="California"/>
    <s v="Storage"/>
    <s v="Portable Personal File Box"/>
    <n v="8.9133000000000013"/>
    <n v="48.84"/>
    <n v="4"/>
    <n v="13.1868"/>
    <n v="1054.944"/>
  </r>
  <r>
    <s v="CA-2013-127138"/>
    <s v="03/13/2013"/>
    <s v="16/03/2013"/>
    <x v="0"/>
    <x v="9"/>
    <d v="2013-03-13T00:00:00"/>
    <d v="2013-03-16T00:00:00"/>
    <s v="On Date"/>
    <s v="DeanKatz"/>
    <s v="United States"/>
    <s v="San Francisco"/>
    <s v="California"/>
    <s v="Storage"/>
    <s v="Tennsco Stur-D-Stor Boltless Shelving, 5 Shelves, 24&quot; Deep, Sand"/>
    <n v="133.95689999999999"/>
    <n v="676.55"/>
    <n v="5"/>
    <n v="6.7655000000000003"/>
    <n v="541.24"/>
  </r>
  <r>
    <s v="CA-2013-127138"/>
    <s v="03/13/2013"/>
    <s v="16/03/2013"/>
    <x v="0"/>
    <x v="9"/>
    <d v="2013-03-13T00:00:00"/>
    <d v="2013-03-16T00:00:00"/>
    <s v="On Date"/>
    <s v="DeanKatz"/>
    <s v="United States"/>
    <s v="San Francisco"/>
    <s v="California"/>
    <s v="Appliances"/>
    <s v="Euro-Pro Shark Turbo Vacuum"/>
    <n v="22.9252"/>
    <n v="154.9"/>
    <n v="5"/>
    <n v="40.274000000000001"/>
    <n v="3221.92"/>
  </r>
  <r>
    <s v="CA-2013-127138"/>
    <s v="03/13/2013"/>
    <s v="16/03/2013"/>
    <x v="0"/>
    <x v="9"/>
    <d v="2013-03-13T00:00:00"/>
    <d v="2013-03-16T00:00:00"/>
    <s v="On Date"/>
    <s v="DeanKatz"/>
    <s v="United States"/>
    <s v="San Francisco"/>
    <s v="California"/>
    <s v="Envelopes"/>
    <s v="Security-Tint Envelopes"/>
    <n v="3.8963999999999999"/>
    <n v="30.56"/>
    <n v="4"/>
    <n v="14.974399999999999"/>
    <n v="1197.952"/>
  </r>
  <r>
    <s v="CA-2013-127138"/>
    <s v="03/13/2013"/>
    <s v="16/03/2013"/>
    <x v="0"/>
    <x v="9"/>
    <d v="2013-03-13T00:00:00"/>
    <d v="2013-03-16T00:00:00"/>
    <s v="On Date"/>
    <s v="DeanKatz"/>
    <s v="United States"/>
    <s v="San Francisco"/>
    <s v="California"/>
    <s v="Chairs"/>
    <s v="Hon 4070 Series Pagoda Round Back Stacking Chairs"/>
    <n v="231.10559999999998"/>
    <n v="770.35199999999998"/>
    <n v="3"/>
    <n v="77.035200000000003"/>
    <n v="6162.8160000000007"/>
  </r>
  <r>
    <s v="CA-2014-150602"/>
    <s v="02/10/2014"/>
    <s v="15/02/2014"/>
    <x v="3"/>
    <x v="11"/>
    <d v="2014-02-10T00:00:00"/>
    <d v="2014-02-15T00:00:00"/>
    <s v="On Date"/>
    <s v="MarinaLichtenstein"/>
    <s v="United States"/>
    <s v="Los Angeles"/>
    <s v="California"/>
    <s v="Furnishings"/>
    <s v="Master Big Foot Doorstop, Beige"/>
    <n v="3.6432000000000002"/>
    <n v="21.12"/>
    <n v="4"/>
    <n v="6.5472000000000001"/>
    <n v="523.77600000000007"/>
  </r>
  <r>
    <s v="CA-2011-140732"/>
    <s v="11/11/2011"/>
    <s v="13/11/2011"/>
    <x v="1"/>
    <x v="7"/>
    <d v="2011-11-11T00:00:00"/>
    <d v="2011-11-13T00:00:00"/>
    <s v="On Date"/>
    <s v="MattAbelman"/>
    <s v="United States"/>
    <s v="Los Angeles"/>
    <s v="California"/>
    <s v="Phones"/>
    <s v="Mophie Juice Pack Helium for iPhone"/>
    <n v="57.592799999999997"/>
    <n v="575.928"/>
    <n v="9"/>
    <n v="57.592799999999997"/>
    <n v="4607.424"/>
  </r>
  <r>
    <s v="CA-2011-140732"/>
    <s v="11/11/2011"/>
    <s v="13/11/2011"/>
    <x v="1"/>
    <x v="7"/>
    <d v="2011-11-11T00:00:00"/>
    <d v="2011-11-13T00:00:00"/>
    <s v="On Date"/>
    <s v="MattAbelman"/>
    <s v="United States"/>
    <s v="Los Angeles"/>
    <s v="California"/>
    <s v="Appliances"/>
    <s v="Commercial WindTunnel Clean Air Upright Vacuum, Replacement Belts, Filtration Bags"/>
    <n v="2.8786"/>
    <n v="7.78"/>
    <n v="2"/>
    <n v="2.0228000000000002"/>
    <n v="161.82400000000001"/>
  </r>
  <r>
    <s v="CA-2011-140732"/>
    <s v="11/11/2011"/>
    <s v="13/11/2011"/>
    <x v="1"/>
    <x v="7"/>
    <d v="2011-11-11T00:00:00"/>
    <d v="2011-11-13T00:00:00"/>
    <s v="On Date"/>
    <s v="MattAbelman"/>
    <s v="United States"/>
    <s v="Los Angeles"/>
    <s v="California"/>
    <s v="Paper"/>
    <s v="Xerox 1979"/>
    <n v="17.039000000000001"/>
    <n v="123.92"/>
    <n v="4"/>
    <n v="55.764000000000003"/>
    <n v="4461.12"/>
  </r>
  <r>
    <s v="CA-2014-119011"/>
    <s v="08/21/2014"/>
    <s v="26/08/2014"/>
    <x v="3"/>
    <x v="3"/>
    <d v="2014-08-21T00:00:00"/>
    <d v="2014-08-26T00:00:00"/>
    <s v="On Date"/>
    <s v="LisaRyan"/>
    <s v="United States"/>
    <s v="San Francisco"/>
    <s v="California"/>
    <s v="Supplies"/>
    <s v="Acme Kleencut Forged Steel Scissors"/>
    <n v="4.0179999999999989"/>
    <n v="17.22"/>
    <n v="3"/>
    <n v="5.1660000000000004"/>
    <n v="413.28000000000003"/>
  </r>
  <r>
    <s v="CA-2014-119011"/>
    <s v="08/21/2014"/>
    <s v="26/08/2014"/>
    <x v="3"/>
    <x v="3"/>
    <d v="2014-08-21T00:00:00"/>
    <d v="2014-08-26T00:00:00"/>
    <s v="On Date"/>
    <s v="LisaRyan"/>
    <s v="United States"/>
    <s v="San Francisco"/>
    <s v="California"/>
    <s v="Storage"/>
    <s v="Companion Letter/Legal File, Black"/>
    <n v="27.187199999999997"/>
    <n v="226.56"/>
    <n v="6"/>
    <n v="63.436799999999998"/>
    <n v="5074.9439999999995"/>
  </r>
  <r>
    <s v="CA-2014-119011"/>
    <s v="08/21/2014"/>
    <s v="26/08/2014"/>
    <x v="3"/>
    <x v="3"/>
    <d v="2014-08-21T00:00:00"/>
    <d v="2014-08-26T00:00:00"/>
    <s v="On Date"/>
    <s v="LisaRyan"/>
    <s v="United States"/>
    <s v="San Francisco"/>
    <s v="California"/>
    <s v="Phones"/>
    <s v="Plantronics Encore H101 Dual EarpiecesÂ Headset"/>
    <n v="32.364000000000004"/>
    <n v="107.88"/>
    <n v="3"/>
    <n v="10.788"/>
    <n v="863.04"/>
  </r>
  <r>
    <s v="CA-2011-141726"/>
    <s v="07/20/2011"/>
    <s v="22/07/2011"/>
    <x v="1"/>
    <x v="6"/>
    <d v="2011-07-20T00:00:00"/>
    <d v="2011-07-22T00:00:00"/>
    <s v="On Date"/>
    <s v="CharlesCrestani"/>
    <s v="United States"/>
    <s v="San Diego"/>
    <s v="California"/>
    <s v="Paper"/>
    <s v="Xerox 189"/>
    <n v="54.521999999999991"/>
    <n v="104.85"/>
    <n v="1"/>
    <n v="50.328000000000003"/>
    <n v="4026.2400000000002"/>
  </r>
  <r>
    <s v="CA-2011-141726"/>
    <s v="07/20/2011"/>
    <s v="22/07/2011"/>
    <x v="1"/>
    <x v="6"/>
    <d v="2011-07-20T00:00:00"/>
    <d v="2011-07-22T00:00:00"/>
    <s v="On Date"/>
    <s v="CharlesCrestani"/>
    <s v="United States"/>
    <s v="San Diego"/>
    <s v="California"/>
    <s v="Binders"/>
    <s v="Wilson Jones Custom Binder Spines &amp; Labels"/>
    <n v="2.7744000000000004"/>
    <n v="8.7040000000000006"/>
    <n v="2"/>
    <n v="3.1551999999999998"/>
    <n v="252.416"/>
  </r>
  <r>
    <s v="CA-2011-141726"/>
    <s v="07/20/2011"/>
    <s v="22/07/2011"/>
    <x v="1"/>
    <x v="6"/>
    <d v="2011-07-20T00:00:00"/>
    <d v="2011-07-22T00:00:00"/>
    <s v="On Date"/>
    <s v="CharlesCrestani"/>
    <s v="United States"/>
    <s v="San Diego"/>
    <s v="California"/>
    <s v="Paper"/>
    <s v="Xerox 1897"/>
    <n v="2.5398000000000005"/>
    <n v="19.920000000000002"/>
    <n v="4"/>
    <n v="9.7607999999999997"/>
    <n v="780.86400000000003"/>
  </r>
  <r>
    <s v="CA-2011-141726"/>
    <s v="07/20/2011"/>
    <s v="22/07/2011"/>
    <x v="1"/>
    <x v="6"/>
    <d v="2011-07-20T00:00:00"/>
    <d v="2011-07-22T00:00:00"/>
    <s v="On Date"/>
    <s v="CharlesCrestani"/>
    <s v="United States"/>
    <s v="San Diego"/>
    <s v="California"/>
    <s v="Furnishings"/>
    <s v="Nu-Dell Leatherette Frames"/>
    <n v="9.1776000000000018"/>
    <n v="43.02"/>
    <n v="3"/>
    <n v="15.4872"/>
    <n v="1238.9759999999999"/>
  </r>
  <r>
    <s v="CA-2014-116953"/>
    <s v="04/25/2014"/>
    <s v="26/04/2014"/>
    <x v="3"/>
    <x v="10"/>
    <d v="2014-04-25T00:00:00"/>
    <d v="2014-04-26T00:00:00"/>
    <s v="On Date"/>
    <s v="SusanVittorini"/>
    <s v="United States"/>
    <s v="Mesa"/>
    <s v="Arizona"/>
    <s v="Phones"/>
    <s v="AT&amp;T 841000 Phone"/>
    <n v="51.75"/>
    <n v="552"/>
    <n v="10"/>
    <n v="34.5"/>
    <n v="2760"/>
  </r>
  <r>
    <s v="US-2014-163300"/>
    <s v="09/16/2014"/>
    <s v="22/09/2014"/>
    <x v="3"/>
    <x v="4"/>
    <d v="2014-09-16T00:00:00"/>
    <d v="2014-09-22T00:00:00"/>
    <s v="Delay"/>
    <s v="EricaSmith"/>
    <s v="United States"/>
    <s v="Los Angeles"/>
    <s v="California"/>
    <s v="Binders"/>
    <s v="GBC DocuBind 200 Manual Binding Machine"/>
    <n v="210.49"/>
    <n v="2357.4879999999998"/>
    <n v="7"/>
    <n v="884.05799999999999"/>
    <n v="70724.639999999999"/>
  </r>
  <r>
    <s v="US-2014-163300"/>
    <s v="09/16/2014"/>
    <s v="22/09/2014"/>
    <x v="3"/>
    <x v="4"/>
    <d v="2014-09-16T00:00:00"/>
    <d v="2014-09-22T00:00:00"/>
    <s v="Delay"/>
    <s v="EricaSmith"/>
    <s v="United States"/>
    <s v="Los Angeles"/>
    <s v="California"/>
    <s v="Phones"/>
    <s v="Panasonic KX-TG6844B Expandable Digital Cordless Telephone"/>
    <n v="48.172699999999992"/>
    <n v="369.54399999999998"/>
    <n v="7"/>
    <n v="32.335099999999997"/>
    <n v="2586.808"/>
  </r>
  <r>
    <s v="US-2014-163300"/>
    <s v="09/16/2014"/>
    <s v="22/09/2014"/>
    <x v="3"/>
    <x v="4"/>
    <d v="2014-09-16T00:00:00"/>
    <d v="2014-09-22T00:00:00"/>
    <s v="Delay"/>
    <s v="EricaSmith"/>
    <s v="United States"/>
    <s v="Los Angeles"/>
    <s v="California"/>
    <s v="Chairs"/>
    <s v="Global Deluxe Steno Chair"/>
    <n v="68.512200000000007"/>
    <n v="184.75200000000001"/>
    <n v="3"/>
    <n v="-20.784600000000001"/>
    <n v="-1662.768"/>
  </r>
  <r>
    <s v="US-2011-112991"/>
    <s v="12/10/2011"/>
    <s v="14/12/2011"/>
    <x v="1"/>
    <x v="1"/>
    <d v="2011-12-10T00:00:00"/>
    <d v="2011-12-14T00:00:00"/>
    <s v="On Date"/>
    <s v="SallyHughsby"/>
    <s v="United States"/>
    <s v="Caldwell"/>
    <s v="Idaho"/>
    <s v="Chairs"/>
    <s v="Office Star - Contemporary Swivel Chair with Padded Adjustable Arms and Flex Back"/>
    <n v="111.37419999999999"/>
    <n v="338.35199999999998"/>
    <n v="3"/>
    <n v="4.2294"/>
    <n v="338.35199999999998"/>
  </r>
  <r>
    <s v="US-2011-112991"/>
    <s v="12/10/2011"/>
    <s v="14/12/2011"/>
    <x v="1"/>
    <x v="1"/>
    <d v="2011-12-10T00:00:00"/>
    <d v="2011-12-14T00:00:00"/>
    <s v="On Date"/>
    <s v="SallyHughsby"/>
    <s v="United States"/>
    <s v="Caldwell"/>
    <s v="Idaho"/>
    <s v="Paper"/>
    <s v="Xerox 1931"/>
    <n v="3.3696000000000006"/>
    <n v="25.92"/>
    <n v="4"/>
    <n v="12.441599999999999"/>
    <n v="995.32799999999997"/>
  </r>
  <r>
    <s v="US-2011-112991"/>
    <s v="12/10/2011"/>
    <s v="14/12/2011"/>
    <x v="1"/>
    <x v="1"/>
    <d v="2011-12-10T00:00:00"/>
    <d v="2011-12-14T00:00:00"/>
    <s v="On Date"/>
    <s v="SallyHughsby"/>
    <s v="United States"/>
    <s v="Caldwell"/>
    <s v="Idaho"/>
    <s v="Paper"/>
    <s v="Xerox Color Copier Paper, 11&quot; x 17&quot;, Ream"/>
    <n v="12.333600000000001"/>
    <n v="91.36"/>
    <n v="4"/>
    <n v="42.025599999999997"/>
    <n v="3362.0479999999998"/>
  </r>
  <r>
    <s v="CA-2011-124079"/>
    <s v="12/13/2011"/>
    <s v="17/12/2011"/>
    <x v="1"/>
    <x v="1"/>
    <d v="2011-12-13T00:00:00"/>
    <d v="2011-12-17T00:00:00"/>
    <s v="On Date"/>
    <s v="RandyFerguson"/>
    <s v="United States"/>
    <s v="Phoenix"/>
    <s v="Arizona"/>
    <s v="Furnishings"/>
    <s v="Electrix Incandescent Magnifying Lamp, Black"/>
    <n v="26.754499999999997"/>
    <n v="87.96"/>
    <n v="3"/>
    <n v="7.6965000000000003"/>
    <n v="615.72"/>
  </r>
  <r>
    <s v="CA-2011-124079"/>
    <s v="12/13/2011"/>
    <s v="17/12/2011"/>
    <x v="1"/>
    <x v="1"/>
    <d v="2011-12-13T00:00:00"/>
    <d v="2011-12-17T00:00:00"/>
    <s v="On Date"/>
    <s v="RandyFerguson"/>
    <s v="United States"/>
    <s v="Phoenix"/>
    <s v="Arizona"/>
    <s v="Binders"/>
    <s v="Cardinal Slant-D Ring Binder, Heavy Gauge Vinyl"/>
    <n v="4.6926000000000005"/>
    <n v="5.2140000000000004"/>
    <n v="2"/>
    <n v="-4.1711999999999998"/>
    <n v="-333.69599999999997"/>
  </r>
  <r>
    <s v="CA-2014-107244"/>
    <s v="09/08/2014"/>
    <s v="12/09/2014"/>
    <x v="3"/>
    <x v="4"/>
    <d v="2014-09-08T00:00:00"/>
    <d v="2014-09-12T00:00:00"/>
    <s v="On Date"/>
    <s v="AllenGoldenen"/>
    <s v="United States"/>
    <s v="Los Angeles"/>
    <s v="California"/>
    <s v="Furnishings"/>
    <s v="C-Line Magnetic Cubicle Keepers, Clear Polypropylene"/>
    <n v="2.8652000000000002"/>
    <n v="19.760000000000002"/>
    <n v="4"/>
    <n v="8.2992000000000008"/>
    <n v="663.93600000000004"/>
  </r>
  <r>
    <s v="CA-2012-135580"/>
    <s v="12/30/2012"/>
    <s v="03/01/2013"/>
    <x v="0"/>
    <x v="1"/>
    <d v="2012-12-30T00:00:00"/>
    <d v="2013-01-03T00:00:00"/>
    <s v="On Date"/>
    <s v="ClayLudtke"/>
    <s v="United States"/>
    <s v="Los Angeles"/>
    <s v="California"/>
    <s v="Paper"/>
    <s v="Xerox 1929"/>
    <n v="12.333599999999999"/>
    <n v="68.52"/>
    <n v="3"/>
    <n v="31.519200000000001"/>
    <n v="2521.5360000000001"/>
  </r>
  <r>
    <s v="CA-2012-135580"/>
    <s v="12/30/2012"/>
    <s v="03/01/2013"/>
    <x v="0"/>
    <x v="1"/>
    <d v="2012-12-30T00:00:00"/>
    <d v="2013-01-03T00:00:00"/>
    <s v="On Date"/>
    <s v="ClayLudtke"/>
    <s v="United States"/>
    <s v="Los Angeles"/>
    <s v="California"/>
    <s v="Storage"/>
    <s v="2300 Heavy-Duty Transfer File Systems by Perma"/>
    <n v="20.233800000000002"/>
    <n v="74.94"/>
    <n v="3"/>
    <n v="14.2386"/>
    <n v="1139.088"/>
  </r>
  <r>
    <s v="CA-2012-135580"/>
    <s v="12/30/2012"/>
    <s v="03/01/2013"/>
    <x v="0"/>
    <x v="1"/>
    <d v="2012-12-30T00:00:00"/>
    <d v="2013-01-03T00:00:00"/>
    <s v="On Date"/>
    <s v="ClayLudtke"/>
    <s v="United States"/>
    <s v="Los Angeles"/>
    <s v="California"/>
    <s v="Machines"/>
    <s v="Zebra GX420t Direct Thermal/Thermal Transfer Printer"/>
    <n v="376.97449999999998"/>
    <n v="2548.56"/>
    <n v="6"/>
    <n v="286.71300000000002"/>
    <n v="22937.040000000001"/>
  </r>
  <r>
    <s v="CA-2012-135580"/>
    <s v="12/30/2012"/>
    <s v="03/01/2013"/>
    <x v="0"/>
    <x v="1"/>
    <d v="2012-12-30T00:00:00"/>
    <d v="2013-01-03T00:00:00"/>
    <s v="On Date"/>
    <s v="ClayLudtke"/>
    <s v="United States"/>
    <s v="Los Angeles"/>
    <s v="California"/>
    <s v="Envelopes"/>
    <s v="Tyvek Side-Opening Peel &amp; Seel Expanding Envelopes"/>
    <n v="49.764000000000003"/>
    <n v="271.44"/>
    <n v="3"/>
    <n v="122.148"/>
    <n v="9771.84"/>
  </r>
  <r>
    <s v="CA-2012-135580"/>
    <s v="12/30/2012"/>
    <s v="03/01/2013"/>
    <x v="0"/>
    <x v="1"/>
    <d v="2012-12-30T00:00:00"/>
    <d v="2013-01-03T00:00:00"/>
    <s v="On Date"/>
    <s v="ClayLudtke"/>
    <s v="United States"/>
    <s v="Los Angeles"/>
    <s v="California"/>
    <s v="Phones"/>
    <s v="Cisco SPA 502G IP Phone"/>
    <n v="83.964999999999989"/>
    <n v="287.88"/>
    <n v="3"/>
    <n v="35.984999999999999"/>
    <n v="2878.8"/>
  </r>
  <r>
    <s v="CA-2013-159016"/>
    <s v="03/11/2013"/>
    <s v="12/03/2013"/>
    <x v="0"/>
    <x v="9"/>
    <d v="2013-03-11T00:00:00"/>
    <d v="2013-03-12T00:00:00"/>
    <s v="On Date"/>
    <s v="KarenFerguson"/>
    <s v="United States"/>
    <s v="Los Angeles"/>
    <s v="California"/>
    <s v="Paper"/>
    <s v="Rediform Voice Mail Log Books"/>
    <n v="1.5495999999999999"/>
    <n v="14.9"/>
    <n v="5"/>
    <n v="7.1520000000000001"/>
    <n v="572.16"/>
  </r>
  <r>
    <s v="CA-2013-159016"/>
    <s v="03/11/2013"/>
    <s v="12/03/2013"/>
    <x v="0"/>
    <x v="9"/>
    <d v="2013-03-11T00:00:00"/>
    <d v="2013-03-12T00:00:00"/>
    <s v="On Date"/>
    <s v="KarenFerguson"/>
    <s v="United States"/>
    <s v="Los Angeles"/>
    <s v="California"/>
    <s v="Phones"/>
    <s v="Apple iPhone 5"/>
    <n v="474.3759"/>
    <n v="4158.9120000000003"/>
    <n v="8"/>
    <n v="363.90480000000002"/>
    <n v="29112.384000000002"/>
  </r>
  <r>
    <s v="CA-2011-102652"/>
    <s v="04/06/2011"/>
    <s v="12/04/2011"/>
    <x v="1"/>
    <x v="10"/>
    <d v="2011-04-06T00:00:00"/>
    <d v="2011-04-12T00:00:00"/>
    <s v="Delay"/>
    <s v="AndyYotov"/>
    <s v="United States"/>
    <s v="Los Angeles"/>
    <s v="California"/>
    <s v="Furnishings"/>
    <s v="Tenex B1-RE Series Chair Mats for Low Pile Carpets"/>
    <n v="38.163399999999996"/>
    <n v="91.96"/>
    <n v="2"/>
    <n v="15.6332"/>
    <n v="1250.6559999999999"/>
  </r>
  <r>
    <s v="CA-2011-102652"/>
    <s v="04/06/2011"/>
    <s v="12/04/2011"/>
    <x v="1"/>
    <x v="10"/>
    <d v="2011-04-06T00:00:00"/>
    <d v="2011-04-12T00:00:00"/>
    <s v="Delay"/>
    <s v="AndyYotov"/>
    <s v="United States"/>
    <s v="Los Angeles"/>
    <s v="California"/>
    <s v="Furnishings"/>
    <s v="C-Line Cubicle Keepers Polyproplyene Holder With Velcro Backings"/>
    <n v="2.8852999999999995"/>
    <n v="33.11"/>
    <n v="7"/>
    <n v="12.9129"/>
    <n v="1033.0320000000002"/>
  </r>
  <r>
    <s v="CA-2011-102652"/>
    <s v="04/06/2011"/>
    <s v="12/04/2011"/>
    <x v="1"/>
    <x v="10"/>
    <d v="2011-04-06T00:00:00"/>
    <d v="2011-04-12T00:00:00"/>
    <s v="Delay"/>
    <s v="AndyYotov"/>
    <s v="United States"/>
    <s v="Los Angeles"/>
    <s v="California"/>
    <s v="Paper"/>
    <s v="Xerox 211"/>
    <n v="3.3696000000000002"/>
    <n v="19.440000000000001"/>
    <n v="3"/>
    <n v="9.3312000000000008"/>
    <n v="746.49600000000009"/>
  </r>
  <r>
    <s v="CA-2011-102652"/>
    <s v="04/06/2011"/>
    <s v="12/04/2011"/>
    <x v="1"/>
    <x v="10"/>
    <d v="2011-04-06T00:00:00"/>
    <d v="2011-04-12T00:00:00"/>
    <s v="Delay"/>
    <s v="AndyYotov"/>
    <s v="United States"/>
    <s v="Los Angeles"/>
    <s v="California"/>
    <s v="Paper"/>
    <s v="Xerox 194"/>
    <n v="28.849599999999995"/>
    <n v="55.48"/>
    <n v="1"/>
    <n v="26.630400000000002"/>
    <n v="2130.4320000000002"/>
  </r>
  <r>
    <s v="CA-2014-136007"/>
    <s v="02/24/2014"/>
    <s v="03/03/2014"/>
    <x v="3"/>
    <x v="11"/>
    <d v="2014-02-24T00:00:00"/>
    <d v="2014-03-03T00:00:00"/>
    <s v="Delay"/>
    <s v="AnnChong"/>
    <s v="United States"/>
    <s v="Seattle"/>
    <s v="Washington"/>
    <s v="Fasteners"/>
    <s v="Alliance Rubber Bands"/>
    <n v="1.6128000000000002"/>
    <n v="8.4"/>
    <n v="5"/>
    <n v="0.33600000000000002"/>
    <n v="26.880000000000003"/>
  </r>
  <r>
    <s v="CA-2014-136007"/>
    <s v="02/24/2014"/>
    <s v="03/03/2014"/>
    <x v="3"/>
    <x v="11"/>
    <d v="2014-02-24T00:00:00"/>
    <d v="2014-03-03T00:00:00"/>
    <s v="Delay"/>
    <s v="AnnChong"/>
    <s v="United States"/>
    <s v="Seattle"/>
    <s v="Washington"/>
    <s v="Phones"/>
    <s v="invisibleSHIELD by ZAGG Smudge-Free Screen Protector"/>
    <n v="9.3547999999999991"/>
    <n v="71.959999999999994"/>
    <n v="5"/>
    <n v="25.186"/>
    <n v="2014.88"/>
  </r>
  <r>
    <s v="US-2013-112970"/>
    <s v="11/15/2013"/>
    <s v="16/11/2013"/>
    <x v="0"/>
    <x v="7"/>
    <d v="2013-11-15T00:00:00"/>
    <d v="2013-11-16T00:00:00"/>
    <s v="On Date"/>
    <s v="TimBrockman"/>
    <s v="United States"/>
    <s v="Los Angeles"/>
    <s v="California"/>
    <s v="Art"/>
    <s v="Newell 35"/>
    <n v="2.3287999999999998"/>
    <n v="9.84"/>
    <n v="3"/>
    <n v="2.8536000000000001"/>
    <n v="228.28800000000001"/>
  </r>
  <r>
    <s v="CA-2012-130253"/>
    <s v="12/14/2012"/>
    <s v="18/12/2012"/>
    <x v="2"/>
    <x v="1"/>
    <d v="2012-12-14T00:00:00"/>
    <d v="2012-12-18T00:00:00"/>
    <s v="On Date"/>
    <s v="PaulProst"/>
    <s v="United States"/>
    <s v="Los Angeles"/>
    <s v="California"/>
    <s v="Furnishings"/>
    <s v="Master Caster Door Stop, Gray"/>
    <n v="3.3528000000000002"/>
    <n v="15.24"/>
    <n v="3"/>
    <n v="5.1816000000000004"/>
    <n v="414.52800000000002"/>
  </r>
  <r>
    <s v="CA-2014-122364"/>
    <s v="09/25/2014"/>
    <s v="30/09/2014"/>
    <x v="3"/>
    <x v="4"/>
    <d v="2014-09-25T00:00:00"/>
    <d v="2014-09-30T00:00:00"/>
    <s v="On Date"/>
    <s v="FrankAtkinson"/>
    <s v="United States"/>
    <s v="Los Angeles"/>
    <s v="California"/>
    <s v="Phones"/>
    <s v="Wilson Electronics DB Pro Signal Booster"/>
    <n v="261.34000000000003"/>
    <n v="859.2"/>
    <n v="3"/>
    <n v="75.180000000000007"/>
    <n v="6014.4000000000005"/>
  </r>
  <r>
    <s v="CA-2014-122364"/>
    <s v="09/25/2014"/>
    <s v="30/09/2014"/>
    <x v="3"/>
    <x v="4"/>
    <d v="2014-09-25T00:00:00"/>
    <d v="2014-09-30T00:00:00"/>
    <s v="On Date"/>
    <s v="FrankAtkinson"/>
    <s v="United States"/>
    <s v="Los Angeles"/>
    <s v="California"/>
    <s v="Machines"/>
    <s v="Socket Bluetooth Cordless Hand Scanner (CHS)"/>
    <n v="109.69399999999999"/>
    <n v="506.28"/>
    <n v="3"/>
    <n v="177.19800000000001"/>
    <n v="14175.84"/>
  </r>
  <r>
    <s v="CA-2013-117912"/>
    <s v="02/04/2013"/>
    <s v="08/02/2013"/>
    <x v="0"/>
    <x v="11"/>
    <d v="2013-02-04T00:00:00"/>
    <d v="2013-02-08T00:00:00"/>
    <s v="On Date"/>
    <s v="TracyBlumstein"/>
    <s v="United States"/>
    <s v="Sierra Vista"/>
    <s v="Arizona"/>
    <s v="Furnishings"/>
    <s v="Nu-Dell Float Frame 11 x 14 1/2"/>
    <n v="5.2084000000000001"/>
    <n v="14.368"/>
    <n v="2"/>
    <n v="3.9512"/>
    <n v="316.096"/>
  </r>
  <r>
    <s v="CA-2012-113215"/>
    <s v="09/03/2012"/>
    <s v="08/09/2012"/>
    <x v="2"/>
    <x v="4"/>
    <d v="2012-09-03T00:00:00"/>
    <d v="2012-09-08T00:00:00"/>
    <s v="On Date"/>
    <s v="CathyPrescott"/>
    <s v="United States"/>
    <s v="Tucson"/>
    <s v="Arizona"/>
    <s v="Furnishings"/>
    <s v="GE 48&quot; Fluorescent Tube, Cool White Energy Saver, 34 Watts, 30/Box"/>
    <n v="49.614999999999995"/>
    <n v="238.15199999999999"/>
    <n v="3"/>
    <n v="89.307000000000002"/>
    <n v="7144.56"/>
  </r>
  <r>
    <s v="CA-2012-111780"/>
    <s v="12/25/2012"/>
    <s v="30/12/2012"/>
    <x v="2"/>
    <x v="1"/>
    <d v="2012-12-25T00:00:00"/>
    <d v="2012-12-30T00:00:00"/>
    <s v="On Date"/>
    <s v="RalphArnett"/>
    <s v="United States"/>
    <s v="San Diego"/>
    <s v="California"/>
    <s v="Copiers"/>
    <s v="Brother DCP1000 Digital 3 in 1 Multifunction Machine"/>
    <n v="194.99350000000001"/>
    <n v="1199.96"/>
    <n v="5"/>
    <n v="224.99250000000001"/>
    <n v="17999.400000000001"/>
  </r>
  <r>
    <s v="CA-2012-111780"/>
    <s v="12/25/2012"/>
    <s v="30/12/2012"/>
    <x v="2"/>
    <x v="1"/>
    <d v="2012-12-25T00:00:00"/>
    <d v="2012-12-30T00:00:00"/>
    <s v="On Date"/>
    <s v="RalphArnett"/>
    <s v="United States"/>
    <s v="San Diego"/>
    <s v="California"/>
    <s v="Paper"/>
    <s v="Important Message Pads, 50 4-1/4 x 5-1/2 Forms per Pad"/>
    <n v="2.1419999999999999"/>
    <n v="12.6"/>
    <n v="3"/>
    <n v="6.1740000000000004"/>
    <n v="493.92"/>
  </r>
  <r>
    <s v="CA-2012-111780"/>
    <s v="12/25/2012"/>
    <s v="30/12/2012"/>
    <x v="2"/>
    <x v="1"/>
    <d v="2012-12-25T00:00:00"/>
    <d v="2012-12-30T00:00:00"/>
    <s v="On Date"/>
    <s v="RalphArnett"/>
    <s v="United States"/>
    <s v="San Diego"/>
    <s v="California"/>
    <s v="Paper"/>
    <s v="Great White Multi-Use Recycled Paper (20Lb. and 84 Bright)"/>
    <n v="3.2890000000000001"/>
    <n v="17.940000000000001"/>
    <n v="3"/>
    <n v="8.0730000000000004"/>
    <n v="645.84"/>
  </r>
  <r>
    <s v="CA-2014-166695"/>
    <s v="05/21/2014"/>
    <s v="25/05/2014"/>
    <x v="3"/>
    <x v="2"/>
    <d v="2014-05-21T00:00:00"/>
    <d v="2014-05-25T00:00:00"/>
    <s v="On Date"/>
    <s v="ChuckClark"/>
    <s v="United States"/>
    <s v="Lakewood"/>
    <s v="California"/>
    <s v="Chairs"/>
    <s v="Global Geo Office Task Chair, Gray"/>
    <n v="76.931000000000012"/>
    <n v="518.27200000000005"/>
    <n v="8"/>
    <n v="-97.176000000000002"/>
    <n v="-7774.08"/>
  </r>
  <r>
    <s v="CA-2014-166695"/>
    <s v="05/21/2014"/>
    <s v="25/05/2014"/>
    <x v="3"/>
    <x v="2"/>
    <d v="2014-05-21T00:00:00"/>
    <d v="2014-05-25T00:00:00"/>
    <s v="On Date"/>
    <s v="ChuckClark"/>
    <s v="United States"/>
    <s v="Lakewood"/>
    <s v="California"/>
    <s v="Furnishings"/>
    <s v="G.E. Halogen Desk Lamp Bulbs"/>
    <n v="3.6296000000000004"/>
    <n v="6.98"/>
    <n v="1"/>
    <n v="3.3504"/>
    <n v="268.03199999999998"/>
  </r>
  <r>
    <s v="CA-2014-166695"/>
    <s v="05/21/2014"/>
    <s v="25/05/2014"/>
    <x v="3"/>
    <x v="2"/>
    <d v="2014-05-21T00:00:00"/>
    <d v="2014-05-25T00:00:00"/>
    <s v="On Date"/>
    <s v="ChuckClark"/>
    <s v="United States"/>
    <s v="Lakewood"/>
    <s v="California"/>
    <s v="Machines"/>
    <s v="Okidata B400 Printer"/>
    <n v="304.58999999999997"/>
    <n v="343.2"/>
    <n v="1"/>
    <n v="38.61"/>
    <n v="3088.8"/>
  </r>
  <r>
    <s v="CA-2014-121398"/>
    <s v="12/26/2014"/>
    <s v="30/12/2014"/>
    <x v="3"/>
    <x v="1"/>
    <d v="2014-12-26T00:00:00"/>
    <d v="2014-12-30T00:00:00"/>
    <s v="On Date"/>
    <s v="FredHopkins"/>
    <s v="United States"/>
    <s v="Los Angeles"/>
    <s v="California"/>
    <s v="Binders"/>
    <s v="GBC DocuBind P50 Personal Binding Machine"/>
    <n v="33.909399999999998"/>
    <n v="153.55199999999999"/>
    <n v="3"/>
    <n v="51.823799999999999"/>
    <n v="4145.9039999999995"/>
  </r>
  <r>
    <s v="CA-2014-121398"/>
    <s v="12/26/2014"/>
    <s v="30/12/2014"/>
    <x v="3"/>
    <x v="1"/>
    <d v="2014-12-26T00:00:00"/>
    <d v="2014-12-30T00:00:00"/>
    <s v="On Date"/>
    <s v="FredHopkins"/>
    <s v="United States"/>
    <s v="Los Angeles"/>
    <s v="California"/>
    <s v="Storage"/>
    <s v="Tennsco Stur-D-Stor Boltless Shelving, 5 Shelves, 24&quot; Deep, Sand"/>
    <n v="133.95689999999999"/>
    <n v="270.62"/>
    <n v="2"/>
    <n v="2.7061999999999999"/>
    <n v="216.49599999999998"/>
  </r>
  <r>
    <s v="CA-2012-114048"/>
    <s v="12/14/2012"/>
    <s v="18/12/2012"/>
    <x v="2"/>
    <x v="1"/>
    <d v="2012-12-14T00:00:00"/>
    <d v="2012-12-18T00:00:00"/>
    <s v="On Date"/>
    <s v="EricHoffmann"/>
    <s v="United States"/>
    <s v="Costa Mesa"/>
    <s v="California"/>
    <s v="Furnishings"/>
    <s v="Staples"/>
    <n v="5.4544000000000006"/>
    <n v="29.22"/>
    <n v="3"/>
    <n v="12.8568"/>
    <n v="1028.5439999999999"/>
  </r>
  <r>
    <s v="US-2014-162068"/>
    <s v="12/29/2014"/>
    <s v="01/01/2015"/>
    <x v="4"/>
    <x v="1"/>
    <d v="2014-12-29T00:00:00"/>
    <d v="2015-01-01T00:00:00"/>
    <s v="On Date"/>
    <s v="PamelaCoakley"/>
    <s v="United States"/>
    <s v="Loveland"/>
    <s v="Colorado"/>
    <s v="Binders"/>
    <s v="Avery Reinforcements for Hole-Punch Pages"/>
    <n v="1.089"/>
    <n v="1.1879999999999999"/>
    <n v="2"/>
    <n v="-0.99"/>
    <n v="-79.2"/>
  </r>
  <r>
    <s v="CA-2013-133802"/>
    <s v="03/15/2013"/>
    <s v="21/03/2013"/>
    <x v="0"/>
    <x v="9"/>
    <d v="2013-03-15T00:00:00"/>
    <d v="2013-03-21T00:00:00"/>
    <s v="Delay"/>
    <s v="StephaniePhelps"/>
    <s v="United States"/>
    <s v="Redwood City"/>
    <s v="California"/>
    <s v="Binders"/>
    <s v="Wilson Jones Leather-Like Binders with DublLock Round Rings"/>
    <n v="4.6269000000000009"/>
    <n v="41.904000000000003"/>
    <n v="6"/>
    <n v="14.1426"/>
    <n v="1131.4079999999999"/>
  </r>
  <r>
    <s v="CA-2014-143378"/>
    <s v="09/20/2014"/>
    <s v="26/09/2014"/>
    <x v="3"/>
    <x v="4"/>
    <d v="2014-09-20T00:00:00"/>
    <d v="2014-09-26T00:00:00"/>
    <s v="Delay"/>
    <s v="JustinRitter"/>
    <s v="United States"/>
    <s v="Springfield"/>
    <s v="Oregon"/>
    <s v="Phones"/>
    <s v="Mophie Juice Pack Helium for iPhone"/>
    <n v="57.592799999999997"/>
    <n v="191.976"/>
    <n v="3"/>
    <n v="19.197600000000001"/>
    <n v="1535.808"/>
  </r>
  <r>
    <s v="CA-2014-143378"/>
    <s v="09/20/2014"/>
    <s v="26/09/2014"/>
    <x v="3"/>
    <x v="4"/>
    <d v="2014-09-20T00:00:00"/>
    <d v="2014-09-26T00:00:00"/>
    <s v="Delay"/>
    <s v="JustinRitter"/>
    <s v="United States"/>
    <s v="Springfield"/>
    <s v="Oregon"/>
    <s v="Art"/>
    <s v="Peel-Off China Markers"/>
    <n v="5.7593999999999994"/>
    <n v="23.832000000000001"/>
    <n v="3"/>
    <n v="6.5537999999999998"/>
    <n v="524.30399999999997"/>
  </r>
  <r>
    <s v="CA-2014-143378"/>
    <s v="09/20/2014"/>
    <s v="26/09/2014"/>
    <x v="3"/>
    <x v="4"/>
    <d v="2014-09-20T00:00:00"/>
    <d v="2014-09-26T00:00:00"/>
    <s v="Delay"/>
    <s v="JustinRitter"/>
    <s v="United States"/>
    <s v="Springfield"/>
    <s v="Oregon"/>
    <s v="Furnishings"/>
    <s v="Howard Miller 14-1/2&quot; Diameter Chrome Round Wall Clock"/>
    <n v="43.479199999999999"/>
    <n v="409.21600000000001"/>
    <n v="8"/>
    <n v="61.382399999999997"/>
    <n v="4910.5919999999996"/>
  </r>
  <r>
    <s v="CA-2014-143378"/>
    <s v="09/20/2014"/>
    <s v="26/09/2014"/>
    <x v="3"/>
    <x v="4"/>
    <d v="2014-09-20T00:00:00"/>
    <d v="2014-09-26T00:00:00"/>
    <s v="Delay"/>
    <s v="JustinRitter"/>
    <s v="United States"/>
    <s v="Springfield"/>
    <s v="Oregon"/>
    <s v="Bookcases"/>
    <s v="O'Sullivan 4-Shelf Bookcase in Odessa Pine"/>
    <n v="100.4134"/>
    <n v="72.587999999999994"/>
    <n v="2"/>
    <n v="-128.2388"/>
    <n v="-10259.103999999999"/>
  </r>
  <r>
    <s v="CA-2014-145772"/>
    <s v="06/04/2014"/>
    <s v="08/06/2014"/>
    <x v="3"/>
    <x v="0"/>
    <d v="2014-06-04T00:00:00"/>
    <d v="2014-06-08T00:00:00"/>
    <s v="On Date"/>
    <s v="SaphhiraShifley"/>
    <s v="United States"/>
    <s v="Los Angeles"/>
    <s v="California"/>
    <s v="Accessories"/>
    <s v="Kingston Digital DataTraveler 16GB USB 2.0"/>
    <n v="7.2494999999999994"/>
    <n v="44.75"/>
    <n v="5"/>
    <n v="8.5024999999999995"/>
    <n v="680.19999999999993"/>
  </r>
  <r>
    <s v="CA-2014-145772"/>
    <s v="06/04/2014"/>
    <s v="08/06/2014"/>
    <x v="3"/>
    <x v="0"/>
    <d v="2014-06-04T00:00:00"/>
    <d v="2014-06-08T00:00:00"/>
    <s v="On Date"/>
    <s v="SaphhiraShifley"/>
    <s v="United States"/>
    <s v="Los Angeles"/>
    <s v="California"/>
    <s v="Paper"/>
    <s v="Xerox 1947"/>
    <n v="3.2890000000000006"/>
    <n v="11.96"/>
    <n v="2"/>
    <n v="5.3819999999999997"/>
    <n v="430.55999999999995"/>
  </r>
  <r>
    <s v="CA-2014-145772"/>
    <s v="06/04/2014"/>
    <s v="08/06/2014"/>
    <x v="3"/>
    <x v="0"/>
    <d v="2014-06-04T00:00:00"/>
    <d v="2014-06-08T00:00:00"/>
    <s v="On Date"/>
    <s v="SaphhiraShifley"/>
    <s v="United States"/>
    <s v="Los Angeles"/>
    <s v="California"/>
    <s v="Binders"/>
    <s v="UniKeep View Case Binders"/>
    <n v="2.6406000000000001"/>
    <n v="3.9119999999999999"/>
    <n v="1"/>
    <n v="1.2714000000000001"/>
    <n v="101.712"/>
  </r>
  <r>
    <s v="US-2011-158400"/>
    <s v="10/25/2011"/>
    <s v="28/10/2011"/>
    <x v="1"/>
    <x v="8"/>
    <d v="2011-10-25T00:00:00"/>
    <d v="2011-10-28T00:00:00"/>
    <s v="On Date"/>
    <s v="AaronHawkins"/>
    <s v="United States"/>
    <s v="San Francisco"/>
    <s v="California"/>
    <s v="Binders"/>
    <s v="GBC VeloBind Cover Sets"/>
    <n v="7.7200000000000006"/>
    <n v="49.408000000000001"/>
    <n v="4"/>
    <n v="18.527999999999999"/>
    <n v="1482.2399999999998"/>
  </r>
  <r>
    <s v="CA-2013-148096"/>
    <s v="08/17/2013"/>
    <s v="20/08/2013"/>
    <x v="0"/>
    <x v="3"/>
    <d v="2013-08-17T00:00:00"/>
    <d v="2013-08-20T00:00:00"/>
    <s v="On Date"/>
    <s v="AnthonyO'Donnell"/>
    <s v="United States"/>
    <s v="Los Angeles"/>
    <s v="California"/>
    <s v="Tables"/>
    <s v="Barricks 18&quot; x 48&quot; Non-Folding Utility Table with Bottom Storage Shelf"/>
    <n v="74.591999999999999"/>
    <n v="161.28"/>
    <n v="2"/>
    <n v="12.096"/>
    <n v="967.68000000000006"/>
  </r>
  <r>
    <s v="CA-2013-146766"/>
    <s v="11/05/2013"/>
    <s v="05/11/2013"/>
    <x v="0"/>
    <x v="7"/>
    <d v="2013-11-05T00:00:00"/>
    <d v="2013-11-05T00:00:00"/>
    <s v="On Date"/>
    <s v="ThomasThornton"/>
    <s v="United States"/>
    <s v="Chula Vista"/>
    <s v="California"/>
    <s v="Art"/>
    <s v="Boston Heavy-Duty Trimline Electric Pencil Sharpeners"/>
    <n v="34.222000000000001"/>
    <n v="192.8"/>
    <n v="4"/>
    <n v="55.911999999999999"/>
    <n v="4472.96"/>
  </r>
  <r>
    <s v="CA-2011-131247"/>
    <s v="03/30/2011"/>
    <s v="04/04/2011"/>
    <x v="1"/>
    <x v="9"/>
    <d v="2011-03-30T00:00:00"/>
    <d v="2011-04-04T00:00:00"/>
    <s v="On Date"/>
    <s v="GuyArmstrong"/>
    <s v="United States"/>
    <s v="San Francisco"/>
    <s v="California"/>
    <s v="Bookcases"/>
    <s v="O'Sullivan Living Dimensions 2-Shelf Bookcases"/>
    <n v="108.88200000000001"/>
    <n v="205.666"/>
    <n v="2"/>
    <n v="-12.098000000000001"/>
    <n v="-967.84"/>
  </r>
  <r>
    <s v="US-2012-113593"/>
    <s v="04/18/2012"/>
    <s v="20/04/2012"/>
    <x v="2"/>
    <x v="10"/>
    <d v="2012-04-18T00:00:00"/>
    <d v="2012-04-20T00:00:00"/>
    <s v="On Date"/>
    <s v="NathanCano"/>
    <s v="United States"/>
    <s v="Santa Maria"/>
    <s v="California"/>
    <s v="Storage"/>
    <s v="Advantus Rolling Drawer Organizers"/>
    <n v="28.475199999999997"/>
    <n v="115.44"/>
    <n v="3"/>
    <n v="30.014399999999998"/>
    <n v="2401.152"/>
  </r>
  <r>
    <s v="CA-2011-133543"/>
    <s v="12/22/2011"/>
    <s v="26/12/2011"/>
    <x v="1"/>
    <x v="1"/>
    <d v="2011-12-22T00:00:00"/>
    <d v="2011-12-26T00:00:00"/>
    <s v="On Date"/>
    <s v="KhloeMiller"/>
    <s v="United States"/>
    <s v="San Jose"/>
    <s v="California"/>
    <s v="Art"/>
    <s v="Newell 332"/>
    <n v="2.1461999999999999"/>
    <n v="11.76"/>
    <n v="4"/>
    <n v="3.1751999999999998"/>
    <n v="254.01599999999999"/>
  </r>
  <r>
    <s v="CA-2014-105130"/>
    <s v="11/22/2014"/>
    <s v="26/11/2014"/>
    <x v="3"/>
    <x v="7"/>
    <d v="2014-11-22T00:00:00"/>
    <d v="2014-11-26T00:00:00"/>
    <s v="On Date"/>
    <s v="PatrickJones"/>
    <s v="United States"/>
    <s v="San Francisco"/>
    <s v="California"/>
    <s v="Art"/>
    <s v="Newell 332"/>
    <n v="2.1461999999999999"/>
    <n v="11.76"/>
    <n v="4"/>
    <n v="3.1751999999999998"/>
    <n v="254.01599999999999"/>
  </r>
  <r>
    <s v="CA-2014-105130"/>
    <s v="11/22/2014"/>
    <s v="26/11/2014"/>
    <x v="3"/>
    <x v="7"/>
    <d v="2014-11-22T00:00:00"/>
    <d v="2014-11-26T00:00:00"/>
    <s v="On Date"/>
    <s v="PatrickJones"/>
    <s v="United States"/>
    <s v="San Francisco"/>
    <s v="California"/>
    <s v="Binders"/>
    <s v="Canvas Sectional Post Binders"/>
    <n v="12.984599999999999"/>
    <n v="40.735999999999997"/>
    <n v="2"/>
    <n v="14.7668"/>
    <n v="1181.3440000000001"/>
  </r>
  <r>
    <s v="CA-2013-161928"/>
    <s v="06/28/2013"/>
    <s v="30/06/2013"/>
    <x v="0"/>
    <x v="0"/>
    <d v="2013-06-28T00:00:00"/>
    <d v="2013-06-30T00:00:00"/>
    <s v="On Date"/>
    <s v="AnnaChung"/>
    <s v="United States"/>
    <s v="San Francisco"/>
    <s v="California"/>
    <s v="Phones"/>
    <s v="Ooma Telo VoIP Home Phone System"/>
    <n v="94.492500000000007"/>
    <n v="201.584"/>
    <n v="2"/>
    <n v="12.599"/>
    <n v="1007.9200000000001"/>
  </r>
  <r>
    <s v="CA-2014-101322"/>
    <s v="12/29/2014"/>
    <s v="01/01/2015"/>
    <x v="4"/>
    <x v="1"/>
    <d v="2014-12-29T00:00:00"/>
    <d v="2015-01-01T00:00:00"/>
    <s v="On Date"/>
    <s v="JasonGross"/>
    <s v="United States"/>
    <s v="Long Beach"/>
    <s v="California"/>
    <s v="Chairs"/>
    <s v="Novimex Turbo Task Chair"/>
    <n v="62.462400000000002"/>
    <n v="340.70400000000001"/>
    <n v="6"/>
    <n v="-34.070399999999999"/>
    <n v="-2725.6320000000001"/>
  </r>
  <r>
    <s v="CA-2011-111871"/>
    <s v="03/18/2011"/>
    <s v="21/03/2011"/>
    <x v="1"/>
    <x v="9"/>
    <d v="2011-03-18T00:00:00"/>
    <d v="2011-03-21T00:00:00"/>
    <s v="On Date"/>
    <s v="EileenKiefer"/>
    <s v="United States"/>
    <s v="San Francisco"/>
    <s v="California"/>
    <s v="Bookcases"/>
    <s v="Bush Heritage Pine Collection 5-Shelf Bookcase, Albany Pine Finish, *Special Order"/>
    <n v="112.78399999999999"/>
    <n v="1198.33"/>
    <n v="10"/>
    <n v="70.489999999999995"/>
    <n v="5639.2"/>
  </r>
  <r>
    <s v="CA-2014-139437"/>
    <s v="07/04/2014"/>
    <s v="09/07/2014"/>
    <x v="3"/>
    <x v="6"/>
    <d v="2014-07-04T00:00:00"/>
    <d v="2014-07-09T00:00:00"/>
    <s v="On Date"/>
    <s v="RobDowd"/>
    <s v="United States"/>
    <s v="Los Angeles"/>
    <s v="California"/>
    <s v="Storage"/>
    <s v="Rogers Deluxe File Chest"/>
    <n v="21.760200000000001"/>
    <n v="87.92"/>
    <n v="4"/>
    <n v="0.87919999999999998"/>
    <n v="70.335999999999999"/>
  </r>
  <r>
    <s v="CA-2013-161025"/>
    <s v="12/04/2013"/>
    <s v="10/12/2013"/>
    <x v="0"/>
    <x v="1"/>
    <d v="2013-12-04T00:00:00"/>
    <d v="2013-12-10T00:00:00"/>
    <s v="Delay"/>
    <s v="GaryMcGarr"/>
    <s v="United States"/>
    <s v="Los Angeles"/>
    <s v="California"/>
    <s v="Storage"/>
    <s v="Fellowes Staxonsteel Drawer Files"/>
    <n v="166.12619999999998"/>
    <n v="772.68"/>
    <n v="4"/>
    <n v="108.1752"/>
    <n v="8654.0159999999996"/>
  </r>
  <r>
    <s v="CA-2012-132815"/>
    <s v="09/19/2012"/>
    <s v="22/09/2012"/>
    <x v="2"/>
    <x v="4"/>
    <d v="2012-09-19T00:00:00"/>
    <d v="2012-09-22T00:00:00"/>
    <s v="On Date"/>
    <s v="RickWilson"/>
    <s v="United States"/>
    <s v="Los Angeles"/>
    <s v="California"/>
    <s v="Paper"/>
    <s v="Personal Creations Ink Jet Cards and Labels"/>
    <n v="5.8548"/>
    <n v="22.96"/>
    <n v="2"/>
    <n v="11.250400000000001"/>
    <n v="900.03200000000004"/>
  </r>
  <r>
    <s v="CA-2013-143609"/>
    <s v="12/12/2013"/>
    <s v="14/12/2013"/>
    <x v="0"/>
    <x v="1"/>
    <d v="2013-12-12T00:00:00"/>
    <d v="2013-12-14T00:00:00"/>
    <s v="On Date"/>
    <s v="DeborahBrumfield"/>
    <s v="United States"/>
    <s v="Portland"/>
    <s v="Oregon"/>
    <s v="Chairs"/>
    <s v="Global Fabric Manager's Chair, Dark Gray"/>
    <n v="75.734999999999999"/>
    <n v="403.92"/>
    <n v="5"/>
    <n v="25.245000000000001"/>
    <n v="2019.6000000000001"/>
  </r>
  <r>
    <s v="CA-2014-107986"/>
    <s v="12/14/2014"/>
    <s v="14/12/2014"/>
    <x v="3"/>
    <x v="1"/>
    <d v="2014-12-14T00:00:00"/>
    <d v="2014-12-14T00:00:00"/>
    <s v="On Date"/>
    <s v="MitchWebber"/>
    <s v="United States"/>
    <s v="Seattle"/>
    <s v="Washington"/>
    <s v="Storage"/>
    <s v="Sterilite Officeware Hinged File Box"/>
    <n v="7.6504000000000012"/>
    <n v="31.44"/>
    <n v="3"/>
    <n v="8.4887999999999995"/>
    <n v="679.10399999999993"/>
  </r>
  <r>
    <s v="CA-2013-118332"/>
    <s v="12/17/2013"/>
    <s v="24/12/2013"/>
    <x v="0"/>
    <x v="1"/>
    <d v="2013-12-17T00:00:00"/>
    <d v="2013-12-24T00:00:00"/>
    <s v="Delay"/>
    <s v="PeteKriz"/>
    <s v="United States"/>
    <s v="Apple Valley"/>
    <s v="California"/>
    <s v="Chairs"/>
    <s v="Office Star - Contemporary Swivel Chair with Padded Adjustable Arms and Flex Back"/>
    <n v="111.37419999999999"/>
    <n v="563.91999999999996"/>
    <n v="5"/>
    <n v="7.0490000000000004"/>
    <n v="563.92000000000007"/>
  </r>
  <r>
    <s v="CA-2014-119809"/>
    <s v="08/19/2014"/>
    <s v="26/08/2014"/>
    <x v="3"/>
    <x v="3"/>
    <d v="2014-08-19T00:00:00"/>
    <d v="2014-08-26T00:00:00"/>
    <s v="Delay"/>
    <s v="YanaSorensen"/>
    <s v="United States"/>
    <s v="Seattle"/>
    <s v="Washington"/>
    <s v="Binders"/>
    <s v="Fellowes PB300 Plastic Comb Binding Machine"/>
    <n v="205.63470000000001"/>
    <n v="2793.5279999999998"/>
    <n v="9"/>
    <n v="942.81569999999999"/>
    <n v="75425.255999999994"/>
  </r>
  <r>
    <s v="CA-2014-119809"/>
    <s v="08/19/2014"/>
    <s v="26/08/2014"/>
    <x v="3"/>
    <x v="3"/>
    <d v="2014-08-19T00:00:00"/>
    <d v="2014-08-26T00:00:00"/>
    <s v="Delay"/>
    <s v="YanaSorensen"/>
    <s v="United States"/>
    <s v="Seattle"/>
    <s v="Washington"/>
    <s v="Storage"/>
    <s v="Letter Size Cart"/>
    <n v="101.43059999999998"/>
    <n v="1000.02"/>
    <n v="7"/>
    <n v="290.00580000000002"/>
    <n v="23200.464"/>
  </r>
  <r>
    <s v="CA-2014-119809"/>
    <s v="08/19/2014"/>
    <s v="26/08/2014"/>
    <x v="3"/>
    <x v="3"/>
    <d v="2014-08-19T00:00:00"/>
    <d v="2014-08-26T00:00:00"/>
    <s v="Delay"/>
    <s v="YanaSorensen"/>
    <s v="United States"/>
    <s v="Seattle"/>
    <s v="Washington"/>
    <s v="Furnishings"/>
    <s v="Contract Clock, 14&quot;, Brown"/>
    <n v="14.506800000000002"/>
    <n v="65.94"/>
    <n v="3"/>
    <n v="22.419599999999999"/>
    <n v="1793.568"/>
  </r>
  <r>
    <s v="CA-2014-149944"/>
    <s v="11/13/2014"/>
    <s v="17/11/2014"/>
    <x v="3"/>
    <x v="7"/>
    <d v="2014-11-13T00:00:00"/>
    <d v="2014-11-17T00:00:00"/>
    <s v="On Date"/>
    <s v="MariaBertelson"/>
    <s v="United States"/>
    <s v="Longview"/>
    <s v="Washington"/>
    <s v="Fasteners"/>
    <s v="Staples"/>
    <n v="3.0399999999999996"/>
    <n v="18.239999999999998"/>
    <n v="3"/>
    <n v="9.1199999999999992"/>
    <n v="729.59999999999991"/>
  </r>
  <r>
    <s v="CA-2014-149944"/>
    <s v="11/13/2014"/>
    <s v="17/11/2014"/>
    <x v="3"/>
    <x v="7"/>
    <d v="2014-11-13T00:00:00"/>
    <d v="2014-11-17T00:00:00"/>
    <s v="On Date"/>
    <s v="MariaBertelson"/>
    <s v="United States"/>
    <s v="Longview"/>
    <s v="Washington"/>
    <s v="Appliances"/>
    <s v="Fellowes Superior 10 Outlet Split Surge Protector"/>
    <n v="27.022600000000004"/>
    <n v="76.12"/>
    <n v="2"/>
    <n v="22.0748"/>
    <n v="1765.9839999999999"/>
  </r>
  <r>
    <s v="CA-2011-128538"/>
    <s v="10/11/2011"/>
    <s v="15/10/2011"/>
    <x v="1"/>
    <x v="8"/>
    <d v="2011-10-11T00:00:00"/>
    <d v="2011-10-15T00:00:00"/>
    <s v="On Date"/>
    <s v="AlanShonely"/>
    <s v="United States"/>
    <s v="Redondo Beach"/>
    <s v="California"/>
    <s v="Envelopes"/>
    <s v="#10- 4 1/8&quot; x 9 1/2&quot; Security-Tint Envelopes"/>
    <n v="3.8963999999999999"/>
    <n v="7.64"/>
    <n v="1"/>
    <n v="3.7435999999999998"/>
    <n v="299.488"/>
  </r>
  <r>
    <s v="US-2014-157224"/>
    <s v="09/15/2014"/>
    <s v="19/09/2014"/>
    <x v="3"/>
    <x v="4"/>
    <d v="2014-09-15T00:00:00"/>
    <d v="2014-09-19T00:00:00"/>
    <s v="On Date"/>
    <s v="JoyBell-"/>
    <s v="United States"/>
    <s v="Los Angeles"/>
    <s v="California"/>
    <s v="Labels"/>
    <s v="Avery 48"/>
    <n v="3.4020000000000006"/>
    <n v="56.7"/>
    <n v="9"/>
    <n v="26.082000000000001"/>
    <n v="2086.56"/>
  </r>
  <r>
    <s v="CA-2012-133445"/>
    <s v="10/05/2012"/>
    <s v="09/10/2012"/>
    <x v="2"/>
    <x v="8"/>
    <d v="2012-10-05T00:00:00"/>
    <d v="2012-10-09T00:00:00"/>
    <s v="On Date"/>
    <s v="JeremyFarry"/>
    <s v="United States"/>
    <s v="Portland"/>
    <s v="Oregon"/>
    <s v="Bookcases"/>
    <s v="Bush Cubix Collection Bookcases, Fully Assembled"/>
    <n v="170.15460000000002"/>
    <n v="66.293999999999997"/>
    <n v="1"/>
    <n v="-103.86060000000001"/>
    <n v="-8308.848"/>
  </r>
  <r>
    <s v="CA-2012-133445"/>
    <s v="10/05/2012"/>
    <s v="09/10/2012"/>
    <x v="2"/>
    <x v="8"/>
    <d v="2012-10-05T00:00:00"/>
    <d v="2012-10-09T00:00:00"/>
    <s v="On Date"/>
    <s v="JeremyFarry"/>
    <s v="United States"/>
    <s v="Portland"/>
    <s v="Oregon"/>
    <s v="Chairs"/>
    <s v="Global Highback Leather Tilter in Burgundy"/>
    <n v="76.431600000000003"/>
    <n v="291.16800000000001"/>
    <n v="4"/>
    <n v="-14.558400000000001"/>
    <n v="-1164.672"/>
  </r>
  <r>
    <s v="US-2014-142188"/>
    <s v="09/12/2014"/>
    <s v="12/09/2014"/>
    <x v="3"/>
    <x v="4"/>
    <d v="2014-09-12T00:00:00"/>
    <d v="2014-09-12T00:00:00"/>
    <s v="On Date"/>
    <s v="JenniferFerguson"/>
    <s v="United States"/>
    <s v="Seattle"/>
    <s v="Washington"/>
    <s v="Chairs"/>
    <s v="Office Star - Contemporary Task Swivel Chair"/>
    <n v="84.344800000000006"/>
    <n v="177.56800000000001"/>
    <n v="2"/>
    <n v="8.8783999999999992"/>
    <n v="710.27199999999993"/>
  </r>
  <r>
    <s v="US-2014-142188"/>
    <s v="09/12/2014"/>
    <s v="12/09/2014"/>
    <x v="3"/>
    <x v="4"/>
    <d v="2014-09-12T00:00:00"/>
    <d v="2014-09-12T00:00:00"/>
    <s v="On Date"/>
    <s v="JenniferFerguson"/>
    <s v="United States"/>
    <s v="Seattle"/>
    <s v="Washington"/>
    <s v="Paper"/>
    <s v="Xerox 225"/>
    <n v="3.3696000000000002"/>
    <n v="19.440000000000001"/>
    <n v="3"/>
    <n v="9.3312000000000008"/>
    <n v="746.49600000000009"/>
  </r>
  <r>
    <s v="US-2014-142188"/>
    <s v="09/12/2014"/>
    <s v="12/09/2014"/>
    <x v="3"/>
    <x v="4"/>
    <d v="2014-09-12T00:00:00"/>
    <d v="2014-09-12T00:00:00"/>
    <s v="On Date"/>
    <s v="JenniferFerguson"/>
    <s v="United States"/>
    <s v="Seattle"/>
    <s v="Washington"/>
    <s v="Paper"/>
    <s v="Xerox 1894"/>
    <n v="3.3696000000000006"/>
    <n v="71.28"/>
    <n v="11"/>
    <n v="34.214399999999998"/>
    <n v="2737.152"/>
  </r>
  <r>
    <s v="US-2014-142188"/>
    <s v="09/12/2014"/>
    <s v="12/09/2014"/>
    <x v="3"/>
    <x v="4"/>
    <d v="2014-09-12T00:00:00"/>
    <d v="2014-09-12T00:00:00"/>
    <s v="On Date"/>
    <s v="JenniferFerguson"/>
    <s v="United States"/>
    <s v="Seattle"/>
    <s v="Washington"/>
    <s v="Binders"/>
    <s v="Ibico Ibimaster 300 Manual Binding System"/>
    <n v="202.39449999999999"/>
    <n v="1471.96"/>
    <n v="5"/>
    <n v="459.98750000000001"/>
    <n v="36799"/>
  </r>
  <r>
    <s v="US-2014-142188"/>
    <s v="09/12/2014"/>
    <s v="12/09/2014"/>
    <x v="3"/>
    <x v="4"/>
    <d v="2014-09-12T00:00:00"/>
    <d v="2014-09-12T00:00:00"/>
    <s v="On Date"/>
    <s v="JenniferFerguson"/>
    <s v="United States"/>
    <s v="Seattle"/>
    <s v="Washington"/>
    <s v="Phones"/>
    <s v="iOttie XL Car Mount"/>
    <n v="19.590199999999999"/>
    <n v="79.959999999999994"/>
    <n v="5"/>
    <n v="-17.991"/>
    <n v="-1439.28"/>
  </r>
  <r>
    <s v="CA-2012-134075"/>
    <s v="12/12/2012"/>
    <s v="16/12/2012"/>
    <x v="2"/>
    <x v="1"/>
    <d v="2012-12-12T00:00:00"/>
    <d v="2012-12-16T00:00:00"/>
    <s v="On Date"/>
    <s v="HelenAbelman"/>
    <s v="United States"/>
    <s v="San Jose"/>
    <s v="California"/>
    <s v="Furnishings"/>
    <s v="Eldon Cleatmat Chair Mats for Medium Pile Carpets"/>
    <n v="48.284999999999997"/>
    <n v="166.5"/>
    <n v="3"/>
    <n v="21.645"/>
    <n v="1731.6"/>
  </r>
  <r>
    <s v="CA-2012-134075"/>
    <s v="12/12/2012"/>
    <s v="16/12/2012"/>
    <x v="2"/>
    <x v="1"/>
    <d v="2012-12-12T00:00:00"/>
    <d v="2012-12-16T00:00:00"/>
    <s v="On Date"/>
    <s v="HelenAbelman"/>
    <s v="United States"/>
    <s v="San Jose"/>
    <s v="California"/>
    <s v="Storage"/>
    <s v="Standard Rollaway File with Lock"/>
    <n v="133.34059999999999"/>
    <n v="360.38"/>
    <n v="2"/>
    <n v="93.698800000000006"/>
    <n v="7495.9040000000005"/>
  </r>
  <r>
    <s v="US-2013-131912"/>
    <s v="10/30/2013"/>
    <s v="02/11/2013"/>
    <x v="0"/>
    <x v="8"/>
    <d v="2013-10-30T00:00:00"/>
    <d v="2013-11-02T00:00:00"/>
    <s v="On Date"/>
    <s v="LoganHaushalter"/>
    <s v="United States"/>
    <s v="Los Angeles"/>
    <s v="California"/>
    <s v="Binders"/>
    <s v="XtraLife ClearVue Slant-D Ring Binder, White, 3&quot;"/>
    <n v="7.9271999999999991"/>
    <n v="11.744"/>
    <n v="1"/>
    <n v="3.8168000000000002"/>
    <n v="305.34399999999999"/>
  </r>
  <r>
    <s v="CA-2013-165561"/>
    <s v="11/25/2013"/>
    <s v="29/11/2013"/>
    <x v="0"/>
    <x v="7"/>
    <d v="2013-11-25T00:00:00"/>
    <d v="2013-11-29T00:00:00"/>
    <s v="On Date"/>
    <s v="ClayRozendal"/>
    <s v="United States"/>
    <s v="Bellevue"/>
    <s v="Washington"/>
    <s v="Supplies"/>
    <s v="Elite 5&quot; Scissors"/>
    <n v="5.9150000000000009"/>
    <n v="25.35"/>
    <n v="3"/>
    <n v="7.6050000000000004"/>
    <n v="608.40000000000009"/>
  </r>
  <r>
    <s v="CA-2012-112305"/>
    <s v="11/20/2012"/>
    <s v="25/11/2012"/>
    <x v="2"/>
    <x v="7"/>
    <d v="2012-11-20T00:00:00"/>
    <d v="2012-11-25T00:00:00"/>
    <s v="On Date"/>
    <s v="KatrinaBavinger"/>
    <s v="United States"/>
    <s v="Seattle"/>
    <s v="Washington"/>
    <s v="Art"/>
    <s v="Newell 334"/>
    <n v="14.6816"/>
    <n v="119.04"/>
    <n v="6"/>
    <n v="30.950399999999998"/>
    <n v="2476.0319999999997"/>
  </r>
  <r>
    <s v="CA-2012-112305"/>
    <s v="11/20/2012"/>
    <s v="25/11/2012"/>
    <x v="2"/>
    <x v="7"/>
    <d v="2012-11-20T00:00:00"/>
    <d v="2012-11-25T00:00:00"/>
    <s v="On Date"/>
    <s v="KatrinaBavinger"/>
    <s v="United States"/>
    <s v="Seattle"/>
    <s v="Washington"/>
    <s v="Furnishings"/>
    <s v="Eldon Expressions Wood Desk Accessories, Oak"/>
    <n v="5.2397999999999998"/>
    <n v="22.14"/>
    <n v="3"/>
    <n v="6.4206000000000003"/>
    <n v="513.64800000000002"/>
  </r>
  <r>
    <s v="CA-2012-112305"/>
    <s v="11/20/2012"/>
    <s v="25/11/2012"/>
    <x v="2"/>
    <x v="7"/>
    <d v="2012-11-20T00:00:00"/>
    <d v="2012-11-25T00:00:00"/>
    <s v="On Date"/>
    <s v="KatrinaBavinger"/>
    <s v="United States"/>
    <s v="Seattle"/>
    <s v="Washington"/>
    <s v="Accessories"/>
    <s v="AmazonBasics 3-Button USB Wired Mouse"/>
    <n v="3.9843000000000002"/>
    <n v="13.98"/>
    <n v="2"/>
    <n v="6.0114000000000001"/>
    <n v="480.91200000000003"/>
  </r>
  <r>
    <s v="CA-2012-162607"/>
    <s v="05/12/2012"/>
    <s v="18/05/2012"/>
    <x v="2"/>
    <x v="2"/>
    <d v="2012-05-12T00:00:00"/>
    <d v="2012-05-18T00:00:00"/>
    <s v="Delay"/>
    <s v="RoseO'Brian"/>
    <s v="United States"/>
    <s v="Seattle"/>
    <s v="Washington"/>
    <s v="Binders"/>
    <s v="Prestige Round Ring Binders"/>
    <n v="3.2223999999999995"/>
    <n v="14.592000000000001"/>
    <n v="3"/>
    <n v="4.9248000000000003"/>
    <n v="393.98400000000004"/>
  </r>
  <r>
    <s v="CA-2014-102379"/>
    <s v="12/03/2014"/>
    <s v="07/12/2014"/>
    <x v="3"/>
    <x v="1"/>
    <d v="2014-12-03T00:00:00"/>
    <d v="2014-12-07T00:00:00"/>
    <s v="On Date"/>
    <s v="BrendaBowman"/>
    <s v="United States"/>
    <s v="Oakland"/>
    <s v="California"/>
    <s v="Phones"/>
    <s v="Anker Astro 15000mAh USB Portable Charger"/>
    <n v="47.990399999999994"/>
    <n v="39.991999999999997"/>
    <n v="1"/>
    <n v="-7.9984000000000002"/>
    <n v="-639.87200000000007"/>
  </r>
  <r>
    <s v="CA-2014-102379"/>
    <s v="12/03/2014"/>
    <s v="07/12/2014"/>
    <x v="3"/>
    <x v="1"/>
    <d v="2014-12-03T00:00:00"/>
    <d v="2014-12-07T00:00:00"/>
    <s v="On Date"/>
    <s v="BrendaBowman"/>
    <s v="United States"/>
    <s v="Oakland"/>
    <s v="California"/>
    <s v="Chairs"/>
    <s v="Office Star - Mid Back Dual function Ergonomic High Back Chair with 2-Way Adjustable Arms"/>
    <n v="123.9546"/>
    <n v="1159.056"/>
    <n v="9"/>
    <n v="43.464599999999997"/>
    <n v="3477.1679999999997"/>
  </r>
  <r>
    <s v="CA-2014-102379"/>
    <s v="12/03/2014"/>
    <s v="07/12/2014"/>
    <x v="3"/>
    <x v="1"/>
    <d v="2014-12-03T00:00:00"/>
    <d v="2014-12-07T00:00:00"/>
    <s v="On Date"/>
    <s v="BrendaBowman"/>
    <s v="United States"/>
    <s v="Oakland"/>
    <s v="California"/>
    <s v="Art"/>
    <s v="Panasonic KP-380BK Classic Electric Pencil Sharpener"/>
    <n v="26.985000000000003"/>
    <n v="179.9"/>
    <n v="5"/>
    <n v="44.975000000000001"/>
    <n v="3598"/>
  </r>
  <r>
    <s v="US-2013-139087"/>
    <s v="07/18/2013"/>
    <s v="23/07/2013"/>
    <x v="0"/>
    <x v="6"/>
    <d v="2013-07-18T00:00:00"/>
    <d v="2013-07-23T00:00:00"/>
    <s v="On Date"/>
    <s v="DennisKane"/>
    <s v="United States"/>
    <s v="Seattle"/>
    <s v="Washington"/>
    <s v="Furnishings"/>
    <s v="Eldon Image Series Black Desk Accessories"/>
    <n v="2.6495999999999995"/>
    <n v="12.42"/>
    <n v="3"/>
    <n v="4.4711999999999996"/>
    <n v="357.69599999999997"/>
  </r>
  <r>
    <s v="US-2013-139087"/>
    <s v="07/18/2013"/>
    <s v="23/07/2013"/>
    <x v="0"/>
    <x v="6"/>
    <d v="2013-07-18T00:00:00"/>
    <d v="2013-07-23T00:00:00"/>
    <s v="On Date"/>
    <s v="DennisKane"/>
    <s v="United States"/>
    <s v="Seattle"/>
    <s v="Washington"/>
    <s v="Accessories"/>
    <s v="First Data TMFD35 PIN Pad"/>
    <n v="112.81199999999998"/>
    <n v="428.4"/>
    <n v="3"/>
    <n v="89.963999999999999"/>
    <n v="7197.12"/>
  </r>
  <r>
    <s v="US-2013-139087"/>
    <s v="07/18/2013"/>
    <s v="23/07/2013"/>
    <x v="0"/>
    <x v="6"/>
    <d v="2013-07-18T00:00:00"/>
    <d v="2013-07-23T00:00:00"/>
    <s v="On Date"/>
    <s v="DennisKane"/>
    <s v="United States"/>
    <s v="Seattle"/>
    <s v="Washington"/>
    <s v="Furnishings"/>
    <s v="Eldon 300 Class Desk Accessories, Black"/>
    <n v="2.7720000000000002"/>
    <n v="24.75"/>
    <n v="5"/>
    <n v="10.89"/>
    <n v="871.2"/>
  </r>
  <r>
    <s v="US-2013-139087"/>
    <s v="07/18/2013"/>
    <s v="23/07/2013"/>
    <x v="0"/>
    <x v="6"/>
    <d v="2013-07-18T00:00:00"/>
    <d v="2013-07-23T00:00:00"/>
    <s v="On Date"/>
    <s v="DennisKane"/>
    <s v="United States"/>
    <s v="Seattle"/>
    <s v="Washington"/>
    <s v="Labels"/>
    <s v="Round Specialty Laser Printer Labels"/>
    <n v="6.6408999999999994"/>
    <n v="87.71"/>
    <n v="7"/>
    <n v="41.223700000000001"/>
    <n v="3297.8960000000002"/>
  </r>
  <r>
    <s v="US-2013-139087"/>
    <s v="07/18/2013"/>
    <s v="23/07/2013"/>
    <x v="0"/>
    <x v="6"/>
    <d v="2013-07-18T00:00:00"/>
    <d v="2013-07-23T00:00:00"/>
    <s v="On Date"/>
    <s v="DennisKane"/>
    <s v="United States"/>
    <s v="Seattle"/>
    <s v="Washington"/>
    <s v="Storage"/>
    <s v="Home/Office Personal File Carts"/>
    <n v="26.07"/>
    <n v="69.52"/>
    <n v="2"/>
    <n v="17.38"/>
    <n v="1390.3999999999999"/>
  </r>
  <r>
    <s v="US-2013-139087"/>
    <s v="07/18/2013"/>
    <s v="23/07/2013"/>
    <x v="0"/>
    <x v="6"/>
    <d v="2013-07-18T00:00:00"/>
    <d v="2013-07-23T00:00:00"/>
    <s v="On Date"/>
    <s v="DennisKane"/>
    <s v="United States"/>
    <s v="Seattle"/>
    <s v="Washington"/>
    <s v="Phones"/>
    <s v="Cyber Acoustics AC-202b Speech Recognition Stereo Headset"/>
    <n v="12.7302"/>
    <n v="20.783999999999999"/>
    <n v="2"/>
    <n v="-4.6764000000000001"/>
    <n v="-374.11200000000002"/>
  </r>
  <r>
    <s v="US-2013-139087"/>
    <s v="07/18/2013"/>
    <s v="23/07/2013"/>
    <x v="0"/>
    <x v="6"/>
    <d v="2013-07-18T00:00:00"/>
    <d v="2013-07-23T00:00:00"/>
    <s v="On Date"/>
    <s v="DennisKane"/>
    <s v="United States"/>
    <s v="Seattle"/>
    <s v="Washington"/>
    <s v="Binders"/>
    <s v="Pressboard Data Binder, Crimson, 12&quot; X 8 1/2&quot;"/>
    <n v="2.8836000000000004"/>
    <n v="12.816000000000001"/>
    <n v="3"/>
    <n v="4.1651999999999996"/>
    <n v="333.21599999999995"/>
  </r>
  <r>
    <s v="CA-2013-100944"/>
    <s v="09/25/2013"/>
    <s v="29/09/2013"/>
    <x v="0"/>
    <x v="4"/>
    <d v="2013-09-25T00:00:00"/>
    <d v="2013-09-29T00:00:00"/>
    <s v="On Date"/>
    <s v="EdwardHooks"/>
    <s v="United States"/>
    <s v="Los Angeles"/>
    <s v="California"/>
    <s v="Envelopes"/>
    <s v="Tyvek Interoffice Envelopes, 9 1/2&quot; x 12 1/2&quot;, 100/Box"/>
    <n v="32.319400000000002"/>
    <n v="304.89999999999998"/>
    <n v="5"/>
    <n v="143.303"/>
    <n v="11464.24"/>
  </r>
  <r>
    <s v="CA-2013-100944"/>
    <s v="09/25/2013"/>
    <s v="29/09/2013"/>
    <x v="0"/>
    <x v="4"/>
    <d v="2013-09-25T00:00:00"/>
    <d v="2013-09-29T00:00:00"/>
    <s v="On Date"/>
    <s v="EdwardHooks"/>
    <s v="United States"/>
    <s v="Los Angeles"/>
    <s v="California"/>
    <s v="Chairs"/>
    <s v="Hon Olson Stacker Stools"/>
    <n v="101.3832"/>
    <n v="563.24"/>
    <n v="5"/>
    <n v="56.323999999999998"/>
    <n v="4505.92"/>
  </r>
  <r>
    <s v="CA-2011-100090"/>
    <s v="07/08/2011"/>
    <s v="12/07/2011"/>
    <x v="1"/>
    <x v="6"/>
    <d v="2011-07-08T00:00:00"/>
    <d v="2011-07-12T00:00:00"/>
    <s v="On Date"/>
    <s v="EdBraxton"/>
    <s v="United States"/>
    <s v="San Francisco"/>
    <s v="California"/>
    <s v="Tables"/>
    <s v="Hon 2111 Invitation Series Corner Table"/>
    <n v="196.80780000000001"/>
    <n v="502.488"/>
    <n v="3"/>
    <n v="-87.935400000000001"/>
    <n v="-7034.8320000000003"/>
  </r>
  <r>
    <s v="CA-2011-100090"/>
    <s v="07/08/2011"/>
    <s v="12/07/2011"/>
    <x v="1"/>
    <x v="6"/>
    <d v="2011-07-08T00:00:00"/>
    <d v="2011-07-12T00:00:00"/>
    <s v="On Date"/>
    <s v="EdBraxton"/>
    <s v="United States"/>
    <s v="San Francisco"/>
    <s v="California"/>
    <s v="Binders"/>
    <s v="Wilson Jones Ledger-Size, Piano-Hinge Binder, 2&quot;, Blue"/>
    <n v="21.309599999999996"/>
    <n v="196.70400000000001"/>
    <n v="6"/>
    <n v="68.846400000000003"/>
    <n v="5507.7120000000004"/>
  </r>
  <r>
    <s v="US-2012-139675"/>
    <s v="03/13/2012"/>
    <s v="18/03/2012"/>
    <x v="2"/>
    <x v="9"/>
    <d v="2012-03-13T00:00:00"/>
    <d v="2012-03-18T00:00:00"/>
    <s v="On Date"/>
    <s v="NicoleFjeld"/>
    <s v="United States"/>
    <s v="Chico"/>
    <s v="California"/>
    <s v="Chairs"/>
    <s v="Global Deluxe High-Back Manager's Chair"/>
    <n v="203.04579999999999"/>
    <n v="915.13599999999997"/>
    <n v="4"/>
    <n v="102.9528"/>
    <n v="8236.2240000000002"/>
  </r>
  <r>
    <s v="US-2012-139675"/>
    <s v="03/13/2012"/>
    <s v="18/03/2012"/>
    <x v="2"/>
    <x v="9"/>
    <d v="2012-03-13T00:00:00"/>
    <d v="2012-03-18T00:00:00"/>
    <s v="On Date"/>
    <s v="NicoleFjeld"/>
    <s v="United States"/>
    <s v="Chico"/>
    <s v="California"/>
    <s v="Furnishings"/>
    <s v="Dana Halogen Swing-Arm Architect Lamp"/>
    <n v="29.498399999999997"/>
    <n v="327.76"/>
    <n v="8"/>
    <n v="91.772800000000004"/>
    <n v="7341.8240000000005"/>
  </r>
  <r>
    <s v="CA-2012-151253"/>
    <s v="04/22/2012"/>
    <s v="26/04/2012"/>
    <x v="2"/>
    <x v="10"/>
    <d v="2012-04-22T00:00:00"/>
    <d v="2012-04-26T00:00:00"/>
    <s v="On Date"/>
    <s v="AnnieZypern"/>
    <s v="United States"/>
    <s v="Los Angeles"/>
    <s v="California"/>
    <s v="Phones"/>
    <s v="Logitech B530 USBÂ HeadsetÂ -Â headsetÂ - Full size, Binaural"/>
    <n v="27.002699999999997"/>
    <n v="88.775999999999996"/>
    <n v="3"/>
    <n v="7.7679"/>
    <n v="621.43200000000002"/>
  </r>
  <r>
    <s v="CA-2012-151253"/>
    <s v="04/22/2012"/>
    <s v="26/04/2012"/>
    <x v="2"/>
    <x v="10"/>
    <d v="2012-04-22T00:00:00"/>
    <d v="2012-04-26T00:00:00"/>
    <s v="On Date"/>
    <s v="AnnieZypern"/>
    <s v="United States"/>
    <s v="Los Angeles"/>
    <s v="California"/>
    <s v="Art"/>
    <s v="Boston 1730 StandUp Electric Pencil Sharpener"/>
    <n v="15.821199999999997"/>
    <n v="64.14"/>
    <n v="3"/>
    <n v="16.676400000000001"/>
    <n v="1334.1120000000001"/>
  </r>
  <r>
    <s v="CA-2011-169852"/>
    <s v="10/21/2011"/>
    <s v="26/10/2011"/>
    <x v="1"/>
    <x v="8"/>
    <d v="2011-10-21T00:00:00"/>
    <d v="2011-10-26T00:00:00"/>
    <s v="On Date"/>
    <s v="SylviaFoulston"/>
    <s v="United States"/>
    <s v="San Diego"/>
    <s v="California"/>
    <s v="Binders"/>
    <s v="Plastic Binding Combs"/>
    <n v="8.0294999999999987"/>
    <n v="36.36"/>
    <n v="3"/>
    <n v="12.2715"/>
    <n v="981.72"/>
  </r>
  <r>
    <s v="CA-2014-107314"/>
    <s v="12/01/2014"/>
    <s v="04/12/2014"/>
    <x v="3"/>
    <x v="1"/>
    <d v="2014-12-01T00:00:00"/>
    <d v="2014-12-04T00:00:00"/>
    <s v="On Date"/>
    <s v="MariaZettner"/>
    <s v="United States"/>
    <s v="San Francisco"/>
    <s v="California"/>
    <s v="Furnishings"/>
    <s v="Contemporary Borderless Frame"/>
    <n v="5.4242999999999988"/>
    <n v="25.83"/>
    <n v="3"/>
    <n v="9.5571000000000002"/>
    <n v="764.56799999999998"/>
  </r>
  <r>
    <s v="CA-2013-163328"/>
    <s v="11/05/2013"/>
    <s v="07/11/2013"/>
    <x v="0"/>
    <x v="7"/>
    <d v="2013-11-05T00:00:00"/>
    <d v="2013-11-07T00:00:00"/>
    <s v="On Date"/>
    <s v="TracyPoddar"/>
    <s v="United States"/>
    <s v="Eugene"/>
    <s v="Oregon"/>
    <s v="Supplies"/>
    <s v="Serrated Blade or Curved Handle Hand Letter Openers"/>
    <n v="3.1086"/>
    <n v="17.584"/>
    <n v="7"/>
    <n v="-4.1761999999999997"/>
    <n v="-334.096"/>
  </r>
  <r>
    <s v="CA-2013-163328"/>
    <s v="11/05/2013"/>
    <s v="07/11/2013"/>
    <x v="0"/>
    <x v="7"/>
    <d v="2013-11-05T00:00:00"/>
    <d v="2013-11-07T00:00:00"/>
    <s v="On Date"/>
    <s v="TracyPoddar"/>
    <s v="United States"/>
    <s v="Eugene"/>
    <s v="Oregon"/>
    <s v="Chairs"/>
    <s v="Office Star - Contemporary Task Swivel chair with Loop Arms, Charcoal"/>
    <n v="119.1918"/>
    <n v="104.78400000000001"/>
    <n v="1"/>
    <n v="-14.4078"/>
    <n v="-1152.624"/>
  </r>
  <r>
    <s v="CA-2013-163328"/>
    <s v="11/05/2013"/>
    <s v="07/11/2013"/>
    <x v="0"/>
    <x v="7"/>
    <d v="2013-11-05T00:00:00"/>
    <d v="2013-11-07T00:00:00"/>
    <s v="On Date"/>
    <s v="TracyPoddar"/>
    <s v="United States"/>
    <s v="Eugene"/>
    <s v="Oregon"/>
    <s v="Paper"/>
    <s v="Southworth 25% Cotton Premium Laser Paper and Envelopes"/>
    <n v="10.3896"/>
    <n v="47.951999999999998"/>
    <n v="3"/>
    <n v="16.783200000000001"/>
    <n v="1342.6559999999999"/>
  </r>
  <r>
    <s v="CA-2013-163328"/>
    <s v="11/05/2013"/>
    <s v="07/11/2013"/>
    <x v="0"/>
    <x v="7"/>
    <d v="2013-11-05T00:00:00"/>
    <d v="2013-11-07T00:00:00"/>
    <s v="On Date"/>
    <s v="TracyPoddar"/>
    <s v="United States"/>
    <s v="Eugene"/>
    <s v="Oregon"/>
    <s v="Chairs"/>
    <s v="Global Enterprise Series Seating High-Back Swivel/Tilt Chairs"/>
    <n v="249.30160000000001"/>
    <n v="650.35199999999998"/>
    <n v="3"/>
    <n v="-97.552800000000005"/>
    <n v="-7804.2240000000002"/>
  </r>
  <r>
    <s v="CA-2013-163328"/>
    <s v="11/05/2013"/>
    <s v="07/11/2013"/>
    <x v="0"/>
    <x v="7"/>
    <d v="2013-11-05T00:00:00"/>
    <d v="2013-11-07T00:00:00"/>
    <s v="On Date"/>
    <s v="TracyPoddar"/>
    <s v="United States"/>
    <s v="Eugene"/>
    <s v="Oregon"/>
    <s v="Labels"/>
    <s v="Dot Matrix Printer Tape Reel Labels, White, 5000/Box"/>
    <n v="50.138099999999994"/>
    <n v="629.18399999999997"/>
    <n v="8"/>
    <n v="228.07919999999999"/>
    <n v="18246.335999999999"/>
  </r>
  <r>
    <s v="CA-2013-163328"/>
    <s v="11/05/2013"/>
    <s v="07/11/2013"/>
    <x v="0"/>
    <x v="7"/>
    <d v="2013-11-05T00:00:00"/>
    <d v="2013-11-07T00:00:00"/>
    <s v="On Date"/>
    <s v="TracyPoddar"/>
    <s v="United States"/>
    <s v="Eugene"/>
    <s v="Oregon"/>
    <s v="Paper"/>
    <s v="Xerox 1887"/>
    <n v="9.8643999999999998"/>
    <n v="15.176"/>
    <n v="1"/>
    <n v="5.3116000000000003"/>
    <n v="424.928"/>
  </r>
  <r>
    <s v="CA-2011-112837"/>
    <s v="09/11/2011"/>
    <s v="16/09/2011"/>
    <x v="1"/>
    <x v="4"/>
    <d v="2011-09-11T00:00:00"/>
    <d v="2011-09-16T00:00:00"/>
    <s v="On Date"/>
    <s v="LizWillingham"/>
    <s v="United States"/>
    <s v="Oxnard"/>
    <s v="California"/>
    <s v="Furnishings"/>
    <s v="Deflect-o DuraMat Lighweight, Studded, Beveled Mat for Low Pile Carpeting"/>
    <n v="35.399499999999996"/>
    <n v="127.95"/>
    <n v="3"/>
    <n v="21.7515"/>
    <n v="1740.12"/>
  </r>
  <r>
    <s v="CA-2014-161459"/>
    <s v="11/26/2014"/>
    <s v="30/11/2014"/>
    <x v="3"/>
    <x v="7"/>
    <d v="2014-11-26T00:00:00"/>
    <d v="2014-11-30T00:00:00"/>
    <s v="On Date"/>
    <s v="EdwardBecker"/>
    <s v="United States"/>
    <s v="Laguna Niguel"/>
    <s v="California"/>
    <s v="Phones"/>
    <s v="PayAnywhere Card Reader"/>
    <n v="7.2927"/>
    <n v="39.96"/>
    <n v="5"/>
    <n v="3.4965000000000002"/>
    <n v="279.72000000000003"/>
  </r>
  <r>
    <s v="CA-2014-161459"/>
    <s v="11/26/2014"/>
    <s v="30/11/2014"/>
    <x v="3"/>
    <x v="7"/>
    <d v="2014-11-26T00:00:00"/>
    <d v="2014-11-30T00:00:00"/>
    <s v="On Date"/>
    <s v="EdwardBecker"/>
    <s v="United States"/>
    <s v="Laguna Niguel"/>
    <s v="California"/>
    <s v="Paper"/>
    <s v="Adams Telephone Message Book W/Dividers/Space For Phone Numbers, 5 1/4&quot;X8 1/2&quot;, 200/Messages"/>
    <n v="3.1239999999999997"/>
    <n v="34.08"/>
    <n v="6"/>
    <n v="15.336"/>
    <n v="1226.8800000000001"/>
  </r>
  <r>
    <s v="CA-2012-110289"/>
    <s v="10/29/2012"/>
    <s v="02/11/2012"/>
    <x v="2"/>
    <x v="8"/>
    <d v="2012-10-29T00:00:00"/>
    <d v="2012-11-02T00:00:00"/>
    <s v="On Date"/>
    <s v="NonaBalk"/>
    <s v="United States"/>
    <s v="San Francisco"/>
    <s v="California"/>
    <s v="Paper"/>
    <s v="Xerox 1898"/>
    <n v="3.4735999999999998"/>
    <n v="33.4"/>
    <n v="5"/>
    <n v="16.032"/>
    <n v="1282.56"/>
  </r>
  <r>
    <s v="CA-2012-110289"/>
    <s v="10/29/2012"/>
    <s v="02/11/2012"/>
    <x v="2"/>
    <x v="8"/>
    <d v="2012-10-29T00:00:00"/>
    <d v="2012-11-02T00:00:00"/>
    <s v="On Date"/>
    <s v="NonaBalk"/>
    <s v="United States"/>
    <s v="San Francisco"/>
    <s v="California"/>
    <s v="Envelopes"/>
    <s v="Strathmore #10 Envelopes, Ultimate White"/>
    <n v="26.882100000000001"/>
    <n v="210.84"/>
    <n v="4"/>
    <n v="103.3116"/>
    <n v="8264.9279999999999"/>
  </r>
  <r>
    <s v="CA-2013-165995"/>
    <s v="08/31/2013"/>
    <s v="07/09/2013"/>
    <x v="0"/>
    <x v="3"/>
    <d v="2013-08-31T00:00:00"/>
    <d v="2013-09-07T00:00:00"/>
    <s v="Delay"/>
    <s v="BruceGeld"/>
    <s v="United States"/>
    <s v="Los Angeles"/>
    <s v="California"/>
    <s v="Furnishings"/>
    <s v="Executive Impressions 10&quot; Spectator Wall Clock"/>
    <n v="7.7615999999999996"/>
    <n v="47.04"/>
    <n v="4"/>
    <n v="15.993600000000001"/>
    <n v="1279.4880000000001"/>
  </r>
  <r>
    <s v="CA-2013-165995"/>
    <s v="08/31/2013"/>
    <s v="07/09/2013"/>
    <x v="0"/>
    <x v="3"/>
    <d v="2013-08-31T00:00:00"/>
    <d v="2013-09-07T00:00:00"/>
    <s v="Delay"/>
    <s v="BruceGeld"/>
    <s v="United States"/>
    <s v="Los Angeles"/>
    <s v="California"/>
    <s v="Phones"/>
    <s v="Panasonic KX TS3282W Corded phone"/>
    <n v="59.492999999999995"/>
    <n v="339.96"/>
    <n v="5"/>
    <n v="42.494999999999997"/>
    <n v="3399.6"/>
  </r>
  <r>
    <s v="CA-2012-104486"/>
    <s v="05/01/2012"/>
    <s v="06/05/2012"/>
    <x v="2"/>
    <x v="2"/>
    <d v="2012-05-01T00:00:00"/>
    <d v="2012-05-06T00:00:00"/>
    <s v="On Date"/>
    <s v="PatrickO'Brill"/>
    <s v="United States"/>
    <s v="San Francisco"/>
    <s v="California"/>
    <s v="Binders"/>
    <s v="GBC Twin Loop Wire Binding Elements, 9/16&quot; Spine, Black"/>
    <n v="7.7622"/>
    <n v="12.176"/>
    <n v="1"/>
    <n v="4.4138000000000002"/>
    <n v="353.10400000000004"/>
  </r>
  <r>
    <s v="CA-2012-104486"/>
    <s v="05/01/2012"/>
    <s v="06/05/2012"/>
    <x v="2"/>
    <x v="2"/>
    <d v="2012-05-01T00:00:00"/>
    <d v="2012-05-06T00:00:00"/>
    <s v="On Date"/>
    <s v="PatrickO'Brill"/>
    <s v="United States"/>
    <s v="San Francisco"/>
    <s v="California"/>
    <s v="Storage"/>
    <s v="Eldon Simplefile Box Office"/>
    <n v="8.9567999999999994"/>
    <n v="37.32"/>
    <n v="3"/>
    <n v="10.4496"/>
    <n v="835.96800000000007"/>
  </r>
  <r>
    <s v="CA-2012-104486"/>
    <s v="05/01/2012"/>
    <s v="06/05/2012"/>
    <x v="2"/>
    <x v="2"/>
    <d v="2012-05-01T00:00:00"/>
    <d v="2012-05-06T00:00:00"/>
    <s v="On Date"/>
    <s v="PatrickO'Brill"/>
    <s v="United States"/>
    <s v="San Francisco"/>
    <s v="California"/>
    <s v="Supplies"/>
    <s v="Acme 10&quot; Easy Grip Assistive Scissors"/>
    <n v="12.271000000000001"/>
    <n v="35.06"/>
    <n v="2"/>
    <n v="10.518000000000001"/>
    <n v="841.44"/>
  </r>
  <r>
    <s v="CA-2014-139080"/>
    <s v="01/24/2014"/>
    <s v="29/01/2014"/>
    <x v="3"/>
    <x v="5"/>
    <d v="2014-01-24T00:00:00"/>
    <d v="2014-01-29T00:00:00"/>
    <s v="On Date"/>
    <s v="ChrisSelesnick"/>
    <s v="United States"/>
    <s v="Seattle"/>
    <s v="Washington"/>
    <s v="Binders"/>
    <s v="Pressboard Hanging Data Binders for Unburst Sheets"/>
    <n v="2.5583999999999998"/>
    <n v="19.68"/>
    <n v="5"/>
    <n v="6.8879999999999999"/>
    <n v="551.04"/>
  </r>
  <r>
    <s v="CA-2014-139080"/>
    <s v="01/24/2014"/>
    <s v="29/01/2014"/>
    <x v="3"/>
    <x v="5"/>
    <d v="2014-01-24T00:00:00"/>
    <d v="2014-01-29T00:00:00"/>
    <s v="On Date"/>
    <s v="ChrisSelesnick"/>
    <s v="United States"/>
    <s v="Seattle"/>
    <s v="Washington"/>
    <s v="Paper"/>
    <s v="Xerox 212"/>
    <n v="3.3696000000000006"/>
    <n v="25.92"/>
    <n v="4"/>
    <n v="12.441599999999999"/>
    <n v="995.32799999999997"/>
  </r>
  <r>
    <s v="CA-2014-139080"/>
    <s v="01/24/2014"/>
    <s v="29/01/2014"/>
    <x v="3"/>
    <x v="5"/>
    <d v="2014-01-24T00:00:00"/>
    <d v="2014-01-29T00:00:00"/>
    <s v="On Date"/>
    <s v="ChrisSelesnick"/>
    <s v="United States"/>
    <s v="Seattle"/>
    <s v="Washington"/>
    <s v="Paper"/>
    <s v="Xerox 192"/>
    <n v="3.3696000000000006"/>
    <n v="6.48"/>
    <n v="1"/>
    <n v="3.1103999999999998"/>
    <n v="248.83199999999999"/>
  </r>
  <r>
    <s v="CA-2014-139080"/>
    <s v="01/24/2014"/>
    <s v="29/01/2014"/>
    <x v="3"/>
    <x v="5"/>
    <d v="2014-01-24T00:00:00"/>
    <d v="2014-01-29T00:00:00"/>
    <s v="On Date"/>
    <s v="ChrisSelesnick"/>
    <s v="United States"/>
    <s v="Seattle"/>
    <s v="Washington"/>
    <s v="Phones"/>
    <s v="Griffin GC17055 Auxiliary Audio Cable"/>
    <n v="12.952800000000002"/>
    <n v="86.352000000000004"/>
    <n v="6"/>
    <n v="8.6351999999999993"/>
    <n v="690.81599999999992"/>
  </r>
  <r>
    <s v="CA-2012-115693"/>
    <s v="12/10/2012"/>
    <s v="15/12/2012"/>
    <x v="2"/>
    <x v="1"/>
    <d v="2012-12-10T00:00:00"/>
    <d v="2012-12-15T00:00:00"/>
    <s v="On Date"/>
    <s v="FrankCarlisle"/>
    <s v="United States"/>
    <s v="Los Angeles"/>
    <s v="California"/>
    <s v="Art"/>
    <s v="Boston Electric Pencil Sharpener, Model 1818, Charcoal Black"/>
    <n v="20.268000000000001"/>
    <n v="56.3"/>
    <n v="2"/>
    <n v="15.763999999999999"/>
    <n v="1261.1199999999999"/>
  </r>
  <r>
    <s v="US-2011-107993"/>
    <s v="11/25/2011"/>
    <s v="30/11/2011"/>
    <x v="1"/>
    <x v="7"/>
    <d v="2011-11-25T00:00:00"/>
    <d v="2011-11-30T00:00:00"/>
    <s v="On Date"/>
    <s v="SanjitEngle"/>
    <s v="United States"/>
    <s v="Springfield"/>
    <s v="Oregon"/>
    <s v="Art"/>
    <s v="Dixon Ticonderoga Core-Lock Colored Pencils"/>
    <n v="6.103699999999999"/>
    <n v="51.015999999999998"/>
    <n v="7"/>
    <n v="8.2901000000000007"/>
    <n v="663.20800000000008"/>
  </r>
  <r>
    <s v="CA-2014-110443"/>
    <s v="11/22/2014"/>
    <s v="26/11/2014"/>
    <x v="3"/>
    <x v="7"/>
    <d v="2014-11-22T00:00:00"/>
    <d v="2014-11-26T00:00:00"/>
    <s v="On Date"/>
    <s v="ChlorisKastensmidt"/>
    <s v="United States"/>
    <s v="Renton"/>
    <s v="Washington"/>
    <s v="Binders"/>
    <s v="Vinyl Sectional Post Binders"/>
    <n v="18.850000000000005"/>
    <n v="150.80000000000001"/>
    <n v="5"/>
    <n v="56.55"/>
    <n v="4524"/>
  </r>
  <r>
    <s v="CA-2014-110443"/>
    <s v="11/22/2014"/>
    <s v="26/11/2014"/>
    <x v="3"/>
    <x v="7"/>
    <d v="2014-11-22T00:00:00"/>
    <d v="2014-11-26T00:00:00"/>
    <s v="On Date"/>
    <s v="ChlorisKastensmidt"/>
    <s v="United States"/>
    <s v="Renton"/>
    <s v="Washington"/>
    <s v="Machines"/>
    <s v="3D Systems Cube Printer, 2nd Generation, White"/>
    <n v="935.99279999999999"/>
    <n v="1039.992"/>
    <n v="1"/>
    <n v="103.9992"/>
    <n v="8319.9359999999997"/>
  </r>
  <r>
    <s v="CA-2014-110443"/>
    <s v="11/22/2014"/>
    <s v="26/11/2014"/>
    <x v="3"/>
    <x v="7"/>
    <d v="2014-11-22T00:00:00"/>
    <d v="2014-11-26T00:00:00"/>
    <s v="On Date"/>
    <s v="ChlorisKastensmidt"/>
    <s v="United States"/>
    <s v="Renton"/>
    <s v="Washington"/>
    <s v="Paper"/>
    <s v="Xerox 209"/>
    <n v="3.3696000000000006"/>
    <n v="51.84"/>
    <n v="8"/>
    <n v="24.883199999999999"/>
    <n v="1990.6559999999999"/>
  </r>
  <r>
    <s v="US-2014-147998"/>
    <s v="05/20/2014"/>
    <s v="25/05/2014"/>
    <x v="3"/>
    <x v="2"/>
    <d v="2014-05-20T00:00:00"/>
    <d v="2014-05-25T00:00:00"/>
    <s v="On Date"/>
    <s v="SueAnnReed"/>
    <s v="United States"/>
    <s v="San Jose"/>
    <s v="California"/>
    <s v="Binders"/>
    <s v="GBC Twin Loop Wire Binding Elements"/>
    <n v="16.64"/>
    <n v="133.12"/>
    <n v="5"/>
    <n v="49.92"/>
    <n v="3993.6000000000004"/>
  </r>
  <r>
    <s v="US-2013-116442"/>
    <s v="12/16/2013"/>
    <s v="23/12/2013"/>
    <x v="0"/>
    <x v="1"/>
    <d v="2013-12-16T00:00:00"/>
    <d v="2013-12-23T00:00:00"/>
    <s v="Delay"/>
    <s v="BenjaminPatterson"/>
    <s v="United States"/>
    <s v="Los Angeles"/>
    <s v="California"/>
    <s v="Furnishings"/>
    <s v="Eldon Expressions Wood Desk Accessories, Oak"/>
    <n v="5.2397999999999998"/>
    <n v="14.76"/>
    <n v="2"/>
    <n v="4.2804000000000002"/>
    <n v="342.43200000000002"/>
  </r>
  <r>
    <s v="US-2011-163797"/>
    <s v="04/08/2011"/>
    <s v="13/04/2011"/>
    <x v="1"/>
    <x v="10"/>
    <d v="2011-04-08T00:00:00"/>
    <d v="2011-04-13T00:00:00"/>
    <s v="On Date"/>
    <s v="PaulineChand"/>
    <s v="United States"/>
    <s v="Chandler"/>
    <s v="Arizona"/>
    <s v="Fasteners"/>
    <s v="Alliance Super-Size Bands, Assorted Sizes"/>
    <n v="7.7022000000000004"/>
    <n v="49.792000000000002"/>
    <n v="8"/>
    <n v="-11.8256"/>
    <n v="-946.048"/>
  </r>
  <r>
    <s v="CA-2014-154074"/>
    <s v="09/01/2014"/>
    <s v="03/09/2014"/>
    <x v="3"/>
    <x v="4"/>
    <d v="2014-09-01T00:00:00"/>
    <d v="2014-09-03T00:00:00"/>
    <s v="On Date"/>
    <s v="BartWatters"/>
    <s v="United States"/>
    <s v="Spokane"/>
    <s v="Washington"/>
    <s v="Chairs"/>
    <s v="Hon 4700 Series Mobuis Mid-Back Task Chairs with Adjustable Arms"/>
    <n v="281.2242"/>
    <n v="569.56799999999998"/>
    <n v="2"/>
    <n v="7.1196000000000002"/>
    <n v="569.56799999999998"/>
  </r>
  <r>
    <s v="CA-2014-154074"/>
    <s v="09/01/2014"/>
    <s v="03/09/2014"/>
    <x v="3"/>
    <x v="4"/>
    <d v="2014-09-01T00:00:00"/>
    <d v="2014-09-03T00:00:00"/>
    <s v="On Date"/>
    <s v="BartWatters"/>
    <s v="United States"/>
    <s v="Spokane"/>
    <s v="Washington"/>
    <s v="Storage"/>
    <s v="Sortfiler Multipurpose Personal File Organizer, Black"/>
    <n v="15.186899999999998"/>
    <n v="149.72999999999999"/>
    <n v="7"/>
    <n v="43.421700000000001"/>
    <n v="3473.7359999999999"/>
  </r>
  <r>
    <s v="CA-2014-144750"/>
    <s v="08/22/2014"/>
    <s v="22/08/2014"/>
    <x v="3"/>
    <x v="3"/>
    <d v="2014-08-22T00:00:00"/>
    <d v="2014-08-22T00:00:00"/>
    <s v="On Date"/>
    <s v="DionisLloyd"/>
    <s v="United States"/>
    <s v="Chandler"/>
    <s v="Arizona"/>
    <s v="Paper"/>
    <s v="Xerox 1941"/>
    <n v="54.521999999999991"/>
    <n v="83.88"/>
    <n v="1"/>
    <n v="29.358000000000001"/>
    <n v="2348.64"/>
  </r>
  <r>
    <s v="CA-2011-159121"/>
    <s v="07/26/2011"/>
    <s v="01/08/2011"/>
    <x v="1"/>
    <x v="6"/>
    <d v="2011-07-26T00:00:00"/>
    <d v="2011-08-01T00:00:00"/>
    <s v="Delay"/>
    <s v="JackO'Briant"/>
    <s v="United States"/>
    <s v="Draper"/>
    <s v="Utah"/>
    <s v="Accessories"/>
    <s v="Memorex Micro Travel Drive 16 GB"/>
    <n v="11.033100000000001"/>
    <n v="111.93"/>
    <n v="7"/>
    <n v="34.698300000000003"/>
    <n v="2775.8640000000005"/>
  </r>
  <r>
    <s v="CA-2012-149650"/>
    <s v="10/24/2012"/>
    <s v="27/10/2012"/>
    <x v="2"/>
    <x v="8"/>
    <d v="2012-10-24T00:00:00"/>
    <d v="2012-10-27T00:00:00"/>
    <s v="On Date"/>
    <s v="RobertDilbeck"/>
    <s v="United States"/>
    <s v="Oakland"/>
    <s v="California"/>
    <s v="Chairs"/>
    <s v="Novimex High-Tech Fabric Mesh Task Chair"/>
    <n v="66.011399999999995"/>
    <n v="454.27199999999999"/>
    <n v="8"/>
    <n v="-73.819199999999995"/>
    <n v="-5905.5360000000001"/>
  </r>
  <r>
    <s v="US-2014-116897"/>
    <s v="05/28/2014"/>
    <s v="30/05/2014"/>
    <x v="3"/>
    <x v="2"/>
    <d v="2014-05-28T00:00:00"/>
    <d v="2014-05-30T00:00:00"/>
    <s v="On Date"/>
    <s v="JamesGalang"/>
    <s v="United States"/>
    <s v="Pocatello"/>
    <s v="Idaho"/>
    <s v="Furnishings"/>
    <s v="Eldon 400 Class Desk Accessories, Black Carbon"/>
    <n v="5.0750000000000002"/>
    <n v="35"/>
    <n v="4"/>
    <n v="14.7"/>
    <n v="1176"/>
  </r>
  <r>
    <s v="US-2014-116897"/>
    <s v="05/28/2014"/>
    <s v="30/05/2014"/>
    <x v="3"/>
    <x v="2"/>
    <d v="2014-05-28T00:00:00"/>
    <d v="2014-05-30T00:00:00"/>
    <s v="On Date"/>
    <s v="JamesGalang"/>
    <s v="United States"/>
    <s v="Pocatello"/>
    <s v="Idaho"/>
    <s v="Storage"/>
    <s v="Fellowes Stor/Drawer Steel Plus Storage Drawers"/>
    <n v="89.704199999999986"/>
    <n v="477.15"/>
    <n v="5"/>
    <n v="28.629000000000001"/>
    <n v="2290.3200000000002"/>
  </r>
  <r>
    <s v="US-2014-116897"/>
    <s v="05/28/2014"/>
    <s v="30/05/2014"/>
    <x v="3"/>
    <x v="2"/>
    <d v="2014-05-28T00:00:00"/>
    <d v="2014-05-30T00:00:00"/>
    <s v="On Date"/>
    <s v="JamesGalang"/>
    <s v="United States"/>
    <s v="Pocatello"/>
    <s v="Idaho"/>
    <s v="Phones"/>
    <s v="Nokia Lumia 925"/>
    <n v="93.232599999999991"/>
    <n v="302.37599999999998"/>
    <n v="3"/>
    <n v="22.6782"/>
    <n v="1814.2560000000001"/>
  </r>
  <r>
    <s v="CA-2014-161102"/>
    <s v="08/01/2014"/>
    <s v="04/08/2014"/>
    <x v="3"/>
    <x v="3"/>
    <d v="2014-08-01T00:00:00"/>
    <d v="2014-08-04T00:00:00"/>
    <s v="On Date"/>
    <s v="ErinCreighton"/>
    <s v="United States"/>
    <s v="San Francisco"/>
    <s v="California"/>
    <s v="Storage"/>
    <s v="Eldon Portable Mobile Manager"/>
    <n v="20.644400000000001"/>
    <n v="56.56"/>
    <n v="2"/>
    <n v="15.2712"/>
    <n v="1221.6959999999999"/>
  </r>
  <r>
    <s v="CA-2014-161102"/>
    <s v="08/01/2014"/>
    <s v="04/08/2014"/>
    <x v="3"/>
    <x v="3"/>
    <d v="2014-08-01T00:00:00"/>
    <d v="2014-08-04T00:00:00"/>
    <s v="On Date"/>
    <s v="ErinCreighton"/>
    <s v="United States"/>
    <s v="San Francisco"/>
    <s v="California"/>
    <s v="Furnishings"/>
    <s v="Master Big Foot Doorstop, Beige"/>
    <n v="3.6432000000000002"/>
    <n v="36.96"/>
    <n v="7"/>
    <n v="11.457599999999999"/>
    <n v="916.60799999999995"/>
  </r>
  <r>
    <s v="CA-2014-153080"/>
    <s v="05/23/2014"/>
    <s v="26/05/2014"/>
    <x v="3"/>
    <x v="2"/>
    <d v="2014-05-23T00:00:00"/>
    <d v="2014-05-26T00:00:00"/>
    <s v="On Date"/>
    <s v="EricHoffmann"/>
    <s v="United States"/>
    <s v="Los Angeles"/>
    <s v="California"/>
    <s v="Accessories"/>
    <s v="Maxell 74 Minute CDR, 10/Pack"/>
    <n v="6.1613999999999987"/>
    <n v="68.459999999999994"/>
    <n v="7"/>
    <n v="25.330200000000001"/>
    <n v="2026.4160000000002"/>
  </r>
  <r>
    <s v="CA-2014-167640"/>
    <s v="03/07/2014"/>
    <s v="11/03/2014"/>
    <x v="3"/>
    <x v="9"/>
    <d v="2014-03-07T00:00:00"/>
    <d v="2014-03-11T00:00:00"/>
    <s v="On Date"/>
    <s v="FrankCarlisle"/>
    <s v="United States"/>
    <s v="San Francisco"/>
    <s v="California"/>
    <s v="Art"/>
    <s v="Fluorescent Highlighters by Dixon"/>
    <n v="2.6268000000000002"/>
    <n v="23.88"/>
    <n v="6"/>
    <n v="8.1191999999999993"/>
    <n v="649.53599999999994"/>
  </r>
  <r>
    <s v="CA-2014-167640"/>
    <s v="03/07/2014"/>
    <s v="11/03/2014"/>
    <x v="3"/>
    <x v="9"/>
    <d v="2014-03-07T00:00:00"/>
    <d v="2014-03-11T00:00:00"/>
    <s v="On Date"/>
    <s v="FrankCarlisle"/>
    <s v="United States"/>
    <s v="San Francisco"/>
    <s v="California"/>
    <s v="Labels"/>
    <s v="Avery 49"/>
    <n v="1.4687999999999999"/>
    <n v="11.52"/>
    <n v="4"/>
    <n v="5.6448"/>
    <n v="451.584"/>
  </r>
  <r>
    <s v="CA-2014-167640"/>
    <s v="03/07/2014"/>
    <s v="11/03/2014"/>
    <x v="3"/>
    <x v="9"/>
    <d v="2014-03-07T00:00:00"/>
    <d v="2014-03-11T00:00:00"/>
    <s v="On Date"/>
    <s v="FrankCarlisle"/>
    <s v="United States"/>
    <s v="San Francisco"/>
    <s v="California"/>
    <s v="Paper"/>
    <s v="Xerox 1893"/>
    <n v="20.904900000000001"/>
    <n v="286.93"/>
    <n v="7"/>
    <n v="140.59569999999999"/>
    <n v="11247.655999999999"/>
  </r>
  <r>
    <s v="CA-2014-167640"/>
    <s v="03/07/2014"/>
    <s v="11/03/2014"/>
    <x v="3"/>
    <x v="9"/>
    <d v="2014-03-07T00:00:00"/>
    <d v="2014-03-11T00:00:00"/>
    <s v="On Date"/>
    <s v="FrankCarlisle"/>
    <s v="United States"/>
    <s v="San Francisco"/>
    <s v="California"/>
    <s v="Phones"/>
    <s v="Digium D40 VoIP phone"/>
    <n v="91.582899999999995"/>
    <n v="206.38399999999999"/>
    <n v="2"/>
    <n v="23.2182"/>
    <n v="1857.4559999999999"/>
  </r>
  <r>
    <s v="US-2014-116652"/>
    <s v="09/16/2014"/>
    <s v="20/09/2014"/>
    <x v="3"/>
    <x v="4"/>
    <d v="2014-09-16T00:00:00"/>
    <d v="2014-09-20T00:00:00"/>
    <s v="On Date"/>
    <s v="RickDuston"/>
    <s v="United States"/>
    <s v="San Francisco"/>
    <s v="California"/>
    <s v="Chairs"/>
    <s v="Leather Task Chair, Black"/>
    <n v="72.784000000000006"/>
    <n v="218.352"/>
    <n v="3"/>
    <n v="0"/>
    <n v="0"/>
  </r>
  <r>
    <s v="US-2014-116652"/>
    <s v="09/16/2014"/>
    <s v="20/09/2014"/>
    <x v="3"/>
    <x v="4"/>
    <d v="2014-09-16T00:00:00"/>
    <d v="2014-09-20T00:00:00"/>
    <s v="On Date"/>
    <s v="RickDuston"/>
    <s v="United States"/>
    <s v="San Francisco"/>
    <s v="California"/>
    <s v="Furnishings"/>
    <s v="Tenex 46&quot; x 60&quot; Computer Anti-Static Chairmat, Rectangular Shaped"/>
    <n v="84.783999999999992"/>
    <n v="529.9"/>
    <n v="5"/>
    <n v="105.98"/>
    <n v="8478.4"/>
  </r>
  <r>
    <s v="US-2014-116652"/>
    <s v="09/16/2014"/>
    <s v="20/09/2014"/>
    <x v="3"/>
    <x v="4"/>
    <d v="2014-09-16T00:00:00"/>
    <d v="2014-09-20T00:00:00"/>
    <s v="On Date"/>
    <s v="RickDuston"/>
    <s v="United States"/>
    <s v="San Francisco"/>
    <s v="California"/>
    <s v="Art"/>
    <s v="Peel-Off China Markers"/>
    <n v="5.7593999999999994"/>
    <n v="99.3"/>
    <n v="10"/>
    <n v="41.706000000000003"/>
    <n v="3336.4800000000005"/>
  </r>
  <r>
    <s v="US-2014-116652"/>
    <s v="09/16/2014"/>
    <s v="20/09/2014"/>
    <x v="3"/>
    <x v="4"/>
    <d v="2014-09-16T00:00:00"/>
    <d v="2014-09-20T00:00:00"/>
    <s v="On Date"/>
    <s v="RickDuston"/>
    <s v="United States"/>
    <s v="San Francisco"/>
    <s v="California"/>
    <s v="Appliances"/>
    <s v="Belkin 5 Outlet SurgeMaster Power Centers"/>
    <n v="39.2256"/>
    <n v="108.96"/>
    <n v="2"/>
    <n v="30.508800000000001"/>
    <n v="2440.7040000000002"/>
  </r>
  <r>
    <s v="US-2014-116652"/>
    <s v="09/16/2014"/>
    <s v="20/09/2014"/>
    <x v="3"/>
    <x v="4"/>
    <d v="2014-09-16T00:00:00"/>
    <d v="2014-09-20T00:00:00"/>
    <s v="On Date"/>
    <s v="RickDuston"/>
    <s v="United States"/>
    <s v="San Francisco"/>
    <s v="California"/>
    <s v="Binders"/>
    <s v="Cardinal Poly Pocket Divider Pockets for Ring Binders"/>
    <n v="1.8480000000000003"/>
    <n v="2.6880000000000002"/>
    <n v="1"/>
    <n v="0.84"/>
    <n v="67.2"/>
  </r>
  <r>
    <s v="US-2014-107888"/>
    <s v="11/17/2014"/>
    <s v="20/11/2014"/>
    <x v="3"/>
    <x v="7"/>
    <d v="2014-11-17T00:00:00"/>
    <d v="2014-11-20T00:00:00"/>
    <s v="On Date"/>
    <s v="ChrisCortes"/>
    <s v="United States"/>
    <s v="Seattle"/>
    <s v="Washington"/>
    <s v="Paper"/>
    <s v="Xerox 1933"/>
    <n v="6.5084000000000009"/>
    <n v="73.680000000000007"/>
    <n v="6"/>
    <n v="34.629600000000003"/>
    <n v="2770.3680000000004"/>
  </r>
  <r>
    <s v="US-2014-107888"/>
    <s v="11/17/2014"/>
    <s v="20/11/2014"/>
    <x v="3"/>
    <x v="7"/>
    <d v="2014-11-17T00:00:00"/>
    <d v="2014-11-20T00:00:00"/>
    <s v="On Date"/>
    <s v="ChrisCortes"/>
    <s v="United States"/>
    <s v="Seattle"/>
    <s v="Washington"/>
    <s v="Furnishings"/>
    <s v="Tenex &quot;The Solids&quot; Textured Chair Mats"/>
    <n v="58.066799999999994"/>
    <n v="139.91999999999999"/>
    <n v="2"/>
    <n v="23.7864"/>
    <n v="1902.912"/>
  </r>
  <r>
    <s v="US-2014-107888"/>
    <s v="11/17/2014"/>
    <s v="20/11/2014"/>
    <x v="3"/>
    <x v="7"/>
    <d v="2014-11-17T00:00:00"/>
    <d v="2014-11-20T00:00:00"/>
    <s v="On Date"/>
    <s v="ChrisCortes"/>
    <s v="United States"/>
    <s v="Seattle"/>
    <s v="Washington"/>
    <s v="Phones"/>
    <s v="Plantronics Encore H101 Dual EarpiecesÂ Headset"/>
    <n v="32.364000000000004"/>
    <n v="107.88"/>
    <n v="3"/>
    <n v="10.788"/>
    <n v="863.04"/>
  </r>
  <r>
    <s v="US-2014-107888"/>
    <s v="11/17/2014"/>
    <s v="20/11/2014"/>
    <x v="3"/>
    <x v="7"/>
    <d v="2014-11-17T00:00:00"/>
    <d v="2014-11-20T00:00:00"/>
    <s v="On Date"/>
    <s v="ChrisCortes"/>
    <s v="United States"/>
    <s v="Seattle"/>
    <s v="Washington"/>
    <s v="Storage"/>
    <s v="Fellowes Bases and Tops For Staxonsteel/High-Stak Systems"/>
    <n v="25.3004"/>
    <n v="33.29"/>
    <n v="1"/>
    <n v="7.9896000000000003"/>
    <n v="639.16800000000001"/>
  </r>
  <r>
    <s v="CA-2014-161578"/>
    <s v="12/17/2014"/>
    <s v="22/12/2014"/>
    <x v="3"/>
    <x v="1"/>
    <d v="2014-12-17T00:00:00"/>
    <d v="2014-12-22T00:00:00"/>
    <s v="On Date"/>
    <s v="RickBensley"/>
    <s v="United States"/>
    <s v="Los Angeles"/>
    <s v="California"/>
    <s v="Paper"/>
    <s v="Xerox 1898"/>
    <n v="3.4735999999999998"/>
    <n v="13.36"/>
    <n v="2"/>
    <n v="6.4127999999999998"/>
    <n v="513.024"/>
  </r>
  <r>
    <s v="CA-2014-161578"/>
    <s v="12/17/2014"/>
    <s v="22/12/2014"/>
    <x v="3"/>
    <x v="1"/>
    <d v="2014-12-17T00:00:00"/>
    <d v="2014-12-22T00:00:00"/>
    <s v="On Date"/>
    <s v="RickBensley"/>
    <s v="United States"/>
    <s v="Los Angeles"/>
    <s v="California"/>
    <s v="Storage"/>
    <s v="Safco Wire Cube Shelving System, For Use as 4 or 5 14&quot; Cubes, Black"/>
    <n v="30.191000000000003"/>
    <n v="158.9"/>
    <n v="5"/>
    <n v="7.9450000000000003"/>
    <n v="635.6"/>
  </r>
  <r>
    <s v="CA-2013-160941"/>
    <s v="07/22/2013"/>
    <s v="27/07/2013"/>
    <x v="0"/>
    <x v="6"/>
    <d v="2013-07-22T00:00:00"/>
    <d v="2013-07-27T00:00:00"/>
    <s v="On Date"/>
    <s v="DamalaKotsonis"/>
    <s v="United States"/>
    <s v="Roseville"/>
    <s v="California"/>
    <s v="Envelopes"/>
    <s v="Ames Color-File Green Diamond Border X-ray Mailers"/>
    <n v="44.509399999999985"/>
    <n v="419.9"/>
    <n v="5"/>
    <n v="197.35300000000001"/>
    <n v="15788.240000000002"/>
  </r>
  <r>
    <s v="CA-2013-160941"/>
    <s v="07/22/2013"/>
    <s v="27/07/2013"/>
    <x v="0"/>
    <x v="6"/>
    <d v="2013-07-22T00:00:00"/>
    <d v="2013-07-27T00:00:00"/>
    <s v="On Date"/>
    <s v="DamalaKotsonis"/>
    <s v="United States"/>
    <s v="Roseville"/>
    <s v="California"/>
    <s v="Labels"/>
    <s v="Self-Adhesive Removable Labels"/>
    <n v="1.6379999999999999"/>
    <n v="3.15"/>
    <n v="1"/>
    <n v="1.512"/>
    <n v="120.96000000000001"/>
  </r>
  <r>
    <s v="CA-2013-161543"/>
    <s v="05/11/2013"/>
    <s v="17/05/2013"/>
    <x v="0"/>
    <x v="2"/>
    <d v="2013-05-11T00:00:00"/>
    <d v="2013-05-17T00:00:00"/>
    <s v="Delay"/>
    <s v="RogerDemir"/>
    <s v="United States"/>
    <s v="Seattle"/>
    <s v="Washington"/>
    <s v="Paper"/>
    <s v="Xerox 1965"/>
    <n v="3.0498000000000003"/>
    <n v="11.96"/>
    <n v="2"/>
    <n v="5.8604000000000003"/>
    <n v="468.83199999999999"/>
  </r>
  <r>
    <s v="CA-2014-123085"/>
    <s v="03/04/2014"/>
    <s v="09/03/2014"/>
    <x v="3"/>
    <x v="9"/>
    <d v="2014-03-04T00:00:00"/>
    <d v="2014-03-09T00:00:00"/>
    <s v="On Date"/>
    <s v="EdJacobs"/>
    <s v="United States"/>
    <s v="Los Angeles"/>
    <s v="California"/>
    <s v="Accessories"/>
    <s v="Imation Bio 2GB USBÂ Flash Drive ImationÂ Corp"/>
    <n v="76.084400000000016"/>
    <n v="1049.44"/>
    <n v="8"/>
    <n v="440.76479999999998"/>
    <n v="35261.184000000001"/>
  </r>
  <r>
    <s v="CA-2014-123085"/>
    <s v="03/04/2014"/>
    <s v="09/03/2014"/>
    <x v="3"/>
    <x v="9"/>
    <d v="2014-03-04T00:00:00"/>
    <d v="2014-03-09T00:00:00"/>
    <s v="On Date"/>
    <s v="EdJacobs"/>
    <s v="United States"/>
    <s v="Los Angeles"/>
    <s v="California"/>
    <s v="Chairs"/>
    <s v="Novimex Turbo Task Chair"/>
    <n v="62.462400000000002"/>
    <n v="170.352"/>
    <n v="3"/>
    <n v="-17.0352"/>
    <n v="-1362.816"/>
  </r>
  <r>
    <s v="CA-2011-103660"/>
    <s v="08/25/2011"/>
    <s v="30/08/2011"/>
    <x v="1"/>
    <x v="3"/>
    <d v="2011-08-25T00:00:00"/>
    <d v="2011-08-30T00:00:00"/>
    <s v="On Date"/>
    <s v="MitchWebber"/>
    <s v="United States"/>
    <s v="Seattle"/>
    <s v="Washington"/>
    <s v="Phones"/>
    <s v="Polycom VVX 310 VoIP phone"/>
    <n v="133.1926"/>
    <n v="1007.944"/>
    <n v="7"/>
    <n v="75.595799999999997"/>
    <n v="6047.6639999999998"/>
  </r>
  <r>
    <s v="CA-2013-169887"/>
    <s v="10/23/2013"/>
    <s v="23/10/2013"/>
    <x v="0"/>
    <x v="8"/>
    <d v="2013-10-23T00:00:00"/>
    <d v="2013-10-23T00:00:00"/>
    <s v="On Date"/>
    <s v="MaryBethSkach"/>
    <s v="United States"/>
    <s v="Seattle"/>
    <s v="Washington"/>
    <s v="Paper"/>
    <s v="Xerox 1986"/>
    <n v="3.4735999999999998"/>
    <n v="6.68"/>
    <n v="1"/>
    <n v="3.2063999999999999"/>
    <n v="256.512"/>
  </r>
  <r>
    <s v="CA-2013-169887"/>
    <s v="10/23/2013"/>
    <s v="23/10/2013"/>
    <x v="0"/>
    <x v="8"/>
    <d v="2013-10-23T00:00:00"/>
    <d v="2013-10-23T00:00:00"/>
    <s v="On Date"/>
    <s v="MaryBethSkach"/>
    <s v="United States"/>
    <s v="Seattle"/>
    <s v="Washington"/>
    <s v="Art"/>
    <s v="Prang Drawing Pencil Set"/>
    <n v="2.0293999999999999"/>
    <n v="8.34"/>
    <n v="3"/>
    <n v="2.2517999999999998"/>
    <n v="180.14399999999998"/>
  </r>
  <r>
    <s v="CA-2013-169887"/>
    <s v="10/23/2013"/>
    <s v="23/10/2013"/>
    <x v="0"/>
    <x v="8"/>
    <d v="2013-10-23T00:00:00"/>
    <d v="2013-10-23T00:00:00"/>
    <s v="On Date"/>
    <s v="MaryBethSkach"/>
    <s v="United States"/>
    <s v="Seattle"/>
    <s v="Washington"/>
    <s v="Furnishings"/>
    <s v="Linden 12&quot; Wall Clock With Oak Frame"/>
    <n v="23.785999999999994"/>
    <n v="101.94"/>
    <n v="3"/>
    <n v="30.582000000000001"/>
    <n v="2446.56"/>
  </r>
  <r>
    <s v="CA-2013-148516"/>
    <s v="08/08/2013"/>
    <s v="12/08/2013"/>
    <x v="0"/>
    <x v="3"/>
    <d v="2013-08-08T00:00:00"/>
    <d v="2013-08-12T00:00:00"/>
    <s v="On Date"/>
    <s v="DorothyWardle"/>
    <s v="United States"/>
    <s v="Edmonds"/>
    <s v="Washington"/>
    <s v="Accessories"/>
    <s v="LogitechÂ Illuminated - Keyboard"/>
    <n v="31.194800000000004"/>
    <n v="179.97"/>
    <n v="3"/>
    <n v="86.385599999999997"/>
    <n v="6910.848"/>
  </r>
  <r>
    <s v="CA-2012-103716"/>
    <s v="04/30/2012"/>
    <s v="06/05/2012"/>
    <x v="2"/>
    <x v="10"/>
    <d v="2012-04-30T00:00:00"/>
    <d v="2012-05-06T00:00:00"/>
    <s v="Delay"/>
    <s v="KenBlack"/>
    <s v="United States"/>
    <s v="San Francisco"/>
    <s v="California"/>
    <s v="Art"/>
    <s v="Newell 324"/>
    <n v="8.3159999999999989"/>
    <n v="34.65"/>
    <n v="3"/>
    <n v="9.702"/>
    <n v="776.16"/>
  </r>
  <r>
    <s v="CA-2012-103716"/>
    <s v="04/30/2012"/>
    <s v="06/05/2012"/>
    <x v="2"/>
    <x v="10"/>
    <d v="2012-04-30T00:00:00"/>
    <d v="2012-05-06T00:00:00"/>
    <s v="Delay"/>
    <s v="KenBlack"/>
    <s v="United States"/>
    <s v="San Francisco"/>
    <s v="California"/>
    <s v="Phones"/>
    <s v="Cush Cases Heavy Duty Rugged Cover Case for Samsung Galaxy S5 - Purple"/>
    <n v="3.6135000000000002"/>
    <n v="19.8"/>
    <n v="5"/>
    <n v="1.7324999999999999"/>
    <n v="138.6"/>
  </r>
  <r>
    <s v="CA-2014-146346"/>
    <s v="06/18/2014"/>
    <s v="21/06/2014"/>
    <x v="3"/>
    <x v="0"/>
    <d v="2014-06-18T00:00:00"/>
    <d v="2014-06-21T00:00:00"/>
    <s v="On Date"/>
    <s v="RyanAkin"/>
    <s v="United States"/>
    <s v="Commerce City"/>
    <s v="Colorado"/>
    <s v="Storage"/>
    <s v="Carina Media Storage Towers in Natural &amp; Black"/>
    <n v="59.760399999999997"/>
    <n v="146.352"/>
    <n v="3"/>
    <n v="-32.929200000000002"/>
    <n v="-2634.3360000000002"/>
  </r>
  <r>
    <s v="CA-2013-148852"/>
    <s v="05/27/2013"/>
    <s v="01/06/2013"/>
    <x v="0"/>
    <x v="2"/>
    <d v="2013-05-27T00:00:00"/>
    <d v="2013-06-01T00:00:00"/>
    <s v="On Date"/>
    <s v="StewartVisinsky"/>
    <s v="United States"/>
    <s v="Santa Ana"/>
    <s v="California"/>
    <s v="Fasteners"/>
    <s v="Alliance Big Bands Rubber Bands, 12/Pack"/>
    <n v="1.9800000000000002"/>
    <n v="5.94"/>
    <n v="3"/>
    <n v="0"/>
    <n v="0"/>
  </r>
  <r>
    <s v="CA-2013-148852"/>
    <s v="05/27/2013"/>
    <s v="01/06/2013"/>
    <x v="0"/>
    <x v="2"/>
    <d v="2013-05-27T00:00:00"/>
    <d v="2013-06-01T00:00:00"/>
    <s v="On Date"/>
    <s v="StewartVisinsky"/>
    <s v="United States"/>
    <s v="Santa Ana"/>
    <s v="California"/>
    <s v="Paper"/>
    <s v="Xerox 1946"/>
    <n v="3.3695999999999997"/>
    <n v="45.36"/>
    <n v="7"/>
    <n v="21.7728"/>
    <n v="1741.8240000000001"/>
  </r>
  <r>
    <s v="CA-2013-148852"/>
    <s v="05/27/2013"/>
    <s v="01/06/2013"/>
    <x v="0"/>
    <x v="2"/>
    <d v="2013-05-27T00:00:00"/>
    <d v="2013-06-01T00:00:00"/>
    <s v="On Date"/>
    <s v="StewartVisinsky"/>
    <s v="United States"/>
    <s v="Santa Ana"/>
    <s v="California"/>
    <s v="Phones"/>
    <s v="Cisco SPA508G"/>
    <n v="46.852900000000005"/>
    <n v="211.16800000000001"/>
    <n v="4"/>
    <n v="23.756399999999999"/>
    <n v="1900.5119999999999"/>
  </r>
  <r>
    <s v="CA-2013-148852"/>
    <s v="05/27/2013"/>
    <s v="01/06/2013"/>
    <x v="0"/>
    <x v="2"/>
    <d v="2013-05-27T00:00:00"/>
    <d v="2013-06-01T00:00:00"/>
    <s v="On Date"/>
    <s v="StewartVisinsky"/>
    <s v="United States"/>
    <s v="Santa Ana"/>
    <s v="California"/>
    <s v="Chairs"/>
    <s v="Global Low Back Tilter Chair"/>
    <n v="94.921199999999999"/>
    <n v="484.70400000000001"/>
    <n v="6"/>
    <n v="-84.8232"/>
    <n v="-6785.8559999999998"/>
  </r>
  <r>
    <s v="CA-2013-148852"/>
    <s v="05/27/2013"/>
    <s v="01/06/2013"/>
    <x v="0"/>
    <x v="2"/>
    <d v="2013-05-27T00:00:00"/>
    <d v="2013-06-01T00:00:00"/>
    <s v="On Date"/>
    <s v="StewartVisinsky"/>
    <s v="United States"/>
    <s v="Santa Ana"/>
    <s v="California"/>
    <s v="Machines"/>
    <s v="Fellowes Powershred HS-440 4-Sheet High Security Shredder"/>
    <n v="85.244500000000002"/>
    <n v="371.976"/>
    <n v="3"/>
    <n v="116.24250000000001"/>
    <n v="9299.4000000000015"/>
  </r>
  <r>
    <s v="CA-2013-168921"/>
    <s v="10/21/2013"/>
    <s v="23/10/2013"/>
    <x v="0"/>
    <x v="8"/>
    <d v="2013-10-21T00:00:00"/>
    <d v="2013-10-23T00:00:00"/>
    <s v="On Date"/>
    <s v="AndrewGjertsen"/>
    <s v="United States"/>
    <s v="Los Angeles"/>
    <s v="California"/>
    <s v="Binders"/>
    <s v="Fellowes Twister Kit, Gray/Clear, 3/pkg"/>
    <n v="4.4219999999999988"/>
    <n v="19.295999999999999"/>
    <n v="3"/>
    <n v="6.03"/>
    <n v="482.40000000000003"/>
  </r>
  <r>
    <s v="CA-2013-123512"/>
    <s v="06/18/2013"/>
    <s v="20/06/2013"/>
    <x v="0"/>
    <x v="0"/>
    <d v="2013-06-18T00:00:00"/>
    <d v="2013-06-20T00:00:00"/>
    <s v="On Date"/>
    <s v="MikeVittorini"/>
    <s v="United States"/>
    <s v="Los Angeles"/>
    <s v="California"/>
    <s v="Bookcases"/>
    <s v="Bush Heritage Pine Collection 5-Shelf Bookcase, Albany Pine Finish, *Special Order"/>
    <n v="112.78399999999999"/>
    <n v="239.666"/>
    <n v="2"/>
    <n v="14.098000000000001"/>
    <n v="1127.8400000000001"/>
  </r>
  <r>
    <s v="CA-2013-123512"/>
    <s v="06/18/2013"/>
    <s v="20/06/2013"/>
    <x v="0"/>
    <x v="0"/>
    <d v="2013-06-18T00:00:00"/>
    <d v="2013-06-20T00:00:00"/>
    <s v="On Date"/>
    <s v="MikeVittorini"/>
    <s v="United States"/>
    <s v="Los Angeles"/>
    <s v="California"/>
    <s v="Labels"/>
    <s v="Avery 496"/>
    <n v="1.95"/>
    <n v="22.5"/>
    <n v="6"/>
    <n v="10.8"/>
    <n v="864"/>
  </r>
  <r>
    <s v="CA-2013-123512"/>
    <s v="06/18/2013"/>
    <s v="20/06/2013"/>
    <x v="0"/>
    <x v="0"/>
    <d v="2013-06-18T00:00:00"/>
    <d v="2013-06-20T00:00:00"/>
    <s v="On Date"/>
    <s v="MikeVittorini"/>
    <s v="United States"/>
    <s v="Los Angeles"/>
    <s v="California"/>
    <s v="Paper"/>
    <s v="Xerox 1914"/>
    <n v="28.029600000000002"/>
    <n v="219.84"/>
    <n v="4"/>
    <n v="107.7216"/>
    <n v="8617.7279999999992"/>
  </r>
  <r>
    <s v="CA-2011-130449"/>
    <s v="09/06/2011"/>
    <s v="09/09/2011"/>
    <x v="1"/>
    <x v="4"/>
    <d v="2011-09-06T00:00:00"/>
    <d v="2011-09-09T00:00:00"/>
    <s v="On Date"/>
    <s v="VictoriaPisteka"/>
    <s v="United States"/>
    <s v="San Francisco"/>
    <s v="California"/>
    <s v="Furnishings"/>
    <s v="Eldon Expressions Wood and Plastic Desk Accessories, Cherry Wood"/>
    <n v="4.9558"/>
    <n v="41.88"/>
    <n v="6"/>
    <n v="12.145200000000001"/>
    <n v="971.6160000000001"/>
  </r>
  <r>
    <s v="CA-2011-130449"/>
    <s v="09/06/2011"/>
    <s v="09/09/2011"/>
    <x v="1"/>
    <x v="4"/>
    <d v="2011-09-06T00:00:00"/>
    <d v="2011-09-09T00:00:00"/>
    <s v="On Date"/>
    <s v="VictoriaPisteka"/>
    <s v="United States"/>
    <s v="San Francisco"/>
    <s v="California"/>
    <s v="Labels"/>
    <s v="Avery 516"/>
    <n v="3.8742999999999994"/>
    <n v="58.48"/>
    <n v="8"/>
    <n v="27.485600000000002"/>
    <n v="2198.848"/>
  </r>
  <r>
    <s v="CA-2011-138513"/>
    <s v="05/23/2011"/>
    <s v="27/05/2011"/>
    <x v="1"/>
    <x v="2"/>
    <d v="2011-05-23T00:00:00"/>
    <d v="2011-05-27T00:00:00"/>
    <s v="On Date"/>
    <s v="EricaHackney"/>
    <s v="United States"/>
    <s v="Bellevue"/>
    <s v="Washington"/>
    <s v="Paper"/>
    <s v="Xerox 1999"/>
    <n v="3.3696000000000006"/>
    <n v="12.96"/>
    <n v="2"/>
    <n v="6.2207999999999997"/>
    <n v="497.66399999999999"/>
  </r>
  <r>
    <s v="CA-2013-105081"/>
    <s v="12/26/2013"/>
    <s v="31/12/2013"/>
    <x v="0"/>
    <x v="1"/>
    <d v="2013-12-26T00:00:00"/>
    <d v="2013-12-31T00:00:00"/>
    <s v="On Date"/>
    <s v="JoeElijah"/>
    <s v="United States"/>
    <s v="Seattle"/>
    <s v="Washington"/>
    <s v="Chairs"/>
    <s v="Global Executive Mid-Back Manager's Chair"/>
    <n v="215.3252"/>
    <n v="698.35199999999998"/>
    <n v="3"/>
    <n v="52.376399999999997"/>
    <n v="4190.1120000000001"/>
  </r>
  <r>
    <s v="CA-2013-105081"/>
    <s v="12/26/2013"/>
    <s v="31/12/2013"/>
    <x v="0"/>
    <x v="1"/>
    <d v="2013-12-26T00:00:00"/>
    <d v="2013-12-31T00:00:00"/>
    <s v="On Date"/>
    <s v="JoeElijah"/>
    <s v="United States"/>
    <s v="Seattle"/>
    <s v="Washington"/>
    <s v="Tables"/>
    <s v="SAFCO PlanMaster Heigh-Adjustable Drafting Table Base, 43w x 30d x 30-37h, Black"/>
    <n v="223.648"/>
    <n v="1747.25"/>
    <n v="5"/>
    <n v="629.01"/>
    <n v="50320.800000000003"/>
  </r>
  <r>
    <s v="CA-2013-166275"/>
    <s v="10/25/2013"/>
    <s v="25/10/2013"/>
    <x v="0"/>
    <x v="8"/>
    <d v="2013-10-25T00:00:00"/>
    <d v="2013-10-25T00:00:00"/>
    <s v="On Date"/>
    <s v="SoniaSunley"/>
    <s v="United States"/>
    <s v="San Francisco"/>
    <s v="California"/>
    <s v="Accessories"/>
    <s v="Razer Tiamat Over Ear 7.1 Surround Sound PC Gaming Headset"/>
    <n v="113.99430000000001"/>
    <n v="199.99"/>
    <n v="1"/>
    <n v="85.995699999999999"/>
    <n v="6879.6559999999999"/>
  </r>
  <r>
    <s v="US-2012-156496"/>
    <s v="08/10/2012"/>
    <s v="16/08/2012"/>
    <x v="2"/>
    <x v="3"/>
    <d v="2012-08-10T00:00:00"/>
    <d v="2012-08-16T00:00:00"/>
    <s v="Delay"/>
    <s v="WilliamBrown"/>
    <s v="United States"/>
    <s v="Redmond"/>
    <s v="Oregon"/>
    <s v="Phones"/>
    <s v="AT&amp;T 1080 Corded phone"/>
    <n v="100.0027"/>
    <n v="438.36799999999999"/>
    <n v="4"/>
    <n v="38.357199999999999"/>
    <n v="3068.576"/>
  </r>
  <r>
    <s v="US-2012-156496"/>
    <s v="08/10/2012"/>
    <s v="16/08/2012"/>
    <x v="2"/>
    <x v="3"/>
    <d v="2012-08-10T00:00:00"/>
    <d v="2012-08-16T00:00:00"/>
    <s v="Delay"/>
    <s v="WilliamBrown"/>
    <s v="United States"/>
    <s v="Redmond"/>
    <s v="Oregon"/>
    <s v="Phones"/>
    <s v="OtterBox Commuter Series Case - Samsung Galaxy S4"/>
    <n v="24.490199999999998"/>
    <n v="139.94399999999999"/>
    <n v="7"/>
    <n v="-31.487400000000001"/>
    <n v="-2518.9920000000002"/>
  </r>
  <r>
    <s v="US-2012-156496"/>
    <s v="08/10/2012"/>
    <s v="16/08/2012"/>
    <x v="2"/>
    <x v="3"/>
    <d v="2012-08-10T00:00:00"/>
    <d v="2012-08-16T00:00:00"/>
    <s v="Delay"/>
    <s v="WilliamBrown"/>
    <s v="United States"/>
    <s v="Redmond"/>
    <s v="Oregon"/>
    <s v="Appliances"/>
    <s v="Fellowes 8 Outlet Superior Workstation Surge Protector"/>
    <n v="29.614100000000001"/>
    <n v="133.47200000000001"/>
    <n v="4"/>
    <n v="15.015599999999999"/>
    <n v="1201.248"/>
  </r>
  <r>
    <s v="US-2013-127334"/>
    <s v="12/16/2013"/>
    <s v="22/12/2013"/>
    <x v="0"/>
    <x v="1"/>
    <d v="2013-12-16T00:00:00"/>
    <d v="2013-12-22T00:00:00"/>
    <s v="Delay"/>
    <s v="MikePelletier"/>
    <s v="United States"/>
    <s v="Springfield"/>
    <s v="Oregon"/>
    <s v="Tables"/>
    <s v="Bretford Rectangular Conference Table Tops"/>
    <n v="289.62010000000004"/>
    <n v="564.19500000000005"/>
    <n v="3"/>
    <n v="-304.6653"/>
    <n v="-24373.224000000002"/>
  </r>
  <r>
    <s v="US-2013-127334"/>
    <s v="12/16/2013"/>
    <s v="22/12/2013"/>
    <x v="0"/>
    <x v="1"/>
    <d v="2013-12-16T00:00:00"/>
    <d v="2013-12-22T00:00:00"/>
    <s v="Delay"/>
    <s v="MikePelletier"/>
    <s v="United States"/>
    <s v="Springfield"/>
    <s v="Oregon"/>
    <s v="Appliances"/>
    <s v="Belkin 5 Outlet SurgeMaster Power Centers"/>
    <n v="39.2256"/>
    <n v="87.168000000000006"/>
    <n v="2"/>
    <n v="8.7167999999999992"/>
    <n v="697.34399999999994"/>
  </r>
  <r>
    <s v="CA-2014-135937"/>
    <s v="02/21/2014"/>
    <s v="28/02/2014"/>
    <x v="3"/>
    <x v="11"/>
    <d v="2014-02-21T00:00:00"/>
    <d v="2014-02-28T00:00:00"/>
    <s v="Delay"/>
    <s v="KatherineMurray"/>
    <s v="United States"/>
    <s v="Gilbert"/>
    <s v="Arizona"/>
    <s v="Phones"/>
    <s v="Toshiba IPT2010-SD IPÂ Telephone"/>
    <n v="102.85260000000001"/>
    <n v="333.57600000000002"/>
    <n v="3"/>
    <n v="25.0182"/>
    <n v="2001.4560000000001"/>
  </r>
  <r>
    <s v="CA-2014-135937"/>
    <s v="02/21/2014"/>
    <s v="28/02/2014"/>
    <x v="3"/>
    <x v="11"/>
    <d v="2014-02-21T00:00:00"/>
    <d v="2014-02-28T00:00:00"/>
    <s v="Delay"/>
    <s v="KatherineMurray"/>
    <s v="United States"/>
    <s v="Gilbert"/>
    <s v="Arizona"/>
    <s v="Accessories"/>
    <s v="Microsoft Wireless Mobile Mouse 4000"/>
    <n v="27.193200000000001"/>
    <n v="31.992000000000001"/>
    <n v="1"/>
    <n v="4.7988"/>
    <n v="383.904"/>
  </r>
  <r>
    <s v="CA-2014-135937"/>
    <s v="02/21/2014"/>
    <s v="28/02/2014"/>
    <x v="3"/>
    <x v="11"/>
    <d v="2014-02-21T00:00:00"/>
    <d v="2014-02-28T00:00:00"/>
    <s v="Delay"/>
    <s v="KatherineMurray"/>
    <s v="United States"/>
    <s v="Gilbert"/>
    <s v="Arizona"/>
    <s v="Storage"/>
    <s v="Fellowes Bankers Box Stor/Drawer Steel Plus"/>
    <n v="28.782"/>
    <n v="51.167999999999999"/>
    <n v="2"/>
    <n v="-6.3959999999999999"/>
    <n v="-511.68"/>
  </r>
  <r>
    <s v="CA-2014-135937"/>
    <s v="02/21/2014"/>
    <s v="28/02/2014"/>
    <x v="3"/>
    <x v="11"/>
    <d v="2014-02-21T00:00:00"/>
    <d v="2014-02-28T00:00:00"/>
    <s v="Delay"/>
    <s v="KatherineMurray"/>
    <s v="United States"/>
    <s v="Gilbert"/>
    <s v="Arizona"/>
    <s v="Envelopes"/>
    <s v="Letter or Legal Size Expandable Poly String Tie Envelopes"/>
    <n v="1.3566"/>
    <n v="10.64"/>
    <n v="5"/>
    <n v="3.8570000000000002"/>
    <n v="308.56"/>
  </r>
  <r>
    <s v="CA-2014-135937"/>
    <s v="02/21/2014"/>
    <s v="28/02/2014"/>
    <x v="3"/>
    <x v="11"/>
    <d v="2014-02-21T00:00:00"/>
    <d v="2014-02-28T00:00:00"/>
    <s v="Delay"/>
    <s v="KatherineMurray"/>
    <s v="United States"/>
    <s v="Gilbert"/>
    <s v="Arizona"/>
    <s v="Furnishings"/>
    <s v="Howard Miller 13&quot; Diameter Pewter Finish Round Wall Clock"/>
    <n v="26.193399999999997"/>
    <n v="68.703999999999994"/>
    <n v="2"/>
    <n v="16.3172"/>
    <n v="1305.376"/>
  </r>
  <r>
    <s v="CA-2014-135937"/>
    <s v="02/21/2014"/>
    <s v="28/02/2014"/>
    <x v="3"/>
    <x v="11"/>
    <d v="2014-02-21T00:00:00"/>
    <d v="2014-02-28T00:00:00"/>
    <s v="Delay"/>
    <s v="KatherineMurray"/>
    <s v="United States"/>
    <s v="Gilbert"/>
    <s v="Arizona"/>
    <s v="Tables"/>
    <s v="KI Adjustable-Height Table"/>
    <n v="63.625200000000007"/>
    <n v="386.91"/>
    <n v="9"/>
    <n v="-185.71680000000001"/>
    <n v="-14857.344000000001"/>
  </r>
  <r>
    <s v="CA-2011-154837"/>
    <s v="08/23/2011"/>
    <s v="27/08/2011"/>
    <x v="1"/>
    <x v="3"/>
    <d v="2011-08-23T00:00:00"/>
    <d v="2011-08-27T00:00:00"/>
    <s v="On Date"/>
    <s v="RobertBarroso"/>
    <s v="United States"/>
    <s v="Los Angeles"/>
    <s v="California"/>
    <s v="Binders"/>
    <s v="GBC Linen Binding Covers"/>
    <n v="16.1096"/>
    <n v="49.567999999999998"/>
    <n v="2"/>
    <n v="17.348800000000001"/>
    <n v="1387.904"/>
  </r>
  <r>
    <s v="CA-2012-153794"/>
    <s v="09/11/2012"/>
    <s v="16/09/2012"/>
    <x v="2"/>
    <x v="4"/>
    <d v="2012-09-11T00:00:00"/>
    <d v="2012-09-16T00:00:00"/>
    <s v="On Date"/>
    <s v="SeanBraxton"/>
    <s v="United States"/>
    <s v="San Diego"/>
    <s v="California"/>
    <s v="Art"/>
    <s v="Hunt PowerHouse Electric Pencil Sharpener, Blue"/>
    <n v="26.586000000000006"/>
    <n v="265.86"/>
    <n v="7"/>
    <n v="79.757999999999996"/>
    <n v="6380.6399999999994"/>
  </r>
  <r>
    <s v="CA-2011-150329"/>
    <s v="10/10/2011"/>
    <s v="14/10/2011"/>
    <x v="1"/>
    <x v="8"/>
    <d v="2011-10-10T00:00:00"/>
    <d v="2011-10-14T00:00:00"/>
    <s v="On Date"/>
    <s v="ShirleyDaniels"/>
    <s v="United States"/>
    <s v="Phoenix"/>
    <s v="Arizona"/>
    <s v="Furnishings"/>
    <s v="Westinghouse Clip-On Gooseneck Lamps"/>
    <n v="6.1937999999999995"/>
    <n v="46.872"/>
    <n v="7"/>
    <n v="3.5154000000000001"/>
    <n v="281.23200000000003"/>
  </r>
  <r>
    <s v="CA-2011-109134"/>
    <s v="11/05/2011"/>
    <s v="10/11/2011"/>
    <x v="1"/>
    <x v="7"/>
    <d v="2011-11-05T00:00:00"/>
    <d v="2011-11-10T00:00:00"/>
    <s v="On Date"/>
    <s v="DeanraEno"/>
    <s v="United States"/>
    <s v="Los Angeles"/>
    <s v="California"/>
    <s v="Furnishings"/>
    <s v="OIC Stacking Trays"/>
    <n v="1.8703999999999998"/>
    <n v="20.04"/>
    <n v="6"/>
    <n v="8.8176000000000005"/>
    <n v="705.40800000000002"/>
  </r>
  <r>
    <s v="CA-2012-165162"/>
    <s v="05/14/2012"/>
    <s v="21/05/2012"/>
    <x v="2"/>
    <x v="2"/>
    <d v="2012-05-14T00:00:00"/>
    <d v="2012-05-21T00:00:00"/>
    <s v="Delay"/>
    <s v="HunterGlantz"/>
    <s v="United States"/>
    <s v="Los Angeles"/>
    <s v="California"/>
    <s v="Storage"/>
    <s v="Tennsco Snap-Together Open Shelving Units, Starter Sets and Add-On Units"/>
    <n v="265.50600000000003"/>
    <n v="1117.92"/>
    <n v="4"/>
    <n v="55.896000000000001"/>
    <n v="4471.68"/>
  </r>
  <r>
    <s v="CA-2014-140494"/>
    <s v="03/11/2014"/>
    <s v="16/03/2014"/>
    <x v="3"/>
    <x v="9"/>
    <d v="2014-03-11T00:00:00"/>
    <d v="2014-03-16T00:00:00"/>
    <s v="On Date"/>
    <s v="CandaceMcMahon"/>
    <s v="United States"/>
    <s v="San Francisco"/>
    <s v="California"/>
    <s v="Accessories"/>
    <s v="MaxellÂ LTO Ultrium - 800 GB"/>
    <n v="22.671899999999997"/>
    <n v="111.96"/>
    <n v="4"/>
    <n v="21.272400000000001"/>
    <n v="1701.7920000000001"/>
  </r>
  <r>
    <s v="CA-2014-145429"/>
    <s v="07/22/2014"/>
    <s v="26/07/2014"/>
    <x v="3"/>
    <x v="6"/>
    <d v="2014-07-22T00:00:00"/>
    <d v="2014-07-26T00:00:00"/>
    <s v="On Date"/>
    <s v="ShaunWeien"/>
    <s v="United States"/>
    <s v="San Diego"/>
    <s v="California"/>
    <s v="Paper"/>
    <s v="Wirebound Message Forms, Four 2 3/4 x 5 Forms per Page, Pink Paper"/>
    <n v="4.3300999999999998"/>
    <n v="16.34"/>
    <n v="2"/>
    <n v="7.6798000000000002"/>
    <n v="614.38400000000001"/>
  </r>
  <r>
    <s v="CA-2014-145429"/>
    <s v="07/22/2014"/>
    <s v="26/07/2014"/>
    <x v="3"/>
    <x v="6"/>
    <d v="2014-07-22T00:00:00"/>
    <d v="2014-07-26T00:00:00"/>
    <s v="On Date"/>
    <s v="ShaunWeien"/>
    <s v="United States"/>
    <s v="San Diego"/>
    <s v="California"/>
    <s v="Chairs"/>
    <s v="Hon Olson Stacker Stools"/>
    <n v="101.3832"/>
    <n v="225.29599999999999"/>
    <n v="2"/>
    <n v="22.529599999999999"/>
    <n v="1802.3679999999999"/>
  </r>
  <r>
    <s v="CA-2014-145429"/>
    <s v="07/22/2014"/>
    <s v="26/07/2014"/>
    <x v="3"/>
    <x v="6"/>
    <d v="2014-07-22T00:00:00"/>
    <d v="2014-07-26T00:00:00"/>
    <s v="On Date"/>
    <s v="ShaunWeien"/>
    <s v="United States"/>
    <s v="San Diego"/>
    <s v="California"/>
    <s v="Binders"/>
    <s v="GBC Premium Transparent Covers with Diagonal Lined Pattern"/>
    <n v="10.909599999999998"/>
    <n v="50.351999999999997"/>
    <n v="3"/>
    <n v="17.623200000000001"/>
    <n v="1409.856"/>
  </r>
  <r>
    <s v="CA-2012-139164"/>
    <s v="06/23/2012"/>
    <s v="28/06/2012"/>
    <x v="2"/>
    <x v="0"/>
    <d v="2012-06-23T00:00:00"/>
    <d v="2012-06-28T00:00:00"/>
    <s v="On Date"/>
    <s v="ChristineSundaresam"/>
    <s v="United States"/>
    <s v="Long Beach"/>
    <s v="California"/>
    <s v="Phones"/>
    <s v="Plantronics CS 50-USB -Â headsetÂ - Convertible, Monaural"/>
    <n v="99.2727"/>
    <n v="217.584"/>
    <n v="2"/>
    <n v="19.038599999999999"/>
    <n v="1523.088"/>
  </r>
  <r>
    <s v="CA-2012-139164"/>
    <s v="06/23/2012"/>
    <s v="28/06/2012"/>
    <x v="2"/>
    <x v="0"/>
    <d v="2012-06-23T00:00:00"/>
    <d v="2012-06-28T00:00:00"/>
    <s v="On Date"/>
    <s v="ChristineSundaresam"/>
    <s v="United States"/>
    <s v="Long Beach"/>
    <s v="California"/>
    <s v="Fasteners"/>
    <s v="Assorted Color Push Pins"/>
    <n v="1.2126999999999999"/>
    <n v="5.43"/>
    <n v="3"/>
    <n v="1.7919"/>
    <n v="143.352"/>
  </r>
  <r>
    <s v="CA-2012-139164"/>
    <s v="06/23/2012"/>
    <s v="28/06/2012"/>
    <x v="2"/>
    <x v="0"/>
    <d v="2012-06-23T00:00:00"/>
    <d v="2012-06-28T00:00:00"/>
    <s v="On Date"/>
    <s v="ChristineSundaresam"/>
    <s v="United States"/>
    <s v="Long Beach"/>
    <s v="California"/>
    <s v="Phones"/>
    <s v="JBL Micro Wireless Portable Bluetooth Speaker"/>
    <n v="44.9925"/>
    <n v="143.976"/>
    <n v="3"/>
    <n v="8.9984999999999999"/>
    <n v="719.88"/>
  </r>
  <r>
    <s v="CA-2012-123141"/>
    <s v="11/14/2012"/>
    <s v="19/11/2012"/>
    <x v="2"/>
    <x v="7"/>
    <d v="2012-11-14T00:00:00"/>
    <d v="2012-11-19T00:00:00"/>
    <s v="On Date"/>
    <s v="GaryZandusky"/>
    <s v="United States"/>
    <s v="Rio Rancho"/>
    <s v="New Mexico"/>
    <s v="Chairs"/>
    <s v="SAFCO Arco Folding Chair"/>
    <n v="196.102"/>
    <n v="883.84"/>
    <n v="4"/>
    <n v="99.432000000000002"/>
    <n v="7954.56"/>
  </r>
  <r>
    <s v="CA-2012-123141"/>
    <s v="11/14/2012"/>
    <s v="19/11/2012"/>
    <x v="2"/>
    <x v="7"/>
    <d v="2012-11-14T00:00:00"/>
    <d v="2012-11-19T00:00:00"/>
    <s v="On Date"/>
    <s v="GaryZandusky"/>
    <s v="United States"/>
    <s v="Rio Rancho"/>
    <s v="New Mexico"/>
    <s v="Chairs"/>
    <s v="Global Deluxe Office Fabric Chairs"/>
    <n v="70.065400000000011"/>
    <n v="230.352"/>
    <n v="3"/>
    <n v="20.155799999999999"/>
    <n v="1612.4639999999999"/>
  </r>
  <r>
    <s v="CA-2013-149503"/>
    <s v="12/10/2013"/>
    <s v="13/12/2013"/>
    <x v="0"/>
    <x v="1"/>
    <d v="2013-12-10T00:00:00"/>
    <d v="2013-12-13T00:00:00"/>
    <s v="On Date"/>
    <s v="StephaniePhelps"/>
    <s v="United States"/>
    <s v="Stockton"/>
    <s v="California"/>
    <s v="Binders"/>
    <s v="Wilson Jones Elliptical Ring 3 1/2&quot; Capacity Binders, 800 sheets"/>
    <n v="21.828000000000003"/>
    <n v="273.92"/>
    <n v="8"/>
    <n v="99.296000000000006"/>
    <n v="7943.68"/>
  </r>
  <r>
    <s v="CA-2014-102974"/>
    <s v="09/20/2014"/>
    <s v="25/09/2014"/>
    <x v="3"/>
    <x v="4"/>
    <d v="2014-09-20T00:00:00"/>
    <d v="2014-09-25T00:00:00"/>
    <s v="On Date"/>
    <s v="DavePoirier"/>
    <s v="United States"/>
    <s v="Los Angeles"/>
    <s v="California"/>
    <s v="Accessories"/>
    <s v="Microsoft Natural Ergonomic Keyboard 4000"/>
    <n v="23.692099999999996"/>
    <n v="149.94999999999999"/>
    <n v="5"/>
    <n v="31.4895"/>
    <n v="2519.16"/>
  </r>
  <r>
    <s v="CA-2014-102974"/>
    <s v="09/20/2014"/>
    <s v="25/09/2014"/>
    <x v="3"/>
    <x v="4"/>
    <d v="2014-09-20T00:00:00"/>
    <d v="2014-09-25T00:00:00"/>
    <s v="On Date"/>
    <s v="DavePoirier"/>
    <s v="United States"/>
    <s v="Los Angeles"/>
    <s v="California"/>
    <s v="Art"/>
    <s v="Boston 16765 Mini Stand Up Battery Pencil Sharpener"/>
    <n v="8.6283999999999992"/>
    <n v="23.32"/>
    <n v="2"/>
    <n v="6.0632000000000001"/>
    <n v="485.05600000000004"/>
  </r>
  <r>
    <s v="CA-2014-102974"/>
    <s v="09/20/2014"/>
    <s v="25/09/2014"/>
    <x v="3"/>
    <x v="4"/>
    <d v="2014-09-20T00:00:00"/>
    <d v="2014-09-25T00:00:00"/>
    <s v="On Date"/>
    <s v="DavePoirier"/>
    <s v="United States"/>
    <s v="Los Angeles"/>
    <s v="California"/>
    <s v="Art"/>
    <s v="Newell 33"/>
    <n v="3.9617999999999993"/>
    <n v="16.739999999999998"/>
    <n v="3"/>
    <n v="4.8545999999999996"/>
    <n v="388.36799999999994"/>
  </r>
  <r>
    <s v="CA-2013-128811"/>
    <s v="09/13/2013"/>
    <s v="17/09/2013"/>
    <x v="0"/>
    <x v="4"/>
    <d v="2013-09-13T00:00:00"/>
    <d v="2013-09-17T00:00:00"/>
    <s v="On Date"/>
    <s v="SarahFoster"/>
    <s v="United States"/>
    <s v="Seattle"/>
    <s v="Washington"/>
    <s v="Fasteners"/>
    <s v="OIC Bulk Pack Metal Binder Clips"/>
    <n v="1.8846000000000001"/>
    <n v="10.47"/>
    <n v="3"/>
    <n v="4.8162000000000003"/>
    <n v="385.29600000000005"/>
  </r>
  <r>
    <s v="CA-2013-128811"/>
    <s v="09/13/2013"/>
    <s v="17/09/2013"/>
    <x v="0"/>
    <x v="4"/>
    <d v="2013-09-13T00:00:00"/>
    <d v="2013-09-17T00:00:00"/>
    <s v="On Date"/>
    <s v="SarahFoster"/>
    <s v="United States"/>
    <s v="Seattle"/>
    <s v="Washington"/>
    <s v="Labels"/>
    <s v="Avery 487"/>
    <n v="1.9557"/>
    <n v="11.07"/>
    <n v="3"/>
    <n v="5.2028999999999996"/>
    <n v="416.23199999999997"/>
  </r>
  <r>
    <s v="CA-2013-128811"/>
    <s v="09/13/2013"/>
    <s v="17/09/2013"/>
    <x v="0"/>
    <x v="4"/>
    <d v="2013-09-13T00:00:00"/>
    <d v="2013-09-17T00:00:00"/>
    <s v="On Date"/>
    <s v="SarahFoster"/>
    <s v="United States"/>
    <s v="Seattle"/>
    <s v="Washington"/>
    <s v="Binders"/>
    <s v="GBC Instant Report Kit"/>
    <n v="3.2350000000000003"/>
    <n v="20.704000000000001"/>
    <n v="4"/>
    <n v="7.7640000000000002"/>
    <n v="621.12"/>
  </r>
  <r>
    <s v="CA-2011-120096"/>
    <s v="07/04/2011"/>
    <s v="07/07/2011"/>
    <x v="1"/>
    <x v="6"/>
    <d v="2011-07-04T00:00:00"/>
    <d v="2011-07-07T00:00:00"/>
    <s v="On Date"/>
    <s v="KatrinaEdelman"/>
    <s v="United States"/>
    <s v="Aurora"/>
    <s v="Colorado"/>
    <s v="Paper"/>
    <s v="Xerox 194"/>
    <n v="28.849600000000002"/>
    <n v="177.536"/>
    <n v="4"/>
    <n v="62.137599999999999"/>
    <n v="4971.0079999999998"/>
  </r>
  <r>
    <s v="CA-2011-120096"/>
    <s v="07/04/2011"/>
    <s v="07/07/2011"/>
    <x v="1"/>
    <x v="6"/>
    <d v="2011-07-04T00:00:00"/>
    <d v="2011-07-07T00:00:00"/>
    <s v="On Date"/>
    <s v="KatrinaEdelman"/>
    <s v="United States"/>
    <s v="Aurora"/>
    <s v="Colorado"/>
    <s v="Appliances"/>
    <s v="Fellowes Mighty 8 Compact Surge Protector"/>
    <n v="14.5944"/>
    <n v="32.432000000000002"/>
    <n v="2"/>
    <n v="3.2431999999999999"/>
    <n v="259.45600000000002"/>
  </r>
  <r>
    <s v="CA-2013-123358"/>
    <s v="04/11/2013"/>
    <s v="18/04/2013"/>
    <x v="0"/>
    <x v="10"/>
    <d v="2013-04-11T00:00:00"/>
    <d v="2013-04-18T00:00:00"/>
    <s v="Delay"/>
    <s v="BrianThompson"/>
    <s v="United States"/>
    <s v="San Francisco"/>
    <s v="California"/>
    <s v="Appliances"/>
    <s v="3M Replacement Filter for Office Air Cleaner for 20' x 33' Room"/>
    <n v="23.1312"/>
    <n v="113.76"/>
    <n v="3"/>
    <n v="44.366399999999999"/>
    <n v="3549.3119999999999"/>
  </r>
  <r>
    <s v="CA-2013-123358"/>
    <s v="04/11/2013"/>
    <s v="18/04/2013"/>
    <x v="0"/>
    <x v="10"/>
    <d v="2013-04-11T00:00:00"/>
    <d v="2013-04-18T00:00:00"/>
    <s v="Delay"/>
    <s v="BrianThompson"/>
    <s v="United States"/>
    <s v="San Francisco"/>
    <s v="California"/>
    <s v="Storage"/>
    <s v="Fellowes Staxonsteel Drawer Files"/>
    <n v="166.12619999999998"/>
    <n v="579.51"/>
    <n v="3"/>
    <n v="81.131399999999999"/>
    <n v="6490.5119999999997"/>
  </r>
  <r>
    <s v="CA-2013-123358"/>
    <s v="04/11/2013"/>
    <s v="18/04/2013"/>
    <x v="0"/>
    <x v="10"/>
    <d v="2013-04-11T00:00:00"/>
    <d v="2013-04-18T00:00:00"/>
    <s v="Delay"/>
    <s v="BrianThompson"/>
    <s v="United States"/>
    <s v="San Francisco"/>
    <s v="California"/>
    <s v="Storage"/>
    <s v="Rogers Profile Extra Capacity Storage Tub"/>
    <n v="16.070399999999999"/>
    <n v="150.66"/>
    <n v="9"/>
    <n v="6.0263999999999998"/>
    <n v="482.11199999999997"/>
  </r>
  <r>
    <s v="CA-2013-123358"/>
    <s v="04/11/2013"/>
    <s v="18/04/2013"/>
    <x v="0"/>
    <x v="10"/>
    <d v="2013-04-11T00:00:00"/>
    <d v="2013-04-18T00:00:00"/>
    <s v="Delay"/>
    <s v="BrianThompson"/>
    <s v="United States"/>
    <s v="San Francisco"/>
    <s v="California"/>
    <s v="Binders"/>
    <s v="GBC Prepunched Paper, 19-Hole, for Binding Systems, 24-lb"/>
    <n v="8.1053999999999995"/>
    <n v="48.031999999999996"/>
    <n v="4"/>
    <n v="15.6104"/>
    <n v="1248.8320000000001"/>
  </r>
  <r>
    <s v="US-2014-101784"/>
    <s v="07/07/2014"/>
    <s v="12/07/2014"/>
    <x v="3"/>
    <x v="6"/>
    <d v="2014-07-07T00:00:00"/>
    <d v="2014-07-12T00:00:00"/>
    <s v="On Date"/>
    <s v="PatrickO'Brill"/>
    <s v="United States"/>
    <s v="Los Angeles"/>
    <s v="California"/>
    <s v="Chairs"/>
    <s v="Global Task Chair, Black"/>
    <n v="45.292099999999998"/>
    <n v="122.136"/>
    <n v="3"/>
    <n v="-13.7403"/>
    <n v="-1099.2239999999999"/>
  </r>
  <r>
    <s v="CA-2014-139402"/>
    <s v="12/10/2014"/>
    <s v="14/12/2014"/>
    <x v="3"/>
    <x v="1"/>
    <d v="2014-12-10T00:00:00"/>
    <d v="2014-12-14T00:00:00"/>
    <s v="On Date"/>
    <s v="NickCrebassa"/>
    <s v="United States"/>
    <s v="Phoenix"/>
    <s v="Arizona"/>
    <s v="Paper"/>
    <s v="Multicolor Computer Printout Paper"/>
    <n v="54.521999999999998"/>
    <n v="419.4"/>
    <n v="5"/>
    <n v="146.79"/>
    <n v="11743.199999999999"/>
  </r>
  <r>
    <s v="CA-2014-139402"/>
    <s v="12/10/2014"/>
    <s v="14/12/2014"/>
    <x v="3"/>
    <x v="1"/>
    <d v="2014-12-10T00:00:00"/>
    <d v="2014-12-14T00:00:00"/>
    <s v="On Date"/>
    <s v="NickCrebassa"/>
    <s v="United States"/>
    <s v="Phoenix"/>
    <s v="Arizona"/>
    <s v="Binders"/>
    <s v="Acco Recycled 2&quot; Capacity Laser Printer Hanging Data Binders"/>
    <n v="7.6585000000000001"/>
    <n v="13.005000000000001"/>
    <n v="3"/>
    <n v="-9.9704999999999995"/>
    <n v="-797.64"/>
  </r>
  <r>
    <s v="CA-2013-119018"/>
    <s v="11/05/2013"/>
    <s v="09/11/2013"/>
    <x v="0"/>
    <x v="7"/>
    <d v="2013-11-05T00:00:00"/>
    <d v="2013-11-09T00:00:00"/>
    <s v="On Date"/>
    <s v="CarlWeiss"/>
    <s v="United States"/>
    <s v="Los Angeles"/>
    <s v="California"/>
    <s v="Binders"/>
    <s v="Tuff Stuff Recycled Round Ring Binders"/>
    <n v="2.4581999999999997"/>
    <n v="7.7119999999999997"/>
    <n v="2"/>
    <n v="2.7955999999999999"/>
    <n v="223.648"/>
  </r>
  <r>
    <s v="CA-2013-119018"/>
    <s v="11/05/2013"/>
    <s v="09/11/2013"/>
    <x v="0"/>
    <x v="7"/>
    <d v="2013-11-05T00:00:00"/>
    <d v="2013-11-09T00:00:00"/>
    <s v="On Date"/>
    <s v="CarlWeiss"/>
    <s v="United States"/>
    <s v="Los Angeles"/>
    <s v="California"/>
    <s v="Binders"/>
    <s v="Acco Economy Flexible Poly Round Ring Binder"/>
    <n v="2.8710000000000004"/>
    <n v="4.1760000000000002"/>
    <n v="1"/>
    <n v="1.3049999999999999"/>
    <n v="104.39999999999999"/>
  </r>
  <r>
    <s v="CA-2013-119018"/>
    <s v="11/05/2013"/>
    <s v="09/11/2013"/>
    <x v="0"/>
    <x v="7"/>
    <d v="2013-11-05T00:00:00"/>
    <d v="2013-11-09T00:00:00"/>
    <s v="On Date"/>
    <s v="CarlWeiss"/>
    <s v="United States"/>
    <s v="Los Angeles"/>
    <s v="California"/>
    <s v="Paper"/>
    <s v="Xerox 229"/>
    <n v="3.3696000000000002"/>
    <n v="38.880000000000003"/>
    <n v="6"/>
    <n v="18.662400000000002"/>
    <n v="1492.9920000000002"/>
  </r>
  <r>
    <s v="CA-2013-124527"/>
    <s v="11/17/2013"/>
    <s v="18/11/2013"/>
    <x v="0"/>
    <x v="7"/>
    <d v="2013-11-17T00:00:00"/>
    <d v="2013-11-18T00:00:00"/>
    <s v="On Date"/>
    <s v="IoniaMcGrath"/>
    <s v="United States"/>
    <s v="Roseville"/>
    <s v="California"/>
    <s v="Binders"/>
    <s v="Round Ring Binders"/>
    <n v="1.1024000000000003"/>
    <n v="8.32"/>
    <n v="5"/>
    <n v="2.8079999999999998"/>
    <n v="224.64"/>
  </r>
  <r>
    <s v="CA-2013-162348"/>
    <s v="11/11/2013"/>
    <s v="16/11/2013"/>
    <x v="0"/>
    <x v="7"/>
    <d v="2013-11-11T00:00:00"/>
    <d v="2013-11-16T00:00:00"/>
    <s v="On Date"/>
    <s v="BenFerrer"/>
    <s v="United States"/>
    <s v="Sacramento"/>
    <s v="California"/>
    <s v="Furnishings"/>
    <s v="Eldon Expressions Wood and Plastic Desk Accessories, Oak"/>
    <n v="7.1856000000000009"/>
    <n v="9.98"/>
    <n v="1"/>
    <n v="2.7944"/>
    <n v="223.55199999999999"/>
  </r>
  <r>
    <s v="CA-2013-109827"/>
    <s v="12/26/2013"/>
    <s v="02/01/2014"/>
    <x v="3"/>
    <x v="1"/>
    <d v="2013-12-26T00:00:00"/>
    <d v="2014-01-02T00:00:00"/>
    <s v="Delay"/>
    <s v="LaurelWorkman"/>
    <s v="United States"/>
    <s v="Phoenix"/>
    <s v="Arizona"/>
    <s v="Tables"/>
    <s v="KI Conference Tables"/>
    <n v="59.547600000000003"/>
    <n v="35.445"/>
    <n v="1"/>
    <n v="-24.102599999999999"/>
    <n v="-1928.2079999999999"/>
  </r>
  <r>
    <s v="CA-2013-109827"/>
    <s v="12/26/2013"/>
    <s v="02/01/2014"/>
    <x v="3"/>
    <x v="1"/>
    <d v="2013-12-26T00:00:00"/>
    <d v="2014-01-02T00:00:00"/>
    <s v="Delay"/>
    <s v="LaurelWorkman"/>
    <s v="United States"/>
    <s v="Phoenix"/>
    <s v="Arizona"/>
    <s v="Machines"/>
    <s v="Panasonic KX MC6040 Color Laser Multifunction Printer"/>
    <n v="328.46350000000001"/>
    <n v="269.97000000000003"/>
    <n v="2"/>
    <n v="-386.95699999999999"/>
    <n v="-30956.559999999998"/>
  </r>
  <r>
    <s v="CA-2013-109827"/>
    <s v="12/26/2013"/>
    <s v="02/01/2014"/>
    <x v="3"/>
    <x v="1"/>
    <d v="2013-12-26T00:00:00"/>
    <d v="2014-01-02T00:00:00"/>
    <s v="Delay"/>
    <s v="LaurelWorkman"/>
    <s v="United States"/>
    <s v="Phoenix"/>
    <s v="Arizona"/>
    <s v="Accessories"/>
    <s v="ImationÂ Clip USBÂ flash driveÂ - 8 GB"/>
    <n v="17.672000000000001"/>
    <n v="45.12"/>
    <n v="3"/>
    <n v="-7.8959999999999999"/>
    <n v="-631.67999999999995"/>
  </r>
  <r>
    <s v="CA-2013-109827"/>
    <s v="12/26/2013"/>
    <s v="02/01/2014"/>
    <x v="3"/>
    <x v="1"/>
    <d v="2013-12-26T00:00:00"/>
    <d v="2014-01-02T00:00:00"/>
    <s v="Delay"/>
    <s v="LaurelWorkman"/>
    <s v="United States"/>
    <s v="Phoenix"/>
    <s v="Arizona"/>
    <s v="Accessories"/>
    <s v="Hypercom P1300 Pinpad"/>
    <n v="39.69"/>
    <n v="100.8"/>
    <n v="2"/>
    <n v="21.42"/>
    <n v="1713.6000000000001"/>
  </r>
  <r>
    <s v="CA-2013-109827"/>
    <s v="12/26/2013"/>
    <s v="02/01/2014"/>
    <x v="3"/>
    <x v="1"/>
    <d v="2013-12-26T00:00:00"/>
    <d v="2014-01-02T00:00:00"/>
    <s v="Delay"/>
    <s v="LaurelWorkman"/>
    <s v="United States"/>
    <s v="Phoenix"/>
    <s v="Arizona"/>
    <s v="Chairs"/>
    <s v="Global Stack Chair with Arms, Black"/>
    <n v="21.885400000000001"/>
    <n v="47.968000000000004"/>
    <n v="2"/>
    <n v="4.1971999999999996"/>
    <n v="335.77599999999995"/>
  </r>
  <r>
    <s v="CA-2011-152233"/>
    <s v="10/05/2011"/>
    <s v="06/10/2011"/>
    <x v="1"/>
    <x v="8"/>
    <d v="2011-10-05T00:00:00"/>
    <d v="2011-10-06T00:00:00"/>
    <s v="On Date"/>
    <s v="KeithHerrera"/>
    <s v="United States"/>
    <s v="Pomona"/>
    <s v="California"/>
    <s v="Accessories"/>
    <s v="Plantronics Audio 478 Stereo USB Headset"/>
    <n v="32.493499999999997"/>
    <n v="99.98"/>
    <n v="2"/>
    <n v="34.993000000000002"/>
    <n v="2799.44"/>
  </r>
  <r>
    <s v="CA-2014-162880"/>
    <s v="12/26/2014"/>
    <s v="30/12/2014"/>
    <x v="3"/>
    <x v="1"/>
    <d v="2014-12-26T00:00:00"/>
    <d v="2014-12-30T00:00:00"/>
    <s v="On Date"/>
    <s v="GiuliettaDortch"/>
    <s v="United States"/>
    <s v="Everett"/>
    <s v="Washington"/>
    <s v="Binders"/>
    <s v="Tuff Stuff Recycled Round Ring Binders"/>
    <n v="2.4581999999999997"/>
    <n v="3.8559999999999999"/>
    <n v="1"/>
    <n v="1.3977999999999999"/>
    <n v="111.824"/>
  </r>
  <r>
    <s v="CA-2011-144414"/>
    <s v="06/17/2011"/>
    <s v="21/06/2011"/>
    <x v="1"/>
    <x v="0"/>
    <d v="2011-06-17T00:00:00"/>
    <d v="2011-06-21T00:00:00"/>
    <s v="On Date"/>
    <s v="GaryHwang"/>
    <s v="United States"/>
    <s v="Seattle"/>
    <s v="Washington"/>
    <s v="Furnishings"/>
    <s v="Eldon Wave Desk Accessories"/>
    <n v="1.2063999999999999"/>
    <n v="6.24"/>
    <n v="3"/>
    <n v="2.6208"/>
    <n v="209.66399999999999"/>
  </r>
  <r>
    <s v="CA-2011-144414"/>
    <s v="06/17/2011"/>
    <s v="21/06/2011"/>
    <x v="1"/>
    <x v="0"/>
    <d v="2011-06-17T00:00:00"/>
    <d v="2011-06-21T00:00:00"/>
    <s v="On Date"/>
    <s v="GaryHwang"/>
    <s v="United States"/>
    <s v="Seattle"/>
    <s v="Washington"/>
    <s v="Fasteners"/>
    <s v="OIC Binder Clips"/>
    <n v="1.7899999999999998"/>
    <n v="17.899999999999999"/>
    <n v="5"/>
    <n v="8.9499999999999993"/>
    <n v="716"/>
  </r>
  <r>
    <s v="CA-2011-144414"/>
    <s v="06/17/2011"/>
    <s v="21/06/2011"/>
    <x v="1"/>
    <x v="0"/>
    <d v="2011-06-17T00:00:00"/>
    <d v="2011-06-21T00:00:00"/>
    <s v="On Date"/>
    <s v="GaryHwang"/>
    <s v="United States"/>
    <s v="Seattle"/>
    <s v="Washington"/>
    <s v="Binders"/>
    <s v="GBC DocuBind P400 Electric Binding System"/>
    <n v="734.93460000000005"/>
    <n v="3266.3760000000002"/>
    <n v="3"/>
    <n v="1061.5722000000001"/>
    <n v="84925.776000000013"/>
  </r>
  <r>
    <s v="US-2014-115609"/>
    <s v="11/03/2014"/>
    <s v="08/11/2014"/>
    <x v="3"/>
    <x v="7"/>
    <d v="2014-11-03T00:00:00"/>
    <d v="2014-11-08T00:00:00"/>
    <s v="On Date"/>
    <s v="CindyStewart"/>
    <s v="United States"/>
    <s v="Los Angeles"/>
    <s v="California"/>
    <s v="Appliances"/>
    <s v="Fellowes 8 Outlet Superior Workstation Surge Protector w/o Phone/Fax/Modem Protection"/>
    <n v="24.878799999999998"/>
    <n v="168.1"/>
    <n v="5"/>
    <n v="43.706000000000003"/>
    <n v="3496.4800000000005"/>
  </r>
  <r>
    <s v="CA-2013-153101"/>
    <s v="09/09/2013"/>
    <s v="09/09/2013"/>
    <x v="0"/>
    <x v="4"/>
    <d v="2013-09-09T00:00:00"/>
    <d v="2013-09-09T00:00:00"/>
    <s v="On Date"/>
    <s v="PaulineJohnson"/>
    <s v="United States"/>
    <s v="Santa Ana"/>
    <s v="California"/>
    <s v="Tables"/>
    <s v="Lesro Round Back Collection Coffee Table, End Table"/>
    <n v="158.8185"/>
    <n v="146.04"/>
    <n v="1"/>
    <n v="-12.778499999999999"/>
    <n v="-1022.28"/>
  </r>
  <r>
    <s v="CA-2013-142615"/>
    <s v="11/21/2013"/>
    <s v="25/11/2013"/>
    <x v="0"/>
    <x v="7"/>
    <d v="2013-11-21T00:00:00"/>
    <d v="2013-11-25T00:00:00"/>
    <s v="On Date"/>
    <s v="BrendanMurry"/>
    <s v="United States"/>
    <s v="Montebello"/>
    <s v="California"/>
    <s v="Accessories"/>
    <s v="Sony Micro Vault Click 4 GB USB 2.0 Flash Drive"/>
    <n v="11.988399999999999"/>
    <n v="27.88"/>
    <n v="2"/>
    <n v="3.9032"/>
    <n v="312.25599999999997"/>
  </r>
  <r>
    <s v="CA-2014-142643"/>
    <s v="10/16/2014"/>
    <s v="21/10/2014"/>
    <x v="3"/>
    <x v="8"/>
    <d v="2014-10-16T00:00:00"/>
    <d v="2014-10-21T00:00:00"/>
    <s v="On Date"/>
    <s v="DionisLloyd"/>
    <s v="United States"/>
    <s v="Thousand Oaks"/>
    <s v="California"/>
    <s v="Labels"/>
    <s v="Avery 4027 File Folder Labels for Dot Matrix Printers, 5000 Labels per Box, White"/>
    <n v="16.486200000000004"/>
    <n v="152.65"/>
    <n v="5"/>
    <n v="70.218999999999994"/>
    <n v="5617.5199999999995"/>
  </r>
  <r>
    <s v="CA-2014-142643"/>
    <s v="10/16/2014"/>
    <s v="21/10/2014"/>
    <x v="3"/>
    <x v="8"/>
    <d v="2014-10-16T00:00:00"/>
    <d v="2014-10-21T00:00:00"/>
    <s v="On Date"/>
    <s v="DionisLloyd"/>
    <s v="United States"/>
    <s v="Thousand Oaks"/>
    <s v="California"/>
    <s v="Furnishings"/>
    <s v="Executive Impressions 14&quot; Two-Color Numerals Wall Clock"/>
    <n v="13.404799999999998"/>
    <n v="22.72"/>
    <n v="1"/>
    <n v="9.3152000000000008"/>
    <n v="745.21600000000012"/>
  </r>
  <r>
    <s v="CA-2014-107517"/>
    <s v="02/06/2014"/>
    <s v="10/02/2014"/>
    <x v="3"/>
    <x v="11"/>
    <d v="2014-02-06T00:00:00"/>
    <d v="2014-02-10T00:00:00"/>
    <s v="On Date"/>
    <s v="FredChung"/>
    <s v="United States"/>
    <s v="Torrance"/>
    <s v="California"/>
    <s v="Appliances"/>
    <s v="Sanyo Counter Height Refrigerator with Crisper, 3.6 Cubic Foot, Stainless Steel/Black"/>
    <n v="236.26079999999999"/>
    <n v="1640.7"/>
    <n v="5"/>
    <n v="459.39600000000002"/>
    <n v="36751.68"/>
  </r>
  <r>
    <s v="CA-2014-107517"/>
    <s v="02/06/2014"/>
    <s v="10/02/2014"/>
    <x v="3"/>
    <x v="11"/>
    <d v="2014-02-06T00:00:00"/>
    <d v="2014-02-10T00:00:00"/>
    <s v="On Date"/>
    <s v="FredChung"/>
    <s v="United States"/>
    <s v="Torrance"/>
    <s v="California"/>
    <s v="Phones"/>
    <s v="Geemarc AmpliPOWER60"/>
    <n v="65.887999999999991"/>
    <n v="371.2"/>
    <n v="5"/>
    <n v="41.76"/>
    <n v="3340.7999999999997"/>
  </r>
  <r>
    <s v="CA-2011-147543"/>
    <s v="07/06/2011"/>
    <s v="12/07/2011"/>
    <x v="1"/>
    <x v="6"/>
    <d v="2011-07-06T00:00:00"/>
    <d v="2011-07-12T00:00:00"/>
    <s v="Delay"/>
    <s v="BeckyCastell"/>
    <s v="United States"/>
    <s v="El Cajon"/>
    <s v="California"/>
    <s v="Chairs"/>
    <s v="Global Comet Stacking Armless Chair"/>
    <n v="215.316"/>
    <n v="478.48"/>
    <n v="2"/>
    <n v="47.847999999999999"/>
    <n v="3827.84"/>
  </r>
  <r>
    <s v="US-2013-159093"/>
    <s v="05/10/2013"/>
    <s v="15/05/2013"/>
    <x v="0"/>
    <x v="2"/>
    <d v="2013-05-10T00:00:00"/>
    <d v="2013-05-15T00:00:00"/>
    <s v="On Date"/>
    <s v="RicardoSperren"/>
    <s v="United States"/>
    <s v="Los Angeles"/>
    <s v="California"/>
    <s v="Paper"/>
    <s v="TOPS Money Receipt Book, Consecutively Numbered in Red,"/>
    <n v="4.4055"/>
    <n v="32.04"/>
    <n v="4"/>
    <n v="14.417999999999999"/>
    <n v="1153.44"/>
  </r>
  <r>
    <s v="CA-2013-162110"/>
    <s v="07/19/2013"/>
    <s v="23/07/2013"/>
    <x v="0"/>
    <x v="6"/>
    <d v="2013-07-19T00:00:00"/>
    <d v="2013-07-23T00:00:00"/>
    <s v="On Date"/>
    <s v="NoraPaige"/>
    <s v="United States"/>
    <s v="Phoenix"/>
    <s v="Arizona"/>
    <s v="Phones"/>
    <s v="iHome FM Clock Radio with Lightning Dock"/>
    <n v="52.4925"/>
    <n v="55.991999999999997"/>
    <n v="1"/>
    <n v="3.4994999999999998"/>
    <n v="279.95999999999998"/>
  </r>
  <r>
    <s v="CA-2011-101462"/>
    <s v="04/20/2011"/>
    <s v="25/04/2011"/>
    <x v="1"/>
    <x v="10"/>
    <d v="2011-04-20T00:00:00"/>
    <d v="2011-04-25T00:00:00"/>
    <s v="On Date"/>
    <s v="BenjaminPatterson"/>
    <s v="United States"/>
    <s v="Los Angeles"/>
    <s v="California"/>
    <s v="Furnishings"/>
    <s v="GE 4 Foot Flourescent Tube, 40 Watt"/>
    <n v="8.0892000000000017"/>
    <n v="59.92"/>
    <n v="4"/>
    <n v="27.563199999999998"/>
    <n v="2205.056"/>
  </r>
  <r>
    <s v="CA-2014-128965"/>
    <s v="04/18/2014"/>
    <s v="23/04/2014"/>
    <x v="3"/>
    <x v="10"/>
    <d v="2014-04-18T00:00:00"/>
    <d v="2014-04-23T00:00:00"/>
    <s v="On Date"/>
    <s v="PamelaStobb"/>
    <s v="United States"/>
    <s v="Los Angeles"/>
    <s v="California"/>
    <s v="Paper"/>
    <s v="Rediform S.O.S. 1-Up Phone Message Bk, 4-1/4x3-1/16 Bk, 1 Form/Pg, 40 Messages/Bk, 3/Pk"/>
    <n v="4.877600000000001"/>
    <n v="28.14"/>
    <n v="3"/>
    <n v="13.507199999999999"/>
    <n v="1080.576"/>
  </r>
  <r>
    <s v="CA-2014-128965"/>
    <s v="04/18/2014"/>
    <s v="23/04/2014"/>
    <x v="3"/>
    <x v="10"/>
    <d v="2014-04-18T00:00:00"/>
    <d v="2014-04-23T00:00:00"/>
    <s v="On Date"/>
    <s v="PamelaStobb"/>
    <s v="United States"/>
    <s v="Los Angeles"/>
    <s v="California"/>
    <s v="Labels"/>
    <s v="Avery 517"/>
    <n v="1.9557"/>
    <n v="7.38"/>
    <n v="2"/>
    <n v="3.4685999999999999"/>
    <n v="277.488"/>
  </r>
  <r>
    <s v="CA-2014-128965"/>
    <s v="04/18/2014"/>
    <s v="23/04/2014"/>
    <x v="3"/>
    <x v="10"/>
    <d v="2014-04-18T00:00:00"/>
    <d v="2014-04-23T00:00:00"/>
    <s v="On Date"/>
    <s v="PamelaStobb"/>
    <s v="United States"/>
    <s v="Los Angeles"/>
    <s v="California"/>
    <s v="Fasteners"/>
    <s v="Stockwell Push Pins"/>
    <n v="1.4606000000000001"/>
    <n v="10.9"/>
    <n v="5"/>
    <n v="3.597"/>
    <n v="287.76"/>
  </r>
  <r>
    <s v="CA-2014-128965"/>
    <s v="04/18/2014"/>
    <s v="23/04/2014"/>
    <x v="3"/>
    <x v="10"/>
    <d v="2014-04-18T00:00:00"/>
    <d v="2014-04-23T00:00:00"/>
    <s v="On Date"/>
    <s v="PamelaStobb"/>
    <s v="United States"/>
    <s v="Los Angeles"/>
    <s v="California"/>
    <s v="Accessories"/>
    <s v="Logitech Wireless Touch Keyboard K400"/>
    <n v="20.741699999999998"/>
    <n v="274.89"/>
    <n v="11"/>
    <n v="46.731299999999997"/>
    <n v="3738.5039999999999"/>
  </r>
  <r>
    <s v="CA-2014-128965"/>
    <s v="04/18/2014"/>
    <s v="23/04/2014"/>
    <x v="3"/>
    <x v="10"/>
    <d v="2014-04-18T00:00:00"/>
    <d v="2014-04-23T00:00:00"/>
    <s v="On Date"/>
    <s v="PamelaStobb"/>
    <s v="United States"/>
    <s v="Los Angeles"/>
    <s v="California"/>
    <s v="Labels"/>
    <s v="Avery 474"/>
    <n v="1.4687999999999999"/>
    <n v="23.04"/>
    <n v="8"/>
    <n v="11.2896"/>
    <n v="903.16800000000001"/>
  </r>
  <r>
    <s v="CA-2014-128965"/>
    <s v="04/18/2014"/>
    <s v="23/04/2014"/>
    <x v="3"/>
    <x v="10"/>
    <d v="2014-04-18T00:00:00"/>
    <d v="2014-04-23T00:00:00"/>
    <s v="On Date"/>
    <s v="PamelaStobb"/>
    <s v="United States"/>
    <s v="Los Angeles"/>
    <s v="California"/>
    <s v="Chairs"/>
    <s v="Global Wood Trimmed Manager's Task Chair, Khaki"/>
    <n v="79.152600000000007"/>
    <n v="218.352"/>
    <n v="3"/>
    <n v="-19.105799999999999"/>
    <n v="-1528.4639999999999"/>
  </r>
  <r>
    <s v="US-2013-126452"/>
    <s v="08/22/2013"/>
    <s v="29/08/2013"/>
    <x v="0"/>
    <x v="3"/>
    <d v="2013-08-22T00:00:00"/>
    <d v="2013-08-29T00:00:00"/>
    <s v="Delay"/>
    <s v="ScotCoram"/>
    <s v="United States"/>
    <s v="Los Angeles"/>
    <s v="California"/>
    <s v="Binders"/>
    <s v="Avery Durable Slant Ring Binders"/>
    <n v="3.9600000000000004"/>
    <n v="12.672000000000001"/>
    <n v="2"/>
    <n v="4.7519999999999998"/>
    <n v="380.15999999999997"/>
  </r>
  <r>
    <s v="US-2013-126452"/>
    <s v="08/22/2013"/>
    <s v="29/08/2013"/>
    <x v="0"/>
    <x v="3"/>
    <d v="2013-08-22T00:00:00"/>
    <d v="2013-08-29T00:00:00"/>
    <s v="Delay"/>
    <s v="ScotCoram"/>
    <s v="United States"/>
    <s v="Los Angeles"/>
    <s v="California"/>
    <s v="Phones"/>
    <s v="Motorola HK250 Universal Bluetooth Headset"/>
    <n v="22.530200000000001"/>
    <n v="91.96"/>
    <n v="5"/>
    <n v="-20.690999999999999"/>
    <n v="-1655.28"/>
  </r>
  <r>
    <s v="US-2013-126452"/>
    <s v="08/22/2013"/>
    <s v="29/08/2013"/>
    <x v="0"/>
    <x v="3"/>
    <d v="2013-08-22T00:00:00"/>
    <d v="2013-08-29T00:00:00"/>
    <s v="Delay"/>
    <s v="ScotCoram"/>
    <s v="United States"/>
    <s v="Los Angeles"/>
    <s v="California"/>
    <s v="Accessories"/>
    <s v="LogitechÂ Gaming G510s - Keyboard"/>
    <n v="54.393599999999992"/>
    <n v="254.97"/>
    <n v="3"/>
    <n v="91.789199999999994"/>
    <n v="7343.1359999999995"/>
  </r>
  <r>
    <s v="US-2013-126452"/>
    <s v="08/22/2013"/>
    <s v="29/08/2013"/>
    <x v="0"/>
    <x v="3"/>
    <d v="2013-08-22T00:00:00"/>
    <d v="2013-08-29T00:00:00"/>
    <s v="Delay"/>
    <s v="ScotCoram"/>
    <s v="United States"/>
    <s v="Los Angeles"/>
    <s v="California"/>
    <s v="Phones"/>
    <s v="Anker Astro Mini 3000mAh Ultra-Compact Portable Charger"/>
    <n v="19.990000000000002"/>
    <n v="31.984000000000002"/>
    <n v="2"/>
    <n v="-7.9960000000000004"/>
    <n v="-639.68000000000006"/>
  </r>
  <r>
    <s v="US-2013-126452"/>
    <s v="08/22/2013"/>
    <s v="29/08/2013"/>
    <x v="0"/>
    <x v="3"/>
    <d v="2013-08-22T00:00:00"/>
    <d v="2013-08-29T00:00:00"/>
    <s v="Delay"/>
    <s v="ScotCoram"/>
    <s v="United States"/>
    <s v="Los Angeles"/>
    <s v="California"/>
    <s v="Tables"/>
    <s v="Bretford CR8500 Series Meeting Room Furniture"/>
    <n v="300.73500000000001"/>
    <n v="2887.056"/>
    <n v="9"/>
    <n v="180.441"/>
    <n v="14435.28"/>
  </r>
  <r>
    <s v="US-2013-126452"/>
    <s v="08/22/2013"/>
    <s v="29/08/2013"/>
    <x v="0"/>
    <x v="3"/>
    <d v="2013-08-22T00:00:00"/>
    <d v="2013-08-29T00:00:00"/>
    <s v="Delay"/>
    <s v="ScotCoram"/>
    <s v="United States"/>
    <s v="Los Angeles"/>
    <s v="California"/>
    <s v="Paper"/>
    <s v="Xerox 1997"/>
    <n v="3.3696000000000006"/>
    <n v="12.96"/>
    <n v="2"/>
    <n v="6.2207999999999997"/>
    <n v="497.66399999999999"/>
  </r>
  <r>
    <s v="US-2013-126452"/>
    <s v="08/22/2013"/>
    <s v="29/08/2013"/>
    <x v="0"/>
    <x v="3"/>
    <d v="2013-08-22T00:00:00"/>
    <d v="2013-08-29T00:00:00"/>
    <s v="Delay"/>
    <s v="ScotCoram"/>
    <s v="United States"/>
    <s v="Los Angeles"/>
    <s v="California"/>
    <s v="Paper"/>
    <s v="Xerox 1928"/>
    <n v="2.9040000000000004"/>
    <n v="47.52"/>
    <n v="9"/>
    <n v="21.384"/>
    <n v="1710.72"/>
  </r>
  <r>
    <s v="CA-2012-162544"/>
    <s v="12/16/2012"/>
    <s v="19/12/2012"/>
    <x v="2"/>
    <x v="1"/>
    <d v="2012-12-16T00:00:00"/>
    <d v="2012-12-19T00:00:00"/>
    <s v="On Date"/>
    <s v="SandraGlassco"/>
    <s v="United States"/>
    <s v="Seattle"/>
    <s v="Washington"/>
    <s v="Paper"/>
    <s v="Xerox 190"/>
    <n v="2.6394000000000006"/>
    <n v="4.9800000000000004"/>
    <n v="1"/>
    <n v="2.3405999999999998"/>
    <n v="187.24799999999999"/>
  </r>
  <r>
    <s v="CA-2012-137113"/>
    <s v="12/01/2012"/>
    <s v="05/12/2012"/>
    <x v="2"/>
    <x v="1"/>
    <d v="2012-12-01T00:00:00"/>
    <d v="2012-12-05T00:00:00"/>
    <s v="On Date"/>
    <s v="TamaraWillingham"/>
    <s v="United States"/>
    <s v="Seattle"/>
    <s v="Washington"/>
    <s v="Chairs"/>
    <s v="Global Troy Executive Leather Low-Back Tilter"/>
    <n v="375.73500000000001"/>
    <n v="2003.92"/>
    <n v="5"/>
    <n v="125.245"/>
    <n v="10019.6"/>
  </r>
  <r>
    <s v="CA-2012-137113"/>
    <s v="12/01/2012"/>
    <s v="05/12/2012"/>
    <x v="2"/>
    <x v="1"/>
    <d v="2012-12-01T00:00:00"/>
    <d v="2012-12-05T00:00:00"/>
    <s v="On Date"/>
    <s v="TamaraWillingham"/>
    <s v="United States"/>
    <s v="Seattle"/>
    <s v="Washington"/>
    <s v="Paper"/>
    <s v="Xerox 219"/>
    <n v="3.3695999999999997"/>
    <n v="32.4"/>
    <n v="5"/>
    <n v="15.552"/>
    <n v="1244.1599999999999"/>
  </r>
  <r>
    <s v="CA-2012-137113"/>
    <s v="12/01/2012"/>
    <s v="05/12/2012"/>
    <x v="2"/>
    <x v="1"/>
    <d v="2012-12-01T00:00:00"/>
    <d v="2012-12-05T00:00:00"/>
    <s v="On Date"/>
    <s v="TamaraWillingham"/>
    <s v="United States"/>
    <s v="Seattle"/>
    <s v="Washington"/>
    <s v="Tables"/>
    <s v="Bush Advantage Collection Round Conference Table"/>
    <n v="167.95400000000001"/>
    <n v="1913.4"/>
    <n v="9"/>
    <n v="401.81400000000002"/>
    <n v="32145.120000000003"/>
  </r>
  <r>
    <s v="CA-2012-137113"/>
    <s v="12/01/2012"/>
    <s v="05/12/2012"/>
    <x v="2"/>
    <x v="1"/>
    <d v="2012-12-01T00:00:00"/>
    <d v="2012-12-05T00:00:00"/>
    <s v="On Date"/>
    <s v="TamaraWillingham"/>
    <s v="United States"/>
    <s v="Seattle"/>
    <s v="Washington"/>
    <s v="Storage"/>
    <s v="Tennsco Industrial Shelving"/>
    <n v="47.931799999999996"/>
    <n v="146.72999999999999"/>
    <n v="3"/>
    <n v="2.9346000000000001"/>
    <n v="234.768"/>
  </r>
  <r>
    <s v="CA-2012-137113"/>
    <s v="12/01/2012"/>
    <s v="05/12/2012"/>
    <x v="2"/>
    <x v="1"/>
    <d v="2012-12-01T00:00:00"/>
    <d v="2012-12-05T00:00:00"/>
    <s v="On Date"/>
    <s v="TamaraWillingham"/>
    <s v="United States"/>
    <s v="Seattle"/>
    <s v="Washington"/>
    <s v="Paper"/>
    <s v="Xerox Color Copier Paper, 11&quot; x 17&quot;, Ream"/>
    <n v="12.333600000000001"/>
    <n v="114.2"/>
    <n v="5"/>
    <n v="52.531999999999996"/>
    <n v="4202.5599999999995"/>
  </r>
  <r>
    <s v="CA-2014-120222"/>
    <s v="04/26/2014"/>
    <s v="03/05/2014"/>
    <x v="3"/>
    <x v="10"/>
    <d v="2014-04-26T00:00:00"/>
    <d v="2014-05-03T00:00:00"/>
    <s v="Delay"/>
    <s v="LaurenLeatherbury"/>
    <s v="United States"/>
    <s v="Los Angeles"/>
    <s v="California"/>
    <s v="Paper"/>
    <s v="Telephone Message Books with Fax/Mobile Section, 5 1/2&quot; x 3 3/16&quot;"/>
    <n v="3.4290000000000007"/>
    <n v="19.05"/>
    <n v="3"/>
    <n v="8.7629999999999999"/>
    <n v="701.04"/>
  </r>
  <r>
    <s v="CA-2014-120222"/>
    <s v="04/26/2014"/>
    <s v="03/05/2014"/>
    <x v="3"/>
    <x v="10"/>
    <d v="2014-04-26T00:00:00"/>
    <d v="2014-05-03T00:00:00"/>
    <s v="Delay"/>
    <s v="LaurenLeatherbury"/>
    <s v="United States"/>
    <s v="Los Angeles"/>
    <s v="California"/>
    <s v="Binders"/>
    <s v="Surelock Post Binders"/>
    <n v="15.279999999999996"/>
    <n v="73.343999999999994"/>
    <n v="3"/>
    <n v="27.504000000000001"/>
    <n v="2200.3200000000002"/>
  </r>
  <r>
    <s v="US-2014-135013"/>
    <s v="07/25/2014"/>
    <s v="25/07/2014"/>
    <x v="3"/>
    <x v="6"/>
    <d v="2014-07-25T00:00:00"/>
    <d v="2014-07-25T00:00:00"/>
    <s v="On Date"/>
    <s v="HaroldRyan"/>
    <s v="United States"/>
    <s v="Huntington Beach"/>
    <s v="California"/>
    <s v="Copiers"/>
    <s v="Hewlett Packard LaserJet 3310 Copier"/>
    <n v="311.99480000000005"/>
    <n v="2399.96"/>
    <n v="5"/>
    <n v="839.98599999999999"/>
    <n v="67198.880000000005"/>
  </r>
  <r>
    <s v="US-2014-149006"/>
    <s v="12/07/2014"/>
    <s v="09/12/2014"/>
    <x v="3"/>
    <x v="1"/>
    <d v="2014-12-07T00:00:00"/>
    <d v="2014-12-09T00:00:00"/>
    <s v="On Date"/>
    <s v="BradNorvell"/>
    <s v="United States"/>
    <s v="Brentwood"/>
    <s v="California"/>
    <s v="Storage"/>
    <s v="Staples"/>
    <n v="7.7964000000000002"/>
    <n v="10.68"/>
    <n v="1"/>
    <n v="2.8835999999999999"/>
    <n v="230.68799999999999"/>
  </r>
  <r>
    <s v="CA-2013-140249"/>
    <s v="09/28/2013"/>
    <s v="04/10/2013"/>
    <x v="0"/>
    <x v="4"/>
    <d v="2013-09-28T00:00:00"/>
    <d v="2013-10-04T00:00:00"/>
    <s v="Delay"/>
    <s v="ShaunWeien"/>
    <s v="United States"/>
    <s v="Seattle"/>
    <s v="Washington"/>
    <s v="Phones"/>
    <s v="Samsung Galaxy S4"/>
    <n v="438.19299999999998"/>
    <n v="1001.5839999999999"/>
    <n v="2"/>
    <n v="125.19799999999999"/>
    <n v="10015.84"/>
  </r>
  <r>
    <s v="US-2014-115301"/>
    <s v="07/30/2014"/>
    <s v="03/08/2014"/>
    <x v="3"/>
    <x v="6"/>
    <d v="2014-07-30T00:00:00"/>
    <d v="2014-08-03T00:00:00"/>
    <s v="On Date"/>
    <s v="VivekGonzalez"/>
    <s v="United States"/>
    <s v="Seattle"/>
    <s v="Washington"/>
    <s v="Bookcases"/>
    <s v="Bush Westfield Collection Bookcases, Medium Cherry Finish"/>
    <n v="45.224399999999996"/>
    <n v="115.96"/>
    <n v="2"/>
    <n v="25.511199999999999"/>
    <n v="2040.896"/>
  </r>
  <r>
    <s v="CA-2014-168942"/>
    <s v="08/02/2014"/>
    <s v="06/08/2014"/>
    <x v="3"/>
    <x v="3"/>
    <d v="2014-08-02T00:00:00"/>
    <d v="2014-08-06T00:00:00"/>
    <s v="On Date"/>
    <s v="EricMurdock"/>
    <s v="United States"/>
    <s v="San Francisco"/>
    <s v="California"/>
    <s v="Storage"/>
    <s v="Fellowes Mobile File Cart, Black"/>
    <n v="45.391400000000004"/>
    <n v="186.54"/>
    <n v="3"/>
    <n v="50.3658"/>
    <n v="4029.2640000000001"/>
  </r>
  <r>
    <s v="US-2014-128398"/>
    <s v="05/03/2014"/>
    <s v="06/05/2014"/>
    <x v="3"/>
    <x v="2"/>
    <d v="2014-05-03T00:00:00"/>
    <d v="2014-05-06T00:00:00"/>
    <s v="On Date"/>
    <s v="ElizabethMoffitt"/>
    <s v="United States"/>
    <s v="Los Angeles"/>
    <s v="California"/>
    <s v="Accessories"/>
    <s v="LogitechÂ MX Performance Wireless Mouse"/>
    <n v="25.130700000000001"/>
    <n v="159.56"/>
    <n v="4"/>
    <n v="59.037199999999999"/>
    <n v="4722.9759999999997"/>
  </r>
  <r>
    <s v="CA-2011-124247"/>
    <s v="12/16/2011"/>
    <s v="21/12/2011"/>
    <x v="1"/>
    <x v="1"/>
    <d v="2011-12-16T00:00:00"/>
    <d v="2011-12-21T00:00:00"/>
    <s v="On Date"/>
    <s v="StefanieHolloman"/>
    <s v="United States"/>
    <s v="Sacramento"/>
    <s v="California"/>
    <s v="Chairs"/>
    <s v="Office Star - Professional Matrix Back Chair with 2-to-1 Synchro Tilt and Mesh Fabric Seat"/>
    <n v="266.7448"/>
    <n v="1403.92"/>
    <n v="5"/>
    <n v="70.195999999999998"/>
    <n v="5615.68"/>
  </r>
  <r>
    <s v="CA-2013-105473"/>
    <s v="04/17/2013"/>
    <s v="19/04/2013"/>
    <x v="0"/>
    <x v="10"/>
    <d v="2013-04-17T00:00:00"/>
    <d v="2013-04-19T00:00:00"/>
    <s v="On Date"/>
    <s v="BryanMills"/>
    <s v="United States"/>
    <s v="Seattle"/>
    <s v="Washington"/>
    <s v="Supplies"/>
    <s v="Stiletto Hand Letter Openers"/>
    <n v="9.3119999999999994"/>
    <n v="28.8"/>
    <n v="3"/>
    <n v="0.86399999999999999"/>
    <n v="69.12"/>
  </r>
  <r>
    <s v="CA-2014-121706"/>
    <s v="02/27/2014"/>
    <s v="03/03/2014"/>
    <x v="3"/>
    <x v="11"/>
    <d v="2014-02-27T00:00:00"/>
    <d v="2014-03-03T00:00:00"/>
    <s v="On Date"/>
    <s v="BeckyMartin"/>
    <s v="United States"/>
    <s v="Santa Barbara"/>
    <s v="California"/>
    <s v="Appliances"/>
    <s v="Tripp Lite TLP810NET Broadband Surge for Modem/Fax"/>
    <n v="36.698400000000007"/>
    <n v="356.79"/>
    <n v="7"/>
    <n v="99.901200000000003"/>
    <n v="7992.0960000000005"/>
  </r>
  <r>
    <s v="CA-2013-140046"/>
    <s v="07/29/2013"/>
    <s v="04/08/2013"/>
    <x v="0"/>
    <x v="6"/>
    <d v="2013-07-29T00:00:00"/>
    <d v="2013-08-04T00:00:00"/>
    <s v="Delay"/>
    <s v="KhloeMiller"/>
    <s v="United States"/>
    <s v="Los Angeles"/>
    <s v="California"/>
    <s v="Labels"/>
    <s v="Avery 495"/>
    <n v="3.4019999999999997"/>
    <n v="18.899999999999999"/>
    <n v="3"/>
    <n v="8.6940000000000008"/>
    <n v="695.5200000000001"/>
  </r>
  <r>
    <s v="CA-2013-140382"/>
    <s v="06/24/2013"/>
    <s v="26/06/2013"/>
    <x v="0"/>
    <x v="0"/>
    <d v="2013-06-24T00:00:00"/>
    <d v="2013-06-26T00:00:00"/>
    <s v="On Date"/>
    <s v="RubenDartt"/>
    <s v="United States"/>
    <s v="San Francisco"/>
    <s v="California"/>
    <s v="Storage"/>
    <s v="Mobile Personal File Cube"/>
    <n v="17.096600000000002"/>
    <n v="93.68"/>
    <n v="4"/>
    <n v="25.293600000000001"/>
    <n v="2023.4880000000001"/>
  </r>
  <r>
    <s v="CA-2013-140382"/>
    <s v="06/24/2013"/>
    <s v="26/06/2013"/>
    <x v="0"/>
    <x v="0"/>
    <d v="2013-06-24T00:00:00"/>
    <d v="2013-06-26T00:00:00"/>
    <s v="On Date"/>
    <s v="RubenDartt"/>
    <s v="United States"/>
    <s v="San Francisco"/>
    <s v="California"/>
    <s v="Labels"/>
    <s v="Avery 516"/>
    <n v="3.8742999999999994"/>
    <n v="21.93"/>
    <n v="3"/>
    <n v="10.3071"/>
    <n v="824.56799999999998"/>
  </r>
  <r>
    <s v="CA-2013-140382"/>
    <s v="06/24/2013"/>
    <s v="26/06/2013"/>
    <x v="0"/>
    <x v="0"/>
    <d v="2013-06-24T00:00:00"/>
    <d v="2013-06-26T00:00:00"/>
    <s v="On Date"/>
    <s v="RubenDartt"/>
    <s v="United States"/>
    <s v="San Francisco"/>
    <s v="California"/>
    <s v="Phones"/>
    <s v="Nortel Meridian M3904 Professional Digital phone"/>
    <n v="109.33290000000001"/>
    <n v="862.34400000000005"/>
    <n v="7"/>
    <n v="97.0137"/>
    <n v="7761.0959999999995"/>
  </r>
  <r>
    <s v="CA-2013-140382"/>
    <s v="06/24/2013"/>
    <s v="26/06/2013"/>
    <x v="0"/>
    <x v="0"/>
    <d v="2013-06-24T00:00:00"/>
    <d v="2013-06-26T00:00:00"/>
    <s v="On Date"/>
    <s v="RubenDartt"/>
    <s v="United States"/>
    <s v="San Francisco"/>
    <s v="California"/>
    <s v="Paper"/>
    <s v="Xerox 1884"/>
    <n v="10.589400000000001"/>
    <n v="19.98"/>
    <n v="1"/>
    <n v="9.3905999999999992"/>
    <n v="751.24799999999993"/>
  </r>
  <r>
    <s v="CA-2013-125094"/>
    <s v="11/06/2013"/>
    <s v="10/11/2013"/>
    <x v="0"/>
    <x v="7"/>
    <d v="2013-11-06T00:00:00"/>
    <d v="2013-11-10T00:00:00"/>
    <s v="On Date"/>
    <s v="NoraPreis"/>
    <s v="United States"/>
    <s v="Seattle"/>
    <s v="Washington"/>
    <s v="Accessories"/>
    <s v="Cherry 142-key Programmable Keyboard"/>
    <n v="106.7377"/>
    <n v="479.72"/>
    <n v="4"/>
    <n v="52.769199999999998"/>
    <n v="4221.5360000000001"/>
  </r>
  <r>
    <s v="CA-2012-139248"/>
    <s v="07/25/2012"/>
    <s v="30/07/2012"/>
    <x v="2"/>
    <x v="6"/>
    <d v="2012-07-25T00:00:00"/>
    <d v="2012-07-30T00:00:00"/>
    <s v="On Date"/>
    <s v="RussellD'Ascenzo"/>
    <s v="United States"/>
    <s v="Los Angeles"/>
    <s v="California"/>
    <s v="Phones"/>
    <s v="Motorola L703CM"/>
    <n v="116.99250000000001"/>
    <n v="623.96"/>
    <n v="5"/>
    <n v="38.997500000000002"/>
    <n v="3119.8"/>
  </r>
  <r>
    <s v="CA-2012-126466"/>
    <s v="11/09/2012"/>
    <s v="13/11/2012"/>
    <x v="2"/>
    <x v="7"/>
    <d v="2012-11-09T00:00:00"/>
    <d v="2012-11-13T00:00:00"/>
    <s v="On Date"/>
    <s v="JesusOcampo"/>
    <s v="United States"/>
    <s v="Roseville"/>
    <s v="California"/>
    <s v="Fasteners"/>
    <s v="OIC Binder Clips, Mini, 1/4&quot; Capacity, Black"/>
    <n v="0.65720000000000001"/>
    <n v="2.48"/>
    <n v="2"/>
    <n v="1.1656"/>
    <n v="93.24799999999999"/>
  </r>
  <r>
    <s v="CA-2012-129917"/>
    <s v="10/02/2012"/>
    <s v="03/10/2012"/>
    <x v="2"/>
    <x v="8"/>
    <d v="2012-10-02T00:00:00"/>
    <d v="2012-10-03T00:00:00"/>
    <s v="On Date"/>
    <s v="HenryMacAllister"/>
    <s v="United States"/>
    <s v="Los Angeles"/>
    <s v="California"/>
    <s v="Binders"/>
    <s v="Pressboard Hanging Data Binders for Unburst Sheets"/>
    <n v="2.5583999999999998"/>
    <n v="11.808"/>
    <n v="3"/>
    <n v="4.1327999999999996"/>
    <n v="330.62399999999997"/>
  </r>
  <r>
    <s v="CA-2012-129917"/>
    <s v="10/02/2012"/>
    <s v="03/10/2012"/>
    <x v="2"/>
    <x v="8"/>
    <d v="2012-10-02T00:00:00"/>
    <d v="2012-10-03T00:00:00"/>
    <s v="On Date"/>
    <s v="HenryMacAllister"/>
    <s v="United States"/>
    <s v="Los Angeles"/>
    <s v="California"/>
    <s v="Binders"/>
    <s v="GBC Poly Designer Binding Covers"/>
    <n v="8.5373999999999999"/>
    <n v="53.567999999999998"/>
    <n v="4"/>
    <n v="19.418399999999998"/>
    <n v="1553.4719999999998"/>
  </r>
  <r>
    <s v="CA-2012-129917"/>
    <s v="10/02/2012"/>
    <s v="03/10/2012"/>
    <x v="2"/>
    <x v="8"/>
    <d v="2012-10-02T00:00:00"/>
    <d v="2012-10-03T00:00:00"/>
    <s v="On Date"/>
    <s v="HenryMacAllister"/>
    <s v="United States"/>
    <s v="Los Angeles"/>
    <s v="California"/>
    <s v="Phones"/>
    <s v="HTC One Mini"/>
    <n v="90.712800000000001"/>
    <n v="503.96"/>
    <n v="5"/>
    <n v="50.396000000000001"/>
    <n v="4031.6800000000003"/>
  </r>
  <r>
    <s v="CA-2012-115420"/>
    <s v="04/25/2012"/>
    <s v="02/05/2012"/>
    <x v="2"/>
    <x v="10"/>
    <d v="2012-04-25T00:00:00"/>
    <d v="2012-05-02T00:00:00"/>
    <s v="Delay"/>
    <s v="LindaSouthworth"/>
    <s v="United States"/>
    <s v="Los Angeles"/>
    <s v="California"/>
    <s v="Envelopes"/>
    <s v="Laser &amp; Ink Jet Business Envelopes"/>
    <n v="5.7618"/>
    <n v="21.34"/>
    <n v="2"/>
    <n v="9.8163999999999998"/>
    <n v="785.31200000000001"/>
  </r>
  <r>
    <s v="CA-2012-167255"/>
    <s v="09/27/2012"/>
    <s v="29/09/2012"/>
    <x v="2"/>
    <x v="4"/>
    <d v="2012-09-27T00:00:00"/>
    <d v="2012-09-29T00:00:00"/>
    <s v="On Date"/>
    <s v="RickHuthwaite"/>
    <s v="United States"/>
    <s v="San Francisco"/>
    <s v="California"/>
    <s v="Storage"/>
    <s v="Personal Filing Tote with Lid, Black/Gray"/>
    <n v="11.167199999999999"/>
    <n v="15.51"/>
    <n v="1"/>
    <n v="4.3428000000000004"/>
    <n v="347.42400000000004"/>
  </r>
  <r>
    <s v="CA-2012-167255"/>
    <s v="09/27/2012"/>
    <s v="29/09/2012"/>
    <x v="2"/>
    <x v="4"/>
    <d v="2012-09-27T00:00:00"/>
    <d v="2012-09-29T00:00:00"/>
    <s v="On Date"/>
    <s v="RickHuthwaite"/>
    <s v="United States"/>
    <s v="San Francisco"/>
    <s v="California"/>
    <s v="Paper"/>
    <s v="Xerox 1916"/>
    <n v="24.47"/>
    <n v="146.82"/>
    <n v="3"/>
    <n v="73.41"/>
    <n v="5872.7999999999993"/>
  </r>
  <r>
    <s v="CA-2012-167255"/>
    <s v="09/27/2012"/>
    <s v="29/09/2012"/>
    <x v="2"/>
    <x v="4"/>
    <d v="2012-09-27T00:00:00"/>
    <d v="2012-09-29T00:00:00"/>
    <s v="On Date"/>
    <s v="RickHuthwaite"/>
    <s v="United States"/>
    <s v="San Francisco"/>
    <s v="California"/>
    <s v="Paper"/>
    <s v="Xerox 226"/>
    <n v="3.3696000000000006"/>
    <n v="12.96"/>
    <n v="2"/>
    <n v="6.2207999999999997"/>
    <n v="497.66399999999999"/>
  </r>
  <r>
    <s v="CA-2014-162096"/>
    <s v="11/11/2014"/>
    <s v="11/11/2014"/>
    <x v="3"/>
    <x v="7"/>
    <d v="2014-11-11T00:00:00"/>
    <d v="2014-11-11T00:00:00"/>
    <s v="On Date"/>
    <s v="ThomasBrumley"/>
    <s v="United States"/>
    <s v="Riverside"/>
    <s v="California"/>
    <s v="Art"/>
    <s v="12 Colored Short Pencils"/>
    <n v="1.8980000000000001"/>
    <n v="7.8"/>
    <n v="3"/>
    <n v="2.1059999999999999"/>
    <n v="168.48"/>
  </r>
  <r>
    <s v="CA-2013-163937"/>
    <s v="01/10/2013"/>
    <s v="13/01/2013"/>
    <x v="0"/>
    <x v="5"/>
    <d v="2013-01-10T00:00:00"/>
    <d v="2013-01-13T00:00:00"/>
    <s v="On Date"/>
    <s v="JoyBell-"/>
    <s v="United States"/>
    <s v="Longview"/>
    <s v="Washington"/>
    <s v="Furnishings"/>
    <s v="DAX Value U-Channel Document Frames, Easel Back"/>
    <n v="3.4293000000000005"/>
    <n v="24.85"/>
    <n v="5"/>
    <n v="7.7035"/>
    <n v="616.28"/>
  </r>
  <r>
    <s v="CA-2014-153822"/>
    <s v="09/20/2014"/>
    <s v="26/09/2014"/>
    <x v="3"/>
    <x v="4"/>
    <d v="2014-09-20T00:00:00"/>
    <d v="2014-09-26T00:00:00"/>
    <s v="Delay"/>
    <s v="AdrianBarton"/>
    <s v="United States"/>
    <s v="Phoenix"/>
    <s v="Arizona"/>
    <s v="Storage"/>
    <s v="Akro Stacking Bins"/>
    <n v="7.5744000000000007"/>
    <n v="12.624000000000001"/>
    <n v="2"/>
    <n v="-2.5247999999999999"/>
    <n v="-201.98399999999998"/>
  </r>
  <r>
    <s v="CA-2014-153822"/>
    <s v="09/20/2014"/>
    <s v="26/09/2014"/>
    <x v="3"/>
    <x v="4"/>
    <d v="2014-09-20T00:00:00"/>
    <d v="2014-09-26T00:00:00"/>
    <s v="Delay"/>
    <s v="AdrianBarton"/>
    <s v="United States"/>
    <s v="Phoenix"/>
    <s v="Arizona"/>
    <s v="Accessories"/>
    <s v="Sony Micro Vault Click 16 GB USB 2.0 Flash Drive"/>
    <n v="42.552399999999999"/>
    <n v="89.584000000000003"/>
    <n v="2"/>
    <n v="4.4791999999999996"/>
    <n v="358.33599999999996"/>
  </r>
  <r>
    <s v="CA-2014-153822"/>
    <s v="09/20/2014"/>
    <s v="26/09/2014"/>
    <x v="3"/>
    <x v="4"/>
    <d v="2014-09-20T00:00:00"/>
    <d v="2014-09-26T00:00:00"/>
    <s v="Delay"/>
    <s v="AdrianBarton"/>
    <s v="United States"/>
    <s v="Phoenix"/>
    <s v="Arizona"/>
    <s v="Phones"/>
    <s v="Polycom VoiceStation 500 ConferenceÂ phone"/>
    <n v="221.21250000000001"/>
    <n v="471.92"/>
    <n v="2"/>
    <n v="29.495000000000001"/>
    <n v="2359.6"/>
  </r>
  <r>
    <s v="CA-2014-153822"/>
    <s v="09/20/2014"/>
    <s v="26/09/2014"/>
    <x v="3"/>
    <x v="4"/>
    <d v="2014-09-20T00:00:00"/>
    <d v="2014-09-26T00:00:00"/>
    <s v="Delay"/>
    <s v="AdrianBarton"/>
    <s v="United States"/>
    <s v="Phoenix"/>
    <s v="Arizona"/>
    <s v="Binders"/>
    <s v="Plastic Binding Combs"/>
    <n v="8.0295000000000005"/>
    <n v="18.18"/>
    <n v="4"/>
    <n v="-13.938000000000001"/>
    <n v="-1115.04"/>
  </r>
  <r>
    <s v="CA-2012-112144"/>
    <s v="06/28/2012"/>
    <s v="02/07/2012"/>
    <x v="2"/>
    <x v="0"/>
    <d v="2012-06-28T00:00:00"/>
    <d v="2012-07-02T00:00:00"/>
    <s v="On Date"/>
    <s v="CraigYedwab"/>
    <s v="United States"/>
    <s v="Gilbert"/>
    <s v="Arizona"/>
    <s v="Labels"/>
    <s v="Avery 501"/>
    <n v="1.9557"/>
    <n v="5.9039999999999999"/>
    <n v="2"/>
    <n v="1.9925999999999999"/>
    <n v="159.40799999999999"/>
  </r>
  <r>
    <s v="CA-2012-112144"/>
    <s v="06/28/2012"/>
    <s v="02/07/2012"/>
    <x v="2"/>
    <x v="0"/>
    <d v="2012-06-28T00:00:00"/>
    <d v="2012-07-02T00:00:00"/>
    <s v="On Date"/>
    <s v="CraigYedwab"/>
    <s v="United States"/>
    <s v="Gilbert"/>
    <s v="Arizona"/>
    <s v="Furnishings"/>
    <s v="Electrix Halogen Magnifier Lamp"/>
    <n v="143.78200000000001"/>
    <n v="621.76"/>
    <n v="4"/>
    <n v="46.631999999999998"/>
    <n v="3730.56"/>
  </r>
  <r>
    <s v="CA-2014-149076"/>
    <s v="01/15/2014"/>
    <s v="20/01/2014"/>
    <x v="3"/>
    <x v="5"/>
    <d v="2014-01-15T00:00:00"/>
    <d v="2014-01-20T00:00:00"/>
    <s v="On Date"/>
    <s v="SeanO'Donnell"/>
    <s v="United States"/>
    <s v="Los Angeles"/>
    <s v="California"/>
    <s v="Paper"/>
    <s v="Xerox 19"/>
    <n v="17.039000000000001"/>
    <n v="154.9"/>
    <n v="5"/>
    <n v="69.704999999999998"/>
    <n v="5576.4"/>
  </r>
  <r>
    <s v="CA-2012-166800"/>
    <s v="11/19/2012"/>
    <s v="26/11/2012"/>
    <x v="2"/>
    <x v="7"/>
    <d v="2012-11-19T00:00:00"/>
    <d v="2012-11-26T00:00:00"/>
    <s v="Delay"/>
    <s v="AleksandraGannaway"/>
    <s v="United States"/>
    <s v="Las Vegas"/>
    <s v="Nevada"/>
    <s v="Appliances"/>
    <s v="Hoover Commercial Soft Guard Upright Vacuum And Disposable Filtration Bags"/>
    <n v="5.6720999999999995"/>
    <n v="31.08"/>
    <n v="4"/>
    <n v="8.3916000000000004"/>
    <n v="671.32799999999997"/>
  </r>
  <r>
    <s v="US-2013-134369"/>
    <s v="09/17/2013"/>
    <s v="23/09/2013"/>
    <x v="0"/>
    <x v="4"/>
    <d v="2013-09-17T00:00:00"/>
    <d v="2013-09-23T00:00:00"/>
    <s v="Delay"/>
    <s v="BeckyCastell"/>
    <s v="United States"/>
    <s v="Laguna Niguel"/>
    <s v="California"/>
    <s v="Paper"/>
    <s v="Xerox 1966"/>
    <n v="3.3048000000000006"/>
    <n v="12.96"/>
    <n v="2"/>
    <n v="6.3503999999999996"/>
    <n v="508.03199999999998"/>
  </r>
  <r>
    <s v="CA-2011-133158"/>
    <s v="08/19/2011"/>
    <s v="21/08/2011"/>
    <x v="1"/>
    <x v="3"/>
    <d v="2011-08-19T00:00:00"/>
    <d v="2011-08-21T00:00:00"/>
    <s v="On Date"/>
    <s v="DavidWiener"/>
    <s v="United States"/>
    <s v="Los Angeles"/>
    <s v="California"/>
    <s v="Furnishings"/>
    <s v="Deflect-o EconoMat Studded, No Bevel Mat for Low Pile Carpeting"/>
    <n v="37.601199999999999"/>
    <n v="289.24"/>
    <n v="7"/>
    <n v="26.031600000000001"/>
    <n v="2082.5280000000002"/>
  </r>
  <r>
    <s v="CA-2011-133158"/>
    <s v="08/19/2011"/>
    <s v="21/08/2011"/>
    <x v="1"/>
    <x v="3"/>
    <d v="2011-08-19T00:00:00"/>
    <d v="2011-08-21T00:00:00"/>
    <s v="On Date"/>
    <s v="DavidWiener"/>
    <s v="United States"/>
    <s v="Los Angeles"/>
    <s v="California"/>
    <s v="Binders"/>
    <s v="Satellite Sectional Post Binders"/>
    <n v="23.441400000000002"/>
    <n v="69.456000000000003"/>
    <n v="2"/>
    <n v="22.5732"/>
    <n v="1805.856"/>
  </r>
  <r>
    <s v="CA-2014-141201"/>
    <s v="12/10/2014"/>
    <s v="12/12/2014"/>
    <x v="3"/>
    <x v="1"/>
    <d v="2014-12-10T00:00:00"/>
    <d v="2014-12-12T00:00:00"/>
    <s v="On Date"/>
    <s v="DanielByrd"/>
    <s v="United States"/>
    <s v="Salinas"/>
    <s v="California"/>
    <s v="Bookcases"/>
    <s v="O'Sullivan 3-Shelf Heavy-Duty Bookcases"/>
    <n v="44.186400000000006"/>
    <n v="148.25700000000001"/>
    <n v="3"/>
    <n v="15.697800000000001"/>
    <n v="1255.8240000000001"/>
  </r>
  <r>
    <s v="CA-2011-124737"/>
    <s v="08/23/2011"/>
    <s v="27/08/2011"/>
    <x v="1"/>
    <x v="3"/>
    <d v="2011-08-23T00:00:00"/>
    <d v="2011-08-27T00:00:00"/>
    <s v="On Date"/>
    <s v="ArthurPrichep"/>
    <s v="United States"/>
    <s v="Denver"/>
    <s v="Colorado"/>
    <s v="Paper"/>
    <s v="Xerox 1976"/>
    <n v="3.3696000000000002"/>
    <n v="15.552"/>
    <n v="3"/>
    <n v="5.4432"/>
    <n v="435.45600000000002"/>
  </r>
  <r>
    <s v="CA-2011-124737"/>
    <s v="08/23/2011"/>
    <s v="27/08/2011"/>
    <x v="1"/>
    <x v="3"/>
    <d v="2011-08-23T00:00:00"/>
    <d v="2011-08-27T00:00:00"/>
    <s v="On Date"/>
    <s v="ArthurPrichep"/>
    <s v="United States"/>
    <s v="Denver"/>
    <s v="Colorado"/>
    <s v="Supplies"/>
    <s v="Acme Titanium Bonded Scissors"/>
    <n v="6.29"/>
    <n v="6.8"/>
    <n v="1"/>
    <n v="0.51"/>
    <n v="40.799999999999997"/>
  </r>
  <r>
    <s v="CA-2011-124737"/>
    <s v="08/23/2011"/>
    <s v="27/08/2011"/>
    <x v="1"/>
    <x v="3"/>
    <d v="2011-08-23T00:00:00"/>
    <d v="2011-08-27T00:00:00"/>
    <s v="On Date"/>
    <s v="ArthurPrichep"/>
    <s v="United States"/>
    <s v="Denver"/>
    <s v="Colorado"/>
    <s v="Furnishings"/>
    <s v="Regeneration Desk Collection"/>
    <n v="0.98560000000000003"/>
    <n v="4.2240000000000002"/>
    <n v="3"/>
    <n v="1.2672000000000001"/>
    <n v="101.376"/>
  </r>
  <r>
    <s v="CA-2011-124737"/>
    <s v="08/23/2011"/>
    <s v="27/08/2011"/>
    <x v="1"/>
    <x v="3"/>
    <d v="2011-08-23T00:00:00"/>
    <d v="2011-08-27T00:00:00"/>
    <s v="On Date"/>
    <s v="ArthurPrichep"/>
    <s v="United States"/>
    <s v="Denver"/>
    <s v="Colorado"/>
    <s v="Phones"/>
    <s v="Cisco SPA525G2 IP Phone - Wireless"/>
    <n v="14.762999999999998"/>
    <n v="143.63999999999999"/>
    <n v="9"/>
    <n v="10.773"/>
    <n v="861.83999999999992"/>
  </r>
  <r>
    <s v="CA-2011-124737"/>
    <s v="08/23/2011"/>
    <s v="27/08/2011"/>
    <x v="1"/>
    <x v="3"/>
    <d v="2011-08-23T00:00:00"/>
    <d v="2011-08-27T00:00:00"/>
    <s v="On Date"/>
    <s v="ArthurPrichep"/>
    <s v="United States"/>
    <s v="Denver"/>
    <s v="Colorado"/>
    <s v="Paper"/>
    <s v="Xerox 1931"/>
    <n v="3.3696000000000002"/>
    <n v="31.103999999999999"/>
    <n v="6"/>
    <n v="10.8864"/>
    <n v="870.91200000000003"/>
  </r>
  <r>
    <s v="CA-2011-124737"/>
    <s v="08/23/2011"/>
    <s v="27/08/2011"/>
    <x v="1"/>
    <x v="3"/>
    <d v="2011-08-23T00:00:00"/>
    <d v="2011-08-27T00:00:00"/>
    <s v="On Date"/>
    <s v="ArthurPrichep"/>
    <s v="United States"/>
    <s v="Denver"/>
    <s v="Colorado"/>
    <s v="Paper"/>
    <s v="Xerox 1988"/>
    <n v="17.039000000000001"/>
    <n v="223.05600000000001"/>
    <n v="9"/>
    <n v="69.704999999999998"/>
    <n v="5576.4"/>
  </r>
  <r>
    <s v="CA-2014-119494"/>
    <s v="11/10/2014"/>
    <s v="14/11/2014"/>
    <x v="3"/>
    <x v="7"/>
    <d v="2014-11-10T00:00:00"/>
    <d v="2014-11-14T00:00:00"/>
    <s v="On Date"/>
    <s v="JimEpp"/>
    <s v="United States"/>
    <s v="San Diego"/>
    <s v="California"/>
    <s v="Chairs"/>
    <s v="Lifetime Advantage Folding Chairs, 4/Carton"/>
    <n v="157.01760000000002"/>
    <n v="523.39200000000005"/>
    <n v="3"/>
    <n v="52.339199999999998"/>
    <n v="4187.1359999999995"/>
  </r>
  <r>
    <s v="CA-2011-150581"/>
    <s v="04/08/2011"/>
    <s v="12/04/2011"/>
    <x v="1"/>
    <x v="10"/>
    <d v="2011-04-08T00:00:00"/>
    <d v="2011-04-12T00:00:00"/>
    <s v="On Date"/>
    <s v="NathanMautz"/>
    <s v="United States"/>
    <s v="Concord"/>
    <s v="California"/>
    <s v="Tables"/>
    <s v="Bevis 36 x 72 Conference Tables"/>
    <n v="97.102199999999996"/>
    <n v="99.591999999999999"/>
    <n v="1"/>
    <n v="2.4897999999999998"/>
    <n v="199.18399999999997"/>
  </r>
  <r>
    <s v="CA-2011-150581"/>
    <s v="04/08/2011"/>
    <s v="12/04/2011"/>
    <x v="1"/>
    <x v="10"/>
    <d v="2011-04-08T00:00:00"/>
    <d v="2011-04-12T00:00:00"/>
    <s v="On Date"/>
    <s v="NathanMautz"/>
    <s v="United States"/>
    <s v="Concord"/>
    <s v="California"/>
    <s v="Accessories"/>
    <s v="Logitech Wireless Headset h800"/>
    <n v="64.993499999999997"/>
    <n v="399.96"/>
    <n v="4"/>
    <n v="139.98599999999999"/>
    <n v="11198.88"/>
  </r>
  <r>
    <s v="CA-2011-141355"/>
    <s v="09/25/2011"/>
    <s v="30/09/2011"/>
    <x v="1"/>
    <x v="4"/>
    <d v="2011-09-25T00:00:00"/>
    <d v="2011-09-30T00:00:00"/>
    <s v="On Date"/>
    <s v="BarryFranz"/>
    <s v="United States"/>
    <s v="Aurora"/>
    <s v="Colorado"/>
    <s v="Art"/>
    <s v="Dixon Ticonderoga Core-Lock Colored Pencils"/>
    <n v="6.1036999999999999"/>
    <n v="14.576000000000001"/>
    <n v="2"/>
    <n v="2.3685999999999998"/>
    <n v="189.488"/>
  </r>
  <r>
    <s v="CA-2013-165330"/>
    <s v="12/12/2013"/>
    <s v="12/12/2013"/>
    <x v="0"/>
    <x v="1"/>
    <d v="2013-12-12T00:00:00"/>
    <d v="2013-12-12T00:00:00"/>
    <s v="On Date"/>
    <s v="WilliamBrown"/>
    <s v="United States"/>
    <s v="Anaheim"/>
    <s v="California"/>
    <s v="Binders"/>
    <s v="Ibico Laser Imprintable Binding System Covers"/>
    <n v="28.295999999999999"/>
    <n v="209.6"/>
    <n v="5"/>
    <n v="68.12"/>
    <n v="5449.6"/>
  </r>
  <r>
    <s v="CA-2013-165330"/>
    <s v="12/12/2013"/>
    <s v="12/12/2013"/>
    <x v="0"/>
    <x v="1"/>
    <d v="2013-12-12T00:00:00"/>
    <d v="2013-12-12T00:00:00"/>
    <s v="On Date"/>
    <s v="WilliamBrown"/>
    <s v="United States"/>
    <s v="Anaheim"/>
    <s v="California"/>
    <s v="Art"/>
    <s v="Boston 16765 Mini Stand Up Battery Pencil Sharpener"/>
    <n v="8.6283999999999992"/>
    <n v="23.32"/>
    <n v="2"/>
    <n v="6.0632000000000001"/>
    <n v="485.05600000000004"/>
  </r>
  <r>
    <s v="CA-2013-165330"/>
    <s v="12/12/2013"/>
    <s v="12/12/2013"/>
    <x v="0"/>
    <x v="1"/>
    <d v="2013-12-12T00:00:00"/>
    <d v="2013-12-12T00:00:00"/>
    <s v="On Date"/>
    <s v="WilliamBrown"/>
    <s v="United States"/>
    <s v="Anaheim"/>
    <s v="California"/>
    <s v="Paper"/>
    <s v="IBM Multi-Purpose Copy Paper, 8 1/2 x 11&quot;, Case"/>
    <n v="17.039000000000001"/>
    <n v="30.98"/>
    <n v="1"/>
    <n v="13.941000000000001"/>
    <n v="1115.28"/>
  </r>
  <r>
    <s v="CA-2013-165330"/>
    <s v="12/12/2013"/>
    <s v="12/12/2013"/>
    <x v="0"/>
    <x v="1"/>
    <d v="2013-12-12T00:00:00"/>
    <d v="2013-12-12T00:00:00"/>
    <s v="On Date"/>
    <s v="WilliamBrown"/>
    <s v="United States"/>
    <s v="Anaheim"/>
    <s v="California"/>
    <s v="Accessories"/>
    <s v="Microsoft Natural Ergonomic Keyboard 4000"/>
    <n v="23.692099999999996"/>
    <n v="119.96"/>
    <n v="4"/>
    <n v="25.191600000000001"/>
    <n v="2015.328"/>
  </r>
  <r>
    <s v="CA-2013-165330"/>
    <s v="12/12/2013"/>
    <s v="12/12/2013"/>
    <x v="0"/>
    <x v="1"/>
    <d v="2013-12-12T00:00:00"/>
    <d v="2013-12-12T00:00:00"/>
    <s v="On Date"/>
    <s v="WilliamBrown"/>
    <s v="United States"/>
    <s v="Anaheim"/>
    <s v="California"/>
    <s v="Chairs"/>
    <s v="Global Wood Trimmed Manager's Task Chair, Khaki"/>
    <n v="79.152600000000007"/>
    <n v="363.92"/>
    <n v="5"/>
    <n v="-31.843"/>
    <n v="-2547.44"/>
  </r>
  <r>
    <s v="CA-2013-165330"/>
    <s v="12/12/2013"/>
    <s v="12/12/2013"/>
    <x v="0"/>
    <x v="1"/>
    <d v="2013-12-12T00:00:00"/>
    <d v="2013-12-12T00:00:00"/>
    <s v="On Date"/>
    <s v="WilliamBrown"/>
    <s v="United States"/>
    <s v="Anaheim"/>
    <s v="California"/>
    <s v="Binders"/>
    <s v="Recycled Easel Ring Binders"/>
    <n v="8.2059999999999995"/>
    <n v="35.808"/>
    <n v="3"/>
    <n v="11.19"/>
    <n v="895.19999999999993"/>
  </r>
  <r>
    <s v="CA-2013-165330"/>
    <s v="12/12/2013"/>
    <s v="12/12/2013"/>
    <x v="0"/>
    <x v="1"/>
    <d v="2013-12-12T00:00:00"/>
    <d v="2013-12-12T00:00:00"/>
    <s v="On Date"/>
    <s v="WilliamBrown"/>
    <s v="United States"/>
    <s v="Anaheim"/>
    <s v="California"/>
    <s v="Binders"/>
    <s v="GBC Recycled VeloBinder Covers"/>
    <n v="9.2015999999999991"/>
    <n v="122.688"/>
    <n v="9"/>
    <n v="39.873600000000003"/>
    <n v="3189.8880000000004"/>
  </r>
  <r>
    <s v="CA-2013-165330"/>
    <s v="12/12/2013"/>
    <s v="12/12/2013"/>
    <x v="0"/>
    <x v="1"/>
    <d v="2013-12-12T00:00:00"/>
    <d v="2013-12-12T00:00:00"/>
    <s v="On Date"/>
    <s v="WilliamBrown"/>
    <s v="United States"/>
    <s v="Anaheim"/>
    <s v="California"/>
    <s v="Tables"/>
    <s v="Hon Non-Folding Utility Tables"/>
    <n v="111.517"/>
    <n v="892.13599999999997"/>
    <n v="7"/>
    <n v="111.517"/>
    <n v="8921.36"/>
  </r>
  <r>
    <s v="CA-2013-165330"/>
    <s v="12/12/2013"/>
    <s v="12/12/2013"/>
    <x v="0"/>
    <x v="1"/>
    <d v="2013-12-12T00:00:00"/>
    <d v="2013-12-12T00:00:00"/>
    <s v="On Date"/>
    <s v="WilliamBrown"/>
    <s v="United States"/>
    <s v="Anaheim"/>
    <s v="California"/>
    <s v="Storage"/>
    <s v="Rogers Profile Extra Capacity Storage Tub"/>
    <n v="16.070399999999999"/>
    <n v="50.22"/>
    <n v="3"/>
    <n v="2.0087999999999999"/>
    <n v="160.70400000000001"/>
  </r>
  <r>
    <s v="CA-2013-165330"/>
    <s v="12/12/2013"/>
    <s v="12/12/2013"/>
    <x v="0"/>
    <x v="1"/>
    <d v="2013-12-12T00:00:00"/>
    <d v="2013-12-12T00:00:00"/>
    <s v="On Date"/>
    <s v="WilliamBrown"/>
    <s v="United States"/>
    <s v="Anaheim"/>
    <s v="California"/>
    <s v="Appliances"/>
    <s v="Fellowes 8 Outlet Superior Workstation Surge Protector"/>
    <n v="29.614100000000001"/>
    <n v="83.42"/>
    <n v="2"/>
    <n v="24.191800000000001"/>
    <n v="1935.3440000000001"/>
  </r>
  <r>
    <s v="CA-2013-165330"/>
    <s v="12/12/2013"/>
    <s v="12/12/2013"/>
    <x v="0"/>
    <x v="1"/>
    <d v="2013-12-12T00:00:00"/>
    <d v="2013-12-12T00:00:00"/>
    <s v="On Date"/>
    <s v="WilliamBrown"/>
    <s v="United States"/>
    <s v="Anaheim"/>
    <s v="California"/>
    <s v="Binders"/>
    <s v="Black Avery Memo-Size 3-Ring Binder, 5 1/2&quot; x 8 1/2&quot;"/>
    <n v="1.8716999999999999"/>
    <n v="5.8719999999999999"/>
    <n v="2"/>
    <n v="2.1286"/>
    <n v="170.28800000000001"/>
  </r>
  <r>
    <s v="CA-2012-132633"/>
    <s v="02/03/2012"/>
    <s v="05/02/2012"/>
    <x v="2"/>
    <x v="11"/>
    <d v="2012-02-03T00:00:00"/>
    <d v="2012-02-05T00:00:00"/>
    <s v="On Date"/>
    <s v="KenHeidel"/>
    <s v="United States"/>
    <s v="Pleasant Grove"/>
    <s v="Utah"/>
    <s v="Binders"/>
    <s v="Wilson Jones Standard D-Ring Binders"/>
    <n v="2.6818"/>
    <n v="12.144"/>
    <n v="3"/>
    <n v="4.0986000000000002"/>
    <n v="327.88800000000003"/>
  </r>
  <r>
    <s v="CA-2013-157742"/>
    <s v="12/30/2013"/>
    <s v="01/01/2014"/>
    <x v="3"/>
    <x v="1"/>
    <d v="2013-12-30T00:00:00"/>
    <d v="2014-01-01T00:00:00"/>
    <s v="On Date"/>
    <s v="KenLonsdale"/>
    <s v="United States"/>
    <s v="Springfield"/>
    <s v="Oregon"/>
    <s v="Envelopes"/>
    <s v="Peel &amp; Seel Recycled Catalog Envelopes, Brown"/>
    <n v="5.7900000000000009"/>
    <n v="27.792000000000002"/>
    <n v="3"/>
    <n v="10.422000000000001"/>
    <n v="833.76"/>
  </r>
  <r>
    <s v="CA-2014-127712"/>
    <s v="09/01/2014"/>
    <s v="06/09/2014"/>
    <x v="3"/>
    <x v="4"/>
    <d v="2014-09-01T00:00:00"/>
    <d v="2014-09-06T00:00:00"/>
    <s v="On Date"/>
    <s v="MichaelGranlund"/>
    <s v="United States"/>
    <s v="Salem"/>
    <s v="Oregon"/>
    <s v="Supplies"/>
    <s v="Acme Kleen Earth Office Shears"/>
    <n v="2.7547999999999999"/>
    <n v="6.2080000000000002"/>
    <n v="2"/>
    <n v="0.69840000000000002"/>
    <n v="55.872"/>
  </r>
  <r>
    <s v="CA-2011-106726"/>
    <s v="12/06/2011"/>
    <s v="08/12/2011"/>
    <x v="1"/>
    <x v="1"/>
    <d v="2011-12-06T00:00:00"/>
    <d v="2011-12-08T00:00:00"/>
    <s v="On Date"/>
    <s v="RolandSchwarz"/>
    <s v="United States"/>
    <s v="Los Angeles"/>
    <s v="California"/>
    <s v="Storage"/>
    <s v="Standard Rollaway File with Lock"/>
    <n v="133.34059999999999"/>
    <n v="1261.33"/>
    <n v="7"/>
    <n v="327.94580000000002"/>
    <n v="26235.664000000001"/>
  </r>
  <r>
    <s v="CA-2013-147473"/>
    <s v="05/31/2013"/>
    <s v="04/06/2013"/>
    <x v="0"/>
    <x v="2"/>
    <d v="2013-05-31T00:00:00"/>
    <d v="2013-06-04T00:00:00"/>
    <s v="On Date"/>
    <s v="NancyLomonaco"/>
    <s v="United States"/>
    <s v="Los Angeles"/>
    <s v="California"/>
    <s v="Paper"/>
    <s v="Xerox 228"/>
    <n v="3.3696000000000002"/>
    <n v="38.880000000000003"/>
    <n v="6"/>
    <n v="18.662400000000002"/>
    <n v="1492.9920000000002"/>
  </r>
  <r>
    <s v="CA-2011-141901"/>
    <s v="08/09/2011"/>
    <s v="14/08/2011"/>
    <x v="1"/>
    <x v="3"/>
    <d v="2011-08-09T00:00:00"/>
    <d v="2011-08-14T00:00:00"/>
    <s v="On Date"/>
    <s v="GeneMcClure"/>
    <s v="United States"/>
    <s v="Fresno"/>
    <s v="California"/>
    <s v="Paper"/>
    <s v="Great White Multi-Use Recycled Paper (20Lb. and 84 Bright)"/>
    <n v="3.2890000000000006"/>
    <n v="5.98"/>
    <n v="1"/>
    <n v="2.6909999999999998"/>
    <n v="215.27999999999997"/>
  </r>
  <r>
    <s v="CA-2013-167416"/>
    <s v="05/13/2013"/>
    <s v="18/05/2013"/>
    <x v="0"/>
    <x v="2"/>
    <d v="2013-05-13T00:00:00"/>
    <d v="2013-05-18T00:00:00"/>
    <s v="On Date"/>
    <s v="JillMatthias"/>
    <s v="United States"/>
    <s v="Seattle"/>
    <s v="Washington"/>
    <s v="Envelopes"/>
    <s v="Manila Recycled Extra-Heavyweight Clasp Envelopes, 6&quot; x 9&quot;"/>
    <n v="5.5998000000000001"/>
    <n v="54.9"/>
    <n v="5"/>
    <n v="26.901"/>
    <n v="2152.08"/>
  </r>
  <r>
    <s v="CA-2014-118724"/>
    <s v="07/22/2014"/>
    <s v="26/07/2014"/>
    <x v="3"/>
    <x v="6"/>
    <d v="2014-07-22T00:00:00"/>
    <d v="2014-07-26T00:00:00"/>
    <s v="On Date"/>
    <s v="AnthonyRawles"/>
    <s v="United States"/>
    <s v="Concord"/>
    <s v="California"/>
    <s v="Art"/>
    <s v="Nontoxic Chalk"/>
    <n v="0.91520000000000001"/>
    <n v="3.52"/>
    <n v="2"/>
    <n v="1.6896"/>
    <n v="135.16800000000001"/>
  </r>
  <r>
    <s v="CA-2014-118724"/>
    <s v="07/22/2014"/>
    <s v="26/07/2014"/>
    <x v="3"/>
    <x v="6"/>
    <d v="2014-07-22T00:00:00"/>
    <d v="2014-07-26T00:00:00"/>
    <s v="On Date"/>
    <s v="AnthonyRawles"/>
    <s v="United States"/>
    <s v="Concord"/>
    <s v="California"/>
    <s v="Phones"/>
    <s v="Polycom SoundPoint IP 450 VoIP phone"/>
    <n v="167.13639999999998"/>
    <n v="1626.192"/>
    <n v="9"/>
    <n v="121.9644"/>
    <n v="9757.152"/>
  </r>
  <r>
    <s v="US-2014-143175"/>
    <s v="08/04/2014"/>
    <s v="07/08/2014"/>
    <x v="3"/>
    <x v="3"/>
    <d v="2014-08-04T00:00:00"/>
    <d v="2014-08-07T00:00:00"/>
    <s v="On Date"/>
    <s v="GeorgeAshbrook"/>
    <s v="United States"/>
    <s v="Los Angeles"/>
    <s v="California"/>
    <s v="Storage"/>
    <s v="Fellowes Bases and Tops For Staxonsteel/High-Stak Systems"/>
    <n v="25.3004"/>
    <n v="99.87"/>
    <n v="3"/>
    <n v="23.968800000000002"/>
    <n v="1917.5040000000001"/>
  </r>
  <r>
    <s v="CA-2012-105844"/>
    <s v="10/25/2012"/>
    <s v="27/10/2012"/>
    <x v="2"/>
    <x v="8"/>
    <d v="2012-10-25T00:00:00"/>
    <d v="2012-10-27T00:00:00"/>
    <s v="On Date"/>
    <s v="JenniferFerguson"/>
    <s v="United States"/>
    <s v="Sparks"/>
    <s v="Nevada"/>
    <s v="Art"/>
    <s v="Newell 319"/>
    <n v="13.888"/>
    <n v="79.36"/>
    <n v="4"/>
    <n v="23.808"/>
    <n v="1904.6399999999999"/>
  </r>
  <r>
    <s v="CA-2014-118864"/>
    <s v="06/16/2014"/>
    <s v="20/06/2014"/>
    <x v="3"/>
    <x v="0"/>
    <d v="2014-06-16T00:00:00"/>
    <d v="2014-06-20T00:00:00"/>
    <s v="On Date"/>
    <s v="KristenHastings"/>
    <s v="United States"/>
    <s v="Los Angeles"/>
    <s v="California"/>
    <s v="Phones"/>
    <s v="Panasonic KX T7736-B Digital phone"/>
    <n v="112.46249999999999"/>
    <n v="119.96"/>
    <n v="1"/>
    <n v="7.4974999999999996"/>
    <n v="599.79999999999995"/>
  </r>
  <r>
    <s v="CA-2011-159625"/>
    <s v="11/23/2011"/>
    <s v="28/11/2011"/>
    <x v="1"/>
    <x v="7"/>
    <d v="2011-11-23T00:00:00"/>
    <d v="2011-11-28T00:00:00"/>
    <s v="On Date"/>
    <s v="SallyMatthias"/>
    <s v="United States"/>
    <s v="Scottsdale"/>
    <s v="Arizona"/>
    <s v="Envelopes"/>
    <s v="Staples"/>
    <n v="4.8900000000000006"/>
    <n v="23.472000000000001"/>
    <n v="3"/>
    <n v="8.8019999999999996"/>
    <n v="704.16"/>
  </r>
  <r>
    <s v="CA-2014-147410"/>
    <s v="09/05/2014"/>
    <s v="09/09/2014"/>
    <x v="3"/>
    <x v="4"/>
    <d v="2014-09-05T00:00:00"/>
    <d v="2014-09-09T00:00:00"/>
    <s v="On Date"/>
    <s v="EvaJacobs"/>
    <s v="United States"/>
    <s v="Santa Ana"/>
    <s v="California"/>
    <s v="Storage"/>
    <s v="24 Capacity Maxi Data Binder Racks, Pearl"/>
    <n v="157.91250000000002"/>
    <n v="421.1"/>
    <n v="2"/>
    <n v="105.27500000000001"/>
    <n v="8422"/>
  </r>
  <r>
    <s v="US-2013-102239"/>
    <s v="05/06/2013"/>
    <s v="07/05/2013"/>
    <x v="0"/>
    <x v="2"/>
    <d v="2013-05-06T00:00:00"/>
    <d v="2013-05-07T00:00:00"/>
    <s v="On Date"/>
    <s v="LindsayWilliams"/>
    <s v="United States"/>
    <s v="Henderson"/>
    <s v="Nevada"/>
    <s v="Tables"/>
    <s v="Global Adaptabilities Conference Tables"/>
    <n v="227.59380000000002"/>
    <n v="1685.88"/>
    <n v="6"/>
    <n v="320.31720000000001"/>
    <n v="25625.376"/>
  </r>
  <r>
    <s v="US-2013-102239"/>
    <s v="05/06/2013"/>
    <s v="07/05/2013"/>
    <x v="0"/>
    <x v="2"/>
    <d v="2013-05-06T00:00:00"/>
    <d v="2013-05-07T00:00:00"/>
    <s v="On Date"/>
    <s v="LindsayWilliams"/>
    <s v="United States"/>
    <s v="Henderson"/>
    <s v="Nevada"/>
    <s v="Binders"/>
    <s v="Avery Poly Binder Pockets"/>
    <n v="1.8615999999999999"/>
    <n v="5.7279999999999998"/>
    <n v="2"/>
    <n v="2.0047999999999999"/>
    <n v="160.38399999999999"/>
  </r>
  <r>
    <s v="CA-2011-143168"/>
    <s v="10/18/2011"/>
    <s v="23/10/2011"/>
    <x v="1"/>
    <x v="8"/>
    <d v="2011-10-18T00:00:00"/>
    <d v="2011-10-23T00:00:00"/>
    <s v="On Date"/>
    <s v="IvanGibson"/>
    <s v="United States"/>
    <s v="Seattle"/>
    <s v="Washington"/>
    <s v="Paper"/>
    <s v="Xerox 1925"/>
    <n v="17.039000000000001"/>
    <n v="61.96"/>
    <n v="2"/>
    <n v="27.882000000000001"/>
    <n v="2230.56"/>
  </r>
  <r>
    <s v="CA-2011-143168"/>
    <s v="10/18/2011"/>
    <s v="23/10/2011"/>
    <x v="1"/>
    <x v="8"/>
    <d v="2011-10-18T00:00:00"/>
    <d v="2011-10-23T00:00:00"/>
    <s v="On Date"/>
    <s v="IvanGibson"/>
    <s v="United States"/>
    <s v="Seattle"/>
    <s v="Washington"/>
    <s v="Binders"/>
    <s v="Computer Printout Index Tabs"/>
    <n v="0.87360000000000015"/>
    <n v="1.3440000000000001"/>
    <n v="1"/>
    <n v="0.47039999999999998"/>
    <n v="37.631999999999998"/>
  </r>
  <r>
    <s v="CA-2014-118122"/>
    <s v="11/18/2014"/>
    <s v="25/11/2014"/>
    <x v="3"/>
    <x v="7"/>
    <d v="2014-11-18T00:00:00"/>
    <d v="2014-11-25T00:00:00"/>
    <s v="Delay"/>
    <s v="GregGuthrie"/>
    <s v="United States"/>
    <s v="Seattle"/>
    <s v="Washington"/>
    <s v="Binders"/>
    <s v="Cardinal Slant-D Ring Binder, Heavy Gauge Vinyl"/>
    <n v="4.6926000000000005"/>
    <n v="13.904"/>
    <n v="2"/>
    <n v="4.5187999999999997"/>
    <n v="361.50399999999996"/>
  </r>
  <r>
    <s v="CA-2014-166926"/>
    <s v="12/02/2014"/>
    <s v="09/12/2014"/>
    <x v="3"/>
    <x v="1"/>
    <d v="2014-12-02T00:00:00"/>
    <d v="2014-12-09T00:00:00"/>
    <s v="Delay"/>
    <s v="SeanO'Donnell"/>
    <s v="United States"/>
    <s v="Seattle"/>
    <s v="Washington"/>
    <s v="Paper"/>
    <s v="Xerox 1947"/>
    <n v="3.2889999999999997"/>
    <n v="41.86"/>
    <n v="7"/>
    <n v="18.837"/>
    <n v="1506.96"/>
  </r>
  <r>
    <s v="CA-2014-166926"/>
    <s v="12/02/2014"/>
    <s v="09/12/2014"/>
    <x v="3"/>
    <x v="1"/>
    <d v="2014-12-02T00:00:00"/>
    <d v="2014-12-09T00:00:00"/>
    <s v="Delay"/>
    <s v="SeanO'Donnell"/>
    <s v="United States"/>
    <s v="Seattle"/>
    <s v="Washington"/>
    <s v="Bookcases"/>
    <s v="Hon Metal Bookcases, Putty"/>
    <n v="50.395800000000008"/>
    <n v="141.96"/>
    <n v="2"/>
    <n v="41.168399999999998"/>
    <n v="3293.4719999999998"/>
  </r>
  <r>
    <s v="CA-2014-142909"/>
    <s v="12/23/2014"/>
    <s v="26/12/2014"/>
    <x v="3"/>
    <x v="1"/>
    <d v="2014-12-23T00:00:00"/>
    <d v="2014-12-26T00:00:00"/>
    <s v="On Date"/>
    <s v="AlexGrayson"/>
    <s v="United States"/>
    <s v="Mesa"/>
    <s v="Arizona"/>
    <s v="Tables"/>
    <s v="Lesro Round Back Collection Coffee Table, End Table"/>
    <n v="158.8185"/>
    <n v="182.55"/>
    <n v="2"/>
    <n v="-135.08699999999999"/>
    <n v="-10806.96"/>
  </r>
  <r>
    <s v="CA-2013-131380"/>
    <s v="03/29/2013"/>
    <s v="01/04/2013"/>
    <x v="0"/>
    <x v="9"/>
    <d v="2013-03-29T00:00:00"/>
    <d v="2013-04-01T00:00:00"/>
    <s v="On Date"/>
    <s v="ChrisCortes"/>
    <s v="United States"/>
    <s v="Los Angeles"/>
    <s v="California"/>
    <s v="Storage"/>
    <s v="Rogers Deluxe File Chest"/>
    <n v="21.760200000000001"/>
    <n v="87.92"/>
    <n v="4"/>
    <n v="0.87919999999999998"/>
    <n v="70.335999999999999"/>
  </r>
  <r>
    <s v="CA-2013-131380"/>
    <s v="03/29/2013"/>
    <s v="01/04/2013"/>
    <x v="0"/>
    <x v="9"/>
    <d v="2013-03-29T00:00:00"/>
    <d v="2013-04-01T00:00:00"/>
    <s v="On Date"/>
    <s v="ChrisCortes"/>
    <s v="United States"/>
    <s v="Los Angeles"/>
    <s v="California"/>
    <s v="Paper"/>
    <s v="Xerox 1983"/>
    <n v="3.0498000000000003"/>
    <n v="5.98"/>
    <n v="1"/>
    <n v="2.9302000000000001"/>
    <n v="234.416"/>
  </r>
  <r>
    <s v="CA-2011-117464"/>
    <s v="07/22/2011"/>
    <s v="24/07/2011"/>
    <x v="1"/>
    <x v="6"/>
    <d v="2011-07-22T00:00:00"/>
    <d v="2011-07-24T00:00:00"/>
    <s v="On Date"/>
    <s v="NaresjPatel"/>
    <s v="United States"/>
    <s v="San Francisco"/>
    <s v="California"/>
    <s v="Art"/>
    <s v="Newell 32"/>
    <n v="2.0735999999999999"/>
    <n v="11.52"/>
    <n v="4"/>
    <n v="3.2256"/>
    <n v="258.048"/>
  </r>
  <r>
    <s v="CA-2011-117464"/>
    <s v="07/22/2011"/>
    <s v="24/07/2011"/>
    <x v="1"/>
    <x v="6"/>
    <d v="2011-07-22T00:00:00"/>
    <d v="2011-07-24T00:00:00"/>
    <s v="On Date"/>
    <s v="NaresjPatel"/>
    <s v="United States"/>
    <s v="San Francisco"/>
    <s v="California"/>
    <s v="Chairs"/>
    <s v="Global Comet Stacking Armless Chair"/>
    <n v="215.316"/>
    <n v="717.72"/>
    <n v="3"/>
    <n v="71.772000000000006"/>
    <n v="5741.76"/>
  </r>
  <r>
    <s v="CA-2011-117464"/>
    <s v="07/22/2011"/>
    <s v="24/07/2011"/>
    <x v="1"/>
    <x v="6"/>
    <d v="2011-07-22T00:00:00"/>
    <d v="2011-07-24T00:00:00"/>
    <s v="On Date"/>
    <s v="NaresjPatel"/>
    <s v="United States"/>
    <s v="San Francisco"/>
    <s v="California"/>
    <s v="Storage"/>
    <s v="Eldon Mobile Mega Data Cart  Mega Stackable  Add-On Trays"/>
    <n v="16.791499999999999"/>
    <n v="236.5"/>
    <n v="10"/>
    <n v="68.584999999999994"/>
    <n v="5486.7999999999993"/>
  </r>
  <r>
    <s v="CA-2011-117464"/>
    <s v="07/22/2011"/>
    <s v="24/07/2011"/>
    <x v="1"/>
    <x v="6"/>
    <d v="2011-07-22T00:00:00"/>
    <d v="2011-07-24T00:00:00"/>
    <s v="On Date"/>
    <s v="NaresjPatel"/>
    <s v="United States"/>
    <s v="San Francisco"/>
    <s v="California"/>
    <s v="Tables"/>
    <s v="Safco Drafting Table"/>
    <n v="50.395800000000001"/>
    <n v="170.352"/>
    <n v="3"/>
    <n v="19.1646"/>
    <n v="1533.1680000000001"/>
  </r>
  <r>
    <s v="CA-2014-125381"/>
    <s v="04/26/2014"/>
    <s v="28/04/2014"/>
    <x v="3"/>
    <x v="10"/>
    <d v="2014-04-26T00:00:00"/>
    <d v="2014-04-28T00:00:00"/>
    <s v="On Date"/>
    <s v="SperosGoranitis"/>
    <s v="United States"/>
    <s v="San Francisco"/>
    <s v="California"/>
    <s v="Accessories"/>
    <s v="Sony 64GB Class 10 Micro SDHC R40 Memory Card"/>
    <n v="28.432100000000002"/>
    <n v="107.97"/>
    <n v="3"/>
    <n v="22.6737"/>
    <n v="1813.896"/>
  </r>
  <r>
    <s v="CA-2014-150609"/>
    <s v="05/01/2014"/>
    <s v="05/05/2014"/>
    <x v="3"/>
    <x v="2"/>
    <d v="2014-05-01T00:00:00"/>
    <d v="2014-05-05T00:00:00"/>
    <s v="On Date"/>
    <s v="NickZandusky"/>
    <s v="United States"/>
    <s v="Los Angeles"/>
    <s v="California"/>
    <s v="Binders"/>
    <s v="Fellowes Black Plastic Comb Bindings"/>
    <n v="3.1373999999999995"/>
    <n v="23.24"/>
    <n v="5"/>
    <n v="7.5529999999999999"/>
    <n v="604.24"/>
  </r>
  <r>
    <s v="CA-2013-164399"/>
    <s v="11/13/2013"/>
    <s v="16/11/2013"/>
    <x v="0"/>
    <x v="7"/>
    <d v="2013-11-13T00:00:00"/>
    <d v="2013-11-16T00:00:00"/>
    <s v="On Date"/>
    <s v="DiannaWilson"/>
    <s v="United States"/>
    <s v="San Diego"/>
    <s v="California"/>
    <s v="Phones"/>
    <s v="Panasonic KX TS3282W Corded phone"/>
    <n v="59.493000000000002"/>
    <n v="203.976"/>
    <n v="3"/>
    <n v="25.497"/>
    <n v="2039.76"/>
  </r>
  <r>
    <s v="CA-2013-164399"/>
    <s v="11/13/2013"/>
    <s v="16/11/2013"/>
    <x v="0"/>
    <x v="7"/>
    <d v="2013-11-13T00:00:00"/>
    <d v="2013-11-16T00:00:00"/>
    <s v="On Date"/>
    <s v="DiannaWilson"/>
    <s v="United States"/>
    <s v="San Diego"/>
    <s v="California"/>
    <s v="Tables"/>
    <s v="Global Adaptabilities Conference Tables"/>
    <n v="227.59379999999999"/>
    <n v="674.35199999999998"/>
    <n v="3"/>
    <n v="-8.4293999999999993"/>
    <n v="-674.35199999999998"/>
  </r>
  <r>
    <s v="CA-2013-147683"/>
    <s v="11/14/2013"/>
    <s v="18/11/2013"/>
    <x v="0"/>
    <x v="7"/>
    <d v="2013-11-14T00:00:00"/>
    <d v="2013-11-18T00:00:00"/>
    <s v="On Date"/>
    <s v="PhilisseOvercash"/>
    <s v="United States"/>
    <s v="Seattle"/>
    <s v="Washington"/>
    <s v="Furnishings"/>
    <s v="DAX Solid Wood Frames"/>
    <n v="6.1550999999999991"/>
    <n v="19.54"/>
    <n v="2"/>
    <n v="7.2298"/>
    <n v="578.38400000000001"/>
  </r>
  <r>
    <s v="CA-2011-116785"/>
    <s v="04/26/2011"/>
    <s v="30/04/2011"/>
    <x v="1"/>
    <x v="10"/>
    <d v="2011-04-26T00:00:00"/>
    <d v="2011-04-30T00:00:00"/>
    <s v="On Date"/>
    <s v="MarcHarrigan"/>
    <s v="United States"/>
    <s v="Los Angeles"/>
    <s v="California"/>
    <s v="Art"/>
    <s v="Newell 347"/>
    <n v="3.0387999999999993"/>
    <n v="21.4"/>
    <n v="5"/>
    <n v="6.2060000000000004"/>
    <n v="496.48"/>
  </r>
  <r>
    <s v="CA-2011-116785"/>
    <s v="04/26/2011"/>
    <s v="30/04/2011"/>
    <x v="1"/>
    <x v="10"/>
    <d v="2011-04-26T00:00:00"/>
    <d v="2011-04-30T00:00:00"/>
    <s v="On Date"/>
    <s v="MarcHarrigan"/>
    <s v="United States"/>
    <s v="Los Angeles"/>
    <s v="California"/>
    <s v="Labels"/>
    <s v="Avery 495"/>
    <n v="3.4019999999999997"/>
    <n v="12.6"/>
    <n v="2"/>
    <n v="5.7960000000000003"/>
    <n v="463.68"/>
  </r>
  <r>
    <s v="CA-2014-137414"/>
    <s v="10/03/2014"/>
    <s v="07/10/2014"/>
    <x v="3"/>
    <x v="8"/>
    <d v="2014-10-03T00:00:00"/>
    <d v="2014-10-07T00:00:00"/>
    <s v="On Date"/>
    <s v="ChadMcGuire"/>
    <s v="United States"/>
    <s v="San Francisco"/>
    <s v="California"/>
    <s v="Furnishings"/>
    <s v="Dax Clear Box Frame"/>
    <n v="5.7618000000000009"/>
    <n v="17.46"/>
    <n v="2"/>
    <n v="5.9363999999999999"/>
    <n v="474.91199999999998"/>
  </r>
  <r>
    <s v="CA-2014-137414"/>
    <s v="10/03/2014"/>
    <s v="07/10/2014"/>
    <x v="3"/>
    <x v="8"/>
    <d v="2014-10-03T00:00:00"/>
    <d v="2014-10-07T00:00:00"/>
    <s v="On Date"/>
    <s v="ChadMcGuire"/>
    <s v="United States"/>
    <s v="San Francisco"/>
    <s v="California"/>
    <s v="Machines"/>
    <s v="Ricoh - Ink Collector Unit for GX3000 Series Printers"/>
    <n v="30.623500000000003"/>
    <n v="369.16"/>
    <n v="11"/>
    <n v="32.301499999999997"/>
    <n v="2584.12"/>
  </r>
  <r>
    <s v="CA-2013-143476"/>
    <s v="09/12/2013"/>
    <s v="14/09/2013"/>
    <x v="0"/>
    <x v="4"/>
    <d v="2013-09-12T00:00:00"/>
    <d v="2013-09-14T00:00:00"/>
    <s v="On Date"/>
    <s v="LindaCazamias"/>
    <s v="United States"/>
    <s v="Phoenix"/>
    <s v="Arizona"/>
    <s v="Art"/>
    <s v="Crayola Anti Dust Chalk, 12/Pack"/>
    <n v="1.0009999999999999"/>
    <n v="2.9119999999999999"/>
    <n v="2"/>
    <n v="0.91"/>
    <n v="72.8"/>
  </r>
  <r>
    <s v="CA-2013-143476"/>
    <s v="09/12/2013"/>
    <s v="14/09/2013"/>
    <x v="0"/>
    <x v="4"/>
    <d v="2013-09-12T00:00:00"/>
    <d v="2013-09-14T00:00:00"/>
    <s v="On Date"/>
    <s v="LindaCazamias"/>
    <s v="United States"/>
    <s v="Phoenix"/>
    <s v="Arizona"/>
    <s v="Paper"/>
    <s v="Xerox 1976"/>
    <n v="3.3696000000000002"/>
    <n v="20.736000000000001"/>
    <n v="4"/>
    <n v="7.2576000000000001"/>
    <n v="580.60799999999995"/>
  </r>
  <r>
    <s v="CA-2013-143476"/>
    <s v="09/12/2013"/>
    <s v="14/09/2013"/>
    <x v="0"/>
    <x v="4"/>
    <d v="2013-09-12T00:00:00"/>
    <d v="2013-09-14T00:00:00"/>
    <s v="On Date"/>
    <s v="LindaCazamias"/>
    <s v="United States"/>
    <s v="Phoenix"/>
    <s v="Arizona"/>
    <s v="Paper"/>
    <s v="Great White Multi-Use Recycled Paper (20Lb. and 84 Bright)"/>
    <n v="3.2889999999999997"/>
    <n v="9.5679999999999996"/>
    <n v="2"/>
    <n v="2.99"/>
    <n v="239.20000000000002"/>
  </r>
  <r>
    <s v="US-2013-119046"/>
    <s v="06/03/2013"/>
    <s v="07/06/2013"/>
    <x v="0"/>
    <x v="0"/>
    <d v="2013-06-03T00:00:00"/>
    <d v="2013-06-07T00:00:00"/>
    <s v="On Date"/>
    <s v="EdwardHooks"/>
    <s v="United States"/>
    <s v="Seattle"/>
    <s v="Washington"/>
    <s v="Paper"/>
    <s v="Riverleaf Stik-Withit Designer Note Cubes"/>
    <n v="5.4324000000000003"/>
    <n v="30.18"/>
    <n v="3"/>
    <n v="13.8828"/>
    <n v="1110.624"/>
  </r>
  <r>
    <s v="US-2013-119046"/>
    <s v="06/03/2013"/>
    <s v="07/06/2013"/>
    <x v="0"/>
    <x v="0"/>
    <d v="2013-06-03T00:00:00"/>
    <d v="2013-06-07T00:00:00"/>
    <s v="On Date"/>
    <s v="EdwardHooks"/>
    <s v="United States"/>
    <s v="Seattle"/>
    <s v="Washington"/>
    <s v="Binders"/>
    <s v="Acco PRESSTEX Data Binder with Storage Hooks, Dark Blue, 14 7/8&quot; X 11&quot;"/>
    <n v="2.7438000000000002"/>
    <n v="51.648000000000003"/>
    <n v="12"/>
    <n v="18.7224"/>
    <n v="1497.7919999999999"/>
  </r>
  <r>
    <s v="US-2013-119046"/>
    <s v="06/03/2013"/>
    <s v="07/06/2013"/>
    <x v="0"/>
    <x v="0"/>
    <d v="2013-06-03T00:00:00"/>
    <d v="2013-06-07T00:00:00"/>
    <s v="On Date"/>
    <s v="EdwardHooks"/>
    <s v="United States"/>
    <s v="Seattle"/>
    <s v="Washington"/>
    <s v="Binders"/>
    <s v="Acco Translucent Poly Ring Binders"/>
    <n v="2.4335999999999998"/>
    <n v="11.231999999999999"/>
    <n v="3"/>
    <n v="3.9312"/>
    <n v="314.49599999999998"/>
  </r>
  <r>
    <s v="CA-2014-154949"/>
    <s v="10/16/2014"/>
    <s v="20/10/2014"/>
    <x v="3"/>
    <x v="8"/>
    <d v="2014-10-16T00:00:00"/>
    <d v="2014-10-20T00:00:00"/>
    <s v="On Date"/>
    <s v="MarcCrier"/>
    <s v="United States"/>
    <s v="Camarillo"/>
    <s v="California"/>
    <s v="Labels"/>
    <s v="Avery 478"/>
    <n v="2.5041000000000002"/>
    <n v="14.73"/>
    <n v="3"/>
    <n v="7.2176999999999998"/>
    <n v="577.41599999999994"/>
  </r>
  <r>
    <s v="CA-2012-150770"/>
    <s v="05/03/2012"/>
    <s v="06/05/2012"/>
    <x v="2"/>
    <x v="2"/>
    <d v="2012-05-03T00:00:00"/>
    <d v="2012-05-06T00:00:00"/>
    <s v="On Date"/>
    <s v="LenaCacioppo"/>
    <s v="United States"/>
    <s v="San Francisco"/>
    <s v="California"/>
    <s v="Art"/>
    <s v="Newell 317"/>
    <n v="2.0874000000000001"/>
    <n v="8.82"/>
    <n v="3"/>
    <n v="2.5577999999999999"/>
    <n v="204.624"/>
  </r>
  <r>
    <s v="CA-2012-150770"/>
    <s v="05/03/2012"/>
    <s v="06/05/2012"/>
    <x v="2"/>
    <x v="2"/>
    <d v="2012-05-03T00:00:00"/>
    <d v="2012-05-06T00:00:00"/>
    <s v="On Date"/>
    <s v="LenaCacioppo"/>
    <s v="United States"/>
    <s v="San Francisco"/>
    <s v="California"/>
    <s v="Binders"/>
    <s v="Ibico Recycled Linen-Style Covers"/>
    <n v="20.311199999999999"/>
    <n v="62.496000000000002"/>
    <n v="2"/>
    <n v="21.8736"/>
    <n v="1749.8879999999999"/>
  </r>
  <r>
    <s v="CA-2012-150770"/>
    <s v="05/03/2012"/>
    <s v="06/05/2012"/>
    <x v="2"/>
    <x v="2"/>
    <d v="2012-05-03T00:00:00"/>
    <d v="2012-05-06T00:00:00"/>
    <s v="On Date"/>
    <s v="LenaCacioppo"/>
    <s v="United States"/>
    <s v="San Francisco"/>
    <s v="California"/>
    <s v="Accessories"/>
    <s v="LogitechÂ Gaming G510s - Keyboard"/>
    <n v="54.393599999999992"/>
    <n v="339.96"/>
    <n v="4"/>
    <n v="122.3856"/>
    <n v="9790.848"/>
  </r>
  <r>
    <s v="CA-2012-150770"/>
    <s v="05/03/2012"/>
    <s v="06/05/2012"/>
    <x v="2"/>
    <x v="2"/>
    <d v="2012-05-03T00:00:00"/>
    <d v="2012-05-06T00:00:00"/>
    <s v="On Date"/>
    <s v="LenaCacioppo"/>
    <s v="United States"/>
    <s v="San Francisco"/>
    <s v="California"/>
    <s v="Binders"/>
    <s v="GBC Linen Binding Covers"/>
    <n v="16.1096"/>
    <n v="49.567999999999998"/>
    <n v="2"/>
    <n v="17.348800000000001"/>
    <n v="1387.904"/>
  </r>
  <r>
    <s v="CA-2013-109953"/>
    <s v="07/15/2013"/>
    <s v="19/07/2013"/>
    <x v="0"/>
    <x v="6"/>
    <d v="2013-07-15T00:00:00"/>
    <d v="2013-07-19T00:00:00"/>
    <s v="On Date"/>
    <s v="RaymondBuch"/>
    <s v="United States"/>
    <s v="San Francisco"/>
    <s v="California"/>
    <s v="Phones"/>
    <s v="Panasonic Kx-TS550"/>
    <n v="32.652900000000002"/>
    <n v="110.376"/>
    <n v="3"/>
    <n v="12.417299999999999"/>
    <n v="993.3839999999999"/>
  </r>
  <r>
    <s v="CA-2013-109953"/>
    <s v="07/15/2013"/>
    <s v="19/07/2013"/>
    <x v="0"/>
    <x v="6"/>
    <d v="2013-07-15T00:00:00"/>
    <d v="2013-07-19T00:00:00"/>
    <s v="On Date"/>
    <s v="RaymondBuch"/>
    <s v="United States"/>
    <s v="San Francisco"/>
    <s v="California"/>
    <s v="Appliances"/>
    <s v="Holmes 99% HEPA Air Purifier"/>
    <n v="14.5122"/>
    <n v="151.62"/>
    <n v="7"/>
    <n v="50.034599999999998"/>
    <n v="4002.768"/>
  </r>
  <r>
    <s v="CA-2013-109953"/>
    <s v="07/15/2013"/>
    <s v="19/07/2013"/>
    <x v="0"/>
    <x v="6"/>
    <d v="2013-07-15T00:00:00"/>
    <d v="2013-07-19T00:00:00"/>
    <s v="On Date"/>
    <s v="RaymondBuch"/>
    <s v="United States"/>
    <s v="San Francisco"/>
    <s v="California"/>
    <s v="Furnishings"/>
    <s v="Deflect-O Glasstique Clear Desk Accessories"/>
    <n v="5.1590000000000007"/>
    <n v="30.8"/>
    <n v="4"/>
    <n v="10.164"/>
    <n v="813.12"/>
  </r>
  <r>
    <s v="CA-2011-157546"/>
    <s v="07/20/2011"/>
    <s v="22/07/2011"/>
    <x v="1"/>
    <x v="6"/>
    <d v="2011-07-20T00:00:00"/>
    <d v="2011-07-22T00:00:00"/>
    <s v="On Date"/>
    <s v="RogerDemir"/>
    <s v="United States"/>
    <s v="San Francisco"/>
    <s v="California"/>
    <s v="Binders"/>
    <s v="Clear Mylar Reinforcing Strips"/>
    <n v="9.9056999999999995"/>
    <n v="89.712000000000003"/>
    <n v="6"/>
    <n v="30.277799999999999"/>
    <n v="2422.2240000000002"/>
  </r>
  <r>
    <s v="CA-2011-157546"/>
    <s v="07/20/2011"/>
    <s v="22/07/2011"/>
    <x v="1"/>
    <x v="6"/>
    <d v="2011-07-20T00:00:00"/>
    <d v="2011-07-22T00:00:00"/>
    <s v="On Date"/>
    <s v="RogerDemir"/>
    <s v="United States"/>
    <s v="San Francisco"/>
    <s v="California"/>
    <s v="Paper"/>
    <s v="Wirebound Message Books, Two 4 1/4&quot; x 5&quot; Forms per Page"/>
    <n v="4.0332999999999988"/>
    <n v="22.83"/>
    <n v="3"/>
    <n v="10.7301"/>
    <n v="858.40800000000002"/>
  </r>
  <r>
    <s v="CA-2011-138737"/>
    <s v="12/07/2011"/>
    <s v="10/12/2011"/>
    <x v="1"/>
    <x v="1"/>
    <d v="2011-12-07T00:00:00"/>
    <d v="2011-12-10T00:00:00"/>
    <s v="On Date"/>
    <s v="FrankPreis"/>
    <s v="United States"/>
    <s v="Los Angeles"/>
    <s v="California"/>
    <s v="Art"/>
    <s v="Newell 32"/>
    <n v="2.0736000000000003"/>
    <n v="8.64"/>
    <n v="3"/>
    <n v="2.4192"/>
    <n v="193.536"/>
  </r>
  <r>
    <s v="CA-2013-101651"/>
    <s v="12/25/2013"/>
    <s v="31/12/2013"/>
    <x v="0"/>
    <x v="1"/>
    <d v="2013-12-25T00:00:00"/>
    <d v="2013-12-31T00:00:00"/>
    <s v="Delay"/>
    <s v="SeanChristensen"/>
    <s v="United States"/>
    <s v="San Jose"/>
    <s v="California"/>
    <s v="Furnishings"/>
    <s v="Eldon 200 Class Desk Accessories, Smoke"/>
    <n v="3.6424000000000003"/>
    <n v="43.96"/>
    <n v="7"/>
    <n v="18.463200000000001"/>
    <n v="1477.056"/>
  </r>
  <r>
    <s v="CA-2013-101651"/>
    <s v="12/25/2013"/>
    <s v="31/12/2013"/>
    <x v="0"/>
    <x v="1"/>
    <d v="2013-12-25T00:00:00"/>
    <d v="2013-12-31T00:00:00"/>
    <s v="Delay"/>
    <s v="SeanChristensen"/>
    <s v="United States"/>
    <s v="San Jose"/>
    <s v="California"/>
    <s v="Envelopes"/>
    <s v="Staples"/>
    <n v="3.0103999999999997"/>
    <n v="39.76"/>
    <n v="7"/>
    <n v="18.687200000000001"/>
    <n v="1494.9760000000001"/>
  </r>
  <r>
    <s v="CA-2014-136651"/>
    <s v="04/24/2014"/>
    <s v="26/04/2014"/>
    <x v="3"/>
    <x v="10"/>
    <d v="2014-04-24T00:00:00"/>
    <d v="2014-04-26T00:00:00"/>
    <s v="On Date"/>
    <s v="JayFein"/>
    <s v="United States"/>
    <s v="Pasadena"/>
    <s v="California"/>
    <s v="Furnishings"/>
    <s v="DAX Two-Tone Rosewood/Black Document Frame, Desktop, 5 x 7"/>
    <n v="5.6880000000000006"/>
    <n v="66.36"/>
    <n v="7"/>
    <n v="26.544"/>
    <n v="2123.52"/>
  </r>
  <r>
    <s v="CA-2014-136651"/>
    <s v="04/24/2014"/>
    <s v="26/04/2014"/>
    <x v="3"/>
    <x v="10"/>
    <d v="2014-04-24T00:00:00"/>
    <d v="2014-04-26T00:00:00"/>
    <s v="On Date"/>
    <s v="JayFein"/>
    <s v="United States"/>
    <s v="Pasadena"/>
    <s v="California"/>
    <s v="Binders"/>
    <s v="GBC Durable Plastic Covers"/>
    <n v="10.448999999999998"/>
    <n v="92.88"/>
    <n v="6"/>
    <n v="30.186"/>
    <n v="2414.88"/>
  </r>
  <r>
    <s v="CA-2014-136651"/>
    <s v="04/24/2014"/>
    <s v="26/04/2014"/>
    <x v="3"/>
    <x v="10"/>
    <d v="2014-04-24T00:00:00"/>
    <d v="2014-04-26T00:00:00"/>
    <s v="On Date"/>
    <s v="JayFein"/>
    <s v="United States"/>
    <s v="Pasadena"/>
    <s v="California"/>
    <s v="Furnishings"/>
    <s v="Eldon 500 Class Desk Accessories"/>
    <n v="8.0869"/>
    <n v="24.14"/>
    <n v="2"/>
    <n v="7.9661999999999997"/>
    <n v="637.29599999999994"/>
  </r>
  <r>
    <s v="US-2014-151127"/>
    <s v="05/23/2014"/>
    <s v="26/05/2014"/>
    <x v="3"/>
    <x v="2"/>
    <d v="2014-05-23T00:00:00"/>
    <d v="2014-05-26T00:00:00"/>
    <s v="On Date"/>
    <s v="RobLucas"/>
    <s v="United States"/>
    <s v="Los Angeles"/>
    <s v="California"/>
    <s v="Art"/>
    <s v="SANFORD Major Accent Highlighters"/>
    <n v="4.3895999999999997"/>
    <n v="49.56"/>
    <n v="7"/>
    <n v="18.832799999999999"/>
    <n v="1506.6239999999998"/>
  </r>
  <r>
    <s v="CA-2014-145807"/>
    <s v="02/10/2014"/>
    <s v="14/02/2014"/>
    <x v="3"/>
    <x v="11"/>
    <d v="2014-02-10T00:00:00"/>
    <d v="2014-02-14T00:00:00"/>
    <s v="On Date"/>
    <s v="SarahBern"/>
    <s v="United States"/>
    <s v="Los Angeles"/>
    <s v="California"/>
    <s v="Storage"/>
    <s v="Sensible Storage WireTech Storage Systems"/>
    <n v="67.430999999999983"/>
    <n v="354.9"/>
    <n v="5"/>
    <n v="17.745000000000001"/>
    <n v="1419.6000000000001"/>
  </r>
  <r>
    <s v="CA-2012-158491"/>
    <s v="06/04/2012"/>
    <s v="09/06/2012"/>
    <x v="2"/>
    <x v="0"/>
    <d v="2012-06-04T00:00:00"/>
    <d v="2012-06-09T00:00:00"/>
    <s v="On Date"/>
    <s v="BeckyPak"/>
    <s v="United States"/>
    <s v="Los Angeles"/>
    <s v="California"/>
    <s v="Accessories"/>
    <s v="Logitech Wireless Anywhere Mouse MX for PC and Mac"/>
    <n v="41.993000000000002"/>
    <n v="119.98"/>
    <n v="2"/>
    <n v="35.994"/>
    <n v="2879.52"/>
  </r>
  <r>
    <s v="CA-2012-158491"/>
    <s v="06/04/2012"/>
    <s v="09/06/2012"/>
    <x v="2"/>
    <x v="0"/>
    <d v="2012-06-04T00:00:00"/>
    <d v="2012-06-09T00:00:00"/>
    <s v="On Date"/>
    <s v="BeckyPak"/>
    <s v="United States"/>
    <s v="Los Angeles"/>
    <s v="California"/>
    <s v="Accessories"/>
    <s v="LogitechÂ Z-906 Speaker sys - home theater - 5.1-CH"/>
    <n v="197.994"/>
    <n v="989.97"/>
    <n v="3"/>
    <n v="395.988"/>
    <n v="31679.040000000001"/>
  </r>
  <r>
    <s v="CA-2014-137001"/>
    <s v="06/11/2014"/>
    <s v="14/06/2014"/>
    <x v="3"/>
    <x v="0"/>
    <d v="2014-06-11T00:00:00"/>
    <d v="2014-06-14T00:00:00"/>
    <s v="On Date"/>
    <s v="GeorgeZrebassa"/>
    <s v="United States"/>
    <s v="Thousand Oaks"/>
    <s v="California"/>
    <s v="Art"/>
    <s v="Sanford EarthWrite Recycled Pencils, Medium Soft, #2"/>
    <n v="1.512"/>
    <n v="14.7"/>
    <n v="7"/>
    <n v="4.1159999999999997"/>
    <n v="329.28"/>
  </r>
  <r>
    <s v="CA-2013-123337"/>
    <s v="09/17/2013"/>
    <s v="23/09/2013"/>
    <x v="0"/>
    <x v="4"/>
    <d v="2013-09-17T00:00:00"/>
    <d v="2013-09-23T00:00:00"/>
    <s v="Delay"/>
    <s v="KeithDawkins"/>
    <s v="United States"/>
    <s v="San Jose"/>
    <s v="California"/>
    <s v="Bookcases"/>
    <s v="Sauder Forest Hills Library with Doors, Woodland Oak Finish"/>
    <n v="143.2722"/>
    <n v="273.666"/>
    <n v="2"/>
    <n v="-12.878399999999999"/>
    <n v="-1030.2719999999999"/>
  </r>
  <r>
    <s v="CA-2013-123337"/>
    <s v="09/17/2013"/>
    <s v="23/09/2013"/>
    <x v="0"/>
    <x v="4"/>
    <d v="2013-09-17T00:00:00"/>
    <d v="2013-09-23T00:00:00"/>
    <s v="Delay"/>
    <s v="KeithDawkins"/>
    <s v="United States"/>
    <s v="San Jose"/>
    <s v="California"/>
    <s v="Appliances"/>
    <s v="Eureka Sanitaire  Multi-Pro Heavy-Duty Upright, Disposable Bags"/>
    <n v="3.2338"/>
    <n v="17.48"/>
    <n v="4"/>
    <n v="4.5448000000000004"/>
    <n v="363.58400000000006"/>
  </r>
  <r>
    <s v="CA-2012-144519"/>
    <s v="11/13/2012"/>
    <s v="17/11/2012"/>
    <x v="2"/>
    <x v="7"/>
    <d v="2012-11-13T00:00:00"/>
    <d v="2012-11-17T00:00:00"/>
    <s v="On Date"/>
    <s v="ArthurWiediger"/>
    <s v="United States"/>
    <s v="Helena"/>
    <s v="Montana"/>
    <s v="Phones"/>
    <s v="Panasonic KX TS3282W Corded phone"/>
    <n v="59.492999999999995"/>
    <n v="339.96"/>
    <n v="5"/>
    <n v="42.494999999999997"/>
    <n v="3399.6"/>
  </r>
  <r>
    <s v="CA-2012-144519"/>
    <s v="11/13/2012"/>
    <s v="17/11/2012"/>
    <x v="2"/>
    <x v="7"/>
    <d v="2012-11-13T00:00:00"/>
    <d v="2012-11-17T00:00:00"/>
    <s v="On Date"/>
    <s v="ArthurWiediger"/>
    <s v="United States"/>
    <s v="Helena"/>
    <s v="Montana"/>
    <s v="Furnishings"/>
    <s v="Eldon Stackable Tray, Side-Load, Legal, Smoke"/>
    <n v="6.0323999999999991"/>
    <n v="63.98"/>
    <n v="7"/>
    <n v="21.7532"/>
    <n v="1740.2559999999999"/>
  </r>
  <r>
    <s v="CA-2013-157217"/>
    <s v="07/20/2013"/>
    <s v="22/07/2013"/>
    <x v="0"/>
    <x v="6"/>
    <d v="2013-07-20T00:00:00"/>
    <d v="2013-07-22T00:00:00"/>
    <s v="On Date"/>
    <s v="TracyCollins"/>
    <s v="United States"/>
    <s v="San Francisco"/>
    <s v="California"/>
    <s v="Phones"/>
    <s v="Griffin GC36547 PowerJolt SE Lightning Charger"/>
    <n v="15.743"/>
    <n v="35.984000000000002"/>
    <n v="2"/>
    <n v="4.4980000000000002"/>
    <n v="359.84000000000003"/>
  </r>
  <r>
    <s v="CA-2013-157217"/>
    <s v="07/20/2013"/>
    <s v="22/07/2013"/>
    <x v="0"/>
    <x v="6"/>
    <d v="2013-07-20T00:00:00"/>
    <d v="2013-07-22T00:00:00"/>
    <s v="On Date"/>
    <s v="TracyCollins"/>
    <s v="United States"/>
    <s v="San Francisco"/>
    <s v="California"/>
    <s v="Accessories"/>
    <s v="Logitech G35 7.1-Channel Surround Sound Headset"/>
    <n v="85.79340000000002"/>
    <n v="389.97"/>
    <n v="3"/>
    <n v="132.5898"/>
    <n v="10607.183999999999"/>
  </r>
  <r>
    <s v="CA-2013-108224"/>
    <s v="05/15/2013"/>
    <s v="15/05/2013"/>
    <x v="0"/>
    <x v="2"/>
    <d v="2013-05-15T00:00:00"/>
    <d v="2013-05-15T00:00:00"/>
    <s v="On Date"/>
    <s v="TiffanyHouse"/>
    <s v="United States"/>
    <s v="Yuma"/>
    <s v="Arizona"/>
    <s v="Accessories"/>
    <s v="ImationÂ 16GB Mini TravelDrive USB 2.0Â Flash Drive"/>
    <n v="19.546699999999998"/>
    <n v="185.52799999999999"/>
    <n v="7"/>
    <n v="48.701099999999997"/>
    <n v="3896.0879999999997"/>
  </r>
  <r>
    <s v="CA-2014-159282"/>
    <s v="10/17/2014"/>
    <s v="22/10/2014"/>
    <x v="3"/>
    <x v="8"/>
    <d v="2014-10-17T00:00:00"/>
    <d v="2014-10-22T00:00:00"/>
    <s v="On Date"/>
    <s v="GaryHansen"/>
    <s v="United States"/>
    <s v="Yuma"/>
    <s v="Arizona"/>
    <s v="Machines"/>
    <s v="Swingline SM12-08 MicroCut Jam Free Shredder"/>
    <n v="215.99459999999999"/>
    <n v="599.98500000000001"/>
    <n v="5"/>
    <n v="-479.988"/>
    <n v="-38399.040000000001"/>
  </r>
  <r>
    <s v="CA-2014-151183"/>
    <s v="10/15/2014"/>
    <s v="20/10/2014"/>
    <x v="3"/>
    <x v="8"/>
    <d v="2014-10-15T00:00:00"/>
    <d v="2014-10-20T00:00:00"/>
    <s v="On Date"/>
    <s v="BerenikeKampe"/>
    <s v="United States"/>
    <s v="San Francisco"/>
    <s v="California"/>
    <s v="Accessories"/>
    <s v="Verbatim 25 GB 6x Blu-ray Single Layer Recordable Disc, 10/Pack"/>
    <n v="7.7652999999999999"/>
    <n v="46.36"/>
    <n v="4"/>
    <n v="15.2988"/>
    <n v="1223.904"/>
  </r>
  <r>
    <s v="CA-2013-153661"/>
    <s v="01/30/2013"/>
    <s v="31/01/2013"/>
    <x v="0"/>
    <x v="5"/>
    <d v="2013-01-30T00:00:00"/>
    <d v="2013-01-31T00:00:00"/>
    <s v="On Date"/>
    <s v="StevenCartwright"/>
    <s v="United States"/>
    <s v="San Francisco"/>
    <s v="California"/>
    <s v="Storage"/>
    <s v="File Shuttle II and Handi-File, Black"/>
    <n v="25.4175"/>
    <n v="305.01"/>
    <n v="9"/>
    <n v="76.252499999999998"/>
    <n v="6100.2"/>
  </r>
  <r>
    <s v="CA-2013-153661"/>
    <s v="01/30/2013"/>
    <s v="31/01/2013"/>
    <x v="0"/>
    <x v="5"/>
    <d v="2013-01-30T00:00:00"/>
    <d v="2013-01-31T00:00:00"/>
    <s v="On Date"/>
    <s v="StevenCartwright"/>
    <s v="United States"/>
    <s v="San Francisco"/>
    <s v="California"/>
    <s v="Binders"/>
    <s v="GBC Wire Binding Strips"/>
    <n v="16.504799999999999"/>
    <n v="50.783999999999999"/>
    <n v="2"/>
    <n v="17.7744"/>
    <n v="1421.952"/>
  </r>
  <r>
    <s v="CA-2013-153661"/>
    <s v="01/30/2013"/>
    <s v="31/01/2013"/>
    <x v="0"/>
    <x v="5"/>
    <d v="2013-01-30T00:00:00"/>
    <d v="2013-01-31T00:00:00"/>
    <s v="On Date"/>
    <s v="StevenCartwright"/>
    <s v="United States"/>
    <s v="San Francisco"/>
    <s v="California"/>
    <s v="Labels"/>
    <s v="Avery 512"/>
    <n v="1.5317000000000001"/>
    <n v="26.01"/>
    <n v="9"/>
    <n v="12.2247"/>
    <n v="977.976"/>
  </r>
  <r>
    <s v="CA-2013-113656"/>
    <s v="01/23/2013"/>
    <s v="29/01/2013"/>
    <x v="0"/>
    <x v="5"/>
    <d v="2013-01-23T00:00:00"/>
    <d v="2013-01-29T00:00:00"/>
    <s v="Delay"/>
    <s v="ChristyBrittain"/>
    <s v="United States"/>
    <s v="Los Angeles"/>
    <s v="California"/>
    <s v="Furnishings"/>
    <s v="DAX Cubicle Frames, 8-1/2 x 11"/>
    <n v="5.4847999999999999"/>
    <n v="59.99"/>
    <n v="7"/>
    <n v="21.596399999999999"/>
    <n v="1727.712"/>
  </r>
  <r>
    <s v="CA-2012-148964"/>
    <s v="05/26/2012"/>
    <s v="31/05/2012"/>
    <x v="2"/>
    <x v="2"/>
    <d v="2012-05-26T00:00:00"/>
    <d v="2012-05-31T00:00:00"/>
    <s v="On Date"/>
    <s v="RubenDartt"/>
    <s v="United States"/>
    <s v="Bellevue"/>
    <s v="Washington"/>
    <s v="Furnishings"/>
    <s v="DAX Metal Frame, Desktop, Stepped-Edge"/>
    <n v="12.346399999999999"/>
    <n v="20.239999999999998"/>
    <n v="1"/>
    <n v="7.8936000000000002"/>
    <n v="631.48800000000006"/>
  </r>
  <r>
    <s v="CA-2013-144092"/>
    <s v="11/06/2013"/>
    <s v="08/11/2013"/>
    <x v="0"/>
    <x v="7"/>
    <d v="2013-11-06T00:00:00"/>
    <d v="2013-11-08T00:00:00"/>
    <s v="On Date"/>
    <s v="LoganHaushalter"/>
    <s v="United States"/>
    <s v="San Jose"/>
    <s v="California"/>
    <s v="Accessories"/>
    <s v="KeyTronicÂ E03601U1 -Â KeyboardÂ - Beige"/>
    <n v="14.76"/>
    <n v="72"/>
    <n v="4"/>
    <n v="12.96"/>
    <n v="1036.8000000000002"/>
  </r>
  <r>
    <s v="CA-2013-144092"/>
    <s v="11/06/2013"/>
    <s v="08/11/2013"/>
    <x v="0"/>
    <x v="7"/>
    <d v="2013-11-06T00:00:00"/>
    <d v="2013-11-08T00:00:00"/>
    <s v="On Date"/>
    <s v="LoganHaushalter"/>
    <s v="United States"/>
    <s v="San Jose"/>
    <s v="California"/>
    <s v="Chairs"/>
    <s v="Harbour Creations 67200 Series Stacking Chairs"/>
    <n v="51.961400000000005"/>
    <n v="113.88800000000001"/>
    <n v="2"/>
    <n v="9.9651999999999994"/>
    <n v="797.21599999999989"/>
  </r>
  <r>
    <s v="CA-2013-144092"/>
    <s v="11/06/2013"/>
    <s v="08/11/2013"/>
    <x v="0"/>
    <x v="7"/>
    <d v="2013-11-06T00:00:00"/>
    <d v="2013-11-08T00:00:00"/>
    <s v="On Date"/>
    <s v="LoganHaushalter"/>
    <s v="United States"/>
    <s v="San Jose"/>
    <s v="California"/>
    <s v="Envelopes"/>
    <s v="Strathmore #10 Envelopes, Ultimate White"/>
    <n v="26.882100000000001"/>
    <n v="158.13"/>
    <n v="3"/>
    <n v="77.483699999999999"/>
    <n v="6198.6959999999999"/>
  </r>
  <r>
    <s v="CA-2014-158120"/>
    <s v="11/18/2014"/>
    <s v="22/11/2014"/>
    <x v="3"/>
    <x v="7"/>
    <d v="2014-11-18T00:00:00"/>
    <d v="2014-11-22T00:00:00"/>
    <s v="On Date"/>
    <s v="KatharineHarms"/>
    <s v="United States"/>
    <s v="Hillsboro"/>
    <s v="Oregon"/>
    <s v="Paper"/>
    <s v="Wirebound Message Forms, Four 2 3/4 x 5 Forms per Page, Pink Paper"/>
    <n v="4.3300999999999998"/>
    <n v="19.608000000000001"/>
    <n v="3"/>
    <n v="6.6177000000000001"/>
    <n v="529.41600000000005"/>
  </r>
  <r>
    <s v="CA-2014-158120"/>
    <s v="11/18/2014"/>
    <s v="22/11/2014"/>
    <x v="3"/>
    <x v="7"/>
    <d v="2014-11-18T00:00:00"/>
    <d v="2014-11-22T00:00:00"/>
    <s v="On Date"/>
    <s v="KatharineHarms"/>
    <s v="United States"/>
    <s v="Hillsboro"/>
    <s v="Oregon"/>
    <s v="Binders"/>
    <s v="Avery Reinforcements for Hole-Punch Pages"/>
    <n v="1.089"/>
    <n v="4.1580000000000004"/>
    <n v="7"/>
    <n v="-3.4649999999999999"/>
    <n v="-277.2"/>
  </r>
  <r>
    <s v="US-2014-128447"/>
    <s v="11/11/2014"/>
    <s v="18/11/2014"/>
    <x v="3"/>
    <x v="7"/>
    <d v="2014-11-11T00:00:00"/>
    <d v="2014-11-18T00:00:00"/>
    <s v="Delay"/>
    <s v="MichaelChen"/>
    <s v="United States"/>
    <s v="Pasco"/>
    <s v="Washington"/>
    <s v="Appliances"/>
    <s v="Eureka The Boss Lite 10-Amp Upright Vacuum, Blue"/>
    <n v="57.715199999999996"/>
    <n v="400.8"/>
    <n v="5"/>
    <n v="112.224"/>
    <n v="8977.92"/>
  </r>
  <r>
    <s v="US-2014-128447"/>
    <s v="11/11/2014"/>
    <s v="18/11/2014"/>
    <x v="3"/>
    <x v="7"/>
    <d v="2014-11-11T00:00:00"/>
    <d v="2014-11-18T00:00:00"/>
    <s v="Delay"/>
    <s v="MichaelChen"/>
    <s v="United States"/>
    <s v="Pasco"/>
    <s v="Washington"/>
    <s v="Binders"/>
    <s v="GBC VeloBinder Manual Binding System"/>
    <n v="18.714800000000004"/>
    <n v="28.792000000000002"/>
    <n v="1"/>
    <n v="10.077199999999999"/>
    <n v="806.17599999999993"/>
  </r>
  <r>
    <s v="US-2011-131275"/>
    <s v="03/18/2011"/>
    <s v="24/03/2011"/>
    <x v="1"/>
    <x v="9"/>
    <d v="2011-03-18T00:00:00"/>
    <d v="2011-03-24T00:00:00"/>
    <s v="Delay"/>
    <s v="SampleCompanyA"/>
    <s v="United States"/>
    <s v="Burbank"/>
    <s v="California"/>
    <s v="Furnishings"/>
    <s v="Eldon Cleatmat Chair Mats for Medium Pile Carpets"/>
    <n v="48.284999999999997"/>
    <n v="111"/>
    <n v="2"/>
    <n v="14.43"/>
    <n v="1154.4000000000001"/>
  </r>
  <r>
    <s v="US-2011-131275"/>
    <s v="03/18/2011"/>
    <s v="24/03/2011"/>
    <x v="1"/>
    <x v="9"/>
    <d v="2011-03-18T00:00:00"/>
    <d v="2011-03-24T00:00:00"/>
    <s v="Delay"/>
    <s v="SampleCompanyA"/>
    <s v="United States"/>
    <s v="Burbank"/>
    <s v="California"/>
    <s v="Machines"/>
    <s v="Swingline SM12-08 MicroCut Jam Free Shredder"/>
    <n v="215.99460000000002"/>
    <n v="1279.9680000000001"/>
    <n v="4"/>
    <n v="415.9896"/>
    <n v="33279.167999999998"/>
  </r>
  <r>
    <s v="US-2011-131275"/>
    <s v="03/18/2011"/>
    <s v="24/03/2011"/>
    <x v="1"/>
    <x v="9"/>
    <d v="2011-03-18T00:00:00"/>
    <d v="2011-03-24T00:00:00"/>
    <s v="Delay"/>
    <s v="SampleCompanyA"/>
    <s v="United States"/>
    <s v="Burbank"/>
    <s v="California"/>
    <s v="Storage"/>
    <s v="Tennsco 6- and 18-Compartment Lockers"/>
    <n v="217.43940000000003"/>
    <n v="1856.19"/>
    <n v="7"/>
    <n v="334.11419999999998"/>
    <n v="26729.135999999999"/>
  </r>
  <r>
    <s v="CA-2014-165155"/>
    <s v="09/22/2014"/>
    <s v="24/09/2014"/>
    <x v="3"/>
    <x v="4"/>
    <d v="2014-09-22T00:00:00"/>
    <d v="2014-09-24T00:00:00"/>
    <s v="On Date"/>
    <s v="BrendanMurry"/>
    <s v="United States"/>
    <s v="Los Angeles"/>
    <s v="California"/>
    <s v="Storage"/>
    <s v="Tenex Personal Filing Tote With Secure Closure Lid, Black/Frost"/>
    <n v="11.6325"/>
    <n v="15.51"/>
    <n v="1"/>
    <n v="3.8774999999999999"/>
    <n v="310.2"/>
  </r>
  <r>
    <s v="CA-2014-141138"/>
    <s v="11/11/2014"/>
    <s v="17/11/2014"/>
    <x v="3"/>
    <x v="7"/>
    <d v="2014-11-11T00:00:00"/>
    <d v="2014-11-17T00:00:00"/>
    <s v="Delay"/>
    <s v="GaryHwang"/>
    <s v="United States"/>
    <s v="Modesto"/>
    <s v="California"/>
    <s v="Accessories"/>
    <s v="Memorex Mini Travel Drive 16 GB USB 2.0 Flash Drive"/>
    <n v="9.7417000000000016"/>
    <n v="111.79"/>
    <n v="7"/>
    <n v="43.598100000000002"/>
    <n v="3487.848"/>
  </r>
  <r>
    <s v="CA-2014-154102"/>
    <s v="02/07/2014"/>
    <s v="14/02/2014"/>
    <x v="3"/>
    <x v="11"/>
    <d v="2014-02-07T00:00:00"/>
    <d v="2014-02-14T00:00:00"/>
    <s v="Delay"/>
    <s v="SkyeNorling"/>
    <s v="United States"/>
    <s v="San Francisco"/>
    <s v="California"/>
    <s v="Paper"/>
    <s v="Xerox 1947"/>
    <n v="3.2889999999999997"/>
    <n v="29.9"/>
    <n v="5"/>
    <n v="13.455"/>
    <n v="1076.4000000000001"/>
  </r>
  <r>
    <s v="CA-2013-114748"/>
    <s v="10/10/2013"/>
    <s v="15/10/2013"/>
    <x v="0"/>
    <x v="8"/>
    <d v="2013-10-10T00:00:00"/>
    <d v="2013-10-15T00:00:00"/>
    <s v="On Date"/>
    <s v="MariaZettner"/>
    <s v="United States"/>
    <s v="Phoenix"/>
    <s v="Arizona"/>
    <s v="Art"/>
    <s v="Newell 310"/>
    <n v="1.2495999999999998"/>
    <n v="1.4079999999999999"/>
    <n v="1"/>
    <n v="0.15840000000000001"/>
    <n v="12.672000000000001"/>
  </r>
  <r>
    <s v="CA-2013-114748"/>
    <s v="10/10/2013"/>
    <s v="15/10/2013"/>
    <x v="0"/>
    <x v="8"/>
    <d v="2013-10-10T00:00:00"/>
    <d v="2013-10-15T00:00:00"/>
    <s v="On Date"/>
    <s v="MariaZettner"/>
    <s v="United States"/>
    <s v="Phoenix"/>
    <s v="Arizona"/>
    <s v="Furnishings"/>
    <s v="Tenex 46&quot; x 60&quot; Computer Anti-Static Chairmat, Rectangular Shaped"/>
    <n v="84.784000000000006"/>
    <n v="169.56800000000001"/>
    <n v="2"/>
    <n v="0"/>
    <n v="0"/>
  </r>
  <r>
    <s v="CA-2013-163594"/>
    <s v="04/13/2013"/>
    <s v="15/04/2013"/>
    <x v="0"/>
    <x v="10"/>
    <d v="2013-04-13T00:00:00"/>
    <d v="2013-04-15T00:00:00"/>
    <s v="On Date"/>
    <s v="JasonFortune-"/>
    <s v="United States"/>
    <s v="Los Angeles"/>
    <s v="California"/>
    <s v="Paper"/>
    <s v="Xerox 206"/>
    <n v="3.3696000000000002"/>
    <n v="19.440000000000001"/>
    <n v="3"/>
    <n v="9.3312000000000008"/>
    <n v="746.49600000000009"/>
  </r>
  <r>
    <s v="CA-2013-163594"/>
    <s v="04/13/2013"/>
    <s v="15/04/2013"/>
    <x v="0"/>
    <x v="10"/>
    <d v="2013-04-13T00:00:00"/>
    <d v="2013-04-15T00:00:00"/>
    <s v="On Date"/>
    <s v="JasonFortune-"/>
    <s v="United States"/>
    <s v="Los Angeles"/>
    <s v="California"/>
    <s v="Chairs"/>
    <s v="Global Geo Office Task Chair, Gray"/>
    <n v="76.931000000000012"/>
    <n v="194.352"/>
    <n v="3"/>
    <n v="-36.441000000000003"/>
    <n v="-2915.28"/>
  </r>
  <r>
    <s v="CA-2013-163594"/>
    <s v="04/13/2013"/>
    <s v="15/04/2013"/>
    <x v="0"/>
    <x v="10"/>
    <d v="2013-04-13T00:00:00"/>
    <d v="2013-04-15T00:00:00"/>
    <s v="On Date"/>
    <s v="JasonFortune-"/>
    <s v="United States"/>
    <s v="Los Angeles"/>
    <s v="California"/>
    <s v="Binders"/>
    <s v="Aluminum Screw Posts"/>
    <n v="7.63"/>
    <n v="36.624000000000002"/>
    <n v="3"/>
    <n v="13.734"/>
    <n v="1098.72"/>
  </r>
  <r>
    <s v="US-2014-123862"/>
    <s v="01/08/2014"/>
    <s v="10/01/2014"/>
    <x v="3"/>
    <x v="5"/>
    <d v="2014-01-08T00:00:00"/>
    <d v="2014-01-10T00:00:00"/>
    <s v="On Date"/>
    <s v="JamieFrazer"/>
    <s v="United States"/>
    <s v="Long Beach"/>
    <s v="California"/>
    <s v="Storage"/>
    <s v="Eldon Fold 'N Roll Cart System"/>
    <n v="9.9257999999999988"/>
    <n v="153.78"/>
    <n v="11"/>
    <n v="44.596200000000003"/>
    <n v="3567.6960000000004"/>
  </r>
  <r>
    <s v="US-2014-123862"/>
    <s v="01/08/2014"/>
    <s v="10/01/2014"/>
    <x v="3"/>
    <x v="5"/>
    <d v="2014-01-08T00:00:00"/>
    <d v="2014-01-10T00:00:00"/>
    <s v="On Date"/>
    <s v="JamieFrazer"/>
    <s v="United States"/>
    <s v="Long Beach"/>
    <s v="California"/>
    <s v="Storage"/>
    <s v="Tennsco Commercial Shelving"/>
    <n v="20.136600000000001"/>
    <n v="61.02"/>
    <n v="3"/>
    <n v="0.61019999999999996"/>
    <n v="48.815999999999995"/>
  </r>
  <r>
    <s v="US-2014-123862"/>
    <s v="01/08/2014"/>
    <s v="10/01/2014"/>
    <x v="3"/>
    <x v="5"/>
    <d v="2014-01-08T00:00:00"/>
    <d v="2014-01-10T00:00:00"/>
    <s v="On Date"/>
    <s v="JamieFrazer"/>
    <s v="United States"/>
    <s v="Long Beach"/>
    <s v="California"/>
    <s v="Supplies"/>
    <s v="Acme Galleria Hot Forged Steel Scissors with Colored Handles"/>
    <n v="11.1683"/>
    <n v="110.11"/>
    <n v="7"/>
    <n v="31.931899999999999"/>
    <n v="2554.5519999999997"/>
  </r>
  <r>
    <s v="US-2014-123862"/>
    <s v="01/08/2014"/>
    <s v="10/01/2014"/>
    <x v="3"/>
    <x v="5"/>
    <d v="2014-01-08T00:00:00"/>
    <d v="2014-01-10T00:00:00"/>
    <s v="On Date"/>
    <s v="JamieFrazer"/>
    <s v="United States"/>
    <s v="Long Beach"/>
    <s v="California"/>
    <s v="Fasteners"/>
    <s v="Staples"/>
    <n v="4.3394999999999992"/>
    <n v="7.89"/>
    <n v="1"/>
    <n v="3.5505"/>
    <n v="284.04000000000002"/>
  </r>
  <r>
    <s v="CA-2014-100580"/>
    <s v="08/14/2014"/>
    <s v="21/08/2014"/>
    <x v="3"/>
    <x v="3"/>
    <d v="2014-08-14T00:00:00"/>
    <d v="2014-08-21T00:00:00"/>
    <s v="Delay"/>
    <s v="MichaelKennedy"/>
    <s v="United States"/>
    <s v="San Diego"/>
    <s v="California"/>
    <s v="Binders"/>
    <s v="GBC Prepunched Paper, 19-Hole, for Binding Systems, 24-lb"/>
    <n v="8.1054000000000013"/>
    <n v="36.024000000000001"/>
    <n v="3"/>
    <n v="11.707800000000001"/>
    <n v="936.62400000000002"/>
  </r>
  <r>
    <s v="CA-2011-132787"/>
    <s v="09/19/2011"/>
    <s v="23/09/2011"/>
    <x v="1"/>
    <x v="4"/>
    <d v="2011-09-19T00:00:00"/>
    <d v="2011-09-23T00:00:00"/>
    <s v="On Date"/>
    <s v="MikeCaudle"/>
    <s v="United States"/>
    <s v="Seattle"/>
    <s v="Washington"/>
    <s v="Storage"/>
    <s v="Decoflex Hanging Personal Folder File, Blue"/>
    <n v="11.256599999999999"/>
    <n v="92.52"/>
    <n v="6"/>
    <n v="24.980399999999999"/>
    <n v="1998.432"/>
  </r>
  <r>
    <s v="CA-2014-147844"/>
    <s v="05/03/2014"/>
    <s v="07/05/2014"/>
    <x v="3"/>
    <x v="2"/>
    <d v="2014-05-03T00:00:00"/>
    <d v="2014-05-07T00:00:00"/>
    <s v="On Date"/>
    <s v="DorothyDickinson"/>
    <s v="United States"/>
    <s v="Los Angeles"/>
    <s v="California"/>
    <s v="Paper"/>
    <s v="Adams &quot;While You Were Out&quot; Message Pads"/>
    <n v="1.7269999999999996"/>
    <n v="15.7"/>
    <n v="5"/>
    <n v="7.0650000000000004"/>
    <n v="565.20000000000005"/>
  </r>
  <r>
    <s v="CA-2014-147844"/>
    <s v="05/03/2014"/>
    <s v="07/05/2014"/>
    <x v="3"/>
    <x v="2"/>
    <d v="2014-05-03T00:00:00"/>
    <d v="2014-05-07T00:00:00"/>
    <s v="On Date"/>
    <s v="DorothyDickinson"/>
    <s v="United States"/>
    <s v="Los Angeles"/>
    <s v="California"/>
    <s v="Art"/>
    <s v="Newell 34"/>
    <n v="14.6816"/>
    <n v="59.52"/>
    <n v="3"/>
    <n v="15.475199999999999"/>
    <n v="1238.0159999999998"/>
  </r>
  <r>
    <s v="CA-2014-147844"/>
    <s v="05/03/2014"/>
    <s v="07/05/2014"/>
    <x v="3"/>
    <x v="2"/>
    <d v="2014-05-03T00:00:00"/>
    <d v="2014-05-07T00:00:00"/>
    <s v="On Date"/>
    <s v="DorothyDickinson"/>
    <s v="United States"/>
    <s v="Los Angeles"/>
    <s v="California"/>
    <s v="Paper"/>
    <s v="Adams Phone Message Book, 200 Message Capacity, 8 1/16Â” x 11Â”"/>
    <n v="3.7151999999999998"/>
    <n v="34.4"/>
    <n v="5"/>
    <n v="15.824"/>
    <n v="1265.92"/>
  </r>
  <r>
    <s v="CA-2013-110009"/>
    <s v="09/09/2013"/>
    <s v="14/09/2013"/>
    <x v="0"/>
    <x v="4"/>
    <d v="2013-09-09T00:00:00"/>
    <d v="2013-09-14T00:00:00"/>
    <s v="On Date"/>
    <s v="TobyRitter"/>
    <s v="United States"/>
    <s v="Seattle"/>
    <s v="Washington"/>
    <s v="Furnishings"/>
    <s v="Howard Miller 11-1/2&quot; Diameter Grantwood Wall Clock"/>
    <n v="28.465800000000002"/>
    <n v="43.13"/>
    <n v="1"/>
    <n v="14.664199999999999"/>
    <n v="1173.136"/>
  </r>
  <r>
    <s v="CA-2013-110009"/>
    <s v="09/09/2013"/>
    <s v="14/09/2013"/>
    <x v="0"/>
    <x v="4"/>
    <d v="2013-09-09T00:00:00"/>
    <d v="2013-09-14T00:00:00"/>
    <s v="On Date"/>
    <s v="TobyRitter"/>
    <s v="United States"/>
    <s v="Seattle"/>
    <s v="Washington"/>
    <s v="Paper"/>
    <s v="Ampad Gold Fibre Wirebound Steno Books, 6&quot; x 9&quot;, Gregg Ruled"/>
    <n v="2.3814000000000002"/>
    <n v="30.87"/>
    <n v="7"/>
    <n v="14.200200000000001"/>
    <n v="1136.0160000000001"/>
  </r>
  <r>
    <s v="CA-2012-100146"/>
    <s v="05/14/2012"/>
    <s v="19/05/2012"/>
    <x v="2"/>
    <x v="2"/>
    <d v="2012-05-14T00:00:00"/>
    <d v="2012-05-19T00:00:00"/>
    <s v="On Date"/>
    <s v="ClaudiaBergmann"/>
    <s v="United States"/>
    <s v="Camarillo"/>
    <s v="California"/>
    <s v="Bookcases"/>
    <s v="Bush Andora Bookcase, Maple/Graphite Gray Finish"/>
    <n v="93.592200000000005"/>
    <n v="509.95749999999998"/>
    <n v="5"/>
    <n v="41.996499999999997"/>
    <n v="3359.72"/>
  </r>
  <r>
    <s v="CA-2012-100146"/>
    <s v="05/14/2012"/>
    <s v="19/05/2012"/>
    <x v="2"/>
    <x v="2"/>
    <d v="2012-05-14T00:00:00"/>
    <d v="2012-05-19T00:00:00"/>
    <s v="On Date"/>
    <s v="ClaudiaBergmann"/>
    <s v="United States"/>
    <s v="Camarillo"/>
    <s v="California"/>
    <s v="Furnishings"/>
    <s v="Dana Halogen Swing-Arm Architect Lamp"/>
    <n v="29.498399999999997"/>
    <n v="122.91"/>
    <n v="3"/>
    <n v="34.4148"/>
    <n v="2753.1840000000002"/>
  </r>
  <r>
    <s v="CA-2012-100146"/>
    <s v="05/14/2012"/>
    <s v="19/05/2012"/>
    <x v="2"/>
    <x v="2"/>
    <d v="2012-05-14T00:00:00"/>
    <d v="2012-05-19T00:00:00"/>
    <s v="On Date"/>
    <s v="ClaudiaBergmann"/>
    <s v="United States"/>
    <s v="Camarillo"/>
    <s v="California"/>
    <s v="Chairs"/>
    <s v="Novimex Fabric Task Chair"/>
    <n v="51.832999999999998"/>
    <n v="97.567999999999998"/>
    <n v="2"/>
    <n v="-6.0979999999999999"/>
    <n v="-487.84"/>
  </r>
  <r>
    <s v="CA-2012-100146"/>
    <s v="05/14/2012"/>
    <s v="19/05/2012"/>
    <x v="2"/>
    <x v="2"/>
    <d v="2012-05-14T00:00:00"/>
    <d v="2012-05-19T00:00:00"/>
    <s v="On Date"/>
    <s v="ClaudiaBergmann"/>
    <s v="United States"/>
    <s v="Camarillo"/>
    <s v="California"/>
    <s v="Chairs"/>
    <s v="Global Leather and Oak Executive Chair, Black"/>
    <n v="213.69579999999999"/>
    <n v="722.35199999999998"/>
    <n v="3"/>
    <n v="81.264600000000002"/>
    <n v="6501.1679999999997"/>
  </r>
  <r>
    <s v="CA-2013-129728"/>
    <s v="05/31/2013"/>
    <s v="07/06/2013"/>
    <x v="0"/>
    <x v="2"/>
    <d v="2013-05-31T00:00:00"/>
    <d v="2013-06-07T00:00:00"/>
    <s v="Delay"/>
    <s v="JasonGross"/>
    <s v="United States"/>
    <s v="Los Angeles"/>
    <s v="California"/>
    <s v="Furnishings"/>
    <s v="36X48 HARDFLOOR CHAIRMAT"/>
    <n v="19.511400000000002"/>
    <n v="167.84"/>
    <n v="8"/>
    <n v="11.748799999999999"/>
    <n v="939.904"/>
  </r>
  <r>
    <s v="CA-2014-121125"/>
    <s v="05/31/2014"/>
    <s v="04/06/2014"/>
    <x v="3"/>
    <x v="2"/>
    <d v="2014-05-31T00:00:00"/>
    <d v="2014-06-04T00:00:00"/>
    <s v="On Date"/>
    <s v="MichaelGranlund"/>
    <s v="United States"/>
    <s v="Tigard"/>
    <s v="Oregon"/>
    <s v="Phones"/>
    <s v="LG G3"/>
    <n v="139.15289999999999"/>
    <n v="156.792"/>
    <n v="1"/>
    <n v="17.639099999999999"/>
    <n v="1411.1279999999999"/>
  </r>
  <r>
    <s v="CA-2014-121125"/>
    <s v="05/31/2014"/>
    <s v="04/06/2014"/>
    <x v="3"/>
    <x v="2"/>
    <d v="2014-05-31T00:00:00"/>
    <d v="2014-06-04T00:00:00"/>
    <s v="On Date"/>
    <s v="MichaelGranlund"/>
    <s v="United States"/>
    <s v="Tigard"/>
    <s v="Oregon"/>
    <s v="Accessories"/>
    <s v="SanDisk Ultra 32 GB MicroSDHC Class 10 Memory Card"/>
    <n v="19.227"/>
    <n v="35.36"/>
    <n v="2"/>
    <n v="-3.0939999999999999"/>
    <n v="-247.51999999999998"/>
  </r>
  <r>
    <s v="CA-2014-121125"/>
    <s v="05/31/2014"/>
    <s v="04/06/2014"/>
    <x v="3"/>
    <x v="2"/>
    <d v="2014-05-31T00:00:00"/>
    <d v="2014-06-04T00:00:00"/>
    <s v="On Date"/>
    <s v="MichaelGranlund"/>
    <s v="United States"/>
    <s v="Tigard"/>
    <s v="Oregon"/>
    <s v="Furnishings"/>
    <s v="Tensor Brushed Steel Torchiere Floor Lamp"/>
    <n v="13.931800000000001"/>
    <n v="13.592000000000001"/>
    <n v="1"/>
    <n v="-0.33979999999999999"/>
    <n v="-27.183999999999997"/>
  </r>
  <r>
    <s v="CA-2011-161249"/>
    <s v="08/09/2011"/>
    <s v="13/08/2011"/>
    <x v="1"/>
    <x v="3"/>
    <d v="2011-08-09T00:00:00"/>
    <d v="2011-08-13T00:00:00"/>
    <s v="On Date"/>
    <s v="RogerDemir"/>
    <s v="United States"/>
    <s v="Phoenix"/>
    <s v="Arizona"/>
    <s v="Fasteners"/>
    <s v="Super Bands, 12/Pack"/>
    <n v="1.8042000000000002"/>
    <n v="4.4640000000000004"/>
    <n v="3"/>
    <n v="-0.9486"/>
    <n v="-75.888000000000005"/>
  </r>
  <r>
    <s v="CA-2011-161249"/>
    <s v="08/09/2011"/>
    <s v="13/08/2011"/>
    <x v="1"/>
    <x v="3"/>
    <d v="2011-08-09T00:00:00"/>
    <d v="2011-08-13T00:00:00"/>
    <s v="On Date"/>
    <s v="RogerDemir"/>
    <s v="United States"/>
    <s v="Phoenix"/>
    <s v="Arizona"/>
    <s v="Binders"/>
    <s v="Avery Hole Reinforcements"/>
    <n v="3.1773000000000002"/>
    <n v="9.3450000000000006"/>
    <n v="5"/>
    <n v="-6.5415000000000001"/>
    <n v="-523.32000000000005"/>
  </r>
  <r>
    <s v="CA-2012-148180"/>
    <s v="07/26/2012"/>
    <s v="31/07/2012"/>
    <x v="2"/>
    <x v="6"/>
    <d v="2012-07-26T00:00:00"/>
    <d v="2012-07-31T00:00:00"/>
    <s v="On Date"/>
    <s v="BartPistole"/>
    <s v="United States"/>
    <s v="Oxnard"/>
    <s v="California"/>
    <s v="Binders"/>
    <s v="Acco Pressboard Covers with Storage Hooks, 9 1/2&quot; x 11&quot;, Executive Red"/>
    <n v="2.0193000000000003"/>
    <n v="9.1440000000000001"/>
    <n v="3"/>
    <n v="3.0861000000000001"/>
    <n v="246.88800000000001"/>
  </r>
  <r>
    <s v="CA-2012-148180"/>
    <s v="07/26/2012"/>
    <s v="31/07/2012"/>
    <x v="2"/>
    <x v="6"/>
    <d v="2012-07-26T00:00:00"/>
    <d v="2012-07-31T00:00:00"/>
    <s v="On Date"/>
    <s v="BartPistole"/>
    <s v="United States"/>
    <s v="Oxnard"/>
    <s v="California"/>
    <s v="Binders"/>
    <s v="Tuff Stuff Recycled Round Ring Binders"/>
    <n v="2.4581999999999997"/>
    <n v="23.135999999999999"/>
    <n v="6"/>
    <n v="8.3867999999999991"/>
    <n v="670.94399999999996"/>
  </r>
  <r>
    <s v="CA-2012-148180"/>
    <s v="07/26/2012"/>
    <s v="31/07/2012"/>
    <x v="2"/>
    <x v="6"/>
    <d v="2012-07-26T00:00:00"/>
    <d v="2012-07-31T00:00:00"/>
    <s v="On Date"/>
    <s v="BartPistole"/>
    <s v="United States"/>
    <s v="Oxnard"/>
    <s v="California"/>
    <s v="Art"/>
    <s v="Newell 334"/>
    <n v="14.6816"/>
    <n v="99.2"/>
    <n v="5"/>
    <n v="25.792000000000002"/>
    <n v="2063.36"/>
  </r>
  <r>
    <s v="CA-2011-165568"/>
    <s v="02/16/2011"/>
    <s v="20/02/2011"/>
    <x v="1"/>
    <x v="11"/>
    <d v="2011-02-16T00:00:00"/>
    <d v="2011-02-20T00:00:00"/>
    <s v="On Date"/>
    <s v="BarryFranzÃ¶sisch"/>
    <s v="United States"/>
    <s v="Seattle"/>
    <s v="Washington"/>
    <s v="Binders"/>
    <s v="Pressboard Data Binders by Wilson Jones"/>
    <n v="2.8302000000000005"/>
    <n v="21.36"/>
    <n v="5"/>
    <n v="7.2089999999999996"/>
    <n v="576.72"/>
  </r>
  <r>
    <s v="CA-2012-145457"/>
    <s v="03/24/2012"/>
    <s v="27/03/2012"/>
    <x v="2"/>
    <x v="9"/>
    <d v="2012-03-24T00:00:00"/>
    <d v="2012-03-27T00:00:00"/>
    <s v="On Date"/>
    <s v="CathyPrescott"/>
    <s v="United States"/>
    <s v="Covington"/>
    <s v="Washington"/>
    <s v="Furnishings"/>
    <s v="Eldon Expressions Punched Metal &amp; Wood Desk Accessories, Black &amp; Cherry"/>
    <n v="6.7535999999999987"/>
    <n v="46.9"/>
    <n v="5"/>
    <n v="13.132"/>
    <n v="1050.56"/>
  </r>
  <r>
    <s v="US-2014-163657"/>
    <s v="09/03/2014"/>
    <s v="07/09/2014"/>
    <x v="3"/>
    <x v="4"/>
    <d v="2014-09-03T00:00:00"/>
    <d v="2014-09-07T00:00:00"/>
    <s v="On Date"/>
    <s v="JanetLee"/>
    <s v="United States"/>
    <s v="Los Angeles"/>
    <s v="California"/>
    <s v="Binders"/>
    <s v="Acco Translucent Poly Ring Binders"/>
    <n v="2.4335999999999998"/>
    <n v="18.72"/>
    <n v="5"/>
    <n v="6.5519999999999996"/>
    <n v="524.16"/>
  </r>
  <r>
    <s v="US-2014-163657"/>
    <s v="09/03/2014"/>
    <s v="07/09/2014"/>
    <x v="3"/>
    <x v="4"/>
    <d v="2014-09-03T00:00:00"/>
    <d v="2014-09-07T00:00:00"/>
    <s v="On Date"/>
    <s v="JanetLee"/>
    <s v="United States"/>
    <s v="Los Angeles"/>
    <s v="California"/>
    <s v="Tables"/>
    <s v="Hon 2111 Invitation Series Straight Table"/>
    <n v="119.7423"/>
    <n v="236.52799999999999"/>
    <n v="2"/>
    <n v="-2.9565999999999999"/>
    <n v="-236.52799999999999"/>
  </r>
  <r>
    <s v="CA-2012-120446"/>
    <s v="11/16/2012"/>
    <s v="18/11/2012"/>
    <x v="2"/>
    <x v="7"/>
    <d v="2012-11-16T00:00:00"/>
    <d v="2012-11-18T00:00:00"/>
    <s v="On Date"/>
    <s v="JohnGrady"/>
    <s v="United States"/>
    <s v="San Diego"/>
    <s v="California"/>
    <s v="Labels"/>
    <s v="Avery 51"/>
    <n v="3.4019999999999997"/>
    <n v="18.899999999999999"/>
    <n v="3"/>
    <n v="8.6940000000000008"/>
    <n v="695.5200000000001"/>
  </r>
  <r>
    <s v="US-2012-136987"/>
    <s v="04/11/2012"/>
    <s v="14/04/2012"/>
    <x v="2"/>
    <x v="10"/>
    <d v="2012-04-11T00:00:00"/>
    <d v="2012-04-14T00:00:00"/>
    <s v="On Date"/>
    <s v="AndyReiter"/>
    <s v="United States"/>
    <s v="Los Angeles"/>
    <s v="California"/>
    <s v="Copiers"/>
    <s v="Canon PC-428 Personal Copier"/>
    <n v="105.99469999999999"/>
    <n v="639.96799999999996"/>
    <n v="4"/>
    <n v="215.98920000000001"/>
    <n v="17279.136000000002"/>
  </r>
  <r>
    <s v="US-2012-136987"/>
    <s v="04/11/2012"/>
    <s v="14/04/2012"/>
    <x v="2"/>
    <x v="10"/>
    <d v="2012-04-11T00:00:00"/>
    <d v="2012-04-14T00:00:00"/>
    <s v="On Date"/>
    <s v="AndyReiter"/>
    <s v="United States"/>
    <s v="Los Angeles"/>
    <s v="California"/>
    <s v="Paper"/>
    <s v="Staples"/>
    <n v="14.245199999999999"/>
    <n v="52.76"/>
    <n v="2"/>
    <n v="24.269600000000001"/>
    <n v="1941.568"/>
  </r>
  <r>
    <s v="CA-2012-138485"/>
    <s v="02/27/2012"/>
    <s v="01/03/2012"/>
    <x v="2"/>
    <x v="11"/>
    <d v="2012-02-27T00:00:00"/>
    <d v="2012-03-01T00:00:00"/>
    <s v="On Date"/>
    <s v="NoraPaige"/>
    <s v="United States"/>
    <s v="Seattle"/>
    <s v="Washington"/>
    <s v="Accessories"/>
    <s v="Microsoft Natural Keyboard Elite"/>
    <n v="50.897999999999996"/>
    <n v="538.91999999999996"/>
    <n v="9"/>
    <n v="80.837999999999994"/>
    <n v="6467.0399999999991"/>
  </r>
  <r>
    <s v="CA-2013-103709"/>
    <s v="09/09/2013"/>
    <s v="16/09/2013"/>
    <x v="0"/>
    <x v="4"/>
    <d v="2013-09-09T00:00:00"/>
    <d v="2013-09-16T00:00:00"/>
    <s v="Delay"/>
    <s v="LizPreis"/>
    <s v="United States"/>
    <s v="Visalia"/>
    <s v="California"/>
    <s v="Art"/>
    <s v="Eberhard Faber 3 1/2&quot; Golf Pencils"/>
    <n v="5.58"/>
    <n v="14.88"/>
    <n v="2"/>
    <n v="3.72"/>
    <n v="297.60000000000002"/>
  </r>
  <r>
    <s v="CA-2013-103709"/>
    <s v="09/09/2013"/>
    <s v="16/09/2013"/>
    <x v="0"/>
    <x v="4"/>
    <d v="2013-09-09T00:00:00"/>
    <d v="2013-09-16T00:00:00"/>
    <s v="Delay"/>
    <s v="LizPreis"/>
    <s v="United States"/>
    <s v="Visalia"/>
    <s v="California"/>
    <s v="Paper"/>
    <s v="Xerox 1900"/>
    <n v="2.3540000000000001"/>
    <n v="34.24"/>
    <n v="8"/>
    <n v="15.407999999999999"/>
    <n v="1232.6399999999999"/>
  </r>
  <r>
    <s v="CA-2013-103709"/>
    <s v="09/09/2013"/>
    <s v="16/09/2013"/>
    <x v="0"/>
    <x v="4"/>
    <d v="2013-09-09T00:00:00"/>
    <d v="2013-09-16T00:00:00"/>
    <s v="Delay"/>
    <s v="LizPreis"/>
    <s v="United States"/>
    <s v="Visalia"/>
    <s v="California"/>
    <s v="Storage"/>
    <s v="Mini 13-1/2 Capacity Data Binder Rack, Pearl"/>
    <n v="98.152500000000003"/>
    <n v="261.74"/>
    <n v="2"/>
    <n v="65.435000000000002"/>
    <n v="5234.8"/>
  </r>
  <r>
    <s v="CA-2013-138282"/>
    <s v="05/20/2013"/>
    <s v="24/05/2013"/>
    <x v="0"/>
    <x v="2"/>
    <d v="2013-05-20T00:00:00"/>
    <d v="2013-05-24T00:00:00"/>
    <s v="On Date"/>
    <s v="AnnaHÃ¤berlin"/>
    <s v="United States"/>
    <s v="Los Angeles"/>
    <s v="California"/>
    <s v="Appliances"/>
    <s v="Staples"/>
    <n v="8.0153999999999996"/>
    <n v="87.84"/>
    <n v="8"/>
    <n v="23.716799999999999"/>
    <n v="1897.3440000000001"/>
  </r>
  <r>
    <s v="CA-2014-148985"/>
    <s v="11/12/2014"/>
    <s v="16/11/2014"/>
    <x v="3"/>
    <x v="7"/>
    <d v="2014-11-12T00:00:00"/>
    <d v="2014-11-16T00:00:00"/>
    <s v="On Date"/>
    <s v="ThomasBrumley"/>
    <s v="United States"/>
    <s v="Los Angeles"/>
    <s v="California"/>
    <s v="Furnishings"/>
    <s v="Dax Clear Box Frame"/>
    <n v="5.7618000000000009"/>
    <n v="34.92"/>
    <n v="4"/>
    <n v="11.8728"/>
    <n v="949.82399999999996"/>
  </r>
  <r>
    <s v="CA-2013-139997"/>
    <s v="07/02/2013"/>
    <s v="04/07/2013"/>
    <x v="0"/>
    <x v="6"/>
    <d v="2013-07-02T00:00:00"/>
    <d v="2013-07-04T00:00:00"/>
    <s v="On Date"/>
    <s v="EugeneMoren"/>
    <s v="United States"/>
    <s v="Lehi"/>
    <s v="Utah"/>
    <s v="Copiers"/>
    <s v="Hewlett Packard 310 Color Digital Copier"/>
    <n v="209.99299999999999"/>
    <n v="1499.95"/>
    <n v="5"/>
    <n v="449.98500000000001"/>
    <n v="35998.800000000003"/>
  </r>
  <r>
    <s v="CA-2013-124583"/>
    <s v="09/02/2013"/>
    <s v="04/09/2013"/>
    <x v="0"/>
    <x v="4"/>
    <d v="2013-09-02T00:00:00"/>
    <d v="2013-09-04T00:00:00"/>
    <s v="On Date"/>
    <s v="LaurelBeltran"/>
    <s v="United States"/>
    <s v="Huntington Beach"/>
    <s v="California"/>
    <s v="Envelopes"/>
    <s v="Globe Weis Peel &amp; Seel First Class Envelopes"/>
    <n v="7.028999999999999"/>
    <n v="12.78"/>
    <n v="1"/>
    <n v="5.7510000000000003"/>
    <n v="460.08000000000004"/>
  </r>
  <r>
    <s v="CA-2014-157196"/>
    <s v="11/06/2014"/>
    <s v="10/11/2014"/>
    <x v="3"/>
    <x v="7"/>
    <d v="2014-11-06T00:00:00"/>
    <d v="2014-11-10T00:00:00"/>
    <s v="On Date"/>
    <s v="AnnaAndreadi"/>
    <s v="United States"/>
    <s v="San Diego"/>
    <s v="California"/>
    <s v="Paper"/>
    <s v="Xerox 1996"/>
    <n v="3.3696000000000006"/>
    <n v="12.96"/>
    <n v="2"/>
    <n v="6.2207999999999997"/>
    <n v="497.66399999999999"/>
  </r>
  <r>
    <s v="CA-2012-108672"/>
    <s v="09/10/2012"/>
    <s v="16/09/2012"/>
    <x v="2"/>
    <x v="4"/>
    <d v="2012-09-10T00:00:00"/>
    <d v="2012-09-16T00:00:00"/>
    <s v="Delay"/>
    <s v="FrankAtkinson"/>
    <s v="United States"/>
    <s v="Los Angeles"/>
    <s v="California"/>
    <s v="Furnishings"/>
    <s v="Seth Thomas 13 1/2&quot; Wall Clock"/>
    <n v="12.2682"/>
    <n v="106.68"/>
    <n v="6"/>
    <n v="33.070799999999998"/>
    <n v="2645.6639999999998"/>
  </r>
  <r>
    <s v="CA-2014-121048"/>
    <s v="07/15/2014"/>
    <s v="19/07/2014"/>
    <x v="3"/>
    <x v="6"/>
    <d v="2014-07-15T00:00:00"/>
    <d v="2014-07-19T00:00:00"/>
    <s v="On Date"/>
    <s v="TobyCarlisle"/>
    <s v="United States"/>
    <s v="Westminster"/>
    <s v="California"/>
    <s v="Binders"/>
    <s v="Acco Suede Grain Vinyl Round Ring Binder"/>
    <n v="1.5012000000000003"/>
    <n v="4.4480000000000004"/>
    <n v="2"/>
    <n v="1.4456"/>
    <n v="115.648"/>
  </r>
  <r>
    <s v="CA-2014-121048"/>
    <s v="07/15/2014"/>
    <s v="19/07/2014"/>
    <x v="3"/>
    <x v="6"/>
    <d v="2014-07-15T00:00:00"/>
    <d v="2014-07-19T00:00:00"/>
    <s v="On Date"/>
    <s v="TobyCarlisle"/>
    <s v="United States"/>
    <s v="Westminster"/>
    <s v="California"/>
    <s v="Furnishings"/>
    <s v="Deflect-o RollaMat Studded, Beveled Mat for Medium Pile Carpeting"/>
    <n v="75.628600000000006"/>
    <n v="276.69"/>
    <n v="3"/>
    <n v="49.804200000000002"/>
    <n v="3984.3360000000002"/>
  </r>
  <r>
    <s v="CA-2014-121048"/>
    <s v="07/15/2014"/>
    <s v="19/07/2014"/>
    <x v="3"/>
    <x v="6"/>
    <d v="2014-07-15T00:00:00"/>
    <d v="2014-07-19T00:00:00"/>
    <s v="On Date"/>
    <s v="TobyCarlisle"/>
    <s v="United States"/>
    <s v="Westminster"/>
    <s v="California"/>
    <s v="Fasteners"/>
    <s v="OIC Binder Clips, Mini, 1/4&quot; Capacity, Black"/>
    <n v="0.65720000000000001"/>
    <n v="4.96"/>
    <n v="4"/>
    <n v="2.3311999999999999"/>
    <n v="186.49599999999998"/>
  </r>
  <r>
    <s v="CA-2014-121048"/>
    <s v="07/15/2014"/>
    <s v="19/07/2014"/>
    <x v="3"/>
    <x v="6"/>
    <d v="2014-07-15T00:00:00"/>
    <d v="2014-07-19T00:00:00"/>
    <s v="On Date"/>
    <s v="TobyCarlisle"/>
    <s v="United States"/>
    <s v="Westminster"/>
    <s v="California"/>
    <s v="Art"/>
    <s v="BOSTON Model 1800 Electric Pencil Sharpeners, Putty/Woodgrain"/>
    <n v="12.7658"/>
    <n v="71.92"/>
    <n v="4"/>
    <n v="20.8568"/>
    <n v="1668.5439999999999"/>
  </r>
  <r>
    <s v="CA-2014-121048"/>
    <s v="07/15/2014"/>
    <s v="19/07/2014"/>
    <x v="3"/>
    <x v="6"/>
    <d v="2014-07-15T00:00:00"/>
    <d v="2014-07-19T00:00:00"/>
    <s v="On Date"/>
    <s v="TobyCarlisle"/>
    <s v="United States"/>
    <s v="Westminster"/>
    <s v="California"/>
    <s v="Furnishings"/>
    <s v="Eldon 200 Class Desk Accessories, Burgundy"/>
    <n v="3.6424000000000003"/>
    <n v="18.84"/>
    <n v="3"/>
    <n v="7.9127999999999998"/>
    <n v="633.024"/>
  </r>
  <r>
    <s v="CA-2014-121048"/>
    <s v="07/15/2014"/>
    <s v="19/07/2014"/>
    <x v="3"/>
    <x v="6"/>
    <d v="2014-07-15T00:00:00"/>
    <d v="2014-07-19T00:00:00"/>
    <s v="On Date"/>
    <s v="TobyCarlisle"/>
    <s v="United States"/>
    <s v="Westminster"/>
    <s v="California"/>
    <s v="Accessories"/>
    <s v="Sony Micro Vault Click 8 GB USB 2.0 Flash Drive"/>
    <n v="40.4114"/>
    <n v="140.97"/>
    <n v="3"/>
    <n v="19.735800000000001"/>
    <n v="1578.864"/>
  </r>
  <r>
    <s v="CA-2014-121048"/>
    <s v="07/15/2014"/>
    <s v="19/07/2014"/>
    <x v="3"/>
    <x v="6"/>
    <d v="2014-07-15T00:00:00"/>
    <d v="2014-07-19T00:00:00"/>
    <s v="On Date"/>
    <s v="TobyCarlisle"/>
    <s v="United States"/>
    <s v="Westminster"/>
    <s v="California"/>
    <s v="Phones"/>
    <s v="GE 30524EE4"/>
    <n v="139.15289999999999"/>
    <n v="470.37599999999998"/>
    <n v="3"/>
    <n v="52.917299999999997"/>
    <n v="4233.384"/>
  </r>
  <r>
    <s v="US-2014-120117"/>
    <s v="03/31/2014"/>
    <s v="31/03/2014"/>
    <x v="3"/>
    <x v="9"/>
    <d v="2014-03-31T00:00:00"/>
    <d v="2014-03-31T00:00:00"/>
    <s v="On Date"/>
    <s v="TomBoeckenhauer"/>
    <s v="United States"/>
    <s v="Los Angeles"/>
    <s v="California"/>
    <s v="Art"/>
    <s v="Manco Dry-Lighter Erasable Highlighter"/>
    <n v="2.0064000000000002"/>
    <n v="6.08"/>
    <n v="2"/>
    <n v="2.0672000000000001"/>
    <n v="165.376"/>
  </r>
  <r>
    <s v="US-2014-120117"/>
    <s v="03/31/2014"/>
    <s v="31/03/2014"/>
    <x v="3"/>
    <x v="9"/>
    <d v="2014-03-31T00:00:00"/>
    <d v="2014-03-31T00:00:00"/>
    <s v="On Date"/>
    <s v="TomBoeckenhauer"/>
    <s v="United States"/>
    <s v="Los Angeles"/>
    <s v="California"/>
    <s v="Phones"/>
    <s v="AT&amp;T CL83451 4-Handset Telephone"/>
    <n v="146.25290000000001"/>
    <n v="164.792"/>
    <n v="1"/>
    <n v="18.539100000000001"/>
    <n v="1483.1280000000002"/>
  </r>
  <r>
    <s v="CA-2011-115889"/>
    <s v="11/02/2011"/>
    <s v="06/11/2011"/>
    <x v="1"/>
    <x v="7"/>
    <d v="2011-11-02T00:00:00"/>
    <d v="2011-11-06T00:00:00"/>
    <s v="On Date"/>
    <s v="ShahidHopkins"/>
    <s v="United States"/>
    <s v="San Francisco"/>
    <s v="California"/>
    <s v="Phones"/>
    <s v="AT&amp;T CL82213"/>
    <n v="20.582899999999999"/>
    <n v="46.384"/>
    <n v="2"/>
    <n v="5.2182000000000004"/>
    <n v="417.45600000000002"/>
  </r>
  <r>
    <s v="CA-2011-115889"/>
    <s v="11/02/2011"/>
    <s v="06/11/2011"/>
    <x v="1"/>
    <x v="7"/>
    <d v="2011-11-02T00:00:00"/>
    <d v="2011-11-06T00:00:00"/>
    <s v="On Date"/>
    <s v="ShahidHopkins"/>
    <s v="United States"/>
    <s v="San Francisco"/>
    <s v="California"/>
    <s v="Storage"/>
    <s v="Adjustable Depth Letter/Legal Cart"/>
    <n v="128.8366"/>
    <n v="362.92"/>
    <n v="2"/>
    <n v="105.24679999999999"/>
    <n v="8419.7439999999988"/>
  </r>
  <r>
    <s v="CA-2011-125731"/>
    <s v="09/10/2011"/>
    <s v="16/09/2011"/>
    <x v="1"/>
    <x v="4"/>
    <d v="2011-09-10T00:00:00"/>
    <d v="2011-09-16T00:00:00"/>
    <s v="Delay"/>
    <s v="ClayLudtke"/>
    <s v="United States"/>
    <s v="Gresham"/>
    <s v="Oregon"/>
    <s v="Envelopes"/>
    <s v="Peel &amp; Seel Envelopes"/>
    <n v="2.0175999999999998"/>
    <n v="21.728000000000002"/>
    <n v="7"/>
    <n v="7.6048"/>
    <n v="608.38400000000001"/>
  </r>
  <r>
    <s v="CA-2011-125731"/>
    <s v="09/10/2011"/>
    <s v="16/09/2011"/>
    <x v="1"/>
    <x v="4"/>
    <d v="2011-09-10T00:00:00"/>
    <d v="2011-09-16T00:00:00"/>
    <s v="Delay"/>
    <s v="ClayLudtke"/>
    <s v="United States"/>
    <s v="Gresham"/>
    <s v="Oregon"/>
    <s v="Chairs"/>
    <s v="GuestStacker Chair with Chrome Finish Legs"/>
    <n v="267.66720000000004"/>
    <n v="1487.04"/>
    <n v="5"/>
    <n v="148.70400000000001"/>
    <n v="11896.32"/>
  </r>
  <r>
    <s v="US-2014-106145"/>
    <s v="09/27/2014"/>
    <s v="27/09/2014"/>
    <x v="3"/>
    <x v="4"/>
    <d v="2014-09-27T00:00:00"/>
    <d v="2014-09-27T00:00:00"/>
    <s v="On Date"/>
    <s v="RubenAusman"/>
    <s v="United States"/>
    <s v="San Francisco"/>
    <s v="California"/>
    <s v="Envelopes"/>
    <s v="Staples"/>
    <n v="6.469199999999999"/>
    <n v="71.88"/>
    <n v="6"/>
    <n v="33.064799999999998"/>
    <n v="2645.1839999999997"/>
  </r>
  <r>
    <s v="US-2014-106145"/>
    <s v="09/27/2014"/>
    <s v="27/09/2014"/>
    <x v="3"/>
    <x v="4"/>
    <d v="2014-09-27T00:00:00"/>
    <d v="2014-09-27T00:00:00"/>
    <s v="On Date"/>
    <s v="RubenAusman"/>
    <s v="United States"/>
    <s v="San Francisco"/>
    <s v="California"/>
    <s v="Furnishings"/>
    <s v="Stackable Trays"/>
    <n v="2.0944000000000003"/>
    <n v="9.24"/>
    <n v="3"/>
    <n v="2.9567999999999999"/>
    <n v="236.54399999999998"/>
  </r>
  <r>
    <s v="US-2014-106145"/>
    <s v="09/27/2014"/>
    <s v="27/09/2014"/>
    <x v="3"/>
    <x v="4"/>
    <d v="2014-09-27T00:00:00"/>
    <d v="2014-09-27T00:00:00"/>
    <s v="On Date"/>
    <s v="RubenAusman"/>
    <s v="United States"/>
    <s v="San Francisco"/>
    <s v="California"/>
    <s v="Paper"/>
    <s v="Xerox 1895"/>
    <n v="3.2890000000000001"/>
    <n v="35.880000000000003"/>
    <n v="6"/>
    <n v="16.146000000000001"/>
    <n v="1291.68"/>
  </r>
  <r>
    <s v="US-2014-106145"/>
    <s v="09/27/2014"/>
    <s v="27/09/2014"/>
    <x v="3"/>
    <x v="4"/>
    <d v="2014-09-27T00:00:00"/>
    <d v="2014-09-27T00:00:00"/>
    <s v="On Date"/>
    <s v="RubenAusman"/>
    <s v="United States"/>
    <s v="San Francisco"/>
    <s v="California"/>
    <s v="Binders"/>
    <s v="Wilson Jones Hanging View Binder, White, 1&quot;"/>
    <n v="3.8339999999999996"/>
    <n v="17.04"/>
    <n v="3"/>
    <n v="5.5380000000000003"/>
    <n v="443.04"/>
  </r>
  <r>
    <s v="US-2014-106145"/>
    <s v="09/27/2014"/>
    <s v="27/09/2014"/>
    <x v="3"/>
    <x v="4"/>
    <d v="2014-09-27T00:00:00"/>
    <d v="2014-09-27T00:00:00"/>
    <s v="On Date"/>
    <s v="RubenAusman"/>
    <s v="United States"/>
    <s v="San Francisco"/>
    <s v="California"/>
    <s v="Binders"/>
    <s v="Fellowes PB300 Plastic Comb Binding Machine"/>
    <n v="205.63470000000001"/>
    <n v="931.17600000000004"/>
    <n v="3"/>
    <n v="314.27190000000002"/>
    <n v="25141.752"/>
  </r>
  <r>
    <s v="CA-2013-107146"/>
    <s v="06/18/2013"/>
    <s v="20/06/2013"/>
    <x v="0"/>
    <x v="0"/>
    <d v="2013-06-18T00:00:00"/>
    <d v="2013-06-20T00:00:00"/>
    <s v="On Date"/>
    <s v="LenaCreighton"/>
    <s v="United States"/>
    <s v="Longmont"/>
    <s v="Colorado"/>
    <s v="Furnishings"/>
    <s v="Rubbermaid ClusterMat Chairmats, Mat Size- 66&quot; x 60&quot;, Lip 20&quot; x 11&quot; -90 Degree Angle"/>
    <n v="93.223199999999991"/>
    <n v="266.35199999999998"/>
    <n v="3"/>
    <n v="-13.317600000000001"/>
    <n v="-1065.4080000000001"/>
  </r>
  <r>
    <s v="CA-2013-107146"/>
    <s v="06/18/2013"/>
    <s v="20/06/2013"/>
    <x v="0"/>
    <x v="0"/>
    <d v="2013-06-18T00:00:00"/>
    <d v="2013-06-20T00:00:00"/>
    <s v="On Date"/>
    <s v="LenaCreighton"/>
    <s v="United States"/>
    <s v="Longmont"/>
    <s v="Colorado"/>
    <s v="Chairs"/>
    <s v="Global Manager's Adjustable Task Chair, Storm"/>
    <n v="107.19580000000001"/>
    <n v="483.13600000000002"/>
    <n v="4"/>
    <n v="54.352800000000002"/>
    <n v="4348.2240000000002"/>
  </r>
  <r>
    <s v="US-2014-160143"/>
    <s v="04/01/2014"/>
    <s v="08/04/2014"/>
    <x v="3"/>
    <x v="10"/>
    <d v="2014-04-01T00:00:00"/>
    <d v="2014-04-08T00:00:00"/>
    <s v="Delay"/>
    <s v="HenryGoldwyn"/>
    <s v="United States"/>
    <s v="Los Angeles"/>
    <s v="California"/>
    <s v="Supplies"/>
    <s v="Acme Tagit Stainless Steel Antibacterial Scissors"/>
    <n v="7.2270000000000003"/>
    <n v="29.7"/>
    <n v="3"/>
    <n v="8.0190000000000001"/>
    <n v="641.52"/>
  </r>
  <r>
    <s v="CA-2013-106460"/>
    <s v="02/19/2013"/>
    <s v="22/02/2013"/>
    <x v="0"/>
    <x v="11"/>
    <d v="2013-02-19T00:00:00"/>
    <d v="2013-02-22T00:00:00"/>
    <s v="On Date"/>
    <s v="GregTran"/>
    <s v="United States"/>
    <s v="San Francisco"/>
    <s v="California"/>
    <s v="Paper"/>
    <s v="Xerox 1880"/>
    <n v="18.783199999999997"/>
    <n v="70.88"/>
    <n v="2"/>
    <n v="33.313600000000001"/>
    <n v="2665.0880000000002"/>
  </r>
  <r>
    <s v="US-2014-112347"/>
    <s v="12/03/2014"/>
    <s v="07/12/2014"/>
    <x v="3"/>
    <x v="1"/>
    <d v="2014-12-03T00:00:00"/>
    <d v="2014-12-07T00:00:00"/>
    <s v="On Date"/>
    <s v="BillStewart"/>
    <s v="United States"/>
    <s v="Denver"/>
    <s v="Colorado"/>
    <s v="Storage"/>
    <s v="Letter Size Cart"/>
    <n v="101.4306"/>
    <n v="114.288"/>
    <n v="1"/>
    <n v="12.8574"/>
    <n v="1028.5920000000001"/>
  </r>
  <r>
    <s v="US-2014-112347"/>
    <s v="12/03/2014"/>
    <s v="07/12/2014"/>
    <x v="3"/>
    <x v="1"/>
    <d v="2014-12-03T00:00:00"/>
    <d v="2014-12-07T00:00:00"/>
    <s v="On Date"/>
    <s v="BillStewart"/>
    <s v="United States"/>
    <s v="Denver"/>
    <s v="Colorado"/>
    <s v="Binders"/>
    <s v="Aluminum Screw Posts"/>
    <n v="7.6300000000000008"/>
    <n v="36.624000000000002"/>
    <n v="8"/>
    <n v="-24.416"/>
    <n v="-1953.28"/>
  </r>
  <r>
    <s v="US-2014-112347"/>
    <s v="12/03/2014"/>
    <s v="07/12/2014"/>
    <x v="3"/>
    <x v="1"/>
    <d v="2014-12-03T00:00:00"/>
    <d v="2014-12-07T00:00:00"/>
    <s v="On Date"/>
    <s v="BillStewart"/>
    <s v="United States"/>
    <s v="Denver"/>
    <s v="Colorado"/>
    <s v="Bookcases"/>
    <s v="Hon 4-Shelf Metal Bookcases"/>
    <n v="75.734999999999999"/>
    <n v="242.352"/>
    <n v="8"/>
    <n v="-363.52800000000002"/>
    <n v="-29082.240000000002"/>
  </r>
  <r>
    <s v="US-2014-112347"/>
    <s v="12/03/2014"/>
    <s v="07/12/2014"/>
    <x v="3"/>
    <x v="1"/>
    <d v="2014-12-03T00:00:00"/>
    <d v="2014-12-07T00:00:00"/>
    <s v="On Date"/>
    <s v="BillStewart"/>
    <s v="United States"/>
    <s v="Denver"/>
    <s v="Colorado"/>
    <s v="Phones"/>
    <s v="Seidio BD2-HK3IPH5-BK DILEX Case and Holster Combo for Apple iPhone 5/5s - Black"/>
    <n v="22.327200000000001"/>
    <n v="49.616"/>
    <n v="2"/>
    <n v="4.9615999999999998"/>
    <n v="396.928"/>
  </r>
  <r>
    <s v="US-2014-112347"/>
    <s v="12/03/2014"/>
    <s v="07/12/2014"/>
    <x v="3"/>
    <x v="1"/>
    <d v="2014-12-03T00:00:00"/>
    <d v="2014-12-07T00:00:00"/>
    <s v="On Date"/>
    <s v="BillStewart"/>
    <s v="United States"/>
    <s v="Denver"/>
    <s v="Colorado"/>
    <s v="Furnishings"/>
    <s v="Tenex 46&quot; x 60&quot; Computer Anti-Static Chairmat, Rectangular Shaped"/>
    <n v="84.784000000000006"/>
    <n v="508.70400000000001"/>
    <n v="6"/>
    <n v="0"/>
    <n v="0"/>
  </r>
  <r>
    <s v="US-2014-112347"/>
    <s v="12/03/2014"/>
    <s v="07/12/2014"/>
    <x v="3"/>
    <x v="1"/>
    <d v="2014-12-03T00:00:00"/>
    <d v="2014-12-07T00:00:00"/>
    <s v="On Date"/>
    <s v="BillStewart"/>
    <s v="United States"/>
    <s v="Denver"/>
    <s v="Colorado"/>
    <s v="Phones"/>
    <s v="Macally Suction Cup Mount"/>
    <n v="11.950000000000001"/>
    <n v="57.36"/>
    <n v="6"/>
    <n v="-14.34"/>
    <n v="-1147.2"/>
  </r>
  <r>
    <s v="US-2014-112347"/>
    <s v="12/03/2014"/>
    <s v="07/12/2014"/>
    <x v="3"/>
    <x v="1"/>
    <d v="2014-12-03T00:00:00"/>
    <d v="2014-12-07T00:00:00"/>
    <s v="On Date"/>
    <s v="BillStewart"/>
    <s v="United States"/>
    <s v="Denver"/>
    <s v="Colorado"/>
    <s v="Chairs"/>
    <s v="Hon GuestStacker Chair"/>
    <n v="167.73579999999998"/>
    <n v="906.68"/>
    <n v="5"/>
    <n v="68.001000000000005"/>
    <n v="5440.08"/>
  </r>
  <r>
    <s v="CA-2014-157672"/>
    <s v="10/06/2014"/>
    <s v="08/10/2014"/>
    <x v="3"/>
    <x v="8"/>
    <d v="2014-10-06T00:00:00"/>
    <d v="2014-10-08T00:00:00"/>
    <s v="On Date"/>
    <s v="RossBaird"/>
    <s v="United States"/>
    <s v="Denver"/>
    <s v="Colorado"/>
    <s v="Accessories"/>
    <s v="LogitechÂ MX Performance Wireless Mouse"/>
    <n v="25.130699999999997"/>
    <n v="63.823999999999998"/>
    <n v="2"/>
    <n v="13.5626"/>
    <n v="1085.008"/>
  </r>
  <r>
    <s v="US-2013-166660"/>
    <s v="01/30/2013"/>
    <s v="01/02/2013"/>
    <x v="0"/>
    <x v="5"/>
    <d v="2013-01-30T00:00:00"/>
    <d v="2013-02-01T00:00:00"/>
    <s v="On Date"/>
    <s v="TimBrockman"/>
    <s v="United States"/>
    <s v="Seattle"/>
    <s v="Washington"/>
    <s v="Chairs"/>
    <s v="Global Deluxe High-Back Office Chair in Storm"/>
    <n v="123.7509"/>
    <n v="435.16800000000001"/>
    <n v="4"/>
    <n v="-59.835599999999999"/>
    <n v="-4786.848"/>
  </r>
  <r>
    <s v="US-2013-166660"/>
    <s v="01/30/2013"/>
    <s v="01/02/2013"/>
    <x v="0"/>
    <x v="5"/>
    <d v="2013-01-30T00:00:00"/>
    <d v="2013-02-01T00:00:00"/>
    <s v="On Date"/>
    <s v="TimBrockman"/>
    <s v="United States"/>
    <s v="Seattle"/>
    <s v="Washington"/>
    <s v="Bookcases"/>
    <s v="O'Sullivan 2-Shelf Heavy-Duty Bookcases"/>
    <n v="40.807199999999995"/>
    <n v="48.58"/>
    <n v="1"/>
    <n v="7.7728000000000002"/>
    <n v="621.82400000000007"/>
  </r>
  <r>
    <s v="CA-2011-133830"/>
    <s v="12/05/2011"/>
    <s v="10/12/2011"/>
    <x v="1"/>
    <x v="1"/>
    <d v="2011-12-05T00:00:00"/>
    <d v="2011-12-10T00:00:00"/>
    <s v="On Date"/>
    <s v="RobLucas"/>
    <s v="United States"/>
    <s v="Los Angeles"/>
    <s v="California"/>
    <s v="Art"/>
    <s v="Prang Colored Pencils"/>
    <n v="1.617"/>
    <n v="26.46"/>
    <n v="9"/>
    <n v="11.907"/>
    <n v="952.56"/>
  </r>
  <r>
    <s v="CA-2011-133830"/>
    <s v="12/05/2011"/>
    <s v="10/12/2011"/>
    <x v="1"/>
    <x v="1"/>
    <d v="2011-12-05T00:00:00"/>
    <d v="2011-12-10T00:00:00"/>
    <s v="On Date"/>
    <s v="RobLucas"/>
    <s v="United States"/>
    <s v="Los Angeles"/>
    <s v="California"/>
    <s v="Paper"/>
    <s v="Xerox 1933"/>
    <n v="6.5083999999999991"/>
    <n v="49.12"/>
    <n v="4"/>
    <n v="23.086400000000001"/>
    <n v="1846.912"/>
  </r>
  <r>
    <s v="CA-2011-133830"/>
    <s v="12/05/2011"/>
    <s v="10/12/2011"/>
    <x v="1"/>
    <x v="1"/>
    <d v="2011-12-05T00:00:00"/>
    <d v="2011-12-10T00:00:00"/>
    <s v="On Date"/>
    <s v="RobLucas"/>
    <s v="United States"/>
    <s v="Los Angeles"/>
    <s v="California"/>
    <s v="Fasteners"/>
    <s v="Advantus Plastic Paper Clips"/>
    <n v="2.6"/>
    <n v="15"/>
    <n v="3"/>
    <n v="7.2"/>
    <n v="576"/>
  </r>
  <r>
    <s v="CA-2012-129532"/>
    <s v="12/08/2012"/>
    <s v="12/12/2012"/>
    <x v="2"/>
    <x v="1"/>
    <d v="2012-12-08T00:00:00"/>
    <d v="2012-12-12T00:00:00"/>
    <s v="On Date"/>
    <s v="YanaSorensen"/>
    <s v="United States"/>
    <s v="Los Angeles"/>
    <s v="California"/>
    <s v="Storage"/>
    <s v="Stur-D-Stor Shelving, Vertical 5-Shelf: 72&quot;H x 36&quot;W x 18 1/2&quot;D"/>
    <n v="108.7604"/>
    <n v="221.96"/>
    <n v="2"/>
    <n v="4.4391999999999996"/>
    <n v="355.13599999999997"/>
  </r>
  <r>
    <s v="CA-2012-129532"/>
    <s v="12/08/2012"/>
    <s v="12/12/2012"/>
    <x v="2"/>
    <x v="1"/>
    <d v="2012-12-08T00:00:00"/>
    <d v="2012-12-12T00:00:00"/>
    <s v="On Date"/>
    <s v="YanaSorensen"/>
    <s v="United States"/>
    <s v="Los Angeles"/>
    <s v="California"/>
    <s v="Accessories"/>
    <s v="WD My Passport Ultra 500GB Portable External Hard Drive"/>
    <n v="48.97"/>
    <n v="236"/>
    <n v="4"/>
    <n v="40.119999999999997"/>
    <n v="3209.6"/>
  </r>
  <r>
    <s v="CA-2011-134726"/>
    <s v="11/02/2011"/>
    <s v="07/11/2011"/>
    <x v="1"/>
    <x v="7"/>
    <d v="2011-11-02T00:00:00"/>
    <d v="2011-11-07T00:00:00"/>
    <s v="On Date"/>
    <s v="StevenWard"/>
    <s v="United States"/>
    <s v="Seattle"/>
    <s v="Washington"/>
    <s v="Accessories"/>
    <s v="Maxell 74 Minute CD-R Spindle, 50/Pack"/>
    <n v="13.4208"/>
    <n v="41.94"/>
    <n v="2"/>
    <n v="15.0984"/>
    <n v="1207.8720000000001"/>
  </r>
  <r>
    <s v="CA-2011-134726"/>
    <s v="11/02/2011"/>
    <s v="07/11/2011"/>
    <x v="1"/>
    <x v="7"/>
    <d v="2011-11-02T00:00:00"/>
    <d v="2011-11-07T00:00:00"/>
    <s v="On Date"/>
    <s v="StevenWard"/>
    <s v="United States"/>
    <s v="Seattle"/>
    <s v="Washington"/>
    <s v="Phones"/>
    <s v="Samsung Rugby III"/>
    <n v="48.172699999999999"/>
    <n v="52.792000000000002"/>
    <n v="1"/>
    <n v="4.6193"/>
    <n v="369.54399999999998"/>
  </r>
  <r>
    <s v="CA-2014-122945"/>
    <s v="11/17/2014"/>
    <s v="23/11/2014"/>
    <x v="3"/>
    <x v="7"/>
    <d v="2014-11-17T00:00:00"/>
    <d v="2014-11-23T00:00:00"/>
    <s v="Delay"/>
    <s v="MickBrown"/>
    <s v="United States"/>
    <s v="Roseville"/>
    <s v="California"/>
    <s v="Furnishings"/>
    <s v="DAX Cubicle Frames - 8x10"/>
    <n v="4.0389999999999997"/>
    <n v="17.309999999999999"/>
    <n v="3"/>
    <n v="5.1929999999999996"/>
    <n v="415.43999999999994"/>
  </r>
  <r>
    <s v="CA-2012-164567"/>
    <s v="06/15/2012"/>
    <s v="19/06/2012"/>
    <x v="2"/>
    <x v="0"/>
    <d v="2012-06-15T00:00:00"/>
    <d v="2012-06-19T00:00:00"/>
    <s v="On Date"/>
    <s v="GraceKelly"/>
    <s v="United States"/>
    <s v="Los Angeles"/>
    <s v="California"/>
    <s v="Phones"/>
    <s v="Jabra SPEAK 410"/>
    <n v="67.672799999999995"/>
    <n v="225.57599999999999"/>
    <n v="3"/>
    <n v="22.557600000000001"/>
    <n v="1804.6080000000002"/>
  </r>
  <r>
    <s v="CA-2011-131947"/>
    <s v="09/17/2011"/>
    <s v="22/09/2011"/>
    <x v="1"/>
    <x v="4"/>
    <d v="2011-09-17T00:00:00"/>
    <d v="2011-09-22T00:00:00"/>
    <s v="On Date"/>
    <s v="JosephAirdo"/>
    <s v="United States"/>
    <s v="Springfield"/>
    <s v="Oregon"/>
    <s v="Art"/>
    <s v="Newell 313"/>
    <n v="2.3944000000000001"/>
    <n v="5.2480000000000002"/>
    <n v="2"/>
    <n v="0.4592"/>
    <n v="36.735999999999997"/>
  </r>
  <r>
    <s v="CA-2011-131947"/>
    <s v="09/17/2011"/>
    <s v="22/09/2011"/>
    <x v="1"/>
    <x v="4"/>
    <d v="2011-09-17T00:00:00"/>
    <d v="2011-09-22T00:00:00"/>
    <s v="On Date"/>
    <s v="JosephAirdo"/>
    <s v="United States"/>
    <s v="Springfield"/>
    <s v="Oregon"/>
    <s v="Art"/>
    <s v="Boston 16701 Slimline Battery Pencil Sharpener"/>
    <n v="11.158000000000001"/>
    <n v="38.256"/>
    <n v="3"/>
    <n v="4.782"/>
    <n v="382.56"/>
  </r>
  <r>
    <s v="CA-2011-131947"/>
    <s v="09/17/2011"/>
    <s v="22/09/2011"/>
    <x v="1"/>
    <x v="4"/>
    <d v="2011-09-17T00:00:00"/>
    <d v="2011-09-22T00:00:00"/>
    <s v="On Date"/>
    <s v="JosephAirdo"/>
    <s v="United States"/>
    <s v="Springfield"/>
    <s v="Oregon"/>
    <s v="Paper"/>
    <s v="Riverleaf Stik-Withit Designer Note Cubes"/>
    <n v="5.4324000000000003"/>
    <n v="40.24"/>
    <n v="5"/>
    <n v="13.077999999999999"/>
    <n v="1046.24"/>
  </r>
  <r>
    <s v="CA-2011-131947"/>
    <s v="09/17/2011"/>
    <s v="22/09/2011"/>
    <x v="1"/>
    <x v="4"/>
    <d v="2011-09-17T00:00:00"/>
    <d v="2011-09-22T00:00:00"/>
    <s v="On Date"/>
    <s v="JosephAirdo"/>
    <s v="United States"/>
    <s v="Springfield"/>
    <s v="Oregon"/>
    <s v="Machines"/>
    <s v="Plantronics Single Ear Headset"/>
    <n v="10.374000000000001"/>
    <n v="29.925000000000001"/>
    <n v="5"/>
    <n v="-21.945"/>
    <n v="-1755.6"/>
  </r>
  <r>
    <s v="CA-2011-131947"/>
    <s v="09/17/2011"/>
    <s v="22/09/2011"/>
    <x v="1"/>
    <x v="4"/>
    <d v="2011-09-17T00:00:00"/>
    <d v="2011-09-22T00:00:00"/>
    <s v="On Date"/>
    <s v="JosephAirdo"/>
    <s v="United States"/>
    <s v="Springfield"/>
    <s v="Oregon"/>
    <s v="Paper"/>
    <s v="Xerox 1960"/>
    <n v="17.039000000000001"/>
    <n v="148.70400000000001"/>
    <n v="6"/>
    <n v="46.47"/>
    <n v="3717.6"/>
  </r>
  <r>
    <s v="CA-2011-131947"/>
    <s v="09/17/2011"/>
    <s v="22/09/2011"/>
    <x v="1"/>
    <x v="4"/>
    <d v="2011-09-17T00:00:00"/>
    <d v="2011-09-22T00:00:00"/>
    <s v="On Date"/>
    <s v="JosephAirdo"/>
    <s v="United States"/>
    <s v="Springfield"/>
    <s v="Oregon"/>
    <s v="Accessories"/>
    <s v="Verbatim 25 GB 6x Blu-ray Single Layer Recordable Disc, 3/Pack"/>
    <n v="3.9144000000000005"/>
    <n v="55.92"/>
    <n v="10"/>
    <n v="16.776"/>
    <n v="1342.08"/>
  </r>
  <r>
    <s v="CA-2014-163209"/>
    <s v="05/04/2014"/>
    <s v="08/05/2014"/>
    <x v="3"/>
    <x v="2"/>
    <d v="2014-05-04T00:00:00"/>
    <d v="2014-05-08T00:00:00"/>
    <s v="On Date"/>
    <s v="MikeKennedy"/>
    <s v="United States"/>
    <s v="San Francisco"/>
    <s v="California"/>
    <s v="Paper"/>
    <s v="Xerox 2"/>
    <n v="3.3696000000000006"/>
    <n v="25.92"/>
    <n v="4"/>
    <n v="12.441599999999999"/>
    <n v="995.32799999999997"/>
  </r>
  <r>
    <s v="CA-2014-163209"/>
    <s v="05/04/2014"/>
    <s v="08/05/2014"/>
    <x v="3"/>
    <x v="2"/>
    <d v="2014-05-04T00:00:00"/>
    <d v="2014-05-08T00:00:00"/>
    <s v="On Date"/>
    <s v="MikeKennedy"/>
    <s v="United States"/>
    <s v="San Francisco"/>
    <s v="California"/>
    <s v="Art"/>
    <s v="Newell 350"/>
    <n v="2.3288000000000002"/>
    <n v="22.96"/>
    <n v="7"/>
    <n v="6.6584000000000003"/>
    <n v="532.67200000000003"/>
  </r>
  <r>
    <s v="CA-2011-133354"/>
    <s v="02/23/2011"/>
    <s v="25/02/2011"/>
    <x v="1"/>
    <x v="11"/>
    <d v="2011-02-23T00:00:00"/>
    <d v="2011-02-25T00:00:00"/>
    <s v="On Date"/>
    <s v="SueAnnReed"/>
    <s v="United States"/>
    <s v="Moreno Valley"/>
    <s v="California"/>
    <s v="Paper"/>
    <s v="Xerox 220"/>
    <n v="3.3696000000000002"/>
    <n v="19.440000000000001"/>
    <n v="3"/>
    <n v="9.3312000000000008"/>
    <n v="746.49600000000009"/>
  </r>
  <r>
    <s v="CA-2014-151225"/>
    <s v="10/28/2014"/>
    <s v="30/10/2014"/>
    <x v="3"/>
    <x v="8"/>
    <d v="2014-10-28T00:00:00"/>
    <d v="2014-10-30T00:00:00"/>
    <s v="On Date"/>
    <s v="JimMitchum"/>
    <s v="United States"/>
    <s v="Los Angeles"/>
    <s v="California"/>
    <s v="Tables"/>
    <s v="Chromcraft Rectangular Conference Tables"/>
    <n v="180.09719999999999"/>
    <n v="189.57599999999999"/>
    <n v="1"/>
    <n v="9.4787999999999997"/>
    <n v="758.30399999999997"/>
  </r>
  <r>
    <s v="CA-2014-151225"/>
    <s v="10/28/2014"/>
    <s v="30/10/2014"/>
    <x v="3"/>
    <x v="8"/>
    <d v="2014-10-28T00:00:00"/>
    <d v="2014-10-30T00:00:00"/>
    <s v="On Date"/>
    <s v="JimMitchum"/>
    <s v="United States"/>
    <s v="Los Angeles"/>
    <s v="California"/>
    <s v="Phones"/>
    <s v="Griffin GC17055 Auxiliary Audio Cable"/>
    <n v="12.9528"/>
    <n v="71.959999999999994"/>
    <n v="5"/>
    <n v="7.1959999999999997"/>
    <n v="575.67999999999995"/>
  </r>
  <r>
    <s v="US-2011-144078"/>
    <s v="11/25/2011"/>
    <s v="29/11/2011"/>
    <x v="1"/>
    <x v="7"/>
    <d v="2011-11-25T00:00:00"/>
    <d v="2011-11-29T00:00:00"/>
    <s v="On Date"/>
    <s v="RichardBierner"/>
    <s v="United States"/>
    <s v="Los Angeles"/>
    <s v="California"/>
    <s v="Phones"/>
    <s v="Logitech Mobile Speakerphone P710e -Â speaker phone"/>
    <n v="98.535399999999996"/>
    <n v="539.91999999999996"/>
    <n v="5"/>
    <n v="47.243000000000002"/>
    <n v="3779.44"/>
  </r>
  <r>
    <s v="US-2011-144078"/>
    <s v="11/25/2011"/>
    <s v="29/11/2011"/>
    <x v="1"/>
    <x v="7"/>
    <d v="2011-11-25T00:00:00"/>
    <d v="2011-11-29T00:00:00"/>
    <s v="On Date"/>
    <s v="RichardBierner"/>
    <s v="United States"/>
    <s v="Los Angeles"/>
    <s v="California"/>
    <s v="Chairs"/>
    <s v="Hon GuestStacker Chair"/>
    <n v="167.73580000000001"/>
    <n v="725.34400000000005"/>
    <n v="4"/>
    <n v="54.400799999999997"/>
    <n v="4352.0639999999994"/>
  </r>
  <r>
    <s v="US-2011-144078"/>
    <s v="11/25/2011"/>
    <s v="29/11/2011"/>
    <x v="1"/>
    <x v="7"/>
    <d v="2011-11-25T00:00:00"/>
    <d v="2011-11-29T00:00:00"/>
    <s v="On Date"/>
    <s v="RichardBierner"/>
    <s v="United States"/>
    <s v="Los Angeles"/>
    <s v="California"/>
    <s v="Art"/>
    <s v="Staples"/>
    <n v="1.6120000000000001"/>
    <n v="7.44"/>
    <n v="3"/>
    <n v="2.6040000000000001"/>
    <n v="208.32"/>
  </r>
  <r>
    <s v="US-2012-159499"/>
    <s v="11/21/2012"/>
    <s v="23/11/2012"/>
    <x v="2"/>
    <x v="7"/>
    <d v="2012-11-21T00:00:00"/>
    <d v="2012-11-23T00:00:00"/>
    <s v="On Date"/>
    <s v="EudokiaMartin"/>
    <s v="United States"/>
    <s v="Phoenix"/>
    <s v="Arizona"/>
    <s v="Appliances"/>
    <s v="Fellowes Command Center 5-outlet power strip"/>
    <n v="49.523199999999996"/>
    <n v="325.63200000000001"/>
    <n v="6"/>
    <n v="28.492799999999999"/>
    <n v="2279.424"/>
  </r>
  <r>
    <s v="US-2012-159499"/>
    <s v="11/21/2012"/>
    <s v="23/11/2012"/>
    <x v="2"/>
    <x v="7"/>
    <d v="2012-11-21T00:00:00"/>
    <d v="2012-11-23T00:00:00"/>
    <s v="On Date"/>
    <s v="EudokiaMartin"/>
    <s v="United States"/>
    <s v="Phoenix"/>
    <s v="Arizona"/>
    <s v="Accessories"/>
    <s v="Belkin Standard 104 key USB Keyboard"/>
    <n v="12.4015"/>
    <n v="23.344000000000001"/>
    <n v="2"/>
    <n v="-1.4590000000000001"/>
    <n v="-116.72"/>
  </r>
  <r>
    <s v="US-2012-159499"/>
    <s v="11/21/2012"/>
    <s v="23/11/2012"/>
    <x v="2"/>
    <x v="7"/>
    <d v="2012-11-21T00:00:00"/>
    <d v="2012-11-23T00:00:00"/>
    <s v="On Date"/>
    <s v="EudokiaMartin"/>
    <s v="United States"/>
    <s v="Phoenix"/>
    <s v="Arizona"/>
    <s v="Labels"/>
    <s v="Avery 506"/>
    <n v="2.2302"/>
    <n v="16.52"/>
    <n v="5"/>
    <n v="5.3689999999999998"/>
    <n v="429.52"/>
  </r>
  <r>
    <s v="US-2013-157490"/>
    <s v="10/07/2013"/>
    <s v="08/10/2013"/>
    <x v="0"/>
    <x v="8"/>
    <d v="2013-10-07T00:00:00"/>
    <d v="2013-10-08T00:00:00"/>
    <s v="On Date"/>
    <s v="LaurelBeltran"/>
    <s v="United States"/>
    <s v="Pueblo"/>
    <s v="Colorado"/>
    <s v="Machines"/>
    <s v="Zebra GK420t Direct Thermal/Thermal Transfer Printer"/>
    <n v="273.66500000000002"/>
    <n v="703.71"/>
    <n v="6"/>
    <n v="-938.28"/>
    <n v="-75062.399999999994"/>
  </r>
  <r>
    <s v="US-2013-157490"/>
    <s v="10/07/2013"/>
    <s v="08/10/2013"/>
    <x v="0"/>
    <x v="8"/>
    <d v="2013-10-07T00:00:00"/>
    <d v="2013-10-08T00:00:00"/>
    <s v="On Date"/>
    <s v="LaurelBeltran"/>
    <s v="United States"/>
    <s v="Pueblo"/>
    <s v="Colorado"/>
    <s v="Binders"/>
    <s v="Recycled Easel Ring Binders"/>
    <n v="8.2059999999999995"/>
    <n v="17.904"/>
    <n v="4"/>
    <n v="-14.92"/>
    <n v="-1193.5999999999999"/>
  </r>
  <r>
    <s v="US-2013-157490"/>
    <s v="10/07/2013"/>
    <s v="08/10/2013"/>
    <x v="0"/>
    <x v="8"/>
    <d v="2013-10-07T00:00:00"/>
    <d v="2013-10-08T00:00:00"/>
    <s v="On Date"/>
    <s v="LaurelBeltran"/>
    <s v="United States"/>
    <s v="Pueblo"/>
    <s v="Colorado"/>
    <s v="Binders"/>
    <s v="Avery Framed View Binder, EZD Ring (Locking), Navy, 1 1/2&quot;"/>
    <n v="5.2894000000000005"/>
    <n v="11.976000000000001"/>
    <n v="4"/>
    <n v="-9.1815999999999995"/>
    <n v="-734.52800000000002"/>
  </r>
  <r>
    <s v="US-2013-157490"/>
    <s v="10/07/2013"/>
    <s v="08/10/2013"/>
    <x v="0"/>
    <x v="8"/>
    <d v="2013-10-07T00:00:00"/>
    <d v="2013-10-08T00:00:00"/>
    <s v="On Date"/>
    <s v="LaurelBeltran"/>
    <s v="United States"/>
    <s v="Pueblo"/>
    <s v="Colorado"/>
    <s v="Accessories"/>
    <s v="Memorex 25GB 6X Branded Blu-Ray Recordable Disc, 15/Pack"/>
    <n v="13.422099999999999"/>
    <n v="67.959999999999994"/>
    <n v="5"/>
    <n v="0.84950000000000003"/>
    <n v="67.960000000000008"/>
  </r>
  <r>
    <s v="CA-2012-161452"/>
    <s v="04/05/2012"/>
    <s v="11/04/2012"/>
    <x v="2"/>
    <x v="10"/>
    <d v="2012-04-05T00:00:00"/>
    <d v="2012-04-11T00:00:00"/>
    <s v="Delay"/>
    <s v="CarolAdams"/>
    <s v="United States"/>
    <s v="Los Angeles"/>
    <s v="California"/>
    <s v="Chairs"/>
    <s v="GuestStacker Chair with Chrome Finish Legs"/>
    <n v="267.66720000000004"/>
    <n v="892.22400000000005"/>
    <n v="3"/>
    <n v="89.222399999999993"/>
    <n v="7137.7919999999995"/>
  </r>
  <r>
    <s v="CA-2013-138968"/>
    <s v="03/16/2013"/>
    <s v="17/03/2013"/>
    <x v="0"/>
    <x v="9"/>
    <d v="2013-03-16T00:00:00"/>
    <d v="2013-03-17T00:00:00"/>
    <s v="On Date"/>
    <s v="FredChung"/>
    <s v="United States"/>
    <s v="San Francisco"/>
    <s v="California"/>
    <s v="Binders"/>
    <s v="Avery Round Ring Poly Binders"/>
    <n v="1.4483999999999999"/>
    <n v="4.5439999999999996"/>
    <n v="2"/>
    <n v="1.6472"/>
    <n v="131.77600000000001"/>
  </r>
  <r>
    <s v="CA-2013-138968"/>
    <s v="03/16/2013"/>
    <s v="17/03/2013"/>
    <x v="0"/>
    <x v="9"/>
    <d v="2013-03-16T00:00:00"/>
    <d v="2013-03-17T00:00:00"/>
    <s v="On Date"/>
    <s v="FredChung"/>
    <s v="United States"/>
    <s v="San Francisco"/>
    <s v="California"/>
    <s v="Chairs"/>
    <s v="Global Comet Stacking Arm Chair"/>
    <n v="316.88249999999999"/>
    <n v="1352.0319999999999"/>
    <n v="4"/>
    <n v="84.501999999999995"/>
    <n v="6760.16"/>
  </r>
  <r>
    <s v="CA-2012-107685"/>
    <s v="11/30/2012"/>
    <s v="02/12/2012"/>
    <x v="2"/>
    <x v="7"/>
    <d v="2012-11-30T00:00:00"/>
    <d v="2012-12-02T00:00:00"/>
    <s v="On Date"/>
    <s v="JohnMurray"/>
    <s v="United States"/>
    <s v="Las Vegas"/>
    <s v="Nevada"/>
    <s v="Furnishings"/>
    <s v="DAX Contemporary Wood Frame with Silver Metal Mat, Desktop, 11 x 14 Size"/>
    <n v="12.953599999999998"/>
    <n v="80.959999999999994"/>
    <n v="4"/>
    <n v="29.145600000000002"/>
    <n v="2331.6480000000001"/>
  </r>
  <r>
    <s v="CA-2012-107685"/>
    <s v="11/30/2012"/>
    <s v="02/12/2012"/>
    <x v="2"/>
    <x v="7"/>
    <d v="2012-11-30T00:00:00"/>
    <d v="2012-12-02T00:00:00"/>
    <s v="On Date"/>
    <s v="JohnMurray"/>
    <s v="United States"/>
    <s v="Las Vegas"/>
    <s v="Nevada"/>
    <s v="Paper"/>
    <s v="Xerox 1997"/>
    <n v="3.3696000000000006"/>
    <n v="25.92"/>
    <n v="4"/>
    <n v="12.441599999999999"/>
    <n v="995.32799999999997"/>
  </r>
  <r>
    <s v="US-2011-120740"/>
    <s v="04/15/2011"/>
    <s v="15/04/2011"/>
    <x v="1"/>
    <x v="10"/>
    <d v="2011-04-15T00:00:00"/>
    <d v="2011-04-15T00:00:00"/>
    <s v="On Date"/>
    <s v="PaulStevenson"/>
    <s v="United States"/>
    <s v="Los Angeles"/>
    <s v="California"/>
    <s v="Appliances"/>
    <s v="Belkin F9G930V10-GRY 9 Outlet Surge"/>
    <n v="37.970799999999997"/>
    <n v="106.96"/>
    <n v="2"/>
    <n v="31.0184"/>
    <n v="2481.4719999999998"/>
  </r>
  <r>
    <s v="US-2011-120740"/>
    <s v="04/15/2011"/>
    <s v="15/04/2011"/>
    <x v="1"/>
    <x v="10"/>
    <d v="2011-04-15T00:00:00"/>
    <d v="2011-04-15T00:00:00"/>
    <s v="On Date"/>
    <s v="PaulStevenson"/>
    <s v="United States"/>
    <s v="Los Angeles"/>
    <s v="California"/>
    <s v="Furnishings"/>
    <s v="Howard Miller 13&quot; Diameter Goldtone Round Wall Clock"/>
    <n v="27.694599999999998"/>
    <n v="187.76"/>
    <n v="4"/>
    <n v="76.9816"/>
    <n v="6158.5280000000002"/>
  </r>
  <r>
    <s v="US-2014-141509"/>
    <s v="09/30/2014"/>
    <s v="02/10/2014"/>
    <x v="3"/>
    <x v="4"/>
    <d v="2014-09-30T00:00:00"/>
    <d v="2014-10-02T00:00:00"/>
    <s v="On Date"/>
    <s v="SoniaCooley"/>
    <s v="United States"/>
    <s v="Los Angeles"/>
    <s v="California"/>
    <s v="Art"/>
    <s v="Newell 334"/>
    <n v="14.6816"/>
    <n v="99.2"/>
    <n v="5"/>
    <n v="25.792000000000002"/>
    <n v="2063.36"/>
  </r>
  <r>
    <s v="CA-2014-133487"/>
    <s v="05/07/2014"/>
    <s v="10/05/2014"/>
    <x v="3"/>
    <x v="2"/>
    <d v="2014-05-07T00:00:00"/>
    <d v="2014-05-10T00:00:00"/>
    <s v="On Date"/>
    <s v="TrudySchmidt"/>
    <s v="United States"/>
    <s v="Rancho Cucamonga"/>
    <s v="California"/>
    <s v="Appliances"/>
    <s v="Eureka The Boss Cordless Rechargeable Stick Vac"/>
    <n v="37.215399999999995"/>
    <n v="152.94"/>
    <n v="3"/>
    <n v="41.293799999999997"/>
    <n v="3303.5039999999999"/>
  </r>
  <r>
    <s v="CA-2011-102330"/>
    <s v="12/29/2011"/>
    <s v="03/01/2012"/>
    <x v="2"/>
    <x v="1"/>
    <d v="2011-12-29T00:00:00"/>
    <d v="2012-01-03T00:00:00"/>
    <s v="On Date"/>
    <s v="ArianneIrving"/>
    <s v="United States"/>
    <s v="Brentwood"/>
    <s v="California"/>
    <s v="Labels"/>
    <s v="Alphabetical Labels for Top Tab Filing"/>
    <n v="7.3999999999999995"/>
    <n v="88.8"/>
    <n v="6"/>
    <n v="44.4"/>
    <n v="3552"/>
  </r>
  <r>
    <s v="CA-2011-102330"/>
    <s v="12/29/2011"/>
    <s v="03/01/2012"/>
    <x v="2"/>
    <x v="1"/>
    <d v="2011-12-29T00:00:00"/>
    <d v="2012-01-03T00:00:00"/>
    <s v="On Date"/>
    <s v="ArianneIrving"/>
    <s v="United States"/>
    <s v="Brentwood"/>
    <s v="California"/>
    <s v="Phones"/>
    <s v="HTC One"/>
    <n v="70.992900000000006"/>
    <n v="319.96800000000002"/>
    <n v="4"/>
    <n v="35.996400000000001"/>
    <n v="2879.712"/>
  </r>
  <r>
    <s v="CA-2013-118899"/>
    <s v="03/23/2013"/>
    <s v="23/03/2013"/>
    <x v="0"/>
    <x v="9"/>
    <d v="2013-03-23T00:00:00"/>
    <d v="2013-03-23T00:00:00"/>
    <s v="On Date"/>
    <s v="MarcCrier"/>
    <s v="United States"/>
    <s v="Seattle"/>
    <s v="Washington"/>
    <s v="Chairs"/>
    <s v="Global Stack Chair with Arms, Black"/>
    <n v="21.885400000000001"/>
    <n v="167.88800000000001"/>
    <n v="7"/>
    <n v="14.690200000000001"/>
    <n v="1175.2160000000001"/>
  </r>
  <r>
    <s v="CA-2014-100237"/>
    <s v="10/16/2014"/>
    <s v="20/10/2014"/>
    <x v="3"/>
    <x v="8"/>
    <d v="2014-10-16T00:00:00"/>
    <d v="2014-10-20T00:00:00"/>
    <s v="On Date"/>
    <s v="StuartVan"/>
    <s v="United States"/>
    <s v="Orem"/>
    <s v="Utah"/>
    <s v="Art"/>
    <s v="Avery Hi-Liter Smear-Safe Highlighters"/>
    <n v="3.7376"/>
    <n v="11.68"/>
    <n v="2"/>
    <n v="4.2047999999999996"/>
    <n v="336.38399999999996"/>
  </r>
  <r>
    <s v="US-2012-142811"/>
    <s v="04/02/2012"/>
    <s v="07/04/2012"/>
    <x v="2"/>
    <x v="10"/>
    <d v="2012-04-02T00:00:00"/>
    <d v="2012-04-07T00:00:00"/>
    <s v="On Date"/>
    <s v="JohnLucas"/>
    <s v="United States"/>
    <s v="Mesa"/>
    <s v="Arizona"/>
    <s v="Phones"/>
    <s v="Samsung HM1900 Bluetooth Headset"/>
    <n v="10.975"/>
    <n v="87.8"/>
    <n v="5"/>
    <n v="32.924999999999997"/>
    <n v="2634"/>
  </r>
  <r>
    <s v="CA-2011-150203"/>
    <s v="12/05/2011"/>
    <s v="07/12/2011"/>
    <x v="1"/>
    <x v="1"/>
    <d v="2011-12-05T00:00:00"/>
    <d v="2011-12-07T00:00:00"/>
    <s v="On Date"/>
    <s v="JoniBlumstein"/>
    <s v="United States"/>
    <s v="Los Angeles"/>
    <s v="California"/>
    <s v="Appliances"/>
    <s v="Fellowes 8 Outlet Superior Workstation Surge Protector"/>
    <n v="29.614100000000001"/>
    <n v="250.26"/>
    <n v="6"/>
    <n v="72.575400000000002"/>
    <n v="5806.0320000000002"/>
  </r>
  <r>
    <s v="CA-2012-149636"/>
    <s v="01/06/2012"/>
    <s v="12/01/2012"/>
    <x v="2"/>
    <x v="5"/>
    <d v="2012-01-06T00:00:00"/>
    <d v="2012-01-12T00:00:00"/>
    <s v="Delay"/>
    <s v="StefaniaPerrino"/>
    <s v="United States"/>
    <s v="Colorado Springs"/>
    <s v="Colorado"/>
    <s v="Paper"/>
    <s v="It's Hot Message Books with Stickers, 2 3/4&quot; x 5&quot;"/>
    <n v="4.07"/>
    <n v="29.6"/>
    <n v="5"/>
    <n v="9.25"/>
    <n v="740"/>
  </r>
  <r>
    <s v="CA-2012-149636"/>
    <s v="01/06/2012"/>
    <s v="12/01/2012"/>
    <x v="2"/>
    <x v="5"/>
    <d v="2012-01-06T00:00:00"/>
    <d v="2012-01-12T00:00:00"/>
    <s v="Delay"/>
    <s v="StefaniaPerrino"/>
    <s v="United States"/>
    <s v="Colorado Springs"/>
    <s v="Colorado"/>
    <s v="Binders"/>
    <s v="Recycled Pressboard Report Cover with Reinforced Top Hinge"/>
    <n v="1.6473"/>
    <n v="1.9379999999999999"/>
    <n v="2"/>
    <n v="-1.3566"/>
    <n v="-108.52800000000001"/>
  </r>
  <r>
    <s v="US-2014-146213"/>
    <s v="09/10/2014"/>
    <s v="15/09/2014"/>
    <x v="3"/>
    <x v="4"/>
    <d v="2014-09-10T00:00:00"/>
    <d v="2014-09-15T00:00:00"/>
    <s v="On Date"/>
    <s v="MattConnell"/>
    <s v="United States"/>
    <s v="Los Angeles"/>
    <s v="California"/>
    <s v="Accessories"/>
    <s v="Microsoft Wireless Mobile Mouse 4000"/>
    <n v="27.193200000000004"/>
    <n v="159.96"/>
    <n v="4"/>
    <n v="51.187199999999997"/>
    <n v="4094.9759999999997"/>
  </r>
  <r>
    <s v="US-2014-138086"/>
    <s v="04/17/2014"/>
    <s v="21/04/2014"/>
    <x v="3"/>
    <x v="10"/>
    <d v="2014-04-17T00:00:00"/>
    <d v="2014-04-21T00:00:00"/>
    <s v="On Date"/>
    <s v="JesusOcampo"/>
    <s v="United States"/>
    <s v="San Francisco"/>
    <s v="California"/>
    <s v="Appliances"/>
    <s v="Hoover Commercial SteamVac"/>
    <n v="9.5060000000000002"/>
    <n v="40.74"/>
    <n v="3"/>
    <n v="12.222"/>
    <n v="977.76"/>
  </r>
  <r>
    <s v="CA-2014-104850"/>
    <s v="06/14/2014"/>
    <s v="20/06/2014"/>
    <x v="3"/>
    <x v="0"/>
    <d v="2014-06-14T00:00:00"/>
    <d v="2014-06-20T00:00:00"/>
    <s v="Delay"/>
    <s v="TamaraWillingham"/>
    <s v="United States"/>
    <s v="Seattle"/>
    <s v="Washington"/>
    <s v="Chairs"/>
    <s v="Global Wood Trimmed Manager's Task Chair, Khaki"/>
    <n v="79.152600000000007"/>
    <n v="291.13600000000002"/>
    <n v="4"/>
    <n v="-25.474399999999999"/>
    <n v="-2037.952"/>
  </r>
  <r>
    <s v="CA-2014-134418"/>
    <s v="09/16/2014"/>
    <s v="21/09/2014"/>
    <x v="3"/>
    <x v="4"/>
    <d v="2014-09-16T00:00:00"/>
    <d v="2014-09-21T00:00:00"/>
    <s v="On Date"/>
    <s v="GeneMcClure"/>
    <s v="United States"/>
    <s v="Seattle"/>
    <s v="Washington"/>
    <s v="Art"/>
    <s v="BIC Brite Liner Highlighters"/>
    <n v="2.4011999999999993"/>
    <n v="12.42"/>
    <n v="3"/>
    <n v="5.2164000000000001"/>
    <n v="417.31200000000001"/>
  </r>
  <r>
    <s v="US-2013-106313"/>
    <s v="08/23/2013"/>
    <s v="27/08/2013"/>
    <x v="0"/>
    <x v="3"/>
    <d v="2013-08-23T00:00:00"/>
    <d v="2013-08-27T00:00:00"/>
    <s v="On Date"/>
    <s v="DeirdreGreer"/>
    <s v="United States"/>
    <s v="Seattle"/>
    <s v="Washington"/>
    <s v="Paper"/>
    <s v="Xerox 202"/>
    <n v="3.3696000000000002"/>
    <n v="19.440000000000001"/>
    <n v="3"/>
    <n v="9.3312000000000008"/>
    <n v="746.49600000000009"/>
  </r>
  <r>
    <s v="CA-2011-154781"/>
    <s v="11/21/2011"/>
    <s v="26/11/2011"/>
    <x v="1"/>
    <x v="7"/>
    <d v="2011-11-21T00:00:00"/>
    <d v="2011-11-26T00:00:00"/>
    <s v="On Date"/>
    <s v="SteveCarroll"/>
    <s v="United States"/>
    <s v="San Francisco"/>
    <s v="California"/>
    <s v="Paper"/>
    <s v="Tops Wirebound Message Log Books"/>
    <n v="1.7766"/>
    <n v="6.58"/>
    <n v="2"/>
    <n v="3.0268000000000002"/>
    <n v="242.14400000000001"/>
  </r>
  <r>
    <s v="CA-2011-154781"/>
    <s v="11/21/2011"/>
    <s v="26/11/2011"/>
    <x v="1"/>
    <x v="7"/>
    <d v="2011-11-21T00:00:00"/>
    <d v="2011-11-26T00:00:00"/>
    <s v="On Date"/>
    <s v="SteveCarroll"/>
    <s v="United States"/>
    <s v="San Francisco"/>
    <s v="California"/>
    <s v="Accessories"/>
    <s v="Kensington Expert Mouse Optical USB Trackball for PC or Mac"/>
    <n v="66.492999999999995"/>
    <n v="94.99"/>
    <n v="1"/>
    <n v="28.497"/>
    <n v="2279.7600000000002"/>
  </r>
  <r>
    <s v="CA-2012-147816"/>
    <s v="09/24/2012"/>
    <s v="26/09/2012"/>
    <x v="2"/>
    <x v="4"/>
    <d v="2012-09-24T00:00:00"/>
    <d v="2012-09-26T00:00:00"/>
    <s v="On Date"/>
    <s v="CarlosMeador"/>
    <s v="United States"/>
    <s v="Tucson"/>
    <s v="Arizona"/>
    <s v="Phones"/>
    <s v="Samsung HM1900 Bluetooth Headset"/>
    <n v="10.974999999999998"/>
    <n v="35.119999999999997"/>
    <n v="2"/>
    <n v="13.17"/>
    <n v="1053.5999999999999"/>
  </r>
  <r>
    <s v="CA-2014-105326"/>
    <s v="08/21/2014"/>
    <s v="28/08/2014"/>
    <x v="3"/>
    <x v="3"/>
    <d v="2014-08-21T00:00:00"/>
    <d v="2014-08-28T00:00:00"/>
    <s v="Delay"/>
    <s v="KeanThornton"/>
    <s v="United States"/>
    <s v="Los Angeles"/>
    <s v="California"/>
    <s v="Paper"/>
    <s v="Xerox 203"/>
    <n v="3.3696000000000006"/>
    <n v="25.92"/>
    <n v="4"/>
    <n v="12.441599999999999"/>
    <n v="995.32799999999997"/>
  </r>
  <r>
    <s v="CA-2014-156391"/>
    <s v="09/27/2014"/>
    <s v="29/09/2014"/>
    <x v="3"/>
    <x v="4"/>
    <d v="2014-09-27T00:00:00"/>
    <d v="2014-09-29T00:00:00"/>
    <s v="On Date"/>
    <s v="SaraLuxemburg"/>
    <s v="United States"/>
    <s v="Salem"/>
    <s v="Oregon"/>
    <s v="Art"/>
    <s v="Prang Drawing Pencil Set"/>
    <n v="1.6680000000000001"/>
    <n v="2.2240000000000002"/>
    <n v="1"/>
    <n v="0.55600000000000005"/>
    <n v="44.480000000000004"/>
  </r>
  <r>
    <s v="CA-2012-169299"/>
    <s v="08/24/2012"/>
    <s v="26/08/2012"/>
    <x v="2"/>
    <x v="3"/>
    <d v="2012-08-24T00:00:00"/>
    <d v="2012-08-26T00:00:00"/>
    <s v="On Date"/>
    <s v="DennyOrdway"/>
    <s v="United States"/>
    <s v="Portland"/>
    <s v="Oregon"/>
    <s v="Art"/>
    <s v="Premium Writing Pencils, Soft, #2 by Central Association for the Blind"/>
    <n v="2.1456"/>
    <n v="7.1520000000000001"/>
    <n v="3"/>
    <n v="0.71519999999999995"/>
    <n v="57.215999999999994"/>
  </r>
  <r>
    <s v="CA-2013-155978"/>
    <s v="08/02/2013"/>
    <s v="02/08/2013"/>
    <x v="0"/>
    <x v="3"/>
    <d v="2013-08-02T00:00:00"/>
    <d v="2013-08-02T00:00:00"/>
    <s v="On Date"/>
    <s v="ThomasSeio"/>
    <s v="United States"/>
    <s v="Riverside"/>
    <s v="California"/>
    <s v="Phones"/>
    <s v="Apple iPhone 5"/>
    <n v="474.3759"/>
    <n v="1039.7280000000001"/>
    <n v="2"/>
    <n v="90.976200000000006"/>
    <n v="7278.0960000000005"/>
  </r>
  <r>
    <s v="CA-2013-155978"/>
    <s v="08/02/2013"/>
    <s v="02/08/2013"/>
    <x v="0"/>
    <x v="3"/>
    <d v="2013-08-02T00:00:00"/>
    <d v="2013-08-02T00:00:00"/>
    <s v="On Date"/>
    <s v="ThomasSeio"/>
    <s v="United States"/>
    <s v="Riverside"/>
    <s v="California"/>
    <s v="Appliances"/>
    <s v="Belkin F5C206VTEL 6 Outlet Surge"/>
    <n v="16.085999999999999"/>
    <n v="45.96"/>
    <n v="2"/>
    <n v="13.788"/>
    <n v="1103.04"/>
  </r>
  <r>
    <s v="CA-2013-152800"/>
    <s v="04/14/2013"/>
    <s v="16/04/2013"/>
    <x v="0"/>
    <x v="10"/>
    <d v="2013-04-14T00:00:00"/>
    <d v="2013-04-16T00:00:00"/>
    <s v="On Date"/>
    <s v="SusanPistek"/>
    <s v="United States"/>
    <s v="San Francisco"/>
    <s v="California"/>
    <s v="Envelopes"/>
    <s v="Poly String Tie Envelopes"/>
    <n v="1.0811999999999999"/>
    <n v="6.12"/>
    <n v="3"/>
    <n v="2.8763999999999998"/>
    <n v="230.11199999999999"/>
  </r>
  <r>
    <s v="CA-2011-166961"/>
    <s v="12/27/2011"/>
    <s v="31/12/2011"/>
    <x v="1"/>
    <x v="1"/>
    <d v="2011-12-27T00:00:00"/>
    <d v="2011-12-31T00:00:00"/>
    <s v="On Date"/>
    <s v="CynthiaDelaney"/>
    <s v="United States"/>
    <s v="Moreno Valley"/>
    <s v="California"/>
    <s v="Appliances"/>
    <s v="Staples"/>
    <n v="8.0153999999999996"/>
    <n v="10.98"/>
    <n v="1"/>
    <n v="2.9645999999999999"/>
    <n v="237.16800000000001"/>
  </r>
  <r>
    <s v="CA-2011-166961"/>
    <s v="12/27/2011"/>
    <s v="31/12/2011"/>
    <x v="1"/>
    <x v="1"/>
    <d v="2011-12-27T00:00:00"/>
    <d v="2011-12-31T00:00:00"/>
    <s v="On Date"/>
    <s v="CynthiaDelaney"/>
    <s v="United States"/>
    <s v="Moreno Valley"/>
    <s v="California"/>
    <s v="Fasteners"/>
    <s v="Staples"/>
    <n v="1.4148000000000001"/>
    <n v="7.86"/>
    <n v="3"/>
    <n v="3.6156000000000001"/>
    <n v="289.24799999999999"/>
  </r>
  <r>
    <s v="CA-2011-166961"/>
    <s v="12/27/2011"/>
    <s v="31/12/2011"/>
    <x v="1"/>
    <x v="1"/>
    <d v="2011-12-27T00:00:00"/>
    <d v="2011-12-31T00:00:00"/>
    <s v="On Date"/>
    <s v="CynthiaDelaney"/>
    <s v="United States"/>
    <s v="Moreno Valley"/>
    <s v="California"/>
    <s v="Storage"/>
    <s v="Advantus Rolling Storage Box"/>
    <n v="12.519500000000001"/>
    <n v="51.45"/>
    <n v="3"/>
    <n v="13.891500000000001"/>
    <n v="1111.3200000000002"/>
  </r>
  <r>
    <s v="CA-2011-166961"/>
    <s v="12/27/2011"/>
    <s v="31/12/2011"/>
    <x v="1"/>
    <x v="1"/>
    <d v="2011-12-27T00:00:00"/>
    <d v="2011-12-31T00:00:00"/>
    <s v="On Date"/>
    <s v="CynthiaDelaney"/>
    <s v="United States"/>
    <s v="Moreno Valley"/>
    <s v="California"/>
    <s v="Binders"/>
    <s v="GBC VeloBind Cover Sets"/>
    <n v="7.719999999999998"/>
    <n v="37.055999999999997"/>
    <n v="3"/>
    <n v="13.896000000000001"/>
    <n v="1111.68"/>
  </r>
  <r>
    <s v="CA-2012-127481"/>
    <s v="12/12/2012"/>
    <s v="15/12/2012"/>
    <x v="2"/>
    <x v="1"/>
    <d v="2012-12-12T00:00:00"/>
    <d v="2012-12-15T00:00:00"/>
    <s v="On Date"/>
    <s v="JonathanDoherty"/>
    <s v="United States"/>
    <s v="Las Vegas"/>
    <s v="Nevada"/>
    <s v="Paper"/>
    <s v="Xerox 1930"/>
    <n v="3.3047999999999997"/>
    <n v="32.4"/>
    <n v="5"/>
    <n v="15.875999999999999"/>
    <n v="1270.08"/>
  </r>
  <r>
    <s v="CA-2012-127481"/>
    <s v="12/12/2012"/>
    <s v="15/12/2012"/>
    <x v="2"/>
    <x v="1"/>
    <d v="2012-12-12T00:00:00"/>
    <d v="2012-12-15T00:00:00"/>
    <s v="On Date"/>
    <s v="JonathanDoherty"/>
    <s v="United States"/>
    <s v="Las Vegas"/>
    <s v="Nevada"/>
    <s v="Paper"/>
    <s v="Xerox 1916"/>
    <n v="24.47"/>
    <n v="97.88"/>
    <n v="2"/>
    <n v="48.94"/>
    <n v="3915.2"/>
  </r>
  <r>
    <s v="CA-2011-143637"/>
    <s v="03/24/2011"/>
    <s v="29/03/2011"/>
    <x v="1"/>
    <x v="9"/>
    <d v="2011-03-24T00:00:00"/>
    <d v="2011-03-29T00:00:00"/>
    <s v="On Date"/>
    <s v="MauriceSatty"/>
    <s v="United States"/>
    <s v="Fresno"/>
    <s v="California"/>
    <s v="Furnishings"/>
    <s v="DAX Contemporary Wood Frame with Silver Metal Mat, Desktop, 11 x 14 Size"/>
    <n v="12.953599999999998"/>
    <n v="40.479999999999997"/>
    <n v="2"/>
    <n v="14.572800000000001"/>
    <n v="1165.8240000000001"/>
  </r>
  <r>
    <s v="US-2014-109316"/>
    <s v="06/09/2014"/>
    <s v="11/06/2014"/>
    <x v="3"/>
    <x v="0"/>
    <d v="2014-06-09T00:00:00"/>
    <d v="2014-06-11T00:00:00"/>
    <s v="On Date"/>
    <s v="MaureenGastineau"/>
    <s v="United States"/>
    <s v="Los Angeles"/>
    <s v="California"/>
    <s v="Bookcases"/>
    <s v="Riverside Palais Royal Lawyers Bookcase, Royale Cherry Finish"/>
    <n v="678.3546"/>
    <n v="1497.6659999999999"/>
    <n v="2"/>
    <n v="140.95679999999999"/>
    <n v="11276.543999999998"/>
  </r>
  <r>
    <s v="US-2014-109316"/>
    <s v="06/09/2014"/>
    <s v="11/06/2014"/>
    <x v="3"/>
    <x v="0"/>
    <d v="2014-06-09T00:00:00"/>
    <d v="2014-06-11T00:00:00"/>
    <s v="On Date"/>
    <s v="MaureenGastineau"/>
    <s v="United States"/>
    <s v="Los Angeles"/>
    <s v="California"/>
    <s v="Phones"/>
    <s v="Shocksock Galaxy S4 Armband"/>
    <n v="10.512"/>
    <n v="17.52"/>
    <n v="2"/>
    <n v="-3.504"/>
    <n v="-280.32"/>
  </r>
  <r>
    <s v="CA-2013-138478"/>
    <s v="10/22/2013"/>
    <s v="27/10/2013"/>
    <x v="0"/>
    <x v="8"/>
    <d v="2013-10-22T00:00:00"/>
    <d v="2013-10-27T00:00:00"/>
    <s v="On Date"/>
    <s v="DennisPardue"/>
    <s v="United States"/>
    <s v="North Las Vegas"/>
    <s v="Nevada"/>
    <s v="Art"/>
    <s v="Panasonic KP-150 Electric Pencil Sharpener"/>
    <n v="27.927600000000002"/>
    <n v="113.22"/>
    <n v="3"/>
    <n v="29.437200000000001"/>
    <n v="2354.9760000000001"/>
  </r>
  <r>
    <s v="CA-2013-138478"/>
    <s v="10/22/2013"/>
    <s v="27/10/2013"/>
    <x v="0"/>
    <x v="8"/>
    <d v="2013-10-22T00:00:00"/>
    <d v="2013-10-27T00:00:00"/>
    <s v="On Date"/>
    <s v="DennisPardue"/>
    <s v="United States"/>
    <s v="North Las Vegas"/>
    <s v="Nevada"/>
    <s v="Paper"/>
    <s v="Xerox 193"/>
    <n v="3.0498000000000007"/>
    <n v="35.880000000000003"/>
    <n v="6"/>
    <n v="17.581199999999999"/>
    <n v="1406.4959999999999"/>
  </r>
  <r>
    <s v="CA-2013-138478"/>
    <s v="10/22/2013"/>
    <s v="27/10/2013"/>
    <x v="0"/>
    <x v="8"/>
    <d v="2013-10-22T00:00:00"/>
    <d v="2013-10-27T00:00:00"/>
    <s v="On Date"/>
    <s v="DennisPardue"/>
    <s v="United States"/>
    <s v="North Las Vegas"/>
    <s v="Nevada"/>
    <s v="Binders"/>
    <s v="Ibico EPK-21 Electric Binding System"/>
    <n v="963.89489999999989"/>
    <n v="4535.9759999999997"/>
    <n v="3"/>
    <n v="1644.2913000000001"/>
    <n v="131543.304"/>
  </r>
  <r>
    <s v="CA-2014-150469"/>
    <s v="01/27/2014"/>
    <s v="31/01/2014"/>
    <x v="3"/>
    <x v="5"/>
    <d v="2014-01-27T00:00:00"/>
    <d v="2014-01-31T00:00:00"/>
    <s v="On Date"/>
    <s v="CarolineJumper"/>
    <s v="United States"/>
    <s v="San Francisco"/>
    <s v="California"/>
    <s v="Fasteners"/>
    <s v="Binder Clips by OIC"/>
    <n v="0.76959999999999995"/>
    <n v="11.84"/>
    <n v="8"/>
    <n v="5.6832000000000003"/>
    <n v="454.65600000000001"/>
  </r>
  <r>
    <s v="CA-2011-125150"/>
    <s v="05/16/2011"/>
    <s v="23/05/2011"/>
    <x v="1"/>
    <x v="2"/>
    <d v="2011-05-16T00:00:00"/>
    <d v="2011-05-23T00:00:00"/>
    <s v="Delay"/>
    <s v="PaulineWebber"/>
    <s v="United States"/>
    <s v="Los Angeles"/>
    <s v="California"/>
    <s v="Chairs"/>
    <s v="Iceberg Nesting Folding Chair, 19w x 6d x 43h"/>
    <n v="43.082799999999999"/>
    <n v="232.88"/>
    <n v="5"/>
    <n v="17.466000000000001"/>
    <n v="1397.2800000000002"/>
  </r>
  <r>
    <s v="CA-2012-137302"/>
    <s v="04/26/2012"/>
    <s v="01/05/2012"/>
    <x v="2"/>
    <x v="10"/>
    <d v="2012-04-26T00:00:00"/>
    <d v="2012-05-01T00:00:00"/>
    <s v="On Date"/>
    <s v="BartWatters"/>
    <s v="United States"/>
    <s v="San Diego"/>
    <s v="California"/>
    <s v="Chairs"/>
    <s v="SAFCO Optional Arm Kit for Workspace Cribbage Stacking Chair"/>
    <n v="19.180800000000001"/>
    <n v="63.936"/>
    <n v="3"/>
    <n v="6.3936000000000002"/>
    <n v="511.488"/>
  </r>
  <r>
    <s v="CA-2012-137302"/>
    <s v="04/26/2012"/>
    <s v="01/05/2012"/>
    <x v="2"/>
    <x v="10"/>
    <d v="2012-04-26T00:00:00"/>
    <d v="2012-05-01T00:00:00"/>
    <s v="On Date"/>
    <s v="BartWatters"/>
    <s v="United States"/>
    <s v="San Diego"/>
    <s v="California"/>
    <s v="Art"/>
    <s v="Newell 345"/>
    <n v="14.6816"/>
    <n v="59.52"/>
    <n v="3"/>
    <n v="15.475199999999999"/>
    <n v="1238.0159999999998"/>
  </r>
  <r>
    <s v="CA-2012-137302"/>
    <s v="04/26/2012"/>
    <s v="01/05/2012"/>
    <x v="2"/>
    <x v="10"/>
    <d v="2012-04-26T00:00:00"/>
    <d v="2012-05-01T00:00:00"/>
    <s v="On Date"/>
    <s v="BartWatters"/>
    <s v="United States"/>
    <s v="San Diego"/>
    <s v="California"/>
    <s v="Phones"/>
    <s v="RCA ViSYS 25825 Wireless digital phone"/>
    <n v="90.993000000000009"/>
    <n v="311.976"/>
    <n v="3"/>
    <n v="38.997"/>
    <n v="3119.76"/>
  </r>
  <r>
    <s v="CA-2012-137302"/>
    <s v="04/26/2012"/>
    <s v="01/05/2012"/>
    <x v="2"/>
    <x v="10"/>
    <d v="2012-04-26T00:00:00"/>
    <d v="2012-05-01T00:00:00"/>
    <s v="On Date"/>
    <s v="BartWatters"/>
    <s v="United States"/>
    <s v="San Diego"/>
    <s v="California"/>
    <s v="Binders"/>
    <s v="GBC Premium Transparent Covers with Diagonal Lined Pattern"/>
    <n v="10.909599999999998"/>
    <n v="50.351999999999997"/>
    <n v="3"/>
    <n v="17.623200000000001"/>
    <n v="1409.856"/>
  </r>
  <r>
    <s v="CA-2012-106257"/>
    <s v="04/13/2012"/>
    <s v="17/04/2012"/>
    <x v="2"/>
    <x v="10"/>
    <d v="2012-04-13T00:00:00"/>
    <d v="2012-04-17T00:00:00"/>
    <s v="On Date"/>
    <s v="EugeneBarchas"/>
    <s v="United States"/>
    <s v="Los Angeles"/>
    <s v="California"/>
    <s v="Tables"/>
    <s v="Iceberg OfficeWorks 42&quot; Round Tables"/>
    <n v="128.333"/>
    <n v="241.56800000000001"/>
    <n v="2"/>
    <n v="-15.098000000000001"/>
    <n v="-1207.8400000000001"/>
  </r>
  <r>
    <s v="CA-2012-106257"/>
    <s v="04/13/2012"/>
    <s v="17/04/2012"/>
    <x v="2"/>
    <x v="10"/>
    <d v="2012-04-13T00:00:00"/>
    <d v="2012-04-17T00:00:00"/>
    <s v="On Date"/>
    <s v="EugeneBarchas"/>
    <s v="United States"/>
    <s v="Los Angeles"/>
    <s v="California"/>
    <s v="Phones"/>
    <s v="Polycom CX600 IP Phone VoIP phone"/>
    <n v="218.96350000000001"/>
    <n v="479.92"/>
    <n v="2"/>
    <n v="41.993000000000002"/>
    <n v="3359.44"/>
  </r>
  <r>
    <s v="CA-2012-149083"/>
    <s v="09/25/2012"/>
    <s v="30/09/2012"/>
    <x v="2"/>
    <x v="4"/>
    <d v="2012-09-25T00:00:00"/>
    <d v="2012-09-30T00:00:00"/>
    <s v="On Date"/>
    <s v="SallyHughsby"/>
    <s v="United States"/>
    <s v="Seattle"/>
    <s v="Washington"/>
    <s v="Chairs"/>
    <s v="Global Super Steno Chair"/>
    <n v="79.66340000000001"/>
    <n v="307.13600000000002"/>
    <n v="4"/>
    <n v="-11.5176"/>
    <n v="-921.40800000000002"/>
  </r>
  <r>
    <s v="CA-2012-149083"/>
    <s v="09/25/2012"/>
    <s v="30/09/2012"/>
    <x v="2"/>
    <x v="4"/>
    <d v="2012-09-25T00:00:00"/>
    <d v="2012-09-30T00:00:00"/>
    <s v="On Date"/>
    <s v="SallyHughsby"/>
    <s v="United States"/>
    <s v="Seattle"/>
    <s v="Washington"/>
    <s v="Labels"/>
    <s v="Permanent Self-Adhesive File Folder Labels for Typewriters, 1 1/8 x 3 1/2, White"/>
    <n v="3.4019999999999997"/>
    <n v="12.6"/>
    <n v="2"/>
    <n v="5.7960000000000003"/>
    <n v="463.68"/>
  </r>
  <r>
    <s v="CA-2012-149083"/>
    <s v="09/25/2012"/>
    <s v="30/09/2012"/>
    <x v="2"/>
    <x v="4"/>
    <d v="2012-09-25T00:00:00"/>
    <d v="2012-09-30T00:00:00"/>
    <s v="On Date"/>
    <s v="SallyHughsby"/>
    <s v="United States"/>
    <s v="Seattle"/>
    <s v="Washington"/>
    <s v="Accessories"/>
    <s v="Logitech G602 Wireless Gaming Mouse"/>
    <n v="51.193599999999996"/>
    <n v="159.97999999999999"/>
    <n v="2"/>
    <n v="57.592799999999997"/>
    <n v="4607.424"/>
  </r>
  <r>
    <s v="CA-2012-144890"/>
    <s v="12/25/2012"/>
    <s v="29/12/2012"/>
    <x v="2"/>
    <x v="1"/>
    <d v="2012-12-25T00:00:00"/>
    <d v="2012-12-29T00:00:00"/>
    <s v="On Date"/>
    <s v="SeanMiller"/>
    <s v="United States"/>
    <s v="Los Angeles"/>
    <s v="California"/>
    <s v="Paper"/>
    <s v="Xerox 1949"/>
    <n v="2.5398000000000005"/>
    <n v="9.9600000000000009"/>
    <n v="2"/>
    <n v="4.8803999999999998"/>
    <n v="390.43200000000002"/>
  </r>
  <r>
    <s v="CA-2012-142993"/>
    <s v="10/12/2012"/>
    <s v="17/10/2012"/>
    <x v="2"/>
    <x v="8"/>
    <d v="2012-10-12T00:00:00"/>
    <d v="2012-10-17T00:00:00"/>
    <s v="On Date"/>
    <s v="KellyAndreada"/>
    <s v="United States"/>
    <s v="Seattle"/>
    <s v="Washington"/>
    <s v="Accessories"/>
    <s v="Kingston Digital DataTraveler 16GB USB 2.0"/>
    <n v="7.2494999999999994"/>
    <n v="17.899999999999999"/>
    <n v="2"/>
    <n v="3.4009999999999998"/>
    <n v="272.08"/>
  </r>
  <r>
    <s v="CA-2012-142993"/>
    <s v="10/12/2012"/>
    <s v="17/10/2012"/>
    <x v="2"/>
    <x v="8"/>
    <d v="2012-10-12T00:00:00"/>
    <d v="2012-10-17T00:00:00"/>
    <s v="On Date"/>
    <s v="KellyAndreada"/>
    <s v="United States"/>
    <s v="Seattle"/>
    <s v="Washington"/>
    <s v="Storage"/>
    <s v="Contico 72&quot;H Heavy-Duty Storage System"/>
    <n v="40.98"/>
    <n v="81.96"/>
    <n v="2"/>
    <n v="0"/>
    <n v="0"/>
  </r>
  <r>
    <s v="CA-2012-143364"/>
    <s v="07/14/2012"/>
    <s v="19/07/2012"/>
    <x v="2"/>
    <x v="6"/>
    <d v="2012-07-14T00:00:00"/>
    <d v="2012-07-19T00:00:00"/>
    <s v="On Date"/>
    <s v="TobyGnade"/>
    <s v="United States"/>
    <s v="Mesa"/>
    <s v="Arizona"/>
    <s v="Storage"/>
    <s v="SAFCO Boltless Steel Shelving"/>
    <n v="112.50359999999999"/>
    <n v="272.73599999999999"/>
    <n v="3"/>
    <n v="-64.774799999999999"/>
    <n v="-5181.9840000000004"/>
  </r>
  <r>
    <s v="CA-2012-143364"/>
    <s v="07/14/2012"/>
    <s v="19/07/2012"/>
    <x v="2"/>
    <x v="6"/>
    <d v="2012-07-14T00:00:00"/>
    <d v="2012-07-19T00:00:00"/>
    <s v="On Date"/>
    <s v="TobyGnade"/>
    <s v="United States"/>
    <s v="Mesa"/>
    <s v="Arizona"/>
    <s v="Paper"/>
    <s v="Xerox 1899"/>
    <n v="2.9478"/>
    <n v="18.495999999999999"/>
    <n v="4"/>
    <n v="6.7047999999999996"/>
    <n v="536.38400000000001"/>
  </r>
  <r>
    <s v="CA-2012-143364"/>
    <s v="07/14/2012"/>
    <s v="19/07/2012"/>
    <x v="2"/>
    <x v="6"/>
    <d v="2012-07-14T00:00:00"/>
    <d v="2012-07-19T00:00:00"/>
    <s v="On Date"/>
    <s v="TobyGnade"/>
    <s v="United States"/>
    <s v="Mesa"/>
    <s v="Arizona"/>
    <s v="Chairs"/>
    <s v="SAFCO Arco Folding Chair"/>
    <n v="196.102"/>
    <n v="441.92"/>
    <n v="2"/>
    <n v="49.716000000000001"/>
    <n v="3977.28"/>
  </r>
  <r>
    <s v="CA-2012-143364"/>
    <s v="07/14/2012"/>
    <s v="19/07/2012"/>
    <x v="2"/>
    <x v="6"/>
    <d v="2012-07-14T00:00:00"/>
    <d v="2012-07-19T00:00:00"/>
    <s v="On Date"/>
    <s v="TobyGnade"/>
    <s v="United States"/>
    <s v="Mesa"/>
    <s v="Arizona"/>
    <s v="Bookcases"/>
    <s v="Hon Metal Bookcases, Black"/>
    <n v="53.234999999999999"/>
    <n v="127.764"/>
    <n v="6"/>
    <n v="-191.64599999999999"/>
    <n v="-15331.679999999998"/>
  </r>
  <r>
    <s v="CA-2011-100972"/>
    <s v="11/19/2011"/>
    <s v="24/11/2011"/>
    <x v="1"/>
    <x v="7"/>
    <d v="2011-11-19T00:00:00"/>
    <d v="2011-11-24T00:00:00"/>
    <s v="On Date"/>
    <s v="DennisBolton"/>
    <s v="United States"/>
    <s v="Salt Lake City"/>
    <s v="Utah"/>
    <s v="Paper"/>
    <s v="Xerox 1888"/>
    <n v="28.849599999999999"/>
    <n v="166.44"/>
    <n v="3"/>
    <n v="79.891199999999998"/>
    <n v="6391.2960000000003"/>
  </r>
  <r>
    <s v="CA-2013-136994"/>
    <s v="05/28/2013"/>
    <s v="03/06/2013"/>
    <x v="0"/>
    <x v="2"/>
    <d v="2013-05-28T00:00:00"/>
    <d v="2013-06-03T00:00:00"/>
    <s v="Delay"/>
    <s v="LynnSmith"/>
    <s v="United States"/>
    <s v="Los Angeles"/>
    <s v="California"/>
    <s v="Paper"/>
    <s v="Wirebound Message Books, Four 2 3/4 x 5 White Forms per Page"/>
    <n v="3.6126000000000005"/>
    <n v="13.38"/>
    <n v="2"/>
    <n v="6.1547999999999998"/>
    <n v="492.38400000000001"/>
  </r>
  <r>
    <s v="CA-2013-101672"/>
    <s v="10/04/2013"/>
    <s v="08/10/2013"/>
    <x v="0"/>
    <x v="8"/>
    <d v="2013-10-04T00:00:00"/>
    <d v="2013-10-08T00:00:00"/>
    <s v="On Date"/>
    <s v="DanielByrd"/>
    <s v="United States"/>
    <s v="Lake Forest"/>
    <s v="California"/>
    <s v="Labels"/>
    <s v="Smead Alpha-Z Color-Coded Second Alphabetical Labels and Starter Set"/>
    <n v="1.6016000000000001"/>
    <n v="6.16"/>
    <n v="2"/>
    <n v="2.9567999999999999"/>
    <n v="236.54399999999998"/>
  </r>
  <r>
    <s v="CA-2013-101672"/>
    <s v="10/04/2013"/>
    <s v="08/10/2013"/>
    <x v="0"/>
    <x v="8"/>
    <d v="2013-10-04T00:00:00"/>
    <d v="2013-10-08T00:00:00"/>
    <s v="On Date"/>
    <s v="DanielByrd"/>
    <s v="United States"/>
    <s v="Lake Forest"/>
    <s v="California"/>
    <s v="Chairs"/>
    <s v="Global Deluxe High-Back Manager's Chair"/>
    <n v="203.04579999999999"/>
    <n v="915.13599999999997"/>
    <n v="4"/>
    <n v="102.9528"/>
    <n v="8236.2240000000002"/>
  </r>
  <r>
    <s v="CA-2013-101672"/>
    <s v="10/04/2013"/>
    <s v="08/10/2013"/>
    <x v="0"/>
    <x v="8"/>
    <d v="2013-10-04T00:00:00"/>
    <d v="2013-10-08T00:00:00"/>
    <s v="On Date"/>
    <s v="DanielByrd"/>
    <s v="United States"/>
    <s v="Lake Forest"/>
    <s v="California"/>
    <s v="Paper"/>
    <s v="Xerox 1900"/>
    <n v="2.3540000000000001"/>
    <n v="8.56"/>
    <n v="2"/>
    <n v="3.8519999999999999"/>
    <n v="308.15999999999997"/>
  </r>
  <r>
    <s v="CA-2013-101672"/>
    <s v="10/04/2013"/>
    <s v="08/10/2013"/>
    <x v="0"/>
    <x v="8"/>
    <d v="2013-10-04T00:00:00"/>
    <d v="2013-10-08T00:00:00"/>
    <s v="On Date"/>
    <s v="DanielByrd"/>
    <s v="United States"/>
    <s v="Lake Forest"/>
    <s v="California"/>
    <s v="Paper"/>
    <s v="Xerox 1891"/>
    <n v="25.922299999999996"/>
    <n v="97.82"/>
    <n v="2"/>
    <n v="45.9754"/>
    <n v="3678.0320000000002"/>
  </r>
  <r>
    <s v="CA-2014-168403"/>
    <s v="09/10/2014"/>
    <s v="16/09/2014"/>
    <x v="3"/>
    <x v="4"/>
    <d v="2014-09-10T00:00:00"/>
    <d v="2014-09-16T00:00:00"/>
    <s v="Delay"/>
    <s v="DamalaKotsonis"/>
    <s v="United States"/>
    <s v="Portland"/>
    <s v="Oregon"/>
    <s v="Paper"/>
    <s v="Xerox 1930"/>
    <n v="3.3048000000000002"/>
    <n v="31.103999999999999"/>
    <n v="6"/>
    <n v="11.2752"/>
    <n v="902.01599999999996"/>
  </r>
  <r>
    <s v="CA-2014-168403"/>
    <s v="09/10/2014"/>
    <s v="16/09/2014"/>
    <x v="3"/>
    <x v="4"/>
    <d v="2014-09-10T00:00:00"/>
    <d v="2014-09-16T00:00:00"/>
    <s v="Delay"/>
    <s v="DamalaKotsonis"/>
    <s v="United States"/>
    <s v="Portland"/>
    <s v="Oregon"/>
    <s v="Appliances"/>
    <s v="Belkin 7-Outlet SurgeMaster Home Series"/>
    <n v="10.3378"/>
    <n v="11.176"/>
    <n v="1"/>
    <n v="0.83819999999999995"/>
    <n v="67.055999999999997"/>
  </r>
  <r>
    <s v="CA-2014-118017"/>
    <s v="12/04/2014"/>
    <s v="07/12/2014"/>
    <x v="3"/>
    <x v="1"/>
    <d v="2014-12-04T00:00:00"/>
    <d v="2014-12-07T00:00:00"/>
    <s v="On Date"/>
    <s v="LenaCacioppo"/>
    <s v="United States"/>
    <s v="Thornton"/>
    <s v="Colorado"/>
    <s v="Art"/>
    <s v="Newell 344"/>
    <n v="2.0571999999999999"/>
    <n v="13.343999999999999"/>
    <n v="6"/>
    <n v="1.0007999999999999"/>
    <n v="80.063999999999993"/>
  </r>
  <r>
    <s v="CA-2014-118017"/>
    <s v="12/04/2014"/>
    <s v="07/12/2014"/>
    <x v="3"/>
    <x v="1"/>
    <d v="2014-12-04T00:00:00"/>
    <d v="2014-12-07T00:00:00"/>
    <s v="On Date"/>
    <s v="LenaCacioppo"/>
    <s v="United States"/>
    <s v="Thornton"/>
    <s v="Colorado"/>
    <s v="Accessories"/>
    <s v="Memorex Micro Travel Drive 16 GB"/>
    <n v="11.033099999999999"/>
    <n v="76.751999999999995"/>
    <n v="6"/>
    <n v="10.5534"/>
    <n v="844.27199999999993"/>
  </r>
  <r>
    <s v="CA-2014-118017"/>
    <s v="12/04/2014"/>
    <s v="07/12/2014"/>
    <x v="3"/>
    <x v="1"/>
    <d v="2014-12-04T00:00:00"/>
    <d v="2014-12-07T00:00:00"/>
    <s v="On Date"/>
    <s v="LenaCacioppo"/>
    <s v="United States"/>
    <s v="Thornton"/>
    <s v="Colorado"/>
    <s v="Accessories"/>
    <s v="Memorex Micro Travel Drive 16 GB"/>
    <n v="11.033099999999999"/>
    <n v="102.336"/>
    <n v="8"/>
    <n v="14.071199999999999"/>
    <n v="1125.6959999999999"/>
  </r>
  <r>
    <s v="CA-2014-118017"/>
    <s v="12/04/2014"/>
    <s v="07/12/2014"/>
    <x v="3"/>
    <x v="1"/>
    <d v="2014-12-04T00:00:00"/>
    <d v="2014-12-07T00:00:00"/>
    <s v="On Date"/>
    <s v="LenaCacioppo"/>
    <s v="United States"/>
    <s v="Thornton"/>
    <s v="Colorado"/>
    <s v="Paper"/>
    <s v="Wirebound Four 2-3/4 x 5 Forms per Page, 400 Sets per Book"/>
    <n v="3.2895000000000003"/>
    <n v="10.32"/>
    <n v="2"/>
    <n v="3.7410000000000001"/>
    <n v="299.28000000000003"/>
  </r>
  <r>
    <s v="CA-2014-118017"/>
    <s v="12/04/2014"/>
    <s v="07/12/2014"/>
    <x v="3"/>
    <x v="1"/>
    <d v="2014-12-04T00:00:00"/>
    <d v="2014-12-07T00:00:00"/>
    <s v="On Date"/>
    <s v="LenaCacioppo"/>
    <s v="United States"/>
    <s v="Thornton"/>
    <s v="Colorado"/>
    <s v="Supplies"/>
    <s v="Elite 5&quot; Scissors"/>
    <n v="5.915"/>
    <n v="47.32"/>
    <n v="7"/>
    <n v="5.915"/>
    <n v="473.2"/>
  </r>
  <r>
    <s v="CA-2014-118017"/>
    <s v="12/04/2014"/>
    <s v="07/12/2014"/>
    <x v="3"/>
    <x v="1"/>
    <d v="2014-12-04T00:00:00"/>
    <d v="2014-12-07T00:00:00"/>
    <s v="On Date"/>
    <s v="LenaCacioppo"/>
    <s v="United States"/>
    <s v="Thornton"/>
    <s v="Colorado"/>
    <s v="Furnishings"/>
    <s v="Staples"/>
    <n v="5.4544000000000006"/>
    <n v="23.376000000000001"/>
    <n v="3"/>
    <n v="7.0128000000000004"/>
    <n v="561.024"/>
  </r>
  <r>
    <s v="CA-2014-118017"/>
    <s v="12/04/2014"/>
    <s v="07/12/2014"/>
    <x v="3"/>
    <x v="1"/>
    <d v="2014-12-04T00:00:00"/>
    <d v="2014-12-07T00:00:00"/>
    <s v="On Date"/>
    <s v="LenaCacioppo"/>
    <s v="United States"/>
    <s v="Thornton"/>
    <s v="Colorado"/>
    <s v="Furnishings"/>
    <s v="Eldon Image Series Desk Accessories, Burgundy"/>
    <n v="2.6751999999999998"/>
    <n v="16.72"/>
    <n v="5"/>
    <n v="3.3439999999999999"/>
    <n v="267.52"/>
  </r>
  <r>
    <s v="CA-2014-118017"/>
    <s v="12/04/2014"/>
    <s v="07/12/2014"/>
    <x v="3"/>
    <x v="1"/>
    <d v="2014-12-04T00:00:00"/>
    <d v="2014-12-07T00:00:00"/>
    <s v="On Date"/>
    <s v="LenaCacioppo"/>
    <s v="United States"/>
    <s v="Thornton"/>
    <s v="Colorado"/>
    <s v="Furnishings"/>
    <s v="DAX Two-Tone Silver Metal Document Frame"/>
    <n v="11.536799999999999"/>
    <n v="16.192"/>
    <n v="1"/>
    <n v="4.6551999999999998"/>
    <n v="372.416"/>
  </r>
  <r>
    <s v="CA-2013-113117"/>
    <s v="08/17/2013"/>
    <s v="23/08/2013"/>
    <x v="0"/>
    <x v="3"/>
    <d v="2013-08-17T00:00:00"/>
    <d v="2013-08-23T00:00:00"/>
    <s v="Delay"/>
    <s v="JeremyPistek"/>
    <s v="United States"/>
    <s v="Davis"/>
    <s v="California"/>
    <s v="Paper"/>
    <s v="Xerox 1931"/>
    <n v="3.3695999999999997"/>
    <n v="32.4"/>
    <n v="5"/>
    <n v="15.552"/>
    <n v="1244.1599999999999"/>
  </r>
  <r>
    <s v="CA-2013-112585"/>
    <s v="07/31/2013"/>
    <s v="03/08/2013"/>
    <x v="0"/>
    <x v="6"/>
    <d v="2013-07-31T00:00:00"/>
    <d v="2013-08-03T00:00:00"/>
    <s v="On Date"/>
    <s v="RobWilliams"/>
    <s v="United States"/>
    <s v="San Francisco"/>
    <s v="California"/>
    <s v="Appliances"/>
    <s v="Hoover Shoulder Vac Commercial Portable Vacuum"/>
    <n v="268.36500000000001"/>
    <n v="715.64"/>
    <n v="2"/>
    <n v="178.91"/>
    <n v="14312.8"/>
  </r>
  <r>
    <s v="CA-2013-149762"/>
    <s v="12/04/2013"/>
    <s v="08/12/2013"/>
    <x v="0"/>
    <x v="1"/>
    <d v="2013-12-04T00:00:00"/>
    <d v="2013-12-08T00:00:00"/>
    <s v="On Date"/>
    <s v="RogerDemir"/>
    <s v="United States"/>
    <s v="Morgan Hill"/>
    <s v="California"/>
    <s v="Tables"/>
    <s v="Hon 4060 Series Tables"/>
    <n v="87.328800000000001"/>
    <n v="268.70400000000001"/>
    <n v="3"/>
    <n v="6.7176"/>
    <n v="537.40800000000002"/>
  </r>
  <r>
    <s v="CA-2013-149762"/>
    <s v="12/04/2013"/>
    <s v="08/12/2013"/>
    <x v="0"/>
    <x v="1"/>
    <d v="2013-12-04T00:00:00"/>
    <d v="2013-12-08T00:00:00"/>
    <s v="On Date"/>
    <s v="RogerDemir"/>
    <s v="United States"/>
    <s v="Morgan Hill"/>
    <s v="California"/>
    <s v="Art"/>
    <s v="Rogers Handheld Barrel Pencil Sharpener"/>
    <n v="2.0002000000000004"/>
    <n v="21.92"/>
    <n v="8"/>
    <n v="5.9184000000000001"/>
    <n v="473.47199999999998"/>
  </r>
  <r>
    <s v="CA-2013-149762"/>
    <s v="12/04/2013"/>
    <s v="08/12/2013"/>
    <x v="0"/>
    <x v="1"/>
    <d v="2013-12-04T00:00:00"/>
    <d v="2013-12-08T00:00:00"/>
    <s v="On Date"/>
    <s v="RogerDemir"/>
    <s v="United States"/>
    <s v="Morgan Hill"/>
    <s v="California"/>
    <s v="Storage"/>
    <s v="Acco Perma 4000 Stacking Storage Drawers"/>
    <n v="13.803999999999998"/>
    <n v="48.72"/>
    <n v="3"/>
    <n v="7.3079999999999998"/>
    <n v="584.64"/>
  </r>
  <r>
    <s v="CA-2013-149762"/>
    <s v="12/04/2013"/>
    <s v="08/12/2013"/>
    <x v="0"/>
    <x v="1"/>
    <d v="2013-12-04T00:00:00"/>
    <d v="2013-12-08T00:00:00"/>
    <s v="On Date"/>
    <s v="RogerDemir"/>
    <s v="United States"/>
    <s v="Morgan Hill"/>
    <s v="California"/>
    <s v="Bookcases"/>
    <s v="O'Sullivan Living Dimensions 2-Shelf Bookcases"/>
    <n v="108.88200000000001"/>
    <n v="205.666"/>
    <n v="2"/>
    <n v="-12.098000000000001"/>
    <n v="-967.84"/>
  </r>
  <r>
    <s v="CA-2012-152513"/>
    <s v="07/04/2012"/>
    <s v="08/07/2012"/>
    <x v="2"/>
    <x v="6"/>
    <d v="2012-07-04T00:00:00"/>
    <d v="2012-07-08T00:00:00"/>
    <s v="On Date"/>
    <s v="JuliePrescott"/>
    <s v="United States"/>
    <s v="San Diego"/>
    <s v="California"/>
    <s v="Binders"/>
    <s v="Avery Premier Heavy-Duty Binder with Round Locking Rings"/>
    <n v="7.7111999999999998"/>
    <n v="22.847999999999999"/>
    <n v="2"/>
    <n v="7.4256000000000002"/>
    <n v="594.048"/>
  </r>
  <r>
    <s v="US-2013-168095"/>
    <s v="07/16/2013"/>
    <s v="21/07/2013"/>
    <x v="0"/>
    <x v="6"/>
    <d v="2013-07-16T00:00:00"/>
    <d v="2013-07-21T00:00:00"/>
    <s v="On Date"/>
    <s v="MarkCousins"/>
    <s v="United States"/>
    <s v="Portland"/>
    <s v="Oregon"/>
    <s v="Chairs"/>
    <s v="Bevis Steel Folding Chairs"/>
    <n v="69.084000000000003"/>
    <n v="230.28"/>
    <n v="3"/>
    <n v="23.027999999999999"/>
    <n v="1842.2399999999998"/>
  </r>
  <r>
    <s v="US-2013-168095"/>
    <s v="07/16/2013"/>
    <s v="21/07/2013"/>
    <x v="0"/>
    <x v="6"/>
    <d v="2013-07-16T00:00:00"/>
    <d v="2013-07-21T00:00:00"/>
    <s v="On Date"/>
    <s v="MarkCousins"/>
    <s v="United States"/>
    <s v="Portland"/>
    <s v="Oregon"/>
    <s v="Paper"/>
    <s v="Xerox 1909"/>
    <n v="14.245200000000001"/>
    <n v="105.52"/>
    <n v="5"/>
    <n v="34.293999999999997"/>
    <n v="2743.5199999999995"/>
  </r>
  <r>
    <s v="CA-2014-166093"/>
    <s v="08/18/2014"/>
    <s v="25/08/2014"/>
    <x v="3"/>
    <x v="3"/>
    <d v="2014-08-18T00:00:00"/>
    <d v="2014-08-25T00:00:00"/>
    <s v="Delay"/>
    <s v="RickWilson"/>
    <s v="United States"/>
    <s v="Brentwood"/>
    <s v="California"/>
    <s v="Envelopes"/>
    <s v="Staples"/>
    <n v="5.84"/>
    <n v="23.36"/>
    <n v="2"/>
    <n v="11.68"/>
    <n v="934.4"/>
  </r>
  <r>
    <s v="CA-2014-166093"/>
    <s v="08/18/2014"/>
    <s v="25/08/2014"/>
    <x v="3"/>
    <x v="3"/>
    <d v="2014-08-18T00:00:00"/>
    <d v="2014-08-25T00:00:00"/>
    <s v="Delay"/>
    <s v="RickWilson"/>
    <s v="United States"/>
    <s v="Brentwood"/>
    <s v="California"/>
    <s v="Phones"/>
    <s v="OtterBox Defender Series Case - Samsung Galaxy S4"/>
    <n v="20.993000000000002"/>
    <n v="71.975999999999999"/>
    <n v="3"/>
    <n v="8.9969999999999999"/>
    <n v="719.76"/>
  </r>
  <r>
    <s v="CA-2014-166093"/>
    <s v="08/18/2014"/>
    <s v="25/08/2014"/>
    <x v="3"/>
    <x v="3"/>
    <d v="2014-08-18T00:00:00"/>
    <d v="2014-08-25T00:00:00"/>
    <s v="Delay"/>
    <s v="RickWilson"/>
    <s v="United States"/>
    <s v="Brentwood"/>
    <s v="California"/>
    <s v="Paper"/>
    <s v="Xerox 1962"/>
    <n v="2.3540000000000001"/>
    <n v="8.56"/>
    <n v="2"/>
    <n v="3.8519999999999999"/>
    <n v="308.15999999999997"/>
  </r>
  <r>
    <s v="CA-2014-166093"/>
    <s v="08/18/2014"/>
    <s v="25/08/2014"/>
    <x v="3"/>
    <x v="3"/>
    <d v="2014-08-18T00:00:00"/>
    <d v="2014-08-25T00:00:00"/>
    <s v="Delay"/>
    <s v="RickWilson"/>
    <s v="United States"/>
    <s v="Brentwood"/>
    <s v="California"/>
    <s v="Binders"/>
    <s v="Wilson Jones Clip &amp; Carry Folder Binder Tool for Ring Binders, Clear"/>
    <n v="3.016"/>
    <n v="13.92"/>
    <n v="3"/>
    <n v="4.8719999999999999"/>
    <n v="389.76"/>
  </r>
  <r>
    <s v="CA-2014-166093"/>
    <s v="08/18/2014"/>
    <s v="25/08/2014"/>
    <x v="3"/>
    <x v="3"/>
    <d v="2014-08-18T00:00:00"/>
    <d v="2014-08-25T00:00:00"/>
    <s v="Delay"/>
    <s v="RickWilson"/>
    <s v="United States"/>
    <s v="Brentwood"/>
    <s v="California"/>
    <s v="Appliances"/>
    <s v="Sanyo 2.5 Cubic Foot Mid-Size Office Refrigerators"/>
    <n v="207.05939999999998"/>
    <n v="2518.29"/>
    <n v="9"/>
    <n v="654.75540000000001"/>
    <n v="52380.432000000001"/>
  </r>
  <r>
    <s v="CA-2014-166093"/>
    <s v="08/18/2014"/>
    <s v="25/08/2014"/>
    <x v="3"/>
    <x v="3"/>
    <d v="2014-08-18T00:00:00"/>
    <d v="2014-08-25T00:00:00"/>
    <s v="Delay"/>
    <s v="RickWilson"/>
    <s v="United States"/>
    <s v="Brentwood"/>
    <s v="California"/>
    <s v="Storage"/>
    <s v="Standard Rollaway File with Lock"/>
    <n v="133.34060000000002"/>
    <n v="540.57000000000005"/>
    <n v="3"/>
    <n v="140.54820000000001"/>
    <n v="11243.856"/>
  </r>
  <r>
    <s v="CA-2014-166093"/>
    <s v="08/18/2014"/>
    <s v="25/08/2014"/>
    <x v="3"/>
    <x v="3"/>
    <d v="2014-08-18T00:00:00"/>
    <d v="2014-08-25T00:00:00"/>
    <s v="Delay"/>
    <s v="RickWilson"/>
    <s v="United States"/>
    <s v="Brentwood"/>
    <s v="California"/>
    <s v="Binders"/>
    <s v="GBC Recycled Grain Textured Covers"/>
    <n v="17.960799999999999"/>
    <n v="221.05600000000001"/>
    <n v="8"/>
    <n v="77.369600000000005"/>
    <n v="6189.5680000000002"/>
  </r>
  <r>
    <s v="CA-2013-146325"/>
    <s v="12/15/2013"/>
    <s v="18/12/2013"/>
    <x v="0"/>
    <x v="1"/>
    <d v="2013-12-15T00:00:00"/>
    <d v="2013-12-18T00:00:00"/>
    <s v="On Date"/>
    <s v="DavidSmith"/>
    <s v="United States"/>
    <s v="San Diego"/>
    <s v="California"/>
    <s v="Chairs"/>
    <s v="Global Task Chair, Black"/>
    <n v="45.292100000000005"/>
    <n v="81.424000000000007"/>
    <n v="2"/>
    <n v="-9.1601999999999997"/>
    <n v="-732.81600000000003"/>
  </r>
  <r>
    <s v="CA-2013-146325"/>
    <s v="12/15/2013"/>
    <s v="18/12/2013"/>
    <x v="0"/>
    <x v="1"/>
    <d v="2013-12-15T00:00:00"/>
    <d v="2013-12-18T00:00:00"/>
    <s v="On Date"/>
    <s v="DavidSmith"/>
    <s v="United States"/>
    <s v="San Diego"/>
    <s v="California"/>
    <s v="Storage"/>
    <s v="Tenex Personal Project File with Scoop Front Design, Black"/>
    <n v="9.975200000000001"/>
    <n v="134.80000000000001"/>
    <n v="10"/>
    <n v="35.048000000000002"/>
    <n v="2803.84"/>
  </r>
  <r>
    <s v="CA-2014-131807"/>
    <s v="10/06/2014"/>
    <s v="11/10/2014"/>
    <x v="3"/>
    <x v="8"/>
    <d v="2014-10-06T00:00:00"/>
    <d v="2014-10-11T00:00:00"/>
    <s v="On Date"/>
    <s v="GregGuthrie"/>
    <s v="United States"/>
    <s v="Chico"/>
    <s v="California"/>
    <s v="Chairs"/>
    <s v="Global Deluxe High-Back Office Chair in Storm"/>
    <n v="123.7509"/>
    <n v="435.16800000000001"/>
    <n v="4"/>
    <n v="-59.835599999999999"/>
    <n v="-4786.848"/>
  </r>
  <r>
    <s v="CA-2014-131807"/>
    <s v="10/06/2014"/>
    <s v="11/10/2014"/>
    <x v="3"/>
    <x v="8"/>
    <d v="2014-10-06T00:00:00"/>
    <d v="2014-10-11T00:00:00"/>
    <s v="On Date"/>
    <s v="GregGuthrie"/>
    <s v="United States"/>
    <s v="Chico"/>
    <s v="California"/>
    <s v="Fasteners"/>
    <s v="Staples"/>
    <n v="1.6092"/>
    <n v="14.9"/>
    <n v="5"/>
    <n v="6.8540000000000001"/>
    <n v="548.32000000000005"/>
  </r>
  <r>
    <s v="CA-2014-131807"/>
    <s v="10/06/2014"/>
    <s v="11/10/2014"/>
    <x v="3"/>
    <x v="8"/>
    <d v="2014-10-06T00:00:00"/>
    <d v="2014-10-11T00:00:00"/>
    <s v="On Date"/>
    <s v="GregGuthrie"/>
    <s v="United States"/>
    <s v="Chico"/>
    <s v="California"/>
    <s v="Appliances"/>
    <s v="Hoover Replacement Belts For Soft Guard &amp; Commercial Ltweight Upright Vacs, 2/Pk"/>
    <n v="2.923"/>
    <n v="15.8"/>
    <n v="4"/>
    <n v="4.1079999999999997"/>
    <n v="328.64"/>
  </r>
  <r>
    <s v="CA-2014-131807"/>
    <s v="10/06/2014"/>
    <s v="11/10/2014"/>
    <x v="3"/>
    <x v="8"/>
    <d v="2014-10-06T00:00:00"/>
    <d v="2014-10-11T00:00:00"/>
    <s v="On Date"/>
    <s v="GregGuthrie"/>
    <s v="United States"/>
    <s v="Chico"/>
    <s v="California"/>
    <s v="Furnishings"/>
    <s v="DAX Clear Channel Poster Frame"/>
    <n v="9.1854000000000013"/>
    <n v="72.900000000000006"/>
    <n v="5"/>
    <n v="26.972999999999999"/>
    <n v="2157.84"/>
  </r>
  <r>
    <s v="CA-2014-131807"/>
    <s v="10/06/2014"/>
    <s v="11/10/2014"/>
    <x v="3"/>
    <x v="8"/>
    <d v="2014-10-06T00:00:00"/>
    <d v="2014-10-11T00:00:00"/>
    <s v="On Date"/>
    <s v="GregGuthrie"/>
    <s v="United States"/>
    <s v="Chico"/>
    <s v="California"/>
    <s v="Tables"/>
    <s v="KI Adjustable-Height Table"/>
    <n v="67.064400000000006"/>
    <n v="206.352"/>
    <n v="3"/>
    <n v="5.1588000000000003"/>
    <n v="412.70400000000001"/>
  </r>
  <r>
    <s v="CA-2014-131807"/>
    <s v="10/06/2014"/>
    <s v="11/10/2014"/>
    <x v="3"/>
    <x v="8"/>
    <d v="2014-10-06T00:00:00"/>
    <d v="2014-10-11T00:00:00"/>
    <s v="On Date"/>
    <s v="GregGuthrie"/>
    <s v="United States"/>
    <s v="Chico"/>
    <s v="California"/>
    <s v="Phones"/>
    <s v="Square Credit Card Reader, 4 1/2&quot; x 4 1/2&quot; x 1&quot;, White"/>
    <n v="5.2947000000000006"/>
    <n v="7.992"/>
    <n v="1"/>
    <n v="2.6972999999999998"/>
    <n v="215.78399999999999"/>
  </r>
  <r>
    <s v="CA-2012-138219"/>
    <s v="03/23/2012"/>
    <s v="30/03/2012"/>
    <x v="2"/>
    <x v="9"/>
    <d v="2012-03-23T00:00:00"/>
    <d v="2012-03-30T00:00:00"/>
    <s v="Delay"/>
    <s v="BartPistole"/>
    <s v="United States"/>
    <s v="Los Angeles"/>
    <s v="California"/>
    <s v="Paper"/>
    <s v="REDIFORM Incoming/Outgoing Call Register, 11&quot; X 8 1/2&quot;, 100 Messages"/>
    <n v="4.17"/>
    <n v="33.36"/>
    <n v="4"/>
    <n v="16.68"/>
    <n v="1334.4"/>
  </r>
  <r>
    <s v="CA-2013-157707"/>
    <s v="10/11/2013"/>
    <s v="13/10/2013"/>
    <x v="0"/>
    <x v="8"/>
    <d v="2013-10-11T00:00:00"/>
    <d v="2013-10-13T00:00:00"/>
    <s v="On Date"/>
    <s v="CoreyCatlett"/>
    <s v="United States"/>
    <s v="Denver"/>
    <s v="Colorado"/>
    <s v="Bookcases"/>
    <s v="Bush Westfield Collection Bookcases, Dark Cherry Finish, Fully Assembled"/>
    <n v="93.9114"/>
    <n v="90.882000000000005"/>
    <n v="3"/>
    <n v="-190.85220000000001"/>
    <n v="-15268.176000000001"/>
  </r>
  <r>
    <s v="CA-2013-157707"/>
    <s v="10/11/2013"/>
    <s v="13/10/2013"/>
    <x v="0"/>
    <x v="8"/>
    <d v="2013-10-11T00:00:00"/>
    <d v="2013-10-13T00:00:00"/>
    <s v="On Date"/>
    <s v="CoreyCatlett"/>
    <s v="United States"/>
    <s v="Denver"/>
    <s v="Colorado"/>
    <s v="Phones"/>
    <s v="iOttie HLCRIO102 Car Mount"/>
    <n v="18.990500000000001"/>
    <n v="15.992000000000001"/>
    <n v="1"/>
    <n v="-2.9984999999999999"/>
    <n v="-239.88"/>
  </r>
  <r>
    <s v="CA-2013-157707"/>
    <s v="10/11/2013"/>
    <s v="13/10/2013"/>
    <x v="0"/>
    <x v="8"/>
    <d v="2013-10-11T00:00:00"/>
    <d v="2013-10-13T00:00:00"/>
    <s v="On Date"/>
    <s v="CoreyCatlett"/>
    <s v="United States"/>
    <s v="Denver"/>
    <s v="Colorado"/>
    <s v="Chairs"/>
    <s v="Global Manager's Adjustable Task Chair, Storm"/>
    <n v="107.19580000000001"/>
    <n v="120.78400000000001"/>
    <n v="1"/>
    <n v="13.588200000000001"/>
    <n v="1087.056"/>
  </r>
  <r>
    <s v="CA-2012-113040"/>
    <s v="08/27/2012"/>
    <s v="31/08/2012"/>
    <x v="2"/>
    <x v="3"/>
    <d v="2012-08-27T00:00:00"/>
    <d v="2012-08-31T00:00:00"/>
    <s v="On Date"/>
    <s v="ChadCunningham"/>
    <s v="United States"/>
    <s v="Los Angeles"/>
    <s v="California"/>
    <s v="Binders"/>
    <s v="Avery Heavy-Duty EZD View Binder with Locking Rings"/>
    <n v="3.4451999999999998"/>
    <n v="5.1040000000000001"/>
    <n v="1"/>
    <n v="1.6588000000000001"/>
    <n v="132.70400000000001"/>
  </r>
  <r>
    <s v="CA-2013-151498"/>
    <s v="04/22/2013"/>
    <s v="25/04/2013"/>
    <x v="0"/>
    <x v="10"/>
    <d v="2013-04-22T00:00:00"/>
    <d v="2013-04-25T00:00:00"/>
    <s v="On Date"/>
    <s v="DuaneNoonan"/>
    <s v="United States"/>
    <s v="Seattle"/>
    <s v="Washington"/>
    <s v="Binders"/>
    <s v="Round Ring Binders"/>
    <n v="1.1024000000000003"/>
    <n v="8.32"/>
    <n v="5"/>
    <n v="2.8079999999999998"/>
    <n v="224.64"/>
  </r>
  <r>
    <s v="US-2012-165743"/>
    <s v="11/20/2012"/>
    <s v="23/11/2012"/>
    <x v="2"/>
    <x v="7"/>
    <d v="2012-11-20T00:00:00"/>
    <d v="2012-11-23T00:00:00"/>
    <s v="On Date"/>
    <s v="MichelleMoray"/>
    <s v="United States"/>
    <s v="Aurora"/>
    <s v="Colorado"/>
    <s v="Binders"/>
    <s v="Wilson Jones Custom Binder Spines &amp; Labels"/>
    <n v="2.7744"/>
    <n v="4.8959999999999999"/>
    <n v="3"/>
    <n v="-3.4272"/>
    <n v="-274.17599999999999"/>
  </r>
  <r>
    <s v="US-2012-165743"/>
    <s v="11/20/2012"/>
    <s v="23/11/2012"/>
    <x v="2"/>
    <x v="7"/>
    <d v="2012-11-20T00:00:00"/>
    <d v="2012-11-23T00:00:00"/>
    <s v="On Date"/>
    <s v="MichelleMoray"/>
    <s v="United States"/>
    <s v="Aurora"/>
    <s v="Colorado"/>
    <s v="Bookcases"/>
    <s v="Sauder Barrister Bookcases"/>
    <n v="65.593800000000002"/>
    <n v="145.76400000000001"/>
    <n v="6"/>
    <n v="-247.7988"/>
    <n v="-19823.903999999999"/>
  </r>
  <r>
    <s v="US-2012-165743"/>
    <s v="11/20/2012"/>
    <s v="23/11/2012"/>
    <x v="2"/>
    <x v="7"/>
    <d v="2012-11-20T00:00:00"/>
    <d v="2012-11-23T00:00:00"/>
    <s v="On Date"/>
    <s v="MichelleMoray"/>
    <s v="United States"/>
    <s v="Aurora"/>
    <s v="Colorado"/>
    <s v="Binders"/>
    <s v="Wilson Jones 14 Line Acrylic Coated Pressboard Data Binders"/>
    <n v="2.8302"/>
    <n v="9.6120000000000001"/>
    <n v="6"/>
    <n v="-7.3692000000000002"/>
    <n v="-589.53600000000006"/>
  </r>
  <r>
    <s v="US-2014-105998"/>
    <s v="11/04/2014"/>
    <s v="06/11/2014"/>
    <x v="3"/>
    <x v="7"/>
    <d v="2014-11-04T00:00:00"/>
    <d v="2014-11-06T00:00:00"/>
    <s v="On Date"/>
    <s v="ClayRozendal"/>
    <s v="United States"/>
    <s v="San Diego"/>
    <s v="California"/>
    <s v="Accessories"/>
    <s v="Microsoft Sculpt Comfort Mouse"/>
    <n v="22.372000000000003"/>
    <n v="199.75"/>
    <n v="5"/>
    <n v="87.89"/>
    <n v="7031.2"/>
  </r>
  <r>
    <s v="US-2014-105998"/>
    <s v="11/04/2014"/>
    <s v="06/11/2014"/>
    <x v="3"/>
    <x v="7"/>
    <d v="2014-11-04T00:00:00"/>
    <d v="2014-11-06T00:00:00"/>
    <s v="On Date"/>
    <s v="ClayRozendal"/>
    <s v="United States"/>
    <s v="San Diego"/>
    <s v="California"/>
    <s v="Tables"/>
    <s v="Chromcraft Round Conference Tables"/>
    <n v="137.6891"/>
    <n v="1673.184"/>
    <n v="12"/>
    <n v="20.9148"/>
    <n v="1673.184"/>
  </r>
  <r>
    <s v="US-2011-148194"/>
    <s v="05/04/2011"/>
    <s v="07/05/2011"/>
    <x v="1"/>
    <x v="2"/>
    <d v="2011-05-04T00:00:00"/>
    <d v="2011-05-07T00:00:00"/>
    <s v="On Date"/>
    <s v="BillShonely"/>
    <s v="United States"/>
    <s v="Seattle"/>
    <s v="Washington"/>
    <s v="Furnishings"/>
    <s v="Eldon Regeneration Recycled Desk Accessories, Smoke"/>
    <n v="1.1831999999999998"/>
    <n v="12.18"/>
    <n v="7"/>
    <n v="3.8976000000000002"/>
    <n v="311.80799999999999"/>
  </r>
  <r>
    <s v="US-2011-148194"/>
    <s v="05/04/2011"/>
    <s v="07/05/2011"/>
    <x v="1"/>
    <x v="2"/>
    <d v="2011-05-04T00:00:00"/>
    <d v="2011-05-07T00:00:00"/>
    <s v="On Date"/>
    <s v="BillShonely"/>
    <s v="United States"/>
    <s v="Seattle"/>
    <s v="Washington"/>
    <s v="Appliances"/>
    <s v="Holmes Odor Grabber"/>
    <n v="9.6614000000000004"/>
    <n v="57.68"/>
    <n v="4"/>
    <n v="19.034400000000002"/>
    <n v="1522.7520000000002"/>
  </r>
  <r>
    <s v="CA-2012-110870"/>
    <s v="12/12/2012"/>
    <s v="15/12/2012"/>
    <x v="2"/>
    <x v="1"/>
    <d v="2012-12-12T00:00:00"/>
    <d v="2012-12-15T00:00:00"/>
    <s v="On Date"/>
    <s v="KarenDaniels"/>
    <s v="United States"/>
    <s v="Los Angeles"/>
    <s v="California"/>
    <s v="Accessories"/>
    <s v="Logitech Wireless Marathon Mouse M705"/>
    <n v="28.494300000000003"/>
    <n v="299.94"/>
    <n v="6"/>
    <n v="128.9742"/>
    <n v="10317.936"/>
  </r>
  <r>
    <s v="CA-2012-110870"/>
    <s v="12/12/2012"/>
    <s v="15/12/2012"/>
    <x v="2"/>
    <x v="1"/>
    <d v="2012-12-12T00:00:00"/>
    <d v="2012-12-15T00:00:00"/>
    <s v="On Date"/>
    <s v="KarenDaniels"/>
    <s v="United States"/>
    <s v="Los Angeles"/>
    <s v="California"/>
    <s v="Supplies"/>
    <s v="Staples"/>
    <n v="3.6064000000000003"/>
    <n v="25.76"/>
    <n v="7"/>
    <n v="0.51519999999999999"/>
    <n v="41.216000000000001"/>
  </r>
  <r>
    <s v="CA-2013-139808"/>
    <s v="10/08/2013"/>
    <s v="12/10/2013"/>
    <x v="0"/>
    <x v="8"/>
    <d v="2013-10-08T00:00:00"/>
    <d v="2013-10-12T00:00:00"/>
    <s v="On Date"/>
    <s v="MickCrebagga"/>
    <s v="United States"/>
    <s v="Marysville"/>
    <s v="Washington"/>
    <s v="Fasteners"/>
    <s v="Alliance Super-Size Bands, Assorted Sizes"/>
    <n v="7.7022000000000004"/>
    <n v="93.36"/>
    <n v="12"/>
    <n v="0.93359999999999999"/>
    <n v="74.688000000000002"/>
  </r>
  <r>
    <s v="US-2012-136427"/>
    <s v="06/20/2012"/>
    <s v="23/06/2012"/>
    <x v="2"/>
    <x v="0"/>
    <d v="2012-06-20T00:00:00"/>
    <d v="2012-06-23T00:00:00"/>
    <s v="On Date"/>
    <s v="JustinMacKendrick"/>
    <s v="United States"/>
    <s v="Aurora"/>
    <s v="Colorado"/>
    <s v="Phones"/>
    <s v="Griffin GC36547 PowerJolt SE Lightning Charger"/>
    <n v="15.743"/>
    <n v="125.944"/>
    <n v="7"/>
    <n v="15.743"/>
    <n v="1259.44"/>
  </r>
  <r>
    <s v="CA-2014-114804"/>
    <s v="10/18/2014"/>
    <s v="20/10/2014"/>
    <x v="3"/>
    <x v="8"/>
    <d v="2014-10-18T00:00:00"/>
    <d v="2014-10-20T00:00:00"/>
    <s v="On Date"/>
    <s v="BarryFranzÃ¶sisch"/>
    <s v="United States"/>
    <s v="Modesto"/>
    <s v="California"/>
    <s v="Phones"/>
    <s v="Panasonic KX-TG6844B Expandable Digital Cordless Telephone"/>
    <n v="48.172699999999999"/>
    <n v="52.792000000000002"/>
    <n v="1"/>
    <n v="4.6193"/>
    <n v="369.54399999999998"/>
  </r>
  <r>
    <s v="CA-2014-109393"/>
    <s v="07/01/2014"/>
    <s v="03/07/2014"/>
    <x v="3"/>
    <x v="6"/>
    <d v="2014-07-01T00:00:00"/>
    <d v="2014-07-03T00:00:00"/>
    <s v="On Date"/>
    <s v="JohnCastell"/>
    <s v="United States"/>
    <s v="Los Angeles"/>
    <s v="California"/>
    <s v="Bookcases"/>
    <s v="Sauder Facets Collection Library, Sky Alder Finish"/>
    <n v="143.6232"/>
    <n v="435.99900000000002"/>
    <n v="3"/>
    <n v="5.1294000000000004"/>
    <n v="410.35200000000003"/>
  </r>
  <r>
    <s v="CA-2014-121489"/>
    <s v="08/22/2014"/>
    <s v="26/08/2014"/>
    <x v="3"/>
    <x v="3"/>
    <d v="2014-08-22T00:00:00"/>
    <d v="2014-08-26T00:00:00"/>
    <s v="On Date"/>
    <s v="CandaceMcMahon"/>
    <s v="United States"/>
    <s v="Seattle"/>
    <s v="Washington"/>
    <s v="Chairs"/>
    <s v="Padded Folding Chairs, Black, 4/Carton"/>
    <n v="58.305600000000005"/>
    <n v="388.70400000000001"/>
    <n v="6"/>
    <n v="38.870399999999997"/>
    <n v="3109.6319999999996"/>
  </r>
  <r>
    <s v="CA-2014-121489"/>
    <s v="08/22/2014"/>
    <s v="26/08/2014"/>
    <x v="3"/>
    <x v="3"/>
    <d v="2014-08-22T00:00:00"/>
    <d v="2014-08-26T00:00:00"/>
    <s v="On Date"/>
    <s v="CandaceMcMahon"/>
    <s v="United States"/>
    <s v="Seattle"/>
    <s v="Washington"/>
    <s v="Storage"/>
    <s v="Fellowes Stor/Drawer Steel Plus Storage Drawers"/>
    <n v="89.704200000000014"/>
    <n v="572.58000000000004"/>
    <n v="6"/>
    <n v="34.354799999999997"/>
    <n v="2748.384"/>
  </r>
  <r>
    <s v="CA-2014-121489"/>
    <s v="08/22/2014"/>
    <s v="26/08/2014"/>
    <x v="3"/>
    <x v="3"/>
    <d v="2014-08-22T00:00:00"/>
    <d v="2014-08-26T00:00:00"/>
    <s v="On Date"/>
    <s v="CandaceMcMahon"/>
    <s v="United States"/>
    <s v="Seattle"/>
    <s v="Washington"/>
    <s v="Accessories"/>
    <s v="Kensington K72356US Mouse-in-a-Box USB Desktop Mouse"/>
    <n v="10.7835"/>
    <n v="33.18"/>
    <n v="2"/>
    <n v="11.613"/>
    <n v="929.04"/>
  </r>
  <r>
    <s v="CA-2014-165008"/>
    <s v="09/16/2014"/>
    <s v="18/09/2014"/>
    <x v="3"/>
    <x v="4"/>
    <d v="2014-09-16T00:00:00"/>
    <d v="2014-09-18T00:00:00"/>
    <s v="On Date"/>
    <s v="DougO'Connell"/>
    <s v="United States"/>
    <s v="Salt Lake City"/>
    <s v="Utah"/>
    <s v="Binders"/>
    <s v="Avery Trapezoid Ring Binder, 3&quot; Capacity, Black, 1040 sheets"/>
    <n v="20.899799999999999"/>
    <n v="295.05599999999998"/>
    <n v="9"/>
    <n v="106.95780000000001"/>
    <n v="8556.6239999999998"/>
  </r>
  <r>
    <s v="CA-2012-121188"/>
    <s v="08/28/2012"/>
    <s v="04/09/2012"/>
    <x v="2"/>
    <x v="3"/>
    <d v="2012-08-28T00:00:00"/>
    <d v="2012-09-04T00:00:00"/>
    <s v="Delay"/>
    <s v="CassandraBrandow"/>
    <s v="United States"/>
    <s v="Los Angeles"/>
    <s v="California"/>
    <s v="Storage"/>
    <s v="Hot File 7-Pocket, Floor Stand"/>
    <n v="124.929"/>
    <n v="892.35"/>
    <n v="5"/>
    <n v="267.70499999999998"/>
    <n v="21416.399999999998"/>
  </r>
  <r>
    <s v="CA-2012-121188"/>
    <s v="08/28/2012"/>
    <s v="04/09/2012"/>
    <x v="2"/>
    <x v="3"/>
    <d v="2012-08-28T00:00:00"/>
    <d v="2012-09-04T00:00:00"/>
    <s v="Delay"/>
    <s v="CassandraBrandow"/>
    <s v="United States"/>
    <s v="Los Angeles"/>
    <s v="California"/>
    <s v="Bookcases"/>
    <s v="O'Sullivan 2-Door Barrister Bookcase in Odessa Pine"/>
    <n v="139.3546"/>
    <n v="307.666"/>
    <n v="2"/>
    <n v="28.956800000000001"/>
    <n v="2316.5439999999999"/>
  </r>
  <r>
    <s v="CA-2012-121188"/>
    <s v="08/28/2012"/>
    <s v="04/09/2012"/>
    <x v="2"/>
    <x v="3"/>
    <d v="2012-08-28T00:00:00"/>
    <d v="2012-09-04T00:00:00"/>
    <s v="Delay"/>
    <s v="CassandraBrandow"/>
    <s v="United States"/>
    <s v="Los Angeles"/>
    <s v="California"/>
    <s v="Storage"/>
    <s v="Carina Double Wide Media Storage Towers in Natural &amp; Black"/>
    <n v="77.740800000000007"/>
    <n v="728.82"/>
    <n v="9"/>
    <n v="29.152799999999999"/>
    <n v="2332.2240000000002"/>
  </r>
  <r>
    <s v="CA-2012-121188"/>
    <s v="08/28/2012"/>
    <s v="04/09/2012"/>
    <x v="2"/>
    <x v="3"/>
    <d v="2012-08-28T00:00:00"/>
    <d v="2012-09-04T00:00:00"/>
    <s v="Delay"/>
    <s v="CassandraBrandow"/>
    <s v="United States"/>
    <s v="Los Angeles"/>
    <s v="California"/>
    <s v="Binders"/>
    <s v="GBC Wire Binding Combs"/>
    <n v="5.4802"/>
    <n v="41.36"/>
    <n v="5"/>
    <n v="13.959"/>
    <n v="1116.72"/>
  </r>
  <r>
    <s v="CA-2012-121188"/>
    <s v="08/28/2012"/>
    <s v="04/09/2012"/>
    <x v="2"/>
    <x v="3"/>
    <d v="2012-08-28T00:00:00"/>
    <d v="2012-09-04T00:00:00"/>
    <s v="Delay"/>
    <s v="CassandraBrandow"/>
    <s v="United States"/>
    <s v="Los Angeles"/>
    <s v="California"/>
    <s v="Phones"/>
    <s v="invisibleSHIELD by ZAGG Smudge-Free Screen Protector"/>
    <n v="9.3548000000000009"/>
    <n v="43.176000000000002"/>
    <n v="3"/>
    <n v="15.111599999999999"/>
    <n v="1208.9279999999999"/>
  </r>
  <r>
    <s v="CA-2012-121188"/>
    <s v="08/28/2012"/>
    <s v="04/09/2012"/>
    <x v="2"/>
    <x v="3"/>
    <d v="2012-08-28T00:00:00"/>
    <d v="2012-09-04T00:00:00"/>
    <s v="Delay"/>
    <s v="CassandraBrandow"/>
    <s v="United States"/>
    <s v="Los Angeles"/>
    <s v="California"/>
    <s v="Furnishings"/>
    <s v="Eldon Wave Desk Accessories"/>
    <n v="1.2063999999999999"/>
    <n v="4.16"/>
    <n v="2"/>
    <n v="1.7472000000000001"/>
    <n v="139.77600000000001"/>
  </r>
  <r>
    <s v="US-2012-160563"/>
    <s v="10/20/2012"/>
    <s v="24/10/2012"/>
    <x v="2"/>
    <x v="8"/>
    <d v="2012-10-20T00:00:00"/>
    <d v="2012-10-24T00:00:00"/>
    <s v="On Date"/>
    <s v="NoelStaavos"/>
    <s v="United States"/>
    <s v="San Francisco"/>
    <s v="California"/>
    <s v="Accessories"/>
    <s v="Logitech G602 Wireless Gaming Mouse"/>
    <n v="51.193599999999989"/>
    <n v="239.97"/>
    <n v="3"/>
    <n v="86.389200000000002"/>
    <n v="6911.1360000000004"/>
  </r>
  <r>
    <s v="US-2012-160563"/>
    <s v="10/20/2012"/>
    <s v="24/10/2012"/>
    <x v="2"/>
    <x v="8"/>
    <d v="2012-10-20T00:00:00"/>
    <d v="2012-10-24T00:00:00"/>
    <s v="On Date"/>
    <s v="NoelStaavos"/>
    <s v="United States"/>
    <s v="San Francisco"/>
    <s v="California"/>
    <s v="Furnishings"/>
    <s v="Acrylic Self-Standing Desk Frames"/>
    <n v="1.6554"/>
    <n v="16.02"/>
    <n v="6"/>
    <n v="6.0876000000000001"/>
    <n v="487.00800000000004"/>
  </r>
  <r>
    <s v="CA-2012-150714"/>
    <s v="10/26/2012"/>
    <s v="01/11/2012"/>
    <x v="2"/>
    <x v="8"/>
    <d v="2012-10-26T00:00:00"/>
    <d v="2012-11-01T00:00:00"/>
    <s v="Delay"/>
    <s v="KristenHastings"/>
    <s v="United States"/>
    <s v="Springfield"/>
    <s v="Oregon"/>
    <s v="Labels"/>
    <s v="Avery 477"/>
    <n v="16.486200000000004"/>
    <n v="146.54400000000001"/>
    <n v="6"/>
    <n v="47.626800000000003"/>
    <n v="3810.1440000000002"/>
  </r>
  <r>
    <s v="CA-2012-150714"/>
    <s v="10/26/2012"/>
    <s v="01/11/2012"/>
    <x v="2"/>
    <x v="8"/>
    <d v="2012-10-26T00:00:00"/>
    <d v="2012-11-01T00:00:00"/>
    <s v="Delay"/>
    <s v="KristenHastings"/>
    <s v="United States"/>
    <s v="Springfield"/>
    <s v="Oregon"/>
    <s v="Paper"/>
    <s v="Xerox 1914"/>
    <n v="28.029599999999995"/>
    <n v="131.904"/>
    <n v="3"/>
    <n v="47.815199999999997"/>
    <n v="3825.2159999999999"/>
  </r>
  <r>
    <s v="CA-2012-150714"/>
    <s v="10/26/2012"/>
    <s v="01/11/2012"/>
    <x v="2"/>
    <x v="8"/>
    <d v="2012-10-26T00:00:00"/>
    <d v="2012-11-01T00:00:00"/>
    <s v="Delay"/>
    <s v="KristenHastings"/>
    <s v="United States"/>
    <s v="Springfield"/>
    <s v="Oregon"/>
    <s v="Appliances"/>
    <s v="Tripp Lite TLP810NET Broadband Surge for Modem/Fax"/>
    <n v="36.698399999999992"/>
    <n v="203.88"/>
    <n v="5"/>
    <n v="20.388000000000002"/>
    <n v="1631.0400000000002"/>
  </r>
  <r>
    <s v="CA-2012-150714"/>
    <s v="10/26/2012"/>
    <s v="01/11/2012"/>
    <x v="2"/>
    <x v="8"/>
    <d v="2012-10-26T00:00:00"/>
    <d v="2012-11-01T00:00:00"/>
    <s v="Delay"/>
    <s v="KristenHastings"/>
    <s v="United States"/>
    <s v="Springfield"/>
    <s v="Oregon"/>
    <s v="Binders"/>
    <s v="Avery Self-Adhesive Photo Pockets for Polaroid Photos"/>
    <n v="3.5411999999999999"/>
    <n v="14.301"/>
    <n v="7"/>
    <n v="-10.487399999999999"/>
    <n v="-838.99199999999996"/>
  </r>
  <r>
    <s v="CA-2012-150714"/>
    <s v="10/26/2012"/>
    <s v="01/11/2012"/>
    <x v="2"/>
    <x v="8"/>
    <d v="2012-10-26T00:00:00"/>
    <d v="2012-11-01T00:00:00"/>
    <s v="Delay"/>
    <s v="KristenHastings"/>
    <s v="United States"/>
    <s v="Springfield"/>
    <s v="Oregon"/>
    <s v="Storage"/>
    <s v="Fellowes Officeware Wire Shelving"/>
    <n v="88.0334"/>
    <n v="718.64"/>
    <n v="10"/>
    <n v="-161.69399999999999"/>
    <n v="-12935.519999999999"/>
  </r>
  <r>
    <s v="CA-2013-106621"/>
    <s v="09/30/2013"/>
    <s v="02/10/2013"/>
    <x v="0"/>
    <x v="4"/>
    <d v="2013-09-30T00:00:00"/>
    <d v="2013-10-02T00:00:00"/>
    <s v="On Date"/>
    <s v="DarioMedina"/>
    <s v="United States"/>
    <s v="Yuma"/>
    <s v="Arizona"/>
    <s v="Art"/>
    <s v="Newell 351"/>
    <n v="2.3288000000000002"/>
    <n v="10.496"/>
    <n v="4"/>
    <n v="1.1808000000000001"/>
    <n v="94.463999999999999"/>
  </r>
  <r>
    <s v="CA-2012-107020"/>
    <s v="07/10/2012"/>
    <s v="14/07/2012"/>
    <x v="2"/>
    <x v="6"/>
    <d v="2012-07-10T00:00:00"/>
    <d v="2012-07-14T00:00:00"/>
    <s v="On Date"/>
    <s v="MikeVittorini"/>
    <s v="United States"/>
    <s v="San Bernardino"/>
    <s v="California"/>
    <s v="Binders"/>
    <s v="Large Capacity Hanging Post Binders"/>
    <n v="13.473000000000001"/>
    <n v="39.92"/>
    <n v="2"/>
    <n v="12.974"/>
    <n v="1037.92"/>
  </r>
  <r>
    <s v="CA-2011-101392"/>
    <s v="12/07/2011"/>
    <s v="13/12/2011"/>
    <x v="1"/>
    <x v="1"/>
    <d v="2011-12-07T00:00:00"/>
    <d v="2011-12-13T00:00:00"/>
    <s v="Delay"/>
    <s v="AnnSteele"/>
    <s v="United States"/>
    <s v="Seattle"/>
    <s v="Washington"/>
    <s v="Storage"/>
    <s v="Advantus Rolling Drawer Organizers"/>
    <n v="28.475200000000001"/>
    <n v="269.36"/>
    <n v="7"/>
    <n v="70.033600000000007"/>
    <n v="5602.6880000000001"/>
  </r>
  <r>
    <s v="CA-2012-127502"/>
    <s v="12/10/2012"/>
    <s v="14/12/2012"/>
    <x v="2"/>
    <x v="1"/>
    <d v="2012-12-10T00:00:00"/>
    <d v="2012-12-14T00:00:00"/>
    <s v="On Date"/>
    <s v="MegTillman"/>
    <s v="United States"/>
    <s v="San Francisco"/>
    <s v="California"/>
    <s v="Labels"/>
    <s v="Avery File Folder Labels"/>
    <n v="1.4687999999999999"/>
    <n v="5.76"/>
    <n v="2"/>
    <n v="2.8224"/>
    <n v="225.792"/>
  </r>
  <r>
    <s v="CA-2014-133046"/>
    <s v="07/28/2014"/>
    <s v="02/08/2014"/>
    <x v="3"/>
    <x v="6"/>
    <d v="2014-07-28T00:00:00"/>
    <d v="2014-08-02T00:00:00"/>
    <s v="On Date"/>
    <s v="DennisKane"/>
    <s v="United States"/>
    <s v="Seattle"/>
    <s v="Washington"/>
    <s v="Furnishings"/>
    <s v="Staples"/>
    <n v="4.4576000000000002"/>
    <n v="23.88"/>
    <n v="3"/>
    <n v="10.507199999999999"/>
    <n v="840.57599999999991"/>
  </r>
  <r>
    <s v="CA-2014-133046"/>
    <s v="07/28/2014"/>
    <s v="02/08/2014"/>
    <x v="3"/>
    <x v="6"/>
    <d v="2014-07-28T00:00:00"/>
    <d v="2014-08-02T00:00:00"/>
    <s v="On Date"/>
    <s v="DennisKane"/>
    <s v="United States"/>
    <s v="Seattle"/>
    <s v="Washington"/>
    <s v="Paper"/>
    <s v="Message Book, Phone, Wirebound Standard Line Memo, 2 3/4&quot; X 5&quot;"/>
    <n v="3.5369999999999999"/>
    <n v="26.2"/>
    <n v="4"/>
    <n v="12.052"/>
    <n v="964.16"/>
  </r>
  <r>
    <s v="CA-2014-133046"/>
    <s v="07/28/2014"/>
    <s v="02/08/2014"/>
    <x v="3"/>
    <x v="6"/>
    <d v="2014-07-28T00:00:00"/>
    <d v="2014-08-02T00:00:00"/>
    <s v="On Date"/>
    <s v="DennisKane"/>
    <s v="United States"/>
    <s v="Seattle"/>
    <s v="Washington"/>
    <s v="Paper"/>
    <s v="Xerox 227"/>
    <n v="3.3696000000000006"/>
    <n v="12.96"/>
    <n v="2"/>
    <n v="6.2207999999999997"/>
    <n v="497.66399999999999"/>
  </r>
  <r>
    <s v="CA-2014-133046"/>
    <s v="07/28/2014"/>
    <s v="02/08/2014"/>
    <x v="3"/>
    <x v="6"/>
    <d v="2014-07-28T00:00:00"/>
    <d v="2014-08-02T00:00:00"/>
    <s v="On Date"/>
    <s v="DennisKane"/>
    <s v="United States"/>
    <s v="Seattle"/>
    <s v="Washington"/>
    <s v="Accessories"/>
    <s v="Sony Micro Vault Click 8 GB USB 2.0 Flash Drive"/>
    <n v="40.411399999999993"/>
    <n v="234.95"/>
    <n v="5"/>
    <n v="32.893000000000001"/>
    <n v="2631.44"/>
  </r>
  <r>
    <s v="CA-2014-122798"/>
    <s v="12/29/2014"/>
    <s v="02/01/2015"/>
    <x v="4"/>
    <x v="1"/>
    <d v="2014-12-29T00:00:00"/>
    <d v="2015-01-02T00:00:00"/>
    <s v="On Date"/>
    <s v="SusanVittorini"/>
    <s v="United States"/>
    <s v="Albuquerque"/>
    <s v="New Mexico"/>
    <s v="Storage"/>
    <s v="Eldon Mobile Mega Data Cart  Mega Stackable  Add-On Trays"/>
    <n v="16.791499999999999"/>
    <n v="118.25"/>
    <n v="5"/>
    <n v="34.292499999999997"/>
    <n v="2743.3999999999996"/>
  </r>
  <r>
    <s v="CA-2014-122798"/>
    <s v="12/29/2014"/>
    <s v="02/01/2015"/>
    <x v="4"/>
    <x v="1"/>
    <d v="2014-12-29T00:00:00"/>
    <d v="2015-01-02T00:00:00"/>
    <s v="On Date"/>
    <s v="SusanVittorini"/>
    <s v="United States"/>
    <s v="Albuquerque"/>
    <s v="New Mexico"/>
    <s v="Paper"/>
    <s v="Xerox 1953"/>
    <n v="2.3540000000000001"/>
    <n v="4.28"/>
    <n v="1"/>
    <n v="1.9259999999999999"/>
    <n v="154.07999999999998"/>
  </r>
  <r>
    <s v="CA-2013-169663"/>
    <s v="03/11/2013"/>
    <s v="14/03/2013"/>
    <x v="0"/>
    <x v="9"/>
    <d v="2013-03-11T00:00:00"/>
    <d v="2013-03-14T00:00:00"/>
    <s v="On Date"/>
    <s v="RickHuthwaite"/>
    <s v="United States"/>
    <s v="Los Angeles"/>
    <s v="California"/>
    <s v="Accessories"/>
    <s v="Kingston Digital DataTraveler 16GB USB 2.0"/>
    <n v="7.2495000000000012"/>
    <n v="26.85"/>
    <n v="3"/>
    <n v="5.1014999999999997"/>
    <n v="408.12"/>
  </r>
  <r>
    <s v="CA-2013-169663"/>
    <s v="03/11/2013"/>
    <s v="14/03/2013"/>
    <x v="0"/>
    <x v="9"/>
    <d v="2013-03-11T00:00:00"/>
    <d v="2013-03-14T00:00:00"/>
    <s v="On Date"/>
    <s v="RickHuthwaite"/>
    <s v="United States"/>
    <s v="Los Angeles"/>
    <s v="California"/>
    <s v="Machines"/>
    <s v="Okidata MB760 Printer"/>
    <n v="993.29000000000008"/>
    <n v="3357.6"/>
    <n v="3"/>
    <n v="377.73"/>
    <n v="30218.400000000001"/>
  </r>
  <r>
    <s v="CA-2012-149846"/>
    <s v="05/22/2012"/>
    <s v="26/05/2012"/>
    <x v="2"/>
    <x v="2"/>
    <d v="2012-05-22T00:00:00"/>
    <d v="2012-05-26T00:00:00"/>
    <s v="On Date"/>
    <s v="SarahBrown"/>
    <s v="United States"/>
    <s v="Los Angeles"/>
    <s v="California"/>
    <s v="Labels"/>
    <s v="Avery 476"/>
    <n v="2.2302"/>
    <n v="8.26"/>
    <n v="2"/>
    <n v="3.7995999999999999"/>
    <n v="303.96799999999996"/>
  </r>
  <r>
    <s v="CA-2012-149846"/>
    <s v="05/22/2012"/>
    <s v="26/05/2012"/>
    <x v="2"/>
    <x v="2"/>
    <d v="2012-05-22T00:00:00"/>
    <d v="2012-05-26T00:00:00"/>
    <s v="On Date"/>
    <s v="SarahBrown"/>
    <s v="United States"/>
    <s v="Los Angeles"/>
    <s v="California"/>
    <s v="Machines"/>
    <s v="Zebra GX420t Direct Thermal/Thermal Transfer Printer"/>
    <n v="376.97450000000003"/>
    <n v="2973.32"/>
    <n v="7"/>
    <n v="334.49849999999998"/>
    <n v="26759.879999999997"/>
  </r>
  <r>
    <s v="CA-2012-149846"/>
    <s v="05/22/2012"/>
    <s v="26/05/2012"/>
    <x v="2"/>
    <x v="2"/>
    <d v="2012-05-22T00:00:00"/>
    <d v="2012-05-26T00:00:00"/>
    <s v="On Date"/>
    <s v="SarahBrown"/>
    <s v="United States"/>
    <s v="Los Angeles"/>
    <s v="California"/>
    <s v="Storage"/>
    <s v="Pizazz Global Quick File"/>
    <n v="10.778400000000001"/>
    <n v="104.79"/>
    <n v="7"/>
    <n v="29.341200000000001"/>
    <n v="2347.2960000000003"/>
  </r>
  <r>
    <s v="CA-2012-149846"/>
    <s v="05/22/2012"/>
    <s v="26/05/2012"/>
    <x v="2"/>
    <x v="2"/>
    <d v="2012-05-22T00:00:00"/>
    <d v="2012-05-26T00:00:00"/>
    <s v="On Date"/>
    <s v="SarahBrown"/>
    <s v="United States"/>
    <s v="Los Angeles"/>
    <s v="California"/>
    <s v="Phones"/>
    <s v="Aastra 57i VoIP phone"/>
    <n v="119.59139999999998"/>
    <n v="775.72799999999995"/>
    <n v="6"/>
    <n v="58.179600000000001"/>
    <n v="4654.3680000000004"/>
  </r>
  <r>
    <s v="CA-2014-101014"/>
    <s v="08/30/2014"/>
    <s v="05/09/2014"/>
    <x v="3"/>
    <x v="3"/>
    <d v="2014-08-30T00:00:00"/>
    <d v="2014-09-05T00:00:00"/>
    <s v="Delay"/>
    <s v="RickWilson"/>
    <s v="United States"/>
    <s v="Los Angeles"/>
    <s v="California"/>
    <s v="Furnishings"/>
    <s v="Electrix Fluorescent Magnifier Lamps &amp; Weighted Base"/>
    <n v="35.524800000000006"/>
    <n v="148.02000000000001"/>
    <n v="3"/>
    <n v="41.445599999999999"/>
    <n v="3315.6480000000001"/>
  </r>
  <r>
    <s v="US-2014-113201"/>
    <s v="07/01/2014"/>
    <s v="06/07/2014"/>
    <x v="3"/>
    <x v="6"/>
    <d v="2014-07-01T00:00:00"/>
    <d v="2014-07-06T00:00:00"/>
    <s v="On Date"/>
    <s v="ThomasThornton"/>
    <s v="United States"/>
    <s v="Los Angeles"/>
    <s v="California"/>
    <s v="Paper"/>
    <s v="Xerox 1919"/>
    <n v="20.904899999999994"/>
    <n v="204.95"/>
    <n v="5"/>
    <n v="100.4255"/>
    <n v="8034.04"/>
  </r>
  <r>
    <s v="CA-2013-116722"/>
    <s v="11/12/2013"/>
    <s v="17/11/2013"/>
    <x v="0"/>
    <x v="7"/>
    <d v="2013-11-12T00:00:00"/>
    <d v="2013-11-17T00:00:00"/>
    <s v="On Date"/>
    <s v="LizPelletier"/>
    <s v="United States"/>
    <s v="San Francisco"/>
    <s v="California"/>
    <s v="Furnishings"/>
    <s v="Magnifier Swing Arm Lamp"/>
    <n v="15.525200000000002"/>
    <n v="41.96"/>
    <n v="2"/>
    <n v="10.909599999999999"/>
    <n v="872.76799999999992"/>
  </r>
  <r>
    <s v="CA-2013-116722"/>
    <s v="11/12/2013"/>
    <s v="17/11/2013"/>
    <x v="0"/>
    <x v="7"/>
    <d v="2013-11-12T00:00:00"/>
    <d v="2013-11-17T00:00:00"/>
    <s v="On Date"/>
    <s v="LizPelletier"/>
    <s v="United States"/>
    <s v="San Francisco"/>
    <s v="California"/>
    <s v="Chairs"/>
    <s v="Hon Every-Day Series Multi-Task Chairs"/>
    <n v="150.38399999999999"/>
    <n v="451.15199999999999"/>
    <n v="3"/>
    <n v="0"/>
    <n v="0"/>
  </r>
  <r>
    <s v="CA-2013-116722"/>
    <s v="11/12/2013"/>
    <s v="17/11/2013"/>
    <x v="0"/>
    <x v="7"/>
    <d v="2013-11-12T00:00:00"/>
    <d v="2013-11-17T00:00:00"/>
    <s v="On Date"/>
    <s v="LizPelletier"/>
    <s v="United States"/>
    <s v="San Francisco"/>
    <s v="California"/>
    <s v="Binders"/>
    <s v="Avery Poly Binder Pockets"/>
    <n v="1.8616000000000004"/>
    <n v="31.504000000000001"/>
    <n v="11"/>
    <n v="11.026400000000001"/>
    <n v="882.11200000000008"/>
  </r>
  <r>
    <s v="US-2014-150070"/>
    <s v="09/08/2014"/>
    <s v="13/09/2014"/>
    <x v="3"/>
    <x v="4"/>
    <d v="2014-09-08T00:00:00"/>
    <d v="2014-09-13T00:00:00"/>
    <s v="On Date"/>
    <s v="JosephAirdo"/>
    <s v="United States"/>
    <s v="Modesto"/>
    <s v="California"/>
    <s v="Chairs"/>
    <s v="Global Low Back Tilter Chair"/>
    <n v="94.921199999999999"/>
    <n v="161.56800000000001"/>
    <n v="2"/>
    <n v="-28.2744"/>
    <n v="-2261.9520000000002"/>
  </r>
  <r>
    <s v="CA-2011-127866"/>
    <s v="07/20/2011"/>
    <s v="23/07/2011"/>
    <x v="1"/>
    <x v="6"/>
    <d v="2011-07-20T00:00:00"/>
    <d v="2011-07-23T00:00:00"/>
    <s v="On Date"/>
    <s v="JonathanDoherty"/>
    <s v="United States"/>
    <s v="Riverside"/>
    <s v="California"/>
    <s v="Accessories"/>
    <s v="Maxell 74 Minute CD-R Spindle, 50/Pack"/>
    <n v="13.4208"/>
    <n v="41.94"/>
    <n v="2"/>
    <n v="15.0984"/>
    <n v="1207.8720000000001"/>
  </r>
  <r>
    <s v="CA-2011-127866"/>
    <s v="07/20/2011"/>
    <s v="23/07/2011"/>
    <x v="1"/>
    <x v="6"/>
    <d v="2011-07-20T00:00:00"/>
    <d v="2011-07-23T00:00:00"/>
    <s v="On Date"/>
    <s v="JonathanDoherty"/>
    <s v="United States"/>
    <s v="Riverside"/>
    <s v="California"/>
    <s v="Paper"/>
    <s v="Xerox 1965"/>
    <n v="3.0498000000000003"/>
    <n v="11.96"/>
    <n v="2"/>
    <n v="5.8604000000000003"/>
    <n v="468.83199999999999"/>
  </r>
  <r>
    <s v="CA-2011-127866"/>
    <s v="07/20/2011"/>
    <s v="23/07/2011"/>
    <x v="1"/>
    <x v="6"/>
    <d v="2011-07-20T00:00:00"/>
    <d v="2011-07-23T00:00:00"/>
    <s v="On Date"/>
    <s v="JonathanDoherty"/>
    <s v="United States"/>
    <s v="Riverside"/>
    <s v="California"/>
    <s v="Art"/>
    <s v="Newell 348"/>
    <n v="2.3287999999999998"/>
    <n v="13.12"/>
    <n v="4"/>
    <n v="3.8048000000000002"/>
    <n v="304.38400000000001"/>
  </r>
  <r>
    <s v="CA-2011-127866"/>
    <s v="07/20/2011"/>
    <s v="23/07/2011"/>
    <x v="1"/>
    <x v="6"/>
    <d v="2011-07-20T00:00:00"/>
    <d v="2011-07-23T00:00:00"/>
    <s v="On Date"/>
    <s v="JonathanDoherty"/>
    <s v="United States"/>
    <s v="Riverside"/>
    <s v="California"/>
    <s v="Storage"/>
    <s v="Hot File 7-Pocket, Floor Stand"/>
    <n v="124.929"/>
    <n v="535.41"/>
    <n v="3"/>
    <n v="160.62299999999999"/>
    <n v="12849.84"/>
  </r>
  <r>
    <s v="CA-2012-121776"/>
    <s v="02/16/2012"/>
    <s v="21/02/2012"/>
    <x v="2"/>
    <x v="11"/>
    <d v="2012-02-16T00:00:00"/>
    <d v="2012-02-21T00:00:00"/>
    <s v="On Date"/>
    <s v="RobDowd"/>
    <s v="United States"/>
    <s v="Los Angeles"/>
    <s v="California"/>
    <s v="Paper"/>
    <s v="Xerox 1881"/>
    <n v="6.5084000000000009"/>
    <n v="36.840000000000003"/>
    <n v="3"/>
    <n v="17.314800000000002"/>
    <n v="1385.1840000000002"/>
  </r>
  <r>
    <s v="CA-2012-121776"/>
    <s v="02/16/2012"/>
    <s v="21/02/2012"/>
    <x v="2"/>
    <x v="11"/>
    <d v="2012-02-16T00:00:00"/>
    <d v="2012-02-21T00:00:00"/>
    <s v="On Date"/>
    <s v="RobDowd"/>
    <s v="United States"/>
    <s v="Los Angeles"/>
    <s v="California"/>
    <s v="Labels"/>
    <s v="Avery 485"/>
    <n v="6.6408999999999994"/>
    <n v="87.71"/>
    <n v="7"/>
    <n v="41.223700000000001"/>
    <n v="3297.8960000000002"/>
  </r>
  <r>
    <s v="CA-2013-100993"/>
    <s v="02/05/2013"/>
    <s v="10/02/2013"/>
    <x v="0"/>
    <x v="11"/>
    <d v="2013-02-05T00:00:00"/>
    <d v="2013-02-10T00:00:00"/>
    <s v="On Date"/>
    <s v="AnnieZypern"/>
    <s v="United States"/>
    <s v="San Diego"/>
    <s v="California"/>
    <s v="Labels"/>
    <s v="Avery 508"/>
    <n v="2.5041000000000002"/>
    <n v="14.73"/>
    <n v="3"/>
    <n v="7.2176999999999998"/>
    <n v="577.41599999999994"/>
  </r>
  <r>
    <s v="CA-2013-100993"/>
    <s v="02/05/2013"/>
    <s v="10/02/2013"/>
    <x v="0"/>
    <x v="11"/>
    <d v="2013-02-05T00:00:00"/>
    <d v="2013-02-10T00:00:00"/>
    <s v="On Date"/>
    <s v="AnnieZypern"/>
    <s v="United States"/>
    <s v="San Diego"/>
    <s v="California"/>
    <s v="Storage"/>
    <s v="Fellowes Mobile File Cart, Black"/>
    <n v="45.391400000000004"/>
    <n v="186.54"/>
    <n v="3"/>
    <n v="50.3658"/>
    <n v="4029.2640000000001"/>
  </r>
  <r>
    <s v="CA-2013-100993"/>
    <s v="02/05/2013"/>
    <s v="10/02/2013"/>
    <x v="0"/>
    <x v="11"/>
    <d v="2013-02-05T00:00:00"/>
    <d v="2013-02-10T00:00:00"/>
    <s v="On Date"/>
    <s v="AnnieZypern"/>
    <s v="United States"/>
    <s v="San Diego"/>
    <s v="California"/>
    <s v="Tables"/>
    <s v="Chromcraft Round Conference Tables"/>
    <n v="137.6891"/>
    <n v="557.72799999999995"/>
    <n v="4"/>
    <n v="6.9715999999999996"/>
    <n v="557.72799999999995"/>
  </r>
  <r>
    <s v="CA-2013-100993"/>
    <s v="02/05/2013"/>
    <s v="10/02/2013"/>
    <x v="0"/>
    <x v="11"/>
    <d v="2013-02-05T00:00:00"/>
    <d v="2013-02-10T00:00:00"/>
    <s v="On Date"/>
    <s v="AnnieZypern"/>
    <s v="United States"/>
    <s v="San Diego"/>
    <s v="California"/>
    <s v="Phones"/>
    <s v="Anker Astro 15000mAh USB Portable Charger"/>
    <n v="47.990399999999994"/>
    <n v="159.96799999999999"/>
    <n v="4"/>
    <n v="-31.993600000000001"/>
    <n v="-2559.4880000000003"/>
  </r>
  <r>
    <s v="US-2013-131058"/>
    <s v="12/28/2013"/>
    <s v="01/01/2014"/>
    <x v="3"/>
    <x v="1"/>
    <d v="2013-12-28T00:00:00"/>
    <d v="2014-01-01T00:00:00"/>
    <s v="On Date"/>
    <s v="EugeneMoren"/>
    <s v="United States"/>
    <s v="Santa Ana"/>
    <s v="California"/>
    <s v="Labels"/>
    <s v="Avery File Folder Labels"/>
    <n v="1.4688000000000001"/>
    <n v="20.16"/>
    <n v="7"/>
    <n v="9.8783999999999992"/>
    <n v="790.27199999999993"/>
  </r>
  <r>
    <s v="CA-2014-140151"/>
    <s v="03/24/2014"/>
    <s v="26/03/2014"/>
    <x v="3"/>
    <x v="9"/>
    <d v="2014-03-24T00:00:00"/>
    <d v="2014-03-26T00:00:00"/>
    <s v="On Date"/>
    <s v="RaymondBuch"/>
    <s v="United States"/>
    <s v="Seattle"/>
    <s v="Washington"/>
    <s v="Storage"/>
    <s v="Acco Perma 4000 Stacking Storage Drawers"/>
    <n v="13.803999999999998"/>
    <n v="32.479999999999997"/>
    <n v="2"/>
    <n v="4.8719999999999999"/>
    <n v="389.76"/>
  </r>
  <r>
    <s v="CA-2014-140151"/>
    <s v="03/24/2014"/>
    <s v="26/03/2014"/>
    <x v="3"/>
    <x v="9"/>
    <d v="2014-03-24T00:00:00"/>
    <d v="2014-03-26T00:00:00"/>
    <s v="On Date"/>
    <s v="RaymondBuch"/>
    <s v="United States"/>
    <s v="Seattle"/>
    <s v="Washington"/>
    <s v="Paper"/>
    <s v="Xerox 1898"/>
    <n v="3.4735999999999998"/>
    <n v="20.04"/>
    <n v="3"/>
    <n v="9.6191999999999993"/>
    <n v="769.53599999999994"/>
  </r>
  <r>
    <s v="CA-2014-140151"/>
    <s v="03/24/2014"/>
    <s v="26/03/2014"/>
    <x v="3"/>
    <x v="9"/>
    <d v="2014-03-24T00:00:00"/>
    <d v="2014-03-26T00:00:00"/>
    <s v="On Date"/>
    <s v="RaymondBuch"/>
    <s v="United States"/>
    <s v="Seattle"/>
    <s v="Washington"/>
    <s v="Copiers"/>
    <s v="Canon imageCLASS 2200 Advanced Copier"/>
    <n v="1819.9947999999997"/>
    <n v="13999.96"/>
    <n v="4"/>
    <n v="6719.9808000000003"/>
    <n v="537598.46400000004"/>
  </r>
  <r>
    <s v="CA-2013-103464"/>
    <s v="11/19/2013"/>
    <s v="23/11/2013"/>
    <x v="0"/>
    <x v="7"/>
    <d v="2013-11-19T00:00:00"/>
    <d v="2013-11-23T00:00:00"/>
    <s v="On Date"/>
    <s v="PatrickGardner"/>
    <s v="United States"/>
    <s v="San Diego"/>
    <s v="California"/>
    <s v="Accessories"/>
    <s v="WD My Passport Ultra 2TB Portable External Hard Drive"/>
    <n v="99.960000000000008"/>
    <n v="595"/>
    <n v="5"/>
    <n v="95.2"/>
    <n v="7616"/>
  </r>
  <r>
    <s v="CA-2012-168207"/>
    <s v="11/02/2012"/>
    <s v="06/11/2012"/>
    <x v="2"/>
    <x v="7"/>
    <d v="2012-11-02T00:00:00"/>
    <d v="2012-11-06T00:00:00"/>
    <s v="On Date"/>
    <s v="LizThompson"/>
    <s v="United States"/>
    <s v="San Diego"/>
    <s v="California"/>
    <s v="Furnishings"/>
    <s v="Contemporary Wood/Metal Frame"/>
    <n v="10.504000000000001"/>
    <n v="96.96"/>
    <n v="6"/>
    <n v="33.936"/>
    <n v="2714.88"/>
  </r>
  <r>
    <s v="CA-2012-168207"/>
    <s v="11/02/2012"/>
    <s v="06/11/2012"/>
    <x v="2"/>
    <x v="7"/>
    <d v="2012-11-02T00:00:00"/>
    <d v="2012-11-06T00:00:00"/>
    <s v="On Date"/>
    <s v="LizThompson"/>
    <s v="United States"/>
    <s v="San Diego"/>
    <s v="California"/>
    <s v="Binders"/>
    <s v="GBC Premium Transparent Covers with Diagonal Lined Pattern"/>
    <n v="10.909599999999998"/>
    <n v="117.488"/>
    <n v="7"/>
    <n v="41.120800000000003"/>
    <n v="3289.6640000000002"/>
  </r>
  <r>
    <s v="CA-2012-168207"/>
    <s v="11/02/2012"/>
    <s v="06/11/2012"/>
    <x v="2"/>
    <x v="7"/>
    <d v="2012-11-02T00:00:00"/>
    <d v="2012-11-06T00:00:00"/>
    <s v="On Date"/>
    <s v="LizThompson"/>
    <s v="United States"/>
    <s v="San Diego"/>
    <s v="California"/>
    <s v="Binders"/>
    <s v="Cardinal Holdit Business Card Pockets"/>
    <n v="2.5895999999999999"/>
    <n v="11.952"/>
    <n v="3"/>
    <n v="4.1832000000000003"/>
    <n v="334.65600000000001"/>
  </r>
  <r>
    <s v="CA-2012-168207"/>
    <s v="11/02/2012"/>
    <s v="06/11/2012"/>
    <x v="2"/>
    <x v="7"/>
    <d v="2012-11-02T00:00:00"/>
    <d v="2012-11-06T00:00:00"/>
    <s v="On Date"/>
    <s v="LizThompson"/>
    <s v="United States"/>
    <s v="San Diego"/>
    <s v="California"/>
    <s v="Bookcases"/>
    <s v="O'Sullivan Living Dimensions 3-Shelf Bookcases"/>
    <n v="180.88200000000001"/>
    <n v="512.49900000000002"/>
    <n v="3"/>
    <n v="-30.146999999999998"/>
    <n v="-2411.7599999999998"/>
  </r>
  <r>
    <s v="CA-2013-144148"/>
    <s v="08/01/2013"/>
    <s v="06/08/2013"/>
    <x v="0"/>
    <x v="3"/>
    <d v="2013-08-01T00:00:00"/>
    <d v="2013-08-06T00:00:00"/>
    <s v="On Date"/>
    <s v="AnnaHÃ¤berlin"/>
    <s v="United States"/>
    <s v="San Francisco"/>
    <s v="California"/>
    <s v="Tables"/>
    <s v="Laminate Occasional Tables"/>
    <n v="127.92790000000001"/>
    <n v="863.12800000000004"/>
    <n v="7"/>
    <n v="-32.3673"/>
    <n v="-2589.384"/>
  </r>
  <r>
    <s v="CA-2014-107174"/>
    <s v="11/07/2014"/>
    <s v="14/11/2014"/>
    <x v="3"/>
    <x v="7"/>
    <d v="2014-11-07T00:00:00"/>
    <d v="2014-11-14T00:00:00"/>
    <s v="Delay"/>
    <s v="AdamBellavance"/>
    <s v="United States"/>
    <s v="Seattle"/>
    <s v="Washington"/>
    <s v="Tables"/>
    <s v="Hon 5100 Series Wood Tables"/>
    <n v="238.60359999999997"/>
    <n v="2036.86"/>
    <n v="7"/>
    <n v="366.63479999999998"/>
    <n v="29330.784"/>
  </r>
  <r>
    <s v="CA-2014-107174"/>
    <s v="11/07/2014"/>
    <s v="14/11/2014"/>
    <x v="3"/>
    <x v="7"/>
    <d v="2014-11-07T00:00:00"/>
    <d v="2014-11-14T00:00:00"/>
    <s v="Delay"/>
    <s v="AdamBellavance"/>
    <s v="United States"/>
    <s v="Seattle"/>
    <s v="Washington"/>
    <s v="Chairs"/>
    <s v="Hon 2090 Â“Pillow SoftÂ” Series Mid Back Swivel/Tilt Chairs"/>
    <n v="261.31139999999999"/>
    <n v="449.56799999999998"/>
    <n v="2"/>
    <n v="-73.0548"/>
    <n v="-5844.384"/>
  </r>
  <r>
    <s v="CA-2014-107174"/>
    <s v="11/07/2014"/>
    <s v="14/11/2014"/>
    <x v="3"/>
    <x v="7"/>
    <d v="2014-11-07T00:00:00"/>
    <d v="2014-11-14T00:00:00"/>
    <s v="Delay"/>
    <s v="AdamBellavance"/>
    <s v="United States"/>
    <s v="Seattle"/>
    <s v="Washington"/>
    <s v="Accessories"/>
    <s v="SanDisk Cruzer 64 GB USB Flash Drive"/>
    <n v="25.423999999999999"/>
    <n v="108.96"/>
    <n v="3"/>
    <n v="32.688000000000002"/>
    <n v="2615.04"/>
  </r>
  <r>
    <s v="CA-2011-114125"/>
    <s v="07/09/2011"/>
    <s v="13/07/2011"/>
    <x v="1"/>
    <x v="6"/>
    <d v="2011-07-09T00:00:00"/>
    <d v="2011-07-13T00:00:00"/>
    <s v="On Date"/>
    <s v="GaryHansen"/>
    <s v="United States"/>
    <s v="Los Angeles"/>
    <s v="California"/>
    <s v="Labels"/>
    <s v="Avery 49"/>
    <n v="1.4687999999999999"/>
    <n v="2.88"/>
    <n v="1"/>
    <n v="1.4112"/>
    <n v="112.896"/>
  </r>
  <r>
    <s v="CA-2011-114125"/>
    <s v="07/09/2011"/>
    <s v="13/07/2011"/>
    <x v="1"/>
    <x v="6"/>
    <d v="2011-07-09T00:00:00"/>
    <d v="2011-07-13T00:00:00"/>
    <s v="On Date"/>
    <s v="GaryHansen"/>
    <s v="United States"/>
    <s v="Los Angeles"/>
    <s v="California"/>
    <s v="Binders"/>
    <s v="Wilson Jones Leather-Like Binders with DublLock Round Rings"/>
    <n v="4.6269000000000009"/>
    <n v="41.904000000000003"/>
    <n v="6"/>
    <n v="14.1426"/>
    <n v="1131.4079999999999"/>
  </r>
  <r>
    <s v="CA-2011-114125"/>
    <s v="07/09/2011"/>
    <s v="13/07/2011"/>
    <x v="1"/>
    <x v="6"/>
    <d v="2011-07-09T00:00:00"/>
    <d v="2011-07-13T00:00:00"/>
    <s v="On Date"/>
    <s v="GaryHansen"/>
    <s v="United States"/>
    <s v="Los Angeles"/>
    <s v="California"/>
    <s v="Storage"/>
    <s v="Perma STOR-ALL Hanging File Box, 13 1/8&quot;W x 12 1/4&quot;D x 10 1/2&quot;H"/>
    <n v="4.9634"/>
    <n v="23.92"/>
    <n v="4"/>
    <n v="4.0663999999999998"/>
    <n v="325.31200000000001"/>
  </r>
  <r>
    <s v="CA-2014-149699"/>
    <s v="12/23/2014"/>
    <s v="25/12/2014"/>
    <x v="3"/>
    <x v="1"/>
    <d v="2014-12-23T00:00:00"/>
    <d v="2014-12-25T00:00:00"/>
    <s v="On Date"/>
    <s v="ChadMcGuire"/>
    <s v="United States"/>
    <s v="Los Angeles"/>
    <s v="California"/>
    <s v="Accessories"/>
    <s v="Kensington Expert Mouse Optical USB Trackball for PC or Mac"/>
    <n v="66.492999999999995"/>
    <n v="474.95"/>
    <n v="5"/>
    <n v="142.48500000000001"/>
    <n v="11398.800000000001"/>
  </r>
  <r>
    <s v="CA-2013-166429"/>
    <s v="09/03/2013"/>
    <s v="09/09/2013"/>
    <x v="0"/>
    <x v="4"/>
    <d v="2013-09-03T00:00:00"/>
    <d v="2013-09-09T00:00:00"/>
    <s v="Delay"/>
    <s v="TobyGnade"/>
    <s v="United States"/>
    <s v="Des Moines"/>
    <s v="Washington"/>
    <s v="Copiers"/>
    <s v="Hewlett Packard 610 Color Digital Copier / Printer"/>
    <n v="274.99450000000002"/>
    <n v="999.98"/>
    <n v="2"/>
    <n v="449.99099999999999"/>
    <n v="35999.279999999999"/>
  </r>
  <r>
    <s v="CA-2012-112767"/>
    <s v="08/02/2012"/>
    <s v="06/08/2012"/>
    <x v="2"/>
    <x v="3"/>
    <d v="2012-08-02T00:00:00"/>
    <d v="2012-08-06T00:00:00"/>
    <s v="On Date"/>
    <s v="DarrenKoutras"/>
    <s v="United States"/>
    <s v="Springfield"/>
    <s v="Oregon"/>
    <s v="Tables"/>
    <s v="Balt Split Level Computer Training Table"/>
    <n v="116.55"/>
    <n v="277.5"/>
    <n v="4"/>
    <n v="-188.7"/>
    <n v="-15096"/>
  </r>
  <r>
    <s v="CA-2012-136700"/>
    <s v="12/06/2012"/>
    <s v="11/12/2012"/>
    <x v="2"/>
    <x v="1"/>
    <d v="2012-12-06T00:00:00"/>
    <d v="2012-12-11T00:00:00"/>
    <s v="On Date"/>
    <s v="DavidBremer"/>
    <s v="United States"/>
    <s v="Santa Barbara"/>
    <s v="California"/>
    <s v="Paper"/>
    <s v="Spiral Phone Message Books with Labels by Adams"/>
    <n v="2.2848000000000006"/>
    <n v="8.9600000000000009"/>
    <n v="2"/>
    <n v="4.3903999999999996"/>
    <n v="351.23199999999997"/>
  </r>
  <r>
    <s v="CA-2013-104633"/>
    <s v="06/13/2013"/>
    <s v="17/06/2013"/>
    <x v="0"/>
    <x v="0"/>
    <d v="2013-06-13T00:00:00"/>
    <d v="2013-06-17T00:00:00"/>
    <s v="On Date"/>
    <s v="ErinAshbrook"/>
    <s v="United States"/>
    <s v="Pasadena"/>
    <s v="California"/>
    <s v="Paper"/>
    <s v="IBM Multi-Purpose Copy Paper, 8 1/2 x 11&quot;, Case"/>
    <n v="17.039000000000001"/>
    <n v="185.88"/>
    <n v="6"/>
    <n v="83.646000000000001"/>
    <n v="6691.68"/>
  </r>
  <r>
    <s v="CA-2013-104633"/>
    <s v="06/13/2013"/>
    <s v="17/06/2013"/>
    <x v="0"/>
    <x v="0"/>
    <d v="2013-06-13T00:00:00"/>
    <d v="2013-06-17T00:00:00"/>
    <s v="On Date"/>
    <s v="ErinAshbrook"/>
    <s v="United States"/>
    <s v="Pasadena"/>
    <s v="California"/>
    <s v="Paper"/>
    <s v="Xerox 228"/>
    <n v="3.3696000000000006"/>
    <n v="12.96"/>
    <n v="2"/>
    <n v="6.2207999999999997"/>
    <n v="497.66399999999999"/>
  </r>
  <r>
    <s v="CA-2011-158225"/>
    <s v="09/22/2011"/>
    <s v="28/09/2011"/>
    <x v="1"/>
    <x v="4"/>
    <d v="2011-09-22T00:00:00"/>
    <d v="2011-09-28T00:00:00"/>
    <s v="Delay"/>
    <s v="SanjitEngle"/>
    <s v="United States"/>
    <s v="San Jose"/>
    <s v="California"/>
    <s v="Storage"/>
    <s v="File Shuttle II and Handi-File, Black"/>
    <n v="25.4175"/>
    <n v="169.45"/>
    <n v="5"/>
    <n v="42.362499999999997"/>
    <n v="3389"/>
  </r>
  <r>
    <s v="CA-2011-158225"/>
    <s v="09/22/2011"/>
    <s v="28/09/2011"/>
    <x v="1"/>
    <x v="4"/>
    <d v="2011-09-22T00:00:00"/>
    <d v="2011-09-28T00:00:00"/>
    <s v="Delay"/>
    <s v="SanjitEngle"/>
    <s v="United States"/>
    <s v="San Jose"/>
    <s v="California"/>
    <s v="Storage"/>
    <s v="Tennsco Commercial Shelving"/>
    <n v="20.136600000000001"/>
    <n v="40.68"/>
    <n v="2"/>
    <n v="0.40679999999999999"/>
    <n v="32.543999999999997"/>
  </r>
  <r>
    <s v="CA-2011-109897"/>
    <s v="08/12/2011"/>
    <s v="16/08/2011"/>
    <x v="1"/>
    <x v="3"/>
    <d v="2011-08-12T00:00:00"/>
    <d v="2011-08-16T00:00:00"/>
    <s v="On Date"/>
    <s v="BenWallace"/>
    <s v="United States"/>
    <s v="San Francisco"/>
    <s v="California"/>
    <s v="Phones"/>
    <s v="BlackBerry Q10"/>
    <n v="94.492500000000007"/>
    <n v="806.33600000000001"/>
    <n v="8"/>
    <n v="50.396000000000001"/>
    <n v="4031.6800000000003"/>
  </r>
  <r>
    <s v="CA-2011-109897"/>
    <s v="08/12/2011"/>
    <s v="16/08/2011"/>
    <x v="1"/>
    <x v="3"/>
    <d v="2011-08-12T00:00:00"/>
    <d v="2011-08-16T00:00:00"/>
    <s v="On Date"/>
    <s v="BenWallace"/>
    <s v="United States"/>
    <s v="San Francisco"/>
    <s v="California"/>
    <s v="Furnishings"/>
    <s v="Seth Thomas 14&quot; Day/Date Wall Clock"/>
    <n v="17.942399999999999"/>
    <n v="85.44"/>
    <n v="3"/>
    <n v="31.6128"/>
    <n v="2529.0239999999999"/>
  </r>
  <r>
    <s v="CA-2014-152310"/>
    <s v="08/13/2014"/>
    <s v="20/08/2014"/>
    <x v="3"/>
    <x v="3"/>
    <d v="2014-08-13T00:00:00"/>
    <d v="2014-08-20T00:00:00"/>
    <s v="Delay"/>
    <s v="DanaKaydos"/>
    <s v="United States"/>
    <s v="Seattle"/>
    <s v="Washington"/>
    <s v="Copiers"/>
    <s v="Hewlett Packard 310 Color Digital Copier"/>
    <n v="209.99299999999999"/>
    <n v="299.99"/>
    <n v="1"/>
    <n v="89.997"/>
    <n v="7199.76"/>
  </r>
  <r>
    <s v="CA-2014-152310"/>
    <s v="08/13/2014"/>
    <s v="20/08/2014"/>
    <x v="3"/>
    <x v="3"/>
    <d v="2014-08-13T00:00:00"/>
    <d v="2014-08-20T00:00:00"/>
    <s v="Delay"/>
    <s v="DanaKaydos"/>
    <s v="United States"/>
    <s v="Seattle"/>
    <s v="Washington"/>
    <s v="Paper"/>
    <s v="Xerox 1937"/>
    <n v="24.980799999999999"/>
    <n v="192.16"/>
    <n v="4"/>
    <n v="92.236800000000002"/>
    <n v="7378.9440000000004"/>
  </r>
  <r>
    <s v="CA-2014-152310"/>
    <s v="08/13/2014"/>
    <s v="20/08/2014"/>
    <x v="3"/>
    <x v="3"/>
    <d v="2014-08-13T00:00:00"/>
    <d v="2014-08-20T00:00:00"/>
    <s v="Delay"/>
    <s v="DanaKaydos"/>
    <s v="United States"/>
    <s v="Seattle"/>
    <s v="Washington"/>
    <s v="Phones"/>
    <s v="Grandstream GXP1160 VoIP phone"/>
    <n v="26.9161"/>
    <n v="242.624"/>
    <n v="8"/>
    <n v="27.295200000000001"/>
    <n v="2183.616"/>
  </r>
  <r>
    <s v="CA-2014-152310"/>
    <s v="08/13/2014"/>
    <s v="20/08/2014"/>
    <x v="3"/>
    <x v="3"/>
    <d v="2014-08-13T00:00:00"/>
    <d v="2014-08-20T00:00:00"/>
    <s v="Delay"/>
    <s v="DanaKaydos"/>
    <s v="United States"/>
    <s v="Seattle"/>
    <s v="Washington"/>
    <s v="Storage"/>
    <s v="Personal File Boxes with Fold-Down Carry Handle"/>
    <n v="11.685"/>
    <n v="46.74"/>
    <n v="3"/>
    <n v="11.685"/>
    <n v="934.80000000000007"/>
  </r>
  <r>
    <s v="CA-2014-152310"/>
    <s v="08/13/2014"/>
    <s v="20/08/2014"/>
    <x v="3"/>
    <x v="3"/>
    <d v="2014-08-13T00:00:00"/>
    <d v="2014-08-20T00:00:00"/>
    <s v="Delay"/>
    <s v="DanaKaydos"/>
    <s v="United States"/>
    <s v="Seattle"/>
    <s v="Washington"/>
    <s v="Accessories"/>
    <s v="Perixx PERIBOARD-512B, Ergonomic Split Keyboard"/>
    <n v="32.540699999999994"/>
    <n v="174.95"/>
    <n v="5"/>
    <n v="12.246499999999999"/>
    <n v="979.71999999999991"/>
  </r>
  <r>
    <s v="CA-2014-152310"/>
    <s v="08/13/2014"/>
    <s v="20/08/2014"/>
    <x v="3"/>
    <x v="3"/>
    <d v="2014-08-13T00:00:00"/>
    <d v="2014-08-20T00:00:00"/>
    <s v="Delay"/>
    <s v="DanaKaydos"/>
    <s v="United States"/>
    <s v="Seattle"/>
    <s v="Washington"/>
    <s v="Binders"/>
    <s v="Avery Legal 4-Ring Binder"/>
    <n v="10.489999999999998"/>
    <n v="100.70399999999999"/>
    <n v="6"/>
    <n v="37.764000000000003"/>
    <n v="3021.1200000000003"/>
  </r>
  <r>
    <s v="CA-2013-139549"/>
    <s v="10/21/2013"/>
    <s v="26/10/2013"/>
    <x v="0"/>
    <x v="8"/>
    <d v="2013-10-21T00:00:00"/>
    <d v="2013-10-26T00:00:00"/>
    <s v="On Date"/>
    <s v="MuhammedYedwab"/>
    <s v="United States"/>
    <s v="El Cajon"/>
    <s v="California"/>
    <s v="Chairs"/>
    <s v="Hon Every-Day Chair Series Swivel Task Chairs"/>
    <n v="95.574200000000005"/>
    <n v="387.13600000000002"/>
    <n v="4"/>
    <n v="4.8391999999999999"/>
    <n v="387.13599999999997"/>
  </r>
  <r>
    <s v="US-2014-168802"/>
    <s v="11/04/2014"/>
    <s v="08/11/2014"/>
    <x v="3"/>
    <x v="7"/>
    <d v="2014-11-04T00:00:00"/>
    <d v="2014-11-08T00:00:00"/>
    <s v="On Date"/>
    <s v="JackO'Briant"/>
    <s v="United States"/>
    <s v="Seattle"/>
    <s v="Washington"/>
    <s v="Binders"/>
    <s v="Binder Posts"/>
    <n v="3.0995999999999997"/>
    <n v="18.367999999999999"/>
    <n v="4"/>
    <n v="5.9695999999999998"/>
    <n v="477.56799999999998"/>
  </r>
  <r>
    <s v="US-2011-103338"/>
    <s v="03/11/2011"/>
    <s v="15/03/2011"/>
    <x v="1"/>
    <x v="9"/>
    <d v="2011-03-11T00:00:00"/>
    <d v="2011-03-15T00:00:00"/>
    <s v="On Date"/>
    <s v="RichardBierner"/>
    <s v="United States"/>
    <s v="Roseville"/>
    <s v="California"/>
    <s v="Art"/>
    <s v="Economy #2 Pencils"/>
    <n v="1.9683999999999999"/>
    <n v="7.98"/>
    <n v="3"/>
    <n v="2.0748000000000002"/>
    <n v="165.98400000000001"/>
  </r>
  <r>
    <s v="US-2014-167318"/>
    <s v="07/27/2014"/>
    <s v="02/08/2014"/>
    <x v="3"/>
    <x v="6"/>
    <d v="2014-07-27T00:00:00"/>
    <d v="2014-08-02T00:00:00"/>
    <s v="Delay"/>
    <s v="GeorgeZrebassa"/>
    <s v="United States"/>
    <s v="Los Angeles"/>
    <s v="California"/>
    <s v="Accessories"/>
    <s v="LogitechÂ Z-906 Speaker sys - home theater - 5.1-CH"/>
    <n v="197.994"/>
    <n v="1649.95"/>
    <n v="5"/>
    <n v="659.98"/>
    <n v="52798.400000000001"/>
  </r>
  <r>
    <s v="US-2014-167318"/>
    <s v="07/27/2014"/>
    <s v="02/08/2014"/>
    <x v="3"/>
    <x v="6"/>
    <d v="2014-07-27T00:00:00"/>
    <d v="2014-08-02T00:00:00"/>
    <s v="Delay"/>
    <s v="GeorgeZrebassa"/>
    <s v="United States"/>
    <s v="Los Angeles"/>
    <s v="California"/>
    <s v="Chairs"/>
    <s v="Global Airflow Leather Mesh Back Chair, Black"/>
    <n v="105.68599999999999"/>
    <n v="362.35199999999998"/>
    <n v="3"/>
    <n v="45.293999999999997"/>
    <n v="3623.5199999999995"/>
  </r>
  <r>
    <s v="US-2011-120313"/>
    <s v="10/31/2011"/>
    <s v="02/11/2011"/>
    <x v="1"/>
    <x v="8"/>
    <d v="2011-10-31T00:00:00"/>
    <d v="2011-11-02T00:00:00"/>
    <s v="On Date"/>
    <s v="NancyLomonaco"/>
    <s v="United States"/>
    <s v="San Francisco"/>
    <s v="California"/>
    <s v="Phones"/>
    <s v="Motorola L804"/>
    <n v="32.652900000000002"/>
    <n v="73.584000000000003"/>
    <n v="2"/>
    <n v="8.2782"/>
    <n v="662.25599999999997"/>
  </r>
  <r>
    <s v="CA-2014-135419"/>
    <s v="11/04/2014"/>
    <s v="10/11/2014"/>
    <x v="3"/>
    <x v="7"/>
    <d v="2014-11-04T00:00:00"/>
    <d v="2014-11-10T00:00:00"/>
    <s v="Delay"/>
    <s v="BruceGeld"/>
    <s v="United States"/>
    <s v="Bakersfield"/>
    <s v="California"/>
    <s v="Tables"/>
    <s v="SAFCO PlanMaster Boards, 60w x 37-1/2d, White Melamine"/>
    <n v="112.4726"/>
    <n v="486.36799999999999"/>
    <n v="4"/>
    <n v="36.477600000000002"/>
    <n v="2918.2080000000001"/>
  </r>
  <r>
    <s v="CA-2013-149335"/>
    <s v="07/26/2013"/>
    <s v="26/07/2013"/>
    <x v="0"/>
    <x v="6"/>
    <d v="2013-07-26T00:00:00"/>
    <d v="2013-07-26T00:00:00"/>
    <s v="On Date"/>
    <s v="BeckyCastell"/>
    <s v="United States"/>
    <s v="San Francisco"/>
    <s v="California"/>
    <s v="Art"/>
    <s v="Newell 325"/>
    <n v="2.891"/>
    <n v="37.17"/>
    <n v="9"/>
    <n v="11.151"/>
    <n v="892.07999999999993"/>
  </r>
  <r>
    <s v="CA-2014-135076"/>
    <s v="04/14/2014"/>
    <s v="18/04/2014"/>
    <x v="3"/>
    <x v="10"/>
    <d v="2014-04-14T00:00:00"/>
    <d v="2014-04-18T00:00:00"/>
    <s v="On Date"/>
    <s v="YanaSorensen"/>
    <s v="United States"/>
    <s v="Hesperia"/>
    <s v="California"/>
    <s v="Chairs"/>
    <s v="Global Wood Trimmed Manager's Task Chair, Khaki"/>
    <n v="79.152600000000007"/>
    <n v="436.70400000000001"/>
    <n v="6"/>
    <n v="-38.211599999999997"/>
    <n v="-3056.9279999999999"/>
  </r>
  <r>
    <s v="CA-2014-141481"/>
    <s v="06/12/2014"/>
    <s v="15/06/2014"/>
    <x v="3"/>
    <x v="0"/>
    <d v="2014-06-12T00:00:00"/>
    <d v="2014-06-15T00:00:00"/>
    <s v="On Date"/>
    <s v="ZuschussDonatelli"/>
    <s v="United States"/>
    <s v="Los Angeles"/>
    <s v="California"/>
    <s v="Appliances"/>
    <s v="Kensington 6 Outlet Guardian Standard Surge Protector"/>
    <n v="14.950400000000002"/>
    <n v="61.44"/>
    <n v="3"/>
    <n v="16.588799999999999"/>
    <n v="1327.1039999999998"/>
  </r>
  <r>
    <s v="CA-2011-110555"/>
    <s v="04/11/2011"/>
    <s v="18/04/2011"/>
    <x v="1"/>
    <x v="10"/>
    <d v="2011-04-11T00:00:00"/>
    <d v="2011-04-18T00:00:00"/>
    <s v="Delay"/>
    <s v="MichelleMoray"/>
    <s v="United States"/>
    <s v="Great Falls"/>
    <s v="Montana"/>
    <s v="Storage"/>
    <s v="Eldon Simplefile Box Office"/>
    <n v="8.9567999999999994"/>
    <n v="87.08"/>
    <n v="7"/>
    <n v="24.382400000000001"/>
    <n v="1950.5920000000001"/>
  </r>
  <r>
    <s v="CA-2011-110555"/>
    <s v="04/11/2011"/>
    <s v="18/04/2011"/>
    <x v="1"/>
    <x v="10"/>
    <d v="2011-04-11T00:00:00"/>
    <d v="2011-04-18T00:00:00"/>
    <s v="Delay"/>
    <s v="MichelleMoray"/>
    <s v="United States"/>
    <s v="Great Falls"/>
    <s v="Montana"/>
    <s v="Phones"/>
    <s v="AT&amp;T SB67148 SynJ"/>
    <n v="48.172699999999999"/>
    <n v="105.584"/>
    <n v="2"/>
    <n v="9.2385999999999999"/>
    <n v="739.08799999999997"/>
  </r>
  <r>
    <s v="CA-2011-110555"/>
    <s v="04/11/2011"/>
    <s v="18/04/2011"/>
    <x v="1"/>
    <x v="10"/>
    <d v="2011-04-11T00:00:00"/>
    <d v="2011-04-18T00:00:00"/>
    <s v="Delay"/>
    <s v="MichelleMoray"/>
    <s v="United States"/>
    <s v="Great Falls"/>
    <s v="Montana"/>
    <s v="Accessories"/>
    <s v="Memorex Mini Travel Drive 64 GB USB 2.0 Flash Drive"/>
    <n v="21.019200000000005"/>
    <n v="217.44"/>
    <n v="6"/>
    <n v="91.324799999999996"/>
    <n v="7305.9839999999995"/>
  </r>
  <r>
    <s v="CA-2014-157273"/>
    <s v="01/31/2014"/>
    <s v="03/02/2014"/>
    <x v="3"/>
    <x v="5"/>
    <d v="2014-01-31T00:00:00"/>
    <d v="2014-02-03T00:00:00"/>
    <s v="On Date"/>
    <s v="SamZeldin"/>
    <s v="United States"/>
    <s v="Seattle"/>
    <s v="Washington"/>
    <s v="Phones"/>
    <s v="Mitel 5320 IP Phone VoIP phone"/>
    <n v="136.0728"/>
    <n v="604.76800000000003"/>
    <n v="4"/>
    <n v="60.476799999999997"/>
    <n v="4838.1440000000002"/>
  </r>
  <r>
    <s v="CA-2011-109918"/>
    <s v="09/07/2011"/>
    <s v="12/09/2011"/>
    <x v="1"/>
    <x v="4"/>
    <d v="2011-09-07T00:00:00"/>
    <d v="2011-09-12T00:00:00"/>
    <s v="On Date"/>
    <s v="LisaRyan"/>
    <s v="United States"/>
    <s v="Santa Clara"/>
    <s v="California"/>
    <s v="Supplies"/>
    <s v="Acme Design Line 8&quot; Stainless Steel Bent Scissors w/Champagne Handles, 3-1/8&quot; Cut"/>
    <n v="4.9931999999999999"/>
    <n v="27.36"/>
    <n v="4"/>
    <n v="7.3872"/>
    <n v="590.976"/>
  </r>
  <r>
    <s v="CA-2011-109918"/>
    <s v="09/07/2011"/>
    <s v="12/09/2011"/>
    <x v="1"/>
    <x v="4"/>
    <d v="2011-09-07T00:00:00"/>
    <d v="2011-09-12T00:00:00"/>
    <s v="On Date"/>
    <s v="LisaRyan"/>
    <s v="United States"/>
    <s v="Santa Clara"/>
    <s v="California"/>
    <s v="Paper"/>
    <s v="Message Book, Wirebound, Four 5 1/2&quot; X 4&quot; Forms/Pg., 200 Dupl. Sets/Book"/>
    <n v="5.4483999999999995"/>
    <n v="20.56"/>
    <n v="2"/>
    <n v="9.6631999999999998"/>
    <n v="773.05600000000004"/>
  </r>
  <r>
    <s v="CA-2011-109918"/>
    <s v="09/07/2011"/>
    <s v="12/09/2011"/>
    <x v="1"/>
    <x v="4"/>
    <d v="2011-09-07T00:00:00"/>
    <d v="2011-09-12T00:00:00"/>
    <s v="On Date"/>
    <s v="LisaRyan"/>
    <s v="United States"/>
    <s v="Santa Clara"/>
    <s v="California"/>
    <s v="Binders"/>
    <s v="Avery Legal 4-Ring Binder"/>
    <n v="10.489999999999998"/>
    <n v="83.92"/>
    <n v="5"/>
    <n v="31.47"/>
    <n v="2517.6"/>
  </r>
  <r>
    <s v="CA-2013-118745"/>
    <s v="06/12/2013"/>
    <s v="17/06/2013"/>
    <x v="0"/>
    <x v="0"/>
    <d v="2013-06-12T00:00:00"/>
    <d v="2013-06-17T00:00:00"/>
    <s v="On Date"/>
    <s v="SethVernon"/>
    <s v="United States"/>
    <s v="Los Angeles"/>
    <s v="California"/>
    <s v="Tables"/>
    <s v="Bretford Rectangular Conference Table Tops"/>
    <n v="289.62009999999998"/>
    <n v="902.71199999999999"/>
    <n v="3"/>
    <n v="33.851700000000001"/>
    <n v="2708.136"/>
  </r>
  <r>
    <s v="CA-2013-163972"/>
    <s v="10/18/2013"/>
    <s v="22/10/2013"/>
    <x v="0"/>
    <x v="8"/>
    <d v="2013-10-18T00:00:00"/>
    <d v="2013-10-22T00:00:00"/>
    <s v="On Date"/>
    <s v="MichaelGranlund"/>
    <s v="United States"/>
    <s v="Fresno"/>
    <s v="California"/>
    <s v="Bookcases"/>
    <s v="Safco Value Mate Steel Bookcase, Baked Enamel Finish on Steel, Black"/>
    <n v="49.686"/>
    <n v="120.666"/>
    <n v="2"/>
    <n v="21.294"/>
    <n v="1703.52"/>
  </r>
  <r>
    <s v="CA-2013-113726"/>
    <s v="11/25/2013"/>
    <s v="02/12/2013"/>
    <x v="0"/>
    <x v="7"/>
    <d v="2013-11-25T00:00:00"/>
    <d v="2013-12-02T00:00:00"/>
    <s v="Delay"/>
    <s v="SteveCarroll"/>
    <s v="United States"/>
    <s v="Seattle"/>
    <s v="Washington"/>
    <s v="Furnishings"/>
    <s v="Howard Miller Distant Time Traveler Alarm Clock"/>
    <n v="16.177800000000005"/>
    <n v="82.26"/>
    <n v="3"/>
    <n v="33.726599999999998"/>
    <n v="2698.1279999999997"/>
  </r>
  <r>
    <s v="CA-2013-152940"/>
    <s v="11/11/2013"/>
    <s v="14/11/2013"/>
    <x v="0"/>
    <x v="7"/>
    <d v="2013-11-11T00:00:00"/>
    <d v="2013-11-14T00:00:00"/>
    <s v="On Date"/>
    <s v="RoseO'Brian"/>
    <s v="United States"/>
    <s v="San Francisco"/>
    <s v="California"/>
    <s v="Storage"/>
    <s v="Acco Perma 2700 Stacking Storage Drawers"/>
    <n v="25.278999999999996"/>
    <n v="29.74"/>
    <n v="1"/>
    <n v="4.4610000000000003"/>
    <n v="356.88"/>
  </r>
  <r>
    <s v="CA-2012-158701"/>
    <s v="01/05/2012"/>
    <s v="10/01/2012"/>
    <x v="2"/>
    <x v="5"/>
    <d v="2012-01-05T00:00:00"/>
    <d v="2012-01-10T00:00:00"/>
    <s v="On Date"/>
    <s v="JamesLanier"/>
    <s v="United States"/>
    <s v="San Francisco"/>
    <s v="California"/>
    <s v="Appliances"/>
    <s v="Acco 6 Outlet Guardian Premium Surge Suppressor"/>
    <n v="10.6288"/>
    <n v="87.36"/>
    <n v="6"/>
    <n v="23.587199999999999"/>
    <n v="1886.9759999999999"/>
  </r>
  <r>
    <s v="CA-2012-158701"/>
    <s v="01/05/2012"/>
    <s v="10/01/2012"/>
    <x v="2"/>
    <x v="5"/>
    <d v="2012-01-05T00:00:00"/>
    <d v="2012-01-10T00:00:00"/>
    <s v="On Date"/>
    <s v="JamesLanier"/>
    <s v="United States"/>
    <s v="San Francisco"/>
    <s v="California"/>
    <s v="Binders"/>
    <s v="Fellowes Binding Cases"/>
    <n v="6.4349999999999987"/>
    <n v="56.16"/>
    <n v="6"/>
    <n v="17.55"/>
    <n v="1404"/>
  </r>
  <r>
    <s v="CA-2013-134544"/>
    <s v="03/18/2013"/>
    <s v="20/03/2013"/>
    <x v="0"/>
    <x v="9"/>
    <d v="2013-03-18T00:00:00"/>
    <d v="2013-03-20T00:00:00"/>
    <s v="On Date"/>
    <s v="AnnaChung"/>
    <s v="United States"/>
    <s v="San Francisco"/>
    <s v="California"/>
    <s v="Phones"/>
    <s v="i.Sound Portable Power - 8000 mAh"/>
    <n v="52.460100000000004"/>
    <n v="84.784000000000006"/>
    <n v="2"/>
    <n v="-20.136199999999999"/>
    <n v="-1610.896"/>
  </r>
  <r>
    <s v="CA-2014-137582"/>
    <s v="09/05/2014"/>
    <s v="09/09/2014"/>
    <x v="3"/>
    <x v="4"/>
    <d v="2014-09-05T00:00:00"/>
    <d v="2014-09-09T00:00:00"/>
    <s v="On Date"/>
    <s v="CynthiaVoltz"/>
    <s v="United States"/>
    <s v="Oakland"/>
    <s v="California"/>
    <s v="Binders"/>
    <s v="Pressboard Hanging Data Binders for Unburst Sheets"/>
    <n v="2.5583999999999998"/>
    <n v="11.808"/>
    <n v="3"/>
    <n v="4.1327999999999996"/>
    <n v="330.62399999999997"/>
  </r>
  <r>
    <s v="CA-2014-153227"/>
    <s v="12/05/2014"/>
    <s v="07/12/2014"/>
    <x v="3"/>
    <x v="1"/>
    <d v="2014-12-05T00:00:00"/>
    <d v="2014-12-07T00:00:00"/>
    <s v="On Date"/>
    <s v="ChrisSelesnick"/>
    <s v="United States"/>
    <s v="Los Angeles"/>
    <s v="California"/>
    <s v="Paper"/>
    <s v="Adams Telephone Message Book W/Dividers/Space For Phone Numbers, 5 1/4&quot;X8 1/2&quot;, 300/Messages"/>
    <n v="2.9987999999999997"/>
    <n v="11.76"/>
    <n v="2"/>
    <n v="5.7624000000000004"/>
    <n v="460.99200000000002"/>
  </r>
  <r>
    <s v="CA-2012-133837"/>
    <s v="04/13/2012"/>
    <s v="18/04/2012"/>
    <x v="2"/>
    <x v="10"/>
    <d v="2012-04-13T00:00:00"/>
    <d v="2012-04-18T00:00:00"/>
    <s v="On Date"/>
    <s v="TheaHendricks"/>
    <s v="United States"/>
    <s v="Glendale"/>
    <s v="Arizona"/>
    <s v="Storage"/>
    <s v="Neat Ideas Personal Hanging Folder Files, Black"/>
    <n v="9.9382000000000001"/>
    <n v="10.744"/>
    <n v="1"/>
    <n v="0.80579999999999996"/>
    <n v="64.463999999999999"/>
  </r>
  <r>
    <s v="CA-2013-154067"/>
    <s v="02/01/2013"/>
    <s v="07/02/2013"/>
    <x v="0"/>
    <x v="11"/>
    <d v="2013-02-01T00:00:00"/>
    <d v="2013-02-07T00:00:00"/>
    <s v="Delay"/>
    <s v="SuzanneMcNair"/>
    <s v="United States"/>
    <s v="Los Angeles"/>
    <s v="California"/>
    <s v="Paper"/>
    <s v="Xerox 1883"/>
    <n v="14.245199999999999"/>
    <n v="105.52"/>
    <n v="4"/>
    <n v="48.539200000000001"/>
    <n v="3883.136"/>
  </r>
  <r>
    <s v="CA-2012-134082"/>
    <s v="12/11/2012"/>
    <s v="17/12/2012"/>
    <x v="2"/>
    <x v="1"/>
    <d v="2012-12-11T00:00:00"/>
    <d v="2012-12-17T00:00:00"/>
    <s v="Delay"/>
    <s v="JimKriz"/>
    <s v="United States"/>
    <s v="San Bernardino"/>
    <s v="California"/>
    <s v="Binders"/>
    <s v="GBC Recycled Grain Textured Covers"/>
    <n v="17.960799999999999"/>
    <n v="110.52800000000001"/>
    <n v="4"/>
    <n v="38.684800000000003"/>
    <n v="3094.7840000000001"/>
  </r>
  <r>
    <s v="CA-2014-118199"/>
    <s v="05/10/2014"/>
    <s v="12/05/2014"/>
    <x v="3"/>
    <x v="2"/>
    <d v="2014-05-10T00:00:00"/>
    <d v="2014-05-12T00:00:00"/>
    <s v="On Date"/>
    <s v="LaurelBeltran"/>
    <s v="United States"/>
    <s v="Seattle"/>
    <s v="Washington"/>
    <s v="Binders"/>
    <s v="GBC Velobind Prepunched Cover Sets, Regency Series"/>
    <n v="20.338999999999995"/>
    <n v="147.91999999999999"/>
    <n v="5"/>
    <n v="46.225000000000001"/>
    <n v="3698"/>
  </r>
  <r>
    <s v="CA-2014-118199"/>
    <s v="05/10/2014"/>
    <s v="12/05/2014"/>
    <x v="3"/>
    <x v="2"/>
    <d v="2014-05-10T00:00:00"/>
    <d v="2014-05-12T00:00:00"/>
    <s v="On Date"/>
    <s v="LaurelBeltran"/>
    <s v="United States"/>
    <s v="Seattle"/>
    <s v="Washington"/>
    <s v="Storage"/>
    <s v="Home/Office Personal File Carts"/>
    <n v="26.07"/>
    <n v="104.28"/>
    <n v="3"/>
    <n v="26.07"/>
    <n v="2085.6"/>
  </r>
  <r>
    <s v="CA-2014-118199"/>
    <s v="05/10/2014"/>
    <s v="12/05/2014"/>
    <x v="3"/>
    <x v="2"/>
    <d v="2014-05-10T00:00:00"/>
    <d v="2014-05-12T00:00:00"/>
    <s v="On Date"/>
    <s v="LaurelBeltran"/>
    <s v="United States"/>
    <s v="Seattle"/>
    <s v="Washington"/>
    <s v="Tables"/>
    <s v="Riverside Furniture Oval Coffee Table, Oval End Table, End Table with Drawer"/>
    <n v="223.74300000000002"/>
    <n v="286.85000000000002"/>
    <n v="1"/>
    <n v="63.106999999999999"/>
    <n v="5048.5599999999995"/>
  </r>
  <r>
    <s v="CA-2014-118199"/>
    <s v="05/10/2014"/>
    <s v="12/05/2014"/>
    <x v="3"/>
    <x v="2"/>
    <d v="2014-05-10T00:00:00"/>
    <d v="2014-05-12T00:00:00"/>
    <s v="On Date"/>
    <s v="LaurelBeltran"/>
    <s v="United States"/>
    <s v="Seattle"/>
    <s v="Washington"/>
    <s v="Storage"/>
    <s v="Rogers Profile Extra Capacity Storage Tub"/>
    <n v="16.070399999999999"/>
    <n v="66.959999999999994"/>
    <n v="4"/>
    <n v="2.6783999999999999"/>
    <n v="214.27199999999999"/>
  </r>
  <r>
    <s v="CA-2014-118199"/>
    <s v="05/10/2014"/>
    <s v="12/05/2014"/>
    <x v="3"/>
    <x v="2"/>
    <d v="2014-05-10T00:00:00"/>
    <d v="2014-05-12T00:00:00"/>
    <s v="On Date"/>
    <s v="LaurelBeltran"/>
    <s v="United States"/>
    <s v="Seattle"/>
    <s v="Washington"/>
    <s v="Accessories"/>
    <s v="Razer Kraken 7.1 Surround Sound Over Ear USB Gaming Headset"/>
    <n v="55.994399999999992"/>
    <n v="199.98"/>
    <n v="2"/>
    <n v="87.991200000000006"/>
    <n v="7039.2960000000003"/>
  </r>
  <r>
    <s v="CA-2012-128356"/>
    <s v="10/02/2012"/>
    <s v="07/10/2012"/>
    <x v="2"/>
    <x v="8"/>
    <d v="2012-10-02T00:00:00"/>
    <d v="2012-10-07T00:00:00"/>
    <s v="On Date"/>
    <s v="ResiPÃ¶lking"/>
    <s v="United States"/>
    <s v="Thornton"/>
    <s v="Colorado"/>
    <s v="Supplies"/>
    <s v="Acme Design Line 8&quot; Stainless Steel Bent Scissors w/Champagne Handles, 3-1/8&quot; Cut"/>
    <n v="4.9932000000000007"/>
    <n v="10.944000000000001"/>
    <n v="2"/>
    <n v="0.95760000000000001"/>
    <n v="76.608000000000004"/>
  </r>
  <r>
    <s v="US-2014-132220"/>
    <s v="11/13/2014"/>
    <s v="17/11/2014"/>
    <x v="3"/>
    <x v="7"/>
    <d v="2014-11-13T00:00:00"/>
    <d v="2014-11-17T00:00:00"/>
    <s v="On Date"/>
    <s v="DonJones"/>
    <s v="United States"/>
    <s v="Tempe"/>
    <s v="Arizona"/>
    <s v="Accessories"/>
    <s v="SanDisk Ultra 16 GB MicroSDHC Class 10 Memory Card"/>
    <n v="12.210599999999999"/>
    <n v="62.351999999999997"/>
    <n v="6"/>
    <n v="-10.9116"/>
    <n v="-872.928"/>
  </r>
  <r>
    <s v="CA-2012-151470"/>
    <s v="09/20/2012"/>
    <s v="26/09/2012"/>
    <x v="2"/>
    <x v="4"/>
    <d v="2012-09-20T00:00:00"/>
    <d v="2012-09-26T00:00:00"/>
    <s v="Delay"/>
    <s v="AnneMcFarland"/>
    <s v="United States"/>
    <s v="Las Vegas"/>
    <s v="Nevada"/>
    <s v="Binders"/>
    <s v="Wilson Jones Impact Binders"/>
    <n v="2.6417999999999999"/>
    <n v="45.584000000000003"/>
    <n v="11"/>
    <n v="16.5242"/>
    <n v="1321.9360000000001"/>
  </r>
  <r>
    <s v="CA-2011-108861"/>
    <s v="05/28/2011"/>
    <s v="01/06/2011"/>
    <x v="1"/>
    <x v="2"/>
    <d v="2011-05-28T00:00:00"/>
    <d v="2011-06-01T00:00:00"/>
    <s v="On Date"/>
    <s v="MagdeleneMorse"/>
    <s v="United States"/>
    <s v="Seattle"/>
    <s v="Washington"/>
    <s v="Binders"/>
    <s v="Green Canvas Binder for 8-1/2&quot; x 14&quot; Sheets"/>
    <n v="21.400000000000002"/>
    <n v="136.96"/>
    <n v="4"/>
    <n v="51.36"/>
    <n v="4108.8"/>
  </r>
  <r>
    <s v="CA-2014-145779"/>
    <s v="05/07/2014"/>
    <s v="11/05/2014"/>
    <x v="3"/>
    <x v="2"/>
    <d v="2014-05-07T00:00:00"/>
    <d v="2014-05-11T00:00:00"/>
    <s v="On Date"/>
    <s v="DougBickford"/>
    <s v="United States"/>
    <s v="Tucson"/>
    <s v="Arizona"/>
    <s v="Paper"/>
    <s v="Xerox 1883"/>
    <n v="14.245200000000001"/>
    <n v="84.415999999999997"/>
    <n v="4"/>
    <n v="27.435199999999998"/>
    <n v="2194.8159999999998"/>
  </r>
  <r>
    <s v="CA-2011-131387"/>
    <s v="04/28/2011"/>
    <s v="30/04/2011"/>
    <x v="1"/>
    <x v="10"/>
    <d v="2011-04-28T00:00:00"/>
    <d v="2011-04-30T00:00:00"/>
    <s v="On Date"/>
    <s v="ArianneIrving"/>
    <s v="United States"/>
    <s v="San Francisco"/>
    <s v="California"/>
    <s v="Phones"/>
    <s v="Samsung Galaxy Mega 6.3"/>
    <n v="310.79259999999999"/>
    <n v="1679.96"/>
    <n v="5"/>
    <n v="125.997"/>
    <n v="10079.76"/>
  </r>
  <r>
    <s v="CA-2013-154081"/>
    <s v="05/23/2013"/>
    <s v="30/05/2013"/>
    <x v="0"/>
    <x v="2"/>
    <d v="2013-05-23T00:00:00"/>
    <d v="2013-05-30T00:00:00"/>
    <s v="Delay"/>
    <s v="JimEpp"/>
    <s v="United States"/>
    <s v="Los Angeles"/>
    <s v="California"/>
    <s v="Phones"/>
    <s v="Nortel Business Series Terminal T7208 Digital phone"/>
    <n v="100.0728"/>
    <n v="222.38399999999999"/>
    <n v="2"/>
    <n v="22.238399999999999"/>
    <n v="1779.0719999999999"/>
  </r>
  <r>
    <s v="CA-2011-100881"/>
    <s v="03/28/2011"/>
    <s v="01/04/2011"/>
    <x v="1"/>
    <x v="9"/>
    <d v="2011-03-28T00:00:00"/>
    <d v="2011-04-01T00:00:00"/>
    <s v="On Date"/>
    <s v="DanielRaglin"/>
    <s v="United States"/>
    <s v="Albuquerque"/>
    <s v="New Mexico"/>
    <s v="Phones"/>
    <s v="AT&amp;T TR1909W"/>
    <n v="93.232599999999991"/>
    <n v="302.37599999999998"/>
    <n v="3"/>
    <n v="22.6782"/>
    <n v="1814.2560000000001"/>
  </r>
  <r>
    <s v="CA-2012-144043"/>
    <s v="05/10/2012"/>
    <s v="15/05/2012"/>
    <x v="2"/>
    <x v="2"/>
    <d v="2012-05-10T00:00:00"/>
    <d v="2012-05-15T00:00:00"/>
    <s v="On Date"/>
    <s v="AlanBarnes"/>
    <s v="United States"/>
    <s v="Louisville"/>
    <s v="Colorado"/>
    <s v="Accessories"/>
    <s v="Belkin Standard 104 key USB Keyboard"/>
    <n v="12.4015"/>
    <n v="46.688000000000002"/>
    <n v="4"/>
    <n v="-2.9180000000000001"/>
    <n v="-233.44"/>
  </r>
  <r>
    <s v="CA-2013-168557"/>
    <s v="09/20/2013"/>
    <s v="24/09/2013"/>
    <x v="0"/>
    <x v="4"/>
    <d v="2013-09-20T00:00:00"/>
    <d v="2013-09-24T00:00:00"/>
    <s v="On Date"/>
    <s v="FrankHawley"/>
    <s v="United States"/>
    <s v="San Francisco"/>
    <s v="California"/>
    <s v="Binders"/>
    <s v="Avery Heavy-Duty EZD  Binder With Locking Rings"/>
    <n v="2.9016000000000002"/>
    <n v="8.9280000000000008"/>
    <n v="2"/>
    <n v="3.1248"/>
    <n v="249.98400000000001"/>
  </r>
  <r>
    <s v="CA-2014-134880"/>
    <s v="10/28/2014"/>
    <s v="02/11/2014"/>
    <x v="3"/>
    <x v="8"/>
    <d v="2014-10-28T00:00:00"/>
    <d v="2014-11-02T00:00:00"/>
    <s v="On Date"/>
    <s v="TamaraWillingham"/>
    <s v="United States"/>
    <s v="Mesa"/>
    <s v="Arizona"/>
    <s v="Paper"/>
    <s v="Xerox 1882"/>
    <n v="28.549799999999998"/>
    <n v="44.783999999999999"/>
    <n v="1"/>
    <n v="16.234200000000001"/>
    <n v="1298.7360000000001"/>
  </r>
  <r>
    <s v="CA-2014-158736"/>
    <s v="12/19/2014"/>
    <s v="25/12/2014"/>
    <x v="3"/>
    <x v="1"/>
    <d v="2014-12-19T00:00:00"/>
    <d v="2014-12-25T00:00:00"/>
    <s v="Delay"/>
    <s v="TonjaTurnell"/>
    <s v="United States"/>
    <s v="San Francisco"/>
    <s v="California"/>
    <s v="Art"/>
    <s v="Newell 335"/>
    <n v="2.0448"/>
    <n v="5.76"/>
    <n v="2"/>
    <n v="1.6704000000000001"/>
    <n v="133.63200000000001"/>
  </r>
  <r>
    <s v="US-2013-119270"/>
    <s v="03/13/2013"/>
    <s v="17/03/2013"/>
    <x v="0"/>
    <x v="9"/>
    <d v="2013-03-13T00:00:00"/>
    <d v="2013-03-17T00:00:00"/>
    <s v="On Date"/>
    <s v="ScotWooten"/>
    <s v="United States"/>
    <s v="Los Angeles"/>
    <s v="California"/>
    <s v="Paper"/>
    <s v="Hammermill Color Copier Paper (28Lb. and 96 Bright)"/>
    <n v="5.4945000000000004"/>
    <n v="19.98"/>
    <n v="2"/>
    <n v="8.9909999999999997"/>
    <n v="719.28"/>
  </r>
  <r>
    <s v="CA-2014-142391"/>
    <s v="09/25/2014"/>
    <s v="25/09/2014"/>
    <x v="3"/>
    <x v="4"/>
    <d v="2014-09-25T00:00:00"/>
    <d v="2014-09-25T00:00:00"/>
    <s v="On Date"/>
    <s v="PhilipBrown"/>
    <s v="United States"/>
    <s v="Seattle"/>
    <s v="Washington"/>
    <s v="Furnishings"/>
    <s v="12-1/2 Diameter Round Wall Clock"/>
    <n v="12.7872"/>
    <n v="199.8"/>
    <n v="10"/>
    <n v="71.927999999999997"/>
    <n v="5754.24"/>
  </r>
  <r>
    <s v="CA-2014-124716"/>
    <s v="03/28/2014"/>
    <s v="01/04/2014"/>
    <x v="3"/>
    <x v="9"/>
    <d v="2014-03-28T00:00:00"/>
    <d v="2014-04-01T00:00:00"/>
    <s v="On Date"/>
    <s v="BrendanDodson"/>
    <s v="United States"/>
    <s v="Fresno"/>
    <s v="California"/>
    <s v="Paper"/>
    <s v="Xerox 1982"/>
    <n v="12.333600000000001"/>
    <n v="45.68"/>
    <n v="2"/>
    <n v="21.012799999999999"/>
    <n v="1681.0239999999999"/>
  </r>
  <r>
    <s v="CA-2014-124716"/>
    <s v="03/28/2014"/>
    <s v="01/04/2014"/>
    <x v="3"/>
    <x v="9"/>
    <d v="2014-03-28T00:00:00"/>
    <d v="2014-04-01T00:00:00"/>
    <s v="On Date"/>
    <s v="BrendanDodson"/>
    <s v="United States"/>
    <s v="Fresno"/>
    <s v="California"/>
    <s v="Paper"/>
    <s v="Xerox 1913"/>
    <n v="28.849599999999995"/>
    <n v="110.96"/>
    <n v="2"/>
    <n v="53.260800000000003"/>
    <n v="4260.8640000000005"/>
  </r>
  <r>
    <s v="CA-2014-124716"/>
    <s v="03/28/2014"/>
    <s v="01/04/2014"/>
    <x v="3"/>
    <x v="9"/>
    <d v="2014-03-28T00:00:00"/>
    <d v="2014-04-01T00:00:00"/>
    <s v="On Date"/>
    <s v="BrendanDodson"/>
    <s v="United States"/>
    <s v="Fresno"/>
    <s v="California"/>
    <s v="Paper"/>
    <s v="Unpadded Memo Slips"/>
    <n v="1.99"/>
    <n v="11.94"/>
    <n v="3"/>
    <n v="5.97"/>
    <n v="477.59999999999997"/>
  </r>
  <r>
    <s v="CA-2014-106824"/>
    <s v="07/08/2014"/>
    <s v="12/07/2014"/>
    <x v="3"/>
    <x v="6"/>
    <d v="2014-07-08T00:00:00"/>
    <d v="2014-07-12T00:00:00"/>
    <s v="On Date"/>
    <s v="AnnieThurman"/>
    <s v="United States"/>
    <s v="Los Angeles"/>
    <s v="California"/>
    <s v="Fasteners"/>
    <s v="Brites Rubber Bands, 1 1/2 oz. Box"/>
    <n v="1.9404000000000001"/>
    <n v="5.94"/>
    <n v="3"/>
    <n v="0.1188"/>
    <n v="9.5039999999999996"/>
  </r>
  <r>
    <s v="CA-2013-143154"/>
    <s v="12/03/2013"/>
    <s v="09/12/2013"/>
    <x v="0"/>
    <x v="1"/>
    <d v="2013-12-03T00:00:00"/>
    <d v="2013-12-09T00:00:00"/>
    <s v="Delay"/>
    <s v="AlanSchoenberger"/>
    <s v="United States"/>
    <s v="Longmont"/>
    <s v="Colorado"/>
    <s v="Accessories"/>
    <s v="WD My Passport Ultra 1TB Portable External Hard Drive"/>
    <n v="57.269999999999996"/>
    <n v="165.6"/>
    <n v="3"/>
    <n v="-6.21"/>
    <n v="-496.8"/>
  </r>
  <r>
    <s v="CA-2012-102316"/>
    <s v="02/29/2012"/>
    <s v="03/03/2012"/>
    <x v="2"/>
    <x v="11"/>
    <d v="2012-02-29T00:00:00"/>
    <d v="2012-03-03T00:00:00"/>
    <s v="On Date"/>
    <s v="DaveHallsten"/>
    <s v="United States"/>
    <s v="Los Angeles"/>
    <s v="California"/>
    <s v="Phones"/>
    <s v="Square Credit Card Reader"/>
    <n v="7.3925999999999998"/>
    <n v="15.984"/>
    <n v="2"/>
    <n v="1.1988000000000001"/>
    <n v="95.904000000000011"/>
  </r>
  <r>
    <s v="CA-2012-102316"/>
    <s v="02/29/2012"/>
    <s v="03/03/2012"/>
    <x v="2"/>
    <x v="11"/>
    <d v="2012-02-29T00:00:00"/>
    <d v="2012-03-03T00:00:00"/>
    <s v="On Date"/>
    <s v="DaveHallsten"/>
    <s v="United States"/>
    <s v="Los Angeles"/>
    <s v="California"/>
    <s v="Chairs"/>
    <s v="Global Deluxe Steno Chair"/>
    <n v="68.512200000000007"/>
    <n v="184.75200000000001"/>
    <n v="3"/>
    <n v="-20.784600000000001"/>
    <n v="-1662.768"/>
  </r>
  <r>
    <s v="CA-2011-164903"/>
    <s v="02/21/2011"/>
    <s v="25/02/2011"/>
    <x v="1"/>
    <x v="11"/>
    <d v="2011-02-21T00:00:00"/>
    <d v="2011-02-25T00:00:00"/>
    <s v="On Date"/>
    <s v="StevenRoelle"/>
    <s v="United States"/>
    <s v="Los Angeles"/>
    <s v="California"/>
    <s v="Paper"/>
    <s v="Xerox 204"/>
    <n v="3.3696000000000006"/>
    <n v="12.96"/>
    <n v="2"/>
    <n v="6.2207999999999997"/>
    <n v="497.66399999999999"/>
  </r>
  <r>
    <s v="CA-2014-133074"/>
    <s v="09/22/2014"/>
    <s v="26/09/2014"/>
    <x v="3"/>
    <x v="4"/>
    <d v="2014-09-22T00:00:00"/>
    <d v="2014-09-26T00:00:00"/>
    <s v="On Date"/>
    <s v="DougBickford"/>
    <s v="United States"/>
    <s v="San Francisco"/>
    <s v="California"/>
    <s v="Paper"/>
    <s v="Adams Telephone Message Book w/Frequently-Called Numbers Space, 400 Messages per Book"/>
    <n v="3.9899999999999998"/>
    <n v="55.86"/>
    <n v="7"/>
    <n v="27.93"/>
    <n v="2234.4"/>
  </r>
  <r>
    <s v="CA-2014-137624"/>
    <s v="11/11/2014"/>
    <s v="18/11/2014"/>
    <x v="3"/>
    <x v="7"/>
    <d v="2014-11-11T00:00:00"/>
    <d v="2014-11-18T00:00:00"/>
    <s v="Delay"/>
    <s v="MariaEtezadi"/>
    <s v="United States"/>
    <s v="Los Angeles"/>
    <s v="California"/>
    <s v="Chairs"/>
    <s v="Global Leather &amp; Oak Executive Chair, Burgundy"/>
    <n v="138.81880000000001"/>
    <n v="241.42400000000001"/>
    <n v="2"/>
    <n v="-36.2136"/>
    <n v="-2897.0879999999997"/>
  </r>
  <r>
    <s v="US-2011-163146"/>
    <s v="05/16/2011"/>
    <s v="20/05/2011"/>
    <x v="1"/>
    <x v="2"/>
    <d v="2011-05-16T00:00:00"/>
    <d v="2011-05-20T00:00:00"/>
    <s v="On Date"/>
    <s v="CindyChapman"/>
    <s v="United States"/>
    <s v="San Francisco"/>
    <s v="California"/>
    <s v="Accessories"/>
    <s v="ImationÂ Clip USBÂ flash driveÂ - 8 GB"/>
    <n v="17.672000000000001"/>
    <n v="56.4"/>
    <n v="3"/>
    <n v="3.3839999999999999"/>
    <n v="270.71999999999997"/>
  </r>
  <r>
    <s v="CA-2014-147354"/>
    <s v="03/10/2014"/>
    <s v="14/03/2014"/>
    <x v="3"/>
    <x v="9"/>
    <d v="2014-03-10T00:00:00"/>
    <d v="2014-03-14T00:00:00"/>
    <s v="On Date"/>
    <s v="KarlBraun"/>
    <s v="United States"/>
    <s v="Los Angeles"/>
    <s v="California"/>
    <s v="Copiers"/>
    <s v="Hewlett Packard 310 Color Digital Copier"/>
    <n v="209.99299999999999"/>
    <n v="479.98399999999998"/>
    <n v="2"/>
    <n v="59.997999999999998"/>
    <n v="4799.84"/>
  </r>
  <r>
    <s v="CA-2014-147354"/>
    <s v="03/10/2014"/>
    <s v="14/03/2014"/>
    <x v="3"/>
    <x v="9"/>
    <d v="2014-03-10T00:00:00"/>
    <d v="2014-03-14T00:00:00"/>
    <s v="On Date"/>
    <s v="KarlBraun"/>
    <s v="United States"/>
    <s v="Los Angeles"/>
    <s v="California"/>
    <s v="Binders"/>
    <s v="DXL Angle-View Binders with Locking Rings by Samsill"/>
    <n v="4.2405000000000008"/>
    <n v="30.84"/>
    <n v="5"/>
    <n v="9.6374999999999993"/>
    <n v="771"/>
  </r>
  <r>
    <s v="CA-2012-149566"/>
    <s v="12/05/2012"/>
    <s v="10/12/2012"/>
    <x v="2"/>
    <x v="1"/>
    <d v="2012-12-05T00:00:00"/>
    <d v="2012-12-10T00:00:00"/>
    <s v="On Date"/>
    <s v="GeorgeBell"/>
    <s v="United States"/>
    <s v="Los Angeles"/>
    <s v="California"/>
    <s v="Accessories"/>
    <s v="Memorex Micro Travel Drive 8 GB"/>
    <n v="7.1499999999999995"/>
    <n v="39"/>
    <n v="3"/>
    <n v="17.55"/>
    <n v="1404"/>
  </r>
  <r>
    <s v="CA-2012-149566"/>
    <s v="12/05/2012"/>
    <s v="10/12/2012"/>
    <x v="2"/>
    <x v="1"/>
    <d v="2012-12-05T00:00:00"/>
    <d v="2012-12-10T00:00:00"/>
    <s v="On Date"/>
    <s v="GeorgeBell"/>
    <s v="United States"/>
    <s v="Los Angeles"/>
    <s v="California"/>
    <s v="Labels"/>
    <s v="Avery 488"/>
    <n v="1.6379999999999999"/>
    <n v="12.6"/>
    <n v="4"/>
    <n v="6.048"/>
    <n v="483.84000000000003"/>
  </r>
  <r>
    <s v="CA-2012-126186"/>
    <s v="09/11/2012"/>
    <s v="12/09/2012"/>
    <x v="2"/>
    <x v="4"/>
    <d v="2012-09-11T00:00:00"/>
    <d v="2012-09-12T00:00:00"/>
    <s v="On Date"/>
    <s v="GeorgeBell"/>
    <s v="United States"/>
    <s v="Aurora"/>
    <s v="Colorado"/>
    <s v="Furnishings"/>
    <s v="Deflect-O Glasstique Clear Desk Accessories"/>
    <n v="5.1590000000000007"/>
    <n v="24.64"/>
    <n v="4"/>
    <n v="4.0039999999999996"/>
    <n v="320.31999999999994"/>
  </r>
  <r>
    <s v="CA-2011-159849"/>
    <s v="09/19/2011"/>
    <s v="19/09/2011"/>
    <x v="1"/>
    <x v="4"/>
    <d v="2011-09-19T00:00:00"/>
    <d v="2011-09-19T00:00:00"/>
    <s v="On Date"/>
    <s v="JimKriz"/>
    <s v="United States"/>
    <s v="San Francisco"/>
    <s v="California"/>
    <s v="Fasteners"/>
    <s v="Revere Boxed Rubber Bands by Revere"/>
    <n v="1.8521999999999998"/>
    <n v="5.67"/>
    <n v="3"/>
    <n v="0.1134"/>
    <n v="9.0719999999999992"/>
  </r>
  <r>
    <s v="CA-2011-104808"/>
    <s v="02/05/2011"/>
    <s v="09/02/2011"/>
    <x v="1"/>
    <x v="11"/>
    <d v="2011-02-05T00:00:00"/>
    <d v="2011-02-09T00:00:00"/>
    <s v="On Date"/>
    <s v="MarkHaberlin"/>
    <s v="United States"/>
    <s v="Escondido"/>
    <s v="California"/>
    <s v="Binders"/>
    <s v="GBC Standard Recycled Report Covers, Clear Plastic Sheets"/>
    <n v="5.6056000000000008"/>
    <n v="17.248000000000001"/>
    <n v="2"/>
    <n v="6.0368000000000004"/>
    <n v="482.94400000000002"/>
  </r>
  <r>
    <s v="CA-2014-162012"/>
    <s v="07/12/2014"/>
    <s v="19/07/2014"/>
    <x v="3"/>
    <x v="6"/>
    <d v="2014-07-12T00:00:00"/>
    <d v="2014-07-19T00:00:00"/>
    <s v="Delay"/>
    <s v="KarenBern"/>
    <s v="United States"/>
    <s v="Los Angeles"/>
    <s v="California"/>
    <s v="Accessories"/>
    <s v="LogitechÂ P710e Mobile Speakerphone"/>
    <n v="208.5669"/>
    <n v="1287.45"/>
    <n v="5"/>
    <n v="244.6155"/>
    <n v="19569.239999999998"/>
  </r>
  <r>
    <s v="CA-2014-162012"/>
    <s v="07/12/2014"/>
    <s v="19/07/2014"/>
    <x v="3"/>
    <x v="6"/>
    <d v="2014-07-12T00:00:00"/>
    <d v="2014-07-19T00:00:00"/>
    <s v="Delay"/>
    <s v="KarenBern"/>
    <s v="United States"/>
    <s v="Los Angeles"/>
    <s v="California"/>
    <s v="Appliances"/>
    <s v="Fellowes 8 Outlet Superior Workstation Surge Protector w/o Phone/Fax/Modem Protection"/>
    <n v="24.878799999999998"/>
    <n v="168.1"/>
    <n v="5"/>
    <n v="43.706000000000003"/>
    <n v="3496.4800000000005"/>
  </r>
  <r>
    <s v="CA-2014-101700"/>
    <s v="04/24/2014"/>
    <s v="27/04/2014"/>
    <x v="3"/>
    <x v="10"/>
    <d v="2014-04-24T00:00:00"/>
    <d v="2014-04-27T00:00:00"/>
    <s v="On Date"/>
    <s v="SeanO'Donnell"/>
    <s v="United States"/>
    <s v="Greeley"/>
    <s v="Colorado"/>
    <s v="Envelopes"/>
    <s v="Staples"/>
    <n v="5.84"/>
    <n v="18.687999999999999"/>
    <n v="2"/>
    <n v="7.008"/>
    <n v="560.64"/>
  </r>
  <r>
    <s v="CA-2014-101700"/>
    <s v="04/24/2014"/>
    <s v="27/04/2014"/>
    <x v="3"/>
    <x v="10"/>
    <d v="2014-04-24T00:00:00"/>
    <d v="2014-04-27T00:00:00"/>
    <s v="On Date"/>
    <s v="SeanO'Donnell"/>
    <s v="United States"/>
    <s v="Greeley"/>
    <s v="Colorado"/>
    <s v="Furnishings"/>
    <s v="Eldon ImÃ ge Series Desk Accessories, Clear"/>
    <n v="2.7702"/>
    <n v="11.664"/>
    <n v="3"/>
    <n v="3.3534000000000002"/>
    <n v="268.27199999999999"/>
  </r>
  <r>
    <s v="US-2013-117387"/>
    <s v="10/28/2013"/>
    <s v="01/11/2013"/>
    <x v="0"/>
    <x v="8"/>
    <d v="2013-10-28T00:00:00"/>
    <d v="2013-11-01T00:00:00"/>
    <s v="On Date"/>
    <s v="PeteArmstrong"/>
    <s v="United States"/>
    <s v="San Francisco"/>
    <s v="California"/>
    <s v="Binders"/>
    <s v="Avery Legal 4-Ring Binder"/>
    <n v="10.489999999999998"/>
    <n v="67.135999999999996"/>
    <n v="4"/>
    <n v="25.175999999999998"/>
    <n v="2014.08"/>
  </r>
  <r>
    <s v="CA-2011-141110"/>
    <s v="11/26/2011"/>
    <s v="01/12/2011"/>
    <x v="1"/>
    <x v="7"/>
    <d v="2011-11-26T00:00:00"/>
    <d v="2011-12-01T00:00:00"/>
    <s v="On Date"/>
    <s v="LukeSchmidt"/>
    <s v="United States"/>
    <s v="Fresno"/>
    <s v="California"/>
    <s v="Binders"/>
    <s v="Wilson Jones Easy Flow II Sheet Lifters"/>
    <n v="0.93600000000000017"/>
    <n v="4.32"/>
    <n v="3"/>
    <n v="1.512"/>
    <n v="120.96000000000001"/>
  </r>
  <r>
    <s v="CA-2011-141110"/>
    <s v="11/26/2011"/>
    <s v="01/12/2011"/>
    <x v="1"/>
    <x v="7"/>
    <d v="2011-11-26T00:00:00"/>
    <d v="2011-12-01T00:00:00"/>
    <s v="On Date"/>
    <s v="LukeSchmidt"/>
    <s v="United States"/>
    <s v="Fresno"/>
    <s v="California"/>
    <s v="Paper"/>
    <s v="Xerox 1970"/>
    <n v="2.6393999999999997"/>
    <n v="14.94"/>
    <n v="3"/>
    <n v="7.0217999999999998"/>
    <n v="561.74400000000003"/>
  </r>
  <r>
    <s v="CA-2011-141110"/>
    <s v="11/26/2011"/>
    <s v="01/12/2011"/>
    <x v="1"/>
    <x v="7"/>
    <d v="2011-11-26T00:00:00"/>
    <d v="2011-12-01T00:00:00"/>
    <s v="On Date"/>
    <s v="LukeSchmidt"/>
    <s v="United States"/>
    <s v="Fresno"/>
    <s v="California"/>
    <s v="Appliances"/>
    <s v="Fellowes Mighty 8 Compact Surge Protector"/>
    <n v="14.5944"/>
    <n v="40.54"/>
    <n v="2"/>
    <n v="11.3512"/>
    <n v="908.096"/>
  </r>
  <r>
    <s v="CA-2011-141110"/>
    <s v="11/26/2011"/>
    <s v="01/12/2011"/>
    <x v="1"/>
    <x v="7"/>
    <d v="2011-11-26T00:00:00"/>
    <d v="2011-12-01T00:00:00"/>
    <s v="On Date"/>
    <s v="LukeSchmidt"/>
    <s v="United States"/>
    <s v="Fresno"/>
    <s v="California"/>
    <s v="Binders"/>
    <s v="SpineVue Locking Slant-D Ring Binders by Cardinal"/>
    <n v="4.7528000000000006"/>
    <n v="7.3120000000000003"/>
    <n v="1"/>
    <n v="2.5592000000000001"/>
    <n v="204.73600000000002"/>
  </r>
  <r>
    <s v="US-2011-133949"/>
    <s v="12/31/2011"/>
    <s v="31/12/2011"/>
    <x v="1"/>
    <x v="1"/>
    <d v="2011-12-31T00:00:00"/>
    <d v="2011-12-31T00:00:00"/>
    <s v="On Date"/>
    <s v="JamesLanier"/>
    <s v="United States"/>
    <s v="Reno"/>
    <s v="Nevada"/>
    <s v="Phones"/>
    <s v="Panasonic KX TS3282W Corded phone"/>
    <n v="59.493000000000002"/>
    <n v="475.94400000000002"/>
    <n v="7"/>
    <n v="59.493000000000002"/>
    <n v="4759.4400000000005"/>
  </r>
  <r>
    <s v="CA-2014-123624"/>
    <s v="11/14/2014"/>
    <s v="18/11/2014"/>
    <x v="3"/>
    <x v="7"/>
    <d v="2014-11-14T00:00:00"/>
    <d v="2014-11-18T00:00:00"/>
    <s v="On Date"/>
    <s v="SanjitEngle"/>
    <s v="United States"/>
    <s v="Oxnard"/>
    <s v="California"/>
    <s v="Accessories"/>
    <s v="Kensington K72356US Mouse-in-a-Box USB Desktop Mouse"/>
    <n v="10.7835"/>
    <n v="82.95"/>
    <n v="5"/>
    <n v="29.032499999999999"/>
    <n v="2322.6"/>
  </r>
  <r>
    <s v="CA-2013-146437"/>
    <s v="01/28/2013"/>
    <s v="01/02/2013"/>
    <x v="0"/>
    <x v="5"/>
    <d v="2013-01-28T00:00:00"/>
    <d v="2013-02-01T00:00:00"/>
    <s v="On Date"/>
    <s v="HenryGoldwyn"/>
    <s v="United States"/>
    <s v="Los Angeles"/>
    <s v="California"/>
    <s v="Art"/>
    <s v="Newell 345"/>
    <n v="14.6816"/>
    <n v="39.68"/>
    <n v="2"/>
    <n v="10.316800000000001"/>
    <n v="825.34400000000005"/>
  </r>
  <r>
    <s v="CA-2013-138233"/>
    <s v="11/10/2013"/>
    <s v="15/11/2013"/>
    <x v="0"/>
    <x v="7"/>
    <d v="2013-11-10T00:00:00"/>
    <d v="2013-11-15T00:00:00"/>
    <s v="On Date"/>
    <s v="PhilipFox"/>
    <s v="United States"/>
    <s v="Oakland"/>
    <s v="California"/>
    <s v="Accessories"/>
    <s v="Logitech Wireless Gaming Headset G930"/>
    <n v="100.7937"/>
    <n v="479.97"/>
    <n v="3"/>
    <n v="177.5889"/>
    <n v="14207.111999999999"/>
  </r>
  <r>
    <s v="CA-2013-165918"/>
    <s v="09/11/2013"/>
    <s v="15/09/2013"/>
    <x v="0"/>
    <x v="4"/>
    <d v="2013-09-11T00:00:00"/>
    <d v="2013-09-15T00:00:00"/>
    <s v="On Date"/>
    <s v="BryanDavis"/>
    <s v="United States"/>
    <s v="Edmonds"/>
    <s v="Washington"/>
    <s v="Labels"/>
    <s v="Avery 487"/>
    <n v="1.9557"/>
    <n v="7.38"/>
    <n v="2"/>
    <n v="3.4685999999999999"/>
    <n v="277.488"/>
  </r>
  <r>
    <s v="CA-2013-165918"/>
    <s v="09/11/2013"/>
    <s v="15/09/2013"/>
    <x v="0"/>
    <x v="4"/>
    <d v="2013-09-11T00:00:00"/>
    <d v="2013-09-15T00:00:00"/>
    <s v="On Date"/>
    <s v="BryanDavis"/>
    <s v="United States"/>
    <s v="Edmonds"/>
    <s v="Washington"/>
    <s v="Binders"/>
    <s v="Storex Dura Pro Binders"/>
    <n v="3.2669999999999995"/>
    <n v="14.256"/>
    <n v="3"/>
    <n v="4.4550000000000001"/>
    <n v="356.4"/>
  </r>
  <r>
    <s v="CA-2013-165918"/>
    <s v="09/11/2013"/>
    <s v="15/09/2013"/>
    <x v="0"/>
    <x v="4"/>
    <d v="2013-09-11T00:00:00"/>
    <d v="2013-09-15T00:00:00"/>
    <s v="On Date"/>
    <s v="BryanDavis"/>
    <s v="United States"/>
    <s v="Edmonds"/>
    <s v="Washington"/>
    <s v="Paper"/>
    <s v="Xerox 1945"/>
    <n v="20.904900000000001"/>
    <n v="81.98"/>
    <n v="2"/>
    <n v="40.170200000000001"/>
    <n v="3213.616"/>
  </r>
  <r>
    <s v="CA-2013-165918"/>
    <s v="09/11/2013"/>
    <s v="15/09/2013"/>
    <x v="0"/>
    <x v="4"/>
    <d v="2013-09-11T00:00:00"/>
    <d v="2013-09-15T00:00:00"/>
    <s v="On Date"/>
    <s v="BryanDavis"/>
    <s v="United States"/>
    <s v="Edmonds"/>
    <s v="Washington"/>
    <s v="Binders"/>
    <s v="JM Magazine Binder"/>
    <n v="8.5852000000000004"/>
    <n v="39.624000000000002"/>
    <n v="3"/>
    <n v="13.868399999999999"/>
    <n v="1109.472"/>
  </r>
  <r>
    <s v="CA-2014-117513"/>
    <s v="03/04/2014"/>
    <s v="09/03/2014"/>
    <x v="3"/>
    <x v="9"/>
    <d v="2014-03-04T00:00:00"/>
    <d v="2014-03-09T00:00:00"/>
    <s v="On Date"/>
    <s v="BillTyler"/>
    <s v="United States"/>
    <s v="Los Angeles"/>
    <s v="California"/>
    <s v="Tables"/>
    <s v="Lesro Sheffield Collection Coffee Table, End Table, Center Table, Corner Table"/>
    <n v="59.237100000000005"/>
    <n v="399.67200000000003"/>
    <n v="7"/>
    <n v="-14.9877"/>
    <n v="-1199.0160000000001"/>
  </r>
  <r>
    <s v="US-2013-114230"/>
    <s v="11/28/2013"/>
    <s v="02/12/2013"/>
    <x v="0"/>
    <x v="7"/>
    <d v="2013-11-28T00:00:00"/>
    <d v="2013-12-02T00:00:00"/>
    <s v="On Date"/>
    <s v="ChrisMcAfee"/>
    <s v="United States"/>
    <s v="Phoenix"/>
    <s v="Arizona"/>
    <s v="Storage"/>
    <s v="Eldon Simplefile Box Office"/>
    <n v="8.9567999999999994"/>
    <n v="39.808"/>
    <n v="4"/>
    <n v="3.9807999999999999"/>
    <n v="318.464"/>
  </r>
  <r>
    <s v="CA-2012-156118"/>
    <s v="12/08/2012"/>
    <s v="12/12/2012"/>
    <x v="2"/>
    <x v="1"/>
    <d v="2012-12-08T00:00:00"/>
    <d v="2012-12-12T00:00:00"/>
    <s v="On Date"/>
    <s v="HenryGoldwyn"/>
    <s v="United States"/>
    <s v="Colorado Springs"/>
    <s v="Colorado"/>
    <s v="Paper"/>
    <s v="Southworth Parchment Paper &amp; Envelopes"/>
    <n v="3.5316000000000001"/>
    <n v="15.696"/>
    <n v="3"/>
    <n v="5.1012000000000004"/>
    <n v="408.096"/>
  </r>
  <r>
    <s v="CA-2014-151281"/>
    <s v="04/28/2014"/>
    <s v="03/05/2014"/>
    <x v="3"/>
    <x v="10"/>
    <d v="2014-04-28T00:00:00"/>
    <d v="2014-05-03T00:00:00"/>
    <s v="On Date"/>
    <s v="HenryMacAllister"/>
    <s v="United States"/>
    <s v="Seattle"/>
    <s v="Washington"/>
    <s v="Furnishings"/>
    <s v="Luxo Economy Swing Arm Lamp"/>
    <n v="14.356800000000002"/>
    <n v="139.58000000000001"/>
    <n v="7"/>
    <n v="39.0824"/>
    <n v="3126.5920000000001"/>
  </r>
  <r>
    <s v="CA-2014-147767"/>
    <s v="12/03/2014"/>
    <s v="03/12/2014"/>
    <x v="3"/>
    <x v="1"/>
    <d v="2014-12-03T00:00:00"/>
    <d v="2014-12-03T00:00:00"/>
    <s v="On Date"/>
    <s v="SusanVittorini"/>
    <s v="United States"/>
    <s v="Peoria"/>
    <s v="Arizona"/>
    <s v="Binders"/>
    <s v="Vinyl Sectional Post Binders"/>
    <n v="18.850000000000001"/>
    <n v="67.86"/>
    <n v="6"/>
    <n v="-45.24"/>
    <n v="-3619.2000000000003"/>
  </r>
  <r>
    <s v="CA-2013-113341"/>
    <s v="11/26/2013"/>
    <s v="30/11/2013"/>
    <x v="0"/>
    <x v="7"/>
    <d v="2013-11-26T00:00:00"/>
    <d v="2013-11-30T00:00:00"/>
    <s v="On Date"/>
    <s v="MarkHamilton"/>
    <s v="United States"/>
    <s v="Los Angeles"/>
    <s v="California"/>
    <s v="Chairs"/>
    <s v="Padded Folding Chairs, Black, 4/Carton"/>
    <n v="58.305600000000005"/>
    <n v="194.352"/>
    <n v="3"/>
    <n v="19.435199999999998"/>
    <n v="1554.8159999999998"/>
  </r>
  <r>
    <s v="CA-2011-142769"/>
    <s v="09/13/2011"/>
    <s v="13/09/2011"/>
    <x v="1"/>
    <x v="4"/>
    <d v="2011-09-13T00:00:00"/>
    <d v="2011-09-13T00:00:00"/>
    <s v="On Date"/>
    <s v="ResiPÃ¶lking"/>
    <s v="United States"/>
    <s v="Seattle"/>
    <s v="Washington"/>
    <s v="Fasteners"/>
    <s v="OIC Thumb-Tacks"/>
    <n v="0.60420000000000018"/>
    <n v="5.7"/>
    <n v="5"/>
    <n v="2.6789999999999998"/>
    <n v="214.32"/>
  </r>
  <r>
    <s v="CA-2011-142769"/>
    <s v="09/13/2011"/>
    <s v="13/09/2011"/>
    <x v="1"/>
    <x v="4"/>
    <d v="2011-09-13T00:00:00"/>
    <d v="2011-09-13T00:00:00"/>
    <s v="On Date"/>
    <s v="ResiPÃ¶lking"/>
    <s v="United States"/>
    <s v="Seattle"/>
    <s v="Washington"/>
    <s v="Furnishings"/>
    <s v="C-Line Cubicle Keepers Polyproplyene Holder With Velcro Backings"/>
    <n v="2.8853"/>
    <n v="14.19"/>
    <n v="3"/>
    <n v="5.5340999999999996"/>
    <n v="442.72799999999995"/>
  </r>
  <r>
    <s v="CA-2011-142769"/>
    <s v="09/13/2011"/>
    <s v="13/09/2011"/>
    <x v="1"/>
    <x v="4"/>
    <d v="2011-09-13T00:00:00"/>
    <d v="2011-09-13T00:00:00"/>
    <s v="On Date"/>
    <s v="ResiPÃ¶lking"/>
    <s v="United States"/>
    <s v="Seattle"/>
    <s v="Washington"/>
    <s v="Supplies"/>
    <s v="Acme Value Line Scissors"/>
    <n v="2.5549999999999997"/>
    <n v="7.3"/>
    <n v="2"/>
    <n v="2.19"/>
    <n v="175.2"/>
  </r>
  <r>
    <s v="CA-2011-142769"/>
    <s v="09/13/2011"/>
    <s v="13/09/2011"/>
    <x v="1"/>
    <x v="4"/>
    <d v="2011-09-13T00:00:00"/>
    <d v="2011-09-13T00:00:00"/>
    <s v="On Date"/>
    <s v="ResiPÃ¶lking"/>
    <s v="United States"/>
    <s v="Seattle"/>
    <s v="Washington"/>
    <s v="Accessories"/>
    <s v="Logitech Wireless Performance Mouse MX for PC and Mac"/>
    <n v="61.993799999999993"/>
    <n v="199.98"/>
    <n v="2"/>
    <n v="75.992400000000004"/>
    <n v="6079.3919999999998"/>
  </r>
  <r>
    <s v="CA-2011-142769"/>
    <s v="09/13/2011"/>
    <s v="13/09/2011"/>
    <x v="1"/>
    <x v="4"/>
    <d v="2011-09-13T00:00:00"/>
    <d v="2011-09-13T00:00:00"/>
    <s v="On Date"/>
    <s v="ResiPÃ¶lking"/>
    <s v="United States"/>
    <s v="Seattle"/>
    <s v="Washington"/>
    <s v="Accessories"/>
    <s v="Memorex Mini Travel Drive 64 GB USB 2.0 Flash Drive"/>
    <n v="21.019200000000001"/>
    <n v="144.96"/>
    <n v="4"/>
    <n v="60.883200000000002"/>
    <n v="4870.6559999999999"/>
  </r>
  <r>
    <s v="CA-2011-142769"/>
    <s v="09/13/2011"/>
    <s v="13/09/2011"/>
    <x v="1"/>
    <x v="4"/>
    <d v="2011-09-13T00:00:00"/>
    <d v="2011-09-13T00:00:00"/>
    <s v="On Date"/>
    <s v="ResiPÃ¶lking"/>
    <s v="United States"/>
    <s v="Seattle"/>
    <s v="Washington"/>
    <s v="Accessories"/>
    <s v="WD My Passport Ultra 500GB Portable External Hard Drive"/>
    <n v="48.97"/>
    <n v="118"/>
    <n v="2"/>
    <n v="20.059999999999999"/>
    <n v="1604.8"/>
  </r>
  <r>
    <s v="CA-2011-142769"/>
    <s v="09/13/2011"/>
    <s v="13/09/2011"/>
    <x v="1"/>
    <x v="4"/>
    <d v="2011-09-13T00:00:00"/>
    <d v="2011-09-13T00:00:00"/>
    <s v="On Date"/>
    <s v="ResiPÃ¶lking"/>
    <s v="United States"/>
    <s v="Seattle"/>
    <s v="Washington"/>
    <s v="Paper"/>
    <s v="Xerox 1942"/>
    <n v="24.47"/>
    <n v="48.94"/>
    <n v="1"/>
    <n v="24.47"/>
    <n v="1957.6"/>
  </r>
  <r>
    <s v="CA-2011-142769"/>
    <s v="09/13/2011"/>
    <s v="13/09/2011"/>
    <x v="1"/>
    <x v="4"/>
    <d v="2011-09-13T00:00:00"/>
    <d v="2011-09-13T00:00:00"/>
    <s v="On Date"/>
    <s v="ResiPÃ¶lking"/>
    <s v="United States"/>
    <s v="Seattle"/>
    <s v="Washington"/>
    <s v="Appliances"/>
    <s v="Holmes Replacement Filter for HEPA Air Cleaner, Medium Room"/>
    <n v="6.4581"/>
    <n v="22.66"/>
    <n v="2"/>
    <n v="9.7438000000000002"/>
    <n v="779.50400000000002"/>
  </r>
  <r>
    <s v="CA-2014-126634"/>
    <s v="03/31/2014"/>
    <s v="02/04/2014"/>
    <x v="3"/>
    <x v="9"/>
    <d v="2014-03-31T00:00:00"/>
    <d v="2014-04-02T00:00:00"/>
    <s v="On Date"/>
    <s v="AlanBarnes"/>
    <s v="United States"/>
    <s v="Lakewood"/>
    <s v="California"/>
    <s v="Furnishings"/>
    <s v="Flat Face Poster Frame"/>
    <n v="10.927199999999999"/>
    <n v="94.2"/>
    <n v="5"/>
    <n v="39.564"/>
    <n v="3165.12"/>
  </r>
  <r>
    <s v="CA-2013-118500"/>
    <s v="11/18/2013"/>
    <s v="19/11/2013"/>
    <x v="0"/>
    <x v="7"/>
    <d v="2013-11-18T00:00:00"/>
    <d v="2013-11-19T00:00:00"/>
    <s v="On Date"/>
    <s v="HeatherJas"/>
    <s v="United States"/>
    <s v="San Francisco"/>
    <s v="California"/>
    <s v="Supplies"/>
    <s v="Acme Tagit Stainless Steel Antibacterial Scissors"/>
    <n v="7.2270000000000003"/>
    <n v="49.5"/>
    <n v="5"/>
    <n v="13.365"/>
    <n v="1069.2"/>
  </r>
  <r>
    <s v="CA-2013-149916"/>
    <s v="12/23/2013"/>
    <s v="25/12/2013"/>
    <x v="0"/>
    <x v="1"/>
    <d v="2013-12-23T00:00:00"/>
    <d v="2013-12-25T00:00:00"/>
    <s v="On Date"/>
    <s v="EmilyDucich"/>
    <s v="United States"/>
    <s v="Seattle"/>
    <s v="Washington"/>
    <s v="Binders"/>
    <s v="Wilson Jones International Size A4 Ring Binders"/>
    <n v="8.9959999999999987"/>
    <n v="55.36"/>
    <n v="4"/>
    <n v="19.376000000000001"/>
    <n v="1550.0800000000002"/>
  </r>
  <r>
    <s v="CA-2013-149916"/>
    <s v="12/23/2013"/>
    <s v="25/12/2013"/>
    <x v="0"/>
    <x v="1"/>
    <d v="2013-12-23T00:00:00"/>
    <d v="2013-12-25T00:00:00"/>
    <s v="On Date"/>
    <s v="EmilyDucich"/>
    <s v="United States"/>
    <s v="Seattle"/>
    <s v="Washington"/>
    <s v="Machines"/>
    <s v="Texas Instrument TI-15 Fraction Calculator"/>
    <n v="7.8030000000000008"/>
    <n v="11.56"/>
    <n v="1"/>
    <n v="3.7570000000000001"/>
    <n v="300.56"/>
  </r>
  <r>
    <s v="CA-2012-158918"/>
    <s v="12/20/2012"/>
    <s v="25/12/2012"/>
    <x v="2"/>
    <x v="1"/>
    <d v="2012-12-20T00:00:00"/>
    <d v="2012-12-25T00:00:00"/>
    <s v="On Date"/>
    <s v="ArianneIrving"/>
    <s v="United States"/>
    <s v="Los Angeles"/>
    <s v="California"/>
    <s v="Paper"/>
    <s v="Staples"/>
    <n v="2.3540000000000001"/>
    <n v="17.12"/>
    <n v="4"/>
    <n v="7.7039999999999997"/>
    <n v="616.31999999999994"/>
  </r>
  <r>
    <s v="CA-2014-101665"/>
    <s v="11/26/2014"/>
    <s v="02/12/2014"/>
    <x v="3"/>
    <x v="7"/>
    <d v="2014-11-26T00:00:00"/>
    <d v="2014-12-02T00:00:00"/>
    <s v="Delay"/>
    <s v="TracyZic"/>
    <s v="United States"/>
    <s v="San Francisco"/>
    <s v="California"/>
    <s v="Art"/>
    <s v="DIXON Oriole Pencils"/>
    <n v="1.9092000000000002"/>
    <n v="5.16"/>
    <n v="2"/>
    <n v="1.3415999999999999"/>
    <n v="107.32799999999999"/>
  </r>
  <r>
    <s v="CA-2013-155446"/>
    <s v="12/17/2013"/>
    <s v="24/12/2013"/>
    <x v="0"/>
    <x v="1"/>
    <d v="2013-12-17T00:00:00"/>
    <d v="2013-12-24T00:00:00"/>
    <s v="Delay"/>
    <s v="TanjaNorvell"/>
    <s v="United States"/>
    <s v="San Diego"/>
    <s v="California"/>
    <s v="Accessories"/>
    <s v="ImationÂ USB 2.0 SwivelÂ Flash DriveÂ USBÂ flash driveÂ - 4 GB - Pink"/>
    <n v="2.3936999999999999"/>
    <n v="21.21"/>
    <n v="7"/>
    <n v="4.4541000000000004"/>
    <n v="356.32800000000003"/>
  </r>
  <r>
    <s v="CA-2013-144015"/>
    <s v="06/27/2013"/>
    <s v="27/06/2013"/>
    <x v="0"/>
    <x v="0"/>
    <d v="2013-06-27T00:00:00"/>
    <d v="2013-06-27T00:00:00"/>
    <s v="On Date"/>
    <s v="AdamHart"/>
    <s v="United States"/>
    <s v="Los Angeles"/>
    <s v="California"/>
    <s v="Supplies"/>
    <s v="Premier Electric Letter Opener"/>
    <n v="110.06699999999999"/>
    <n v="231.72"/>
    <n v="2"/>
    <n v="11.586"/>
    <n v="926.88"/>
  </r>
  <r>
    <s v="CA-2013-144015"/>
    <s v="06/27/2013"/>
    <s v="27/06/2013"/>
    <x v="0"/>
    <x v="0"/>
    <d v="2013-06-27T00:00:00"/>
    <d v="2013-06-27T00:00:00"/>
    <s v="On Date"/>
    <s v="AdamHart"/>
    <s v="United States"/>
    <s v="Los Angeles"/>
    <s v="California"/>
    <s v="Fasteners"/>
    <s v="OIC Binder Clips"/>
    <n v="1.7899999999999998"/>
    <n v="17.899999999999999"/>
    <n v="5"/>
    <n v="8.9499999999999993"/>
    <n v="716"/>
  </r>
  <r>
    <s v="CA-2013-144015"/>
    <s v="06/27/2013"/>
    <s v="27/06/2013"/>
    <x v="0"/>
    <x v="0"/>
    <d v="2013-06-27T00:00:00"/>
    <d v="2013-06-27T00:00:00"/>
    <s v="On Date"/>
    <s v="AdamHart"/>
    <s v="United States"/>
    <s v="Los Angeles"/>
    <s v="California"/>
    <s v="Paper"/>
    <s v="Ampad Phone Message Book, Recycled, 400 Message Capacity, 5 Â¾Â” x 11Â”"/>
    <n v="3.4320000000000004"/>
    <n v="12.48"/>
    <n v="2"/>
    <n v="5.6159999999999997"/>
    <n v="449.28"/>
  </r>
  <r>
    <s v="CA-2013-118311"/>
    <s v="10/25/2013"/>
    <s v="29/10/2013"/>
    <x v="0"/>
    <x v="8"/>
    <d v="2013-10-25T00:00:00"/>
    <d v="2013-10-29T00:00:00"/>
    <s v="On Date"/>
    <s v="EmilyDucich"/>
    <s v="United States"/>
    <s v="San Francisco"/>
    <s v="California"/>
    <s v="Accessories"/>
    <s v="NETGEAR N750 Dual Band Wi-Fi Gigabit Router"/>
    <n v="57.6"/>
    <n v="450"/>
    <n v="5"/>
    <n v="162"/>
    <n v="12960"/>
  </r>
  <r>
    <s v="CA-2014-127096"/>
    <s v="09/16/2014"/>
    <s v="18/09/2014"/>
    <x v="3"/>
    <x v="4"/>
    <d v="2014-09-16T00:00:00"/>
    <d v="2014-09-18T00:00:00"/>
    <s v="On Date"/>
    <s v="ChristopherSchild"/>
    <s v="United States"/>
    <s v="San Francisco"/>
    <s v="California"/>
    <s v="Tables"/>
    <s v="Bretford Rectangular Conference Table Tops"/>
    <n v="289.62009999999998"/>
    <n v="300.904"/>
    <n v="1"/>
    <n v="11.283899999999999"/>
    <n v="902.71199999999999"/>
  </r>
  <r>
    <s v="US-2011-132745"/>
    <s v="10/01/2011"/>
    <s v="05/10/2011"/>
    <x v="1"/>
    <x v="8"/>
    <d v="2011-10-01T00:00:00"/>
    <d v="2011-10-05T00:00:00"/>
    <s v="On Date"/>
    <s v="NeilFranzÃ¶sisch"/>
    <s v="United States"/>
    <s v="Reno"/>
    <s v="Nevada"/>
    <s v="Fasteners"/>
    <s v="Sterling Rubber Bands by Alliance"/>
    <n v="4.71"/>
    <n v="4.71"/>
    <n v="1"/>
    <n v="0"/>
    <n v="0"/>
  </r>
  <r>
    <s v="CA-2011-119144"/>
    <s v="11/16/2011"/>
    <s v="18/11/2011"/>
    <x v="1"/>
    <x v="7"/>
    <d v="2011-11-16T00:00:00"/>
    <d v="2011-11-18T00:00:00"/>
    <s v="On Date"/>
    <s v="JustinDeggeller"/>
    <s v="United States"/>
    <s v="Los Angeles"/>
    <s v="California"/>
    <s v="Phones"/>
    <s v="OtterBox Commuter Series Case - Samsung Galaxy S4"/>
    <n v="24.490200000000002"/>
    <n v="79.968000000000004"/>
    <n v="4"/>
    <n v="-17.992799999999999"/>
    <n v="-1439.424"/>
  </r>
  <r>
    <s v="CA-2011-119144"/>
    <s v="11/16/2011"/>
    <s v="18/11/2011"/>
    <x v="1"/>
    <x v="7"/>
    <d v="2011-11-16T00:00:00"/>
    <d v="2011-11-18T00:00:00"/>
    <s v="On Date"/>
    <s v="JustinDeggeller"/>
    <s v="United States"/>
    <s v="Los Angeles"/>
    <s v="California"/>
    <s v="Bookcases"/>
    <s v="Bush Andora Bookcase, Maple/Graphite Gray Finish"/>
    <n v="93.592199999999991"/>
    <n v="305.97449999999998"/>
    <n v="3"/>
    <n v="25.197900000000001"/>
    <n v="2015.8320000000001"/>
  </r>
  <r>
    <s v="CA-2011-119144"/>
    <s v="11/16/2011"/>
    <s v="18/11/2011"/>
    <x v="1"/>
    <x v="7"/>
    <d v="2011-11-16T00:00:00"/>
    <d v="2011-11-18T00:00:00"/>
    <s v="On Date"/>
    <s v="JustinDeggeller"/>
    <s v="United States"/>
    <s v="Los Angeles"/>
    <s v="California"/>
    <s v="Storage"/>
    <s v="Space Solutions HD Industrial Steel Shelving."/>
    <n v="111.52090000000001"/>
    <n v="344.91"/>
    <n v="3"/>
    <n v="10.347300000000001"/>
    <n v="827.78400000000011"/>
  </r>
  <r>
    <s v="CA-2011-105648"/>
    <s v="03/03/2011"/>
    <s v="07/03/2011"/>
    <x v="1"/>
    <x v="9"/>
    <d v="2011-03-03T00:00:00"/>
    <d v="2011-03-07T00:00:00"/>
    <s v="On Date"/>
    <s v="EvaJacobs"/>
    <s v="United States"/>
    <s v="San Diego"/>
    <s v="California"/>
    <s v="Tables"/>
    <s v="Bevis Oval Conference Table, Walnut"/>
    <n v="216.61339999999998"/>
    <n v="626.35199999999998"/>
    <n v="3"/>
    <n v="-23.488199999999999"/>
    <n v="-1879.056"/>
  </r>
  <r>
    <s v="US-2012-145422"/>
    <s v="12/03/2012"/>
    <s v="07/12/2012"/>
    <x v="2"/>
    <x v="1"/>
    <d v="2012-12-03T00:00:00"/>
    <d v="2012-12-07T00:00:00"/>
    <s v="On Date"/>
    <s v="PierreWener"/>
    <s v="United States"/>
    <s v="San Francisco"/>
    <s v="California"/>
    <s v="Bookcases"/>
    <s v="Sauder Forest Hills Library, Woodland Oak Finish"/>
    <n v="129.70160000000001"/>
    <n v="359.49900000000002"/>
    <n v="3"/>
    <n v="-29.605799999999999"/>
    <n v="-2368.4639999999999"/>
  </r>
  <r>
    <s v="CA-2014-136623"/>
    <s v="07/12/2014"/>
    <s v="17/07/2014"/>
    <x v="3"/>
    <x v="6"/>
    <d v="2014-07-12T00:00:00"/>
    <d v="2014-07-17T00:00:00"/>
    <s v="On Date"/>
    <s v="TomStivers"/>
    <s v="United States"/>
    <s v="San Diego"/>
    <s v="California"/>
    <s v="Phones"/>
    <s v="Belkin iPhone and iPad Lightning Cable"/>
    <n v="11.092599999999999"/>
    <n v="71.951999999999998"/>
    <n v="6"/>
    <n v="5.3963999999999999"/>
    <n v="431.71199999999999"/>
  </r>
  <r>
    <s v="CA-2014-136623"/>
    <s v="07/12/2014"/>
    <s v="17/07/2014"/>
    <x v="3"/>
    <x v="6"/>
    <d v="2014-07-12T00:00:00"/>
    <d v="2014-07-17T00:00:00"/>
    <s v="On Date"/>
    <s v="TomStivers"/>
    <s v="United States"/>
    <s v="San Diego"/>
    <s v="California"/>
    <s v="Binders"/>
    <s v="Acco Four Pocket Poly Ring Binder with Label Holder, Smoke, 1&quot;"/>
    <n v="4.0975000000000001"/>
    <n v="29.8"/>
    <n v="5"/>
    <n v="9.3125"/>
    <n v="745"/>
  </r>
  <r>
    <s v="CA-2014-148145"/>
    <s v="03/19/2014"/>
    <s v="24/03/2014"/>
    <x v="3"/>
    <x v="9"/>
    <d v="2014-03-19T00:00:00"/>
    <d v="2014-03-24T00:00:00"/>
    <s v="On Date"/>
    <s v="ScottWilliamson"/>
    <s v="United States"/>
    <s v="Seattle"/>
    <s v="Washington"/>
    <s v="Art"/>
    <s v="Deluxe Chalkboard Eraser Cleaner"/>
    <n v="6.237000000000001"/>
    <n v="46.2"/>
    <n v="4"/>
    <n v="21.251999999999999"/>
    <n v="1700.1599999999999"/>
  </r>
  <r>
    <s v="CA-2014-116988"/>
    <s v="06/28/2014"/>
    <s v="30/06/2014"/>
    <x v="3"/>
    <x v="0"/>
    <d v="2014-06-28T00:00:00"/>
    <d v="2014-06-30T00:00:00"/>
    <s v="On Date"/>
    <s v="PaulineWebber"/>
    <s v="United States"/>
    <s v="Seattle"/>
    <s v="Washington"/>
    <s v="Paper"/>
    <s v="Xerox 1997"/>
    <n v="3.3696000000000002"/>
    <n v="19.440000000000001"/>
    <n v="3"/>
    <n v="9.3312000000000008"/>
    <n v="746.49600000000009"/>
  </r>
  <r>
    <s v="CA-2014-116988"/>
    <s v="06/28/2014"/>
    <s v="30/06/2014"/>
    <x v="3"/>
    <x v="0"/>
    <d v="2014-06-28T00:00:00"/>
    <d v="2014-06-30T00:00:00"/>
    <s v="On Date"/>
    <s v="PaulineWebber"/>
    <s v="United States"/>
    <s v="Seattle"/>
    <s v="Washington"/>
    <s v="Furnishings"/>
    <s v="Executive Impressions Supervisor Wall Clock"/>
    <n v="28.628"/>
    <n v="126.3"/>
    <n v="3"/>
    <n v="40.415999999999997"/>
    <n v="3233.2799999999997"/>
  </r>
  <r>
    <s v="CA-2014-116988"/>
    <s v="06/28/2014"/>
    <s v="30/06/2014"/>
    <x v="3"/>
    <x v="0"/>
    <d v="2014-06-28T00:00:00"/>
    <d v="2014-06-30T00:00:00"/>
    <s v="On Date"/>
    <s v="PaulineWebber"/>
    <s v="United States"/>
    <s v="Seattle"/>
    <s v="Washington"/>
    <s v="Accessories"/>
    <s v="LogitechÂ P710e Mobile Speakerphone"/>
    <n v="208.5669"/>
    <n v="1287.45"/>
    <n v="5"/>
    <n v="244.6155"/>
    <n v="19569.239999999998"/>
  </r>
  <r>
    <s v="US-2012-144771"/>
    <s v="10/02/2012"/>
    <s v="04/10/2012"/>
    <x v="2"/>
    <x v="8"/>
    <d v="2012-10-02T00:00:00"/>
    <d v="2012-10-04T00:00:00"/>
    <s v="On Date"/>
    <s v="ChlorisKastensmidt"/>
    <s v="United States"/>
    <s v="Hillsboro"/>
    <s v="Oregon"/>
    <s v="Furnishings"/>
    <s v="9-3/4 Diameter Round Wall Clock"/>
    <n v="7.9982000000000006"/>
    <n v="11.032"/>
    <n v="1"/>
    <n v="3.0337999999999998"/>
    <n v="242.70399999999998"/>
  </r>
  <r>
    <s v="US-2012-144771"/>
    <s v="10/02/2012"/>
    <s v="04/10/2012"/>
    <x v="2"/>
    <x v="8"/>
    <d v="2012-10-02T00:00:00"/>
    <d v="2012-10-04T00:00:00"/>
    <s v="On Date"/>
    <s v="ChlorisKastensmidt"/>
    <s v="United States"/>
    <s v="Hillsboro"/>
    <s v="Oregon"/>
    <s v="Accessories"/>
    <s v="SanDisk Ultra 32 GB MicroSDHC Class 10 Memory Card"/>
    <n v="19.227"/>
    <n v="53.04"/>
    <n v="3"/>
    <n v="-4.641"/>
    <n v="-371.28"/>
  </r>
  <r>
    <s v="CA-2014-128076"/>
    <s v="02/03/2014"/>
    <s v="08/02/2014"/>
    <x v="3"/>
    <x v="11"/>
    <d v="2014-02-03T00:00:00"/>
    <d v="2014-02-08T00:00:00"/>
    <s v="On Date"/>
    <s v="BillOverfelt"/>
    <s v="United States"/>
    <s v="San Diego"/>
    <s v="California"/>
    <s v="Furnishings"/>
    <s v="Eldon Antistatic Chair Mats for Low to Medium Pile Carpets"/>
    <n v="98.9726"/>
    <n v="210.58"/>
    <n v="2"/>
    <n v="12.6348"/>
    <n v="1010.784"/>
  </r>
  <r>
    <s v="CA-2014-128076"/>
    <s v="02/03/2014"/>
    <s v="08/02/2014"/>
    <x v="3"/>
    <x v="11"/>
    <d v="2014-02-03T00:00:00"/>
    <d v="2014-02-08T00:00:00"/>
    <s v="On Date"/>
    <s v="BillOverfelt"/>
    <s v="United States"/>
    <s v="San Diego"/>
    <s v="California"/>
    <s v="Binders"/>
    <s v="GBC Durable Plastic Covers"/>
    <n v="10.449000000000002"/>
    <n v="30.96"/>
    <n v="2"/>
    <n v="10.061999999999999"/>
    <n v="804.95999999999992"/>
  </r>
  <r>
    <s v="CA-2014-128076"/>
    <s v="02/03/2014"/>
    <s v="08/02/2014"/>
    <x v="3"/>
    <x v="11"/>
    <d v="2014-02-03T00:00:00"/>
    <d v="2014-02-08T00:00:00"/>
    <s v="On Date"/>
    <s v="BillOverfelt"/>
    <s v="United States"/>
    <s v="San Diego"/>
    <s v="California"/>
    <s v="Machines"/>
    <s v="HP Officejet Pro 8600 e-All-In-One Printer, Copier, Scanner, Fax"/>
    <n v="100.4933"/>
    <n v="239.98400000000001"/>
    <n v="2"/>
    <n v="38.997399999999999"/>
    <n v="3119.7919999999999"/>
  </r>
  <r>
    <s v="CA-2013-112578"/>
    <s v="12/30/2013"/>
    <s v="03/01/2014"/>
    <x v="3"/>
    <x v="1"/>
    <d v="2013-12-30T00:00:00"/>
    <d v="2014-01-03T00:00:00"/>
    <s v="On Date"/>
    <s v="FrankOlsen"/>
    <s v="United States"/>
    <s v="Sacramento"/>
    <s v="California"/>
    <s v="Storage"/>
    <s v="Project Tote Personal File"/>
    <n v="9.9612999999999996"/>
    <n v="14.03"/>
    <n v="1"/>
    <n v="4.0686999999999998"/>
    <n v="325.49599999999998"/>
  </r>
  <r>
    <s v="CA-2013-112578"/>
    <s v="12/30/2013"/>
    <s v="03/01/2014"/>
    <x v="3"/>
    <x v="1"/>
    <d v="2013-12-30T00:00:00"/>
    <d v="2014-01-03T00:00:00"/>
    <s v="On Date"/>
    <s v="FrankOlsen"/>
    <s v="United States"/>
    <s v="Sacramento"/>
    <s v="California"/>
    <s v="Supplies"/>
    <s v="Fiskars Spring-Action Scissors"/>
    <n v="10.3452"/>
    <n v="27.96"/>
    <n v="2"/>
    <n v="7.2695999999999996"/>
    <n v="581.56799999999998"/>
  </r>
  <r>
    <s v="CA-2013-151148"/>
    <s v="09/13/2013"/>
    <s v="14/09/2013"/>
    <x v="0"/>
    <x v="4"/>
    <d v="2013-09-13T00:00:00"/>
    <d v="2013-09-14T00:00:00"/>
    <s v="On Date"/>
    <s v="PhilisseOvercash"/>
    <s v="United States"/>
    <s v="Louisville"/>
    <s v="Colorado"/>
    <s v="Phones"/>
    <s v="Lunatik TT5L-002 Taktik Strike Impact Protection System for iPhone 5"/>
    <n v="45.922499999999999"/>
    <n v="146.952"/>
    <n v="3"/>
    <n v="9.1844999999999999"/>
    <n v="734.76"/>
  </r>
  <r>
    <s v="CA-2013-151148"/>
    <s v="09/13/2013"/>
    <s v="14/09/2013"/>
    <x v="0"/>
    <x v="4"/>
    <d v="2013-09-13T00:00:00"/>
    <d v="2013-09-14T00:00:00"/>
    <s v="On Date"/>
    <s v="PhilisseOvercash"/>
    <s v="United States"/>
    <s v="Louisville"/>
    <s v="Colorado"/>
    <s v="Chairs"/>
    <s v="Global Stack Chair without Arms, Black"/>
    <n v="19.484999999999999"/>
    <n v="83.135999999999996"/>
    <n v="4"/>
    <n v="5.1959999999999997"/>
    <n v="415.67999999999995"/>
  </r>
  <r>
    <s v="CA-2012-165813"/>
    <s v="03/20/2012"/>
    <s v="22/03/2012"/>
    <x v="2"/>
    <x v="9"/>
    <d v="2012-03-20T00:00:00"/>
    <d v="2012-03-22T00:00:00"/>
    <s v="On Date"/>
    <s v="BryanMills"/>
    <s v="United States"/>
    <s v="Salem"/>
    <s v="Oregon"/>
    <s v="Storage"/>
    <s v="Portable Personal File Box"/>
    <n v="8.9132999999999996"/>
    <n v="29.303999999999998"/>
    <n v="3"/>
    <n v="2.5640999999999998"/>
    <n v="205.12799999999999"/>
  </r>
  <r>
    <s v="CA-2013-116911"/>
    <s v="09/16/2013"/>
    <s v="21/09/2013"/>
    <x v="0"/>
    <x v="4"/>
    <d v="2013-09-16T00:00:00"/>
    <d v="2013-09-21T00:00:00"/>
    <s v="On Date"/>
    <s v="JustinDeggeller"/>
    <s v="United States"/>
    <s v="Twin Falls"/>
    <s v="Idaho"/>
    <s v="Binders"/>
    <s v="Avery Heavy-Duty EZD View Binder with Locking Rings"/>
    <n v="3.4451999999999998"/>
    <n v="20.416"/>
    <n v="4"/>
    <n v="6.6352000000000002"/>
    <n v="530.81600000000003"/>
  </r>
  <r>
    <s v="CA-2013-116911"/>
    <s v="09/16/2013"/>
    <s v="21/09/2013"/>
    <x v="0"/>
    <x v="4"/>
    <d v="2013-09-16T00:00:00"/>
    <d v="2013-09-21T00:00:00"/>
    <s v="On Date"/>
    <s v="JustinDeggeller"/>
    <s v="United States"/>
    <s v="Twin Falls"/>
    <s v="Idaho"/>
    <s v="Tables"/>
    <s v="Bretford Rectangular Conference Table Tops"/>
    <n v="289.62010000000004"/>
    <n v="1128.3900000000001"/>
    <n v="3"/>
    <n v="259.52969999999999"/>
    <n v="20762.376"/>
  </r>
  <r>
    <s v="CA-2014-145765"/>
    <s v="05/29/2014"/>
    <s v="03/06/2014"/>
    <x v="3"/>
    <x v="2"/>
    <d v="2014-05-29T00:00:00"/>
    <d v="2014-06-03T00:00:00"/>
    <s v="On Date"/>
    <s v="CandaceMcMahon"/>
    <s v="United States"/>
    <s v="Phoenix"/>
    <s v="Arizona"/>
    <s v="Phones"/>
    <s v="Panasonic KX TS208W Corded phone"/>
    <n v="35.272800000000004"/>
    <n v="195.96"/>
    <n v="5"/>
    <n v="19.596"/>
    <n v="1567.68"/>
  </r>
  <r>
    <s v="CA-2014-145765"/>
    <s v="05/29/2014"/>
    <s v="03/06/2014"/>
    <x v="3"/>
    <x v="2"/>
    <d v="2014-05-29T00:00:00"/>
    <d v="2014-06-03T00:00:00"/>
    <s v="On Date"/>
    <s v="CandaceMcMahon"/>
    <s v="United States"/>
    <s v="Phoenix"/>
    <s v="Arizona"/>
    <s v="Paper"/>
    <s v="Xerox 230"/>
    <n v="3.3696000000000002"/>
    <n v="15.552"/>
    <n v="3"/>
    <n v="5.4432"/>
    <n v="435.45600000000002"/>
  </r>
  <r>
    <s v="CA-2014-145765"/>
    <s v="05/29/2014"/>
    <s v="03/06/2014"/>
    <x v="3"/>
    <x v="2"/>
    <d v="2014-05-29T00:00:00"/>
    <d v="2014-06-03T00:00:00"/>
    <s v="On Date"/>
    <s v="CandaceMcMahon"/>
    <s v="United States"/>
    <s v="Phoenix"/>
    <s v="Arizona"/>
    <s v="Accessories"/>
    <s v="LogitechÂ Gaming G510s - Keyboard"/>
    <n v="54.393600000000006"/>
    <n v="271.96800000000002"/>
    <n v="4"/>
    <n v="54.393599999999999"/>
    <n v="4351.4880000000003"/>
  </r>
  <r>
    <s v="CA-2011-162992"/>
    <s v="12/19/2011"/>
    <s v="21/12/2011"/>
    <x v="1"/>
    <x v="1"/>
    <d v="2011-12-19T00:00:00"/>
    <d v="2011-12-21T00:00:00"/>
    <s v="On Date"/>
    <s v="BartPistole"/>
    <s v="United States"/>
    <s v="Los Angeles"/>
    <s v="California"/>
    <s v="Labels"/>
    <s v="Avery 516"/>
    <n v="3.8742999999999994"/>
    <n v="14.62"/>
    <n v="2"/>
    <n v="6.8714000000000004"/>
    <n v="549.71199999999999"/>
  </r>
  <r>
    <s v="CA-2011-162992"/>
    <s v="12/19/2011"/>
    <s v="21/12/2011"/>
    <x v="1"/>
    <x v="1"/>
    <d v="2011-12-19T00:00:00"/>
    <d v="2011-12-21T00:00:00"/>
    <s v="On Date"/>
    <s v="BartPistole"/>
    <s v="United States"/>
    <s v="Los Angeles"/>
    <s v="California"/>
    <s v="Fasteners"/>
    <s v="Advantus T-Pin Paper Clips"/>
    <n v="2.7511000000000001"/>
    <n v="22.55"/>
    <n v="5"/>
    <n v="8.7944999999999993"/>
    <n v="703.56"/>
  </r>
  <r>
    <s v="CA-2011-162992"/>
    <s v="12/19/2011"/>
    <s v="21/12/2011"/>
    <x v="1"/>
    <x v="1"/>
    <d v="2011-12-19T00:00:00"/>
    <d v="2011-12-21T00:00:00"/>
    <s v="On Date"/>
    <s v="BartPistole"/>
    <s v="United States"/>
    <s v="Los Angeles"/>
    <s v="California"/>
    <s v="Phones"/>
    <s v="Wi-Ex zBoost YX540 Cellular Phone Signal Booster"/>
    <n v="102.16499999999999"/>
    <n v="583.79999999999995"/>
    <n v="5"/>
    <n v="72.974999999999994"/>
    <n v="5838"/>
  </r>
  <r>
    <s v="CA-2011-162992"/>
    <s v="12/19/2011"/>
    <s v="21/12/2011"/>
    <x v="1"/>
    <x v="1"/>
    <d v="2011-12-19T00:00:00"/>
    <d v="2011-12-21T00:00:00"/>
    <s v="On Date"/>
    <s v="BartPistole"/>
    <s v="United States"/>
    <s v="Los Angeles"/>
    <s v="California"/>
    <s v="Phones"/>
    <s v="Clarity 53712"/>
    <n v="48.832599999999999"/>
    <n v="211.16800000000001"/>
    <n v="4"/>
    <n v="15.8376"/>
    <n v="1267.008"/>
  </r>
  <r>
    <s v="CA-2013-106397"/>
    <s v="07/08/2013"/>
    <s v="14/07/2013"/>
    <x v="0"/>
    <x v="6"/>
    <d v="2013-07-08T00:00:00"/>
    <d v="2013-07-14T00:00:00"/>
    <s v="Delay"/>
    <s v="MaxJones"/>
    <s v="United States"/>
    <s v="Orem"/>
    <s v="Utah"/>
    <s v="Paper"/>
    <s v="Xerox 226"/>
    <n v="3.3696000000000006"/>
    <n v="12.96"/>
    <n v="2"/>
    <n v="6.2207999999999997"/>
    <n v="497.66399999999999"/>
  </r>
  <r>
    <s v="CA-2013-106397"/>
    <s v="07/08/2013"/>
    <s v="14/07/2013"/>
    <x v="0"/>
    <x v="6"/>
    <d v="2013-07-08T00:00:00"/>
    <d v="2013-07-14T00:00:00"/>
    <s v="Delay"/>
    <s v="MaxJones"/>
    <s v="United States"/>
    <s v="Orem"/>
    <s v="Utah"/>
    <s v="Art"/>
    <s v="Boston KS Multi-Size Manual Pencil Sharpener"/>
    <n v="16.552799999999998"/>
    <n v="45.98"/>
    <n v="2"/>
    <n v="12.8744"/>
    <n v="1029.952"/>
  </r>
  <r>
    <s v="US-2014-100398"/>
    <s v="08/20/2014"/>
    <s v="24/08/2014"/>
    <x v="3"/>
    <x v="3"/>
    <d v="2014-08-20T00:00:00"/>
    <d v="2014-08-24T00:00:00"/>
    <s v="On Date"/>
    <s v="DennyOrdway"/>
    <s v="United States"/>
    <s v="Salt Lake City"/>
    <s v="Utah"/>
    <s v="Binders"/>
    <s v="Wilson Jones Elliptical Ring 3 1/2&quot; Capacity Binders, 800 sheets"/>
    <n v="21.828000000000003"/>
    <n v="102.72"/>
    <n v="3"/>
    <n v="37.235999999999997"/>
    <n v="2978.8799999999997"/>
  </r>
  <r>
    <s v="CA-2014-120614"/>
    <s v="05/31/2014"/>
    <s v="05/06/2014"/>
    <x v="3"/>
    <x v="2"/>
    <d v="2014-05-31T00:00:00"/>
    <d v="2014-06-05T00:00:00"/>
    <s v="On Date"/>
    <s v="SuzanneMcNair"/>
    <s v="United States"/>
    <s v="Los Angeles"/>
    <s v="California"/>
    <s v="Paper"/>
    <s v="Rediform S.O.S. 1-Up Phone Message Bk, 4-1/4x3-1/16 Bk, 1 Form/Pg, 40 Messages/Bk, 3/Pk"/>
    <n v="4.877600000000001"/>
    <n v="37.520000000000003"/>
    <n v="4"/>
    <n v="18.009599999999999"/>
    <n v="1440.768"/>
  </r>
  <r>
    <s v="CA-2012-127754"/>
    <s v="07/26/2012"/>
    <s v="31/07/2012"/>
    <x v="2"/>
    <x v="6"/>
    <d v="2012-07-26T00:00:00"/>
    <d v="2012-07-31T00:00:00"/>
    <s v="On Date"/>
    <s v="CymaKinney"/>
    <s v="United States"/>
    <s v="Glendale"/>
    <s v="Arizona"/>
    <s v="Chairs"/>
    <s v="Office Star - Contemporary Task Swivel Chair"/>
    <n v="84.344799999999992"/>
    <n v="266.35199999999998"/>
    <n v="3"/>
    <n v="13.317600000000001"/>
    <n v="1065.4080000000001"/>
  </r>
  <r>
    <s v="CA-2013-167983"/>
    <s v="08/22/2013"/>
    <s v="25/08/2013"/>
    <x v="0"/>
    <x v="3"/>
    <d v="2013-08-22T00:00:00"/>
    <d v="2013-08-25T00:00:00"/>
    <s v="On Date"/>
    <s v="RachelPayne"/>
    <s v="United States"/>
    <s v="Seattle"/>
    <s v="Washington"/>
    <s v="Binders"/>
    <s v="Avery Durable Slant Ring Binders With Label Holder"/>
    <n v="2.1735999999999995"/>
    <n v="33.44"/>
    <n v="10"/>
    <n v="11.704000000000001"/>
    <n v="936.32"/>
  </r>
  <r>
    <s v="CA-2011-153808"/>
    <s v="04/06/2011"/>
    <s v="10/04/2011"/>
    <x v="1"/>
    <x v="10"/>
    <d v="2011-04-06T00:00:00"/>
    <d v="2011-04-10T00:00:00"/>
    <s v="On Date"/>
    <s v="FrankHawley"/>
    <s v="United States"/>
    <s v="Los Angeles"/>
    <s v="California"/>
    <s v="Art"/>
    <s v="Boston Home &amp; Office Model 2000 Electric Pencil Sharpeners"/>
    <n v="17.501000000000001"/>
    <n v="70.95"/>
    <n v="3"/>
    <n v="18.446999999999999"/>
    <n v="1475.76"/>
  </r>
  <r>
    <s v="CA-2011-153808"/>
    <s v="04/06/2011"/>
    <s v="10/04/2011"/>
    <x v="1"/>
    <x v="10"/>
    <d v="2011-04-06T00:00:00"/>
    <d v="2011-04-10T00:00:00"/>
    <s v="On Date"/>
    <s v="FrankHawley"/>
    <s v="United States"/>
    <s v="Los Angeles"/>
    <s v="California"/>
    <s v="Binders"/>
    <s v="Avery Trapezoid Ring Binder, 3&quot; Capacity, Black, 1040 sheets"/>
    <n v="20.899799999999999"/>
    <n v="65.567999999999998"/>
    <n v="2"/>
    <n v="23.7684"/>
    <n v="1901.472"/>
  </r>
  <r>
    <s v="CA-2011-153808"/>
    <s v="04/06/2011"/>
    <s v="10/04/2011"/>
    <x v="1"/>
    <x v="10"/>
    <d v="2011-04-06T00:00:00"/>
    <d v="2011-04-10T00:00:00"/>
    <s v="On Date"/>
    <s v="FrankHawley"/>
    <s v="United States"/>
    <s v="Los Angeles"/>
    <s v="California"/>
    <s v="Accessories"/>
    <s v="Razer Kraken 7.1 Surround Sound Over Ear USB Gaming Headset"/>
    <n v="55.994400000000013"/>
    <n v="299.97000000000003"/>
    <n v="3"/>
    <n v="131.98679999999999"/>
    <n v="10558.944"/>
  </r>
  <r>
    <s v="US-2013-112396"/>
    <s v="02/09/2013"/>
    <s v="13/02/2013"/>
    <x v="0"/>
    <x v="11"/>
    <d v="2013-02-09T00:00:00"/>
    <d v="2013-02-13T00:00:00"/>
    <s v="On Date"/>
    <s v="JustinRitter"/>
    <s v="United States"/>
    <s v="San Francisco"/>
    <s v="California"/>
    <s v="Accessories"/>
    <s v="Logitech 910-002974 M325 Wireless Mouse for Web Scrolling"/>
    <n v="16.7944"/>
    <n v="89.97"/>
    <n v="3"/>
    <n v="39.586799999999997"/>
    <n v="3166.9439999999995"/>
  </r>
  <r>
    <s v="US-2013-112396"/>
    <s v="02/09/2013"/>
    <s v="13/02/2013"/>
    <x v="0"/>
    <x v="11"/>
    <d v="2013-02-09T00:00:00"/>
    <d v="2013-02-13T00:00:00"/>
    <s v="On Date"/>
    <s v="JustinRitter"/>
    <s v="United States"/>
    <s v="San Francisco"/>
    <s v="California"/>
    <s v="Accessories"/>
    <s v="Maxell 4.7GB DVD+RW 3/Pack"/>
    <n v="10.3545"/>
    <n v="31.86"/>
    <n v="2"/>
    <n v="11.151"/>
    <n v="892.07999999999993"/>
  </r>
  <r>
    <s v="CA-2014-163671"/>
    <s v="12/25/2014"/>
    <s v="31/12/2014"/>
    <x v="3"/>
    <x v="1"/>
    <d v="2014-12-25T00:00:00"/>
    <d v="2014-12-31T00:00:00"/>
    <s v="Delay"/>
    <s v="DavePoirier"/>
    <s v="United States"/>
    <s v="Meridian"/>
    <s v="Idaho"/>
    <s v="Binders"/>
    <s v="GBC Instant Index System for Binding Systems"/>
    <n v="4.4399999999999995"/>
    <n v="21.312000000000001"/>
    <n v="3"/>
    <n v="7.992"/>
    <n v="639.36"/>
  </r>
  <r>
    <s v="CA-2014-135909"/>
    <s v="10/14/2014"/>
    <s v="21/10/2014"/>
    <x v="3"/>
    <x v="8"/>
    <d v="2014-10-14T00:00:00"/>
    <d v="2014-10-21T00:00:00"/>
    <s v="Delay"/>
    <s v="JaneWaco"/>
    <s v="United States"/>
    <s v="Sacramento"/>
    <s v="California"/>
    <s v="Accessories"/>
    <s v="Logitech Media Keyboard K200"/>
    <n v="28.341900000000003"/>
    <n v="209.94"/>
    <n v="6"/>
    <n v="39.888599999999997"/>
    <n v="3191.0879999999997"/>
  </r>
  <r>
    <s v="CA-2014-135909"/>
    <s v="10/14/2014"/>
    <s v="21/10/2014"/>
    <x v="3"/>
    <x v="8"/>
    <d v="2014-10-14T00:00:00"/>
    <d v="2014-10-21T00:00:00"/>
    <s v="Delay"/>
    <s v="JaneWaco"/>
    <s v="United States"/>
    <s v="Sacramento"/>
    <s v="California"/>
    <s v="Phones"/>
    <s v="Anker Astro Mini 3000mAh Ultra-Compact Portable Charger"/>
    <n v="19.990000000000002"/>
    <n v="31.984000000000002"/>
    <n v="2"/>
    <n v="-7.9960000000000004"/>
    <n v="-639.68000000000006"/>
  </r>
  <r>
    <s v="CA-2014-135909"/>
    <s v="10/14/2014"/>
    <s v="21/10/2014"/>
    <x v="3"/>
    <x v="8"/>
    <d v="2014-10-14T00:00:00"/>
    <d v="2014-10-21T00:00:00"/>
    <s v="Delay"/>
    <s v="JaneWaco"/>
    <s v="United States"/>
    <s v="Sacramento"/>
    <s v="California"/>
    <s v="Binders"/>
    <s v="Fellowes PB500 Electric Punch Plastic Comb Binding Machine with Manual Bind"/>
    <n v="635.49500000000012"/>
    <n v="5083.96"/>
    <n v="5"/>
    <n v="1906.4849999999999"/>
    <n v="152518.79999999999"/>
  </r>
  <r>
    <s v="CA-2013-158260"/>
    <s v="11/05/2013"/>
    <s v="09/11/2013"/>
    <x v="0"/>
    <x v="7"/>
    <d v="2013-11-05T00:00:00"/>
    <d v="2013-11-09T00:00:00"/>
    <s v="On Date"/>
    <s v="CindyChapman"/>
    <s v="United States"/>
    <s v="San Diego"/>
    <s v="California"/>
    <s v="Machines"/>
    <s v="Okidata B400 Printer"/>
    <n v="304.58999999999997"/>
    <n v="686.4"/>
    <n v="2"/>
    <n v="77.22"/>
    <n v="6177.6"/>
  </r>
  <r>
    <s v="CA-2014-101805"/>
    <s v="12/02/2014"/>
    <s v="07/12/2014"/>
    <x v="3"/>
    <x v="1"/>
    <d v="2014-12-02T00:00:00"/>
    <d v="2014-12-07T00:00:00"/>
    <s v="On Date"/>
    <s v="SallyHughsby"/>
    <s v="United States"/>
    <s v="Seattle"/>
    <s v="Washington"/>
    <s v="Binders"/>
    <s v="Ibico Presentation Index for Binding Systems"/>
    <n v="2.1093999999999999"/>
    <n v="15.92"/>
    <n v="5"/>
    <n v="5.3730000000000002"/>
    <n v="429.84000000000003"/>
  </r>
  <r>
    <s v="CA-2014-101805"/>
    <s v="12/02/2014"/>
    <s v="07/12/2014"/>
    <x v="3"/>
    <x v="1"/>
    <d v="2014-12-02T00:00:00"/>
    <d v="2014-12-07T00:00:00"/>
    <s v="On Date"/>
    <s v="SallyHughsby"/>
    <s v="United States"/>
    <s v="Seattle"/>
    <s v="Washington"/>
    <s v="Furnishings"/>
    <s v="Eldon Wave Desk Accessories"/>
    <n v="3.2984000000000004"/>
    <n v="70.680000000000007"/>
    <n v="12"/>
    <n v="31.0992"/>
    <n v="2487.9360000000001"/>
  </r>
  <r>
    <s v="CA-2014-101805"/>
    <s v="12/02/2014"/>
    <s v="07/12/2014"/>
    <x v="3"/>
    <x v="1"/>
    <d v="2014-12-02T00:00:00"/>
    <d v="2014-12-07T00:00:00"/>
    <s v="On Date"/>
    <s v="SallyHughsby"/>
    <s v="United States"/>
    <s v="Seattle"/>
    <s v="Washington"/>
    <s v="Storage"/>
    <s v="Tennsco Stur-D-Stor Boltless Shelving, 5 Shelves, 24&quot; Deep, Sand"/>
    <n v="133.95689999999999"/>
    <n v="541.24"/>
    <n v="4"/>
    <n v="5.4123999999999999"/>
    <n v="432.99199999999996"/>
  </r>
  <r>
    <s v="US-2012-107944"/>
    <s v="03/23/2012"/>
    <s v="25/03/2012"/>
    <x v="2"/>
    <x v="9"/>
    <d v="2012-03-23T00:00:00"/>
    <d v="2012-03-25T00:00:00"/>
    <s v="On Date"/>
    <s v="AliceMcCarthy"/>
    <s v="United States"/>
    <s v="Los Angeles"/>
    <s v="California"/>
    <s v="Paper"/>
    <s v="TOPS Carbonless Receipt Book, Four 2-3/4 x 7-1/4 Money Receipts per Page"/>
    <n v="9.1104000000000003"/>
    <n v="192.72"/>
    <n v="11"/>
    <n v="92.505600000000001"/>
    <n v="7400.4480000000003"/>
  </r>
  <r>
    <s v="US-2012-107944"/>
    <s v="03/23/2012"/>
    <s v="25/03/2012"/>
    <x v="2"/>
    <x v="9"/>
    <d v="2012-03-23T00:00:00"/>
    <d v="2012-03-25T00:00:00"/>
    <s v="On Date"/>
    <s v="AliceMcCarthy"/>
    <s v="United States"/>
    <s v="Los Angeles"/>
    <s v="California"/>
    <s v="Accessories"/>
    <s v="Logitech G600 MMO Gaming Mouse"/>
    <n v="51.193599999999989"/>
    <n v="239.97"/>
    <n v="3"/>
    <n v="86.389200000000002"/>
    <n v="6911.1360000000004"/>
  </r>
  <r>
    <s v="CA-2011-169642"/>
    <s v="07/27/2011"/>
    <s v="30/07/2011"/>
    <x v="1"/>
    <x v="6"/>
    <d v="2011-07-27T00:00:00"/>
    <d v="2011-07-30T00:00:00"/>
    <s v="On Date"/>
    <s v="BarryBlumstein"/>
    <s v="United States"/>
    <s v="Los Angeles"/>
    <s v="California"/>
    <s v="Storage"/>
    <s v="SAFCO Commercial Wire Shelving, Black"/>
    <n v="138.13999999999999"/>
    <n v="276.27999999999997"/>
    <n v="2"/>
    <n v="0"/>
    <n v="0"/>
  </r>
  <r>
    <s v="CA-2014-103968"/>
    <s v="12/02/2014"/>
    <s v="08/12/2014"/>
    <x v="3"/>
    <x v="1"/>
    <d v="2014-12-02T00:00:00"/>
    <d v="2014-12-08T00:00:00"/>
    <s v="Delay"/>
    <s v="MaxLudwig"/>
    <s v="United States"/>
    <s v="Stockton"/>
    <s v="California"/>
    <s v="Furnishings"/>
    <s v="Tenex &quot;The Solids&quot; Textured Chair Mats"/>
    <n v="58.066799999999994"/>
    <n v="629.64"/>
    <n v="9"/>
    <n v="107.03879999999999"/>
    <n v="8563.1039999999994"/>
  </r>
  <r>
    <s v="CA-2012-111038"/>
    <s v="12/01/2012"/>
    <s v="06/12/2012"/>
    <x v="2"/>
    <x v="1"/>
    <d v="2012-12-01T00:00:00"/>
    <d v="2012-12-06T00:00:00"/>
    <s v="On Date"/>
    <s v="LindsayCastell"/>
    <s v="United States"/>
    <s v="San Diego"/>
    <s v="California"/>
    <s v="Chairs"/>
    <s v="GuestStacker Chair with Chrome Finish Legs"/>
    <n v="267.66720000000004"/>
    <n v="2676.672"/>
    <n v="9"/>
    <n v="267.66719999999998"/>
    <n v="21413.375999999997"/>
  </r>
  <r>
    <s v="CA-2013-167241"/>
    <s v="08/16/2013"/>
    <s v="23/08/2013"/>
    <x v="0"/>
    <x v="3"/>
    <d v="2013-08-16T00:00:00"/>
    <d v="2013-08-23T00:00:00"/>
    <s v="Delay"/>
    <s v="BillDonatelli"/>
    <s v="United States"/>
    <s v="Los Angeles"/>
    <s v="California"/>
    <s v="Furnishings"/>
    <s v="Luxo Professional Magnifying Clamp-On Fluorescent Lamps"/>
    <n v="89.448599999999999"/>
    <n v="312.02999999999997"/>
    <n v="3"/>
    <n v="43.684199999999997"/>
    <n v="3494.7359999999999"/>
  </r>
  <r>
    <s v="CA-2013-167241"/>
    <s v="08/16/2013"/>
    <s v="23/08/2013"/>
    <x v="0"/>
    <x v="3"/>
    <d v="2013-08-16T00:00:00"/>
    <d v="2013-08-23T00:00:00"/>
    <s v="Delay"/>
    <s v="BillDonatelli"/>
    <s v="United States"/>
    <s v="Los Angeles"/>
    <s v="California"/>
    <s v="Storage"/>
    <s v="Perma STOR-ALL Hanging File Box, 13 1/8&quot;W x 12 1/4&quot;D x 10 1/2&quot;H"/>
    <n v="4.9634"/>
    <n v="17.940000000000001"/>
    <n v="3"/>
    <n v="3.0497999999999998"/>
    <n v="243.98399999999998"/>
  </r>
  <r>
    <s v="CA-2013-167241"/>
    <s v="08/16/2013"/>
    <s v="23/08/2013"/>
    <x v="0"/>
    <x v="3"/>
    <d v="2013-08-16T00:00:00"/>
    <d v="2013-08-23T00:00:00"/>
    <s v="Delay"/>
    <s v="BillDonatelli"/>
    <s v="United States"/>
    <s v="Los Angeles"/>
    <s v="California"/>
    <s v="Phones"/>
    <s v="AT&amp;T 841000 Phone"/>
    <n v="51.749999999999993"/>
    <n v="165.6"/>
    <n v="3"/>
    <n v="10.35"/>
    <n v="828"/>
  </r>
  <r>
    <s v="CA-2013-167241"/>
    <s v="08/16/2013"/>
    <s v="23/08/2013"/>
    <x v="0"/>
    <x v="3"/>
    <d v="2013-08-16T00:00:00"/>
    <d v="2013-08-23T00:00:00"/>
    <s v="Delay"/>
    <s v="BillDonatelli"/>
    <s v="United States"/>
    <s v="Los Angeles"/>
    <s v="California"/>
    <s v="Paper"/>
    <s v="Rediform S.O.S. 1-Up Phone Message Bk, 4-1/4x3-1/16 Bk, 1 Form/Pg, 40 Messages/Bk, 3/Pk"/>
    <n v="4.877600000000001"/>
    <n v="37.520000000000003"/>
    <n v="4"/>
    <n v="18.009599999999999"/>
    <n v="1440.768"/>
  </r>
  <r>
    <s v="CA-2013-139934"/>
    <s v="12/19/2013"/>
    <s v="21/12/2013"/>
    <x v="0"/>
    <x v="1"/>
    <d v="2013-12-19T00:00:00"/>
    <d v="2013-12-21T00:00:00"/>
    <s v="On Date"/>
    <s v="AndyYotov"/>
    <s v="United States"/>
    <s v="San Francisco"/>
    <s v="California"/>
    <s v="Phones"/>
    <s v="I Need's 3d Hello Kitty Hybrid Silicone Case Cover for HTC One X 4g with 3d Hello Kitty Stylus Pen Green/pink"/>
    <n v="8.6112000000000002"/>
    <n v="66.975999999999999"/>
    <n v="7"/>
    <n v="6.6976000000000004"/>
    <n v="535.80799999999999"/>
  </r>
  <r>
    <s v="CA-2012-109603"/>
    <s v="01/26/2012"/>
    <s v="01/02/2012"/>
    <x v="2"/>
    <x v="5"/>
    <d v="2012-01-26T00:00:00"/>
    <d v="2012-02-01T00:00:00"/>
    <s v="Delay"/>
    <s v="ElizabethMoffitt"/>
    <s v="United States"/>
    <s v="Moreno Valley"/>
    <s v="California"/>
    <s v="Paper"/>
    <s v="Xerox 1991"/>
    <n v="12.333600000000001"/>
    <n v="182.72"/>
    <n v="8"/>
    <n v="84.051199999999994"/>
    <n v="6724.0959999999995"/>
  </r>
  <r>
    <s v="CA-2012-143616"/>
    <s v="09/27/2012"/>
    <s v="29/09/2012"/>
    <x v="2"/>
    <x v="4"/>
    <d v="2012-09-27T00:00:00"/>
    <d v="2012-09-29T00:00:00"/>
    <s v="On Date"/>
    <s v="SaphhiraShifley"/>
    <s v="United States"/>
    <s v="Seattle"/>
    <s v="Washington"/>
    <s v="Art"/>
    <s v="Newell 334"/>
    <n v="14.6816"/>
    <n v="99.2"/>
    <n v="5"/>
    <n v="25.792000000000002"/>
    <n v="2063.36"/>
  </r>
  <r>
    <s v="CA-2012-134117"/>
    <s v="12/17/2012"/>
    <s v="19/12/2012"/>
    <x v="2"/>
    <x v="1"/>
    <d v="2012-12-17T00:00:00"/>
    <d v="2012-12-19T00:00:00"/>
    <s v="On Date"/>
    <s v="PaulGonzalez"/>
    <s v="United States"/>
    <s v="Los Angeles"/>
    <s v="California"/>
    <s v="Art"/>
    <s v="Sanford 52201 APSCO Electric Pencil Sharpener"/>
    <n v="30.317799999999998"/>
    <n v="204.85"/>
    <n v="5"/>
    <n v="53.261000000000003"/>
    <n v="4260.88"/>
  </r>
  <r>
    <s v="CA-2012-134117"/>
    <s v="12/17/2012"/>
    <s v="19/12/2012"/>
    <x v="2"/>
    <x v="1"/>
    <d v="2012-12-17T00:00:00"/>
    <d v="2012-12-19T00:00:00"/>
    <s v="On Date"/>
    <s v="PaulGonzalez"/>
    <s v="United States"/>
    <s v="Los Angeles"/>
    <s v="California"/>
    <s v="Phones"/>
    <s v="Panasonic KX TS3282W Corded phone"/>
    <n v="59.493000000000002"/>
    <n v="135.98400000000001"/>
    <n v="2"/>
    <n v="16.998000000000001"/>
    <n v="1359.8400000000001"/>
  </r>
  <r>
    <s v="CA-2012-134117"/>
    <s v="12/17/2012"/>
    <s v="19/12/2012"/>
    <x v="2"/>
    <x v="1"/>
    <d v="2012-12-17T00:00:00"/>
    <d v="2012-12-19T00:00:00"/>
    <s v="On Date"/>
    <s v="PaulGonzalez"/>
    <s v="United States"/>
    <s v="Los Angeles"/>
    <s v="California"/>
    <s v="Art"/>
    <s v="Sanford Colorific Eraseable Coloring Pencils, 12 Count"/>
    <n v="1.8695999999999999"/>
    <n v="16.399999999999999"/>
    <n v="5"/>
    <n v="7.0519999999999996"/>
    <n v="564.16"/>
  </r>
  <r>
    <s v="CA-2012-134117"/>
    <s v="12/17/2012"/>
    <s v="19/12/2012"/>
    <x v="2"/>
    <x v="1"/>
    <d v="2012-12-17T00:00:00"/>
    <d v="2012-12-19T00:00:00"/>
    <s v="On Date"/>
    <s v="PaulGonzalez"/>
    <s v="United States"/>
    <s v="Los Angeles"/>
    <s v="California"/>
    <s v="Binders"/>
    <s v="Avery Arch Ring Binders"/>
    <n v="30.792999999999999"/>
    <n v="92.96"/>
    <n v="2"/>
    <n v="31.373999999999999"/>
    <n v="2509.92"/>
  </r>
  <r>
    <s v="CA-2013-159023"/>
    <s v="11/04/2013"/>
    <s v="06/11/2013"/>
    <x v="0"/>
    <x v="7"/>
    <d v="2013-11-04T00:00:00"/>
    <d v="2013-11-06T00:00:00"/>
    <s v="On Date"/>
    <s v="NatalieWebber"/>
    <s v="United States"/>
    <s v="Portland"/>
    <s v="Oregon"/>
    <s v="Binders"/>
    <s v="Avery Reinforcements for Hole-Punch Pages"/>
    <n v="1.089"/>
    <n v="4.1580000000000004"/>
    <n v="7"/>
    <n v="-3.4649999999999999"/>
    <n v="-277.2"/>
  </r>
  <r>
    <s v="CA-2013-159023"/>
    <s v="11/04/2013"/>
    <s v="06/11/2013"/>
    <x v="0"/>
    <x v="7"/>
    <d v="2013-11-04T00:00:00"/>
    <d v="2013-11-06T00:00:00"/>
    <s v="On Date"/>
    <s v="NatalieWebber"/>
    <s v="United States"/>
    <s v="Portland"/>
    <s v="Oregon"/>
    <s v="Machines"/>
    <s v="Okidata B401 Printer"/>
    <n v="143.99280000000002"/>
    <n v="179.99100000000001"/>
    <n v="3"/>
    <n v="-251.98740000000001"/>
    <n v="-20158.992000000002"/>
  </r>
  <r>
    <s v="CA-2011-154592"/>
    <s v="12/07/2011"/>
    <s v="08/12/2011"/>
    <x v="1"/>
    <x v="1"/>
    <d v="2011-12-07T00:00:00"/>
    <d v="2011-12-08T00:00:00"/>
    <s v="On Date"/>
    <s v="EricaHernandez"/>
    <s v="United States"/>
    <s v="San Francisco"/>
    <s v="California"/>
    <s v="Paper"/>
    <s v="Green Bar Computer Printout Paper"/>
    <n v="28.029599999999999"/>
    <n v="164.88"/>
    <n v="3"/>
    <n v="80.791200000000003"/>
    <n v="6463.2960000000003"/>
  </r>
  <r>
    <s v="CA-2011-128622"/>
    <s v="11/15/2011"/>
    <s v="17/11/2011"/>
    <x v="1"/>
    <x v="7"/>
    <d v="2011-11-15T00:00:00"/>
    <d v="2011-11-17T00:00:00"/>
    <s v="On Date"/>
    <s v="ScottCohen"/>
    <s v="United States"/>
    <s v="San Francisco"/>
    <s v="California"/>
    <s v="Supplies"/>
    <s v="Acme Value Line Scissors"/>
    <n v="2.5549999999999997"/>
    <n v="10.95"/>
    <n v="3"/>
    <n v="3.2850000000000001"/>
    <n v="262.8"/>
  </r>
  <r>
    <s v="CA-2011-132913"/>
    <s v="12/24/2011"/>
    <s v="26/12/2011"/>
    <x v="1"/>
    <x v="1"/>
    <d v="2011-12-24T00:00:00"/>
    <d v="2011-12-26T00:00:00"/>
    <s v="On Date"/>
    <s v="AdamShillingsburg"/>
    <s v="United States"/>
    <s v="San Diego"/>
    <s v="California"/>
    <s v="Appliances"/>
    <s v="Belkin 7-Outlet SurgeMaster Home Series"/>
    <n v="10.337800000000001"/>
    <n v="13.97"/>
    <n v="1"/>
    <n v="3.6322000000000001"/>
    <n v="290.57600000000002"/>
  </r>
  <r>
    <s v="CA-2011-126480"/>
    <s v="09/20/2011"/>
    <s v="24/09/2011"/>
    <x v="1"/>
    <x v="4"/>
    <d v="2011-09-20T00:00:00"/>
    <d v="2011-09-24T00:00:00"/>
    <s v="On Date"/>
    <s v="HenryGoldwyn"/>
    <s v="United States"/>
    <s v="San Diego"/>
    <s v="California"/>
    <s v="Paper"/>
    <s v="Xerox 1900"/>
    <n v="2.3540000000000001"/>
    <n v="8.56"/>
    <n v="2"/>
    <n v="3.8519999999999999"/>
    <n v="308.15999999999997"/>
  </r>
  <r>
    <s v="CA-2014-159226"/>
    <s v="04/26/2014"/>
    <s v="28/04/2014"/>
    <x v="3"/>
    <x v="10"/>
    <d v="2014-04-26T00:00:00"/>
    <d v="2014-04-28T00:00:00"/>
    <s v="On Date"/>
    <s v="RobLucas"/>
    <s v="United States"/>
    <s v="Los Angeles"/>
    <s v="California"/>
    <s v="Bookcases"/>
    <s v="Bush Westfield Collection Bookcases, Medium Cherry Finish"/>
    <n v="45.224400000000003"/>
    <n v="344.98099999999999"/>
    <n v="7"/>
    <n v="28.4102"/>
    <n v="2272.8159999999998"/>
  </r>
  <r>
    <s v="US-2014-139577"/>
    <s v="10/02/2014"/>
    <s v="07/10/2014"/>
    <x v="3"/>
    <x v="8"/>
    <d v="2014-10-02T00:00:00"/>
    <d v="2014-10-07T00:00:00"/>
    <s v="On Date"/>
    <s v="TanjaNorvell"/>
    <s v="United States"/>
    <s v="San Francisco"/>
    <s v="California"/>
    <s v="Accessories"/>
    <s v="Sony 32GB Class 10 Micro SDHC R40 Memory Card"/>
    <n v="16.5505"/>
    <n v="104.75"/>
    <n v="5"/>
    <n v="21.997499999999999"/>
    <n v="1759.8"/>
  </r>
  <r>
    <s v="CA-2011-133389"/>
    <s v="06/22/2011"/>
    <s v="22/06/2011"/>
    <x v="1"/>
    <x v="0"/>
    <d v="2011-06-22T00:00:00"/>
    <d v="2011-06-22T00:00:00"/>
    <s v="On Date"/>
    <s v="TobyBraunhardt"/>
    <s v="United States"/>
    <s v="Phoenix"/>
    <s v="Arizona"/>
    <s v="Binders"/>
    <s v="SpineVue Locking Slant-D Ring Binders by Cardinal"/>
    <n v="4.7528000000000006"/>
    <n v="8.2260000000000009"/>
    <n v="3"/>
    <n v="-6.0324"/>
    <n v="-482.59199999999998"/>
  </r>
  <r>
    <s v="CA-2012-102855"/>
    <s v="04/05/2012"/>
    <s v="06/04/2012"/>
    <x v="2"/>
    <x v="10"/>
    <d v="2012-04-05T00:00:00"/>
    <d v="2012-04-06T00:00:00"/>
    <s v="On Date"/>
    <s v="JenniferFerguson"/>
    <s v="United States"/>
    <s v="Spokane"/>
    <s v="Washington"/>
    <s v="Accessories"/>
    <s v="SanDisk Ultra 64 GB MicroSDHC Class 10 Memory Card"/>
    <n v="35.591100000000004"/>
    <n v="239.94"/>
    <n v="6"/>
    <n v="26.3934"/>
    <n v="2111.4719999999998"/>
  </r>
  <r>
    <s v="CA-2012-102855"/>
    <s v="04/05/2012"/>
    <s v="06/04/2012"/>
    <x v="2"/>
    <x v="10"/>
    <d v="2012-04-05T00:00:00"/>
    <d v="2012-04-06T00:00:00"/>
    <s v="On Date"/>
    <s v="JenniferFerguson"/>
    <s v="United States"/>
    <s v="Spokane"/>
    <s v="Washington"/>
    <s v="Art"/>
    <s v="Dixon Ticonderoga Pencils"/>
    <n v="2.1753999999999998"/>
    <n v="23.84"/>
    <n v="8"/>
    <n v="6.4367999999999999"/>
    <n v="514.94399999999996"/>
  </r>
  <r>
    <s v="CA-2014-143084"/>
    <s v="03/19/2014"/>
    <s v="23/03/2014"/>
    <x v="3"/>
    <x v="9"/>
    <d v="2014-03-19T00:00:00"/>
    <d v="2014-03-23T00:00:00"/>
    <s v="On Date"/>
    <s v="BarryPond"/>
    <s v="United States"/>
    <s v="Los Angeles"/>
    <s v="California"/>
    <s v="Art"/>
    <s v="Prang Drawing Pencil Set"/>
    <n v="2.0294000000000003"/>
    <n v="13.9"/>
    <n v="5"/>
    <n v="3.7530000000000001"/>
    <n v="300.24"/>
  </r>
  <r>
    <s v="CA-2014-143084"/>
    <s v="03/19/2014"/>
    <s v="23/03/2014"/>
    <x v="3"/>
    <x v="9"/>
    <d v="2014-03-19T00:00:00"/>
    <d v="2014-03-23T00:00:00"/>
    <s v="On Date"/>
    <s v="BarryPond"/>
    <s v="United States"/>
    <s v="Los Angeles"/>
    <s v="California"/>
    <s v="Envelopes"/>
    <s v="Peel &amp; Seel Envelopes"/>
    <n v="2.0175999999999998"/>
    <n v="19.399999999999999"/>
    <n v="5"/>
    <n v="9.3119999999999994"/>
    <n v="744.95999999999992"/>
  </r>
  <r>
    <s v="CA-2013-131639"/>
    <s v="12/18/2013"/>
    <s v="24/12/2013"/>
    <x v="0"/>
    <x v="1"/>
    <d v="2013-12-18T00:00:00"/>
    <d v="2013-12-24T00:00:00"/>
    <s v="Delay"/>
    <s v="NoelStaavos"/>
    <s v="United States"/>
    <s v="Carlsbad"/>
    <s v="New Mexico"/>
    <s v="Binders"/>
    <s v="Ibico Plastic and Wire Spiral Binding Combs"/>
    <n v="4.5521999999999991"/>
    <n v="13.488"/>
    <n v="2"/>
    <n v="4.3836000000000004"/>
    <n v="350.68800000000005"/>
  </r>
  <r>
    <s v="CA-2013-131639"/>
    <s v="12/18/2013"/>
    <s v="24/12/2013"/>
    <x v="0"/>
    <x v="1"/>
    <d v="2013-12-18T00:00:00"/>
    <d v="2013-12-24T00:00:00"/>
    <s v="Delay"/>
    <s v="NoelStaavos"/>
    <s v="United States"/>
    <s v="Carlsbad"/>
    <s v="New Mexico"/>
    <s v="Binders"/>
    <s v="GBC Laser Imprintable Binding System Covers, Desert Sand"/>
    <n v="7.5631000000000004"/>
    <n v="11.416"/>
    <n v="1"/>
    <n v="3.8529"/>
    <n v="308.23199999999997"/>
  </r>
  <r>
    <s v="CA-2013-161361"/>
    <s v="03/27/2013"/>
    <s v="29/03/2013"/>
    <x v="0"/>
    <x v="9"/>
    <d v="2013-03-27T00:00:00"/>
    <d v="2013-03-29T00:00:00"/>
    <s v="On Date"/>
    <s v="MarkVanHuff"/>
    <s v="United States"/>
    <s v="Pocatello"/>
    <s v="Idaho"/>
    <s v="Paper"/>
    <s v="Adams Telephone Message Book W/Dividers/Space For Phone Numbers, 5 1/4&quot;X8 1/2&quot;, 300/Messages"/>
    <n v="2.9988000000000001"/>
    <n v="17.64"/>
    <n v="3"/>
    <n v="8.6435999999999993"/>
    <n v="691.48799999999994"/>
  </r>
  <r>
    <s v="CA-2013-161361"/>
    <s v="03/27/2013"/>
    <s v="29/03/2013"/>
    <x v="0"/>
    <x v="9"/>
    <d v="2013-03-27T00:00:00"/>
    <d v="2013-03-29T00:00:00"/>
    <s v="On Date"/>
    <s v="MarkVanHuff"/>
    <s v="United States"/>
    <s v="Pocatello"/>
    <s v="Idaho"/>
    <s v="Binders"/>
    <s v="Wilson Jones Hanging View Binder, White, 1&quot;"/>
    <n v="3.8339999999999996"/>
    <n v="17.04"/>
    <n v="3"/>
    <n v="5.5380000000000003"/>
    <n v="443.04"/>
  </r>
  <r>
    <s v="US-2013-141880"/>
    <s v="08/23/2013"/>
    <s v="24/08/2013"/>
    <x v="0"/>
    <x v="3"/>
    <d v="2013-08-23T00:00:00"/>
    <d v="2013-08-24T00:00:00"/>
    <s v="On Date"/>
    <s v="TonyChapman"/>
    <s v="United States"/>
    <s v="Fort Collins"/>
    <s v="Colorado"/>
    <s v="Furnishings"/>
    <s v="Dana Halogen Swing-Arm Architect Lamp"/>
    <n v="29.498400000000004"/>
    <n v="98.328000000000003"/>
    <n v="3"/>
    <n v="9.8328000000000007"/>
    <n v="786.62400000000002"/>
  </r>
  <r>
    <s v="CA-2014-128041"/>
    <s v="09/02/2014"/>
    <s v="02/09/2014"/>
    <x v="3"/>
    <x v="4"/>
    <d v="2014-09-02T00:00:00"/>
    <d v="2014-09-02T00:00:00"/>
    <s v="On Date"/>
    <s v="RickWilson"/>
    <s v="United States"/>
    <s v="Seattle"/>
    <s v="Washington"/>
    <s v="Appliances"/>
    <s v="Honeywell Quietcare HEPA Air Cleaner"/>
    <n v="52.69550000000001"/>
    <n v="314.60000000000002"/>
    <n v="4"/>
    <n v="103.818"/>
    <n v="8305.44"/>
  </r>
  <r>
    <s v="CA-2014-128041"/>
    <s v="09/02/2014"/>
    <s v="02/09/2014"/>
    <x v="3"/>
    <x v="4"/>
    <d v="2014-09-02T00:00:00"/>
    <d v="2014-09-02T00:00:00"/>
    <s v="On Date"/>
    <s v="RickWilson"/>
    <s v="United States"/>
    <s v="Seattle"/>
    <s v="Washington"/>
    <s v="Tables"/>
    <s v="KI Conference Tables"/>
    <n v="59.547600000000003"/>
    <n v="283.56"/>
    <n v="4"/>
    <n v="45.369599999999998"/>
    <n v="3629.5679999999998"/>
  </r>
  <r>
    <s v="CA-2011-138177"/>
    <s v="09/19/2011"/>
    <s v="24/09/2011"/>
    <x v="1"/>
    <x v="4"/>
    <d v="2011-09-19T00:00:00"/>
    <d v="2011-09-24T00:00:00"/>
    <s v="On Date"/>
    <s v="NeilDucich"/>
    <s v="United States"/>
    <s v="Chandler"/>
    <s v="Arizona"/>
    <s v="Tables"/>
    <s v="Hon 2111 Invitation Series Straight Table"/>
    <n v="119.7423"/>
    <n v="73.915000000000006"/>
    <n v="1"/>
    <n v="-45.827300000000001"/>
    <n v="-3666.1840000000002"/>
  </r>
  <r>
    <s v="CA-2012-168760"/>
    <s v="09/22/2012"/>
    <s v="26/09/2012"/>
    <x v="2"/>
    <x v="4"/>
    <d v="2012-09-22T00:00:00"/>
    <d v="2012-09-26T00:00:00"/>
    <s v="On Date"/>
    <s v="MuhammedMacIntyre"/>
    <s v="United States"/>
    <s v="Los Angeles"/>
    <s v="California"/>
    <s v="Appliances"/>
    <s v="Kensington 6 Outlet Guardian Standard Surge Protector"/>
    <n v="14.950400000000002"/>
    <n v="61.44"/>
    <n v="3"/>
    <n v="16.588799999999999"/>
    <n v="1327.1039999999998"/>
  </r>
  <r>
    <s v="CA-2013-168830"/>
    <s v="11/08/2013"/>
    <s v="14/11/2013"/>
    <x v="0"/>
    <x v="7"/>
    <d v="2013-11-08T00:00:00"/>
    <d v="2013-11-14T00:00:00"/>
    <s v="Delay"/>
    <s v="MarinaLichtenstein"/>
    <s v="United States"/>
    <s v="San Francisco"/>
    <s v="California"/>
    <s v="Accessories"/>
    <s v="NETGEAR AC1750 Dual Band GigabitÂ Smart WiFi Router"/>
    <n v="105.5934"/>
    <n v="479.97"/>
    <n v="3"/>
    <n v="163.18979999999999"/>
    <n v="13055.183999999999"/>
  </r>
  <r>
    <s v="CA-2014-137463"/>
    <s v="12/17/2014"/>
    <s v="21/12/2014"/>
    <x v="3"/>
    <x v="1"/>
    <d v="2014-12-17T00:00:00"/>
    <d v="2014-12-21T00:00:00"/>
    <s v="On Date"/>
    <s v="KalycaMeade"/>
    <s v="United States"/>
    <s v="Sunnyvale"/>
    <s v="California"/>
    <s v="Binders"/>
    <s v="Accohide Poly Flexible Ring Binders"/>
    <n v="1.8699999999999999"/>
    <n v="5.984"/>
    <n v="2"/>
    <n v="2.2440000000000002"/>
    <n v="179.52"/>
  </r>
  <r>
    <s v="CA-2014-137463"/>
    <s v="12/17/2014"/>
    <s v="21/12/2014"/>
    <x v="3"/>
    <x v="1"/>
    <d v="2014-12-17T00:00:00"/>
    <d v="2014-12-21T00:00:00"/>
    <s v="On Date"/>
    <s v="KalycaMeade"/>
    <s v="United States"/>
    <s v="Sunnyvale"/>
    <s v="California"/>
    <s v="Accessories"/>
    <s v="ImationÂ SecureÂ DriveÂ + Hardware Encrypted USBÂ flash driveÂ - 16 GB"/>
    <n v="28.872399999999995"/>
    <n v="189.95"/>
    <n v="5"/>
    <n v="45.588000000000001"/>
    <n v="3647.04"/>
  </r>
  <r>
    <s v="CA-2014-137463"/>
    <s v="12/17/2014"/>
    <s v="21/12/2014"/>
    <x v="3"/>
    <x v="1"/>
    <d v="2014-12-17T00:00:00"/>
    <d v="2014-12-21T00:00:00"/>
    <s v="On Date"/>
    <s v="KalycaMeade"/>
    <s v="United States"/>
    <s v="Sunnyvale"/>
    <s v="California"/>
    <s v="Accessories"/>
    <s v="Microsoft Natural Ergonomic Keyboard 4000"/>
    <n v="23.692099999999996"/>
    <n v="149.94999999999999"/>
    <n v="5"/>
    <n v="31.4895"/>
    <n v="2519.16"/>
  </r>
  <r>
    <s v="CA-2014-137463"/>
    <s v="12/17/2014"/>
    <s v="21/12/2014"/>
    <x v="3"/>
    <x v="1"/>
    <d v="2014-12-17T00:00:00"/>
    <d v="2014-12-21T00:00:00"/>
    <s v="On Date"/>
    <s v="KalycaMeade"/>
    <s v="United States"/>
    <s v="Sunnyvale"/>
    <s v="California"/>
    <s v="Art"/>
    <s v="Bulldog Table or Wall-Mount Pencil Sharpener"/>
    <n v="4.2529000000000003"/>
    <n v="29.95"/>
    <n v="5"/>
    <n v="8.6854999999999993"/>
    <n v="694.83999999999992"/>
  </r>
  <r>
    <s v="CA-2014-137463"/>
    <s v="12/17/2014"/>
    <s v="21/12/2014"/>
    <x v="3"/>
    <x v="1"/>
    <d v="2014-12-17T00:00:00"/>
    <d v="2014-12-21T00:00:00"/>
    <s v="On Date"/>
    <s v="KalycaMeade"/>
    <s v="United States"/>
    <s v="Sunnyvale"/>
    <s v="California"/>
    <s v="Labels"/>
    <s v="Avery 475"/>
    <n v="7.3999999999999995"/>
    <n v="44.4"/>
    <n v="3"/>
    <n v="22.2"/>
    <n v="1776"/>
  </r>
  <r>
    <s v="CA-2012-165554"/>
    <s v="05/18/2012"/>
    <s v="22/05/2012"/>
    <x v="2"/>
    <x v="2"/>
    <d v="2012-05-18T00:00:00"/>
    <d v="2012-05-22T00:00:00"/>
    <s v="On Date"/>
    <s v="AnthonyJacobs"/>
    <s v="United States"/>
    <s v="Los Angeles"/>
    <s v="California"/>
    <s v="Paper"/>
    <s v="Wirebound Message Book, 4 per Page"/>
    <n v="2.7692999999999999"/>
    <n v="10.86"/>
    <n v="2"/>
    <n v="5.3213999999999997"/>
    <n v="425.71199999999999"/>
  </r>
  <r>
    <s v="CA-2011-141838"/>
    <s v="03/26/2011"/>
    <s v="31/03/2011"/>
    <x v="1"/>
    <x v="9"/>
    <d v="2011-03-26T00:00:00"/>
    <d v="2011-03-31T00:00:00"/>
    <s v="On Date"/>
    <s v="DamalaKotsonis"/>
    <s v="United States"/>
    <s v="San Francisco"/>
    <s v="California"/>
    <s v="Art"/>
    <s v="Newell 308"/>
    <n v="1.26"/>
    <n v="3.36"/>
    <n v="2"/>
    <n v="0.84"/>
    <n v="67.2"/>
  </r>
  <r>
    <s v="CA-2011-141838"/>
    <s v="03/26/2011"/>
    <s v="31/03/2011"/>
    <x v="1"/>
    <x v="9"/>
    <d v="2011-03-26T00:00:00"/>
    <d v="2011-03-31T00:00:00"/>
    <s v="On Date"/>
    <s v="DamalaKotsonis"/>
    <s v="United States"/>
    <s v="San Francisco"/>
    <s v="California"/>
    <s v="Binders"/>
    <s v="Wilson Jones Leather-Like Binders with DublLock Round Rings"/>
    <n v="4.6269"/>
    <n v="27.936"/>
    <n v="4"/>
    <n v="9.4283999999999999"/>
    <n v="754.27199999999993"/>
  </r>
  <r>
    <s v="CA-2011-141838"/>
    <s v="03/26/2011"/>
    <s v="31/03/2011"/>
    <x v="1"/>
    <x v="9"/>
    <d v="2011-03-26T00:00:00"/>
    <d v="2011-03-31T00:00:00"/>
    <s v="On Date"/>
    <s v="DamalaKotsonis"/>
    <s v="United States"/>
    <s v="San Francisco"/>
    <s v="California"/>
    <s v="Phones"/>
    <s v="Griffin GC17055 Auxiliary Audio Cable"/>
    <n v="12.9528"/>
    <n v="28.783999999999999"/>
    <n v="2"/>
    <n v="2.8784000000000001"/>
    <n v="230.27199999999999"/>
  </r>
  <r>
    <s v="CA-2014-117009"/>
    <s v="09/23/2014"/>
    <s v="29/09/2014"/>
    <x v="3"/>
    <x v="4"/>
    <d v="2014-09-23T00:00:00"/>
    <d v="2014-09-29T00:00:00"/>
    <s v="Delay"/>
    <s v="BerenikeKampe"/>
    <s v="United States"/>
    <s v="Santa Ana"/>
    <s v="California"/>
    <s v="Supplies"/>
    <s v="Fiskars Softgrip Scissors"/>
    <n v="7.9056000000000006"/>
    <n v="21.96"/>
    <n v="2"/>
    <n v="6.1487999999999996"/>
    <n v="491.904"/>
  </r>
  <r>
    <s v="CA-2012-128993"/>
    <s v="09/12/2012"/>
    <s v="17/09/2012"/>
    <x v="2"/>
    <x v="4"/>
    <d v="2012-09-12T00:00:00"/>
    <d v="2012-09-17T00:00:00"/>
    <s v="On Date"/>
    <s v="CraigCarreira"/>
    <s v="United States"/>
    <s v="Seattle"/>
    <s v="Washington"/>
    <s v="Accessories"/>
    <s v="Memorex Froggy Flash Drive 4 GB"/>
    <n v="6.7039"/>
    <n v="21.98"/>
    <n v="2"/>
    <n v="8.5722000000000005"/>
    <n v="685.77600000000007"/>
  </r>
  <r>
    <s v="CA-2012-149097"/>
    <s v="10/20/2012"/>
    <s v="24/10/2012"/>
    <x v="2"/>
    <x v="8"/>
    <d v="2012-10-20T00:00:00"/>
    <d v="2012-10-24T00:00:00"/>
    <s v="On Date"/>
    <s v="StewartVisinsky"/>
    <s v="United States"/>
    <s v="Los Angeles"/>
    <s v="California"/>
    <s v="Furnishings"/>
    <s v="Nu-Dell Oak Frame"/>
    <n v="7.2624000000000013"/>
    <n v="74.760000000000005"/>
    <n v="7"/>
    <n v="23.923200000000001"/>
    <n v="1913.8560000000002"/>
  </r>
  <r>
    <s v="CA-2012-149097"/>
    <s v="10/20/2012"/>
    <s v="24/10/2012"/>
    <x v="2"/>
    <x v="8"/>
    <d v="2012-10-20T00:00:00"/>
    <d v="2012-10-24T00:00:00"/>
    <s v="On Date"/>
    <s v="StewartVisinsky"/>
    <s v="United States"/>
    <s v="Los Angeles"/>
    <s v="California"/>
    <s v="Tables"/>
    <s v="SAFCO PlanMaster Boards, 60w x 37-1/2d, White Melamine"/>
    <n v="112.4726"/>
    <n v="364.77600000000001"/>
    <n v="3"/>
    <n v="27.3582"/>
    <n v="2188.6559999999999"/>
  </r>
  <r>
    <s v="CA-2013-132304"/>
    <s v="06/15/2013"/>
    <s v="19/06/2013"/>
    <x v="0"/>
    <x v="0"/>
    <d v="2013-06-15T00:00:00"/>
    <d v="2013-06-19T00:00:00"/>
    <s v="On Date"/>
    <s v="AnthonyRawles"/>
    <s v="United States"/>
    <s v="Seattle"/>
    <s v="Washington"/>
    <s v="Tables"/>
    <s v="Hon Non-Folding Utility Tables"/>
    <n v="111.517"/>
    <n v="1115.17"/>
    <n v="7"/>
    <n v="334.55099999999999"/>
    <n v="26764.079999999998"/>
  </r>
  <r>
    <s v="CA-2012-136420"/>
    <s v="11/20/2012"/>
    <s v="21/11/2012"/>
    <x v="2"/>
    <x v="7"/>
    <d v="2012-11-20T00:00:00"/>
    <d v="2012-11-21T00:00:00"/>
    <s v="On Date"/>
    <s v="ChrisSelesnick"/>
    <s v="United States"/>
    <s v="San Diego"/>
    <s v="California"/>
    <s v="Binders"/>
    <s v="Performers Binder/Pad Holder, Black"/>
    <n v="14.014999999999999"/>
    <n v="89.695999999999998"/>
    <n v="4"/>
    <n v="33.636000000000003"/>
    <n v="2690.88"/>
  </r>
  <r>
    <s v="CA-2012-136420"/>
    <s v="11/20/2012"/>
    <s v="21/11/2012"/>
    <x v="2"/>
    <x v="7"/>
    <d v="2012-11-20T00:00:00"/>
    <d v="2012-11-21T00:00:00"/>
    <s v="On Date"/>
    <s v="ChrisSelesnick"/>
    <s v="United States"/>
    <s v="San Diego"/>
    <s v="California"/>
    <s v="Labels"/>
    <s v="Avery 485"/>
    <n v="6.6408999999999994"/>
    <n v="50.12"/>
    <n v="4"/>
    <n v="23.5564"/>
    <n v="1884.5119999999999"/>
  </r>
  <r>
    <s v="CA-2013-106278"/>
    <s v="09/03/2013"/>
    <s v="06/09/2013"/>
    <x v="0"/>
    <x v="4"/>
    <d v="2013-09-03T00:00:00"/>
    <d v="2013-09-06T00:00:00"/>
    <s v="On Date"/>
    <s v="BeckyMartin"/>
    <s v="United States"/>
    <s v="Des Moines"/>
    <s v="Washington"/>
    <s v="Chairs"/>
    <s v="Global Leather Task Chair, Black"/>
    <n v="72.891900000000007"/>
    <n v="215.976"/>
    <n v="3"/>
    <n v="-2.6997"/>
    <n v="-215.976"/>
  </r>
  <r>
    <s v="CA-2013-106278"/>
    <s v="09/03/2013"/>
    <s v="06/09/2013"/>
    <x v="0"/>
    <x v="4"/>
    <d v="2013-09-03T00:00:00"/>
    <d v="2013-09-06T00:00:00"/>
    <s v="On Date"/>
    <s v="BeckyMartin"/>
    <s v="United States"/>
    <s v="Des Moines"/>
    <s v="Washington"/>
    <s v="Envelopes"/>
    <s v="Inter-Office Recycled Envelopes, Brown Kraft, Button-String,10&quot; x 13&quot; , 100/Box"/>
    <n v="11.6494"/>
    <n v="65.94"/>
    <n v="3"/>
    <n v="30.991800000000001"/>
    <n v="2479.3440000000001"/>
  </r>
  <r>
    <s v="CA-2014-166898"/>
    <s v="09/12/2014"/>
    <s v="14/09/2014"/>
    <x v="3"/>
    <x v="4"/>
    <d v="2014-09-12T00:00:00"/>
    <d v="2014-09-14T00:00:00"/>
    <s v="On Date"/>
    <s v="KenHeidel"/>
    <s v="United States"/>
    <s v="Santa Ana"/>
    <s v="California"/>
    <s v="Phones"/>
    <s v="OtterBox Defender Series Case - Samsung Galaxy S4"/>
    <n v="20.993000000000002"/>
    <n v="143.952"/>
    <n v="6"/>
    <n v="17.994"/>
    <n v="1439.52"/>
  </r>
  <r>
    <s v="CA-2014-166898"/>
    <s v="09/12/2014"/>
    <s v="14/09/2014"/>
    <x v="3"/>
    <x v="4"/>
    <d v="2014-09-12T00:00:00"/>
    <d v="2014-09-14T00:00:00"/>
    <s v="On Date"/>
    <s v="KenHeidel"/>
    <s v="United States"/>
    <s v="Santa Ana"/>
    <s v="California"/>
    <s v="Paper"/>
    <s v="Xerox 192"/>
    <n v="3.3696000000000002"/>
    <n v="19.440000000000001"/>
    <n v="3"/>
    <n v="9.3312000000000008"/>
    <n v="746.49600000000009"/>
  </r>
  <r>
    <s v="CA-2013-126102"/>
    <s v="09/11/2013"/>
    <s v="13/09/2013"/>
    <x v="0"/>
    <x v="4"/>
    <d v="2013-09-11T00:00:00"/>
    <d v="2013-09-13T00:00:00"/>
    <s v="On Date"/>
    <s v="DiannaVittorini"/>
    <s v="United States"/>
    <s v="Los Angeles"/>
    <s v="California"/>
    <s v="Binders"/>
    <s v="Ibico EB-19 Dual Function Manual Binding System"/>
    <n v="93.414599999999993"/>
    <n v="276.78399999999999"/>
    <n v="2"/>
    <n v="89.954800000000006"/>
    <n v="7196.384"/>
  </r>
  <r>
    <s v="CA-2013-135461"/>
    <s v="02/07/2013"/>
    <s v="10/02/2013"/>
    <x v="0"/>
    <x v="11"/>
    <d v="2013-02-07T00:00:00"/>
    <d v="2013-02-10T00:00:00"/>
    <s v="On Date"/>
    <s v="EricaBern"/>
    <s v="United States"/>
    <s v="Los Angeles"/>
    <s v="California"/>
    <s v="Phones"/>
    <s v="Motorola L703CM"/>
    <n v="116.99250000000001"/>
    <n v="623.96"/>
    <n v="5"/>
    <n v="38.997500000000002"/>
    <n v="3119.8"/>
  </r>
  <r>
    <s v="US-2013-155971"/>
    <s v="06/07/2013"/>
    <s v="13/06/2013"/>
    <x v="0"/>
    <x v="0"/>
    <d v="2013-06-07T00:00:00"/>
    <d v="2013-06-13T00:00:00"/>
    <s v="Delay"/>
    <s v="RossBaird"/>
    <s v="United States"/>
    <s v="Los Angeles"/>
    <s v="California"/>
    <s v="Labels"/>
    <s v="Avery 488"/>
    <n v="1.6379999999999999"/>
    <n v="22.05"/>
    <n v="7"/>
    <n v="10.584"/>
    <n v="846.72"/>
  </r>
  <r>
    <s v="US-2013-155971"/>
    <s v="06/07/2013"/>
    <s v="13/06/2013"/>
    <x v="0"/>
    <x v="0"/>
    <d v="2013-06-07T00:00:00"/>
    <d v="2013-06-13T00:00:00"/>
    <s v="Delay"/>
    <s v="RossBaird"/>
    <s v="United States"/>
    <s v="Los Angeles"/>
    <s v="California"/>
    <s v="Paper"/>
    <s v="Xerox Blank Computer Paper"/>
    <n v="10.589399999999999"/>
    <n v="99.9"/>
    <n v="5"/>
    <n v="46.953000000000003"/>
    <n v="3756.2400000000002"/>
  </r>
  <r>
    <s v="CA-2014-122007"/>
    <s v="03/19/2014"/>
    <s v="21/03/2014"/>
    <x v="3"/>
    <x v="9"/>
    <d v="2014-03-19T00:00:00"/>
    <d v="2014-03-21T00:00:00"/>
    <s v="On Date"/>
    <s v="JasonKlamczynski"/>
    <s v="United States"/>
    <s v="Los Angeles"/>
    <s v="California"/>
    <s v="Appliances"/>
    <s v="Fellowes Basic Home/Office Series Surge Protectors"/>
    <n v="9.2158000000000015"/>
    <n v="90.86"/>
    <n v="7"/>
    <n v="26.349399999999999"/>
    <n v="2107.9519999999998"/>
  </r>
  <r>
    <s v="CA-2014-162250"/>
    <s v="11/25/2014"/>
    <s v="25/11/2014"/>
    <x v="3"/>
    <x v="7"/>
    <d v="2014-11-25T00:00:00"/>
    <d v="2014-11-25T00:00:00"/>
    <s v="On Date"/>
    <s v="PatrickRyan"/>
    <s v="United States"/>
    <s v="San Francisco"/>
    <s v="California"/>
    <s v="Paper"/>
    <s v="Southworth 100% RÃ©sumÃ© Paper, 24lb."/>
    <n v="4.2789999999999999"/>
    <n v="7.78"/>
    <n v="1"/>
    <n v="3.5009999999999999"/>
    <n v="280.08"/>
  </r>
  <r>
    <s v="CA-2012-157028"/>
    <s v="11/28/2012"/>
    <s v="03/12/2012"/>
    <x v="2"/>
    <x v="7"/>
    <d v="2012-11-28T00:00:00"/>
    <d v="2012-12-03T00:00:00"/>
    <s v="On Date"/>
    <s v="MichelleArnett"/>
    <s v="United States"/>
    <s v="Las Cruces"/>
    <s v="New Mexico"/>
    <s v="Art"/>
    <s v="BIC Brite Liner Highlighters"/>
    <n v="2.4011999999999998"/>
    <n v="8.2799999999999994"/>
    <n v="2"/>
    <n v="3.4775999999999998"/>
    <n v="278.20799999999997"/>
  </r>
  <r>
    <s v="US-2014-147655"/>
    <s v="09/05/2014"/>
    <s v="06/09/2014"/>
    <x v="3"/>
    <x v="4"/>
    <d v="2014-09-05T00:00:00"/>
    <d v="2014-09-06T00:00:00"/>
    <s v="On Date"/>
    <s v="AaronSmayling"/>
    <s v="United States"/>
    <s v="Redmond"/>
    <s v="Oregon"/>
    <s v="Binders"/>
    <s v="Avery Trapezoid Extra Heavy Duty 4&quot; Binders"/>
    <n v="20.97"/>
    <n v="88.073999999999998"/>
    <n v="7"/>
    <n v="-58.716000000000001"/>
    <n v="-4697.28"/>
  </r>
  <r>
    <s v="CA-2012-157805"/>
    <s v="08/31/2012"/>
    <s v="04/09/2012"/>
    <x v="2"/>
    <x v="3"/>
    <d v="2012-08-31T00:00:00"/>
    <d v="2012-09-04T00:00:00"/>
    <s v="On Date"/>
    <s v="RickHuthwaite"/>
    <s v="United States"/>
    <s v="San Diego"/>
    <s v="California"/>
    <s v="Phones"/>
    <s v="Toshiba IPT2010-SD IPÂ Telephone"/>
    <n v="102.85260000000001"/>
    <n v="555.96"/>
    <n v="5"/>
    <n v="41.697000000000003"/>
    <n v="3335.76"/>
  </r>
  <r>
    <s v="CA-2014-123029"/>
    <s v="10/01/2014"/>
    <s v="03/10/2014"/>
    <x v="3"/>
    <x v="8"/>
    <d v="2014-10-01T00:00:00"/>
    <d v="2014-10-03T00:00:00"/>
    <s v="On Date"/>
    <s v="BradleyTalbott"/>
    <s v="United States"/>
    <s v="Los Angeles"/>
    <s v="California"/>
    <s v="Accessories"/>
    <s v="Razer Kraken PRO Over Ear PC and Music Headset"/>
    <n v="55.992999999999995"/>
    <n v="159.97999999999999"/>
    <n v="2"/>
    <n v="47.994"/>
    <n v="3839.52"/>
  </r>
  <r>
    <s v="US-2014-166688"/>
    <s v="05/21/2014"/>
    <s v="27/05/2014"/>
    <x v="3"/>
    <x v="2"/>
    <d v="2014-05-21T00:00:00"/>
    <d v="2014-05-27T00:00:00"/>
    <s v="Delay"/>
    <s v="RickDuston"/>
    <s v="United States"/>
    <s v="Las Vegas"/>
    <s v="Nevada"/>
    <s v="Binders"/>
    <s v="Wilson Jones Impact Binders"/>
    <n v="2.6417999999999999"/>
    <n v="8.2880000000000003"/>
    <n v="2"/>
    <n v="3.0044"/>
    <n v="240.352"/>
  </r>
  <r>
    <s v="US-2014-166688"/>
    <s v="05/21/2014"/>
    <s v="27/05/2014"/>
    <x v="3"/>
    <x v="2"/>
    <d v="2014-05-21T00:00:00"/>
    <d v="2014-05-27T00:00:00"/>
    <s v="Delay"/>
    <s v="RickDuston"/>
    <s v="United States"/>
    <s v="Las Vegas"/>
    <s v="Nevada"/>
    <s v="Phones"/>
    <s v="Motorola L703CM"/>
    <n v="116.99249999999999"/>
    <n v="1123.1279999999999"/>
    <n v="9"/>
    <n v="70.195499999999996"/>
    <n v="5615.6399999999994"/>
  </r>
  <r>
    <s v="US-2014-166688"/>
    <s v="05/21/2014"/>
    <s v="27/05/2014"/>
    <x v="3"/>
    <x v="2"/>
    <d v="2014-05-21T00:00:00"/>
    <d v="2014-05-27T00:00:00"/>
    <s v="Delay"/>
    <s v="RickDuston"/>
    <s v="United States"/>
    <s v="Las Vegas"/>
    <s v="Nevada"/>
    <s v="Appliances"/>
    <s v="Fellowes Basic Home/Office Series Surge Protectors"/>
    <n v="9.2157999999999998"/>
    <n v="64.900000000000006"/>
    <n v="5"/>
    <n v="18.821000000000002"/>
    <n v="1505.68"/>
  </r>
  <r>
    <s v="US-2012-106873"/>
    <s v="09/24/2012"/>
    <s v="29/09/2012"/>
    <x v="2"/>
    <x v="4"/>
    <d v="2012-09-24T00:00:00"/>
    <d v="2012-09-29T00:00:00"/>
    <s v="On Date"/>
    <s v="KunstMiller"/>
    <s v="United States"/>
    <s v="Avondale"/>
    <s v="Arizona"/>
    <s v="Art"/>
    <s v="Dixon Ticonderoga Core-Lock Colored Pencils"/>
    <n v="6.1036999999999999"/>
    <n v="14.576000000000001"/>
    <n v="2"/>
    <n v="2.3685999999999998"/>
    <n v="189.488"/>
  </r>
  <r>
    <s v="US-2012-106873"/>
    <s v="09/24/2012"/>
    <s v="29/09/2012"/>
    <x v="2"/>
    <x v="4"/>
    <d v="2012-09-24T00:00:00"/>
    <d v="2012-09-29T00:00:00"/>
    <s v="On Date"/>
    <s v="KunstMiller"/>
    <s v="United States"/>
    <s v="Avondale"/>
    <s v="Arizona"/>
    <s v="Accessories"/>
    <s v="HP Standard 104 key PS/2 Keyboard"/>
    <n v="10.875"/>
    <n v="23.2"/>
    <n v="2"/>
    <n v="1.45"/>
    <n v="116"/>
  </r>
  <r>
    <s v="US-2012-106873"/>
    <s v="09/24/2012"/>
    <s v="29/09/2012"/>
    <x v="2"/>
    <x v="4"/>
    <d v="2012-09-24T00:00:00"/>
    <d v="2012-09-29T00:00:00"/>
    <s v="On Date"/>
    <s v="KunstMiller"/>
    <s v="United States"/>
    <s v="Avondale"/>
    <s v="Arizona"/>
    <s v="Art"/>
    <s v="Newell 317"/>
    <n v="2.0873999999999997"/>
    <n v="16.463999999999999"/>
    <n v="7"/>
    <n v="1.8522000000000001"/>
    <n v="148.17600000000002"/>
  </r>
  <r>
    <s v="CA-2011-102645"/>
    <s v="01/24/2011"/>
    <s v="29/01/2011"/>
    <x v="1"/>
    <x v="5"/>
    <d v="2011-01-24T00:00:00"/>
    <d v="2011-01-29T00:00:00"/>
    <s v="On Date"/>
    <s v="IoniaMcGrath"/>
    <s v="United States"/>
    <s v="Las Vegas"/>
    <s v="Nevada"/>
    <s v="Paper"/>
    <s v="Xerox 195"/>
    <n v="3.4735999999999998"/>
    <n v="40.08"/>
    <n v="6"/>
    <n v="19.238399999999999"/>
    <n v="1539.0719999999999"/>
  </r>
  <r>
    <s v="CA-2013-100300"/>
    <s v="06/25/2013"/>
    <s v="27/06/2013"/>
    <x v="0"/>
    <x v="0"/>
    <d v="2013-06-25T00:00:00"/>
    <d v="2013-06-27T00:00:00"/>
    <s v="On Date"/>
    <s v="MaxJones"/>
    <s v="United States"/>
    <s v="San Diego"/>
    <s v="California"/>
    <s v="Machines"/>
    <s v="Okidata MB760 Printer"/>
    <n v="993.29000000000008"/>
    <n v="4476.8"/>
    <n v="4"/>
    <n v="503.64"/>
    <n v="40291.199999999997"/>
  </r>
  <r>
    <s v="CA-2013-100300"/>
    <s v="06/25/2013"/>
    <s v="27/06/2013"/>
    <x v="0"/>
    <x v="0"/>
    <d v="2013-06-25T00:00:00"/>
    <d v="2013-06-27T00:00:00"/>
    <s v="On Date"/>
    <s v="MaxJones"/>
    <s v="United States"/>
    <s v="San Diego"/>
    <s v="California"/>
    <s v="Paper"/>
    <s v="Xerox 189"/>
    <n v="54.521999999999991"/>
    <n v="104.85"/>
    <n v="1"/>
    <n v="50.328000000000003"/>
    <n v="4026.2400000000002"/>
  </r>
  <r>
    <s v="CA-2013-100300"/>
    <s v="06/25/2013"/>
    <s v="27/06/2013"/>
    <x v="0"/>
    <x v="0"/>
    <d v="2013-06-25T00:00:00"/>
    <d v="2013-06-27T00:00:00"/>
    <s v="On Date"/>
    <s v="MaxJones"/>
    <s v="United States"/>
    <s v="San Diego"/>
    <s v="California"/>
    <s v="Appliances"/>
    <s v="APC 7 Outlet Network SurgeArrest Surge Protector"/>
    <n v="56.335999999999999"/>
    <n v="241.44"/>
    <n v="3"/>
    <n v="72.432000000000002"/>
    <n v="5794.56"/>
  </r>
  <r>
    <s v="US-2013-155768"/>
    <s v="12/02/2013"/>
    <s v="02/12/2013"/>
    <x v="0"/>
    <x v="1"/>
    <d v="2013-12-02T00:00:00"/>
    <d v="2013-12-02T00:00:00"/>
    <s v="On Date"/>
    <s v="LaurelBeltran"/>
    <s v="United States"/>
    <s v="Oxnard"/>
    <s v="California"/>
    <s v="Furnishings"/>
    <s v="Tenex Chairmats For Use With Carpeted Floors"/>
    <n v="15.181000000000001"/>
    <n v="31.96"/>
    <n v="2"/>
    <n v="1.5980000000000001"/>
    <n v="127.84"/>
  </r>
  <r>
    <s v="US-2013-155768"/>
    <s v="12/02/2013"/>
    <s v="02/12/2013"/>
    <x v="0"/>
    <x v="1"/>
    <d v="2013-12-02T00:00:00"/>
    <d v="2013-12-02T00:00:00"/>
    <s v="On Date"/>
    <s v="LaurelBeltran"/>
    <s v="United States"/>
    <s v="Oxnard"/>
    <s v="California"/>
    <s v="Paper"/>
    <s v="Xerox 1886"/>
    <n v="24.907999999999998"/>
    <n v="47.9"/>
    <n v="1"/>
    <n v="22.992000000000001"/>
    <n v="1839.3600000000001"/>
  </r>
  <r>
    <s v="US-2013-155768"/>
    <s v="12/02/2013"/>
    <s v="02/12/2013"/>
    <x v="0"/>
    <x v="1"/>
    <d v="2013-12-02T00:00:00"/>
    <d v="2013-12-02T00:00:00"/>
    <s v="On Date"/>
    <s v="LaurelBeltran"/>
    <s v="United States"/>
    <s v="Oxnard"/>
    <s v="California"/>
    <s v="Storage"/>
    <s v="Sauder Facets Collection Locker/File Cabinet, Sky Alder Finish"/>
    <n v="296.78399999999999"/>
    <n v="1112.94"/>
    <n v="3"/>
    <n v="222.58799999999999"/>
    <n v="17807.04"/>
  </r>
  <r>
    <s v="US-2013-155768"/>
    <s v="12/02/2013"/>
    <s v="02/12/2013"/>
    <x v="0"/>
    <x v="1"/>
    <d v="2013-12-02T00:00:00"/>
    <d v="2013-12-02T00:00:00"/>
    <s v="On Date"/>
    <s v="LaurelBeltran"/>
    <s v="United States"/>
    <s v="Oxnard"/>
    <s v="California"/>
    <s v="Envelopes"/>
    <s v="#10- 4 1/8&quot; x 9 1/2&quot; Security-Tint Envelopes"/>
    <n v="3.8964000000000003"/>
    <n v="22.92"/>
    <n v="3"/>
    <n v="11.2308"/>
    <n v="898.46400000000006"/>
  </r>
  <r>
    <s v="CA-2014-119424"/>
    <s v="06/13/2014"/>
    <s v="15/06/2014"/>
    <x v="3"/>
    <x v="0"/>
    <d v="2014-06-13T00:00:00"/>
    <d v="2014-06-15T00:00:00"/>
    <s v="On Date"/>
    <s v="SarahBrown"/>
    <s v="United States"/>
    <s v="Kent"/>
    <s v="Washington"/>
    <s v="Phones"/>
    <s v="OtterBox Defender Series Case - Samsung Galaxy S4"/>
    <n v="20.993000000000002"/>
    <n v="71.975999999999999"/>
    <n v="3"/>
    <n v="8.9969999999999999"/>
    <n v="719.76"/>
  </r>
  <r>
    <s v="CA-2014-119424"/>
    <s v="06/13/2014"/>
    <s v="15/06/2014"/>
    <x v="3"/>
    <x v="0"/>
    <d v="2014-06-13T00:00:00"/>
    <d v="2014-06-15T00:00:00"/>
    <s v="On Date"/>
    <s v="SarahBrown"/>
    <s v="United States"/>
    <s v="Kent"/>
    <s v="Washington"/>
    <s v="Paper"/>
    <s v="Xerox 203"/>
    <n v="3.3696000000000002"/>
    <n v="19.440000000000001"/>
    <n v="3"/>
    <n v="9.3312000000000008"/>
    <n v="746.49600000000009"/>
  </r>
  <r>
    <s v="CA-2014-156776"/>
    <s v="08/08/2014"/>
    <s v="12/08/2014"/>
    <x v="3"/>
    <x v="3"/>
    <d v="2014-08-08T00:00:00"/>
    <d v="2014-08-12T00:00:00"/>
    <s v="On Date"/>
    <s v="JeremyLonsdale"/>
    <s v="United States"/>
    <s v="Westminster"/>
    <s v="California"/>
    <s v="Phones"/>
    <s v="Polycom VoiceStation 500 ConferenceÂ phone"/>
    <n v="221.21250000000001"/>
    <n v="707.88"/>
    <n v="3"/>
    <n v="44.2425"/>
    <n v="3539.4"/>
  </r>
  <r>
    <s v="CA-2014-156776"/>
    <s v="08/08/2014"/>
    <s v="12/08/2014"/>
    <x v="3"/>
    <x v="3"/>
    <d v="2014-08-08T00:00:00"/>
    <d v="2014-08-12T00:00:00"/>
    <s v="On Date"/>
    <s v="JeremyLonsdale"/>
    <s v="United States"/>
    <s v="Westminster"/>
    <s v="California"/>
    <s v="Binders"/>
    <s v="Cardinal Holdit Business Card Pockets"/>
    <n v="2.5895999999999999"/>
    <n v="11.952"/>
    <n v="3"/>
    <n v="4.1832000000000003"/>
    <n v="334.65600000000001"/>
  </r>
  <r>
    <s v="CA-2014-156776"/>
    <s v="08/08/2014"/>
    <s v="12/08/2014"/>
    <x v="3"/>
    <x v="3"/>
    <d v="2014-08-08T00:00:00"/>
    <d v="2014-08-12T00:00:00"/>
    <s v="On Date"/>
    <s v="JeremyLonsdale"/>
    <s v="United States"/>
    <s v="Westminster"/>
    <s v="California"/>
    <s v="Binders"/>
    <s v="Mead 1st Gear 2&quot; Zipper Binder, Asst. Colors"/>
    <n v="6.4849999999999994"/>
    <n v="31.128"/>
    <n v="3"/>
    <n v="11.673"/>
    <n v="933.84"/>
  </r>
  <r>
    <s v="CA-2014-156776"/>
    <s v="08/08/2014"/>
    <s v="12/08/2014"/>
    <x v="3"/>
    <x v="3"/>
    <d v="2014-08-08T00:00:00"/>
    <d v="2014-08-12T00:00:00"/>
    <s v="On Date"/>
    <s v="JeremyLonsdale"/>
    <s v="United States"/>
    <s v="Westminster"/>
    <s v="California"/>
    <s v="Accessories"/>
    <s v="Sony Micro Vault Click 4 GB USB 2.0 Flash Drive"/>
    <n v="11.988399999999999"/>
    <n v="55.76"/>
    <n v="4"/>
    <n v="7.8064"/>
    <n v="624.51199999999994"/>
  </r>
  <r>
    <s v="CA-2014-156776"/>
    <s v="08/08/2014"/>
    <s v="12/08/2014"/>
    <x v="3"/>
    <x v="3"/>
    <d v="2014-08-08T00:00:00"/>
    <d v="2014-08-12T00:00:00"/>
    <s v="On Date"/>
    <s v="JeremyLonsdale"/>
    <s v="United States"/>
    <s v="Westminster"/>
    <s v="California"/>
    <s v="Paper"/>
    <s v="Xerox 1881"/>
    <n v="6.5083999999999991"/>
    <n v="24.56"/>
    <n v="2"/>
    <n v="11.543200000000001"/>
    <n v="923.45600000000002"/>
  </r>
  <r>
    <s v="CA-2014-156776"/>
    <s v="08/08/2014"/>
    <s v="12/08/2014"/>
    <x v="3"/>
    <x v="3"/>
    <d v="2014-08-08T00:00:00"/>
    <d v="2014-08-12T00:00:00"/>
    <s v="On Date"/>
    <s v="JeremyLonsdale"/>
    <s v="United States"/>
    <s v="Westminster"/>
    <s v="California"/>
    <s v="Furnishings"/>
    <s v="Howard Miller 13-3/4&quot; Diameter Brushed Chrome Round Wall Clock"/>
    <n v="36.225000000000001"/>
    <n v="51.75"/>
    <n v="1"/>
    <n v="15.525"/>
    <n v="1242"/>
  </r>
  <r>
    <s v="CA-2014-156776"/>
    <s v="08/08/2014"/>
    <s v="12/08/2014"/>
    <x v="3"/>
    <x v="3"/>
    <d v="2014-08-08T00:00:00"/>
    <d v="2014-08-12T00:00:00"/>
    <s v="On Date"/>
    <s v="JeremyLonsdale"/>
    <s v="United States"/>
    <s v="Westminster"/>
    <s v="California"/>
    <s v="Chairs"/>
    <s v="Global Enterprise Series Seating Low-Back Swivel/Tilt Chairs"/>
    <n v="181.286"/>
    <n v="207.184"/>
    <n v="1"/>
    <n v="25.898"/>
    <n v="2071.84"/>
  </r>
  <r>
    <s v="CA-2014-156776"/>
    <s v="08/08/2014"/>
    <s v="12/08/2014"/>
    <x v="3"/>
    <x v="3"/>
    <d v="2014-08-08T00:00:00"/>
    <d v="2014-08-12T00:00:00"/>
    <s v="On Date"/>
    <s v="JeremyLonsdale"/>
    <s v="United States"/>
    <s v="Westminster"/>
    <s v="California"/>
    <s v="Appliances"/>
    <s v="3.6 Cubic Foot Counter Height Office Refrigerator"/>
    <n v="212.12639999999999"/>
    <n v="1473.1"/>
    <n v="5"/>
    <n v="412.46800000000002"/>
    <n v="32997.440000000002"/>
  </r>
  <r>
    <s v="CA-2011-146843"/>
    <s v="11/30/2011"/>
    <s v="06/12/2011"/>
    <x v="1"/>
    <x v="7"/>
    <d v="2011-11-30T00:00:00"/>
    <d v="2011-12-06T00:00:00"/>
    <s v="Delay"/>
    <s v="PhilipBrown"/>
    <s v="United States"/>
    <s v="Avondale"/>
    <s v="Arizona"/>
    <s v="Supplies"/>
    <s v="Acme Office Executive Series Stainless Steel Trimmers"/>
    <n v="6.3418000000000001"/>
    <n v="47.991999999999997"/>
    <n v="7"/>
    <n v="3.5994000000000002"/>
    <n v="287.952"/>
  </r>
  <r>
    <s v="CA-2011-146843"/>
    <s v="11/30/2011"/>
    <s v="06/12/2011"/>
    <x v="1"/>
    <x v="7"/>
    <d v="2011-11-30T00:00:00"/>
    <d v="2011-12-06T00:00:00"/>
    <s v="Delay"/>
    <s v="PhilipBrown"/>
    <s v="United States"/>
    <s v="Avondale"/>
    <s v="Arizona"/>
    <s v="Accessories"/>
    <s v="Memorex 25GB 6X Branded Blu-Ray Recordable Disc, 30/Pack"/>
    <n v="29.7135"/>
    <n v="102.24"/>
    <n v="4"/>
    <n v="-16.614000000000001"/>
    <n v="-1329.1200000000001"/>
  </r>
  <r>
    <s v="CA-2011-103310"/>
    <s v="05/10/2011"/>
    <s v="15/05/2011"/>
    <x v="1"/>
    <x v="2"/>
    <d v="2011-05-10T00:00:00"/>
    <d v="2011-05-15T00:00:00"/>
    <s v="On Date"/>
    <s v="GregMatthias"/>
    <s v="United States"/>
    <s v="San Jose"/>
    <s v="California"/>
    <s v="Paper"/>
    <s v="Southworth 25% Cotton Premium Laser Paper and Envelopes"/>
    <n v="10.3896"/>
    <n v="39.96"/>
    <n v="2"/>
    <n v="19.180800000000001"/>
    <n v="1534.4640000000002"/>
  </r>
  <r>
    <s v="CA-2011-103310"/>
    <s v="05/10/2011"/>
    <s v="15/05/2011"/>
    <x v="1"/>
    <x v="2"/>
    <d v="2011-05-10T00:00:00"/>
    <d v="2011-05-15T00:00:00"/>
    <s v="On Date"/>
    <s v="GregMatthias"/>
    <s v="United States"/>
    <s v="San Jose"/>
    <s v="California"/>
    <s v="Phones"/>
    <s v="Wilson Electronics DB Pro Signal Booster"/>
    <n v="261.33999999999997"/>
    <n v="1432"/>
    <n v="5"/>
    <n v="125.3"/>
    <n v="10024"/>
  </r>
  <r>
    <s v="CA-2011-103310"/>
    <s v="05/10/2011"/>
    <s v="15/05/2011"/>
    <x v="1"/>
    <x v="2"/>
    <d v="2011-05-10T00:00:00"/>
    <d v="2011-05-15T00:00:00"/>
    <s v="On Date"/>
    <s v="GregMatthias"/>
    <s v="United States"/>
    <s v="San Jose"/>
    <s v="California"/>
    <s v="Supplies"/>
    <s v="Acme Design Stainless Steel Bent Scissors"/>
    <n v="4.9931999999999999"/>
    <n v="41.04"/>
    <n v="6"/>
    <n v="11.0808"/>
    <n v="886.46399999999994"/>
  </r>
  <r>
    <s v="CA-2011-103310"/>
    <s v="05/10/2011"/>
    <s v="15/05/2011"/>
    <x v="1"/>
    <x v="2"/>
    <d v="2011-05-10T00:00:00"/>
    <d v="2011-05-15T00:00:00"/>
    <s v="On Date"/>
    <s v="GregMatthias"/>
    <s v="United States"/>
    <s v="San Jose"/>
    <s v="California"/>
    <s v="Chairs"/>
    <s v="Hon Pagoda Stacking Chairs"/>
    <n v="224.68599999999998"/>
    <n v="256.78399999999999"/>
    <n v="1"/>
    <n v="32.097999999999999"/>
    <n v="2567.84"/>
  </r>
  <r>
    <s v="CA-2013-104689"/>
    <s v="12/02/2013"/>
    <s v="06/12/2013"/>
    <x v="0"/>
    <x v="1"/>
    <d v="2013-12-02T00:00:00"/>
    <d v="2013-12-06T00:00:00"/>
    <s v="On Date"/>
    <s v="FredHopkins"/>
    <s v="United States"/>
    <s v="Los Angeles"/>
    <s v="California"/>
    <s v="Art"/>
    <s v="Sanford Colorific Colored Pencils, 12/Box"/>
    <n v="2.016"/>
    <n v="23.04"/>
    <n v="8"/>
    <n v="6.9119999999999999"/>
    <n v="552.96"/>
  </r>
  <r>
    <s v="CA-2014-141747"/>
    <s v="08/04/2014"/>
    <s v="09/08/2014"/>
    <x v="3"/>
    <x v="3"/>
    <d v="2014-08-04T00:00:00"/>
    <d v="2014-08-09T00:00:00"/>
    <s v="On Date"/>
    <s v="ScotCoram"/>
    <s v="United States"/>
    <s v="Seattle"/>
    <s v="Washington"/>
    <s v="Storage"/>
    <s v="Letter/Legal File Tote with Clear Snap-On Lid, Black Granite"/>
    <n v="11.884399999999999"/>
    <n v="16.059999999999999"/>
    <n v="1"/>
    <n v="4.1756000000000002"/>
    <n v="334.048"/>
  </r>
  <r>
    <s v="CA-2012-167479"/>
    <s v="03/14/2012"/>
    <s v="19/03/2012"/>
    <x v="2"/>
    <x v="9"/>
    <d v="2012-03-14T00:00:00"/>
    <d v="2012-03-19T00:00:00"/>
    <s v="On Date"/>
    <s v="ArianneIrving"/>
    <s v="United States"/>
    <s v="Roseville"/>
    <s v="California"/>
    <s v="Paper"/>
    <s v="Xerox 223"/>
    <n v="3.3696000000000002"/>
    <n v="19.440000000000001"/>
    <n v="3"/>
    <n v="9.3312000000000008"/>
    <n v="746.49600000000009"/>
  </r>
  <r>
    <s v="CA-2011-144071"/>
    <s v="12/08/2011"/>
    <s v="15/12/2011"/>
    <x v="1"/>
    <x v="1"/>
    <d v="2011-12-08T00:00:00"/>
    <d v="2011-12-15T00:00:00"/>
    <s v="Delay"/>
    <s v="DennyJoy"/>
    <s v="United States"/>
    <s v="San Francisco"/>
    <s v="California"/>
    <s v="Furnishings"/>
    <s v="Luxo Economy Swing Arm Lamp"/>
    <n v="14.356800000000002"/>
    <n v="39.880000000000003"/>
    <n v="2"/>
    <n v="11.166399999999999"/>
    <n v="893.3119999999999"/>
  </r>
  <r>
    <s v="CA-2011-144071"/>
    <s v="12/08/2011"/>
    <s v="15/12/2011"/>
    <x v="1"/>
    <x v="1"/>
    <d v="2011-12-08T00:00:00"/>
    <d v="2011-12-15T00:00:00"/>
    <s v="Delay"/>
    <s v="DennyJoy"/>
    <s v="United States"/>
    <s v="San Francisco"/>
    <s v="California"/>
    <s v="Furnishings"/>
    <s v="DAX Natural Wood-Tone Poster Frame"/>
    <n v="16.947200000000002"/>
    <n v="79.44"/>
    <n v="3"/>
    <n v="28.598400000000002"/>
    <n v="2287.8720000000003"/>
  </r>
  <r>
    <s v="CA-2013-152646"/>
    <s v="11/22/2013"/>
    <s v="27/11/2013"/>
    <x v="0"/>
    <x v="7"/>
    <d v="2013-11-22T00:00:00"/>
    <d v="2013-11-27T00:00:00"/>
    <s v="On Date"/>
    <s v="TiffanyHouse"/>
    <s v="United States"/>
    <s v="Los Angeles"/>
    <s v="California"/>
    <s v="Paper"/>
    <s v="Xerox 222"/>
    <n v="3.3695999999999997"/>
    <n v="32.4"/>
    <n v="5"/>
    <n v="15.552"/>
    <n v="1244.1599999999999"/>
  </r>
  <r>
    <s v="CA-2014-140515"/>
    <s v="03/20/2014"/>
    <s v="25/03/2014"/>
    <x v="3"/>
    <x v="9"/>
    <d v="2014-03-20T00:00:00"/>
    <d v="2014-03-25T00:00:00"/>
    <s v="On Date"/>
    <s v="GeorgeZrebassa"/>
    <s v="United States"/>
    <s v="Los Angeles"/>
    <s v="California"/>
    <s v="Appliances"/>
    <s v="Belkin 5 Outlet SurgeMaster Power Centers"/>
    <n v="39.2256"/>
    <n v="381.36"/>
    <n v="7"/>
    <n v="106.7808"/>
    <n v="8542.4639999999999"/>
  </r>
  <r>
    <s v="CA-2011-153619"/>
    <s v="11/03/2011"/>
    <s v="03/11/2011"/>
    <x v="1"/>
    <x v="7"/>
    <d v="2011-11-03T00:00:00"/>
    <d v="2011-11-03T00:00:00"/>
    <s v="On Date"/>
    <s v="TracyCollins"/>
    <s v="United States"/>
    <s v="Los Angeles"/>
    <s v="California"/>
    <s v="Art"/>
    <s v="Prang Dustless Chalk Sticks"/>
    <n v="0.84"/>
    <n v="6.72"/>
    <n v="4"/>
    <n v="3.36"/>
    <n v="268.8"/>
  </r>
  <r>
    <s v="CA-2014-133718"/>
    <s v="07/24/2014"/>
    <s v="27/07/2014"/>
    <x v="3"/>
    <x v="6"/>
    <d v="2014-07-24T00:00:00"/>
    <d v="2014-07-27T00:00:00"/>
    <s v="On Date"/>
    <s v="TracyBlumstein"/>
    <s v="United States"/>
    <s v="Los Angeles"/>
    <s v="California"/>
    <s v="Binders"/>
    <s v="Cardinal HOLDit! Binder Insert Strips,Extra Strips"/>
    <n v="3.2282999999999999"/>
    <n v="15.192"/>
    <n v="3"/>
    <n v="5.5071000000000003"/>
    <n v="440.56800000000004"/>
  </r>
  <r>
    <s v="CA-2014-133718"/>
    <s v="07/24/2014"/>
    <s v="27/07/2014"/>
    <x v="3"/>
    <x v="6"/>
    <d v="2014-07-24T00:00:00"/>
    <d v="2014-07-27T00:00:00"/>
    <s v="On Date"/>
    <s v="TracyBlumstein"/>
    <s v="United States"/>
    <s v="Los Angeles"/>
    <s v="California"/>
    <s v="Paper"/>
    <s v="Weyerhaeuser First Choice Laser/Copy Paper (20Lb. and 88 Bright)"/>
    <n v="3.3696000000000002"/>
    <n v="58.32"/>
    <n v="9"/>
    <n v="27.993600000000001"/>
    <n v="2239.4880000000003"/>
  </r>
  <r>
    <s v="CA-2011-148383"/>
    <s v="12/27/2011"/>
    <s v="31/12/2011"/>
    <x v="1"/>
    <x v="1"/>
    <d v="2011-12-27T00:00:00"/>
    <d v="2011-12-31T00:00:00"/>
    <s v="On Date"/>
    <s v="ResiPÃ¶lking"/>
    <s v="United States"/>
    <s v="Phoenix"/>
    <s v="Arizona"/>
    <s v="Binders"/>
    <s v="GBC DocuBind 300 Electric Binding Machine"/>
    <n v="273.50959999999998"/>
    <n v="946.76400000000001"/>
    <n v="6"/>
    <n v="-694.29359999999997"/>
    <n v="-55543.487999999998"/>
  </r>
  <r>
    <s v="CA-2013-126732"/>
    <s v="09/03/2013"/>
    <s v="07/09/2013"/>
    <x v="0"/>
    <x v="4"/>
    <d v="2013-09-03T00:00:00"/>
    <d v="2013-09-07T00:00:00"/>
    <s v="On Date"/>
    <s v="LenaRadford"/>
    <s v="United States"/>
    <s v="Los Angeles"/>
    <s v="California"/>
    <s v="Furnishings"/>
    <s v="Ultra Door Pull Handle"/>
    <n v="7.0484000000000009"/>
    <n v="94.68"/>
    <n v="9"/>
    <n v="31.244399999999999"/>
    <n v="2499.5519999999997"/>
  </r>
  <r>
    <s v="CA-2013-126732"/>
    <s v="09/03/2013"/>
    <s v="07/09/2013"/>
    <x v="0"/>
    <x v="4"/>
    <d v="2013-09-03T00:00:00"/>
    <d v="2013-09-07T00:00:00"/>
    <s v="On Date"/>
    <s v="LenaRadford"/>
    <s v="United States"/>
    <s v="Los Angeles"/>
    <s v="California"/>
    <s v="Storage"/>
    <s v="Akro Stacking Bins"/>
    <n v="7.5744000000000007"/>
    <n v="23.67"/>
    <n v="3"/>
    <n v="0.94679999999999997"/>
    <n v="75.744"/>
  </r>
  <r>
    <s v="CA-2013-126732"/>
    <s v="09/03/2013"/>
    <s v="07/09/2013"/>
    <x v="0"/>
    <x v="4"/>
    <d v="2013-09-03T00:00:00"/>
    <d v="2013-09-07T00:00:00"/>
    <s v="On Date"/>
    <s v="LenaRadford"/>
    <s v="United States"/>
    <s v="Los Angeles"/>
    <s v="California"/>
    <s v="Phones"/>
    <s v="Cisco Unified IP Phone 7945G VoIP phone"/>
    <n v="255.74249999999998"/>
    <n v="1091.1679999999999"/>
    <n v="4"/>
    <n v="68.197999999999993"/>
    <n v="5455.8399999999992"/>
  </r>
  <r>
    <s v="CA-2013-126732"/>
    <s v="09/03/2013"/>
    <s v="07/09/2013"/>
    <x v="0"/>
    <x v="4"/>
    <d v="2013-09-03T00:00:00"/>
    <d v="2013-09-07T00:00:00"/>
    <s v="On Date"/>
    <s v="LenaRadford"/>
    <s v="United States"/>
    <s v="Los Angeles"/>
    <s v="California"/>
    <s v="Art"/>
    <s v="Blackstonian Pencils"/>
    <n v="1.9224000000000003"/>
    <n v="18.690000000000001"/>
    <n v="7"/>
    <n v="5.2332000000000001"/>
    <n v="418.65600000000001"/>
  </r>
  <r>
    <s v="CA-2013-126732"/>
    <s v="09/03/2013"/>
    <s v="07/09/2013"/>
    <x v="0"/>
    <x v="4"/>
    <d v="2013-09-03T00:00:00"/>
    <d v="2013-09-07T00:00:00"/>
    <s v="On Date"/>
    <s v="LenaRadford"/>
    <s v="United States"/>
    <s v="Los Angeles"/>
    <s v="California"/>
    <s v="Tables"/>
    <s v="Chromcraft Rectangular Conference Tables"/>
    <n v="180.09719999999999"/>
    <n v="568.72799999999995"/>
    <n v="3"/>
    <n v="28.436399999999999"/>
    <n v="2274.9119999999998"/>
  </r>
  <r>
    <s v="CA-2013-126732"/>
    <s v="09/03/2013"/>
    <s v="07/09/2013"/>
    <x v="0"/>
    <x v="4"/>
    <d v="2013-09-03T00:00:00"/>
    <d v="2013-09-07T00:00:00"/>
    <s v="On Date"/>
    <s v="LenaRadford"/>
    <s v="United States"/>
    <s v="Los Angeles"/>
    <s v="California"/>
    <s v="Binders"/>
    <s v="SpineVue Locking Slant-D Ring Binders by Cardinal"/>
    <n v="4.7528000000000006"/>
    <n v="7.3120000000000003"/>
    <n v="1"/>
    <n v="2.5592000000000001"/>
    <n v="204.73600000000002"/>
  </r>
  <r>
    <s v="CA-2011-113271"/>
    <s v="07/09/2011"/>
    <s v="14/07/2011"/>
    <x v="1"/>
    <x v="6"/>
    <d v="2011-07-09T00:00:00"/>
    <d v="2011-07-14T00:00:00"/>
    <s v="On Date"/>
    <s v="DarrinSayre"/>
    <s v="United States"/>
    <s v="San Francisco"/>
    <s v="California"/>
    <s v="Binders"/>
    <s v="Avery Hidden Tab Dividers for Binding Systems"/>
    <n v="1.6092"/>
    <n v="14.304"/>
    <n v="6"/>
    <n v="4.6487999999999996"/>
    <n v="371.904"/>
  </r>
  <r>
    <s v="CA-2011-113271"/>
    <s v="07/09/2011"/>
    <s v="14/07/2011"/>
    <x v="1"/>
    <x v="6"/>
    <d v="2011-07-09T00:00:00"/>
    <d v="2011-07-14T00:00:00"/>
    <s v="On Date"/>
    <s v="DarrinSayre"/>
    <s v="United States"/>
    <s v="San Francisco"/>
    <s v="California"/>
    <s v="Bookcases"/>
    <s v="Bush Heritage Pine Collection 5-Shelf Bookcase, Albany Pine Finish, *Special Order"/>
    <n v="112.78399999999999"/>
    <n v="119.833"/>
    <n v="1"/>
    <n v="7.0490000000000004"/>
    <n v="563.92000000000007"/>
  </r>
  <r>
    <s v="CA-2011-113271"/>
    <s v="07/09/2011"/>
    <s v="14/07/2011"/>
    <x v="1"/>
    <x v="6"/>
    <d v="2011-07-09T00:00:00"/>
    <d v="2011-07-14T00:00:00"/>
    <s v="On Date"/>
    <s v="DarrinSayre"/>
    <s v="United States"/>
    <s v="San Francisco"/>
    <s v="California"/>
    <s v="Art"/>
    <s v="Prang Drawing Pencil Set"/>
    <n v="1.6679999999999997"/>
    <n v="5.56"/>
    <n v="2"/>
    <n v="2.2240000000000002"/>
    <n v="177.92000000000002"/>
  </r>
  <r>
    <s v="CA-2011-113271"/>
    <s v="07/09/2011"/>
    <s v="14/07/2011"/>
    <x v="1"/>
    <x v="6"/>
    <d v="2011-07-09T00:00:00"/>
    <d v="2011-07-14T00:00:00"/>
    <s v="On Date"/>
    <s v="DarrinSayre"/>
    <s v="United States"/>
    <s v="San Francisco"/>
    <s v="California"/>
    <s v="Paper"/>
    <s v="Xerox 1967"/>
    <n v="3.3695999999999997"/>
    <n v="32.4"/>
    <n v="5"/>
    <n v="15.552"/>
    <n v="1244.1599999999999"/>
  </r>
  <r>
    <s v="CA-2014-130106"/>
    <s v="05/23/2014"/>
    <s v="27/05/2014"/>
    <x v="3"/>
    <x v="2"/>
    <d v="2014-05-23T00:00:00"/>
    <d v="2014-05-27T00:00:00"/>
    <s v="On Date"/>
    <s v="VickyFreymann"/>
    <s v="United States"/>
    <s v="San Francisco"/>
    <s v="California"/>
    <s v="Art"/>
    <s v="Newell 350"/>
    <n v="2.3287999999999998"/>
    <n v="9.84"/>
    <n v="3"/>
    <n v="2.8536000000000001"/>
    <n v="228.28800000000001"/>
  </r>
  <r>
    <s v="CA-2014-130106"/>
    <s v="05/23/2014"/>
    <s v="27/05/2014"/>
    <x v="3"/>
    <x v="2"/>
    <d v="2014-05-23T00:00:00"/>
    <d v="2014-05-27T00:00:00"/>
    <s v="On Date"/>
    <s v="VickyFreymann"/>
    <s v="United States"/>
    <s v="San Francisco"/>
    <s v="California"/>
    <s v="Art"/>
    <s v="Newell 333"/>
    <n v="2.0571999999999999"/>
    <n v="2.78"/>
    <n v="1"/>
    <n v="0.7228"/>
    <n v="57.823999999999998"/>
  </r>
  <r>
    <s v="CA-2014-155712"/>
    <s v="03/03/2014"/>
    <s v="09/03/2014"/>
    <x v="3"/>
    <x v="9"/>
    <d v="2014-03-03T00:00:00"/>
    <d v="2014-03-09T00:00:00"/>
    <s v="Delay"/>
    <s v="KenDana"/>
    <s v="United States"/>
    <s v="Los Angeles"/>
    <s v="California"/>
    <s v="Binders"/>
    <s v="Catalog Binders with Expanding Posts"/>
    <n v="37.003999999999998"/>
    <n v="107.648"/>
    <n v="2"/>
    <n v="33.64"/>
    <n v="2691.2"/>
  </r>
  <r>
    <s v="CA-2014-111388"/>
    <s v="09/03/2014"/>
    <s v="03/09/2014"/>
    <x v="3"/>
    <x v="4"/>
    <d v="2014-09-03T00:00:00"/>
    <d v="2014-09-03T00:00:00"/>
    <s v="On Date"/>
    <s v="StephanieUlpright"/>
    <s v="United States"/>
    <s v="Seattle"/>
    <s v="Washington"/>
    <s v="Chairs"/>
    <s v="Global Leather Task Chair, Black"/>
    <n v="72.891900000000007"/>
    <n v="215.976"/>
    <n v="3"/>
    <n v="-2.6997"/>
    <n v="-215.976"/>
  </r>
  <r>
    <s v="CA-2011-125759"/>
    <s v="02/09/2011"/>
    <s v="10/02/2011"/>
    <x v="1"/>
    <x v="11"/>
    <d v="2011-02-09T00:00:00"/>
    <d v="2011-02-10T00:00:00"/>
    <s v="On Date"/>
    <s v="NathanMautz"/>
    <s v="United States"/>
    <s v="North Las Vegas"/>
    <s v="Nevada"/>
    <s v="Furnishings"/>
    <s v="Master Caster Door Stop, Large Brown"/>
    <n v="4.5136000000000003"/>
    <n v="14.56"/>
    <n v="2"/>
    <n v="5.5327999999999999"/>
    <n v="442.62400000000002"/>
  </r>
  <r>
    <s v="US-2011-134054"/>
    <s v="10/10/2011"/>
    <s v="10/10/2011"/>
    <x v="1"/>
    <x v="8"/>
    <d v="2011-10-10T00:00:00"/>
    <d v="2011-10-10T00:00:00"/>
    <s v="On Date"/>
    <s v="FredChung"/>
    <s v="United States"/>
    <s v="Albuquerque"/>
    <s v="New Mexico"/>
    <s v="Art"/>
    <s v="Dixon Ticonderoga Core-Lock Colored Pencils, 48-Color Set"/>
    <n v="20.467999999999996"/>
    <n v="255.85"/>
    <n v="7"/>
    <n v="112.574"/>
    <n v="9005.92"/>
  </r>
  <r>
    <s v="CA-2013-166772"/>
    <s v="09/21/2013"/>
    <s v="25/09/2013"/>
    <x v="0"/>
    <x v="4"/>
    <d v="2013-09-21T00:00:00"/>
    <d v="2013-09-25T00:00:00"/>
    <s v="On Date"/>
    <s v="HeatherJas"/>
    <s v="United States"/>
    <s v="Seattle"/>
    <s v="Washington"/>
    <s v="Bookcases"/>
    <s v="O'Sullivan 5-Shelf Heavy-Duty Bookcases"/>
    <n v="61.454999999999998"/>
    <n v="163.88"/>
    <n v="2"/>
    <n v="40.97"/>
    <n v="3277.6"/>
  </r>
  <r>
    <s v="CA-2014-102218"/>
    <s v="09/03/2014"/>
    <s v="05/09/2014"/>
    <x v="3"/>
    <x v="4"/>
    <d v="2014-09-03T00:00:00"/>
    <d v="2014-09-05T00:00:00"/>
    <s v="On Date"/>
    <s v="LukeWeiss"/>
    <s v="United States"/>
    <s v="Fort Collins"/>
    <s v="Colorado"/>
    <s v="Labels"/>
    <s v="Avery 519"/>
    <n v="3.8742999999999999"/>
    <n v="11.696"/>
    <n v="2"/>
    <n v="3.9474"/>
    <n v="315.79200000000003"/>
  </r>
  <r>
    <s v="CA-2011-111857"/>
    <s v="04/23/2011"/>
    <s v="26/04/2011"/>
    <x v="1"/>
    <x v="10"/>
    <d v="2011-04-23T00:00:00"/>
    <d v="2011-04-26T00:00:00"/>
    <s v="On Date"/>
    <s v="NathanMautz"/>
    <s v="United States"/>
    <s v="San Francisco"/>
    <s v="California"/>
    <s v="Paper"/>
    <s v="Xerox 1891"/>
    <n v="25.922299999999996"/>
    <n v="48.91"/>
    <n v="1"/>
    <n v="22.9877"/>
    <n v="1839.0160000000001"/>
  </r>
  <r>
    <s v="CA-2012-137603"/>
    <s v="09/19/2012"/>
    <s v="24/09/2012"/>
    <x v="2"/>
    <x v="4"/>
    <d v="2012-09-19T00:00:00"/>
    <d v="2012-09-24T00:00:00"/>
    <s v="On Date"/>
    <s v="MarcHarrigan"/>
    <s v="United States"/>
    <s v="Santa Fe"/>
    <s v="New Mexico"/>
    <s v="Art"/>
    <s v="Newell 323"/>
    <n v="1.2432000000000001"/>
    <n v="8.4"/>
    <n v="5"/>
    <n v="2.1840000000000002"/>
    <n v="174.72000000000003"/>
  </r>
  <r>
    <s v="CA-2011-128237"/>
    <s v="03/25/2011"/>
    <s v="30/03/2011"/>
    <x v="1"/>
    <x v="9"/>
    <d v="2011-03-25T00:00:00"/>
    <d v="2011-03-30T00:00:00"/>
    <s v="On Date"/>
    <s v="ChristinaAnderson"/>
    <s v="United States"/>
    <s v="San Francisco"/>
    <s v="California"/>
    <s v="Art"/>
    <s v="Newell 35"/>
    <n v="2.3287999999999998"/>
    <n v="6.56"/>
    <n v="2"/>
    <n v="1.9024000000000001"/>
    <n v="152.19200000000001"/>
  </r>
  <r>
    <s v="CA-2011-128237"/>
    <s v="03/25/2011"/>
    <s v="30/03/2011"/>
    <x v="1"/>
    <x v="9"/>
    <d v="2011-03-25T00:00:00"/>
    <d v="2011-03-30T00:00:00"/>
    <s v="On Date"/>
    <s v="ChristinaAnderson"/>
    <s v="United States"/>
    <s v="San Francisco"/>
    <s v="California"/>
    <s v="Art"/>
    <s v="Eberhard Faber 3 1/2&quot; Golf Pencils"/>
    <n v="5.58"/>
    <n v="14.88"/>
    <n v="2"/>
    <n v="3.72"/>
    <n v="297.60000000000002"/>
  </r>
  <r>
    <s v="CA-2011-128237"/>
    <s v="03/25/2011"/>
    <s v="30/03/2011"/>
    <x v="1"/>
    <x v="9"/>
    <d v="2011-03-25T00:00:00"/>
    <d v="2011-03-30T00:00:00"/>
    <s v="On Date"/>
    <s v="ChristinaAnderson"/>
    <s v="United States"/>
    <s v="San Francisco"/>
    <s v="California"/>
    <s v="Accessories"/>
    <s v="ImationÂ SwivelÂ Flash DriveÂ USBÂ flash driveÂ - 8 GB"/>
    <n v="7.3904999999999994"/>
    <n v="45.48"/>
    <n v="4"/>
    <n v="15.917999999999999"/>
    <n v="1273.44"/>
  </r>
  <r>
    <s v="CA-2011-128237"/>
    <s v="03/25/2011"/>
    <s v="30/03/2011"/>
    <x v="1"/>
    <x v="9"/>
    <d v="2011-03-25T00:00:00"/>
    <d v="2011-03-30T00:00:00"/>
    <s v="On Date"/>
    <s v="ChristinaAnderson"/>
    <s v="United States"/>
    <s v="San Francisco"/>
    <s v="California"/>
    <s v="Art"/>
    <s v="BIC Brite Liner Grip Highlighters, Assorted, 5/Pack"/>
    <n v="2.5864000000000003"/>
    <n v="25.44"/>
    <n v="6"/>
    <n v="9.9215999999999998"/>
    <n v="793.72799999999995"/>
  </r>
  <r>
    <s v="CA-2014-121853"/>
    <s v="09/24/2014"/>
    <s v="30/09/2014"/>
    <x v="3"/>
    <x v="4"/>
    <d v="2014-09-24T00:00:00"/>
    <d v="2014-09-30T00:00:00"/>
    <s v="Delay"/>
    <s v="DuaneBenoit"/>
    <s v="United States"/>
    <s v="Los Angeles"/>
    <s v="California"/>
    <s v="Paper"/>
    <s v="Xerox 1909"/>
    <n v="14.245199999999999"/>
    <n v="211.04"/>
    <n v="8"/>
    <n v="97.078400000000002"/>
    <n v="7766.2719999999999"/>
  </r>
  <r>
    <s v="CA-2014-121853"/>
    <s v="09/24/2014"/>
    <s v="30/09/2014"/>
    <x v="3"/>
    <x v="4"/>
    <d v="2014-09-24T00:00:00"/>
    <d v="2014-09-30T00:00:00"/>
    <s v="Delay"/>
    <s v="DuaneBenoit"/>
    <s v="United States"/>
    <s v="Los Angeles"/>
    <s v="California"/>
    <s v="Chairs"/>
    <s v="GuestStacker Chair with Chrome Finish Legs"/>
    <n v="267.66720000000004"/>
    <n v="594.81600000000003"/>
    <n v="2"/>
    <n v="59.4816"/>
    <n v="4758.5280000000002"/>
  </r>
  <r>
    <s v="CA-2014-121853"/>
    <s v="09/24/2014"/>
    <s v="30/09/2014"/>
    <x v="3"/>
    <x v="4"/>
    <d v="2014-09-24T00:00:00"/>
    <d v="2014-09-30T00:00:00"/>
    <s v="Delay"/>
    <s v="DuaneBenoit"/>
    <s v="United States"/>
    <s v="Los Angeles"/>
    <s v="California"/>
    <s v="Binders"/>
    <s v="Ibico Plastic Spiral Binding Combs"/>
    <n v="16.415999999999997"/>
    <n v="72.959999999999994"/>
    <n v="3"/>
    <n v="23.712"/>
    <n v="1896.96"/>
  </r>
  <r>
    <s v="US-2014-130687"/>
    <s v="09/08/2014"/>
    <s v="11/09/2014"/>
    <x v="3"/>
    <x v="4"/>
    <d v="2014-09-08T00:00:00"/>
    <d v="2014-09-11T00:00:00"/>
    <s v="On Date"/>
    <s v="PhillipFlathmann"/>
    <s v="United States"/>
    <s v="Edmonds"/>
    <s v="Washington"/>
    <s v="Furnishings"/>
    <s v="DAX Two-Tone Silver Metal Document Frame"/>
    <n v="11.536799999999998"/>
    <n v="80.959999999999994"/>
    <n v="4"/>
    <n v="34.812800000000003"/>
    <n v="2785.0240000000003"/>
  </r>
  <r>
    <s v="US-2014-130687"/>
    <s v="09/08/2014"/>
    <s v="11/09/2014"/>
    <x v="3"/>
    <x v="4"/>
    <d v="2014-09-08T00:00:00"/>
    <d v="2014-09-11T00:00:00"/>
    <s v="On Date"/>
    <s v="PhillipFlathmann"/>
    <s v="United States"/>
    <s v="Edmonds"/>
    <s v="Washington"/>
    <s v="Phones"/>
    <s v="Konftel 250 ConferenceÂ phoneÂ - Charcoal black"/>
    <n v="210.76679999999999"/>
    <n v="455.71199999999999"/>
    <n v="2"/>
    <n v="34.178400000000003"/>
    <n v="2734.2720000000004"/>
  </r>
  <r>
    <s v="US-2014-130687"/>
    <s v="09/08/2014"/>
    <s v="11/09/2014"/>
    <x v="3"/>
    <x v="4"/>
    <d v="2014-09-08T00:00:00"/>
    <d v="2014-09-11T00:00:00"/>
    <s v="On Date"/>
    <s v="PhillipFlathmann"/>
    <s v="United States"/>
    <s v="Edmonds"/>
    <s v="Washington"/>
    <s v="Art"/>
    <s v="Boston 1799 Powerhouse Electric Pencil Sharpener"/>
    <n v="18.7056"/>
    <n v="25.98"/>
    <n v="1"/>
    <n v="7.2744"/>
    <n v="581.952"/>
  </r>
  <r>
    <s v="CA-2012-164497"/>
    <s v="11/28/2012"/>
    <s v="30/11/2012"/>
    <x v="2"/>
    <x v="7"/>
    <d v="2012-11-28T00:00:00"/>
    <d v="2012-11-30T00:00:00"/>
    <s v="On Date"/>
    <s v="AshleyJarboe"/>
    <s v="United States"/>
    <s v="San Francisco"/>
    <s v="California"/>
    <s v="Appliances"/>
    <s v="Holmes Visible Mist Ultrasonic Humidifier with 2.3-Gallon Output per Day, Replacement Filter"/>
    <n v="7.4711999999999996"/>
    <n v="45.28"/>
    <n v="4"/>
    <n v="15.395200000000001"/>
    <n v="1231.616"/>
  </r>
  <r>
    <s v="CA-2013-108056"/>
    <s v="09/30/2013"/>
    <s v="04/10/2013"/>
    <x v="0"/>
    <x v="4"/>
    <d v="2013-09-30T00:00:00"/>
    <d v="2013-10-04T00:00:00"/>
    <s v="On Date"/>
    <s v="ErinSmith"/>
    <s v="United States"/>
    <s v="Springfield"/>
    <s v="Oregon"/>
    <s v="Phones"/>
    <s v="Wilson Electronics DB Pro Signal Booster"/>
    <n v="261.34000000000003"/>
    <n v="859.2"/>
    <n v="3"/>
    <n v="75.180000000000007"/>
    <n v="6014.4000000000005"/>
  </r>
  <r>
    <s v="CA-2014-130715"/>
    <s v="09/17/2014"/>
    <s v="21/09/2014"/>
    <x v="3"/>
    <x v="4"/>
    <d v="2014-09-17T00:00:00"/>
    <d v="2014-09-21T00:00:00"/>
    <s v="On Date"/>
    <s v="CraigYedwab"/>
    <s v="United States"/>
    <s v="San Francisco"/>
    <s v="California"/>
    <s v="Fasteners"/>
    <s v="OIC Colored Binder Clips, Assorted Sizes"/>
    <n v="1.8257999999999994"/>
    <n v="17.899999999999999"/>
    <n v="5"/>
    <n v="8.7710000000000008"/>
    <n v="701.68000000000006"/>
  </r>
  <r>
    <s v="CA-2011-155264"/>
    <s v="10/19/2011"/>
    <s v="22/10/2011"/>
    <x v="1"/>
    <x v="8"/>
    <d v="2011-10-19T00:00:00"/>
    <d v="2011-10-22T00:00:00"/>
    <s v="On Date"/>
    <s v="RachelPayne"/>
    <s v="United States"/>
    <s v="San Francisco"/>
    <s v="California"/>
    <s v="Binders"/>
    <s v="Accohide Poly Flexible Ring Binders"/>
    <n v="1.8699999999999999"/>
    <n v="2.992"/>
    <n v="1"/>
    <n v="1.1220000000000001"/>
    <n v="89.76"/>
  </r>
  <r>
    <s v="CA-2011-155264"/>
    <s v="10/19/2011"/>
    <s v="22/10/2011"/>
    <x v="1"/>
    <x v="8"/>
    <d v="2011-10-19T00:00:00"/>
    <d v="2011-10-22T00:00:00"/>
    <s v="On Date"/>
    <s v="RachelPayne"/>
    <s v="United States"/>
    <s v="San Francisco"/>
    <s v="California"/>
    <s v="Binders"/>
    <s v="Avery Durable Slant Ring Binders With Label Holder"/>
    <n v="2.1735999999999995"/>
    <n v="20.064"/>
    <n v="6"/>
    <n v="7.0224000000000002"/>
    <n v="561.79200000000003"/>
  </r>
  <r>
    <s v="CA-2011-155264"/>
    <s v="10/19/2011"/>
    <s v="22/10/2011"/>
    <x v="1"/>
    <x v="8"/>
    <d v="2011-10-19T00:00:00"/>
    <d v="2011-10-22T00:00:00"/>
    <s v="On Date"/>
    <s v="RachelPayne"/>
    <s v="United States"/>
    <s v="San Francisco"/>
    <s v="California"/>
    <s v="Paper"/>
    <s v="Xerox 1917"/>
    <n v="25.922299999999996"/>
    <n v="146.72999999999999"/>
    <n v="3"/>
    <n v="68.963099999999997"/>
    <n v="5517.0479999999998"/>
  </r>
  <r>
    <s v="CA-2011-155264"/>
    <s v="10/19/2011"/>
    <s v="22/10/2011"/>
    <x v="1"/>
    <x v="8"/>
    <d v="2011-10-19T00:00:00"/>
    <d v="2011-10-22T00:00:00"/>
    <s v="On Date"/>
    <s v="RachelPayne"/>
    <s v="United States"/>
    <s v="San Francisco"/>
    <s v="California"/>
    <s v="Labels"/>
    <s v="Avery 480"/>
    <n v="1.95"/>
    <n v="18.75"/>
    <n v="5"/>
    <n v="9"/>
    <n v="720"/>
  </r>
  <r>
    <s v="CA-2011-155264"/>
    <s v="10/19/2011"/>
    <s v="22/10/2011"/>
    <x v="1"/>
    <x v="8"/>
    <d v="2011-10-19T00:00:00"/>
    <d v="2011-10-22T00:00:00"/>
    <s v="On Date"/>
    <s v="RachelPayne"/>
    <s v="United States"/>
    <s v="San Francisco"/>
    <s v="California"/>
    <s v="Phones"/>
    <s v="Panasonic KX TS208W Corded phone"/>
    <n v="35.272800000000004"/>
    <n v="117.57599999999999"/>
    <n v="3"/>
    <n v="11.7576"/>
    <n v="940.60799999999995"/>
  </r>
  <r>
    <s v="CA-2013-119123"/>
    <s v="03/14/2013"/>
    <s v="19/03/2013"/>
    <x v="0"/>
    <x v="9"/>
    <d v="2013-03-14T00:00:00"/>
    <d v="2013-03-19T00:00:00"/>
    <s v="On Date"/>
    <s v="DennisBolton"/>
    <s v="United States"/>
    <s v="Riverside"/>
    <s v="California"/>
    <s v="Binders"/>
    <s v="Cardinal EasyOpen D-Ring Binders"/>
    <n v="4.5699999999999994"/>
    <n v="51.183999999999997"/>
    <n v="7"/>
    <n v="19.193999999999999"/>
    <n v="1535.52"/>
  </r>
  <r>
    <s v="CA-2013-114860"/>
    <s v="12/23/2013"/>
    <s v="29/12/2013"/>
    <x v="0"/>
    <x v="1"/>
    <d v="2013-12-23T00:00:00"/>
    <d v="2013-12-29T00:00:00"/>
    <s v="Delay"/>
    <s v="DuaneNoonan"/>
    <s v="United States"/>
    <s v="Moreno Valley"/>
    <s v="California"/>
    <s v="Furnishings"/>
    <s v="Deflect-o DuraMat Antistatic Studded Beveled Mat for Medium Pile Carpeting"/>
    <n v="80.058400000000006"/>
    <n v="842.72"/>
    <n v="8"/>
    <n v="202.25280000000001"/>
    <n v="16180.224"/>
  </r>
  <r>
    <s v="CA-2013-114860"/>
    <s v="12/23/2013"/>
    <s v="29/12/2013"/>
    <x v="0"/>
    <x v="1"/>
    <d v="2013-12-23T00:00:00"/>
    <d v="2013-12-29T00:00:00"/>
    <s v="Delay"/>
    <s v="DuaneNoonan"/>
    <s v="United States"/>
    <s v="Moreno Valley"/>
    <s v="California"/>
    <s v="Furnishings"/>
    <s v="Magnifier Swing Arm Lamp"/>
    <n v="15.525200000000002"/>
    <n v="41.96"/>
    <n v="2"/>
    <n v="10.909599999999999"/>
    <n v="872.76799999999992"/>
  </r>
  <r>
    <s v="CA-2013-159009"/>
    <s v="09/24/2013"/>
    <s v="28/09/2013"/>
    <x v="0"/>
    <x v="4"/>
    <d v="2013-09-24T00:00:00"/>
    <d v="2013-09-28T00:00:00"/>
    <s v="On Date"/>
    <s v="DavePoirier"/>
    <s v="United States"/>
    <s v="Seattle"/>
    <s v="Washington"/>
    <s v="Binders"/>
    <s v="ACCOHIDE 3-Ring Binder, Blue, 1&quot;"/>
    <n v="2.1888999999999998"/>
    <n v="13.215999999999999"/>
    <n v="4"/>
    <n v="4.4603999999999999"/>
    <n v="356.83199999999999"/>
  </r>
  <r>
    <s v="CA-2013-159009"/>
    <s v="09/24/2013"/>
    <s v="28/09/2013"/>
    <x v="0"/>
    <x v="4"/>
    <d v="2013-09-24T00:00:00"/>
    <d v="2013-09-28T00:00:00"/>
    <s v="On Date"/>
    <s v="DavePoirier"/>
    <s v="United States"/>
    <s v="Seattle"/>
    <s v="Washington"/>
    <s v="Chairs"/>
    <s v="Global Deluxe Steno Chair"/>
    <n v="68.512200000000007"/>
    <n v="184.75200000000001"/>
    <n v="3"/>
    <n v="-20.784600000000001"/>
    <n v="-1662.768"/>
  </r>
  <r>
    <s v="CA-2014-111591"/>
    <s v="03/22/2014"/>
    <s v="26/03/2014"/>
    <x v="3"/>
    <x v="9"/>
    <d v="2014-03-22T00:00:00"/>
    <d v="2014-03-26T00:00:00"/>
    <s v="On Date"/>
    <s v="PaulStevenson"/>
    <s v="United States"/>
    <s v="Seattle"/>
    <s v="Washington"/>
    <s v="Binders"/>
    <s v="C-Line Peel &amp; Stick Add-On Filing Pockets, 8-3/4 x 5-1/8, 10/Pack"/>
    <n v="3.3761000000000001"/>
    <n v="30.576000000000001"/>
    <n v="6"/>
    <n v="10.3194"/>
    <n v="825.55200000000002"/>
  </r>
  <r>
    <s v="CA-2014-111591"/>
    <s v="03/22/2014"/>
    <s v="26/03/2014"/>
    <x v="3"/>
    <x v="9"/>
    <d v="2014-03-22T00:00:00"/>
    <d v="2014-03-26T00:00:00"/>
    <s v="On Date"/>
    <s v="PaulStevenson"/>
    <s v="United States"/>
    <s v="Seattle"/>
    <s v="Washington"/>
    <s v="Fasteners"/>
    <s v="Super Bands, 12/Pack"/>
    <n v="1.8041999999999998"/>
    <n v="13.02"/>
    <n v="7"/>
    <n v="0.3906"/>
    <n v="31.248000000000001"/>
  </r>
  <r>
    <s v="CA-2014-111591"/>
    <s v="03/22/2014"/>
    <s v="26/03/2014"/>
    <x v="3"/>
    <x v="9"/>
    <d v="2014-03-22T00:00:00"/>
    <d v="2014-03-26T00:00:00"/>
    <s v="On Date"/>
    <s v="PaulStevenson"/>
    <s v="United States"/>
    <s v="Seattle"/>
    <s v="Washington"/>
    <s v="Furnishings"/>
    <s v="Eldon Expressions Wood Desk Accessories, Oak"/>
    <n v="5.2397999999999998"/>
    <n v="22.14"/>
    <n v="3"/>
    <n v="6.4206000000000003"/>
    <n v="513.64800000000002"/>
  </r>
  <r>
    <s v="CA-2014-111591"/>
    <s v="03/22/2014"/>
    <s v="26/03/2014"/>
    <x v="3"/>
    <x v="9"/>
    <d v="2014-03-22T00:00:00"/>
    <d v="2014-03-26T00:00:00"/>
    <s v="On Date"/>
    <s v="PaulStevenson"/>
    <s v="United States"/>
    <s v="Seattle"/>
    <s v="Washington"/>
    <s v="Storage"/>
    <s v="Fellowes Officeware Wire Shelving"/>
    <n v="88.0334"/>
    <n v="359.32"/>
    <n v="4"/>
    <n v="7.1863999999999999"/>
    <n v="574.91200000000003"/>
  </r>
  <r>
    <s v="CA-2014-102820"/>
    <s v="05/08/2014"/>
    <s v="12/05/2014"/>
    <x v="3"/>
    <x v="2"/>
    <d v="2014-05-08T00:00:00"/>
    <d v="2014-05-12T00:00:00"/>
    <s v="On Date"/>
    <s v="CarlosSoltero"/>
    <s v="United States"/>
    <s v="Pasadena"/>
    <s v="California"/>
    <s v="Phones"/>
    <s v="Blue Parrot B250XT Professional Grade Wireless BluetoothÂ HeadsetÂ with"/>
    <n v="52.493000000000002"/>
    <n v="419.94400000000002"/>
    <n v="7"/>
    <n v="52.493000000000002"/>
    <n v="4199.4400000000005"/>
  </r>
  <r>
    <s v="CA-2013-149671"/>
    <s v="06/06/2013"/>
    <s v="10/06/2013"/>
    <x v="0"/>
    <x v="0"/>
    <d v="2013-06-06T00:00:00"/>
    <d v="2013-06-10T00:00:00"/>
    <s v="On Date"/>
    <s v="KenBrennan"/>
    <s v="United States"/>
    <s v="Seattle"/>
    <s v="Washington"/>
    <s v="Supplies"/>
    <s v="Acme Box Cutter Scissors"/>
    <n v="7.5701999999999998"/>
    <n v="61.38"/>
    <n v="6"/>
    <n v="15.9588"/>
    <n v="1276.704"/>
  </r>
  <r>
    <s v="CA-2012-126347"/>
    <s v="12/14/2012"/>
    <s v="19/12/2012"/>
    <x v="2"/>
    <x v="1"/>
    <d v="2012-12-14T00:00:00"/>
    <d v="2012-12-19T00:00:00"/>
    <s v="On Date"/>
    <s v="AshleyJarboe"/>
    <s v="United States"/>
    <s v="Los Angeles"/>
    <s v="California"/>
    <s v="Accessories"/>
    <s v="Micro Innovations USB RF Wireless Keyboard with Mouse"/>
    <n v="19.75"/>
    <n v="50"/>
    <n v="2"/>
    <n v="10.5"/>
    <n v="840"/>
  </r>
  <r>
    <s v="CA-2014-163097"/>
    <s v="08/28/2014"/>
    <s v="01/09/2014"/>
    <x v="3"/>
    <x v="3"/>
    <d v="2014-08-28T00:00:00"/>
    <d v="2014-09-01T00:00:00"/>
    <s v="On Date"/>
    <s v="SarahFoster"/>
    <s v="United States"/>
    <s v="Mesa"/>
    <s v="Arizona"/>
    <s v="Furnishings"/>
    <s v="Flat Face Poster Frame"/>
    <n v="10.927199999999999"/>
    <n v="120.57599999999999"/>
    <n v="8"/>
    <n v="33.1584"/>
    <n v="2652.672"/>
  </r>
  <r>
    <s v="CA-2012-130848"/>
    <s v="10/25/2012"/>
    <s v="25/10/2012"/>
    <x v="2"/>
    <x v="8"/>
    <d v="2012-10-25T00:00:00"/>
    <d v="2012-10-25T00:00:00"/>
    <s v="On Date"/>
    <s v="DeirdreGreer"/>
    <s v="United States"/>
    <s v="Denver"/>
    <s v="Colorado"/>
    <s v="Chairs"/>
    <s v="Global Highback Leather Tilter in Burgundy"/>
    <n v="76.431600000000003"/>
    <n v="582.33600000000001"/>
    <n v="8"/>
    <n v="-29.116800000000001"/>
    <n v="-2329.3440000000001"/>
  </r>
  <r>
    <s v="CA-2011-159814"/>
    <s v="06/24/2011"/>
    <s v="28/06/2011"/>
    <x v="1"/>
    <x v="0"/>
    <d v="2011-06-24T00:00:00"/>
    <d v="2011-06-28T00:00:00"/>
    <s v="On Date"/>
    <s v="LizPelletier"/>
    <s v="United States"/>
    <s v="Tucson"/>
    <s v="Arizona"/>
    <s v="Furnishings"/>
    <s v="Acrylic Self-Standing Desk Frames"/>
    <n v="1.6554000000000002"/>
    <n v="4.2720000000000002"/>
    <n v="2"/>
    <n v="0.96120000000000005"/>
    <n v="76.896000000000001"/>
  </r>
  <r>
    <s v="CA-2013-108959"/>
    <s v="03/11/2013"/>
    <s v="15/03/2013"/>
    <x v="0"/>
    <x v="9"/>
    <d v="2013-03-11T00:00:00"/>
    <d v="2013-03-15T00:00:00"/>
    <s v="On Date"/>
    <s v="MayaHerman"/>
    <s v="United States"/>
    <s v="Glendale"/>
    <s v="Arizona"/>
    <s v="Storage"/>
    <s v="Mini 13-1/2 Capacity Data Binder Rack, Pearl"/>
    <n v="98.152500000000003"/>
    <n v="104.696"/>
    <n v="1"/>
    <n v="6.5434999999999999"/>
    <n v="523.48"/>
  </r>
  <r>
    <s v="CA-2012-164777"/>
    <s v="01/27/2012"/>
    <s v="29/01/2012"/>
    <x v="2"/>
    <x v="5"/>
    <d v="2012-01-27T00:00:00"/>
    <d v="2012-01-29T00:00:00"/>
    <s v="On Date"/>
    <s v="SeanChristensen"/>
    <s v="United States"/>
    <s v="Los Angeles"/>
    <s v="California"/>
    <s v="Chairs"/>
    <s v="HON 5400 Series Task Chairs for Big and Tall"/>
    <n v="560.78399999999999"/>
    <n v="2803.92"/>
    <n v="5"/>
    <n v="0"/>
    <n v="0"/>
  </r>
  <r>
    <s v="CA-2012-127824"/>
    <s v="10/18/2012"/>
    <s v="22/10/2012"/>
    <x v="2"/>
    <x v="8"/>
    <d v="2012-10-18T00:00:00"/>
    <d v="2012-10-22T00:00:00"/>
    <s v="On Date"/>
    <s v="JohnCastell"/>
    <s v="United States"/>
    <s v="Seattle"/>
    <s v="Washington"/>
    <s v="Phones"/>
    <s v="Motorola L703CM"/>
    <n v="116.99250000000001"/>
    <n v="249.584"/>
    <n v="2"/>
    <n v="15.599"/>
    <n v="1247.92"/>
  </r>
  <r>
    <s v="CA-2012-127824"/>
    <s v="10/18/2012"/>
    <s v="22/10/2012"/>
    <x v="2"/>
    <x v="8"/>
    <d v="2012-10-18T00:00:00"/>
    <d v="2012-10-22T00:00:00"/>
    <s v="On Date"/>
    <s v="JohnCastell"/>
    <s v="United States"/>
    <s v="Seattle"/>
    <s v="Washington"/>
    <s v="Paper"/>
    <s v="Xerox 1903"/>
    <n v="3.0498000000000007"/>
    <n v="17.940000000000001"/>
    <n v="3"/>
    <n v="8.7905999999999995"/>
    <n v="703.24799999999993"/>
  </r>
  <r>
    <s v="CA-2012-127824"/>
    <s v="10/18/2012"/>
    <s v="22/10/2012"/>
    <x v="2"/>
    <x v="8"/>
    <d v="2012-10-18T00:00:00"/>
    <d v="2012-10-22T00:00:00"/>
    <s v="On Date"/>
    <s v="JohnCastell"/>
    <s v="United States"/>
    <s v="Seattle"/>
    <s v="Washington"/>
    <s v="Furnishings"/>
    <s v="Eldon 100 Class Desk Accessories"/>
    <n v="2.2915999999999999"/>
    <n v="10.11"/>
    <n v="3"/>
    <n v="3.2351999999999999"/>
    <n v="258.81599999999997"/>
  </r>
  <r>
    <s v="CA-2011-145254"/>
    <s v="07/23/2011"/>
    <s v="27/07/2011"/>
    <x v="1"/>
    <x v="6"/>
    <d v="2011-07-23T00:00:00"/>
    <d v="2011-07-27T00:00:00"/>
    <s v="On Date"/>
    <s v="NickCrebassa"/>
    <s v="United States"/>
    <s v="San Francisco"/>
    <s v="California"/>
    <s v="Phones"/>
    <s v="VTech DS6151"/>
    <n v="90.712799999999987"/>
    <n v="604.75199999999995"/>
    <n v="6"/>
    <n v="60.475200000000001"/>
    <n v="4838.0159999999996"/>
  </r>
  <r>
    <s v="CA-2011-145254"/>
    <s v="07/23/2011"/>
    <s v="27/07/2011"/>
    <x v="1"/>
    <x v="6"/>
    <d v="2011-07-23T00:00:00"/>
    <d v="2011-07-27T00:00:00"/>
    <s v="On Date"/>
    <s v="NickCrebassa"/>
    <s v="United States"/>
    <s v="San Francisco"/>
    <s v="California"/>
    <s v="Supplies"/>
    <s v="Acme Softgrip Scissors"/>
    <n v="5.7794000000000008"/>
    <n v="40.700000000000003"/>
    <n v="5"/>
    <n v="11.803000000000001"/>
    <n v="944.24"/>
  </r>
  <r>
    <s v="CA-2011-145254"/>
    <s v="07/23/2011"/>
    <s v="27/07/2011"/>
    <x v="1"/>
    <x v="6"/>
    <d v="2011-07-23T00:00:00"/>
    <d v="2011-07-27T00:00:00"/>
    <s v="On Date"/>
    <s v="NickCrebassa"/>
    <s v="United States"/>
    <s v="San Francisco"/>
    <s v="California"/>
    <s v="Phones"/>
    <s v="AT&amp;T CL2909"/>
    <n v="88.192999999999984"/>
    <n v="302.37599999999998"/>
    <n v="3"/>
    <n v="37.796999999999997"/>
    <n v="3023.7599999999998"/>
  </r>
  <r>
    <s v="CA-2011-145254"/>
    <s v="07/23/2011"/>
    <s v="27/07/2011"/>
    <x v="1"/>
    <x v="6"/>
    <d v="2011-07-23T00:00:00"/>
    <d v="2011-07-27T00:00:00"/>
    <s v="On Date"/>
    <s v="NickCrebassa"/>
    <s v="United States"/>
    <s v="San Francisco"/>
    <s v="California"/>
    <s v="Accessories"/>
    <s v="ImationÂ 8gb Micro Traveldrive Usb 2.0Â Flash Drive"/>
    <n v="13.35"/>
    <n v="45"/>
    <n v="3"/>
    <n v="4.95"/>
    <n v="396"/>
  </r>
  <r>
    <s v="CA-2013-160479"/>
    <s v="09/16/2013"/>
    <s v="21/09/2013"/>
    <x v="0"/>
    <x v="4"/>
    <d v="2013-09-16T00:00:00"/>
    <d v="2013-09-21T00:00:00"/>
    <s v="On Date"/>
    <s v="AngeleHood"/>
    <s v="United States"/>
    <s v="Seattle"/>
    <s v="Washington"/>
    <s v="Art"/>
    <s v="SANFORD Major Accent Highlighters"/>
    <n v="4.3895999999999997"/>
    <n v="35.4"/>
    <n v="5"/>
    <n v="13.452"/>
    <n v="1076.1600000000001"/>
  </r>
  <r>
    <s v="CA-2012-119627"/>
    <s v="08/17/2012"/>
    <s v="23/08/2012"/>
    <x v="2"/>
    <x v="3"/>
    <d v="2012-08-17T00:00:00"/>
    <d v="2012-08-23T00:00:00"/>
    <s v="Delay"/>
    <s v="StevenCartwright"/>
    <s v="United States"/>
    <s v="Peoria"/>
    <s v="Arizona"/>
    <s v="Accessories"/>
    <s v="ImationÂ Clip USBÂ flash driveÂ - 8 GB"/>
    <n v="17.672000000000001"/>
    <n v="30.08"/>
    <n v="2"/>
    <n v="-5.2640000000000002"/>
    <n v="-421.12"/>
  </r>
  <r>
    <s v="CA-2012-119627"/>
    <s v="08/17/2012"/>
    <s v="23/08/2012"/>
    <x v="2"/>
    <x v="3"/>
    <d v="2012-08-17T00:00:00"/>
    <d v="2012-08-23T00:00:00"/>
    <s v="Delay"/>
    <s v="StevenCartwright"/>
    <s v="United States"/>
    <s v="Peoria"/>
    <s v="Arizona"/>
    <s v="Paper"/>
    <s v="Xerox 21"/>
    <n v="3.3695999999999993"/>
    <n v="36.287999999999997"/>
    <n v="7"/>
    <n v="12.700799999999999"/>
    <n v="1016.064"/>
  </r>
  <r>
    <s v="CA-2012-119627"/>
    <s v="08/17/2012"/>
    <s v="23/08/2012"/>
    <x v="2"/>
    <x v="3"/>
    <d v="2012-08-17T00:00:00"/>
    <d v="2012-08-23T00:00:00"/>
    <s v="Delay"/>
    <s v="StevenCartwright"/>
    <s v="United States"/>
    <s v="Peoria"/>
    <s v="Arizona"/>
    <s v="Art"/>
    <s v="Newell 336"/>
    <n v="3.0388000000000002"/>
    <n v="10.272"/>
    <n v="3"/>
    <n v="1.1556"/>
    <n v="92.447999999999993"/>
  </r>
  <r>
    <s v="CA-2012-119627"/>
    <s v="08/17/2012"/>
    <s v="23/08/2012"/>
    <x v="2"/>
    <x v="3"/>
    <d v="2012-08-17T00:00:00"/>
    <d v="2012-08-23T00:00:00"/>
    <s v="Delay"/>
    <s v="StevenCartwright"/>
    <s v="United States"/>
    <s v="Peoria"/>
    <s v="Arizona"/>
    <s v="Accessories"/>
    <s v="First Data FD10 PIN Pad"/>
    <n v="71.100000000000009"/>
    <n v="252.8"/>
    <n v="4"/>
    <n v="-31.6"/>
    <n v="-2528"/>
  </r>
  <r>
    <s v="CA-2014-107853"/>
    <s v="05/27/2014"/>
    <s v="01/06/2014"/>
    <x v="3"/>
    <x v="2"/>
    <d v="2014-05-27T00:00:00"/>
    <d v="2014-06-01T00:00:00"/>
    <s v="On Date"/>
    <s v="CarlosDaly"/>
    <s v="United States"/>
    <s v="Oceanside"/>
    <s v="California"/>
    <s v="Paper"/>
    <s v="Xerox 201"/>
    <n v="3.3696000000000006"/>
    <n v="12.96"/>
    <n v="2"/>
    <n v="6.2207999999999997"/>
    <n v="497.66399999999999"/>
  </r>
  <r>
    <s v="US-2013-148957"/>
    <s v="09/18/2013"/>
    <s v="24/09/2013"/>
    <x v="0"/>
    <x v="4"/>
    <d v="2013-09-18T00:00:00"/>
    <d v="2013-09-24T00:00:00"/>
    <s v="Delay"/>
    <s v="ChuckClark"/>
    <s v="United States"/>
    <s v="Redmond"/>
    <s v="Washington"/>
    <s v="Labels"/>
    <s v="Avery 481"/>
    <n v="1.6016000000000001"/>
    <n v="12.32"/>
    <n v="4"/>
    <n v="5.9135999999999997"/>
    <n v="473.08799999999997"/>
  </r>
  <r>
    <s v="CA-2011-140032"/>
    <s v="09/08/2011"/>
    <s v="13/09/2011"/>
    <x v="1"/>
    <x v="4"/>
    <d v="2011-09-08T00:00:00"/>
    <d v="2011-09-13T00:00:00"/>
    <s v="On Date"/>
    <s v="TobySwindell"/>
    <s v="United States"/>
    <s v="San Francisco"/>
    <s v="California"/>
    <s v="Binders"/>
    <s v="Acco PRESSTEX Data Binder with Storage Hooks, Light Blue, 9 1/2&quot; X 11&quot;"/>
    <n v="2.7976000000000001"/>
    <n v="8.6080000000000005"/>
    <n v="2"/>
    <n v="3.0127999999999999"/>
    <n v="241.024"/>
  </r>
  <r>
    <s v="CA-2014-145506"/>
    <s v="06/04/2014"/>
    <s v="08/06/2014"/>
    <x v="3"/>
    <x v="0"/>
    <d v="2014-06-04T00:00:00"/>
    <d v="2014-06-08T00:00:00"/>
    <s v="On Date"/>
    <s v="MegO'Connel"/>
    <s v="United States"/>
    <s v="Spokane"/>
    <s v="Washington"/>
    <s v="Storage"/>
    <s v="Eldon Gobal File Keepers"/>
    <n v="14.534399999999998"/>
    <n v="136.26"/>
    <n v="9"/>
    <n v="5.4504000000000001"/>
    <n v="436.03200000000004"/>
  </r>
  <r>
    <s v="CA-2012-129546"/>
    <s v="09/28/2012"/>
    <s v="05/10/2012"/>
    <x v="2"/>
    <x v="4"/>
    <d v="2012-09-28T00:00:00"/>
    <d v="2012-10-05T00:00:00"/>
    <s v="Delay"/>
    <s v="RoyPhan"/>
    <s v="United States"/>
    <s v="Los Angeles"/>
    <s v="California"/>
    <s v="Appliances"/>
    <s v="Acco Smartsocket Table Surge Protector, 6 Color-Coded Adapter Outlets"/>
    <n v="43.435000000000002"/>
    <n v="186.15"/>
    <n v="3"/>
    <n v="55.844999999999999"/>
    <n v="4467.6000000000004"/>
  </r>
  <r>
    <s v="CA-2012-129546"/>
    <s v="09/28/2012"/>
    <s v="05/10/2012"/>
    <x v="2"/>
    <x v="4"/>
    <d v="2012-09-28T00:00:00"/>
    <d v="2012-10-05T00:00:00"/>
    <s v="Delay"/>
    <s v="RoyPhan"/>
    <s v="United States"/>
    <s v="Los Angeles"/>
    <s v="California"/>
    <s v="Binders"/>
    <s v="GBC Recycled VeloBinder Covers"/>
    <n v="9.2015999999999991"/>
    <n v="81.792000000000002"/>
    <n v="6"/>
    <n v="26.5824"/>
    <n v="2126.5920000000001"/>
  </r>
  <r>
    <s v="CA-2012-129546"/>
    <s v="09/28/2012"/>
    <s v="05/10/2012"/>
    <x v="2"/>
    <x v="4"/>
    <d v="2012-09-28T00:00:00"/>
    <d v="2012-10-05T00:00:00"/>
    <s v="Delay"/>
    <s v="RoyPhan"/>
    <s v="United States"/>
    <s v="Los Angeles"/>
    <s v="California"/>
    <s v="Supplies"/>
    <s v="Acme Galleria Hot Forged Steel Scissors with Colored Handles"/>
    <n v="11.168299999999999"/>
    <n v="47.19"/>
    <n v="3"/>
    <n v="13.6851"/>
    <n v="1094.808"/>
  </r>
  <r>
    <s v="CA-2012-129546"/>
    <s v="09/28/2012"/>
    <s v="05/10/2012"/>
    <x v="2"/>
    <x v="4"/>
    <d v="2012-09-28T00:00:00"/>
    <d v="2012-10-05T00:00:00"/>
    <s v="Delay"/>
    <s v="RoyPhan"/>
    <s v="United States"/>
    <s v="Los Angeles"/>
    <s v="California"/>
    <s v="Phones"/>
    <s v="Motorola HK250 Universal Bluetooth Headset"/>
    <n v="22.530200000000001"/>
    <n v="36.783999999999999"/>
    <n v="2"/>
    <n v="-8.2764000000000006"/>
    <n v="-662.11200000000008"/>
  </r>
  <r>
    <s v="CA-2011-138240"/>
    <s v="10/09/2011"/>
    <s v="14/10/2011"/>
    <x v="1"/>
    <x v="8"/>
    <d v="2011-10-09T00:00:00"/>
    <d v="2011-10-14T00:00:00"/>
    <s v="On Date"/>
    <s v="ShirleyJackson"/>
    <s v="United States"/>
    <s v="San Francisco"/>
    <s v="California"/>
    <s v="Art"/>
    <s v="Boston Heavy-Duty Trimline Electric Pencil Sharpeners"/>
    <n v="34.221999999999994"/>
    <n v="144.6"/>
    <n v="3"/>
    <n v="41.933999999999997"/>
    <n v="3354.72"/>
  </r>
  <r>
    <s v="CA-2011-138240"/>
    <s v="10/09/2011"/>
    <s v="14/10/2011"/>
    <x v="1"/>
    <x v="8"/>
    <d v="2011-10-09T00:00:00"/>
    <d v="2011-10-14T00:00:00"/>
    <s v="On Date"/>
    <s v="ShirleyJackson"/>
    <s v="United States"/>
    <s v="San Francisco"/>
    <s v="California"/>
    <s v="Phones"/>
    <s v="iOttie HLCRIO102 Car Mount"/>
    <n v="18.990500000000001"/>
    <n v="15.992000000000001"/>
    <n v="1"/>
    <n v="-2.9984999999999999"/>
    <n v="-239.88"/>
  </r>
  <r>
    <s v="CA-2011-100867"/>
    <s v="10/19/2011"/>
    <s v="24/10/2011"/>
    <x v="1"/>
    <x v="8"/>
    <d v="2011-10-19T00:00:00"/>
    <d v="2011-10-24T00:00:00"/>
    <s v="On Date"/>
    <s v="EugeneHildebrand"/>
    <s v="United States"/>
    <s v="Lakewood"/>
    <s v="California"/>
    <s v="Phones"/>
    <s v="RCA Visys Integrated PBX 8-Line Router"/>
    <n v="50.242500000000007"/>
    <n v="321.55200000000002"/>
    <n v="6"/>
    <n v="20.097000000000001"/>
    <n v="1607.7600000000002"/>
  </r>
  <r>
    <s v="CA-2013-126858"/>
    <s v="11/20/2013"/>
    <s v="24/11/2013"/>
    <x v="0"/>
    <x v="7"/>
    <d v="2013-11-20T00:00:00"/>
    <d v="2013-11-24T00:00:00"/>
    <s v="On Date"/>
    <s v="JanetMolinari"/>
    <s v="United States"/>
    <s v="Seattle"/>
    <s v="Washington"/>
    <s v="Furnishings"/>
    <s v="Tenex Chairmats For Use With Carpeted Floors"/>
    <n v="15.181000000000001"/>
    <n v="31.96"/>
    <n v="2"/>
    <n v="1.5980000000000001"/>
    <n v="127.84"/>
  </r>
  <r>
    <s v="CA-2011-122679"/>
    <s v="07/22/2011"/>
    <s v="28/07/2011"/>
    <x v="1"/>
    <x v="6"/>
    <d v="2011-07-22T00:00:00"/>
    <d v="2011-07-28T00:00:00"/>
    <s v="Delay"/>
    <s v="AlejandroBallentine"/>
    <s v="United States"/>
    <s v="Los Angeles"/>
    <s v="California"/>
    <s v="Art"/>
    <s v="Crayola Colored Pencils"/>
    <n v="2.1975999999999996"/>
    <n v="19.68"/>
    <n v="6"/>
    <n v="6.4943999999999997"/>
    <n v="519.55200000000002"/>
  </r>
  <r>
    <s v="CA-2012-156566"/>
    <s v="10/01/2012"/>
    <s v="04/10/2012"/>
    <x v="2"/>
    <x v="8"/>
    <d v="2012-10-01T00:00:00"/>
    <d v="2012-10-04T00:00:00"/>
    <s v="On Date"/>
    <s v="EricMurdock"/>
    <s v="United States"/>
    <s v="Portland"/>
    <s v="Oregon"/>
    <s v="Phones"/>
    <s v="Wilson Electronics DB Pro Signal Booster"/>
    <n v="261.33999999999997"/>
    <n v="572.79999999999995"/>
    <n v="2"/>
    <n v="50.12"/>
    <n v="4009.6"/>
  </r>
  <r>
    <s v="CA-2014-111738"/>
    <s v="01/04/2014"/>
    <s v="08/01/2014"/>
    <x v="3"/>
    <x v="5"/>
    <d v="2014-01-04T00:00:00"/>
    <d v="2014-01-08T00:00:00"/>
    <s v="On Date"/>
    <s v="ChristopherMartinez"/>
    <s v="United States"/>
    <s v="San Francisco"/>
    <s v="California"/>
    <s v="Binders"/>
    <s v="GBC ProClick 150 Presentation Binding System"/>
    <n v="167.46940000000001"/>
    <n v="2022.2719999999999"/>
    <n v="8"/>
    <n v="682.51679999999999"/>
    <n v="54601.343999999997"/>
  </r>
  <r>
    <s v="CA-2014-111738"/>
    <s v="01/04/2014"/>
    <s v="08/01/2014"/>
    <x v="3"/>
    <x v="5"/>
    <d v="2014-01-04T00:00:00"/>
    <d v="2014-01-08T00:00:00"/>
    <s v="On Date"/>
    <s v="ChristopherMartinez"/>
    <s v="United States"/>
    <s v="San Francisco"/>
    <s v="California"/>
    <s v="Art"/>
    <s v="Manco Dry-Lighter Erasable Highlighter"/>
    <n v="2.0063999999999993"/>
    <n v="9.1199999999999992"/>
    <n v="3"/>
    <n v="3.1008"/>
    <n v="248.06399999999999"/>
  </r>
  <r>
    <s v="US-2013-123610"/>
    <s v="05/13/2013"/>
    <s v="17/05/2013"/>
    <x v="0"/>
    <x v="2"/>
    <d v="2013-05-13T00:00:00"/>
    <d v="2013-05-17T00:00:00"/>
    <s v="On Date"/>
    <s v="VivianMathis"/>
    <s v="United States"/>
    <s v="Mission Viejo"/>
    <s v="California"/>
    <s v="Accessories"/>
    <s v="Memorex Mini Travel Drive 32 GB USB 2.0 Flash Drive"/>
    <n v="12.2"/>
    <n v="120"/>
    <n v="6"/>
    <n v="46.8"/>
    <n v="3744"/>
  </r>
  <r>
    <s v="US-2013-123610"/>
    <s v="05/13/2013"/>
    <s v="17/05/2013"/>
    <x v="0"/>
    <x v="2"/>
    <d v="2013-05-13T00:00:00"/>
    <d v="2013-05-17T00:00:00"/>
    <s v="On Date"/>
    <s v="VivianMathis"/>
    <s v="United States"/>
    <s v="Mission Viejo"/>
    <s v="California"/>
    <s v="Appliances"/>
    <s v="Staples"/>
    <n v="6.3291000000000004"/>
    <n v="8.67"/>
    <n v="1"/>
    <n v="2.3409"/>
    <n v="187.27199999999999"/>
  </r>
  <r>
    <s v="US-2012-158589"/>
    <s v="11/20/2012"/>
    <s v="24/11/2012"/>
    <x v="2"/>
    <x v="7"/>
    <d v="2012-11-20T00:00:00"/>
    <d v="2012-11-24T00:00:00"/>
    <s v="On Date"/>
    <s v="KellyWilliams"/>
    <s v="United States"/>
    <s v="San Francisco"/>
    <s v="California"/>
    <s v="Furnishings"/>
    <s v="Dana Swing-Arm Lamps"/>
    <n v="8.01"/>
    <n v="32.04"/>
    <n v="3"/>
    <n v="8.01"/>
    <n v="640.79999999999995"/>
  </r>
  <r>
    <s v="US-2014-104451"/>
    <s v="05/09/2014"/>
    <s v="13/05/2014"/>
    <x v="3"/>
    <x v="2"/>
    <d v="2014-05-09T00:00:00"/>
    <d v="2014-05-13T00:00:00"/>
    <s v="On Date"/>
    <s v="MichelleMoray"/>
    <s v="United States"/>
    <s v="San Francisco"/>
    <s v="California"/>
    <s v="Appliances"/>
    <s v="Fellowes Mighty 8 Compact Surge Protector"/>
    <n v="14.5944"/>
    <n v="81.08"/>
    <n v="4"/>
    <n v="22.702400000000001"/>
    <n v="1816.192"/>
  </r>
  <r>
    <s v="CA-2013-101189"/>
    <s v="02/04/2013"/>
    <s v="09/02/2013"/>
    <x v="0"/>
    <x v="11"/>
    <d v="2013-02-04T00:00:00"/>
    <d v="2013-02-09T00:00:00"/>
    <s v="On Date"/>
    <s v="JenniferBraxton"/>
    <s v="United States"/>
    <s v="Los Angeles"/>
    <s v="California"/>
    <s v="Storage"/>
    <s v="Safco Commercial Shelving"/>
    <n v="44.6496"/>
    <n v="93.02"/>
    <n v="2"/>
    <n v="3.7208000000000001"/>
    <n v="297.66399999999999"/>
  </r>
  <r>
    <s v="CA-2014-156958"/>
    <s v="12/06/2014"/>
    <s v="07/12/2014"/>
    <x v="3"/>
    <x v="1"/>
    <d v="2014-12-06T00:00:00"/>
    <d v="2014-12-07T00:00:00"/>
    <s v="On Date"/>
    <s v="PatrickBzostek"/>
    <s v="United States"/>
    <s v="Seattle"/>
    <s v="Washington"/>
    <s v="Binders"/>
    <s v="GBC Premium Transparent Covers with Diagonal Lined Pattern"/>
    <n v="10.909599999999999"/>
    <n v="83.92"/>
    <n v="5"/>
    <n v="29.372"/>
    <n v="2349.7600000000002"/>
  </r>
  <r>
    <s v="CA-2014-156958"/>
    <s v="12/06/2014"/>
    <s v="07/12/2014"/>
    <x v="3"/>
    <x v="1"/>
    <d v="2014-12-06T00:00:00"/>
    <d v="2014-12-07T00:00:00"/>
    <s v="On Date"/>
    <s v="PatrickBzostek"/>
    <s v="United States"/>
    <s v="Seattle"/>
    <s v="Washington"/>
    <s v="Furnishings"/>
    <s v="Eldon Radial Chair Mat for Low to Medium Pile Carpets"/>
    <n v="31.984000000000005"/>
    <n v="199.9"/>
    <n v="5"/>
    <n v="39.979999999999997"/>
    <n v="3198.3999999999996"/>
  </r>
  <r>
    <s v="CA-2014-156958"/>
    <s v="12/06/2014"/>
    <s v="07/12/2014"/>
    <x v="3"/>
    <x v="1"/>
    <d v="2014-12-06T00:00:00"/>
    <d v="2014-12-07T00:00:00"/>
    <s v="On Date"/>
    <s v="PatrickBzostek"/>
    <s v="United States"/>
    <s v="Seattle"/>
    <s v="Washington"/>
    <s v="Phones"/>
    <s v="Cyber Acoustics AC-202b Speech Recognition Stereo Headset"/>
    <n v="12.7302"/>
    <n v="31.175999999999998"/>
    <n v="3"/>
    <n v="-7.0145999999999997"/>
    <n v="-561.16800000000001"/>
  </r>
  <r>
    <s v="CA-2014-156958"/>
    <s v="12/06/2014"/>
    <s v="07/12/2014"/>
    <x v="3"/>
    <x v="1"/>
    <d v="2014-12-06T00:00:00"/>
    <d v="2014-12-07T00:00:00"/>
    <s v="On Date"/>
    <s v="PatrickBzostek"/>
    <s v="United States"/>
    <s v="Seattle"/>
    <s v="Washington"/>
    <s v="Binders"/>
    <s v="GBC VeloBinder Manual Binding System"/>
    <n v="18.714800000000004"/>
    <n v="172.75200000000001"/>
    <n v="6"/>
    <n v="60.463200000000001"/>
    <n v="4837.0560000000005"/>
  </r>
  <r>
    <s v="CA-2014-156958"/>
    <s v="12/06/2014"/>
    <s v="07/12/2014"/>
    <x v="3"/>
    <x v="1"/>
    <d v="2014-12-06T00:00:00"/>
    <d v="2014-12-07T00:00:00"/>
    <s v="On Date"/>
    <s v="PatrickBzostek"/>
    <s v="United States"/>
    <s v="Seattle"/>
    <s v="Washington"/>
    <s v="Binders"/>
    <s v="Fellowes Black Plastic Comb Bindings"/>
    <n v="3.1373999999999995"/>
    <n v="9.2959999999999994"/>
    <n v="2"/>
    <n v="3.0211999999999999"/>
    <n v="241.696"/>
  </r>
  <r>
    <s v="CA-2014-111759"/>
    <s v="07/09/2014"/>
    <s v="13/07/2014"/>
    <x v="3"/>
    <x v="6"/>
    <d v="2014-07-09T00:00:00"/>
    <d v="2014-07-13T00:00:00"/>
    <s v="On Date"/>
    <s v="MathewReese"/>
    <s v="United States"/>
    <s v="Seattle"/>
    <s v="Washington"/>
    <s v="Paper"/>
    <s v="Staples"/>
    <n v="14.245199999999999"/>
    <n v="52.76"/>
    <n v="2"/>
    <n v="24.269600000000001"/>
    <n v="1941.568"/>
  </r>
  <r>
    <s v="CA-2013-148747"/>
    <s v="09/26/2013"/>
    <s v="28/09/2013"/>
    <x v="0"/>
    <x v="4"/>
    <d v="2013-09-26T00:00:00"/>
    <d v="2013-09-28T00:00:00"/>
    <s v="On Date"/>
    <s v="AaronSmayling"/>
    <s v="United States"/>
    <s v="San Francisco"/>
    <s v="California"/>
    <s v="Bookcases"/>
    <s v="Atlantic Metals Mobile 4-Shelf Bookcases, Custom Colors"/>
    <n v="196.68600000000001"/>
    <n v="477.666"/>
    <n v="2"/>
    <n v="84.293999999999997"/>
    <n v="6743.5199999999995"/>
  </r>
  <r>
    <s v="CA-2012-135727"/>
    <s v="05/11/2012"/>
    <s v="16/05/2012"/>
    <x v="2"/>
    <x v="2"/>
    <d v="2012-05-11T00:00:00"/>
    <d v="2012-05-16T00:00:00"/>
    <s v="On Date"/>
    <s v="PaulStevenson"/>
    <s v="United States"/>
    <s v="Phoenix"/>
    <s v="Arizona"/>
    <s v="Chairs"/>
    <s v="Global Chrome Stack Chair"/>
    <n v="25.0244"/>
    <n v="191.96799999999999"/>
    <n v="7"/>
    <n v="16.7972"/>
    <n v="1343.7760000000001"/>
  </r>
  <r>
    <s v="CA-2012-160864"/>
    <s v="05/03/2012"/>
    <s v="06/05/2012"/>
    <x v="2"/>
    <x v="2"/>
    <d v="2012-05-03T00:00:00"/>
    <d v="2012-05-06T00:00:00"/>
    <s v="On Date"/>
    <s v="NicoleFjeld"/>
    <s v="United States"/>
    <s v="San Jose"/>
    <s v="California"/>
    <s v="Binders"/>
    <s v="Avery Binding System Hidden Tab Executive Style Index Sets"/>
    <n v="2.8850000000000007"/>
    <n v="13.848000000000001"/>
    <n v="3"/>
    <n v="5.1929999999999996"/>
    <n v="415.43999999999994"/>
  </r>
  <r>
    <s v="CA-2013-125724"/>
    <s v="09/23/2013"/>
    <s v="28/09/2013"/>
    <x v="0"/>
    <x v="4"/>
    <d v="2013-09-23T00:00:00"/>
    <d v="2013-09-28T00:00:00"/>
    <s v="On Date"/>
    <s v="SuzanneMcNair"/>
    <s v="United States"/>
    <s v="Broomfield"/>
    <s v="Colorado"/>
    <s v="Furnishings"/>
    <s v="Aluminum Document Frame"/>
    <n v="8.5540000000000003"/>
    <n v="68.432000000000002"/>
    <n v="7"/>
    <n v="8.5540000000000003"/>
    <n v="684.32"/>
  </r>
  <r>
    <s v="CA-2012-161242"/>
    <s v="06/01/2012"/>
    <s v="08/06/2012"/>
    <x v="2"/>
    <x v="0"/>
    <d v="2012-06-01T00:00:00"/>
    <d v="2012-06-08T00:00:00"/>
    <s v="Delay"/>
    <s v="CatherineGlotzbach"/>
    <s v="United States"/>
    <s v="Los Angeles"/>
    <s v="California"/>
    <s v="Paper"/>
    <s v="Adams Telephone Message Book W/Dividers/Space For Phone Numbers, 5 1/4&quot;X8 1/2&quot;, 300/Messages"/>
    <n v="2.9987999999999997"/>
    <n v="11.76"/>
    <n v="2"/>
    <n v="5.7624000000000004"/>
    <n v="460.99200000000002"/>
  </r>
  <r>
    <s v="CA-2012-148495"/>
    <s v="08/13/2012"/>
    <s v="13/08/2012"/>
    <x v="2"/>
    <x v="3"/>
    <d v="2012-08-13T00:00:00"/>
    <d v="2012-08-13T00:00:00"/>
    <s v="On Date"/>
    <s v="SandraFlanagan"/>
    <s v="United States"/>
    <s v="Pomona"/>
    <s v="California"/>
    <s v="Furnishings"/>
    <s v="Ultra Door Pull Handle"/>
    <n v="7.0483999999999991"/>
    <n v="31.56"/>
    <n v="3"/>
    <n v="10.4148"/>
    <n v="833.18399999999997"/>
  </r>
  <r>
    <s v="CA-2013-108630"/>
    <s v="11/19/2013"/>
    <s v="19/11/2013"/>
    <x v="0"/>
    <x v="7"/>
    <d v="2013-11-19T00:00:00"/>
    <d v="2013-11-19T00:00:00"/>
    <s v="On Date"/>
    <s v="BobbyElias"/>
    <s v="United States"/>
    <s v="Concord"/>
    <s v="California"/>
    <s v="Binders"/>
    <s v="Recycled Premium Regency Composition Covers"/>
    <n v="7.7928000000000006"/>
    <n v="61.12"/>
    <n v="5"/>
    <n v="22.155999999999999"/>
    <n v="1772.48"/>
  </r>
  <r>
    <s v="CA-2014-104619"/>
    <s v="01/25/2014"/>
    <s v="30/01/2014"/>
    <x v="3"/>
    <x v="5"/>
    <d v="2014-01-25T00:00:00"/>
    <d v="2014-01-30T00:00:00"/>
    <s v="On Date"/>
    <s v="KeithDawkins"/>
    <s v="United States"/>
    <s v="San Jose"/>
    <s v="California"/>
    <s v="Appliances"/>
    <s v="Acco Six-Outlet Power Strip, 4' Cord Length"/>
    <n v="6.3787999999999991"/>
    <n v="25.86"/>
    <n v="3"/>
    <n v="6.7236000000000002"/>
    <n v="537.88800000000003"/>
  </r>
  <r>
    <s v="CA-2014-104619"/>
    <s v="01/25/2014"/>
    <s v="30/01/2014"/>
    <x v="3"/>
    <x v="5"/>
    <d v="2014-01-25T00:00:00"/>
    <d v="2014-01-30T00:00:00"/>
    <s v="On Date"/>
    <s v="KeithDawkins"/>
    <s v="United States"/>
    <s v="San Jose"/>
    <s v="California"/>
    <s v="Binders"/>
    <s v="Ibico EB-19 Dual Function Manual Binding System"/>
    <n v="93.414599999999993"/>
    <n v="276.78399999999999"/>
    <n v="2"/>
    <n v="89.954800000000006"/>
    <n v="7196.384"/>
  </r>
  <r>
    <s v="CA-2014-104619"/>
    <s v="01/25/2014"/>
    <s v="30/01/2014"/>
    <x v="3"/>
    <x v="5"/>
    <d v="2014-01-25T00:00:00"/>
    <d v="2014-01-30T00:00:00"/>
    <s v="On Date"/>
    <s v="KeithDawkins"/>
    <s v="United States"/>
    <s v="San Jose"/>
    <s v="California"/>
    <s v="Phones"/>
    <s v="Jensen SMPS-640 -Â speaker phone"/>
    <n v="34.025199999999998"/>
    <n v="110.352"/>
    <n v="3"/>
    <n v="8.2764000000000006"/>
    <n v="662.11200000000008"/>
  </r>
  <r>
    <s v="CA-2012-149517"/>
    <s v="09/19/2012"/>
    <s v="23/09/2012"/>
    <x v="2"/>
    <x v="4"/>
    <d v="2012-09-19T00:00:00"/>
    <d v="2012-09-23T00:00:00"/>
    <s v="On Date"/>
    <s v="FrankCarlisle"/>
    <s v="United States"/>
    <s v="Sacramento"/>
    <s v="California"/>
    <s v="Furnishings"/>
    <s v="Seth Thomas 8 1/2&quot; Cubicle Clock"/>
    <n v="13.790400000000002"/>
    <n v="60.84"/>
    <n v="3"/>
    <n v="19.468800000000002"/>
    <n v="1557.5040000000001"/>
  </r>
  <r>
    <s v="CA-2012-116841"/>
    <s v="04/14/2012"/>
    <s v="18/04/2012"/>
    <x v="2"/>
    <x v="10"/>
    <d v="2012-04-14T00:00:00"/>
    <d v="2012-04-18T00:00:00"/>
    <s v="On Date"/>
    <s v="TheonePippenger"/>
    <s v="United States"/>
    <s v="Springfield"/>
    <s v="Oregon"/>
    <s v="Appliances"/>
    <s v="Acco Smartsocket Color-Coded Six-Outlet AC Adapter Model Surge Protectors"/>
    <n v="32.567399999999999"/>
    <n v="35.207999999999998"/>
    <n v="1"/>
    <n v="2.6406000000000001"/>
    <n v="211.24799999999999"/>
  </r>
  <r>
    <s v="CA-2013-130638"/>
    <s v="05/17/2013"/>
    <s v="20/05/2013"/>
    <x v="0"/>
    <x v="2"/>
    <d v="2013-05-17T00:00:00"/>
    <d v="2013-05-20T00:00:00"/>
    <s v="On Date"/>
    <s v="SanjitChand"/>
    <s v="United States"/>
    <s v="Los Angeles"/>
    <s v="California"/>
    <s v="Furnishings"/>
    <s v="Tenex Carpeted, Granite-Look or Clear Contemporary Contour Shape Chair Mats"/>
    <n v="65.760300000000001"/>
    <n v="282.83999999999997"/>
    <n v="4"/>
    <n v="19.7988"/>
    <n v="1583.904"/>
  </r>
  <r>
    <s v="CA-2013-130638"/>
    <s v="05/17/2013"/>
    <s v="20/05/2013"/>
    <x v="0"/>
    <x v="2"/>
    <d v="2013-05-17T00:00:00"/>
    <d v="2013-05-20T00:00:00"/>
    <s v="On Date"/>
    <s v="SanjitChand"/>
    <s v="United States"/>
    <s v="Los Angeles"/>
    <s v="California"/>
    <s v="Labels"/>
    <s v="Avery 481"/>
    <n v="1.6016000000000001"/>
    <n v="27.72"/>
    <n v="9"/>
    <n v="13.3056"/>
    <n v="1064.4480000000001"/>
  </r>
  <r>
    <s v="CA-2013-110086"/>
    <s v="09/19/2013"/>
    <s v="23/09/2013"/>
    <x v="0"/>
    <x v="4"/>
    <d v="2013-09-19T00:00:00"/>
    <d v="2013-09-23T00:00:00"/>
    <s v="On Date"/>
    <s v="BillDonatelli"/>
    <s v="United States"/>
    <s v="Woodland"/>
    <s v="California"/>
    <s v="Phones"/>
    <s v="Polycom CX300 Desktop Phone USB VoIP phone"/>
    <n v="107.9928"/>
    <n v="239.98400000000001"/>
    <n v="2"/>
    <n v="23.9984"/>
    <n v="1919.8720000000001"/>
  </r>
  <r>
    <s v="CA-2011-128524"/>
    <s v="11/11/2011"/>
    <s v="13/11/2011"/>
    <x v="1"/>
    <x v="7"/>
    <d v="2011-11-11T00:00:00"/>
    <d v="2011-11-13T00:00:00"/>
    <s v="On Date"/>
    <s v="MaryZewe"/>
    <s v="United States"/>
    <s v="Seattle"/>
    <s v="Washington"/>
    <s v="Appliances"/>
    <s v="Belkin F5C206VTEL 6 Outlet Surge"/>
    <n v="16.085999999999999"/>
    <n v="22.98"/>
    <n v="1"/>
    <n v="6.8940000000000001"/>
    <n v="551.52"/>
  </r>
  <r>
    <s v="CA-2011-128524"/>
    <s v="11/11/2011"/>
    <s v="13/11/2011"/>
    <x v="1"/>
    <x v="7"/>
    <d v="2011-11-11T00:00:00"/>
    <d v="2011-11-13T00:00:00"/>
    <s v="On Date"/>
    <s v="MaryZewe"/>
    <s v="United States"/>
    <s v="Seattle"/>
    <s v="Washington"/>
    <s v="Accessories"/>
    <s v="Belkin Standard 104 key USB Keyboard"/>
    <n v="12.4015"/>
    <n v="102.13"/>
    <n v="7"/>
    <n v="15.3195"/>
    <n v="1225.56"/>
  </r>
  <r>
    <s v="CA-2011-128524"/>
    <s v="11/11/2011"/>
    <s v="13/11/2011"/>
    <x v="1"/>
    <x v="7"/>
    <d v="2011-11-11T00:00:00"/>
    <d v="2011-11-13T00:00:00"/>
    <s v="On Date"/>
    <s v="MaryZewe"/>
    <s v="United States"/>
    <s v="Seattle"/>
    <s v="Washington"/>
    <s v="Binders"/>
    <s v="Fellowes PB500 Electric Punch Plastic Comb Binding Machine with Manual Bind"/>
    <n v="635.495"/>
    <n v="2033.5840000000001"/>
    <n v="2"/>
    <n v="762.59400000000005"/>
    <n v="61007.520000000004"/>
  </r>
  <r>
    <s v="CA-2013-140256"/>
    <s v="08/23/2013"/>
    <s v="30/08/2013"/>
    <x v="0"/>
    <x v="3"/>
    <d v="2013-08-23T00:00:00"/>
    <d v="2013-08-30T00:00:00"/>
    <s v="Delay"/>
    <s v="PaulineWebber"/>
    <s v="United States"/>
    <s v="Los Angeles"/>
    <s v="California"/>
    <s v="Art"/>
    <s v="Newell 346"/>
    <n v="2.0448"/>
    <n v="5.76"/>
    <n v="2"/>
    <n v="1.6704000000000001"/>
    <n v="133.63200000000001"/>
  </r>
  <r>
    <s v="CA-2011-124702"/>
    <s v="11/18/2011"/>
    <s v="25/11/2011"/>
    <x v="1"/>
    <x v="7"/>
    <d v="2011-11-18T00:00:00"/>
    <d v="2011-11-25T00:00:00"/>
    <s v="Delay"/>
    <s v="MayaHerman"/>
    <s v="United States"/>
    <s v="Seattle"/>
    <s v="Washington"/>
    <s v="Furnishings"/>
    <s v="Howard Miller 13-1/2&quot; Diameter Rosebrook Wall Clock"/>
    <n v="41.262"/>
    <n v="137.54"/>
    <n v="2"/>
    <n v="55.015999999999998"/>
    <n v="4401.28"/>
  </r>
  <r>
    <s v="CA-2011-124702"/>
    <s v="11/18/2011"/>
    <s v="25/11/2011"/>
    <x v="1"/>
    <x v="7"/>
    <d v="2011-11-18T00:00:00"/>
    <d v="2011-11-25T00:00:00"/>
    <s v="Delay"/>
    <s v="MayaHerman"/>
    <s v="United States"/>
    <s v="Seattle"/>
    <s v="Washington"/>
    <s v="Tables"/>
    <s v="Lesro Round Back Collection Coffee Table, End Table"/>
    <n v="158.8185"/>
    <n v="730.2"/>
    <n v="4"/>
    <n v="94.926000000000002"/>
    <n v="7594.08"/>
  </r>
  <r>
    <s v="US-2014-125808"/>
    <s v="11/13/2014"/>
    <s v="16/11/2014"/>
    <x v="3"/>
    <x v="7"/>
    <d v="2014-11-13T00:00:00"/>
    <d v="2014-11-16T00:00:00"/>
    <s v="On Date"/>
    <s v="EmilyPhan"/>
    <s v="United States"/>
    <s v="Los Angeles"/>
    <s v="California"/>
    <s v="Paper"/>
    <s v="Xerox 1899"/>
    <n v="2.9478000000000004"/>
    <n v="11.56"/>
    <n v="2"/>
    <n v="5.6643999999999997"/>
    <n v="453.15199999999999"/>
  </r>
  <r>
    <s v="CA-2011-104563"/>
    <s v="03/07/2011"/>
    <s v="12/03/2011"/>
    <x v="1"/>
    <x v="9"/>
    <d v="2011-03-07T00:00:00"/>
    <d v="2011-03-12T00:00:00"/>
    <s v="On Date"/>
    <s v="CraigMolinari"/>
    <s v="United States"/>
    <s v="Seattle"/>
    <s v="Washington"/>
    <s v="Art"/>
    <s v="Newell Chalk Holder"/>
    <n v="2.2302"/>
    <n v="20.65"/>
    <n v="5"/>
    <n v="9.4990000000000006"/>
    <n v="759.92000000000007"/>
  </r>
  <r>
    <s v="CA-2011-104563"/>
    <s v="03/07/2011"/>
    <s v="12/03/2011"/>
    <x v="1"/>
    <x v="9"/>
    <d v="2011-03-07T00:00:00"/>
    <d v="2011-03-12T00:00:00"/>
    <s v="On Date"/>
    <s v="CraigMolinari"/>
    <s v="United States"/>
    <s v="Seattle"/>
    <s v="Washington"/>
    <s v="Storage"/>
    <s v="Contico 72&quot;H Heavy-Duty Storage System"/>
    <n v="40.980000000000004"/>
    <n v="204.9"/>
    <n v="5"/>
    <n v="0"/>
    <n v="0"/>
  </r>
  <r>
    <s v="CA-2011-104563"/>
    <s v="03/07/2011"/>
    <s v="12/03/2011"/>
    <x v="1"/>
    <x v="9"/>
    <d v="2011-03-07T00:00:00"/>
    <d v="2011-03-12T00:00:00"/>
    <s v="On Date"/>
    <s v="CraigMolinari"/>
    <s v="United States"/>
    <s v="Seattle"/>
    <s v="Washington"/>
    <s v="Chairs"/>
    <s v="Office Star - Task Chair with Contemporary Loop Arms"/>
    <n v="69.144800000000004"/>
    <n v="436.70400000000001"/>
    <n v="6"/>
    <n v="21.8352"/>
    <n v="1746.816"/>
  </r>
  <r>
    <s v="CA-2011-104563"/>
    <s v="03/07/2011"/>
    <s v="12/03/2011"/>
    <x v="1"/>
    <x v="9"/>
    <d v="2011-03-07T00:00:00"/>
    <d v="2011-03-12T00:00:00"/>
    <s v="On Date"/>
    <s v="CraigMolinari"/>
    <s v="United States"/>
    <s v="Seattle"/>
    <s v="Washington"/>
    <s v="Chairs"/>
    <s v="Global Leather and Oak Executive Chair, Black"/>
    <n v="213.69579999999999"/>
    <n v="481.56799999999998"/>
    <n v="2"/>
    <n v="54.176400000000001"/>
    <n v="4334.1120000000001"/>
  </r>
  <r>
    <s v="US-2014-107979"/>
    <s v="06/09/2014"/>
    <s v="14/06/2014"/>
    <x v="3"/>
    <x v="0"/>
    <d v="2014-06-09T00:00:00"/>
    <d v="2014-06-14T00:00:00"/>
    <s v="On Date"/>
    <s v="FrankOlsen"/>
    <s v="United States"/>
    <s v="Glendale"/>
    <s v="Arizona"/>
    <s v="Accessories"/>
    <s v="Memorex Micro Travel Drive 16 GB"/>
    <n v="11.033099999999999"/>
    <n v="89.543999999999997"/>
    <n v="7"/>
    <n v="12.3123"/>
    <n v="984.98400000000004"/>
  </r>
  <r>
    <s v="US-2014-107979"/>
    <s v="06/09/2014"/>
    <s v="14/06/2014"/>
    <x v="3"/>
    <x v="0"/>
    <d v="2014-06-09T00:00:00"/>
    <d v="2014-06-14T00:00:00"/>
    <s v="On Date"/>
    <s v="FrankOlsen"/>
    <s v="United States"/>
    <s v="Glendale"/>
    <s v="Arizona"/>
    <s v="Storage"/>
    <s v="Rogers Deluxe File Chest"/>
    <n v="21.760199999999998"/>
    <n v="35.167999999999999"/>
    <n v="2"/>
    <n v="-8.3523999999999994"/>
    <n v="-668.19200000000001"/>
  </r>
  <r>
    <s v="US-2014-107979"/>
    <s v="06/09/2014"/>
    <s v="14/06/2014"/>
    <x v="3"/>
    <x v="0"/>
    <d v="2014-06-09T00:00:00"/>
    <d v="2014-06-14T00:00:00"/>
    <s v="On Date"/>
    <s v="FrankOlsen"/>
    <s v="United States"/>
    <s v="Glendale"/>
    <s v="Arizona"/>
    <s v="Binders"/>
    <s v="GBC VeloBinder Electric Binding Machine"/>
    <n v="60.489999999999995"/>
    <n v="72.587999999999994"/>
    <n v="2"/>
    <n v="-48.392000000000003"/>
    <n v="-3871.36"/>
  </r>
  <r>
    <s v="CA-2013-107104"/>
    <s v="11/27/2013"/>
    <s v="01/12/2013"/>
    <x v="0"/>
    <x v="7"/>
    <d v="2013-11-27T00:00:00"/>
    <d v="2013-12-01T00:00:00"/>
    <s v="On Date"/>
    <s v="MaribethSchnelling"/>
    <s v="United States"/>
    <s v="Los Angeles"/>
    <s v="California"/>
    <s v="Bookcases"/>
    <s v="DMI Eclipse Executive Suite Bookcases"/>
    <n v="405.79380000000003"/>
    <n v="3406.6640000000002"/>
    <n v="8"/>
    <n v="160.31360000000001"/>
    <n v="12825.088"/>
  </r>
  <r>
    <s v="CA-2013-107104"/>
    <s v="11/27/2013"/>
    <s v="01/12/2013"/>
    <x v="0"/>
    <x v="7"/>
    <d v="2013-11-27T00:00:00"/>
    <d v="2013-12-01T00:00:00"/>
    <s v="On Date"/>
    <s v="MaribethSchnelling"/>
    <s v="United States"/>
    <s v="Los Angeles"/>
    <s v="California"/>
    <s v="Art"/>
    <s v="Newell 31"/>
    <n v="2.9735999999999998"/>
    <n v="37.17"/>
    <n v="9"/>
    <n v="10.4076"/>
    <n v="832.60800000000006"/>
  </r>
  <r>
    <s v="CA-2013-107104"/>
    <s v="11/27/2013"/>
    <s v="01/12/2013"/>
    <x v="0"/>
    <x v="7"/>
    <d v="2013-11-27T00:00:00"/>
    <d v="2013-12-01T00:00:00"/>
    <s v="On Date"/>
    <s v="MaribethSchnelling"/>
    <s v="United States"/>
    <s v="Los Angeles"/>
    <s v="California"/>
    <s v="Appliances"/>
    <s v="Belkin F9S820V06 8 Outlet Surge"/>
    <n v="22.735999999999997"/>
    <n v="64.959999999999994"/>
    <n v="2"/>
    <n v="19.488"/>
    <n v="1559.04"/>
  </r>
  <r>
    <s v="CA-2013-107104"/>
    <s v="11/27/2013"/>
    <s v="01/12/2013"/>
    <x v="0"/>
    <x v="7"/>
    <d v="2013-11-27T00:00:00"/>
    <d v="2013-12-01T00:00:00"/>
    <s v="On Date"/>
    <s v="MaribethSchnelling"/>
    <s v="United States"/>
    <s v="Los Angeles"/>
    <s v="California"/>
    <s v="Furnishings"/>
    <s v="GE 48&quot; Fluorescent Tube, Cool White Energy Saver, 34 Watts, 30/Box"/>
    <n v="49.615000000000002"/>
    <n v="595.38"/>
    <n v="6"/>
    <n v="297.69"/>
    <n v="23815.200000000001"/>
  </r>
  <r>
    <s v="CA-2014-161893"/>
    <s v="01/24/2014"/>
    <s v="28/01/2014"/>
    <x v="3"/>
    <x v="5"/>
    <d v="2014-01-24T00:00:00"/>
    <d v="2014-01-28T00:00:00"/>
    <s v="On Date"/>
    <s v="HaroldPawlan"/>
    <s v="United States"/>
    <s v="Tucson"/>
    <s v="Arizona"/>
    <s v="Accessories"/>
    <s v="Logitech Wireless Anywhere Mouse MX for PC and Mac"/>
    <n v="41.992999999999995"/>
    <n v="95.983999999999995"/>
    <n v="2"/>
    <n v="11.997999999999999"/>
    <n v="959.83999999999992"/>
  </r>
  <r>
    <s v="CA-2014-161893"/>
    <s v="01/24/2014"/>
    <s v="28/01/2014"/>
    <x v="3"/>
    <x v="5"/>
    <d v="2014-01-24T00:00:00"/>
    <d v="2014-01-28T00:00:00"/>
    <s v="On Date"/>
    <s v="HaroldPawlan"/>
    <s v="United States"/>
    <s v="Tucson"/>
    <s v="Arizona"/>
    <s v="Binders"/>
    <s v="Wilson Jones data.warehouse D-Ring Binders with DublLock"/>
    <n v="4.2796000000000003"/>
    <n v="4.9379999999999997"/>
    <n v="2"/>
    <n v="-3.6212"/>
    <n v="-289.69600000000003"/>
  </r>
  <r>
    <s v="CA-2011-100860"/>
    <s v="03/26/2011"/>
    <s v="30/03/2011"/>
    <x v="1"/>
    <x v="9"/>
    <d v="2011-03-26T00:00:00"/>
    <d v="2011-03-30T00:00:00"/>
    <s v="On Date"/>
    <s v="CindyStewart"/>
    <s v="United States"/>
    <s v="Pomona"/>
    <s v="California"/>
    <s v="Labels"/>
    <s v="Smead Alpha-Z Color-Coded Name Labels First Letter Starter Set"/>
    <n v="1.95"/>
    <n v="18.75"/>
    <n v="5"/>
    <n v="9"/>
    <n v="720"/>
  </r>
  <r>
    <s v="CA-2013-160717"/>
    <s v="06/07/2013"/>
    <s v="12/06/2013"/>
    <x v="0"/>
    <x v="0"/>
    <d v="2013-06-07T00:00:00"/>
    <d v="2013-06-12T00:00:00"/>
    <s v="On Date"/>
    <s v="MariaEtezadi"/>
    <s v="United States"/>
    <s v="Santa Barbara"/>
    <s v="California"/>
    <s v="Phones"/>
    <s v="Samsung Galaxy Mega 6.3"/>
    <n v="310.79259999999994"/>
    <n v="3023.9279999999999"/>
    <n v="9"/>
    <n v="226.7946"/>
    <n v="18143.567999999999"/>
  </r>
  <r>
    <s v="CA-2013-160717"/>
    <s v="06/07/2013"/>
    <s v="12/06/2013"/>
    <x v="0"/>
    <x v="0"/>
    <d v="2013-06-07T00:00:00"/>
    <d v="2013-06-12T00:00:00"/>
    <s v="On Date"/>
    <s v="MariaEtezadi"/>
    <s v="United States"/>
    <s v="Santa Barbara"/>
    <s v="California"/>
    <s v="Accessories"/>
    <s v="Rosewill 107 Normal Keys USB Wired Standard Keyboard"/>
    <n v="11.5928"/>
    <n v="26.96"/>
    <n v="2"/>
    <n v="3.7744"/>
    <n v="301.952"/>
  </r>
  <r>
    <s v="CA-2013-160717"/>
    <s v="06/07/2013"/>
    <s v="12/06/2013"/>
    <x v="0"/>
    <x v="0"/>
    <d v="2013-06-07T00:00:00"/>
    <d v="2013-06-12T00:00:00"/>
    <s v="On Date"/>
    <s v="MariaEtezadi"/>
    <s v="United States"/>
    <s v="Santa Barbara"/>
    <s v="California"/>
    <s v="Phones"/>
    <s v="Bose SoundLink Bluetooth Speaker"/>
    <n v="105.47000000000003"/>
    <n v="477.6"/>
    <n v="3"/>
    <n v="161.19"/>
    <n v="12895.2"/>
  </r>
  <r>
    <s v="CA-2014-132619"/>
    <s v="09/01/2014"/>
    <s v="06/09/2014"/>
    <x v="3"/>
    <x v="4"/>
    <d v="2014-09-01T00:00:00"/>
    <d v="2014-09-06T00:00:00"/>
    <s v="On Date"/>
    <s v="MaxwellSchwartz"/>
    <s v="United States"/>
    <s v="San Francisco"/>
    <s v="California"/>
    <s v="Storage"/>
    <s v="Space Solutions Commercial Steel Shelving"/>
    <n v="61.41749999999999"/>
    <n v="193.95"/>
    <n v="3"/>
    <n v="9.6974999999999998"/>
    <n v="775.8"/>
  </r>
  <r>
    <s v="US-2012-120957"/>
    <s v="12/07/2012"/>
    <s v="07/12/2012"/>
    <x v="2"/>
    <x v="1"/>
    <d v="2012-12-07T00:00:00"/>
    <d v="2012-12-07T00:00:00"/>
    <s v="On Date"/>
    <s v="KristenHastings"/>
    <s v="United States"/>
    <s v="Riverside"/>
    <s v="California"/>
    <s v="Paper"/>
    <s v="Xerox 218"/>
    <n v="3.3696000000000006"/>
    <n v="12.96"/>
    <n v="2"/>
    <n v="6.2207999999999997"/>
    <n v="497.66399999999999"/>
  </r>
  <r>
    <s v="CA-2014-157448"/>
    <s v="11/17/2014"/>
    <s v="21/11/2014"/>
    <x v="3"/>
    <x v="7"/>
    <d v="2014-11-17T00:00:00"/>
    <d v="2014-11-21T00:00:00"/>
    <s v="On Date"/>
    <s v="LenaCreighton"/>
    <s v="United States"/>
    <s v="Los Angeles"/>
    <s v="California"/>
    <s v="Furnishings"/>
    <s v="Eldon Radial Chair Mat for Low to Medium Pile Carpets"/>
    <n v="31.983999999999998"/>
    <n v="119.94"/>
    <n v="3"/>
    <n v="23.988"/>
    <n v="1919.04"/>
  </r>
  <r>
    <s v="CA-2014-157448"/>
    <s v="11/17/2014"/>
    <s v="21/11/2014"/>
    <x v="3"/>
    <x v="7"/>
    <d v="2014-11-17T00:00:00"/>
    <d v="2014-11-21T00:00:00"/>
    <s v="On Date"/>
    <s v="LenaCreighton"/>
    <s v="United States"/>
    <s v="Los Angeles"/>
    <s v="California"/>
    <s v="Furnishings"/>
    <s v="Eldon Image Series Black Desk Accessories"/>
    <n v="2.6495999999999995"/>
    <n v="12.42"/>
    <n v="3"/>
    <n v="4.4711999999999996"/>
    <n v="357.69599999999997"/>
  </r>
  <r>
    <s v="CA-2013-126270"/>
    <s v="04/24/2013"/>
    <s v="28/04/2013"/>
    <x v="0"/>
    <x v="10"/>
    <d v="2013-04-24T00:00:00"/>
    <d v="2013-04-28T00:00:00"/>
    <s v="On Date"/>
    <s v="ArtFerguson"/>
    <s v="United States"/>
    <s v="San Clemente"/>
    <s v="California"/>
    <s v="Binders"/>
    <s v="Recycled Pressboard Report Cover with Reinforced Top Hinge"/>
    <n v="1.6473"/>
    <n v="18.088000000000001"/>
    <n v="7"/>
    <n v="6.5568999999999997"/>
    <n v="524.55200000000002"/>
  </r>
  <r>
    <s v="CA-2013-126270"/>
    <s v="04/24/2013"/>
    <s v="28/04/2013"/>
    <x v="0"/>
    <x v="10"/>
    <d v="2013-04-24T00:00:00"/>
    <d v="2013-04-28T00:00:00"/>
    <s v="On Date"/>
    <s v="ArtFerguson"/>
    <s v="United States"/>
    <s v="San Clemente"/>
    <s v="California"/>
    <s v="Envelopes"/>
    <s v="Recycled Interoffice Envelopes with String and Button Closure, 10 x 13"/>
    <n v="11.994999999999999"/>
    <n v="71.97"/>
    <n v="3"/>
    <n v="35.984999999999999"/>
    <n v="2878.8"/>
  </r>
  <r>
    <s v="US-2014-140312"/>
    <s v="11/14/2014"/>
    <s v="20/11/2014"/>
    <x v="3"/>
    <x v="7"/>
    <d v="2014-11-14T00:00:00"/>
    <d v="2014-11-20T00:00:00"/>
    <s v="Delay"/>
    <s v="KenLonsdale"/>
    <s v="United States"/>
    <s v="Dublin"/>
    <s v="California"/>
    <s v="Phones"/>
    <s v="Samsung Replacement EH64AVFWE Premium Headset"/>
    <n v="4.125"/>
    <n v="22"/>
    <n v="5"/>
    <n v="1.375"/>
    <n v="110"/>
  </r>
  <r>
    <s v="CA-2013-137393"/>
    <s v="05/07/2013"/>
    <s v="11/05/2013"/>
    <x v="0"/>
    <x v="2"/>
    <d v="2013-05-07T00:00:00"/>
    <d v="2013-05-11T00:00:00"/>
    <s v="On Date"/>
    <s v="GeneMcClure"/>
    <s v="United States"/>
    <s v="Bakersfield"/>
    <s v="California"/>
    <s v="Furnishings"/>
    <s v="Executive Impressions 8-1/2&quot; Career Panel/Partition Cubicle Clock"/>
    <n v="6.8640000000000008"/>
    <n v="41.6"/>
    <n v="4"/>
    <n v="14.144"/>
    <n v="1131.52"/>
  </r>
  <r>
    <s v="CA-2012-130113"/>
    <s v="12/27/2012"/>
    <s v="31/12/2012"/>
    <x v="2"/>
    <x v="1"/>
    <d v="2012-12-27T00:00:00"/>
    <d v="2012-12-31T00:00:00"/>
    <s v="On Date"/>
    <s v="AaronHawkins"/>
    <s v="United States"/>
    <s v="San Francisco"/>
    <s v="California"/>
    <s v="Storage"/>
    <s v="Fellowes Super Stor/Drawer Files"/>
    <n v="130.85550000000001"/>
    <n v="323.10000000000002"/>
    <n v="2"/>
    <n v="61.389000000000003"/>
    <n v="4911.12"/>
  </r>
  <r>
    <s v="CA-2012-130113"/>
    <s v="12/27/2012"/>
    <s v="31/12/2012"/>
    <x v="2"/>
    <x v="1"/>
    <d v="2012-12-27T00:00:00"/>
    <d v="2012-12-31T00:00:00"/>
    <s v="On Date"/>
    <s v="AaronHawkins"/>
    <s v="United States"/>
    <s v="San Francisco"/>
    <s v="California"/>
    <s v="Phones"/>
    <s v="Geemarc AmpliPOWER60"/>
    <n v="65.887999999999991"/>
    <n v="668.16"/>
    <n v="9"/>
    <n v="75.168000000000006"/>
    <n v="6013.4400000000005"/>
  </r>
  <r>
    <s v="CA-2014-122770"/>
    <s v="12/14/2014"/>
    <s v="19/12/2014"/>
    <x v="3"/>
    <x v="1"/>
    <d v="2014-12-14T00:00:00"/>
    <d v="2014-12-19T00:00:00"/>
    <s v="On Date"/>
    <s v="EmilyPhan"/>
    <s v="United States"/>
    <s v="San Francisco"/>
    <s v="California"/>
    <s v="Labels"/>
    <s v="Avery 49"/>
    <n v="1.4688000000000003"/>
    <n v="8.64"/>
    <n v="3"/>
    <n v="4.2336"/>
    <n v="338.68799999999999"/>
  </r>
  <r>
    <s v="CA-2014-122770"/>
    <s v="12/14/2014"/>
    <s v="19/12/2014"/>
    <x v="3"/>
    <x v="1"/>
    <d v="2014-12-14T00:00:00"/>
    <d v="2014-12-19T00:00:00"/>
    <s v="On Date"/>
    <s v="EmilyPhan"/>
    <s v="United States"/>
    <s v="San Francisco"/>
    <s v="California"/>
    <s v="Paper"/>
    <s v="Xerox 1996"/>
    <n v="3.3696000000000002"/>
    <n v="38.880000000000003"/>
    <n v="6"/>
    <n v="18.662400000000002"/>
    <n v="1492.9920000000002"/>
  </r>
  <r>
    <s v="CA-2014-122770"/>
    <s v="12/14/2014"/>
    <s v="19/12/2014"/>
    <x v="3"/>
    <x v="1"/>
    <d v="2014-12-14T00:00:00"/>
    <d v="2014-12-19T00:00:00"/>
    <s v="On Date"/>
    <s v="EmilyPhan"/>
    <s v="United States"/>
    <s v="San Francisco"/>
    <s v="California"/>
    <s v="Furnishings"/>
    <s v="Eldon Executive Woodline II Desk Accessories, Mahogany"/>
    <n v="18.344899999999999"/>
    <n v="201.04"/>
    <n v="8"/>
    <n v="54.280799999999999"/>
    <n v="4342.4639999999999"/>
  </r>
  <r>
    <s v="CA-2014-122770"/>
    <s v="12/14/2014"/>
    <s v="19/12/2014"/>
    <x v="3"/>
    <x v="1"/>
    <d v="2014-12-14T00:00:00"/>
    <d v="2014-12-19T00:00:00"/>
    <s v="On Date"/>
    <s v="EmilyPhan"/>
    <s v="United States"/>
    <s v="San Francisco"/>
    <s v="California"/>
    <s v="Paper"/>
    <s v="Xerox 1975"/>
    <n v="3.3048000000000006"/>
    <n v="12.96"/>
    <n v="2"/>
    <n v="6.3503999999999996"/>
    <n v="508.03199999999998"/>
  </r>
  <r>
    <s v="CA-2014-118668"/>
    <s v="01/03/2014"/>
    <s v="05/01/2014"/>
    <x v="3"/>
    <x v="5"/>
    <d v="2014-01-03T00:00:00"/>
    <d v="2014-01-05T00:00:00"/>
    <s v="On Date"/>
    <s v="FredWasserman"/>
    <s v="United States"/>
    <s v="Los Angeles"/>
    <s v="California"/>
    <s v="Accessories"/>
    <s v="Kensington K72356US Mouse-in-a-Box USB Desktop Mouse"/>
    <n v="10.7835"/>
    <n v="16.59"/>
    <n v="1"/>
    <n v="5.8064999999999998"/>
    <n v="464.52"/>
  </r>
  <r>
    <s v="CA-2014-116498"/>
    <s v="05/31/2014"/>
    <s v="04/06/2014"/>
    <x v="3"/>
    <x v="2"/>
    <d v="2014-05-31T00:00:00"/>
    <d v="2014-06-04T00:00:00"/>
    <s v="On Date"/>
    <s v="KellyAndreada"/>
    <s v="United States"/>
    <s v="San Diego"/>
    <s v="California"/>
    <s v="Art"/>
    <s v="Dixon My First Ticonderoga Pencil, #2"/>
    <n v="4.1535000000000002"/>
    <n v="35.1"/>
    <n v="6"/>
    <n v="10.179"/>
    <n v="814.32"/>
  </r>
  <r>
    <s v="CA-2014-130148"/>
    <s v="09/25/2014"/>
    <s v="29/09/2014"/>
    <x v="3"/>
    <x v="4"/>
    <d v="2014-09-25T00:00:00"/>
    <d v="2014-09-29T00:00:00"/>
    <s v="On Date"/>
    <s v="NeilKnudson"/>
    <s v="United States"/>
    <s v="San Francisco"/>
    <s v="California"/>
    <s v="Paper"/>
    <s v="Array Memo Cubes"/>
    <n v="2.6417999999999995"/>
    <n v="31.08"/>
    <n v="6"/>
    <n v="15.229200000000001"/>
    <n v="1218.336"/>
  </r>
  <r>
    <s v="CA-2014-130148"/>
    <s v="09/25/2014"/>
    <s v="29/09/2014"/>
    <x v="3"/>
    <x v="4"/>
    <d v="2014-09-25T00:00:00"/>
    <d v="2014-09-29T00:00:00"/>
    <s v="On Date"/>
    <s v="NeilKnudson"/>
    <s v="United States"/>
    <s v="San Francisco"/>
    <s v="California"/>
    <s v="Supplies"/>
    <s v="Acme Value Line Scissors"/>
    <n v="2.5549999999999997"/>
    <n v="7.3"/>
    <n v="2"/>
    <n v="2.19"/>
    <n v="175.2"/>
  </r>
  <r>
    <s v="CA-2014-154116"/>
    <s v="12/16/2014"/>
    <s v="20/12/2014"/>
    <x v="3"/>
    <x v="1"/>
    <d v="2014-12-16T00:00:00"/>
    <d v="2014-12-20T00:00:00"/>
    <s v="On Date"/>
    <s v="KhloeMiller"/>
    <s v="United States"/>
    <s v="Inglewood"/>
    <s v="California"/>
    <s v="Paper"/>
    <s v="Wirebound Message Books, Two 4 1/4&quot; x 5&quot; Forms per Page"/>
    <n v="4.0332999999999988"/>
    <n v="22.83"/>
    <n v="3"/>
    <n v="10.7301"/>
    <n v="858.40800000000002"/>
  </r>
  <r>
    <s v="CA-2014-154116"/>
    <s v="12/16/2014"/>
    <s v="20/12/2014"/>
    <x v="3"/>
    <x v="1"/>
    <d v="2014-12-16T00:00:00"/>
    <d v="2014-12-20T00:00:00"/>
    <s v="On Date"/>
    <s v="KhloeMiller"/>
    <s v="United States"/>
    <s v="Inglewood"/>
    <s v="California"/>
    <s v="Appliances"/>
    <s v="Hoover Commercial SteamVac"/>
    <n v="9.5060000000000002"/>
    <n v="54.32"/>
    <n v="4"/>
    <n v="16.295999999999999"/>
    <n v="1303.6799999999998"/>
  </r>
  <r>
    <s v="CA-2014-154116"/>
    <s v="12/16/2014"/>
    <s v="20/12/2014"/>
    <x v="3"/>
    <x v="1"/>
    <d v="2014-12-16T00:00:00"/>
    <d v="2014-12-20T00:00:00"/>
    <s v="On Date"/>
    <s v="KhloeMiller"/>
    <s v="United States"/>
    <s v="Inglewood"/>
    <s v="California"/>
    <s v="Phones"/>
    <s v="Panasonic KX TS3282B Corded phone"/>
    <n v="60.672599999999996"/>
    <n v="196.77600000000001"/>
    <n v="3"/>
    <n v="14.7582"/>
    <n v="1180.6559999999999"/>
  </r>
  <r>
    <s v="CA-2013-105291"/>
    <s v="10/31/2013"/>
    <s v="05/11/2013"/>
    <x v="0"/>
    <x v="8"/>
    <d v="2013-10-31T00:00:00"/>
    <d v="2013-11-05T00:00:00"/>
    <s v="On Date"/>
    <s v="SusanPistek"/>
    <s v="United States"/>
    <s v="San Luis Obispo"/>
    <s v="California"/>
    <s v="Fasteners"/>
    <s v="Assorted Color Push Pins"/>
    <n v="1.2126999999999999"/>
    <n v="3.62"/>
    <n v="2"/>
    <n v="1.1946000000000001"/>
    <n v="95.568000000000012"/>
  </r>
  <r>
    <s v="CA-2014-125990"/>
    <s v="10/20/2014"/>
    <s v="24/10/2014"/>
    <x v="3"/>
    <x v="8"/>
    <d v="2014-10-20T00:00:00"/>
    <d v="2014-10-24T00:00:00"/>
    <s v="On Date"/>
    <s v="JoySmith"/>
    <s v="United States"/>
    <s v="San Francisco"/>
    <s v="California"/>
    <s v="Binders"/>
    <s v="JM Magazine Binder"/>
    <n v="8.5852000000000004"/>
    <n v="39.624000000000002"/>
    <n v="3"/>
    <n v="13.868399999999999"/>
    <n v="1109.472"/>
  </r>
  <r>
    <s v="CA-2013-161746"/>
    <s v="10/22/2013"/>
    <s v="28/10/2013"/>
    <x v="0"/>
    <x v="8"/>
    <d v="2013-10-22T00:00:00"/>
    <d v="2013-10-28T00:00:00"/>
    <s v="Delay"/>
    <s v="CarlosSoltero"/>
    <s v="United States"/>
    <s v="Los Angeles"/>
    <s v="California"/>
    <s v="Chairs"/>
    <s v="Office Star Flex Back Scooter Chair with Aluminum Finish Frame"/>
    <n v="76.676400000000001"/>
    <n v="242.136"/>
    <n v="3"/>
    <n v="12.1068"/>
    <n v="968.54399999999998"/>
  </r>
  <r>
    <s v="CA-2013-161746"/>
    <s v="10/22/2013"/>
    <s v="28/10/2013"/>
    <x v="0"/>
    <x v="8"/>
    <d v="2013-10-22T00:00:00"/>
    <d v="2013-10-28T00:00:00"/>
    <s v="Delay"/>
    <s v="CarlosSoltero"/>
    <s v="United States"/>
    <s v="Los Angeles"/>
    <s v="California"/>
    <s v="Art"/>
    <s v="Newell Chalk Holder"/>
    <n v="2.2302"/>
    <n v="12.39"/>
    <n v="3"/>
    <n v="5.6993999999999998"/>
    <n v="455.952"/>
  </r>
  <r>
    <s v="CA-2013-161746"/>
    <s v="10/22/2013"/>
    <s v="28/10/2013"/>
    <x v="0"/>
    <x v="8"/>
    <d v="2013-10-22T00:00:00"/>
    <d v="2013-10-28T00:00:00"/>
    <s v="Delay"/>
    <s v="CarlosSoltero"/>
    <s v="United States"/>
    <s v="Los Angeles"/>
    <s v="California"/>
    <s v="Furnishings"/>
    <s v="Eldon Expressions Wood and Plastic Desk Accessories, Oak"/>
    <n v="7.1856000000000009"/>
    <n v="19.96"/>
    <n v="2"/>
    <n v="5.5888"/>
    <n v="447.10399999999998"/>
  </r>
  <r>
    <s v="CA-2013-161746"/>
    <s v="10/22/2013"/>
    <s v="28/10/2013"/>
    <x v="0"/>
    <x v="8"/>
    <d v="2013-10-22T00:00:00"/>
    <d v="2013-10-28T00:00:00"/>
    <s v="Delay"/>
    <s v="CarlosSoltero"/>
    <s v="United States"/>
    <s v="Los Angeles"/>
    <s v="California"/>
    <s v="Storage"/>
    <s v="SAFCO Boltless Steel Shelving"/>
    <n v="112.50360000000001"/>
    <n v="340.92"/>
    <n v="3"/>
    <n v="3.4091999999999998"/>
    <n v="272.73599999999999"/>
  </r>
  <r>
    <s v="CA-2013-116379"/>
    <s v="11/08/2013"/>
    <s v="13/11/2013"/>
    <x v="0"/>
    <x v="7"/>
    <d v="2013-11-08T00:00:00"/>
    <d v="2013-11-13T00:00:00"/>
    <s v="On Date"/>
    <s v="LisaDeCherney"/>
    <s v="United States"/>
    <s v="San Francisco"/>
    <s v="California"/>
    <s v="Binders"/>
    <s v="GBC VeloBinder Manual Binding System"/>
    <n v="18.714800000000004"/>
    <n v="57.584000000000003"/>
    <n v="2"/>
    <n v="20.154399999999999"/>
    <n v="1612.3519999999999"/>
  </r>
  <r>
    <s v="CA-2014-142293"/>
    <s v="09/18/2014"/>
    <s v="21/09/2014"/>
    <x v="3"/>
    <x v="4"/>
    <d v="2014-09-18T00:00:00"/>
    <d v="2014-09-21T00:00:00"/>
    <s v="On Date"/>
    <s v="ShahidCollister"/>
    <s v="United States"/>
    <s v="Boise"/>
    <s v="Idaho"/>
    <s v="Accessories"/>
    <s v="Logitech Trackman Marble Mouse"/>
    <n v="17.394199999999998"/>
    <n v="89.97"/>
    <n v="3"/>
    <n v="37.787399999999998"/>
    <n v="3022.9919999999997"/>
  </r>
  <r>
    <s v="CA-2011-111962"/>
    <s v="09/29/2011"/>
    <s v="04/10/2011"/>
    <x v="1"/>
    <x v="4"/>
    <d v="2011-09-29T00:00:00"/>
    <d v="2011-10-04T00:00:00"/>
    <s v="On Date"/>
    <s v="EvanBailliet"/>
    <s v="United States"/>
    <s v="Seattle"/>
    <s v="Washington"/>
    <s v="Binders"/>
    <s v="GBC Standard Plastic Binding Systems' Combs"/>
    <n v="3.4539999999999997"/>
    <n v="10.048"/>
    <n v="2"/>
    <n v="3.14"/>
    <n v="251.20000000000002"/>
  </r>
  <r>
    <s v="CA-2011-111962"/>
    <s v="09/29/2011"/>
    <s v="04/10/2011"/>
    <x v="1"/>
    <x v="4"/>
    <d v="2011-09-29T00:00:00"/>
    <d v="2011-10-04T00:00:00"/>
    <s v="On Date"/>
    <s v="EvanBailliet"/>
    <s v="United States"/>
    <s v="Seattle"/>
    <s v="Washington"/>
    <s v="Storage"/>
    <s v="Fellowes Super Stor/Drawer Files"/>
    <n v="130.85550000000001"/>
    <n v="807.75"/>
    <n v="5"/>
    <n v="153.4725"/>
    <n v="12277.8"/>
  </r>
  <r>
    <s v="CA-2014-124261"/>
    <s v="11/15/2014"/>
    <s v="20/11/2014"/>
    <x v="3"/>
    <x v="7"/>
    <d v="2014-11-15T00:00:00"/>
    <d v="2014-11-20T00:00:00"/>
    <s v="On Date"/>
    <s v="JoeElijah"/>
    <s v="United States"/>
    <s v="Los Angeles"/>
    <s v="California"/>
    <s v="Art"/>
    <s v="Newell 347"/>
    <n v="3.0388000000000002"/>
    <n v="34.24"/>
    <n v="8"/>
    <n v="9.9296000000000006"/>
    <n v="794.36800000000005"/>
  </r>
  <r>
    <s v="CA-2014-129294"/>
    <s v="03/17/2014"/>
    <s v="22/03/2014"/>
    <x v="3"/>
    <x v="9"/>
    <d v="2014-03-17T00:00:00"/>
    <d v="2014-03-22T00:00:00"/>
    <s v="On Date"/>
    <s v="KenDana"/>
    <s v="United States"/>
    <s v="Los Angeles"/>
    <s v="California"/>
    <s v="Storage"/>
    <s v="Dual Level, Single-Width Filing Carts"/>
    <n v="114.7444"/>
    <n v="310.12"/>
    <n v="2"/>
    <n v="80.631200000000007"/>
    <n v="6450.496000000001"/>
  </r>
  <r>
    <s v="CA-2014-129294"/>
    <s v="03/17/2014"/>
    <s v="22/03/2014"/>
    <x v="3"/>
    <x v="9"/>
    <d v="2014-03-17T00:00:00"/>
    <d v="2014-03-22T00:00:00"/>
    <s v="On Date"/>
    <s v="KenDana"/>
    <s v="United States"/>
    <s v="Los Angeles"/>
    <s v="California"/>
    <s v="Binders"/>
    <s v="XtraLife ClearVue Slant-D Ring Binder, White, 3&quot;"/>
    <n v="7.9271999999999991"/>
    <n v="70.463999999999999"/>
    <n v="6"/>
    <n v="22.9008"/>
    <n v="1832.0640000000001"/>
  </r>
  <r>
    <s v="CA-2014-129294"/>
    <s v="03/17/2014"/>
    <s v="22/03/2014"/>
    <x v="3"/>
    <x v="9"/>
    <d v="2014-03-17T00:00:00"/>
    <d v="2014-03-22T00:00:00"/>
    <s v="On Date"/>
    <s v="KenDana"/>
    <s v="United States"/>
    <s v="Los Angeles"/>
    <s v="California"/>
    <s v="Binders"/>
    <s v="Pressboard Hanging Data Binders for Unburst Sheets"/>
    <n v="2.5583999999999998"/>
    <n v="19.68"/>
    <n v="5"/>
    <n v="6.8879999999999999"/>
    <n v="551.04"/>
  </r>
  <r>
    <s v="CA-2014-129294"/>
    <s v="03/17/2014"/>
    <s v="22/03/2014"/>
    <x v="3"/>
    <x v="9"/>
    <d v="2014-03-17T00:00:00"/>
    <d v="2014-03-22T00:00:00"/>
    <s v="On Date"/>
    <s v="KenDana"/>
    <s v="United States"/>
    <s v="Los Angeles"/>
    <s v="California"/>
    <s v="Appliances"/>
    <s v="Bionaire Personal Warm Mist Humidifier/Vaporizer"/>
    <n v="28.602899999999995"/>
    <n v="140.66999999999999"/>
    <n v="3"/>
    <n v="54.8613"/>
    <n v="4388.9040000000005"/>
  </r>
  <r>
    <s v="CA-2014-131303"/>
    <s v="11/29/2014"/>
    <s v="03/12/2014"/>
    <x v="3"/>
    <x v="7"/>
    <d v="2014-11-29T00:00:00"/>
    <d v="2014-12-03T00:00:00"/>
    <s v="On Date"/>
    <s v="EmilyPhan"/>
    <s v="United States"/>
    <s v="San Diego"/>
    <s v="California"/>
    <s v="Labels"/>
    <s v="Round Specialty Laser Printer Labels"/>
    <n v="6.6408999999999994"/>
    <n v="62.65"/>
    <n v="5"/>
    <n v="29.445499999999999"/>
    <n v="2355.64"/>
  </r>
  <r>
    <s v="CA-2014-137505"/>
    <s v="11/25/2014"/>
    <s v="25/11/2014"/>
    <x v="3"/>
    <x v="7"/>
    <d v="2014-11-25T00:00:00"/>
    <d v="2014-11-25T00:00:00"/>
    <s v="On Date"/>
    <s v="BethPaige"/>
    <s v="United States"/>
    <s v="Los Angeles"/>
    <s v="California"/>
    <s v="Tables"/>
    <s v="Hon Practical Foundations 30 x 60 Training Table, Light Gray/Charcoal"/>
    <n v="177.489"/>
    <n v="364.08"/>
    <n v="2"/>
    <n v="9.1020000000000003"/>
    <n v="728.16000000000008"/>
  </r>
  <r>
    <s v="CA-2014-137505"/>
    <s v="11/25/2014"/>
    <s v="25/11/2014"/>
    <x v="3"/>
    <x v="7"/>
    <d v="2014-11-25T00:00:00"/>
    <d v="2014-11-25T00:00:00"/>
    <s v="On Date"/>
    <s v="BethPaige"/>
    <s v="United States"/>
    <s v="Los Angeles"/>
    <s v="California"/>
    <s v="Tables"/>
    <s v="Hon 61000 Series Interactive Training Tables"/>
    <n v="36.432599999999994"/>
    <n v="71.087999999999994"/>
    <n v="2"/>
    <n v="-1.7771999999999999"/>
    <n v="-142.17599999999999"/>
  </r>
  <r>
    <s v="US-2013-158680"/>
    <s v="07/02/2013"/>
    <s v="03/07/2013"/>
    <x v="0"/>
    <x v="6"/>
    <d v="2013-07-02T00:00:00"/>
    <d v="2013-07-03T00:00:00"/>
    <s v="On Date"/>
    <s v="NickZandusky"/>
    <s v="United States"/>
    <s v="Seattle"/>
    <s v="Washington"/>
    <s v="Binders"/>
    <s v="Zipper Ring Binder Pockets"/>
    <n v="1.5911999999999999"/>
    <n v="2.496"/>
    <n v="1"/>
    <n v="0.90480000000000005"/>
    <n v="72.384"/>
  </r>
  <r>
    <s v="CA-2013-146913"/>
    <s v="11/01/2013"/>
    <s v="06/11/2013"/>
    <x v="0"/>
    <x v="7"/>
    <d v="2013-11-01T00:00:00"/>
    <d v="2013-11-06T00:00:00"/>
    <s v="On Date"/>
    <s v="SylviaFoulston"/>
    <s v="United States"/>
    <s v="San Francisco"/>
    <s v="California"/>
    <s v="Chairs"/>
    <s v="Office Star - Professional Matrix Back Chair with 2-to-1 Synchro Tilt and Mesh Fabric Seat"/>
    <n v="266.7448"/>
    <n v="1403.92"/>
    <n v="5"/>
    <n v="70.195999999999998"/>
    <n v="5615.68"/>
  </r>
  <r>
    <s v="CA-2011-121762"/>
    <s v="02/15/2011"/>
    <s v="19/02/2011"/>
    <x v="1"/>
    <x v="11"/>
    <d v="2011-02-15T00:00:00"/>
    <d v="2011-02-19T00:00:00"/>
    <s v="On Date"/>
    <s v="MarinaLichtenstein"/>
    <s v="United States"/>
    <s v="Seattle"/>
    <s v="Washington"/>
    <s v="Accessories"/>
    <s v="Logitech G600 MMO Gaming Mouse"/>
    <n v="51.193599999999989"/>
    <n v="239.97"/>
    <n v="3"/>
    <n v="86.389200000000002"/>
    <n v="6911.1360000000004"/>
  </r>
  <r>
    <s v="CA-2011-121762"/>
    <s v="02/15/2011"/>
    <s v="19/02/2011"/>
    <x v="1"/>
    <x v="11"/>
    <d v="2011-02-15T00:00:00"/>
    <d v="2011-02-19T00:00:00"/>
    <s v="On Date"/>
    <s v="MarinaLichtenstein"/>
    <s v="United States"/>
    <s v="Seattle"/>
    <s v="Washington"/>
    <s v="Appliances"/>
    <s v="Belkin 8 Outlet Surge Protector"/>
    <n v="29.505599999999998"/>
    <n v="81.96"/>
    <n v="2"/>
    <n v="22.948799999999999"/>
    <n v="1835.904"/>
  </r>
  <r>
    <s v="CA-2011-121762"/>
    <s v="02/15/2011"/>
    <s v="19/02/2011"/>
    <x v="1"/>
    <x v="11"/>
    <d v="2011-02-15T00:00:00"/>
    <d v="2011-02-19T00:00:00"/>
    <s v="On Date"/>
    <s v="MarinaLichtenstein"/>
    <s v="United States"/>
    <s v="Seattle"/>
    <s v="Washington"/>
    <s v="Supplies"/>
    <s v="Compact Automatic Electric Letter Opener"/>
    <n v="116.9238"/>
    <n v="238.62"/>
    <n v="2"/>
    <n v="4.7724000000000002"/>
    <n v="381.79200000000003"/>
  </r>
  <r>
    <s v="CA-2011-123855"/>
    <s v="06/18/2011"/>
    <s v="23/06/2011"/>
    <x v="1"/>
    <x v="0"/>
    <d v="2011-06-18T00:00:00"/>
    <d v="2011-06-23T00:00:00"/>
    <s v="On Date"/>
    <s v="MickCrebagga"/>
    <s v="United States"/>
    <s v="Los Angeles"/>
    <s v="California"/>
    <s v="Phones"/>
    <s v="Plantronics CordlessÂ Phone HeadsetÂ with In-line Volume - M214C"/>
    <n v="25.513500000000001"/>
    <n v="139.80000000000001"/>
    <n v="5"/>
    <n v="12.2325"/>
    <n v="978.6"/>
  </r>
  <r>
    <s v="CA-2014-142328"/>
    <s v="12/08/2014"/>
    <s v="15/12/2014"/>
    <x v="3"/>
    <x v="1"/>
    <d v="2014-12-08T00:00:00"/>
    <d v="2014-12-15T00:00:00"/>
    <s v="Delay"/>
    <s v="TracyCollins"/>
    <s v="United States"/>
    <s v="San Francisco"/>
    <s v="California"/>
    <s v="Paper"/>
    <s v="REDIFORM Incoming/Outgoing Call Register, 11&quot; X 8 1/2&quot;, 100 Messages"/>
    <n v="4.17"/>
    <n v="50.04"/>
    <n v="6"/>
    <n v="25.02"/>
    <n v="2001.6"/>
  </r>
  <r>
    <s v="CA-2014-137918"/>
    <s v="09/30/2014"/>
    <s v="07/10/2014"/>
    <x v="3"/>
    <x v="4"/>
    <d v="2014-09-30T00:00:00"/>
    <d v="2014-10-07T00:00:00"/>
    <s v="Delay"/>
    <s v="JoeKamberova"/>
    <s v="United States"/>
    <s v="Lodi"/>
    <s v="California"/>
    <s v="Supplies"/>
    <s v="Acme Hot Forged Carbon Steel Scissors with Nickel-Plated Handles, 3 7/8&quot; Cut, 8&quot;L"/>
    <n v="9.8689999999999998"/>
    <n v="97.3"/>
    <n v="7"/>
    <n v="28.216999999999999"/>
    <n v="2257.3599999999997"/>
  </r>
  <r>
    <s v="US-2011-139640"/>
    <s v="11/07/2011"/>
    <s v="11/11/2011"/>
    <x v="1"/>
    <x v="7"/>
    <d v="2011-11-07T00:00:00"/>
    <d v="2011-11-11T00:00:00"/>
    <s v="On Date"/>
    <s v="TroyBlackwell"/>
    <s v="United States"/>
    <s v="Portland"/>
    <s v="Oregon"/>
    <s v="Paper"/>
    <s v="Xerox 1995"/>
    <n v="3.3696000000000002"/>
    <n v="25.92"/>
    <n v="5"/>
    <n v="9.0719999999999992"/>
    <n v="725.76"/>
  </r>
  <r>
    <s v="US-2011-139640"/>
    <s v="11/07/2011"/>
    <s v="11/11/2011"/>
    <x v="1"/>
    <x v="7"/>
    <d v="2011-11-07T00:00:00"/>
    <d v="2011-11-11T00:00:00"/>
    <s v="On Date"/>
    <s v="TroyBlackwell"/>
    <s v="United States"/>
    <s v="Portland"/>
    <s v="Oregon"/>
    <s v="Art"/>
    <s v="Panasonic KP-150 Electric Pencil Sharpener"/>
    <n v="27.927599999999998"/>
    <n v="120.768"/>
    <n v="4"/>
    <n v="9.0576000000000008"/>
    <n v="724.60800000000006"/>
  </r>
  <r>
    <s v="US-2011-164406"/>
    <s v="08/15/2011"/>
    <s v="19/08/2011"/>
    <x v="1"/>
    <x v="3"/>
    <d v="2011-08-15T00:00:00"/>
    <d v="2011-08-19T00:00:00"/>
    <s v="On Date"/>
    <s v="BrianDahlen"/>
    <s v="United States"/>
    <s v="San Francisco"/>
    <s v="California"/>
    <s v="Appliances"/>
    <s v="Tripp Lite TLP810NET Broadband Surge for Modem/Fax"/>
    <n v="36.698399999999999"/>
    <n v="152.91"/>
    <n v="3"/>
    <n v="42.814799999999998"/>
    <n v="3425.1839999999997"/>
  </r>
  <r>
    <s v="US-2011-164406"/>
    <s v="08/15/2011"/>
    <s v="19/08/2011"/>
    <x v="1"/>
    <x v="3"/>
    <d v="2011-08-15T00:00:00"/>
    <d v="2011-08-19T00:00:00"/>
    <s v="On Date"/>
    <s v="BrianDahlen"/>
    <s v="United States"/>
    <s v="San Francisco"/>
    <s v="California"/>
    <s v="Paper"/>
    <s v="Xerox 1925"/>
    <n v="17.039000000000001"/>
    <n v="92.94"/>
    <n v="3"/>
    <n v="41.823"/>
    <n v="3345.84"/>
  </r>
  <r>
    <s v="US-2011-164406"/>
    <s v="08/15/2011"/>
    <s v="19/08/2011"/>
    <x v="1"/>
    <x v="3"/>
    <d v="2011-08-15T00:00:00"/>
    <d v="2011-08-19T00:00:00"/>
    <s v="On Date"/>
    <s v="BrianDahlen"/>
    <s v="United States"/>
    <s v="San Francisco"/>
    <s v="California"/>
    <s v="Binders"/>
    <s v="Avery Heavy-Duty EZD  Binder With Locking Rings"/>
    <n v="2.9016000000000002"/>
    <n v="17.856000000000002"/>
    <n v="4"/>
    <n v="6.2496"/>
    <n v="499.96800000000002"/>
  </r>
  <r>
    <s v="US-2011-164406"/>
    <s v="08/15/2011"/>
    <s v="19/08/2011"/>
    <x v="1"/>
    <x v="3"/>
    <d v="2011-08-15T00:00:00"/>
    <d v="2011-08-19T00:00:00"/>
    <s v="On Date"/>
    <s v="BrianDahlen"/>
    <s v="United States"/>
    <s v="San Francisco"/>
    <s v="California"/>
    <s v="Binders"/>
    <s v="GBC Durable Plastic Covers"/>
    <n v="10.448999999999998"/>
    <n v="46.44"/>
    <n v="3"/>
    <n v="15.093"/>
    <n v="1207.44"/>
  </r>
  <r>
    <s v="US-2011-164406"/>
    <s v="08/15/2011"/>
    <s v="19/08/2011"/>
    <x v="1"/>
    <x v="3"/>
    <d v="2011-08-15T00:00:00"/>
    <d v="2011-08-19T00:00:00"/>
    <s v="On Date"/>
    <s v="BrianDahlen"/>
    <s v="United States"/>
    <s v="San Francisco"/>
    <s v="California"/>
    <s v="Chairs"/>
    <s v="Novimex Fabric Task Chair"/>
    <n v="51.832999999999998"/>
    <n v="195.136"/>
    <n v="4"/>
    <n v="-12.196"/>
    <n v="-975.68"/>
  </r>
  <r>
    <s v="US-2013-125402"/>
    <s v="09/26/2013"/>
    <s v="02/10/2013"/>
    <x v="0"/>
    <x v="4"/>
    <d v="2013-09-26T00:00:00"/>
    <d v="2013-10-02T00:00:00"/>
    <s v="Delay"/>
    <s v="DanLawera"/>
    <s v="United States"/>
    <s v="Long Beach"/>
    <s v="California"/>
    <s v="Paper"/>
    <s v="Ampad Evidence Wirebond Steno Books, 6&quot; x 9&quot;"/>
    <n v="1.1554000000000002"/>
    <n v="10.9"/>
    <n v="5"/>
    <n v="5.1230000000000002"/>
    <n v="409.84000000000003"/>
  </r>
  <r>
    <s v="US-2013-125402"/>
    <s v="09/26/2013"/>
    <s v="02/10/2013"/>
    <x v="0"/>
    <x v="4"/>
    <d v="2013-09-26T00:00:00"/>
    <d v="2013-10-02T00:00:00"/>
    <s v="Delay"/>
    <s v="DanLawera"/>
    <s v="United States"/>
    <s v="Long Beach"/>
    <s v="California"/>
    <s v="Labels"/>
    <s v="Alphabetical Labels for Top Tab Filing"/>
    <n v="7.4"/>
    <n v="29.6"/>
    <n v="2"/>
    <n v="14.8"/>
    <n v="1184"/>
  </r>
  <r>
    <s v="US-2013-125402"/>
    <s v="09/26/2013"/>
    <s v="02/10/2013"/>
    <x v="0"/>
    <x v="4"/>
    <d v="2013-09-26T00:00:00"/>
    <d v="2013-10-02T00:00:00"/>
    <s v="Delay"/>
    <s v="DanLawera"/>
    <s v="United States"/>
    <s v="Long Beach"/>
    <s v="California"/>
    <s v="Labels"/>
    <s v="Avery 513"/>
    <n v="2.6892000000000005"/>
    <n v="4.9800000000000004"/>
    <n v="1"/>
    <n v="2.2907999999999999"/>
    <n v="183.26400000000001"/>
  </r>
  <r>
    <s v="US-2013-125402"/>
    <s v="09/26/2013"/>
    <s v="02/10/2013"/>
    <x v="0"/>
    <x v="4"/>
    <d v="2013-09-26T00:00:00"/>
    <d v="2013-10-02T00:00:00"/>
    <s v="Delay"/>
    <s v="DanLawera"/>
    <s v="United States"/>
    <s v="Long Beach"/>
    <s v="California"/>
    <s v="Copiers"/>
    <s v="Canon PC-428 Personal Copier"/>
    <n v="105.99469999999999"/>
    <n v="479.976"/>
    <n v="3"/>
    <n v="161.99189999999999"/>
    <n v="12959.351999999999"/>
  </r>
  <r>
    <s v="US-2013-125402"/>
    <s v="09/26/2013"/>
    <s v="02/10/2013"/>
    <x v="0"/>
    <x v="4"/>
    <d v="2013-09-26T00:00:00"/>
    <d v="2013-10-02T00:00:00"/>
    <s v="Delay"/>
    <s v="DanLawera"/>
    <s v="United States"/>
    <s v="Long Beach"/>
    <s v="California"/>
    <s v="Phones"/>
    <s v="SmartStand Mobile Device Holder, Assorted Colors"/>
    <n v="5.0327999999999999"/>
    <n v="44.735999999999997"/>
    <n v="8"/>
    <n v="4.4736000000000002"/>
    <n v="357.88800000000003"/>
  </r>
  <r>
    <s v="US-2013-125402"/>
    <s v="09/26/2013"/>
    <s v="02/10/2013"/>
    <x v="0"/>
    <x v="4"/>
    <d v="2013-09-26T00:00:00"/>
    <d v="2013-10-02T00:00:00"/>
    <s v="Delay"/>
    <s v="DanLawera"/>
    <s v="United States"/>
    <s v="Long Beach"/>
    <s v="California"/>
    <s v="Art"/>
    <s v="Newell 346"/>
    <n v="2.0448"/>
    <n v="5.76"/>
    <n v="2"/>
    <n v="1.6704000000000001"/>
    <n v="133.63200000000001"/>
  </r>
  <r>
    <s v="US-2013-125402"/>
    <s v="09/26/2013"/>
    <s v="02/10/2013"/>
    <x v="0"/>
    <x v="4"/>
    <d v="2013-09-26T00:00:00"/>
    <d v="2013-10-02T00:00:00"/>
    <s v="Delay"/>
    <s v="DanLawera"/>
    <s v="United States"/>
    <s v="Long Beach"/>
    <s v="California"/>
    <s v="Chairs"/>
    <s v="Global Airflow Leather Mesh Back Chair, Black"/>
    <n v="105.68600000000001"/>
    <n v="483.13600000000002"/>
    <n v="4"/>
    <n v="60.392000000000003"/>
    <n v="4831.3600000000006"/>
  </r>
  <r>
    <s v="CA-2014-169327"/>
    <s v="09/03/2014"/>
    <s v="05/09/2014"/>
    <x v="3"/>
    <x v="4"/>
    <d v="2014-09-03T00:00:00"/>
    <d v="2014-09-05T00:00:00"/>
    <s v="On Date"/>
    <s v="MarcHarrigan"/>
    <s v="United States"/>
    <s v="Los Angeles"/>
    <s v="California"/>
    <s v="Appliances"/>
    <s v="Acco Six-Outlet Power Strip, 4' Cord Length"/>
    <n v="6.3788000000000009"/>
    <n v="43.1"/>
    <n v="5"/>
    <n v="11.206"/>
    <n v="896.48"/>
  </r>
  <r>
    <s v="CA-2014-169327"/>
    <s v="09/03/2014"/>
    <s v="05/09/2014"/>
    <x v="3"/>
    <x v="4"/>
    <d v="2014-09-03T00:00:00"/>
    <d v="2014-09-05T00:00:00"/>
    <s v="On Date"/>
    <s v="MarcHarrigan"/>
    <s v="United States"/>
    <s v="Los Angeles"/>
    <s v="California"/>
    <s v="Furnishings"/>
    <s v="Luxo Professional Combination Clamp-On Lamps"/>
    <n v="75.701999999999998"/>
    <n v="511.5"/>
    <n v="5"/>
    <n v="132.99"/>
    <n v="10639.2"/>
  </r>
  <r>
    <s v="CA-2014-169327"/>
    <s v="09/03/2014"/>
    <s v="05/09/2014"/>
    <x v="3"/>
    <x v="4"/>
    <d v="2014-09-03T00:00:00"/>
    <d v="2014-09-05T00:00:00"/>
    <s v="On Date"/>
    <s v="MarcHarrigan"/>
    <s v="United States"/>
    <s v="Los Angeles"/>
    <s v="California"/>
    <s v="Binders"/>
    <s v="GBC Velobind Prepunched Cover Sets, Regency Series"/>
    <n v="20.338999999999995"/>
    <n v="147.91999999999999"/>
    <n v="5"/>
    <n v="46.225000000000001"/>
    <n v="3698"/>
  </r>
  <r>
    <s v="CA-2011-142979"/>
    <s v="04/12/2011"/>
    <s v="18/04/2011"/>
    <x v="1"/>
    <x v="10"/>
    <d v="2011-04-12T00:00:00"/>
    <d v="2011-04-18T00:00:00"/>
    <s v="Delay"/>
    <s v="EdwardHooks"/>
    <s v="United States"/>
    <s v="Lodi"/>
    <s v="California"/>
    <s v="Art"/>
    <s v="Prismacolor Color Pencil Set"/>
    <n v="11.7056"/>
    <n v="39.68"/>
    <n v="2"/>
    <n v="16.268799999999999"/>
    <n v="1301.5039999999999"/>
  </r>
  <r>
    <s v="CA-2014-138870"/>
    <s v="06/20/2014"/>
    <s v="24/06/2014"/>
    <x v="3"/>
    <x v="0"/>
    <d v="2014-06-20T00:00:00"/>
    <d v="2014-06-24T00:00:00"/>
    <s v="On Date"/>
    <s v="GeorgeAshbrook"/>
    <s v="United States"/>
    <s v="San Francisco"/>
    <s v="California"/>
    <s v="Furnishings"/>
    <s v="DAX Copper Panel Document Frame, 5 x 7 Size"/>
    <n v="7.2964000000000002"/>
    <n v="50.32"/>
    <n v="4"/>
    <n v="21.134399999999999"/>
    <n v="1690.752"/>
  </r>
  <r>
    <s v="CA-2014-138870"/>
    <s v="06/20/2014"/>
    <s v="24/06/2014"/>
    <x v="3"/>
    <x v="0"/>
    <d v="2014-06-20T00:00:00"/>
    <d v="2014-06-24T00:00:00"/>
    <s v="On Date"/>
    <s v="GeorgeAshbrook"/>
    <s v="United States"/>
    <s v="San Francisco"/>
    <s v="California"/>
    <s v="Paper"/>
    <s v="Xerox 1907"/>
    <n v="6.5083999999999991"/>
    <n v="24.56"/>
    <n v="2"/>
    <n v="11.543200000000001"/>
    <n v="923.45600000000002"/>
  </r>
  <r>
    <s v="CA-2012-164301"/>
    <s v="03/26/2012"/>
    <s v="30/03/2012"/>
    <x v="2"/>
    <x v="9"/>
    <d v="2012-03-26T00:00:00"/>
    <d v="2012-03-30T00:00:00"/>
    <s v="On Date"/>
    <s v="EllisBallard"/>
    <s v="United States"/>
    <s v="Seattle"/>
    <s v="Washington"/>
    <s v="Tables"/>
    <s v="Bush Advantage Collection Racetrack Conference Table"/>
    <n v="347.85219999999998"/>
    <n v="3393.68"/>
    <n v="8"/>
    <n v="610.86239999999998"/>
    <n v="48868.991999999998"/>
  </r>
  <r>
    <s v="CA-2011-112291"/>
    <s v="04/03/2011"/>
    <s v="08/04/2011"/>
    <x v="1"/>
    <x v="10"/>
    <d v="2011-04-03T00:00:00"/>
    <d v="2011-04-08T00:00:00"/>
    <s v="On Date"/>
    <s v="KatrinaEdelman"/>
    <s v="United States"/>
    <s v="Los Angeles"/>
    <s v="California"/>
    <s v="Envelopes"/>
    <s v="Staples"/>
    <n v="2.79"/>
    <n v="11.16"/>
    <n v="2"/>
    <n v="5.58"/>
    <n v="446.4"/>
  </r>
  <r>
    <s v="CA-2011-112291"/>
    <s v="04/03/2011"/>
    <s v="08/04/2011"/>
    <x v="1"/>
    <x v="10"/>
    <d v="2011-04-03T00:00:00"/>
    <d v="2011-04-08T00:00:00"/>
    <s v="On Date"/>
    <s v="KatrinaEdelman"/>
    <s v="United States"/>
    <s v="Los Angeles"/>
    <s v="California"/>
    <s v="Accessories"/>
    <s v="Enermax Briskie RF Wireless Keyboard and Mouse Combo"/>
    <n v="13.2928"/>
    <n v="62.31"/>
    <n v="3"/>
    <n v="22.4316"/>
    <n v="1794.528"/>
  </r>
  <r>
    <s v="CA-2011-112291"/>
    <s v="04/03/2011"/>
    <s v="08/04/2011"/>
    <x v="1"/>
    <x v="10"/>
    <d v="2011-04-03T00:00:00"/>
    <d v="2011-04-08T00:00:00"/>
    <s v="On Date"/>
    <s v="KatrinaEdelman"/>
    <s v="United States"/>
    <s v="Los Angeles"/>
    <s v="California"/>
    <s v="Accessories"/>
    <s v="Logitech G600 MMO Gaming Mouse"/>
    <n v="51.193599999999996"/>
    <n v="159.97999999999999"/>
    <n v="2"/>
    <n v="57.592799999999997"/>
    <n v="4607.424"/>
  </r>
  <r>
    <s v="CA-2014-117646"/>
    <s v="08/22/2014"/>
    <s v="26/08/2014"/>
    <x v="3"/>
    <x v="3"/>
    <d v="2014-08-22T00:00:00"/>
    <d v="2014-08-26T00:00:00"/>
    <s v="On Date"/>
    <s v="SungChung"/>
    <s v="United States"/>
    <s v="Louisville"/>
    <s v="Colorado"/>
    <s v="Storage"/>
    <s v="Recycled Data-Pak for Archival Bound Computer Printouts, 12-1/2 x 12-1/2 x 16"/>
    <n v="72.116699999999994"/>
    <n v="237.096"/>
    <n v="3"/>
    <n v="20.745899999999999"/>
    <n v="1659.672"/>
  </r>
  <r>
    <s v="CA-2014-117646"/>
    <s v="08/22/2014"/>
    <s v="26/08/2014"/>
    <x v="3"/>
    <x v="3"/>
    <d v="2014-08-22T00:00:00"/>
    <d v="2014-08-26T00:00:00"/>
    <s v="On Date"/>
    <s v="SungChung"/>
    <s v="United States"/>
    <s v="Louisville"/>
    <s v="Colorado"/>
    <s v="Furnishings"/>
    <s v="DAX Charcoal/Nickel-Tone Document Frame, 5 x 7"/>
    <n v="5.2139999999999995"/>
    <n v="22.751999999999999"/>
    <n v="3"/>
    <n v="7.11"/>
    <n v="568.80000000000007"/>
  </r>
  <r>
    <s v="CA-2014-117646"/>
    <s v="08/22/2014"/>
    <s v="26/08/2014"/>
    <x v="3"/>
    <x v="3"/>
    <d v="2014-08-22T00:00:00"/>
    <d v="2014-08-26T00:00:00"/>
    <s v="On Date"/>
    <s v="SungChung"/>
    <s v="United States"/>
    <s v="Louisville"/>
    <s v="Colorado"/>
    <s v="Paper"/>
    <s v="Southworth 25% Cotton Antique Laid Paper &amp; Envelopes"/>
    <n v="4.5869999999999997"/>
    <n v="6.6719999999999997"/>
    <n v="1"/>
    <n v="2.085"/>
    <n v="166.8"/>
  </r>
  <r>
    <s v="US-2012-129007"/>
    <s v="09/13/2012"/>
    <s v="15/09/2012"/>
    <x v="2"/>
    <x v="4"/>
    <d v="2012-09-13T00:00:00"/>
    <d v="2012-09-15T00:00:00"/>
    <s v="On Date"/>
    <s v="KenDana"/>
    <s v="United States"/>
    <s v="Anaheim"/>
    <s v="California"/>
    <s v="Furnishings"/>
    <s v="Flat Face Poster Frame"/>
    <n v="10.927199999999999"/>
    <n v="131.88"/>
    <n v="7"/>
    <n v="55.389600000000002"/>
    <n v="4431.1679999999997"/>
  </r>
  <r>
    <s v="US-2012-129007"/>
    <s v="09/13/2012"/>
    <s v="15/09/2012"/>
    <x v="2"/>
    <x v="4"/>
    <d v="2012-09-13T00:00:00"/>
    <d v="2012-09-15T00:00:00"/>
    <s v="On Date"/>
    <s v="KenDana"/>
    <s v="United States"/>
    <s v="Anaheim"/>
    <s v="California"/>
    <s v="Binders"/>
    <s v="Acco Data Flex Cable Posts For Top &amp; Bottom Load Binders, 6&quot; Capacity"/>
    <n v="5.7364999999999995"/>
    <n v="25.032"/>
    <n v="3"/>
    <n v="7.8224999999999998"/>
    <n v="625.79999999999995"/>
  </r>
  <r>
    <s v="US-2012-129007"/>
    <s v="09/13/2012"/>
    <s v="15/09/2012"/>
    <x v="2"/>
    <x v="4"/>
    <d v="2012-09-13T00:00:00"/>
    <d v="2012-09-15T00:00:00"/>
    <s v="On Date"/>
    <s v="KenDana"/>
    <s v="United States"/>
    <s v="Anaheim"/>
    <s v="California"/>
    <s v="Chairs"/>
    <s v="Global Comet Stacking Armless Chair"/>
    <n v="215.316"/>
    <n v="717.72"/>
    <n v="3"/>
    <n v="71.772000000000006"/>
    <n v="5741.76"/>
  </r>
  <r>
    <s v="US-2012-129007"/>
    <s v="09/13/2012"/>
    <s v="15/09/2012"/>
    <x v="2"/>
    <x v="4"/>
    <d v="2012-09-13T00:00:00"/>
    <d v="2012-09-15T00:00:00"/>
    <s v="On Date"/>
    <s v="KenDana"/>
    <s v="United States"/>
    <s v="Anaheim"/>
    <s v="California"/>
    <s v="Furnishings"/>
    <s v="Eldon Econocleat Chair Mats for Low Pile Carpets"/>
    <n v="36.493600000000001"/>
    <n v="207.35"/>
    <n v="5"/>
    <n v="24.882000000000001"/>
    <n v="1990.5600000000002"/>
  </r>
  <r>
    <s v="US-2012-129007"/>
    <s v="09/13/2012"/>
    <s v="15/09/2012"/>
    <x v="2"/>
    <x v="4"/>
    <d v="2012-09-13T00:00:00"/>
    <d v="2012-09-15T00:00:00"/>
    <s v="On Date"/>
    <s v="KenDana"/>
    <s v="United States"/>
    <s v="Anaheim"/>
    <s v="California"/>
    <s v="Furnishings"/>
    <s v="Tensor Computer Mounted Lamp"/>
    <n v="10.869700000000002"/>
    <n v="44.67"/>
    <n v="3"/>
    <n v="12.0609"/>
    <n v="964.87200000000007"/>
  </r>
  <r>
    <s v="US-2012-129007"/>
    <s v="09/13/2012"/>
    <s v="15/09/2012"/>
    <x v="2"/>
    <x v="4"/>
    <d v="2012-09-13T00:00:00"/>
    <d v="2012-09-15T00:00:00"/>
    <s v="On Date"/>
    <s v="KenDana"/>
    <s v="United States"/>
    <s v="Anaheim"/>
    <s v="California"/>
    <s v="Paper"/>
    <s v="Xerox 1915"/>
    <n v="54.521999999999991"/>
    <n v="209.7"/>
    <n v="2"/>
    <n v="100.65600000000001"/>
    <n v="8052.4800000000005"/>
  </r>
  <r>
    <s v="CA-2012-132388"/>
    <s v="10/10/2012"/>
    <s v="12/10/2012"/>
    <x v="2"/>
    <x v="8"/>
    <d v="2012-10-10T00:00:00"/>
    <d v="2012-10-12T00:00:00"/>
    <s v="On Date"/>
    <s v="KatherineNockton"/>
    <s v="United States"/>
    <s v="Santa Barbara"/>
    <s v="California"/>
    <s v="Chairs"/>
    <s v="Global Leather &amp; Oak Executive Chair, Burgundy"/>
    <n v="138.81880000000001"/>
    <n v="362.13600000000002"/>
    <n v="3"/>
    <n v="-54.320399999999999"/>
    <n v="-4345.6319999999996"/>
  </r>
  <r>
    <s v="CA-2012-132388"/>
    <s v="10/10/2012"/>
    <s v="12/10/2012"/>
    <x v="2"/>
    <x v="8"/>
    <d v="2012-10-10T00:00:00"/>
    <d v="2012-10-12T00:00:00"/>
    <s v="On Date"/>
    <s v="KatherineNockton"/>
    <s v="United States"/>
    <s v="Santa Barbara"/>
    <s v="California"/>
    <s v="Labels"/>
    <s v="Avery 503"/>
    <n v="5.3819999999999997"/>
    <n v="31.05"/>
    <n v="3"/>
    <n v="14.904"/>
    <n v="1192.32"/>
  </r>
  <r>
    <s v="CA-2013-129630"/>
    <s v="09/05/2013"/>
    <s v="05/09/2013"/>
    <x v="0"/>
    <x v="4"/>
    <d v="2013-09-05T00:00:00"/>
    <d v="2013-09-05T00:00:00"/>
    <s v="On Date"/>
    <s v="IoniaMcGrath"/>
    <s v="United States"/>
    <s v="San Francisco"/>
    <s v="California"/>
    <s v="Furnishings"/>
    <s v="6&quot; Cubicle Wall Clock, Black"/>
    <n v="5.1776"/>
    <n v="24.27"/>
    <n v="3"/>
    <n v="8.7371999999999996"/>
    <n v="698.976"/>
  </r>
  <r>
    <s v="CA-2013-129630"/>
    <s v="09/05/2013"/>
    <s v="05/09/2013"/>
    <x v="0"/>
    <x v="4"/>
    <d v="2013-09-05T00:00:00"/>
    <d v="2013-09-05T00:00:00"/>
    <s v="On Date"/>
    <s v="IoniaMcGrath"/>
    <s v="United States"/>
    <s v="San Francisco"/>
    <s v="California"/>
    <s v="Copiers"/>
    <s v="Canon PC1060 Personal Laser Copier"/>
    <n v="370.99469999999997"/>
    <n v="2799.96"/>
    <n v="5"/>
    <n v="944.98649999999998"/>
    <n v="75598.92"/>
  </r>
  <r>
    <s v="CA-2012-104948"/>
    <s v="11/13/2012"/>
    <s v="17/11/2012"/>
    <x v="2"/>
    <x v="7"/>
    <d v="2012-11-13T00:00:00"/>
    <d v="2012-11-17T00:00:00"/>
    <s v="On Date"/>
    <s v="KeithHerrera"/>
    <s v="United States"/>
    <s v="San Bernardino"/>
    <s v="California"/>
    <s v="Binders"/>
    <s v="Universal Recycled Hanging Pressboard Report Binders, Letter Size"/>
    <n v="3.2084000000000001"/>
    <n v="9.8719999999999999"/>
    <n v="2"/>
    <n v="3.4552"/>
    <n v="276.416"/>
  </r>
  <r>
    <s v="CA-2012-104948"/>
    <s v="11/13/2012"/>
    <s v="17/11/2012"/>
    <x v="2"/>
    <x v="7"/>
    <d v="2012-11-13T00:00:00"/>
    <d v="2012-11-17T00:00:00"/>
    <s v="On Date"/>
    <s v="KeithHerrera"/>
    <s v="United States"/>
    <s v="San Bernardino"/>
    <s v="California"/>
    <s v="Bookcases"/>
    <s v="O'Sullivan Living Dimensions 3-Shelf Bookcases"/>
    <n v="180.88200000000001"/>
    <n v="683.33199999999999"/>
    <n v="4"/>
    <n v="-40.195999999999998"/>
    <n v="-3215.68"/>
  </r>
  <r>
    <s v="CA-2012-104948"/>
    <s v="11/13/2012"/>
    <s v="17/11/2012"/>
    <x v="2"/>
    <x v="7"/>
    <d v="2012-11-13T00:00:00"/>
    <d v="2012-11-17T00:00:00"/>
    <s v="On Date"/>
    <s v="KeithHerrera"/>
    <s v="United States"/>
    <s v="San Bernardino"/>
    <s v="California"/>
    <s v="Paper"/>
    <s v="Xerox 1900"/>
    <n v="2.3540000000000001"/>
    <n v="29.96"/>
    <n v="7"/>
    <n v="13.481999999999999"/>
    <n v="1078.56"/>
  </r>
  <r>
    <s v="CA-2013-164889"/>
    <s v="06/04/2013"/>
    <s v="07/06/2013"/>
    <x v="0"/>
    <x v="0"/>
    <d v="2013-06-04T00:00:00"/>
    <d v="2013-06-07T00:00:00"/>
    <s v="On Date"/>
    <s v="ChristinePhan"/>
    <s v="United States"/>
    <s v="Los Angeles"/>
    <s v="California"/>
    <s v="Tables"/>
    <s v="Hon 61000 Series Interactive Training Tables"/>
    <n v="36.432599999999994"/>
    <n v="71.087999999999994"/>
    <n v="2"/>
    <n v="-1.7771999999999999"/>
    <n v="-142.17599999999999"/>
  </r>
  <r>
    <s v="CA-2014-164028"/>
    <s v="11/25/2014"/>
    <s v="01/12/2014"/>
    <x v="3"/>
    <x v="7"/>
    <d v="2014-11-25T00:00:00"/>
    <d v="2014-12-01T00:00:00"/>
    <s v="Delay"/>
    <s v="JohnLee"/>
    <s v="United States"/>
    <s v="San Francisco"/>
    <s v="California"/>
    <s v="Accessories"/>
    <s v="Memorex Mini Travel Drive 16 GB USB 2.0 Flash Drive"/>
    <n v="9.7417000000000016"/>
    <n v="223.58"/>
    <n v="14"/>
    <n v="87.196200000000005"/>
    <n v="6975.6959999999999"/>
  </r>
  <r>
    <s v="CA-2011-143371"/>
    <s v="12/28/2011"/>
    <s v="03/01/2012"/>
    <x v="2"/>
    <x v="1"/>
    <d v="2011-12-28T00:00:00"/>
    <d v="2012-01-03T00:00:00"/>
    <s v="Delay"/>
    <s v="MaribethDona"/>
    <s v="United States"/>
    <s v="Anaheim"/>
    <s v="California"/>
    <s v="Storage"/>
    <s v="Carina Mini System Audio Rack, Model AR050B"/>
    <n v="107.6506"/>
    <n v="998.82"/>
    <n v="9"/>
    <n v="29.964600000000001"/>
    <n v="2397.1680000000001"/>
  </r>
  <r>
    <s v="CA-2011-143371"/>
    <s v="12/28/2011"/>
    <s v="03/01/2012"/>
    <x v="2"/>
    <x v="1"/>
    <d v="2011-12-28T00:00:00"/>
    <d v="2012-01-03T00:00:00"/>
    <s v="Delay"/>
    <s v="MaribethDona"/>
    <s v="United States"/>
    <s v="Anaheim"/>
    <s v="California"/>
    <s v="Supplies"/>
    <s v="Acme Box Cutter Scissors"/>
    <n v="7.5702000000000007"/>
    <n v="51.15"/>
    <n v="5"/>
    <n v="13.298999999999999"/>
    <n v="1063.92"/>
  </r>
  <r>
    <s v="CA-2012-145415"/>
    <s v="04/12/2012"/>
    <s v="17/04/2012"/>
    <x v="2"/>
    <x v="10"/>
    <d v="2012-04-12T00:00:00"/>
    <d v="2012-04-17T00:00:00"/>
    <s v="On Date"/>
    <s v="RobertDilbeck"/>
    <s v="United States"/>
    <s v="Seattle"/>
    <s v="Washington"/>
    <s v="Storage"/>
    <s v="Rogers Jumbo File, Granite"/>
    <n v="13.4442"/>
    <n v="40.74"/>
    <n v="3"/>
    <n v="0.40739999999999998"/>
    <n v="32.591999999999999"/>
  </r>
  <r>
    <s v="CA-2012-141593"/>
    <s v="12/14/2012"/>
    <s v="16/12/2012"/>
    <x v="2"/>
    <x v="1"/>
    <d v="2012-12-14T00:00:00"/>
    <d v="2012-12-16T00:00:00"/>
    <s v="On Date"/>
    <s v="DarrenBudd"/>
    <s v="United States"/>
    <s v="Los Angeles"/>
    <s v="California"/>
    <s v="Binders"/>
    <s v="Ibico Recycled Grain-Textured Covers"/>
    <n v="17.270000000000003"/>
    <n v="55.264000000000003"/>
    <n v="2"/>
    <n v="20.724"/>
    <n v="1657.92"/>
  </r>
  <r>
    <s v="CA-2012-141593"/>
    <s v="12/14/2012"/>
    <s v="16/12/2012"/>
    <x v="2"/>
    <x v="1"/>
    <d v="2012-12-14T00:00:00"/>
    <d v="2012-12-16T00:00:00"/>
    <s v="On Date"/>
    <s v="DarrenBudd"/>
    <s v="United States"/>
    <s v="Los Angeles"/>
    <s v="California"/>
    <s v="Paper"/>
    <s v="Xerox 23"/>
    <n v="3.3696000000000006"/>
    <n v="6.48"/>
    <n v="1"/>
    <n v="3.1103999999999998"/>
    <n v="248.83199999999999"/>
  </r>
  <r>
    <s v="CA-2012-141593"/>
    <s v="12/14/2012"/>
    <s v="16/12/2012"/>
    <x v="2"/>
    <x v="1"/>
    <d v="2012-12-14T00:00:00"/>
    <d v="2012-12-16T00:00:00"/>
    <s v="On Date"/>
    <s v="DarrenBudd"/>
    <s v="United States"/>
    <s v="Los Angeles"/>
    <s v="California"/>
    <s v="Binders"/>
    <s v="GBC Laser Imprintable Binding System Covers, Desert Sand"/>
    <n v="7.5630999999999986"/>
    <n v="34.247999999999998"/>
    <n v="3"/>
    <n v="11.5587"/>
    <n v="924.69600000000003"/>
  </r>
  <r>
    <s v="CA-2012-141593"/>
    <s v="12/14/2012"/>
    <s v="16/12/2012"/>
    <x v="2"/>
    <x v="1"/>
    <d v="2012-12-14T00:00:00"/>
    <d v="2012-12-16T00:00:00"/>
    <s v="On Date"/>
    <s v="DarrenBudd"/>
    <s v="United States"/>
    <s v="Los Angeles"/>
    <s v="California"/>
    <s v="Tables"/>
    <s v="Bush Andora Conference Table, Maple/Graphite Gray Finish"/>
    <n v="131.65459999999999"/>
    <n v="273.56799999999998"/>
    <n v="2"/>
    <n v="10.258800000000001"/>
    <n v="820.70400000000006"/>
  </r>
  <r>
    <s v="CA-2014-137421"/>
    <s v="10/07/2014"/>
    <s v="12/10/2014"/>
    <x v="3"/>
    <x v="8"/>
    <d v="2014-10-07T00:00:00"/>
    <d v="2014-10-12T00:00:00"/>
    <s v="On Date"/>
    <s v="AshleyJarboe"/>
    <s v="United States"/>
    <s v="Chandler"/>
    <s v="Arizona"/>
    <s v="Art"/>
    <s v="Avery Hi-Liter Smear-Safe Highlighters"/>
    <n v="3.7375999999999996"/>
    <n v="9.3439999999999994"/>
    <n v="2"/>
    <n v="1.8688"/>
    <n v="149.50399999999999"/>
  </r>
  <r>
    <s v="US-2013-103674"/>
    <s v="12/07/2013"/>
    <s v="11/12/2013"/>
    <x v="0"/>
    <x v="1"/>
    <d v="2013-12-07T00:00:00"/>
    <d v="2013-12-11T00:00:00"/>
    <s v="On Date"/>
    <s v="AnnePryor"/>
    <s v="United States"/>
    <s v="Los Angeles"/>
    <s v="California"/>
    <s v="Phones"/>
    <s v="Avaya 5410 Digital phone"/>
    <n v="48.952799999999996"/>
    <n v="271.95999999999998"/>
    <n v="5"/>
    <n v="27.196000000000002"/>
    <n v="2175.6800000000003"/>
  </r>
  <r>
    <s v="US-2013-103674"/>
    <s v="12/07/2013"/>
    <s v="11/12/2013"/>
    <x v="0"/>
    <x v="1"/>
    <d v="2013-12-07T00:00:00"/>
    <d v="2013-12-11T00:00:00"/>
    <s v="On Date"/>
    <s v="AnnePryor"/>
    <s v="United States"/>
    <s v="Los Angeles"/>
    <s v="California"/>
    <s v="Art"/>
    <s v="Blackstonian Pencils"/>
    <n v="1.9224000000000003"/>
    <n v="18.690000000000001"/>
    <n v="7"/>
    <n v="5.2332000000000001"/>
    <n v="418.65600000000001"/>
  </r>
  <r>
    <s v="US-2013-103674"/>
    <s v="12/07/2013"/>
    <s v="11/12/2013"/>
    <x v="0"/>
    <x v="1"/>
    <d v="2013-12-07T00:00:00"/>
    <d v="2013-12-11T00:00:00"/>
    <s v="On Date"/>
    <s v="AnnePryor"/>
    <s v="United States"/>
    <s v="Los Angeles"/>
    <s v="California"/>
    <s v="Paper"/>
    <s v="Xerox 1977"/>
    <n v="3.4735999999999998"/>
    <n v="13.36"/>
    <n v="2"/>
    <n v="6.4127999999999998"/>
    <n v="513.024"/>
  </r>
  <r>
    <s v="US-2013-103674"/>
    <s v="12/07/2013"/>
    <s v="11/12/2013"/>
    <x v="0"/>
    <x v="1"/>
    <d v="2013-12-07T00:00:00"/>
    <d v="2013-12-11T00:00:00"/>
    <s v="On Date"/>
    <s v="AnnePryor"/>
    <s v="United States"/>
    <s v="Los Angeles"/>
    <s v="California"/>
    <s v="Phones"/>
    <s v="Cisco SPA301"/>
    <n v="109.193"/>
    <n v="249.584"/>
    <n v="2"/>
    <n v="31.198"/>
    <n v="2495.84"/>
  </r>
  <r>
    <s v="US-2013-103674"/>
    <s v="12/07/2013"/>
    <s v="11/12/2013"/>
    <x v="0"/>
    <x v="1"/>
    <d v="2013-12-07T00:00:00"/>
    <d v="2013-12-11T00:00:00"/>
    <s v="On Date"/>
    <s v="AnnePryor"/>
    <s v="United States"/>
    <s v="Los Angeles"/>
    <s v="California"/>
    <s v="Fasteners"/>
    <s v="Alliance Big Bands Rubber Bands, 12/Pack"/>
    <n v="1.98"/>
    <n v="13.86"/>
    <n v="7"/>
    <n v="0"/>
    <n v="0"/>
  </r>
  <r>
    <s v="US-2013-103674"/>
    <s v="12/07/2013"/>
    <s v="11/12/2013"/>
    <x v="0"/>
    <x v="1"/>
    <d v="2013-12-07T00:00:00"/>
    <d v="2013-12-11T00:00:00"/>
    <s v="On Date"/>
    <s v="AnnePryor"/>
    <s v="United States"/>
    <s v="Los Angeles"/>
    <s v="California"/>
    <s v="Binders"/>
    <s v="Avery Durable Slant Ring Binders With Label Holder"/>
    <n v="2.1735999999999995"/>
    <n v="13.375999999999999"/>
    <n v="4"/>
    <n v="4.6816000000000004"/>
    <n v="374.52800000000002"/>
  </r>
  <r>
    <s v="US-2013-103674"/>
    <s v="12/07/2013"/>
    <s v="11/12/2013"/>
    <x v="0"/>
    <x v="1"/>
    <d v="2013-12-07T00:00:00"/>
    <d v="2013-12-11T00:00:00"/>
    <s v="On Date"/>
    <s v="AnnePryor"/>
    <s v="United States"/>
    <s v="Los Angeles"/>
    <s v="California"/>
    <s v="Binders"/>
    <s v="Ibico Recycled Linen-Style Covers"/>
    <n v="20.311199999999999"/>
    <n v="437.47199999999998"/>
    <n v="14"/>
    <n v="153.11519999999999"/>
    <n v="12249.215999999999"/>
  </r>
  <r>
    <s v="CA-2013-125794"/>
    <s v="09/30/2013"/>
    <s v="04/10/2013"/>
    <x v="0"/>
    <x v="4"/>
    <d v="2013-09-30T00:00:00"/>
    <d v="2013-10-04T00:00:00"/>
    <s v="On Date"/>
    <s v="MarisLaWare"/>
    <s v="United States"/>
    <s v="Los Angeles"/>
    <s v="California"/>
    <s v="Accessories"/>
    <s v="Memorex Mini Travel Drive 64 GB USB 2.0 Flash Drive"/>
    <n v="21.019200000000001"/>
    <n v="36.24"/>
    <n v="1"/>
    <n v="15.220800000000001"/>
    <n v="1217.664"/>
  </r>
  <r>
    <s v="CA-2014-121258"/>
    <s v="02/27/2014"/>
    <s v="04/03/2014"/>
    <x v="3"/>
    <x v="11"/>
    <d v="2014-02-27T00:00:00"/>
    <d v="2014-03-04T00:00:00"/>
    <s v="On Date"/>
    <s v="DaveBrooks"/>
    <s v="United States"/>
    <s v="Costa Mesa"/>
    <s v="California"/>
    <s v="Furnishings"/>
    <s v="Tenex B1-RE Series Chair Mats for Low Pile Carpets"/>
    <n v="38.163399999999996"/>
    <n v="91.96"/>
    <n v="2"/>
    <n v="15.6332"/>
    <n v="1250.6559999999999"/>
  </r>
  <r>
    <s v="CA-2014-121258"/>
    <s v="02/27/2014"/>
    <s v="04/03/2014"/>
    <x v="3"/>
    <x v="11"/>
    <d v="2014-02-27T00:00:00"/>
    <d v="2014-03-04T00:00:00"/>
    <s v="On Date"/>
    <s v="DaveBrooks"/>
    <s v="United States"/>
    <s v="Costa Mesa"/>
    <s v="California"/>
    <s v="Phones"/>
    <s v="Aastra 57i VoIP phone"/>
    <n v="119.59140000000001"/>
    <n v="258.57600000000002"/>
    <n v="2"/>
    <n v="19.3932"/>
    <n v="1551.4560000000001"/>
  </r>
  <r>
    <s v="CA-2014-121258"/>
    <s v="02/27/2014"/>
    <s v="04/03/2014"/>
    <x v="3"/>
    <x v="11"/>
    <d v="2014-02-27T00:00:00"/>
    <d v="2014-03-04T00:00:00"/>
    <s v="On Date"/>
    <s v="DaveBrooks"/>
    <s v="United States"/>
    <s v="Costa Mesa"/>
    <s v="California"/>
    <s v="Paper"/>
    <s v="It's Hot Message Books with Stickers, 2 3/4&quot; x 5&quot;"/>
    <n v="4.07"/>
    <n v="29.6"/>
    <n v="4"/>
    <n v="13.32"/>
    <n v="1065.5999999999999"/>
  </r>
  <r>
    <s v="CA-2014-119914"/>
    <s v="05/05/2014"/>
    <s v="10/05/2014"/>
    <x v="3"/>
    <x v="2"/>
    <d v="2014-05-05T00:00:00"/>
    <d v="2014-05-10T00:00:00"/>
    <s v="On Date"/>
    <s v="ChrisCortes"/>
    <s v="United States"/>
    <s v="Westminster"/>
    <s v="California"/>
    <s v="Appliances"/>
    <s v="Acco 7-Outlet Masterpiece Power Center, Wihtout Fax/Phone Line Protection"/>
    <n v="85.105999999999995"/>
    <n v="243.16"/>
    <n v="2"/>
    <n v="72.947999999999993"/>
    <n v="5835.839999999999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9">
  <r>
    <s v="CA-2013-138688"/>
    <s v="06/13/2013"/>
    <s v="17/06/2013"/>
    <x v="0"/>
    <s v="June"/>
    <d v="2013-06-13T00:00:00"/>
    <d v="2013-06-17T00:00:00"/>
    <s v="On Date"/>
    <s v="DarrinVanHuff"/>
    <s v="United States"/>
    <s v="Los Angeles"/>
    <s v="California"/>
    <s v="Labels"/>
    <s v="Self-Adhesive Address Labels for Typewriters by Universal"/>
    <n v="3.8742999999999994"/>
    <n v="14.62"/>
    <n v="2"/>
    <n v="6.8714000000000004"/>
    <n v="549.71199999999999"/>
  </r>
  <r>
    <s v="CA-2011-115812"/>
    <s v="06/09/2011"/>
    <s v="14/06/2011"/>
    <x v="1"/>
    <s v="June"/>
    <d v="2011-06-09T00:00:00"/>
    <d v="2011-06-14T00:00:00"/>
    <s v="On Date"/>
    <s v="BrosinaHoffman"/>
    <s v="United States"/>
    <s v="Los Angeles"/>
    <s v="California"/>
    <s v="Furnishings"/>
    <s v="Eldon Expressions Wood and Plastic Desk Accessories, Cherry Wood"/>
    <n v="4.9558"/>
    <n v="48.86"/>
    <n v="7"/>
    <n v="14.1694"/>
    <n v="1133.5519999999999"/>
  </r>
  <r>
    <s v="CA-2011-115812"/>
    <s v="06/09/2011"/>
    <s v="14/06/2011"/>
    <x v="1"/>
    <s v="June"/>
    <d v="2011-06-09T00:00:00"/>
    <d v="2011-06-14T00:00:00"/>
    <s v="On Date"/>
    <s v="BrosinaHoffman"/>
    <s v="United States"/>
    <s v="Los Angeles"/>
    <s v="California"/>
    <s v="Art"/>
    <s v="Newell 322"/>
    <n v="1.3286"/>
    <n v="7.28"/>
    <n v="4"/>
    <n v="1.9656"/>
    <n v="157.24799999999999"/>
  </r>
  <r>
    <s v="CA-2011-115812"/>
    <s v="06/09/2011"/>
    <s v="14/06/2011"/>
    <x v="1"/>
    <s v="June"/>
    <d v="2011-06-09T00:00:00"/>
    <d v="2011-06-14T00:00:00"/>
    <s v="On Date"/>
    <s v="BrosinaHoffman"/>
    <s v="United States"/>
    <s v="Los Angeles"/>
    <s v="California"/>
    <s v="Phones"/>
    <s v="Mitel 5320 IP Phone VoIP phone"/>
    <n v="204.10920000000002"/>
    <n v="907.15200000000004"/>
    <n v="4"/>
    <n v="90.715199999999996"/>
    <n v="7257.2159999999994"/>
  </r>
  <r>
    <s v="CA-2011-115812"/>
    <s v="06/09/2011"/>
    <s v="14/06/2011"/>
    <x v="1"/>
    <s v="June"/>
    <d v="2011-06-09T00:00:00"/>
    <d v="2011-06-14T00:00:00"/>
    <s v="On Date"/>
    <s v="BrosinaHoffman"/>
    <s v="United States"/>
    <s v="Los Angeles"/>
    <s v="California"/>
    <s v="Binders"/>
    <s v="DXL Angle-View Binders with Locking Rings by Samsill"/>
    <n v="4.2404999999999999"/>
    <n v="18.504000000000001"/>
    <n v="3"/>
    <n v="5.7824999999999998"/>
    <n v="462.59999999999997"/>
  </r>
  <r>
    <s v="CA-2011-115812"/>
    <s v="06/09/2011"/>
    <s v="14/06/2011"/>
    <x v="1"/>
    <s v="June"/>
    <d v="2011-06-09T00:00:00"/>
    <d v="2011-06-14T00:00:00"/>
    <s v="On Date"/>
    <s v="BrosinaHoffman"/>
    <s v="United States"/>
    <s v="Los Angeles"/>
    <s v="California"/>
    <s v="Appliances"/>
    <s v="Belkin F5C206VTEL 6 Outlet Surge"/>
    <n v="16.085999999999999"/>
    <n v="114.9"/>
    <n v="5"/>
    <n v="34.47"/>
    <n v="2757.6"/>
  </r>
  <r>
    <s v="CA-2011-115812"/>
    <s v="06/09/2011"/>
    <s v="14/06/2011"/>
    <x v="1"/>
    <s v="June"/>
    <d v="2011-06-09T00:00:00"/>
    <d v="2011-06-14T00:00:00"/>
    <s v="On Date"/>
    <s v="BrosinaHoffman"/>
    <s v="United States"/>
    <s v="Los Angeles"/>
    <s v="California"/>
    <s v="Tables"/>
    <s v="Chromcraft Rectangular Conference Tables"/>
    <n v="180.09719999999999"/>
    <n v="1706.184"/>
    <n v="9"/>
    <n v="85.309200000000004"/>
    <n v="6824.7360000000008"/>
  </r>
  <r>
    <s v="CA-2011-115812"/>
    <s v="06/09/2011"/>
    <s v="14/06/2011"/>
    <x v="1"/>
    <s v="June"/>
    <d v="2011-06-09T00:00:00"/>
    <d v="2011-06-14T00:00:00"/>
    <s v="On Date"/>
    <s v="BrosinaHoffman"/>
    <s v="United States"/>
    <s v="Los Angeles"/>
    <s v="California"/>
    <s v="Phones"/>
    <s v="Konftel 250 ConferenceÂ phoneÂ - Charcoal black"/>
    <n v="210.76679999999999"/>
    <n v="911.42399999999998"/>
    <n v="4"/>
    <n v="68.356800000000007"/>
    <n v="5468.5440000000008"/>
  </r>
  <r>
    <s v="CA-2013-161389"/>
    <s v="12/06/2013"/>
    <s v="11/12/2013"/>
    <x v="0"/>
    <s v="December"/>
    <d v="2013-12-06T00:00:00"/>
    <d v="2013-12-11T00:00:00"/>
    <s v="On Date"/>
    <s v="IreneMaddox"/>
    <s v="United States"/>
    <s v="Seattle"/>
    <s v="Washington"/>
    <s v="Binders"/>
    <s v="Fellowes PB200 Plastic Comb Binding Machine"/>
    <n v="91.794600000000003"/>
    <n v="407.976"/>
    <n v="3"/>
    <n v="132.59219999999999"/>
    <n v="10607.376"/>
  </r>
  <r>
    <s v="CA-2011-167164"/>
    <s v="05/13/2011"/>
    <s v="15/05/2011"/>
    <x v="1"/>
    <s v="May"/>
    <d v="2011-05-13T00:00:00"/>
    <d v="2011-05-15T00:00:00"/>
    <s v="On Date"/>
    <s v="AlejandroGrove"/>
    <s v="United States"/>
    <s v="West Jordan"/>
    <s v="Utah"/>
    <s v="Storage"/>
    <s v="Fellowes Super Stor/Drawer"/>
    <n v="22.754999999999999"/>
    <n v="55.5"/>
    <n v="2"/>
    <n v="9.99"/>
    <n v="799.2"/>
  </r>
  <r>
    <s v="CA-2011-143336"/>
    <s v="08/27/2011"/>
    <s v="01/09/2011"/>
    <x v="1"/>
    <s v="August"/>
    <d v="2011-08-27T00:00:00"/>
    <d v="2011-09-01T00:00:00"/>
    <s v="On Date"/>
    <s v="ZuschussDonatelli"/>
    <s v="United States"/>
    <s v="San Francisco"/>
    <s v="California"/>
    <s v="Art"/>
    <s v="Newell 341"/>
    <n v="3.0388000000000002"/>
    <n v="8.56"/>
    <n v="2"/>
    <n v="2.4824000000000002"/>
    <n v="198.59200000000001"/>
  </r>
  <r>
    <s v="CA-2011-143336"/>
    <s v="08/27/2011"/>
    <s v="01/09/2011"/>
    <x v="1"/>
    <s v="August"/>
    <d v="2011-08-27T00:00:00"/>
    <d v="2011-09-01T00:00:00"/>
    <s v="On Date"/>
    <s v="ZuschussDonatelli"/>
    <s v="United States"/>
    <s v="San Francisco"/>
    <s v="California"/>
    <s v="Phones"/>
    <s v="Cisco SPA 501G IP Phone"/>
    <n v="65.822999999999993"/>
    <n v="213.48"/>
    <n v="3"/>
    <n v="16.010999999999999"/>
    <n v="1280.8799999999999"/>
  </r>
  <r>
    <s v="CA-2011-143336"/>
    <s v="08/27/2011"/>
    <s v="01/09/2011"/>
    <x v="1"/>
    <s v="August"/>
    <d v="2011-08-27T00:00:00"/>
    <d v="2011-09-01T00:00:00"/>
    <s v="On Date"/>
    <s v="ZuschussDonatelli"/>
    <s v="United States"/>
    <s v="San Francisco"/>
    <s v="California"/>
    <s v="Binders"/>
    <s v="Wilson Jones Hanging View Binder, White, 1&quot;"/>
    <n v="3.8339999999999996"/>
    <n v="22.72"/>
    <n v="4"/>
    <n v="7.3840000000000003"/>
    <n v="590.72"/>
  </r>
  <r>
    <s v="CA-2012-106320"/>
    <s v="09/25/2012"/>
    <s v="30/09/2012"/>
    <x v="2"/>
    <s v="September"/>
    <d v="2012-09-25T00:00:00"/>
    <d v="2012-09-30T00:00:00"/>
    <s v="On Date"/>
    <s v="EmilyBurns"/>
    <s v="United States"/>
    <s v="Orem"/>
    <s v="Utah"/>
    <s v="Tables"/>
    <s v="Bretford CR4500 Series Slim Rectangular Table"/>
    <n v="268.12170000000003"/>
    <n v="1044.6300000000001"/>
    <n v="3"/>
    <n v="240.26490000000001"/>
    <n v="19221.192000000003"/>
  </r>
  <r>
    <s v="CA-2013-121755"/>
    <s v="01/16/2013"/>
    <s v="20/01/2013"/>
    <x v="0"/>
    <s v="January"/>
    <d v="2013-01-16T00:00:00"/>
    <d v="2013-01-20T00:00:00"/>
    <s v="On Date"/>
    <s v="EricHoffmann"/>
    <s v="United States"/>
    <s v="Los Angeles"/>
    <s v="California"/>
    <s v="Binders"/>
    <s v="Wilson Jones Active Use Binders"/>
    <n v="3.7127999999999997"/>
    <n v="11.648"/>
    <n v="2"/>
    <n v="4.2224000000000004"/>
    <n v="337.79200000000003"/>
  </r>
  <r>
    <s v="CA-2013-121755"/>
    <s v="01/16/2013"/>
    <s v="20/01/2013"/>
    <x v="0"/>
    <s v="January"/>
    <d v="2013-01-16T00:00:00"/>
    <d v="2013-01-20T00:00:00"/>
    <s v="On Date"/>
    <s v="EricHoffmann"/>
    <s v="United States"/>
    <s v="Los Angeles"/>
    <s v="California"/>
    <s v="Accessories"/>
    <s v="ImationÂ 8GB Mini TravelDrive USB 2.0Â Flash Drive"/>
    <n v="26.265299999999996"/>
    <n v="90.57"/>
    <n v="3"/>
    <n v="11.774100000000001"/>
    <n v="941.92800000000011"/>
  </r>
  <r>
    <s v="CA-2013-101343"/>
    <s v="07/18/2013"/>
    <s v="23/07/2013"/>
    <x v="0"/>
    <s v="July"/>
    <d v="2013-07-18T00:00:00"/>
    <d v="2013-07-23T00:00:00"/>
    <s v="On Date"/>
    <s v="RubenAusman"/>
    <s v="United States"/>
    <s v="Los Angeles"/>
    <s v="California"/>
    <s v="Storage"/>
    <s v="Eldon Base for stackable storage shelf, platinum"/>
    <n v="36.992999999999995"/>
    <n v="77.88"/>
    <n v="2"/>
    <n v="3.8940000000000001"/>
    <n v="311.52"/>
  </r>
  <r>
    <s v="CA-2012-135545"/>
    <s v="11/24/2012"/>
    <s v="30/11/2012"/>
    <x v="2"/>
    <s v="November"/>
    <d v="2012-11-24T00:00:00"/>
    <d v="2012-11-30T00:00:00"/>
    <s v="Delay"/>
    <s v="KunstMiller"/>
    <s v="United States"/>
    <s v="Los Angeles"/>
    <s v="California"/>
    <s v="Accessories"/>
    <s v="Verbatim 25 GB 6x Blu-ray Single Layer Recordable Disc, 3/Pack"/>
    <n v="3.9144000000000001"/>
    <n v="13.98"/>
    <n v="2"/>
    <n v="6.1512000000000002"/>
    <n v="492.096"/>
  </r>
  <r>
    <s v="CA-2012-135545"/>
    <s v="11/24/2012"/>
    <s v="30/11/2012"/>
    <x v="2"/>
    <s v="November"/>
    <d v="2012-11-24T00:00:00"/>
    <d v="2012-11-30T00:00:00"/>
    <s v="Delay"/>
    <s v="KunstMiller"/>
    <s v="United States"/>
    <s v="Los Angeles"/>
    <s v="California"/>
    <s v="Binders"/>
    <s v="Acco PRESSTEX Data Binder with Storage Hooks, Dark Blue, 14 7/8&quot; X 11&quot;"/>
    <n v="2.7438000000000002"/>
    <n v="25.824000000000002"/>
    <n v="6"/>
    <n v="9.3612000000000002"/>
    <n v="748.89599999999996"/>
  </r>
  <r>
    <s v="CA-2012-135545"/>
    <s v="11/24/2012"/>
    <s v="30/11/2012"/>
    <x v="2"/>
    <s v="November"/>
    <d v="2012-11-24T00:00:00"/>
    <d v="2012-11-30T00:00:00"/>
    <s v="Delay"/>
    <s v="KunstMiller"/>
    <s v="United States"/>
    <s v="Los Angeles"/>
    <s v="California"/>
    <s v="Paper"/>
    <s v="Xerox 1943"/>
    <n v="25.922299999999996"/>
    <n v="146.72999999999999"/>
    <n v="3"/>
    <n v="68.963099999999997"/>
    <n v="5517.0479999999998"/>
  </r>
  <r>
    <s v="CA-2012-135545"/>
    <s v="11/24/2012"/>
    <s v="30/11/2012"/>
    <x v="2"/>
    <s v="November"/>
    <d v="2012-11-24T00:00:00"/>
    <d v="2012-11-30T00:00:00"/>
    <s v="Delay"/>
    <s v="KunstMiller"/>
    <s v="United States"/>
    <s v="Los Angeles"/>
    <s v="California"/>
    <s v="Furnishings"/>
    <s v="Luxo Economy Swing Arm Lamp"/>
    <n v="14.356800000000002"/>
    <n v="79.760000000000005"/>
    <n v="4"/>
    <n v="22.332799999999999"/>
    <n v="1786.6239999999998"/>
  </r>
  <r>
    <s v="CA-2011-106376"/>
    <s v="12/05/2011"/>
    <s v="10/12/2011"/>
    <x v="1"/>
    <s v="December"/>
    <d v="2011-12-05T00:00:00"/>
    <d v="2011-12-10T00:00:00"/>
    <s v="On Date"/>
    <s v="BrendanSweed"/>
    <s v="United States"/>
    <s v="Gilbert"/>
    <s v="Arizona"/>
    <s v="Art"/>
    <s v="Hunt BOSTON Model 1606 High-Volume Electric Pencil Sharpener, Beige"/>
    <n v="125.21519999999998"/>
    <n v="1113.0239999999999"/>
    <n v="8"/>
    <n v="111.30240000000001"/>
    <n v="8904.1920000000009"/>
  </r>
  <r>
    <s v="CA-2011-106376"/>
    <s v="12/05/2011"/>
    <s v="10/12/2011"/>
    <x v="1"/>
    <s v="December"/>
    <d v="2011-12-05T00:00:00"/>
    <d v="2011-12-10T00:00:00"/>
    <s v="On Date"/>
    <s v="BrendanSweed"/>
    <s v="United States"/>
    <s v="Gilbert"/>
    <s v="Arizona"/>
    <s v="Phones"/>
    <s v="netTALK DUO VoIP Telephone Service"/>
    <n v="26.244999999999997"/>
    <n v="167.96799999999999"/>
    <n v="4"/>
    <n v="62.988"/>
    <n v="5039.04"/>
  </r>
  <r>
    <s v="CA-2011-139451"/>
    <s v="10/12/2011"/>
    <s v="16/10/2011"/>
    <x v="1"/>
    <s v="October"/>
    <d v="2011-10-12T00:00:00"/>
    <d v="2011-10-16T00:00:00"/>
    <s v="On Date"/>
    <s v="DuaneNoonan"/>
    <s v="United States"/>
    <s v="San Francisco"/>
    <s v="California"/>
    <s v="Art"/>
    <s v="Premium Writing Pencils, Soft, #2 by Central Association for the Blind"/>
    <n v="2.1456"/>
    <n v="14.9"/>
    <n v="5"/>
    <n v="4.1719999999999997"/>
    <n v="333.76"/>
  </r>
  <r>
    <s v="CA-2011-139451"/>
    <s v="10/12/2011"/>
    <s v="16/10/2011"/>
    <x v="1"/>
    <s v="October"/>
    <d v="2011-10-12T00:00:00"/>
    <d v="2011-10-16T00:00:00"/>
    <s v="On Date"/>
    <s v="DuaneNoonan"/>
    <s v="United States"/>
    <s v="San Francisco"/>
    <s v="California"/>
    <s v="Storage"/>
    <s v="Sortfiler Multipurpose Personal File Organizer, Black"/>
    <n v="15.186900000000001"/>
    <n v="21.39"/>
    <n v="1"/>
    <n v="6.2031000000000001"/>
    <n v="496.24799999999999"/>
  </r>
  <r>
    <s v="CA-2013-109806"/>
    <s v="09/18/2013"/>
    <s v="23/09/2013"/>
    <x v="0"/>
    <s v="September"/>
    <d v="2013-09-18T00:00:00"/>
    <d v="2013-09-23T00:00:00"/>
    <s v="On Date"/>
    <s v="JimSink"/>
    <s v="United States"/>
    <s v="Los Angeles"/>
    <s v="California"/>
    <s v="Art"/>
    <s v="Turquoise Lead Holder with Pocket Clip"/>
    <n v="4.4890000000000008"/>
    <n v="20.100000000000001"/>
    <n v="3"/>
    <n v="6.633"/>
    <n v="530.64"/>
  </r>
  <r>
    <s v="CA-2013-109806"/>
    <s v="09/18/2013"/>
    <s v="23/09/2013"/>
    <x v="0"/>
    <s v="September"/>
    <d v="2013-09-18T00:00:00"/>
    <d v="2013-09-23T00:00:00"/>
    <s v="On Date"/>
    <s v="JimSink"/>
    <s v="United States"/>
    <s v="Los Angeles"/>
    <s v="California"/>
    <s v="Phones"/>
    <s v="Panasonic Kx-TS550"/>
    <n v="32.652900000000002"/>
    <n v="73.584000000000003"/>
    <n v="2"/>
    <n v="8.2782"/>
    <n v="662.25599999999997"/>
  </r>
  <r>
    <s v="CA-2013-109806"/>
    <s v="09/18/2013"/>
    <s v="23/09/2013"/>
    <x v="0"/>
    <s v="September"/>
    <d v="2013-09-18T00:00:00"/>
    <d v="2013-09-23T00:00:00"/>
    <s v="On Date"/>
    <s v="JimSink"/>
    <s v="United States"/>
    <s v="Los Angeles"/>
    <s v="California"/>
    <s v="Paper"/>
    <s v="Xerox 1995"/>
    <n v="3.3696000000000006"/>
    <n v="6.48"/>
    <n v="1"/>
    <n v="3.1103999999999998"/>
    <n v="248.83199999999999"/>
  </r>
  <r>
    <s v="US-2014-109484"/>
    <s v="11/07/2014"/>
    <s v="13/11/2014"/>
    <x v="3"/>
    <s v="November"/>
    <d v="2014-11-07T00:00:00"/>
    <d v="2014-11-13T00:00:00"/>
    <s v="Delay"/>
    <s v="RogerBarcio"/>
    <s v="United States"/>
    <s v="Portland"/>
    <s v="Oregon"/>
    <s v="Binders"/>
    <s v="Flexible Leather- Look Classic Collection Ring Binder"/>
    <n v="9.4700000000000006"/>
    <n v="5.6820000000000004"/>
    <n v="1"/>
    <n v="-3.7879999999999998"/>
    <n v="-303.03999999999996"/>
  </r>
  <r>
    <s v="CA-2014-157833"/>
    <s v="06/18/2014"/>
    <s v="21/06/2014"/>
    <x v="3"/>
    <s v="June"/>
    <d v="2014-06-18T00:00:00"/>
    <d v="2014-06-21T00:00:00"/>
    <s v="On Date"/>
    <s v="KatherineDucich"/>
    <s v="United States"/>
    <s v="San Francisco"/>
    <s v="California"/>
    <s v="Binders"/>
    <s v="Trimflex Flexible Post Binders"/>
    <n v="11.117599999999999"/>
    <n v="51.311999999999998"/>
    <n v="3"/>
    <n v="17.959199999999999"/>
    <n v="1436.7359999999999"/>
  </r>
  <r>
    <s v="US-2012-156867"/>
    <s v="11/13/2012"/>
    <s v="17/11/2012"/>
    <x v="2"/>
    <s v="November"/>
    <d v="2012-11-13T00:00:00"/>
    <d v="2012-11-17T00:00:00"/>
    <s v="On Date"/>
    <s v="LenaCacioppo"/>
    <s v="United States"/>
    <s v="Aurora"/>
    <s v="Colorado"/>
    <s v="Accessories"/>
    <s v="Logitech K350 2.4Ghz Wireless Keyboard"/>
    <n v="44.295299999999997"/>
    <n v="238.89599999999999"/>
    <n v="6"/>
    <n v="-26.875800000000002"/>
    <n v="-2150.0640000000003"/>
  </r>
  <r>
    <s v="US-2012-156867"/>
    <s v="11/13/2012"/>
    <s v="17/11/2012"/>
    <x v="2"/>
    <s v="November"/>
    <d v="2012-11-13T00:00:00"/>
    <d v="2012-11-17T00:00:00"/>
    <s v="On Date"/>
    <s v="LenaCacioppo"/>
    <s v="United States"/>
    <s v="Aurora"/>
    <s v="Colorado"/>
    <s v="Furnishings"/>
    <s v="Deflect-o DuraMat Lighweight, Studded, Beveled Mat for Low Pile Carpeting"/>
    <n v="35.399499999999996"/>
    <n v="102.36"/>
    <n v="3"/>
    <n v="-3.8384999999999998"/>
    <n v="-307.08"/>
  </r>
  <r>
    <s v="US-2012-156867"/>
    <s v="11/13/2012"/>
    <s v="17/11/2012"/>
    <x v="2"/>
    <s v="November"/>
    <d v="2012-11-13T00:00:00"/>
    <d v="2012-11-17T00:00:00"/>
    <s v="On Date"/>
    <s v="LenaCacioppo"/>
    <s v="United States"/>
    <s v="Aurora"/>
    <s v="Colorado"/>
    <s v="Binders"/>
    <s v="Avery Trapezoid Ring Binder, 3&quot; Capacity, Black, 1040 sheets"/>
    <n v="20.899799999999999"/>
    <n v="36.881999999999998"/>
    <n v="3"/>
    <n v="-25.817399999999999"/>
    <n v="-2065.3919999999998"/>
  </r>
  <r>
    <s v="CA-2012-110457"/>
    <s v="03/02/2012"/>
    <s v="06/03/2012"/>
    <x v="2"/>
    <s v="March"/>
    <d v="2012-03-02T00:00:00"/>
    <d v="2012-03-06T00:00:00"/>
    <s v="On Date"/>
    <s v="DaveKipp"/>
    <s v="United States"/>
    <s v="Seattle"/>
    <s v="Washington"/>
    <s v="Tables"/>
    <s v="Hon Racetrack Conference Tables"/>
    <n v="207.38289999999998"/>
    <n v="787.53"/>
    <n v="3"/>
    <n v="165.38130000000001"/>
    <n v="13230.504000000001"/>
  </r>
  <r>
    <s v="US-2014-107272"/>
    <s v="11/06/2014"/>
    <s v="13/11/2014"/>
    <x v="3"/>
    <s v="November"/>
    <d v="2014-11-06T00:00:00"/>
    <d v="2014-11-13T00:00:00"/>
    <s v="Delay"/>
    <s v="TroyStaebel"/>
    <s v="United States"/>
    <s v="Phoenix"/>
    <s v="Arizona"/>
    <s v="Binders"/>
    <s v="Avery Durable Slant Ring Binders, No Labels"/>
    <n v="2.1093999999999999"/>
    <n v="2.3879999999999999"/>
    <n v="2"/>
    <n v="-1.8308"/>
    <n v="-146.464"/>
  </r>
  <r>
    <s v="US-2014-107272"/>
    <s v="11/06/2014"/>
    <s v="13/11/2014"/>
    <x v="3"/>
    <s v="November"/>
    <d v="2014-11-06T00:00:00"/>
    <d v="2014-11-13T00:00:00"/>
    <s v="Delay"/>
    <s v="TroyStaebel"/>
    <s v="United States"/>
    <s v="Phoenix"/>
    <s v="Arizona"/>
    <s v="Storage"/>
    <s v="Trav-L-File Heavy-Duty Shuttle II, Black"/>
    <n v="30.499000000000002"/>
    <n v="243.99199999999999"/>
    <n v="7"/>
    <n v="30.498999999999999"/>
    <n v="2439.92"/>
  </r>
  <r>
    <s v="US-2013-125969"/>
    <s v="11/07/2013"/>
    <s v="11/11/2013"/>
    <x v="0"/>
    <s v="November"/>
    <d v="2013-11-07T00:00:00"/>
    <d v="2013-11-11T00:00:00"/>
    <s v="On Date"/>
    <s v="LindsayShagiari"/>
    <s v="United States"/>
    <s v="Los Angeles"/>
    <s v="California"/>
    <s v="Chairs"/>
    <s v="Global Task Chair, Black"/>
    <n v="45.292100000000005"/>
    <n v="81.424000000000007"/>
    <n v="2"/>
    <n v="-9.1601999999999997"/>
    <n v="-732.81600000000003"/>
  </r>
  <r>
    <s v="US-2013-125969"/>
    <s v="11/07/2013"/>
    <s v="11/11/2013"/>
    <x v="0"/>
    <s v="November"/>
    <d v="2013-11-07T00:00:00"/>
    <d v="2013-11-11T00:00:00"/>
    <s v="On Date"/>
    <s v="LindsayShagiari"/>
    <s v="United States"/>
    <s v="Los Angeles"/>
    <s v="California"/>
    <s v="Furnishings"/>
    <s v="Eldon Cleatmat Plus Chair Mats for High Pile Carpets"/>
    <n v="70.772799999999989"/>
    <n v="238.56"/>
    <n v="3"/>
    <n v="26.241599999999998"/>
    <n v="2099.328"/>
  </r>
  <r>
    <s v="CA-2013-145583"/>
    <s v="10/14/2013"/>
    <s v="20/10/2013"/>
    <x v="0"/>
    <s v="October"/>
    <d v="2013-10-14T00:00:00"/>
    <d v="2013-10-20T00:00:00"/>
    <s v="Delay"/>
    <s v="LenaCreighton"/>
    <s v="United States"/>
    <s v="Roseville"/>
    <s v="California"/>
    <s v="Paper"/>
    <s v="Xerox 195"/>
    <n v="3.4735999999999998"/>
    <n v="20.04"/>
    <n v="3"/>
    <n v="9.6191999999999993"/>
    <n v="769.53599999999994"/>
  </r>
  <r>
    <s v="CA-2013-145583"/>
    <s v="10/14/2013"/>
    <s v="20/10/2013"/>
    <x v="0"/>
    <s v="October"/>
    <d v="2013-10-14T00:00:00"/>
    <d v="2013-10-20T00:00:00"/>
    <s v="Delay"/>
    <s v="LenaCreighton"/>
    <s v="United States"/>
    <s v="Roseville"/>
    <s v="California"/>
    <s v="Paper"/>
    <s v="Xerox 1880"/>
    <n v="18.783199999999997"/>
    <n v="35.44"/>
    <n v="1"/>
    <n v="16.6568"/>
    <n v="1332.5440000000001"/>
  </r>
  <r>
    <s v="CA-2013-145583"/>
    <s v="10/14/2013"/>
    <s v="20/10/2013"/>
    <x v="0"/>
    <s v="October"/>
    <d v="2013-10-14T00:00:00"/>
    <d v="2013-10-20T00:00:00"/>
    <s v="Delay"/>
    <s v="LenaCreighton"/>
    <s v="United States"/>
    <s v="Roseville"/>
    <s v="California"/>
    <s v="Art"/>
    <s v="Sanford Colorific Colored Pencils, 12/Box"/>
    <n v="2.016"/>
    <n v="11.52"/>
    <n v="4"/>
    <n v="3.456"/>
    <n v="276.48"/>
  </r>
  <r>
    <s v="CA-2013-145583"/>
    <s v="10/14/2013"/>
    <s v="20/10/2013"/>
    <x v="0"/>
    <s v="October"/>
    <d v="2013-10-14T00:00:00"/>
    <d v="2013-10-20T00:00:00"/>
    <s v="Delay"/>
    <s v="LenaCreighton"/>
    <s v="United States"/>
    <s v="Roseville"/>
    <s v="California"/>
    <s v="Fasteners"/>
    <s v="Ideal Clamps"/>
    <n v="1.0250999999999997"/>
    <n v="4.0199999999999996"/>
    <n v="2"/>
    <n v="1.9698"/>
    <n v="157.584"/>
  </r>
  <r>
    <s v="CA-2013-145583"/>
    <s v="10/14/2013"/>
    <s v="20/10/2013"/>
    <x v="0"/>
    <s v="October"/>
    <d v="2013-10-14T00:00:00"/>
    <d v="2013-10-20T00:00:00"/>
    <s v="Delay"/>
    <s v="LenaCreighton"/>
    <s v="United States"/>
    <s v="Roseville"/>
    <s v="California"/>
    <s v="Binders"/>
    <s v="GBC Wire Binding Strips"/>
    <n v="16.504799999999999"/>
    <n v="76.176000000000002"/>
    <n v="3"/>
    <n v="26.6616"/>
    <n v="2132.9279999999999"/>
  </r>
  <r>
    <s v="CA-2013-145583"/>
    <s v="10/14/2013"/>
    <s v="20/10/2013"/>
    <x v="0"/>
    <s v="October"/>
    <d v="2013-10-14T00:00:00"/>
    <d v="2013-10-20T00:00:00"/>
    <s v="Delay"/>
    <s v="LenaCreighton"/>
    <s v="United States"/>
    <s v="Roseville"/>
    <s v="California"/>
    <s v="Supplies"/>
    <s v="Fiskars Softgrip Scissors"/>
    <n v="7.905599999999998"/>
    <n v="65.88"/>
    <n v="6"/>
    <n v="18.446400000000001"/>
    <n v="1475.712"/>
  </r>
  <r>
    <s v="CA-2013-145583"/>
    <s v="10/14/2013"/>
    <s v="20/10/2013"/>
    <x v="0"/>
    <s v="October"/>
    <d v="2013-10-14T00:00:00"/>
    <d v="2013-10-20T00:00:00"/>
    <s v="Delay"/>
    <s v="LenaCreighton"/>
    <s v="United States"/>
    <s v="Roseville"/>
    <s v="California"/>
    <s v="Furnishings"/>
    <s v="Longer-Life Soft White Bulbs"/>
    <n v="1.6015999999999995"/>
    <n v="43.12"/>
    <n v="14"/>
    <n v="20.697600000000001"/>
    <n v="1655.808"/>
  </r>
  <r>
    <s v="CA-2014-106180"/>
    <s v="09/19/2014"/>
    <s v="24/09/2014"/>
    <x v="3"/>
    <s v="September"/>
    <d v="2014-09-19T00:00:00"/>
    <d v="2014-09-24T00:00:00"/>
    <s v="On Date"/>
    <s v="SallyHughsby"/>
    <s v="United States"/>
    <s v="San Francisco"/>
    <s v="California"/>
    <s v="Art"/>
    <s v="Newell 343"/>
    <n v="2.1461999999999999"/>
    <n v="8.82"/>
    <n v="3"/>
    <n v="2.3814000000000002"/>
    <n v="190.512"/>
  </r>
  <r>
    <s v="CA-2014-106180"/>
    <s v="09/19/2014"/>
    <s v="24/09/2014"/>
    <x v="3"/>
    <s v="September"/>
    <d v="2014-09-19T00:00:00"/>
    <d v="2014-09-24T00:00:00"/>
    <s v="On Date"/>
    <s v="SallyHughsby"/>
    <s v="United States"/>
    <s v="San Francisco"/>
    <s v="California"/>
    <s v="Envelopes"/>
    <s v="Convenience Packs of Business Envelopes"/>
    <n v="1.9185999999999999"/>
    <n v="10.86"/>
    <n v="3"/>
    <n v="5.1041999999999996"/>
    <n v="408.33599999999996"/>
  </r>
  <r>
    <s v="CA-2014-106180"/>
    <s v="09/19/2014"/>
    <s v="24/09/2014"/>
    <x v="3"/>
    <s v="September"/>
    <d v="2014-09-19T00:00:00"/>
    <d v="2014-09-24T00:00:00"/>
    <s v="On Date"/>
    <s v="SallyHughsby"/>
    <s v="United States"/>
    <s v="San Francisco"/>
    <s v="California"/>
    <s v="Paper"/>
    <s v="Xerox 1911"/>
    <n v="24.907999999999998"/>
    <n v="143.69999999999999"/>
    <n v="3"/>
    <n v="68.975999999999999"/>
    <n v="5518.08"/>
  </r>
  <r>
    <s v="CA-2012-110744"/>
    <s v="09/07/2012"/>
    <s v="12/09/2012"/>
    <x v="2"/>
    <s v="September"/>
    <d v="2012-09-07T00:00:00"/>
    <d v="2012-09-12T00:00:00"/>
    <s v="On Date"/>
    <s v="HelenAndreada"/>
    <s v="United States"/>
    <s v="Pasadena"/>
    <s v="California"/>
    <s v="Storage"/>
    <s v="Safco Industrial Wire Shelving"/>
    <n v="93.110299999999995"/>
    <n v="671.93"/>
    <n v="7"/>
    <n v="20.157900000000001"/>
    <n v="1612.6320000000001"/>
  </r>
  <r>
    <s v="CA-2013-158834"/>
    <s v="03/14/2013"/>
    <s v="17/03/2013"/>
    <x v="0"/>
    <s v="March"/>
    <d v="2013-03-14T00:00:00"/>
    <d v="2013-03-17T00:00:00"/>
    <s v="On Date"/>
    <s v="TamaraWillingham"/>
    <s v="United States"/>
    <s v="Scottsdale"/>
    <s v="Arizona"/>
    <s v="Appliances"/>
    <s v="Belkin 7 Outlet SurgeMaster Surge Protector with Phone Protection"/>
    <n v="28.030799999999996"/>
    <n v="157.91999999999999"/>
    <n v="5"/>
    <n v="17.765999999999998"/>
    <n v="1421.2799999999997"/>
  </r>
  <r>
    <s v="CA-2013-158834"/>
    <s v="03/14/2013"/>
    <s v="17/03/2013"/>
    <x v="0"/>
    <s v="March"/>
    <d v="2013-03-14T00:00:00"/>
    <d v="2013-03-17T00:00:00"/>
    <s v="On Date"/>
    <s v="TamaraWillingham"/>
    <s v="United States"/>
    <s v="Scottsdale"/>
    <s v="Arizona"/>
    <s v="Phones"/>
    <s v="Jabra BIZ 2300 Duo QD Duo CordedÂ Headset"/>
    <n v="93.9726"/>
    <n v="203.184"/>
    <n v="2"/>
    <n v="15.238799999999999"/>
    <n v="1219.104"/>
  </r>
  <r>
    <s v="CA-2012-124919"/>
    <s v="05/31/2012"/>
    <s v="02/06/2012"/>
    <x v="2"/>
    <s v="May"/>
    <d v="2012-05-31T00:00:00"/>
    <d v="2012-06-02T00:00:00"/>
    <s v="On Date"/>
    <s v="StephaniePhelps"/>
    <s v="United States"/>
    <s v="San Jose"/>
    <s v="California"/>
    <s v="Paper"/>
    <s v="Southworth 25% Cotton Antique Laid Paper &amp; Envelopes"/>
    <n v="4.5869999999999997"/>
    <n v="58.38"/>
    <n v="7"/>
    <n v="26.271000000000001"/>
    <n v="2101.6800000000003"/>
  </r>
  <r>
    <s v="CA-2012-124919"/>
    <s v="05/31/2012"/>
    <s v="02/06/2012"/>
    <x v="2"/>
    <s v="May"/>
    <d v="2012-05-31T00:00:00"/>
    <d v="2012-06-02T00:00:00"/>
    <s v="On Date"/>
    <s v="StephaniePhelps"/>
    <s v="United States"/>
    <s v="San Jose"/>
    <s v="California"/>
    <s v="Paper"/>
    <s v="Xerox 1883"/>
    <n v="14.245199999999999"/>
    <n v="105.52"/>
    <n v="4"/>
    <n v="48.539200000000001"/>
    <n v="3883.136"/>
  </r>
  <r>
    <s v="CA-2012-124919"/>
    <s v="05/31/2012"/>
    <s v="02/06/2012"/>
    <x v="2"/>
    <s v="May"/>
    <d v="2012-05-31T00:00:00"/>
    <d v="2012-06-02T00:00:00"/>
    <s v="On Date"/>
    <s v="StephaniePhelps"/>
    <s v="United States"/>
    <s v="San Jose"/>
    <s v="California"/>
    <s v="Storage"/>
    <s v="Tenex Personal Project File with Scoop Front Design, Black"/>
    <n v="9.9751999999999992"/>
    <n v="80.88"/>
    <n v="6"/>
    <n v="21.0288"/>
    <n v="1682.3040000000001"/>
  </r>
  <r>
    <s v="CA-2012-118948"/>
    <s v="05/28/2012"/>
    <s v="03/06/2012"/>
    <x v="2"/>
    <s v="May"/>
    <d v="2012-05-28T00:00:00"/>
    <d v="2012-06-03T00:00:00"/>
    <s v="Delay"/>
    <s v="NeilKnudson"/>
    <s v="United States"/>
    <s v="Seattle"/>
    <s v="Washington"/>
    <s v="Art"/>
    <s v="Newell 311"/>
    <n v="1.6133"/>
    <n v="6.63"/>
    <n v="3"/>
    <n v="1.7901"/>
    <n v="143.208"/>
  </r>
  <r>
    <s v="CA-2011-104269"/>
    <s v="03/01/2011"/>
    <s v="06/03/2011"/>
    <x v="1"/>
    <s v="March"/>
    <d v="2011-03-01T00:00:00"/>
    <d v="2011-03-06T00:00:00"/>
    <s v="On Date"/>
    <s v="DaveBrooks"/>
    <s v="United States"/>
    <s v="Seattle"/>
    <s v="Washington"/>
    <s v="Chairs"/>
    <s v="Global Deluxe High-Back Manager's Chair"/>
    <n v="203.04579999999999"/>
    <n v="457.56799999999998"/>
    <n v="2"/>
    <n v="51.476399999999998"/>
    <n v="4118.1120000000001"/>
  </r>
  <r>
    <s v="CA-2013-162733"/>
    <s v="05/12/2013"/>
    <s v="13/05/2013"/>
    <x v="0"/>
    <s v="May"/>
    <d v="2013-05-12T00:00:00"/>
    <d v="2013-05-13T00:00:00"/>
    <s v="On Date"/>
    <s v="TedTrevino"/>
    <s v="United States"/>
    <s v="Los Angeles"/>
    <s v="California"/>
    <s v="Paper"/>
    <s v="Xerox 1920"/>
    <n v="3.2890000000000006"/>
    <n v="5.98"/>
    <n v="1"/>
    <n v="2.6909999999999998"/>
    <n v="215.27999999999997"/>
  </r>
  <r>
    <s v="CA-2013-154508"/>
    <s v="11/17/2013"/>
    <s v="21/11/2013"/>
    <x v="0"/>
    <s v="November"/>
    <d v="2013-11-17T00:00:00"/>
    <d v="2013-11-21T00:00:00"/>
    <s v="On Date"/>
    <s v="RubenDartt"/>
    <s v="United States"/>
    <s v="Carlsbad"/>
    <s v="New Mexico"/>
    <s v="Envelopes"/>
    <s v="Staples"/>
    <n v="3.0103999999999997"/>
    <n v="28.4"/>
    <n v="5"/>
    <n v="13.348000000000001"/>
    <n v="1067.8400000000001"/>
  </r>
  <r>
    <s v="CA-2013-113817"/>
    <s v="11/08/2013"/>
    <s v="12/11/2013"/>
    <x v="0"/>
    <s v="November"/>
    <d v="2013-11-08T00:00:00"/>
    <d v="2013-11-12T00:00:00"/>
    <s v="On Date"/>
    <s v="MaxJones"/>
    <s v="United States"/>
    <s v="Seattle"/>
    <s v="Washington"/>
    <s v="Binders"/>
    <s v="Wilson Jones International Size A4 Ring Binders"/>
    <n v="8.9959999999999987"/>
    <n v="27.68"/>
    <n v="2"/>
    <n v="9.6880000000000006"/>
    <n v="775.04000000000008"/>
  </r>
  <r>
    <s v="CA-2011-118962"/>
    <s v="08/05/2011"/>
    <s v="09/08/2011"/>
    <x v="1"/>
    <s v="August"/>
    <d v="2011-08-05T00:00:00"/>
    <d v="2011-08-09T00:00:00"/>
    <s v="On Date"/>
    <s v="ChadSievert"/>
    <s v="United States"/>
    <s v="Los Angeles"/>
    <s v="California"/>
    <s v="Paper"/>
    <s v="Adams Phone Message Book, Professional, 400 Message Capacity, 5 3/6Â” x 11Â”"/>
    <n v="3.6994000000000007"/>
    <n v="20.94"/>
    <n v="3"/>
    <n v="9.8417999999999992"/>
    <n v="787.34399999999994"/>
  </r>
  <r>
    <s v="CA-2011-118962"/>
    <s v="08/05/2011"/>
    <s v="09/08/2011"/>
    <x v="1"/>
    <s v="August"/>
    <d v="2011-08-05T00:00:00"/>
    <d v="2011-08-09T00:00:00"/>
    <s v="On Date"/>
    <s v="ChadSievert"/>
    <s v="United States"/>
    <s v="Los Angeles"/>
    <s v="California"/>
    <s v="Paper"/>
    <s v="Xerox 1913"/>
    <n v="28.849599999999995"/>
    <n v="110.96"/>
    <n v="2"/>
    <n v="53.260800000000003"/>
    <n v="4260.8640000000005"/>
  </r>
  <r>
    <s v="CA-2011-118962"/>
    <s v="08/05/2011"/>
    <s v="09/08/2011"/>
    <x v="1"/>
    <s v="August"/>
    <d v="2011-08-05T00:00:00"/>
    <d v="2011-08-09T00:00:00"/>
    <s v="On Date"/>
    <s v="ChadSievert"/>
    <s v="United States"/>
    <s v="Los Angeles"/>
    <s v="California"/>
    <s v="Chairs"/>
    <s v="Global Value Steno Chair, Gray"/>
    <n v="45.555"/>
    <n v="340.14400000000001"/>
    <n v="7"/>
    <n v="21.259"/>
    <n v="1700.72"/>
  </r>
  <r>
    <s v="CA-2011-123260"/>
    <s v="08/26/2011"/>
    <s v="30/08/2011"/>
    <x v="1"/>
    <s v="August"/>
    <d v="2011-08-26T00:00:00"/>
    <d v="2011-08-30T00:00:00"/>
    <s v="On Date"/>
    <s v="FrankMerwin"/>
    <s v="United States"/>
    <s v="Los Angeles"/>
    <s v="California"/>
    <s v="Accessories"/>
    <s v="SanDisk Ultra 32 GB MicroSDHC Class 10 Memory Card"/>
    <n v="19.227"/>
    <n v="176.8"/>
    <n v="8"/>
    <n v="22.984000000000002"/>
    <n v="1838.7200000000003"/>
  </r>
  <r>
    <s v="CA-2012-131457"/>
    <s v="10/31/2012"/>
    <s v="06/11/2012"/>
    <x v="2"/>
    <s v="October"/>
    <d v="2012-10-31T00:00:00"/>
    <d v="2012-11-06T00:00:00"/>
    <s v="Delay"/>
    <s v="MaryZewe"/>
    <s v="United States"/>
    <s v="Redlands"/>
    <s v="California"/>
    <s v="Envelopes"/>
    <s v="Poly String Tie Envelopes"/>
    <n v="1.0811999999999999"/>
    <n v="14.28"/>
    <n v="7"/>
    <n v="6.7115999999999998"/>
    <n v="536.928"/>
  </r>
  <r>
    <s v="CA-2011-133690"/>
    <s v="08/03/2011"/>
    <s v="05/08/2011"/>
    <x v="1"/>
    <s v="August"/>
    <d v="2011-08-03T00:00:00"/>
    <d v="2011-08-05T00:00:00"/>
    <s v="On Date"/>
    <s v="BruceStewart"/>
    <s v="United States"/>
    <s v="Denver"/>
    <s v="Colorado"/>
    <s v="Tables"/>
    <s v="BoxOffice By Design Rectangular and Half-Moon Meeting Room Tables"/>
    <n v="190.3125"/>
    <n v="218.75"/>
    <n v="2"/>
    <n v="-161.875"/>
    <n v="-12950"/>
  </r>
  <r>
    <s v="CA-2011-133690"/>
    <s v="08/03/2011"/>
    <s v="05/08/2011"/>
    <x v="1"/>
    <s v="August"/>
    <d v="2011-08-03T00:00:00"/>
    <d v="2011-08-05T00:00:00"/>
    <s v="On Date"/>
    <s v="BruceStewart"/>
    <s v="United States"/>
    <s v="Denver"/>
    <s v="Colorado"/>
    <s v="Appliances"/>
    <s v="Bravo II Megaboss 12-Amp Hard Body Upright, Replacement Belts, 2 Belts per Pack"/>
    <n v="2.3075000000000001"/>
    <n v="2.6"/>
    <n v="1"/>
    <n v="0.29249999999999998"/>
    <n v="23.4"/>
  </r>
  <r>
    <s v="CA-2014-108329"/>
    <s v="12/10/2014"/>
    <s v="15/12/2014"/>
    <x v="3"/>
    <s v="December"/>
    <d v="2014-12-10T00:00:00"/>
    <d v="2014-12-15T00:00:00"/>
    <s v="On Date"/>
    <s v="LaurelElliston"/>
    <s v="United States"/>
    <s v="Whittier"/>
    <s v="California"/>
    <s v="Phones"/>
    <s v="Nortel Business Series Terminal T7208 Digital phone"/>
    <n v="100.0728"/>
    <n v="444.76799999999997"/>
    <n v="4"/>
    <n v="44.476799999999997"/>
    <n v="3558.1439999999998"/>
  </r>
  <r>
    <s v="CA-2013-130162"/>
    <s v="10/29/2013"/>
    <s v="02/11/2013"/>
    <x v="0"/>
    <s v="October"/>
    <d v="2013-10-29T00:00:00"/>
    <d v="2013-11-02T00:00:00"/>
    <s v="On Date"/>
    <s v="JonathanHowell"/>
    <s v="United States"/>
    <s v="Los Angeles"/>
    <s v="California"/>
    <s v="Storage"/>
    <s v="Personal Filing Tote with Lid, Black/Gray"/>
    <n v="11.167200000000001"/>
    <n v="93.06"/>
    <n v="6"/>
    <n v="26.056799999999999"/>
    <n v="2084.5439999999999"/>
  </r>
  <r>
    <s v="CA-2013-130162"/>
    <s v="10/29/2013"/>
    <s v="02/11/2013"/>
    <x v="0"/>
    <s v="October"/>
    <d v="2013-10-29T00:00:00"/>
    <d v="2013-11-02T00:00:00"/>
    <s v="On Date"/>
    <s v="JonathanHowell"/>
    <s v="United States"/>
    <s v="Los Angeles"/>
    <s v="California"/>
    <s v="Phones"/>
    <s v="Adtran 1202752G1"/>
    <n v="93.232599999999991"/>
    <n v="302.37599999999998"/>
    <n v="3"/>
    <n v="22.6782"/>
    <n v="1814.2560000000001"/>
  </r>
  <r>
    <s v="CA-2014-160514"/>
    <s v="11/13/2014"/>
    <s v="17/11/2014"/>
    <x v="3"/>
    <s v="November"/>
    <d v="2014-11-13T00:00:00"/>
    <d v="2014-11-17T00:00:00"/>
    <s v="On Date"/>
    <s v="DavidBremer"/>
    <s v="United States"/>
    <s v="Santa Clara"/>
    <s v="California"/>
    <s v="Paper"/>
    <s v="Xerox 4200 Series MultiUse Premium Copy Paper (20Lb. and 84 Bright)"/>
    <n v="2.9040000000000004"/>
    <n v="10.56"/>
    <n v="2"/>
    <n v="4.7519999999999998"/>
    <n v="380.15999999999997"/>
  </r>
  <r>
    <s v="CA-2013-154739"/>
    <s v="12/11/2013"/>
    <s v="16/12/2013"/>
    <x v="0"/>
    <s v="December"/>
    <d v="2013-12-11T00:00:00"/>
    <d v="2013-12-16T00:00:00"/>
    <s v="On Date"/>
    <s v="LoganHaushalter"/>
    <s v="United States"/>
    <s v="San Francisco"/>
    <s v="California"/>
    <s v="Chairs"/>
    <s v="Global Leather Highback Executive Chair with Pneumatic Height Adjustment, Black"/>
    <n v="146.71539999999999"/>
    <n v="321.56799999999998"/>
    <n v="2"/>
    <n v="28.1372"/>
    <n v="2250.9760000000001"/>
  </r>
  <r>
    <s v="CA-2013-145625"/>
    <s v="09/12/2013"/>
    <s v="18/09/2013"/>
    <x v="0"/>
    <s v="September"/>
    <d v="2013-09-12T00:00:00"/>
    <d v="2013-09-18T00:00:00"/>
    <s v="Delay"/>
    <s v="KellyCollister"/>
    <s v="United States"/>
    <s v="San Diego"/>
    <s v="California"/>
    <s v="Paper"/>
    <s v="Wirebound Message Books, Two 4 1/4&quot; x 5&quot; Forms per Page"/>
    <n v="4.0333000000000006"/>
    <n v="7.61"/>
    <n v="1"/>
    <n v="3.5767000000000002"/>
    <n v="286.13600000000002"/>
  </r>
  <r>
    <s v="CA-2013-145625"/>
    <s v="09/12/2013"/>
    <s v="18/09/2013"/>
    <x v="0"/>
    <s v="September"/>
    <d v="2013-09-12T00:00:00"/>
    <d v="2013-09-18T00:00:00"/>
    <s v="Delay"/>
    <s v="KellyCollister"/>
    <s v="United States"/>
    <s v="San Diego"/>
    <s v="California"/>
    <s v="Accessories"/>
    <s v="LogitechÂ P710e Mobile Speakerphone"/>
    <n v="208.5669"/>
    <n v="3347.37"/>
    <n v="13"/>
    <n v="636.00030000000004"/>
    <n v="50880.024000000005"/>
  </r>
  <r>
    <s v="CA-2012-155040"/>
    <s v="11/10/2012"/>
    <s v="15/11/2012"/>
    <x v="2"/>
    <s v="November"/>
    <d v="2012-11-10T00:00:00"/>
    <d v="2012-11-15T00:00:00"/>
    <s v="On Date"/>
    <s v="AlanHwang"/>
    <s v="United States"/>
    <s v="Brentwood"/>
    <s v="California"/>
    <s v="Accessories"/>
    <s v="Microsoft Sculpt Comfort Mouse"/>
    <n v="22.372000000000003"/>
    <n v="79.900000000000006"/>
    <n v="2"/>
    <n v="35.155999999999999"/>
    <n v="2812.48"/>
  </r>
  <r>
    <s v="CA-2014-163979"/>
    <s v="12/29/2014"/>
    <s v="03/01/2015"/>
    <x v="4"/>
    <s v="December"/>
    <d v="2014-12-29T00:00:00"/>
    <d v="2015-01-03T00:00:00"/>
    <s v="On Date"/>
    <s v="KristenHastings"/>
    <s v="United States"/>
    <s v="San Francisco"/>
    <s v="California"/>
    <s v="Storage"/>
    <s v="Adjustable Depth Letter/Legal Cart"/>
    <n v="128.8366"/>
    <n v="725.84"/>
    <n v="4"/>
    <n v="210.49359999999999"/>
    <n v="16839.487999999998"/>
  </r>
  <r>
    <s v="CA-2012-155334"/>
    <s v="07/30/2012"/>
    <s v="31/07/2012"/>
    <x v="2"/>
    <s v="July"/>
    <d v="2012-07-30T00:00:00"/>
    <d v="2012-07-31T00:00:00"/>
    <s v="On Date"/>
    <s v="HelenAndreada"/>
    <s v="United States"/>
    <s v="San Francisco"/>
    <s v="California"/>
    <s v="Accessories"/>
    <s v="Logitech 910-002974 M325 Wireless Mouse for Web Scrolling"/>
    <n v="16.794400000000003"/>
    <n v="209.93"/>
    <n v="7"/>
    <n v="92.369200000000006"/>
    <n v="7389.5360000000001"/>
  </r>
  <r>
    <s v="CA-2012-155334"/>
    <s v="07/30/2012"/>
    <s v="31/07/2012"/>
    <x v="2"/>
    <s v="July"/>
    <d v="2012-07-30T00:00:00"/>
    <d v="2012-07-31T00:00:00"/>
    <s v="On Date"/>
    <s v="HelenAndreada"/>
    <s v="United States"/>
    <s v="San Francisco"/>
    <s v="California"/>
    <s v="Furnishings"/>
    <s v="Regeneration Desk Collection"/>
    <n v="0.98560000000000003"/>
    <n v="5.28"/>
    <n v="3"/>
    <n v="2.3231999999999999"/>
    <n v="185.85599999999999"/>
  </r>
  <r>
    <s v="CA-2012-155334"/>
    <s v="07/30/2012"/>
    <s v="31/07/2012"/>
    <x v="2"/>
    <s v="July"/>
    <d v="2012-07-30T00:00:00"/>
    <d v="2012-07-31T00:00:00"/>
    <s v="On Date"/>
    <s v="HelenAndreada"/>
    <s v="United States"/>
    <s v="San Francisco"/>
    <s v="California"/>
    <s v="Binders"/>
    <s v="Presstex Flexible Ring Binders"/>
    <n v="2.2750000000000004"/>
    <n v="10.92"/>
    <n v="3"/>
    <n v="4.0949999999999998"/>
    <n v="327.59999999999997"/>
  </r>
  <r>
    <s v="CA-2014-118136"/>
    <s v="09/17/2014"/>
    <s v="18/09/2014"/>
    <x v="3"/>
    <s v="September"/>
    <d v="2014-09-17T00:00:00"/>
    <d v="2014-09-18T00:00:00"/>
    <s v="On Date"/>
    <s v="BarryBlumstein"/>
    <s v="United States"/>
    <s v="Inglewood"/>
    <s v="California"/>
    <s v="Paper"/>
    <s v="Ampad Gold Fibre Wirebound Steno Books, 6&quot; x 9&quot;, Gregg Ruled"/>
    <n v="2.3814000000000002"/>
    <n v="8.82"/>
    <n v="2"/>
    <n v="4.0571999999999999"/>
    <n v="324.57600000000002"/>
  </r>
  <r>
    <s v="CA-2014-118136"/>
    <s v="09/17/2014"/>
    <s v="18/09/2014"/>
    <x v="3"/>
    <s v="September"/>
    <d v="2014-09-17T00:00:00"/>
    <d v="2014-09-18T00:00:00"/>
    <s v="On Date"/>
    <s v="BarryBlumstein"/>
    <s v="United States"/>
    <s v="Inglewood"/>
    <s v="California"/>
    <s v="Art"/>
    <s v="Newell 330"/>
    <n v="4.4252000000000002"/>
    <n v="5.98"/>
    <n v="1"/>
    <n v="1.5548"/>
    <n v="124.384"/>
  </r>
  <r>
    <s v="CA-2012-130890"/>
    <s v="11/02/2012"/>
    <s v="06/11/2012"/>
    <x v="2"/>
    <s v="November"/>
    <d v="2012-11-02T00:00:00"/>
    <d v="2012-11-06T00:00:00"/>
    <s v="On Date"/>
    <s v="JasO'Carroll"/>
    <s v="United States"/>
    <s v="Los Angeles"/>
    <s v="California"/>
    <s v="Tables"/>
    <s v="Bevis Round Bullnose 29&quot; High Table Top"/>
    <n v="197.37959999999998"/>
    <n v="1038.8399999999999"/>
    <n v="5"/>
    <n v="51.942"/>
    <n v="4155.3599999999997"/>
  </r>
  <r>
    <s v="CA-2012-130883"/>
    <s v="09/26/2012"/>
    <s v="02/10/2012"/>
    <x v="2"/>
    <s v="September"/>
    <d v="2012-09-26T00:00:00"/>
    <d v="2012-10-02T00:00:00"/>
    <s v="Delay"/>
    <s v="TracyBlumstein"/>
    <s v="United States"/>
    <s v="Portland"/>
    <s v="Oregon"/>
    <s v="Paper"/>
    <s v="Staples"/>
    <n v="18.783199999999997"/>
    <n v="141.76"/>
    <n v="5"/>
    <n v="47.844000000000001"/>
    <n v="3827.52"/>
  </r>
  <r>
    <s v="CA-2012-130883"/>
    <s v="09/26/2012"/>
    <s v="02/10/2012"/>
    <x v="2"/>
    <s v="September"/>
    <d v="2012-09-26T00:00:00"/>
    <d v="2012-10-02T00:00:00"/>
    <s v="Delay"/>
    <s v="TracyBlumstein"/>
    <s v="United States"/>
    <s v="Portland"/>
    <s v="Oregon"/>
    <s v="Accessories"/>
    <s v="Microsoft Arc Touch Mouse"/>
    <n v="38.368000000000002"/>
    <n v="239.8"/>
    <n v="5"/>
    <n v="47.96"/>
    <n v="3836.8"/>
  </r>
  <r>
    <s v="CA-2012-130883"/>
    <s v="09/26/2012"/>
    <s v="02/10/2012"/>
    <x v="2"/>
    <s v="September"/>
    <d v="2012-09-26T00:00:00"/>
    <d v="2012-10-02T00:00:00"/>
    <s v="Delay"/>
    <s v="TracyBlumstein"/>
    <s v="United States"/>
    <s v="Portland"/>
    <s v="Oregon"/>
    <s v="Paper"/>
    <s v="Xerox 216"/>
    <n v="3.3696000000000002"/>
    <n v="31.103999999999999"/>
    <n v="6"/>
    <n v="10.8864"/>
    <n v="870.91200000000003"/>
  </r>
  <r>
    <s v="CA-2011-111451"/>
    <s v="12/26/2011"/>
    <s v="28/12/2011"/>
    <x v="1"/>
    <s v="December"/>
    <d v="2011-12-26T00:00:00"/>
    <d v="2011-12-28T00:00:00"/>
    <s v="On Date"/>
    <s v="KellyLampkin"/>
    <s v="United States"/>
    <s v="Colorado Springs"/>
    <s v="Colorado"/>
    <s v="Furnishings"/>
    <s v="Howard Miller 13&quot; Diameter Goldtone Round Wall Clock"/>
    <n v="27.694600000000001"/>
    <n v="300.416"/>
    <n v="8"/>
    <n v="78.859200000000001"/>
    <n v="6308.7359999999999"/>
  </r>
  <r>
    <s v="CA-2011-111451"/>
    <s v="12/26/2011"/>
    <s v="28/12/2011"/>
    <x v="1"/>
    <s v="December"/>
    <d v="2011-12-26T00:00:00"/>
    <d v="2011-12-28T00:00:00"/>
    <s v="On Date"/>
    <s v="KellyLampkin"/>
    <s v="United States"/>
    <s v="Colorado Springs"/>
    <s v="Colorado"/>
    <s v="Chairs"/>
    <s v="Global Deluxe Office Fabric Chairs"/>
    <n v="70.065400000000011"/>
    <n v="230.352"/>
    <n v="3"/>
    <n v="20.155799999999999"/>
    <n v="1612.4639999999999"/>
  </r>
  <r>
    <s v="CA-2011-111451"/>
    <s v="12/26/2011"/>
    <s v="28/12/2011"/>
    <x v="1"/>
    <s v="December"/>
    <d v="2011-12-26T00:00:00"/>
    <d v="2011-12-28T00:00:00"/>
    <s v="On Date"/>
    <s v="KellyLampkin"/>
    <s v="United States"/>
    <s v="Colorado Springs"/>
    <s v="Colorado"/>
    <s v="Furnishings"/>
    <s v="Eldon ClusterMat Chair Mat with Cordless Antistatic Protection"/>
    <n v="80.972200000000001"/>
    <n v="218.352"/>
    <n v="3"/>
    <n v="-24.564599999999999"/>
    <n v="-1965.1679999999999"/>
  </r>
  <r>
    <s v="CA-2011-111451"/>
    <s v="12/26/2011"/>
    <s v="28/12/2011"/>
    <x v="1"/>
    <s v="December"/>
    <d v="2011-12-26T00:00:00"/>
    <d v="2011-12-28T00:00:00"/>
    <s v="On Date"/>
    <s v="KellyLampkin"/>
    <s v="United States"/>
    <s v="Colorado Springs"/>
    <s v="Colorado"/>
    <s v="Binders"/>
    <s v="Ibico Laser Imprintable Binding System Covers"/>
    <n v="28.295999999999999"/>
    <n v="78.599999999999994"/>
    <n v="5"/>
    <n v="-62.88"/>
    <n v="-5030.4000000000005"/>
  </r>
  <r>
    <s v="CA-2011-111451"/>
    <s v="12/26/2011"/>
    <s v="28/12/2011"/>
    <x v="1"/>
    <s v="December"/>
    <d v="2011-12-26T00:00:00"/>
    <d v="2011-12-28T00:00:00"/>
    <s v="On Date"/>
    <s v="KellyLampkin"/>
    <s v="United States"/>
    <s v="Colorado Springs"/>
    <s v="Colorado"/>
    <s v="Fasteners"/>
    <s v="Vinyl Coated Wire Paper Clips in Organizer Box, 800/Box"/>
    <n v="6.0843999999999987"/>
    <n v="27.552"/>
    <n v="3"/>
    <n v="9.2988"/>
    <n v="743.904"/>
  </r>
  <r>
    <s v="CA-2013-142902"/>
    <s v="09/13/2013"/>
    <s v="15/09/2013"/>
    <x v="0"/>
    <s v="September"/>
    <d v="2013-09-13T00:00:00"/>
    <d v="2013-09-15T00:00:00"/>
    <s v="On Date"/>
    <s v="BenPeterman"/>
    <s v="United States"/>
    <s v="Arvada"/>
    <s v="Colorado"/>
    <s v="Furnishings"/>
    <s v="C-Line Cubicle Keepers Polyproplyene Holder With Velcro Backings"/>
    <n v="2.8853"/>
    <n v="15.135999999999999"/>
    <n v="4"/>
    <n v="3.5948000000000002"/>
    <n v="287.584"/>
  </r>
  <r>
    <s v="CA-2013-142902"/>
    <s v="09/13/2013"/>
    <s v="15/09/2013"/>
    <x v="0"/>
    <s v="September"/>
    <d v="2013-09-13T00:00:00"/>
    <d v="2013-09-15T00:00:00"/>
    <s v="On Date"/>
    <s v="BenPeterman"/>
    <s v="United States"/>
    <s v="Arvada"/>
    <s v="Colorado"/>
    <s v="Chairs"/>
    <s v="Hon 4070 Series Pagoda Armless Upholstered Stacking Chairs"/>
    <n v="207.1283"/>
    <n v="466.76799999999997"/>
    <n v="2"/>
    <n v="52.511400000000002"/>
    <n v="4200.9120000000003"/>
  </r>
  <r>
    <s v="CA-2013-142902"/>
    <s v="09/13/2013"/>
    <s v="15/09/2013"/>
    <x v="0"/>
    <s v="September"/>
    <d v="2013-09-13T00:00:00"/>
    <d v="2013-09-15T00:00:00"/>
    <s v="On Date"/>
    <s v="BenPeterman"/>
    <s v="United States"/>
    <s v="Arvada"/>
    <s v="Colorado"/>
    <s v="Furnishings"/>
    <s v="Eldon Expressions Desk Accessory, Wood Photo Frame, Mahogany"/>
    <n v="13.5184"/>
    <n v="15.231999999999999"/>
    <n v="1"/>
    <n v="1.7136"/>
    <n v="137.08799999999999"/>
  </r>
  <r>
    <s v="CA-2013-142902"/>
    <s v="09/13/2013"/>
    <s v="15/09/2013"/>
    <x v="0"/>
    <s v="September"/>
    <d v="2013-09-13T00:00:00"/>
    <d v="2013-09-15T00:00:00"/>
    <s v="On Date"/>
    <s v="BenPeterman"/>
    <s v="United States"/>
    <s v="Arvada"/>
    <s v="Colorado"/>
    <s v="Labels"/>
    <s v="Avery 509"/>
    <n v="1.4094000000000002"/>
    <n v="6.2640000000000002"/>
    <n v="3"/>
    <n v="2.0358000000000001"/>
    <n v="162.864"/>
  </r>
  <r>
    <s v="CA-2011-156601"/>
    <s v="09/19/2011"/>
    <s v="24/09/2011"/>
    <x v="1"/>
    <s v="September"/>
    <d v="2011-09-19T00:00:00"/>
    <d v="2011-09-24T00:00:00"/>
    <s v="On Date"/>
    <s v="FrankAtkinson"/>
    <s v="United States"/>
    <s v="Long Beach"/>
    <s v="California"/>
    <s v="Fasteners"/>
    <s v="OIC Binder Clips"/>
    <n v="1.79"/>
    <n v="7.16"/>
    <n v="2"/>
    <n v="3.58"/>
    <n v="286.39999999999998"/>
  </r>
  <r>
    <s v="CA-2013-162138"/>
    <s v="04/24/2013"/>
    <s v="28/04/2013"/>
    <x v="0"/>
    <s v="April"/>
    <d v="2013-04-24T00:00:00"/>
    <d v="2013-04-28T00:00:00"/>
    <s v="On Date"/>
    <s v="GraceKelly"/>
    <s v="United States"/>
    <s v="Hesperia"/>
    <s v="California"/>
    <s v="Binders"/>
    <s v="Ibico Laser Imprintable Binding System Covers"/>
    <n v="28.295999999999999"/>
    <n v="251.52"/>
    <n v="6"/>
    <n v="81.744"/>
    <n v="6539.52"/>
  </r>
  <r>
    <s v="CA-2013-162138"/>
    <s v="04/24/2013"/>
    <s v="28/04/2013"/>
    <x v="0"/>
    <s v="April"/>
    <d v="2013-04-24T00:00:00"/>
    <d v="2013-04-28T00:00:00"/>
    <s v="On Date"/>
    <s v="GraceKelly"/>
    <s v="United States"/>
    <s v="Hesperia"/>
    <s v="California"/>
    <s v="Accessories"/>
    <s v="Logitech Wireless Headset h800"/>
    <n v="64.993499999999997"/>
    <n v="99.99"/>
    <n v="1"/>
    <n v="34.996499999999997"/>
    <n v="2799.72"/>
  </r>
  <r>
    <s v="CA-2012-137946"/>
    <s v="09/01/2012"/>
    <s v="04/09/2012"/>
    <x v="2"/>
    <s v="September"/>
    <d v="2012-09-01T00:00:00"/>
    <d v="2012-09-04T00:00:00"/>
    <s v="On Date"/>
    <s v="DougBickford"/>
    <s v="United States"/>
    <s v="Los Angeles"/>
    <s v="California"/>
    <s v="Binders"/>
    <s v="Storex Dura Pro Binders"/>
    <n v="3.1482000000000001"/>
    <n v="4.7519999999999998"/>
    <n v="1"/>
    <n v="1.6037999999999999"/>
    <n v="128.304"/>
  </r>
  <r>
    <s v="CA-2012-137946"/>
    <s v="09/01/2012"/>
    <s v="04/09/2012"/>
    <x v="2"/>
    <s v="September"/>
    <d v="2012-09-01T00:00:00"/>
    <d v="2012-09-04T00:00:00"/>
    <s v="On Date"/>
    <s v="DougBickford"/>
    <s v="United States"/>
    <s v="Los Angeles"/>
    <s v="California"/>
    <s v="Copiers"/>
    <s v="Hewlett Packard LaserJet 3310 Copier"/>
    <n v="311.99480000000005"/>
    <n v="959.98400000000004"/>
    <n v="2"/>
    <n v="335.99439999999998"/>
    <n v="26879.552"/>
  </r>
  <r>
    <s v="CA-2012-137946"/>
    <s v="09/01/2012"/>
    <s v="04/09/2012"/>
    <x v="2"/>
    <s v="September"/>
    <d v="2012-09-01T00:00:00"/>
    <d v="2012-09-04T00:00:00"/>
    <s v="On Date"/>
    <s v="DougBickford"/>
    <s v="United States"/>
    <s v="Los Angeles"/>
    <s v="California"/>
    <s v="Binders"/>
    <s v="Avery Non-Stick Binders"/>
    <n v="2.4695"/>
    <n v="14.368"/>
    <n v="4"/>
    <n v="4.49"/>
    <n v="359.20000000000005"/>
  </r>
  <r>
    <s v="CA-2011-129924"/>
    <s v="07/12/2011"/>
    <s v="17/07/2011"/>
    <x v="1"/>
    <s v="July"/>
    <d v="2011-07-12T00:00:00"/>
    <d v="2011-07-17T00:00:00"/>
    <s v="On Date"/>
    <s v="AlyssaCrouse"/>
    <s v="United States"/>
    <s v="San Francisco"/>
    <s v="California"/>
    <s v="Binders"/>
    <s v="Tuff Stuff Recycled Round Ring Binders"/>
    <n v="2.4581999999999997"/>
    <n v="7.7119999999999997"/>
    <n v="2"/>
    <n v="2.7955999999999999"/>
    <n v="223.648"/>
  </r>
  <r>
    <s v="CA-2011-129924"/>
    <s v="07/12/2011"/>
    <s v="17/07/2011"/>
    <x v="1"/>
    <s v="July"/>
    <d v="2011-07-12T00:00:00"/>
    <d v="2011-07-17T00:00:00"/>
    <s v="On Date"/>
    <s v="AlyssaCrouse"/>
    <s v="United States"/>
    <s v="San Francisco"/>
    <s v="California"/>
    <s v="Tables"/>
    <s v="Hon 5100 Series Wood Tables"/>
    <n v="238.6036"/>
    <n v="698.35199999999998"/>
    <n v="3"/>
    <n v="-17.4588"/>
    <n v="-1396.704"/>
  </r>
  <r>
    <s v="CA-2012-128167"/>
    <s v="06/22/2012"/>
    <s v="26/06/2012"/>
    <x v="2"/>
    <s v="June"/>
    <d v="2012-06-22T00:00:00"/>
    <d v="2012-06-26T00:00:00"/>
    <s v="On Date"/>
    <s v="KenLonsdale"/>
    <s v="United States"/>
    <s v="Layton"/>
    <s v="Utah"/>
    <s v="Fasteners"/>
    <s v="OIC Binder Clips, Mini, 1/4&quot; Capacity, Black"/>
    <n v="0.65720000000000001"/>
    <n v="4.96"/>
    <n v="4"/>
    <n v="2.3311999999999999"/>
    <n v="186.49599999999998"/>
  </r>
  <r>
    <s v="CA-2014-169901"/>
    <s v="06/16/2014"/>
    <s v="20/06/2014"/>
    <x v="3"/>
    <s v="June"/>
    <d v="2014-06-16T00:00:00"/>
    <d v="2014-06-20T00:00:00"/>
    <s v="On Date"/>
    <s v="ClayCheatham"/>
    <s v="United States"/>
    <s v="San Francisco"/>
    <s v="California"/>
    <s v="Phones"/>
    <s v="Anker 36W 4-Port USB Wall Charger Travel Power Adapter for iPhone 5s 5c 5"/>
    <n v="14.392799999999999"/>
    <n v="47.975999999999999"/>
    <n v="3"/>
    <n v="4.7976000000000001"/>
    <n v="383.80799999999999"/>
  </r>
  <r>
    <s v="CA-2011-123344"/>
    <s v="09/24/2011"/>
    <s v="29/09/2011"/>
    <x v="1"/>
    <s v="September"/>
    <d v="2011-09-24T00:00:00"/>
    <d v="2011-09-29T00:00:00"/>
    <s v="On Date"/>
    <s v="JuliaDunbar"/>
    <s v="United States"/>
    <s v="San Francisco"/>
    <s v="California"/>
    <s v="Storage"/>
    <s v="Gould Plastics 9-Pocket Panel Bin, 18-3/8w x 5-1/4d x 20-1/2h, Black"/>
    <n v="50.870400000000004"/>
    <n v="211.96"/>
    <n v="4"/>
    <n v="8.4784000000000006"/>
    <n v="678.27200000000005"/>
  </r>
  <r>
    <s v="US-2011-119137"/>
    <s v="07/23/2011"/>
    <s v="27/07/2011"/>
    <x v="1"/>
    <s v="July"/>
    <d v="2011-07-23T00:00:00"/>
    <d v="2011-07-27T00:00:00"/>
    <s v="On Date"/>
    <s v="ArthurGainer"/>
    <s v="United States"/>
    <s v="Tucson"/>
    <s v="Arizona"/>
    <s v="Binders"/>
    <s v="Wilson Jones Custom Binder Spines &amp; Labels"/>
    <n v="2.7744"/>
    <n v="8.16"/>
    <n v="5"/>
    <n v="-5.7119999999999997"/>
    <n v="-456.96"/>
  </r>
  <r>
    <s v="US-2011-119137"/>
    <s v="07/23/2011"/>
    <s v="27/07/2011"/>
    <x v="1"/>
    <s v="July"/>
    <d v="2011-07-23T00:00:00"/>
    <d v="2011-07-27T00:00:00"/>
    <s v="On Date"/>
    <s v="ArthurGainer"/>
    <s v="United States"/>
    <s v="Tucson"/>
    <s v="Arizona"/>
    <s v="Accessories"/>
    <s v="NETGEAR AC1750 Dual Band GigabitÂ Smart WiFi Router"/>
    <n v="105.5934"/>
    <n v="1023.936"/>
    <n v="8"/>
    <n v="179.18879999999999"/>
    <n v="14335.103999999999"/>
  </r>
  <r>
    <s v="US-2011-119137"/>
    <s v="07/23/2011"/>
    <s v="27/07/2011"/>
    <x v="1"/>
    <s v="July"/>
    <d v="2011-07-23T00:00:00"/>
    <d v="2011-07-27T00:00:00"/>
    <s v="On Date"/>
    <s v="ArthurGainer"/>
    <s v="United States"/>
    <s v="Tucson"/>
    <s v="Arizona"/>
    <s v="Art"/>
    <s v="Newell 324"/>
    <n v="8.3160000000000007"/>
    <n v="9.24"/>
    <n v="1"/>
    <n v="0.92400000000000004"/>
    <n v="73.92"/>
  </r>
  <r>
    <s v="US-2011-119137"/>
    <s v="07/23/2011"/>
    <s v="27/07/2011"/>
    <x v="1"/>
    <s v="July"/>
    <d v="2011-07-23T00:00:00"/>
    <d v="2011-07-27T00:00:00"/>
    <s v="On Date"/>
    <s v="ArthurGainer"/>
    <s v="United States"/>
    <s v="Tucson"/>
    <s v="Arizona"/>
    <s v="Accessories"/>
    <s v="Microsoft Natural Keyboard Elite"/>
    <n v="50.898000000000003"/>
    <n v="479.04"/>
    <n v="10"/>
    <n v="-29.94"/>
    <n v="-2395.2000000000003"/>
  </r>
  <r>
    <s v="CA-2013-134775"/>
    <s v="10/29/2013"/>
    <s v="30/10/2013"/>
    <x v="0"/>
    <s v="October"/>
    <d v="2013-10-29T00:00:00"/>
    <d v="2013-10-30T00:00:00"/>
    <s v="On Date"/>
    <s v="AlejandroSavely"/>
    <s v="United States"/>
    <s v="San Francisco"/>
    <s v="California"/>
    <s v="Paper"/>
    <s v="Southworth Structures Collection"/>
    <n v="3.64"/>
    <n v="50.96"/>
    <n v="7"/>
    <n v="25.48"/>
    <n v="2038.4"/>
  </r>
  <r>
    <s v="CA-2013-134775"/>
    <s v="10/29/2013"/>
    <s v="30/10/2013"/>
    <x v="0"/>
    <s v="October"/>
    <d v="2013-10-29T00:00:00"/>
    <d v="2013-10-30T00:00:00"/>
    <s v="On Date"/>
    <s v="AlejandroSavely"/>
    <s v="United States"/>
    <s v="San Francisco"/>
    <s v="California"/>
    <s v="Binders"/>
    <s v="Square Ring Data Binders, Rigid 75 Pt. Covers, 11&quot; x 14-7/8&quot;"/>
    <n v="10.732800000000001"/>
    <n v="49.536000000000001"/>
    <n v="3"/>
    <n v="17.337599999999998"/>
    <n v="1387.0079999999998"/>
  </r>
  <r>
    <s v="US-2011-135972"/>
    <s v="09/21/2011"/>
    <s v="23/09/2011"/>
    <x v="1"/>
    <s v="September"/>
    <d v="2011-09-21T00:00:00"/>
    <d v="2011-09-23T00:00:00"/>
    <s v="On Date"/>
    <s v="JackGarza"/>
    <s v="United States"/>
    <s v="Des Moines"/>
    <s v="Washington"/>
    <s v="Phones"/>
    <s v="Nortel Meridian M3904 Professional Digital phone"/>
    <n v="109.3329"/>
    <n v="246.38399999999999"/>
    <n v="2"/>
    <n v="27.7182"/>
    <n v="2217.4560000000001"/>
  </r>
  <r>
    <s v="US-2011-135972"/>
    <s v="09/21/2011"/>
    <s v="23/09/2011"/>
    <x v="1"/>
    <s v="September"/>
    <d v="2011-09-21T00:00:00"/>
    <d v="2011-09-23T00:00:00"/>
    <s v="On Date"/>
    <s v="JackGarza"/>
    <s v="United States"/>
    <s v="Des Moines"/>
    <s v="Washington"/>
    <s v="Copiers"/>
    <s v="Canon PC1080F Personal Copier"/>
    <n v="365.99390000000005"/>
    <n v="1799.97"/>
    <n v="3"/>
    <n v="701.98829999999998"/>
    <n v="56159.063999999998"/>
  </r>
  <r>
    <s v="CA-2014-102946"/>
    <s v="07/01/2014"/>
    <s v="06/07/2014"/>
    <x v="3"/>
    <s v="July"/>
    <d v="2014-07-01T00:00:00"/>
    <d v="2014-07-06T00:00:00"/>
    <s v="On Date"/>
    <s v="VictorPreis"/>
    <s v="United States"/>
    <s v="Las Vegas"/>
    <s v="Nevada"/>
    <s v="Binders"/>
    <s v="Tuf-Vin Binders"/>
    <n v="16.737400000000001"/>
    <n v="75.792000000000002"/>
    <n v="3"/>
    <n v="25.579799999999999"/>
    <n v="2046.384"/>
  </r>
  <r>
    <s v="CA-2014-117457"/>
    <s v="12/09/2014"/>
    <s v="13/12/2014"/>
    <x v="3"/>
    <s v="December"/>
    <d v="2014-12-09T00:00:00"/>
    <d v="2014-12-13T00:00:00"/>
    <s v="On Date"/>
    <s v="KeithHerrera"/>
    <s v="United States"/>
    <s v="San Francisco"/>
    <s v="California"/>
    <s v="Accessories"/>
    <s v="Sony 64GB Class 10 Micro SDHC R40 Memory Card"/>
    <n v="28.432099999999995"/>
    <n v="179.95"/>
    <n v="5"/>
    <n v="37.789499999999997"/>
    <n v="3023.16"/>
  </r>
  <r>
    <s v="CA-2014-117457"/>
    <s v="12/09/2014"/>
    <s v="13/12/2014"/>
    <x v="3"/>
    <s v="December"/>
    <d v="2014-12-09T00:00:00"/>
    <d v="2014-12-13T00:00:00"/>
    <s v="On Date"/>
    <s v="KeithHerrera"/>
    <s v="United States"/>
    <s v="San Francisco"/>
    <s v="California"/>
    <s v="Copiers"/>
    <s v="Sharp AL-1530CS Digital Copier"/>
    <n v="254.9949"/>
    <n v="1199.9760000000001"/>
    <n v="3"/>
    <n v="434.99130000000002"/>
    <n v="34799.304000000004"/>
  </r>
  <r>
    <s v="CA-2014-117457"/>
    <s v="12/09/2014"/>
    <s v="13/12/2014"/>
    <x v="3"/>
    <s v="December"/>
    <d v="2014-12-09T00:00:00"/>
    <d v="2014-12-13T00:00:00"/>
    <s v="On Date"/>
    <s v="KeithHerrera"/>
    <s v="United States"/>
    <s v="San Francisco"/>
    <s v="California"/>
    <s v="Paper"/>
    <s v="Wirebound Message Book, 4 per Page"/>
    <n v="2.7692999999999999"/>
    <n v="27.15"/>
    <n v="5"/>
    <n v="13.3035"/>
    <n v="1064.28"/>
  </r>
  <r>
    <s v="CA-2014-117457"/>
    <s v="12/09/2014"/>
    <s v="13/12/2014"/>
    <x v="3"/>
    <s v="December"/>
    <d v="2014-12-09T00:00:00"/>
    <d v="2014-12-13T00:00:00"/>
    <s v="On Date"/>
    <s v="KeithHerrera"/>
    <s v="United States"/>
    <s v="San Francisco"/>
    <s v="California"/>
    <s v="Tables"/>
    <s v="Bevis Round Conference Table Top, X-Base"/>
    <n v="159.56809999999999"/>
    <n v="1004.024"/>
    <n v="7"/>
    <n v="-112.95269999999999"/>
    <n v="-9036.2160000000003"/>
  </r>
  <r>
    <s v="CA-2014-117457"/>
    <s v="12/09/2014"/>
    <s v="13/12/2014"/>
    <x v="3"/>
    <s v="December"/>
    <d v="2014-12-09T00:00:00"/>
    <d v="2014-12-13T00:00:00"/>
    <s v="On Date"/>
    <s v="KeithHerrera"/>
    <s v="United States"/>
    <s v="San Francisco"/>
    <s v="California"/>
    <s v="Paper"/>
    <s v="Wirebound Service Call Books, 5 1/2&quot; x 4&quot;"/>
    <n v="5.0335999999999999"/>
    <n v="9.68"/>
    <n v="1"/>
    <n v="4.6463999999999999"/>
    <n v="371.71199999999999"/>
  </r>
  <r>
    <s v="CA-2014-117457"/>
    <s v="12/09/2014"/>
    <s v="13/12/2014"/>
    <x v="3"/>
    <s v="December"/>
    <d v="2014-12-09T00:00:00"/>
    <d v="2014-12-13T00:00:00"/>
    <s v="On Date"/>
    <s v="KeithHerrera"/>
    <s v="United States"/>
    <s v="San Francisco"/>
    <s v="California"/>
    <s v="Labels"/>
    <s v="Self-Adhesive Removable Labels"/>
    <n v="1.6380000000000003"/>
    <n v="28.35"/>
    <n v="9"/>
    <n v="13.608000000000001"/>
    <n v="1088.6400000000001"/>
  </r>
  <r>
    <s v="CA-2014-117457"/>
    <s v="12/09/2014"/>
    <s v="13/12/2014"/>
    <x v="3"/>
    <s v="December"/>
    <d v="2014-12-09T00:00:00"/>
    <d v="2014-12-13T00:00:00"/>
    <s v="On Date"/>
    <s v="KeithHerrera"/>
    <s v="United States"/>
    <s v="San Francisco"/>
    <s v="California"/>
    <s v="Paper"/>
    <s v="Xerox 1908"/>
    <n v="28.549799999999998"/>
    <n v="55.98"/>
    <n v="1"/>
    <n v="27.430199999999999"/>
    <n v="2194.4160000000002"/>
  </r>
  <r>
    <s v="CA-2014-117457"/>
    <s v="12/09/2014"/>
    <s v="13/12/2014"/>
    <x v="3"/>
    <s v="December"/>
    <d v="2014-12-09T00:00:00"/>
    <d v="2014-12-13T00:00:00"/>
    <s v="On Date"/>
    <s v="KeithHerrera"/>
    <s v="United States"/>
    <s v="San Francisco"/>
    <s v="California"/>
    <s v="Bookcases"/>
    <s v="O'Sullivan 4-Shelf Bookcase in Odessa Pine"/>
    <n v="100.4134"/>
    <n v="1336.829"/>
    <n v="13"/>
    <n v="31.454799999999999"/>
    <n v="2516.384"/>
  </r>
  <r>
    <s v="CA-2014-117457"/>
    <s v="12/09/2014"/>
    <s v="13/12/2014"/>
    <x v="3"/>
    <s v="December"/>
    <d v="2014-12-09T00:00:00"/>
    <d v="2014-12-13T00:00:00"/>
    <s v="On Date"/>
    <s v="KeithHerrera"/>
    <s v="United States"/>
    <s v="San Francisco"/>
    <s v="California"/>
    <s v="Chairs"/>
    <s v="Novimex High-Tech Fabric Mesh Task Chair"/>
    <n v="66.011399999999995"/>
    <n v="113.568"/>
    <n v="2"/>
    <n v="-18.454799999999999"/>
    <n v="-1476.384"/>
  </r>
  <r>
    <s v="CA-2014-142636"/>
    <s v="11/04/2014"/>
    <s v="08/11/2014"/>
    <x v="3"/>
    <s v="November"/>
    <d v="2014-11-04T00:00:00"/>
    <d v="2014-11-08T00:00:00"/>
    <s v="On Date"/>
    <s v="KimberlyCarter"/>
    <s v="United States"/>
    <s v="Seattle"/>
    <s v="Washington"/>
    <s v="Paper"/>
    <s v="Xerox 191"/>
    <n v="10.589399999999999"/>
    <n v="139.86000000000001"/>
    <n v="7"/>
    <n v="65.734200000000001"/>
    <n v="5258.7359999999999"/>
  </r>
  <r>
    <s v="CA-2014-142636"/>
    <s v="11/04/2014"/>
    <s v="08/11/2014"/>
    <x v="3"/>
    <s v="November"/>
    <d v="2014-11-04T00:00:00"/>
    <d v="2014-11-08T00:00:00"/>
    <s v="On Date"/>
    <s v="KimberlyCarter"/>
    <s v="United States"/>
    <s v="Seattle"/>
    <s v="Washington"/>
    <s v="Chairs"/>
    <s v="Global Deluxe Office Fabric Chairs"/>
    <n v="70.065400000000011"/>
    <n v="307.13600000000002"/>
    <n v="4"/>
    <n v="26.874400000000001"/>
    <n v="2149.9520000000002"/>
  </r>
  <r>
    <s v="CA-2014-122105"/>
    <s v="06/25/2014"/>
    <s v="29/06/2014"/>
    <x v="3"/>
    <s v="June"/>
    <d v="2014-06-25T00:00:00"/>
    <d v="2014-06-29T00:00:00"/>
    <s v="On Date"/>
    <s v="CarolineJumper"/>
    <s v="United States"/>
    <s v="Huntington Beach"/>
    <s v="California"/>
    <s v="Art"/>
    <s v="Bulldog Vacuum Base Pencil Sharpener"/>
    <n v="8.7527000000000008"/>
    <n v="95.92"/>
    <n v="8"/>
    <n v="25.898399999999999"/>
    <n v="2071.8719999999998"/>
  </r>
  <r>
    <s v="CA-2013-148796"/>
    <s v="04/15/2013"/>
    <s v="19/04/2013"/>
    <x v="0"/>
    <s v="April"/>
    <d v="2013-04-15T00:00:00"/>
    <d v="2013-04-19T00:00:00"/>
    <s v="On Date"/>
    <s v="PhilipBrown"/>
    <s v="United States"/>
    <s v="Los Angeles"/>
    <s v="California"/>
    <s v="Chairs"/>
    <s v="Bevis Steel Folding Chairs"/>
    <n v="69.084000000000003"/>
    <n v="383.8"/>
    <n v="5"/>
    <n v="38.380000000000003"/>
    <n v="3070.4"/>
  </r>
  <r>
    <s v="CA-2014-110478"/>
    <s v="03/05/2014"/>
    <s v="10/03/2014"/>
    <x v="3"/>
    <s v="March"/>
    <d v="2014-03-05T00:00:00"/>
    <d v="2014-03-10T00:00:00"/>
    <s v="On Date"/>
    <s v="SungPak"/>
    <s v="United States"/>
    <s v="Los Angeles"/>
    <s v="California"/>
    <s v="Art"/>
    <s v="American Pencil"/>
    <n v="1.6543000000000001"/>
    <n v="9.32"/>
    <n v="4"/>
    <n v="2.7027999999999999"/>
    <n v="216.22399999999999"/>
  </r>
  <r>
    <s v="CA-2014-110478"/>
    <s v="03/05/2014"/>
    <s v="10/03/2014"/>
    <x v="3"/>
    <s v="March"/>
    <d v="2014-03-05T00:00:00"/>
    <d v="2014-03-10T00:00:00"/>
    <s v="On Date"/>
    <s v="SungPak"/>
    <s v="United States"/>
    <s v="Los Angeles"/>
    <s v="California"/>
    <s v="Envelopes"/>
    <s v="White Envelopes, White Envelopes with Clear Poly Window"/>
    <n v="8.2349999999999994"/>
    <n v="15.25"/>
    <n v="1"/>
    <n v="7.0149999999999997"/>
    <n v="561.19999999999993"/>
  </r>
  <r>
    <s v="CA-2011-142048"/>
    <s v="06/22/2011"/>
    <s v="25/06/2011"/>
    <x v="1"/>
    <s v="June"/>
    <d v="2011-06-22T00:00:00"/>
    <d v="2011-06-25T00:00:00"/>
    <s v="On Date"/>
    <s v="JoelEaton"/>
    <s v="United States"/>
    <s v="Louisville"/>
    <s v="Colorado"/>
    <s v="Accessories"/>
    <s v="KeyTronicÂ 6101 Series -Â KeyboardÂ - Black"/>
    <n v="23.3643"/>
    <n v="196.75200000000001"/>
    <n v="6"/>
    <n v="56.566200000000002"/>
    <n v="4525.2960000000003"/>
  </r>
  <r>
    <s v="US-2011-110674"/>
    <s v="02/13/2011"/>
    <s v="19/02/2011"/>
    <x v="1"/>
    <s v="February"/>
    <d v="2011-02-13T00:00:00"/>
    <d v="2011-02-19T00:00:00"/>
    <s v="Delay"/>
    <s v="SanjitChand"/>
    <s v="United States"/>
    <s v="Concord"/>
    <s v="California"/>
    <s v="Chairs"/>
    <s v="Global Geo Office Task Chair, Gray"/>
    <n v="76.931000000000012"/>
    <n v="129.56800000000001"/>
    <n v="2"/>
    <n v="-24.294"/>
    <n v="-1943.52"/>
  </r>
  <r>
    <s v="CA-2012-109638"/>
    <s v="12/15/2012"/>
    <s v="22/12/2012"/>
    <x v="2"/>
    <s v="December"/>
    <d v="2012-12-15T00:00:00"/>
    <d v="2012-12-22T00:00:00"/>
    <s v="Delay"/>
    <s v="JosephHolt"/>
    <s v="United States"/>
    <s v="Seattle"/>
    <s v="Washington"/>
    <s v="Appliances"/>
    <s v="3M Office Air Cleaner"/>
    <n v="16.887"/>
    <n v="103.92"/>
    <n v="4"/>
    <n v="36.372"/>
    <n v="2909.76"/>
  </r>
  <r>
    <s v="CA-2012-109638"/>
    <s v="12/15/2012"/>
    <s v="22/12/2012"/>
    <x v="2"/>
    <s v="December"/>
    <d v="2012-12-15T00:00:00"/>
    <d v="2012-12-22T00:00:00"/>
    <s v="Delay"/>
    <s v="JosephHolt"/>
    <s v="United States"/>
    <s v="Seattle"/>
    <s v="Washington"/>
    <s v="Accessories"/>
    <s v="Logitech G700s Rechargeable Gaming Mouse"/>
    <n v="57.994199999999992"/>
    <n v="899.91"/>
    <n v="9"/>
    <n v="377.9622"/>
    <n v="30236.975999999999"/>
  </r>
  <r>
    <s v="CA-2012-109638"/>
    <s v="12/15/2012"/>
    <s v="22/12/2012"/>
    <x v="2"/>
    <s v="December"/>
    <d v="2012-12-15T00:00:00"/>
    <d v="2012-12-22T00:00:00"/>
    <s v="Delay"/>
    <s v="JosephHolt"/>
    <s v="United States"/>
    <s v="Seattle"/>
    <s v="Washington"/>
    <s v="Binders"/>
    <s v="Acco D-Ring Binder w/DublLock"/>
    <n v="10.9038"/>
    <n v="51.311999999999998"/>
    <n v="3"/>
    <n v="18.6006"/>
    <n v="1488.048"/>
  </r>
  <r>
    <s v="CA-2013-109869"/>
    <s v="04/23/2013"/>
    <s v="30/04/2013"/>
    <x v="0"/>
    <s v="April"/>
    <d v="2013-04-23T00:00:00"/>
    <d v="2013-04-30T00:00:00"/>
    <s v="Delay"/>
    <s v="TanjaNorvell"/>
    <s v="United States"/>
    <s v="Phoenix"/>
    <s v="Arizona"/>
    <s v="Furnishings"/>
    <s v="Eldon Wave Desk Accessories"/>
    <n v="3.2984"/>
    <n v="23.56"/>
    <n v="5"/>
    <n v="7.0679999999999996"/>
    <n v="565.43999999999994"/>
  </r>
  <r>
    <s v="CA-2013-109869"/>
    <s v="04/23/2013"/>
    <s v="30/04/2013"/>
    <x v="0"/>
    <s v="April"/>
    <d v="2013-04-23T00:00:00"/>
    <d v="2013-04-30T00:00:00"/>
    <s v="Delay"/>
    <s v="TanjaNorvell"/>
    <s v="United States"/>
    <s v="Phoenix"/>
    <s v="Arizona"/>
    <s v="Tables"/>
    <s v="Bush Advantage Collection Racetrack Conference Table"/>
    <n v="347.85220000000004"/>
    <n v="1272.6300000000001"/>
    <n v="6"/>
    <n v="-814.48320000000001"/>
    <n v="-65158.656000000003"/>
  </r>
  <r>
    <s v="CA-2013-109869"/>
    <s v="04/23/2013"/>
    <s v="30/04/2013"/>
    <x v="0"/>
    <s v="April"/>
    <d v="2013-04-23T00:00:00"/>
    <d v="2013-04-30T00:00:00"/>
    <s v="Delay"/>
    <s v="TanjaNorvell"/>
    <s v="United States"/>
    <s v="Phoenix"/>
    <s v="Arizona"/>
    <s v="Binders"/>
    <s v="Poly Designer Cover &amp; Back"/>
    <n v="9.8748000000000005"/>
    <n v="28.484999999999999"/>
    <n v="5"/>
    <n v="-20.888999999999999"/>
    <n v="-1671.12"/>
  </r>
  <r>
    <s v="CA-2013-109869"/>
    <s v="04/23/2013"/>
    <s v="30/04/2013"/>
    <x v="0"/>
    <s v="April"/>
    <d v="2013-04-23T00:00:00"/>
    <d v="2013-04-30T00:00:00"/>
    <s v="Delay"/>
    <s v="TanjaNorvell"/>
    <s v="United States"/>
    <s v="Phoenix"/>
    <s v="Arizona"/>
    <s v="Supplies"/>
    <s v="Premier Electric Letter Opener"/>
    <n v="110.06700000000001"/>
    <n v="185.376"/>
    <n v="2"/>
    <n v="-34.758000000000003"/>
    <n v="-2780.6400000000003"/>
  </r>
  <r>
    <s v="CA-2013-109869"/>
    <s v="04/23/2013"/>
    <s v="30/04/2013"/>
    <x v="0"/>
    <s v="April"/>
    <d v="2013-04-23T00:00:00"/>
    <d v="2013-04-30T00:00:00"/>
    <s v="Delay"/>
    <s v="TanjaNorvell"/>
    <s v="United States"/>
    <s v="Phoenix"/>
    <s v="Arizona"/>
    <s v="Appliances"/>
    <s v="Fellowes Premier Superior Surge Suppressor, 10-Outlet, With Phone and Remote"/>
    <n v="36.200800000000001"/>
    <n v="78.272000000000006"/>
    <n v="2"/>
    <n v="5.8704000000000001"/>
    <n v="469.63200000000001"/>
  </r>
  <r>
    <s v="CA-2011-144666"/>
    <s v="11/09/2011"/>
    <s v="11/11/2011"/>
    <x v="1"/>
    <s v="November"/>
    <d v="2011-11-09T00:00:00"/>
    <d v="2011-11-11T00:00:00"/>
    <s v="On Date"/>
    <s v="JeremyPistek"/>
    <s v="United States"/>
    <s v="San Francisco"/>
    <s v="California"/>
    <s v="Storage"/>
    <s v="SAFCO Boltless Steel Shelving"/>
    <n v="112.50360000000001"/>
    <n v="340.92"/>
    <n v="3"/>
    <n v="3.4091999999999998"/>
    <n v="272.73599999999999"/>
  </r>
  <r>
    <s v="CA-2011-144666"/>
    <s v="11/09/2011"/>
    <s v="11/11/2011"/>
    <x v="1"/>
    <s v="November"/>
    <d v="2011-11-09T00:00:00"/>
    <d v="2011-11-11T00:00:00"/>
    <s v="On Date"/>
    <s v="JeremyPistek"/>
    <s v="United States"/>
    <s v="San Francisco"/>
    <s v="California"/>
    <s v="Bookcases"/>
    <s v="Sauder Mission Library with Doors, Fruitwood Finish"/>
    <n v="106.0938"/>
    <n v="222.666"/>
    <n v="2"/>
    <n v="10.478400000000001"/>
    <n v="838.27200000000005"/>
  </r>
  <r>
    <s v="CA-2011-144666"/>
    <s v="11/09/2011"/>
    <s v="11/11/2011"/>
    <x v="1"/>
    <s v="November"/>
    <d v="2011-11-09T00:00:00"/>
    <d v="2011-11-11T00:00:00"/>
    <s v="On Date"/>
    <s v="JeremyPistek"/>
    <s v="United States"/>
    <s v="San Francisco"/>
    <s v="California"/>
    <s v="Phones"/>
    <s v="Samsung Galaxy Note 3"/>
    <n v="153.99299999999999"/>
    <n v="703.96799999999996"/>
    <n v="4"/>
    <n v="87.995999999999995"/>
    <n v="7039.6799999999994"/>
  </r>
  <r>
    <s v="CA-2011-144666"/>
    <s v="11/09/2011"/>
    <s v="11/11/2011"/>
    <x v="1"/>
    <s v="November"/>
    <d v="2011-11-09T00:00:00"/>
    <d v="2011-11-11T00:00:00"/>
    <s v="On Date"/>
    <s v="JeremyPistek"/>
    <s v="United States"/>
    <s v="San Francisco"/>
    <s v="California"/>
    <s v="Storage"/>
    <s v="Decoflex Hanging Personal Folder File, Blue"/>
    <n v="11.256599999999999"/>
    <n v="92.52"/>
    <n v="6"/>
    <n v="24.980399999999999"/>
    <n v="1998.432"/>
  </r>
  <r>
    <s v="CA-2011-144666"/>
    <s v="11/09/2011"/>
    <s v="11/11/2011"/>
    <x v="1"/>
    <s v="November"/>
    <d v="2011-11-09T00:00:00"/>
    <d v="2011-11-11T00:00:00"/>
    <s v="On Date"/>
    <s v="JeremyPistek"/>
    <s v="United States"/>
    <s v="San Francisco"/>
    <s v="California"/>
    <s v="Paper"/>
    <s v="Recycled Desk Saver Line &quot;While You Were Out&quot; Book, 5 1/2&quot; X 4&quot;"/>
    <n v="4.8329999999999993"/>
    <n v="62.65"/>
    <n v="7"/>
    <n v="28.818999999999999"/>
    <n v="2305.52"/>
  </r>
  <r>
    <s v="CA-2011-144666"/>
    <s v="11/09/2011"/>
    <s v="11/11/2011"/>
    <x v="1"/>
    <s v="November"/>
    <d v="2011-11-09T00:00:00"/>
    <d v="2011-11-11T00:00:00"/>
    <s v="On Date"/>
    <s v="JeremyPistek"/>
    <s v="United States"/>
    <s v="San Francisco"/>
    <s v="California"/>
    <s v="Paper"/>
    <s v="Xerox 1912"/>
    <n v="9.8643999999999998"/>
    <n v="94.85"/>
    <n v="5"/>
    <n v="45.527999999999999"/>
    <n v="3642.24"/>
  </r>
  <r>
    <s v="CA-2013-103891"/>
    <s v="07/13/2013"/>
    <s v="20/07/2013"/>
    <x v="0"/>
    <s v="July"/>
    <d v="2013-07-13T00:00:00"/>
    <d v="2013-07-20T00:00:00"/>
    <s v="Delay"/>
    <s v="KristenHastings"/>
    <s v="United States"/>
    <s v="Los Angeles"/>
    <s v="California"/>
    <s v="Phones"/>
    <s v="Cisco SPA525G2 IP Phone - Wireless"/>
    <n v="14.763000000000002"/>
    <n v="95.76"/>
    <n v="6"/>
    <n v="7.1820000000000004"/>
    <n v="574.56000000000006"/>
  </r>
  <r>
    <s v="CA-2011-134677"/>
    <s v="10/06/2011"/>
    <s v="10/10/2011"/>
    <x v="1"/>
    <s v="October"/>
    <d v="2011-10-06T00:00:00"/>
    <d v="2011-10-10T00:00:00"/>
    <s v="On Date"/>
    <s v="XylonaPreis"/>
    <s v="United States"/>
    <s v="San Diego"/>
    <s v="California"/>
    <s v="Accessories"/>
    <s v="ImationÂ USB 2.0 SwivelÂ Flash DriveÂ USBÂ flash driveÂ - 4 GB - Pink"/>
    <n v="2.3936999999999999"/>
    <n v="9.09"/>
    <n v="3"/>
    <n v="1.9089"/>
    <n v="152.71199999999999"/>
  </r>
  <r>
    <s v="CA-2014-140963"/>
    <s v="06/11/2014"/>
    <s v="14/06/2014"/>
    <x v="3"/>
    <s v="June"/>
    <d v="2014-06-11T00:00:00"/>
    <d v="2014-06-14T00:00:00"/>
    <s v="On Date"/>
    <s v="MichelleTran"/>
    <s v="United States"/>
    <s v="Los Angeles"/>
    <s v="California"/>
    <s v="Labels"/>
    <s v="Alphabetical Labels for Top Tab Filing"/>
    <n v="7.4"/>
    <n v="29.6"/>
    <n v="2"/>
    <n v="14.8"/>
    <n v="1184"/>
  </r>
  <r>
    <s v="CA-2014-140963"/>
    <s v="06/11/2014"/>
    <s v="14/06/2014"/>
    <x v="3"/>
    <s v="June"/>
    <d v="2014-06-11T00:00:00"/>
    <d v="2014-06-14T00:00:00"/>
    <s v="On Date"/>
    <s v="MichelleTran"/>
    <s v="United States"/>
    <s v="Los Angeles"/>
    <s v="California"/>
    <s v="Bookcases"/>
    <s v="O'Sullivan Living Dimensions 2-Shelf Bookcases"/>
    <n v="108.88200000000001"/>
    <n v="514.16499999999996"/>
    <n v="5"/>
    <n v="-30.245000000000001"/>
    <n v="-2419.6"/>
  </r>
  <r>
    <s v="CA-2014-140963"/>
    <s v="06/11/2014"/>
    <s v="14/06/2014"/>
    <x v="3"/>
    <s v="June"/>
    <d v="2014-06-11T00:00:00"/>
    <d v="2014-06-14T00:00:00"/>
    <s v="On Date"/>
    <s v="MichelleTran"/>
    <s v="United States"/>
    <s v="Los Angeles"/>
    <s v="California"/>
    <s v="Phones"/>
    <s v="iHome FM Clock Radio with Lightning Dock"/>
    <n v="52.4925"/>
    <n v="279.95999999999998"/>
    <n v="5"/>
    <n v="17.497499999999999"/>
    <n v="1399.8"/>
  </r>
  <r>
    <s v="CA-2013-169166"/>
    <s v="05/10/2013"/>
    <s v="15/05/2013"/>
    <x v="0"/>
    <s v="May"/>
    <d v="2013-05-10T00:00:00"/>
    <d v="2013-05-15T00:00:00"/>
    <s v="On Date"/>
    <s v="SoniaSunley"/>
    <s v="United States"/>
    <s v="Seattle"/>
    <s v="Washington"/>
    <s v="Accessories"/>
    <s v="Sony Micro Vault Click 8 GB USB 2.0 Flash Drive"/>
    <n v="40.4114"/>
    <n v="93.98"/>
    <n v="2"/>
    <n v="13.1572"/>
    <n v="1052.576"/>
  </r>
  <r>
    <s v="CA-2013-126158"/>
    <s v="07/26/2013"/>
    <s v="01/08/2013"/>
    <x v="0"/>
    <s v="July"/>
    <d v="2013-07-26T00:00:00"/>
    <d v="2013-08-01T00:00:00"/>
    <s v="Delay"/>
    <s v="SanjitChand"/>
    <s v="United States"/>
    <s v="Costa Mesa"/>
    <s v="California"/>
    <s v="Binders"/>
    <s v="Clear Mylar Reinforcing Strips"/>
    <n v="9.9056999999999995"/>
    <n v="119.616"/>
    <n v="8"/>
    <n v="40.370399999999997"/>
    <n v="3229.6319999999996"/>
  </r>
  <r>
    <s v="CA-2013-126158"/>
    <s v="07/26/2013"/>
    <s v="01/08/2013"/>
    <x v="0"/>
    <s v="July"/>
    <d v="2013-07-26T00:00:00"/>
    <d v="2013-08-01T00:00:00"/>
    <s v="Delay"/>
    <s v="SanjitChand"/>
    <s v="United States"/>
    <s v="Costa Mesa"/>
    <s v="California"/>
    <s v="Furnishings"/>
    <s v="Howard Miller 14-1/2&quot; Diameter Chrome Round Wall Clock"/>
    <n v="43.479199999999999"/>
    <n v="255.76"/>
    <n v="4"/>
    <n v="81.843199999999996"/>
    <n v="6547.4560000000001"/>
  </r>
  <r>
    <s v="CA-2013-126158"/>
    <s v="07/26/2013"/>
    <s v="01/08/2013"/>
    <x v="0"/>
    <s v="July"/>
    <d v="2013-07-26T00:00:00"/>
    <d v="2013-08-01T00:00:00"/>
    <s v="Delay"/>
    <s v="SanjitChand"/>
    <s v="United States"/>
    <s v="Costa Mesa"/>
    <s v="California"/>
    <s v="Chairs"/>
    <s v="DMI Arturo Collection Mission-style Design Wood Chair"/>
    <n v="111.7252"/>
    <n v="241.56800000000001"/>
    <n v="2"/>
    <n v="18.117599999999999"/>
    <n v="1449.4079999999999"/>
  </r>
  <r>
    <s v="CA-2013-126158"/>
    <s v="07/26/2013"/>
    <s v="01/08/2013"/>
    <x v="0"/>
    <s v="July"/>
    <d v="2013-07-26T00:00:00"/>
    <d v="2013-08-01T00:00:00"/>
    <s v="Delay"/>
    <s v="SanjitChand"/>
    <s v="United States"/>
    <s v="Costa Mesa"/>
    <s v="California"/>
    <s v="Furnishings"/>
    <s v="Deflect-O Glasstique Clear Desk Accessories"/>
    <n v="5.1589999999999989"/>
    <n v="69.3"/>
    <n v="9"/>
    <n v="22.869"/>
    <n v="1829.52"/>
  </r>
  <r>
    <s v="US-2013-105578"/>
    <s v="05/31/2013"/>
    <s v="05/06/2013"/>
    <x v="0"/>
    <s v="May"/>
    <d v="2013-05-31T00:00:00"/>
    <d v="2013-06-05T00:00:00"/>
    <s v="On Date"/>
    <s v="MaribethYedwab"/>
    <s v="United States"/>
    <s v="Parker"/>
    <s v="Colorado"/>
    <s v="Binders"/>
    <s v="Vinyl Sectional Post Binders"/>
    <n v="18.850000000000001"/>
    <n v="22.62"/>
    <n v="2"/>
    <n v="-15.08"/>
    <n v="-1206.4000000000001"/>
  </r>
  <r>
    <s v="US-2013-105578"/>
    <s v="05/31/2013"/>
    <s v="05/06/2013"/>
    <x v="0"/>
    <s v="May"/>
    <d v="2013-05-31T00:00:00"/>
    <d v="2013-06-05T00:00:00"/>
    <s v="On Date"/>
    <s v="MaribethYedwab"/>
    <s v="United States"/>
    <s v="Parker"/>
    <s v="Colorado"/>
    <s v="Binders"/>
    <s v="GBC Standard Therm-A-Bind Covers"/>
    <n v="13.456800000000001"/>
    <n v="14.952"/>
    <n v="2"/>
    <n v="-11.961600000000001"/>
    <n v="-956.92800000000011"/>
  </r>
  <r>
    <s v="US-2013-105578"/>
    <s v="05/31/2013"/>
    <s v="05/06/2013"/>
    <x v="0"/>
    <s v="May"/>
    <d v="2013-05-31T00:00:00"/>
    <d v="2013-06-05T00:00:00"/>
    <s v="On Date"/>
    <s v="MaribethYedwab"/>
    <s v="United States"/>
    <s v="Parker"/>
    <s v="Colorado"/>
    <s v="Chairs"/>
    <s v="Global Troy Executive Leather Low-Back Tilter"/>
    <n v="375.73500000000001"/>
    <n v="801.56799999999998"/>
    <n v="2"/>
    <n v="50.097999999999999"/>
    <n v="4007.84"/>
  </r>
  <r>
    <s v="US-2013-105578"/>
    <s v="05/31/2013"/>
    <s v="05/06/2013"/>
    <x v="0"/>
    <s v="May"/>
    <d v="2013-05-31T00:00:00"/>
    <d v="2013-06-05T00:00:00"/>
    <s v="On Date"/>
    <s v="MaribethYedwab"/>
    <s v="United States"/>
    <s v="Parker"/>
    <s v="Colorado"/>
    <s v="Binders"/>
    <s v="Storex Flexible Poly Binders with Double Pockets"/>
    <n v="1.4256"/>
    <n v="2.3759999999999999"/>
    <n v="3"/>
    <n v="-1.9008"/>
    <n v="-152.06399999999999"/>
  </r>
  <r>
    <s v="US-2013-105578"/>
    <s v="05/31/2013"/>
    <s v="05/06/2013"/>
    <x v="0"/>
    <s v="May"/>
    <d v="2013-05-31T00:00:00"/>
    <d v="2013-06-05T00:00:00"/>
    <s v="On Date"/>
    <s v="MaribethYedwab"/>
    <s v="United States"/>
    <s v="Parker"/>
    <s v="Colorado"/>
    <s v="Paper"/>
    <s v="White Dual Perf Computer Printout Paper, 2700 Sheets, 1 Part, Heavyweight, 20 lbs., 14 7/8 x 11"/>
    <n v="20.904900000000001"/>
    <n v="32.792000000000002"/>
    <n v="1"/>
    <n v="11.8871"/>
    <n v="950.96800000000007"/>
  </r>
  <r>
    <s v="CA-2014-163405"/>
    <s v="12/22/2014"/>
    <s v="26/12/2014"/>
    <x v="3"/>
    <s v="December"/>
    <d v="2014-12-22T00:00:00"/>
    <d v="2014-12-26T00:00:00"/>
    <s v="On Date"/>
    <s v="BradleyNguyen"/>
    <s v="United States"/>
    <s v="Los Angeles"/>
    <s v="California"/>
    <s v="Art"/>
    <s v="Newell 327"/>
    <n v="1.6133"/>
    <n v="6.63"/>
    <n v="3"/>
    <n v="1.7901"/>
    <n v="143.208"/>
  </r>
  <r>
    <s v="CA-2014-163405"/>
    <s v="12/22/2014"/>
    <s v="26/12/2014"/>
    <x v="3"/>
    <s v="December"/>
    <d v="2014-12-22T00:00:00"/>
    <d v="2014-12-26T00:00:00"/>
    <s v="On Date"/>
    <s v="BradleyNguyen"/>
    <s v="United States"/>
    <s v="Los Angeles"/>
    <s v="California"/>
    <s v="Art"/>
    <s v="Newell 317"/>
    <n v="2.0873999999999997"/>
    <n v="5.88"/>
    <n v="2"/>
    <n v="1.7052"/>
    <n v="136.416"/>
  </r>
  <r>
    <s v="CA-2014-127432"/>
    <s v="01/23/2014"/>
    <s v="28/01/2014"/>
    <x v="3"/>
    <s v="January"/>
    <d v="2014-01-23T00:00:00"/>
    <d v="2014-01-28T00:00:00"/>
    <s v="On Date"/>
    <s v="AlanDominguez"/>
    <s v="United States"/>
    <s v="Great Falls"/>
    <s v="Montana"/>
    <s v="Copiers"/>
    <s v="Canon Image Class D660 Copier"/>
    <n v="323.99459999999999"/>
    <n v="2999.95"/>
    <n v="5"/>
    <n v="1379.9770000000001"/>
    <n v="110398.16"/>
  </r>
  <r>
    <s v="CA-2014-127432"/>
    <s v="01/23/2014"/>
    <s v="28/01/2014"/>
    <x v="3"/>
    <s v="January"/>
    <d v="2014-01-23T00:00:00"/>
    <d v="2014-01-28T00:00:00"/>
    <s v="On Date"/>
    <s v="AlanDominguez"/>
    <s v="United States"/>
    <s v="Great Falls"/>
    <s v="Montana"/>
    <s v="Storage"/>
    <s v="Advantus Rolling Storage Box"/>
    <n v="12.519500000000001"/>
    <n v="51.45"/>
    <n v="3"/>
    <n v="13.891500000000001"/>
    <n v="1111.3200000000002"/>
  </r>
  <r>
    <s v="CA-2014-127432"/>
    <s v="01/23/2014"/>
    <s v="28/01/2014"/>
    <x v="3"/>
    <s v="January"/>
    <d v="2014-01-23T00:00:00"/>
    <d v="2014-01-28T00:00:00"/>
    <s v="On Date"/>
    <s v="AlanDominguez"/>
    <s v="United States"/>
    <s v="Great Falls"/>
    <s v="Montana"/>
    <s v="Paper"/>
    <s v="Great White Multi-Use Recycled Paper (20Lb. and 84 Bright)"/>
    <n v="3.2890000000000006"/>
    <n v="11.96"/>
    <n v="2"/>
    <n v="5.3819999999999997"/>
    <n v="430.55999999999995"/>
  </r>
  <r>
    <s v="CA-2014-127432"/>
    <s v="01/23/2014"/>
    <s v="28/01/2014"/>
    <x v="3"/>
    <s v="January"/>
    <d v="2014-01-23T00:00:00"/>
    <d v="2014-01-28T00:00:00"/>
    <s v="On Date"/>
    <s v="AlanDominguez"/>
    <s v="United States"/>
    <s v="Great Falls"/>
    <s v="Montana"/>
    <s v="Storage"/>
    <s v="Tennsco Single-Tier Lockers"/>
    <n v="356.57299999999998"/>
    <n v="1126.02"/>
    <n v="3"/>
    <n v="56.301000000000002"/>
    <n v="4504.08"/>
  </r>
  <r>
    <s v="US-2013-139486"/>
    <s v="05/22/2013"/>
    <s v="24/05/2013"/>
    <x v="0"/>
    <s v="May"/>
    <d v="2013-05-22T00:00:00"/>
    <d v="2013-05-24T00:00:00"/>
    <s v="On Date"/>
    <s v="LoganHaushalter"/>
    <s v="United States"/>
    <s v="Los Angeles"/>
    <s v="California"/>
    <s v="Phones"/>
    <s v="Motorola HK250 Universal Bluetooth Headset"/>
    <n v="22.530200000000001"/>
    <n v="55.176000000000002"/>
    <n v="3"/>
    <n v="-12.4146"/>
    <n v="-993.16800000000001"/>
  </r>
  <r>
    <s v="US-2013-139486"/>
    <s v="05/22/2013"/>
    <s v="24/05/2013"/>
    <x v="0"/>
    <s v="May"/>
    <d v="2013-05-22T00:00:00"/>
    <d v="2013-05-24T00:00:00"/>
    <s v="On Date"/>
    <s v="LoganHaushalter"/>
    <s v="United States"/>
    <s v="Los Angeles"/>
    <s v="California"/>
    <s v="Accessories"/>
    <s v="ImationÂ 16GB Mini TravelDrive USB 2.0Â Flash Drive"/>
    <n v="19.546700000000001"/>
    <n v="66.260000000000005"/>
    <n v="2"/>
    <n v="27.166599999999999"/>
    <n v="2173.328"/>
  </r>
  <r>
    <s v="CA-2012-102848"/>
    <s v="11/07/2012"/>
    <s v="09/11/2012"/>
    <x v="2"/>
    <s v="November"/>
    <d v="2012-11-07T00:00:00"/>
    <d v="2012-11-09T00:00:00"/>
    <s v="On Date"/>
    <s v="KarenBern"/>
    <s v="United States"/>
    <s v="Los Angeles"/>
    <s v="California"/>
    <s v="Chairs"/>
    <s v="Safco Contoured Stacking Chairs"/>
    <n v="178.8"/>
    <n v="190.72"/>
    <n v="1"/>
    <n v="11.92"/>
    <n v="953.6"/>
  </r>
  <r>
    <s v="US-2014-129441"/>
    <s v="09/08/2014"/>
    <s v="12/09/2014"/>
    <x v="3"/>
    <s v="September"/>
    <d v="2014-09-08T00:00:00"/>
    <d v="2014-09-12T00:00:00"/>
    <s v="On Date"/>
    <s v="JasperCacioppo"/>
    <s v="United States"/>
    <s v="Los Angeles"/>
    <s v="California"/>
    <s v="Furnishings"/>
    <s v="Tenex Chairmats For Use With Carpeted Floors"/>
    <n v="15.180999999999999"/>
    <n v="47.94"/>
    <n v="3"/>
    <n v="2.3969999999999998"/>
    <n v="191.76"/>
  </r>
  <r>
    <s v="CA-2013-126613"/>
    <s v="07/11/2013"/>
    <s v="17/07/2013"/>
    <x v="0"/>
    <s v="July"/>
    <d v="2013-07-11T00:00:00"/>
    <d v="2013-07-17T00:00:00"/>
    <s v="Delay"/>
    <s v="AllenArmold"/>
    <s v="United States"/>
    <s v="Mesa"/>
    <s v="Arizona"/>
    <s v="Storage"/>
    <s v="Sterilite Officeware Hinged File Box"/>
    <n v="7.6504000000000003"/>
    <n v="16.768000000000001"/>
    <n v="2"/>
    <n v="1.4672000000000001"/>
    <n v="117.376"/>
  </r>
  <r>
    <s v="CA-2013-136924"/>
    <s v="07/15/2013"/>
    <s v="18/07/2013"/>
    <x v="0"/>
    <s v="July"/>
    <d v="2013-07-15T00:00:00"/>
    <d v="2013-07-18T00:00:00"/>
    <s v="On Date"/>
    <s v="ErinSmith"/>
    <s v="United States"/>
    <s v="Tucson"/>
    <s v="Arizona"/>
    <s v="Phones"/>
    <s v="LG Electronics Tone+ HBS-730 Bluetooth Headset"/>
    <n v="42.847200000000001"/>
    <n v="380.86399999999998"/>
    <n v="8"/>
    <n v="38.086399999999998"/>
    <n v="3046.9119999999998"/>
  </r>
  <r>
    <s v="CA-2013-136406"/>
    <s v="04/16/2013"/>
    <s v="18/04/2013"/>
    <x v="0"/>
    <s v="April"/>
    <d v="2013-04-16T00:00:00"/>
    <d v="2013-04-18T00:00:00"/>
    <s v="On Date"/>
    <s v="BillDonatelli"/>
    <s v="United States"/>
    <s v="San Francisco"/>
    <s v="California"/>
    <s v="Chairs"/>
    <s v="HON 5400 Series Task Chairs for Big and Tall"/>
    <n v="560.78399999999999"/>
    <n v="1121.568"/>
    <n v="2"/>
    <n v="0"/>
    <n v="0"/>
  </r>
  <r>
    <s v="CA-2014-100650"/>
    <s v="06/30/2014"/>
    <s v="04/07/2014"/>
    <x v="3"/>
    <s v="June"/>
    <d v="2014-06-30T00:00:00"/>
    <d v="2014-07-04T00:00:00"/>
    <s v="On Date"/>
    <s v="DeanKatz"/>
    <s v="United States"/>
    <s v="Anaheim"/>
    <s v="California"/>
    <s v="Storage"/>
    <s v="Tennsco 16-Compartment Lockers with Coat Rack"/>
    <n v="492.39639999999997"/>
    <n v="1295.78"/>
    <n v="2"/>
    <n v="310.98719999999997"/>
    <n v="24878.975999999999"/>
  </r>
  <r>
    <s v="CA-2013-113243"/>
    <s v="06/11/2013"/>
    <s v="16/06/2013"/>
    <x v="0"/>
    <s v="June"/>
    <d v="2013-06-11T00:00:00"/>
    <d v="2013-06-16T00:00:00"/>
    <s v="On Date"/>
    <s v="OlveraToch"/>
    <s v="United States"/>
    <s v="Los Angeles"/>
    <s v="California"/>
    <s v="Labels"/>
    <s v="Avery 473"/>
    <n v="5.3819999999999997"/>
    <n v="20.7"/>
    <n v="2"/>
    <n v="9.9359999999999999"/>
    <n v="794.88"/>
  </r>
  <r>
    <s v="CA-2013-113243"/>
    <s v="06/11/2013"/>
    <s v="16/06/2013"/>
    <x v="0"/>
    <s v="June"/>
    <d v="2013-06-11T00:00:00"/>
    <d v="2013-06-16T00:00:00"/>
    <s v="On Date"/>
    <s v="OlveraToch"/>
    <s v="United States"/>
    <s v="Los Angeles"/>
    <s v="California"/>
    <s v="Tables"/>
    <s v="Bretford Â“Just In TimeÂ” Height-Adjustable Multi-Task Work Tables"/>
    <n v="388.18200000000002"/>
    <n v="1335.68"/>
    <n v="4"/>
    <n v="-217.048"/>
    <n v="-17363.84"/>
  </r>
  <r>
    <s v="CA-2013-113243"/>
    <s v="06/11/2013"/>
    <s v="16/06/2013"/>
    <x v="0"/>
    <s v="June"/>
    <d v="2013-06-11T00:00:00"/>
    <d v="2013-06-16T00:00:00"/>
    <s v="On Date"/>
    <s v="OlveraToch"/>
    <s v="United States"/>
    <s v="Los Angeles"/>
    <s v="California"/>
    <s v="Paper"/>
    <s v="Xerox 226"/>
    <n v="3.3695999999999997"/>
    <n v="32.4"/>
    <n v="5"/>
    <n v="15.552"/>
    <n v="1244.1599999999999"/>
  </r>
  <r>
    <s v="CA-2014-118731"/>
    <s v="11/21/2014"/>
    <s v="23/11/2014"/>
    <x v="3"/>
    <s v="November"/>
    <d v="2014-11-21T00:00:00"/>
    <d v="2014-11-23T00:00:00"/>
    <s v="On Date"/>
    <s v="LizPelletier"/>
    <s v="United States"/>
    <s v="San Francisco"/>
    <s v="California"/>
    <s v="Furnishings"/>
    <s v="Coloredge Poster Frame"/>
    <n v="8.6620000000000008"/>
    <n v="42.6"/>
    <n v="3"/>
    <n v="16.614000000000001"/>
    <n v="1329.1200000000001"/>
  </r>
  <r>
    <s v="CA-2014-118731"/>
    <s v="11/21/2014"/>
    <s v="23/11/2014"/>
    <x v="3"/>
    <s v="November"/>
    <d v="2014-11-21T00:00:00"/>
    <d v="2014-11-23T00:00:00"/>
    <s v="On Date"/>
    <s v="LizPelletier"/>
    <s v="United States"/>
    <s v="San Francisco"/>
    <s v="California"/>
    <s v="Binders"/>
    <s v="GBC Prepunched Paper, 19-Hole, for Binding Systems, 24-lb"/>
    <n v="8.1053999999999995"/>
    <n v="84.055999999999997"/>
    <n v="7"/>
    <n v="27.318200000000001"/>
    <n v="2185.4560000000001"/>
  </r>
  <r>
    <s v="CA-2012-130736"/>
    <s v="12/07/2012"/>
    <s v="09/12/2012"/>
    <x v="2"/>
    <s v="December"/>
    <d v="2012-12-07T00:00:00"/>
    <d v="2012-12-09T00:00:00"/>
    <s v="On Date"/>
    <s v="JeremyFarry"/>
    <s v="United States"/>
    <s v="Seattle"/>
    <s v="Washington"/>
    <s v="Fasteners"/>
    <s v="Alliance Big Bands Rubber Bands, 12/Pack"/>
    <n v="1.98"/>
    <n v="3.96"/>
    <n v="2"/>
    <n v="0"/>
    <n v="0"/>
  </r>
  <r>
    <s v="CA-2012-130736"/>
    <s v="12/07/2012"/>
    <s v="09/12/2012"/>
    <x v="2"/>
    <s v="December"/>
    <d v="2012-12-07T00:00:00"/>
    <d v="2012-12-09T00:00:00"/>
    <s v="On Date"/>
    <s v="JeremyFarry"/>
    <s v="United States"/>
    <s v="Seattle"/>
    <s v="Washington"/>
    <s v="Labels"/>
    <s v="Avery 509"/>
    <n v="1.4094"/>
    <n v="2.61"/>
    <n v="1"/>
    <n v="1.2005999999999999"/>
    <n v="96.047999999999988"/>
  </r>
  <r>
    <s v="CA-2014-137099"/>
    <s v="12/08/2014"/>
    <s v="11/12/2014"/>
    <x v="3"/>
    <s v="December"/>
    <d v="2014-12-08T00:00:00"/>
    <d v="2014-12-11T00:00:00"/>
    <s v="On Date"/>
    <s v="FrankPreis"/>
    <s v="United States"/>
    <s v="Los Angeles"/>
    <s v="California"/>
    <s v="Phones"/>
    <s v="Cisco SPA301"/>
    <n v="109.19299999999998"/>
    <n v="374.37599999999998"/>
    <n v="3"/>
    <n v="46.796999999999997"/>
    <n v="3743.7599999999998"/>
  </r>
  <r>
    <s v="CA-2014-156951"/>
    <s v="10/02/2014"/>
    <s v="09/10/2014"/>
    <x v="3"/>
    <s v="October"/>
    <d v="2014-10-02T00:00:00"/>
    <d v="2014-10-09T00:00:00"/>
    <s v="Delay"/>
    <s v="EllisBallard"/>
    <s v="United States"/>
    <s v="Seattle"/>
    <s v="Washington"/>
    <s v="Paper"/>
    <s v="Personal Creations Ink Jet Cards and Labels"/>
    <n v="5.8548"/>
    <n v="91.84"/>
    <n v="8"/>
    <n v="45.001600000000003"/>
    <n v="3600.1280000000002"/>
  </r>
  <r>
    <s v="CA-2014-156951"/>
    <s v="10/02/2014"/>
    <s v="09/10/2014"/>
    <x v="3"/>
    <s v="October"/>
    <d v="2014-10-02T00:00:00"/>
    <d v="2014-10-09T00:00:00"/>
    <s v="Delay"/>
    <s v="EllisBallard"/>
    <s v="United States"/>
    <s v="Seattle"/>
    <s v="Washington"/>
    <s v="Binders"/>
    <s v="GBC White Gloss Covers, Plain Front"/>
    <n v="7.6743999999999994"/>
    <n v="81.087999999999994"/>
    <n v="7"/>
    <n v="27.3672"/>
    <n v="2189.3760000000002"/>
  </r>
  <r>
    <s v="CA-2014-156951"/>
    <s v="10/02/2014"/>
    <s v="09/10/2014"/>
    <x v="3"/>
    <s v="October"/>
    <d v="2014-10-02T00:00:00"/>
    <d v="2014-10-09T00:00:00"/>
    <s v="Delay"/>
    <s v="EllisBallard"/>
    <s v="United States"/>
    <s v="Seattle"/>
    <s v="Washington"/>
    <s v="Paper"/>
    <s v="Xerox 222"/>
    <n v="3.3696000000000002"/>
    <n v="19.440000000000001"/>
    <n v="3"/>
    <n v="9.3312000000000008"/>
    <n v="746.49600000000009"/>
  </r>
  <r>
    <s v="CA-2014-156951"/>
    <s v="10/02/2014"/>
    <s v="09/10/2014"/>
    <x v="3"/>
    <s v="October"/>
    <d v="2014-10-02T00:00:00"/>
    <d v="2014-10-09T00:00:00"/>
    <s v="Delay"/>
    <s v="EllisBallard"/>
    <s v="United States"/>
    <s v="Seattle"/>
    <s v="Washington"/>
    <s v="Chairs"/>
    <s v="Hon Every-Day Series Multi-Task Chairs"/>
    <n v="150.38399999999999"/>
    <n v="451.15199999999999"/>
    <n v="3"/>
    <n v="0"/>
    <n v="0"/>
  </r>
  <r>
    <s v="CA-2013-127250"/>
    <s v="11/04/2013"/>
    <s v="08/11/2013"/>
    <x v="0"/>
    <s v="November"/>
    <d v="2013-11-04T00:00:00"/>
    <d v="2013-11-08T00:00:00"/>
    <s v="On Date"/>
    <s v="SarahFoster"/>
    <s v="United States"/>
    <s v="Marysville"/>
    <s v="Washington"/>
    <s v="Art"/>
    <s v="Newell 332"/>
    <n v="2.1461999999999999"/>
    <n v="8.82"/>
    <n v="3"/>
    <n v="2.3814000000000002"/>
    <n v="190.512"/>
  </r>
  <r>
    <s v="CA-2012-149713"/>
    <s v="09/18/2012"/>
    <s v="22/09/2012"/>
    <x v="2"/>
    <s v="September"/>
    <d v="2012-09-18T00:00:00"/>
    <d v="2012-09-22T00:00:00"/>
    <s v="On Date"/>
    <s v="TrudyGlocke"/>
    <s v="United States"/>
    <s v="Long Beach"/>
    <s v="California"/>
    <s v="Paper"/>
    <s v="Personal Creations Ink Jet Cards and Labels"/>
    <n v="5.8548000000000009"/>
    <n v="160.72"/>
    <n v="14"/>
    <n v="78.752799999999993"/>
    <n v="6300.2239999999993"/>
  </r>
  <r>
    <s v="CA-2012-149713"/>
    <s v="09/18/2012"/>
    <s v="22/09/2012"/>
    <x v="2"/>
    <s v="September"/>
    <d v="2012-09-18T00:00:00"/>
    <d v="2012-09-22T00:00:00"/>
    <s v="On Date"/>
    <s v="TrudyGlocke"/>
    <s v="United States"/>
    <s v="Long Beach"/>
    <s v="California"/>
    <s v="Paper"/>
    <s v="Rediform S.O.S. Phone Message Books"/>
    <n v="2.5398000000000005"/>
    <n v="19.920000000000002"/>
    <n v="4"/>
    <n v="9.7607999999999997"/>
    <n v="780.86400000000003"/>
  </r>
  <r>
    <s v="CA-2012-149713"/>
    <s v="09/18/2012"/>
    <s v="22/09/2012"/>
    <x v="2"/>
    <s v="September"/>
    <d v="2012-09-18T00:00:00"/>
    <d v="2012-09-22T00:00:00"/>
    <s v="On Date"/>
    <s v="TrudyGlocke"/>
    <s v="United States"/>
    <s v="Long Beach"/>
    <s v="California"/>
    <s v="Supplies"/>
    <s v="Acme Value Line Scissors"/>
    <n v="2.5549999999999997"/>
    <n v="7.3"/>
    <n v="2"/>
    <n v="2.19"/>
    <n v="175.2"/>
  </r>
  <r>
    <s v="CA-2012-132906"/>
    <s v="09/10/2012"/>
    <s v="14/09/2012"/>
    <x v="2"/>
    <s v="September"/>
    <d v="2012-09-10T00:00:00"/>
    <d v="2012-09-14T00:00:00"/>
    <s v="On Date"/>
    <s v="CharlesCrestani"/>
    <s v="United States"/>
    <s v="Los Angeles"/>
    <s v="California"/>
    <s v="Supplies"/>
    <s v="Martin-Yale Premier Letter Opener"/>
    <n v="12.493600000000001"/>
    <n v="51.52"/>
    <n v="4"/>
    <n v="1.5456000000000001"/>
    <n v="123.64800000000001"/>
  </r>
  <r>
    <s v="CA-2014-145233"/>
    <s v="12/02/2014"/>
    <s v="06/12/2014"/>
    <x v="3"/>
    <s v="December"/>
    <d v="2014-12-02T00:00:00"/>
    <d v="2014-12-06T00:00:00"/>
    <s v="On Date"/>
    <s v="DiannaVittorini"/>
    <s v="United States"/>
    <s v="Denver"/>
    <s v="Colorado"/>
    <s v="Phones"/>
    <s v="GE 30524EE4"/>
    <n v="139.15289999999999"/>
    <n v="470.37599999999998"/>
    <n v="3"/>
    <n v="52.917299999999997"/>
    <n v="4233.384"/>
  </r>
  <r>
    <s v="CA-2014-145233"/>
    <s v="12/02/2014"/>
    <s v="06/12/2014"/>
    <x v="3"/>
    <s v="December"/>
    <d v="2014-12-02T00:00:00"/>
    <d v="2014-12-06T00:00:00"/>
    <s v="On Date"/>
    <s v="DiannaVittorini"/>
    <s v="United States"/>
    <s v="Denver"/>
    <s v="Colorado"/>
    <s v="Phones"/>
    <s v="AT&amp;T SB67148 SynJ"/>
    <n v="48.172699999999999"/>
    <n v="105.584"/>
    <n v="2"/>
    <n v="9.2385999999999999"/>
    <n v="739.08799999999997"/>
  </r>
  <r>
    <s v="CA-2014-145233"/>
    <s v="12/02/2014"/>
    <s v="06/12/2014"/>
    <x v="3"/>
    <s v="December"/>
    <d v="2014-12-02T00:00:00"/>
    <d v="2014-12-06T00:00:00"/>
    <s v="On Date"/>
    <s v="DiannaVittorini"/>
    <s v="United States"/>
    <s v="Denver"/>
    <s v="Colorado"/>
    <s v="Appliances"/>
    <s v="Fellowes Basic Home/Office Series Surge Protectors"/>
    <n v="9.2157999999999998"/>
    <n v="31.152000000000001"/>
    <n v="3"/>
    <n v="3.5045999999999999"/>
    <n v="280.36799999999999"/>
  </r>
  <r>
    <s v="CA-2014-145233"/>
    <s v="12/02/2014"/>
    <s v="06/12/2014"/>
    <x v="3"/>
    <s v="December"/>
    <d v="2014-12-02T00:00:00"/>
    <d v="2014-12-06T00:00:00"/>
    <s v="On Date"/>
    <s v="DiannaVittorini"/>
    <s v="United States"/>
    <s v="Denver"/>
    <s v="Colorado"/>
    <s v="Binders"/>
    <s v="Recycled Pressboard Report Cover with Reinforced Top Hinge"/>
    <n v="1.6473"/>
    <n v="6.7830000000000004"/>
    <n v="7"/>
    <n v="-4.7481"/>
    <n v="-379.84800000000001"/>
  </r>
  <r>
    <s v="CA-2014-145233"/>
    <s v="12/02/2014"/>
    <s v="06/12/2014"/>
    <x v="3"/>
    <s v="December"/>
    <d v="2014-12-02T00:00:00"/>
    <d v="2014-12-06T00:00:00"/>
    <s v="On Date"/>
    <s v="DiannaVittorini"/>
    <s v="United States"/>
    <s v="Denver"/>
    <s v="Colorado"/>
    <s v="Phones"/>
    <s v="Jabra BIZ 2300 Duo QD Duo CordedÂ Headset"/>
    <n v="93.9726"/>
    <n v="406.36799999999999"/>
    <n v="4"/>
    <n v="30.477599999999999"/>
    <n v="2438.2080000000001"/>
  </r>
  <r>
    <s v="US-2013-156986"/>
    <s v="03/21/2013"/>
    <s v="25/03/2013"/>
    <x v="0"/>
    <s v="March"/>
    <d v="2013-03-21T00:00:00"/>
    <d v="2013-03-25T00:00:00"/>
    <s v="On Date"/>
    <s v="ZuschussCarroll"/>
    <s v="United States"/>
    <s v="Salem"/>
    <s v="Oregon"/>
    <s v="Phones"/>
    <s v="i.Sound Portable Power - 8000 mAh"/>
    <n v="52.460100000000004"/>
    <n v="84.784000000000006"/>
    <n v="2"/>
    <n v="-20.136199999999999"/>
    <n v="-1610.896"/>
  </r>
  <r>
    <s v="US-2013-156986"/>
    <s v="03/21/2013"/>
    <s v="25/03/2013"/>
    <x v="0"/>
    <s v="March"/>
    <d v="2013-03-21T00:00:00"/>
    <d v="2013-03-25T00:00:00"/>
    <s v="On Date"/>
    <s v="ZuschussCarroll"/>
    <s v="United States"/>
    <s v="Salem"/>
    <s v="Oregon"/>
    <s v="Paper"/>
    <s v="Xerox 225"/>
    <n v="3.3696000000000002"/>
    <n v="20.736000000000001"/>
    <n v="4"/>
    <n v="7.2576000000000001"/>
    <n v="580.60799999999995"/>
  </r>
  <r>
    <s v="US-2013-156986"/>
    <s v="03/21/2013"/>
    <s v="25/03/2013"/>
    <x v="0"/>
    <s v="March"/>
    <d v="2013-03-21T00:00:00"/>
    <d v="2013-03-25T00:00:00"/>
    <s v="On Date"/>
    <s v="ZuschussCarroll"/>
    <s v="United States"/>
    <s v="Salem"/>
    <s v="Oregon"/>
    <s v="Binders"/>
    <s v="Clear Mylar Reinforcing Strips"/>
    <n v="9.9056999999999995"/>
    <n v="16.821000000000002"/>
    <n v="3"/>
    <n v="-12.896100000000001"/>
    <n v="-1031.6880000000001"/>
  </r>
  <r>
    <s v="US-2013-156986"/>
    <s v="03/21/2013"/>
    <s v="25/03/2013"/>
    <x v="0"/>
    <s v="March"/>
    <d v="2013-03-21T00:00:00"/>
    <d v="2013-03-25T00:00:00"/>
    <s v="On Date"/>
    <s v="ZuschussCarroll"/>
    <s v="United States"/>
    <s v="Salem"/>
    <s v="Oregon"/>
    <s v="Paper"/>
    <s v="Xerox 1894"/>
    <n v="3.3696000000000002"/>
    <n v="10.368"/>
    <n v="2"/>
    <n v="3.6288"/>
    <n v="290.30399999999997"/>
  </r>
  <r>
    <s v="CA-2011-131450"/>
    <s v="08/08/2011"/>
    <s v="15/08/2011"/>
    <x v="1"/>
    <s v="August"/>
    <d v="2011-08-08T00:00:00"/>
    <d v="2011-08-15T00:00:00"/>
    <s v="Delay"/>
    <s v="LenaRadford"/>
    <s v="United States"/>
    <s v="San Diego"/>
    <s v="California"/>
    <s v="Appliances"/>
    <s v="Fellowes Superior 10 Outlet Split Surge Protector"/>
    <n v="27.022600000000004"/>
    <n v="76.12"/>
    <n v="2"/>
    <n v="22.0748"/>
    <n v="1765.9839999999999"/>
  </r>
  <r>
    <s v="CA-2011-131450"/>
    <s v="08/08/2011"/>
    <s v="15/08/2011"/>
    <x v="1"/>
    <s v="August"/>
    <d v="2011-08-08T00:00:00"/>
    <d v="2011-08-15T00:00:00"/>
    <s v="Delay"/>
    <s v="LenaRadford"/>
    <s v="United States"/>
    <s v="San Diego"/>
    <s v="California"/>
    <s v="Copiers"/>
    <s v="Sharp AL-1530CS Digital Copier"/>
    <n v="254.9949"/>
    <n v="1199.9760000000001"/>
    <n v="3"/>
    <n v="434.99130000000002"/>
    <n v="34799.304000000004"/>
  </r>
  <r>
    <s v="CA-2011-131450"/>
    <s v="08/08/2011"/>
    <s v="15/08/2011"/>
    <x v="1"/>
    <s v="August"/>
    <d v="2011-08-08T00:00:00"/>
    <d v="2011-08-15T00:00:00"/>
    <s v="Delay"/>
    <s v="LenaRadford"/>
    <s v="United States"/>
    <s v="San Diego"/>
    <s v="California"/>
    <s v="Phones"/>
    <s v="AT&amp;T 1070 Corded Phone"/>
    <n v="78.042999999999992"/>
    <n v="445.96"/>
    <n v="5"/>
    <n v="55.744999999999997"/>
    <n v="4459.5999999999995"/>
  </r>
  <r>
    <s v="CA-2011-131450"/>
    <s v="08/08/2011"/>
    <s v="15/08/2011"/>
    <x v="1"/>
    <s v="August"/>
    <d v="2011-08-08T00:00:00"/>
    <d v="2011-08-15T00:00:00"/>
    <s v="Delay"/>
    <s v="LenaRadford"/>
    <s v="United States"/>
    <s v="San Diego"/>
    <s v="California"/>
    <s v="Furnishings"/>
    <s v="Dana Halogen Swing-Arm Architect Lamp"/>
    <n v="29.498399999999997"/>
    <n v="327.76"/>
    <n v="8"/>
    <n v="91.772800000000004"/>
    <n v="7341.8240000000005"/>
  </r>
  <r>
    <s v="CA-2014-153787"/>
    <s v="05/20/2014"/>
    <s v="24/05/2014"/>
    <x v="3"/>
    <s v="May"/>
    <d v="2014-05-20T00:00:00"/>
    <d v="2014-05-24T00:00:00"/>
    <s v="On Date"/>
    <s v="AnnieThurman"/>
    <s v="United States"/>
    <s v="Seattle"/>
    <s v="Washington"/>
    <s v="Appliances"/>
    <s v="Belkin Premiere Surge Master II 8-outlet surge protector"/>
    <n v="34.491799999999998"/>
    <n v="97.16"/>
    <n v="2"/>
    <n v="28.176400000000001"/>
    <n v="2254.1120000000001"/>
  </r>
  <r>
    <s v="CA-2014-133431"/>
    <s v="12/18/2014"/>
    <s v="22/12/2014"/>
    <x v="3"/>
    <s v="December"/>
    <d v="2014-12-18T00:00:00"/>
    <d v="2014-12-22T00:00:00"/>
    <s v="On Date"/>
    <s v="LoganCurrie"/>
    <s v="United States"/>
    <s v="San Francisco"/>
    <s v="California"/>
    <s v="Binders"/>
    <s v="Acco Pressboard Covers with Storage Hooks, 9 1/2&quot; x 11&quot;, Executive Red"/>
    <n v="2.0192999999999999"/>
    <n v="15.24"/>
    <n v="5"/>
    <n v="5.1435000000000004"/>
    <n v="411.48"/>
  </r>
  <r>
    <s v="CA-2014-133431"/>
    <s v="12/18/2014"/>
    <s v="22/12/2014"/>
    <x v="3"/>
    <s v="December"/>
    <d v="2014-12-18T00:00:00"/>
    <d v="2014-12-22T00:00:00"/>
    <s v="On Date"/>
    <s v="LoganCurrie"/>
    <s v="United States"/>
    <s v="San Francisco"/>
    <s v="California"/>
    <s v="Paper"/>
    <s v="Ampad Gold Fibre Wirebound Steno Books, 6&quot; x 9&quot;, Gregg Ruled"/>
    <n v="2.3814000000000002"/>
    <n v="13.23"/>
    <n v="3"/>
    <n v="6.0857999999999999"/>
    <n v="486.86399999999998"/>
  </r>
  <r>
    <s v="US-2013-135720"/>
    <s v="12/12/2013"/>
    <s v="14/12/2013"/>
    <x v="0"/>
    <s v="December"/>
    <d v="2013-12-12T00:00:00"/>
    <d v="2013-12-14T00:00:00"/>
    <s v="On Date"/>
    <s v="FredMcMath"/>
    <s v="United States"/>
    <s v="Aurora"/>
    <s v="Colorado"/>
    <s v="Storage"/>
    <s v="Tennsco Regal Shelving Units"/>
    <n v="98.367699999999999"/>
    <n v="243.38399999999999"/>
    <n v="3"/>
    <n v="-51.719099999999997"/>
    <n v="-4137.5280000000002"/>
  </r>
  <r>
    <s v="US-2013-135720"/>
    <s v="12/12/2013"/>
    <s v="14/12/2013"/>
    <x v="0"/>
    <s v="December"/>
    <d v="2013-12-12T00:00:00"/>
    <d v="2013-12-14T00:00:00"/>
    <s v="On Date"/>
    <s v="FredMcMath"/>
    <s v="United States"/>
    <s v="Aurora"/>
    <s v="Colorado"/>
    <s v="Accessories"/>
    <s v="ImationÂ 32GB Pocket Pro USB 3.0Â Flash DriveÂ - 32 GB - Black - 1 P ..."/>
    <n v="17.97"/>
    <n v="119.8"/>
    <n v="5"/>
    <n v="29.95"/>
    <n v="2396"/>
  </r>
  <r>
    <s v="US-2013-135720"/>
    <s v="12/12/2013"/>
    <s v="14/12/2013"/>
    <x v="0"/>
    <s v="December"/>
    <d v="2013-12-12T00:00:00"/>
    <d v="2013-12-14T00:00:00"/>
    <s v="On Date"/>
    <s v="FredMcMath"/>
    <s v="United States"/>
    <s v="Aurora"/>
    <s v="Colorado"/>
    <s v="Phones"/>
    <s v="Jabra SPEAK 410"/>
    <n v="67.672799999999995"/>
    <n v="300.76799999999997"/>
    <n v="4"/>
    <n v="30.076799999999999"/>
    <n v="2406.1439999999998"/>
  </r>
  <r>
    <s v="US-2013-123470"/>
    <s v="08/16/2013"/>
    <s v="22/08/2013"/>
    <x v="0"/>
    <s v="August"/>
    <d v="2013-08-16T00:00:00"/>
    <d v="2013-08-22T00:00:00"/>
    <s v="Delay"/>
    <s v="MaxEngle"/>
    <s v="United States"/>
    <s v="Aurora"/>
    <s v="Colorado"/>
    <s v="Binders"/>
    <s v="Premium Transparent Presentation Covers by GBC"/>
    <n v="10.909600000000001"/>
    <n v="18.882000000000001"/>
    <n v="3"/>
    <n v="-13.8468"/>
    <n v="-1107.7439999999999"/>
  </r>
  <r>
    <s v="US-2013-123470"/>
    <s v="08/16/2013"/>
    <s v="22/08/2013"/>
    <x v="0"/>
    <s v="August"/>
    <d v="2013-08-16T00:00:00"/>
    <d v="2013-08-22T00:00:00"/>
    <s v="Delay"/>
    <s v="MaxEngle"/>
    <s v="United States"/>
    <s v="Aurora"/>
    <s v="Colorado"/>
    <s v="Appliances"/>
    <s v="Tripp Lite TLP810NET Broadband Surge for Modem/Fax"/>
    <n v="36.698400000000007"/>
    <n v="122.328"/>
    <n v="3"/>
    <n v="12.232799999999999"/>
    <n v="978.62399999999991"/>
  </r>
  <r>
    <s v="CA-2013-115917"/>
    <s v="05/21/2013"/>
    <s v="26/05/2013"/>
    <x v="0"/>
    <s v="May"/>
    <d v="2013-05-21T00:00:00"/>
    <d v="2013-05-26T00:00:00"/>
    <s v="On Date"/>
    <s v="RickBensley"/>
    <s v="United States"/>
    <s v="Vallejo"/>
    <s v="California"/>
    <s v="Furnishings"/>
    <s v="Luxo Professional Fluorescent Magnifier Lamp with Clamp-Mount Base"/>
    <n v="155.28160000000003"/>
    <n v="1049.2"/>
    <n v="5"/>
    <n v="272.79199999999997"/>
    <n v="21823.359999999997"/>
  </r>
  <r>
    <s v="CA-2013-115917"/>
    <s v="05/21/2013"/>
    <s v="26/05/2013"/>
    <x v="0"/>
    <s v="May"/>
    <d v="2013-05-21T00:00:00"/>
    <d v="2013-05-26T00:00:00"/>
    <s v="On Date"/>
    <s v="RickBensley"/>
    <s v="United States"/>
    <s v="Vallejo"/>
    <s v="California"/>
    <s v="Binders"/>
    <s v="Wilson Jones Turn Tabs Binder Tool for Ring Binders"/>
    <n v="2.6027999999999998"/>
    <n v="15.423999999999999"/>
    <n v="4"/>
    <n v="5.0128000000000004"/>
    <n v="401.024"/>
  </r>
  <r>
    <s v="CA-2014-167913"/>
    <s v="07/31/2014"/>
    <s v="04/08/2014"/>
    <x v="3"/>
    <s v="July"/>
    <d v="2014-07-31T00:00:00"/>
    <d v="2014-08-04T00:00:00"/>
    <s v="On Date"/>
    <s v="JohnLee"/>
    <s v="United States"/>
    <s v="Mission Viejo"/>
    <s v="California"/>
    <s v="Storage"/>
    <s v="Economy Rollaway Files"/>
    <n v="122.24799999999999"/>
    <n v="330.4"/>
    <n v="2"/>
    <n v="85.903999999999996"/>
    <n v="6872.32"/>
  </r>
  <r>
    <s v="CA-2014-167913"/>
    <s v="07/31/2014"/>
    <s v="04/08/2014"/>
    <x v="3"/>
    <s v="July"/>
    <d v="2014-07-31T00:00:00"/>
    <d v="2014-08-04T00:00:00"/>
    <s v="On Date"/>
    <s v="JohnLee"/>
    <s v="United States"/>
    <s v="Mission Viejo"/>
    <s v="California"/>
    <s v="Labels"/>
    <s v="Avery 480"/>
    <n v="1.95"/>
    <n v="26.25"/>
    <n v="7"/>
    <n v="12.6"/>
    <n v="1008"/>
  </r>
  <r>
    <s v="CA-2013-103947"/>
    <s v="04/02/2013"/>
    <s v="09/04/2013"/>
    <x v="0"/>
    <s v="April"/>
    <d v="2013-04-02T00:00:00"/>
    <d v="2013-04-09T00:00:00"/>
    <s v="Delay"/>
    <s v="BarryBlumstein"/>
    <s v="United States"/>
    <s v="Sierra Vista"/>
    <s v="Arizona"/>
    <s v="Fasteners"/>
    <s v="Staples"/>
    <n v="4.3394999999999992"/>
    <n v="31.56"/>
    <n v="5"/>
    <n v="9.8625000000000007"/>
    <n v="789"/>
  </r>
  <r>
    <s v="CA-2013-103947"/>
    <s v="04/02/2013"/>
    <s v="09/04/2013"/>
    <x v="0"/>
    <s v="April"/>
    <d v="2013-04-02T00:00:00"/>
    <d v="2013-04-09T00:00:00"/>
    <s v="Delay"/>
    <s v="BarryBlumstein"/>
    <s v="United States"/>
    <s v="Sierra Vista"/>
    <s v="Arizona"/>
    <s v="Appliances"/>
    <s v="Belkin F9H710-06 7 Outlet SurgeMaster Surge Protector"/>
    <n v="13.564799999999998"/>
    <n v="30.143999999999998"/>
    <n v="2"/>
    <n v="3.0144000000000002"/>
    <n v="241.15200000000002"/>
  </r>
  <r>
    <s v="CA-2013-160745"/>
    <s v="12/12/2013"/>
    <s v="17/12/2013"/>
    <x v="0"/>
    <s v="December"/>
    <d v="2013-12-12T00:00:00"/>
    <d v="2013-12-17T00:00:00"/>
    <s v="On Date"/>
    <s v="AnthonyRawles"/>
    <s v="United States"/>
    <s v="Vancouver"/>
    <s v="Washington"/>
    <s v="Furnishings"/>
    <s v="3M Hangers With Command Adhesive"/>
    <n v="2.1830000000000003"/>
    <n v="14.8"/>
    <n v="4"/>
    <n v="6.0679999999999996"/>
    <n v="485.43999999999994"/>
  </r>
  <r>
    <s v="CA-2013-160745"/>
    <s v="12/12/2013"/>
    <s v="17/12/2013"/>
    <x v="0"/>
    <s v="December"/>
    <d v="2013-12-12T00:00:00"/>
    <d v="2013-12-17T00:00:00"/>
    <s v="On Date"/>
    <s v="AnthonyRawles"/>
    <s v="United States"/>
    <s v="Vancouver"/>
    <s v="Washington"/>
    <s v="Phones"/>
    <s v="AT&amp;T TR1909W"/>
    <n v="93.232599999999991"/>
    <n v="302.37599999999998"/>
    <n v="3"/>
    <n v="22.6782"/>
    <n v="1814.2560000000001"/>
  </r>
  <r>
    <s v="CA-2013-160745"/>
    <s v="12/12/2013"/>
    <s v="17/12/2013"/>
    <x v="0"/>
    <s v="December"/>
    <d v="2013-12-12T00:00:00"/>
    <d v="2013-12-17T00:00:00"/>
    <s v="On Date"/>
    <s v="AnthonyRawles"/>
    <s v="United States"/>
    <s v="Vancouver"/>
    <s v="Washington"/>
    <s v="Accessories"/>
    <s v="First Data FD10 PIN Pad"/>
    <n v="71.099999999999994"/>
    <n v="316"/>
    <n v="4"/>
    <n v="31.6"/>
    <n v="2528"/>
  </r>
  <r>
    <s v="CA-2012-131534"/>
    <s v="03/28/2012"/>
    <s v="02/04/2012"/>
    <x v="2"/>
    <s v="March"/>
    <d v="2012-03-28T00:00:00"/>
    <d v="2012-04-02T00:00:00"/>
    <s v="On Date"/>
    <s v="AlanBarnes"/>
    <s v="United States"/>
    <s v="Los Angeles"/>
    <s v="California"/>
    <s v="Accessories"/>
    <s v="Imation Bio 8GB USBÂ Flash Drive ImationÂ Corp"/>
    <n v="141.304"/>
    <n v="166.24"/>
    <n v="1"/>
    <n v="24.936"/>
    <n v="1994.88"/>
  </r>
  <r>
    <s v="CA-2012-131534"/>
    <s v="03/28/2012"/>
    <s v="02/04/2012"/>
    <x v="2"/>
    <s v="March"/>
    <d v="2012-03-28T00:00:00"/>
    <d v="2012-04-02T00:00:00"/>
    <s v="On Date"/>
    <s v="AlanBarnes"/>
    <s v="United States"/>
    <s v="Los Angeles"/>
    <s v="California"/>
    <s v="Paper"/>
    <s v="Xerox 1977"/>
    <n v="3.4735999999999998"/>
    <n v="33.4"/>
    <n v="5"/>
    <n v="16.032"/>
    <n v="1282.56"/>
  </r>
  <r>
    <s v="CA-2013-163755"/>
    <s v="11/05/2013"/>
    <s v="09/11/2013"/>
    <x v="0"/>
    <s v="November"/>
    <d v="2013-11-05T00:00:00"/>
    <d v="2013-11-09T00:00:00"/>
    <s v="On Date"/>
    <s v="AlejandroSavely"/>
    <s v="United States"/>
    <s v="Seattle"/>
    <s v="Washington"/>
    <s v="Furnishings"/>
    <s v="Tenex &quot;The Solids&quot; Textured Chair Mats"/>
    <n v="58.066799999999994"/>
    <n v="209.88"/>
    <n v="3"/>
    <n v="35.679600000000001"/>
    <n v="2854.3679999999999"/>
  </r>
  <r>
    <s v="CA-2012-142027"/>
    <s v="04/09/2012"/>
    <s v="14/04/2012"/>
    <x v="2"/>
    <s v="April"/>
    <d v="2012-04-09T00:00:00"/>
    <d v="2012-04-14T00:00:00"/>
    <s v="On Date"/>
    <s v="JayKimmel"/>
    <s v="United States"/>
    <s v="Long Beach"/>
    <s v="California"/>
    <s v="Tables"/>
    <s v="Laminate Occasional Tables"/>
    <n v="127.92789999999999"/>
    <n v="369.91199999999998"/>
    <n v="3"/>
    <n v="-13.871700000000001"/>
    <n v="-1109.7360000000001"/>
  </r>
  <r>
    <s v="CA-2011-153150"/>
    <s v="07/01/2011"/>
    <s v="06/07/2011"/>
    <x v="1"/>
    <s v="July"/>
    <d v="2011-07-01T00:00:00"/>
    <d v="2011-07-06T00:00:00"/>
    <s v="On Date"/>
    <s v="Dorrisliebe"/>
    <s v="United States"/>
    <s v="Seattle"/>
    <s v="Washington"/>
    <s v="Binders"/>
    <s v="Cardinal Holdit Business Card Pockets"/>
    <n v="2.5896000000000003"/>
    <n v="19.920000000000002"/>
    <n v="5"/>
    <n v="6.9720000000000004"/>
    <n v="557.76"/>
  </r>
  <r>
    <s v="CA-2011-104472"/>
    <s v="06/02/2011"/>
    <s v="07/06/2011"/>
    <x v="1"/>
    <s v="June"/>
    <d v="2011-06-02T00:00:00"/>
    <d v="2011-06-07T00:00:00"/>
    <s v="On Date"/>
    <s v="ChristineKargatis"/>
    <s v="United States"/>
    <s v="Orem"/>
    <s v="Utah"/>
    <s v="Binders"/>
    <s v="GBC Standard Therm-A-Bind Covers"/>
    <n v="13.456800000000001"/>
    <n v="59.808"/>
    <n v="3"/>
    <n v="19.4376"/>
    <n v="1555.008"/>
  </r>
  <r>
    <s v="CA-2011-104472"/>
    <s v="06/02/2011"/>
    <s v="07/06/2011"/>
    <x v="1"/>
    <s v="June"/>
    <d v="2011-06-02T00:00:00"/>
    <d v="2011-06-07T00:00:00"/>
    <s v="On Date"/>
    <s v="ChristineKargatis"/>
    <s v="United States"/>
    <s v="Orem"/>
    <s v="Utah"/>
    <s v="Furnishings"/>
    <s v="Aluminum Document Frame"/>
    <n v="8.5539999999999985"/>
    <n v="73.319999999999993"/>
    <n v="6"/>
    <n v="21.995999999999999"/>
    <n v="1759.6799999999998"/>
  </r>
  <r>
    <s v="CA-2013-112942"/>
    <s v="02/13/2013"/>
    <s v="18/02/2013"/>
    <x v="0"/>
    <s v="February"/>
    <d v="2013-02-13T00:00:00"/>
    <d v="2013-02-18T00:00:00"/>
    <s v="On Date"/>
    <s v="RossDeVincentis"/>
    <s v="United States"/>
    <s v="Los Angeles"/>
    <s v="California"/>
    <s v="Paper"/>
    <s v="Tops Green Bar Computer Printout Paper"/>
    <n v="24.47"/>
    <n v="146.82"/>
    <n v="3"/>
    <n v="73.41"/>
    <n v="5872.7999999999993"/>
  </r>
  <r>
    <s v="CA-2014-131954"/>
    <s v="01/22/2014"/>
    <s v="26/01/2014"/>
    <x v="3"/>
    <s v="January"/>
    <d v="2014-01-22T00:00:00"/>
    <d v="2014-01-26T00:00:00"/>
    <s v="On Date"/>
    <s v="DarrinSayre"/>
    <s v="United States"/>
    <s v="Seattle"/>
    <s v="Washington"/>
    <s v="Storage"/>
    <s v="Carina Double Wide Media Storage Towers in Natural &amp; Black"/>
    <n v="77.740800000000007"/>
    <n v="242.94"/>
    <n v="3"/>
    <n v="9.7175999999999991"/>
    <n v="777.4079999999999"/>
  </r>
  <r>
    <s v="CA-2014-131954"/>
    <s v="01/22/2014"/>
    <s v="26/01/2014"/>
    <x v="3"/>
    <s v="January"/>
    <d v="2014-01-22T00:00:00"/>
    <d v="2014-01-26T00:00:00"/>
    <s v="On Date"/>
    <s v="DarrinSayre"/>
    <s v="United States"/>
    <s v="Seattle"/>
    <s v="Washington"/>
    <s v="Accessories"/>
    <s v="LogitechÂ Illuminated - Keyboard"/>
    <n v="31.194800000000004"/>
    <n v="179.97"/>
    <n v="3"/>
    <n v="86.385599999999997"/>
    <n v="6910.848"/>
  </r>
  <r>
    <s v="CA-2014-131954"/>
    <s v="01/22/2014"/>
    <s v="26/01/2014"/>
    <x v="3"/>
    <s v="January"/>
    <d v="2014-01-22T00:00:00"/>
    <d v="2014-01-26T00:00:00"/>
    <s v="On Date"/>
    <s v="DarrinSayre"/>
    <s v="United States"/>
    <s v="Seattle"/>
    <s v="Washington"/>
    <s v="Binders"/>
    <s v="Wilson Jones Century Plastic Molded Ring Binders"/>
    <n v="11.008099999999999"/>
    <n v="99.695999999999998"/>
    <n v="6"/>
    <n v="33.647399999999998"/>
    <n v="2691.7919999999999"/>
  </r>
  <r>
    <s v="CA-2014-131954"/>
    <s v="01/22/2014"/>
    <s v="26/01/2014"/>
    <x v="3"/>
    <s v="January"/>
    <d v="2014-01-22T00:00:00"/>
    <d v="2014-01-26T00:00:00"/>
    <s v="On Date"/>
    <s v="DarrinSayre"/>
    <s v="United States"/>
    <s v="Seattle"/>
    <s v="Washington"/>
    <s v="Binders"/>
    <s v="Wilson Jones Leather-Like Binders with DublLock Round Rings"/>
    <n v="4.6269"/>
    <n v="27.936"/>
    <n v="4"/>
    <n v="9.4283999999999999"/>
    <n v="754.27199999999993"/>
  </r>
  <r>
    <s v="CA-2014-131954"/>
    <s v="01/22/2014"/>
    <s v="26/01/2014"/>
    <x v="3"/>
    <s v="January"/>
    <d v="2014-01-22T00:00:00"/>
    <d v="2014-01-26T00:00:00"/>
    <s v="On Date"/>
    <s v="DarrinSayre"/>
    <s v="United States"/>
    <s v="Seattle"/>
    <s v="Washington"/>
    <s v="Bookcases"/>
    <s v="O'Sullivan Cherrywood Estates Traditional Bookcase"/>
    <n v="66.284400000000005"/>
    <n v="84.98"/>
    <n v="1"/>
    <n v="18.695599999999999"/>
    <n v="1495.6479999999999"/>
  </r>
  <r>
    <s v="CA-2014-131954"/>
    <s v="01/22/2014"/>
    <s v="26/01/2014"/>
    <x v="3"/>
    <s v="January"/>
    <d v="2014-01-22T00:00:00"/>
    <d v="2014-01-26T00:00:00"/>
    <s v="On Date"/>
    <s v="DarrinSayre"/>
    <s v="United States"/>
    <s v="Seattle"/>
    <s v="Washington"/>
    <s v="Binders"/>
    <s v="Acco Translucent Poly Ring Binders"/>
    <n v="2.4335999999999998"/>
    <n v="18.72"/>
    <n v="5"/>
    <n v="6.5519999999999996"/>
    <n v="524.16"/>
  </r>
  <r>
    <s v="CA-2011-132500"/>
    <s v="09/08/2011"/>
    <s v="12/09/2011"/>
    <x v="1"/>
    <s v="September"/>
    <d v="2011-09-08T00:00:00"/>
    <d v="2011-09-12T00:00:00"/>
    <s v="On Date"/>
    <s v="GaryZandusky"/>
    <s v="United States"/>
    <s v="San Francisco"/>
    <s v="California"/>
    <s v="Accessories"/>
    <s v="Logitech Wireless Touch Keyboard K400"/>
    <n v="20.741699999999998"/>
    <n v="49.98"/>
    <n v="2"/>
    <n v="8.4966000000000008"/>
    <n v="679.72800000000007"/>
  </r>
  <r>
    <s v="CA-2011-124429"/>
    <s v="05/27/2011"/>
    <s v="27/05/2011"/>
    <x v="1"/>
    <s v="May"/>
    <d v="2011-05-27T00:00:00"/>
    <d v="2011-05-27T00:00:00"/>
    <s v="On Date"/>
    <s v="MayaHerman"/>
    <s v="United States"/>
    <s v="San Diego"/>
    <s v="California"/>
    <s v="Tables"/>
    <s v="KI Conference Tables"/>
    <n v="59.547600000000003"/>
    <n v="567.12"/>
    <n v="10"/>
    <n v="-28.356000000000002"/>
    <n v="-2268.48"/>
  </r>
  <r>
    <s v="CA-2011-124429"/>
    <s v="05/27/2011"/>
    <s v="27/05/2011"/>
    <x v="1"/>
    <s v="May"/>
    <d v="2011-05-27T00:00:00"/>
    <d v="2011-05-27T00:00:00"/>
    <s v="On Date"/>
    <s v="MayaHerman"/>
    <s v="United States"/>
    <s v="San Diego"/>
    <s v="California"/>
    <s v="Storage"/>
    <s v="Fellowes Officeware Wire Shelving"/>
    <n v="88.0334"/>
    <n v="359.32"/>
    <n v="4"/>
    <n v="7.1863999999999999"/>
    <n v="574.91200000000003"/>
  </r>
  <r>
    <s v="CA-2013-110499"/>
    <s v="04/08/2013"/>
    <s v="10/04/2013"/>
    <x v="0"/>
    <s v="April"/>
    <d v="2013-04-08T00:00:00"/>
    <d v="2013-04-10T00:00:00"/>
    <s v="On Date"/>
    <s v="YosephCarroll"/>
    <s v="United States"/>
    <s v="San Francisco"/>
    <s v="California"/>
    <s v="Copiers"/>
    <s v="Hewlett Packard 610 Color Digital Copier / Printer"/>
    <n v="274.99450000000002"/>
    <n v="1199.9760000000001"/>
    <n v="3"/>
    <n v="374.99250000000001"/>
    <n v="29999.4"/>
  </r>
  <r>
    <s v="CA-2012-135272"/>
    <s v="12/07/2012"/>
    <s v="12/12/2012"/>
    <x v="2"/>
    <s v="December"/>
    <d v="2012-12-07T00:00:00"/>
    <d v="2012-12-12T00:00:00"/>
    <s v="On Date"/>
    <s v="MelanieSeite"/>
    <s v="United States"/>
    <s v="Los Angeles"/>
    <s v="California"/>
    <s v="Furnishings"/>
    <s v="12-1/2 Diameter Round Wall Clock"/>
    <n v="12.7872"/>
    <n v="79.92"/>
    <n v="4"/>
    <n v="28.7712"/>
    <n v="2301.6959999999999"/>
  </r>
  <r>
    <s v="CA-2012-112319"/>
    <s v="08/31/2012"/>
    <s v="05/09/2012"/>
    <x v="2"/>
    <s v="August"/>
    <d v="2012-08-31T00:00:00"/>
    <d v="2012-09-05T00:00:00"/>
    <s v="On Date"/>
    <s v="AndrewRoberts"/>
    <s v="United States"/>
    <s v="Los Angeles"/>
    <s v="California"/>
    <s v="Paper"/>
    <s v="Xerox 226"/>
    <n v="3.3696000000000002"/>
    <n v="58.32"/>
    <n v="9"/>
    <n v="27.993600000000001"/>
    <n v="2239.4880000000003"/>
  </r>
  <r>
    <s v="CA-2012-144267"/>
    <s v="08/21/2012"/>
    <s v="23/08/2012"/>
    <x v="2"/>
    <s v="August"/>
    <d v="2012-08-21T00:00:00"/>
    <d v="2012-08-23T00:00:00"/>
    <s v="On Date"/>
    <s v="NickZandusky"/>
    <s v="United States"/>
    <s v="San Francisco"/>
    <s v="California"/>
    <s v="Chairs"/>
    <s v="Hon GuestStacker Chair"/>
    <n v="167.73580000000001"/>
    <n v="544.00800000000004"/>
    <n v="3"/>
    <n v="40.800600000000003"/>
    <n v="3264.0480000000002"/>
  </r>
  <r>
    <s v="CA-2012-144267"/>
    <s v="08/21/2012"/>
    <s v="23/08/2012"/>
    <x v="2"/>
    <s v="August"/>
    <d v="2012-08-21T00:00:00"/>
    <d v="2012-08-23T00:00:00"/>
    <s v="On Date"/>
    <s v="NickZandusky"/>
    <s v="United States"/>
    <s v="San Francisco"/>
    <s v="California"/>
    <s v="Paper"/>
    <s v="Xerox 191"/>
    <n v="10.589399999999999"/>
    <n v="59.94"/>
    <n v="3"/>
    <n v="28.171800000000001"/>
    <n v="2253.7440000000001"/>
  </r>
  <r>
    <s v="CA-2012-144267"/>
    <s v="08/21/2012"/>
    <s v="23/08/2012"/>
    <x v="2"/>
    <s v="August"/>
    <d v="2012-08-21T00:00:00"/>
    <d v="2012-08-23T00:00:00"/>
    <s v="On Date"/>
    <s v="NickZandusky"/>
    <s v="United States"/>
    <s v="San Francisco"/>
    <s v="California"/>
    <s v="Paper"/>
    <s v="Xerox 1974"/>
    <n v="3.0498000000000003"/>
    <n v="23.92"/>
    <n v="4"/>
    <n v="11.720800000000001"/>
    <n v="937.66399999999999"/>
  </r>
  <r>
    <s v="CA-2012-144267"/>
    <s v="08/21/2012"/>
    <s v="23/08/2012"/>
    <x v="2"/>
    <s v="August"/>
    <d v="2012-08-21T00:00:00"/>
    <d v="2012-08-23T00:00:00"/>
    <s v="On Date"/>
    <s v="NickZandusky"/>
    <s v="United States"/>
    <s v="San Francisco"/>
    <s v="California"/>
    <s v="Paper"/>
    <s v="Xerox 1927"/>
    <n v="2.3540000000000001"/>
    <n v="4.28"/>
    <n v="1"/>
    <n v="1.9259999999999999"/>
    <n v="154.07999999999998"/>
  </r>
  <r>
    <s v="CA-2014-129567"/>
    <s v="03/18/2014"/>
    <s v="22/03/2014"/>
    <x v="3"/>
    <s v="March"/>
    <d v="2014-03-18T00:00:00"/>
    <d v="2014-03-22T00:00:00"/>
    <s v="On Date"/>
    <s v="ClayLudtke"/>
    <s v="United States"/>
    <s v="Lancaster"/>
    <s v="California"/>
    <s v="Binders"/>
    <s v="Heavy-Duty E-Z-D Binders"/>
    <n v="5.7822999999999993"/>
    <n v="17.456"/>
    <n v="2"/>
    <n v="5.8914"/>
    <n v="471.31200000000001"/>
  </r>
  <r>
    <s v="CA-2012-154620"/>
    <s v="12/12/2012"/>
    <s v="16/12/2012"/>
    <x v="2"/>
    <s v="December"/>
    <d v="2012-12-12T00:00:00"/>
    <d v="2012-12-16T00:00:00"/>
    <s v="On Date"/>
    <s v="LizThompson"/>
    <s v="United States"/>
    <s v="Lancaster"/>
    <s v="California"/>
    <s v="Chairs"/>
    <s v="Lifetime Advantage Folding Chairs, 4/Carton"/>
    <n v="157.01759999999999"/>
    <n v="348.928"/>
    <n v="2"/>
    <n v="34.892800000000001"/>
    <n v="2791.424"/>
  </r>
  <r>
    <s v="CA-2011-156433"/>
    <s v="09/20/2011"/>
    <s v="26/09/2011"/>
    <x v="1"/>
    <s v="September"/>
    <d v="2011-09-20T00:00:00"/>
    <d v="2011-09-26T00:00:00"/>
    <s v="Delay"/>
    <s v="EricaSmith"/>
    <s v="United States"/>
    <s v="San Francisco"/>
    <s v="California"/>
    <s v="Labels"/>
    <s v="Avery 499"/>
    <n v="2.6892000000000005"/>
    <n v="9.9600000000000009"/>
    <n v="2"/>
    <n v="4.5815999999999999"/>
    <n v="366.52800000000002"/>
  </r>
  <r>
    <s v="CA-2011-156433"/>
    <s v="09/20/2011"/>
    <s v="26/09/2011"/>
    <x v="1"/>
    <s v="September"/>
    <d v="2011-09-20T00:00:00"/>
    <d v="2011-09-26T00:00:00"/>
    <s v="Delay"/>
    <s v="EricaSmith"/>
    <s v="United States"/>
    <s v="San Francisco"/>
    <s v="California"/>
    <s v="Paper"/>
    <s v="Wirebound Message Book, 4 per Page"/>
    <n v="2.7692999999999999"/>
    <n v="21.72"/>
    <n v="4"/>
    <n v="10.642799999999999"/>
    <n v="851.42399999999998"/>
  </r>
  <r>
    <s v="CA-2012-101910"/>
    <s v="11/27/2012"/>
    <s v="03/12/2012"/>
    <x v="2"/>
    <s v="November"/>
    <d v="2012-11-27T00:00:00"/>
    <d v="2012-12-03T00:00:00"/>
    <s v="Delay"/>
    <s v="CarlosDaly"/>
    <s v="United States"/>
    <s v="Lake Elsinore"/>
    <s v="California"/>
    <s v="Chairs"/>
    <s v="Situations Contoured Folding Chairs, 4/Set"/>
    <n v="53.235000000000007"/>
    <n v="283.92"/>
    <n v="5"/>
    <n v="17.745000000000001"/>
    <n v="1419.6000000000001"/>
  </r>
  <r>
    <s v="CA-2014-105809"/>
    <s v="02/21/2014"/>
    <s v="24/02/2014"/>
    <x v="3"/>
    <s v="February"/>
    <d v="2014-02-21T00:00:00"/>
    <d v="2014-02-24T00:00:00"/>
    <s v="On Date"/>
    <s v="HelenWasserman"/>
    <s v="United States"/>
    <s v="San Diego"/>
    <s v="California"/>
    <s v="Furnishings"/>
    <s v="Executive Impressions 14&quot; Contract Wall Clock"/>
    <n v="14.894100000000002"/>
    <n v="22.23"/>
    <n v="1"/>
    <n v="7.3358999999999996"/>
    <n v="586.87199999999996"/>
  </r>
  <r>
    <s v="CA-2014-105809"/>
    <s v="02/21/2014"/>
    <s v="24/02/2014"/>
    <x v="3"/>
    <s v="February"/>
    <d v="2014-02-21T00:00:00"/>
    <d v="2014-02-24T00:00:00"/>
    <s v="On Date"/>
    <s v="HelenWasserman"/>
    <s v="United States"/>
    <s v="San Diego"/>
    <s v="California"/>
    <s v="Phones"/>
    <s v="Logitech Mobile Speakerphone P710e -Â speaker phone"/>
    <n v="98.535399999999996"/>
    <n v="215.96799999999999"/>
    <n v="2"/>
    <n v="18.897200000000002"/>
    <n v="1511.7760000000001"/>
  </r>
  <r>
    <s v="CA-2014-135783"/>
    <s v="04/23/2014"/>
    <s v="25/04/2014"/>
    <x v="3"/>
    <s v="April"/>
    <d v="2014-04-23T00:00:00"/>
    <d v="2014-04-25T00:00:00"/>
    <s v="On Date"/>
    <s v="GaryMcGarr"/>
    <s v="United States"/>
    <s v="San Francisco"/>
    <s v="California"/>
    <s v="Furnishings"/>
    <s v="Eldon Stackable Tray, Side-Load, Legal, Smoke"/>
    <n v="6.0324000000000009"/>
    <n v="18.28"/>
    <n v="2"/>
    <n v="6.2152000000000003"/>
    <n v="497.21600000000001"/>
  </r>
  <r>
    <s v="CA-2011-134313"/>
    <s v="11/01/2011"/>
    <s v="07/11/2011"/>
    <x v="1"/>
    <s v="November"/>
    <d v="2011-11-01T00:00:00"/>
    <d v="2011-11-07T00:00:00"/>
    <s v="Delay"/>
    <s v="RussellApplegate"/>
    <s v="United States"/>
    <s v="Denver"/>
    <s v="Colorado"/>
    <s v="Art"/>
    <s v="Model L Table or Wall-Mount Pencil Sharpener"/>
    <n v="12.952800000000002"/>
    <n v="43.176000000000002"/>
    <n v="3"/>
    <n v="4.3175999999999997"/>
    <n v="345.40799999999996"/>
  </r>
  <r>
    <s v="CA-2011-134313"/>
    <s v="11/01/2011"/>
    <s v="07/11/2011"/>
    <x v="1"/>
    <s v="November"/>
    <d v="2011-11-01T00:00:00"/>
    <d v="2011-11-07T00:00:00"/>
    <s v="Delay"/>
    <s v="RussellApplegate"/>
    <s v="United States"/>
    <s v="Denver"/>
    <s v="Colorado"/>
    <s v="Phones"/>
    <s v="ClearOne CHATAttach 160 -Â speaker phone"/>
    <n v="433.99299999999999"/>
    <n v="1983.9680000000001"/>
    <n v="4"/>
    <n v="247.99600000000001"/>
    <n v="19839.68"/>
  </r>
  <r>
    <s v="CA-2011-151995"/>
    <s v="10/13/2011"/>
    <s v="15/10/2011"/>
    <x v="1"/>
    <s v="October"/>
    <d v="2011-10-13T00:00:00"/>
    <d v="2011-10-15T00:00:00"/>
    <s v="On Date"/>
    <s v="ZuschussCarroll"/>
    <s v="United States"/>
    <s v="Edmonds"/>
    <s v="Washington"/>
    <s v="Art"/>
    <s v="Newell 32"/>
    <n v="2.0735999999999999"/>
    <n v="11.52"/>
    <n v="4"/>
    <n v="3.2256"/>
    <n v="258.048"/>
  </r>
  <r>
    <s v="CA-2011-151995"/>
    <s v="10/13/2011"/>
    <s v="15/10/2011"/>
    <x v="1"/>
    <s v="October"/>
    <d v="2011-10-13T00:00:00"/>
    <d v="2011-10-15T00:00:00"/>
    <s v="On Date"/>
    <s v="ZuschussCarroll"/>
    <s v="United States"/>
    <s v="Edmonds"/>
    <s v="Washington"/>
    <s v="Tables"/>
    <s v="Bevis Round Bullnose 29&quot; High Table Top"/>
    <n v="197.37959999999998"/>
    <n v="1298.55"/>
    <n v="5"/>
    <n v="311.65199999999999"/>
    <n v="24932.16"/>
  </r>
  <r>
    <s v="CA-2011-151995"/>
    <s v="10/13/2011"/>
    <s v="15/10/2011"/>
    <x v="1"/>
    <s v="October"/>
    <d v="2011-10-13T00:00:00"/>
    <d v="2011-10-15T00:00:00"/>
    <s v="On Date"/>
    <s v="ZuschussCarroll"/>
    <s v="United States"/>
    <s v="Edmonds"/>
    <s v="Washington"/>
    <s v="Appliances"/>
    <s v="Belkin F9G930V10-GRY 9 Outlet Surge"/>
    <n v="37.970799999999997"/>
    <n v="213.92"/>
    <n v="4"/>
    <n v="62.036799999999999"/>
    <n v="4962.9439999999995"/>
  </r>
  <r>
    <s v="CA-2011-151995"/>
    <s v="10/13/2011"/>
    <s v="15/10/2011"/>
    <x v="1"/>
    <s v="October"/>
    <d v="2011-10-13T00:00:00"/>
    <d v="2011-10-15T00:00:00"/>
    <s v="On Date"/>
    <s v="ZuschussCarroll"/>
    <s v="United States"/>
    <s v="Edmonds"/>
    <s v="Washington"/>
    <s v="Accessories"/>
    <s v="Sony 16GB Class 10 Micro SDHC R40 Memory Card"/>
    <n v="11.601000000000001"/>
    <n v="25.78"/>
    <n v="2"/>
    <n v="2.5779999999999998"/>
    <n v="206.23999999999998"/>
  </r>
  <r>
    <s v="CA-2014-143686"/>
    <s v="05/15/2014"/>
    <s v="15/05/2014"/>
    <x v="3"/>
    <s v="May"/>
    <d v="2014-05-15T00:00:00"/>
    <d v="2014-05-15T00:00:00"/>
    <s v="On Date"/>
    <s v="PaulineJohnson"/>
    <s v="United States"/>
    <s v="Santa Ana"/>
    <s v="California"/>
    <s v="Furnishings"/>
    <s v="Eldon Stackable Tray, Side-Load, Legal, Smoke"/>
    <n v="6.0324000000000009"/>
    <n v="18.28"/>
    <n v="2"/>
    <n v="6.2152000000000003"/>
    <n v="497.21600000000001"/>
  </r>
  <r>
    <s v="CA-2014-143686"/>
    <s v="05/15/2014"/>
    <s v="15/05/2014"/>
    <x v="3"/>
    <s v="May"/>
    <d v="2014-05-15T00:00:00"/>
    <d v="2014-05-15T00:00:00"/>
    <s v="On Date"/>
    <s v="PaulineJohnson"/>
    <s v="United States"/>
    <s v="Santa Ana"/>
    <s v="California"/>
    <s v="Accessories"/>
    <s v="Razer Tiamat Over Ear 7.1 Surround Sound PC Gaming Headset"/>
    <n v="113.9943"/>
    <n v="1399.93"/>
    <n v="7"/>
    <n v="601.96990000000005"/>
    <n v="48157.592000000004"/>
  </r>
  <r>
    <s v="US-2011-102071"/>
    <s v="05/09/2011"/>
    <s v="15/05/2011"/>
    <x v="1"/>
    <s v="May"/>
    <d v="2011-05-09T00:00:00"/>
    <d v="2011-05-15T00:00:00"/>
    <s v="Delay"/>
    <s v="PatrickGardner"/>
    <s v="United States"/>
    <s v="San Francisco"/>
    <s v="California"/>
    <s v="Accessories"/>
    <s v="Kingston Digital DataTraveler 32GB USB 2.0"/>
    <n v="15.933"/>
    <n v="67.8"/>
    <n v="4"/>
    <n v="4.0679999999999996"/>
    <n v="325.43999999999994"/>
  </r>
  <r>
    <s v="US-2011-102071"/>
    <s v="05/09/2011"/>
    <s v="15/05/2011"/>
    <x v="1"/>
    <s v="May"/>
    <d v="2011-05-09T00:00:00"/>
    <d v="2011-05-15T00:00:00"/>
    <s v="Delay"/>
    <s v="PatrickGardner"/>
    <s v="United States"/>
    <s v="San Francisco"/>
    <s v="California"/>
    <s v="Accessories"/>
    <s v="Sony Micro Vault Click 16 GB USB 2.0 Flash Drive"/>
    <n v="42.552399999999999"/>
    <n v="167.97"/>
    <n v="3"/>
    <n v="40.312800000000003"/>
    <n v="3225.0240000000003"/>
  </r>
  <r>
    <s v="CA-2013-161669"/>
    <s v="11/08/2013"/>
    <s v="10/11/2013"/>
    <x v="0"/>
    <s v="November"/>
    <d v="2013-11-08T00:00:00"/>
    <d v="2013-11-10T00:00:00"/>
    <s v="On Date"/>
    <s v="EudokiaMartin"/>
    <s v="United States"/>
    <s v="Los Angeles"/>
    <s v="California"/>
    <s v="Binders"/>
    <s v="Fellowes Binding Cases"/>
    <n v="6.4349999999999996"/>
    <n v="37.44"/>
    <n v="4"/>
    <n v="11.7"/>
    <n v="936"/>
  </r>
  <r>
    <s v="CA-2013-161669"/>
    <s v="11/08/2013"/>
    <s v="10/11/2013"/>
    <x v="0"/>
    <s v="November"/>
    <d v="2013-11-08T00:00:00"/>
    <d v="2013-11-10T00:00:00"/>
    <s v="On Date"/>
    <s v="EudokiaMartin"/>
    <s v="United States"/>
    <s v="Los Angeles"/>
    <s v="California"/>
    <s v="Binders"/>
    <s v="Ibico Plastic and Wire Spiral Binding Combs"/>
    <n v="4.5521999999999991"/>
    <n v="26.975999999999999"/>
    <n v="4"/>
    <n v="8.7672000000000008"/>
    <n v="701.37600000000009"/>
  </r>
  <r>
    <s v="CA-2013-161669"/>
    <s v="11/08/2013"/>
    <s v="10/11/2013"/>
    <x v="0"/>
    <s v="November"/>
    <d v="2013-11-08T00:00:00"/>
    <d v="2013-11-10T00:00:00"/>
    <s v="On Date"/>
    <s v="EudokiaMartin"/>
    <s v="United States"/>
    <s v="Los Angeles"/>
    <s v="California"/>
    <s v="Supplies"/>
    <s v="Acme Preferred Stainless Steel Scissors"/>
    <n v="4.0327999999999999"/>
    <n v="11.36"/>
    <n v="2"/>
    <n v="3.2944"/>
    <n v="263.55200000000002"/>
  </r>
  <r>
    <s v="CA-2013-161669"/>
    <s v="11/08/2013"/>
    <s v="10/11/2013"/>
    <x v="0"/>
    <s v="November"/>
    <d v="2013-11-08T00:00:00"/>
    <d v="2013-11-10T00:00:00"/>
    <s v="On Date"/>
    <s v="EudokiaMartin"/>
    <s v="United States"/>
    <s v="Los Angeles"/>
    <s v="California"/>
    <s v="Labels"/>
    <s v="Avery 486"/>
    <n v="3.8742999999999994"/>
    <n v="14.62"/>
    <n v="2"/>
    <n v="6.8714000000000004"/>
    <n v="549.71199999999999"/>
  </r>
  <r>
    <s v="CA-2013-152534"/>
    <s v="06/21/2013"/>
    <s v="26/06/2013"/>
    <x v="0"/>
    <s v="June"/>
    <d v="2013-06-21T00:00:00"/>
    <d v="2013-06-26T00:00:00"/>
    <s v="On Date"/>
    <s v="DavePoirier"/>
    <s v="United States"/>
    <s v="Salinas"/>
    <s v="California"/>
    <s v="Art"/>
    <s v="DIXON Oriole Pencils"/>
    <n v="1.9092000000000002"/>
    <n v="5.16"/>
    <n v="2"/>
    <n v="1.3415999999999999"/>
    <n v="107.32799999999999"/>
  </r>
  <r>
    <s v="CA-2013-152534"/>
    <s v="06/21/2013"/>
    <s v="26/06/2013"/>
    <x v="0"/>
    <s v="June"/>
    <d v="2013-06-21T00:00:00"/>
    <d v="2013-06-26T00:00:00"/>
    <s v="On Date"/>
    <s v="DavePoirier"/>
    <s v="United States"/>
    <s v="Salinas"/>
    <s v="California"/>
    <s v="Paper"/>
    <s v="Xerox 202"/>
    <n v="3.3696000000000002"/>
    <n v="38.880000000000003"/>
    <n v="6"/>
    <n v="18.662400000000002"/>
    <n v="1492.9920000000002"/>
  </r>
  <r>
    <s v="CA-2011-133851"/>
    <s v="06/09/2011"/>
    <s v="16/06/2011"/>
    <x v="1"/>
    <s v="June"/>
    <d v="2011-06-09T00:00:00"/>
    <d v="2011-06-16T00:00:00"/>
    <s v="Delay"/>
    <s v="ChuckMagee"/>
    <s v="United States"/>
    <s v="San Francisco"/>
    <s v="California"/>
    <s v="Supplies"/>
    <s v="Staples"/>
    <n v="3.6064000000000003"/>
    <n v="7.36"/>
    <n v="2"/>
    <n v="0.1472"/>
    <n v="11.776"/>
  </r>
  <r>
    <s v="CA-2011-133851"/>
    <s v="06/09/2011"/>
    <s v="16/06/2011"/>
    <x v="1"/>
    <s v="June"/>
    <d v="2011-06-09T00:00:00"/>
    <d v="2011-06-16T00:00:00"/>
    <s v="Delay"/>
    <s v="ChuckMagee"/>
    <s v="United States"/>
    <s v="San Francisco"/>
    <s v="California"/>
    <s v="Art"/>
    <s v="Deluxe Chalkboard Eraser Cleaner"/>
    <n v="6.237000000000001"/>
    <n v="23.1"/>
    <n v="2"/>
    <n v="10.625999999999999"/>
    <n v="850.07999999999993"/>
  </r>
  <r>
    <s v="US-2014-123463"/>
    <s v="12/24/2014"/>
    <s v="24/12/2014"/>
    <x v="3"/>
    <s v="December"/>
    <d v="2014-12-24T00:00:00"/>
    <d v="2014-12-24T00:00:00"/>
    <s v="On Date"/>
    <s v="GaryZandusky"/>
    <s v="United States"/>
    <s v="San Francisco"/>
    <s v="California"/>
    <s v="Art"/>
    <s v="Binney &amp; Smith Crayola Metallic Crayons, 16-Color Pack"/>
    <n v="1.8872000000000002"/>
    <n v="13.48"/>
    <n v="4"/>
    <n v="5.9311999999999996"/>
    <n v="474.49599999999998"/>
  </r>
  <r>
    <s v="CA-2012-143602"/>
    <s v="04/25/2012"/>
    <s v="28/04/2012"/>
    <x v="2"/>
    <s v="April"/>
    <d v="2012-04-25T00:00:00"/>
    <d v="2012-04-28T00:00:00"/>
    <s v="On Date"/>
    <s v="JillStevenson"/>
    <s v="United States"/>
    <s v="Los Angeles"/>
    <s v="California"/>
    <s v="Binders"/>
    <s v="Fellowes Black Plastic Comb Bindings"/>
    <n v="3.1374000000000004"/>
    <n v="13.944000000000001"/>
    <n v="3"/>
    <n v="4.5317999999999996"/>
    <n v="362.54399999999998"/>
  </r>
  <r>
    <s v="CA-2014-115364"/>
    <s v="06/27/2014"/>
    <s v="03/07/2014"/>
    <x v="3"/>
    <s v="June"/>
    <d v="2014-06-27T00:00:00"/>
    <d v="2014-07-03T00:00:00"/>
    <s v="Delay"/>
    <s v="OlveraToch"/>
    <s v="United States"/>
    <s v="San Diego"/>
    <s v="California"/>
    <s v="Storage"/>
    <s v="Eldon Shelf Savers Cubes and Bins"/>
    <n v="6.8404000000000007"/>
    <n v="83.76"/>
    <n v="12"/>
    <n v="1.6752"/>
    <n v="134.01599999999999"/>
  </r>
  <r>
    <s v="CA-2011-104976"/>
    <s v="12/09/2011"/>
    <s v="16/12/2011"/>
    <x v="1"/>
    <s v="December"/>
    <d v="2011-12-09T00:00:00"/>
    <d v="2011-12-16T00:00:00"/>
    <s v="Delay"/>
    <s v="CymaKinney"/>
    <s v="United States"/>
    <s v="San Francisco"/>
    <s v="California"/>
    <s v="Paper"/>
    <s v="Xerox 1987"/>
    <n v="2.9478"/>
    <n v="34.68"/>
    <n v="6"/>
    <n v="16.993200000000002"/>
    <n v="1359.4560000000001"/>
  </r>
  <r>
    <s v="CA-2013-105494"/>
    <s v="11/11/2013"/>
    <s v="13/11/2013"/>
    <x v="0"/>
    <s v="November"/>
    <d v="2013-11-11T00:00:00"/>
    <d v="2013-11-13T00:00:00"/>
    <s v="On Date"/>
    <s v="PamelaCoakley"/>
    <s v="United States"/>
    <s v="San Francisco"/>
    <s v="California"/>
    <s v="Storage"/>
    <s v="File Shuttle I and Handi-File"/>
    <n v="16.2498"/>
    <n v="155.82"/>
    <n v="7"/>
    <n v="42.071399999999997"/>
    <n v="3365.7119999999995"/>
  </r>
  <r>
    <s v="CA-2013-105494"/>
    <s v="11/11/2013"/>
    <s v="13/11/2013"/>
    <x v="0"/>
    <s v="November"/>
    <d v="2013-11-11T00:00:00"/>
    <d v="2013-11-13T00:00:00"/>
    <s v="On Date"/>
    <s v="PamelaCoakley"/>
    <s v="United States"/>
    <s v="San Francisco"/>
    <s v="California"/>
    <s v="Binders"/>
    <s v="Binding Machine Supplies"/>
    <n v="15.168399999999998"/>
    <n v="70.007999999999996"/>
    <n v="3"/>
    <n v="24.502800000000001"/>
    <n v="1960.2240000000002"/>
  </r>
  <r>
    <s v="CA-2013-130477"/>
    <s v="04/09/2013"/>
    <s v="13/04/2013"/>
    <x v="0"/>
    <s v="April"/>
    <d v="2013-04-09T00:00:00"/>
    <d v="2013-04-13T00:00:00"/>
    <s v="On Date"/>
    <s v="LoganCurrie"/>
    <s v="United States"/>
    <s v="Los Angeles"/>
    <s v="California"/>
    <s v="Paper"/>
    <s v="Xerox 1923"/>
    <n v="3.4735999999999998"/>
    <n v="20.04"/>
    <n v="3"/>
    <n v="9.6191999999999993"/>
    <n v="769.53599999999994"/>
  </r>
  <r>
    <s v="CA-2013-130477"/>
    <s v="04/09/2013"/>
    <s v="13/04/2013"/>
    <x v="0"/>
    <s v="April"/>
    <d v="2013-04-09T00:00:00"/>
    <d v="2013-04-13T00:00:00"/>
    <s v="On Date"/>
    <s v="LoganCurrie"/>
    <s v="United States"/>
    <s v="Los Angeles"/>
    <s v="California"/>
    <s v="Storage"/>
    <s v="Fellowes Neat Ideas Storage Cubes"/>
    <n v="31.180799999999998"/>
    <n v="64.959999999999994"/>
    <n v="2"/>
    <n v="2.5983999999999998"/>
    <n v="207.87199999999999"/>
  </r>
  <r>
    <s v="CA-2013-130477"/>
    <s v="04/09/2013"/>
    <s v="13/04/2013"/>
    <x v="0"/>
    <s v="April"/>
    <d v="2013-04-09T00:00:00"/>
    <d v="2013-04-13T00:00:00"/>
    <s v="On Date"/>
    <s v="LoganCurrie"/>
    <s v="United States"/>
    <s v="Los Angeles"/>
    <s v="California"/>
    <s v="Paper"/>
    <s v="Xerox 1931"/>
    <n v="3.3696000000000006"/>
    <n v="12.96"/>
    <n v="2"/>
    <n v="6.2207999999999997"/>
    <n v="497.66399999999999"/>
  </r>
  <r>
    <s v="US-2014-111745"/>
    <s v="11/06/2014"/>
    <s v="07/11/2014"/>
    <x v="3"/>
    <s v="November"/>
    <d v="2014-11-06T00:00:00"/>
    <d v="2014-11-07T00:00:00"/>
    <s v="On Date"/>
    <s v="RubenAusman"/>
    <s v="United States"/>
    <s v="Farmington"/>
    <s v="New Mexico"/>
    <s v="Accessories"/>
    <s v="NETGEAR AC1750 Dual Band GigabitÂ Smart WiFi Router"/>
    <n v="105.5934"/>
    <n v="159.99"/>
    <n v="1"/>
    <n v="54.396599999999999"/>
    <n v="4351.7280000000001"/>
  </r>
  <r>
    <s v="CA-2012-148250"/>
    <s v="12/13/2012"/>
    <s v="17/12/2012"/>
    <x v="2"/>
    <s v="December"/>
    <d v="2012-12-13T00:00:00"/>
    <d v="2012-12-17T00:00:00"/>
    <s v="On Date"/>
    <s v="RachelPayne"/>
    <s v="United States"/>
    <s v="Riverside"/>
    <s v="California"/>
    <s v="Paper"/>
    <s v="Xerox 213"/>
    <n v="3.3696000000000006"/>
    <n v="12.96"/>
    <n v="2"/>
    <n v="6.2207999999999997"/>
    <n v="497.66399999999999"/>
  </r>
  <r>
    <s v="CA-2012-148250"/>
    <s v="12/13/2012"/>
    <s v="17/12/2012"/>
    <x v="2"/>
    <s v="December"/>
    <d v="2012-12-13T00:00:00"/>
    <d v="2012-12-17T00:00:00"/>
    <s v="On Date"/>
    <s v="RachelPayne"/>
    <s v="United States"/>
    <s v="Riverside"/>
    <s v="California"/>
    <s v="Appliances"/>
    <s v="Fellowes 8 Outlet Superior Workstation Surge Protector w/o Phone/Fax/Modem Protection"/>
    <n v="24.878799999999998"/>
    <n v="134.47999999999999"/>
    <n v="4"/>
    <n v="34.964799999999997"/>
    <n v="2797.1839999999997"/>
  </r>
  <r>
    <s v="CA-2013-105760"/>
    <s v="06/20/2013"/>
    <s v="21/06/2013"/>
    <x v="0"/>
    <s v="June"/>
    <d v="2013-06-20T00:00:00"/>
    <d v="2013-06-21T00:00:00"/>
    <s v="On Date"/>
    <s v="KarenCarlisle"/>
    <s v="United States"/>
    <s v="San Francisco"/>
    <s v="California"/>
    <s v="Paper"/>
    <s v="Message Book, Standard Line &quot;While You Were Out&quot;, 5 1/2&quot; X 4&quot;, 200 Sets/Book"/>
    <n v="4.5368000000000004"/>
    <n v="17.12"/>
    <n v="2"/>
    <n v="8.0464000000000002"/>
    <n v="643.71199999999999"/>
  </r>
  <r>
    <s v="CA-2013-142958"/>
    <s v="12/14/2013"/>
    <s v="21/12/2013"/>
    <x v="0"/>
    <s v="December"/>
    <d v="2013-12-14T00:00:00"/>
    <d v="2013-12-21T00:00:00"/>
    <s v="Delay"/>
    <s v="RobWilliams"/>
    <s v="United States"/>
    <s v="Torrance"/>
    <s v="California"/>
    <s v="Binders"/>
    <s v="Acco Pressboard Covers with Storage Hooks, 14 7/8&quot; x 11&quot;, Dark Blue"/>
    <n v="1.9431"/>
    <n v="6.0960000000000001"/>
    <n v="2"/>
    <n v="2.2098"/>
    <n v="176.78399999999999"/>
  </r>
  <r>
    <s v="CA-2013-142958"/>
    <s v="12/14/2013"/>
    <s v="21/12/2013"/>
    <x v="0"/>
    <s v="December"/>
    <d v="2013-12-14T00:00:00"/>
    <d v="2013-12-21T00:00:00"/>
    <s v="Delay"/>
    <s v="RobWilliams"/>
    <s v="United States"/>
    <s v="Torrance"/>
    <s v="California"/>
    <s v="Tables"/>
    <s v="Bretford CR4500 Series Slim Rectangular Table"/>
    <n v="268.12169999999998"/>
    <n v="1114.2719999999999"/>
    <n v="4"/>
    <n v="41.785200000000003"/>
    <n v="3342.8160000000003"/>
  </r>
  <r>
    <s v="CA-2012-120880"/>
    <s v="05/29/2012"/>
    <s v="03/06/2012"/>
    <x v="2"/>
    <s v="May"/>
    <d v="2012-05-29T00:00:00"/>
    <d v="2012-06-03T00:00:00"/>
    <s v="On Date"/>
    <s v="JohnLucas"/>
    <s v="United States"/>
    <s v="Seattle"/>
    <s v="Washington"/>
    <s v="Paper"/>
    <s v="Xerox 1894"/>
    <n v="3.3695999999999997"/>
    <n v="32.4"/>
    <n v="5"/>
    <n v="15.552"/>
    <n v="1244.1599999999999"/>
  </r>
  <r>
    <s v="CA-2012-120880"/>
    <s v="05/29/2012"/>
    <s v="03/06/2012"/>
    <x v="2"/>
    <s v="May"/>
    <d v="2012-05-29T00:00:00"/>
    <d v="2012-06-03T00:00:00"/>
    <s v="On Date"/>
    <s v="JohnLucas"/>
    <s v="United States"/>
    <s v="Seattle"/>
    <s v="Washington"/>
    <s v="Storage"/>
    <s v="Standard Rollaway File with Lock"/>
    <n v="133.34060000000002"/>
    <n v="540.57000000000005"/>
    <n v="3"/>
    <n v="140.54820000000001"/>
    <n v="11243.856"/>
  </r>
  <r>
    <s v="CA-2012-120880"/>
    <s v="05/29/2012"/>
    <s v="03/06/2012"/>
    <x v="2"/>
    <s v="May"/>
    <d v="2012-05-29T00:00:00"/>
    <d v="2012-06-03T00:00:00"/>
    <s v="On Date"/>
    <s v="JohnLucas"/>
    <s v="United States"/>
    <s v="Seattle"/>
    <s v="Washington"/>
    <s v="Binders"/>
    <s v="Avery Trapezoid Extra Heavy Duty 4&quot; Binders"/>
    <n v="20.97"/>
    <n v="167.76"/>
    <n v="5"/>
    <n v="62.91"/>
    <n v="5032.7999999999993"/>
  </r>
  <r>
    <s v="US-2012-140200"/>
    <s v="07/26/2012"/>
    <s v="28/07/2012"/>
    <x v="2"/>
    <s v="July"/>
    <d v="2012-07-26T00:00:00"/>
    <d v="2012-07-28T00:00:00"/>
    <s v="On Date"/>
    <s v="CynthiaArntzen"/>
    <s v="United States"/>
    <s v="Mesa"/>
    <s v="Arizona"/>
    <s v="Tables"/>
    <s v="Bevis Boat-Shaped Conference Table"/>
    <n v="199.20359999999999"/>
    <n v="393.16500000000002"/>
    <n v="3"/>
    <n v="-204.44579999999999"/>
    <n v="-16355.663999999999"/>
  </r>
  <r>
    <s v="CA-2014-102414"/>
    <s v="05/16/2014"/>
    <s v="19/05/2014"/>
    <x v="3"/>
    <s v="May"/>
    <d v="2014-05-16T00:00:00"/>
    <d v="2014-05-19T00:00:00"/>
    <s v="On Date"/>
    <s v="JosephAirdo"/>
    <s v="United States"/>
    <s v="Phoenix"/>
    <s v="Arizona"/>
    <s v="Phones"/>
    <s v="Logitech B530 USBÂ HeadsetÂ -Â headsetÂ - Full size, Binaural"/>
    <n v="27.002699999999997"/>
    <n v="29.591999999999999"/>
    <n v="1"/>
    <n v="2.5893000000000002"/>
    <n v="207.14400000000001"/>
  </r>
  <r>
    <s v="CA-2014-102414"/>
    <s v="05/16/2014"/>
    <s v="19/05/2014"/>
    <x v="3"/>
    <s v="May"/>
    <d v="2014-05-16T00:00:00"/>
    <d v="2014-05-19T00:00:00"/>
    <s v="On Date"/>
    <s v="JosephAirdo"/>
    <s v="United States"/>
    <s v="Phoenix"/>
    <s v="Arizona"/>
    <s v="Binders"/>
    <s v="Avery Durable Slant Ring Binders"/>
    <n v="3.96"/>
    <n v="4.7519999999999998"/>
    <n v="2"/>
    <n v="-3.1680000000000001"/>
    <n v="-253.44"/>
  </r>
  <r>
    <s v="CA-2014-102414"/>
    <s v="05/16/2014"/>
    <s v="19/05/2014"/>
    <x v="3"/>
    <s v="May"/>
    <d v="2014-05-16T00:00:00"/>
    <d v="2014-05-19T00:00:00"/>
    <s v="On Date"/>
    <s v="JosephAirdo"/>
    <s v="United States"/>
    <s v="Phoenix"/>
    <s v="Arizona"/>
    <s v="Paper"/>
    <s v="Universal Ultra Bright White Copier/Laser Paper, 8 1/2&quot; x 11&quot;, Ream"/>
    <n v="3.3048000000000002"/>
    <n v="15.552"/>
    <n v="3"/>
    <n v="5.6375999999999999"/>
    <n v="451.00799999999998"/>
  </r>
  <r>
    <s v="CA-2012-112571"/>
    <s v="09/22/2012"/>
    <s v="22/09/2012"/>
    <x v="2"/>
    <s v="September"/>
    <d v="2012-09-22T00:00:00"/>
    <d v="2012-09-22T00:00:00"/>
    <s v="On Date"/>
    <s v="DanielLacy"/>
    <s v="United States"/>
    <s v="Oceanside"/>
    <s v="California"/>
    <s v="Furnishings"/>
    <s v="Luxo Professional Combination Clamp-On Lamps"/>
    <n v="75.701999999999998"/>
    <n v="204.6"/>
    <n v="2"/>
    <n v="53.195999999999998"/>
    <n v="4255.68"/>
  </r>
  <r>
    <s v="CA-2014-152142"/>
    <s v="11/15/2014"/>
    <s v="20/11/2014"/>
    <x v="3"/>
    <s v="November"/>
    <d v="2014-11-15T00:00:00"/>
    <d v="2014-11-20T00:00:00"/>
    <s v="On Date"/>
    <s v="LindsayWilliams"/>
    <s v="United States"/>
    <s v="San Francisco"/>
    <s v="California"/>
    <s v="Chairs"/>
    <s v="Global Leather Highback Executive Chair with Pneumatic Height Adjustment, Black"/>
    <n v="146.71539999999999"/>
    <n v="321.56799999999998"/>
    <n v="2"/>
    <n v="28.1372"/>
    <n v="2250.9760000000001"/>
  </r>
  <r>
    <s v="CA-2013-120859"/>
    <s v="09/02/2013"/>
    <s v="05/09/2013"/>
    <x v="0"/>
    <s v="September"/>
    <d v="2013-09-02T00:00:00"/>
    <d v="2013-09-05T00:00:00"/>
    <s v="On Date"/>
    <s v="CynthiaVoltz"/>
    <s v="United States"/>
    <s v="San Francisco"/>
    <s v="California"/>
    <s v="Envelopes"/>
    <s v="White Business Envelopes with Contemporary Seam, Recycled White Business Envelopes"/>
    <n v="5.47"/>
    <n v="21.88"/>
    <n v="2"/>
    <n v="10.94"/>
    <n v="875.19999999999993"/>
  </r>
  <r>
    <s v="US-2014-100209"/>
    <s v="07/10/2014"/>
    <s v="16/07/2014"/>
    <x v="3"/>
    <s v="July"/>
    <d v="2014-07-10T00:00:00"/>
    <d v="2014-07-16T00:00:00"/>
    <s v="Delay"/>
    <s v="TamaraDahlen"/>
    <s v="United States"/>
    <s v="Portland"/>
    <s v="Oregon"/>
    <s v="Binders"/>
    <s v="Wilson Jones Easy Flow II Sheet Lifters"/>
    <n v="0.93600000000000005"/>
    <n v="1.08"/>
    <n v="2"/>
    <n v="-0.79200000000000004"/>
    <n v="-63.36"/>
  </r>
  <r>
    <s v="CA-2011-163419"/>
    <s v="11/11/2011"/>
    <s v="14/11/2011"/>
    <x v="1"/>
    <s v="November"/>
    <d v="2011-11-11T00:00:00"/>
    <d v="2011-11-14T00:00:00"/>
    <s v="On Date"/>
    <s v="TracyZic"/>
    <s v="United States"/>
    <s v="Louisville"/>
    <s v="Colorado"/>
    <s v="Art"/>
    <s v="BIC Brite Liner Grip Highlighters, Assorted, 5/Pack"/>
    <n v="2.5863999999999998"/>
    <n v="3.3919999999999999"/>
    <n v="1"/>
    <n v="0.80559999999999998"/>
    <n v="64.447999999999993"/>
  </r>
  <r>
    <s v="CA-2011-163419"/>
    <s v="11/11/2011"/>
    <s v="14/11/2011"/>
    <x v="1"/>
    <s v="November"/>
    <d v="2011-11-11T00:00:00"/>
    <d v="2011-11-14T00:00:00"/>
    <s v="On Date"/>
    <s v="TracyZic"/>
    <s v="United States"/>
    <s v="Louisville"/>
    <s v="Colorado"/>
    <s v="Phones"/>
    <s v="Samsung Galaxy S III - 16GB - pebble blue (T-Mobile)"/>
    <n v="251.99280000000002"/>
    <n v="559.98400000000004"/>
    <n v="2"/>
    <n v="55.998399999999997"/>
    <n v="4479.8719999999994"/>
  </r>
  <r>
    <s v="CA-2011-163419"/>
    <s v="11/11/2011"/>
    <s v="14/11/2011"/>
    <x v="1"/>
    <s v="November"/>
    <d v="2011-11-11T00:00:00"/>
    <d v="2011-11-14T00:00:00"/>
    <s v="On Date"/>
    <s v="TracyZic"/>
    <s v="United States"/>
    <s v="Louisville"/>
    <s v="Colorado"/>
    <s v="Chairs"/>
    <s v="Global Airflow Leather Mesh Back Chair, Black"/>
    <n v="105.68599999999999"/>
    <n v="603.91999999999996"/>
    <n v="5"/>
    <n v="75.489999999999995"/>
    <n v="6039.2"/>
  </r>
  <r>
    <s v="CA-2013-105585"/>
    <s v="08/27/2013"/>
    <s v="28/08/2013"/>
    <x v="0"/>
    <s v="August"/>
    <d v="2013-08-27T00:00:00"/>
    <d v="2013-08-28T00:00:00"/>
    <s v="On Date"/>
    <s v="RolandFjeld"/>
    <s v="United States"/>
    <s v="San Jose"/>
    <s v="California"/>
    <s v="Fasteners"/>
    <s v="Advantus SlideClip Paper Clips"/>
    <n v="1.7732000000000001"/>
    <n v="10.23"/>
    <n v="3"/>
    <n v="4.9104000000000001"/>
    <n v="392.83199999999999"/>
  </r>
  <r>
    <s v="CA-2013-105585"/>
    <s v="08/27/2013"/>
    <s v="28/08/2013"/>
    <x v="0"/>
    <s v="August"/>
    <d v="2013-08-27T00:00:00"/>
    <d v="2013-08-28T00:00:00"/>
    <s v="On Date"/>
    <s v="RolandFjeld"/>
    <s v="United States"/>
    <s v="San Jose"/>
    <s v="California"/>
    <s v="Paper"/>
    <s v="Xerox 1979"/>
    <n v="17.039000000000001"/>
    <n v="154.9"/>
    <n v="5"/>
    <n v="69.704999999999998"/>
    <n v="5576.4"/>
  </r>
  <r>
    <s v="CA-2013-155488"/>
    <s v="11/14/2013"/>
    <s v="18/11/2013"/>
    <x v="0"/>
    <s v="November"/>
    <d v="2013-11-14T00:00:00"/>
    <d v="2013-11-18T00:00:00"/>
    <s v="On Date"/>
    <s v="FrankMerwin"/>
    <s v="United States"/>
    <s v="Vancouver"/>
    <s v="Washington"/>
    <s v="Art"/>
    <s v="Boston 16801 Nautilus Battery Pencil Sharpener"/>
    <n v="16.287400000000002"/>
    <n v="44.02"/>
    <n v="2"/>
    <n v="11.4452"/>
    <n v="915.61599999999999"/>
  </r>
  <r>
    <s v="CA-2012-126445"/>
    <s v="08/27/2012"/>
    <s v="31/08/2012"/>
    <x v="2"/>
    <s v="August"/>
    <d v="2012-08-27T00:00:00"/>
    <d v="2012-08-31T00:00:00"/>
    <s v="On Date"/>
    <s v="RyanAkin"/>
    <s v="United States"/>
    <s v="Murrieta"/>
    <s v="California"/>
    <s v="Storage"/>
    <s v="Fellowes Super Stor/Drawer Files"/>
    <n v="130.85549999999998"/>
    <n v="484.65"/>
    <n v="3"/>
    <n v="92.083500000000001"/>
    <n v="7366.68"/>
  </r>
  <r>
    <s v="CA-2012-105312"/>
    <s v="11/06/2012"/>
    <s v="09/11/2012"/>
    <x v="2"/>
    <s v="November"/>
    <d v="2012-11-06T00:00:00"/>
    <d v="2012-11-09T00:00:00"/>
    <s v="On Date"/>
    <s v="MegTillman"/>
    <s v="United States"/>
    <s v="Scottsdale"/>
    <s v="Arizona"/>
    <s v="Envelopes"/>
    <s v="Redi-Strip #10 Envelopes, 4 1/8 x 9 1/2"/>
    <n v="1.5339999999999998"/>
    <n v="7.08"/>
    <n v="3"/>
    <n v="2.4780000000000002"/>
    <n v="198.24"/>
  </r>
  <r>
    <s v="CA-2012-105312"/>
    <s v="11/06/2012"/>
    <s v="09/11/2012"/>
    <x v="2"/>
    <s v="November"/>
    <d v="2012-11-06T00:00:00"/>
    <d v="2012-11-09T00:00:00"/>
    <s v="On Date"/>
    <s v="MegTillman"/>
    <s v="United States"/>
    <s v="Scottsdale"/>
    <s v="Arizona"/>
    <s v="Binders"/>
    <s v="UniKeep View Case Binders"/>
    <n v="2.6406000000000001"/>
    <n v="4.4009999999999998"/>
    <n v="3"/>
    <n v="-3.5207999999999999"/>
    <n v="-281.66399999999999"/>
  </r>
  <r>
    <s v="CA-2011-158540"/>
    <s v="11/24/2011"/>
    <s v="26/11/2011"/>
    <x v="1"/>
    <s v="November"/>
    <d v="2011-11-24T00:00:00"/>
    <d v="2011-11-26T00:00:00"/>
    <s v="On Date"/>
    <s v="VivekGonzalez"/>
    <s v="United States"/>
    <s v="San Diego"/>
    <s v="California"/>
    <s v="Furnishings"/>
    <s v="Eldon Delta Triangular Chair Mat, 52&quot; x 58&quot;, Clear"/>
    <n v="31.102599999999999"/>
    <n v="151.72"/>
    <n v="4"/>
    <n v="27.3096"/>
    <n v="2184.768"/>
  </r>
  <r>
    <s v="CA-2014-118437"/>
    <s v="06/18/2014"/>
    <s v="22/06/2014"/>
    <x v="3"/>
    <s v="June"/>
    <d v="2014-06-18T00:00:00"/>
    <d v="2014-06-22T00:00:00"/>
    <s v="On Date"/>
    <s v="PhilipFox"/>
    <s v="United States"/>
    <s v="Olympia"/>
    <s v="Washington"/>
    <s v="Furnishings"/>
    <s v="Howard Miller 13-3/4&quot; Diameter Brushed Chrome Round Wall Clock"/>
    <n v="36.225000000000001"/>
    <n v="155.25"/>
    <n v="3"/>
    <n v="46.575000000000003"/>
    <n v="3726"/>
  </r>
  <r>
    <s v="CA-2014-118437"/>
    <s v="06/18/2014"/>
    <s v="22/06/2014"/>
    <x v="3"/>
    <s v="June"/>
    <d v="2014-06-18T00:00:00"/>
    <d v="2014-06-22T00:00:00"/>
    <s v="On Date"/>
    <s v="PhilipFox"/>
    <s v="United States"/>
    <s v="Olympia"/>
    <s v="Washington"/>
    <s v="Storage"/>
    <s v="Project Tote Personal File"/>
    <n v="9.9612999999999996"/>
    <n v="14.03"/>
    <n v="1"/>
    <n v="4.0686999999999998"/>
    <n v="325.49599999999998"/>
  </r>
  <r>
    <s v="US-2012-126214"/>
    <s v="12/21/2012"/>
    <s v="24/12/2012"/>
    <x v="2"/>
    <s v="December"/>
    <d v="2012-12-21T00:00:00"/>
    <d v="2012-12-24T00:00:00"/>
    <s v="On Date"/>
    <s v="JohnStevenson"/>
    <s v="United States"/>
    <s v="Seattle"/>
    <s v="Washington"/>
    <s v="Tables"/>
    <s v="Bevis 36 x 72 Conference Tables"/>
    <n v="97.102199999999996"/>
    <n v="1618.37"/>
    <n v="13"/>
    <n v="356.04140000000001"/>
    <n v="28483.312000000002"/>
  </r>
  <r>
    <s v="US-2012-126214"/>
    <s v="12/21/2012"/>
    <s v="24/12/2012"/>
    <x v="2"/>
    <s v="December"/>
    <d v="2012-12-21T00:00:00"/>
    <d v="2012-12-24T00:00:00"/>
    <s v="On Date"/>
    <s v="JohnStevenson"/>
    <s v="United States"/>
    <s v="Seattle"/>
    <s v="Washington"/>
    <s v="Accessories"/>
    <s v="Enermax Acrylux Wireless Keyboard"/>
    <n v="62.747999999999998"/>
    <n v="99.6"/>
    <n v="1"/>
    <n v="36.851999999999997"/>
    <n v="2948.16"/>
  </r>
  <r>
    <s v="CA-2012-133025"/>
    <s v="09/17/2012"/>
    <s v="19/09/2012"/>
    <x v="2"/>
    <s v="September"/>
    <d v="2012-09-17T00:00:00"/>
    <d v="2012-09-19T00:00:00"/>
    <s v="On Date"/>
    <s v="MegO'Connel"/>
    <s v="United States"/>
    <s v="Los Angeles"/>
    <s v="California"/>
    <s v="Paper"/>
    <s v="Xerox 216"/>
    <n v="3.3695999999999997"/>
    <n v="32.4"/>
    <n v="5"/>
    <n v="15.552"/>
    <n v="1244.1599999999999"/>
  </r>
  <r>
    <s v="CA-2014-106964"/>
    <s v="12/18/2014"/>
    <s v="21/12/2014"/>
    <x v="3"/>
    <s v="December"/>
    <d v="2014-12-18T00:00:00"/>
    <d v="2014-12-21T00:00:00"/>
    <s v="On Date"/>
    <s v="HallieRedmond"/>
    <s v="United States"/>
    <s v="Los Angeles"/>
    <s v="California"/>
    <s v="Binders"/>
    <s v="GBC Plastic Binding Combs"/>
    <n v="3.7637999999999998"/>
    <n v="11.808"/>
    <n v="2"/>
    <n v="4.2804000000000002"/>
    <n v="342.43200000000002"/>
  </r>
  <r>
    <s v="CA-2012-127418"/>
    <s v="06/13/2012"/>
    <s v="14/06/2012"/>
    <x v="2"/>
    <s v="June"/>
    <d v="2012-06-13T00:00:00"/>
    <d v="2012-06-14T00:00:00"/>
    <s v="On Date"/>
    <s v="JenniferJackson"/>
    <s v="United States"/>
    <s v="Los Angeles"/>
    <s v="California"/>
    <s v="Binders"/>
    <s v="Aluminum Screw Posts"/>
    <n v="7.63"/>
    <n v="36.624000000000002"/>
    <n v="3"/>
    <n v="13.734"/>
    <n v="1098.72"/>
  </r>
  <r>
    <s v="CA-2011-139192"/>
    <s v="05/27/2011"/>
    <s v="01/06/2011"/>
    <x v="1"/>
    <s v="May"/>
    <d v="2011-05-27T00:00:00"/>
    <d v="2011-06-01T00:00:00"/>
    <s v="On Date"/>
    <s v="LenaCreighton"/>
    <s v="United States"/>
    <s v="San Francisco"/>
    <s v="California"/>
    <s v="Phones"/>
    <s v="Plantronics HL10 Handset Lifter"/>
    <n v="82.352899999999991"/>
    <n v="1113.5039999999999"/>
    <n v="12"/>
    <n v="125.2692"/>
    <n v="10021.536"/>
  </r>
  <r>
    <s v="CA-2011-139192"/>
    <s v="05/27/2011"/>
    <s v="01/06/2011"/>
    <x v="1"/>
    <s v="May"/>
    <d v="2011-05-27T00:00:00"/>
    <d v="2011-06-01T00:00:00"/>
    <s v="On Date"/>
    <s v="LenaCreighton"/>
    <s v="United States"/>
    <s v="San Francisco"/>
    <s v="California"/>
    <s v="Accessories"/>
    <s v="Logitech Wireless Performance Mouse MX for PC and Mac"/>
    <n v="61.993799999999993"/>
    <n v="99.99"/>
    <n v="1"/>
    <n v="37.996200000000002"/>
    <n v="3039.6959999999999"/>
  </r>
  <r>
    <s v="CA-2014-167150"/>
    <s v="12/11/2014"/>
    <s v="18/12/2014"/>
    <x v="3"/>
    <s v="December"/>
    <d v="2014-12-11T00:00:00"/>
    <d v="2014-12-18T00:00:00"/>
    <s v="Delay"/>
    <s v="BenPeterman"/>
    <s v="United States"/>
    <s v="San Diego"/>
    <s v="California"/>
    <s v="Binders"/>
    <s v="Avery Hole Reinforcements"/>
    <n v="3.1772999999999998"/>
    <n v="19.936"/>
    <n v="4"/>
    <n v="7.2267999999999999"/>
    <n v="578.14400000000001"/>
  </r>
  <r>
    <s v="CA-2014-167150"/>
    <s v="12/11/2014"/>
    <s v="18/12/2014"/>
    <x v="3"/>
    <s v="December"/>
    <d v="2014-12-11T00:00:00"/>
    <d v="2014-12-18T00:00:00"/>
    <s v="Delay"/>
    <s v="BenPeterman"/>
    <s v="United States"/>
    <s v="San Diego"/>
    <s v="California"/>
    <s v="Binders"/>
    <s v="Wilson Jones Ledger-Size, Piano-Hinge Binder, 2&quot;, Blue"/>
    <n v="21.3096"/>
    <n v="65.567999999999998"/>
    <n v="2"/>
    <n v="22.948799999999999"/>
    <n v="1835.904"/>
  </r>
  <r>
    <s v="CA-2013-157686"/>
    <s v="10/02/2013"/>
    <s v="03/10/2013"/>
    <x v="0"/>
    <s v="October"/>
    <d v="2013-10-02T00:00:00"/>
    <d v="2013-10-03T00:00:00"/>
    <s v="On Date"/>
    <s v="BrianDeCherney"/>
    <s v="United States"/>
    <s v="San Francisco"/>
    <s v="California"/>
    <s v="Chairs"/>
    <s v="Global Value Mid-Back Manager's Chair, Gray"/>
    <n v="45.667500000000004"/>
    <n v="194.84800000000001"/>
    <n v="4"/>
    <n v="12.178000000000001"/>
    <n v="974.24"/>
  </r>
  <r>
    <s v="CA-2012-144652"/>
    <s v="11/20/2012"/>
    <s v="26/11/2012"/>
    <x v="2"/>
    <s v="November"/>
    <d v="2012-11-20T00:00:00"/>
    <d v="2012-11-26T00:00:00"/>
    <s v="Delay"/>
    <s v="SkyeNorling"/>
    <s v="United States"/>
    <s v="Los Angeles"/>
    <s v="California"/>
    <s v="Art"/>
    <s v="Newell 333"/>
    <n v="2.0572000000000004"/>
    <n v="19.46"/>
    <n v="7"/>
    <n v="5.0595999999999997"/>
    <n v="404.76799999999997"/>
  </r>
  <r>
    <s v="CA-2013-152814"/>
    <s v="04/29/2013"/>
    <s v="03/05/2013"/>
    <x v="0"/>
    <s v="April"/>
    <d v="2013-04-29T00:00:00"/>
    <d v="2013-05-03T00:00:00"/>
    <s v="On Date"/>
    <s v="EricaHernandez"/>
    <s v="United States"/>
    <s v="Denver"/>
    <s v="Colorado"/>
    <s v="Paper"/>
    <s v="Xerox 1881"/>
    <n v="6.5084"/>
    <n v="29.472000000000001"/>
    <n v="3"/>
    <n v="9.9467999999999996"/>
    <n v="795.74399999999991"/>
  </r>
  <r>
    <s v="CA-2013-134348"/>
    <s v="11/13/2013"/>
    <s v="20/11/2013"/>
    <x v="0"/>
    <s v="November"/>
    <d v="2013-11-13T00:00:00"/>
    <d v="2013-11-20T00:00:00"/>
    <s v="Delay"/>
    <s v="MauriceSatty"/>
    <s v="United States"/>
    <s v="Mesa"/>
    <s v="Arizona"/>
    <s v="Binders"/>
    <s v="Avery Durable Slant Ring Binders With Label Holder"/>
    <n v="2.1736"/>
    <n v="6.27"/>
    <n v="5"/>
    <n v="-4.5979999999999999"/>
    <n v="-367.84"/>
  </r>
  <r>
    <s v="CA-2013-134348"/>
    <s v="11/13/2013"/>
    <s v="20/11/2013"/>
    <x v="0"/>
    <s v="November"/>
    <d v="2013-11-13T00:00:00"/>
    <d v="2013-11-20T00:00:00"/>
    <s v="Delay"/>
    <s v="MauriceSatty"/>
    <s v="United States"/>
    <s v="Mesa"/>
    <s v="Arizona"/>
    <s v="Binders"/>
    <s v="Round Ring Binders"/>
    <n v="1.1024"/>
    <n v="4.3680000000000003"/>
    <n v="7"/>
    <n v="-3.3488000000000002"/>
    <n v="-267.904"/>
  </r>
  <r>
    <s v="CA-2013-134348"/>
    <s v="11/13/2013"/>
    <s v="20/11/2013"/>
    <x v="0"/>
    <s v="November"/>
    <d v="2013-11-13T00:00:00"/>
    <d v="2013-11-20T00:00:00"/>
    <s v="Delay"/>
    <s v="MauriceSatty"/>
    <s v="United States"/>
    <s v="Mesa"/>
    <s v="Arizona"/>
    <s v="Accessories"/>
    <s v="Micropad Numeric Keypads"/>
    <n v="14.992500000000001"/>
    <n v="31.984000000000002"/>
    <n v="2"/>
    <n v="1.9990000000000001"/>
    <n v="159.92000000000002"/>
  </r>
  <r>
    <s v="CA-2014-132521"/>
    <s v="09/24/2014"/>
    <s v="26/09/2014"/>
    <x v="3"/>
    <s v="September"/>
    <d v="2014-09-24T00:00:00"/>
    <d v="2014-09-26T00:00:00"/>
    <s v="On Date"/>
    <s v="DonWeiss"/>
    <s v="United States"/>
    <s v="Seattle"/>
    <s v="Washington"/>
    <s v="Appliances"/>
    <s v="Belkin 8 Outlet SurgeMaster II Gold Surge Protector"/>
    <n v="43.185599999999994"/>
    <n v="119.96"/>
    <n v="2"/>
    <n v="33.588799999999999"/>
    <n v="2687.1039999999998"/>
  </r>
  <r>
    <s v="CA-2014-132521"/>
    <s v="09/24/2014"/>
    <s v="26/09/2014"/>
    <x v="3"/>
    <s v="September"/>
    <d v="2014-09-24T00:00:00"/>
    <d v="2014-09-26T00:00:00"/>
    <s v="On Date"/>
    <s v="DonWeiss"/>
    <s v="United States"/>
    <s v="Seattle"/>
    <s v="Washington"/>
    <s v="Storage"/>
    <s v="Sterilite Officeware Hinged File Box"/>
    <n v="7.6504000000000012"/>
    <n v="31.44"/>
    <n v="3"/>
    <n v="8.4887999999999995"/>
    <n v="679.10399999999993"/>
  </r>
  <r>
    <s v="CA-2014-132521"/>
    <s v="09/24/2014"/>
    <s v="26/09/2014"/>
    <x v="3"/>
    <s v="September"/>
    <d v="2014-09-24T00:00:00"/>
    <d v="2014-09-26T00:00:00"/>
    <s v="On Date"/>
    <s v="DonWeiss"/>
    <s v="United States"/>
    <s v="Seattle"/>
    <s v="Washington"/>
    <s v="Binders"/>
    <s v="Avery Printable Repositionable Plastic Tabs"/>
    <n v="4.5579999999999998"/>
    <n v="6.88"/>
    <n v="1"/>
    <n v="2.3220000000000001"/>
    <n v="185.76"/>
  </r>
  <r>
    <s v="CA-2013-166163"/>
    <s v="08/16/2013"/>
    <s v="21/08/2013"/>
    <x v="0"/>
    <s v="August"/>
    <d v="2013-08-16T00:00:00"/>
    <d v="2013-08-21T00:00:00"/>
    <s v="On Date"/>
    <s v="CraigYedwab"/>
    <s v="United States"/>
    <s v="Oakland"/>
    <s v="California"/>
    <s v="Phones"/>
    <s v="Nokia Lumia 521 (T-Mobile)"/>
    <n v="21.5928"/>
    <n v="71.975999999999999"/>
    <n v="3"/>
    <n v="7.1976000000000004"/>
    <n v="575.80799999999999"/>
  </r>
  <r>
    <s v="CA-2013-166163"/>
    <s v="08/16/2013"/>
    <s v="21/08/2013"/>
    <x v="0"/>
    <s v="August"/>
    <d v="2013-08-16T00:00:00"/>
    <d v="2013-08-21T00:00:00"/>
    <s v="On Date"/>
    <s v="CraigYedwab"/>
    <s v="United States"/>
    <s v="Oakland"/>
    <s v="California"/>
    <s v="Labels"/>
    <s v="Avery 488"/>
    <n v="1.6379999999999999"/>
    <n v="3.15"/>
    <n v="1"/>
    <n v="1.512"/>
    <n v="120.96000000000001"/>
  </r>
  <r>
    <s v="CA-2012-143490"/>
    <s v="12/06/2012"/>
    <s v="13/12/2012"/>
    <x v="2"/>
    <s v="December"/>
    <d v="2012-12-06T00:00:00"/>
    <d v="2012-12-13T00:00:00"/>
    <s v="Delay"/>
    <s v="NaresjPatel"/>
    <s v="United States"/>
    <s v="San Diego"/>
    <s v="California"/>
    <s v="Art"/>
    <s v="Stanley Contemporary Battery Pencil Sharpeners"/>
    <n v="9.6120000000000019"/>
    <n v="120.15"/>
    <n v="9"/>
    <n v="33.642000000000003"/>
    <n v="2691.36"/>
  </r>
  <r>
    <s v="CA-2012-143490"/>
    <s v="12/06/2012"/>
    <s v="13/12/2012"/>
    <x v="2"/>
    <s v="December"/>
    <d v="2012-12-06T00:00:00"/>
    <d v="2012-12-13T00:00:00"/>
    <s v="Delay"/>
    <s v="NaresjPatel"/>
    <s v="United States"/>
    <s v="San Diego"/>
    <s v="California"/>
    <s v="Phones"/>
    <s v="AT&amp;T 1080 Corded phone"/>
    <n v="100.0027"/>
    <n v="219.184"/>
    <n v="2"/>
    <n v="19.178599999999999"/>
    <n v="1534.288"/>
  </r>
  <r>
    <s v="CA-2011-159338"/>
    <s v="06/25/2011"/>
    <s v="28/06/2011"/>
    <x v="1"/>
    <s v="June"/>
    <d v="2011-06-25T00:00:00"/>
    <d v="2011-06-28T00:00:00"/>
    <s v="On Date"/>
    <s v="NoelStaavos"/>
    <s v="United States"/>
    <s v="Los Angeles"/>
    <s v="California"/>
    <s v="Tables"/>
    <s v="Hon 4060 Series Tables"/>
    <n v="87.328800000000001"/>
    <n v="447.84"/>
    <n v="5"/>
    <n v="11.196"/>
    <n v="895.68"/>
  </r>
  <r>
    <s v="CA-2013-107216"/>
    <s v="06/15/2013"/>
    <s v="18/06/2013"/>
    <x v="0"/>
    <s v="June"/>
    <d v="2013-06-15T00:00:00"/>
    <d v="2013-06-18T00:00:00"/>
    <s v="On Date"/>
    <s v="PaulVanHugh"/>
    <s v="United States"/>
    <s v="San Francisco"/>
    <s v="California"/>
    <s v="Art"/>
    <s v="Newell 326"/>
    <n v="1.2496"/>
    <n v="7.04"/>
    <n v="4"/>
    <n v="2.0415999999999999"/>
    <n v="163.32799999999997"/>
  </r>
  <r>
    <s v="CA-2013-107216"/>
    <s v="06/15/2013"/>
    <s v="18/06/2013"/>
    <x v="0"/>
    <s v="June"/>
    <d v="2013-06-15T00:00:00"/>
    <d v="2013-06-18T00:00:00"/>
    <s v="On Date"/>
    <s v="PaulVanHugh"/>
    <s v="United States"/>
    <s v="San Francisco"/>
    <s v="California"/>
    <s v="Furnishings"/>
    <s v="GE General Purpose, Extra Long Life, Showcase &amp; Floodlight Incandescent Bulbs"/>
    <n v="1.5423"/>
    <n v="8.73"/>
    <n v="3"/>
    <n v="4.1031000000000004"/>
    <n v="328.24800000000005"/>
  </r>
  <r>
    <s v="CA-2013-107216"/>
    <s v="06/15/2013"/>
    <s v="18/06/2013"/>
    <x v="0"/>
    <s v="June"/>
    <d v="2013-06-15T00:00:00"/>
    <d v="2013-06-18T00:00:00"/>
    <s v="On Date"/>
    <s v="PaulVanHugh"/>
    <s v="United States"/>
    <s v="San Francisco"/>
    <s v="California"/>
    <s v="Accessories"/>
    <s v="Logitech ClearChat Comfort/USB Headset H390"/>
    <n v="19.624299999999998"/>
    <n v="29.29"/>
    <n v="1"/>
    <n v="9.6656999999999993"/>
    <n v="773.25599999999997"/>
  </r>
  <r>
    <s v="CA-2013-107216"/>
    <s v="06/15/2013"/>
    <s v="18/06/2013"/>
    <x v="0"/>
    <s v="June"/>
    <d v="2013-06-15T00:00:00"/>
    <d v="2013-06-18T00:00:00"/>
    <s v="On Date"/>
    <s v="PaulVanHugh"/>
    <s v="United States"/>
    <s v="San Francisco"/>
    <s v="California"/>
    <s v="Art"/>
    <s v="Newell 346"/>
    <n v="2.0448000000000004"/>
    <n v="8.64"/>
    <n v="3"/>
    <n v="2.5055999999999998"/>
    <n v="200.44799999999998"/>
  </r>
  <r>
    <s v="CA-2013-112340"/>
    <s v="10/22/2013"/>
    <s v="28/10/2013"/>
    <x v="0"/>
    <s v="October"/>
    <d v="2013-10-22T00:00:00"/>
    <d v="2013-10-28T00:00:00"/>
    <s v="Delay"/>
    <s v="NeomaMurray"/>
    <s v="United States"/>
    <s v="Riverside"/>
    <s v="California"/>
    <s v="Paper"/>
    <s v="Rediform Wirebound &quot;Phone Memo&quot; Message Book, 11 x 5-3/4"/>
    <n v="3.8964000000000003"/>
    <n v="22.92"/>
    <n v="3"/>
    <n v="11.2308"/>
    <n v="898.46400000000006"/>
  </r>
  <r>
    <s v="CA-2014-140585"/>
    <s v="12/19/2014"/>
    <s v="24/12/2014"/>
    <x v="3"/>
    <s v="December"/>
    <d v="2014-12-19T00:00:00"/>
    <d v="2014-12-24T00:00:00"/>
    <s v="On Date"/>
    <s v="RussellApplegate"/>
    <s v="United States"/>
    <s v="Encinitas"/>
    <s v="California"/>
    <s v="Binders"/>
    <s v="Binding Machine Supplies"/>
    <n v="15.168399999999998"/>
    <n v="46.671999999999997"/>
    <n v="2"/>
    <n v="16.3352"/>
    <n v="1306.816"/>
  </r>
  <r>
    <s v="CA-2014-140585"/>
    <s v="12/19/2014"/>
    <s v="24/12/2014"/>
    <x v="3"/>
    <s v="December"/>
    <d v="2014-12-19T00:00:00"/>
    <d v="2014-12-24T00:00:00"/>
    <s v="On Date"/>
    <s v="RussellApplegate"/>
    <s v="United States"/>
    <s v="Encinitas"/>
    <s v="California"/>
    <s v="Bookcases"/>
    <s v="Bush Saratoga Collection 5-Shelf Bookcase, Hanover Cherry, *Special Order"/>
    <n v="132.52119999999999"/>
    <n v="119.833"/>
    <n v="1"/>
    <n v="-12.6882"/>
    <n v="-1015.056"/>
  </r>
  <r>
    <s v="CA-2014-140585"/>
    <s v="12/19/2014"/>
    <s v="24/12/2014"/>
    <x v="3"/>
    <s v="December"/>
    <d v="2014-12-19T00:00:00"/>
    <d v="2014-12-24T00:00:00"/>
    <s v="On Date"/>
    <s v="RussellApplegate"/>
    <s v="United States"/>
    <s v="Encinitas"/>
    <s v="California"/>
    <s v="Accessories"/>
    <s v="LogitechÂ Illuminated - Keyboard"/>
    <n v="31.194800000000001"/>
    <n v="119.98"/>
    <n v="2"/>
    <n v="57.590400000000002"/>
    <n v="4607.232"/>
  </r>
  <r>
    <s v="CA-2013-144855"/>
    <s v="07/23/2013"/>
    <s v="25/07/2013"/>
    <x v="0"/>
    <s v="July"/>
    <d v="2013-07-23T00:00:00"/>
    <d v="2013-07-25T00:00:00"/>
    <s v="On Date"/>
    <s v="DionisLloyd"/>
    <s v="United States"/>
    <s v="San Francisco"/>
    <s v="California"/>
    <s v="Labels"/>
    <s v="Self-Adhesive Removable Labels"/>
    <n v="1.6379999999999999"/>
    <n v="6.3"/>
    <n v="2"/>
    <n v="3.024"/>
    <n v="241.92000000000002"/>
  </r>
  <r>
    <s v="US-2013-114776"/>
    <s v="12/07/2013"/>
    <s v="08/12/2013"/>
    <x v="0"/>
    <s v="December"/>
    <d v="2013-12-07T00:00:00"/>
    <d v="2013-12-08T00:00:00"/>
    <s v="On Date"/>
    <s v="GregGuthrie"/>
    <s v="United States"/>
    <s v="Antioch"/>
    <s v="California"/>
    <s v="Paper"/>
    <s v="Xerox 216"/>
    <n v="3.3696000000000002"/>
    <n v="19.440000000000001"/>
    <n v="3"/>
    <n v="9.3312000000000008"/>
    <n v="746.49600000000009"/>
  </r>
  <r>
    <s v="CA-2011-146969"/>
    <s v="09/29/2011"/>
    <s v="03/10/2011"/>
    <x v="1"/>
    <s v="September"/>
    <d v="2011-09-29T00:00:00"/>
    <d v="2011-10-03T00:00:00"/>
    <s v="On Date"/>
    <s v="ArthurPrichep"/>
    <s v="United States"/>
    <s v="Los Angeles"/>
    <s v="California"/>
    <s v="Furnishings"/>
    <s v="Luxo Professional Combination Clamp-On Lamps"/>
    <n v="75.701999999999998"/>
    <n v="204.6"/>
    <n v="2"/>
    <n v="53.195999999999998"/>
    <n v="4255.68"/>
  </r>
  <r>
    <s v="CA-2011-146969"/>
    <s v="09/29/2011"/>
    <s v="03/10/2011"/>
    <x v="1"/>
    <s v="September"/>
    <d v="2011-09-29T00:00:00"/>
    <d v="2011-10-03T00:00:00"/>
    <s v="On Date"/>
    <s v="ArthurPrichep"/>
    <s v="United States"/>
    <s v="Los Angeles"/>
    <s v="California"/>
    <s v="Fasteners"/>
    <s v="Stockwell Push Pins"/>
    <n v="1.4606000000000001"/>
    <n v="8.7200000000000006"/>
    <n v="4"/>
    <n v="2.8776000000000002"/>
    <n v="230.20800000000003"/>
  </r>
  <r>
    <s v="CA-2011-146969"/>
    <s v="09/29/2011"/>
    <s v="03/10/2011"/>
    <x v="1"/>
    <s v="September"/>
    <d v="2011-09-29T00:00:00"/>
    <d v="2011-10-03T00:00:00"/>
    <s v="On Date"/>
    <s v="ArthurPrichep"/>
    <s v="United States"/>
    <s v="Los Angeles"/>
    <s v="California"/>
    <s v="Paper"/>
    <s v="Xerox 223"/>
    <n v="3.3696000000000006"/>
    <n v="6.48"/>
    <n v="1"/>
    <n v="3.1103999999999998"/>
    <n v="248.83199999999999"/>
  </r>
  <r>
    <s v="CA-2011-146969"/>
    <s v="09/29/2011"/>
    <s v="03/10/2011"/>
    <x v="1"/>
    <s v="September"/>
    <d v="2011-09-29T00:00:00"/>
    <d v="2011-10-03T00:00:00"/>
    <s v="On Date"/>
    <s v="ArthurPrichep"/>
    <s v="United States"/>
    <s v="Los Angeles"/>
    <s v="California"/>
    <s v="Machines"/>
    <s v="Star Micronics TSP800 TSP847IIU Receipt Printer"/>
    <n v="231.63300000000004"/>
    <n v="686.32"/>
    <n v="2"/>
    <n v="223.054"/>
    <n v="17844.32"/>
  </r>
  <r>
    <s v="CA-2011-146969"/>
    <s v="09/29/2011"/>
    <s v="03/10/2011"/>
    <x v="1"/>
    <s v="September"/>
    <d v="2011-09-29T00:00:00"/>
    <d v="2011-10-03T00:00:00"/>
    <s v="On Date"/>
    <s v="ArthurPrichep"/>
    <s v="United States"/>
    <s v="Los Angeles"/>
    <s v="California"/>
    <s v="Storage"/>
    <s v="Fellowes Mobile File Cart, Black"/>
    <n v="45.391400000000004"/>
    <n v="62.18"/>
    <n v="1"/>
    <n v="16.788599999999999"/>
    <n v="1343.088"/>
  </r>
  <r>
    <s v="CA-2014-160395"/>
    <s v="01/01/2014"/>
    <s v="07/01/2014"/>
    <x v="3"/>
    <s v="January"/>
    <d v="2014-01-01T00:00:00"/>
    <d v="2014-01-07T00:00:00"/>
    <s v="Delay"/>
    <s v="KellyLampkin"/>
    <s v="United States"/>
    <s v="Reno"/>
    <s v="Nevada"/>
    <s v="Art"/>
    <s v="Crayola Anti Dust Chalk, 12/Pack"/>
    <n v="1.0010000000000001"/>
    <n v="3.64"/>
    <n v="2"/>
    <n v="1.6379999999999999"/>
    <n v="131.04"/>
  </r>
  <r>
    <s v="CA-2014-160395"/>
    <s v="01/01/2014"/>
    <s v="07/01/2014"/>
    <x v="3"/>
    <s v="January"/>
    <d v="2014-01-01T00:00:00"/>
    <d v="2014-01-07T00:00:00"/>
    <s v="Delay"/>
    <s v="KellyLampkin"/>
    <s v="United States"/>
    <s v="Reno"/>
    <s v="Nevada"/>
    <s v="Binders"/>
    <s v="Lock-Up Easel 'Spel-Binder'"/>
    <n v="15.120900000000002"/>
    <n v="159.768"/>
    <n v="7"/>
    <n v="53.921700000000001"/>
    <n v="4313.7359999999999"/>
  </r>
  <r>
    <s v="CA-2013-149314"/>
    <s v="07/03/2013"/>
    <s v="08/07/2013"/>
    <x v="0"/>
    <s v="July"/>
    <d v="2013-07-03T00:00:00"/>
    <d v="2013-07-08T00:00:00"/>
    <s v="On Date"/>
    <s v="GeorgeBell"/>
    <s v="United States"/>
    <s v="Los Angeles"/>
    <s v="California"/>
    <s v="Chairs"/>
    <s v="Hon Deluxe Fabric Upholstered Stacking Chairs"/>
    <n v="175.66559999999998"/>
    <n v="195.184"/>
    <n v="1"/>
    <n v="19.5184"/>
    <n v="1561.472"/>
  </r>
  <r>
    <s v="CA-2011-126522"/>
    <s v="09/01/2011"/>
    <s v="05/09/2011"/>
    <x v="1"/>
    <s v="September"/>
    <d v="2011-09-01T00:00:00"/>
    <d v="2011-09-05T00:00:00"/>
    <s v="On Date"/>
    <s v="LarryTron"/>
    <s v="United States"/>
    <s v="Escondido"/>
    <s v="California"/>
    <s v="Art"/>
    <s v="BOSTON Model 1800 Electric Pencil Sharpeners, Putty/Woodgrain"/>
    <n v="12.7658"/>
    <n v="53.94"/>
    <n v="3"/>
    <n v="15.6426"/>
    <n v="1251.4079999999999"/>
  </r>
  <r>
    <s v="CA-2012-125416"/>
    <s v="11/02/2012"/>
    <s v="02/11/2012"/>
    <x v="2"/>
    <s v="November"/>
    <d v="2012-11-02T00:00:00"/>
    <d v="2012-11-02T00:00:00"/>
    <s v="On Date"/>
    <s v="KellyCollister"/>
    <s v="United States"/>
    <s v="Seattle"/>
    <s v="Washington"/>
    <s v="Accessories"/>
    <s v="Logitech K350 2.4Ghz Wireless Keyboard"/>
    <n v="44.295300000000005"/>
    <n v="447.93"/>
    <n v="9"/>
    <n v="49.272300000000001"/>
    <n v="3941.7840000000001"/>
  </r>
  <r>
    <s v="CA-2011-158064"/>
    <s v="04/21/2011"/>
    <s v="25/04/2011"/>
    <x v="1"/>
    <s v="April"/>
    <d v="2011-04-21T00:00:00"/>
    <d v="2011-04-25T00:00:00"/>
    <s v="On Date"/>
    <s v="AllenArmold"/>
    <s v="United States"/>
    <s v="Los Angeles"/>
    <s v="California"/>
    <s v="Binders"/>
    <s v="ACCOHIDE Binder by Acco"/>
    <n v="2.1888999999999998"/>
    <n v="16.52"/>
    <n v="5"/>
    <n v="5.5754999999999999"/>
    <n v="446.03999999999996"/>
  </r>
  <r>
    <s v="CA-2011-120243"/>
    <s v="12/27/2011"/>
    <s v="30/12/2011"/>
    <x v="1"/>
    <s v="December"/>
    <d v="2011-12-27T00:00:00"/>
    <d v="2011-12-30T00:00:00"/>
    <s v="On Date"/>
    <s v="AlyssaTate"/>
    <s v="United States"/>
    <s v="Los Angeles"/>
    <s v="California"/>
    <s v="Labels"/>
    <s v="Staples"/>
    <n v="1.5317000000000001"/>
    <n v="11.56"/>
    <n v="4"/>
    <n v="5.4332000000000003"/>
    <n v="434.65600000000001"/>
  </r>
  <r>
    <s v="CA-2011-127131"/>
    <s v="11/24/2011"/>
    <s v="30/11/2011"/>
    <x v="1"/>
    <s v="November"/>
    <d v="2011-11-24T00:00:00"/>
    <d v="2011-11-30T00:00:00"/>
    <s v="Delay"/>
    <s v="HaroldRyan"/>
    <s v="United States"/>
    <s v="Seattle"/>
    <s v="Washington"/>
    <s v="Binders"/>
    <s v="Peel &amp; Stick Add-On Corner Pockets"/>
    <n v="1.1232"/>
    <n v="12.096"/>
    <n v="7"/>
    <n v="4.2336"/>
    <n v="338.68799999999999"/>
  </r>
  <r>
    <s v="CA-2011-127131"/>
    <s v="11/24/2011"/>
    <s v="30/11/2011"/>
    <x v="1"/>
    <s v="November"/>
    <d v="2011-11-24T00:00:00"/>
    <d v="2011-11-30T00:00:00"/>
    <s v="Delay"/>
    <s v="HaroldRyan"/>
    <s v="United States"/>
    <s v="Seattle"/>
    <s v="Washington"/>
    <s v="Storage"/>
    <s v="Carina 42&quot;Hx23 3/4&quot;W Media Storage Unit"/>
    <n v="79.360399999999998"/>
    <n v="485.88"/>
    <n v="6"/>
    <n v="9.7175999999999991"/>
    <n v="777.4079999999999"/>
  </r>
  <r>
    <s v="CA-2011-127131"/>
    <s v="11/24/2011"/>
    <s v="30/11/2011"/>
    <x v="1"/>
    <s v="November"/>
    <d v="2011-11-24T00:00:00"/>
    <d v="2011-11-30T00:00:00"/>
    <s v="Delay"/>
    <s v="HaroldRyan"/>
    <s v="United States"/>
    <s v="Seattle"/>
    <s v="Washington"/>
    <s v="Paper"/>
    <s v="Xerox 220"/>
    <n v="3.3696000000000006"/>
    <n v="25.92"/>
    <n v="4"/>
    <n v="12.441599999999999"/>
    <n v="995.32799999999997"/>
  </r>
  <r>
    <s v="CA-2011-127131"/>
    <s v="11/24/2011"/>
    <s v="30/11/2011"/>
    <x v="1"/>
    <s v="November"/>
    <d v="2011-11-24T00:00:00"/>
    <d v="2011-11-30T00:00:00"/>
    <s v="Delay"/>
    <s v="HaroldRyan"/>
    <s v="United States"/>
    <s v="Seattle"/>
    <s v="Washington"/>
    <s v="Storage"/>
    <s v="Recycled Data-Pak for Archival Bound Computer Printouts, 12-1/2 x 12-1/2 x 16"/>
    <n v="72.116700000000009"/>
    <n v="197.58"/>
    <n v="2"/>
    <n v="53.346600000000002"/>
    <n v="4267.7280000000001"/>
  </r>
  <r>
    <s v="CA-2014-117212"/>
    <s v="02/27/2014"/>
    <s v="01/03/2014"/>
    <x v="3"/>
    <s v="February"/>
    <d v="2014-02-27T00:00:00"/>
    <d v="2014-03-01T00:00:00"/>
    <s v="On Date"/>
    <s v="BradleyTalbott"/>
    <s v="United States"/>
    <s v="Los Angeles"/>
    <s v="California"/>
    <s v="Appliances"/>
    <s v="Kensington 6 Outlet Guardian Standard Surge Protector"/>
    <n v="14.9504"/>
    <n v="81.92"/>
    <n v="4"/>
    <n v="22.118400000000001"/>
    <n v="1769.4720000000002"/>
  </r>
  <r>
    <s v="CA-2014-117212"/>
    <s v="02/27/2014"/>
    <s v="01/03/2014"/>
    <x v="3"/>
    <s v="February"/>
    <d v="2014-02-27T00:00:00"/>
    <d v="2014-03-01T00:00:00"/>
    <s v="On Date"/>
    <s v="BradleyTalbott"/>
    <s v="United States"/>
    <s v="Los Angeles"/>
    <s v="California"/>
    <s v="Phones"/>
    <s v="Toshiba IPT2010-SD IPÂ Telephone"/>
    <n v="102.8526"/>
    <n v="889.53599999999994"/>
    <n v="8"/>
    <n v="66.715199999999996"/>
    <n v="5337.2159999999994"/>
  </r>
  <r>
    <s v="CA-2014-117212"/>
    <s v="02/27/2014"/>
    <s v="01/03/2014"/>
    <x v="3"/>
    <s v="February"/>
    <d v="2014-02-27T00:00:00"/>
    <d v="2014-03-01T00:00:00"/>
    <s v="On Date"/>
    <s v="BradleyTalbott"/>
    <s v="United States"/>
    <s v="Los Angeles"/>
    <s v="California"/>
    <s v="Chairs"/>
    <s v="GuestStacker Chair with Chrome Finish Legs"/>
    <n v="267.66720000000004"/>
    <n v="892.22400000000005"/>
    <n v="3"/>
    <n v="89.222399999999993"/>
    <n v="7137.7919999999995"/>
  </r>
  <r>
    <s v="CA-2014-117212"/>
    <s v="02/27/2014"/>
    <s v="01/03/2014"/>
    <x v="3"/>
    <s v="February"/>
    <d v="2014-02-27T00:00:00"/>
    <d v="2014-03-01T00:00:00"/>
    <s v="On Date"/>
    <s v="BradleyTalbott"/>
    <s v="United States"/>
    <s v="Los Angeles"/>
    <s v="California"/>
    <s v="Paper"/>
    <s v="Xerox 1908"/>
    <n v="28.549799999999998"/>
    <n v="223.92"/>
    <n v="4"/>
    <n v="109.7208"/>
    <n v="8777.6640000000007"/>
  </r>
  <r>
    <s v="CA-2014-117212"/>
    <s v="02/27/2014"/>
    <s v="01/03/2014"/>
    <x v="3"/>
    <s v="February"/>
    <d v="2014-02-27T00:00:00"/>
    <d v="2014-03-01T00:00:00"/>
    <s v="On Date"/>
    <s v="BradleyTalbott"/>
    <s v="United States"/>
    <s v="Los Angeles"/>
    <s v="California"/>
    <s v="Paper"/>
    <s v="Xerox 1924"/>
    <n v="2.9478000000000004"/>
    <n v="23.12"/>
    <n v="4"/>
    <n v="11.328799999999999"/>
    <n v="906.30399999999997"/>
  </r>
  <r>
    <s v="CA-2013-114727"/>
    <s v="07/19/2013"/>
    <s v="25/07/2013"/>
    <x v="0"/>
    <s v="July"/>
    <d v="2013-07-19T00:00:00"/>
    <d v="2013-07-25T00:00:00"/>
    <s v="Delay"/>
    <s v="LindaSouthworth"/>
    <s v="United States"/>
    <s v="Denver"/>
    <s v="Colorado"/>
    <s v="Chairs"/>
    <s v="Hon GuestStacker Chair"/>
    <n v="167.73580000000001"/>
    <n v="544.00800000000004"/>
    <n v="3"/>
    <n v="40.800600000000003"/>
    <n v="3264.0480000000002"/>
  </r>
  <r>
    <s v="CA-2013-114727"/>
    <s v="07/19/2013"/>
    <s v="25/07/2013"/>
    <x v="0"/>
    <s v="July"/>
    <d v="2013-07-19T00:00:00"/>
    <d v="2013-07-25T00:00:00"/>
    <s v="Delay"/>
    <s v="LindaSouthworth"/>
    <s v="United States"/>
    <s v="Denver"/>
    <s v="Colorado"/>
    <s v="Binders"/>
    <s v="Round Ring Binders"/>
    <n v="1.1024"/>
    <n v="1.8720000000000001"/>
    <n v="3"/>
    <n v="-1.4352"/>
    <n v="-114.816"/>
  </r>
  <r>
    <s v="CA-2013-114727"/>
    <s v="07/19/2013"/>
    <s v="25/07/2013"/>
    <x v="0"/>
    <s v="July"/>
    <d v="2013-07-19T00:00:00"/>
    <d v="2013-07-25T00:00:00"/>
    <s v="Delay"/>
    <s v="LindaSouthworth"/>
    <s v="United States"/>
    <s v="Denver"/>
    <s v="Colorado"/>
    <s v="Chairs"/>
    <s v="Hon 4700 Series Mobuis Mid-Back Task Chairs with Adjustable Arms"/>
    <n v="281.2242"/>
    <n v="854.35199999999998"/>
    <n v="3"/>
    <n v="10.679399999999999"/>
    <n v="854.35199999999998"/>
  </r>
  <r>
    <s v="CA-2013-114727"/>
    <s v="07/19/2013"/>
    <s v="25/07/2013"/>
    <x v="0"/>
    <s v="July"/>
    <d v="2013-07-19T00:00:00"/>
    <d v="2013-07-25T00:00:00"/>
    <s v="Delay"/>
    <s v="LindaSouthworth"/>
    <s v="United States"/>
    <s v="Denver"/>
    <s v="Colorado"/>
    <s v="Storage"/>
    <s v="Sauder Facets Collection Locker/File Cabinet, Sky Alder Finish"/>
    <n v="296.78399999999999"/>
    <n v="593.56799999999998"/>
    <n v="2"/>
    <n v="0"/>
    <n v="0"/>
  </r>
  <r>
    <s v="CA-2013-114727"/>
    <s v="07/19/2013"/>
    <s v="25/07/2013"/>
    <x v="0"/>
    <s v="July"/>
    <d v="2013-07-19T00:00:00"/>
    <d v="2013-07-25T00:00:00"/>
    <s v="Delay"/>
    <s v="LindaSouthworth"/>
    <s v="United States"/>
    <s v="Denver"/>
    <s v="Colorado"/>
    <s v="Storage"/>
    <s v="Fellowes Strictly Business Drawer File, Letter/Legal Size"/>
    <n v="123.94800000000001"/>
    <n v="338.04"/>
    <n v="3"/>
    <n v="-33.804000000000002"/>
    <n v="-2704.32"/>
  </r>
  <r>
    <s v="CA-2011-110184"/>
    <s v="07/12/2011"/>
    <s v="16/07/2011"/>
    <x v="1"/>
    <s v="July"/>
    <d v="2011-07-12T00:00:00"/>
    <d v="2011-07-16T00:00:00"/>
    <s v="On Date"/>
    <s v="BenFerrer"/>
    <s v="United States"/>
    <s v="Los Angeles"/>
    <s v="California"/>
    <s v="Storage"/>
    <s v="Fellowes Super Stor/Drawer"/>
    <n v="22.754999999999999"/>
    <n v="249.75"/>
    <n v="9"/>
    <n v="44.954999999999998"/>
    <n v="3596.3999999999996"/>
  </r>
  <r>
    <s v="CA-2011-110184"/>
    <s v="07/12/2011"/>
    <s v="16/07/2011"/>
    <x v="1"/>
    <s v="July"/>
    <d v="2011-07-12T00:00:00"/>
    <d v="2011-07-16T00:00:00"/>
    <s v="On Date"/>
    <s v="BenFerrer"/>
    <s v="United States"/>
    <s v="Los Angeles"/>
    <s v="California"/>
    <s v="Phones"/>
    <s v="GE DSL Phone Line Filter"/>
    <n v="28.392900000000001"/>
    <n v="255.93600000000001"/>
    <n v="8"/>
    <n v="28.7928"/>
    <n v="2303.424"/>
  </r>
  <r>
    <s v="CA-2014-100013"/>
    <s v="11/07/2014"/>
    <s v="12/11/2014"/>
    <x v="3"/>
    <s v="November"/>
    <d v="2014-11-07T00:00:00"/>
    <d v="2014-11-12T00:00:00"/>
    <s v="On Date"/>
    <s v="ZuschussCarroll"/>
    <s v="United States"/>
    <s v="Los Angeles"/>
    <s v="California"/>
    <s v="Envelopes"/>
    <s v="#10- 4 1/8&quot; x 9 1/2&quot; Security-Tint Envelopes"/>
    <n v="3.8963999999999999"/>
    <n v="15.28"/>
    <n v="2"/>
    <n v="7.4871999999999996"/>
    <n v="598.976"/>
  </r>
  <r>
    <s v="CA-2014-100013"/>
    <s v="11/07/2014"/>
    <s v="12/11/2014"/>
    <x v="3"/>
    <s v="November"/>
    <d v="2014-11-07T00:00:00"/>
    <d v="2014-11-12T00:00:00"/>
    <s v="On Date"/>
    <s v="ZuschussCarroll"/>
    <s v="United States"/>
    <s v="Los Angeles"/>
    <s v="California"/>
    <s v="Furnishings"/>
    <s v="Dax Clear Box Frame"/>
    <n v="5.7618000000000009"/>
    <n v="8.73"/>
    <n v="1"/>
    <n v="2.9681999999999999"/>
    <n v="237.45599999999999"/>
  </r>
  <r>
    <s v="CA-2014-100013"/>
    <s v="11/07/2014"/>
    <s v="12/11/2014"/>
    <x v="3"/>
    <s v="November"/>
    <d v="2014-11-07T00:00:00"/>
    <d v="2014-11-12T00:00:00"/>
    <s v="On Date"/>
    <s v="ZuschussCarroll"/>
    <s v="United States"/>
    <s v="Los Angeles"/>
    <s v="California"/>
    <s v="Art"/>
    <s v="SANFORD Liquid Accent Tank-Style Highlighters"/>
    <n v="1.9596"/>
    <n v="5.68"/>
    <n v="2"/>
    <n v="1.7607999999999999"/>
    <n v="140.864"/>
  </r>
  <r>
    <s v="CA-2011-127012"/>
    <s v="08/11/2011"/>
    <s v="15/08/2011"/>
    <x v="1"/>
    <s v="August"/>
    <d v="2011-08-11T00:00:00"/>
    <d v="2011-08-15T00:00:00"/>
    <s v="On Date"/>
    <s v="GregMatthias"/>
    <s v="United States"/>
    <s v="Seattle"/>
    <s v="Washington"/>
    <s v="Furnishings"/>
    <s v="Eldon Image Series Desk Accessories, Ebony"/>
    <n v="6.9159999999999995"/>
    <n v="12.35"/>
    <n v="1"/>
    <n v="5.4340000000000002"/>
    <n v="434.72"/>
  </r>
  <r>
    <s v="CA-2011-127012"/>
    <s v="08/11/2011"/>
    <s v="15/08/2011"/>
    <x v="1"/>
    <s v="August"/>
    <d v="2011-08-11T00:00:00"/>
    <d v="2011-08-15T00:00:00"/>
    <s v="On Date"/>
    <s v="GregMatthias"/>
    <s v="United States"/>
    <s v="Seattle"/>
    <s v="Washington"/>
    <s v="Art"/>
    <s v="Sanford 52201 APSCO Electric Pencil Sharpener"/>
    <n v="30.317799999999998"/>
    <n v="40.97"/>
    <n v="1"/>
    <n v="10.652200000000001"/>
    <n v="852.17600000000004"/>
  </r>
  <r>
    <s v="CA-2011-127012"/>
    <s v="08/11/2011"/>
    <s v="15/08/2011"/>
    <x v="1"/>
    <s v="August"/>
    <d v="2011-08-11T00:00:00"/>
    <d v="2011-08-15T00:00:00"/>
    <s v="On Date"/>
    <s v="GregMatthias"/>
    <s v="United States"/>
    <s v="Seattle"/>
    <s v="Washington"/>
    <s v="Fasteners"/>
    <s v="Vinyl Coated Wire Paper Clips in Organizer Box, 800/Box"/>
    <n v="6.0844000000000005"/>
    <n v="22.96"/>
    <n v="2"/>
    <n v="10.7912"/>
    <n v="863.29600000000005"/>
  </r>
  <r>
    <s v="CA-2011-168494"/>
    <s v="12/12/2011"/>
    <s v="14/12/2011"/>
    <x v="1"/>
    <s v="December"/>
    <d v="2011-12-12T00:00:00"/>
    <d v="2011-12-14T00:00:00"/>
    <s v="On Date"/>
    <s v="NoraPreis"/>
    <s v="United States"/>
    <s v="Fresno"/>
    <s v="California"/>
    <s v="Tables"/>
    <s v="Hon Non-Folding Utility Tables"/>
    <n v="111.517"/>
    <n v="764.68799999999999"/>
    <n v="6"/>
    <n v="95.585999999999999"/>
    <n v="7646.88"/>
  </r>
  <r>
    <s v="CA-2011-168494"/>
    <s v="12/12/2011"/>
    <s v="14/12/2011"/>
    <x v="1"/>
    <s v="December"/>
    <d v="2011-12-12T00:00:00"/>
    <d v="2011-12-14T00:00:00"/>
    <s v="On Date"/>
    <s v="NoraPreis"/>
    <s v="United States"/>
    <s v="Fresno"/>
    <s v="California"/>
    <s v="Tables"/>
    <s v="Bretford Rectangular Conference Table Tops"/>
    <n v="289.62009999999998"/>
    <n v="3610.848"/>
    <n v="12"/>
    <n v="135.4068"/>
    <n v="10832.544"/>
  </r>
  <r>
    <s v="CA-2011-168494"/>
    <s v="12/12/2011"/>
    <s v="14/12/2011"/>
    <x v="1"/>
    <s v="December"/>
    <d v="2011-12-12T00:00:00"/>
    <d v="2011-12-14T00:00:00"/>
    <s v="On Date"/>
    <s v="NoraPreis"/>
    <s v="United States"/>
    <s v="Fresno"/>
    <s v="California"/>
    <s v="Bookcases"/>
    <s v="Bestar Classic Bookcase"/>
    <n v="80.991900000000001"/>
    <n v="254.97450000000001"/>
    <n v="3"/>
    <n v="11.998799999999999"/>
    <n v="959.904"/>
  </r>
  <r>
    <s v="CA-2014-110380"/>
    <s v="09/03/2014"/>
    <s v="08/09/2014"/>
    <x v="3"/>
    <s v="September"/>
    <d v="2014-09-03T00:00:00"/>
    <d v="2014-09-08T00:00:00"/>
    <s v="On Date"/>
    <s v="PhillipFlathmann"/>
    <s v="United States"/>
    <s v="San Francisco"/>
    <s v="California"/>
    <s v="Art"/>
    <s v="Pencil and Crayon Sharpener"/>
    <n v="1.5987"/>
    <n v="6.57"/>
    <n v="3"/>
    <n v="1.7739"/>
    <n v="141.91200000000001"/>
  </r>
  <r>
    <s v="US-2011-167738"/>
    <s v="12/24/2011"/>
    <s v="29/12/2011"/>
    <x v="1"/>
    <s v="December"/>
    <d v="2011-12-24T00:00:00"/>
    <d v="2011-12-29T00:00:00"/>
    <s v="On Date"/>
    <s v="JulieCreighton"/>
    <s v="United States"/>
    <s v="Los Angeles"/>
    <s v="California"/>
    <s v="Storage"/>
    <s v="Letter Size Cart"/>
    <n v="101.43060000000001"/>
    <n v="142.86000000000001"/>
    <n v="1"/>
    <n v="41.429400000000001"/>
    <n v="3314.3519999999999"/>
  </r>
  <r>
    <s v="US-2011-167738"/>
    <s v="12/24/2011"/>
    <s v="29/12/2011"/>
    <x v="1"/>
    <s v="December"/>
    <d v="2011-12-24T00:00:00"/>
    <d v="2011-12-29T00:00:00"/>
    <s v="On Date"/>
    <s v="JulieCreighton"/>
    <s v="United States"/>
    <s v="Los Angeles"/>
    <s v="California"/>
    <s v="Chairs"/>
    <s v="Global Value Mid-Back Manager's Chair, Gray"/>
    <n v="45.667499999999997"/>
    <n v="292.27199999999999"/>
    <n v="6"/>
    <n v="18.266999999999999"/>
    <n v="1461.36"/>
  </r>
  <r>
    <s v="CA-2014-121412"/>
    <s v="09/24/2014"/>
    <s v="28/09/2014"/>
    <x v="3"/>
    <s v="September"/>
    <d v="2014-09-24T00:00:00"/>
    <d v="2014-09-28T00:00:00"/>
    <s v="On Date"/>
    <s v="BrookeGillingham"/>
    <s v="United States"/>
    <s v="Louisville"/>
    <s v="Colorado"/>
    <s v="Furnishings"/>
    <s v="Aluminum Document Frame"/>
    <n v="8.5540000000000003"/>
    <n v="29.327999999999999"/>
    <n v="3"/>
    <n v="3.6659999999999999"/>
    <n v="293.27999999999997"/>
  </r>
  <r>
    <s v="CA-2013-163384"/>
    <s v="11/11/2013"/>
    <s v="13/11/2013"/>
    <x v="0"/>
    <s v="November"/>
    <d v="2013-11-11T00:00:00"/>
    <d v="2013-11-13T00:00:00"/>
    <s v="On Date"/>
    <s v="ChuckClark"/>
    <s v="United States"/>
    <s v="San Francisco"/>
    <s v="California"/>
    <s v="Binders"/>
    <s v="ACCOHIDE 3-Ring Binder, Blue, 1&quot;"/>
    <n v="2.1888999999999998"/>
    <n v="13.215999999999999"/>
    <n v="4"/>
    <n v="4.4603999999999999"/>
    <n v="356.83199999999999"/>
  </r>
  <r>
    <s v="CA-2013-163384"/>
    <s v="11/11/2013"/>
    <s v="13/11/2013"/>
    <x v="0"/>
    <s v="November"/>
    <d v="2013-11-11T00:00:00"/>
    <d v="2013-11-13T00:00:00"/>
    <s v="On Date"/>
    <s v="ChuckClark"/>
    <s v="United States"/>
    <s v="San Francisco"/>
    <s v="California"/>
    <s v="Paper"/>
    <s v="Xerox 1996"/>
    <n v="3.3695999999999997"/>
    <n v="32.4"/>
    <n v="5"/>
    <n v="15.552"/>
    <n v="1244.1599999999999"/>
  </r>
  <r>
    <s v="CA-2012-101707"/>
    <s v="08/27/2012"/>
    <s v="01/09/2012"/>
    <x v="2"/>
    <s v="August"/>
    <d v="2012-08-27T00:00:00"/>
    <d v="2012-09-01T00:00:00"/>
    <s v="On Date"/>
    <s v="PhilipFox"/>
    <s v="United States"/>
    <s v="San Diego"/>
    <s v="California"/>
    <s v="Supplies"/>
    <s v="Fiskars Softgrip Scissors"/>
    <n v="7.905599999999998"/>
    <n v="32.94"/>
    <n v="3"/>
    <n v="9.2232000000000003"/>
    <n v="737.85599999999999"/>
  </r>
  <r>
    <s v="CA-2012-101707"/>
    <s v="08/27/2012"/>
    <s v="01/09/2012"/>
    <x v="2"/>
    <s v="August"/>
    <d v="2012-08-27T00:00:00"/>
    <d v="2012-09-01T00:00:00"/>
    <s v="On Date"/>
    <s v="PhilipFox"/>
    <s v="United States"/>
    <s v="San Diego"/>
    <s v="California"/>
    <s v="Paper"/>
    <s v="Xerox 1973"/>
    <n v="12.333600000000001"/>
    <n v="114.2"/>
    <n v="5"/>
    <n v="52.531999999999996"/>
    <n v="4202.5599999999995"/>
  </r>
  <r>
    <s v="CA-2012-101707"/>
    <s v="08/27/2012"/>
    <s v="01/09/2012"/>
    <x v="2"/>
    <s v="August"/>
    <d v="2012-08-27T00:00:00"/>
    <d v="2012-09-01T00:00:00"/>
    <s v="On Date"/>
    <s v="PhilipFox"/>
    <s v="United States"/>
    <s v="San Diego"/>
    <s v="California"/>
    <s v="Labels"/>
    <s v="Avery 511"/>
    <n v="1.6016000000000001"/>
    <n v="3.08"/>
    <n v="1"/>
    <n v="1.4783999999999999"/>
    <n v="118.27199999999999"/>
  </r>
  <r>
    <s v="CA-2012-138898"/>
    <s v="05/25/2012"/>
    <s v="29/05/2012"/>
    <x v="2"/>
    <s v="May"/>
    <d v="2012-05-25T00:00:00"/>
    <d v="2012-05-29T00:00:00"/>
    <s v="On Date"/>
    <s v="JustinHirsh"/>
    <s v="United States"/>
    <s v="Pueblo"/>
    <s v="Colorado"/>
    <s v="Appliances"/>
    <s v="Kensington 4 Outlet MasterPiece Compact Power Control Center"/>
    <n v="58.550399999999996"/>
    <n v="845.72799999999995"/>
    <n v="13"/>
    <n v="84.572800000000001"/>
    <n v="6765.8240000000005"/>
  </r>
  <r>
    <s v="CA-2014-115427"/>
    <s v="12/31/2014"/>
    <s v="04/01/2015"/>
    <x v="4"/>
    <s v="December"/>
    <d v="2014-12-31T00:00:00"/>
    <d v="2015-01-04T00:00:00"/>
    <s v="On Date"/>
    <s v="EricaBern"/>
    <s v="United States"/>
    <s v="Fairfield"/>
    <s v="California"/>
    <s v="Binders"/>
    <s v="Cardinal Slant-D Ring Binder, Heavy Gauge Vinyl"/>
    <n v="4.6926000000000005"/>
    <n v="13.904"/>
    <n v="2"/>
    <n v="4.5187999999999997"/>
    <n v="361.50399999999996"/>
  </r>
  <r>
    <s v="CA-2014-115427"/>
    <s v="12/31/2014"/>
    <s v="04/01/2015"/>
    <x v="4"/>
    <s v="December"/>
    <d v="2014-12-31T00:00:00"/>
    <d v="2015-01-04T00:00:00"/>
    <s v="On Date"/>
    <s v="EricaBern"/>
    <s v="United States"/>
    <s v="Fairfield"/>
    <s v="California"/>
    <s v="Binders"/>
    <s v="GBC Binding covers"/>
    <n v="7.1224999999999996"/>
    <n v="20.72"/>
    <n v="2"/>
    <n v="6.4749999999999996"/>
    <n v="518"/>
  </r>
  <r>
    <s v="CA-2012-121391"/>
    <s v="10/04/2012"/>
    <s v="07/10/2012"/>
    <x v="2"/>
    <s v="October"/>
    <d v="2012-10-04T00:00:00"/>
    <d v="2012-10-07T00:00:00"/>
    <s v="On Date"/>
    <s v="AlexAvila"/>
    <s v="United States"/>
    <s v="San Francisco"/>
    <s v="California"/>
    <s v="Storage"/>
    <s v="Tenex Personal Project File with Scoop Front Design, Black"/>
    <n v="9.975200000000001"/>
    <n v="26.96"/>
    <n v="2"/>
    <n v="7.0095999999999998"/>
    <n v="560.76800000000003"/>
  </r>
  <r>
    <s v="CA-2013-141397"/>
    <s v="06/21/2013"/>
    <s v="22/06/2013"/>
    <x v="0"/>
    <s v="June"/>
    <d v="2013-06-21T00:00:00"/>
    <d v="2013-06-22T00:00:00"/>
    <s v="On Date"/>
    <s v="RoyCollins"/>
    <s v="United States"/>
    <s v="Pasadena"/>
    <s v="California"/>
    <s v="Paper"/>
    <s v="Xerox 1898"/>
    <n v="3.4735999999999998"/>
    <n v="46.76"/>
    <n v="7"/>
    <n v="22.444800000000001"/>
    <n v="1795.5840000000001"/>
  </r>
  <r>
    <s v="CA-2013-141397"/>
    <s v="06/21/2013"/>
    <s v="22/06/2013"/>
    <x v="0"/>
    <s v="June"/>
    <d v="2013-06-21T00:00:00"/>
    <d v="2013-06-22T00:00:00"/>
    <s v="On Date"/>
    <s v="RoyCollins"/>
    <s v="United States"/>
    <s v="Pasadena"/>
    <s v="California"/>
    <s v="Binders"/>
    <s v="GBC Plastic Binding Combs"/>
    <n v="3.7637999999999998"/>
    <n v="17.712"/>
    <n v="3"/>
    <n v="6.4206000000000003"/>
    <n v="513.64800000000002"/>
  </r>
  <r>
    <s v="CA-2013-141397"/>
    <s v="06/21/2013"/>
    <s v="22/06/2013"/>
    <x v="0"/>
    <s v="June"/>
    <d v="2013-06-21T00:00:00"/>
    <d v="2013-06-22T00:00:00"/>
    <s v="On Date"/>
    <s v="RoyCollins"/>
    <s v="United States"/>
    <s v="Pasadena"/>
    <s v="California"/>
    <s v="Appliances"/>
    <s v="Belkin 6 Outlet Metallic Surge Strip"/>
    <n v="8.0586000000000002"/>
    <n v="21.78"/>
    <n v="2"/>
    <n v="5.6627999999999998"/>
    <n v="453.024"/>
  </r>
  <r>
    <s v="CA-2013-141397"/>
    <s v="06/21/2013"/>
    <s v="22/06/2013"/>
    <x v="0"/>
    <s v="June"/>
    <d v="2013-06-21T00:00:00"/>
    <d v="2013-06-22T00:00:00"/>
    <s v="On Date"/>
    <s v="RoyCollins"/>
    <s v="United States"/>
    <s v="Pasadena"/>
    <s v="California"/>
    <s v="Storage"/>
    <s v="Fellowes Bankers Box Recycled Super Stor/Drawer"/>
    <n v="50.741199999999999"/>
    <n v="161.94"/>
    <n v="3"/>
    <n v="9.7164000000000001"/>
    <n v="777.31200000000001"/>
  </r>
  <r>
    <s v="CA-2013-141397"/>
    <s v="06/21/2013"/>
    <s v="22/06/2013"/>
    <x v="0"/>
    <s v="June"/>
    <d v="2013-06-21T00:00:00"/>
    <d v="2013-06-22T00:00:00"/>
    <s v="On Date"/>
    <s v="RoyCollins"/>
    <s v="United States"/>
    <s v="Pasadena"/>
    <s v="California"/>
    <s v="Chairs"/>
    <s v="Hon Valutask Swivel Chairs"/>
    <n v="84.8232"/>
    <n v="161.56800000000001"/>
    <n v="2"/>
    <n v="-8.0784000000000002"/>
    <n v="-646.27200000000005"/>
  </r>
  <r>
    <s v="CA-2013-145919"/>
    <s v="12/19/2013"/>
    <s v="24/12/2013"/>
    <x v="0"/>
    <s v="December"/>
    <d v="2013-12-19T00:00:00"/>
    <d v="2013-12-24T00:00:00"/>
    <s v="On Date"/>
    <s v="HenryGoldwyn"/>
    <s v="United States"/>
    <s v="Los Angeles"/>
    <s v="California"/>
    <s v="Paper"/>
    <s v="Eureka Recycled Copy Paper 8 1/2&quot; x 11&quot;, Ream"/>
    <n v="3.3696000000000002"/>
    <n v="38.880000000000003"/>
    <n v="6"/>
    <n v="18.662400000000002"/>
    <n v="1492.9920000000002"/>
  </r>
  <r>
    <s v="CA-2013-145919"/>
    <s v="12/19/2013"/>
    <s v="24/12/2013"/>
    <x v="0"/>
    <s v="December"/>
    <d v="2013-12-19T00:00:00"/>
    <d v="2013-12-24T00:00:00"/>
    <s v="On Date"/>
    <s v="HenryGoldwyn"/>
    <s v="United States"/>
    <s v="Los Angeles"/>
    <s v="California"/>
    <s v="Furnishings"/>
    <s v="Seth Thomas 12&quot; Clock w/ Goldtone Case"/>
    <n v="15.1668"/>
    <n v="183.84"/>
    <n v="8"/>
    <n v="62.505600000000001"/>
    <n v="5000.4480000000003"/>
  </r>
  <r>
    <s v="CA-2013-145919"/>
    <s v="12/19/2013"/>
    <s v="24/12/2013"/>
    <x v="0"/>
    <s v="December"/>
    <d v="2013-12-19T00:00:00"/>
    <d v="2013-12-24T00:00:00"/>
    <s v="On Date"/>
    <s v="HenryGoldwyn"/>
    <s v="United States"/>
    <s v="Los Angeles"/>
    <s v="California"/>
    <s v="Supplies"/>
    <s v="Premier Electric Letter Opener"/>
    <n v="110.06699999999998"/>
    <n v="579.29999999999995"/>
    <n v="5"/>
    <n v="28.965"/>
    <n v="2317.1999999999998"/>
  </r>
  <r>
    <s v="CA-2014-106033"/>
    <s v="10/16/2014"/>
    <s v="19/10/2014"/>
    <x v="3"/>
    <s v="October"/>
    <d v="2014-10-16T00:00:00"/>
    <d v="2014-10-19T00:00:00"/>
    <s v="On Date"/>
    <s v="FrankGastineau"/>
    <s v="United States"/>
    <s v="San Francisco"/>
    <s v="California"/>
    <s v="Art"/>
    <s v="Panasonic KP-310 Heavy-Duty Electric Pencil Sharpener"/>
    <n v="15.385999999999999"/>
    <n v="87.92"/>
    <n v="4"/>
    <n v="26.376000000000001"/>
    <n v="2110.08"/>
  </r>
  <r>
    <s v="CA-2013-142762"/>
    <s v="05/24/2013"/>
    <s v="28/05/2013"/>
    <x v="0"/>
    <s v="May"/>
    <d v="2013-05-24T00:00:00"/>
    <d v="2013-05-28T00:00:00"/>
    <s v="On Date"/>
    <s v="LisaDeCherney"/>
    <s v="United States"/>
    <s v="San Francisco"/>
    <s v="California"/>
    <s v="Furnishings"/>
    <s v="Eldon Image Series Desk Accessories, Ebony"/>
    <n v="6.9159999999999995"/>
    <n v="37.049999999999997"/>
    <n v="3"/>
    <n v="16.302"/>
    <n v="1304.1599999999999"/>
  </r>
  <r>
    <s v="CA-2011-121664"/>
    <s v="05/06/2011"/>
    <s v="10/05/2011"/>
    <x v="1"/>
    <s v="May"/>
    <d v="2011-05-06T00:00:00"/>
    <d v="2011-05-10T00:00:00"/>
    <s v="On Date"/>
    <s v="HaroldPawlan"/>
    <s v="United States"/>
    <s v="Los Angeles"/>
    <s v="California"/>
    <s v="Binders"/>
    <s v="Wilson Jones Legal Size Ring Binders"/>
    <n v="10.994999999999997"/>
    <n v="140.73599999999999"/>
    <n v="8"/>
    <n v="52.776000000000003"/>
    <n v="4222.08"/>
  </r>
  <r>
    <s v="US-2014-123281"/>
    <s v="04/03/2014"/>
    <s v="08/04/2014"/>
    <x v="3"/>
    <s v="April"/>
    <d v="2014-04-03T00:00:00"/>
    <d v="2014-04-08T00:00:00"/>
    <s v="On Date"/>
    <s v="JamieFrazer"/>
    <s v="United States"/>
    <s v="Los Angeles"/>
    <s v="California"/>
    <s v="Furnishings"/>
    <s v="Westinghouse Clip-On Gooseneck Lamps"/>
    <n v="6.1937999999999995"/>
    <n v="25.11"/>
    <n v="3"/>
    <n v="6.5286"/>
    <n v="522.28800000000001"/>
  </r>
  <r>
    <s v="CA-2014-162978"/>
    <s v="05/05/2014"/>
    <s v="10/05/2014"/>
    <x v="3"/>
    <s v="May"/>
    <d v="2014-05-05T00:00:00"/>
    <d v="2014-05-10T00:00:00"/>
    <s v="On Date"/>
    <s v="LindsayWilliams"/>
    <s v="United States"/>
    <s v="San Francisco"/>
    <s v="California"/>
    <s v="Phones"/>
    <s v="Motorola L804"/>
    <n v="32.652900000000002"/>
    <n v="183.96"/>
    <n v="5"/>
    <n v="20.695499999999999"/>
    <n v="1655.6399999999999"/>
  </r>
  <r>
    <s v="CA-2014-162978"/>
    <s v="05/05/2014"/>
    <s v="10/05/2014"/>
    <x v="3"/>
    <s v="May"/>
    <d v="2014-05-05T00:00:00"/>
    <d v="2014-05-10T00:00:00"/>
    <s v="On Date"/>
    <s v="LindsayWilliams"/>
    <s v="United States"/>
    <s v="San Francisco"/>
    <s v="California"/>
    <s v="Paper"/>
    <s v="Things To Do Today Pad"/>
    <n v="3.0524"/>
    <n v="17.61"/>
    <n v="3"/>
    <n v="8.4527999999999999"/>
    <n v="676.22399999999993"/>
  </r>
  <r>
    <s v="CA-2014-162978"/>
    <s v="05/05/2014"/>
    <s v="10/05/2014"/>
    <x v="3"/>
    <s v="May"/>
    <d v="2014-05-05T00:00:00"/>
    <d v="2014-05-10T00:00:00"/>
    <s v="On Date"/>
    <s v="LindsayWilliams"/>
    <s v="United States"/>
    <s v="San Francisco"/>
    <s v="California"/>
    <s v="Tables"/>
    <s v="Bretford Rectangular Conference Table Tops"/>
    <n v="289.62009999999998"/>
    <n v="300.904"/>
    <n v="1"/>
    <n v="11.283899999999999"/>
    <n v="902.71199999999999"/>
  </r>
  <r>
    <s v="US-2011-151925"/>
    <s v="09/26/2011"/>
    <s v="01/10/2011"/>
    <x v="1"/>
    <s v="September"/>
    <d v="2011-09-26T00:00:00"/>
    <d v="2011-10-01T00:00:00"/>
    <s v="On Date"/>
    <s v="KeanTakahito"/>
    <s v="United States"/>
    <s v="Los Angeles"/>
    <s v="California"/>
    <s v="Chairs"/>
    <s v="Leather Task Chair, Black"/>
    <n v="72.784000000000006"/>
    <n v="145.56800000000001"/>
    <n v="2"/>
    <n v="0"/>
    <n v="0"/>
  </r>
  <r>
    <s v="US-2014-155425"/>
    <s v="11/11/2014"/>
    <s v="12/11/2014"/>
    <x v="3"/>
    <s v="November"/>
    <d v="2014-11-11T00:00:00"/>
    <d v="2014-11-12T00:00:00"/>
    <s v="On Date"/>
    <s v="AnnBlume"/>
    <s v="United States"/>
    <s v="Tucson"/>
    <s v="Arizona"/>
    <s v="Binders"/>
    <s v="Cardinal EasyOpen D-Ring Binders"/>
    <n v="4.57"/>
    <n v="38.387999999999998"/>
    <n v="14"/>
    <n v="-25.591999999999999"/>
    <n v="-2047.36"/>
  </r>
  <r>
    <s v="US-2014-155425"/>
    <s v="11/11/2014"/>
    <s v="12/11/2014"/>
    <x v="3"/>
    <s v="November"/>
    <d v="2014-11-11T00:00:00"/>
    <d v="2014-11-12T00:00:00"/>
    <s v="On Date"/>
    <s v="AnnBlume"/>
    <s v="United States"/>
    <s v="Tucson"/>
    <s v="Arizona"/>
    <s v="Machines"/>
    <s v="DYMO CardScan Personal V9 Business Card Scanner"/>
    <n v="79.995000000000005"/>
    <n v="95.994"/>
    <n v="2"/>
    <n v="-63.996000000000002"/>
    <n v="-5119.68"/>
  </r>
  <r>
    <s v="US-2014-155425"/>
    <s v="11/11/2014"/>
    <s v="12/11/2014"/>
    <x v="3"/>
    <s v="November"/>
    <d v="2014-11-11T00:00:00"/>
    <d v="2014-11-12T00:00:00"/>
    <s v="On Date"/>
    <s v="AnnBlume"/>
    <s v="United States"/>
    <s v="Tucson"/>
    <s v="Arizona"/>
    <s v="Accessories"/>
    <s v="Case Logic 2.4GHz Wireless Keyboard"/>
    <n v="45.9908"/>
    <n v="239.952"/>
    <n v="6"/>
    <n v="-35.992800000000003"/>
    <n v="-2879.424"/>
  </r>
  <r>
    <s v="US-2014-155425"/>
    <s v="11/11/2014"/>
    <s v="12/11/2014"/>
    <x v="3"/>
    <s v="November"/>
    <d v="2014-11-11T00:00:00"/>
    <d v="2014-11-12T00:00:00"/>
    <s v="On Date"/>
    <s v="AnnBlume"/>
    <s v="United States"/>
    <s v="Tucson"/>
    <s v="Arizona"/>
    <s v="Phones"/>
    <s v="Adtran 1202752G1"/>
    <n v="93.232600000000005"/>
    <n v="201.584"/>
    <n v="2"/>
    <n v="15.1188"/>
    <n v="1209.5039999999999"/>
  </r>
  <r>
    <s v="US-2014-155425"/>
    <s v="11/11/2014"/>
    <s v="12/11/2014"/>
    <x v="3"/>
    <s v="November"/>
    <d v="2014-11-11T00:00:00"/>
    <d v="2014-11-12T00:00:00"/>
    <s v="On Date"/>
    <s v="AnnBlume"/>
    <s v="United States"/>
    <s v="Tucson"/>
    <s v="Arizona"/>
    <s v="Chairs"/>
    <s v="Hon 2090 Â“Pillow SoftÂ” Series Mid Back Swivel/Tilt Chairs"/>
    <n v="261.31139999999999"/>
    <n v="899.13599999999997"/>
    <n v="4"/>
    <n v="-146.1096"/>
    <n v="-11688.768"/>
  </r>
  <r>
    <s v="CA-2014-133249"/>
    <s v="07/09/2014"/>
    <s v="12/07/2014"/>
    <x v="3"/>
    <s v="July"/>
    <d v="2014-07-09T00:00:00"/>
    <d v="2014-07-12T00:00:00"/>
    <s v="On Date"/>
    <s v="SamZeldin"/>
    <s v="United States"/>
    <s v="Pico Rivera"/>
    <s v="California"/>
    <s v="Furnishings"/>
    <s v="Deflect-o SuperTray Unbreakable Stackable Tray, Letter, Black"/>
    <n v="16.6326"/>
    <n v="145.9"/>
    <n v="5"/>
    <n v="62.737000000000002"/>
    <n v="5018.96"/>
  </r>
  <r>
    <s v="US-2012-103471"/>
    <s v="12/24/2012"/>
    <s v="28/12/2012"/>
    <x v="2"/>
    <s v="December"/>
    <d v="2012-12-24T00:00:00"/>
    <d v="2012-12-28T00:00:00"/>
    <s v="On Date"/>
    <s v="JimRadford"/>
    <s v="United States"/>
    <s v="Colorado Springs"/>
    <s v="Colorado"/>
    <s v="Bookcases"/>
    <s v="Atlantic Metals Mobile 4-Shelf Bookcases, Custom Colors"/>
    <n v="196.68600000000001"/>
    <n v="590.05799999999999"/>
    <n v="7"/>
    <n v="-786.74400000000003"/>
    <n v="-62939.520000000004"/>
  </r>
  <r>
    <s v="US-2012-103471"/>
    <s v="12/24/2012"/>
    <s v="28/12/2012"/>
    <x v="2"/>
    <s v="December"/>
    <d v="2012-12-24T00:00:00"/>
    <d v="2012-12-28T00:00:00"/>
    <s v="On Date"/>
    <s v="JimRadford"/>
    <s v="United States"/>
    <s v="Colorado Springs"/>
    <s v="Colorado"/>
    <s v="Art"/>
    <s v="Dixon My First Ticonderoga Pencil, #2"/>
    <n v="4.1534999999999993"/>
    <n v="14.04"/>
    <n v="3"/>
    <n v="1.5794999999999999"/>
    <n v="126.35999999999999"/>
  </r>
  <r>
    <s v="US-2011-157021"/>
    <s v="04/01/2011"/>
    <s v="06/04/2011"/>
    <x v="1"/>
    <s v="April"/>
    <d v="2011-04-01T00:00:00"/>
    <d v="2011-04-06T00:00:00"/>
    <s v="On Date"/>
    <s v="KunstMiller"/>
    <s v="United States"/>
    <s v="Vallejo"/>
    <s v="California"/>
    <s v="Labels"/>
    <s v="Avery 490"/>
    <n v="7.4"/>
    <n v="29.6"/>
    <n v="2"/>
    <n v="14.8"/>
    <n v="1184"/>
  </r>
  <r>
    <s v="US-2011-157021"/>
    <s v="04/01/2011"/>
    <s v="06/04/2011"/>
    <x v="1"/>
    <s v="April"/>
    <d v="2011-04-01T00:00:00"/>
    <d v="2011-04-06T00:00:00"/>
    <s v="On Date"/>
    <s v="KunstMiller"/>
    <s v="United States"/>
    <s v="Vallejo"/>
    <s v="California"/>
    <s v="Binders"/>
    <s v="Pressboard Data Binder, Crimson, 12&quot; X 8 1/2&quot;"/>
    <n v="2.8836000000000004"/>
    <n v="17.088000000000001"/>
    <n v="4"/>
    <n v="5.5536000000000003"/>
    <n v="444.28800000000001"/>
  </r>
  <r>
    <s v="CA-2012-120362"/>
    <s v="09/14/2012"/>
    <s v="19/09/2012"/>
    <x v="2"/>
    <s v="September"/>
    <d v="2012-09-14T00:00:00"/>
    <d v="2012-09-19T00:00:00"/>
    <s v="On Date"/>
    <s v="ChristinaAnderson"/>
    <s v="United States"/>
    <s v="Provo"/>
    <s v="Utah"/>
    <s v="Tables"/>
    <s v="Lesro Round Back Collection Coffee Table, End Table"/>
    <n v="158.8185"/>
    <n v="912.75"/>
    <n v="5"/>
    <n v="118.6575"/>
    <n v="9492.6"/>
  </r>
  <r>
    <s v="CA-2011-126361"/>
    <s v="08/04/2011"/>
    <s v="09/08/2011"/>
    <x v="1"/>
    <s v="August"/>
    <d v="2011-08-04T00:00:00"/>
    <d v="2011-08-09T00:00:00"/>
    <s v="On Date"/>
    <s v="ValerieDominguez"/>
    <s v="United States"/>
    <s v="Pleasant Grove"/>
    <s v="Utah"/>
    <s v="Appliances"/>
    <s v="Hoover WindTunnel Plus Canister Vacuum"/>
    <n v="261.54000000000002"/>
    <n v="1089.75"/>
    <n v="3"/>
    <n v="305.13"/>
    <n v="24410.400000000001"/>
  </r>
  <r>
    <s v="CA-2011-126361"/>
    <s v="08/04/2011"/>
    <s v="09/08/2011"/>
    <x v="1"/>
    <s v="August"/>
    <d v="2011-08-04T00:00:00"/>
    <d v="2011-08-09T00:00:00"/>
    <s v="On Date"/>
    <s v="ValerieDominguez"/>
    <s v="United States"/>
    <s v="Pleasant Grove"/>
    <s v="Utah"/>
    <s v="Paper"/>
    <s v="Xerox 1934"/>
    <n v="28.549799999999998"/>
    <n v="447.84"/>
    <n v="8"/>
    <n v="219.44159999999999"/>
    <n v="17555.328000000001"/>
  </r>
  <r>
    <s v="CA-2011-126361"/>
    <s v="08/04/2011"/>
    <s v="09/08/2011"/>
    <x v="1"/>
    <s v="August"/>
    <d v="2011-08-04T00:00:00"/>
    <d v="2011-08-09T00:00:00"/>
    <s v="On Date"/>
    <s v="ValerieDominguez"/>
    <s v="United States"/>
    <s v="Pleasant Grove"/>
    <s v="Utah"/>
    <s v="Art"/>
    <s v="Newell 329"/>
    <n v="2.4272"/>
    <n v="16.399999999999999"/>
    <n v="5"/>
    <n v="4.2640000000000002"/>
    <n v="341.12"/>
  </r>
  <r>
    <s v="CA-2011-126361"/>
    <s v="08/04/2011"/>
    <s v="09/08/2011"/>
    <x v="1"/>
    <s v="August"/>
    <d v="2011-08-04T00:00:00"/>
    <d v="2011-08-09T00:00:00"/>
    <s v="On Date"/>
    <s v="ValerieDominguez"/>
    <s v="United States"/>
    <s v="Pleasant Grove"/>
    <s v="Utah"/>
    <s v="Phones"/>
    <s v="Panasonic KX T7731-B Digital phone"/>
    <n v="72.992699999999985"/>
    <n v="399.96"/>
    <n v="5"/>
    <n v="34.996499999999997"/>
    <n v="2799.72"/>
  </r>
  <r>
    <s v="CA-2011-126361"/>
    <s v="08/04/2011"/>
    <s v="09/08/2011"/>
    <x v="1"/>
    <s v="August"/>
    <d v="2011-08-04T00:00:00"/>
    <d v="2011-08-09T00:00:00"/>
    <s v="On Date"/>
    <s v="ValerieDominguez"/>
    <s v="United States"/>
    <s v="Pleasant Grove"/>
    <s v="Utah"/>
    <s v="Storage"/>
    <s v="Safco Wire Cube Shelving System, For Use as 4 or 5 14&quot; Cubes, Black"/>
    <n v="30.191000000000003"/>
    <n v="158.9"/>
    <n v="5"/>
    <n v="7.9450000000000003"/>
    <n v="635.6"/>
  </r>
  <r>
    <s v="CA-2011-126361"/>
    <s v="08/04/2011"/>
    <s v="09/08/2011"/>
    <x v="1"/>
    <s v="August"/>
    <d v="2011-08-04T00:00:00"/>
    <d v="2011-08-09T00:00:00"/>
    <s v="On Date"/>
    <s v="ValerieDominguez"/>
    <s v="United States"/>
    <s v="Pleasant Grove"/>
    <s v="Utah"/>
    <s v="Binders"/>
    <s v="Ibico Standard Transparent Covers"/>
    <n v="8.4047999999999981"/>
    <n v="13.183999999999999"/>
    <n v="1"/>
    <n v="4.7792000000000003"/>
    <n v="382.33600000000001"/>
  </r>
  <r>
    <s v="US-2013-122245"/>
    <s v="09/26/2013"/>
    <s v="01/10/2013"/>
    <x v="0"/>
    <s v="September"/>
    <d v="2013-09-26T00:00:00"/>
    <d v="2013-10-01T00:00:00"/>
    <s v="On Date"/>
    <s v="AdrianBarton"/>
    <s v="United States"/>
    <s v="Phoenix"/>
    <s v="Arizona"/>
    <s v="Tables"/>
    <s v="Bevis Boat-Shaped Conference Table"/>
    <n v="199.20359999999999"/>
    <n v="393.16500000000002"/>
    <n v="3"/>
    <n v="-204.44579999999999"/>
    <n v="-16355.663999999999"/>
  </r>
  <r>
    <s v="CA-2014-115994"/>
    <s v="01/29/2014"/>
    <s v="01/02/2014"/>
    <x v="3"/>
    <s v="January"/>
    <d v="2014-01-29T00:00:00"/>
    <d v="2014-02-01T00:00:00"/>
    <s v="On Date"/>
    <s v="BethThompson"/>
    <s v="United States"/>
    <s v="Costa Mesa"/>
    <s v="California"/>
    <s v="Accessories"/>
    <s v="Logitech G13 Programmable Gameboard with LCD Display"/>
    <n v="71.191099999999992"/>
    <n v="239.97"/>
    <n v="3"/>
    <n v="26.396699999999999"/>
    <n v="2111.7359999999999"/>
  </r>
  <r>
    <s v="CA-2014-115994"/>
    <s v="01/29/2014"/>
    <s v="01/02/2014"/>
    <x v="3"/>
    <s v="January"/>
    <d v="2014-01-29T00:00:00"/>
    <d v="2014-02-01T00:00:00"/>
    <s v="On Date"/>
    <s v="BethThompson"/>
    <s v="United States"/>
    <s v="Costa Mesa"/>
    <s v="California"/>
    <s v="Furnishings"/>
    <s v="DAX Executive Solid Wood Document Frame, Desktop or Hang, Mahogany, 5 x 7"/>
    <n v="8.3028000000000013"/>
    <n v="37.74"/>
    <n v="3"/>
    <n v="12.8316"/>
    <n v="1026.528"/>
  </r>
  <r>
    <s v="CA-2012-124800"/>
    <s v="09/26/2012"/>
    <s v="30/09/2012"/>
    <x v="2"/>
    <s v="September"/>
    <d v="2012-09-26T00:00:00"/>
    <d v="2012-09-30T00:00:00"/>
    <s v="On Date"/>
    <s v="RickWilson"/>
    <s v="United States"/>
    <s v="Mesa"/>
    <s v="Arizona"/>
    <s v="Paper"/>
    <s v="Petty Cash Envelope"/>
    <n v="13.749600000000001"/>
    <n v="86.272000000000006"/>
    <n v="4"/>
    <n v="31.273599999999998"/>
    <n v="2501.8879999999999"/>
  </r>
  <r>
    <s v="CA-2012-124800"/>
    <s v="09/26/2012"/>
    <s v="30/09/2012"/>
    <x v="2"/>
    <s v="September"/>
    <d v="2012-09-26T00:00:00"/>
    <d v="2012-09-30T00:00:00"/>
    <s v="On Date"/>
    <s v="RickWilson"/>
    <s v="United States"/>
    <s v="Mesa"/>
    <s v="Arizona"/>
    <s v="Binders"/>
    <s v="GBC VeloBinder Electric Binding Machine"/>
    <n v="60.489999999999995"/>
    <n v="72.587999999999994"/>
    <n v="2"/>
    <n v="-48.392000000000003"/>
    <n v="-3871.36"/>
  </r>
  <r>
    <s v="CA-2012-124800"/>
    <s v="09/26/2012"/>
    <s v="30/09/2012"/>
    <x v="2"/>
    <s v="September"/>
    <d v="2012-09-26T00:00:00"/>
    <d v="2012-09-30T00:00:00"/>
    <s v="On Date"/>
    <s v="RickWilson"/>
    <s v="United States"/>
    <s v="Mesa"/>
    <s v="Arizona"/>
    <s v="Appliances"/>
    <s v="3M Replacement Filter for Office Air Cleaner for 20' x 33' Room"/>
    <n v="23.1312"/>
    <n v="60.671999999999997"/>
    <n v="2"/>
    <n v="14.409599999999999"/>
    <n v="1152.768"/>
  </r>
  <r>
    <s v="CA-2012-124800"/>
    <s v="09/26/2012"/>
    <s v="30/09/2012"/>
    <x v="2"/>
    <s v="September"/>
    <d v="2012-09-26T00:00:00"/>
    <d v="2012-09-30T00:00:00"/>
    <s v="On Date"/>
    <s v="RickWilson"/>
    <s v="United States"/>
    <s v="Mesa"/>
    <s v="Arizona"/>
    <s v="Binders"/>
    <s v="Lock-Up Easel 'Spel-Binder'"/>
    <n v="15.120900000000001"/>
    <n v="77.031000000000006"/>
    <n v="9"/>
    <n v="-59.057099999999998"/>
    <n v="-4724.5680000000002"/>
  </r>
  <r>
    <s v="CA-2012-124800"/>
    <s v="09/26/2012"/>
    <s v="30/09/2012"/>
    <x v="2"/>
    <s v="September"/>
    <d v="2012-09-26T00:00:00"/>
    <d v="2012-09-30T00:00:00"/>
    <s v="On Date"/>
    <s v="RickWilson"/>
    <s v="United States"/>
    <s v="Mesa"/>
    <s v="Arizona"/>
    <s v="Storage"/>
    <s v="2300 Heavy-Duty Transfer File Systems by Perma"/>
    <n v="20.233799999999999"/>
    <n v="119.904"/>
    <n v="6"/>
    <n v="-1.4987999999999999"/>
    <n v="-119.904"/>
  </r>
  <r>
    <s v="CA-2012-124800"/>
    <s v="09/26/2012"/>
    <s v="30/09/2012"/>
    <x v="2"/>
    <s v="September"/>
    <d v="2012-09-26T00:00:00"/>
    <d v="2012-09-30T00:00:00"/>
    <s v="On Date"/>
    <s v="RickWilson"/>
    <s v="United States"/>
    <s v="Mesa"/>
    <s v="Arizona"/>
    <s v="Phones"/>
    <s v="Samsung Rugby III"/>
    <n v="48.172699999999992"/>
    <n v="263.95999999999998"/>
    <n v="5"/>
    <n v="23.096499999999999"/>
    <n v="1847.7199999999998"/>
  </r>
  <r>
    <s v="CA-2012-124800"/>
    <s v="09/26/2012"/>
    <s v="30/09/2012"/>
    <x v="2"/>
    <s v="September"/>
    <d v="2012-09-26T00:00:00"/>
    <d v="2012-09-30T00:00:00"/>
    <s v="On Date"/>
    <s v="RickWilson"/>
    <s v="United States"/>
    <s v="Mesa"/>
    <s v="Arizona"/>
    <s v="Storage"/>
    <s v="SAFCO Boltless Steel Shelving"/>
    <n v="112.50360000000001"/>
    <n v="363.64800000000002"/>
    <n v="4"/>
    <n v="-86.366399999999999"/>
    <n v="-6909.3119999999999"/>
  </r>
  <r>
    <s v="US-2012-164448"/>
    <s v="10/31/2012"/>
    <s v="04/11/2012"/>
    <x v="2"/>
    <s v="October"/>
    <d v="2012-10-31T00:00:00"/>
    <d v="2012-11-04T00:00:00"/>
    <s v="On Date"/>
    <s v="DamalaKotsonis"/>
    <s v="United States"/>
    <s v="Salinas"/>
    <s v="California"/>
    <s v="Binders"/>
    <s v="Prestige Round Ring Binders"/>
    <n v="3.2223999999999999"/>
    <n v="9.7279999999999998"/>
    <n v="2"/>
    <n v="3.2831999999999999"/>
    <n v="262.65600000000001"/>
  </r>
  <r>
    <s v="US-2012-164448"/>
    <s v="10/31/2012"/>
    <s v="04/11/2012"/>
    <x v="2"/>
    <s v="October"/>
    <d v="2012-10-31T00:00:00"/>
    <d v="2012-11-04T00:00:00"/>
    <s v="On Date"/>
    <s v="DamalaKotsonis"/>
    <s v="United States"/>
    <s v="Salinas"/>
    <s v="California"/>
    <s v="Envelopes"/>
    <s v="Redi-Strip #10 Envelopes, 4 1/8 x 9 1/2"/>
    <n v="1.5340000000000003"/>
    <n v="14.75"/>
    <n v="5"/>
    <n v="7.08"/>
    <n v="566.4"/>
  </r>
  <r>
    <s v="US-2012-164448"/>
    <s v="10/31/2012"/>
    <s v="04/11/2012"/>
    <x v="2"/>
    <s v="October"/>
    <d v="2012-10-31T00:00:00"/>
    <d v="2012-11-04T00:00:00"/>
    <s v="On Date"/>
    <s v="DamalaKotsonis"/>
    <s v="United States"/>
    <s v="Salinas"/>
    <s v="California"/>
    <s v="Binders"/>
    <s v="Acco Four Pocket Poly Ring Binder with Label Holder, Smoke, 1&quot;"/>
    <n v="4.0975000000000001"/>
    <n v="29.8"/>
    <n v="5"/>
    <n v="9.3125"/>
    <n v="745"/>
  </r>
  <r>
    <s v="US-2012-164448"/>
    <s v="10/31/2012"/>
    <s v="04/11/2012"/>
    <x v="2"/>
    <s v="October"/>
    <d v="2012-10-31T00:00:00"/>
    <d v="2012-11-04T00:00:00"/>
    <s v="On Date"/>
    <s v="DamalaKotsonis"/>
    <s v="United States"/>
    <s v="Salinas"/>
    <s v="California"/>
    <s v="Labels"/>
    <s v="Avery 4027 File Folder Labels for Dot Matrix Printers, 5000 Labels per Box, White"/>
    <n v="16.4862"/>
    <n v="427.42"/>
    <n v="14"/>
    <n v="196.61320000000001"/>
    <n v="15729.056"/>
  </r>
  <r>
    <s v="US-2013-153129"/>
    <s v="12/27/2013"/>
    <s v="31/12/2013"/>
    <x v="0"/>
    <s v="December"/>
    <d v="2013-12-27T00:00:00"/>
    <d v="2013-12-31T00:00:00"/>
    <s v="On Date"/>
    <s v="FrankPreis"/>
    <s v="United States"/>
    <s v="Seattle"/>
    <s v="Washington"/>
    <s v="Paper"/>
    <s v="Strathmore Photo Mount Cards"/>
    <n v="3.6611999999999996"/>
    <n v="33.9"/>
    <n v="5"/>
    <n v="15.593999999999999"/>
    <n v="1247.52"/>
  </r>
  <r>
    <s v="CA-2014-128160"/>
    <s v="12/20/2014"/>
    <s v="25/12/2014"/>
    <x v="3"/>
    <s v="December"/>
    <d v="2014-12-20T00:00:00"/>
    <d v="2014-12-25T00:00:00"/>
    <s v="On Date"/>
    <s v="MichaelMoore"/>
    <s v="United States"/>
    <s v="San Francisco"/>
    <s v="California"/>
    <s v="Binders"/>
    <s v="Deluxe Heavy-Duty Vinyl Round Ring Binder"/>
    <n v="12.605999999999998"/>
    <n v="36.671999999999997"/>
    <n v="2"/>
    <n v="11.46"/>
    <n v="916.80000000000007"/>
  </r>
  <r>
    <s v="CA-2012-166135"/>
    <s v="10/01/2012"/>
    <s v="06/10/2012"/>
    <x v="2"/>
    <s v="October"/>
    <d v="2012-10-01T00:00:00"/>
    <d v="2012-10-06T00:00:00"/>
    <s v="On Date"/>
    <s v="ShaunChance"/>
    <s v="United States"/>
    <s v="Aurora"/>
    <s v="Colorado"/>
    <s v="Storage"/>
    <s v="Trav-L-File Heavy-Duty Shuttle II, Black"/>
    <n v="30.499000000000002"/>
    <n v="139.42400000000001"/>
    <n v="4"/>
    <n v="17.428000000000001"/>
    <n v="1394.24"/>
  </r>
  <r>
    <s v="CA-2012-145821"/>
    <s v="05/01/2012"/>
    <s v="07/05/2012"/>
    <x v="2"/>
    <s v="May"/>
    <d v="2012-05-01T00:00:00"/>
    <d v="2012-05-07T00:00:00"/>
    <s v="Delay"/>
    <s v="JenniferBraxton"/>
    <s v="United States"/>
    <s v="Los Angeles"/>
    <s v="California"/>
    <s v="Phones"/>
    <s v="OtterBox Defender Series Case - iPhone 5c"/>
    <n v="25.885999999999999"/>
    <n v="88.751999999999995"/>
    <n v="3"/>
    <n v="11.093999999999999"/>
    <n v="887.52"/>
  </r>
  <r>
    <s v="US-2012-160150"/>
    <s v="07/19/2012"/>
    <s v="20/07/2012"/>
    <x v="2"/>
    <s v="July"/>
    <d v="2012-07-19T00:00:00"/>
    <d v="2012-07-20T00:00:00"/>
    <s v="On Date"/>
    <s v="ThaisSissman"/>
    <s v="United States"/>
    <s v="Phoenix"/>
    <s v="Arizona"/>
    <s v="Binders"/>
    <s v="Wilson Jones DublLock D-Ring Binders"/>
    <n v="3.375"/>
    <n v="2.0249999999999999"/>
    <n v="1"/>
    <n v="-1.35"/>
    <n v="-108"/>
  </r>
  <r>
    <s v="CA-2012-119907"/>
    <s v="12/01/2012"/>
    <s v="08/12/2012"/>
    <x v="2"/>
    <s v="December"/>
    <d v="2012-12-01T00:00:00"/>
    <d v="2012-12-08T00:00:00"/>
    <s v="Delay"/>
    <s v="LoganCurrie"/>
    <s v="United States"/>
    <s v="Seattle"/>
    <s v="Washington"/>
    <s v="Binders"/>
    <s v="Wilson Jones Heavy-Duty Casebound Ring Binders with Metal Hinges"/>
    <n v="18.012799999999999"/>
    <n v="55.423999999999999"/>
    <n v="2"/>
    <n v="19.398399999999999"/>
    <n v="1551.8719999999998"/>
  </r>
  <r>
    <s v="CA-2011-151708"/>
    <s v="08/08/2011"/>
    <s v="14/08/2011"/>
    <x v="1"/>
    <s v="August"/>
    <d v="2011-08-08T00:00:00"/>
    <d v="2011-08-14T00:00:00"/>
    <s v="Delay"/>
    <s v="MariaBertelson"/>
    <s v="United States"/>
    <s v="Glendale"/>
    <s v="Arizona"/>
    <s v="Furnishings"/>
    <s v="Eldon Delta Triangular Chair Mat, 52&quot; x 58&quot;, Clear"/>
    <n v="31.102600000000002"/>
    <n v="121.376"/>
    <n v="4"/>
    <n v="-3.0344000000000002"/>
    <n v="-242.75200000000001"/>
  </r>
  <r>
    <s v="CA-2011-151708"/>
    <s v="08/08/2011"/>
    <s v="14/08/2011"/>
    <x v="1"/>
    <s v="August"/>
    <d v="2011-08-08T00:00:00"/>
    <d v="2011-08-14T00:00:00"/>
    <s v="Delay"/>
    <s v="MariaBertelson"/>
    <s v="United States"/>
    <s v="Glendale"/>
    <s v="Arizona"/>
    <s v="Accessories"/>
    <s v="SanDisk Ultra 64 GB MicroSDHC Class 10 Memory Card"/>
    <n v="35.591099999999997"/>
    <n v="95.975999999999999"/>
    <n v="3"/>
    <n v="-10.7973"/>
    <n v="-863.78399999999999"/>
  </r>
  <r>
    <s v="CA-2014-164959"/>
    <s v="07/12/2014"/>
    <s v="16/07/2014"/>
    <x v="3"/>
    <s v="July"/>
    <d v="2014-07-12T00:00:00"/>
    <d v="2014-07-16T00:00:00"/>
    <s v="On Date"/>
    <s v="KatherineNockton"/>
    <s v="United States"/>
    <s v="Los Angeles"/>
    <s v="California"/>
    <s v="Labels"/>
    <s v="Avery 482"/>
    <n v="1.5317000000000001"/>
    <n v="8.67"/>
    <n v="3"/>
    <n v="4.0749000000000004"/>
    <n v="325.99200000000002"/>
  </r>
  <r>
    <s v="CA-2014-121468"/>
    <s v="11/20/2014"/>
    <s v="21/11/2014"/>
    <x v="3"/>
    <s v="November"/>
    <d v="2014-11-20T00:00:00"/>
    <d v="2014-11-21T00:00:00"/>
    <s v="On Date"/>
    <s v="KatherineDucich"/>
    <s v="United States"/>
    <s v="Westminster"/>
    <s v="California"/>
    <s v="Phones"/>
    <s v="Square Credit Card Reader"/>
    <n v="7.3925999999999998"/>
    <n v="31.968"/>
    <n v="4"/>
    <n v="2.3976000000000002"/>
    <n v="191.80800000000002"/>
  </r>
  <r>
    <s v="US-2013-108455"/>
    <s v="12/03/2013"/>
    <s v="09/12/2013"/>
    <x v="0"/>
    <s v="December"/>
    <d v="2013-12-03T00:00:00"/>
    <d v="2013-12-09T00:00:00"/>
    <s v="Delay"/>
    <s v="MikeKennedy"/>
    <s v="United States"/>
    <s v="San Francisco"/>
    <s v="California"/>
    <s v="Paper"/>
    <s v="Xerox 192"/>
    <n v="3.3696000000000006"/>
    <n v="25.92"/>
    <n v="4"/>
    <n v="12.441599999999999"/>
    <n v="995.32799999999997"/>
  </r>
  <r>
    <s v="US-2013-108455"/>
    <s v="12/03/2013"/>
    <s v="09/12/2013"/>
    <x v="0"/>
    <s v="December"/>
    <d v="2013-12-03T00:00:00"/>
    <d v="2013-12-09T00:00:00"/>
    <s v="Delay"/>
    <s v="MikeKennedy"/>
    <s v="United States"/>
    <s v="San Francisco"/>
    <s v="California"/>
    <s v="Paper"/>
    <s v="HP Office Recycled Paper (20Lb. and 87 Bright)"/>
    <n v="2.9478000000000004"/>
    <n v="40.46"/>
    <n v="7"/>
    <n v="19.825399999999998"/>
    <n v="1586.0319999999999"/>
  </r>
  <r>
    <s v="US-2013-108455"/>
    <s v="12/03/2013"/>
    <s v="09/12/2013"/>
    <x v="0"/>
    <s v="December"/>
    <d v="2013-12-03T00:00:00"/>
    <d v="2013-12-09T00:00:00"/>
    <s v="Delay"/>
    <s v="MikeKennedy"/>
    <s v="United States"/>
    <s v="San Francisco"/>
    <s v="California"/>
    <s v="Storage"/>
    <s v="X-Rack File for Hanging Folders"/>
    <n v="8.3545999999999996"/>
    <n v="33.869999999999997"/>
    <n v="3"/>
    <n v="8.8062000000000005"/>
    <n v="704.49600000000009"/>
  </r>
  <r>
    <s v="US-2013-108098"/>
    <s v="10/15/2013"/>
    <s v="19/10/2013"/>
    <x v="0"/>
    <s v="October"/>
    <d v="2013-10-15T00:00:00"/>
    <d v="2013-10-19T00:00:00"/>
    <s v="On Date"/>
    <s v="ChristinePhan"/>
    <s v="United States"/>
    <s v="Seattle"/>
    <s v="Washington"/>
    <s v="Accessories"/>
    <s v="WD My Passport Ultra 500GB Portable External Hard Drive"/>
    <n v="48.97"/>
    <n v="177"/>
    <n v="3"/>
    <n v="30.09"/>
    <n v="2407.1999999999998"/>
  </r>
  <r>
    <s v="CA-2012-140410"/>
    <s v="11/03/2012"/>
    <s v="07/11/2012"/>
    <x v="2"/>
    <s v="November"/>
    <d v="2012-11-03T00:00:00"/>
    <d v="2012-11-07T00:00:00"/>
    <s v="On Date"/>
    <s v="CorinnaMitchell"/>
    <s v="United States"/>
    <s v="Los Angeles"/>
    <s v="California"/>
    <s v="Phones"/>
    <s v="Cisco IP Phone 7961G-GE VoIP phone"/>
    <n v="158.10339999999999"/>
    <n v="1212.848"/>
    <n v="7"/>
    <n v="106.1242"/>
    <n v="8489.9359999999997"/>
  </r>
  <r>
    <s v="CA-2012-140410"/>
    <s v="11/03/2012"/>
    <s v="07/11/2012"/>
    <x v="2"/>
    <s v="November"/>
    <d v="2012-11-03T00:00:00"/>
    <d v="2012-11-07T00:00:00"/>
    <s v="On Date"/>
    <s v="CorinnaMitchell"/>
    <s v="United States"/>
    <s v="Los Angeles"/>
    <s v="California"/>
    <s v="Accessories"/>
    <s v="Logitech Trackman Marble Mouse"/>
    <n v="17.394199999999998"/>
    <n v="89.97"/>
    <n v="3"/>
    <n v="37.787399999999998"/>
    <n v="3022.9919999999997"/>
  </r>
  <r>
    <s v="CA-2012-140410"/>
    <s v="11/03/2012"/>
    <s v="07/11/2012"/>
    <x v="2"/>
    <s v="November"/>
    <d v="2012-11-03T00:00:00"/>
    <d v="2012-11-07T00:00:00"/>
    <s v="On Date"/>
    <s v="CorinnaMitchell"/>
    <s v="United States"/>
    <s v="Los Angeles"/>
    <s v="California"/>
    <s v="Furnishings"/>
    <s v="Coloredge Poster Frame"/>
    <n v="8.6620000000000008"/>
    <n v="42.6"/>
    <n v="3"/>
    <n v="16.614000000000001"/>
    <n v="1329.1200000000001"/>
  </r>
  <r>
    <s v="CA-2014-139661"/>
    <s v="10/31/2014"/>
    <s v="04/11/2014"/>
    <x v="3"/>
    <s v="October"/>
    <d v="2014-10-31T00:00:00"/>
    <d v="2014-11-04T00:00:00"/>
    <s v="On Date"/>
    <s v="JaneWaco"/>
    <s v="United States"/>
    <s v="Vancouver"/>
    <s v="Washington"/>
    <s v="Furnishings"/>
    <s v="Magna Visual Magnetic Picture Hangers"/>
    <n v="2.9884000000000004"/>
    <n v="9.64"/>
    <n v="2"/>
    <n v="3.6631999999999998"/>
    <n v="293.05599999999998"/>
  </r>
  <r>
    <s v="CA-2013-141586"/>
    <s v="10/18/2013"/>
    <s v="21/10/2013"/>
    <x v="0"/>
    <s v="October"/>
    <d v="2013-10-18T00:00:00"/>
    <d v="2013-10-21T00:00:00"/>
    <s v="On Date"/>
    <s v="NeilKnudson"/>
    <s v="United States"/>
    <s v="San Francisco"/>
    <s v="California"/>
    <s v="Binders"/>
    <s v="Avery Durable Plastic 1&quot; Binders"/>
    <n v="2.3154000000000003"/>
    <n v="18.16"/>
    <n v="5"/>
    <n v="6.5830000000000002"/>
    <n v="526.64"/>
  </r>
  <r>
    <s v="CA-2013-100468"/>
    <s v="11/25/2013"/>
    <s v="02/12/2013"/>
    <x v="0"/>
    <s v="November"/>
    <d v="2013-11-25T00:00:00"/>
    <d v="2013-12-02T00:00:00"/>
    <s v="Delay"/>
    <s v="AlyssaTate"/>
    <s v="United States"/>
    <s v="Los Angeles"/>
    <s v="California"/>
    <s v="Phones"/>
    <s v="iKross Bluetooth Portable Keyboard + Cell Phone Stand Holder + Brush for Apple iPhone 5S 5C 5, 4S 4"/>
    <n v="15.084000000000001"/>
    <n v="33.520000000000003"/>
    <n v="2"/>
    <n v="3.3519999999999999"/>
    <n v="268.15999999999997"/>
  </r>
  <r>
    <s v="CA-2013-100468"/>
    <s v="11/25/2013"/>
    <s v="02/12/2013"/>
    <x v="0"/>
    <s v="November"/>
    <d v="2013-11-25T00:00:00"/>
    <d v="2013-12-02T00:00:00"/>
    <s v="Delay"/>
    <s v="AlyssaTate"/>
    <s v="United States"/>
    <s v="Los Angeles"/>
    <s v="California"/>
    <s v="Furnishings"/>
    <s v="DAX Value U-Channel Document Frames, Easel Back"/>
    <n v="3.4292999999999996"/>
    <n v="9.94"/>
    <n v="2"/>
    <n v="3.0813999999999999"/>
    <n v="246.512"/>
  </r>
  <r>
    <s v="CA-2012-153388"/>
    <s v="08/01/2012"/>
    <s v="07/08/2012"/>
    <x v="2"/>
    <s v="August"/>
    <d v="2012-08-01T00:00:00"/>
    <d v="2012-08-07T00:00:00"/>
    <s v="Delay"/>
    <s v="PaulineChand"/>
    <s v="United States"/>
    <s v="Los Angeles"/>
    <s v="California"/>
    <s v="Art"/>
    <s v="Prang Dustless Chalk Sticks"/>
    <n v="0.84"/>
    <n v="6.72"/>
    <n v="4"/>
    <n v="3.36"/>
    <n v="268.8"/>
  </r>
  <r>
    <s v="CA-2012-153388"/>
    <s v="08/01/2012"/>
    <s v="07/08/2012"/>
    <x v="2"/>
    <s v="August"/>
    <d v="2012-08-01T00:00:00"/>
    <d v="2012-08-07T00:00:00"/>
    <s v="Delay"/>
    <s v="PaulineChand"/>
    <s v="United States"/>
    <s v="Los Angeles"/>
    <s v="California"/>
    <s v="Tables"/>
    <s v="Hon 2111 Invitation Series Corner Table"/>
    <n v="196.80780000000001"/>
    <n v="1004.976"/>
    <n v="6"/>
    <n v="-175.8708"/>
    <n v="-14069.664000000001"/>
  </r>
  <r>
    <s v="CA-2014-103611"/>
    <s v="09/13/2014"/>
    <s v="16/09/2014"/>
    <x v="3"/>
    <s v="September"/>
    <d v="2014-09-13T00:00:00"/>
    <d v="2014-09-16T00:00:00"/>
    <s v="On Date"/>
    <s v="JessicaMyrick"/>
    <s v="United States"/>
    <s v="Los Angeles"/>
    <s v="California"/>
    <s v="Furnishings"/>
    <s v="Eldon Image Series Desk Accessories, Burgundy"/>
    <n v="2.6751999999999998"/>
    <n v="8.36"/>
    <n v="2"/>
    <n v="3.0095999999999998"/>
    <n v="240.76799999999997"/>
  </r>
  <r>
    <s v="CA-2014-100384"/>
    <s v="06/25/2014"/>
    <s v="02/07/2014"/>
    <x v="3"/>
    <s v="June"/>
    <d v="2014-06-25T00:00:00"/>
    <d v="2014-07-02T00:00:00"/>
    <s v="Delay"/>
    <s v="NicoleHansen"/>
    <s v="United States"/>
    <s v="Pomona"/>
    <s v="California"/>
    <s v="Art"/>
    <s v="Boston Heavy-Duty Trimline Electric Pencil Sharpeners"/>
    <n v="34.222000000000001"/>
    <n v="385.6"/>
    <n v="8"/>
    <n v="111.824"/>
    <n v="8945.92"/>
  </r>
  <r>
    <s v="CA-2014-100384"/>
    <s v="06/25/2014"/>
    <s v="02/07/2014"/>
    <x v="3"/>
    <s v="June"/>
    <d v="2014-06-25T00:00:00"/>
    <d v="2014-07-02T00:00:00"/>
    <s v="Delay"/>
    <s v="NicoleHansen"/>
    <s v="United States"/>
    <s v="Pomona"/>
    <s v="California"/>
    <s v="Art"/>
    <s v="4009 Highlighters by Sanford"/>
    <n v="2.6665999999999999"/>
    <n v="35.82"/>
    <n v="9"/>
    <n v="11.820600000000001"/>
    <n v="945.64800000000002"/>
  </r>
  <r>
    <s v="CA-2014-148446"/>
    <s v="12/11/2014"/>
    <s v="15/12/2014"/>
    <x v="3"/>
    <s v="December"/>
    <d v="2014-12-11T00:00:00"/>
    <d v="2014-12-15T00:00:00"/>
    <s v="On Date"/>
    <s v="MichaelChen"/>
    <s v="United States"/>
    <s v="North Las Vegas"/>
    <s v="Nevada"/>
    <s v="Tables"/>
    <s v="Bretford Â“Just In TimeÂ” Height-Adjustable Multi-Task Work Tables"/>
    <n v="388.18199999999996"/>
    <n v="1669.6"/>
    <n v="4"/>
    <n v="116.872"/>
    <n v="9349.76"/>
  </r>
  <r>
    <s v="CA-2011-111059"/>
    <s v="02/04/2011"/>
    <s v="07/02/2011"/>
    <x v="1"/>
    <s v="February"/>
    <d v="2011-02-04T00:00:00"/>
    <d v="2011-02-07T00:00:00"/>
    <s v="On Date"/>
    <s v="TomBoeckenhauer"/>
    <s v="United States"/>
    <s v="Seattle"/>
    <s v="Washington"/>
    <s v="Binders"/>
    <s v="Ibico Laser Imprintable Binding System Covers"/>
    <n v="28.295999999999999"/>
    <n v="83.84"/>
    <n v="2"/>
    <n v="27.248000000000001"/>
    <n v="2179.84"/>
  </r>
  <r>
    <s v="CA-2011-111059"/>
    <s v="02/04/2011"/>
    <s v="07/02/2011"/>
    <x v="1"/>
    <s v="February"/>
    <d v="2011-02-04T00:00:00"/>
    <d v="2011-02-07T00:00:00"/>
    <s v="On Date"/>
    <s v="TomBoeckenhauer"/>
    <s v="United States"/>
    <s v="Seattle"/>
    <s v="Washington"/>
    <s v="Binders"/>
    <s v="Avery Durable Poly Binders"/>
    <n v="2.9862000000000002"/>
    <n v="13.272"/>
    <n v="3"/>
    <n v="4.3133999999999997"/>
    <n v="345.072"/>
  </r>
  <r>
    <s v="CA-2014-116204"/>
    <s v="02/12/2014"/>
    <s v="15/02/2014"/>
    <x v="3"/>
    <s v="February"/>
    <d v="2014-02-12T00:00:00"/>
    <d v="2014-02-15T00:00:00"/>
    <s v="On Date"/>
    <s v="VictoriaWilson"/>
    <s v="United States"/>
    <s v="San Francisco"/>
    <s v="California"/>
    <s v="Binders"/>
    <s v="Acco Pressboard Covers with Storage Hooks, 14 7/8&quot; x 11&quot;, Dark Blue"/>
    <n v="1.9430999999999996"/>
    <n v="21.335999999999999"/>
    <n v="7"/>
    <n v="7.7343000000000002"/>
    <n v="618.74400000000003"/>
  </r>
  <r>
    <s v="CA-2012-144806"/>
    <s v="12/06/2012"/>
    <s v="11/12/2012"/>
    <x v="2"/>
    <s v="December"/>
    <d v="2012-12-06T00:00:00"/>
    <d v="2012-12-11T00:00:00"/>
    <s v="On Date"/>
    <s v="GaryHwang"/>
    <s v="United States"/>
    <s v="Tucson"/>
    <s v="Arizona"/>
    <s v="Furnishings"/>
    <s v="Howard Miller 13&quot; Diameter Pewter Finish Round Wall Clock"/>
    <n v="26.193399999999997"/>
    <n v="206.11199999999999"/>
    <n v="6"/>
    <n v="48.951599999999999"/>
    <n v="3916.1279999999997"/>
  </r>
  <r>
    <s v="CA-2012-144806"/>
    <s v="12/06/2012"/>
    <s v="11/12/2012"/>
    <x v="2"/>
    <s v="December"/>
    <d v="2012-12-06T00:00:00"/>
    <d v="2012-12-11T00:00:00"/>
    <s v="On Date"/>
    <s v="GaryHwang"/>
    <s v="United States"/>
    <s v="Tucson"/>
    <s v="Arizona"/>
    <s v="Paper"/>
    <s v="Xerox 1970"/>
    <n v="2.6394000000000002"/>
    <n v="19.920000000000002"/>
    <n v="5"/>
    <n v="6.7229999999999999"/>
    <n v="537.84"/>
  </r>
  <r>
    <s v="CA-2012-144806"/>
    <s v="12/06/2012"/>
    <s v="11/12/2012"/>
    <x v="2"/>
    <s v="December"/>
    <d v="2012-12-06T00:00:00"/>
    <d v="2012-12-11T00:00:00"/>
    <s v="On Date"/>
    <s v="GaryHwang"/>
    <s v="United States"/>
    <s v="Tucson"/>
    <s v="Arizona"/>
    <s v="Paper"/>
    <s v="Xerox 1960"/>
    <n v="17.038999999999998"/>
    <n v="198.27199999999999"/>
    <n v="8"/>
    <n v="61.96"/>
    <n v="4956.8"/>
  </r>
  <r>
    <s v="CA-2012-144806"/>
    <s v="12/06/2012"/>
    <s v="11/12/2012"/>
    <x v="2"/>
    <s v="December"/>
    <d v="2012-12-06T00:00:00"/>
    <d v="2012-12-11T00:00:00"/>
    <s v="On Date"/>
    <s v="GaryHwang"/>
    <s v="United States"/>
    <s v="Tucson"/>
    <s v="Arizona"/>
    <s v="Storage"/>
    <s v="Belkin 19&quot; Vented Equipment Shelf, Black"/>
    <n v="50.965200000000003"/>
    <n v="247.10400000000001"/>
    <n v="6"/>
    <n v="-58.687199999999997"/>
    <n v="-4694.9759999999997"/>
  </r>
  <r>
    <s v="CA-2012-144806"/>
    <s v="12/06/2012"/>
    <s v="11/12/2012"/>
    <x v="2"/>
    <s v="December"/>
    <d v="2012-12-06T00:00:00"/>
    <d v="2012-12-11T00:00:00"/>
    <s v="On Date"/>
    <s v="GaryHwang"/>
    <s v="United States"/>
    <s v="Tucson"/>
    <s v="Arizona"/>
    <s v="Art"/>
    <s v="BOSTON Model 1800 Electric Pencil Sharpeners, Putty/Woodgrain"/>
    <n v="12.7658"/>
    <n v="86.304000000000002"/>
    <n v="6"/>
    <n v="9.7091999999999992"/>
    <n v="776.73599999999988"/>
  </r>
  <r>
    <s v="CA-2014-159884"/>
    <s v="09/01/2014"/>
    <s v="06/09/2014"/>
    <x v="3"/>
    <s v="September"/>
    <d v="2014-09-01T00:00:00"/>
    <d v="2014-09-06T00:00:00"/>
    <s v="On Date"/>
    <s v="JeremyFarry"/>
    <s v="United States"/>
    <s v="Tempe"/>
    <s v="Arizona"/>
    <s v="Storage"/>
    <s v="Neat Ideas Personal Hanging Folder Files, Black"/>
    <n v="9.9382000000000001"/>
    <n v="10.744"/>
    <n v="1"/>
    <n v="0.80579999999999996"/>
    <n v="64.463999999999999"/>
  </r>
  <r>
    <s v="CA-2014-159884"/>
    <s v="09/01/2014"/>
    <s v="06/09/2014"/>
    <x v="3"/>
    <s v="September"/>
    <d v="2014-09-01T00:00:00"/>
    <d v="2014-09-06T00:00:00"/>
    <s v="On Date"/>
    <s v="JeremyFarry"/>
    <s v="United States"/>
    <s v="Tempe"/>
    <s v="Arizona"/>
    <s v="Fasteners"/>
    <s v="OIC Bulk Pack Metal Binder Clips"/>
    <n v="1.8845999999999998"/>
    <n v="8.3759999999999994"/>
    <n v="3"/>
    <n v="2.7222"/>
    <n v="217.77600000000001"/>
  </r>
  <r>
    <s v="CA-2014-124086"/>
    <s v="02/11/2014"/>
    <s v="15/02/2014"/>
    <x v="3"/>
    <s v="February"/>
    <d v="2014-02-11T00:00:00"/>
    <d v="2014-02-15T00:00:00"/>
    <s v="On Date"/>
    <s v="MikePelletier"/>
    <s v="United States"/>
    <s v="Laguna Niguel"/>
    <s v="California"/>
    <s v="Bookcases"/>
    <s v="Bush Andora Bookcase, Maple/Graphite Gray Finish"/>
    <n v="93.592200000000005"/>
    <n v="203.983"/>
    <n v="2"/>
    <n v="16.7986"/>
    <n v="1343.8879999999999"/>
  </r>
  <r>
    <s v="CA-2011-107181"/>
    <s v="02/05/2011"/>
    <s v="09/02/2011"/>
    <x v="1"/>
    <s v="February"/>
    <d v="2011-02-05T00:00:00"/>
    <d v="2011-02-09T00:00:00"/>
    <s v="On Date"/>
    <s v="DeborahBrumfield"/>
    <s v="United States"/>
    <s v="San Diego"/>
    <s v="California"/>
    <s v="Binders"/>
    <s v="GBC Recycled Grain Textured Covers"/>
    <n v="17.960799999999999"/>
    <n v="82.896000000000001"/>
    <n v="3"/>
    <n v="29.0136"/>
    <n v="2321.0880000000002"/>
  </r>
  <r>
    <s v="CA-2011-107181"/>
    <s v="02/05/2011"/>
    <s v="09/02/2011"/>
    <x v="1"/>
    <s v="February"/>
    <d v="2011-02-05T00:00:00"/>
    <d v="2011-02-09T00:00:00"/>
    <s v="On Date"/>
    <s v="DeborahBrumfield"/>
    <s v="United States"/>
    <s v="San Diego"/>
    <s v="California"/>
    <s v="Paper"/>
    <s v="Message Book, Standard Line &quot;While You Were Out&quot;, 5 1/2&quot; X 4&quot;, 200 Sets/Book"/>
    <n v="4.5368000000000004"/>
    <n v="34.24"/>
    <n v="4"/>
    <n v="16.0928"/>
    <n v="1287.424"/>
  </r>
  <r>
    <s v="CA-2013-159345"/>
    <s v="06/18/2013"/>
    <s v="23/06/2013"/>
    <x v="0"/>
    <s v="June"/>
    <d v="2013-06-18T00:00:00"/>
    <d v="2013-06-23T00:00:00"/>
    <s v="On Date"/>
    <s v="IvanGibson"/>
    <s v="United States"/>
    <s v="San Diego"/>
    <s v="California"/>
    <s v="Paper"/>
    <s v="Xerox 1934"/>
    <n v="28.549799999999998"/>
    <n v="111.96"/>
    <n v="2"/>
    <n v="54.860399999999998"/>
    <n v="4388.8320000000003"/>
  </r>
  <r>
    <s v="CA-2012-111507"/>
    <s v="02/06/2012"/>
    <s v="13/02/2012"/>
    <x v="2"/>
    <s v="February"/>
    <d v="2012-02-06T00:00:00"/>
    <d v="2012-02-13T00:00:00"/>
    <s v="Delay"/>
    <s v="VictoriaWilson"/>
    <s v="United States"/>
    <s v="Bellevue"/>
    <s v="Washington"/>
    <s v="Art"/>
    <s v="Newell 310"/>
    <n v="1.2496"/>
    <n v="5.28"/>
    <n v="3"/>
    <n v="1.5311999999999999"/>
    <n v="122.496"/>
  </r>
  <r>
    <s v="CA-2012-112116"/>
    <s v="03/16/2012"/>
    <s v="18/03/2012"/>
    <x v="2"/>
    <s v="March"/>
    <d v="2012-03-16T00:00:00"/>
    <d v="2012-03-18T00:00:00"/>
    <s v="On Date"/>
    <s v="JeremyEllison"/>
    <s v="United States"/>
    <s v="Seattle"/>
    <s v="Washington"/>
    <s v="Tables"/>
    <s v="KI Adjustable-Height Table"/>
    <n v="63.625200000000007"/>
    <n v="171.96"/>
    <n v="2"/>
    <n v="44.709600000000002"/>
    <n v="3576.768"/>
  </r>
  <r>
    <s v="CA-2013-126809"/>
    <s v="04/10/2013"/>
    <s v="14/04/2013"/>
    <x v="0"/>
    <s v="April"/>
    <d v="2013-04-10T00:00:00"/>
    <d v="2013-04-14T00:00:00"/>
    <s v="On Date"/>
    <s v="EdwardBecker"/>
    <s v="United States"/>
    <s v="Seattle"/>
    <s v="Washington"/>
    <s v="Binders"/>
    <s v="Acco Pressboard Covers with Storage Hooks, 14 7/8&quot; x 11&quot;, Light Blue"/>
    <n v="2.5040999999999993"/>
    <n v="35.351999999999997"/>
    <n v="9"/>
    <n v="12.815099999999999"/>
    <n v="1025.2079999999999"/>
  </r>
  <r>
    <s v="CA-2011-105172"/>
    <s v="04/04/2011"/>
    <s v="09/04/2011"/>
    <x v="1"/>
    <s v="April"/>
    <d v="2011-04-04T00:00:00"/>
    <d v="2011-04-09T00:00:00"/>
    <s v="On Date"/>
    <s v="PaulKnutson"/>
    <s v="United States"/>
    <s v="San Francisco"/>
    <s v="California"/>
    <s v="Labels"/>
    <s v="Avery 518"/>
    <n v="1.6380000000000001"/>
    <n v="18.899999999999999"/>
    <n v="6"/>
    <n v="9.0719999999999992"/>
    <n v="725.76"/>
  </r>
  <r>
    <s v="CA-2014-107293"/>
    <s v="09/06/2014"/>
    <s v="07/09/2014"/>
    <x v="3"/>
    <s v="September"/>
    <d v="2014-09-06T00:00:00"/>
    <d v="2014-09-07T00:00:00"/>
    <s v="On Date"/>
    <s v="ChristopherSchild"/>
    <s v="United States"/>
    <s v="Seattle"/>
    <s v="Washington"/>
    <s v="Art"/>
    <s v="Newell 333"/>
    <n v="2.0571999999999999"/>
    <n v="2.78"/>
    <n v="1"/>
    <n v="0.7228"/>
    <n v="57.823999999999998"/>
  </r>
  <r>
    <s v="CA-2012-132101"/>
    <s v="03/19/2012"/>
    <s v="25/03/2012"/>
    <x v="2"/>
    <s v="March"/>
    <d v="2012-03-19T00:00:00"/>
    <d v="2012-03-25T00:00:00"/>
    <s v="Delay"/>
    <s v="JesusOcampo"/>
    <s v="United States"/>
    <s v="Seattle"/>
    <s v="Washington"/>
    <s v="Phones"/>
    <s v="Wireless Extenders zBoost YX545 SOHO Signal Booster"/>
    <n v="137.96270000000001"/>
    <n v="453.57600000000002"/>
    <n v="3"/>
    <n v="39.687899999999999"/>
    <n v="3175.0320000000002"/>
  </r>
  <r>
    <s v="US-2014-152002"/>
    <s v="06/12/2014"/>
    <s v="12/06/2014"/>
    <x v="3"/>
    <s v="June"/>
    <d v="2014-06-12T00:00:00"/>
    <d v="2014-06-12T00:00:00"/>
    <s v="On Date"/>
    <s v="DiannaVittorini"/>
    <s v="United States"/>
    <s v="Los Angeles"/>
    <s v="California"/>
    <s v="Paper"/>
    <s v="White Dual Perf Computer Printout Paper, 2700 Sheets, 1 Part, Heavyweight, 20 lbs., 14 7/8 x 11"/>
    <n v="20.904900000000001"/>
    <n v="122.97"/>
    <n v="3"/>
    <n v="60.255299999999998"/>
    <n v="4820.424"/>
  </r>
  <r>
    <s v="US-2011-157385"/>
    <s v="11/23/2011"/>
    <s v="25/11/2011"/>
    <x v="1"/>
    <s v="November"/>
    <d v="2011-11-23T00:00:00"/>
    <d v="2011-11-25T00:00:00"/>
    <s v="On Date"/>
    <s v="SanjitChand"/>
    <s v="United States"/>
    <s v="Los Angeles"/>
    <s v="California"/>
    <s v="Chairs"/>
    <s v="Novimex Swivel Fabric Task Chair"/>
    <n v="134.37219999999999"/>
    <n v="603.91999999999996"/>
    <n v="5"/>
    <n v="-67.941000000000003"/>
    <n v="-5435.2800000000007"/>
  </r>
  <r>
    <s v="US-2011-157385"/>
    <s v="11/23/2011"/>
    <s v="25/11/2011"/>
    <x v="1"/>
    <s v="November"/>
    <d v="2011-11-23T00:00:00"/>
    <d v="2011-11-25T00:00:00"/>
    <s v="On Date"/>
    <s v="SanjitChand"/>
    <s v="United States"/>
    <s v="Los Angeles"/>
    <s v="California"/>
    <s v="Envelopes"/>
    <s v="Pastel Pink Envelopes"/>
    <n v="3.7856000000000001"/>
    <n v="21.84"/>
    <n v="3"/>
    <n v="10.4832"/>
    <n v="838.65599999999995"/>
  </r>
  <r>
    <s v="US-2011-157385"/>
    <s v="11/23/2011"/>
    <s v="25/11/2011"/>
    <x v="1"/>
    <s v="November"/>
    <d v="2011-11-23T00:00:00"/>
    <d v="2011-11-25T00:00:00"/>
    <s v="On Date"/>
    <s v="SanjitChand"/>
    <s v="United States"/>
    <s v="Los Angeles"/>
    <s v="California"/>
    <s v="Accessories"/>
    <s v="Belkin F8E887 USB Wired Ergonomic Keyboard"/>
    <n v="23.692099999999996"/>
    <n v="29.99"/>
    <n v="1"/>
    <n v="6.2979000000000003"/>
    <n v="503.83199999999999"/>
  </r>
  <r>
    <s v="US-2011-157385"/>
    <s v="11/23/2011"/>
    <s v="25/11/2011"/>
    <x v="1"/>
    <s v="November"/>
    <d v="2011-11-23T00:00:00"/>
    <d v="2011-11-25T00:00:00"/>
    <s v="On Date"/>
    <s v="SanjitChand"/>
    <s v="United States"/>
    <s v="Los Angeles"/>
    <s v="California"/>
    <s v="Chairs"/>
    <s v="Safco Contoured Stacking Chairs"/>
    <n v="178.8"/>
    <n v="381.44"/>
    <n v="2"/>
    <n v="23.84"/>
    <n v="1907.2"/>
  </r>
  <r>
    <s v="CA-2012-122826"/>
    <s v="06/23/2012"/>
    <s v="25/06/2012"/>
    <x v="2"/>
    <s v="June"/>
    <d v="2012-06-23T00:00:00"/>
    <d v="2012-06-25T00:00:00"/>
    <s v="On Date"/>
    <s v="RickDuston"/>
    <s v="United States"/>
    <s v="Olympia"/>
    <s v="Washington"/>
    <s v="Phones"/>
    <s v="Pyle PRT45 Retro HomeÂ Telephone"/>
    <n v="44.722900000000003"/>
    <n v="201.56800000000001"/>
    <n v="4"/>
    <n v="22.676400000000001"/>
    <n v="1814.1120000000001"/>
  </r>
  <r>
    <s v="CA-2011-117317"/>
    <s v="10/19/2011"/>
    <s v="19/10/2011"/>
    <x v="1"/>
    <s v="October"/>
    <d v="2011-10-19T00:00:00"/>
    <d v="2011-10-19T00:00:00"/>
    <s v="On Date"/>
    <s v="JeremyFarry"/>
    <s v="United States"/>
    <s v="Los Angeles"/>
    <s v="California"/>
    <s v="Paper"/>
    <s v="Spiral Phone Message Books with Labels by Adams"/>
    <n v="2.2847999999999993"/>
    <n v="13.44"/>
    <n v="3"/>
    <n v="6.5856000000000003"/>
    <n v="526.84800000000007"/>
  </r>
  <r>
    <s v="US-2013-115819"/>
    <s v="04/20/2013"/>
    <s v="25/04/2013"/>
    <x v="0"/>
    <s v="April"/>
    <d v="2013-04-20T00:00:00"/>
    <d v="2013-04-25T00:00:00"/>
    <s v="On Date"/>
    <s v="JasO'Carroll"/>
    <s v="United States"/>
    <s v="Los Angeles"/>
    <s v="California"/>
    <s v="Phones"/>
    <s v="PowerGen Dual USB Car Charger"/>
    <n v="5.3946000000000005"/>
    <n v="39.96"/>
    <n v="5"/>
    <n v="12.987"/>
    <n v="1038.96"/>
  </r>
  <r>
    <s v="US-2013-115819"/>
    <s v="04/20/2013"/>
    <s v="25/04/2013"/>
    <x v="0"/>
    <s v="April"/>
    <d v="2013-04-20T00:00:00"/>
    <d v="2013-04-25T00:00:00"/>
    <s v="On Date"/>
    <s v="JasO'Carroll"/>
    <s v="United States"/>
    <s v="Los Angeles"/>
    <s v="California"/>
    <s v="Art"/>
    <s v="Newell 307"/>
    <n v="1.3104"/>
    <n v="5.46"/>
    <n v="3"/>
    <n v="1.5287999999999999"/>
    <n v="122.304"/>
  </r>
  <r>
    <s v="US-2013-115819"/>
    <s v="04/20/2013"/>
    <s v="25/04/2013"/>
    <x v="0"/>
    <s v="April"/>
    <d v="2013-04-20T00:00:00"/>
    <d v="2013-04-25T00:00:00"/>
    <s v="On Date"/>
    <s v="JasO'Carroll"/>
    <s v="United States"/>
    <s v="Los Angeles"/>
    <s v="California"/>
    <s v="Art"/>
    <s v="Panasonic KP-4ABK Battery-Operated Pencil Sharpener"/>
    <n v="10.394400000000001"/>
    <n v="73.2"/>
    <n v="5"/>
    <n v="21.228000000000002"/>
    <n v="1698.2400000000002"/>
  </r>
  <r>
    <s v="US-2013-115819"/>
    <s v="04/20/2013"/>
    <s v="25/04/2013"/>
    <x v="0"/>
    <s v="April"/>
    <d v="2013-04-20T00:00:00"/>
    <d v="2013-04-25T00:00:00"/>
    <s v="On Date"/>
    <s v="JasO'Carroll"/>
    <s v="United States"/>
    <s v="Los Angeles"/>
    <s v="California"/>
    <s v="Binders"/>
    <s v="Angle-D Binders with Locking Rings, Label Holders"/>
    <n v="3.8689999999999998"/>
    <n v="5.84"/>
    <n v="1"/>
    <n v="1.9710000000000001"/>
    <n v="157.68"/>
  </r>
  <r>
    <s v="US-2013-115819"/>
    <s v="04/20/2013"/>
    <s v="25/04/2013"/>
    <x v="0"/>
    <s v="April"/>
    <d v="2013-04-20T00:00:00"/>
    <d v="2013-04-25T00:00:00"/>
    <s v="On Date"/>
    <s v="JasO'Carroll"/>
    <s v="United States"/>
    <s v="Los Angeles"/>
    <s v="California"/>
    <s v="Paper"/>
    <s v="Adams Telephone Message Book W/Dividers/Space For Phone Numbers, 5 1/4&quot;X8 1/2&quot;, 200/Messages"/>
    <n v="3.1239999999999997"/>
    <n v="22.72"/>
    <n v="4"/>
    <n v="10.224"/>
    <n v="817.92000000000007"/>
  </r>
  <r>
    <s v="US-2013-115819"/>
    <s v="04/20/2013"/>
    <s v="25/04/2013"/>
    <x v="0"/>
    <s v="April"/>
    <d v="2013-04-20T00:00:00"/>
    <d v="2013-04-25T00:00:00"/>
    <s v="On Date"/>
    <s v="JasO'Carroll"/>
    <s v="United States"/>
    <s v="Los Angeles"/>
    <s v="California"/>
    <s v="Binders"/>
    <s v="Avery Binder Labels"/>
    <n v="2.0228000000000002"/>
    <n v="9.3360000000000003"/>
    <n v="3"/>
    <n v="3.2675999999999998"/>
    <n v="261.40800000000002"/>
  </r>
  <r>
    <s v="CA-2011-156349"/>
    <s v="05/26/2011"/>
    <s v="30/05/2011"/>
    <x v="1"/>
    <s v="May"/>
    <d v="2011-05-26T00:00:00"/>
    <d v="2011-05-30T00:00:00"/>
    <s v="On Date"/>
    <s v="MarinaLichtenstein"/>
    <s v="United States"/>
    <s v="Los Angeles"/>
    <s v="California"/>
    <s v="Bookcases"/>
    <s v="Sauder Inglewood Library Bookcases"/>
    <n v="131.65459999999999"/>
    <n v="290.666"/>
    <n v="2"/>
    <n v="27.3568"/>
    <n v="2188.5439999999999"/>
  </r>
  <r>
    <s v="CA-2011-156349"/>
    <s v="05/26/2011"/>
    <s v="30/05/2011"/>
    <x v="1"/>
    <s v="May"/>
    <d v="2011-05-26T00:00:00"/>
    <d v="2011-05-30T00:00:00"/>
    <s v="On Date"/>
    <s v="MarinaLichtenstein"/>
    <s v="United States"/>
    <s v="Los Angeles"/>
    <s v="California"/>
    <s v="Phones"/>
    <s v="VTech DS6151"/>
    <n v="90.712800000000001"/>
    <n v="201.584"/>
    <n v="2"/>
    <n v="20.1584"/>
    <n v="1612.672"/>
  </r>
  <r>
    <s v="CA-2011-156349"/>
    <s v="05/26/2011"/>
    <s v="30/05/2011"/>
    <x v="1"/>
    <s v="May"/>
    <d v="2011-05-26T00:00:00"/>
    <d v="2011-05-30T00:00:00"/>
    <s v="On Date"/>
    <s v="MarinaLichtenstein"/>
    <s v="United States"/>
    <s v="Los Angeles"/>
    <s v="California"/>
    <s v="Phones"/>
    <s v="netTALK DUO VoIP Telephone Service"/>
    <n v="26.244999999999997"/>
    <n v="83.983999999999995"/>
    <n v="2"/>
    <n v="31.494"/>
    <n v="2519.52"/>
  </r>
  <r>
    <s v="CA-2014-138380"/>
    <s v="12/22/2014"/>
    <s v="26/12/2014"/>
    <x v="3"/>
    <s v="December"/>
    <d v="2014-12-22T00:00:00"/>
    <d v="2014-12-26T00:00:00"/>
    <s v="On Date"/>
    <s v="YanaSorensen"/>
    <s v="United States"/>
    <s v="Oakland"/>
    <s v="California"/>
    <s v="Storage"/>
    <s v="Letter Size Cart"/>
    <n v="101.43059999999998"/>
    <n v="1000.02"/>
    <n v="7"/>
    <n v="290.00580000000002"/>
    <n v="23200.464"/>
  </r>
  <r>
    <s v="CA-2014-108560"/>
    <s v="07/09/2014"/>
    <s v="16/07/2014"/>
    <x v="3"/>
    <s v="July"/>
    <d v="2014-07-09T00:00:00"/>
    <d v="2014-07-16T00:00:00"/>
    <s v="Delay"/>
    <s v="JennaCaffey"/>
    <s v="United States"/>
    <s v="Kent"/>
    <s v="Washington"/>
    <s v="Furnishings"/>
    <s v="GE 48&quot; Fluorescent Tube, Cool White Energy Saver, 34 Watts, 30/Box"/>
    <n v="49.615000000000002"/>
    <n v="198.46"/>
    <n v="2"/>
    <n v="99.23"/>
    <n v="7938.4000000000005"/>
  </r>
  <r>
    <s v="CA-2014-108560"/>
    <s v="07/09/2014"/>
    <s v="16/07/2014"/>
    <x v="3"/>
    <s v="July"/>
    <d v="2014-07-09T00:00:00"/>
    <d v="2014-07-16T00:00:00"/>
    <s v="Delay"/>
    <s v="JennaCaffey"/>
    <s v="United States"/>
    <s v="Kent"/>
    <s v="Washington"/>
    <s v="Labels"/>
    <s v="Dot Matrix Printer Tape Reel Labels, White, 5000/Box"/>
    <n v="50.138100000000001"/>
    <n v="786.48"/>
    <n v="8"/>
    <n v="385.37520000000001"/>
    <n v="30830.016"/>
  </r>
  <r>
    <s v="CA-2014-108560"/>
    <s v="07/09/2014"/>
    <s v="16/07/2014"/>
    <x v="3"/>
    <s v="July"/>
    <d v="2014-07-09T00:00:00"/>
    <d v="2014-07-16T00:00:00"/>
    <s v="Delay"/>
    <s v="JennaCaffey"/>
    <s v="United States"/>
    <s v="Kent"/>
    <s v="Washington"/>
    <s v="Binders"/>
    <s v="GBC White Gloss Covers, Plain Front"/>
    <n v="7.6743999999999994"/>
    <n v="23.167999999999999"/>
    <n v="2"/>
    <n v="7.8192000000000004"/>
    <n v="625.53600000000006"/>
  </r>
  <r>
    <s v="CA-2014-108560"/>
    <s v="07/09/2014"/>
    <s v="16/07/2014"/>
    <x v="3"/>
    <s v="July"/>
    <d v="2014-07-09T00:00:00"/>
    <d v="2014-07-16T00:00:00"/>
    <s v="Delay"/>
    <s v="JennaCaffey"/>
    <s v="United States"/>
    <s v="Kent"/>
    <s v="Washington"/>
    <s v="Accessories"/>
    <s v="Micro Innovations USB RF Wireless Keyboard with Mouse"/>
    <n v="19.75"/>
    <n v="50"/>
    <n v="2"/>
    <n v="10.5"/>
    <n v="840"/>
  </r>
  <r>
    <s v="CA-2012-157084"/>
    <s v="12/19/2012"/>
    <s v="24/12/2012"/>
    <x v="2"/>
    <s v="December"/>
    <d v="2012-12-19T00:00:00"/>
    <d v="2012-12-24T00:00:00"/>
    <s v="On Date"/>
    <s v="JamesGalang"/>
    <s v="United States"/>
    <s v="Los Angeles"/>
    <s v="California"/>
    <s v="Phones"/>
    <s v="ShoreTel ShorePhone IP 230 VoIP phone"/>
    <n v="118.29300000000001"/>
    <n v="675.96"/>
    <n v="5"/>
    <n v="84.495000000000005"/>
    <n v="6759.6"/>
  </r>
  <r>
    <s v="CA-2012-157084"/>
    <s v="12/19/2012"/>
    <s v="24/12/2012"/>
    <x v="2"/>
    <s v="December"/>
    <d v="2012-12-19T00:00:00"/>
    <d v="2012-12-24T00:00:00"/>
    <s v="On Date"/>
    <s v="JamesGalang"/>
    <s v="United States"/>
    <s v="Los Angeles"/>
    <s v="California"/>
    <s v="Accessories"/>
    <s v="Plantronics Savi W720 Multi-Device Wireless Headset System"/>
    <n v="236.29199999999997"/>
    <n v="1265.8499999999999"/>
    <n v="3"/>
    <n v="556.97400000000005"/>
    <n v="44557.920000000006"/>
  </r>
  <r>
    <s v="CA-2011-168984"/>
    <s v="11/26/2011"/>
    <s v="02/12/2011"/>
    <x v="1"/>
    <s v="November"/>
    <d v="2011-11-26T00:00:00"/>
    <d v="2011-12-02T00:00:00"/>
    <s v="Delay"/>
    <s v="NatalieWebber"/>
    <s v="United States"/>
    <s v="Tigard"/>
    <s v="Oregon"/>
    <s v="Paper"/>
    <s v="Xerox 2"/>
    <n v="3.3696000000000002"/>
    <n v="15.552"/>
    <n v="3"/>
    <n v="5.4432"/>
    <n v="435.45600000000002"/>
  </r>
  <r>
    <s v="CA-2011-168984"/>
    <s v="11/26/2011"/>
    <s v="02/12/2011"/>
    <x v="1"/>
    <s v="November"/>
    <d v="2011-11-26T00:00:00"/>
    <d v="2011-12-02T00:00:00"/>
    <s v="Delay"/>
    <s v="NatalieWebber"/>
    <s v="United States"/>
    <s v="Tigard"/>
    <s v="Oregon"/>
    <s v="Storage"/>
    <s v="Office Impressions Heavy Duty Welded Shelving &amp; Multimedia Storage Drawers"/>
    <n v="167.27"/>
    <n v="669.08"/>
    <n v="5"/>
    <n v="-167.27"/>
    <n v="-13381.6"/>
  </r>
  <r>
    <s v="CA-2011-168984"/>
    <s v="11/26/2011"/>
    <s v="02/12/2011"/>
    <x v="1"/>
    <s v="November"/>
    <d v="2011-11-26T00:00:00"/>
    <d v="2011-12-02T00:00:00"/>
    <s v="Delay"/>
    <s v="NatalieWebber"/>
    <s v="United States"/>
    <s v="Tigard"/>
    <s v="Oregon"/>
    <s v="Phones"/>
    <s v="Jawbone MINI JAMBOX Wireless Bluetooth Speaker"/>
    <n v="131.5008"/>
    <n v="438.33600000000001"/>
    <n v="4"/>
    <n v="-87.667199999999994"/>
    <n v="-7013.3759999999993"/>
  </r>
  <r>
    <s v="CA-2012-111829"/>
    <s v="03/19/2012"/>
    <s v="20/03/2012"/>
    <x v="2"/>
    <s v="March"/>
    <d v="2012-03-19T00:00:00"/>
    <d v="2012-03-20T00:00:00"/>
    <s v="On Date"/>
    <s v="FredHopkins"/>
    <s v="United States"/>
    <s v="Seattle"/>
    <s v="Washington"/>
    <s v="Storage"/>
    <s v="Deluxe Rollaway Locking File with Drawer"/>
    <n v="299.43360000000007"/>
    <n v="1247.6400000000001"/>
    <n v="3"/>
    <n v="349.33920000000001"/>
    <n v="27947.135999999999"/>
  </r>
  <r>
    <s v="CA-2012-111829"/>
    <s v="03/19/2012"/>
    <s v="20/03/2012"/>
    <x v="2"/>
    <s v="March"/>
    <d v="2012-03-19T00:00:00"/>
    <d v="2012-03-20T00:00:00"/>
    <s v="On Date"/>
    <s v="FredHopkins"/>
    <s v="United States"/>
    <s v="Seattle"/>
    <s v="Washington"/>
    <s v="Copiers"/>
    <s v="Canon PC940 Copier"/>
    <n v="238.49469999999994"/>
    <n v="3149.93"/>
    <n v="7"/>
    <n v="1480.4671000000001"/>
    <n v="118437.368"/>
  </r>
  <r>
    <s v="CA-2012-111829"/>
    <s v="03/19/2012"/>
    <s v="20/03/2012"/>
    <x v="2"/>
    <s v="March"/>
    <d v="2012-03-19T00:00:00"/>
    <d v="2012-03-20T00:00:00"/>
    <s v="On Date"/>
    <s v="FredHopkins"/>
    <s v="United States"/>
    <s v="Seattle"/>
    <s v="Washington"/>
    <s v="Paper"/>
    <s v="Multicolor Computer Printout Paper"/>
    <n v="54.521999999999991"/>
    <n v="209.7"/>
    <n v="2"/>
    <n v="100.65600000000001"/>
    <n v="8052.4800000000005"/>
  </r>
  <r>
    <s v="CA-2011-135699"/>
    <s v="08/29/2011"/>
    <s v="29/08/2011"/>
    <x v="1"/>
    <s v="August"/>
    <d v="2011-08-29T00:00:00"/>
    <d v="2011-08-29T00:00:00"/>
    <s v="On Date"/>
    <s v="HilaryHolden"/>
    <s v="United States"/>
    <s v="San Francisco"/>
    <s v="California"/>
    <s v="Paper"/>
    <s v="Xerox 1940"/>
    <n v="28.029600000000002"/>
    <n v="109.92"/>
    <n v="2"/>
    <n v="53.860799999999998"/>
    <n v="4308.8639999999996"/>
  </r>
  <r>
    <s v="CA-2011-135699"/>
    <s v="08/29/2011"/>
    <s v="29/08/2011"/>
    <x v="1"/>
    <s v="August"/>
    <d v="2011-08-29T00:00:00"/>
    <d v="2011-08-29T00:00:00"/>
    <s v="On Date"/>
    <s v="HilaryHolden"/>
    <s v="United States"/>
    <s v="San Francisco"/>
    <s v="California"/>
    <s v="Paper"/>
    <s v="Xerox 1986"/>
    <n v="3.4735999999999998"/>
    <n v="13.36"/>
    <n v="2"/>
    <n v="6.4127999999999998"/>
    <n v="513.024"/>
  </r>
  <r>
    <s v="US-2014-132444"/>
    <s v="11/19/2014"/>
    <s v="22/11/2014"/>
    <x v="3"/>
    <s v="November"/>
    <d v="2014-11-19T00:00:00"/>
    <d v="2014-11-22T00:00:00"/>
    <s v="On Date"/>
    <s v="ChristinaDeMoss"/>
    <s v="United States"/>
    <s v="Seattle"/>
    <s v="Washington"/>
    <s v="Storage"/>
    <s v="Eldon Portable Mobile Manager"/>
    <n v="20.644400000000001"/>
    <n v="169.68"/>
    <n v="6"/>
    <n v="45.813600000000001"/>
    <n v="3665.0880000000002"/>
  </r>
  <r>
    <s v="US-2014-132444"/>
    <s v="11/19/2014"/>
    <s v="22/11/2014"/>
    <x v="3"/>
    <s v="November"/>
    <d v="2014-11-19T00:00:00"/>
    <d v="2014-11-22T00:00:00"/>
    <s v="On Date"/>
    <s v="ChristinaDeMoss"/>
    <s v="United States"/>
    <s v="Seattle"/>
    <s v="Washington"/>
    <s v="Accessories"/>
    <s v="ImationÂ 16GB Mini TravelDrive USB 2.0Â Flash Drive"/>
    <n v="19.546700000000001"/>
    <n v="132.52000000000001"/>
    <n v="4"/>
    <n v="54.333199999999998"/>
    <n v="4346.6559999999999"/>
  </r>
  <r>
    <s v="US-2014-132444"/>
    <s v="11/19/2014"/>
    <s v="22/11/2014"/>
    <x v="3"/>
    <s v="November"/>
    <d v="2014-11-19T00:00:00"/>
    <d v="2014-11-22T00:00:00"/>
    <s v="On Date"/>
    <s v="ChristinaDeMoss"/>
    <s v="United States"/>
    <s v="Seattle"/>
    <s v="Washington"/>
    <s v="Fasteners"/>
    <s v="Binder Clips by OIC"/>
    <n v="0.76959999999999995"/>
    <n v="2.96"/>
    <n v="2"/>
    <n v="1.4208000000000001"/>
    <n v="113.664"/>
  </r>
  <r>
    <s v="US-2014-132444"/>
    <s v="11/19/2014"/>
    <s v="22/11/2014"/>
    <x v="3"/>
    <s v="November"/>
    <d v="2014-11-19T00:00:00"/>
    <d v="2014-11-22T00:00:00"/>
    <s v="On Date"/>
    <s v="ChristinaDeMoss"/>
    <s v="United States"/>
    <s v="Seattle"/>
    <s v="Washington"/>
    <s v="Binders"/>
    <s v="Wilson Jones 1&quot; Hanging DublLock Ring Binders"/>
    <n v="2.7456000000000005"/>
    <n v="8.4480000000000004"/>
    <n v="2"/>
    <n v="2.9567999999999999"/>
    <n v="236.54399999999998"/>
  </r>
  <r>
    <s v="US-2014-132444"/>
    <s v="11/19/2014"/>
    <s v="22/11/2014"/>
    <x v="3"/>
    <s v="November"/>
    <d v="2014-11-19T00:00:00"/>
    <d v="2014-11-22T00:00:00"/>
    <s v="On Date"/>
    <s v="ChristinaDeMoss"/>
    <s v="United States"/>
    <s v="Seattle"/>
    <s v="Washington"/>
    <s v="Storage"/>
    <s v="Fellowes Bankers Box Stor/Drawer Steel Plus"/>
    <n v="28.782"/>
    <n v="95.94"/>
    <n v="3"/>
    <n v="9.5939999999999994"/>
    <n v="767.52"/>
  </r>
  <r>
    <s v="CA-2014-161809"/>
    <s v="01/21/2014"/>
    <s v="27/01/2014"/>
    <x v="3"/>
    <s v="January"/>
    <d v="2014-01-21T00:00:00"/>
    <d v="2014-01-27T00:00:00"/>
    <s v="Delay"/>
    <s v="TheaHendricks"/>
    <s v="United States"/>
    <s v="Los Angeles"/>
    <s v="California"/>
    <s v="Phones"/>
    <s v="RCA Visys Integrated PBX 8-Line Router"/>
    <n v="50.242500000000007"/>
    <n v="160.77600000000001"/>
    <n v="3"/>
    <n v="10.048500000000001"/>
    <n v="803.88000000000011"/>
  </r>
  <r>
    <s v="CA-2014-127285"/>
    <s v="10/31/2014"/>
    <s v="07/11/2014"/>
    <x v="3"/>
    <s v="October"/>
    <d v="2014-10-31T00:00:00"/>
    <d v="2014-11-07T00:00:00"/>
    <s v="Delay"/>
    <s v="MichelleMoray"/>
    <s v="United States"/>
    <s v="Seattle"/>
    <s v="Washington"/>
    <s v="Binders"/>
    <s v="GBC Velobind Prepunched Cover Sets, Regency Series"/>
    <n v="20.338999999999999"/>
    <n v="88.751999999999995"/>
    <n v="3"/>
    <n v="27.734999999999999"/>
    <n v="2218.8000000000002"/>
  </r>
  <r>
    <s v="CA-2014-127285"/>
    <s v="10/31/2014"/>
    <s v="07/11/2014"/>
    <x v="3"/>
    <s v="October"/>
    <d v="2014-10-31T00:00:00"/>
    <d v="2014-11-07T00:00:00"/>
    <s v="Delay"/>
    <s v="MichelleMoray"/>
    <s v="United States"/>
    <s v="Seattle"/>
    <s v="Washington"/>
    <s v="Binders"/>
    <s v="Cardinal Slant-D Ring Binders"/>
    <n v="4.3449999999999998"/>
    <n v="13.904"/>
    <n v="2"/>
    <n v="5.2140000000000004"/>
    <n v="417.12"/>
  </r>
  <r>
    <s v="CA-2013-107615"/>
    <s v="03/23/2013"/>
    <s v="26/03/2013"/>
    <x v="0"/>
    <s v="March"/>
    <d v="2013-03-23T00:00:00"/>
    <d v="2013-03-26T00:00:00"/>
    <s v="On Date"/>
    <s v="RobertBarroso"/>
    <s v="United States"/>
    <s v="North Las Vegas"/>
    <s v="Nevada"/>
    <s v="Accessories"/>
    <s v="Logitech ClearChat Comfort/USB Headset H390"/>
    <n v="19.624299999999998"/>
    <n v="58.58"/>
    <n v="2"/>
    <n v="19.331399999999999"/>
    <n v="1546.5119999999999"/>
  </r>
  <r>
    <s v="CA-2013-122728"/>
    <s v="05/19/2013"/>
    <s v="25/05/2013"/>
    <x v="0"/>
    <s v="May"/>
    <d v="2013-05-19T00:00:00"/>
    <d v="2013-05-25T00:00:00"/>
    <s v="Delay"/>
    <s v="EricBarreto"/>
    <s v="United States"/>
    <s v="San Francisco"/>
    <s v="California"/>
    <s v="Storage"/>
    <s v="Home/Office Personal File Carts"/>
    <n v="26.07"/>
    <n v="104.28"/>
    <n v="3"/>
    <n v="26.07"/>
    <n v="2085.6"/>
  </r>
  <r>
    <s v="CA-2013-122728"/>
    <s v="05/19/2013"/>
    <s v="25/05/2013"/>
    <x v="0"/>
    <s v="May"/>
    <d v="2013-05-19T00:00:00"/>
    <d v="2013-05-25T00:00:00"/>
    <s v="Delay"/>
    <s v="EricBarreto"/>
    <s v="United States"/>
    <s v="San Francisco"/>
    <s v="California"/>
    <s v="Paper"/>
    <s v="Universal Premium White Copier/Laser Paper (20Lb. and 87 Bright)"/>
    <n v="3.0498000000000007"/>
    <n v="17.940000000000001"/>
    <n v="3"/>
    <n v="8.7905999999999995"/>
    <n v="703.24799999999993"/>
  </r>
  <r>
    <s v="US-2013-101497"/>
    <s v="09/30/2013"/>
    <s v="02/10/2013"/>
    <x v="0"/>
    <s v="September"/>
    <d v="2013-09-30T00:00:00"/>
    <d v="2013-10-02T00:00:00"/>
    <s v="On Date"/>
    <s v="PamelaStobb"/>
    <s v="United States"/>
    <s v="Los Angeles"/>
    <s v="California"/>
    <s v="Paper"/>
    <s v="Xerox 1887"/>
    <n v="9.8643999999999981"/>
    <n v="18.97"/>
    <n v="1"/>
    <n v="9.1056000000000008"/>
    <n v="728.44800000000009"/>
  </r>
  <r>
    <s v="CA-2013-147585"/>
    <s v="11/08/2013"/>
    <s v="13/11/2013"/>
    <x v="0"/>
    <s v="November"/>
    <d v="2013-11-08T00:00:00"/>
    <d v="2013-11-13T00:00:00"/>
    <s v="On Date"/>
    <s v="ClaudiaBergmann"/>
    <s v="United States"/>
    <s v="San Francisco"/>
    <s v="California"/>
    <s v="Furnishings"/>
    <s v="C-Line Magnetic Cubicle Keepers, Clear Polypropylene"/>
    <n v="2.8652000000000002"/>
    <n v="14.82"/>
    <n v="3"/>
    <n v="6.2244000000000002"/>
    <n v="497.952"/>
  </r>
  <r>
    <s v="CA-2012-148376"/>
    <s v="12/27/2012"/>
    <s v="31/12/2012"/>
    <x v="2"/>
    <s v="December"/>
    <d v="2012-12-27T00:00:00"/>
    <d v="2012-12-31T00:00:00"/>
    <s v="On Date"/>
    <s v="ArthurGainer"/>
    <s v="United States"/>
    <s v="Los Angeles"/>
    <s v="California"/>
    <s v="Appliances"/>
    <s v="Belkin F9G930V10-GRY 9 Outlet Surge"/>
    <n v="37.970799999999997"/>
    <n v="106.96"/>
    <n v="2"/>
    <n v="31.0184"/>
    <n v="2481.4719999999998"/>
  </r>
  <r>
    <s v="CA-2012-148376"/>
    <s v="12/27/2012"/>
    <s v="31/12/2012"/>
    <x v="2"/>
    <s v="December"/>
    <d v="2012-12-27T00:00:00"/>
    <d v="2012-12-31T00:00:00"/>
    <s v="On Date"/>
    <s v="ArthurGainer"/>
    <s v="United States"/>
    <s v="Los Angeles"/>
    <s v="California"/>
    <s v="Labels"/>
    <s v="Avery 497"/>
    <n v="1.6015999999999995"/>
    <n v="21.56"/>
    <n v="7"/>
    <n v="10.348800000000001"/>
    <n v="827.904"/>
  </r>
  <r>
    <s v="CA-2011-135657"/>
    <s v="06/03/2011"/>
    <s v="07/06/2011"/>
    <x v="1"/>
    <s v="June"/>
    <d v="2011-06-03T00:00:00"/>
    <d v="2011-06-07T00:00:00"/>
    <s v="On Date"/>
    <s v="StevenCartwright"/>
    <s v="United States"/>
    <s v="Seattle"/>
    <s v="Washington"/>
    <s v="Tables"/>
    <s v="KI Adjustable-Height Table"/>
    <n v="67.064400000000006"/>
    <n v="515.88"/>
    <n v="6"/>
    <n v="113.4936"/>
    <n v="9079.4879999999994"/>
  </r>
  <r>
    <s v="CA-2011-139857"/>
    <s v="02/03/2011"/>
    <s v="07/02/2011"/>
    <x v="1"/>
    <s v="February"/>
    <d v="2011-02-03T00:00:00"/>
    <d v="2011-02-07T00:00:00"/>
    <s v="On Date"/>
    <s v="CynthiaDelaney"/>
    <s v="United States"/>
    <s v="San Diego"/>
    <s v="California"/>
    <s v="Fasteners"/>
    <s v="Staples"/>
    <n v="1.3090999999999997"/>
    <n v="12.35"/>
    <n v="5"/>
    <n v="5.8045"/>
    <n v="464.36"/>
  </r>
  <r>
    <s v="CA-2013-106306"/>
    <s v="03/09/2013"/>
    <s v="09/03/2013"/>
    <x v="0"/>
    <s v="March"/>
    <d v="2013-03-09T00:00:00"/>
    <d v="2013-03-09T00:00:00"/>
    <s v="On Date"/>
    <s v="PatrickGardner"/>
    <s v="United States"/>
    <s v="Glendale"/>
    <s v="Arizona"/>
    <s v="Binders"/>
    <s v="GBC Standard Recycled Report Covers, Clear Plastic Sheets"/>
    <n v="5.6055999999999999"/>
    <n v="9.702"/>
    <n v="3"/>
    <n v="-7.1147999999999998"/>
    <n v="-569.18399999999997"/>
  </r>
  <r>
    <s v="CA-2014-123491"/>
    <s v="10/31/2014"/>
    <s v="06/11/2014"/>
    <x v="3"/>
    <s v="October"/>
    <d v="2014-10-31T00:00:00"/>
    <d v="2014-11-06T00:00:00"/>
    <s v="Delay"/>
    <s v="JamieKunitz"/>
    <s v="United States"/>
    <s v="San Francisco"/>
    <s v="California"/>
    <s v="Labels"/>
    <s v="Avery 500"/>
    <n v="3.8742999999999994"/>
    <n v="43.86"/>
    <n v="6"/>
    <n v="20.6142"/>
    <n v="1649.136"/>
  </r>
  <r>
    <s v="CA-2014-123491"/>
    <s v="10/31/2014"/>
    <s v="06/11/2014"/>
    <x v="3"/>
    <s v="October"/>
    <d v="2014-10-31T00:00:00"/>
    <d v="2014-11-06T00:00:00"/>
    <s v="Delay"/>
    <s v="JamieKunitz"/>
    <s v="United States"/>
    <s v="San Francisco"/>
    <s v="California"/>
    <s v="Phones"/>
    <s v="Geemarc AmpliPOWER60"/>
    <n v="65.887999999999991"/>
    <n v="148.47999999999999"/>
    <n v="2"/>
    <n v="16.704000000000001"/>
    <n v="1336.3200000000002"/>
  </r>
  <r>
    <s v="CA-2014-123491"/>
    <s v="10/31/2014"/>
    <s v="06/11/2014"/>
    <x v="3"/>
    <s v="October"/>
    <d v="2014-10-31T00:00:00"/>
    <d v="2014-11-06T00:00:00"/>
    <s v="Delay"/>
    <s v="JamieKunitz"/>
    <s v="United States"/>
    <s v="San Francisco"/>
    <s v="California"/>
    <s v="Paper"/>
    <s v="&quot;While you Were Out&quot; Message Book, One Form per Page"/>
    <n v="1.855"/>
    <n v="7.42"/>
    <n v="2"/>
    <n v="3.71"/>
    <n v="296.8"/>
  </r>
  <r>
    <s v="CA-2014-123491"/>
    <s v="10/31/2014"/>
    <s v="06/11/2014"/>
    <x v="3"/>
    <s v="October"/>
    <d v="2014-10-31T00:00:00"/>
    <d v="2014-11-06T00:00:00"/>
    <s v="Delay"/>
    <s v="JamieKunitz"/>
    <s v="United States"/>
    <s v="San Francisco"/>
    <s v="California"/>
    <s v="Chairs"/>
    <s v="Global Leather Task Chair, Black"/>
    <n v="72.891900000000007"/>
    <n v="71.992000000000004"/>
    <n v="1"/>
    <n v="-0.89990000000000003"/>
    <n v="-71.992000000000004"/>
  </r>
  <r>
    <s v="CA-2014-123491"/>
    <s v="10/31/2014"/>
    <s v="06/11/2014"/>
    <x v="3"/>
    <s v="October"/>
    <d v="2014-10-31T00:00:00"/>
    <d v="2014-11-06T00:00:00"/>
    <s v="Delay"/>
    <s v="JamieKunitz"/>
    <s v="United States"/>
    <s v="San Francisco"/>
    <s v="California"/>
    <s v="Art"/>
    <s v="4009 Highlighters by Sanford"/>
    <n v="2.6665999999999994"/>
    <n v="19.899999999999999"/>
    <n v="5"/>
    <n v="6.5670000000000002"/>
    <n v="525.36"/>
  </r>
  <r>
    <s v="CA-2014-123491"/>
    <s v="10/31/2014"/>
    <s v="06/11/2014"/>
    <x v="3"/>
    <s v="October"/>
    <d v="2014-10-31T00:00:00"/>
    <d v="2014-11-06T00:00:00"/>
    <s v="Delay"/>
    <s v="JamieKunitz"/>
    <s v="United States"/>
    <s v="San Francisco"/>
    <s v="California"/>
    <s v="Appliances"/>
    <s v="Acco 7-Outlet Masterpiece Power Center, Wihtout Fax/Phone Line Protection"/>
    <n v="85.105999999999995"/>
    <n v="1702.12"/>
    <n v="14"/>
    <n v="510.63600000000002"/>
    <n v="40850.880000000005"/>
  </r>
  <r>
    <s v="CA-2014-104003"/>
    <s v="10/08/2014"/>
    <s v="14/10/2014"/>
    <x v="3"/>
    <s v="October"/>
    <d v="2014-10-08T00:00:00"/>
    <d v="2014-10-14T00:00:00"/>
    <s v="Delay"/>
    <s v="DebraCatini"/>
    <s v="United States"/>
    <s v="San Francisco"/>
    <s v="California"/>
    <s v="Bookcases"/>
    <s v="O'Sullivan Manor Hill 2-Door Library in Brianna Oak"/>
    <n v="161.07220000000001"/>
    <n v="307.666"/>
    <n v="2"/>
    <n v="-14.478400000000001"/>
    <n v="-1158.2719999999999"/>
  </r>
  <r>
    <s v="CA-2012-130204"/>
    <s v="09/03/2012"/>
    <s v="09/09/2012"/>
    <x v="2"/>
    <s v="September"/>
    <d v="2012-09-03T00:00:00"/>
    <d v="2012-09-09T00:00:00"/>
    <s v="Delay"/>
    <s v="DavidBremer"/>
    <s v="United States"/>
    <s v="San Francisco"/>
    <s v="California"/>
    <s v="Storage"/>
    <s v="Sterilite Officeware Hinged File Box"/>
    <n v="7.6504000000000012"/>
    <n v="31.44"/>
    <n v="3"/>
    <n v="8.4887999999999995"/>
    <n v="679.10399999999993"/>
  </r>
  <r>
    <s v="CA-2012-130204"/>
    <s v="09/03/2012"/>
    <s v="09/09/2012"/>
    <x v="2"/>
    <s v="September"/>
    <d v="2012-09-03T00:00:00"/>
    <d v="2012-09-09T00:00:00"/>
    <s v="Delay"/>
    <s v="DavidBremer"/>
    <s v="United States"/>
    <s v="San Francisco"/>
    <s v="California"/>
    <s v="Accessories"/>
    <s v="Kingston Digital DataTraveler 16GB USB 2.0"/>
    <n v="7.2494999999999994"/>
    <n v="17.899999999999999"/>
    <n v="2"/>
    <n v="3.4009999999999998"/>
    <n v="272.08"/>
  </r>
  <r>
    <s v="CA-2012-130204"/>
    <s v="09/03/2012"/>
    <s v="09/09/2012"/>
    <x v="2"/>
    <s v="September"/>
    <d v="2012-09-03T00:00:00"/>
    <d v="2012-09-09T00:00:00"/>
    <s v="Delay"/>
    <s v="DavidBremer"/>
    <s v="United States"/>
    <s v="San Francisco"/>
    <s v="California"/>
    <s v="Accessories"/>
    <s v="TRENDnet 56K USB 2.0 Phone, Internet and Fax Modem"/>
    <n v="16.569599999999998"/>
    <n v="129.44999999999999"/>
    <n v="5"/>
    <n v="46.601999999999997"/>
    <n v="3728.16"/>
  </r>
  <r>
    <s v="CA-2011-110527"/>
    <s v="08/09/2011"/>
    <s v="16/08/2011"/>
    <x v="1"/>
    <s v="August"/>
    <d v="2011-08-09T00:00:00"/>
    <d v="2011-08-16T00:00:00"/>
    <s v="Delay"/>
    <s v="EmilyDucich"/>
    <s v="United States"/>
    <s v="San Diego"/>
    <s v="California"/>
    <s v="Labels"/>
    <s v="Avery 494"/>
    <n v="1.4094"/>
    <n v="20.88"/>
    <n v="8"/>
    <n v="9.6047999999999991"/>
    <n v="768.3839999999999"/>
  </r>
  <r>
    <s v="CA-2014-168837"/>
    <s v="10/15/2014"/>
    <s v="18/10/2014"/>
    <x v="3"/>
    <s v="October"/>
    <d v="2014-10-15T00:00:00"/>
    <d v="2014-10-18T00:00:00"/>
    <s v="On Date"/>
    <s v="JoniWasserman"/>
    <s v="United States"/>
    <s v="Oakland"/>
    <s v="California"/>
    <s v="Furnishings"/>
    <s v="C-Line Cubicle Keepers Polyproplyene Holder With Velcro Backings"/>
    <n v="2.8853000000000004"/>
    <n v="9.4600000000000009"/>
    <n v="2"/>
    <n v="3.6894"/>
    <n v="295.15199999999999"/>
  </r>
  <r>
    <s v="CA-2014-116715"/>
    <s v="12/03/2014"/>
    <s v="06/12/2014"/>
    <x v="3"/>
    <s v="December"/>
    <d v="2014-12-03T00:00:00"/>
    <d v="2014-12-06T00:00:00"/>
    <s v="On Date"/>
    <s v="VictoriaWilson"/>
    <s v="United States"/>
    <s v="San Francisco"/>
    <s v="California"/>
    <s v="Storage"/>
    <s v="Fellowes Mobile File Cart, Black"/>
    <n v="45.391400000000004"/>
    <n v="559.62"/>
    <n v="9"/>
    <n v="151.09739999999999"/>
    <n v="12087.791999999999"/>
  </r>
  <r>
    <s v="CA-2014-116715"/>
    <s v="12/03/2014"/>
    <s v="06/12/2014"/>
    <x v="3"/>
    <s v="December"/>
    <d v="2014-12-03T00:00:00"/>
    <d v="2014-12-06T00:00:00"/>
    <s v="On Date"/>
    <s v="VictoriaWilson"/>
    <s v="United States"/>
    <s v="San Francisco"/>
    <s v="California"/>
    <s v="Paper"/>
    <s v="Xerox 1940"/>
    <n v="28.029600000000002"/>
    <n v="109.92"/>
    <n v="2"/>
    <n v="53.860799999999998"/>
    <n v="4308.8639999999996"/>
  </r>
  <r>
    <s v="CA-2014-116715"/>
    <s v="12/03/2014"/>
    <s v="06/12/2014"/>
    <x v="3"/>
    <s v="December"/>
    <d v="2014-12-03T00:00:00"/>
    <d v="2014-12-06T00:00:00"/>
    <s v="On Date"/>
    <s v="VictoriaWilson"/>
    <s v="United States"/>
    <s v="San Francisco"/>
    <s v="California"/>
    <s v="Paper"/>
    <s v="Xerox 1962"/>
    <n v="2.3540000000000001"/>
    <n v="8.56"/>
    <n v="2"/>
    <n v="3.8519999999999999"/>
    <n v="308.15999999999997"/>
  </r>
  <r>
    <s v="CA-2012-130785"/>
    <s v="09/05/2012"/>
    <s v="09/09/2012"/>
    <x v="2"/>
    <s v="September"/>
    <d v="2012-09-05T00:00:00"/>
    <d v="2012-09-09T00:00:00"/>
    <s v="On Date"/>
    <s v="ArthurGainer"/>
    <s v="United States"/>
    <s v="San Diego"/>
    <s v="California"/>
    <s v="Bookcases"/>
    <s v="Sauder Camden County Barrister Bookcase, Planked Cherry Finish"/>
    <n v="104.0428"/>
    <n v="411.33199999999999"/>
    <n v="4"/>
    <n v="-4.8391999999999999"/>
    <n v="-387.13599999999997"/>
  </r>
  <r>
    <s v="CA-2012-130785"/>
    <s v="09/05/2012"/>
    <s v="09/09/2012"/>
    <x v="2"/>
    <s v="September"/>
    <d v="2012-09-05T00:00:00"/>
    <d v="2012-09-09T00:00:00"/>
    <s v="On Date"/>
    <s v="ArthurGainer"/>
    <s v="United States"/>
    <s v="San Diego"/>
    <s v="California"/>
    <s v="Binders"/>
    <s v="DXL Angle-View Binders with Locking Rings, Black"/>
    <n v="3.1746999999999996"/>
    <n v="28.751999999999999"/>
    <n v="6"/>
    <n v="9.7037999999999993"/>
    <n v="776.30399999999997"/>
  </r>
  <r>
    <s v="CA-2012-130785"/>
    <s v="09/05/2012"/>
    <s v="09/09/2012"/>
    <x v="2"/>
    <s v="September"/>
    <d v="2012-09-05T00:00:00"/>
    <d v="2012-09-09T00:00:00"/>
    <s v="On Date"/>
    <s v="ArthurGainer"/>
    <s v="United States"/>
    <s v="San Diego"/>
    <s v="California"/>
    <s v="Bookcases"/>
    <s v="Sauder Camden County Collection Libraries, Planked Cherry Finish"/>
    <n v="104.6318"/>
    <n v="293.19900000000001"/>
    <n v="3"/>
    <n v="-20.696400000000001"/>
    <n v="-1655.712"/>
  </r>
  <r>
    <s v="CA-2012-105347"/>
    <s v="11/24/2012"/>
    <s v="28/11/2012"/>
    <x v="2"/>
    <s v="November"/>
    <d v="2012-11-24T00:00:00"/>
    <d v="2012-11-28T00:00:00"/>
    <s v="On Date"/>
    <s v="DarrenPowers"/>
    <s v="United States"/>
    <s v="Los Angeles"/>
    <s v="California"/>
    <s v="Paper"/>
    <s v="Xerox 1919"/>
    <n v="20.904900000000005"/>
    <n v="368.91"/>
    <n v="9"/>
    <n v="180.76589999999999"/>
    <n v="14461.271999999999"/>
  </r>
  <r>
    <s v="CA-2012-105347"/>
    <s v="11/24/2012"/>
    <s v="28/11/2012"/>
    <x v="2"/>
    <s v="November"/>
    <d v="2012-11-24T00:00:00"/>
    <d v="2012-11-28T00:00:00"/>
    <s v="On Date"/>
    <s v="DarrenPowers"/>
    <s v="United States"/>
    <s v="Los Angeles"/>
    <s v="California"/>
    <s v="Art"/>
    <s v="Prang Colored Pencils"/>
    <n v="1.617"/>
    <n v="14.7"/>
    <n v="5"/>
    <n v="6.6150000000000002"/>
    <n v="529.20000000000005"/>
  </r>
  <r>
    <s v="CA-2013-100965"/>
    <s v="07/08/2013"/>
    <s v="12/07/2013"/>
    <x v="0"/>
    <s v="July"/>
    <d v="2013-07-08T00:00:00"/>
    <d v="2013-07-12T00:00:00"/>
    <s v="On Date"/>
    <s v="RaymondMesse"/>
    <s v="United States"/>
    <s v="San Jose"/>
    <s v="California"/>
    <s v="Furnishings"/>
    <s v="Howard Miller 11-1/2&quot; Diameter Grantwood Wall Clock"/>
    <n v="28.465800000000002"/>
    <n v="215.65"/>
    <n v="5"/>
    <n v="73.320999999999998"/>
    <n v="5865.68"/>
  </r>
  <r>
    <s v="CA-2013-149461"/>
    <s v="11/14/2013"/>
    <s v="20/11/2013"/>
    <x v="0"/>
    <s v="November"/>
    <d v="2013-11-14T00:00:00"/>
    <d v="2013-11-20T00:00:00"/>
    <s v="Delay"/>
    <s v="AdrianShami"/>
    <s v="United States"/>
    <s v="Auburn"/>
    <s v="Washington"/>
    <s v="Furnishings"/>
    <s v="Eldon Image Series Desk Accessories, Burgundy"/>
    <n v="2.6751999999999998"/>
    <n v="4.18"/>
    <n v="1"/>
    <n v="1.5047999999999999"/>
    <n v="120.38399999999999"/>
  </r>
  <r>
    <s v="US-2013-116729"/>
    <s v="12/26/2013"/>
    <s v="29/12/2013"/>
    <x v="0"/>
    <s v="December"/>
    <d v="2013-12-26T00:00:00"/>
    <d v="2013-12-29T00:00:00"/>
    <s v="On Date"/>
    <s v="GraceKelly"/>
    <s v="United States"/>
    <s v="Los Angeles"/>
    <s v="California"/>
    <s v="Phones"/>
    <s v="Samsung Galaxy Note 2"/>
    <n v="331.19280000000003"/>
    <n v="2575.944"/>
    <n v="7"/>
    <n v="257.59440000000001"/>
    <n v="20607.552"/>
  </r>
  <r>
    <s v="US-2013-116729"/>
    <s v="12/26/2013"/>
    <s v="29/12/2013"/>
    <x v="0"/>
    <s v="December"/>
    <d v="2013-12-26T00:00:00"/>
    <d v="2013-12-29T00:00:00"/>
    <s v="On Date"/>
    <s v="GraceKelly"/>
    <s v="United States"/>
    <s v="Los Angeles"/>
    <s v="California"/>
    <s v="Paper"/>
    <s v="Xerox 225"/>
    <n v="3.3695999999999997"/>
    <n v="45.36"/>
    <n v="7"/>
    <n v="21.7728"/>
    <n v="1741.8240000000001"/>
  </r>
  <r>
    <s v="US-2013-116729"/>
    <s v="12/26/2013"/>
    <s v="29/12/2013"/>
    <x v="0"/>
    <s v="December"/>
    <d v="2013-12-26T00:00:00"/>
    <d v="2013-12-29T00:00:00"/>
    <s v="On Date"/>
    <s v="GraceKelly"/>
    <s v="United States"/>
    <s v="Los Angeles"/>
    <s v="California"/>
    <s v="Accessories"/>
    <s v="SanDisk Cruzer 64 GB USB Flash Drive"/>
    <n v="25.423999999999999"/>
    <n v="254.24"/>
    <n v="7"/>
    <n v="76.272000000000006"/>
    <n v="6101.76"/>
  </r>
  <r>
    <s v="CA-2012-131597"/>
    <s v="09/14/2012"/>
    <s v="18/09/2012"/>
    <x v="2"/>
    <s v="September"/>
    <d v="2012-09-14T00:00:00"/>
    <d v="2012-09-18T00:00:00"/>
    <s v="On Date"/>
    <s v="StefaniaPerrino"/>
    <s v="United States"/>
    <s v="Los Angeles"/>
    <s v="California"/>
    <s v="Tables"/>
    <s v="KI Conference Tables"/>
    <n v="59.547599999999996"/>
    <n v="170.136"/>
    <n v="3"/>
    <n v="-8.5068000000000001"/>
    <n v="-680.54399999999998"/>
  </r>
  <r>
    <s v="CA-2012-164833"/>
    <s v="06/04/2012"/>
    <s v="04/06/2012"/>
    <x v="2"/>
    <s v="June"/>
    <d v="2012-06-04T00:00:00"/>
    <d v="2012-06-04T00:00:00"/>
    <s v="On Date"/>
    <s v="LaurenLeatherbury"/>
    <s v="United States"/>
    <s v="Seattle"/>
    <s v="Washington"/>
    <s v="Labels"/>
    <s v="Avery 501"/>
    <n v="1.9557"/>
    <n v="7.38"/>
    <n v="2"/>
    <n v="3.4685999999999999"/>
    <n v="277.488"/>
  </r>
  <r>
    <s v="CA-2012-164833"/>
    <s v="06/04/2012"/>
    <s v="04/06/2012"/>
    <x v="2"/>
    <s v="June"/>
    <d v="2012-06-04T00:00:00"/>
    <d v="2012-06-04T00:00:00"/>
    <s v="On Date"/>
    <s v="LaurenLeatherbury"/>
    <s v="United States"/>
    <s v="Seattle"/>
    <s v="Washington"/>
    <s v="Art"/>
    <s v="Binney &amp; Smith Crayola Metallic Colored Pencils, 8-Color Set"/>
    <n v="3.1021000000000001"/>
    <n v="9.26"/>
    <n v="2"/>
    <n v="3.0558000000000001"/>
    <n v="244.464"/>
  </r>
  <r>
    <s v="CA-2012-125423"/>
    <s v="12/13/2012"/>
    <s v="15/12/2012"/>
    <x v="2"/>
    <s v="December"/>
    <d v="2012-12-13T00:00:00"/>
    <d v="2012-12-15T00:00:00"/>
    <s v="On Date"/>
    <s v="MattCollins"/>
    <s v="United States"/>
    <s v="Los Angeles"/>
    <s v="California"/>
    <s v="Labels"/>
    <s v="Avery 513"/>
    <n v="2.6892000000000005"/>
    <n v="9.9600000000000009"/>
    <n v="2"/>
    <n v="4.5815999999999999"/>
    <n v="366.52800000000002"/>
  </r>
  <r>
    <s v="CA-2013-167507"/>
    <s v="12/23/2013"/>
    <s v="29/12/2013"/>
    <x v="0"/>
    <s v="December"/>
    <d v="2013-12-23T00:00:00"/>
    <d v="2013-12-29T00:00:00"/>
    <s v="Delay"/>
    <s v="SueAnnReed"/>
    <s v="United States"/>
    <s v="Redmond"/>
    <s v="Oregon"/>
    <s v="Binders"/>
    <s v="Avery 3 1/2&quot; Diskette Storage Pages, 10/Pack"/>
    <n v="5.6376000000000008"/>
    <n v="31.32"/>
    <n v="10"/>
    <n v="-25.056000000000001"/>
    <n v="-2004.48"/>
  </r>
  <r>
    <s v="CA-2013-167507"/>
    <s v="12/23/2013"/>
    <s v="29/12/2013"/>
    <x v="0"/>
    <s v="December"/>
    <d v="2013-12-23T00:00:00"/>
    <d v="2013-12-29T00:00:00"/>
    <s v="Delay"/>
    <s v="SueAnnReed"/>
    <s v="United States"/>
    <s v="Redmond"/>
    <s v="Oregon"/>
    <s v="Furnishings"/>
    <s v="3M Hangers With Command Adhesive"/>
    <n v="2.1829999999999998"/>
    <n v="11.84"/>
    <n v="4"/>
    <n v="3.1080000000000001"/>
    <n v="248.64000000000001"/>
  </r>
  <r>
    <s v="CA-2013-167507"/>
    <s v="12/23/2013"/>
    <s v="29/12/2013"/>
    <x v="0"/>
    <s v="December"/>
    <d v="2013-12-23T00:00:00"/>
    <d v="2013-12-29T00:00:00"/>
    <s v="Delay"/>
    <s v="SueAnnReed"/>
    <s v="United States"/>
    <s v="Redmond"/>
    <s v="Oregon"/>
    <s v="Furnishings"/>
    <s v="Seth Thomas 14&quot; Day/Date Wall Clock"/>
    <n v="17.942399999999999"/>
    <n v="22.783999999999999"/>
    <n v="1"/>
    <n v="4.8415999999999997"/>
    <n v="387.32799999999997"/>
  </r>
  <r>
    <s v="US-2014-113852"/>
    <s v="07/30/2014"/>
    <s v="03/08/2014"/>
    <x v="3"/>
    <s v="July"/>
    <d v="2014-07-30T00:00:00"/>
    <d v="2014-08-03T00:00:00"/>
    <s v="On Date"/>
    <s v="GiuliettaWeimer"/>
    <s v="United States"/>
    <s v="Seattle"/>
    <s v="Washington"/>
    <s v="Accessories"/>
    <s v="ImationÂ 8GB Mini TravelDrive USB 2.0Â Flash Drive"/>
    <n v="26.265299999999996"/>
    <n v="90.57"/>
    <n v="3"/>
    <n v="11.774100000000001"/>
    <n v="941.92800000000011"/>
  </r>
  <r>
    <s v="CA-2014-128370"/>
    <s v="09/11/2014"/>
    <s v="11/09/2014"/>
    <x v="3"/>
    <s v="September"/>
    <d v="2014-09-11T00:00:00"/>
    <d v="2014-09-11T00:00:00"/>
    <s v="On Date"/>
    <s v="FrankHawley"/>
    <s v="United States"/>
    <s v="Los Angeles"/>
    <s v="California"/>
    <s v="Chairs"/>
    <s v="DMI Arturo Collection Mission-style Design Wood Chair"/>
    <n v="111.72519999999999"/>
    <n v="362.35199999999998"/>
    <n v="3"/>
    <n v="27.176400000000001"/>
    <n v="2174.1120000000001"/>
  </r>
  <r>
    <s v="CA-2014-128370"/>
    <s v="09/11/2014"/>
    <s v="11/09/2014"/>
    <x v="3"/>
    <s v="September"/>
    <d v="2014-09-11T00:00:00"/>
    <d v="2014-09-11T00:00:00"/>
    <s v="On Date"/>
    <s v="FrankHawley"/>
    <s v="United States"/>
    <s v="Los Angeles"/>
    <s v="California"/>
    <s v="Binders"/>
    <s v="Avery Non-Stick Binders"/>
    <n v="2.4695"/>
    <n v="7.1840000000000002"/>
    <n v="2"/>
    <n v="2.2450000000000001"/>
    <n v="179.60000000000002"/>
  </r>
  <r>
    <s v="CA-2011-114643"/>
    <s v="06/13/2011"/>
    <s v="17/06/2011"/>
    <x v="1"/>
    <s v="June"/>
    <d v="2011-06-13T00:00:00"/>
    <d v="2011-06-17T00:00:00"/>
    <s v="On Date"/>
    <s v="FiliaMcAdams"/>
    <s v="United States"/>
    <s v="Los Angeles"/>
    <s v="California"/>
    <s v="Art"/>
    <s v="Staples"/>
    <n v="3.2427999999999999"/>
    <n v="14.52"/>
    <n v="3"/>
    <n v="4.7915999999999999"/>
    <n v="383.32799999999997"/>
  </r>
  <r>
    <s v="US-2013-100839"/>
    <s v="10/14/2013"/>
    <s v="18/10/2013"/>
    <x v="0"/>
    <s v="October"/>
    <d v="2013-10-14T00:00:00"/>
    <d v="2013-10-18T00:00:00"/>
    <s v="On Date"/>
    <s v="NoahChilds"/>
    <s v="United States"/>
    <s v="Aurora"/>
    <s v="Colorado"/>
    <s v="Tables"/>
    <s v="Hon 5100 Series Wood Tables"/>
    <n v="238.6036"/>
    <n v="727.45"/>
    <n v="5"/>
    <n v="-465.56799999999998"/>
    <n v="-37245.440000000002"/>
  </r>
  <r>
    <s v="US-2013-100839"/>
    <s v="10/14/2013"/>
    <s v="18/10/2013"/>
    <x v="0"/>
    <s v="October"/>
    <d v="2013-10-14T00:00:00"/>
    <d v="2013-10-18T00:00:00"/>
    <s v="On Date"/>
    <s v="NoahChilds"/>
    <s v="United States"/>
    <s v="Aurora"/>
    <s v="Colorado"/>
    <s v="Furnishings"/>
    <s v="Executive Impressions 8-1/2&quot; Career Panel/Partition Cubicle Clock"/>
    <n v="6.8639999999999999"/>
    <n v="24.96"/>
    <n v="3"/>
    <n v="4.3680000000000003"/>
    <n v="349.44000000000005"/>
  </r>
  <r>
    <s v="CA-2014-118857"/>
    <s v="04/16/2014"/>
    <s v="19/04/2014"/>
    <x v="3"/>
    <s v="April"/>
    <d v="2014-04-16T00:00:00"/>
    <d v="2014-04-19T00:00:00"/>
    <s v="On Date"/>
    <s v="AdamHart"/>
    <s v="United States"/>
    <s v="Henderson"/>
    <s v="Nevada"/>
    <s v="Furnishings"/>
    <s v="Howard Miller 12&quot; Round Wall Clock"/>
    <n v="25.145600000000002"/>
    <n v="196.45"/>
    <n v="5"/>
    <n v="70.721999999999994"/>
    <n v="5657.7599999999993"/>
  </r>
  <r>
    <s v="CA-2013-148201"/>
    <s v="08/27/2013"/>
    <s v="30/08/2013"/>
    <x v="0"/>
    <s v="August"/>
    <d v="2013-08-27T00:00:00"/>
    <d v="2013-08-30T00:00:00"/>
    <s v="On Date"/>
    <s v="CharlesCrestani"/>
    <s v="United States"/>
    <s v="Seattle"/>
    <s v="Washington"/>
    <s v="Paper"/>
    <s v="Xerox 1931"/>
    <n v="3.3696000000000006"/>
    <n v="6.48"/>
    <n v="1"/>
    <n v="3.1103999999999998"/>
    <n v="248.83199999999999"/>
  </r>
  <r>
    <s v="CA-2011-116932"/>
    <s v="07/21/2011"/>
    <s v="25/07/2011"/>
    <x v="1"/>
    <s v="July"/>
    <d v="2011-07-21T00:00:00"/>
    <d v="2011-07-25T00:00:00"/>
    <s v="On Date"/>
    <s v="MichelleEllison"/>
    <s v="United States"/>
    <s v="San Francisco"/>
    <s v="California"/>
    <s v="Art"/>
    <s v="Newell 334"/>
    <n v="14.6816"/>
    <n v="99.2"/>
    <n v="5"/>
    <n v="25.792000000000002"/>
    <n v="2063.36"/>
  </r>
  <r>
    <s v="CA-2011-116932"/>
    <s v="07/21/2011"/>
    <s v="25/07/2011"/>
    <x v="1"/>
    <s v="July"/>
    <d v="2011-07-21T00:00:00"/>
    <d v="2011-07-25T00:00:00"/>
    <s v="On Date"/>
    <s v="MichelleEllison"/>
    <s v="United States"/>
    <s v="San Francisco"/>
    <s v="California"/>
    <s v="Chairs"/>
    <s v="Global Troy Executive Leather Low-Back Tilter"/>
    <n v="375.73500000000001"/>
    <n v="801.56799999999998"/>
    <n v="2"/>
    <n v="50.097999999999999"/>
    <n v="4007.84"/>
  </r>
  <r>
    <s v="CA-2011-116932"/>
    <s v="07/21/2011"/>
    <s v="25/07/2011"/>
    <x v="1"/>
    <s v="July"/>
    <d v="2011-07-21T00:00:00"/>
    <d v="2011-07-25T00:00:00"/>
    <s v="On Date"/>
    <s v="MichelleEllison"/>
    <s v="United States"/>
    <s v="San Francisco"/>
    <s v="California"/>
    <s v="Tables"/>
    <s v="Hon 30&quot; x 60&quot; Table with Locking Drawer"/>
    <n v="245.56320000000002"/>
    <n v="272.84800000000001"/>
    <n v="1"/>
    <n v="27.284800000000001"/>
    <n v="2182.7840000000001"/>
  </r>
  <r>
    <s v="CA-2014-142888"/>
    <s v="11/22/2014"/>
    <s v="26/11/2014"/>
    <x v="3"/>
    <s v="November"/>
    <d v="2014-11-22T00:00:00"/>
    <d v="2014-11-26T00:00:00"/>
    <s v="On Date"/>
    <s v="BenjaminPatterson"/>
    <s v="United States"/>
    <s v="Spokane"/>
    <s v="Washington"/>
    <s v="Tables"/>
    <s v="Safco Drafting Table"/>
    <n v="50.395800000000008"/>
    <n v="70.98"/>
    <n v="1"/>
    <n v="20.584199999999999"/>
    <n v="1646.7359999999999"/>
  </r>
  <r>
    <s v="CA-2014-118885"/>
    <s v="12/30/2014"/>
    <s v="03/01/2015"/>
    <x v="4"/>
    <s v="December"/>
    <d v="2014-12-30T00:00:00"/>
    <d v="2015-01-03T00:00:00"/>
    <s v="On Date"/>
    <s v="JamesGalang"/>
    <s v="United States"/>
    <s v="Los Angeles"/>
    <s v="California"/>
    <s v="Chairs"/>
    <s v="Global High-Back Leather Tilter, Burgundy"/>
    <n v="109.4611"/>
    <n v="393.56799999999998"/>
    <n v="4"/>
    <n v="-44.276400000000002"/>
    <n v="-3542.1120000000001"/>
  </r>
  <r>
    <s v="CA-2014-118885"/>
    <s v="12/30/2014"/>
    <s v="03/01/2015"/>
    <x v="4"/>
    <s v="December"/>
    <d v="2014-12-30T00:00:00"/>
    <d v="2015-01-03T00:00:00"/>
    <s v="On Date"/>
    <s v="JamesGalang"/>
    <s v="United States"/>
    <s v="Los Angeles"/>
    <s v="California"/>
    <s v="Phones"/>
    <s v="Adtran 1202752G1"/>
    <n v="93.232599999999991"/>
    <n v="302.37599999999998"/>
    <n v="3"/>
    <n v="22.6782"/>
    <n v="1814.2560000000001"/>
  </r>
  <r>
    <s v="CA-2013-147578"/>
    <s v="04/23/2013"/>
    <s v="27/04/2013"/>
    <x v="0"/>
    <s v="April"/>
    <d v="2013-04-23T00:00:00"/>
    <d v="2013-04-27T00:00:00"/>
    <s v="On Date"/>
    <s v="PaulGonzalez"/>
    <s v="United States"/>
    <s v="San Francisco"/>
    <s v="California"/>
    <s v="Furnishings"/>
    <s v="Ultra Door Pull Handle"/>
    <n v="7.0483999999999991"/>
    <n v="31.56"/>
    <n v="3"/>
    <n v="10.4148"/>
    <n v="833.18399999999997"/>
  </r>
  <r>
    <s v="CA-2011-157623"/>
    <s v="03/14/2011"/>
    <s v="18/03/2011"/>
    <x v="1"/>
    <s v="March"/>
    <d v="2011-03-14T00:00:00"/>
    <d v="2011-03-18T00:00:00"/>
    <s v="On Date"/>
    <s v="DeanKatz"/>
    <s v="United States"/>
    <s v="Huntington Beach"/>
    <s v="California"/>
    <s v="Paper"/>
    <s v="Xerox 1972"/>
    <n v="2.9040000000000004"/>
    <n v="10.56"/>
    <n v="2"/>
    <n v="4.7519999999999998"/>
    <n v="380.15999999999997"/>
  </r>
  <r>
    <s v="CA-2011-157623"/>
    <s v="03/14/2011"/>
    <s v="18/03/2011"/>
    <x v="1"/>
    <s v="March"/>
    <d v="2011-03-14T00:00:00"/>
    <d v="2011-03-18T00:00:00"/>
    <s v="On Date"/>
    <s v="DeanKatz"/>
    <s v="United States"/>
    <s v="Huntington Beach"/>
    <s v="California"/>
    <s v="Art"/>
    <s v="Avery Hi-Liter Fluorescent Desk Style Markers"/>
    <n v="2.1294"/>
    <n v="3.38"/>
    <n v="1"/>
    <n v="1.2505999999999999"/>
    <n v="100.048"/>
  </r>
  <r>
    <s v="CA-2013-100083"/>
    <s v="11/25/2013"/>
    <s v="30/11/2013"/>
    <x v="0"/>
    <s v="November"/>
    <d v="2013-11-25T00:00:00"/>
    <d v="2013-11-30T00:00:00"/>
    <s v="On Date"/>
    <s v="CarolDarley"/>
    <s v="United States"/>
    <s v="Medford"/>
    <s v="Oregon"/>
    <s v="Paper"/>
    <s v="IBM Multi-Purpose Copy Paper, 8 1/2 x 11&quot;, Case"/>
    <n v="17.038999999999998"/>
    <n v="24.783999999999999"/>
    <n v="1"/>
    <n v="7.7450000000000001"/>
    <n v="619.6"/>
  </r>
  <r>
    <s v="CA-2012-109197"/>
    <s v="12/31/2012"/>
    <s v="04/01/2013"/>
    <x v="0"/>
    <s v="December"/>
    <d v="2012-12-31T00:00:00"/>
    <d v="2013-01-04T00:00:00"/>
    <s v="On Date"/>
    <s v="JasO'Carroll"/>
    <s v="United States"/>
    <s v="Missoula"/>
    <s v="Montana"/>
    <s v="Binders"/>
    <s v="Ibico Hi-Tech Manual Binding System"/>
    <n v="167.74449999999999"/>
    <n v="487.98399999999998"/>
    <n v="2"/>
    <n v="152.495"/>
    <n v="12199.6"/>
  </r>
  <r>
    <s v="CA-2014-167094"/>
    <s v="10/22/2014"/>
    <s v="23/10/2014"/>
    <x v="3"/>
    <s v="October"/>
    <d v="2014-10-22T00:00:00"/>
    <d v="2014-10-23T00:00:00"/>
    <s v="On Date"/>
    <s v="DamalaKotsonis"/>
    <s v="United States"/>
    <s v="Springfield"/>
    <s v="Oregon"/>
    <s v="Paper"/>
    <s v="Xerox 218"/>
    <n v="3.3696000000000002"/>
    <n v="5.1840000000000002"/>
    <n v="1"/>
    <n v="1.8144"/>
    <n v="145.15199999999999"/>
  </r>
  <r>
    <s v="CA-2014-167094"/>
    <s v="10/22/2014"/>
    <s v="23/10/2014"/>
    <x v="3"/>
    <s v="October"/>
    <d v="2014-10-22T00:00:00"/>
    <d v="2014-10-23T00:00:00"/>
    <s v="On Date"/>
    <s v="DamalaKotsonis"/>
    <s v="United States"/>
    <s v="Springfield"/>
    <s v="Oregon"/>
    <s v="Chairs"/>
    <s v="Global Comet Stacking Armless Chair"/>
    <n v="215.316"/>
    <n v="478.48"/>
    <n v="2"/>
    <n v="47.847999999999999"/>
    <n v="3827.84"/>
  </r>
  <r>
    <s v="CA-2014-167094"/>
    <s v="10/22/2014"/>
    <s v="23/10/2014"/>
    <x v="3"/>
    <s v="October"/>
    <d v="2014-10-22T00:00:00"/>
    <d v="2014-10-23T00:00:00"/>
    <s v="On Date"/>
    <s v="DamalaKotsonis"/>
    <s v="United States"/>
    <s v="Springfield"/>
    <s v="Oregon"/>
    <s v="Accessories"/>
    <s v="Memorex Froggy Flash Drive 8 GB"/>
    <n v="10.827499999999999"/>
    <n v="28.4"/>
    <n v="2"/>
    <n v="6.7450000000000001"/>
    <n v="539.6"/>
  </r>
  <r>
    <s v="CA-2012-157959"/>
    <s v="02/03/2012"/>
    <s v="04/02/2012"/>
    <x v="2"/>
    <s v="February"/>
    <d v="2012-02-03T00:00:00"/>
    <d v="2012-02-04T00:00:00"/>
    <s v="On Date"/>
    <s v="RickWilson"/>
    <s v="United States"/>
    <s v="Los Angeles"/>
    <s v="California"/>
    <s v="Furnishings"/>
    <s v="Hand-Finished Solid Wood Document Frame"/>
    <n v="23.960999999999999"/>
    <n v="136.91999999999999"/>
    <n v="4"/>
    <n v="41.076000000000001"/>
    <n v="3286.08"/>
  </r>
  <r>
    <s v="CA-2013-105963"/>
    <s v="11/16/2013"/>
    <s v="23/11/2013"/>
    <x v="0"/>
    <s v="November"/>
    <d v="2013-11-16T00:00:00"/>
    <d v="2013-11-23T00:00:00"/>
    <s v="Delay"/>
    <s v="StewartCarmichael"/>
    <s v="United States"/>
    <s v="Los Angeles"/>
    <s v="California"/>
    <s v="Accessories"/>
    <s v="ImationÂ 16GB Mini TravelDrive USB 2.0Â Flash Drive"/>
    <n v="19.546700000000001"/>
    <n v="99.39"/>
    <n v="3"/>
    <n v="40.749899999999997"/>
    <n v="3259.9919999999997"/>
  </r>
  <r>
    <s v="CA-2014-126865"/>
    <s v="12/06/2014"/>
    <s v="08/12/2014"/>
    <x v="3"/>
    <s v="December"/>
    <d v="2014-12-06T00:00:00"/>
    <d v="2014-12-08T00:00:00"/>
    <s v="On Date"/>
    <s v="NaresjPatel"/>
    <s v="United States"/>
    <s v="San Diego"/>
    <s v="California"/>
    <s v="Paper"/>
    <s v="Xerox 1960"/>
    <n v="17.039000000000001"/>
    <n v="92.94"/>
    <n v="3"/>
    <n v="41.823"/>
    <n v="3345.84"/>
  </r>
  <r>
    <s v="CA-2014-102834"/>
    <s v="03/10/2014"/>
    <s v="14/03/2014"/>
    <x v="3"/>
    <s v="March"/>
    <d v="2014-03-10T00:00:00"/>
    <d v="2014-03-14T00:00:00"/>
    <s v="On Date"/>
    <s v="LindsayWilliams"/>
    <s v="United States"/>
    <s v="San Francisco"/>
    <s v="California"/>
    <s v="Accessories"/>
    <s v="Logitech Wireless Headset h800"/>
    <n v="64.993499999999997"/>
    <n v="199.98"/>
    <n v="2"/>
    <n v="69.992999999999995"/>
    <n v="5599.44"/>
  </r>
  <r>
    <s v="US-2013-139710"/>
    <s v="06/10/2013"/>
    <s v="16/06/2013"/>
    <x v="0"/>
    <s v="June"/>
    <d v="2013-06-10T00:00:00"/>
    <d v="2013-06-16T00:00:00"/>
    <s v="Delay"/>
    <s v="GregMatthias"/>
    <s v="United States"/>
    <s v="Los Angeles"/>
    <s v="California"/>
    <s v="Phones"/>
    <s v="Avaya 4621SW VoIP phone"/>
    <n v="52.504499999999993"/>
    <n v="177.48"/>
    <n v="3"/>
    <n v="19.9665"/>
    <n v="1597.32"/>
  </r>
  <r>
    <s v="CA-2014-121538"/>
    <s v="11/29/2014"/>
    <s v="02/12/2014"/>
    <x v="3"/>
    <s v="November"/>
    <d v="2014-11-29T00:00:00"/>
    <d v="2014-12-02T00:00:00"/>
    <s v="On Date"/>
    <s v="RickHansen"/>
    <s v="United States"/>
    <s v="Denver"/>
    <s v="Colorado"/>
    <s v="Paper"/>
    <s v="Eaton Premium Continuous-Feed Paper, 25% Cotton, Letter Size, White, 1000 Shts/Box"/>
    <n v="28.849600000000002"/>
    <n v="88.768000000000001"/>
    <n v="2"/>
    <n v="31.0688"/>
    <n v="2485.5039999999999"/>
  </r>
  <r>
    <s v="US-2014-101539"/>
    <s v="03/17/2014"/>
    <s v="19/03/2014"/>
    <x v="3"/>
    <s v="March"/>
    <d v="2014-03-17T00:00:00"/>
    <d v="2014-03-19T00:00:00"/>
    <s v="On Date"/>
    <s v="ValerieMitchum"/>
    <s v="United States"/>
    <s v="Seattle"/>
    <s v="Washington"/>
    <s v="Paper"/>
    <s v="Xerox 214"/>
    <n v="3.3696000000000006"/>
    <n v="6.48"/>
    <n v="1"/>
    <n v="3.1103999999999998"/>
    <n v="248.83199999999999"/>
  </r>
  <r>
    <s v="US-2014-101539"/>
    <s v="03/17/2014"/>
    <s v="19/03/2014"/>
    <x v="3"/>
    <s v="March"/>
    <d v="2014-03-17T00:00:00"/>
    <d v="2014-03-19T00:00:00"/>
    <s v="On Date"/>
    <s v="ValerieMitchum"/>
    <s v="United States"/>
    <s v="Seattle"/>
    <s v="Washington"/>
    <s v="Storage"/>
    <s v="Safco Commercial Shelving"/>
    <n v="44.6496"/>
    <n v="46.51"/>
    <n v="1"/>
    <n v="1.8604000000000001"/>
    <n v="148.83199999999999"/>
  </r>
  <r>
    <s v="US-2014-101539"/>
    <s v="03/17/2014"/>
    <s v="19/03/2014"/>
    <x v="3"/>
    <s v="March"/>
    <d v="2014-03-17T00:00:00"/>
    <d v="2014-03-19T00:00:00"/>
    <s v="On Date"/>
    <s v="ValerieMitchum"/>
    <s v="United States"/>
    <s v="Seattle"/>
    <s v="Washington"/>
    <s v="Phones"/>
    <s v="Mitel MiVoice 5330e IP Phone"/>
    <n v="203.49259999999998"/>
    <n v="659.976"/>
    <n v="3"/>
    <n v="49.498199999999997"/>
    <n v="3959.8559999999998"/>
  </r>
  <r>
    <s v="CA-2013-152121"/>
    <s v="11/28/2013"/>
    <s v="30/11/2013"/>
    <x v="0"/>
    <s v="November"/>
    <d v="2013-11-28T00:00:00"/>
    <d v="2013-11-30T00:00:00"/>
    <s v="On Date"/>
    <s v="CraigCarreira"/>
    <s v="United States"/>
    <s v="Scottsdale"/>
    <s v="Arizona"/>
    <s v="Phones"/>
    <s v="Motorola Moto X"/>
    <n v="248.19270000000003"/>
    <n v="271.99200000000002"/>
    <n v="1"/>
    <n v="23.799299999999999"/>
    <n v="1903.944"/>
  </r>
  <r>
    <s v="CA-2014-101245"/>
    <s v="11/28/2014"/>
    <s v="04/12/2014"/>
    <x v="3"/>
    <s v="November"/>
    <d v="2014-11-28T00:00:00"/>
    <d v="2014-12-04T00:00:00"/>
    <s v="Delay"/>
    <s v="LindsayWilliams"/>
    <s v="United States"/>
    <s v="San Francisco"/>
    <s v="California"/>
    <s v="Paper"/>
    <s v="Tops White Computer Printout Paper"/>
    <n v="25.922300000000003"/>
    <n v="244.55"/>
    <n v="5"/>
    <n v="114.9385"/>
    <n v="9195.08"/>
  </r>
  <r>
    <s v="CA-2014-101245"/>
    <s v="11/28/2014"/>
    <s v="04/12/2014"/>
    <x v="3"/>
    <s v="November"/>
    <d v="2014-11-28T00:00:00"/>
    <d v="2014-12-04T00:00:00"/>
    <s v="Delay"/>
    <s v="LindsayWilliams"/>
    <s v="United States"/>
    <s v="San Francisco"/>
    <s v="California"/>
    <s v="Accessories"/>
    <s v="Enermax Briskie RF Wireless Keyboard and Mouse Combo"/>
    <n v="13.2928"/>
    <n v="166.16"/>
    <n v="8"/>
    <n v="59.817599999999999"/>
    <n v="4785.4079999999994"/>
  </r>
  <r>
    <s v="CA-2012-141768"/>
    <s v="05/25/2012"/>
    <s v="27/05/2012"/>
    <x v="2"/>
    <s v="May"/>
    <d v="2012-05-25T00:00:00"/>
    <d v="2012-05-27T00:00:00"/>
    <s v="On Date"/>
    <s v="NoraPelletier"/>
    <s v="United States"/>
    <s v="San Francisco"/>
    <s v="California"/>
    <s v="Furnishings"/>
    <s v="Ultra Door Push Plate"/>
    <n v="3.2896999999999998"/>
    <n v="14.73"/>
    <n v="3"/>
    <n v="4.8609"/>
    <n v="388.87200000000001"/>
  </r>
  <r>
    <s v="CA-2013-112109"/>
    <s v="07/09/2013"/>
    <s v="13/07/2013"/>
    <x v="0"/>
    <s v="July"/>
    <d v="2013-07-09T00:00:00"/>
    <d v="2013-07-13T00:00:00"/>
    <s v="On Date"/>
    <s v="JoeElijah"/>
    <s v="United States"/>
    <s v="Broomfield"/>
    <s v="Colorado"/>
    <s v="Binders"/>
    <s v="GBC Twin Loop Wire Binding Elements"/>
    <n v="16.64"/>
    <n v="19.968"/>
    <n v="2"/>
    <n v="-13.311999999999999"/>
    <n v="-1064.96"/>
  </r>
  <r>
    <s v="CA-2013-112109"/>
    <s v="07/09/2013"/>
    <s v="13/07/2013"/>
    <x v="0"/>
    <s v="July"/>
    <d v="2013-07-09T00:00:00"/>
    <d v="2013-07-13T00:00:00"/>
    <s v="On Date"/>
    <s v="JoeElijah"/>
    <s v="United States"/>
    <s v="Broomfield"/>
    <s v="Colorado"/>
    <s v="Storage"/>
    <s v="Perma STOR-ALL Hanging File Box, 13 1/8&quot;W x 12 1/4&quot;D x 10 1/2&quot;H"/>
    <n v="4.9634"/>
    <n v="33.488"/>
    <n v="7"/>
    <n v="-1.2558"/>
    <n v="-100.464"/>
  </r>
  <r>
    <s v="CA-2013-112109"/>
    <s v="07/09/2013"/>
    <s v="13/07/2013"/>
    <x v="0"/>
    <s v="July"/>
    <d v="2013-07-09T00:00:00"/>
    <d v="2013-07-13T00:00:00"/>
    <s v="On Date"/>
    <s v="JoeElijah"/>
    <s v="United States"/>
    <s v="Broomfield"/>
    <s v="Colorado"/>
    <s v="Binders"/>
    <s v="Wilson Jones Active Use Binders"/>
    <n v="3.7128000000000001"/>
    <n v="8.7360000000000007"/>
    <n v="4"/>
    <n v="-6.1151999999999997"/>
    <n v="-489.21600000000001"/>
  </r>
  <r>
    <s v="CA-2013-112109"/>
    <s v="07/09/2013"/>
    <s v="13/07/2013"/>
    <x v="0"/>
    <s v="July"/>
    <d v="2013-07-09T00:00:00"/>
    <d v="2013-07-13T00:00:00"/>
    <s v="On Date"/>
    <s v="JoeElijah"/>
    <s v="United States"/>
    <s v="Broomfield"/>
    <s v="Colorado"/>
    <s v="Chairs"/>
    <s v="SAFCO Arco Folding Chair"/>
    <n v="196.102"/>
    <n v="662.88"/>
    <n v="3"/>
    <n v="74.573999999999998"/>
    <n v="5965.92"/>
  </r>
  <r>
    <s v="CA-2012-109939"/>
    <s v="05/08/2012"/>
    <s v="12/05/2012"/>
    <x v="2"/>
    <s v="May"/>
    <d v="2012-05-08T00:00:00"/>
    <d v="2012-05-12T00:00:00"/>
    <s v="On Date"/>
    <s v="AllenArmold"/>
    <s v="United States"/>
    <s v="Salem"/>
    <s v="Oregon"/>
    <s v="Art"/>
    <s v="Newell 321"/>
    <n v="2.3288000000000002"/>
    <n v="5.2480000000000002"/>
    <n v="2"/>
    <n v="0.59040000000000004"/>
    <n v="47.231999999999999"/>
  </r>
  <r>
    <s v="CA-2013-112669"/>
    <s v="04/15/2013"/>
    <s v="15/04/2013"/>
    <x v="0"/>
    <s v="April"/>
    <d v="2013-04-15T00:00:00"/>
    <d v="2013-04-15T00:00:00"/>
    <s v="On Date"/>
    <s v="KeanTakahito"/>
    <s v="United States"/>
    <s v="Glendale"/>
    <s v="Arizona"/>
    <s v="Chairs"/>
    <s v="Hon 4070 Series Pagoda Armless Upholstered Stacking Chairs"/>
    <n v="207.1283"/>
    <n v="933.53599999999994"/>
    <n v="4"/>
    <n v="105.0228"/>
    <n v="8401.8240000000005"/>
  </r>
  <r>
    <s v="CA-2013-112669"/>
    <s v="04/15/2013"/>
    <s v="15/04/2013"/>
    <x v="0"/>
    <s v="April"/>
    <d v="2013-04-15T00:00:00"/>
    <d v="2013-04-15T00:00:00"/>
    <s v="On Date"/>
    <s v="KeanTakahito"/>
    <s v="United States"/>
    <s v="Glendale"/>
    <s v="Arizona"/>
    <s v="Storage"/>
    <s v="Fellowes Personal Hanging Folder Files, Navy"/>
    <n v="9.6695999999999991"/>
    <n v="42.975999999999999"/>
    <n v="4"/>
    <n v="4.2976000000000001"/>
    <n v="343.80799999999999"/>
  </r>
  <r>
    <s v="CA-2011-164721"/>
    <s v="11/25/2011"/>
    <s v="27/11/2011"/>
    <x v="1"/>
    <s v="November"/>
    <d v="2011-11-25T00:00:00"/>
    <d v="2011-11-27T00:00:00"/>
    <s v="On Date"/>
    <s v="LaurelWorkman"/>
    <s v="United States"/>
    <s v="Brentwood"/>
    <s v="California"/>
    <s v="Appliances"/>
    <s v="Belkin F9G930V10-GRY 9 Outlet Surge"/>
    <n v="37.970799999999997"/>
    <n v="320.88"/>
    <n v="6"/>
    <n v="93.055199999999999"/>
    <n v="7444.4160000000002"/>
  </r>
  <r>
    <s v="CA-2011-164721"/>
    <s v="11/25/2011"/>
    <s v="27/11/2011"/>
    <x v="1"/>
    <s v="November"/>
    <d v="2011-11-25T00:00:00"/>
    <d v="2011-11-27T00:00:00"/>
    <s v="On Date"/>
    <s v="LaurelWorkman"/>
    <s v="United States"/>
    <s v="Brentwood"/>
    <s v="California"/>
    <s v="Furnishings"/>
    <s v="Staples"/>
    <n v="4.4576000000000002"/>
    <n v="23.88"/>
    <n v="3"/>
    <n v="10.507199999999999"/>
    <n v="840.57599999999991"/>
  </r>
  <r>
    <s v="CA-2011-164721"/>
    <s v="11/25/2011"/>
    <s v="27/11/2011"/>
    <x v="1"/>
    <s v="November"/>
    <d v="2011-11-25T00:00:00"/>
    <d v="2011-11-27T00:00:00"/>
    <s v="On Date"/>
    <s v="LaurelWorkman"/>
    <s v="United States"/>
    <s v="Brentwood"/>
    <s v="California"/>
    <s v="Paper"/>
    <s v="Wirebound Message Books, Four 2 3/4 x 5 White Forms per Page"/>
    <n v="3.6126000000000005"/>
    <n v="26.76"/>
    <n v="4"/>
    <n v="12.3096"/>
    <n v="984.76800000000003"/>
  </r>
  <r>
    <s v="CA-2014-133648"/>
    <s v="06/26/2014"/>
    <s v="03/07/2014"/>
    <x v="3"/>
    <s v="June"/>
    <d v="2014-06-26T00:00:00"/>
    <d v="2014-07-03T00:00:00"/>
    <s v="Delay"/>
    <s v="MaxLudwig"/>
    <s v="United States"/>
    <s v="Springfield"/>
    <s v="Oregon"/>
    <s v="Labels"/>
    <s v="Alphabetical Labels for Top Tab Filing"/>
    <n v="7.4000000000000012"/>
    <n v="71.040000000000006"/>
    <n v="6"/>
    <n v="26.64"/>
    <n v="2131.1999999999998"/>
  </r>
  <r>
    <s v="CA-2014-133648"/>
    <s v="06/26/2014"/>
    <s v="03/07/2014"/>
    <x v="3"/>
    <s v="June"/>
    <d v="2014-06-26T00:00:00"/>
    <d v="2014-07-03T00:00:00"/>
    <s v="Delay"/>
    <s v="MaxLudwig"/>
    <s v="United States"/>
    <s v="Springfield"/>
    <s v="Oregon"/>
    <s v="Art"/>
    <s v="Eldon Spacemaker Box, Quick-Snap Lid, Clear"/>
    <n v="2.3046000000000002"/>
    <n v="5.3440000000000003"/>
    <n v="2"/>
    <n v="0.73480000000000001"/>
    <n v="58.783999999999999"/>
  </r>
  <r>
    <s v="CA-2014-133648"/>
    <s v="06/26/2014"/>
    <s v="03/07/2014"/>
    <x v="3"/>
    <s v="June"/>
    <d v="2014-06-26T00:00:00"/>
    <d v="2014-07-03T00:00:00"/>
    <s v="Delay"/>
    <s v="MaxLudwig"/>
    <s v="United States"/>
    <s v="Springfield"/>
    <s v="Oregon"/>
    <s v="Fasteners"/>
    <s v="Plymouth Boxed Rubber Bands by Plymouth"/>
    <n v="4.4744999999999999"/>
    <n v="11.304"/>
    <n v="3"/>
    <n v="-2.1194999999999999"/>
    <n v="-169.56"/>
  </r>
  <r>
    <s v="CA-2014-166128"/>
    <s v="04/12/2014"/>
    <s v="19/04/2014"/>
    <x v="3"/>
    <s v="April"/>
    <d v="2014-04-12T00:00:00"/>
    <d v="2014-04-19T00:00:00"/>
    <s v="Delay"/>
    <s v="LukeWeiss"/>
    <s v="United States"/>
    <s v="Pasadena"/>
    <s v="California"/>
    <s v="Accessories"/>
    <s v="SanDisk Ultra 64 GB MicroSDHC Class 10 Memory Card"/>
    <n v="35.591099999999997"/>
    <n v="199.95"/>
    <n v="5"/>
    <n v="21.994499999999999"/>
    <n v="1759.56"/>
  </r>
  <r>
    <s v="CA-2014-166128"/>
    <s v="04/12/2014"/>
    <s v="19/04/2014"/>
    <x v="3"/>
    <s v="April"/>
    <d v="2014-04-12T00:00:00"/>
    <d v="2014-04-19T00:00:00"/>
    <s v="Delay"/>
    <s v="LukeWeiss"/>
    <s v="United States"/>
    <s v="Pasadena"/>
    <s v="California"/>
    <s v="Art"/>
    <s v="Dixon Ticonderoga Erasable Colored Pencil Set, 12-Color"/>
    <n v="3.9467999999999996"/>
    <n v="41.86"/>
    <n v="7"/>
    <n v="14.2324"/>
    <n v="1138.5920000000001"/>
  </r>
  <r>
    <s v="CA-2012-113110"/>
    <s v="03/19/2012"/>
    <s v="23/03/2012"/>
    <x v="2"/>
    <s v="March"/>
    <d v="2012-03-19T00:00:00"/>
    <d v="2012-03-23T00:00:00"/>
    <s v="On Date"/>
    <s v="BerenikeKampe"/>
    <s v="United States"/>
    <s v="San Bernardino"/>
    <s v="California"/>
    <s v="Binders"/>
    <s v="GBC Imprintable Covers"/>
    <n v="5.5998000000000001"/>
    <n v="17.568000000000001"/>
    <n v="2"/>
    <n v="6.3684000000000003"/>
    <n v="509.47200000000004"/>
  </r>
  <r>
    <s v="CA-2012-113110"/>
    <s v="03/19/2012"/>
    <s v="23/03/2012"/>
    <x v="2"/>
    <s v="March"/>
    <d v="2012-03-19T00:00:00"/>
    <d v="2012-03-23T00:00:00"/>
    <s v="On Date"/>
    <s v="BerenikeKampe"/>
    <s v="United States"/>
    <s v="San Bernardino"/>
    <s v="California"/>
    <s v="Labels"/>
    <s v="Self-Adhesive Address Labels for Typewriters by Universal"/>
    <n v="3.8742999999999994"/>
    <n v="14.62"/>
    <n v="2"/>
    <n v="6.8714000000000004"/>
    <n v="549.71199999999999"/>
  </r>
  <r>
    <s v="CA-2012-113110"/>
    <s v="03/19/2012"/>
    <s v="23/03/2012"/>
    <x v="2"/>
    <s v="March"/>
    <d v="2012-03-19T00:00:00"/>
    <d v="2012-03-23T00:00:00"/>
    <s v="On Date"/>
    <s v="BerenikeKampe"/>
    <s v="United States"/>
    <s v="San Bernardino"/>
    <s v="California"/>
    <s v="Supplies"/>
    <s v="Acme Elite Stainless Steel Scissors"/>
    <n v="6.1715999999999998"/>
    <n v="33.36"/>
    <n v="4"/>
    <n v="8.6736000000000004"/>
    <n v="693.88800000000003"/>
  </r>
  <r>
    <s v="CA-2012-113110"/>
    <s v="03/19/2012"/>
    <s v="23/03/2012"/>
    <x v="2"/>
    <s v="March"/>
    <d v="2012-03-19T00:00:00"/>
    <d v="2012-03-23T00:00:00"/>
    <s v="On Date"/>
    <s v="BerenikeKampe"/>
    <s v="United States"/>
    <s v="San Bernardino"/>
    <s v="California"/>
    <s v="Paper"/>
    <s v="Wirebound Message Books, 5-1/2 x 4 Forms, 2 or 4 Forms per Page"/>
    <n v="3.4119000000000002"/>
    <n v="40.14"/>
    <n v="6"/>
    <n v="19.668600000000001"/>
    <n v="1573.4880000000001"/>
  </r>
  <r>
    <s v="US-2014-111241"/>
    <s v="08/21/2014"/>
    <s v="23/08/2014"/>
    <x v="3"/>
    <s v="August"/>
    <d v="2014-08-21T00:00:00"/>
    <d v="2014-08-23T00:00:00"/>
    <s v="On Date"/>
    <s v="GeneMcClure"/>
    <s v="United States"/>
    <s v="Fresno"/>
    <s v="California"/>
    <s v="Binders"/>
    <s v="GBC Recycled Regency Composition Covers"/>
    <n v="32.281199999999998"/>
    <n v="239.12"/>
    <n v="5"/>
    <n v="77.713999999999999"/>
    <n v="6217.12"/>
  </r>
  <r>
    <s v="CA-2012-114237"/>
    <s v="03/13/2012"/>
    <s v="15/03/2012"/>
    <x v="2"/>
    <s v="March"/>
    <d v="2012-03-13T00:00:00"/>
    <d v="2012-03-15T00:00:00"/>
    <s v="On Date"/>
    <s v="MarcCrier"/>
    <s v="United States"/>
    <s v="Seattle"/>
    <s v="Washington"/>
    <s v="Bookcases"/>
    <s v="Safco Value Mate Series Steel Bookcases, Baked Enamel Finish on Steel, Gray"/>
    <n v="51.105600000000003"/>
    <n v="141.96"/>
    <n v="2"/>
    <n v="39.748800000000003"/>
    <n v="3179.9040000000005"/>
  </r>
  <r>
    <s v="CA-2013-113516"/>
    <s v="09/09/2013"/>
    <s v="11/09/2013"/>
    <x v="0"/>
    <s v="September"/>
    <d v="2013-09-09T00:00:00"/>
    <d v="2013-09-11T00:00:00"/>
    <s v="On Date"/>
    <s v="ValerieMitchum"/>
    <s v="United States"/>
    <s v="Lancaster"/>
    <s v="California"/>
    <s v="Binders"/>
    <s v="Square Ring Data Binders, Rigid 75 Pt. Covers, 11&quot; x 14-7/8&quot;"/>
    <n v="10.732800000000001"/>
    <n v="33.024000000000001"/>
    <n v="2"/>
    <n v="11.558400000000001"/>
    <n v="924.67200000000003"/>
  </r>
  <r>
    <s v="CA-2013-113516"/>
    <s v="09/09/2013"/>
    <s v="11/09/2013"/>
    <x v="0"/>
    <s v="September"/>
    <d v="2013-09-09T00:00:00"/>
    <d v="2013-09-11T00:00:00"/>
    <s v="On Date"/>
    <s v="ValerieMitchum"/>
    <s v="United States"/>
    <s v="Lancaster"/>
    <s v="California"/>
    <s v="Binders"/>
    <s v="Premium Transparent Presentation Covers by GBC"/>
    <n v="10.909599999999999"/>
    <n v="67.135999999999996"/>
    <n v="4"/>
    <n v="23.497599999999998"/>
    <n v="1879.808"/>
  </r>
  <r>
    <s v="CA-2012-119214"/>
    <s v="01/23/2012"/>
    <s v="27/01/2012"/>
    <x v="2"/>
    <s v="January"/>
    <d v="2012-01-23T00:00:00"/>
    <d v="2012-01-27T00:00:00"/>
    <s v="On Date"/>
    <s v="CarlWeiss"/>
    <s v="United States"/>
    <s v="Bozeman"/>
    <s v="Montana"/>
    <s v="Paper"/>
    <s v="Wirebound Service Call Books, 5 1/2&quot; x 4&quot;"/>
    <n v="5.0335999999999999"/>
    <n v="29.04"/>
    <n v="3"/>
    <n v="13.9392"/>
    <n v="1115.136"/>
  </r>
  <r>
    <s v="CA-2012-119214"/>
    <s v="01/23/2012"/>
    <s v="27/01/2012"/>
    <x v="2"/>
    <s v="January"/>
    <d v="2012-01-23T00:00:00"/>
    <d v="2012-01-27T00:00:00"/>
    <s v="On Date"/>
    <s v="CarlWeiss"/>
    <s v="United States"/>
    <s v="Bozeman"/>
    <s v="Montana"/>
    <s v="Labels"/>
    <s v="Avery 500"/>
    <n v="3.8742999999999994"/>
    <n v="14.62"/>
    <n v="2"/>
    <n v="6.8714000000000004"/>
    <n v="549.71199999999999"/>
  </r>
  <r>
    <s v="CA-2012-122287"/>
    <s v="06/18/2012"/>
    <s v="23/06/2012"/>
    <x v="2"/>
    <s v="June"/>
    <d v="2012-06-18T00:00:00"/>
    <d v="2012-06-23T00:00:00"/>
    <s v="On Date"/>
    <s v="SkyeNorling"/>
    <s v="United States"/>
    <s v="Peoria"/>
    <s v="Arizona"/>
    <s v="Paper"/>
    <s v="Xerox 1922"/>
    <n v="2.5397999999999996"/>
    <n v="11.952"/>
    <n v="3"/>
    <n v="4.3326000000000002"/>
    <n v="346.608"/>
  </r>
  <r>
    <s v="CA-2012-122287"/>
    <s v="06/18/2012"/>
    <s v="23/06/2012"/>
    <x v="2"/>
    <s v="June"/>
    <d v="2012-06-18T00:00:00"/>
    <d v="2012-06-23T00:00:00"/>
    <s v="On Date"/>
    <s v="SkyeNorling"/>
    <s v="United States"/>
    <s v="Peoria"/>
    <s v="Arizona"/>
    <s v="Binders"/>
    <s v="Peel &amp; Stick Add-On Corner Pockets"/>
    <n v="1.1232"/>
    <n v="4.5359999999999996"/>
    <n v="7"/>
    <n v="-3.3264"/>
    <n v="-266.11200000000002"/>
  </r>
  <r>
    <s v="CA-2012-122287"/>
    <s v="06/18/2012"/>
    <s v="23/06/2012"/>
    <x v="2"/>
    <s v="June"/>
    <d v="2012-06-18T00:00:00"/>
    <d v="2012-06-23T00:00:00"/>
    <s v="On Date"/>
    <s v="SkyeNorling"/>
    <s v="United States"/>
    <s v="Peoria"/>
    <s v="Arizona"/>
    <s v="Binders"/>
    <s v="Aluminum Screw Posts"/>
    <n v="7.6300000000000008"/>
    <n v="9.1560000000000006"/>
    <n v="2"/>
    <n v="-6.1040000000000001"/>
    <n v="-488.32"/>
  </r>
  <r>
    <s v="CA-2012-122287"/>
    <s v="06/18/2012"/>
    <s v="23/06/2012"/>
    <x v="2"/>
    <s v="June"/>
    <d v="2012-06-18T00:00:00"/>
    <d v="2012-06-23T00:00:00"/>
    <s v="On Date"/>
    <s v="SkyeNorling"/>
    <s v="United States"/>
    <s v="Peoria"/>
    <s v="Arizona"/>
    <s v="Furnishings"/>
    <s v="Flat Face Poster Frame"/>
    <n v="10.927199999999999"/>
    <n v="75.36"/>
    <n v="5"/>
    <n v="20.724"/>
    <n v="1657.92"/>
  </r>
  <r>
    <s v="CA-2012-104493"/>
    <s v="10/02/2012"/>
    <s v="08/10/2012"/>
    <x v="2"/>
    <s v="October"/>
    <d v="2012-10-02T00:00:00"/>
    <d v="2012-10-08T00:00:00"/>
    <s v="Delay"/>
    <s v="EdBraxton"/>
    <s v="United States"/>
    <s v="San Diego"/>
    <s v="California"/>
    <s v="Binders"/>
    <s v="GBC Personal VeloBind Strips"/>
    <n v="6.2295999999999996"/>
    <n v="57.503999999999998"/>
    <n v="6"/>
    <n v="20.1264"/>
    <n v="1610.1120000000001"/>
  </r>
  <r>
    <s v="CA-2011-106439"/>
    <s v="10/31/2011"/>
    <s v="04/11/2011"/>
    <x v="1"/>
    <s v="October"/>
    <d v="2011-10-31T00:00:00"/>
    <d v="2011-11-04T00:00:00"/>
    <s v="On Date"/>
    <s v="GregGuthrie"/>
    <s v="United States"/>
    <s v="Los Angeles"/>
    <s v="California"/>
    <s v="Fasteners"/>
    <s v="Staples"/>
    <n v="2.0411999999999999"/>
    <n v="11.34"/>
    <n v="3"/>
    <n v="5.2164000000000001"/>
    <n v="417.31200000000001"/>
  </r>
  <r>
    <s v="CA-2011-106439"/>
    <s v="10/31/2011"/>
    <s v="04/11/2011"/>
    <x v="1"/>
    <s v="October"/>
    <d v="2011-10-31T00:00:00"/>
    <d v="2011-11-04T00:00:00"/>
    <s v="On Date"/>
    <s v="GregGuthrie"/>
    <s v="United States"/>
    <s v="Los Angeles"/>
    <s v="California"/>
    <s v="Storage"/>
    <s v="Letter/Legal File Tote with Clear Snap-On Lid, Black Granite"/>
    <n v="11.884399999999999"/>
    <n v="80.3"/>
    <n v="5"/>
    <n v="20.878"/>
    <n v="1670.24"/>
  </r>
  <r>
    <s v="CA-2011-106439"/>
    <s v="10/31/2011"/>
    <s v="04/11/2011"/>
    <x v="1"/>
    <s v="October"/>
    <d v="2011-10-31T00:00:00"/>
    <d v="2011-11-04T00:00:00"/>
    <s v="On Date"/>
    <s v="GregGuthrie"/>
    <s v="United States"/>
    <s v="Los Angeles"/>
    <s v="California"/>
    <s v="Binders"/>
    <s v="Avery Framed View Binder, EZD Ring (Locking), Navy, 1 1/2&quot;"/>
    <n v="5.2894000000000005"/>
    <n v="15.968"/>
    <n v="2"/>
    <n v="5.3891999999999998"/>
    <n v="431.13599999999997"/>
  </r>
  <r>
    <s v="CA-2011-106439"/>
    <s v="10/31/2011"/>
    <s v="04/11/2011"/>
    <x v="1"/>
    <s v="October"/>
    <d v="2011-10-31T00:00:00"/>
    <d v="2011-11-04T00:00:00"/>
    <s v="On Date"/>
    <s v="GregGuthrie"/>
    <s v="United States"/>
    <s v="Los Angeles"/>
    <s v="California"/>
    <s v="Paper"/>
    <s v="Xerox 1952"/>
    <n v="2.6393999999999993"/>
    <n v="64.739999999999995"/>
    <n v="13"/>
    <n v="30.427800000000001"/>
    <n v="2434.2240000000002"/>
  </r>
  <r>
    <s v="CA-2011-106439"/>
    <s v="10/31/2011"/>
    <s v="04/11/2011"/>
    <x v="1"/>
    <s v="October"/>
    <d v="2011-10-31T00:00:00"/>
    <d v="2011-11-04T00:00:00"/>
    <s v="On Date"/>
    <s v="GregGuthrie"/>
    <s v="United States"/>
    <s v="Los Angeles"/>
    <s v="California"/>
    <s v="Binders"/>
    <s v="Fellowes Twister Kit, Gray/Clear, 3/pkg"/>
    <n v="4.4219999999999988"/>
    <n v="19.295999999999999"/>
    <n v="3"/>
    <n v="6.03"/>
    <n v="482.40000000000003"/>
  </r>
  <r>
    <s v="CA-2011-106439"/>
    <s v="10/31/2011"/>
    <s v="04/11/2011"/>
    <x v="1"/>
    <s v="October"/>
    <d v="2011-10-31T00:00:00"/>
    <d v="2011-11-04T00:00:00"/>
    <s v="On Date"/>
    <s v="GregGuthrie"/>
    <s v="United States"/>
    <s v="Los Angeles"/>
    <s v="California"/>
    <s v="Storage"/>
    <s v="Tennsco Regal Shelving Units"/>
    <n v="98.367699999999999"/>
    <n v="405.64"/>
    <n v="4"/>
    <n v="12.1692"/>
    <n v="973.53600000000006"/>
  </r>
  <r>
    <s v="CA-2011-106439"/>
    <s v="10/31/2011"/>
    <s v="04/11/2011"/>
    <x v="1"/>
    <s v="October"/>
    <d v="2011-10-31T00:00:00"/>
    <d v="2011-11-04T00:00:00"/>
    <s v="On Date"/>
    <s v="GregGuthrie"/>
    <s v="United States"/>
    <s v="Los Angeles"/>
    <s v="California"/>
    <s v="Chairs"/>
    <s v="Novimex Fabric Task Chair"/>
    <n v="51.832999999999998"/>
    <n v="146.352"/>
    <n v="3"/>
    <n v="-9.1470000000000002"/>
    <n v="-731.76"/>
  </r>
  <r>
    <s v="CA-2011-106439"/>
    <s v="10/31/2011"/>
    <s v="04/11/2011"/>
    <x v="1"/>
    <s v="October"/>
    <d v="2011-10-31T00:00:00"/>
    <d v="2011-11-04T00:00:00"/>
    <s v="On Date"/>
    <s v="GregGuthrie"/>
    <s v="United States"/>
    <s v="Los Angeles"/>
    <s v="California"/>
    <s v="Accessories"/>
    <s v="MaxellÂ LTO Ultrium - 800 GB"/>
    <n v="22.671899999999997"/>
    <n v="251.91"/>
    <n v="9"/>
    <n v="47.862900000000003"/>
    <n v="3829.0320000000002"/>
  </r>
  <r>
    <s v="CA-2011-106439"/>
    <s v="10/31/2011"/>
    <s v="04/11/2011"/>
    <x v="1"/>
    <s v="October"/>
    <d v="2011-10-31T00:00:00"/>
    <d v="2011-11-04T00:00:00"/>
    <s v="On Date"/>
    <s v="GregGuthrie"/>
    <s v="United States"/>
    <s v="Los Angeles"/>
    <s v="California"/>
    <s v="Art"/>
    <s v="Newell 325"/>
    <n v="2.891"/>
    <n v="12.39"/>
    <n v="3"/>
    <n v="3.7170000000000001"/>
    <n v="297.36"/>
  </r>
  <r>
    <s v="CA-2012-133452"/>
    <s v="04/13/2012"/>
    <s v="19/04/2012"/>
    <x v="2"/>
    <s v="April"/>
    <d v="2012-04-13T00:00:00"/>
    <d v="2012-04-19T00:00:00"/>
    <s v="Delay"/>
    <s v="ZuschussCarroll"/>
    <s v="United States"/>
    <s v="Pomona"/>
    <s v="California"/>
    <s v="Accessories"/>
    <s v="Plantronics Audio 478 Stereo USB Headset"/>
    <n v="32.493499999999997"/>
    <n v="199.96"/>
    <n v="4"/>
    <n v="69.986000000000004"/>
    <n v="5598.88"/>
  </r>
  <r>
    <s v="CA-2012-133452"/>
    <s v="04/13/2012"/>
    <s v="19/04/2012"/>
    <x v="2"/>
    <s v="April"/>
    <d v="2012-04-13T00:00:00"/>
    <d v="2012-04-19T00:00:00"/>
    <s v="Delay"/>
    <s v="ZuschussCarroll"/>
    <s v="United States"/>
    <s v="Pomona"/>
    <s v="California"/>
    <s v="Tables"/>
    <s v="Hon 94000 Series Round Tables"/>
    <n v="269.52379999999999"/>
    <n v="710.83199999999999"/>
    <n v="3"/>
    <n v="-97.739400000000003"/>
    <n v="-7819.152"/>
  </r>
  <r>
    <s v="US-2014-110996"/>
    <s v="11/21/2014"/>
    <s v="26/11/2014"/>
    <x v="3"/>
    <s v="November"/>
    <d v="2014-11-21T00:00:00"/>
    <d v="2014-11-26T00:00:00"/>
    <s v="On Date"/>
    <s v="KellyAndreada"/>
    <s v="United States"/>
    <s v="Ontario"/>
    <s v="California"/>
    <s v="Chairs"/>
    <s v="Novimex High-Tech Fabric Mesh Task Chair"/>
    <n v="66.011400000000009"/>
    <n v="283.92"/>
    <n v="5"/>
    <n v="-46.137"/>
    <n v="-3690.96"/>
  </r>
  <r>
    <s v="CA-2013-129693"/>
    <s v="11/27/2013"/>
    <s v="03/12/2013"/>
    <x v="0"/>
    <s v="November"/>
    <d v="2013-11-27T00:00:00"/>
    <d v="2013-12-03T00:00:00"/>
    <s v="Delay"/>
    <s v="TamaraChand"/>
    <s v="United States"/>
    <s v="Seattle"/>
    <s v="Washington"/>
    <s v="Binders"/>
    <s v="Newell 3-Hole Punched Plastic Slotted Magazine Holders for Binders"/>
    <n v="2.3764000000000003"/>
    <n v="7.3120000000000003"/>
    <n v="2"/>
    <n v="2.5592000000000001"/>
    <n v="204.73600000000002"/>
  </r>
  <r>
    <s v="CA-2014-122504"/>
    <s v="11/08/2014"/>
    <s v="13/11/2014"/>
    <x v="3"/>
    <s v="November"/>
    <d v="2014-11-08T00:00:00"/>
    <d v="2014-11-13T00:00:00"/>
    <s v="On Date"/>
    <s v="DeborahBrumfield"/>
    <s v="United States"/>
    <s v="Brentwood"/>
    <s v="California"/>
    <s v="Accessories"/>
    <s v="Anker Ultra-Slim Mini Bluetooth 3.0 Wireless Keyboard"/>
    <n v="15.392299999999999"/>
    <n v="59.97"/>
    <n v="3"/>
    <n v="13.793100000000001"/>
    <n v="1103.4480000000001"/>
  </r>
  <r>
    <s v="CA-2014-122504"/>
    <s v="11/08/2014"/>
    <s v="13/11/2014"/>
    <x v="3"/>
    <s v="November"/>
    <d v="2014-11-08T00:00:00"/>
    <d v="2014-11-13T00:00:00"/>
    <s v="On Date"/>
    <s v="DeborahBrumfield"/>
    <s v="United States"/>
    <s v="Brentwood"/>
    <s v="California"/>
    <s v="Phones"/>
    <s v="Plantronics CS 50-USB -Â headsetÂ - Convertible, Monaural"/>
    <n v="99.2727"/>
    <n v="761.54399999999998"/>
    <n v="7"/>
    <n v="66.635099999999994"/>
    <n v="5330.8079999999991"/>
  </r>
  <r>
    <s v="CA-2011-131051"/>
    <s v="12/01/2011"/>
    <s v="05/12/2011"/>
    <x v="1"/>
    <s v="December"/>
    <d v="2011-12-01T00:00:00"/>
    <d v="2011-12-05T00:00:00"/>
    <s v="On Date"/>
    <s v="TobyRitter"/>
    <s v="United States"/>
    <s v="San Francisco"/>
    <s v="California"/>
    <s v="Furnishings"/>
    <s v="Floodlight Indoor Halogen Bulbs, 1 Bulb per Pack, 60 Watts"/>
    <n v="9.8940000000000019"/>
    <n v="58.2"/>
    <n v="3"/>
    <n v="28.518000000000001"/>
    <n v="2281.44"/>
  </r>
  <r>
    <s v="CA-2012-120103"/>
    <s v="12/24/2012"/>
    <s v="29/12/2012"/>
    <x v="2"/>
    <s v="December"/>
    <d v="2012-12-24T00:00:00"/>
    <d v="2012-12-29T00:00:00"/>
    <s v="On Date"/>
    <s v="MaribethSchnelling"/>
    <s v="United States"/>
    <s v="Phoenix"/>
    <s v="Arizona"/>
    <s v="Paper"/>
    <s v="Computer Printout Paper with Letter-Trim Perforations"/>
    <n v="9.8643999999999998"/>
    <n v="106.232"/>
    <n v="7"/>
    <n v="37.181199999999997"/>
    <n v="2974.4959999999996"/>
  </r>
  <r>
    <s v="CA-2012-120103"/>
    <s v="12/24/2012"/>
    <s v="29/12/2012"/>
    <x v="2"/>
    <s v="December"/>
    <d v="2012-12-24T00:00:00"/>
    <d v="2012-12-29T00:00:00"/>
    <s v="On Date"/>
    <s v="MaribethSchnelling"/>
    <s v="United States"/>
    <s v="Phoenix"/>
    <s v="Arizona"/>
    <s v="Phones"/>
    <s v="ClearSounds CSC500 Amplified Spirit Phone Corded phone"/>
    <n v="50.392799999999994"/>
    <n v="111.98399999999999"/>
    <n v="2"/>
    <n v="11.198399999999999"/>
    <n v="895.87199999999996"/>
  </r>
  <r>
    <s v="CA-2012-120103"/>
    <s v="12/24/2012"/>
    <s v="29/12/2012"/>
    <x v="2"/>
    <s v="December"/>
    <d v="2012-12-24T00:00:00"/>
    <d v="2012-12-29T00:00:00"/>
    <s v="On Date"/>
    <s v="MaribethSchnelling"/>
    <s v="United States"/>
    <s v="Phoenix"/>
    <s v="Arizona"/>
    <s v="Furnishings"/>
    <s v="Magna Visual Magnetic Picture Hangers"/>
    <n v="2.9883999999999999"/>
    <n v="7.7119999999999997"/>
    <n v="2"/>
    <n v="1.7352000000000001"/>
    <n v="138.816"/>
  </r>
  <r>
    <s v="CA-2014-104647"/>
    <s v="02/24/2014"/>
    <s v="02/03/2014"/>
    <x v="3"/>
    <s v="February"/>
    <d v="2014-02-24T00:00:00"/>
    <d v="2014-03-02T00:00:00"/>
    <s v="Delay"/>
    <s v="ClytieKelty"/>
    <s v="United States"/>
    <s v="Los Angeles"/>
    <s v="California"/>
    <s v="Paper"/>
    <s v="Ampad Phone Message Book, Recycled, 400 Message Capacity, 5 Â¾Â” x 11Â”"/>
    <n v="3.4319999999999995"/>
    <n v="37.44"/>
    <n v="6"/>
    <n v="16.847999999999999"/>
    <n v="1347.84"/>
  </r>
  <r>
    <s v="CA-2012-139290"/>
    <s v="10/26/2012"/>
    <s v="30/10/2012"/>
    <x v="2"/>
    <s v="October"/>
    <d v="2012-10-26T00:00:00"/>
    <d v="2012-10-30T00:00:00"/>
    <s v="On Date"/>
    <s v="MaribethYedwab"/>
    <s v="United States"/>
    <s v="Rancho Cucamonga"/>
    <s v="California"/>
    <s v="Labels"/>
    <s v="Avery 507"/>
    <n v="1.5551999999999999"/>
    <n v="5.76"/>
    <n v="2"/>
    <n v="2.6496"/>
    <n v="211.96799999999999"/>
  </r>
  <r>
    <s v="CA-2012-149678"/>
    <s v="04/13/2012"/>
    <s v="15/04/2012"/>
    <x v="2"/>
    <s v="April"/>
    <d v="2012-04-13T00:00:00"/>
    <d v="2012-04-15T00:00:00"/>
    <s v="On Date"/>
    <s v="AnthonyWitt"/>
    <s v="United States"/>
    <s v="Farmington"/>
    <s v="New Mexico"/>
    <s v="Supplies"/>
    <s v="Martin-Yale Premier Letter Opener"/>
    <n v="12.493600000000001"/>
    <n v="12.88"/>
    <n v="1"/>
    <n v="0.38640000000000002"/>
    <n v="30.912000000000003"/>
  </r>
  <r>
    <s v="CA-2014-124401"/>
    <s v="09/08/2014"/>
    <s v="13/09/2014"/>
    <x v="3"/>
    <s v="September"/>
    <d v="2014-09-08T00:00:00"/>
    <d v="2014-09-13T00:00:00"/>
    <s v="On Date"/>
    <s v="RubenDartt"/>
    <s v="United States"/>
    <s v="Portland"/>
    <s v="Oregon"/>
    <s v="Storage"/>
    <s v="Hanging Personal Folder File"/>
    <n v="11.775"/>
    <n v="37.68"/>
    <n v="3"/>
    <n v="2.355"/>
    <n v="188.4"/>
  </r>
  <r>
    <s v="CA-2014-124401"/>
    <s v="09/08/2014"/>
    <s v="13/09/2014"/>
    <x v="3"/>
    <s v="September"/>
    <d v="2014-09-08T00:00:00"/>
    <d v="2014-09-13T00:00:00"/>
    <s v="On Date"/>
    <s v="RubenDartt"/>
    <s v="United States"/>
    <s v="Portland"/>
    <s v="Oregon"/>
    <s v="Accessories"/>
    <s v="Logitech Wireless Marathon Mouse M705"/>
    <n v="28.494300000000003"/>
    <n v="279.94400000000002"/>
    <n v="7"/>
    <n v="80.483900000000006"/>
    <n v="6438.7120000000004"/>
  </r>
  <r>
    <s v="US-2011-140116"/>
    <s v="03/10/2011"/>
    <s v="17/03/2011"/>
    <x v="1"/>
    <s v="March"/>
    <d v="2011-03-10T00:00:00"/>
    <d v="2011-03-17T00:00:00"/>
    <s v="Delay"/>
    <s v="KeanThornton"/>
    <s v="United States"/>
    <s v="Denver"/>
    <s v="Colorado"/>
    <s v="Storage"/>
    <s v="Tennsco 6- and 18-Compartment Lockers"/>
    <n v="217.43940000000001"/>
    <n v="636.40800000000002"/>
    <n v="3"/>
    <n v="-15.9102"/>
    <n v="-1272.816"/>
  </r>
  <r>
    <s v="US-2011-140116"/>
    <s v="03/10/2011"/>
    <s v="17/03/2011"/>
    <x v="1"/>
    <s v="March"/>
    <d v="2011-03-10T00:00:00"/>
    <d v="2011-03-17T00:00:00"/>
    <s v="Delay"/>
    <s v="KeanThornton"/>
    <s v="United States"/>
    <s v="Denver"/>
    <s v="Colorado"/>
    <s v="Art"/>
    <s v="BOSTON Ranger #55 Pencil Sharpener, Black"/>
    <n v="18.4529"/>
    <n v="83.168000000000006"/>
    <n v="4"/>
    <n v="9.3564000000000007"/>
    <n v="748.51200000000006"/>
  </r>
  <r>
    <s v="CA-2011-123295"/>
    <s v="07/18/2011"/>
    <s v="18/07/2011"/>
    <x v="1"/>
    <s v="July"/>
    <d v="2011-07-18T00:00:00"/>
    <d v="2011-07-18T00:00:00"/>
    <s v="On Date"/>
    <s v="AdrianHane"/>
    <s v="United States"/>
    <s v="Tucson"/>
    <s v="Arizona"/>
    <s v="Chairs"/>
    <s v="Office Star - Ergonomically Designed Knee Chair"/>
    <n v="71.2624"/>
    <n v="259.13600000000002"/>
    <n v="4"/>
    <n v="-25.913599999999999"/>
    <n v="-2073.0879999999997"/>
  </r>
  <r>
    <s v="CA-2012-164882"/>
    <s v="10/31/2012"/>
    <s v="31/10/2012"/>
    <x v="2"/>
    <s v="October"/>
    <d v="2012-10-31T00:00:00"/>
    <d v="2012-10-31T00:00:00"/>
    <s v="On Date"/>
    <s v="SandraGlassco"/>
    <s v="United States"/>
    <s v="Redlands"/>
    <s v="California"/>
    <s v="Paper"/>
    <s v="Xerox 191"/>
    <n v="10.589400000000001"/>
    <n v="19.98"/>
    <n v="1"/>
    <n v="9.3905999999999992"/>
    <n v="751.24799999999993"/>
  </r>
  <r>
    <s v="CA-2012-164882"/>
    <s v="10/31/2012"/>
    <s v="31/10/2012"/>
    <x v="2"/>
    <s v="October"/>
    <d v="2012-10-31T00:00:00"/>
    <d v="2012-10-31T00:00:00"/>
    <s v="On Date"/>
    <s v="SandraGlassco"/>
    <s v="United States"/>
    <s v="Redlands"/>
    <s v="California"/>
    <s v="Binders"/>
    <s v="GBC DocuBind P100 Manual Binding Machine"/>
    <n v="91.288999999999987"/>
    <n v="398.35199999999998"/>
    <n v="3"/>
    <n v="124.485"/>
    <n v="9958.7999999999993"/>
  </r>
  <r>
    <s v="CA-2012-164882"/>
    <s v="10/31/2012"/>
    <s v="31/10/2012"/>
    <x v="2"/>
    <s v="October"/>
    <d v="2012-10-31T00:00:00"/>
    <d v="2012-10-31T00:00:00"/>
    <s v="On Date"/>
    <s v="SandraGlassco"/>
    <s v="United States"/>
    <s v="Redlands"/>
    <s v="California"/>
    <s v="Art"/>
    <s v="Newell 308"/>
    <n v="1.26"/>
    <n v="5.04"/>
    <n v="3"/>
    <n v="1.26"/>
    <n v="100.8"/>
  </r>
  <r>
    <s v="CA-2012-164882"/>
    <s v="10/31/2012"/>
    <s v="31/10/2012"/>
    <x v="2"/>
    <s v="October"/>
    <d v="2012-10-31T00:00:00"/>
    <d v="2012-10-31T00:00:00"/>
    <s v="On Date"/>
    <s v="SandraGlassco"/>
    <s v="United States"/>
    <s v="Redlands"/>
    <s v="California"/>
    <s v="Fasteners"/>
    <s v="OIC Bulk Pack Metal Binder Clips"/>
    <n v="1.8845999999999998"/>
    <n v="17.45"/>
    <n v="5"/>
    <n v="8.0269999999999992"/>
    <n v="642.16"/>
  </r>
  <r>
    <s v="CA-2012-164882"/>
    <s v="10/31/2012"/>
    <s v="31/10/2012"/>
    <x v="2"/>
    <s v="October"/>
    <d v="2012-10-31T00:00:00"/>
    <d v="2012-10-31T00:00:00"/>
    <s v="On Date"/>
    <s v="SandraGlassco"/>
    <s v="United States"/>
    <s v="Redlands"/>
    <s v="California"/>
    <s v="Chairs"/>
    <s v="Global Fabric Manager's Chair, Dark Gray"/>
    <n v="75.734999999999999"/>
    <n v="323.13600000000002"/>
    <n v="4"/>
    <n v="20.196000000000002"/>
    <n v="1615.68"/>
  </r>
  <r>
    <s v="CA-2012-164882"/>
    <s v="10/31/2012"/>
    <s v="31/10/2012"/>
    <x v="2"/>
    <s v="October"/>
    <d v="2012-10-31T00:00:00"/>
    <d v="2012-10-31T00:00:00"/>
    <s v="On Date"/>
    <s v="SandraGlassco"/>
    <s v="United States"/>
    <s v="Redlands"/>
    <s v="California"/>
    <s v="Supplies"/>
    <s v="Acme Tagit Stainless Steel Antibacterial Scissors"/>
    <n v="7.2270000000000003"/>
    <n v="29.7"/>
    <n v="3"/>
    <n v="8.0190000000000001"/>
    <n v="641.52"/>
  </r>
  <r>
    <s v="CA-2012-164882"/>
    <s v="10/31/2012"/>
    <s v="31/10/2012"/>
    <x v="2"/>
    <s v="October"/>
    <d v="2012-10-31T00:00:00"/>
    <d v="2012-10-31T00:00:00"/>
    <s v="On Date"/>
    <s v="SandraGlassco"/>
    <s v="United States"/>
    <s v="Redlands"/>
    <s v="California"/>
    <s v="Phones"/>
    <s v="Polycom SoundStation2 EX ConferenceÂ phone"/>
    <n v="287.5145"/>
    <n v="1295.8399999999999"/>
    <n v="4"/>
    <n v="145.78200000000001"/>
    <n v="11662.560000000001"/>
  </r>
  <r>
    <s v="CA-2012-164882"/>
    <s v="10/31/2012"/>
    <s v="31/10/2012"/>
    <x v="2"/>
    <s v="October"/>
    <d v="2012-10-31T00:00:00"/>
    <d v="2012-10-31T00:00:00"/>
    <s v="On Date"/>
    <s v="SandraGlassco"/>
    <s v="United States"/>
    <s v="Redlands"/>
    <s v="California"/>
    <s v="Storage"/>
    <s v="Mobile Personal File Cube"/>
    <n v="17.096600000000002"/>
    <n v="46.84"/>
    <n v="2"/>
    <n v="12.646800000000001"/>
    <n v="1011.744"/>
  </r>
  <r>
    <s v="CA-2012-164882"/>
    <s v="10/31/2012"/>
    <s v="31/10/2012"/>
    <x v="2"/>
    <s v="October"/>
    <d v="2012-10-31T00:00:00"/>
    <d v="2012-10-31T00:00:00"/>
    <s v="On Date"/>
    <s v="SandraGlassco"/>
    <s v="United States"/>
    <s v="Redlands"/>
    <s v="California"/>
    <s v="Bookcases"/>
    <s v="DMI Eclipse Executive Suite Bookcases"/>
    <n v="405.79380000000003"/>
    <n v="425.83300000000003"/>
    <n v="1"/>
    <n v="20.039200000000001"/>
    <n v="1603.136"/>
  </r>
  <r>
    <s v="CA-2013-130267"/>
    <s v="09/20/2013"/>
    <s v="24/09/2013"/>
    <x v="0"/>
    <s v="September"/>
    <d v="2013-09-20T00:00:00"/>
    <d v="2013-09-24T00:00:00"/>
    <s v="On Date"/>
    <s v="ScotWooten"/>
    <s v="United States"/>
    <s v="Stockton"/>
    <s v="California"/>
    <s v="Paper"/>
    <s v="Xerox Color Copier Paper, 11&quot; x 17&quot;, Ream"/>
    <n v="12.333600000000001"/>
    <n v="159.88"/>
    <n v="7"/>
    <n v="73.544799999999995"/>
    <n v="5883.5839999999998"/>
  </r>
  <r>
    <s v="CA-2014-155460"/>
    <s v="04/14/2014"/>
    <s v="16/04/2014"/>
    <x v="3"/>
    <s v="April"/>
    <d v="2014-04-14T00:00:00"/>
    <d v="2014-04-16T00:00:00"/>
    <s v="On Date"/>
    <s v="RobWilliams"/>
    <s v="United States"/>
    <s v="Seattle"/>
    <s v="Washington"/>
    <s v="Paper"/>
    <s v="Xerox 4200 Series MultiUse Premium Copy Paper (20Lb. and 84 Bright)"/>
    <n v="2.9040000000000004"/>
    <n v="5.28"/>
    <n v="1"/>
    <n v="2.3759999999999999"/>
    <n v="190.07999999999998"/>
  </r>
  <r>
    <s v="CA-2014-155460"/>
    <s v="04/14/2014"/>
    <s v="16/04/2014"/>
    <x v="3"/>
    <s v="April"/>
    <d v="2014-04-14T00:00:00"/>
    <d v="2014-04-16T00:00:00"/>
    <s v="On Date"/>
    <s v="RobWilliams"/>
    <s v="United States"/>
    <s v="Seattle"/>
    <s v="Washington"/>
    <s v="Binders"/>
    <s v="GBC DocuBind TL200 Manual Binding Machine"/>
    <n v="118.7094"/>
    <n v="895.92"/>
    <n v="5"/>
    <n v="302.37299999999999"/>
    <n v="24189.84"/>
  </r>
  <r>
    <s v="CA-2014-158246"/>
    <s v="11/10/2014"/>
    <s v="12/11/2014"/>
    <x v="3"/>
    <s v="November"/>
    <d v="2014-11-10T00:00:00"/>
    <d v="2014-11-12T00:00:00"/>
    <s v="On Date"/>
    <s v="JenniferBraxton"/>
    <s v="United States"/>
    <s v="Sunnyvale"/>
    <s v="California"/>
    <s v="Chairs"/>
    <s v="Global Leather Task Chair, Black"/>
    <n v="72.891900000000007"/>
    <n v="215.976"/>
    <n v="3"/>
    <n v="-2.6997"/>
    <n v="-215.976"/>
  </r>
  <r>
    <s v="CA-2011-141607"/>
    <s v="12/12/2011"/>
    <s v="17/12/2011"/>
    <x v="1"/>
    <s v="December"/>
    <d v="2011-12-12T00:00:00"/>
    <d v="2011-12-17T00:00:00"/>
    <s v="On Date"/>
    <s v="WilliamBrown"/>
    <s v="United States"/>
    <s v="Concord"/>
    <s v="California"/>
    <s v="Furnishings"/>
    <s v="Eldon Advantage Chair Mats for Low to Medium Pile Carpets"/>
    <n v="38.978999999999999"/>
    <n v="43.31"/>
    <n v="1"/>
    <n v="4.3310000000000004"/>
    <n v="346.48"/>
  </r>
  <r>
    <s v="CA-2013-111115"/>
    <s v="07/26/2013"/>
    <s v="28/07/2013"/>
    <x v="0"/>
    <s v="July"/>
    <d v="2013-07-26T00:00:00"/>
    <d v="2013-07-28T00:00:00"/>
    <s v="On Date"/>
    <s v="LarryBlacks"/>
    <s v="United States"/>
    <s v="Los Angeles"/>
    <s v="California"/>
    <s v="Fasteners"/>
    <s v="OIC Binder Clips"/>
    <n v="1.79"/>
    <n v="21.48"/>
    <n v="6"/>
    <n v="10.74"/>
    <n v="859.2"/>
  </r>
  <r>
    <s v="CA-2013-101938"/>
    <s v="01/07/2013"/>
    <s v="12/01/2013"/>
    <x v="0"/>
    <s v="January"/>
    <d v="2013-01-07T00:00:00"/>
    <d v="2013-01-12T00:00:00"/>
    <s v="On Date"/>
    <s v="DiannaWilson"/>
    <s v="United States"/>
    <s v="Oakland"/>
    <s v="California"/>
    <s v="Art"/>
    <s v="Panasonic KP-350BK Electric Pencil Sharpener with Auto Stop"/>
    <n v="24.5518"/>
    <n v="34.58"/>
    <n v="1"/>
    <n v="10.0282"/>
    <n v="802.25599999999997"/>
  </r>
  <r>
    <s v="CA-2014-166296"/>
    <s v="03/14/2014"/>
    <s v="20/03/2014"/>
    <x v="3"/>
    <s v="March"/>
    <d v="2014-03-14T00:00:00"/>
    <d v="2014-03-20T00:00:00"/>
    <s v="Delay"/>
    <s v="KarenFerguson"/>
    <s v="United States"/>
    <s v="Manteca"/>
    <s v="California"/>
    <s v="Paper"/>
    <s v="Multicolor Computer Printout Paper"/>
    <n v="54.522000000000006"/>
    <n v="314.55"/>
    <n v="3"/>
    <n v="150.98400000000001"/>
    <n v="12078.720000000001"/>
  </r>
  <r>
    <s v="CA-2011-152296"/>
    <s v="08/01/2011"/>
    <s v="03/08/2011"/>
    <x v="1"/>
    <s v="August"/>
    <d v="2011-08-01T00:00:00"/>
    <d v="2011-08-03T00:00:00"/>
    <s v="On Date"/>
    <s v="IvanListon"/>
    <s v="United States"/>
    <s v="San Francisco"/>
    <s v="California"/>
    <s v="Binders"/>
    <s v="Wilson Jones data.warehouse D-Ring Binders with DublLock"/>
    <n v="4.2796000000000003"/>
    <n v="19.751999999999999"/>
    <n v="3"/>
    <n v="6.9131999999999998"/>
    <n v="553.05600000000004"/>
  </r>
  <r>
    <s v="CA-2013-125738"/>
    <s v="10/16/2013"/>
    <s v="22/10/2013"/>
    <x v="0"/>
    <s v="October"/>
    <d v="2013-10-16T00:00:00"/>
    <d v="2013-10-22T00:00:00"/>
    <s v="Delay"/>
    <s v="PatrickBzostek"/>
    <s v="United States"/>
    <s v="Salt Lake City"/>
    <s v="Utah"/>
    <s v="Paper"/>
    <s v="Xerox 1982"/>
    <n v="12.333600000000001"/>
    <n v="45.68"/>
    <n v="2"/>
    <n v="21.012799999999999"/>
    <n v="1681.0239999999999"/>
  </r>
  <r>
    <s v="CA-2013-125738"/>
    <s v="10/16/2013"/>
    <s v="22/10/2013"/>
    <x v="0"/>
    <s v="October"/>
    <d v="2013-10-16T00:00:00"/>
    <d v="2013-10-22T00:00:00"/>
    <s v="Delay"/>
    <s v="PatrickBzostek"/>
    <s v="United States"/>
    <s v="Salt Lake City"/>
    <s v="Utah"/>
    <s v="Paper"/>
    <s v="Xerox 1986"/>
    <n v="3.4735999999999994"/>
    <n v="60.12"/>
    <n v="9"/>
    <n v="28.857600000000001"/>
    <n v="2308.6080000000002"/>
  </r>
  <r>
    <s v="CA-2013-125738"/>
    <s v="10/16/2013"/>
    <s v="22/10/2013"/>
    <x v="0"/>
    <s v="October"/>
    <d v="2013-10-16T00:00:00"/>
    <d v="2013-10-22T00:00:00"/>
    <s v="Delay"/>
    <s v="PatrickBzostek"/>
    <s v="United States"/>
    <s v="Salt Lake City"/>
    <s v="Utah"/>
    <s v="Binders"/>
    <s v="Acco Data Flex Cable Posts For Top &amp; Bottom Load Binders, 6&quot; Capacity"/>
    <n v="5.7364999999999995"/>
    <n v="41.72"/>
    <n v="5"/>
    <n v="13.0375"/>
    <n v="1043"/>
  </r>
  <r>
    <s v="CA-2013-125738"/>
    <s v="10/16/2013"/>
    <s v="22/10/2013"/>
    <x v="0"/>
    <s v="October"/>
    <d v="2013-10-16T00:00:00"/>
    <d v="2013-10-22T00:00:00"/>
    <s v="Delay"/>
    <s v="PatrickBzostek"/>
    <s v="United States"/>
    <s v="Salt Lake City"/>
    <s v="Utah"/>
    <s v="Paper"/>
    <s v="Recycled Desk Saver Line &quot;While You Were Out&quot; Book, 5 1/2&quot; X 4&quot;"/>
    <n v="4.8329999999999993"/>
    <n v="71.599999999999994"/>
    <n v="8"/>
    <n v="32.936"/>
    <n v="2634.88"/>
  </r>
  <r>
    <s v="CA-2014-124576"/>
    <s v="08/02/2014"/>
    <s v="05/08/2014"/>
    <x v="3"/>
    <s v="August"/>
    <d v="2014-08-02T00:00:00"/>
    <d v="2014-08-05T00:00:00"/>
    <s v="On Date"/>
    <s v="HeatherKirkland"/>
    <s v="United States"/>
    <s v="Salinas"/>
    <s v="California"/>
    <s v="Binders"/>
    <s v="GBC Prestige Therm-A-Bind Covers"/>
    <n v="18.1843"/>
    <n v="54.896000000000001"/>
    <n v="2"/>
    <n v="18.5274"/>
    <n v="1482.192"/>
  </r>
  <r>
    <s v="CA-2013-118913"/>
    <s v="06/26/2013"/>
    <s v="30/06/2013"/>
    <x v="0"/>
    <s v="June"/>
    <d v="2013-06-26T00:00:00"/>
    <d v="2013-06-30T00:00:00"/>
    <s v="On Date"/>
    <s v="AlanShonely"/>
    <s v="United States"/>
    <s v="Los Angeles"/>
    <s v="California"/>
    <s v="Appliances"/>
    <s v="Fellowes Mighty 8 Compact Surge Protector"/>
    <n v="14.5944"/>
    <n v="60.81"/>
    <n v="3"/>
    <n v="17.026800000000001"/>
    <n v="1362.1440000000002"/>
  </r>
  <r>
    <s v="CA-2013-128412"/>
    <s v="12/11/2013"/>
    <s v="18/12/2013"/>
    <x v="0"/>
    <s v="December"/>
    <d v="2013-12-11T00:00:00"/>
    <d v="2013-12-18T00:00:00"/>
    <s v="Delay"/>
    <s v="ArthurPrichep"/>
    <s v="United States"/>
    <s v="Seattle"/>
    <s v="Washington"/>
    <s v="Binders"/>
    <s v="GBC DocuBind P50 Personal Binding Machine"/>
    <n v="33.909399999999998"/>
    <n v="153.55199999999999"/>
    <n v="3"/>
    <n v="51.823799999999999"/>
    <n v="4145.9039999999995"/>
  </r>
  <r>
    <s v="CA-2013-128412"/>
    <s v="12/11/2013"/>
    <s v="18/12/2013"/>
    <x v="0"/>
    <s v="December"/>
    <d v="2013-12-11T00:00:00"/>
    <d v="2013-12-18T00:00:00"/>
    <s v="Delay"/>
    <s v="ArthurPrichep"/>
    <s v="United States"/>
    <s v="Seattle"/>
    <s v="Washington"/>
    <s v="Appliances"/>
    <s v="Holmes HEPA Air Purifier"/>
    <n v="14.157"/>
    <n v="65.34"/>
    <n v="3"/>
    <n v="22.869"/>
    <n v="1829.52"/>
  </r>
  <r>
    <s v="CA-2013-128412"/>
    <s v="12/11/2013"/>
    <s v="18/12/2013"/>
    <x v="0"/>
    <s v="December"/>
    <d v="2013-12-11T00:00:00"/>
    <d v="2013-12-18T00:00:00"/>
    <s v="Delay"/>
    <s v="ArthurPrichep"/>
    <s v="United States"/>
    <s v="Seattle"/>
    <s v="Washington"/>
    <s v="Paper"/>
    <s v="Xerox 1988"/>
    <n v="17.039000000000001"/>
    <n v="123.92"/>
    <n v="4"/>
    <n v="55.764000000000003"/>
    <n v="4461.12"/>
  </r>
  <r>
    <s v="CA-2013-128412"/>
    <s v="12/11/2013"/>
    <s v="18/12/2013"/>
    <x v="0"/>
    <s v="December"/>
    <d v="2013-12-11T00:00:00"/>
    <d v="2013-12-18T00:00:00"/>
    <s v="Delay"/>
    <s v="ArthurPrichep"/>
    <s v="United States"/>
    <s v="Seattle"/>
    <s v="Washington"/>
    <s v="Appliances"/>
    <s v="Harmony HEPA Quiet Air Purifiers"/>
    <n v="7.6050000000000013"/>
    <n v="35.1"/>
    <n v="3"/>
    <n v="12.285"/>
    <n v="982.8"/>
  </r>
  <r>
    <s v="CA-2013-128412"/>
    <s v="12/11/2013"/>
    <s v="18/12/2013"/>
    <x v="0"/>
    <s v="December"/>
    <d v="2013-12-11T00:00:00"/>
    <d v="2013-12-18T00:00:00"/>
    <s v="Delay"/>
    <s v="ArthurPrichep"/>
    <s v="United States"/>
    <s v="Seattle"/>
    <s v="Washington"/>
    <s v="Accessories"/>
    <s v="Kingston Digital DataTraveler 16GB USB 2.0"/>
    <n v="7.2494999999999994"/>
    <n v="44.75"/>
    <n v="5"/>
    <n v="8.5024999999999995"/>
    <n v="680.19999999999993"/>
  </r>
  <r>
    <s v="CA-2012-138002"/>
    <s v="09/06/2012"/>
    <s v="12/09/2012"/>
    <x v="2"/>
    <s v="September"/>
    <d v="2012-09-06T00:00:00"/>
    <d v="2012-09-12T00:00:00"/>
    <s v="Delay"/>
    <s v="BethThompson"/>
    <s v="United States"/>
    <s v="Seattle"/>
    <s v="Washington"/>
    <s v="Binders"/>
    <s v="Acco Hanging Data Binders"/>
    <n v="1.9812000000000001"/>
    <n v="6.0960000000000001"/>
    <n v="2"/>
    <n v="2.1335999999999999"/>
    <n v="170.68799999999999"/>
  </r>
  <r>
    <s v="CA-2012-138002"/>
    <s v="09/06/2012"/>
    <s v="12/09/2012"/>
    <x v="2"/>
    <s v="September"/>
    <d v="2012-09-06T00:00:00"/>
    <d v="2012-09-12T00:00:00"/>
    <s v="Delay"/>
    <s v="BethThompson"/>
    <s v="United States"/>
    <s v="Seattle"/>
    <s v="Washington"/>
    <s v="Furnishings"/>
    <s v="Howard Miller 16&quot; Diameter Gallery Wall Clock"/>
    <n v="39.003399999999999"/>
    <n v="191.82"/>
    <n v="3"/>
    <n v="74.809799999999996"/>
    <n v="5984.7839999999997"/>
  </r>
  <r>
    <s v="CA-2014-129378"/>
    <s v="10/02/2014"/>
    <s v="03/10/2014"/>
    <x v="3"/>
    <s v="October"/>
    <d v="2014-10-02T00:00:00"/>
    <d v="2014-10-03T00:00:00"/>
    <s v="On Date"/>
    <s v="NeolaSchneider"/>
    <s v="United States"/>
    <s v="San Jose"/>
    <s v="California"/>
    <s v="Binders"/>
    <s v="Wilson Jones Easy Flow II Sheet Lifters"/>
    <n v="0.93599999999999994"/>
    <n v="1.44"/>
    <n v="1"/>
    <n v="0.504"/>
    <n v="40.32"/>
  </r>
  <r>
    <s v="CA-2014-129378"/>
    <s v="10/02/2014"/>
    <s v="03/10/2014"/>
    <x v="3"/>
    <s v="October"/>
    <d v="2014-10-02T00:00:00"/>
    <d v="2014-10-03T00:00:00"/>
    <s v="On Date"/>
    <s v="NeolaSchneider"/>
    <s v="United States"/>
    <s v="San Jose"/>
    <s v="California"/>
    <s v="Binders"/>
    <s v="Storex Dura Pro Binders"/>
    <n v="3.148200000000001"/>
    <n v="61.776000000000003"/>
    <n v="13"/>
    <n v="20.849399999999999"/>
    <n v="1667.952"/>
  </r>
  <r>
    <s v="CA-2014-129378"/>
    <s v="10/02/2014"/>
    <s v="03/10/2014"/>
    <x v="3"/>
    <s v="October"/>
    <d v="2014-10-02T00:00:00"/>
    <d v="2014-10-03T00:00:00"/>
    <s v="On Date"/>
    <s v="NeolaSchneider"/>
    <s v="United States"/>
    <s v="San Jose"/>
    <s v="California"/>
    <s v="Appliances"/>
    <s v="Belkin 325VA UPS Surge Protector, 6'"/>
    <n v="90.734999999999999"/>
    <n v="241.96"/>
    <n v="2"/>
    <n v="60.49"/>
    <n v="4839.2"/>
  </r>
  <r>
    <s v="CA-2014-129378"/>
    <s v="10/02/2014"/>
    <s v="03/10/2014"/>
    <x v="3"/>
    <s v="October"/>
    <d v="2014-10-02T00:00:00"/>
    <d v="2014-10-03T00:00:00"/>
    <s v="On Date"/>
    <s v="NeolaSchneider"/>
    <s v="United States"/>
    <s v="San Jose"/>
    <s v="California"/>
    <s v="Chairs"/>
    <s v="Metal Folding Chairs, Beige, 4/Carton"/>
    <n v="24.776200000000003"/>
    <n v="108.608"/>
    <n v="4"/>
    <n v="9.5031999999999996"/>
    <n v="760.25599999999997"/>
  </r>
  <r>
    <s v="CA-2014-130841"/>
    <s v="07/29/2014"/>
    <s v="02/08/2014"/>
    <x v="3"/>
    <s v="July"/>
    <d v="2014-07-29T00:00:00"/>
    <d v="2014-08-02T00:00:00"/>
    <s v="On Date"/>
    <s v="MattHagelstein"/>
    <s v="United States"/>
    <s v="San Francisco"/>
    <s v="California"/>
    <s v="Binders"/>
    <s v="Zipper Ring Binder Pockets"/>
    <n v="1.5911999999999999"/>
    <n v="9.984"/>
    <n v="4"/>
    <n v="3.6192000000000002"/>
    <n v="289.536"/>
  </r>
  <r>
    <s v="CA-2014-130841"/>
    <s v="07/29/2014"/>
    <s v="02/08/2014"/>
    <x v="3"/>
    <s v="July"/>
    <d v="2014-07-29T00:00:00"/>
    <d v="2014-08-02T00:00:00"/>
    <s v="On Date"/>
    <s v="MattHagelstein"/>
    <s v="United States"/>
    <s v="San Francisco"/>
    <s v="California"/>
    <s v="Storage"/>
    <s v="Super Decoflex Portable Personal File"/>
    <n v="10.785600000000001"/>
    <n v="14.98"/>
    <n v="1"/>
    <n v="4.1943999999999999"/>
    <n v="335.55200000000002"/>
  </r>
  <r>
    <s v="CA-2014-130841"/>
    <s v="07/29/2014"/>
    <s v="02/08/2014"/>
    <x v="3"/>
    <s v="July"/>
    <d v="2014-07-29T00:00:00"/>
    <d v="2014-08-02T00:00:00"/>
    <s v="On Date"/>
    <s v="MattHagelstein"/>
    <s v="United States"/>
    <s v="San Francisco"/>
    <s v="California"/>
    <s v="Phones"/>
    <s v="Wilson Electronics DB Pro Signal Booster"/>
    <n v="261.33999999999997"/>
    <n v="1145.5999999999999"/>
    <n v="4"/>
    <n v="100.24"/>
    <n v="8019.2"/>
  </r>
  <r>
    <s v="CA-2013-106383"/>
    <s v="03/20/2013"/>
    <s v="22/03/2013"/>
    <x v="0"/>
    <s v="March"/>
    <d v="2013-03-20T00:00:00"/>
    <d v="2013-03-22T00:00:00"/>
    <s v="On Date"/>
    <s v="BobbyTrafton"/>
    <s v="United States"/>
    <s v="Littleton"/>
    <s v="Colorado"/>
    <s v="Bookcases"/>
    <s v="Atlantic Metals Mobile 2-Shelf Bookcases, Custom Colors"/>
    <n v="171.0958"/>
    <n v="72.293999999999997"/>
    <n v="1"/>
    <n v="-98.8018"/>
    <n v="-7904.1440000000002"/>
  </r>
  <r>
    <s v="CA-2011-128055"/>
    <s v="03/31/2011"/>
    <s v="05/04/2011"/>
    <x v="1"/>
    <s v="March"/>
    <d v="2011-03-31T00:00:00"/>
    <d v="2011-04-05T00:00:00"/>
    <s v="On Date"/>
    <s v="AlexAvila"/>
    <s v="United States"/>
    <s v="San Francisco"/>
    <s v="California"/>
    <s v="Binders"/>
    <s v="GBC DocuBind 200 Manual Binding Machine"/>
    <n v="210.49"/>
    <n v="673.56799999999998"/>
    <n v="2"/>
    <n v="252.58799999999999"/>
    <n v="20207.04"/>
  </r>
  <r>
    <s v="CA-2011-128055"/>
    <s v="03/31/2011"/>
    <s v="05/04/2011"/>
    <x v="1"/>
    <s v="March"/>
    <d v="2011-03-31T00:00:00"/>
    <d v="2011-04-05T00:00:00"/>
    <s v="On Date"/>
    <s v="AlexAvila"/>
    <s v="United States"/>
    <s v="San Francisco"/>
    <s v="California"/>
    <s v="Appliances"/>
    <s v="Fellowes Advanced Computer Series Surge Protectors"/>
    <n v="19.072799999999997"/>
    <n v="52.98"/>
    <n v="2"/>
    <n v="14.8344"/>
    <n v="1186.752"/>
  </r>
  <r>
    <s v="CA-2012-123232"/>
    <s v="12/14/2012"/>
    <s v="16/12/2012"/>
    <x v="2"/>
    <s v="December"/>
    <d v="2012-12-14T00:00:00"/>
    <d v="2012-12-16T00:00:00"/>
    <s v="On Date"/>
    <s v="DougJacobs"/>
    <s v="United States"/>
    <s v="Portland"/>
    <s v="Oregon"/>
    <s v="Phones"/>
    <s v="HTC One"/>
    <n v="70.992900000000006"/>
    <n v="319.96800000000002"/>
    <n v="4"/>
    <n v="35.996400000000001"/>
    <n v="2879.712"/>
  </r>
  <r>
    <s v="CA-2013-122322"/>
    <s v="07/16/2013"/>
    <s v="22/07/2013"/>
    <x v="0"/>
    <s v="July"/>
    <d v="2013-07-16T00:00:00"/>
    <d v="2013-07-22T00:00:00"/>
    <s v="Delay"/>
    <s v="RickHuthwaite"/>
    <s v="United States"/>
    <s v="Provo"/>
    <s v="Utah"/>
    <s v="Supplies"/>
    <s v="Fiskars Home &amp; Office Scissors"/>
    <n v="6.3935999999999993"/>
    <n v="44.4"/>
    <n v="5"/>
    <n v="12.432"/>
    <n v="994.56000000000006"/>
  </r>
  <r>
    <s v="CA-2013-146633"/>
    <s v="11/16/2013"/>
    <s v="18/11/2013"/>
    <x v="0"/>
    <s v="November"/>
    <d v="2013-11-16T00:00:00"/>
    <d v="2013-11-18T00:00:00"/>
    <s v="On Date"/>
    <s v="TobyGnade"/>
    <s v="United States"/>
    <s v="Los Angeles"/>
    <s v="California"/>
    <s v="Binders"/>
    <s v="Fellowes PB500 Electric Punch Plastic Comb Binding Machine with Manual Bind"/>
    <n v="635.495"/>
    <n v="1016.792"/>
    <n v="1"/>
    <n v="381.29700000000003"/>
    <n v="30503.760000000002"/>
  </r>
  <r>
    <s v="CA-2013-146633"/>
    <s v="11/16/2013"/>
    <s v="18/11/2013"/>
    <x v="0"/>
    <s v="November"/>
    <d v="2013-11-16T00:00:00"/>
    <d v="2013-11-18T00:00:00"/>
    <s v="On Date"/>
    <s v="TobyGnade"/>
    <s v="United States"/>
    <s v="Los Angeles"/>
    <s v="California"/>
    <s v="Binders"/>
    <s v="Avery Self-Adhesive Photo Pockets for Polaroid Photos"/>
    <n v="3.5412000000000003"/>
    <n v="38.136000000000003"/>
    <n v="7"/>
    <n v="13.3476"/>
    <n v="1067.808"/>
  </r>
  <r>
    <s v="CA-2014-103380"/>
    <s v="11/22/2014"/>
    <s v="26/11/2014"/>
    <x v="3"/>
    <s v="November"/>
    <d v="2014-11-22T00:00:00"/>
    <d v="2014-11-26T00:00:00"/>
    <s v="On Date"/>
    <s v="BarryFranz"/>
    <s v="United States"/>
    <s v="Pasadena"/>
    <s v="California"/>
    <s v="Storage"/>
    <s v="Eldon Portable Mobile Manager"/>
    <n v="20.644400000000001"/>
    <n v="56.56"/>
    <n v="2"/>
    <n v="15.2712"/>
    <n v="1221.6959999999999"/>
  </r>
  <r>
    <s v="CA-2014-103380"/>
    <s v="11/22/2014"/>
    <s v="26/11/2014"/>
    <x v="3"/>
    <s v="November"/>
    <d v="2014-11-22T00:00:00"/>
    <d v="2014-11-26T00:00:00"/>
    <s v="On Date"/>
    <s v="BarryFranz"/>
    <s v="United States"/>
    <s v="Pasadena"/>
    <s v="California"/>
    <s v="Art"/>
    <s v="Newell 344"/>
    <n v="2.0571999999999999"/>
    <n v="5.56"/>
    <n v="2"/>
    <n v="1.4456"/>
    <n v="115.648"/>
  </r>
  <r>
    <s v="CA-2014-103380"/>
    <s v="11/22/2014"/>
    <s v="26/11/2014"/>
    <x v="3"/>
    <s v="November"/>
    <d v="2014-11-22T00:00:00"/>
    <d v="2014-11-26T00:00:00"/>
    <s v="On Date"/>
    <s v="BarryFranz"/>
    <s v="United States"/>
    <s v="Pasadena"/>
    <s v="California"/>
    <s v="Fasteners"/>
    <s v="Advantus T-Pin Paper Clips"/>
    <n v="2.7511000000000001"/>
    <n v="9.02"/>
    <n v="2"/>
    <n v="3.5177999999999998"/>
    <n v="281.42399999999998"/>
  </r>
  <r>
    <s v="CA-2014-103380"/>
    <s v="11/22/2014"/>
    <s v="26/11/2014"/>
    <x v="3"/>
    <s v="November"/>
    <d v="2014-11-22T00:00:00"/>
    <d v="2014-11-26T00:00:00"/>
    <s v="On Date"/>
    <s v="BarryFranz"/>
    <s v="United States"/>
    <s v="Pasadena"/>
    <s v="California"/>
    <s v="Appliances"/>
    <s v="Acco Six-Outlet Power Strip, 4' Cord Length"/>
    <n v="6.3787999999999991"/>
    <n v="8.6199999999999992"/>
    <n v="1"/>
    <n v="2.2412000000000001"/>
    <n v="179.29599999999999"/>
  </r>
  <r>
    <s v="CA-2014-103380"/>
    <s v="11/22/2014"/>
    <s v="26/11/2014"/>
    <x v="3"/>
    <s v="November"/>
    <d v="2014-11-22T00:00:00"/>
    <d v="2014-11-26T00:00:00"/>
    <s v="On Date"/>
    <s v="BarryFranz"/>
    <s v="United States"/>
    <s v="Pasadena"/>
    <s v="California"/>
    <s v="Phones"/>
    <s v="Mitel MiVoice 5330e IP Phone"/>
    <n v="203.49259999999998"/>
    <n v="659.976"/>
    <n v="3"/>
    <n v="49.498199999999997"/>
    <n v="3959.8559999999998"/>
  </r>
  <r>
    <s v="CA-2012-116092"/>
    <s v="02/15/2012"/>
    <s v="18/02/2012"/>
    <x v="2"/>
    <s v="February"/>
    <d v="2012-02-15T00:00:00"/>
    <d v="2012-02-18T00:00:00"/>
    <s v="On Date"/>
    <s v="JustinMacKendrick"/>
    <s v="United States"/>
    <s v="Los Angeles"/>
    <s v="California"/>
    <s v="Paper"/>
    <s v="Xerox 1959"/>
    <n v="3.4735999999999998"/>
    <n v="13.36"/>
    <n v="2"/>
    <n v="6.4127999999999998"/>
    <n v="513.024"/>
  </r>
  <r>
    <s v="CA-2012-116092"/>
    <s v="02/15/2012"/>
    <s v="18/02/2012"/>
    <x v="2"/>
    <s v="February"/>
    <d v="2012-02-15T00:00:00"/>
    <d v="2012-02-18T00:00:00"/>
    <s v="On Date"/>
    <s v="JustinMacKendrick"/>
    <s v="United States"/>
    <s v="Los Angeles"/>
    <s v="California"/>
    <s v="Binders"/>
    <s v="Acco Data Flex Cable Posts For Top &amp; Bottom Load Binders, 6&quot; Capacity"/>
    <n v="5.7364999999999995"/>
    <n v="41.72"/>
    <n v="5"/>
    <n v="13.0375"/>
    <n v="1043"/>
  </r>
  <r>
    <s v="CA-2012-116092"/>
    <s v="02/15/2012"/>
    <s v="18/02/2012"/>
    <x v="2"/>
    <s v="February"/>
    <d v="2012-02-15T00:00:00"/>
    <d v="2012-02-18T00:00:00"/>
    <s v="On Date"/>
    <s v="JustinMacKendrick"/>
    <s v="United States"/>
    <s v="Los Angeles"/>
    <s v="California"/>
    <s v="Binders"/>
    <s v="Avery Durable Binders"/>
    <n v="1.4687999999999999"/>
    <n v="11.52"/>
    <n v="5"/>
    <n v="4.1760000000000002"/>
    <n v="334.08000000000004"/>
  </r>
  <r>
    <s v="CA-2012-116092"/>
    <s v="02/15/2012"/>
    <s v="18/02/2012"/>
    <x v="2"/>
    <s v="February"/>
    <d v="2012-02-15T00:00:00"/>
    <d v="2012-02-18T00:00:00"/>
    <s v="On Date"/>
    <s v="JustinMacKendrick"/>
    <s v="United States"/>
    <s v="Los Angeles"/>
    <s v="California"/>
    <s v="Appliances"/>
    <s v="Kensington 6 Outlet MasterPiece HOMEOFFICE Power Control Center"/>
    <n v="64.070400000000006"/>
    <n v="541.44000000000005"/>
    <n v="6"/>
    <n v="157.01759999999999"/>
    <n v="12561.407999999999"/>
  </r>
  <r>
    <s v="CA-2012-116092"/>
    <s v="02/15/2012"/>
    <s v="18/02/2012"/>
    <x v="2"/>
    <s v="February"/>
    <d v="2012-02-15T00:00:00"/>
    <d v="2012-02-18T00:00:00"/>
    <s v="On Date"/>
    <s v="JustinMacKendrick"/>
    <s v="United States"/>
    <s v="Los Angeles"/>
    <s v="California"/>
    <s v="Paper"/>
    <s v="Xerox 22"/>
    <n v="3.3696000000000002"/>
    <n v="19.440000000000001"/>
    <n v="3"/>
    <n v="9.3312000000000008"/>
    <n v="746.49600000000009"/>
  </r>
  <r>
    <s v="CA-2013-117849"/>
    <s v="04/16/2013"/>
    <s v="18/04/2013"/>
    <x v="0"/>
    <s v="April"/>
    <d v="2013-04-16T00:00:00"/>
    <d v="2013-04-18T00:00:00"/>
    <s v="On Date"/>
    <s v="JulieKriz"/>
    <s v="United States"/>
    <s v="San Diego"/>
    <s v="California"/>
    <s v="Paper"/>
    <s v="Xerox 1911"/>
    <n v="24.907999999999998"/>
    <n v="143.69999999999999"/>
    <n v="3"/>
    <n v="68.975999999999999"/>
    <n v="5518.08"/>
  </r>
  <r>
    <s v="CA-2012-169201"/>
    <s v="09/28/2012"/>
    <s v="01/10/2012"/>
    <x v="2"/>
    <s v="September"/>
    <d v="2012-09-28T00:00:00"/>
    <d v="2012-10-01T00:00:00"/>
    <s v="On Date"/>
    <s v="HenryGoldwyn"/>
    <s v="United States"/>
    <s v="San Francisco"/>
    <s v="California"/>
    <s v="Appliances"/>
    <s v="Holmes Odor Grabber"/>
    <n v="9.6614000000000004"/>
    <n v="43.26"/>
    <n v="3"/>
    <n v="14.2758"/>
    <n v="1142.0640000000001"/>
  </r>
  <r>
    <s v="CA-2012-169201"/>
    <s v="09/28/2012"/>
    <s v="01/10/2012"/>
    <x v="2"/>
    <s v="September"/>
    <d v="2012-09-28T00:00:00"/>
    <d v="2012-10-01T00:00:00"/>
    <s v="On Date"/>
    <s v="HenryGoldwyn"/>
    <s v="United States"/>
    <s v="San Francisco"/>
    <s v="California"/>
    <s v="Appliances"/>
    <s v="Holmes HEPA Air Purifier"/>
    <n v="14.157"/>
    <n v="43.56"/>
    <n v="2"/>
    <n v="15.246"/>
    <n v="1219.68"/>
  </r>
  <r>
    <s v="CA-2014-105214"/>
    <s v="06/17/2014"/>
    <s v="20/06/2014"/>
    <x v="3"/>
    <s v="June"/>
    <d v="2014-06-17T00:00:00"/>
    <d v="2014-06-20T00:00:00"/>
    <s v="On Date"/>
    <s v="TroyStaebel"/>
    <s v="United States"/>
    <s v="San Francisco"/>
    <s v="California"/>
    <s v="Chairs"/>
    <s v="Hon Multipurpose Stacking Arm Chairs"/>
    <n v="160.28399999999999"/>
    <n v="1212.96"/>
    <n v="7"/>
    <n v="90.971999999999994"/>
    <n v="7277.7599999999993"/>
  </r>
  <r>
    <s v="CA-2014-105214"/>
    <s v="06/17/2014"/>
    <s v="20/06/2014"/>
    <x v="3"/>
    <s v="June"/>
    <d v="2014-06-17T00:00:00"/>
    <d v="2014-06-20T00:00:00"/>
    <s v="On Date"/>
    <s v="TroyStaebel"/>
    <s v="United States"/>
    <s v="San Francisco"/>
    <s v="California"/>
    <s v="Paper"/>
    <s v="Wirebound Message Books, Four 2 3/4&quot; x 5&quot; Forms per Page, 600 Sets per Book"/>
    <n v="4.9130999999999991"/>
    <n v="18.54"/>
    <n v="2"/>
    <n v="8.7138000000000009"/>
    <n v="697.10400000000004"/>
  </r>
  <r>
    <s v="CA-2012-117611"/>
    <s v="11/08/2012"/>
    <s v="10/11/2012"/>
    <x v="2"/>
    <s v="November"/>
    <d v="2012-11-08T00:00:00"/>
    <d v="2012-11-10T00:00:00"/>
    <s v="On Date"/>
    <s v="MariaZettner"/>
    <s v="United States"/>
    <s v="San Diego"/>
    <s v="California"/>
    <s v="Fasteners"/>
    <s v="Advantus Plastic Paper Clips"/>
    <n v="2.6"/>
    <n v="5"/>
    <n v="1"/>
    <n v="2.4"/>
    <n v="192"/>
  </r>
  <r>
    <s v="CA-2012-117611"/>
    <s v="11/08/2012"/>
    <s v="10/11/2012"/>
    <x v="2"/>
    <s v="November"/>
    <d v="2012-11-08T00:00:00"/>
    <d v="2012-11-10T00:00:00"/>
    <s v="On Date"/>
    <s v="MariaZettner"/>
    <s v="United States"/>
    <s v="San Diego"/>
    <s v="California"/>
    <s v="Accessories"/>
    <s v="Logitech G19 Programmable Gaming Keyboard"/>
    <n v="101.6718"/>
    <n v="371.97"/>
    <n v="3"/>
    <n v="66.954599999999999"/>
    <n v="5356.3680000000004"/>
  </r>
  <r>
    <s v="CA-2014-137470"/>
    <s v="09/18/2014"/>
    <s v="18/09/2014"/>
    <x v="3"/>
    <s v="September"/>
    <d v="2014-09-18T00:00:00"/>
    <d v="2014-09-18T00:00:00"/>
    <s v="On Date"/>
    <s v="TomPrescott"/>
    <s v="United States"/>
    <s v="Seattle"/>
    <s v="Washington"/>
    <s v="Paper"/>
    <s v="Xerox 1984"/>
    <n v="3.3048000000000006"/>
    <n v="12.96"/>
    <n v="2"/>
    <n v="6.3503999999999996"/>
    <n v="508.03199999999998"/>
  </r>
  <r>
    <s v="CA-2012-102036"/>
    <s v="09/21/2012"/>
    <s v="27/09/2012"/>
    <x v="2"/>
    <s v="September"/>
    <d v="2012-09-21T00:00:00"/>
    <d v="2012-09-27T00:00:00"/>
    <s v="Delay"/>
    <s v="ChadSievert"/>
    <s v="United States"/>
    <s v="Seattle"/>
    <s v="Washington"/>
    <s v="Storage"/>
    <s v="Fellowes Bases and Tops For Staxonsteel/High-Stak Systems"/>
    <n v="25.3004"/>
    <n v="199.74"/>
    <n v="6"/>
    <n v="47.937600000000003"/>
    <n v="3835.0080000000003"/>
  </r>
  <r>
    <s v="CA-2012-142944"/>
    <s v="03/06/2012"/>
    <s v="11/03/2012"/>
    <x v="2"/>
    <s v="March"/>
    <d v="2012-03-06T00:00:00"/>
    <d v="2012-03-11T00:00:00"/>
    <s v="On Date"/>
    <s v="JohnLucas"/>
    <s v="United States"/>
    <s v="San Francisco"/>
    <s v="California"/>
    <s v="Furnishings"/>
    <s v="Deflect-o Glass Clear Studded Chair Mats"/>
    <n v="48.500399999999999"/>
    <n v="435.26"/>
    <n v="7"/>
    <n v="95.757199999999997"/>
    <n v="7660.576"/>
  </r>
  <r>
    <s v="CA-2012-142944"/>
    <s v="03/06/2012"/>
    <s v="11/03/2012"/>
    <x v="2"/>
    <s v="March"/>
    <d v="2012-03-06T00:00:00"/>
    <d v="2012-03-11T00:00:00"/>
    <s v="On Date"/>
    <s v="JohnLucas"/>
    <s v="United States"/>
    <s v="San Francisco"/>
    <s v="California"/>
    <s v="Copiers"/>
    <s v="Canon PC1060 Personal Laser Copier"/>
    <n v="370.99469999999997"/>
    <n v="1119.9839999999999"/>
    <n v="2"/>
    <n v="377.99459999999999"/>
    <n v="30239.567999999999"/>
  </r>
  <r>
    <s v="CA-2011-157882"/>
    <s v="10/03/2011"/>
    <s v="08/10/2011"/>
    <x v="1"/>
    <s v="October"/>
    <d v="2011-10-03T00:00:00"/>
    <d v="2011-10-08T00:00:00"/>
    <s v="On Date"/>
    <s v="AllenRosenblatt"/>
    <s v="United States"/>
    <s v="Los Angeles"/>
    <s v="California"/>
    <s v="Tables"/>
    <s v="Bevis Round Conference Room Tables and Bases"/>
    <n v="139.84619999999998"/>
    <n v="143.43199999999999"/>
    <n v="1"/>
    <n v="3.5857999999999999"/>
    <n v="286.86399999999998"/>
  </r>
  <r>
    <s v="CA-2011-157882"/>
    <s v="10/03/2011"/>
    <s v="08/10/2011"/>
    <x v="1"/>
    <s v="October"/>
    <d v="2011-10-03T00:00:00"/>
    <d v="2011-10-08T00:00:00"/>
    <s v="On Date"/>
    <s v="AllenRosenblatt"/>
    <s v="United States"/>
    <s v="Los Angeles"/>
    <s v="California"/>
    <s v="Chairs"/>
    <s v="Global Deluxe Stacking Chair, Gray"/>
    <n v="36.195799999999998"/>
    <n v="122.352"/>
    <n v="3"/>
    <n v="13.7646"/>
    <n v="1101.1679999999999"/>
  </r>
  <r>
    <s v="CA-2014-142622"/>
    <s v="10/31/2014"/>
    <s v="03/11/2014"/>
    <x v="3"/>
    <s v="October"/>
    <d v="2014-10-31T00:00:00"/>
    <d v="2014-11-03T00:00:00"/>
    <s v="On Date"/>
    <s v="JimKarlsson"/>
    <s v="United States"/>
    <s v="Seattle"/>
    <s v="Washington"/>
    <s v="Chairs"/>
    <s v="Novimex Fabric Task Chair"/>
    <n v="51.832999999999998"/>
    <n v="97.567999999999998"/>
    <n v="2"/>
    <n v="-6.0979999999999999"/>
    <n v="-487.84"/>
  </r>
  <r>
    <s v="CA-2014-142622"/>
    <s v="10/31/2014"/>
    <s v="03/11/2014"/>
    <x v="3"/>
    <s v="October"/>
    <d v="2014-10-31T00:00:00"/>
    <d v="2014-11-03T00:00:00"/>
    <s v="On Date"/>
    <s v="JimKarlsson"/>
    <s v="United States"/>
    <s v="Seattle"/>
    <s v="Washington"/>
    <s v="Chairs"/>
    <s v="Global Super Steno Chair"/>
    <n v="79.66340000000001"/>
    <n v="614.27200000000005"/>
    <n v="8"/>
    <n v="-23.0352"/>
    <n v="-1842.816"/>
  </r>
  <r>
    <s v="CA-2014-142622"/>
    <s v="10/31/2014"/>
    <s v="03/11/2014"/>
    <x v="3"/>
    <s v="October"/>
    <d v="2014-10-31T00:00:00"/>
    <d v="2014-11-03T00:00:00"/>
    <s v="On Date"/>
    <s v="JimKarlsson"/>
    <s v="United States"/>
    <s v="Seattle"/>
    <s v="Washington"/>
    <s v="Bookcases"/>
    <s v="Bestar Classic Bookcase"/>
    <n v="80.991899999999987"/>
    <n v="199.98"/>
    <n v="2"/>
    <n v="37.996200000000002"/>
    <n v="3039.6959999999999"/>
  </r>
  <r>
    <s v="CA-2014-143343"/>
    <s v="06/11/2014"/>
    <s v="14/06/2014"/>
    <x v="3"/>
    <s v="June"/>
    <d v="2014-06-11T00:00:00"/>
    <d v="2014-06-14T00:00:00"/>
    <s v="On Date"/>
    <s v="BenWallace"/>
    <s v="United States"/>
    <s v="Los Angeles"/>
    <s v="California"/>
    <s v="Art"/>
    <s v="Newell 351"/>
    <n v="2.3287999999999998"/>
    <n v="16.399999999999999"/>
    <n v="5"/>
    <n v="4.7560000000000002"/>
    <n v="380.48"/>
  </r>
  <r>
    <s v="CA-2014-115154"/>
    <s v="01/09/2014"/>
    <s v="12/01/2014"/>
    <x v="3"/>
    <s v="January"/>
    <d v="2014-01-09T00:00:00"/>
    <d v="2014-01-12T00:00:00"/>
    <s v="On Date"/>
    <s v="RicardoSperren"/>
    <s v="United States"/>
    <s v="Seattle"/>
    <s v="Washington"/>
    <s v="Tables"/>
    <s v="Balt Solid Wood Round Tables"/>
    <n v="406.30590000000001"/>
    <n v="892.98"/>
    <n v="2"/>
    <n v="80.368200000000002"/>
    <n v="6429.4560000000001"/>
  </r>
  <r>
    <s v="US-2014-120418"/>
    <s v="06/12/2014"/>
    <s v="13/06/2014"/>
    <x v="3"/>
    <s v="June"/>
    <d v="2014-06-12T00:00:00"/>
    <d v="2014-06-13T00:00:00"/>
    <s v="On Date"/>
    <s v="BeckyCastell"/>
    <s v="United States"/>
    <s v="Peoria"/>
    <s v="Arizona"/>
    <s v="Chairs"/>
    <s v="Global Leather Executive Chair"/>
    <n v="245.69299999999998"/>
    <n v="280.79199999999997"/>
    <n v="1"/>
    <n v="35.098999999999997"/>
    <n v="2807.9199999999996"/>
  </r>
  <r>
    <s v="US-2014-120418"/>
    <s v="06/12/2014"/>
    <s v="13/06/2014"/>
    <x v="3"/>
    <s v="June"/>
    <d v="2014-06-12T00:00:00"/>
    <d v="2014-06-13T00:00:00"/>
    <s v="On Date"/>
    <s v="BeckyCastell"/>
    <s v="United States"/>
    <s v="Peoria"/>
    <s v="Arizona"/>
    <s v="Storage"/>
    <s v="Sortfiler Multipurpose Personal File Organizer, Black"/>
    <n v="15.186899999999998"/>
    <n v="68.447999999999993"/>
    <n v="4"/>
    <n v="7.7004000000000001"/>
    <n v="616.03200000000004"/>
  </r>
  <r>
    <s v="US-2014-120418"/>
    <s v="06/12/2014"/>
    <s v="13/06/2014"/>
    <x v="3"/>
    <s v="June"/>
    <d v="2014-06-12T00:00:00"/>
    <d v="2014-06-13T00:00:00"/>
    <s v="On Date"/>
    <s v="BeckyCastell"/>
    <s v="United States"/>
    <s v="Peoria"/>
    <s v="Arizona"/>
    <s v="Art"/>
    <s v="Boston 16801 Nautilus Battery Pencil Sharpener"/>
    <n v="16.287400000000002"/>
    <n v="88.04"/>
    <n v="5"/>
    <n v="6.6029999999999998"/>
    <n v="528.24"/>
  </r>
  <r>
    <s v="US-2014-120418"/>
    <s v="06/12/2014"/>
    <s v="13/06/2014"/>
    <x v="3"/>
    <s v="June"/>
    <d v="2014-06-12T00:00:00"/>
    <d v="2014-06-13T00:00:00"/>
    <s v="On Date"/>
    <s v="BeckyCastell"/>
    <s v="United States"/>
    <s v="Peoria"/>
    <s v="Arizona"/>
    <s v="Art"/>
    <s v="Newell 319"/>
    <n v="13.888"/>
    <n v="15.872"/>
    <n v="1"/>
    <n v="1.984"/>
    <n v="158.72"/>
  </r>
  <r>
    <s v="US-2014-120418"/>
    <s v="06/12/2014"/>
    <s v="13/06/2014"/>
    <x v="3"/>
    <s v="June"/>
    <d v="2014-06-12T00:00:00"/>
    <d v="2014-06-13T00:00:00"/>
    <s v="On Date"/>
    <s v="BeckyCastell"/>
    <s v="United States"/>
    <s v="Peoria"/>
    <s v="Arizona"/>
    <s v="Storage"/>
    <s v="Fellowes Officeware Wire Shelving"/>
    <n v="88.0334"/>
    <n v="215.59200000000001"/>
    <n v="3"/>
    <n v="-48.508200000000002"/>
    <n v="-3880.6559999999999"/>
  </r>
  <r>
    <s v="CA-2014-165491"/>
    <s v="03/21/2014"/>
    <s v="25/03/2014"/>
    <x v="3"/>
    <s v="March"/>
    <d v="2014-03-21T00:00:00"/>
    <d v="2014-03-25T00:00:00"/>
    <s v="On Date"/>
    <s v="HelenWasserman"/>
    <s v="United States"/>
    <s v="Seattle"/>
    <s v="Washington"/>
    <s v="Accessories"/>
    <s v="ImationÂ SecureÂ DriveÂ + Hardware Encrypted USBÂ flash driveÂ - 16 GB"/>
    <n v="28.872400000000003"/>
    <n v="265.93"/>
    <n v="7"/>
    <n v="63.8232"/>
    <n v="5105.8559999999998"/>
  </r>
  <r>
    <s v="CA-2014-138422"/>
    <s v="09/24/2014"/>
    <s v="27/09/2014"/>
    <x v="3"/>
    <s v="September"/>
    <d v="2014-09-24T00:00:00"/>
    <d v="2014-09-27T00:00:00"/>
    <s v="On Date"/>
    <s v="KristinaNunn"/>
    <s v="United States"/>
    <s v="Fort Collins"/>
    <s v="Colorado"/>
    <s v="Envelopes"/>
    <s v="Wausau Papers Astrobrights Colored Envelopes"/>
    <n v="3.0497999999999994"/>
    <n v="14.352"/>
    <n v="3"/>
    <n v="5.2026000000000003"/>
    <n v="416.20800000000003"/>
  </r>
  <r>
    <s v="CA-2013-155187"/>
    <s v="09/25/2013"/>
    <s v="27/09/2013"/>
    <x v="0"/>
    <s v="September"/>
    <d v="2013-09-25T00:00:00"/>
    <d v="2013-09-27T00:00:00"/>
    <s v="On Date"/>
    <s v="LauraArmstrong"/>
    <s v="United States"/>
    <s v="Los Angeles"/>
    <s v="California"/>
    <s v="Storage"/>
    <s v="Tennsco Lockers, Gray"/>
    <n v="19.511400000000002"/>
    <n v="41.96"/>
    <n v="2"/>
    <n v="2.9371999999999998"/>
    <n v="234.976"/>
  </r>
  <r>
    <s v="CA-2013-155187"/>
    <s v="09/25/2013"/>
    <s v="27/09/2013"/>
    <x v="0"/>
    <s v="September"/>
    <d v="2013-09-25T00:00:00"/>
    <d v="2013-09-27T00:00:00"/>
    <s v="On Date"/>
    <s v="LauraArmstrong"/>
    <s v="United States"/>
    <s v="Los Angeles"/>
    <s v="California"/>
    <s v="Paper"/>
    <s v="REDIFORM Incoming/Outgoing Call Register, 11&quot; X 8 1/2&quot;, 100 Messages"/>
    <n v="4.17"/>
    <n v="41.7"/>
    <n v="5"/>
    <n v="20.85"/>
    <n v="1668"/>
  </r>
  <r>
    <s v="CA-2014-109701"/>
    <s v="12/03/2014"/>
    <s v="04/12/2014"/>
    <x v="3"/>
    <s v="December"/>
    <d v="2014-12-03T00:00:00"/>
    <d v="2014-12-04T00:00:00"/>
    <s v="On Date"/>
    <s v="AliceMcCarthy"/>
    <s v="United States"/>
    <s v="Los Angeles"/>
    <s v="California"/>
    <s v="Binders"/>
    <s v="Staples"/>
    <n v="0.9775999999999998"/>
    <n v="9.0239999999999991"/>
    <n v="6"/>
    <n v="3.1583999999999999"/>
    <n v="252.672"/>
  </r>
  <r>
    <s v="CA-2014-109701"/>
    <s v="12/03/2014"/>
    <s v="04/12/2014"/>
    <x v="3"/>
    <s v="December"/>
    <d v="2014-12-03T00:00:00"/>
    <d v="2014-12-04T00:00:00"/>
    <s v="On Date"/>
    <s v="AliceMcCarthy"/>
    <s v="United States"/>
    <s v="Los Angeles"/>
    <s v="California"/>
    <s v="Binders"/>
    <s v="Satellite Sectional Post Binders"/>
    <n v="23.441400000000002"/>
    <n v="69.456000000000003"/>
    <n v="2"/>
    <n v="22.5732"/>
    <n v="1805.856"/>
  </r>
  <r>
    <s v="CA-2014-109701"/>
    <s v="12/03/2014"/>
    <s v="04/12/2014"/>
    <x v="3"/>
    <s v="December"/>
    <d v="2014-12-03T00:00:00"/>
    <d v="2014-12-04T00:00:00"/>
    <s v="On Date"/>
    <s v="AliceMcCarthy"/>
    <s v="United States"/>
    <s v="Los Angeles"/>
    <s v="California"/>
    <s v="Paper"/>
    <s v="Wirebound Message Book, 4 per Page"/>
    <n v="2.7692999999999999"/>
    <n v="10.86"/>
    <n v="2"/>
    <n v="5.3213999999999997"/>
    <n v="425.71199999999999"/>
  </r>
  <r>
    <s v="CA-2014-109701"/>
    <s v="12/03/2014"/>
    <s v="04/12/2014"/>
    <x v="3"/>
    <s v="December"/>
    <d v="2014-12-03T00:00:00"/>
    <d v="2014-12-04T00:00:00"/>
    <s v="On Date"/>
    <s v="AliceMcCarthy"/>
    <s v="United States"/>
    <s v="Los Angeles"/>
    <s v="California"/>
    <s v="Appliances"/>
    <s v="Fellowes Advanced Computer Series Surge Protectors"/>
    <n v="19.072799999999997"/>
    <n v="79.47"/>
    <n v="3"/>
    <n v="22.2516"/>
    <n v="1780.1279999999999"/>
  </r>
  <r>
    <s v="CA-2014-109701"/>
    <s v="12/03/2014"/>
    <s v="04/12/2014"/>
    <x v="3"/>
    <s v="December"/>
    <d v="2014-12-03T00:00:00"/>
    <d v="2014-12-04T00:00:00"/>
    <s v="On Date"/>
    <s v="AliceMcCarthy"/>
    <s v="United States"/>
    <s v="Los Angeles"/>
    <s v="California"/>
    <s v="Art"/>
    <s v="Prang Dustless Chalk Sticks"/>
    <n v="0.84"/>
    <n v="10.08"/>
    <n v="6"/>
    <n v="5.04"/>
    <n v="403.2"/>
  </r>
  <r>
    <s v="CA-2012-111514"/>
    <s v="08/31/2012"/>
    <s v="02/09/2012"/>
    <x v="2"/>
    <s v="August"/>
    <d v="2012-08-31T00:00:00"/>
    <d v="2012-09-02T00:00:00"/>
    <s v="On Date"/>
    <s v="ScottCohen"/>
    <s v="United States"/>
    <s v="San Francisco"/>
    <s v="California"/>
    <s v="Bookcases"/>
    <s v="Atlantic Metals Mobile 3-Shelf Bookcases, Custom Colors"/>
    <n v="193.12520000000001"/>
    <n v="1552.8309999999999"/>
    <n v="7"/>
    <n v="200.9546"/>
    <n v="16076.368"/>
  </r>
  <r>
    <s v="CA-2012-111514"/>
    <s v="08/31/2012"/>
    <s v="02/09/2012"/>
    <x v="2"/>
    <s v="August"/>
    <d v="2012-08-31T00:00:00"/>
    <d v="2012-09-02T00:00:00"/>
    <s v="On Date"/>
    <s v="ScottCohen"/>
    <s v="United States"/>
    <s v="San Francisco"/>
    <s v="California"/>
    <s v="Binders"/>
    <s v="GBC Prestige Therm-A-Bind Covers"/>
    <n v="18.1843"/>
    <n v="137.24"/>
    <n v="5"/>
    <n v="46.3185"/>
    <n v="3705.48"/>
  </r>
  <r>
    <s v="CA-2012-111514"/>
    <s v="08/31/2012"/>
    <s v="02/09/2012"/>
    <x v="2"/>
    <s v="August"/>
    <d v="2012-08-31T00:00:00"/>
    <d v="2012-09-02T00:00:00"/>
    <s v="On Date"/>
    <s v="ScottCohen"/>
    <s v="United States"/>
    <s v="San Francisco"/>
    <s v="California"/>
    <s v="Accessories"/>
    <s v="Memorex Micro Travel Drive 32 GB"/>
    <n v="20.810699999999997"/>
    <n v="36.51"/>
    <n v="1"/>
    <n v="15.699299999999999"/>
    <n v="1255.944"/>
  </r>
  <r>
    <s v="CA-2012-111514"/>
    <s v="08/31/2012"/>
    <s v="02/09/2012"/>
    <x v="2"/>
    <s v="August"/>
    <d v="2012-08-31T00:00:00"/>
    <d v="2012-09-02T00:00:00"/>
    <s v="On Date"/>
    <s v="ScottCohen"/>
    <s v="United States"/>
    <s v="San Francisco"/>
    <s v="California"/>
    <s v="Machines"/>
    <s v="Lexmark S315 Color Inkjet Printer"/>
    <n v="52.994700000000009"/>
    <n v="239.976"/>
    <n v="3"/>
    <n v="80.991900000000001"/>
    <n v="6479.3519999999999"/>
  </r>
  <r>
    <s v="CA-2011-102295"/>
    <s v="11/24/2011"/>
    <s v="26/11/2011"/>
    <x v="1"/>
    <s v="November"/>
    <d v="2011-11-24T00:00:00"/>
    <d v="2011-11-26T00:00:00"/>
    <s v="On Date"/>
    <s v="EricaHackney"/>
    <s v="United States"/>
    <s v="Sacramento"/>
    <s v="California"/>
    <s v="Chairs"/>
    <s v="Global Leather &amp; Oak Executive Chair, Burgundy"/>
    <n v="138.81880000000001"/>
    <n v="120.712"/>
    <n v="1"/>
    <n v="-18.1068"/>
    <n v="-1448.5439999999999"/>
  </r>
  <r>
    <s v="CA-2012-148628"/>
    <s v="12/06/2012"/>
    <s v="11/12/2012"/>
    <x v="2"/>
    <s v="December"/>
    <d v="2012-12-06T00:00:00"/>
    <d v="2012-12-11T00:00:00"/>
    <s v="On Date"/>
    <s v="KatherineMurray"/>
    <s v="United States"/>
    <s v="Thousand Oaks"/>
    <s v="California"/>
    <s v="Paper"/>
    <s v="Message Book, Phone, Wirebound Standard Line Memo, 2 3/4&quot; X 5&quot;"/>
    <n v="3.5369999999999999"/>
    <n v="32.75"/>
    <n v="5"/>
    <n v="15.065"/>
    <n v="1205.2"/>
  </r>
  <r>
    <s v="US-2014-117534"/>
    <s v="03/26/2014"/>
    <s v="27/03/2014"/>
    <x v="3"/>
    <s v="March"/>
    <d v="2014-03-26T00:00:00"/>
    <d v="2014-03-27T00:00:00"/>
    <s v="On Date"/>
    <s v="ChristinaVanderZanden"/>
    <s v="United States"/>
    <s v="Fresno"/>
    <s v="California"/>
    <s v="Appliances"/>
    <s v="Acco Smartsocket Color-Coded Six-Outlet AC Adapter Model Surge Protectors"/>
    <n v="32.567399999999999"/>
    <n v="176.04"/>
    <n v="4"/>
    <n v="45.770400000000002"/>
    <n v="3661.6320000000001"/>
  </r>
  <r>
    <s v="US-2014-117534"/>
    <s v="03/26/2014"/>
    <s v="27/03/2014"/>
    <x v="3"/>
    <s v="March"/>
    <d v="2014-03-26T00:00:00"/>
    <d v="2014-03-27T00:00:00"/>
    <s v="On Date"/>
    <s v="ChristinaVanderZanden"/>
    <s v="United States"/>
    <s v="Fresno"/>
    <s v="California"/>
    <s v="Art"/>
    <s v="Staples"/>
    <n v="1.2816000000000001"/>
    <n v="16.02"/>
    <n v="9"/>
    <n v="4.4855999999999998"/>
    <n v="358.84799999999996"/>
  </r>
  <r>
    <s v="US-2014-117534"/>
    <s v="03/26/2014"/>
    <s v="27/03/2014"/>
    <x v="3"/>
    <s v="March"/>
    <d v="2014-03-26T00:00:00"/>
    <d v="2014-03-27T00:00:00"/>
    <s v="On Date"/>
    <s v="ChristinaVanderZanden"/>
    <s v="United States"/>
    <s v="Fresno"/>
    <s v="California"/>
    <s v="Binders"/>
    <s v="Avery Arch Ring Binders"/>
    <n v="30.792999999999999"/>
    <n v="185.92"/>
    <n v="4"/>
    <n v="62.747999999999998"/>
    <n v="5019.84"/>
  </r>
  <r>
    <s v="US-2014-117534"/>
    <s v="03/26/2014"/>
    <s v="27/03/2014"/>
    <x v="3"/>
    <s v="March"/>
    <d v="2014-03-26T00:00:00"/>
    <d v="2014-03-27T00:00:00"/>
    <s v="On Date"/>
    <s v="ChristinaVanderZanden"/>
    <s v="United States"/>
    <s v="Fresno"/>
    <s v="California"/>
    <s v="Phones"/>
    <s v="Clearsounds A400"/>
    <n v="48.832599999999999"/>
    <n v="211.16800000000001"/>
    <n v="4"/>
    <n v="15.8376"/>
    <n v="1267.008"/>
  </r>
  <r>
    <s v="US-2014-117534"/>
    <s v="03/26/2014"/>
    <s v="27/03/2014"/>
    <x v="3"/>
    <s v="March"/>
    <d v="2014-03-26T00:00:00"/>
    <d v="2014-03-27T00:00:00"/>
    <s v="On Date"/>
    <s v="ChristinaVanderZanden"/>
    <s v="United States"/>
    <s v="Fresno"/>
    <s v="California"/>
    <s v="Copiers"/>
    <s v="Hewlett Packard 310 Color Digital Copier"/>
    <n v="209.99299999999999"/>
    <n v="479.98399999999998"/>
    <n v="2"/>
    <n v="59.997999999999998"/>
    <n v="4799.84"/>
  </r>
  <r>
    <s v="CA-2012-145065"/>
    <s v="12/12/2012"/>
    <s v="15/12/2012"/>
    <x v="2"/>
    <s v="December"/>
    <d v="2012-12-12T00:00:00"/>
    <d v="2012-12-15T00:00:00"/>
    <s v="On Date"/>
    <s v="DennisKane"/>
    <s v="United States"/>
    <s v="San Diego"/>
    <s v="California"/>
    <s v="Fasteners"/>
    <s v="Staples"/>
    <n v="2.1222000000000003"/>
    <n v="7.86"/>
    <n v="2"/>
    <n v="3.6156000000000001"/>
    <n v="289.24799999999999"/>
  </r>
  <r>
    <s v="CA-2012-145065"/>
    <s v="12/12/2012"/>
    <s v="15/12/2012"/>
    <x v="2"/>
    <s v="December"/>
    <d v="2012-12-12T00:00:00"/>
    <d v="2012-12-15T00:00:00"/>
    <s v="On Date"/>
    <s v="DennisKane"/>
    <s v="United States"/>
    <s v="San Diego"/>
    <s v="California"/>
    <s v="Binders"/>
    <s v="Recycled Premium Regency Composition Covers"/>
    <n v="7.7928000000000006"/>
    <n v="24.448"/>
    <n v="2"/>
    <n v="8.8623999999999992"/>
    <n v="708.99199999999996"/>
  </r>
  <r>
    <s v="CA-2014-169264"/>
    <s v="08/15/2014"/>
    <s v="17/08/2014"/>
    <x v="3"/>
    <s v="August"/>
    <d v="2014-08-15T00:00:00"/>
    <d v="2014-08-17T00:00:00"/>
    <s v="On Date"/>
    <s v="NoraPreis"/>
    <s v="United States"/>
    <s v="San Francisco"/>
    <s v="California"/>
    <s v="Labels"/>
    <s v="Avery File Folder Labels"/>
    <n v="1.4687999999999999"/>
    <n v="5.76"/>
    <n v="2"/>
    <n v="2.8224"/>
    <n v="225.792"/>
  </r>
  <r>
    <s v="CA-2014-169264"/>
    <s v="08/15/2014"/>
    <s v="17/08/2014"/>
    <x v="3"/>
    <s v="August"/>
    <d v="2014-08-15T00:00:00"/>
    <d v="2014-08-17T00:00:00"/>
    <s v="On Date"/>
    <s v="NoraPreis"/>
    <s v="United States"/>
    <s v="San Francisco"/>
    <s v="California"/>
    <s v="Art"/>
    <s v="Newell 318"/>
    <n v="2.0571999999999999"/>
    <n v="16.68"/>
    <n v="6"/>
    <n v="4.3368000000000002"/>
    <n v="346.94400000000002"/>
  </r>
  <r>
    <s v="CA-2014-108574"/>
    <s v="10/08/2014"/>
    <s v="12/10/2014"/>
    <x v="3"/>
    <s v="October"/>
    <d v="2014-10-08T00:00:00"/>
    <d v="2014-10-12T00:00:00"/>
    <s v="On Date"/>
    <s v="MikeGockenbach"/>
    <s v="United States"/>
    <s v="Los Angeles"/>
    <s v="California"/>
    <s v="Accessories"/>
    <s v="Logitech G19 Programmable Gaming Keyboard"/>
    <n v="101.6718"/>
    <n v="1115.9100000000001"/>
    <n v="9"/>
    <n v="200.8638"/>
    <n v="16069.103999999999"/>
  </r>
  <r>
    <s v="CA-2014-108574"/>
    <s v="10/08/2014"/>
    <s v="12/10/2014"/>
    <x v="3"/>
    <s v="October"/>
    <d v="2014-10-08T00:00:00"/>
    <d v="2014-10-12T00:00:00"/>
    <s v="On Date"/>
    <s v="MikeGockenbach"/>
    <s v="United States"/>
    <s v="Los Angeles"/>
    <s v="California"/>
    <s v="Phones"/>
    <s v="Motorola HK250 Universal Bluetooth Headset"/>
    <n v="22.530200000000001"/>
    <n v="128.744"/>
    <n v="7"/>
    <n v="-28.967400000000001"/>
    <n v="-2317.3920000000003"/>
  </r>
  <r>
    <s v="CA-2014-108574"/>
    <s v="10/08/2014"/>
    <s v="12/10/2014"/>
    <x v="3"/>
    <s v="October"/>
    <d v="2014-10-08T00:00:00"/>
    <d v="2014-10-12T00:00:00"/>
    <s v="On Date"/>
    <s v="MikeGockenbach"/>
    <s v="United States"/>
    <s v="Los Angeles"/>
    <s v="California"/>
    <s v="Phones"/>
    <s v="Square Credit Card Reader, 4 1/2&quot; x 4 1/2&quot; x 1&quot;, White"/>
    <n v="5.2947000000000006"/>
    <n v="79.92"/>
    <n v="10"/>
    <n v="26.972999999999999"/>
    <n v="2157.84"/>
  </r>
  <r>
    <s v="CA-2014-144589"/>
    <s v="01/21/2014"/>
    <s v="26/01/2014"/>
    <x v="3"/>
    <s v="January"/>
    <d v="2014-01-21T00:00:00"/>
    <d v="2014-01-26T00:00:00"/>
    <s v="On Date"/>
    <s v="TamaraManning"/>
    <s v="United States"/>
    <s v="San Francisco"/>
    <s v="California"/>
    <s v="Art"/>
    <s v="Staples"/>
    <n v="3.2427999999999999"/>
    <n v="24.2"/>
    <n v="5"/>
    <n v="7.9859999999999998"/>
    <n v="638.88"/>
  </r>
  <r>
    <s v="CA-2014-144589"/>
    <s v="01/21/2014"/>
    <s v="26/01/2014"/>
    <x v="3"/>
    <s v="January"/>
    <d v="2014-01-21T00:00:00"/>
    <d v="2014-01-26T00:00:00"/>
    <s v="On Date"/>
    <s v="TamaraManning"/>
    <s v="United States"/>
    <s v="San Francisco"/>
    <s v="California"/>
    <s v="Phones"/>
    <s v="Panasonic KX-TG9541B DECT 6.0 Digital 2-Line Expandable Cordless Phone With Digital Answering System"/>
    <n v="76.494900000000001"/>
    <n v="359.976"/>
    <n v="3"/>
    <n v="130.4913"/>
    <n v="10439.304"/>
  </r>
  <r>
    <s v="CA-2014-155985"/>
    <s v="03/24/2014"/>
    <s v="26/03/2014"/>
    <x v="3"/>
    <s v="March"/>
    <d v="2014-03-24T00:00:00"/>
    <d v="2014-03-26T00:00:00"/>
    <s v="On Date"/>
    <s v="BillEplett"/>
    <s v="United States"/>
    <s v="San Francisco"/>
    <s v="California"/>
    <s v="Furnishings"/>
    <s v="DAX Natural Wood-Tone Poster Frame"/>
    <n v="16.947200000000002"/>
    <n v="211.84"/>
    <n v="8"/>
    <n v="76.2624"/>
    <n v="6100.9920000000002"/>
  </r>
  <r>
    <s v="CA-2012-142041"/>
    <s v="06/07/2012"/>
    <s v="09/06/2012"/>
    <x v="2"/>
    <s v="June"/>
    <d v="2012-06-07T00:00:00"/>
    <d v="2012-06-09T00:00:00"/>
    <s v="On Date"/>
    <s v="EleniMcCrary"/>
    <s v="United States"/>
    <s v="Los Angeles"/>
    <s v="California"/>
    <s v="Binders"/>
    <s v="Staples"/>
    <n v="0.97760000000000002"/>
    <n v="7.52"/>
    <n v="5"/>
    <n v="2.6320000000000001"/>
    <n v="210.56"/>
  </r>
  <r>
    <s v="CA-2011-151295"/>
    <s v="11/12/2011"/>
    <s v="16/11/2011"/>
    <x v="1"/>
    <s v="November"/>
    <d v="2011-11-12T00:00:00"/>
    <d v="2011-11-16T00:00:00"/>
    <s v="On Date"/>
    <s v="JosephAirdo"/>
    <s v="United States"/>
    <s v="Los Angeles"/>
    <s v="California"/>
    <s v="Paper"/>
    <s v="Xerox 1974"/>
    <n v="3.0498000000000003"/>
    <n v="11.96"/>
    <n v="2"/>
    <n v="5.8604000000000003"/>
    <n v="468.83199999999999"/>
  </r>
  <r>
    <s v="CA-2011-151295"/>
    <s v="11/12/2011"/>
    <s v="16/11/2011"/>
    <x v="1"/>
    <s v="November"/>
    <d v="2011-11-12T00:00:00"/>
    <d v="2011-11-16T00:00:00"/>
    <s v="On Date"/>
    <s v="JosephAirdo"/>
    <s v="United States"/>
    <s v="Los Angeles"/>
    <s v="California"/>
    <s v="Tables"/>
    <s v="Bevis Boat-Shaped Conference Table"/>
    <n v="199.20359999999999"/>
    <n v="629.06399999999996"/>
    <n v="3"/>
    <n v="31.453199999999999"/>
    <n v="2516.2559999999999"/>
  </r>
  <r>
    <s v="CA-2014-168655"/>
    <s v="10/13/2014"/>
    <s v="19/10/2014"/>
    <x v="3"/>
    <s v="October"/>
    <d v="2014-10-13T00:00:00"/>
    <d v="2014-10-19T00:00:00"/>
    <s v="Delay"/>
    <s v="MichelleLonsdale"/>
    <s v="United States"/>
    <s v="Albuquerque"/>
    <s v="New Mexico"/>
    <s v="Accessories"/>
    <s v="WD My Passport Ultra 2TB Portable External Hard Drive"/>
    <n v="99.960000000000008"/>
    <n v="595"/>
    <n v="5"/>
    <n v="95.2"/>
    <n v="7616"/>
  </r>
  <r>
    <s v="CA-2014-168655"/>
    <s v="10/13/2014"/>
    <s v="19/10/2014"/>
    <x v="3"/>
    <s v="October"/>
    <d v="2014-10-13T00:00:00"/>
    <d v="2014-10-19T00:00:00"/>
    <s v="Delay"/>
    <s v="MichelleLonsdale"/>
    <s v="United States"/>
    <s v="Albuquerque"/>
    <s v="New Mexico"/>
    <s v="Binders"/>
    <s v="GBC Twin Loop Wire Binding Elements"/>
    <n v="16.64"/>
    <n v="79.872"/>
    <n v="3"/>
    <n v="29.952000000000002"/>
    <n v="2396.1600000000003"/>
  </r>
  <r>
    <s v="CA-2013-107202"/>
    <s v="05/22/2013"/>
    <s v="29/05/2013"/>
    <x v="0"/>
    <s v="May"/>
    <d v="2013-05-22T00:00:00"/>
    <d v="2013-05-29T00:00:00"/>
    <s v="Delay"/>
    <s v="LindaCazamias"/>
    <s v="United States"/>
    <s v="Sparks"/>
    <s v="Nevada"/>
    <s v="Machines"/>
    <s v="Panasonic KX MB2061 Multifunction Printer"/>
    <n v="221.66700000000003"/>
    <n v="2396.4"/>
    <n v="10"/>
    <n v="179.73"/>
    <n v="14378.4"/>
  </r>
  <r>
    <s v="CA-2014-159597"/>
    <s v="11/10/2014"/>
    <s v="15/11/2014"/>
    <x v="3"/>
    <s v="November"/>
    <d v="2014-11-10T00:00:00"/>
    <d v="2014-11-15T00:00:00"/>
    <s v="On Date"/>
    <s v="MattCollister"/>
    <s v="United States"/>
    <s v="Coachella"/>
    <s v="California"/>
    <s v="Storage"/>
    <s v="Safco Wire Cube Shelving System, For Use as 4 or 5 14&quot; Cubes, Black"/>
    <n v="30.191000000000003"/>
    <n v="63.56"/>
    <n v="2"/>
    <n v="3.1779999999999999"/>
    <n v="254.24"/>
  </r>
  <r>
    <s v="CA-2014-159597"/>
    <s v="11/10/2014"/>
    <s v="15/11/2014"/>
    <x v="3"/>
    <s v="November"/>
    <d v="2014-11-10T00:00:00"/>
    <d v="2014-11-15T00:00:00"/>
    <s v="On Date"/>
    <s v="MattCollister"/>
    <s v="United States"/>
    <s v="Coachella"/>
    <s v="California"/>
    <s v="Accessories"/>
    <s v="Razer Kraken 7.1 Surround Sound Over Ear USB Gaming Headset"/>
    <n v="55.994399999999992"/>
    <n v="99.99"/>
    <n v="1"/>
    <n v="43.995600000000003"/>
    <n v="3519.6480000000001"/>
  </r>
  <r>
    <s v="CA-2014-100748"/>
    <s v="05/14/2014"/>
    <s v="21/05/2014"/>
    <x v="3"/>
    <s v="May"/>
    <d v="2014-05-14T00:00:00"/>
    <d v="2014-05-21T00:00:00"/>
    <s v="Delay"/>
    <s v="RossBaird"/>
    <s v="United States"/>
    <s v="San Francisco"/>
    <s v="California"/>
    <s v="Labels"/>
    <s v="Self-Adhesive Address Labels for Typewriters by Universal"/>
    <n v="3.8742999999999994"/>
    <n v="58.48"/>
    <n v="8"/>
    <n v="27.485600000000002"/>
    <n v="2198.848"/>
  </r>
  <r>
    <s v="CA-2014-129805"/>
    <s v="12/29/2014"/>
    <s v="03/01/2015"/>
    <x v="4"/>
    <s v="December"/>
    <d v="2014-12-29T00:00:00"/>
    <d v="2015-01-03T00:00:00"/>
    <s v="On Date"/>
    <s v="HarryMarie"/>
    <s v="United States"/>
    <s v="Seattle"/>
    <s v="Washington"/>
    <s v="Furnishings"/>
    <s v="3M Hangers With Command Adhesive"/>
    <n v="2.1830000000000003"/>
    <n v="7.4"/>
    <n v="2"/>
    <n v="3.0339999999999998"/>
    <n v="242.71999999999997"/>
  </r>
  <r>
    <s v="CA-2014-140053"/>
    <s v="07/04/2014"/>
    <s v="11/07/2014"/>
    <x v="3"/>
    <s v="July"/>
    <d v="2014-07-04T00:00:00"/>
    <d v="2014-07-11T00:00:00"/>
    <s v="Delay"/>
    <s v="ChristinaAnderson"/>
    <s v="United States"/>
    <s v="Farmington"/>
    <s v="New Mexico"/>
    <s v="Furnishings"/>
    <s v="Tenex Traditional Chairmats for Medium Pile Carpet, Standard Lip, 36&quot; x 48&quot;"/>
    <n v="47.913500000000006"/>
    <n v="545.85"/>
    <n v="9"/>
    <n v="114.6285"/>
    <n v="9170.2800000000007"/>
  </r>
  <r>
    <s v="CA-2011-164210"/>
    <s v="11/18/2011"/>
    <s v="20/11/2011"/>
    <x v="1"/>
    <s v="November"/>
    <d v="2011-11-18T00:00:00"/>
    <d v="2011-11-20T00:00:00"/>
    <s v="On Date"/>
    <s v="PierreWener"/>
    <s v="United States"/>
    <s v="Louisville"/>
    <s v="Colorado"/>
    <s v="Tables"/>
    <s v="Bevis Rectangular Conference Tables"/>
    <n v="122.6232"/>
    <n v="145.97999999999999"/>
    <n v="2"/>
    <n v="-99.266400000000004"/>
    <n v="-7941.3119999999999"/>
  </r>
  <r>
    <s v="CA-2011-164210"/>
    <s v="11/18/2011"/>
    <s v="20/11/2011"/>
    <x v="1"/>
    <s v="November"/>
    <d v="2011-11-18T00:00:00"/>
    <d v="2011-11-20T00:00:00"/>
    <s v="On Date"/>
    <s v="PierreWener"/>
    <s v="United States"/>
    <s v="Louisville"/>
    <s v="Colorado"/>
    <s v="Paper"/>
    <s v="Geographics Note Cards, Blank, White, 8 1/2&quot; x 11&quot;"/>
    <n v="5.8187999999999995"/>
    <n v="35.808"/>
    <n v="4"/>
    <n v="12.5328"/>
    <n v="1002.624"/>
  </r>
  <r>
    <s v="CA-2012-100573"/>
    <s v="09/25/2012"/>
    <s v="01/10/2012"/>
    <x v="2"/>
    <s v="September"/>
    <d v="2012-09-25T00:00:00"/>
    <d v="2012-10-01T00:00:00"/>
    <s v="Delay"/>
    <s v="AnneMcFarland"/>
    <s v="United States"/>
    <s v="Los Angeles"/>
    <s v="California"/>
    <s v="Envelopes"/>
    <s v="#10- 4 1/8&quot; x 9 1/2&quot; Recycled Envelopes"/>
    <n v="4.6322000000000001"/>
    <n v="17.48"/>
    <n v="2"/>
    <n v="8.2156000000000002"/>
    <n v="657.24800000000005"/>
  </r>
  <r>
    <s v="CA-2013-140207"/>
    <s v="11/06/2013"/>
    <s v="11/11/2013"/>
    <x v="0"/>
    <s v="November"/>
    <d v="2013-11-06T00:00:00"/>
    <d v="2013-11-11T00:00:00"/>
    <s v="On Date"/>
    <s v="ChristopherSchild"/>
    <s v="United States"/>
    <s v="San Jose"/>
    <s v="California"/>
    <s v="Binders"/>
    <s v="Cardinal Holdit Data Disk Pockets"/>
    <n v="3.8584000000000001"/>
    <n v="29.12"/>
    <n v="5"/>
    <n v="9.8279999999999994"/>
    <n v="786.24"/>
  </r>
  <r>
    <s v="CA-2012-142419"/>
    <s v="07/11/2012"/>
    <s v="13/07/2012"/>
    <x v="2"/>
    <s v="July"/>
    <d v="2012-07-11T00:00:00"/>
    <d v="2012-07-13T00:00:00"/>
    <s v="On Date"/>
    <s v="ShahidCollister"/>
    <s v="United States"/>
    <s v="Seattle"/>
    <s v="Washington"/>
    <s v="Paper"/>
    <s v="Xerox 1896"/>
    <n v="5.4945000000000004"/>
    <n v="29.97"/>
    <n v="3"/>
    <n v="13.486499999999999"/>
    <n v="1078.92"/>
  </r>
  <r>
    <s v="CA-2012-142419"/>
    <s v="07/11/2012"/>
    <s v="13/07/2012"/>
    <x v="2"/>
    <s v="July"/>
    <d v="2012-07-11T00:00:00"/>
    <d v="2012-07-13T00:00:00"/>
    <s v="On Date"/>
    <s v="ShahidCollister"/>
    <s v="United States"/>
    <s v="Seattle"/>
    <s v="Washington"/>
    <s v="Binders"/>
    <s v="Wilson Jones Ledger-Size, Piano-Hinge Binder, 2&quot;, Blue"/>
    <n v="21.309599999999996"/>
    <n v="98.352000000000004"/>
    <n v="3"/>
    <n v="34.423200000000001"/>
    <n v="2753.8560000000002"/>
  </r>
  <r>
    <s v="CA-2013-114972"/>
    <s v="11/04/2013"/>
    <s v="07/11/2013"/>
    <x v="0"/>
    <s v="November"/>
    <d v="2013-11-04T00:00:00"/>
    <d v="2013-11-07T00:00:00"/>
    <s v="On Date"/>
    <s v="PhillipFlathmann"/>
    <s v="United States"/>
    <s v="Los Angeles"/>
    <s v="California"/>
    <s v="Chairs"/>
    <s v="Global Deluxe High-Back Office Chair in Storm"/>
    <n v="123.7509"/>
    <n v="217.584"/>
    <n v="2"/>
    <n v="-29.9178"/>
    <n v="-2393.424"/>
  </r>
  <r>
    <s v="CA-2013-114972"/>
    <s v="11/04/2013"/>
    <s v="07/11/2013"/>
    <x v="0"/>
    <s v="November"/>
    <d v="2013-11-04T00:00:00"/>
    <d v="2013-11-07T00:00:00"/>
    <s v="On Date"/>
    <s v="PhillipFlathmann"/>
    <s v="United States"/>
    <s v="Los Angeles"/>
    <s v="California"/>
    <s v="Accessories"/>
    <s v="Kensington K72356US Mouse-in-a-Box USB Desktop Mouse"/>
    <n v="10.7835"/>
    <n v="82.95"/>
    <n v="5"/>
    <n v="29.032499999999999"/>
    <n v="2322.6"/>
  </r>
  <r>
    <s v="CA-2013-114972"/>
    <s v="11/04/2013"/>
    <s v="07/11/2013"/>
    <x v="0"/>
    <s v="November"/>
    <d v="2013-11-04T00:00:00"/>
    <d v="2013-11-07T00:00:00"/>
    <s v="On Date"/>
    <s v="PhillipFlathmann"/>
    <s v="United States"/>
    <s v="Los Angeles"/>
    <s v="California"/>
    <s v="Labels"/>
    <s v="Avery 50"/>
    <n v="6.6408999999999994"/>
    <n v="87.71"/>
    <n v="7"/>
    <n v="41.223700000000001"/>
    <n v="3297.8960000000002"/>
  </r>
  <r>
    <s v="CA-2013-114972"/>
    <s v="11/04/2013"/>
    <s v="07/11/2013"/>
    <x v="0"/>
    <s v="November"/>
    <d v="2013-11-04T00:00:00"/>
    <d v="2013-11-07T00:00:00"/>
    <s v="On Date"/>
    <s v="PhillipFlathmann"/>
    <s v="United States"/>
    <s v="Los Angeles"/>
    <s v="California"/>
    <s v="Appliances"/>
    <s v="Honeywell Enviracaire Portable HEPA Air Cleaner for 16' x 20' Room"/>
    <n v="167.97570000000002"/>
    <n v="1101.48"/>
    <n v="4"/>
    <n v="429.5772"/>
    <n v="34366.175999999999"/>
  </r>
  <r>
    <s v="CA-2014-102750"/>
    <s v="09/05/2014"/>
    <s v="09/09/2014"/>
    <x v="3"/>
    <s v="September"/>
    <d v="2014-09-05T00:00:00"/>
    <d v="2014-09-09T00:00:00"/>
    <s v="On Date"/>
    <s v="GregMaxwell"/>
    <s v="United States"/>
    <s v="Los Angeles"/>
    <s v="California"/>
    <s v="Tables"/>
    <s v="Chromcraft Bull-Nose Wood Oval Conference Tables &amp; Bases"/>
    <n v="473.84280000000007"/>
    <n v="1322.3520000000001"/>
    <n v="3"/>
    <n v="-99.176400000000001"/>
    <n v="-7934.1120000000001"/>
  </r>
  <r>
    <s v="CA-2014-147956"/>
    <s v="12/25/2014"/>
    <s v="01/01/2015"/>
    <x v="4"/>
    <s v="December"/>
    <d v="2014-12-25T00:00:00"/>
    <d v="2015-01-01T00:00:00"/>
    <s v="Delay"/>
    <s v="AlanHwang"/>
    <s v="United States"/>
    <s v="Seattle"/>
    <s v="Washington"/>
    <s v="Storage"/>
    <s v="Office Impressions Heavy Duty Welded Shelving &amp; Multimedia Storage Drawers"/>
    <n v="167.27"/>
    <n v="1003.62"/>
    <n v="6"/>
    <n v="0"/>
    <n v="0"/>
  </r>
  <r>
    <s v="CA-2014-126067"/>
    <s v="08/29/2014"/>
    <s v="04/09/2014"/>
    <x v="3"/>
    <s v="August"/>
    <d v="2014-08-29T00:00:00"/>
    <d v="2014-09-04T00:00:00"/>
    <s v="Delay"/>
    <s v="KristinaNunn"/>
    <s v="United States"/>
    <s v="Seattle"/>
    <s v="Washington"/>
    <s v="Phones"/>
    <s v="Anker 24W Portable Micro USB Car Charger"/>
    <n v="5.9345999999999997"/>
    <n v="35.167999999999999"/>
    <n v="4"/>
    <n v="11.429600000000001"/>
    <n v="914.36800000000005"/>
  </r>
  <r>
    <s v="CA-2014-126067"/>
    <s v="08/29/2014"/>
    <s v="04/09/2014"/>
    <x v="3"/>
    <s v="August"/>
    <d v="2014-08-29T00:00:00"/>
    <d v="2014-09-04T00:00:00"/>
    <s v="Delay"/>
    <s v="KristinaNunn"/>
    <s v="United States"/>
    <s v="Seattle"/>
    <s v="Washington"/>
    <s v="Tables"/>
    <s v="Hon Practical Foundations 30 x 60 Training Table, Light Gray/Charcoal"/>
    <n v="177.489"/>
    <n v="1137.75"/>
    <n v="5"/>
    <n v="250.30500000000001"/>
    <n v="20024.400000000001"/>
  </r>
  <r>
    <s v="CA-2014-126067"/>
    <s v="08/29/2014"/>
    <s v="04/09/2014"/>
    <x v="3"/>
    <s v="August"/>
    <d v="2014-08-29T00:00:00"/>
    <d v="2014-09-04T00:00:00"/>
    <s v="Delay"/>
    <s v="KristinaNunn"/>
    <s v="United States"/>
    <s v="Seattle"/>
    <s v="Washington"/>
    <s v="Binders"/>
    <s v="GBC Standard Therm-A-Bind Covers"/>
    <n v="13.456799999999999"/>
    <n v="99.68"/>
    <n v="5"/>
    <n v="32.396000000000001"/>
    <n v="2591.6800000000003"/>
  </r>
  <r>
    <s v="CA-2014-126067"/>
    <s v="08/29/2014"/>
    <s v="04/09/2014"/>
    <x v="3"/>
    <s v="August"/>
    <d v="2014-08-29T00:00:00"/>
    <d v="2014-09-04T00:00:00"/>
    <s v="Delay"/>
    <s v="KristinaNunn"/>
    <s v="United States"/>
    <s v="Seattle"/>
    <s v="Washington"/>
    <s v="Art"/>
    <s v="Newell 344"/>
    <n v="2.0571999999999999"/>
    <n v="5.56"/>
    <n v="2"/>
    <n v="1.4456"/>
    <n v="115.648"/>
  </r>
  <r>
    <s v="CA-2011-113579"/>
    <s v="12/13/2011"/>
    <s v="15/12/2011"/>
    <x v="1"/>
    <s v="December"/>
    <d v="2011-12-13T00:00:00"/>
    <d v="2011-12-15T00:00:00"/>
    <s v="On Date"/>
    <s v="KatherineDucich"/>
    <s v="United States"/>
    <s v="Los Angeles"/>
    <s v="California"/>
    <s v="Paper"/>
    <s v="White GlueTop Scratch Pads"/>
    <n v="8.1216000000000008"/>
    <n v="90.24"/>
    <n v="6"/>
    <n v="41.510399999999997"/>
    <n v="3320.8319999999999"/>
  </r>
  <r>
    <s v="CA-2012-122371"/>
    <s v="09/26/2012"/>
    <s v="01/10/2012"/>
    <x v="2"/>
    <s v="September"/>
    <d v="2012-09-26T00:00:00"/>
    <d v="2012-10-01T00:00:00"/>
    <s v="On Date"/>
    <s v="BryanSpruell"/>
    <s v="United States"/>
    <s v="San Diego"/>
    <s v="California"/>
    <s v="Storage"/>
    <s v="Sortfiler Multipurpose Personal File Organizer, Black"/>
    <n v="15.186900000000001"/>
    <n v="64.17"/>
    <n v="3"/>
    <n v="18.609300000000001"/>
    <n v="1488.7440000000001"/>
  </r>
  <r>
    <s v="CA-2012-122371"/>
    <s v="09/26/2012"/>
    <s v="01/10/2012"/>
    <x v="2"/>
    <s v="September"/>
    <d v="2012-09-26T00:00:00"/>
    <d v="2012-10-01T00:00:00"/>
    <s v="On Date"/>
    <s v="BryanSpruell"/>
    <s v="United States"/>
    <s v="San Diego"/>
    <s v="California"/>
    <s v="Envelopes"/>
    <s v="Cameo Buff Policy Envelopes"/>
    <n v="32.981899999999996"/>
    <n v="124.46"/>
    <n v="2"/>
    <n v="58.496200000000002"/>
    <n v="4679.6959999999999"/>
  </r>
  <r>
    <s v="CA-2013-126935"/>
    <s v="05/20/2013"/>
    <s v="25/05/2013"/>
    <x v="0"/>
    <s v="May"/>
    <d v="2013-05-20T00:00:00"/>
    <d v="2013-05-25T00:00:00"/>
    <s v="On Date"/>
    <s v="BillTyler"/>
    <s v="United States"/>
    <s v="San Francisco"/>
    <s v="California"/>
    <s v="Binders"/>
    <s v="GBC Personal VeloBind Strips"/>
    <n v="6.2295999999999996"/>
    <n v="9.5839999999999996"/>
    <n v="1"/>
    <n v="3.3544"/>
    <n v="268.35199999999998"/>
  </r>
  <r>
    <s v="CA-2013-149482"/>
    <s v="11/15/2013"/>
    <s v="20/11/2013"/>
    <x v="0"/>
    <s v="November"/>
    <d v="2013-11-15T00:00:00"/>
    <d v="2013-11-20T00:00:00"/>
    <s v="On Date"/>
    <s v="RalphRitter"/>
    <s v="United States"/>
    <s v="San Francisco"/>
    <s v="California"/>
    <s v="Labels"/>
    <s v="Avery 52"/>
    <n v="1.9557"/>
    <n v="7.38"/>
    <n v="2"/>
    <n v="3.4685999999999999"/>
    <n v="277.488"/>
  </r>
  <r>
    <s v="CA-2011-143917"/>
    <s v="07/25/2011"/>
    <s v="27/07/2011"/>
    <x v="1"/>
    <s v="July"/>
    <d v="2011-07-25T00:00:00"/>
    <d v="2011-07-27T00:00:00"/>
    <s v="On Date"/>
    <s v="KenLonsdale"/>
    <s v="United States"/>
    <s v="San Francisco"/>
    <s v="California"/>
    <s v="Storage"/>
    <s v="Fellowes Personal Hanging Folder Files, Navy"/>
    <n v="9.6695999999999991"/>
    <n v="53.72"/>
    <n v="4"/>
    <n v="15.041600000000001"/>
    <n v="1203.328"/>
  </r>
  <r>
    <s v="CA-2011-143917"/>
    <s v="07/25/2011"/>
    <s v="27/07/2011"/>
    <x v="1"/>
    <s v="July"/>
    <d v="2011-07-25T00:00:00"/>
    <d v="2011-07-27T00:00:00"/>
    <s v="On Date"/>
    <s v="KenLonsdale"/>
    <s v="United States"/>
    <s v="San Francisco"/>
    <s v="California"/>
    <s v="Supplies"/>
    <s v="High Speed Automatic Electric Letter Opener"/>
    <n v="1572.0288"/>
    <n v="8187.65"/>
    <n v="5"/>
    <n v="327.50599999999997"/>
    <n v="26200.479999999996"/>
  </r>
  <r>
    <s v="CA-2011-143917"/>
    <s v="07/25/2011"/>
    <s v="27/07/2011"/>
    <x v="1"/>
    <s v="July"/>
    <d v="2011-07-25T00:00:00"/>
    <d v="2011-07-27T00:00:00"/>
    <s v="On Date"/>
    <s v="KenLonsdale"/>
    <s v="United States"/>
    <s v="San Francisco"/>
    <s v="California"/>
    <s v="Furnishings"/>
    <s v="Staples"/>
    <n v="5.4544000000000006"/>
    <n v="77.92"/>
    <n v="8"/>
    <n v="34.284799999999997"/>
    <n v="2742.7839999999997"/>
  </r>
  <r>
    <s v="CA-2014-163902"/>
    <s v="03/03/2014"/>
    <s v="09/03/2014"/>
    <x v="3"/>
    <s v="March"/>
    <d v="2014-03-03T00:00:00"/>
    <d v="2014-03-09T00:00:00"/>
    <s v="Delay"/>
    <s v="MaribethYedwab"/>
    <s v="United States"/>
    <s v="Los Angeles"/>
    <s v="California"/>
    <s v="Phones"/>
    <s v="Panasonic KX TS3282B Corded phone"/>
    <n v="60.672599999999996"/>
    <n v="196.77600000000001"/>
    <n v="3"/>
    <n v="14.7582"/>
    <n v="1180.6559999999999"/>
  </r>
  <r>
    <s v="CA-2014-163902"/>
    <s v="03/03/2014"/>
    <s v="09/03/2014"/>
    <x v="3"/>
    <s v="March"/>
    <d v="2014-03-03T00:00:00"/>
    <d v="2014-03-09T00:00:00"/>
    <s v="Delay"/>
    <s v="MaribethYedwab"/>
    <s v="United States"/>
    <s v="Los Angeles"/>
    <s v="California"/>
    <s v="Accessories"/>
    <s v="Logitech G13 Programmable Gameboard with LCD Display"/>
    <n v="71.191099999999992"/>
    <n v="479.94"/>
    <n v="6"/>
    <n v="52.793399999999998"/>
    <n v="4223.4719999999998"/>
  </r>
  <r>
    <s v="CA-2012-143238"/>
    <s v="09/06/2012"/>
    <s v="08/09/2012"/>
    <x v="2"/>
    <s v="September"/>
    <d v="2012-09-06T00:00:00"/>
    <d v="2012-09-08T00:00:00"/>
    <s v="On Date"/>
    <s v="LoriOlson"/>
    <s v="United States"/>
    <s v="La Quinta"/>
    <s v="California"/>
    <s v="Accessories"/>
    <s v="Memorex Mini Travel Drive 8 GB USB 2.0 Flash Drive"/>
    <n v="7.0637999999999996"/>
    <n v="46.32"/>
    <n v="4"/>
    <n v="18.064800000000002"/>
    <n v="1445.1840000000002"/>
  </r>
  <r>
    <s v="CA-2012-113404"/>
    <s v="07/16/2012"/>
    <s v="16/07/2012"/>
    <x v="2"/>
    <s v="July"/>
    <d v="2012-07-16T00:00:00"/>
    <d v="2012-07-16T00:00:00"/>
    <s v="On Date"/>
    <s v="EleniMcCrary"/>
    <s v="United States"/>
    <s v="San Francisco"/>
    <s v="California"/>
    <s v="Chairs"/>
    <s v="Hon 2090 Â“Pillow SoftÂ” Series Mid Back Swivel/Tilt Chairs"/>
    <n v="261.31139999999999"/>
    <n v="1348.704"/>
    <n v="6"/>
    <n v="-219.1644"/>
    <n v="-17533.152000000002"/>
  </r>
  <r>
    <s v="CA-2012-113404"/>
    <s v="07/16/2012"/>
    <s v="16/07/2012"/>
    <x v="2"/>
    <s v="July"/>
    <d v="2012-07-16T00:00:00"/>
    <d v="2012-07-16T00:00:00"/>
    <s v="On Date"/>
    <s v="EleniMcCrary"/>
    <s v="United States"/>
    <s v="San Francisco"/>
    <s v="California"/>
    <s v="Chairs"/>
    <s v="Hon 4070 Series Pagoda Armless Upholstered Stacking Chairs"/>
    <n v="207.12830000000002"/>
    <n v="700.15200000000004"/>
    <n v="3"/>
    <n v="78.767099999999999"/>
    <n v="6301.3680000000004"/>
  </r>
  <r>
    <s v="CA-2013-144792"/>
    <s v="05/01/2013"/>
    <s v="05/05/2013"/>
    <x v="0"/>
    <s v="May"/>
    <d v="2013-05-01T00:00:00"/>
    <d v="2013-05-05T00:00:00"/>
    <s v="On Date"/>
    <s v="KenDana"/>
    <s v="United States"/>
    <s v="Scottsdale"/>
    <s v="Arizona"/>
    <s v="Furnishings"/>
    <s v="12-1/2 Diameter Round Wall Clock"/>
    <n v="12.7872"/>
    <n v="111.88800000000001"/>
    <n v="7"/>
    <n v="22.377600000000001"/>
    <n v="1790.2080000000001"/>
  </r>
  <r>
    <s v="CA-2014-108070"/>
    <s v="04/17/2014"/>
    <s v="21/04/2014"/>
    <x v="3"/>
    <s v="April"/>
    <d v="2014-04-17T00:00:00"/>
    <d v="2014-04-21T00:00:00"/>
    <s v="On Date"/>
    <s v="JoelEaton"/>
    <s v="United States"/>
    <s v="San Jose"/>
    <s v="California"/>
    <s v="Storage"/>
    <s v="Belkin 19&quot; Vented Equipment Shelf, Black"/>
    <n v="50.965199999999996"/>
    <n v="205.92"/>
    <n v="4"/>
    <n v="2.0592000000000001"/>
    <n v="164.73600000000002"/>
  </r>
  <r>
    <s v="CA-2014-108070"/>
    <s v="04/17/2014"/>
    <s v="21/04/2014"/>
    <x v="3"/>
    <s v="April"/>
    <d v="2014-04-17T00:00:00"/>
    <d v="2014-04-21T00:00:00"/>
    <s v="On Date"/>
    <s v="JoelEaton"/>
    <s v="United States"/>
    <s v="San Jose"/>
    <s v="California"/>
    <s v="Bookcases"/>
    <s v="O'Sullivan Living Dimensions 2-Shelf Bookcases"/>
    <n v="108.88200000000001"/>
    <n v="102.833"/>
    <n v="1"/>
    <n v="-6.0490000000000004"/>
    <n v="-483.92"/>
  </r>
  <r>
    <s v="US-2012-128090"/>
    <s v="08/16/2012"/>
    <s v="22/08/2012"/>
    <x v="2"/>
    <s v="August"/>
    <d v="2012-08-16T00:00:00"/>
    <d v="2012-08-22T00:00:00"/>
    <s v="Delay"/>
    <s v="JohnMurray"/>
    <s v="United States"/>
    <s v="Phoenix"/>
    <s v="Arizona"/>
    <s v="Art"/>
    <s v="Newell 346"/>
    <n v="2.0448"/>
    <n v="2.3039999999999998"/>
    <n v="1"/>
    <n v="0.25919999999999999"/>
    <n v="20.735999999999997"/>
  </r>
  <r>
    <s v="US-2012-128090"/>
    <s v="08/16/2012"/>
    <s v="22/08/2012"/>
    <x v="2"/>
    <s v="August"/>
    <d v="2012-08-16T00:00:00"/>
    <d v="2012-08-22T00:00:00"/>
    <s v="Delay"/>
    <s v="JohnMurray"/>
    <s v="United States"/>
    <s v="Phoenix"/>
    <s v="Arizona"/>
    <s v="Phones"/>
    <s v="Samsung Galaxy S4 Mini"/>
    <n v="333.69290000000001"/>
    <n v="1879.96"/>
    <n v="5"/>
    <n v="211.49549999999999"/>
    <n v="16919.64"/>
  </r>
  <r>
    <s v="US-2012-128090"/>
    <s v="08/16/2012"/>
    <s v="22/08/2012"/>
    <x v="2"/>
    <s v="August"/>
    <d v="2012-08-16T00:00:00"/>
    <d v="2012-08-22T00:00:00"/>
    <s v="Delay"/>
    <s v="JohnMurray"/>
    <s v="United States"/>
    <s v="Phoenix"/>
    <s v="Arizona"/>
    <s v="Paper"/>
    <s v="Xerox 1891"/>
    <n v="25.9223"/>
    <n v="313.024"/>
    <n v="8"/>
    <n v="105.6456"/>
    <n v="8451.648000000001"/>
  </r>
  <r>
    <s v="US-2012-128090"/>
    <s v="08/16/2012"/>
    <s v="22/08/2012"/>
    <x v="2"/>
    <s v="August"/>
    <d v="2012-08-16T00:00:00"/>
    <d v="2012-08-22T00:00:00"/>
    <s v="Delay"/>
    <s v="JohnMurray"/>
    <s v="United States"/>
    <s v="Phoenix"/>
    <s v="Arizona"/>
    <s v="Labels"/>
    <s v="Avery 488"/>
    <n v="1.6379999999999999"/>
    <n v="5.04"/>
    <n v="2"/>
    <n v="1.764"/>
    <n v="141.12"/>
  </r>
  <r>
    <s v="CA-2012-147788"/>
    <s v="05/31/2012"/>
    <s v="04/06/2012"/>
    <x v="2"/>
    <s v="May"/>
    <d v="2012-05-31T00:00:00"/>
    <d v="2012-06-04T00:00:00"/>
    <s v="On Date"/>
    <s v="TamaraManning"/>
    <s v="United States"/>
    <s v="Orem"/>
    <s v="Utah"/>
    <s v="Bookcases"/>
    <s v="O'Sullivan Living Dimensions 3-Shelf Bookcases"/>
    <n v="180.88199999999998"/>
    <n v="1406.86"/>
    <n v="7"/>
    <n v="140.68600000000001"/>
    <n v="11254.880000000001"/>
  </r>
  <r>
    <s v="CA-2012-147788"/>
    <s v="05/31/2012"/>
    <s v="04/06/2012"/>
    <x v="2"/>
    <s v="May"/>
    <d v="2012-05-31T00:00:00"/>
    <d v="2012-06-04T00:00:00"/>
    <s v="On Date"/>
    <s v="TamaraManning"/>
    <s v="United States"/>
    <s v="Orem"/>
    <s v="Utah"/>
    <s v="Labels"/>
    <s v="Self-Adhesive Removable Labels"/>
    <n v="1.6379999999999999"/>
    <n v="15.75"/>
    <n v="5"/>
    <n v="7.56"/>
    <n v="604.79999999999995"/>
  </r>
  <r>
    <s v="CA-2012-147788"/>
    <s v="05/31/2012"/>
    <s v="04/06/2012"/>
    <x v="2"/>
    <s v="May"/>
    <d v="2012-05-31T00:00:00"/>
    <d v="2012-06-04T00:00:00"/>
    <s v="On Date"/>
    <s v="TamaraManning"/>
    <s v="United States"/>
    <s v="Orem"/>
    <s v="Utah"/>
    <s v="Storage"/>
    <s v="Fellowes Super Stor/Drawer Files"/>
    <n v="130.85550000000001"/>
    <n v="323.10000000000002"/>
    <n v="2"/>
    <n v="61.389000000000003"/>
    <n v="4911.12"/>
  </r>
  <r>
    <s v="CA-2014-123967"/>
    <s v="11/02/2014"/>
    <s v="04/11/2014"/>
    <x v="3"/>
    <s v="November"/>
    <d v="2014-11-02T00:00:00"/>
    <d v="2014-11-04T00:00:00"/>
    <s v="On Date"/>
    <s v="SarahFoster"/>
    <s v="United States"/>
    <s v="Bellingham"/>
    <s v="Washington"/>
    <s v="Binders"/>
    <s v="GBC Standard Plastic Binding Systems' Combs"/>
    <n v="3.4540000000000002"/>
    <n v="25.12"/>
    <n v="5"/>
    <n v="7.85"/>
    <n v="628"/>
  </r>
  <r>
    <s v="CA-2014-123967"/>
    <s v="11/02/2014"/>
    <s v="04/11/2014"/>
    <x v="3"/>
    <s v="November"/>
    <d v="2014-11-02T00:00:00"/>
    <d v="2014-11-04T00:00:00"/>
    <s v="On Date"/>
    <s v="SarahFoster"/>
    <s v="United States"/>
    <s v="Bellingham"/>
    <s v="Washington"/>
    <s v="Tables"/>
    <s v="Hon 94000 Series Round Tables"/>
    <n v="269.52379999999999"/>
    <n v="2665.62"/>
    <n v="9"/>
    <n v="239.9058"/>
    <n v="19192.464"/>
  </r>
  <r>
    <s v="CA-2013-137729"/>
    <s v="05/06/2013"/>
    <s v="10/05/2013"/>
    <x v="0"/>
    <s v="May"/>
    <d v="2013-05-06T00:00:00"/>
    <d v="2013-05-10T00:00:00"/>
    <s v="On Date"/>
    <s v="BarryFranz"/>
    <s v="United States"/>
    <s v="Los Angeles"/>
    <s v="California"/>
    <s v="Storage"/>
    <s v="Perma STOR-ALL Hanging File Box, 13 1/8&quot;W x 12 1/4&quot;D x 10 1/2&quot;H"/>
    <n v="4.9634"/>
    <n v="5.98"/>
    <n v="1"/>
    <n v="1.0165999999999999"/>
    <n v="81.328000000000003"/>
  </r>
  <r>
    <s v="CA-2013-137729"/>
    <s v="05/06/2013"/>
    <s v="10/05/2013"/>
    <x v="0"/>
    <s v="May"/>
    <d v="2013-05-06T00:00:00"/>
    <d v="2013-05-10T00:00:00"/>
    <s v="On Date"/>
    <s v="BarryFranz"/>
    <s v="United States"/>
    <s v="Los Angeles"/>
    <s v="California"/>
    <s v="Phones"/>
    <s v="Cisco Small Business SPA 502G VoIP phone"/>
    <n v="74.876099999999994"/>
    <n v="246.16800000000001"/>
    <n v="3"/>
    <n v="21.5397"/>
    <n v="1723.1759999999999"/>
  </r>
  <r>
    <s v="CA-2013-154053"/>
    <s v="03/05/2013"/>
    <s v="11/03/2013"/>
    <x v="0"/>
    <s v="March"/>
    <d v="2013-03-05T00:00:00"/>
    <d v="2013-03-11T00:00:00"/>
    <s v="Delay"/>
    <s v="MichaelGranlund"/>
    <s v="United States"/>
    <s v="San Diego"/>
    <s v="California"/>
    <s v="Art"/>
    <s v="Berol Giant Pencil Sharpener"/>
    <n v="12.062899999999999"/>
    <n v="16.989999999999998"/>
    <n v="1"/>
    <n v="4.9271000000000003"/>
    <n v="394.16800000000001"/>
  </r>
  <r>
    <s v="CA-2013-137204"/>
    <s v="04/29/2013"/>
    <s v="06/05/2013"/>
    <x v="0"/>
    <s v="April"/>
    <d v="2013-04-29T00:00:00"/>
    <d v="2013-05-06T00:00:00"/>
    <s v="Delay"/>
    <s v="BillOverfelt"/>
    <s v="United States"/>
    <s v="Los Angeles"/>
    <s v="California"/>
    <s v="Chairs"/>
    <s v="Global Stack Chair without Arms, Black"/>
    <n v="19.484999999999999"/>
    <n v="41.567999999999998"/>
    <n v="2"/>
    <n v="2.5979999999999999"/>
    <n v="207.83999999999997"/>
  </r>
  <r>
    <s v="CA-2011-147298"/>
    <s v="04/26/2011"/>
    <s v="03/05/2011"/>
    <x v="1"/>
    <s v="April"/>
    <d v="2011-04-26T00:00:00"/>
    <d v="2011-05-03T00:00:00"/>
    <s v="Delay"/>
    <s v="AleksandraGannaway"/>
    <s v="United States"/>
    <s v="Los Angeles"/>
    <s v="California"/>
    <s v="Chairs"/>
    <s v="Bevis Steel Folding Chairs"/>
    <n v="69.084000000000003"/>
    <n v="230.28"/>
    <n v="3"/>
    <n v="23.027999999999999"/>
    <n v="1842.2399999999998"/>
  </r>
  <r>
    <s v="CA-2011-147298"/>
    <s v="04/26/2011"/>
    <s v="03/05/2011"/>
    <x v="1"/>
    <s v="April"/>
    <d v="2011-04-26T00:00:00"/>
    <d v="2011-05-03T00:00:00"/>
    <s v="Delay"/>
    <s v="AleksandraGannaway"/>
    <s v="United States"/>
    <s v="Los Angeles"/>
    <s v="California"/>
    <s v="Binders"/>
    <s v="Acco Pressboard Covers with Storage Hooks, 14 7/8&quot; x 11&quot;, Executive Red"/>
    <n v="2.0954999999999999"/>
    <n v="18.288"/>
    <n v="6"/>
    <n v="5.7149999999999999"/>
    <n v="457.2"/>
  </r>
  <r>
    <s v="CA-2014-147942"/>
    <s v="04/02/2014"/>
    <s v="06/04/2014"/>
    <x v="3"/>
    <s v="April"/>
    <d v="2014-04-02T00:00:00"/>
    <d v="2014-04-06T00:00:00"/>
    <s v="On Date"/>
    <s v="MaribethSchnelling"/>
    <s v="United States"/>
    <s v="San Francisco"/>
    <s v="California"/>
    <s v="Labels"/>
    <s v="Avery 498"/>
    <n v="1.5317000000000001"/>
    <n v="5.78"/>
    <n v="2"/>
    <n v="2.7166000000000001"/>
    <n v="217.328"/>
  </r>
  <r>
    <s v="CA-2014-147942"/>
    <s v="04/02/2014"/>
    <s v="06/04/2014"/>
    <x v="3"/>
    <s v="April"/>
    <d v="2014-04-02T00:00:00"/>
    <d v="2014-04-06T00:00:00"/>
    <s v="On Date"/>
    <s v="MaribethSchnelling"/>
    <s v="United States"/>
    <s v="San Francisco"/>
    <s v="California"/>
    <s v="Binders"/>
    <s v="Fellowes Binding Cases"/>
    <n v="6.4350000000000014"/>
    <n v="121.68"/>
    <n v="13"/>
    <n v="38.024999999999999"/>
    <n v="3042"/>
  </r>
  <r>
    <s v="CA-2014-115931"/>
    <s v="12/23/2014"/>
    <s v="27/12/2014"/>
    <x v="3"/>
    <s v="December"/>
    <d v="2014-12-23T00:00:00"/>
    <d v="2014-12-27T00:00:00"/>
    <s v="On Date"/>
    <s v="JimMitchum"/>
    <s v="United States"/>
    <s v="Carlsbad"/>
    <s v="New Mexico"/>
    <s v="Art"/>
    <s v="Design Ebony Sketching Pencil"/>
    <n v="1.0286"/>
    <n v="4.17"/>
    <n v="3"/>
    <n v="1.0842000000000001"/>
    <n v="86.736000000000004"/>
  </r>
  <r>
    <s v="CA-2014-115931"/>
    <s v="12/23/2014"/>
    <s v="27/12/2014"/>
    <x v="3"/>
    <s v="December"/>
    <d v="2014-12-23T00:00:00"/>
    <d v="2014-12-27T00:00:00"/>
    <s v="On Date"/>
    <s v="JimMitchum"/>
    <s v="United States"/>
    <s v="Carlsbad"/>
    <s v="New Mexico"/>
    <s v="Phones"/>
    <s v="iKross Bluetooth Portable Keyboard + Cell Phone Stand Holder + Brush for Apple iPhone 5S 5C 5, 4S 4"/>
    <n v="15.084000000000001"/>
    <n v="67.040000000000006"/>
    <n v="4"/>
    <n v="6.7039999999999997"/>
    <n v="536.31999999999994"/>
  </r>
  <r>
    <s v="CA-2014-115931"/>
    <s v="12/23/2014"/>
    <s v="27/12/2014"/>
    <x v="3"/>
    <s v="December"/>
    <d v="2014-12-23T00:00:00"/>
    <d v="2014-12-27T00:00:00"/>
    <s v="On Date"/>
    <s v="JimMitchum"/>
    <s v="United States"/>
    <s v="Carlsbad"/>
    <s v="New Mexico"/>
    <s v="Storage"/>
    <s v="Eldon Simplefile Box Office"/>
    <n v="8.9567999999999994"/>
    <n v="37.32"/>
    <n v="3"/>
    <n v="10.4496"/>
    <n v="835.96800000000007"/>
  </r>
  <r>
    <s v="CA-2014-115931"/>
    <s v="12/23/2014"/>
    <s v="27/12/2014"/>
    <x v="3"/>
    <s v="December"/>
    <d v="2014-12-23T00:00:00"/>
    <d v="2014-12-27T00:00:00"/>
    <s v="On Date"/>
    <s v="JimMitchum"/>
    <s v="United States"/>
    <s v="Carlsbad"/>
    <s v="New Mexico"/>
    <s v="Labels"/>
    <s v="Avery 517"/>
    <n v="1.9557"/>
    <n v="18.45"/>
    <n v="5"/>
    <n v="8.6715"/>
    <n v="693.72"/>
  </r>
  <r>
    <s v="US-2014-110604"/>
    <s v="05/16/2014"/>
    <s v="21/05/2014"/>
    <x v="3"/>
    <s v="May"/>
    <d v="2014-05-16T00:00:00"/>
    <d v="2014-05-21T00:00:00"/>
    <s v="On Date"/>
    <s v="JasonFortune-"/>
    <s v="United States"/>
    <s v="Seattle"/>
    <s v="Washington"/>
    <s v="Furnishings"/>
    <s v="24-Hour Round Wall Clock"/>
    <n v="11.3886"/>
    <n v="39.96"/>
    <n v="2"/>
    <n v="17.1828"/>
    <n v="1374.624"/>
  </r>
  <r>
    <s v="US-2014-110604"/>
    <s v="05/16/2014"/>
    <s v="21/05/2014"/>
    <x v="3"/>
    <s v="May"/>
    <d v="2014-05-16T00:00:00"/>
    <d v="2014-05-21T00:00:00"/>
    <s v="On Date"/>
    <s v="JasonFortune-"/>
    <s v="United States"/>
    <s v="Seattle"/>
    <s v="Washington"/>
    <s v="Chairs"/>
    <s v="SAFCO Optional Arm Kit for Workspace Cribbage Stacking Chair"/>
    <n v="19.180800000000001"/>
    <n v="42.624000000000002"/>
    <n v="2"/>
    <n v="4.2624000000000004"/>
    <n v="340.99200000000002"/>
  </r>
  <r>
    <s v="US-2014-110604"/>
    <s v="05/16/2014"/>
    <s v="21/05/2014"/>
    <x v="3"/>
    <s v="May"/>
    <d v="2014-05-16T00:00:00"/>
    <d v="2014-05-21T00:00:00"/>
    <s v="On Date"/>
    <s v="JasonFortune-"/>
    <s v="United States"/>
    <s v="Seattle"/>
    <s v="Washington"/>
    <s v="Chairs"/>
    <s v="SAFCO Arco Folding Chair"/>
    <n v="196.102"/>
    <n v="220.96"/>
    <n v="1"/>
    <n v="24.858000000000001"/>
    <n v="1988.64"/>
  </r>
  <r>
    <s v="CA-2012-162369"/>
    <s v="08/15/2012"/>
    <s v="19/08/2012"/>
    <x v="2"/>
    <s v="August"/>
    <d v="2012-08-15T00:00:00"/>
    <d v="2012-08-19T00:00:00"/>
    <s v="On Date"/>
    <s v="TimTaslimi"/>
    <s v="United States"/>
    <s v="Los Angeles"/>
    <s v="California"/>
    <s v="Storage"/>
    <s v="Fellowes Super Stor/Drawer Files"/>
    <n v="130.85550000000001"/>
    <n v="323.10000000000002"/>
    <n v="2"/>
    <n v="61.389000000000003"/>
    <n v="4911.12"/>
  </r>
  <r>
    <s v="US-2013-146794"/>
    <s v="09/27/2013"/>
    <s v="02/10/2013"/>
    <x v="0"/>
    <s v="September"/>
    <d v="2013-09-27T00:00:00"/>
    <d v="2013-10-02T00:00:00"/>
    <s v="On Date"/>
    <s v="SallyHughsby"/>
    <s v="United States"/>
    <s v="Hesperia"/>
    <s v="California"/>
    <s v="Bookcases"/>
    <s v="Bestar Classic Bookcase"/>
    <n v="80.991900000000001"/>
    <n v="424.95749999999998"/>
    <n v="5"/>
    <n v="19.998000000000001"/>
    <n v="1599.8400000000001"/>
  </r>
  <r>
    <s v="CA-2014-112515"/>
    <s v="09/18/2014"/>
    <s v="22/09/2014"/>
    <x v="3"/>
    <s v="September"/>
    <d v="2014-09-18T00:00:00"/>
    <d v="2014-09-22T00:00:00"/>
    <s v="On Date"/>
    <s v="AlanSchoenberger"/>
    <s v="United States"/>
    <s v="Provo"/>
    <s v="Utah"/>
    <s v="Binders"/>
    <s v="Avery Non-Stick Binders"/>
    <n v="2.4245999999999999"/>
    <n v="10.776"/>
    <n v="3"/>
    <n v="3.5022000000000002"/>
    <n v="280.17600000000004"/>
  </r>
  <r>
    <s v="CA-2014-112515"/>
    <s v="09/18/2014"/>
    <s v="22/09/2014"/>
    <x v="3"/>
    <s v="September"/>
    <d v="2014-09-18T00:00:00"/>
    <d v="2014-09-22T00:00:00"/>
    <s v="On Date"/>
    <s v="AlanSchoenberger"/>
    <s v="United States"/>
    <s v="Provo"/>
    <s v="Utah"/>
    <s v="Binders"/>
    <s v="Acco Pressboard Covers with Storage Hooks, 14 7/8&quot; x 11&quot;, Light Blue"/>
    <n v="2.5041000000000002"/>
    <n v="11.784000000000001"/>
    <n v="3"/>
    <n v="4.2717000000000001"/>
    <n v="341.73599999999999"/>
  </r>
  <r>
    <s v="CA-2014-112515"/>
    <s v="09/18/2014"/>
    <s v="22/09/2014"/>
    <x v="3"/>
    <s v="September"/>
    <d v="2014-09-18T00:00:00"/>
    <d v="2014-09-22T00:00:00"/>
    <s v="On Date"/>
    <s v="AlanSchoenberger"/>
    <s v="United States"/>
    <s v="Provo"/>
    <s v="Utah"/>
    <s v="Paper"/>
    <s v="Green Bar Computer Printout Paper"/>
    <n v="28.029599999999999"/>
    <n v="164.88"/>
    <n v="3"/>
    <n v="80.791200000000003"/>
    <n v="6463.2960000000003"/>
  </r>
  <r>
    <s v="CA-2014-112515"/>
    <s v="09/18/2014"/>
    <s v="22/09/2014"/>
    <x v="3"/>
    <s v="September"/>
    <d v="2014-09-18T00:00:00"/>
    <d v="2014-09-22T00:00:00"/>
    <s v="On Date"/>
    <s v="AlanSchoenberger"/>
    <s v="United States"/>
    <s v="Provo"/>
    <s v="Utah"/>
    <s v="Bookcases"/>
    <s v="Global Adaptabilites Bookcase, Cherry/Storm Gray Finish"/>
    <n v="405.12120000000004"/>
    <n v="1292.94"/>
    <n v="3"/>
    <n v="77.576400000000007"/>
    <n v="6206.112000000001"/>
  </r>
  <r>
    <s v="CA-2014-112515"/>
    <s v="09/18/2014"/>
    <s v="22/09/2014"/>
    <x v="3"/>
    <s v="September"/>
    <d v="2014-09-18T00:00:00"/>
    <d v="2014-09-22T00:00:00"/>
    <s v="On Date"/>
    <s v="AlanSchoenberger"/>
    <s v="United States"/>
    <s v="Provo"/>
    <s v="Utah"/>
    <s v="Binders"/>
    <s v="GBC Pre-Punched Binding Paper, Plastic, White, 8-1/2&quot; x 11&quot;"/>
    <n v="8.3148"/>
    <n v="25.584"/>
    <n v="2"/>
    <n v="8.9543999999999997"/>
    <n v="716.35199999999998"/>
  </r>
  <r>
    <s v="CA-2014-112515"/>
    <s v="09/18/2014"/>
    <s v="22/09/2014"/>
    <x v="3"/>
    <s v="September"/>
    <d v="2014-09-18T00:00:00"/>
    <d v="2014-09-22T00:00:00"/>
    <s v="On Date"/>
    <s v="AlanSchoenberger"/>
    <s v="United States"/>
    <s v="Provo"/>
    <s v="Utah"/>
    <s v="Storage"/>
    <s v="Mini 13-1/2 Capacity Data Binder Rack, Pearl"/>
    <n v="98.152500000000003"/>
    <n v="261.74"/>
    <n v="2"/>
    <n v="65.435000000000002"/>
    <n v="5234.8"/>
  </r>
  <r>
    <s v="CA-2014-112515"/>
    <s v="09/18/2014"/>
    <s v="22/09/2014"/>
    <x v="3"/>
    <s v="September"/>
    <d v="2014-09-18T00:00:00"/>
    <d v="2014-09-22T00:00:00"/>
    <s v="On Date"/>
    <s v="AlanSchoenberger"/>
    <s v="United States"/>
    <s v="Provo"/>
    <s v="Utah"/>
    <s v="Labels"/>
    <s v="Avery 514"/>
    <n v="1.4687999999999999"/>
    <n v="14.4"/>
    <n v="5"/>
    <n v="7.056"/>
    <n v="564.48"/>
  </r>
  <r>
    <s v="CA-2013-150343"/>
    <s v="08/17/2013"/>
    <s v="21/08/2013"/>
    <x v="0"/>
    <s v="August"/>
    <d v="2013-08-17T00:00:00"/>
    <d v="2013-08-21T00:00:00"/>
    <s v="On Date"/>
    <s v="PeteKriz"/>
    <s v="United States"/>
    <s v="San Francisco"/>
    <s v="California"/>
    <s v="Envelopes"/>
    <s v="Convenience Packs of Business Envelopes"/>
    <n v="1.9185999999999999"/>
    <n v="10.86"/>
    <n v="3"/>
    <n v="5.1041999999999996"/>
    <n v="408.33599999999996"/>
  </r>
  <r>
    <s v="CA-2012-135538"/>
    <s v="12/24/2012"/>
    <s v="28/12/2012"/>
    <x v="2"/>
    <s v="December"/>
    <d v="2012-12-24T00:00:00"/>
    <d v="2012-12-28T00:00:00"/>
    <s v="On Date"/>
    <s v="HaroldRyan"/>
    <s v="United States"/>
    <s v="Gilbert"/>
    <s v="Arizona"/>
    <s v="Chairs"/>
    <s v="SAFCO Arco Folding Chair"/>
    <n v="196.102"/>
    <n v="883.84"/>
    <n v="4"/>
    <n v="99.432000000000002"/>
    <n v="7954.56"/>
  </r>
  <r>
    <s v="US-2012-139759"/>
    <s v="08/25/2012"/>
    <s v="30/08/2012"/>
    <x v="2"/>
    <s v="August"/>
    <d v="2012-08-25T00:00:00"/>
    <d v="2012-08-30T00:00:00"/>
    <s v="On Date"/>
    <s v="NancyLomonaco"/>
    <s v="United States"/>
    <s v="Los Angeles"/>
    <s v="California"/>
    <s v="Chairs"/>
    <s v="Global Deluxe Stacking Chair, Gray"/>
    <n v="36.195799999999998"/>
    <n v="40.783999999999999"/>
    <n v="1"/>
    <n v="4.5881999999999996"/>
    <n v="367.05599999999998"/>
  </r>
  <r>
    <s v="US-2012-139759"/>
    <s v="08/25/2012"/>
    <s v="30/08/2012"/>
    <x v="2"/>
    <s v="August"/>
    <d v="2012-08-25T00:00:00"/>
    <d v="2012-08-30T00:00:00"/>
    <s v="On Date"/>
    <s v="NancyLomonaco"/>
    <s v="United States"/>
    <s v="Los Angeles"/>
    <s v="California"/>
    <s v="Appliances"/>
    <s v="Fellowes Advanced Computer Series Surge Protectors"/>
    <n v="19.072799999999997"/>
    <n v="105.96"/>
    <n v="4"/>
    <n v="29.668800000000001"/>
    <n v="2373.5039999999999"/>
  </r>
  <r>
    <s v="CA-2014-136875"/>
    <s v="12/04/2014"/>
    <s v="04/12/2014"/>
    <x v="3"/>
    <s v="December"/>
    <d v="2014-12-04T00:00:00"/>
    <d v="2014-12-04T00:00:00"/>
    <s v="On Date"/>
    <s v="TobyCarlisle"/>
    <s v="United States"/>
    <s v="San Diego"/>
    <s v="California"/>
    <s v="Paper"/>
    <s v="Xerox 1888"/>
    <n v="28.849599999999999"/>
    <n v="166.44"/>
    <n v="3"/>
    <n v="79.891199999999998"/>
    <n v="6391.2960000000003"/>
  </r>
  <r>
    <s v="US-2011-160780"/>
    <s v="06/21/2011"/>
    <s v="21/06/2011"/>
    <x v="1"/>
    <s v="June"/>
    <d v="2011-06-21T00:00:00"/>
    <d v="2011-06-21T00:00:00"/>
    <s v="On Date"/>
    <s v="StewartVisinsky"/>
    <s v="United States"/>
    <s v="Pueblo"/>
    <s v="Colorado"/>
    <s v="Binders"/>
    <s v="Wilson Jones 1&quot; Hanging DublLock Ring Binders"/>
    <n v="2.7455999999999996"/>
    <n v="11.087999999999999"/>
    <n v="7"/>
    <n v="-8.1311999999999998"/>
    <n v="-650.49599999999998"/>
  </r>
  <r>
    <s v="US-2011-160780"/>
    <s v="06/21/2011"/>
    <s v="21/06/2011"/>
    <x v="1"/>
    <s v="June"/>
    <d v="2011-06-21T00:00:00"/>
    <d v="2011-06-21T00:00:00"/>
    <s v="On Date"/>
    <s v="StewartVisinsky"/>
    <s v="United States"/>
    <s v="Pueblo"/>
    <s v="Colorado"/>
    <s v="Binders"/>
    <s v="Avery Trapezoid Extra Heavy Duty 4&quot; Binders"/>
    <n v="20.97"/>
    <n v="25.164000000000001"/>
    <n v="2"/>
    <n v="-16.776"/>
    <n v="-1342.08"/>
  </r>
  <r>
    <s v="CA-2014-137085"/>
    <s v="06/30/2014"/>
    <s v="07/07/2014"/>
    <x v="3"/>
    <s v="June"/>
    <d v="2014-06-30T00:00:00"/>
    <d v="2014-07-07T00:00:00"/>
    <s v="Delay"/>
    <s v="CarolTriggs"/>
    <s v="United States"/>
    <s v="Los Angeles"/>
    <s v="California"/>
    <s v="Binders"/>
    <s v="Satellite Sectional Post Binders"/>
    <n v="23.441400000000002"/>
    <n v="312.55200000000002"/>
    <n v="9"/>
    <n v="101.57940000000001"/>
    <n v="8126.3520000000008"/>
  </r>
  <r>
    <s v="CA-2012-153220"/>
    <s v="11/12/2012"/>
    <s v="14/11/2012"/>
    <x v="2"/>
    <s v="November"/>
    <d v="2012-11-12T00:00:00"/>
    <d v="2012-11-14T00:00:00"/>
    <s v="On Date"/>
    <s v="YosephCarroll"/>
    <s v="United States"/>
    <s v="Los Angeles"/>
    <s v="California"/>
    <s v="Paper"/>
    <s v="Adams &quot;While You Were Out&quot; Message Pads"/>
    <n v="1.7269999999999996"/>
    <n v="15.7"/>
    <n v="5"/>
    <n v="7.0650000000000004"/>
    <n v="565.20000000000005"/>
  </r>
  <r>
    <s v="US-2013-144211"/>
    <s v="08/29/2013"/>
    <s v="03/09/2013"/>
    <x v="0"/>
    <s v="August"/>
    <d v="2013-08-29T00:00:00"/>
    <d v="2013-09-03T00:00:00"/>
    <s v="On Date"/>
    <s v="ChadSievert"/>
    <s v="United States"/>
    <s v="Englewood"/>
    <s v="Colorado"/>
    <s v="Paper"/>
    <s v="Wirebound Four 2-3/4 x 5 Forms per Page, 400 Sets per Book"/>
    <n v="3.2895000000000003"/>
    <n v="15.48"/>
    <n v="3"/>
    <n v="5.6115000000000004"/>
    <n v="448.92"/>
  </r>
  <r>
    <s v="US-2013-144211"/>
    <s v="08/29/2013"/>
    <s v="03/09/2013"/>
    <x v="0"/>
    <s v="August"/>
    <d v="2013-08-29T00:00:00"/>
    <d v="2013-09-03T00:00:00"/>
    <s v="On Date"/>
    <s v="ChadSievert"/>
    <s v="United States"/>
    <s v="Englewood"/>
    <s v="Colorado"/>
    <s v="Phones"/>
    <s v="AT&amp;T 17929 Lendline Telephone"/>
    <n v="33.477600000000002"/>
    <n v="108.57599999999999"/>
    <n v="3"/>
    <n v="8.1432000000000002"/>
    <n v="651.45600000000002"/>
  </r>
  <r>
    <s v="CA-2013-138079"/>
    <s v="01/22/2013"/>
    <s v="28/01/2013"/>
    <x v="0"/>
    <s v="January"/>
    <d v="2013-01-22T00:00:00"/>
    <d v="2013-01-28T00:00:00"/>
    <s v="Delay"/>
    <s v="AnthonyJohnson"/>
    <s v="United States"/>
    <s v="Seattle"/>
    <s v="Washington"/>
    <s v="Furnishings"/>
    <s v="Contract Clock, 14&quot;, Brown"/>
    <n v="14.5068"/>
    <n v="109.9"/>
    <n v="5"/>
    <n v="37.366"/>
    <n v="2989.2799999999997"/>
  </r>
  <r>
    <s v="CA-2014-155873"/>
    <s v="06/17/2014"/>
    <s v="22/06/2014"/>
    <x v="3"/>
    <s v="June"/>
    <d v="2014-06-17T00:00:00"/>
    <d v="2014-06-22T00:00:00"/>
    <s v="On Date"/>
    <s v="AlejandroBallentine"/>
    <s v="United States"/>
    <s v="Carlsbad"/>
    <s v="New Mexico"/>
    <s v="Supplies"/>
    <s v="Acme Elite Stainless Steel Scissors"/>
    <n v="6.1715999999999998"/>
    <n v="16.68"/>
    <n v="2"/>
    <n v="4.3368000000000002"/>
    <n v="346.94400000000002"/>
  </r>
  <r>
    <s v="CA-2014-155873"/>
    <s v="06/17/2014"/>
    <s v="22/06/2014"/>
    <x v="3"/>
    <s v="June"/>
    <d v="2014-06-17T00:00:00"/>
    <d v="2014-06-22T00:00:00"/>
    <s v="On Date"/>
    <s v="AlejandroBallentine"/>
    <s v="United States"/>
    <s v="Carlsbad"/>
    <s v="New Mexico"/>
    <s v="Paper"/>
    <s v="Xerox 215"/>
    <n v="3.3696000000000002"/>
    <n v="19.440000000000001"/>
    <n v="3"/>
    <n v="9.3312000000000008"/>
    <n v="746.49600000000009"/>
  </r>
  <r>
    <s v="CA-2014-155873"/>
    <s v="06/17/2014"/>
    <s v="22/06/2014"/>
    <x v="3"/>
    <s v="June"/>
    <d v="2014-06-17T00:00:00"/>
    <d v="2014-06-22T00:00:00"/>
    <s v="On Date"/>
    <s v="AlejandroBallentine"/>
    <s v="United States"/>
    <s v="Carlsbad"/>
    <s v="New Mexico"/>
    <s v="Paper"/>
    <s v="Xerox 1885"/>
    <n v="24.980799999999999"/>
    <n v="192.16"/>
    <n v="4"/>
    <n v="92.236800000000002"/>
    <n v="7378.9440000000004"/>
  </r>
  <r>
    <s v="CA-2012-121797"/>
    <s v="01/30/2012"/>
    <s v="06/02/2012"/>
    <x v="2"/>
    <s v="January"/>
    <d v="2012-01-30T00:00:00"/>
    <d v="2012-02-06T00:00:00"/>
    <s v="Delay"/>
    <s v="CharlesCrestani"/>
    <s v="United States"/>
    <s v="Los Angeles"/>
    <s v="California"/>
    <s v="Furnishings"/>
    <s v="Computer Room Manger, 14&quot;"/>
    <n v="20.787200000000006"/>
    <n v="227.36"/>
    <n v="7"/>
    <n v="81.849599999999995"/>
    <n v="6547.9679999999998"/>
  </r>
  <r>
    <s v="CA-2012-121797"/>
    <s v="01/30/2012"/>
    <s v="06/02/2012"/>
    <x v="2"/>
    <s v="January"/>
    <d v="2012-01-30T00:00:00"/>
    <d v="2012-02-06T00:00:00"/>
    <s v="Delay"/>
    <s v="CharlesCrestani"/>
    <s v="United States"/>
    <s v="Los Angeles"/>
    <s v="California"/>
    <s v="Machines"/>
    <s v="Bady BDG101FRU Card Printer"/>
    <n v="567.99290000000008"/>
    <n v="1919.9760000000001"/>
    <n v="3"/>
    <n v="215.9973"/>
    <n v="17279.784"/>
  </r>
  <r>
    <s v="CA-2012-103723"/>
    <s v="12/01/2012"/>
    <s v="06/12/2012"/>
    <x v="2"/>
    <s v="December"/>
    <d v="2012-12-01T00:00:00"/>
    <d v="2012-12-06T00:00:00"/>
    <s v="On Date"/>
    <s v="BethThompson"/>
    <s v="United States"/>
    <s v="Seattle"/>
    <s v="Washington"/>
    <s v="Art"/>
    <s v="Prang Drawing Pencil Set"/>
    <n v="1.6680000000000004"/>
    <n v="13.9"/>
    <n v="5"/>
    <n v="5.56"/>
    <n v="444.79999999999995"/>
  </r>
  <r>
    <s v="CA-2014-144827"/>
    <s v="12/22/2014"/>
    <s v="28/12/2014"/>
    <x v="3"/>
    <s v="December"/>
    <d v="2014-12-22T00:00:00"/>
    <d v="2014-12-28T00:00:00"/>
    <s v="Delay"/>
    <s v="SanjitEngle"/>
    <s v="United States"/>
    <s v="Costa Mesa"/>
    <s v="California"/>
    <s v="Storage"/>
    <s v="Fellowes Mobile File Cart, Black"/>
    <n v="45.391400000000004"/>
    <n v="124.36"/>
    <n v="2"/>
    <n v="33.577199999999998"/>
    <n v="2686.1759999999999"/>
  </r>
  <r>
    <s v="CA-2011-153479"/>
    <s v="10/04/2011"/>
    <s v="08/10/2011"/>
    <x v="1"/>
    <s v="October"/>
    <d v="2011-10-04T00:00:00"/>
    <d v="2011-10-08T00:00:00"/>
    <s v="On Date"/>
    <s v="DavidFlashing"/>
    <s v="United States"/>
    <s v="Vallejo"/>
    <s v="California"/>
    <s v="Labels"/>
    <s v="Avery 512"/>
    <n v="1.5316999999999996"/>
    <n v="14.45"/>
    <n v="5"/>
    <n v="6.7915000000000001"/>
    <n v="543.32000000000005"/>
  </r>
  <r>
    <s v="CA-2011-153479"/>
    <s v="10/04/2011"/>
    <s v="08/10/2011"/>
    <x v="1"/>
    <s v="October"/>
    <d v="2011-10-04T00:00:00"/>
    <d v="2011-10-08T00:00:00"/>
    <s v="On Date"/>
    <s v="DavidFlashing"/>
    <s v="United States"/>
    <s v="Vallejo"/>
    <s v="California"/>
    <s v="Binders"/>
    <s v="GBC Recycled Regency Composition Covers"/>
    <n v="32.281199999999998"/>
    <n v="95.647999999999996"/>
    <n v="2"/>
    <n v="31.085599999999999"/>
    <n v="2486.848"/>
  </r>
  <r>
    <s v="CA-2014-104801"/>
    <s v="02/14/2014"/>
    <s v="20/02/2014"/>
    <x v="3"/>
    <s v="February"/>
    <d v="2014-02-14T00:00:00"/>
    <d v="2014-02-20T00:00:00"/>
    <s v="Delay"/>
    <s v="FredHarton"/>
    <s v="United States"/>
    <s v="Seattle"/>
    <s v="Washington"/>
    <s v="Art"/>
    <s v="Newell 311"/>
    <n v="1.6133"/>
    <n v="6.63"/>
    <n v="3"/>
    <n v="1.7901"/>
    <n v="143.208"/>
  </r>
  <r>
    <s v="CA-2014-104801"/>
    <s v="02/14/2014"/>
    <s v="20/02/2014"/>
    <x v="3"/>
    <s v="February"/>
    <d v="2014-02-14T00:00:00"/>
    <d v="2014-02-20T00:00:00"/>
    <s v="Delay"/>
    <s v="FredHarton"/>
    <s v="United States"/>
    <s v="Seattle"/>
    <s v="Washington"/>
    <s v="Accessories"/>
    <s v="Razer Tiamat Over Ear 7.1 Surround Sound PC Gaming Headset"/>
    <n v="113.99430000000001"/>
    <n v="799.96"/>
    <n v="4"/>
    <n v="343.9828"/>
    <n v="27518.624"/>
  </r>
  <r>
    <s v="CA-2014-104801"/>
    <s v="02/14/2014"/>
    <s v="20/02/2014"/>
    <x v="3"/>
    <s v="February"/>
    <d v="2014-02-14T00:00:00"/>
    <d v="2014-02-20T00:00:00"/>
    <s v="Delay"/>
    <s v="FredHarton"/>
    <s v="United States"/>
    <s v="Seattle"/>
    <s v="Washington"/>
    <s v="Furnishings"/>
    <s v="Tenex Contemporary Contur Chairmats for Low and Medium Pile Carpet, Computer, 39&quot; x 49&quot;"/>
    <n v="86.024000000000001"/>
    <n v="107.53"/>
    <n v="1"/>
    <n v="21.506"/>
    <n v="1720.48"/>
  </r>
  <r>
    <s v="CA-2012-129770"/>
    <s v="02/21/2012"/>
    <s v="23/02/2012"/>
    <x v="2"/>
    <s v="February"/>
    <d v="2012-02-21T00:00:00"/>
    <d v="2012-02-23T00:00:00"/>
    <s v="On Date"/>
    <s v="JoeElijah"/>
    <s v="United States"/>
    <s v="Las Cruces"/>
    <s v="New Mexico"/>
    <s v="Paper"/>
    <s v="Staples"/>
    <n v="6.5083999999999991"/>
    <n v="49.12"/>
    <n v="4"/>
    <n v="23.086400000000001"/>
    <n v="1846.912"/>
  </r>
  <r>
    <s v="CA-2011-149244"/>
    <s v="11/04/2011"/>
    <s v="08/11/2011"/>
    <x v="1"/>
    <s v="November"/>
    <d v="2011-11-04T00:00:00"/>
    <d v="2011-11-08T00:00:00"/>
    <s v="On Date"/>
    <s v="MaryBethSkach"/>
    <s v="United States"/>
    <s v="San Diego"/>
    <s v="California"/>
    <s v="Furnishings"/>
    <s v="Executive Impressions 12&quot; Wall Clock"/>
    <n v="10.955400000000001"/>
    <n v="35.340000000000003"/>
    <n v="2"/>
    <n v="13.4292"/>
    <n v="1074.336"/>
  </r>
  <r>
    <s v="CA-2012-140144"/>
    <s v="06/20/2012"/>
    <s v="25/06/2012"/>
    <x v="2"/>
    <s v="June"/>
    <d v="2012-06-20T00:00:00"/>
    <d v="2012-06-25T00:00:00"/>
    <s v="On Date"/>
    <s v="StewartCarmichael"/>
    <s v="United States"/>
    <s v="San Francisco"/>
    <s v="California"/>
    <s v="Furnishings"/>
    <s v="Howard Miller 13&quot; Diameter Pewter Finish Round Wall Clock"/>
    <n v="26.193399999999997"/>
    <n v="257.64"/>
    <n v="6"/>
    <n v="100.4796"/>
    <n v="8038.3680000000004"/>
  </r>
  <r>
    <s v="CA-2012-140144"/>
    <s v="06/20/2012"/>
    <s v="25/06/2012"/>
    <x v="2"/>
    <s v="June"/>
    <d v="2012-06-20T00:00:00"/>
    <d v="2012-06-25T00:00:00"/>
    <s v="On Date"/>
    <s v="StewartCarmichael"/>
    <s v="United States"/>
    <s v="San Francisco"/>
    <s v="California"/>
    <s v="Phones"/>
    <s v="netTALK DUO VoIP Telephone Service"/>
    <n v="26.244999999999997"/>
    <n v="125.976"/>
    <n v="3"/>
    <n v="47.241"/>
    <n v="3779.2799999999997"/>
  </r>
  <r>
    <s v="US-2011-141257"/>
    <s v="06/08/2011"/>
    <s v="14/06/2011"/>
    <x v="1"/>
    <s v="June"/>
    <d v="2011-06-08T00:00:00"/>
    <d v="2011-06-14T00:00:00"/>
    <s v="Delay"/>
    <s v="CarlosSoltero"/>
    <s v="United States"/>
    <s v="Seattle"/>
    <s v="Washington"/>
    <s v="Chairs"/>
    <s v="Hon Deluxe Fabric Upholstered Stacking Chairs, Squared Back"/>
    <n v="170.786"/>
    <n v="585.55200000000002"/>
    <n v="3"/>
    <n v="73.194000000000003"/>
    <n v="5855.52"/>
  </r>
  <r>
    <s v="CA-2011-154669"/>
    <s v="08/08/2011"/>
    <s v="11/08/2011"/>
    <x v="1"/>
    <s v="August"/>
    <d v="2011-08-08T00:00:00"/>
    <d v="2011-08-11T00:00:00"/>
    <s v="On Date"/>
    <s v="TamaraManning"/>
    <s v="United States"/>
    <s v="Vacaville"/>
    <s v="California"/>
    <s v="Storage"/>
    <s v="Advantus Rolling Drawer Organizers"/>
    <n v="28.475199999999994"/>
    <n v="423.28"/>
    <n v="11"/>
    <n v="110.0528"/>
    <n v="8804.2240000000002"/>
  </r>
  <r>
    <s v="CA-2011-158029"/>
    <s v="05/26/2011"/>
    <s v="30/05/2011"/>
    <x v="1"/>
    <s v="May"/>
    <d v="2011-05-26T00:00:00"/>
    <d v="2011-05-30T00:00:00"/>
    <s v="On Date"/>
    <s v="HerbertFlentye"/>
    <s v="United States"/>
    <s v="Los Angeles"/>
    <s v="California"/>
    <s v="Chairs"/>
    <s v="Hon Olson Stacker Stools"/>
    <n v="101.3832"/>
    <n v="225.29599999999999"/>
    <n v="2"/>
    <n v="22.529599999999999"/>
    <n v="1802.3679999999999"/>
  </r>
  <r>
    <s v="CA-2012-155306"/>
    <s v="04/17/2012"/>
    <s v="21/04/2012"/>
    <x v="2"/>
    <s v="April"/>
    <d v="2012-04-17T00:00:00"/>
    <d v="2012-04-21T00:00:00"/>
    <s v="On Date"/>
    <s v="GeorgeAshbrook"/>
    <s v="United States"/>
    <s v="San Francisco"/>
    <s v="California"/>
    <s v="Art"/>
    <s v="Prang Drawing Pencil Set"/>
    <n v="1.6679999999999997"/>
    <n v="5.56"/>
    <n v="2"/>
    <n v="2.2240000000000002"/>
    <n v="177.92000000000002"/>
  </r>
  <r>
    <s v="CA-2012-155306"/>
    <s v="04/17/2012"/>
    <s v="21/04/2012"/>
    <x v="2"/>
    <s v="April"/>
    <d v="2012-04-17T00:00:00"/>
    <d v="2012-04-21T00:00:00"/>
    <s v="On Date"/>
    <s v="GeorgeAshbrook"/>
    <s v="United States"/>
    <s v="San Francisco"/>
    <s v="California"/>
    <s v="Accessories"/>
    <s v="Plantronics S12 Corded Telephone Headset System"/>
    <n v="64.674000000000007"/>
    <n v="323.37"/>
    <n v="3"/>
    <n v="129.34800000000001"/>
    <n v="10347.84"/>
  </r>
  <r>
    <s v="CA-2012-155306"/>
    <s v="04/17/2012"/>
    <s v="21/04/2012"/>
    <x v="2"/>
    <s v="April"/>
    <d v="2012-04-17T00:00:00"/>
    <d v="2012-04-21T00:00:00"/>
    <s v="On Date"/>
    <s v="GeorgeAshbrook"/>
    <s v="United States"/>
    <s v="San Francisco"/>
    <s v="California"/>
    <s v="Phones"/>
    <s v="Plantronics Calisto P620-M USB Wireless Speakerphone System"/>
    <n v="143.0727"/>
    <n v="783.96"/>
    <n v="5"/>
    <n v="68.596500000000006"/>
    <n v="5487.72"/>
  </r>
  <r>
    <s v="CA-2012-155306"/>
    <s v="04/17/2012"/>
    <s v="21/04/2012"/>
    <x v="2"/>
    <s v="April"/>
    <d v="2012-04-17T00:00:00"/>
    <d v="2012-04-21T00:00:00"/>
    <s v="On Date"/>
    <s v="GeorgeAshbrook"/>
    <s v="United States"/>
    <s v="San Francisco"/>
    <s v="California"/>
    <s v="Appliances"/>
    <s v="Hoover Upright Vacuum With Dirt Cup"/>
    <n v="205.56630000000004"/>
    <n v="1447.65"/>
    <n v="5"/>
    <n v="419.81849999999997"/>
    <n v="33585.479999999996"/>
  </r>
  <r>
    <s v="CA-2012-155306"/>
    <s v="04/17/2012"/>
    <s v="21/04/2012"/>
    <x v="2"/>
    <s v="April"/>
    <d v="2012-04-17T00:00:00"/>
    <d v="2012-04-21T00:00:00"/>
    <s v="On Date"/>
    <s v="GeorgeAshbrook"/>
    <s v="United States"/>
    <s v="San Francisco"/>
    <s v="California"/>
    <s v="Paper"/>
    <s v="Xerox 1903"/>
    <n v="3.0498000000000003"/>
    <n v="11.96"/>
    <n v="2"/>
    <n v="5.8604000000000003"/>
    <n v="468.83199999999999"/>
  </r>
  <r>
    <s v="CA-2011-129574"/>
    <s v="05/26/2011"/>
    <s v="29/05/2011"/>
    <x v="1"/>
    <s v="May"/>
    <d v="2011-05-26T00:00:00"/>
    <d v="2011-05-29T00:00:00"/>
    <s v="On Date"/>
    <s v="Deanpercer"/>
    <s v="United States"/>
    <s v="Murray"/>
    <s v="Utah"/>
    <s v="Paper"/>
    <s v="Wirebound Service Call Books, 5 1/2&quot; x 4&quot;"/>
    <n v="5.0335999999999999"/>
    <n v="48.4"/>
    <n v="5"/>
    <n v="23.231999999999999"/>
    <n v="1858.56"/>
  </r>
  <r>
    <s v="CA-2014-126536"/>
    <s v="10/13/2014"/>
    <s v="15/10/2014"/>
    <x v="3"/>
    <s v="October"/>
    <d v="2014-10-13T00:00:00"/>
    <d v="2014-10-15T00:00:00"/>
    <s v="On Date"/>
    <s v="NeilKnudson"/>
    <s v="United States"/>
    <s v="San Francisco"/>
    <s v="California"/>
    <s v="Accessories"/>
    <s v="Maxell 4.7GB DVD-R 5/Pack"/>
    <n v="0.5544"/>
    <n v="0.99"/>
    <n v="1"/>
    <n v="0.43559999999999999"/>
    <n v="34.847999999999999"/>
  </r>
  <r>
    <s v="CA-2014-126536"/>
    <s v="10/13/2014"/>
    <s v="15/10/2014"/>
    <x v="3"/>
    <s v="October"/>
    <d v="2014-10-13T00:00:00"/>
    <d v="2014-10-15T00:00:00"/>
    <s v="On Date"/>
    <s v="NeilKnudson"/>
    <s v="United States"/>
    <s v="San Francisco"/>
    <s v="California"/>
    <s v="Binders"/>
    <s v="Canvas Sectional Post Binders"/>
    <n v="12.984600000000002"/>
    <n v="101.84"/>
    <n v="5"/>
    <n v="36.917000000000002"/>
    <n v="2953.36"/>
  </r>
  <r>
    <s v="CA-2013-144729"/>
    <s v="10/22/2013"/>
    <s v="26/10/2013"/>
    <x v="0"/>
    <s v="October"/>
    <d v="2013-10-22T00:00:00"/>
    <d v="2013-10-26T00:00:00"/>
    <s v="On Date"/>
    <s v="JoelEaton"/>
    <s v="United States"/>
    <s v="San Diego"/>
    <s v="California"/>
    <s v="Storage"/>
    <s v="Belkin 19&quot; Vented Equipment Shelf, Black"/>
    <n v="50.965199999999996"/>
    <n v="154.44"/>
    <n v="3"/>
    <n v="1.5444"/>
    <n v="123.55199999999999"/>
  </r>
  <r>
    <s v="CA-2012-127019"/>
    <s v="12/21/2012"/>
    <s v="25/12/2012"/>
    <x v="2"/>
    <s v="December"/>
    <d v="2012-12-21T00:00:00"/>
    <d v="2012-12-25T00:00:00"/>
    <s v="On Date"/>
    <s v="ElpidaRittenbach"/>
    <s v="United States"/>
    <s v="Colorado Springs"/>
    <s v="Colorado"/>
    <s v="Appliances"/>
    <s v="Belkin 6 Outlet Metallic Surge Strip"/>
    <n v="8.0586000000000002"/>
    <n v="60.984000000000002"/>
    <n v="7"/>
    <n v="4.5738000000000003"/>
    <n v="365.904"/>
  </r>
  <r>
    <s v="CA-2012-138534"/>
    <s v="07/17/2012"/>
    <s v="19/07/2012"/>
    <x v="2"/>
    <s v="July"/>
    <d v="2012-07-17T00:00:00"/>
    <d v="2012-07-19T00:00:00"/>
    <s v="On Date"/>
    <s v="JessicaMyrick"/>
    <s v="United States"/>
    <s v="Bakersfield"/>
    <s v="California"/>
    <s v="Bookcases"/>
    <s v="Sauder Camden County Collection Libraries, Planked Cherry Finish"/>
    <n v="104.6318"/>
    <n v="195.46600000000001"/>
    <n v="2"/>
    <n v="-13.797599999999999"/>
    <n v="-1103.808"/>
  </r>
  <r>
    <s v="CA-2012-149972"/>
    <s v="09/21/2012"/>
    <s v="23/09/2012"/>
    <x v="2"/>
    <s v="September"/>
    <d v="2012-09-21T00:00:00"/>
    <d v="2012-09-23T00:00:00"/>
    <s v="On Date"/>
    <s v="CynthiaDelaney"/>
    <s v="United States"/>
    <s v="Los Angeles"/>
    <s v="California"/>
    <s v="Chairs"/>
    <s v="Hon Every-Day Series Multi-Task Chairs"/>
    <n v="150.38399999999999"/>
    <n v="601.53599999999994"/>
    <n v="4"/>
    <n v="0"/>
    <n v="0"/>
  </r>
  <r>
    <s v="CA-2012-149972"/>
    <s v="09/21/2012"/>
    <s v="23/09/2012"/>
    <x v="2"/>
    <s v="September"/>
    <d v="2012-09-21T00:00:00"/>
    <d v="2012-09-23T00:00:00"/>
    <s v="On Date"/>
    <s v="CynthiaDelaney"/>
    <s v="United States"/>
    <s v="Los Angeles"/>
    <s v="California"/>
    <s v="Fasteners"/>
    <s v="Advantus Map Pennant Flags and Round Head Tacks"/>
    <n v="2.6859999999999999"/>
    <n v="7.9"/>
    <n v="2"/>
    <n v="2.528"/>
    <n v="202.24"/>
  </r>
  <r>
    <s v="CA-2011-154599"/>
    <s v="04/12/2011"/>
    <s v="17/04/2011"/>
    <x v="1"/>
    <s v="April"/>
    <d v="2011-04-12T00:00:00"/>
    <d v="2011-04-17T00:00:00"/>
    <s v="On Date"/>
    <s v="KeanNguyen"/>
    <s v="United States"/>
    <s v="Redondo Beach"/>
    <s v="California"/>
    <s v="Phones"/>
    <s v="Pyle PMP37LED"/>
    <n v="70.072699999999998"/>
    <n v="1075.088"/>
    <n v="14"/>
    <n v="94.0702"/>
    <n v="7525.616"/>
  </r>
  <r>
    <s v="CA-2011-154599"/>
    <s v="04/12/2011"/>
    <s v="17/04/2011"/>
    <x v="1"/>
    <s v="April"/>
    <d v="2011-04-12T00:00:00"/>
    <d v="2011-04-17T00:00:00"/>
    <s v="On Date"/>
    <s v="KeanNguyen"/>
    <s v="United States"/>
    <s v="Redondo Beach"/>
    <s v="California"/>
    <s v="Phones"/>
    <s v="AT&amp;T 1080 Corded phone"/>
    <n v="100.0027"/>
    <n v="438.36799999999999"/>
    <n v="4"/>
    <n v="38.357199999999999"/>
    <n v="3068.576"/>
  </r>
  <r>
    <s v="CA-2011-154599"/>
    <s v="04/12/2011"/>
    <s v="17/04/2011"/>
    <x v="1"/>
    <s v="April"/>
    <d v="2011-04-12T00:00:00"/>
    <d v="2011-04-17T00:00:00"/>
    <s v="On Date"/>
    <s v="KeanNguyen"/>
    <s v="United States"/>
    <s v="Redondo Beach"/>
    <s v="California"/>
    <s v="Binders"/>
    <s v="Recycled Pressboard Report Cover with Reinforced Top Hinge"/>
    <n v="1.6473"/>
    <n v="18.088000000000001"/>
    <n v="7"/>
    <n v="6.5568999999999997"/>
    <n v="524.55200000000002"/>
  </r>
  <r>
    <s v="CA-2011-154599"/>
    <s v="04/12/2011"/>
    <s v="17/04/2011"/>
    <x v="1"/>
    <s v="April"/>
    <d v="2011-04-12T00:00:00"/>
    <d v="2011-04-17T00:00:00"/>
    <s v="On Date"/>
    <s v="KeanNguyen"/>
    <s v="United States"/>
    <s v="Redondo Beach"/>
    <s v="California"/>
    <s v="Bookcases"/>
    <s v="O'Sullivan Living Dimensions 2-Shelf Bookcases"/>
    <n v="108.88200000000001"/>
    <n v="308.49900000000002"/>
    <n v="3"/>
    <n v="-18.146999999999998"/>
    <n v="-1451.7599999999998"/>
  </r>
  <r>
    <s v="US-2012-110163"/>
    <s v="11/01/2012"/>
    <s v="04/11/2012"/>
    <x v="2"/>
    <s v="November"/>
    <d v="2012-11-01T00:00:00"/>
    <d v="2012-11-04T00:00:00"/>
    <s v="On Date"/>
    <s v="GuyArmstrong"/>
    <s v="United States"/>
    <s v="Salem"/>
    <s v="Oregon"/>
    <s v="Art"/>
    <s v="Lumber Crayons"/>
    <n v="6.1070000000000002"/>
    <n v="7.88"/>
    <n v="1"/>
    <n v="1.7729999999999999"/>
    <n v="141.84"/>
  </r>
  <r>
    <s v="CA-2014-143329"/>
    <s v="11/04/2014"/>
    <s v="09/11/2014"/>
    <x v="3"/>
    <s v="November"/>
    <d v="2014-11-04T00:00:00"/>
    <d v="2014-11-09T00:00:00"/>
    <s v="On Date"/>
    <s v="DeniseLeinenbach"/>
    <s v="United States"/>
    <s v="Las Cruces"/>
    <s v="New Mexico"/>
    <s v="Furnishings"/>
    <s v="9-3/4 Diameter Round Wall Clock"/>
    <n v="7.9981999999999998"/>
    <n v="41.37"/>
    <n v="3"/>
    <n v="17.375399999999999"/>
    <n v="1390.0319999999999"/>
  </r>
  <r>
    <s v="CA-2012-159380"/>
    <s v="05/12/2012"/>
    <s v="16/05/2012"/>
    <x v="2"/>
    <s v="May"/>
    <d v="2012-05-12T00:00:00"/>
    <d v="2012-05-16T00:00:00"/>
    <s v="On Date"/>
    <s v="CindyStewart"/>
    <s v="United States"/>
    <s v="San Francisco"/>
    <s v="California"/>
    <s v="Paper"/>
    <s v="Xerox 1962"/>
    <n v="2.3540000000000001"/>
    <n v="12.84"/>
    <n v="3"/>
    <n v="5.7779999999999996"/>
    <n v="462.23999999999995"/>
  </r>
  <r>
    <s v="CA-2012-159380"/>
    <s v="05/12/2012"/>
    <s v="16/05/2012"/>
    <x v="2"/>
    <s v="May"/>
    <d v="2012-05-12T00:00:00"/>
    <d v="2012-05-16T00:00:00"/>
    <s v="On Date"/>
    <s v="CindyStewart"/>
    <s v="United States"/>
    <s v="San Francisco"/>
    <s v="California"/>
    <s v="Paper"/>
    <s v="Xerox 1953"/>
    <n v="2.3540000000000001"/>
    <n v="25.68"/>
    <n v="6"/>
    <n v="11.555999999999999"/>
    <n v="924.4799999999999"/>
  </r>
  <r>
    <s v="CA-2012-148635"/>
    <s v="07/25/2012"/>
    <s v="27/07/2012"/>
    <x v="2"/>
    <s v="July"/>
    <d v="2012-07-25T00:00:00"/>
    <d v="2012-07-27T00:00:00"/>
    <s v="On Date"/>
    <s v="MichelleHuthwaite"/>
    <s v="United States"/>
    <s v="Seattle"/>
    <s v="Washington"/>
    <s v="Fasteners"/>
    <s v="Plymouth Boxed Rubber Bands by Plymouth"/>
    <n v="4.4744999999999999"/>
    <n v="9.42"/>
    <n v="2"/>
    <n v="0.47099999999999997"/>
    <n v="37.68"/>
  </r>
  <r>
    <s v="CA-2012-148635"/>
    <s v="07/25/2012"/>
    <s v="27/07/2012"/>
    <x v="2"/>
    <s v="July"/>
    <d v="2012-07-25T00:00:00"/>
    <d v="2012-07-27T00:00:00"/>
    <s v="On Date"/>
    <s v="MichelleHuthwaite"/>
    <s v="United States"/>
    <s v="Seattle"/>
    <s v="Washington"/>
    <s v="Paper"/>
    <s v="Xerox 228"/>
    <n v="3.3696000000000006"/>
    <n v="12.96"/>
    <n v="2"/>
    <n v="6.2207999999999997"/>
    <n v="497.66399999999999"/>
  </r>
  <r>
    <s v="CA-2012-148635"/>
    <s v="07/25/2012"/>
    <s v="27/07/2012"/>
    <x v="2"/>
    <s v="July"/>
    <d v="2012-07-25T00:00:00"/>
    <d v="2012-07-27T00:00:00"/>
    <s v="On Date"/>
    <s v="MichelleHuthwaite"/>
    <s v="United States"/>
    <s v="Seattle"/>
    <s v="Washington"/>
    <s v="Bookcases"/>
    <s v="Sauder Forest Hills Library, Woodland Oak Finish"/>
    <n v="129.70159999999998"/>
    <n v="704.9"/>
    <n v="5"/>
    <n v="56.392000000000003"/>
    <n v="4511.3600000000006"/>
  </r>
  <r>
    <s v="CA-2012-148635"/>
    <s v="07/25/2012"/>
    <s v="27/07/2012"/>
    <x v="2"/>
    <s v="July"/>
    <d v="2012-07-25T00:00:00"/>
    <d v="2012-07-27T00:00:00"/>
    <s v="On Date"/>
    <s v="MichelleHuthwaite"/>
    <s v="United States"/>
    <s v="Seattle"/>
    <s v="Washington"/>
    <s v="Chairs"/>
    <s v="Office Star - Professional Matrix Back Chair with 2-to-1 Synchro Tilt and Mesh Fabric Seat"/>
    <n v="266.7448"/>
    <n v="561.56799999999998"/>
    <n v="2"/>
    <n v="28.078399999999998"/>
    <n v="2246.2719999999999"/>
  </r>
  <r>
    <s v="CA-2013-160500"/>
    <s v="05/06/2013"/>
    <s v="09/05/2013"/>
    <x v="0"/>
    <s v="May"/>
    <d v="2013-05-06T00:00:00"/>
    <d v="2013-05-09T00:00:00"/>
    <s v="On Date"/>
    <s v="DarrinMartin"/>
    <s v="United States"/>
    <s v="Encinitas"/>
    <s v="California"/>
    <s v="Binders"/>
    <s v="Computer Printout Index Tabs"/>
    <n v="0.87359999999999993"/>
    <n v="6.72"/>
    <n v="5"/>
    <n v="2.3519999999999999"/>
    <n v="188.16"/>
  </r>
  <r>
    <s v="CA-2013-160500"/>
    <s v="05/06/2013"/>
    <s v="09/05/2013"/>
    <x v="0"/>
    <s v="May"/>
    <d v="2013-05-06T00:00:00"/>
    <d v="2013-05-09T00:00:00"/>
    <s v="On Date"/>
    <s v="DarrinMartin"/>
    <s v="United States"/>
    <s v="Encinitas"/>
    <s v="California"/>
    <s v="Tables"/>
    <s v="Bevis 36 x 72 Conference Tables"/>
    <n v="97.102199999999996"/>
    <n v="298.77600000000001"/>
    <n v="3"/>
    <n v="7.4694000000000003"/>
    <n v="597.55200000000002"/>
  </r>
  <r>
    <s v="CA-2014-100202"/>
    <s v="01/01/2014"/>
    <s v="06/01/2014"/>
    <x v="3"/>
    <s v="January"/>
    <d v="2014-01-01T00:00:00"/>
    <d v="2014-01-06T00:00:00"/>
    <s v="On Date"/>
    <s v="BrianDeCherney"/>
    <s v="United States"/>
    <s v="Anaheim"/>
    <s v="California"/>
    <s v="Phones"/>
    <s v="Adtran 1202752G1"/>
    <n v="93.232599999999991"/>
    <n v="302.37599999999998"/>
    <n v="3"/>
    <n v="22.6782"/>
    <n v="1814.2560000000001"/>
  </r>
  <r>
    <s v="CA-2011-148915"/>
    <s v="11/01/2011"/>
    <s v="05/11/2011"/>
    <x v="1"/>
    <s v="November"/>
    <d v="2011-11-01T00:00:00"/>
    <d v="2011-11-05T00:00:00"/>
    <s v="On Date"/>
    <s v="NatalieDeCherney"/>
    <s v="United States"/>
    <s v="Portland"/>
    <s v="Oregon"/>
    <s v="Storage"/>
    <s v="Carina Mini System Audio Rack, Model AR050B"/>
    <n v="107.6506"/>
    <n v="443.92"/>
    <n v="5"/>
    <n v="-94.332999999999998"/>
    <n v="-7546.6399999999994"/>
  </r>
  <r>
    <s v="CA-2011-148915"/>
    <s v="11/01/2011"/>
    <s v="05/11/2011"/>
    <x v="1"/>
    <s v="November"/>
    <d v="2011-11-01T00:00:00"/>
    <d v="2011-11-05T00:00:00"/>
    <s v="On Date"/>
    <s v="NatalieDeCherney"/>
    <s v="United States"/>
    <s v="Portland"/>
    <s v="Oregon"/>
    <s v="Phones"/>
    <s v="Plantronics Voyager Pro HD - Bluetooth Headset"/>
    <n v="33.794799999999995"/>
    <n v="155.976"/>
    <n v="3"/>
    <n v="54.5916"/>
    <n v="4367.3279999999995"/>
  </r>
  <r>
    <s v="CA-2014-110842"/>
    <s v="11/12/2014"/>
    <s v="17/11/2014"/>
    <x v="3"/>
    <s v="November"/>
    <d v="2014-11-12T00:00:00"/>
    <d v="2014-11-17T00:00:00"/>
    <s v="On Date"/>
    <s v="GuyArmstrong"/>
    <s v="United States"/>
    <s v="Los Angeles"/>
    <s v="California"/>
    <s v="Appliances"/>
    <s v="Belkin 6 Outlet Metallic Surge Strip"/>
    <n v="8.0586000000000002"/>
    <n v="10.89"/>
    <n v="1"/>
    <n v="2.8313999999999999"/>
    <n v="226.512"/>
  </r>
  <r>
    <s v="CA-2014-110842"/>
    <s v="11/12/2014"/>
    <s v="17/11/2014"/>
    <x v="3"/>
    <s v="November"/>
    <d v="2014-11-12T00:00:00"/>
    <d v="2014-11-17T00:00:00"/>
    <s v="On Date"/>
    <s v="GuyArmstrong"/>
    <s v="United States"/>
    <s v="Los Angeles"/>
    <s v="California"/>
    <s v="Paper"/>
    <s v="Xerox 201"/>
    <n v="3.3696000000000002"/>
    <n v="19.440000000000001"/>
    <n v="3"/>
    <n v="9.3312000000000008"/>
    <n v="746.49600000000009"/>
  </r>
  <r>
    <s v="CA-2014-110842"/>
    <s v="11/12/2014"/>
    <s v="17/11/2014"/>
    <x v="3"/>
    <s v="November"/>
    <d v="2014-11-12T00:00:00"/>
    <d v="2014-11-17T00:00:00"/>
    <s v="On Date"/>
    <s v="GuyArmstrong"/>
    <s v="United States"/>
    <s v="Los Angeles"/>
    <s v="California"/>
    <s v="Binders"/>
    <s v="Ibico Plastic Spiral Binding Combs"/>
    <n v="16.416"/>
    <n v="121.6"/>
    <n v="5"/>
    <n v="39.520000000000003"/>
    <n v="3161.6000000000004"/>
  </r>
  <r>
    <s v="CA-2013-128594"/>
    <s v="08/27/2013"/>
    <s v="30/08/2013"/>
    <x v="0"/>
    <s v="August"/>
    <d v="2013-08-27T00:00:00"/>
    <d v="2013-08-30T00:00:00"/>
    <s v="On Date"/>
    <s v="DonJones"/>
    <s v="United States"/>
    <s v="San Diego"/>
    <s v="California"/>
    <s v="Chairs"/>
    <s v="Global Troy Executive Leather Low-Back Tilter"/>
    <n v="375.73500000000001"/>
    <n v="1603.136"/>
    <n v="4"/>
    <n v="100.196"/>
    <n v="8015.68"/>
  </r>
  <r>
    <s v="US-2014-103828"/>
    <s v="08/14/2014"/>
    <s v="14/08/2014"/>
    <x v="3"/>
    <s v="August"/>
    <d v="2014-08-14T00:00:00"/>
    <d v="2014-08-14T00:00:00"/>
    <s v="On Date"/>
    <s v="JayKimmel"/>
    <s v="United States"/>
    <s v="San Francisco"/>
    <s v="California"/>
    <s v="Storage"/>
    <s v="Sterilite Officeware Hinged File Box"/>
    <n v="7.6504000000000012"/>
    <n v="31.44"/>
    <n v="3"/>
    <n v="8.4887999999999995"/>
    <n v="679.10399999999993"/>
  </r>
  <r>
    <s v="US-2014-103828"/>
    <s v="08/14/2014"/>
    <s v="14/08/2014"/>
    <x v="3"/>
    <s v="August"/>
    <d v="2014-08-14T00:00:00"/>
    <d v="2014-08-14T00:00:00"/>
    <s v="On Date"/>
    <s v="JayKimmel"/>
    <s v="United States"/>
    <s v="San Francisco"/>
    <s v="California"/>
    <s v="Appliances"/>
    <s v="Staples"/>
    <n v="8.7381000000000011"/>
    <n v="83.79"/>
    <n v="7"/>
    <n v="22.6233"/>
    <n v="1809.864"/>
  </r>
  <r>
    <s v="US-2014-103828"/>
    <s v="08/14/2014"/>
    <s v="14/08/2014"/>
    <x v="3"/>
    <s v="August"/>
    <d v="2014-08-14T00:00:00"/>
    <d v="2014-08-14T00:00:00"/>
    <s v="On Date"/>
    <s v="JayKimmel"/>
    <s v="United States"/>
    <s v="San Francisco"/>
    <s v="California"/>
    <s v="Art"/>
    <s v="Newell 345"/>
    <n v="14.6816"/>
    <n v="59.52"/>
    <n v="3"/>
    <n v="15.475199999999999"/>
    <n v="1238.0159999999998"/>
  </r>
  <r>
    <s v="US-2014-103828"/>
    <s v="08/14/2014"/>
    <s v="14/08/2014"/>
    <x v="3"/>
    <s v="August"/>
    <d v="2014-08-14T00:00:00"/>
    <d v="2014-08-14T00:00:00"/>
    <s v="On Date"/>
    <s v="JayKimmel"/>
    <s v="United States"/>
    <s v="San Francisco"/>
    <s v="California"/>
    <s v="Supplies"/>
    <s v="Staples"/>
    <n v="5.6658000000000008"/>
    <n v="31.92"/>
    <n v="4"/>
    <n v="9.2568000000000001"/>
    <n v="740.54399999999998"/>
  </r>
  <r>
    <s v="CA-2011-148040"/>
    <s v="03/22/2011"/>
    <s v="26/03/2011"/>
    <x v="1"/>
    <s v="March"/>
    <d v="2011-03-22T00:00:00"/>
    <d v="2011-03-26T00:00:00"/>
    <s v="On Date"/>
    <s v="BethFritzler"/>
    <s v="United States"/>
    <s v="Tucson"/>
    <s v="Arizona"/>
    <s v="Paper"/>
    <s v="Xerox 1951"/>
    <n v="17.039000000000001"/>
    <n v="74.352000000000004"/>
    <n v="3"/>
    <n v="23.234999999999999"/>
    <n v="1858.8"/>
  </r>
  <r>
    <s v="CA-2011-148040"/>
    <s v="03/22/2011"/>
    <s v="26/03/2011"/>
    <x v="1"/>
    <s v="March"/>
    <d v="2011-03-22T00:00:00"/>
    <d v="2011-03-26T00:00:00"/>
    <s v="On Date"/>
    <s v="BethFritzler"/>
    <s v="United States"/>
    <s v="Tucson"/>
    <s v="Arizona"/>
    <s v="Chairs"/>
    <s v="Office Star - Mesh Screen back chair with Vinyl seat"/>
    <n v="116.5722"/>
    <n v="314.35199999999998"/>
    <n v="3"/>
    <n v="-35.364600000000003"/>
    <n v="-2829.1680000000001"/>
  </r>
  <r>
    <s v="CA-2014-135167"/>
    <s v="06/16/2014"/>
    <s v="21/06/2014"/>
    <x v="3"/>
    <s v="June"/>
    <d v="2014-06-16T00:00:00"/>
    <d v="2014-06-21T00:00:00"/>
    <s v="On Date"/>
    <s v="StuartCalhoun"/>
    <s v="United States"/>
    <s v="Los Angeles"/>
    <s v="California"/>
    <s v="Art"/>
    <s v="Dixon Prang Watercolor Pencils, 10-Color Set with Brush"/>
    <n v="2.5133999999999999"/>
    <n v="4.26"/>
    <n v="1"/>
    <n v="1.7465999999999999"/>
    <n v="139.72800000000001"/>
  </r>
  <r>
    <s v="CA-2014-137022"/>
    <s v="11/17/2014"/>
    <s v="23/11/2014"/>
    <x v="3"/>
    <s v="November"/>
    <d v="2014-11-17T00:00:00"/>
    <d v="2014-11-23T00:00:00"/>
    <s v="Delay"/>
    <s v="ScottWilliamson"/>
    <s v="United States"/>
    <s v="San Diego"/>
    <s v="California"/>
    <s v="Storage"/>
    <s v="Tennsco Regal Shelving Units"/>
    <n v="98.367699999999999"/>
    <n v="811.28"/>
    <n v="8"/>
    <n v="24.3384"/>
    <n v="1947.0720000000001"/>
  </r>
  <r>
    <s v="US-2013-167339"/>
    <s v="01/21/2013"/>
    <s v="23/01/2013"/>
    <x v="0"/>
    <s v="January"/>
    <d v="2013-01-21T00:00:00"/>
    <d v="2013-01-23T00:00:00"/>
    <s v="On Date"/>
    <s v="TamaraDahlen"/>
    <s v="United States"/>
    <s v="San Diego"/>
    <s v="California"/>
    <s v="Chairs"/>
    <s v="Global Super Steno Chair"/>
    <n v="79.66340000000001"/>
    <n v="153.56800000000001"/>
    <n v="2"/>
    <n v="-5.7587999999999999"/>
    <n v="-460.70400000000001"/>
  </r>
  <r>
    <s v="US-2013-167339"/>
    <s v="01/21/2013"/>
    <s v="23/01/2013"/>
    <x v="0"/>
    <s v="January"/>
    <d v="2013-01-21T00:00:00"/>
    <d v="2013-01-23T00:00:00"/>
    <s v="On Date"/>
    <s v="TamaraDahlen"/>
    <s v="United States"/>
    <s v="San Diego"/>
    <s v="California"/>
    <s v="Chairs"/>
    <s v="Global Ergonomic Managers Chair"/>
    <n v="133.92520000000002"/>
    <n v="1013.4880000000001"/>
    <n v="7"/>
    <n v="76.011600000000001"/>
    <n v="6080.9279999999999"/>
  </r>
  <r>
    <s v="CA-2013-130799"/>
    <s v="11/12/2013"/>
    <s v="17/11/2013"/>
    <x v="0"/>
    <s v="November"/>
    <d v="2013-11-12T00:00:00"/>
    <d v="2013-11-17T00:00:00"/>
    <s v="On Date"/>
    <s v="BerenikeKampe"/>
    <s v="United States"/>
    <s v="San Francisco"/>
    <s v="California"/>
    <s v="Furnishings"/>
    <s v="Eldon Regeneration Recycled Desk Accessories, Smoke"/>
    <n v="1.1832"/>
    <n v="6.96"/>
    <n v="4"/>
    <n v="2.2271999999999998"/>
    <n v="178.17599999999999"/>
  </r>
  <r>
    <s v="CA-2013-164483"/>
    <s v="01/30/2013"/>
    <s v="03/02/2013"/>
    <x v="0"/>
    <s v="January"/>
    <d v="2013-01-30T00:00:00"/>
    <d v="2013-02-03T00:00:00"/>
    <s v="On Date"/>
    <s v="JeremyFarry"/>
    <s v="United States"/>
    <s v="San Francisco"/>
    <s v="California"/>
    <s v="Binders"/>
    <s v="Heavy-Duty E-Z-D Binders"/>
    <n v="5.7822999999999993"/>
    <n v="17.456"/>
    <n v="2"/>
    <n v="5.8914"/>
    <n v="471.31200000000001"/>
  </r>
  <r>
    <s v="US-2013-159856"/>
    <s v="10/19/2013"/>
    <s v="23/10/2013"/>
    <x v="0"/>
    <s v="October"/>
    <d v="2013-10-19T00:00:00"/>
    <d v="2013-10-23T00:00:00"/>
    <s v="On Date"/>
    <s v="EmilyPhan"/>
    <s v="United States"/>
    <s v="Tempe"/>
    <s v="Arizona"/>
    <s v="Chairs"/>
    <s v="Global Deluxe Steno Chair"/>
    <n v="68.512200000000007"/>
    <n v="307.92"/>
    <n v="5"/>
    <n v="-34.640999999999998"/>
    <n v="-2771.2799999999997"/>
  </r>
  <r>
    <s v="CA-2014-102099"/>
    <s v="12/19/2014"/>
    <s v="20/12/2014"/>
    <x v="3"/>
    <s v="December"/>
    <d v="2014-12-19T00:00:00"/>
    <d v="2014-12-20T00:00:00"/>
    <s v="On Date"/>
    <s v="EmilyPhan"/>
    <s v="United States"/>
    <s v="Los Angeles"/>
    <s v="California"/>
    <s v="Art"/>
    <s v="Newell 327"/>
    <n v="1.6133"/>
    <n v="6.63"/>
    <n v="3"/>
    <n v="1.7901"/>
    <n v="143.208"/>
  </r>
  <r>
    <s v="CA-2014-102099"/>
    <s v="12/19/2014"/>
    <s v="20/12/2014"/>
    <x v="3"/>
    <s v="December"/>
    <d v="2014-12-19T00:00:00"/>
    <d v="2014-12-20T00:00:00"/>
    <s v="On Date"/>
    <s v="EmilyPhan"/>
    <s v="United States"/>
    <s v="Los Angeles"/>
    <s v="California"/>
    <s v="Paper"/>
    <s v="Xerox 1996"/>
    <n v="3.3696000000000006"/>
    <n v="12.96"/>
    <n v="2"/>
    <n v="6.2207999999999997"/>
    <n v="497.66399999999999"/>
  </r>
  <r>
    <s v="CA-2014-102099"/>
    <s v="12/19/2014"/>
    <s v="20/12/2014"/>
    <x v="3"/>
    <s v="December"/>
    <d v="2014-12-19T00:00:00"/>
    <d v="2014-12-20T00:00:00"/>
    <s v="On Date"/>
    <s v="EmilyPhan"/>
    <s v="United States"/>
    <s v="Los Angeles"/>
    <s v="California"/>
    <s v="Paper"/>
    <s v="Xerox 213"/>
    <n v="3.3695999999999997"/>
    <n v="32.4"/>
    <n v="5"/>
    <n v="15.552"/>
    <n v="1244.1599999999999"/>
  </r>
  <r>
    <s v="CA-2014-164049"/>
    <s v="11/03/2014"/>
    <s v="07/11/2014"/>
    <x v="3"/>
    <s v="November"/>
    <d v="2014-11-03T00:00:00"/>
    <d v="2014-11-07T00:00:00"/>
    <s v="On Date"/>
    <s v="KenHeidel"/>
    <s v="United States"/>
    <s v="Seattle"/>
    <s v="Washington"/>
    <s v="Paper"/>
    <s v="Wirebound Message Books, Four 2 3/4 x 5 Forms per Page, 200 Sets per Book"/>
    <n v="2.6235000000000004"/>
    <n v="23.85"/>
    <n v="5"/>
    <n v="10.7325"/>
    <n v="858.6"/>
  </r>
  <r>
    <s v="CA-2011-127586"/>
    <s v="09/26/2011"/>
    <s v="30/09/2011"/>
    <x v="1"/>
    <s v="September"/>
    <d v="2011-09-26T00:00:00"/>
    <d v="2011-09-30T00:00:00"/>
    <s v="On Date"/>
    <s v="ChristopherSchild"/>
    <s v="United States"/>
    <s v="Seattle"/>
    <s v="Washington"/>
    <s v="Storage"/>
    <s v="Dual Level, Single-Width Filing Carts"/>
    <n v="114.7444"/>
    <n v="310.12"/>
    <n v="2"/>
    <n v="80.631200000000007"/>
    <n v="6450.496000000001"/>
  </r>
  <r>
    <s v="CA-2014-166415"/>
    <s v="02/20/2014"/>
    <s v="24/02/2014"/>
    <x v="3"/>
    <s v="February"/>
    <d v="2014-02-20T00:00:00"/>
    <d v="2014-02-24T00:00:00"/>
    <s v="On Date"/>
    <s v="MaxEngle"/>
    <s v="United States"/>
    <s v="Seattle"/>
    <s v="Washington"/>
    <s v="Fasteners"/>
    <s v="Rubber Band Ball"/>
    <n v="3.6652"/>
    <n v="11.22"/>
    <n v="3"/>
    <n v="0.22439999999999999"/>
    <n v="17.951999999999998"/>
  </r>
  <r>
    <s v="CA-2014-164329"/>
    <s v="01/31/2014"/>
    <s v="31/01/2014"/>
    <x v="3"/>
    <s v="January"/>
    <d v="2014-01-31T00:00:00"/>
    <d v="2014-01-31T00:00:00"/>
    <s v="On Date"/>
    <s v="MichaelMoore"/>
    <s v="United States"/>
    <s v="San Francisco"/>
    <s v="California"/>
    <s v="Storage"/>
    <s v="Space Solutions Commercial Steel Shelving"/>
    <n v="61.417500000000004"/>
    <n v="129.30000000000001"/>
    <n v="2"/>
    <n v="6.4649999999999999"/>
    <n v="517.20000000000005"/>
  </r>
  <r>
    <s v="CA-2012-168564"/>
    <s v="08/08/2012"/>
    <s v="08/08/2012"/>
    <x v="2"/>
    <s v="August"/>
    <d v="2012-08-08T00:00:00"/>
    <d v="2012-08-08T00:00:00"/>
    <s v="On Date"/>
    <s v="ThomasThornton"/>
    <s v="United States"/>
    <s v="San Francisco"/>
    <s v="California"/>
    <s v="Binders"/>
    <s v="ACCOHIDE 3-Ring Binder, Blue, 1&quot;"/>
    <n v="2.1888999999999998"/>
    <n v="6.6079999999999997"/>
    <n v="2"/>
    <n v="2.2302"/>
    <n v="178.416"/>
  </r>
  <r>
    <s v="CA-2012-168564"/>
    <s v="08/08/2012"/>
    <s v="08/08/2012"/>
    <x v="2"/>
    <s v="August"/>
    <d v="2012-08-08T00:00:00"/>
    <d v="2012-08-08T00:00:00"/>
    <s v="On Date"/>
    <s v="ThomasThornton"/>
    <s v="United States"/>
    <s v="San Francisco"/>
    <s v="California"/>
    <s v="Binders"/>
    <s v="Presstex Flexible Ring Binders"/>
    <n v="2.2750000000000004"/>
    <n v="7.28"/>
    <n v="2"/>
    <n v="2.73"/>
    <n v="218.4"/>
  </r>
  <r>
    <s v="CA-2012-168564"/>
    <s v="08/08/2012"/>
    <s v="08/08/2012"/>
    <x v="2"/>
    <s v="August"/>
    <d v="2012-08-08T00:00:00"/>
    <d v="2012-08-08T00:00:00"/>
    <s v="On Date"/>
    <s v="ThomasThornton"/>
    <s v="United States"/>
    <s v="San Francisco"/>
    <s v="California"/>
    <s v="Chairs"/>
    <s v="Global Ergonomic Managers Chair"/>
    <n v="133.92519999999999"/>
    <n v="144.78399999999999"/>
    <n v="1"/>
    <n v="10.8588"/>
    <n v="868.70400000000006"/>
  </r>
  <r>
    <s v="US-2013-169040"/>
    <s v="12/07/2013"/>
    <s v="13/12/2013"/>
    <x v="0"/>
    <s v="December"/>
    <d v="2013-12-07T00:00:00"/>
    <d v="2013-12-13T00:00:00"/>
    <s v="Delay"/>
    <s v="GregTran"/>
    <s v="United States"/>
    <s v="Seattle"/>
    <s v="Washington"/>
    <s v="Phones"/>
    <s v="Plantronics Calisto P620-M USB Wireless Speakerphone System"/>
    <n v="143.0727"/>
    <n v="156.792"/>
    <n v="1"/>
    <n v="13.7193"/>
    <n v="1097.5440000000001"/>
  </r>
  <r>
    <s v="US-2013-169040"/>
    <s v="12/07/2013"/>
    <s v="13/12/2013"/>
    <x v="0"/>
    <s v="December"/>
    <d v="2013-12-07T00:00:00"/>
    <d v="2013-12-13T00:00:00"/>
    <s v="Delay"/>
    <s v="GregTran"/>
    <s v="United States"/>
    <s v="Seattle"/>
    <s v="Washington"/>
    <s v="Phones"/>
    <s v="Google Nexus 5"/>
    <n v="134.99249999999998"/>
    <n v="431.976"/>
    <n v="3"/>
    <n v="26.9985"/>
    <n v="2159.88"/>
  </r>
  <r>
    <s v="US-2013-169040"/>
    <s v="12/07/2013"/>
    <s v="13/12/2013"/>
    <x v="0"/>
    <s v="December"/>
    <d v="2013-12-07T00:00:00"/>
    <d v="2013-12-13T00:00:00"/>
    <s v="Delay"/>
    <s v="GregTran"/>
    <s v="United States"/>
    <s v="Seattle"/>
    <s v="Washington"/>
    <s v="Envelopes"/>
    <s v="Jet-Pak Recycled Peel 'N' Seal Padded Mailers"/>
    <n v="19.7395"/>
    <n v="35.89"/>
    <n v="1"/>
    <n v="16.150500000000001"/>
    <n v="1292.04"/>
  </r>
  <r>
    <s v="US-2013-169040"/>
    <s v="12/07/2013"/>
    <s v="13/12/2013"/>
    <x v="0"/>
    <s v="December"/>
    <d v="2013-12-07T00:00:00"/>
    <d v="2013-12-13T00:00:00"/>
    <s v="Delay"/>
    <s v="GregTran"/>
    <s v="United States"/>
    <s v="Seattle"/>
    <s v="Washington"/>
    <s v="Binders"/>
    <s v="Ibico Plastic and Wire Spiral Binding Combs"/>
    <n v="4.5522"/>
    <n v="47.207999999999998"/>
    <n v="7"/>
    <n v="15.342599999999999"/>
    <n v="1227.4079999999999"/>
  </r>
  <r>
    <s v="US-2013-169040"/>
    <s v="12/07/2013"/>
    <s v="13/12/2013"/>
    <x v="0"/>
    <s v="December"/>
    <d v="2013-12-07T00:00:00"/>
    <d v="2013-12-13T00:00:00"/>
    <s v="Delay"/>
    <s v="GregTran"/>
    <s v="United States"/>
    <s v="Seattle"/>
    <s v="Washington"/>
    <s v="Paper"/>
    <s v="Xerox 1880"/>
    <n v="18.783200000000004"/>
    <n v="248.08"/>
    <n v="7"/>
    <n v="116.5976"/>
    <n v="9327.8080000000009"/>
  </r>
  <r>
    <s v="US-2013-169040"/>
    <s v="12/07/2013"/>
    <s v="13/12/2013"/>
    <x v="0"/>
    <s v="December"/>
    <d v="2013-12-07T00:00:00"/>
    <d v="2013-12-13T00:00:00"/>
    <s v="Delay"/>
    <s v="GregTran"/>
    <s v="United States"/>
    <s v="Seattle"/>
    <s v="Washington"/>
    <s v="Paper"/>
    <s v="Snap-A-Way Black Print Carbonless Ruled Speed Letter, Triplicate"/>
    <n v="20.108199999999997"/>
    <n v="189.7"/>
    <n v="5"/>
    <n v="89.159000000000006"/>
    <n v="7132.72"/>
  </r>
  <r>
    <s v="US-2013-169040"/>
    <s v="12/07/2013"/>
    <s v="13/12/2013"/>
    <x v="0"/>
    <s v="December"/>
    <d v="2013-12-07T00:00:00"/>
    <d v="2013-12-13T00:00:00"/>
    <s v="Delay"/>
    <s v="GregTran"/>
    <s v="United States"/>
    <s v="Seattle"/>
    <s v="Washington"/>
    <s v="Binders"/>
    <s v="GBC Standard Therm-A-Bind Covers"/>
    <n v="13.456800000000001"/>
    <n v="59.808"/>
    <n v="3"/>
    <n v="19.4376"/>
    <n v="1555.008"/>
  </r>
  <r>
    <s v="CA-2014-126242"/>
    <s v="11/20/2014"/>
    <s v="25/11/2014"/>
    <x v="3"/>
    <s v="November"/>
    <d v="2014-11-20T00:00:00"/>
    <d v="2014-11-25T00:00:00"/>
    <s v="On Date"/>
    <s v="MickCrebagga"/>
    <s v="United States"/>
    <s v="Los Angeles"/>
    <s v="California"/>
    <s v="Storage"/>
    <s v="File Shuttle II and Handi-File, Black"/>
    <n v="25.4175"/>
    <n v="305.01"/>
    <n v="9"/>
    <n v="76.252499999999998"/>
    <n v="6100.2"/>
  </r>
  <r>
    <s v="CA-2014-126242"/>
    <s v="11/20/2014"/>
    <s v="25/11/2014"/>
    <x v="3"/>
    <s v="November"/>
    <d v="2014-11-20T00:00:00"/>
    <d v="2014-11-25T00:00:00"/>
    <s v="On Date"/>
    <s v="MickCrebagga"/>
    <s v="United States"/>
    <s v="Los Angeles"/>
    <s v="California"/>
    <s v="Furnishings"/>
    <s v="Executive Impressions 13-1/2&quot; Indoor/Outdoor Wall Clock"/>
    <n v="11.593999999999999"/>
    <n v="18.7"/>
    <n v="1"/>
    <n v="7.1059999999999999"/>
    <n v="568.48"/>
  </r>
  <r>
    <s v="CA-2013-166443"/>
    <s v="11/05/2013"/>
    <s v="06/11/2013"/>
    <x v="0"/>
    <s v="November"/>
    <d v="2013-11-05T00:00:00"/>
    <d v="2013-11-06T00:00:00"/>
    <s v="On Date"/>
    <s v="LisaHazard"/>
    <s v="United States"/>
    <s v="San Francisco"/>
    <s v="California"/>
    <s v="Furnishings"/>
    <s v="Advantus Panel Wall Acrylic Frame"/>
    <n v="3.1178999999999997"/>
    <n v="38.29"/>
    <n v="7"/>
    <n v="16.464700000000001"/>
    <n v="1317.1759999999999"/>
  </r>
  <r>
    <s v="CA-2014-169859"/>
    <s v="12/15/2014"/>
    <s v="19/12/2014"/>
    <x v="3"/>
    <s v="December"/>
    <d v="2014-12-15T00:00:00"/>
    <d v="2014-12-19T00:00:00"/>
    <s v="On Date"/>
    <s v="MikePelletier"/>
    <s v="United States"/>
    <s v="San Diego"/>
    <s v="California"/>
    <s v="Furnishings"/>
    <s v="Eldon 400 Class Desk Accessories, Black Carbon"/>
    <n v="5.0749999999999993"/>
    <n v="26.25"/>
    <n v="3"/>
    <n v="11.025"/>
    <n v="882"/>
  </r>
  <r>
    <s v="CA-2014-169859"/>
    <s v="12/15/2014"/>
    <s v="19/12/2014"/>
    <x v="3"/>
    <s v="December"/>
    <d v="2014-12-15T00:00:00"/>
    <d v="2014-12-19T00:00:00"/>
    <s v="On Date"/>
    <s v="MikePelletier"/>
    <s v="United States"/>
    <s v="San Diego"/>
    <s v="California"/>
    <s v="Binders"/>
    <s v="Wilson Jones Clip &amp; Carry Folder Binder Tool for Ring Binders, Clear"/>
    <n v="3.0159999999999996"/>
    <n v="64.959999999999994"/>
    <n v="14"/>
    <n v="22.736000000000001"/>
    <n v="1818.88"/>
  </r>
  <r>
    <s v="CA-2014-169859"/>
    <s v="12/15/2014"/>
    <s v="19/12/2014"/>
    <x v="3"/>
    <s v="December"/>
    <d v="2014-12-15T00:00:00"/>
    <d v="2014-12-19T00:00:00"/>
    <s v="On Date"/>
    <s v="MikePelletier"/>
    <s v="United States"/>
    <s v="San Diego"/>
    <s v="California"/>
    <s v="Envelopes"/>
    <s v="#10- 4 1/8&quot; x 9 1/2&quot; Recycled Envelopes"/>
    <n v="4.6322000000000001"/>
    <n v="43.7"/>
    <n v="5"/>
    <n v="20.539000000000001"/>
    <n v="1643.1200000000001"/>
  </r>
  <r>
    <s v="CA-2014-134915"/>
    <s v="11/13/2014"/>
    <s v="13/11/2014"/>
    <x v="3"/>
    <s v="November"/>
    <d v="2014-11-13T00:00:00"/>
    <d v="2014-11-13T00:00:00"/>
    <s v="On Date"/>
    <s v="EugeneMoren"/>
    <s v="United States"/>
    <s v="Glendale"/>
    <s v="Arizona"/>
    <s v="Accessories"/>
    <s v="Memorex Micro Travel Drive 8 GB"/>
    <n v="7.15"/>
    <n v="41.6"/>
    <n v="4"/>
    <n v="13"/>
    <n v="1040"/>
  </r>
  <r>
    <s v="CA-2014-134915"/>
    <s v="11/13/2014"/>
    <s v="13/11/2014"/>
    <x v="3"/>
    <s v="November"/>
    <d v="2014-11-13T00:00:00"/>
    <d v="2014-11-13T00:00:00"/>
    <s v="On Date"/>
    <s v="EugeneMoren"/>
    <s v="United States"/>
    <s v="Glendale"/>
    <s v="Arizona"/>
    <s v="Paper"/>
    <s v="Xerox 1978"/>
    <n v="2.9478000000000004"/>
    <n v="23.12"/>
    <n v="5"/>
    <n v="8.3810000000000002"/>
    <n v="670.48"/>
  </r>
  <r>
    <s v="CA-2014-134915"/>
    <s v="11/13/2014"/>
    <s v="13/11/2014"/>
    <x v="3"/>
    <s v="November"/>
    <d v="2014-11-13T00:00:00"/>
    <d v="2014-11-13T00:00:00"/>
    <s v="On Date"/>
    <s v="EugeneMoren"/>
    <s v="United States"/>
    <s v="Glendale"/>
    <s v="Arizona"/>
    <s v="Chairs"/>
    <s v="Harbour Creations 67200 Series Stacking Chairs"/>
    <n v="51.961400000000005"/>
    <n v="113.88800000000001"/>
    <n v="2"/>
    <n v="9.9651999999999994"/>
    <n v="797.21599999999989"/>
  </r>
  <r>
    <s v="CA-2014-134915"/>
    <s v="11/13/2014"/>
    <s v="13/11/2014"/>
    <x v="3"/>
    <s v="November"/>
    <d v="2014-11-13T00:00:00"/>
    <d v="2014-11-13T00:00:00"/>
    <s v="On Date"/>
    <s v="EugeneMoren"/>
    <s v="United States"/>
    <s v="Glendale"/>
    <s v="Arizona"/>
    <s v="Furnishings"/>
    <s v="Tenex V2T-RE Standard Weight Series Chair Mat, 45&quot; x 53&quot;, Lip 25&quot; x 12&quot;"/>
    <n v="59.623199999999997"/>
    <n v="113.568"/>
    <n v="2"/>
    <n v="-5.6783999999999999"/>
    <n v="-454.27199999999999"/>
  </r>
  <r>
    <s v="CA-2014-134915"/>
    <s v="11/13/2014"/>
    <s v="13/11/2014"/>
    <x v="3"/>
    <s v="November"/>
    <d v="2014-11-13T00:00:00"/>
    <d v="2014-11-13T00:00:00"/>
    <s v="On Date"/>
    <s v="EugeneMoren"/>
    <s v="United States"/>
    <s v="Glendale"/>
    <s v="Arizona"/>
    <s v="Phones"/>
    <s v="Cush Cases Heavy Duty Rugged Cover Case for Samsung Galaxy S5 - Purple"/>
    <n v="3.6135000000000002"/>
    <n v="7.92"/>
    <n v="2"/>
    <n v="0.69299999999999995"/>
    <n v="55.44"/>
  </r>
  <r>
    <s v="CA-2014-134915"/>
    <s v="11/13/2014"/>
    <s v="13/11/2014"/>
    <x v="3"/>
    <s v="November"/>
    <d v="2014-11-13T00:00:00"/>
    <d v="2014-11-13T00:00:00"/>
    <s v="On Date"/>
    <s v="EugeneMoren"/>
    <s v="United States"/>
    <s v="Glendale"/>
    <s v="Arizona"/>
    <s v="Phones"/>
    <s v="Samsung Galaxy Mega 6.3"/>
    <n v="310.79259999999999"/>
    <n v="671.98400000000004"/>
    <n v="2"/>
    <n v="50.398800000000001"/>
    <n v="4031.904"/>
  </r>
  <r>
    <s v="CA-2012-158456"/>
    <s v="12/24/2012"/>
    <s v="29/12/2012"/>
    <x v="2"/>
    <s v="December"/>
    <d v="2012-12-24T00:00:00"/>
    <d v="2012-12-29T00:00:00"/>
    <s v="On Date"/>
    <s v="KeanTakahito"/>
    <s v="United States"/>
    <s v="Los Angeles"/>
    <s v="California"/>
    <s v="Binders"/>
    <s v="Avery Hole Reinforcements"/>
    <n v="3.1772999999999998"/>
    <n v="19.936"/>
    <n v="4"/>
    <n v="7.2267999999999999"/>
    <n v="578.14400000000001"/>
  </r>
  <r>
    <s v="CA-2012-158456"/>
    <s v="12/24/2012"/>
    <s v="29/12/2012"/>
    <x v="2"/>
    <s v="December"/>
    <d v="2012-12-24T00:00:00"/>
    <d v="2012-12-29T00:00:00"/>
    <s v="On Date"/>
    <s v="KeanTakahito"/>
    <s v="United States"/>
    <s v="Los Angeles"/>
    <s v="California"/>
    <s v="Fasteners"/>
    <s v="Vinyl Coated Wire Paper Clips in Organizer Box, 800/Box"/>
    <n v="6.0844000000000005"/>
    <n v="45.92"/>
    <n v="4"/>
    <n v="21.5824"/>
    <n v="1726.5920000000001"/>
  </r>
  <r>
    <s v="CA-2014-143665"/>
    <s v="04/27/2014"/>
    <s v="02/05/2014"/>
    <x v="3"/>
    <s v="April"/>
    <d v="2014-04-27T00:00:00"/>
    <d v="2014-05-02T00:00:00"/>
    <s v="On Date"/>
    <s v="PhilisseOvercash"/>
    <s v="United States"/>
    <s v="Seattle"/>
    <s v="Washington"/>
    <s v="Paper"/>
    <s v="Strathmore Photo Mount Cards"/>
    <n v="3.6612"/>
    <n v="20.34"/>
    <n v="3"/>
    <n v="9.3564000000000007"/>
    <n v="748.51200000000006"/>
  </r>
  <r>
    <s v="CA-2014-143665"/>
    <s v="04/27/2014"/>
    <s v="02/05/2014"/>
    <x v="3"/>
    <s v="April"/>
    <d v="2014-04-27T00:00:00"/>
    <d v="2014-05-02T00:00:00"/>
    <s v="On Date"/>
    <s v="PhilisseOvercash"/>
    <s v="United States"/>
    <s v="Seattle"/>
    <s v="Washington"/>
    <s v="Labels"/>
    <s v="Avery 478"/>
    <n v="2.5041000000000002"/>
    <n v="39.28"/>
    <n v="8"/>
    <n v="19.247199999999999"/>
    <n v="1539.7759999999998"/>
  </r>
  <r>
    <s v="CA-2014-137428"/>
    <s v="12/17/2014"/>
    <s v="22/12/2014"/>
    <x v="3"/>
    <s v="December"/>
    <d v="2014-12-17T00:00:00"/>
    <d v="2014-12-22T00:00:00"/>
    <s v="On Date"/>
    <s v="AndyYotov"/>
    <s v="United States"/>
    <s v="Oceanside"/>
    <s v="California"/>
    <s v="Chairs"/>
    <s v="Global Deluxe Stacking Chair, Gray"/>
    <n v="36.195799999999998"/>
    <n v="81.567999999999998"/>
    <n v="2"/>
    <n v="9.1763999999999992"/>
    <n v="734.11199999999997"/>
  </r>
  <r>
    <s v="CA-2014-137428"/>
    <s v="12/17/2014"/>
    <s v="22/12/2014"/>
    <x v="3"/>
    <s v="December"/>
    <d v="2014-12-17T00:00:00"/>
    <d v="2014-12-22T00:00:00"/>
    <s v="On Date"/>
    <s v="AndyYotov"/>
    <s v="United States"/>
    <s v="Oceanside"/>
    <s v="California"/>
    <s v="Chairs"/>
    <s v="Global Value Steno Chair, Gray"/>
    <n v="45.555"/>
    <n v="97.183999999999997"/>
    <n v="2"/>
    <n v="6.0739999999999998"/>
    <n v="485.91999999999996"/>
  </r>
  <r>
    <s v="CA-2014-137428"/>
    <s v="12/17/2014"/>
    <s v="22/12/2014"/>
    <x v="3"/>
    <s v="December"/>
    <d v="2014-12-17T00:00:00"/>
    <d v="2014-12-22T00:00:00"/>
    <s v="On Date"/>
    <s v="AndyYotov"/>
    <s v="United States"/>
    <s v="Oceanside"/>
    <s v="California"/>
    <s v="Binders"/>
    <s v="Prestige Round Ring Binders"/>
    <n v="3.2223999999999999"/>
    <n v="24.32"/>
    <n v="5"/>
    <n v="8.2080000000000002"/>
    <n v="656.64"/>
  </r>
  <r>
    <s v="CA-2014-137428"/>
    <s v="12/17/2014"/>
    <s v="22/12/2014"/>
    <x v="3"/>
    <s v="December"/>
    <d v="2014-12-17T00:00:00"/>
    <d v="2014-12-22T00:00:00"/>
    <s v="On Date"/>
    <s v="AndyYotov"/>
    <s v="United States"/>
    <s v="Oceanside"/>
    <s v="California"/>
    <s v="Furnishings"/>
    <s v="DAX Two-Tone Rosewood/Black Document Frame, Desktop, 5 x 7"/>
    <n v="5.6880000000000006"/>
    <n v="18.96"/>
    <n v="2"/>
    <n v="7.5839999999999996"/>
    <n v="606.72"/>
  </r>
  <r>
    <s v="CA-2011-131310"/>
    <s v="07/12/2011"/>
    <s v="18/07/2011"/>
    <x v="1"/>
    <s v="July"/>
    <d v="2011-07-12T00:00:00"/>
    <d v="2011-07-18T00:00:00"/>
    <s v="Delay"/>
    <s v="ClayLudtke"/>
    <s v="United States"/>
    <s v="Seattle"/>
    <s v="Washington"/>
    <s v="Chairs"/>
    <s v="Safco Chair Connectors, 6/Carton"/>
    <n v="27.320799999999998"/>
    <n v="123.136"/>
    <n v="4"/>
    <n v="13.8528"/>
    <n v="1108.2239999999999"/>
  </r>
  <r>
    <s v="CA-2011-131310"/>
    <s v="07/12/2011"/>
    <s v="18/07/2011"/>
    <x v="1"/>
    <s v="July"/>
    <d v="2011-07-12T00:00:00"/>
    <d v="2011-07-18T00:00:00"/>
    <s v="Delay"/>
    <s v="ClayLudtke"/>
    <s v="United States"/>
    <s v="Seattle"/>
    <s v="Washington"/>
    <s v="Binders"/>
    <s v="Self-Adhesive Ring Binder Labels"/>
    <n v="1.8655999999999997"/>
    <n v="11.263999999999999"/>
    <n v="4"/>
    <n v="3.8016000000000001"/>
    <n v="304.12799999999999"/>
  </r>
  <r>
    <s v="US-2011-112872"/>
    <s v="12/06/2011"/>
    <s v="11/12/2011"/>
    <x v="1"/>
    <s v="December"/>
    <d v="2011-12-06T00:00:00"/>
    <d v="2011-12-11T00:00:00"/>
    <s v="On Date"/>
    <s v="RyanCrowe"/>
    <s v="United States"/>
    <s v="Springfield"/>
    <s v="Oregon"/>
    <s v="Storage"/>
    <s v="File Shuttle I and Handi-File"/>
    <n v="16.2498"/>
    <n v="53.423999999999999"/>
    <n v="3"/>
    <n v="4.6745999999999999"/>
    <n v="373.96799999999996"/>
  </r>
  <r>
    <s v="US-2011-112872"/>
    <s v="12/06/2011"/>
    <s v="11/12/2011"/>
    <x v="1"/>
    <s v="December"/>
    <d v="2011-12-06T00:00:00"/>
    <d v="2011-12-11T00:00:00"/>
    <s v="On Date"/>
    <s v="RyanCrowe"/>
    <s v="United States"/>
    <s v="Springfield"/>
    <s v="Oregon"/>
    <s v="Tables"/>
    <s v="Chromcraft Bull-Nose Wood 48&quot; x 96&quot; Rectangular Conference Tables"/>
    <n v="446.29380000000003"/>
    <n v="275.49"/>
    <n v="1"/>
    <n v="-170.8038"/>
    <n v="-13664.304"/>
  </r>
  <r>
    <s v="CA-2013-139010"/>
    <s v="02/21/2013"/>
    <s v="26/02/2013"/>
    <x v="0"/>
    <s v="February"/>
    <d v="2013-02-21T00:00:00"/>
    <d v="2013-02-26T00:00:00"/>
    <s v="On Date"/>
    <s v="MatthewClasen"/>
    <s v="United States"/>
    <s v="Los Angeles"/>
    <s v="California"/>
    <s v="Accessories"/>
    <s v="SanDisk Ultra 16 GB MicroSDHC Class 10 Memory Card"/>
    <n v="12.210599999999999"/>
    <n v="12.99"/>
    <n v="1"/>
    <n v="0.77939999999999998"/>
    <n v="62.351999999999997"/>
  </r>
  <r>
    <s v="CA-2013-139010"/>
    <s v="02/21/2013"/>
    <s v="26/02/2013"/>
    <x v="0"/>
    <s v="February"/>
    <d v="2013-02-21T00:00:00"/>
    <d v="2013-02-26T00:00:00"/>
    <s v="On Date"/>
    <s v="MatthewClasen"/>
    <s v="United States"/>
    <s v="Los Angeles"/>
    <s v="California"/>
    <s v="Binders"/>
    <s v="Wilson Jones Clip &amp; Carry Folder Binder Tool for Ring Binders, Clear"/>
    <n v="3.0159999999999996"/>
    <n v="18.559999999999999"/>
    <n v="4"/>
    <n v="6.4960000000000004"/>
    <n v="519.68000000000006"/>
  </r>
  <r>
    <s v="CA-2013-139010"/>
    <s v="02/21/2013"/>
    <s v="26/02/2013"/>
    <x v="0"/>
    <s v="February"/>
    <d v="2013-02-21T00:00:00"/>
    <d v="2013-02-26T00:00:00"/>
    <s v="On Date"/>
    <s v="MatthewClasen"/>
    <s v="United States"/>
    <s v="Los Angeles"/>
    <s v="California"/>
    <s v="Storage"/>
    <s v="Fellowes Officeware Wire Shelving"/>
    <n v="88.0334"/>
    <n v="449.15"/>
    <n v="5"/>
    <n v="8.9830000000000005"/>
    <n v="718.6400000000001"/>
  </r>
  <r>
    <s v="CA-2013-139010"/>
    <s v="02/21/2013"/>
    <s v="26/02/2013"/>
    <x v="0"/>
    <s v="February"/>
    <d v="2013-02-21T00:00:00"/>
    <d v="2013-02-26T00:00:00"/>
    <s v="On Date"/>
    <s v="MatthewClasen"/>
    <s v="United States"/>
    <s v="Los Angeles"/>
    <s v="California"/>
    <s v="Binders"/>
    <s v="Avery Heavy-Duty EZD  Binder With Locking Rings"/>
    <n v="2.9016000000000002"/>
    <n v="31.248000000000001"/>
    <n v="7"/>
    <n v="10.9368"/>
    <n v="874.94399999999996"/>
  </r>
  <r>
    <s v="CA-2013-112893"/>
    <s v="09/10/2013"/>
    <s v="14/09/2013"/>
    <x v="0"/>
    <s v="September"/>
    <d v="2013-09-10T00:00:00"/>
    <d v="2013-09-14T00:00:00"/>
    <s v="On Date"/>
    <s v="AnnieThurman"/>
    <s v="United States"/>
    <s v="Stockton"/>
    <s v="California"/>
    <s v="Binders"/>
    <s v="VariCap6 Expandable Binder"/>
    <n v="9.1690000000000005"/>
    <n v="55.36"/>
    <n v="4"/>
    <n v="18.684000000000001"/>
    <n v="1494.72"/>
  </r>
  <r>
    <s v="US-2011-150532"/>
    <s v="07/14/2011"/>
    <s v="21/07/2011"/>
    <x v="1"/>
    <s v="July"/>
    <d v="2011-07-14T00:00:00"/>
    <d v="2011-07-21T00:00:00"/>
    <s v="Delay"/>
    <s v="PhilipBrown"/>
    <s v="United States"/>
    <s v="Phoenix"/>
    <s v="Arizona"/>
    <s v="Storage"/>
    <s v="Eldon Fold 'N Roll Cart System"/>
    <n v="9.9258000000000006"/>
    <n v="55.92"/>
    <n v="5"/>
    <n v="6.2910000000000004"/>
    <n v="503.28000000000003"/>
  </r>
  <r>
    <s v="CA-2011-130729"/>
    <s v="10/24/2011"/>
    <s v="29/10/2011"/>
    <x v="1"/>
    <s v="October"/>
    <d v="2011-10-24T00:00:00"/>
    <d v="2011-10-29T00:00:00"/>
    <s v="On Date"/>
    <s v="AllenArmold"/>
    <s v="United States"/>
    <s v="Rancho Cucamonga"/>
    <s v="California"/>
    <s v="Binders"/>
    <s v="Avery Premier Heavy-Duty Binder with Round Locking Rings"/>
    <n v="7.7111999999999998"/>
    <n v="34.271999999999998"/>
    <n v="3"/>
    <n v="11.138400000000001"/>
    <n v="891.07200000000012"/>
  </r>
  <r>
    <s v="CA-2014-134845"/>
    <s v="04/18/2014"/>
    <s v="24/04/2014"/>
    <x v="3"/>
    <s v="April"/>
    <d v="2014-04-18T00:00:00"/>
    <d v="2014-04-24T00:00:00"/>
    <s v="Delay"/>
    <s v="SharelleRoach"/>
    <s v="United States"/>
    <s v="Louisville"/>
    <s v="Colorado"/>
    <s v="Binders"/>
    <s v="Insertable Tab Post Binder Dividers"/>
    <n v="4.2506000000000004"/>
    <n v="12.03"/>
    <n v="5"/>
    <n v="-9.2230000000000008"/>
    <n v="-737.84"/>
  </r>
  <r>
    <s v="CA-2014-134845"/>
    <s v="04/18/2014"/>
    <s v="24/04/2014"/>
    <x v="3"/>
    <s v="April"/>
    <d v="2014-04-18T00:00:00"/>
    <d v="2014-04-24T00:00:00"/>
    <s v="Delay"/>
    <s v="SharelleRoach"/>
    <s v="United States"/>
    <s v="Louisville"/>
    <s v="Colorado"/>
    <s v="Machines"/>
    <s v="Lexmark MX611dhe Monochrome Laser Printer"/>
    <n v="1189.9929999999999"/>
    <n v="2549.9850000000001"/>
    <n v="5"/>
    <n v="-3399.98"/>
    <n v="-271998.40000000002"/>
  </r>
  <r>
    <s v="CA-2014-134845"/>
    <s v="04/18/2014"/>
    <s v="24/04/2014"/>
    <x v="3"/>
    <s v="April"/>
    <d v="2014-04-18T00:00:00"/>
    <d v="2014-04-24T00:00:00"/>
    <s v="Delay"/>
    <s v="SharelleRoach"/>
    <s v="United States"/>
    <s v="Louisville"/>
    <s v="Colorado"/>
    <s v="Binders"/>
    <s v="GBC VeloBinder Manual Binding System"/>
    <n v="18.7148"/>
    <n v="21.594000000000001"/>
    <n v="2"/>
    <n v="-15.835599999999999"/>
    <n v="-1266.848"/>
  </r>
  <r>
    <s v="CA-2014-134845"/>
    <s v="04/18/2014"/>
    <s v="24/04/2014"/>
    <x v="3"/>
    <s v="April"/>
    <d v="2014-04-18T00:00:00"/>
    <d v="2014-04-24T00:00:00"/>
    <s v="Delay"/>
    <s v="SharelleRoach"/>
    <s v="United States"/>
    <s v="Louisville"/>
    <s v="Colorado"/>
    <s v="Binders"/>
    <s v="Cardinal Holdit Business Card Pockets"/>
    <n v="2.5895999999999999"/>
    <n v="8.9640000000000004"/>
    <n v="6"/>
    <n v="-6.5735999999999999"/>
    <n v="-525.88800000000003"/>
  </r>
  <r>
    <s v="CA-2014-134845"/>
    <s v="04/18/2014"/>
    <s v="24/04/2014"/>
    <x v="3"/>
    <s v="April"/>
    <d v="2014-04-18T00:00:00"/>
    <d v="2014-04-24T00:00:00"/>
    <s v="Delay"/>
    <s v="SharelleRoach"/>
    <s v="United States"/>
    <s v="Louisville"/>
    <s v="Colorado"/>
    <s v="Paper"/>
    <s v="Xerox 225"/>
    <n v="3.3696000000000002"/>
    <n v="20.736000000000001"/>
    <n v="4"/>
    <n v="7.2576000000000001"/>
    <n v="580.60799999999995"/>
  </r>
  <r>
    <s v="CA-2012-123568"/>
    <s v="11/08/2012"/>
    <s v="14/11/2012"/>
    <x v="2"/>
    <s v="November"/>
    <d v="2012-11-08T00:00:00"/>
    <d v="2012-11-14T00:00:00"/>
    <s v="Delay"/>
    <s v="SanjitChand"/>
    <s v="United States"/>
    <s v="West Jordan"/>
    <s v="Utah"/>
    <s v="Fasteners"/>
    <s v="Alliance Rubber Bands"/>
    <n v="1.6128"/>
    <n v="5.04"/>
    <n v="3"/>
    <n v="0.2016"/>
    <n v="16.128"/>
  </r>
  <r>
    <s v="CA-2012-123568"/>
    <s v="11/08/2012"/>
    <s v="14/11/2012"/>
    <x v="2"/>
    <s v="November"/>
    <d v="2012-11-08T00:00:00"/>
    <d v="2012-11-14T00:00:00"/>
    <s v="Delay"/>
    <s v="SanjitChand"/>
    <s v="United States"/>
    <s v="West Jordan"/>
    <s v="Utah"/>
    <s v="Paper"/>
    <s v="Xerox 1988"/>
    <n v="17.039000000000001"/>
    <n v="92.94"/>
    <n v="3"/>
    <n v="41.823"/>
    <n v="3345.84"/>
  </r>
  <r>
    <s v="CA-2012-123568"/>
    <s v="11/08/2012"/>
    <s v="14/11/2012"/>
    <x v="2"/>
    <s v="November"/>
    <d v="2012-11-08T00:00:00"/>
    <d v="2012-11-14T00:00:00"/>
    <s v="Delay"/>
    <s v="SanjitChand"/>
    <s v="United States"/>
    <s v="West Jordan"/>
    <s v="Utah"/>
    <s v="Furnishings"/>
    <s v="Executive Impressions 14&quot; Contract Wall Clock"/>
    <n v="14.894100000000002"/>
    <n v="66.69"/>
    <n v="3"/>
    <n v="22.0077"/>
    <n v="1760.616"/>
  </r>
  <r>
    <s v="CA-2012-123568"/>
    <s v="11/08/2012"/>
    <s v="14/11/2012"/>
    <x v="2"/>
    <s v="November"/>
    <d v="2012-11-08T00:00:00"/>
    <d v="2012-11-14T00:00:00"/>
    <s v="Delay"/>
    <s v="SanjitChand"/>
    <s v="United States"/>
    <s v="West Jordan"/>
    <s v="Utah"/>
    <s v="Binders"/>
    <s v="Deluxe Heavy-Duty Vinyl Round Ring Binder"/>
    <n v="12.606000000000002"/>
    <n v="91.68"/>
    <n v="5"/>
    <n v="28.65"/>
    <n v="2292"/>
  </r>
  <r>
    <s v="CA-2011-106719"/>
    <s v="08/24/2011"/>
    <s v="24/08/2011"/>
    <x v="1"/>
    <s v="August"/>
    <d v="2011-08-24T00:00:00"/>
    <d v="2011-08-24T00:00:00"/>
    <s v="On Date"/>
    <s v="RobertBarroso"/>
    <s v="United States"/>
    <s v="Billings"/>
    <s v="Montana"/>
    <s v="Binders"/>
    <s v="SlimView Poly Binder, 3/8&quot;"/>
    <n v="2.7972000000000001"/>
    <n v="8.2880000000000003"/>
    <n v="2"/>
    <n v="2.6936"/>
    <n v="215.488"/>
  </r>
  <r>
    <s v="US-2013-164189"/>
    <s v="03/25/2013"/>
    <s v="29/03/2013"/>
    <x v="0"/>
    <s v="March"/>
    <d v="2013-03-25T00:00:00"/>
    <d v="2013-03-29T00:00:00"/>
    <s v="On Date"/>
    <s v="DanReichenbach"/>
    <s v="United States"/>
    <s v="Gresham"/>
    <s v="Oregon"/>
    <s v="Phones"/>
    <s v="BlackBerry Q10"/>
    <n v="94.492500000000007"/>
    <n v="403.16800000000001"/>
    <n v="4"/>
    <n v="25.198"/>
    <n v="2015.8400000000001"/>
  </r>
  <r>
    <s v="US-2013-114293"/>
    <s v="11/22/2013"/>
    <s v="27/11/2013"/>
    <x v="0"/>
    <s v="November"/>
    <d v="2013-11-22T00:00:00"/>
    <d v="2013-11-27T00:00:00"/>
    <s v="On Date"/>
    <s v="JustinHirsh"/>
    <s v="United States"/>
    <s v="Gresham"/>
    <s v="Oregon"/>
    <s v="Chairs"/>
    <s v="Novimex Fabric Task Chair"/>
    <n v="51.832999999999998"/>
    <n v="195.136"/>
    <n v="4"/>
    <n v="-12.196"/>
    <n v="-975.68"/>
  </r>
  <r>
    <s v="CA-2014-101749"/>
    <s v="10/04/2014"/>
    <s v="09/10/2014"/>
    <x v="3"/>
    <s v="October"/>
    <d v="2014-10-04T00:00:00"/>
    <d v="2014-10-09T00:00:00"/>
    <s v="On Date"/>
    <s v="AaronSmayling"/>
    <s v="United States"/>
    <s v="Pasadena"/>
    <s v="California"/>
    <s v="Tables"/>
    <s v="Lesro Sheffield Collection Coffee Table, End Table, Center Table, Corner Table"/>
    <n v="59.237100000000005"/>
    <n v="171.28800000000001"/>
    <n v="3"/>
    <n v="-6.4233000000000002"/>
    <n v="-513.86400000000003"/>
  </r>
  <r>
    <s v="CA-2014-149559"/>
    <s v="09/12/2014"/>
    <s v="13/09/2014"/>
    <x v="3"/>
    <s v="September"/>
    <d v="2014-09-12T00:00:00"/>
    <d v="2014-09-13T00:00:00"/>
    <s v="On Date"/>
    <s v="KarenFerguson"/>
    <s v="United States"/>
    <s v="Long Beach"/>
    <s v="California"/>
    <s v="Paper"/>
    <s v="Xerox 1996"/>
    <n v="3.3696000000000006"/>
    <n v="12.96"/>
    <n v="2"/>
    <n v="6.2207999999999997"/>
    <n v="497.66399999999999"/>
  </r>
  <r>
    <s v="CA-2014-149559"/>
    <s v="09/12/2014"/>
    <s v="13/09/2014"/>
    <x v="3"/>
    <s v="September"/>
    <d v="2014-09-12T00:00:00"/>
    <d v="2014-09-13T00:00:00"/>
    <s v="On Date"/>
    <s v="KarenFerguson"/>
    <s v="United States"/>
    <s v="Long Beach"/>
    <s v="California"/>
    <s v="Envelopes"/>
    <s v="#10 Self-Seal White Envelopes"/>
    <n v="5.6558999999999999"/>
    <n v="22.18"/>
    <n v="2"/>
    <n v="10.8682"/>
    <n v="869.45600000000002"/>
  </r>
  <r>
    <s v="CA-2014-149559"/>
    <s v="09/12/2014"/>
    <s v="13/09/2014"/>
    <x v="3"/>
    <s v="September"/>
    <d v="2014-09-12T00:00:00"/>
    <d v="2014-09-13T00:00:00"/>
    <s v="On Date"/>
    <s v="KarenFerguson"/>
    <s v="United States"/>
    <s v="Long Beach"/>
    <s v="California"/>
    <s v="Chairs"/>
    <s v="Hon Pagoda Stacking Chairs"/>
    <n v="224.68599999999998"/>
    <n v="2054.2719999999999"/>
    <n v="8"/>
    <n v="256.78399999999999"/>
    <n v="20542.72"/>
  </r>
  <r>
    <s v="CA-2011-137351"/>
    <s v="09/30/2011"/>
    <s v="04/10/2011"/>
    <x v="1"/>
    <s v="September"/>
    <d v="2011-09-30T00:00:00"/>
    <d v="2011-10-04T00:00:00"/>
    <s v="On Date"/>
    <s v="DougBickford"/>
    <s v="United States"/>
    <s v="Seattle"/>
    <s v="Washington"/>
    <s v="Binders"/>
    <s v="DXL Angle-View Binders with Locking Rings by Samsill"/>
    <n v="4.2404999999999999"/>
    <n v="43.176000000000002"/>
    <n v="7"/>
    <n v="13.4925"/>
    <n v="1079.4000000000001"/>
  </r>
  <r>
    <s v="US-2014-148054"/>
    <s v="10/07/2014"/>
    <s v="12/10/2014"/>
    <x v="3"/>
    <s v="October"/>
    <d v="2014-10-07T00:00:00"/>
    <d v="2014-10-12T00:00:00"/>
    <s v="On Date"/>
    <s v="NickZandusky"/>
    <s v="United States"/>
    <s v="Meridian"/>
    <s v="Idaho"/>
    <s v="Furnishings"/>
    <s v="36X48 HARDFLOOR CHAIRMAT"/>
    <n v="19.511400000000002"/>
    <n v="41.96"/>
    <n v="2"/>
    <n v="2.9371999999999998"/>
    <n v="234.976"/>
  </r>
  <r>
    <s v="US-2014-148054"/>
    <s v="10/07/2014"/>
    <s v="12/10/2014"/>
    <x v="3"/>
    <s v="October"/>
    <d v="2014-10-07T00:00:00"/>
    <d v="2014-10-12T00:00:00"/>
    <s v="On Date"/>
    <s v="NickZandusky"/>
    <s v="United States"/>
    <s v="Meridian"/>
    <s v="Idaho"/>
    <s v="Appliances"/>
    <s v="Conquest 14 Commercial Heavy-Duty Upright Vacuum, Collection System, Accessory Kit"/>
    <n v="40.441600000000001"/>
    <n v="227.84"/>
    <n v="4"/>
    <n v="66.073599999999999"/>
    <n v="5285.8879999999999"/>
  </r>
  <r>
    <s v="US-2014-148054"/>
    <s v="10/07/2014"/>
    <s v="12/10/2014"/>
    <x v="3"/>
    <s v="October"/>
    <d v="2014-10-07T00:00:00"/>
    <d v="2014-10-12T00:00:00"/>
    <s v="On Date"/>
    <s v="NickZandusky"/>
    <s v="United States"/>
    <s v="Meridian"/>
    <s v="Idaho"/>
    <s v="Paper"/>
    <s v="Computer Printout Paper with Letter-Trim Perforations"/>
    <n v="9.8643999999999981"/>
    <n v="37.94"/>
    <n v="2"/>
    <n v="18.211200000000002"/>
    <n v="1456.8960000000002"/>
  </r>
  <r>
    <s v="CA-2014-131492"/>
    <s v="10/20/2014"/>
    <s v="25/10/2014"/>
    <x v="3"/>
    <s v="October"/>
    <d v="2014-10-20T00:00:00"/>
    <d v="2014-10-25T00:00:00"/>
    <s v="On Date"/>
    <s v="HilaryHolden"/>
    <s v="United States"/>
    <s v="San Francisco"/>
    <s v="California"/>
    <s v="Envelopes"/>
    <s v="Ampad #10 Peel &amp; Seel Holiday Envelopes"/>
    <n v="2.3296000000000006"/>
    <n v="8.9600000000000009"/>
    <n v="2"/>
    <n v="4.3007999999999997"/>
    <n v="344.06399999999996"/>
  </r>
  <r>
    <s v="CA-2014-131492"/>
    <s v="10/20/2014"/>
    <s v="25/10/2014"/>
    <x v="3"/>
    <s v="October"/>
    <d v="2014-10-20T00:00:00"/>
    <d v="2014-10-25T00:00:00"/>
    <s v="On Date"/>
    <s v="HilaryHolden"/>
    <s v="United States"/>
    <s v="San Francisco"/>
    <s v="California"/>
    <s v="Labels"/>
    <s v="Avery 518"/>
    <n v="1.6379999999999999"/>
    <n v="31.5"/>
    <n v="10"/>
    <n v="15.12"/>
    <n v="1209.5999999999999"/>
  </r>
  <r>
    <s v="CA-2014-131492"/>
    <s v="10/20/2014"/>
    <s v="25/10/2014"/>
    <x v="3"/>
    <s v="October"/>
    <d v="2014-10-20T00:00:00"/>
    <d v="2014-10-25T00:00:00"/>
    <s v="On Date"/>
    <s v="HilaryHolden"/>
    <s v="United States"/>
    <s v="San Francisco"/>
    <s v="California"/>
    <s v="Furnishings"/>
    <s v="Linden 10&quot; Round Wall Clock, Black"/>
    <n v="10.0848"/>
    <n v="30.56"/>
    <n v="2"/>
    <n v="10.3904"/>
    <n v="831.23199999999997"/>
  </r>
  <r>
    <s v="CA-2014-131492"/>
    <s v="10/20/2014"/>
    <s v="25/10/2014"/>
    <x v="3"/>
    <s v="October"/>
    <d v="2014-10-20T00:00:00"/>
    <d v="2014-10-25T00:00:00"/>
    <s v="On Date"/>
    <s v="HilaryHolden"/>
    <s v="United States"/>
    <s v="San Francisco"/>
    <s v="California"/>
    <s v="Tables"/>
    <s v="Anderson Hickey Conga Table Tops &amp; Accessories"/>
    <n v="13.859299999999999"/>
    <n v="24.367999999999999"/>
    <n v="2"/>
    <n v="-3.3506"/>
    <n v="-268.048"/>
  </r>
  <r>
    <s v="CA-2014-106859"/>
    <s v="03/14/2014"/>
    <s v="19/03/2014"/>
    <x v="3"/>
    <s v="March"/>
    <d v="2014-03-14T00:00:00"/>
    <d v="2014-03-19T00:00:00"/>
    <s v="On Date"/>
    <s v="BenjaminFarhat"/>
    <s v="United States"/>
    <s v="Albuquerque"/>
    <s v="New Mexico"/>
    <s v="Storage"/>
    <s v="SimpliFile Personal File, Black Granite, 15w x 6-15/16d x 11-1/4h"/>
    <n v="8.1720000000000006"/>
    <n v="90.8"/>
    <n v="8"/>
    <n v="25.423999999999999"/>
    <n v="2033.92"/>
  </r>
  <r>
    <s v="CA-2014-106859"/>
    <s v="03/14/2014"/>
    <s v="19/03/2014"/>
    <x v="3"/>
    <s v="March"/>
    <d v="2014-03-14T00:00:00"/>
    <d v="2014-03-19T00:00:00"/>
    <s v="On Date"/>
    <s v="BenjaminFarhat"/>
    <s v="United States"/>
    <s v="Albuquerque"/>
    <s v="New Mexico"/>
    <s v="Phones"/>
    <s v="OtterBox Commuter Series Case - iPhone 5 &amp; 5s"/>
    <n v="11.434799999999999"/>
    <n v="140.73599999999999"/>
    <n v="8"/>
    <n v="49.257599999999996"/>
    <n v="3940.6079999999997"/>
  </r>
  <r>
    <s v="CA-2014-106859"/>
    <s v="03/14/2014"/>
    <s v="19/03/2014"/>
    <x v="3"/>
    <s v="March"/>
    <d v="2014-03-14T00:00:00"/>
    <d v="2014-03-19T00:00:00"/>
    <s v="On Date"/>
    <s v="BenjaminFarhat"/>
    <s v="United States"/>
    <s v="Albuquerque"/>
    <s v="New Mexico"/>
    <s v="Accessories"/>
    <s v="Logitech Wireless Headset H600 Over-The-Head Design"/>
    <n v="25.364099999999997"/>
    <n v="214.95"/>
    <n v="5"/>
    <n v="88.129499999999993"/>
    <n v="7050.36"/>
  </r>
  <r>
    <s v="CA-2014-106859"/>
    <s v="03/14/2014"/>
    <s v="19/03/2014"/>
    <x v="3"/>
    <s v="March"/>
    <d v="2014-03-14T00:00:00"/>
    <d v="2014-03-19T00:00:00"/>
    <s v="On Date"/>
    <s v="BenjaminFarhat"/>
    <s v="United States"/>
    <s v="Albuquerque"/>
    <s v="New Mexico"/>
    <s v="Paper"/>
    <s v="Xerox 230"/>
    <n v="3.3695999999999997"/>
    <n v="45.36"/>
    <n v="7"/>
    <n v="21.7728"/>
    <n v="1741.8240000000001"/>
  </r>
  <r>
    <s v="CA-2014-106859"/>
    <s v="03/14/2014"/>
    <s v="19/03/2014"/>
    <x v="3"/>
    <s v="March"/>
    <d v="2014-03-14T00:00:00"/>
    <d v="2014-03-19T00:00:00"/>
    <s v="On Date"/>
    <s v="BenjaminFarhat"/>
    <s v="United States"/>
    <s v="Albuquerque"/>
    <s v="New Mexico"/>
    <s v="Paper"/>
    <s v="Xerox 1885"/>
    <n v="24.980799999999999"/>
    <n v="288.24"/>
    <n v="6"/>
    <n v="138.3552"/>
    <n v="11068.415999999999"/>
  </r>
  <r>
    <s v="CA-2013-125206"/>
    <s v="01/03/2013"/>
    <s v="05/01/2013"/>
    <x v="0"/>
    <s v="January"/>
    <d v="2013-01-03T00:00:00"/>
    <d v="2013-01-05T00:00:00"/>
    <s v="On Date"/>
    <s v="LenaRadford"/>
    <s v="United States"/>
    <s v="Los Angeles"/>
    <s v="California"/>
    <s v="Storage"/>
    <s v="Recycled Steel Personal File for Hanging File Folders"/>
    <n v="42.922499999999999"/>
    <n v="114.46"/>
    <n v="2"/>
    <n v="28.614999999999998"/>
    <n v="2289.1999999999998"/>
  </r>
  <r>
    <s v="CA-2012-126137"/>
    <s v="10/03/2012"/>
    <s v="08/10/2012"/>
    <x v="2"/>
    <s v="October"/>
    <d v="2012-10-03T00:00:00"/>
    <d v="2012-10-08T00:00:00"/>
    <s v="On Date"/>
    <s v="BruceStewart"/>
    <s v="United States"/>
    <s v="Los Angeles"/>
    <s v="California"/>
    <s v="Bookcases"/>
    <s v="Safco Value Mate Series Steel Bookcases, Baked Enamel Finish on Steel, Gray"/>
    <n v="51.105599999999995"/>
    <n v="120.666"/>
    <n v="2"/>
    <n v="18.454799999999999"/>
    <n v="1476.384"/>
  </r>
  <r>
    <s v="CA-2011-104780"/>
    <s v="05/21/2011"/>
    <s v="25/05/2011"/>
    <x v="1"/>
    <s v="May"/>
    <d v="2011-05-21T00:00:00"/>
    <d v="2011-05-25T00:00:00"/>
    <s v="On Date"/>
    <s v="BradleyTalbott"/>
    <s v="United States"/>
    <s v="San Diego"/>
    <s v="California"/>
    <s v="Art"/>
    <s v="4009 Highlighters by Sanford"/>
    <n v="2.6665999999999999"/>
    <n v="31.84"/>
    <n v="8"/>
    <n v="10.507199999999999"/>
    <n v="840.57599999999991"/>
  </r>
  <r>
    <s v="CA-2014-101182"/>
    <s v="09/05/2014"/>
    <s v="06/09/2014"/>
    <x v="3"/>
    <s v="September"/>
    <d v="2014-09-05T00:00:00"/>
    <d v="2014-09-06T00:00:00"/>
    <s v="On Date"/>
    <s v="KatrinaBavinger"/>
    <s v="United States"/>
    <s v="Apple Valley"/>
    <s v="California"/>
    <s v="Paper"/>
    <s v="Xerox 220"/>
    <n v="3.3696000000000006"/>
    <n v="12.96"/>
    <n v="2"/>
    <n v="6.2207999999999997"/>
    <n v="497.66399999999999"/>
  </r>
  <r>
    <s v="CA-2014-101182"/>
    <s v="09/05/2014"/>
    <s v="06/09/2014"/>
    <x v="3"/>
    <s v="September"/>
    <d v="2014-09-05T00:00:00"/>
    <d v="2014-09-06T00:00:00"/>
    <s v="On Date"/>
    <s v="KatrinaBavinger"/>
    <s v="United States"/>
    <s v="Apple Valley"/>
    <s v="California"/>
    <s v="Phones"/>
    <s v="invisibleSHIELD by ZAGG Smudge-Free Screen Protector"/>
    <n v="9.3548000000000009"/>
    <n v="43.176000000000002"/>
    <n v="3"/>
    <n v="15.111599999999999"/>
    <n v="1208.9279999999999"/>
  </r>
  <r>
    <s v="CA-2013-150350"/>
    <s v="08/24/2013"/>
    <s v="31/08/2013"/>
    <x v="0"/>
    <s v="August"/>
    <d v="2013-08-24T00:00:00"/>
    <d v="2013-08-31T00:00:00"/>
    <s v="Delay"/>
    <s v="MaxwellSchwartz"/>
    <s v="United States"/>
    <s v="Seattle"/>
    <s v="Washington"/>
    <s v="Machines"/>
    <s v="Okidata C331dn Printer"/>
    <n v="258.26"/>
    <n v="837.6"/>
    <n v="3"/>
    <n v="62.82"/>
    <n v="5025.6000000000004"/>
  </r>
  <r>
    <s v="CA-2013-150350"/>
    <s v="08/24/2013"/>
    <s v="31/08/2013"/>
    <x v="0"/>
    <s v="August"/>
    <d v="2013-08-24T00:00:00"/>
    <d v="2013-08-31T00:00:00"/>
    <s v="Delay"/>
    <s v="MaxwellSchwartz"/>
    <s v="United States"/>
    <s v="Seattle"/>
    <s v="Washington"/>
    <s v="Envelopes"/>
    <s v="Tyvek  Top-Opening Peel &amp; Seel Envelopes, Plain White"/>
    <n v="14.4054"/>
    <n v="135.9"/>
    <n v="5"/>
    <n v="63.872999999999998"/>
    <n v="5109.84"/>
  </r>
  <r>
    <s v="CA-2013-150350"/>
    <s v="08/24/2013"/>
    <s v="31/08/2013"/>
    <x v="0"/>
    <s v="August"/>
    <d v="2013-08-24T00:00:00"/>
    <d v="2013-08-31T00:00:00"/>
    <s v="Delay"/>
    <s v="MaxwellSchwartz"/>
    <s v="United States"/>
    <s v="Seattle"/>
    <s v="Washington"/>
    <s v="Paper"/>
    <s v="Xerox 1978"/>
    <n v="2.9478"/>
    <n v="34.68"/>
    <n v="6"/>
    <n v="16.993200000000002"/>
    <n v="1359.4560000000001"/>
  </r>
  <r>
    <s v="CA-2013-150350"/>
    <s v="08/24/2013"/>
    <s v="31/08/2013"/>
    <x v="0"/>
    <s v="August"/>
    <d v="2013-08-24T00:00:00"/>
    <d v="2013-08-31T00:00:00"/>
    <s v="Delay"/>
    <s v="MaxwellSchwartz"/>
    <s v="United States"/>
    <s v="Seattle"/>
    <s v="Washington"/>
    <s v="Chairs"/>
    <s v="Office Star Flex Back Scooter Chair with White Frame"/>
    <n v="95.442799999999991"/>
    <n v="532.70399999999995"/>
    <n v="6"/>
    <n v="-39.952800000000003"/>
    <n v="-3196.2240000000002"/>
  </r>
  <r>
    <s v="CA-2013-150350"/>
    <s v="08/24/2013"/>
    <s v="31/08/2013"/>
    <x v="0"/>
    <s v="August"/>
    <d v="2013-08-24T00:00:00"/>
    <d v="2013-08-31T00:00:00"/>
    <s v="Delay"/>
    <s v="MaxwellSchwartz"/>
    <s v="United States"/>
    <s v="Seattle"/>
    <s v="Washington"/>
    <s v="Appliances"/>
    <s v="Acco Six-Outlet Power Strip, 4' Cord Length"/>
    <n v="6.3788000000000009"/>
    <n v="43.1"/>
    <n v="5"/>
    <n v="11.206"/>
    <n v="896.48"/>
  </r>
  <r>
    <s v="CA-2013-150350"/>
    <s v="08/24/2013"/>
    <s v="31/08/2013"/>
    <x v="0"/>
    <s v="August"/>
    <d v="2013-08-24T00:00:00"/>
    <d v="2013-08-31T00:00:00"/>
    <s v="Delay"/>
    <s v="MaxwellSchwartz"/>
    <s v="United States"/>
    <s v="Seattle"/>
    <s v="Washington"/>
    <s v="Supplies"/>
    <s v="Acme Rosewood Handle Letter Opener"/>
    <n v="3.9303000000000003"/>
    <n v="15.88"/>
    <n v="4"/>
    <n v="0.1588"/>
    <n v="12.704000000000001"/>
  </r>
  <r>
    <s v="CA-2011-136399"/>
    <s v="12/16/2011"/>
    <s v="17/12/2011"/>
    <x v="1"/>
    <s v="December"/>
    <d v="2011-12-16T00:00:00"/>
    <d v="2011-12-17T00:00:00"/>
    <s v="On Date"/>
    <s v="ChadCunningham"/>
    <s v="United States"/>
    <s v="Los Angeles"/>
    <s v="California"/>
    <s v="Furnishings"/>
    <s v="Executive Impressions 14&quot; Contract Wall Clock"/>
    <n v="14.894100000000002"/>
    <n v="44.46"/>
    <n v="2"/>
    <n v="14.671799999999999"/>
    <n v="1173.7439999999999"/>
  </r>
  <r>
    <s v="CA-2011-136399"/>
    <s v="12/16/2011"/>
    <s v="17/12/2011"/>
    <x v="1"/>
    <s v="December"/>
    <d v="2011-12-16T00:00:00"/>
    <d v="2011-12-17T00:00:00"/>
    <s v="On Date"/>
    <s v="ChadCunningham"/>
    <s v="United States"/>
    <s v="Los Angeles"/>
    <s v="California"/>
    <s v="Chairs"/>
    <s v="DMI Arturo Collection Mission-style Design Wood Chair"/>
    <n v="111.7252"/>
    <n v="241.56800000000001"/>
    <n v="2"/>
    <n v="18.117599999999999"/>
    <n v="1449.4079999999999"/>
  </r>
  <r>
    <s v="CA-2011-136399"/>
    <s v="12/16/2011"/>
    <s v="17/12/2011"/>
    <x v="1"/>
    <s v="December"/>
    <d v="2011-12-16T00:00:00"/>
    <d v="2011-12-17T00:00:00"/>
    <s v="On Date"/>
    <s v="ChadCunningham"/>
    <s v="United States"/>
    <s v="Los Angeles"/>
    <s v="California"/>
    <s v="Accessories"/>
    <s v="First Data FD10 PIN Pad"/>
    <n v="71.099999999999994"/>
    <n v="395"/>
    <n v="5"/>
    <n v="39.5"/>
    <n v="3160"/>
  </r>
  <r>
    <s v="CA-2011-136399"/>
    <s v="12/16/2011"/>
    <s v="17/12/2011"/>
    <x v="1"/>
    <s v="December"/>
    <d v="2011-12-16T00:00:00"/>
    <d v="2011-12-17T00:00:00"/>
    <s v="On Date"/>
    <s v="ChadCunningham"/>
    <s v="United States"/>
    <s v="Los Angeles"/>
    <s v="California"/>
    <s v="Phones"/>
    <s v="GE 30524EE4"/>
    <n v="139.15289999999999"/>
    <n v="627.16800000000001"/>
    <n v="4"/>
    <n v="70.556399999999996"/>
    <n v="5644.5119999999997"/>
  </r>
  <r>
    <s v="CA-2014-131828"/>
    <s v="02/12/2014"/>
    <s v="14/02/2014"/>
    <x v="3"/>
    <s v="February"/>
    <d v="2014-02-12T00:00:00"/>
    <d v="2014-02-14T00:00:00"/>
    <s v="On Date"/>
    <s v="CariSayre"/>
    <s v="United States"/>
    <s v="Seattle"/>
    <s v="Washington"/>
    <s v="Chairs"/>
    <s v="Global Leather and Oak Executive Chair, Black"/>
    <n v="213.69579999999999"/>
    <n v="963.13599999999997"/>
    <n v="4"/>
    <n v="108.3528"/>
    <n v="8668.2240000000002"/>
  </r>
  <r>
    <s v="CA-2014-131828"/>
    <s v="02/12/2014"/>
    <s v="14/02/2014"/>
    <x v="3"/>
    <s v="February"/>
    <d v="2014-02-12T00:00:00"/>
    <d v="2014-02-14T00:00:00"/>
    <s v="On Date"/>
    <s v="CariSayre"/>
    <s v="United States"/>
    <s v="Seattle"/>
    <s v="Washington"/>
    <s v="Phones"/>
    <s v="Logitech B530 USBÂ HeadsetÂ -Â headsetÂ - Full size, Binaural"/>
    <n v="27.002699999999997"/>
    <n v="88.775999999999996"/>
    <n v="3"/>
    <n v="7.7679"/>
    <n v="621.43200000000002"/>
  </r>
  <r>
    <s v="CA-2011-109218"/>
    <s v="06/30/2011"/>
    <s v="03/07/2011"/>
    <x v="1"/>
    <s v="June"/>
    <d v="2011-06-30T00:00:00"/>
    <d v="2011-07-03T00:00:00"/>
    <s v="On Date"/>
    <s v="AnthonyRawles"/>
    <s v="United States"/>
    <s v="Los Angeles"/>
    <s v="California"/>
    <s v="Art"/>
    <s v="BIC Brite Liner Highlighters, Chisel Tip"/>
    <n v="4.4063999999999997"/>
    <n v="32.4"/>
    <n v="5"/>
    <n v="10.368"/>
    <n v="829.44"/>
  </r>
  <r>
    <s v="US-2011-109036"/>
    <s v="12/20/2011"/>
    <s v="25/12/2011"/>
    <x v="1"/>
    <s v="December"/>
    <d v="2011-12-20T00:00:00"/>
    <d v="2011-12-25T00:00:00"/>
    <s v="On Date"/>
    <s v="KeithHerrera"/>
    <s v="United States"/>
    <s v="Seattle"/>
    <s v="Washington"/>
    <s v="Labels"/>
    <s v="Avery 489"/>
    <n v="5.3819999999999997"/>
    <n v="31.05"/>
    <n v="3"/>
    <n v="14.904"/>
    <n v="1192.32"/>
  </r>
  <r>
    <s v="CA-2011-128986"/>
    <s v="08/03/2011"/>
    <s v="05/08/2011"/>
    <x v="1"/>
    <s v="August"/>
    <d v="2011-08-03T00:00:00"/>
    <d v="2011-08-05T00:00:00"/>
    <s v="On Date"/>
    <s v="GaryHansen"/>
    <s v="United States"/>
    <s v="Glendale"/>
    <s v="Arizona"/>
    <s v="Paper"/>
    <s v="White Computer Printout Paper by Universal"/>
    <n v="19.767599999999998"/>
    <n v="93.024000000000001"/>
    <n v="3"/>
    <n v="33.721200000000003"/>
    <n v="2697.6960000000004"/>
  </r>
  <r>
    <s v="CA-2011-153969"/>
    <s v="09/21/2011"/>
    <s v="25/09/2011"/>
    <x v="1"/>
    <s v="September"/>
    <d v="2011-09-21T00:00:00"/>
    <d v="2011-09-25T00:00:00"/>
    <s v="On Date"/>
    <s v="HerbertFlentye"/>
    <s v="United States"/>
    <s v="San Francisco"/>
    <s v="California"/>
    <s v="Envelopes"/>
    <s v="Staples"/>
    <n v="4.1234000000000002"/>
    <n v="15.56"/>
    <n v="2"/>
    <n v="7.3132000000000001"/>
    <n v="585.05600000000004"/>
  </r>
  <r>
    <s v="CA-2011-153969"/>
    <s v="09/21/2011"/>
    <s v="25/09/2011"/>
    <x v="1"/>
    <s v="September"/>
    <d v="2011-09-21T00:00:00"/>
    <d v="2011-09-25T00:00:00"/>
    <s v="On Date"/>
    <s v="HerbertFlentye"/>
    <s v="United States"/>
    <s v="San Francisco"/>
    <s v="California"/>
    <s v="Envelopes"/>
    <s v="#10 White Business Envelopes,4 1/8 x 9 1/2"/>
    <n v="8.3050999999999977"/>
    <n v="78.349999999999994"/>
    <n v="5"/>
    <n v="36.8245"/>
    <n v="2945.96"/>
  </r>
  <r>
    <s v="CA-2011-153969"/>
    <s v="09/21/2011"/>
    <s v="25/09/2011"/>
    <x v="1"/>
    <s v="September"/>
    <d v="2011-09-21T00:00:00"/>
    <d v="2011-09-25T00:00:00"/>
    <s v="On Date"/>
    <s v="HerbertFlentye"/>
    <s v="United States"/>
    <s v="San Francisco"/>
    <s v="California"/>
    <s v="Art"/>
    <s v="Newell 34"/>
    <n v="14.6816"/>
    <n v="59.52"/>
    <n v="3"/>
    <n v="15.475199999999999"/>
    <n v="1238.0159999999998"/>
  </r>
  <r>
    <s v="CA-2011-153969"/>
    <s v="09/21/2011"/>
    <s v="25/09/2011"/>
    <x v="1"/>
    <s v="September"/>
    <d v="2011-09-21T00:00:00"/>
    <d v="2011-09-25T00:00:00"/>
    <s v="On Date"/>
    <s v="HerbertFlentye"/>
    <s v="United States"/>
    <s v="San Francisco"/>
    <s v="California"/>
    <s v="Paper"/>
    <s v="Xerox 1971"/>
    <n v="2.3540000000000001"/>
    <n v="38.520000000000003"/>
    <n v="9"/>
    <n v="17.334"/>
    <n v="1386.72"/>
  </r>
  <r>
    <s v="CA-2011-153969"/>
    <s v="09/21/2011"/>
    <s v="25/09/2011"/>
    <x v="1"/>
    <s v="September"/>
    <d v="2011-09-21T00:00:00"/>
    <d v="2011-09-25T00:00:00"/>
    <s v="On Date"/>
    <s v="HerbertFlentye"/>
    <s v="United States"/>
    <s v="San Francisco"/>
    <s v="California"/>
    <s v="Phones"/>
    <s v="Polycom CX300 Desktop Phone USB VoIP phone"/>
    <n v="107.9928"/>
    <n v="239.98400000000001"/>
    <n v="2"/>
    <n v="23.9984"/>
    <n v="1919.8720000000001"/>
  </r>
  <r>
    <s v="CA-2011-153969"/>
    <s v="09/21/2011"/>
    <s v="25/09/2011"/>
    <x v="1"/>
    <s v="September"/>
    <d v="2011-09-21T00:00:00"/>
    <d v="2011-09-25T00:00:00"/>
    <s v="On Date"/>
    <s v="HerbertFlentye"/>
    <s v="United States"/>
    <s v="San Francisco"/>
    <s v="California"/>
    <s v="Paper"/>
    <s v="Wirebound Four 2-3/4 x 5 Forms per Page, 400 Sets per Book"/>
    <n v="3.2894999999999999"/>
    <n v="19.350000000000001"/>
    <n v="3"/>
    <n v="9.4815000000000005"/>
    <n v="758.52"/>
  </r>
  <r>
    <s v="US-2014-132059"/>
    <s v="09/24/2014"/>
    <s v="30/09/2014"/>
    <x v="3"/>
    <s v="September"/>
    <d v="2014-09-24T00:00:00"/>
    <d v="2014-09-30T00:00:00"/>
    <s v="Delay"/>
    <s v="ArthurPrichep"/>
    <s v="United States"/>
    <s v="Fort Collins"/>
    <s v="Colorado"/>
    <s v="Bookcases"/>
    <s v="Atlantic Metals Mobile 5-Shelf Bookcases, Custom Colors"/>
    <n v="210.68599999999998"/>
    <n v="180.58799999999999"/>
    <n v="2"/>
    <n v="-240.78399999999999"/>
    <n v="-19262.72"/>
  </r>
  <r>
    <s v="US-2014-132059"/>
    <s v="09/24/2014"/>
    <s v="30/09/2014"/>
    <x v="3"/>
    <s v="September"/>
    <d v="2014-09-24T00:00:00"/>
    <d v="2014-09-30T00:00:00"/>
    <s v="Delay"/>
    <s v="ArthurPrichep"/>
    <s v="United States"/>
    <s v="Fort Collins"/>
    <s v="Colorado"/>
    <s v="Accessories"/>
    <s v="Belkin F8E887 USB Wired Ergonomic Keyboard"/>
    <n v="23.6921"/>
    <n v="47.984000000000002"/>
    <n v="2"/>
    <n v="0.5998"/>
    <n v="47.984000000000002"/>
  </r>
  <r>
    <s v="US-2014-146416"/>
    <s v="10/21/2014"/>
    <s v="23/10/2014"/>
    <x v="3"/>
    <s v="October"/>
    <d v="2014-10-21T00:00:00"/>
    <d v="2014-10-23T00:00:00"/>
    <s v="On Date"/>
    <s v="JustinEllison"/>
    <s v="United States"/>
    <s v="Woodland"/>
    <s v="California"/>
    <s v="Labels"/>
    <s v="Avery 510"/>
    <n v="1.95"/>
    <n v="3.75"/>
    <n v="1"/>
    <n v="1.8"/>
    <n v="144"/>
  </r>
  <r>
    <s v="US-2014-146416"/>
    <s v="10/21/2014"/>
    <s v="23/10/2014"/>
    <x v="3"/>
    <s v="October"/>
    <d v="2014-10-21T00:00:00"/>
    <d v="2014-10-23T00:00:00"/>
    <s v="On Date"/>
    <s v="JustinEllison"/>
    <s v="United States"/>
    <s v="Woodland"/>
    <s v="California"/>
    <s v="Binders"/>
    <s v="Wilson Jones Four-Pocket Poly Binders"/>
    <n v="3.3353999999999999"/>
    <n v="20.928000000000001"/>
    <n v="4"/>
    <n v="7.5864000000000003"/>
    <n v="606.91200000000003"/>
  </r>
  <r>
    <s v="CA-2012-149384"/>
    <s v="07/10/2012"/>
    <s v="10/07/2012"/>
    <x v="2"/>
    <s v="July"/>
    <d v="2012-07-10T00:00:00"/>
    <d v="2012-07-10T00:00:00"/>
    <s v="On Date"/>
    <s v="EricHoffmann"/>
    <s v="United States"/>
    <s v="Tempe"/>
    <s v="Arizona"/>
    <s v="Binders"/>
    <s v="Accohide Poly Flexible Ring Binders"/>
    <n v="1.87"/>
    <n v="3.3660000000000001"/>
    <n v="3"/>
    <n v="-2.2440000000000002"/>
    <n v="-179.52"/>
  </r>
  <r>
    <s v="CA-2011-158372"/>
    <s v="11/10/2011"/>
    <s v="16/11/2011"/>
    <x v="1"/>
    <s v="November"/>
    <d v="2011-11-10T00:00:00"/>
    <d v="2011-11-16T00:00:00"/>
    <s v="Delay"/>
    <s v="RubenDartt"/>
    <s v="United States"/>
    <s v="San Diego"/>
    <s v="California"/>
    <s v="Phones"/>
    <s v="Jabra SPEAK 410"/>
    <n v="67.672799999999995"/>
    <n v="601.53599999999994"/>
    <n v="8"/>
    <n v="60.153599999999997"/>
    <n v="4812.2879999999996"/>
  </r>
  <r>
    <s v="CA-2011-158372"/>
    <s v="11/10/2011"/>
    <s v="16/11/2011"/>
    <x v="1"/>
    <s v="November"/>
    <d v="2011-11-10T00:00:00"/>
    <d v="2011-11-16T00:00:00"/>
    <s v="Delay"/>
    <s v="RubenDartt"/>
    <s v="United States"/>
    <s v="San Diego"/>
    <s v="California"/>
    <s v="Accessories"/>
    <s v="Memorex Froggy Flash Drive 4 GB"/>
    <n v="6.7039"/>
    <n v="10.99"/>
    <n v="1"/>
    <n v="4.2861000000000002"/>
    <n v="342.88800000000003"/>
  </r>
  <r>
    <s v="CA-2011-158372"/>
    <s v="11/10/2011"/>
    <s v="16/11/2011"/>
    <x v="1"/>
    <s v="November"/>
    <d v="2011-11-10T00:00:00"/>
    <d v="2011-11-16T00:00:00"/>
    <s v="Delay"/>
    <s v="RubenDartt"/>
    <s v="United States"/>
    <s v="San Diego"/>
    <s v="California"/>
    <s v="Furnishings"/>
    <s v="Luxo Economy Swing Arm Lamp"/>
    <n v="14.356800000000002"/>
    <n v="39.880000000000003"/>
    <n v="2"/>
    <n v="11.166399999999999"/>
    <n v="893.3119999999999"/>
  </r>
  <r>
    <s v="CA-2011-158372"/>
    <s v="11/10/2011"/>
    <s v="16/11/2011"/>
    <x v="1"/>
    <s v="November"/>
    <d v="2011-11-10T00:00:00"/>
    <d v="2011-11-16T00:00:00"/>
    <s v="Delay"/>
    <s v="RubenDartt"/>
    <s v="United States"/>
    <s v="San Diego"/>
    <s v="California"/>
    <s v="Paper"/>
    <s v="Southworth 100% RÃ©sumÃ© Paper, 24lb."/>
    <n v="4.2789999999999999"/>
    <n v="62.24"/>
    <n v="8"/>
    <n v="28.007999999999999"/>
    <n v="2240.64"/>
  </r>
  <r>
    <s v="CA-2011-158372"/>
    <s v="11/10/2011"/>
    <s v="16/11/2011"/>
    <x v="1"/>
    <s v="November"/>
    <d v="2011-11-10T00:00:00"/>
    <d v="2011-11-16T00:00:00"/>
    <s v="Delay"/>
    <s v="RubenDartt"/>
    <s v="United States"/>
    <s v="San Diego"/>
    <s v="California"/>
    <s v="Furnishings"/>
    <s v="Eldon Expressions Punched Metal &amp; Wood Desk Accessories, Pewter &amp; Cherry"/>
    <n v="7.6608000000000001"/>
    <n v="53.2"/>
    <n v="5"/>
    <n v="14.896000000000001"/>
    <n v="1191.68"/>
  </r>
  <r>
    <s v="CA-2011-158372"/>
    <s v="11/10/2011"/>
    <s v="16/11/2011"/>
    <x v="1"/>
    <s v="November"/>
    <d v="2011-11-10T00:00:00"/>
    <d v="2011-11-16T00:00:00"/>
    <s v="Delay"/>
    <s v="RubenDartt"/>
    <s v="United States"/>
    <s v="San Diego"/>
    <s v="California"/>
    <s v="Labels"/>
    <s v="Avery White Multi-Purpose Labels"/>
    <n v="2.6892000000000005"/>
    <n v="39.840000000000003"/>
    <n v="8"/>
    <n v="18.3264"/>
    <n v="1466.1120000000001"/>
  </r>
  <r>
    <s v="CA-2013-108882"/>
    <s v="01/09/2013"/>
    <s v="15/01/2013"/>
    <x v="0"/>
    <s v="January"/>
    <d v="2013-01-09T00:00:00"/>
    <d v="2013-01-15T00:00:00"/>
    <s v="Delay"/>
    <s v="LauraArmstrong"/>
    <s v="United States"/>
    <s v="Fresno"/>
    <s v="California"/>
    <s v="Accessories"/>
    <s v="Logitech G500s Laser Gaming Mouse with Adjustable Weight Tuning"/>
    <n v="46.193399999999997"/>
    <n v="349.95"/>
    <n v="5"/>
    <n v="118.983"/>
    <n v="9518.64"/>
  </r>
  <r>
    <s v="CA-2013-108882"/>
    <s v="01/09/2013"/>
    <s v="15/01/2013"/>
    <x v="0"/>
    <s v="January"/>
    <d v="2013-01-09T00:00:00"/>
    <d v="2013-01-15T00:00:00"/>
    <s v="Delay"/>
    <s v="LauraArmstrong"/>
    <s v="United States"/>
    <s v="Fresno"/>
    <s v="California"/>
    <s v="Phones"/>
    <s v="netTALK DUO VoIP Telephone Service"/>
    <n v="26.244999999999997"/>
    <n v="377.928"/>
    <n v="9"/>
    <n v="141.72300000000001"/>
    <n v="11337.84"/>
  </r>
  <r>
    <s v="CA-2014-150189"/>
    <s v="07/09/2014"/>
    <s v="11/07/2014"/>
    <x v="3"/>
    <s v="July"/>
    <d v="2014-07-09T00:00:00"/>
    <d v="2014-07-11T00:00:00"/>
    <s v="On Date"/>
    <s v="VivekGonzalez"/>
    <s v="United States"/>
    <s v="San Mateo"/>
    <s v="California"/>
    <s v="Labels"/>
    <s v="Avery 485"/>
    <n v="6.6409000000000011"/>
    <n v="75.180000000000007"/>
    <n v="6"/>
    <n v="35.334600000000002"/>
    <n v="2826.768"/>
  </r>
  <r>
    <s v="CA-2011-114433"/>
    <s v="05/13/2011"/>
    <s v="17/05/2011"/>
    <x v="1"/>
    <s v="May"/>
    <d v="2011-05-13T00:00:00"/>
    <d v="2011-05-17T00:00:00"/>
    <s v="On Date"/>
    <s v="NaresjPatel"/>
    <s v="United States"/>
    <s v="Oakland"/>
    <s v="California"/>
    <s v="Accessories"/>
    <s v="Plantronics Audio 478 Stereo USB Headset"/>
    <n v="32.493499999999997"/>
    <n v="149.97"/>
    <n v="3"/>
    <n v="52.4895"/>
    <n v="4199.16"/>
  </r>
  <r>
    <s v="CA-2011-108189"/>
    <s v="10/02/2011"/>
    <s v="05/10/2011"/>
    <x v="1"/>
    <s v="October"/>
    <d v="2011-10-02T00:00:00"/>
    <d v="2011-10-05T00:00:00"/>
    <s v="On Date"/>
    <s v="ErinSmith"/>
    <s v="United States"/>
    <s v="Tempe"/>
    <s v="Arizona"/>
    <s v="Paper"/>
    <s v="Adams Telephone Message Book W/Dividers/Space For Phone Numbers, 5 1/4&quot;X8 1/2&quot;, 300/Messages"/>
    <n v="2.9987999999999997"/>
    <n v="9.4079999999999995"/>
    <n v="2"/>
    <n v="3.4104000000000001"/>
    <n v="272.83199999999999"/>
  </r>
  <r>
    <s v="CA-2011-108189"/>
    <s v="10/02/2011"/>
    <s v="05/10/2011"/>
    <x v="1"/>
    <s v="October"/>
    <d v="2011-10-02T00:00:00"/>
    <d v="2011-10-05T00:00:00"/>
    <s v="On Date"/>
    <s v="ErinSmith"/>
    <s v="United States"/>
    <s v="Tempe"/>
    <s v="Arizona"/>
    <s v="Fasteners"/>
    <s v="Staples"/>
    <n v="1.6059999999999999"/>
    <n v="4.6719999999999997"/>
    <n v="2"/>
    <n v="1.46"/>
    <n v="116.8"/>
  </r>
  <r>
    <s v="CA-2011-108189"/>
    <s v="10/02/2011"/>
    <s v="05/10/2011"/>
    <x v="1"/>
    <s v="October"/>
    <d v="2011-10-02T00:00:00"/>
    <d v="2011-10-05T00:00:00"/>
    <s v="On Date"/>
    <s v="ErinSmith"/>
    <s v="United States"/>
    <s v="Tempe"/>
    <s v="Arizona"/>
    <s v="Phones"/>
    <s v="Bose SoundLink Bluetooth Speaker"/>
    <n v="105.47"/>
    <n v="318.39999999999998"/>
    <n v="2"/>
    <n v="107.46"/>
    <n v="8596.7999999999993"/>
  </r>
  <r>
    <s v="CA-2011-108189"/>
    <s v="10/02/2011"/>
    <s v="05/10/2011"/>
    <x v="1"/>
    <s v="October"/>
    <d v="2011-10-02T00:00:00"/>
    <d v="2011-10-05T00:00:00"/>
    <s v="On Date"/>
    <s v="ErinSmith"/>
    <s v="United States"/>
    <s v="Tempe"/>
    <s v="Arizona"/>
    <s v="Envelopes"/>
    <s v="Letter or Legal Size Expandable Poly String Tie Envelopes"/>
    <n v="1.3566000000000003"/>
    <n v="12.768000000000001"/>
    <n v="6"/>
    <n v="4.6284000000000001"/>
    <n v="370.27199999999999"/>
  </r>
  <r>
    <s v="CA-2011-108189"/>
    <s v="10/02/2011"/>
    <s v="05/10/2011"/>
    <x v="1"/>
    <s v="October"/>
    <d v="2011-10-02T00:00:00"/>
    <d v="2011-10-05T00:00:00"/>
    <s v="On Date"/>
    <s v="ErinSmith"/>
    <s v="United States"/>
    <s v="Tempe"/>
    <s v="Arizona"/>
    <s v="Supplies"/>
    <s v="Stiletto Hand Letter Openers"/>
    <n v="9.3119999999999994"/>
    <n v="15.36"/>
    <n v="2"/>
    <n v="-3.2639999999999998"/>
    <n v="-261.12"/>
  </r>
  <r>
    <s v="CA-2011-108189"/>
    <s v="10/02/2011"/>
    <s v="05/10/2011"/>
    <x v="1"/>
    <s v="October"/>
    <d v="2011-10-02T00:00:00"/>
    <d v="2011-10-05T00:00:00"/>
    <s v="On Date"/>
    <s v="ErinSmith"/>
    <s v="United States"/>
    <s v="Tempe"/>
    <s v="Arizona"/>
    <s v="Phones"/>
    <s v="Pyle PMP37LED"/>
    <n v="70.072699999999998"/>
    <n v="230.376"/>
    <n v="3"/>
    <n v="20.157900000000001"/>
    <n v="1612.6320000000001"/>
  </r>
  <r>
    <s v="CA-2011-108189"/>
    <s v="10/02/2011"/>
    <s v="05/10/2011"/>
    <x v="1"/>
    <s v="October"/>
    <d v="2011-10-02T00:00:00"/>
    <d v="2011-10-05T00:00:00"/>
    <s v="On Date"/>
    <s v="ErinSmith"/>
    <s v="United States"/>
    <s v="Tempe"/>
    <s v="Arizona"/>
    <s v="Accessories"/>
    <s v="Kingston Digital DataTraveler 16GB USB 2.0"/>
    <n v="7.2495000000000003"/>
    <n v="7.16"/>
    <n v="1"/>
    <n v="-8.9499999999999996E-2"/>
    <n v="-7.16"/>
  </r>
  <r>
    <s v="CA-2013-138933"/>
    <s v="04/25/2013"/>
    <s v="28/04/2013"/>
    <x v="0"/>
    <s v="April"/>
    <d v="2013-04-25T00:00:00"/>
    <d v="2013-04-28T00:00:00"/>
    <s v="On Date"/>
    <s v="JackLebron"/>
    <s v="United States"/>
    <s v="Riverside"/>
    <s v="California"/>
    <s v="Binders"/>
    <s v="Cardinal Holdit Business Card Pockets"/>
    <n v="2.5895999999999999"/>
    <n v="3.984"/>
    <n v="1"/>
    <n v="1.3944000000000001"/>
    <n v="111.55200000000001"/>
  </r>
  <r>
    <s v="US-2014-140907"/>
    <s v="12/11/2014"/>
    <s v="13/12/2014"/>
    <x v="3"/>
    <s v="December"/>
    <d v="2014-12-11T00:00:00"/>
    <d v="2014-12-13T00:00:00"/>
    <s v="On Date"/>
    <s v="BenPeterman"/>
    <s v="United States"/>
    <s v="Seattle"/>
    <s v="Washington"/>
    <s v="Accessories"/>
    <s v="Logitech Desktop MK120 Mouse and keyboard Combo"/>
    <n v="14.724"/>
    <n v="49.08"/>
    <n v="3"/>
    <n v="4.9080000000000004"/>
    <n v="392.64000000000004"/>
  </r>
  <r>
    <s v="US-2014-140907"/>
    <s v="12/11/2014"/>
    <s v="13/12/2014"/>
    <x v="3"/>
    <s v="December"/>
    <d v="2014-12-11T00:00:00"/>
    <d v="2014-12-13T00:00:00"/>
    <s v="On Date"/>
    <s v="BenPeterman"/>
    <s v="United States"/>
    <s v="Seattle"/>
    <s v="Washington"/>
    <s v="Storage"/>
    <s v="Fellowes Bankers Box Staxonsteel Drawer File/Stacking System"/>
    <n v="57.182399999999987"/>
    <n v="324.89999999999998"/>
    <n v="5"/>
    <n v="38.988"/>
    <n v="3119.04"/>
  </r>
  <r>
    <s v="US-2014-140907"/>
    <s v="12/11/2014"/>
    <s v="13/12/2014"/>
    <x v="3"/>
    <s v="December"/>
    <d v="2014-12-11T00:00:00"/>
    <d v="2014-12-13T00:00:00"/>
    <s v="On Date"/>
    <s v="BenPeterman"/>
    <s v="United States"/>
    <s v="Seattle"/>
    <s v="Washington"/>
    <s v="Art"/>
    <s v="Col-Erase Pencils with Erasers"/>
    <n v="4.3167999999999989"/>
    <n v="18.239999999999998"/>
    <n v="3"/>
    <n v="5.2896000000000001"/>
    <n v="423.16800000000001"/>
  </r>
  <r>
    <s v="CA-2013-159730"/>
    <s v="09/18/2013"/>
    <s v="22/09/2013"/>
    <x v="0"/>
    <s v="September"/>
    <d v="2013-09-18T00:00:00"/>
    <d v="2013-09-22T00:00:00"/>
    <s v="On Date"/>
    <s v="SanjitJacobs"/>
    <s v="United States"/>
    <s v="Seattle"/>
    <s v="Washington"/>
    <s v="Chairs"/>
    <s v="Harbour Creations 67200 Series Stacking Chairs"/>
    <n v="51.961400000000005"/>
    <n v="113.88800000000001"/>
    <n v="2"/>
    <n v="9.9651999999999994"/>
    <n v="797.21599999999989"/>
  </r>
  <r>
    <s v="CA-2013-159730"/>
    <s v="09/18/2013"/>
    <s v="22/09/2013"/>
    <x v="0"/>
    <s v="September"/>
    <d v="2013-09-18T00:00:00"/>
    <d v="2013-09-22T00:00:00"/>
    <s v="On Date"/>
    <s v="SanjitJacobs"/>
    <s v="United States"/>
    <s v="Seattle"/>
    <s v="Washington"/>
    <s v="Phones"/>
    <s v="Clarity 53712"/>
    <n v="48.832599999999999"/>
    <n v="105.584"/>
    <n v="2"/>
    <n v="7.9188000000000001"/>
    <n v="633.50400000000002"/>
  </r>
  <r>
    <s v="CA-2013-155474"/>
    <s v="07/09/2013"/>
    <s v="15/07/2013"/>
    <x v="0"/>
    <s v="July"/>
    <d v="2013-07-09T00:00:00"/>
    <d v="2013-07-15T00:00:00"/>
    <s v="Delay"/>
    <s v="ChrisCortes"/>
    <s v="United States"/>
    <s v="Seattle"/>
    <s v="Washington"/>
    <s v="Phones"/>
    <s v="Logitech Mobile Speakerphone P710e -Â speaker phone"/>
    <n v="98.535399999999996"/>
    <n v="107.98399999999999"/>
    <n v="1"/>
    <n v="9.4486000000000008"/>
    <n v="755.88800000000003"/>
  </r>
  <r>
    <s v="CA-2013-155474"/>
    <s v="07/09/2013"/>
    <s v="15/07/2013"/>
    <x v="0"/>
    <s v="July"/>
    <d v="2013-07-09T00:00:00"/>
    <d v="2013-07-15T00:00:00"/>
    <s v="Delay"/>
    <s v="ChrisCortes"/>
    <s v="United States"/>
    <s v="Seattle"/>
    <s v="Washington"/>
    <s v="Binders"/>
    <s v="Fellowes Twister Kit, Gray/Clear, 3/pkg"/>
    <n v="4.4219999999999988"/>
    <n v="19.295999999999999"/>
    <n v="3"/>
    <n v="6.03"/>
    <n v="482.40000000000003"/>
  </r>
  <r>
    <s v="CA-2011-140662"/>
    <s v="11/17/2011"/>
    <s v="19/11/2011"/>
    <x v="1"/>
    <s v="November"/>
    <d v="2011-11-17T00:00:00"/>
    <d v="2011-11-19T00:00:00"/>
    <s v="On Date"/>
    <s v="ThomasSeio"/>
    <s v="United States"/>
    <s v="San Francisco"/>
    <s v="California"/>
    <s v="Accessories"/>
    <s v="Case Logic 2.4GHz Wireless Keyboard"/>
    <n v="45.9908"/>
    <n v="99.98"/>
    <n v="2"/>
    <n v="7.9984000000000002"/>
    <n v="639.87200000000007"/>
  </r>
  <r>
    <s v="CA-2011-140662"/>
    <s v="11/17/2011"/>
    <s v="19/11/2011"/>
    <x v="1"/>
    <s v="November"/>
    <d v="2011-11-17T00:00:00"/>
    <d v="2011-11-19T00:00:00"/>
    <s v="On Date"/>
    <s v="ThomasSeio"/>
    <s v="United States"/>
    <s v="San Francisco"/>
    <s v="California"/>
    <s v="Paper"/>
    <s v="Xerox 1941"/>
    <n v="54.522000000000013"/>
    <n v="733.95"/>
    <n v="7"/>
    <n v="352.29599999999999"/>
    <n v="28183.68"/>
  </r>
  <r>
    <s v="CA-2011-140662"/>
    <s v="11/17/2011"/>
    <s v="19/11/2011"/>
    <x v="1"/>
    <s v="November"/>
    <d v="2011-11-17T00:00:00"/>
    <d v="2011-11-19T00:00:00"/>
    <s v="On Date"/>
    <s v="ThomasSeio"/>
    <s v="United States"/>
    <s v="San Francisco"/>
    <s v="California"/>
    <s v="Appliances"/>
    <s v="APC 7 Outlet Network SurgeArrest Surge Protector"/>
    <n v="56.335999999999999"/>
    <n v="241.44"/>
    <n v="3"/>
    <n v="72.432000000000002"/>
    <n v="5794.56"/>
  </r>
  <r>
    <s v="CA-2012-155145"/>
    <s v="12/27/2012"/>
    <s v="29/12/2012"/>
    <x v="2"/>
    <s v="December"/>
    <d v="2012-12-27T00:00:00"/>
    <d v="2012-12-29T00:00:00"/>
    <s v="On Date"/>
    <s v="KeanNguyen"/>
    <s v="United States"/>
    <s v="Visalia"/>
    <s v="California"/>
    <s v="Accessories"/>
    <s v="Maxell 4.7GB DVD-R 5/Pack"/>
    <n v="0.5544"/>
    <n v="7.92"/>
    <n v="8"/>
    <n v="3.4847999999999999"/>
    <n v="278.78399999999999"/>
  </r>
  <r>
    <s v="CA-2012-146038"/>
    <s v="02/09/2012"/>
    <s v="16/02/2012"/>
    <x v="2"/>
    <s v="February"/>
    <d v="2012-02-09T00:00:00"/>
    <d v="2012-02-16T00:00:00"/>
    <s v="Delay"/>
    <s v="SarahJordon"/>
    <s v="United States"/>
    <s v="Los Angeles"/>
    <s v="California"/>
    <s v="Chairs"/>
    <s v="Global Deluxe Stacking Chair, Gray"/>
    <n v="36.195799999999998"/>
    <n v="203.92"/>
    <n v="5"/>
    <n v="22.940999999999999"/>
    <n v="1835.28"/>
  </r>
  <r>
    <s v="CA-2014-133865"/>
    <s v="05/09/2014"/>
    <s v="13/05/2014"/>
    <x v="3"/>
    <s v="May"/>
    <d v="2014-05-09T00:00:00"/>
    <d v="2014-05-13T00:00:00"/>
    <s v="On Date"/>
    <s v="PenelopeSewall"/>
    <s v="United States"/>
    <s v="Los Angeles"/>
    <s v="California"/>
    <s v="Copiers"/>
    <s v="Canon Imageclass D680 Copier / Fax"/>
    <n v="384.99450000000013"/>
    <n v="3359.9520000000002"/>
    <n v="6"/>
    <n v="1049.9849999999999"/>
    <n v="83998.799999999988"/>
  </r>
  <r>
    <s v="CA-2012-157770"/>
    <s v="12/13/2012"/>
    <s v="15/12/2012"/>
    <x v="2"/>
    <s v="December"/>
    <d v="2012-12-13T00:00:00"/>
    <d v="2012-12-15T00:00:00"/>
    <s v="On Date"/>
    <s v="RobDowd"/>
    <s v="United States"/>
    <s v="Temecula"/>
    <s v="California"/>
    <s v="Phones"/>
    <s v="Plantronics Voyager Pro Legend"/>
    <n v="148.31280000000001"/>
    <n v="494.37599999999998"/>
    <n v="3"/>
    <n v="49.437600000000003"/>
    <n v="3955.0080000000003"/>
  </r>
  <r>
    <s v="CA-2012-157770"/>
    <s v="12/13/2012"/>
    <s v="15/12/2012"/>
    <x v="2"/>
    <s v="December"/>
    <d v="2012-12-13T00:00:00"/>
    <d v="2012-12-15T00:00:00"/>
    <s v="On Date"/>
    <s v="RobDowd"/>
    <s v="United States"/>
    <s v="Temecula"/>
    <s v="California"/>
    <s v="Binders"/>
    <s v="Angle-D Binders with Locking Rings, Label Holders"/>
    <n v="3.8689999999999998"/>
    <n v="29.2"/>
    <n v="5"/>
    <n v="9.8550000000000004"/>
    <n v="788.40000000000009"/>
  </r>
  <r>
    <s v="CA-2012-157770"/>
    <s v="12/13/2012"/>
    <s v="15/12/2012"/>
    <x v="2"/>
    <s v="December"/>
    <d v="2012-12-13T00:00:00"/>
    <d v="2012-12-15T00:00:00"/>
    <s v="On Date"/>
    <s v="RobDowd"/>
    <s v="United States"/>
    <s v="Temecula"/>
    <s v="California"/>
    <s v="Accessories"/>
    <s v="Logitech K350 2.4Ghz Wireless Keyboard"/>
    <n v="44.295299999999997"/>
    <n v="248.85"/>
    <n v="5"/>
    <n v="27.3735"/>
    <n v="2189.88"/>
  </r>
  <r>
    <s v="CA-2012-157770"/>
    <s v="12/13/2012"/>
    <s v="15/12/2012"/>
    <x v="2"/>
    <s v="December"/>
    <d v="2012-12-13T00:00:00"/>
    <d v="2012-12-15T00:00:00"/>
    <s v="On Date"/>
    <s v="RobDowd"/>
    <s v="United States"/>
    <s v="Temecula"/>
    <s v="California"/>
    <s v="Accessories"/>
    <s v="Memorex Mini Travel Drive 64 GB USB 2.0 Flash Drive"/>
    <n v="21.019200000000001"/>
    <n v="36.24"/>
    <n v="1"/>
    <n v="15.220800000000001"/>
    <n v="1217.664"/>
  </r>
  <r>
    <s v="CA-2011-106264"/>
    <s v="12/26/2011"/>
    <s v="30/12/2011"/>
    <x v="1"/>
    <s v="December"/>
    <d v="2011-12-26T00:00:00"/>
    <d v="2011-12-30T00:00:00"/>
    <s v="On Date"/>
    <s v="ClytieKelty"/>
    <s v="United States"/>
    <s v="San Diego"/>
    <s v="California"/>
    <s v="Supplies"/>
    <s v="Acme Rosewood Handle Letter Opener"/>
    <n v="3.9303000000000003"/>
    <n v="11.91"/>
    <n v="3"/>
    <n v="0.1191"/>
    <n v="9.5280000000000005"/>
  </r>
  <r>
    <s v="CA-2011-106264"/>
    <s v="12/26/2011"/>
    <s v="30/12/2011"/>
    <x v="1"/>
    <s v="December"/>
    <d v="2011-12-26T00:00:00"/>
    <d v="2011-12-30T00:00:00"/>
    <s v="On Date"/>
    <s v="ClytieKelty"/>
    <s v="United States"/>
    <s v="San Diego"/>
    <s v="California"/>
    <s v="Furnishings"/>
    <s v="Eldon Regeneration Recycled Desk Accessories, Smoke"/>
    <n v="1.1832"/>
    <n v="3.48"/>
    <n v="2"/>
    <n v="1.1135999999999999"/>
    <n v="89.087999999999994"/>
  </r>
  <r>
    <s v="US-2012-110569"/>
    <s v="05/23/2012"/>
    <s v="30/05/2012"/>
    <x v="2"/>
    <s v="May"/>
    <d v="2012-05-23T00:00:00"/>
    <d v="2012-05-30T00:00:00"/>
    <s v="Delay"/>
    <s v="EmilyBurns"/>
    <s v="United States"/>
    <s v="Phoenix"/>
    <s v="Arizona"/>
    <s v="Binders"/>
    <s v="Cardinal EasyOpen D-Ring Binders"/>
    <n v="4.57"/>
    <n v="19.193999999999999"/>
    <n v="7"/>
    <n v="-12.795999999999999"/>
    <n v="-1023.68"/>
  </r>
  <r>
    <s v="US-2012-110569"/>
    <s v="05/23/2012"/>
    <s v="30/05/2012"/>
    <x v="2"/>
    <s v="May"/>
    <d v="2012-05-23T00:00:00"/>
    <d v="2012-05-30T00:00:00"/>
    <s v="Delay"/>
    <s v="EmilyBurns"/>
    <s v="United States"/>
    <s v="Phoenix"/>
    <s v="Arizona"/>
    <s v="Appliances"/>
    <s v="Fellowes Superior 10 Outlet Split Surge Protector"/>
    <n v="27.022600000000001"/>
    <n v="121.792"/>
    <n v="4"/>
    <n v="13.701599999999999"/>
    <n v="1096.1279999999999"/>
  </r>
  <r>
    <s v="CA-2014-136308"/>
    <s v="11/17/2014"/>
    <s v="17/11/2014"/>
    <x v="3"/>
    <s v="November"/>
    <d v="2014-11-17T00:00:00"/>
    <d v="2014-11-17T00:00:00"/>
    <s v="On Date"/>
    <s v="MitchWillingham"/>
    <s v="United States"/>
    <s v="San Francisco"/>
    <s v="California"/>
    <s v="Machines"/>
    <s v="Bady BDG101FRU Card Printer"/>
    <n v="567.99290000000008"/>
    <n v="1919.9760000000001"/>
    <n v="3"/>
    <n v="215.9973"/>
    <n v="17279.784"/>
  </r>
  <r>
    <s v="US-2011-133130"/>
    <s v="09/27/2011"/>
    <s v="01/10/2011"/>
    <x v="1"/>
    <s v="September"/>
    <d v="2011-09-27T00:00:00"/>
    <d v="2011-10-01T00:00:00"/>
    <s v="On Date"/>
    <s v="TheaHendricks"/>
    <s v="United States"/>
    <s v="San Diego"/>
    <s v="California"/>
    <s v="Chairs"/>
    <s v="DMI Arturo Collection Mission-style Design Wood Chair"/>
    <n v="111.72519999999999"/>
    <n v="603.91999999999996"/>
    <n v="5"/>
    <n v="45.293999999999997"/>
    <n v="3623.5199999999995"/>
  </r>
  <r>
    <s v="US-2011-133130"/>
    <s v="09/27/2011"/>
    <s v="01/10/2011"/>
    <x v="1"/>
    <s v="September"/>
    <d v="2011-09-27T00:00:00"/>
    <d v="2011-10-01T00:00:00"/>
    <s v="On Date"/>
    <s v="TheaHendricks"/>
    <s v="United States"/>
    <s v="San Diego"/>
    <s v="California"/>
    <s v="Paper"/>
    <s v="Xerox 1919"/>
    <n v="20.904900000000001"/>
    <n v="81.98"/>
    <n v="2"/>
    <n v="40.170200000000001"/>
    <n v="3213.616"/>
  </r>
  <r>
    <s v="CA-2012-165057"/>
    <s v="09/11/2012"/>
    <s v="15/09/2012"/>
    <x v="2"/>
    <s v="September"/>
    <d v="2012-09-11T00:00:00"/>
    <d v="2012-09-15T00:00:00"/>
    <s v="On Date"/>
    <s v="StevenCartwright"/>
    <s v="United States"/>
    <s v="Redlands"/>
    <s v="California"/>
    <s v="Art"/>
    <s v="Boston 19500 Mighty Mite Electric Pencil Sharpener"/>
    <n v="14.709499999999998"/>
    <n v="181.35"/>
    <n v="9"/>
    <n v="48.964500000000001"/>
    <n v="3917.16"/>
  </r>
  <r>
    <s v="CA-2012-165057"/>
    <s v="09/11/2012"/>
    <s v="15/09/2012"/>
    <x v="2"/>
    <s v="September"/>
    <d v="2012-09-11T00:00:00"/>
    <d v="2012-09-15T00:00:00"/>
    <s v="On Date"/>
    <s v="StevenCartwright"/>
    <s v="United States"/>
    <s v="Redlands"/>
    <s v="California"/>
    <s v="Labels"/>
    <s v="Avery 474"/>
    <n v="1.4688000000000003"/>
    <n v="8.64"/>
    <n v="3"/>
    <n v="4.2336"/>
    <n v="338.68799999999999"/>
  </r>
  <r>
    <s v="US-2014-109253"/>
    <s v="08/22/2014"/>
    <s v="23/08/2014"/>
    <x v="3"/>
    <s v="August"/>
    <d v="2014-08-22T00:00:00"/>
    <d v="2014-08-23T00:00:00"/>
    <s v="On Date"/>
    <s v="PatrickRyan"/>
    <s v="United States"/>
    <s v="Oakland"/>
    <s v="California"/>
    <s v="Art"/>
    <s v="Newell 336"/>
    <n v="3.0388000000000002"/>
    <n v="17.12"/>
    <n v="4"/>
    <n v="4.9648000000000003"/>
    <n v="397.18400000000003"/>
  </r>
  <r>
    <s v="US-2014-109253"/>
    <s v="08/22/2014"/>
    <s v="23/08/2014"/>
    <x v="3"/>
    <s v="August"/>
    <d v="2014-08-22T00:00:00"/>
    <d v="2014-08-23T00:00:00"/>
    <s v="On Date"/>
    <s v="PatrickRyan"/>
    <s v="United States"/>
    <s v="Oakland"/>
    <s v="California"/>
    <s v="Phones"/>
    <s v="Cisco 8x8 Inc. 6753i IP Business Phone System"/>
    <n v="98.542700000000011"/>
    <n v="431.96800000000002"/>
    <n v="4"/>
    <n v="37.797199999999997"/>
    <n v="3023.7759999999998"/>
  </r>
  <r>
    <s v="US-2014-109253"/>
    <s v="08/22/2014"/>
    <s v="23/08/2014"/>
    <x v="3"/>
    <s v="August"/>
    <d v="2014-08-22T00:00:00"/>
    <d v="2014-08-23T00:00:00"/>
    <s v="On Date"/>
    <s v="PatrickRyan"/>
    <s v="United States"/>
    <s v="Oakland"/>
    <s v="California"/>
    <s v="Furnishings"/>
    <s v="Tenex Chairmats For Use with Hard Floors"/>
    <n v="29.881599999999999"/>
    <n v="129.91999999999999"/>
    <n v="4"/>
    <n v="10.393599999999999"/>
    <n v="831.48799999999994"/>
  </r>
  <r>
    <s v="US-2014-109253"/>
    <s v="08/22/2014"/>
    <s v="23/08/2014"/>
    <x v="3"/>
    <s v="August"/>
    <d v="2014-08-22T00:00:00"/>
    <d v="2014-08-23T00:00:00"/>
    <s v="On Date"/>
    <s v="PatrickRyan"/>
    <s v="United States"/>
    <s v="Oakland"/>
    <s v="California"/>
    <s v="Tables"/>
    <s v="Chromcraft Rectangular Conference Tables"/>
    <n v="180.09719999999999"/>
    <n v="568.72799999999995"/>
    <n v="3"/>
    <n v="28.436399999999999"/>
    <n v="2274.9119999999998"/>
  </r>
  <r>
    <s v="US-2014-109253"/>
    <s v="08/22/2014"/>
    <s v="23/08/2014"/>
    <x v="3"/>
    <s v="August"/>
    <d v="2014-08-22T00:00:00"/>
    <d v="2014-08-23T00:00:00"/>
    <s v="On Date"/>
    <s v="PatrickRyan"/>
    <s v="United States"/>
    <s v="Oakland"/>
    <s v="California"/>
    <s v="Binders"/>
    <s v="Acco Flexible ACCOHIDE Square Ring Data Binder, Dark Blue, 11 1/2&quot; X 14&quot; 7/8&quot;"/>
    <n v="8.297699999999999"/>
    <n v="117.14400000000001"/>
    <n v="9"/>
    <n v="42.464700000000001"/>
    <n v="3397.1759999999999"/>
  </r>
  <r>
    <s v="US-2014-109253"/>
    <s v="08/22/2014"/>
    <s v="23/08/2014"/>
    <x v="3"/>
    <s v="August"/>
    <d v="2014-08-22T00:00:00"/>
    <d v="2014-08-23T00:00:00"/>
    <s v="On Date"/>
    <s v="PatrickRyan"/>
    <s v="United States"/>
    <s v="Oakland"/>
    <s v="California"/>
    <s v="Appliances"/>
    <s v="Fellowes Command Center 5-outlet power strip"/>
    <n v="49.523200000000003"/>
    <n v="203.52"/>
    <n v="3"/>
    <n v="54.950400000000002"/>
    <n v="4396.0320000000002"/>
  </r>
  <r>
    <s v="US-2014-109253"/>
    <s v="08/22/2014"/>
    <s v="23/08/2014"/>
    <x v="3"/>
    <s v="August"/>
    <d v="2014-08-22T00:00:00"/>
    <d v="2014-08-23T00:00:00"/>
    <s v="On Date"/>
    <s v="PatrickRyan"/>
    <s v="United States"/>
    <s v="Oakland"/>
    <s v="California"/>
    <s v="Labels"/>
    <s v="Avery Address/Shipping Labels for Typewriters, 4&quot; x 2&quot;"/>
    <n v="5.3819999999999997"/>
    <n v="51.75"/>
    <n v="5"/>
    <n v="24.84"/>
    <n v="1987.2"/>
  </r>
  <r>
    <s v="CA-2012-112011"/>
    <s v="08/13/2012"/>
    <s v="20/08/2012"/>
    <x v="2"/>
    <s v="August"/>
    <d v="2012-08-13T00:00:00"/>
    <d v="2012-08-20T00:00:00"/>
    <s v="Delay"/>
    <s v="OdellaNelson"/>
    <s v="United States"/>
    <s v="Yucaipa"/>
    <s v="California"/>
    <s v="Art"/>
    <s v="50 Colored Long Pencils"/>
    <n v="7.5183999999999997"/>
    <n v="50.8"/>
    <n v="5"/>
    <n v="13.208"/>
    <n v="1056.6400000000001"/>
  </r>
  <r>
    <s v="US-2013-157308"/>
    <s v="08/18/2013"/>
    <s v="22/08/2013"/>
    <x v="0"/>
    <s v="August"/>
    <d v="2013-08-18T00:00:00"/>
    <d v="2013-08-22T00:00:00"/>
    <s v="On Date"/>
    <s v="NeomaMurray"/>
    <s v="United States"/>
    <s v="Seattle"/>
    <s v="Washington"/>
    <s v="Binders"/>
    <s v="Acco Pressboard Covers with Storage Hooks, 14 7/8&quot; x 11&quot;, Light Blue"/>
    <n v="2.5041000000000002"/>
    <n v="15.712"/>
    <n v="4"/>
    <n v="5.6955999999999998"/>
    <n v="455.64799999999997"/>
  </r>
  <r>
    <s v="US-2011-134733"/>
    <s v="09/23/2011"/>
    <s v="28/09/2011"/>
    <x v="1"/>
    <s v="September"/>
    <d v="2011-09-23T00:00:00"/>
    <d v="2011-09-28T00:00:00"/>
    <s v="On Date"/>
    <s v="BrianMoss"/>
    <s v="United States"/>
    <s v="San Diego"/>
    <s v="California"/>
    <s v="Bookcases"/>
    <s v="Rush Hierlooms Collection 1&quot; Thick Stackable Bookcases"/>
    <n v="138.49379999999999"/>
    <n v="435.99900000000002"/>
    <n v="3"/>
    <n v="20.517600000000002"/>
    <n v="1641.4080000000001"/>
  </r>
  <r>
    <s v="US-2011-134733"/>
    <s v="09/23/2011"/>
    <s v="28/09/2011"/>
    <x v="1"/>
    <s v="September"/>
    <d v="2011-09-23T00:00:00"/>
    <d v="2011-09-28T00:00:00"/>
    <s v="On Date"/>
    <s v="BrianMoss"/>
    <s v="United States"/>
    <s v="San Diego"/>
    <s v="California"/>
    <s v="Phones"/>
    <s v="netTALK DUO VoIP Telephone Service"/>
    <n v="26.244999999999997"/>
    <n v="83.983999999999995"/>
    <n v="2"/>
    <n v="31.494"/>
    <n v="2519.52"/>
  </r>
  <r>
    <s v="CA-2011-115161"/>
    <s v="02/01/2011"/>
    <s v="03/02/2011"/>
    <x v="1"/>
    <s v="February"/>
    <d v="2011-02-01T00:00:00"/>
    <d v="2011-02-03T00:00:00"/>
    <s v="On Date"/>
    <s v="LizCarlisle"/>
    <s v="United States"/>
    <s v="Mission Viejo"/>
    <s v="California"/>
    <s v="Bookcases"/>
    <s v="Sauder Facets Collection Library, Sky Alder Finish"/>
    <n v="143.6232"/>
    <n v="290.666"/>
    <n v="2"/>
    <n v="3.4196"/>
    <n v="273.56799999999998"/>
  </r>
  <r>
    <s v="CA-2012-115511"/>
    <s v="11/21/2012"/>
    <s v="25/11/2012"/>
    <x v="2"/>
    <s v="November"/>
    <d v="2012-11-21T00:00:00"/>
    <d v="2012-11-25T00:00:00"/>
    <s v="On Date"/>
    <s v="NatalieWebber"/>
    <s v="United States"/>
    <s v="Las Vegas"/>
    <s v="Nevada"/>
    <s v="Bookcases"/>
    <s v="Hon Metal Bookcases, Putty"/>
    <n v="50.395800000000008"/>
    <n v="141.96"/>
    <n v="2"/>
    <n v="41.168399999999998"/>
    <n v="3293.4719999999998"/>
  </r>
  <r>
    <s v="CA-2012-115511"/>
    <s v="11/21/2012"/>
    <s v="25/11/2012"/>
    <x v="2"/>
    <s v="November"/>
    <d v="2012-11-21T00:00:00"/>
    <d v="2012-11-25T00:00:00"/>
    <s v="On Date"/>
    <s v="NatalieWebber"/>
    <s v="United States"/>
    <s v="Las Vegas"/>
    <s v="Nevada"/>
    <s v="Binders"/>
    <s v="Square Ring Data Binders, Rigid 75 Pt. Covers, 11&quot; x 14-7/8&quot;"/>
    <n v="10.732800000000001"/>
    <n v="66.048000000000002"/>
    <n v="4"/>
    <n v="23.116800000000001"/>
    <n v="1849.3440000000001"/>
  </r>
  <r>
    <s v="CA-2014-123778"/>
    <s v="09/24/2014"/>
    <s v="01/10/2014"/>
    <x v="3"/>
    <s v="September"/>
    <d v="2014-09-24T00:00:00"/>
    <d v="2014-10-01T00:00:00"/>
    <s v="Delay"/>
    <s v="BruceStewart"/>
    <s v="United States"/>
    <s v="San Francisco"/>
    <s v="California"/>
    <s v="Binders"/>
    <s v="Acco PRESSTEX Data Binder with Storage Hooks, Light Blue, 9 1/2&quot; X 11&quot;"/>
    <n v="2.7976000000000001"/>
    <n v="25.824000000000002"/>
    <n v="6"/>
    <n v="9.0383999999999993"/>
    <n v="723.07199999999989"/>
  </r>
  <r>
    <s v="CA-2014-123778"/>
    <s v="09/24/2014"/>
    <s v="01/10/2014"/>
    <x v="3"/>
    <s v="September"/>
    <d v="2014-09-24T00:00:00"/>
    <d v="2014-10-01T00:00:00"/>
    <s v="Delay"/>
    <s v="BruceStewart"/>
    <s v="United States"/>
    <s v="San Francisco"/>
    <s v="California"/>
    <s v="Appliances"/>
    <s v="APC 7 Outlet Network SurgeArrest Surge Protector"/>
    <n v="56.336000000000006"/>
    <n v="160.96"/>
    <n v="2"/>
    <n v="48.287999999999997"/>
    <n v="3863.04"/>
  </r>
  <r>
    <s v="CA-2011-166471"/>
    <s v="08/09/2011"/>
    <s v="13/08/2011"/>
    <x v="1"/>
    <s v="August"/>
    <d v="2011-08-09T00:00:00"/>
    <d v="2011-08-13T00:00:00"/>
    <s v="On Date"/>
    <s v="MatthewGrinstein"/>
    <s v="United States"/>
    <s v="Seattle"/>
    <s v="Washington"/>
    <s v="Phones"/>
    <s v="Cisco Unified IP Phone 7945G VoIP phone"/>
    <n v="255.74249999999998"/>
    <n v="1091.1679999999999"/>
    <n v="4"/>
    <n v="68.197999999999993"/>
    <n v="5455.8399999999992"/>
  </r>
  <r>
    <s v="CA-2011-166471"/>
    <s v="08/09/2011"/>
    <s v="13/08/2011"/>
    <x v="1"/>
    <s v="August"/>
    <d v="2011-08-09T00:00:00"/>
    <d v="2011-08-13T00:00:00"/>
    <s v="On Date"/>
    <s v="MatthewGrinstein"/>
    <s v="United States"/>
    <s v="Seattle"/>
    <s v="Washington"/>
    <s v="Phones"/>
    <s v="Jawbone MINI JAMBOX Wireless Bluetooth Speaker"/>
    <n v="131.5008"/>
    <n v="219.16800000000001"/>
    <n v="2"/>
    <n v="-43.833599999999997"/>
    <n v="-3506.6879999999996"/>
  </r>
  <r>
    <s v="CA-2012-152527"/>
    <s v="10/17/2012"/>
    <s v="17/10/2012"/>
    <x v="2"/>
    <s v="October"/>
    <d v="2012-10-17T00:00:00"/>
    <d v="2012-10-17T00:00:00"/>
    <s v="On Date"/>
    <s v="CharlotteMelton"/>
    <s v="United States"/>
    <s v="Los Angeles"/>
    <s v="California"/>
    <s v="Storage"/>
    <s v="Eldon Base for stackable storage shelf, platinum"/>
    <n v="36.992999999999995"/>
    <n v="77.88"/>
    <n v="2"/>
    <n v="3.8940000000000001"/>
    <n v="311.52"/>
  </r>
  <r>
    <s v="CA-2013-100244"/>
    <s v="09/21/2013"/>
    <s v="25/09/2013"/>
    <x v="0"/>
    <s v="September"/>
    <d v="2013-09-21T00:00:00"/>
    <d v="2013-09-25T00:00:00"/>
    <s v="On Date"/>
    <s v="GregMaxwell"/>
    <s v="United States"/>
    <s v="San Francisco"/>
    <s v="California"/>
    <s v="Paper"/>
    <s v="Strathmore Photo Frame Cards"/>
    <n v="3.9474000000000005"/>
    <n v="65.790000000000006"/>
    <n v="9"/>
    <n v="30.263400000000001"/>
    <n v="2421.0720000000001"/>
  </r>
  <r>
    <s v="CA-2013-100244"/>
    <s v="09/21/2013"/>
    <s v="25/09/2013"/>
    <x v="0"/>
    <s v="September"/>
    <d v="2013-09-21T00:00:00"/>
    <d v="2013-09-25T00:00:00"/>
    <s v="On Date"/>
    <s v="GregMaxwell"/>
    <s v="United States"/>
    <s v="San Francisco"/>
    <s v="California"/>
    <s v="Binders"/>
    <s v="Fellowes PB200 Plastic Comb Binding Machine"/>
    <n v="91.794599999999988"/>
    <n v="271.98399999999998"/>
    <n v="2"/>
    <n v="88.394800000000004"/>
    <n v="7071.5840000000007"/>
  </r>
  <r>
    <s v="CA-2013-100244"/>
    <s v="09/21/2013"/>
    <s v="25/09/2013"/>
    <x v="0"/>
    <s v="September"/>
    <d v="2013-09-21T00:00:00"/>
    <d v="2013-09-25T00:00:00"/>
    <s v="On Date"/>
    <s v="GregMaxwell"/>
    <s v="United States"/>
    <s v="San Francisco"/>
    <s v="California"/>
    <s v="Art"/>
    <s v="Newell 343"/>
    <n v="2.1461999999999999"/>
    <n v="11.76"/>
    <n v="4"/>
    <n v="3.1751999999999998"/>
    <n v="254.01599999999999"/>
  </r>
  <r>
    <s v="CA-2013-100244"/>
    <s v="09/21/2013"/>
    <s v="25/09/2013"/>
    <x v="0"/>
    <s v="September"/>
    <d v="2013-09-21T00:00:00"/>
    <d v="2013-09-25T00:00:00"/>
    <s v="On Date"/>
    <s v="GregMaxwell"/>
    <s v="United States"/>
    <s v="San Francisco"/>
    <s v="California"/>
    <s v="Paper"/>
    <s v="Xerox 1944"/>
    <n v="19.767599999999998"/>
    <n v="77.52"/>
    <n v="2"/>
    <n v="37.9848"/>
    <n v="3038.7840000000001"/>
  </r>
  <r>
    <s v="CA-2013-100244"/>
    <s v="09/21/2013"/>
    <s v="25/09/2013"/>
    <x v="0"/>
    <s v="September"/>
    <d v="2013-09-21T00:00:00"/>
    <d v="2013-09-25T00:00:00"/>
    <s v="On Date"/>
    <s v="GregMaxwell"/>
    <s v="United States"/>
    <s v="San Francisco"/>
    <s v="California"/>
    <s v="Binders"/>
    <s v="Ibico Plastic Spiral Binding Combs"/>
    <n v="16.416"/>
    <n v="48.64"/>
    <n v="2"/>
    <n v="15.808"/>
    <n v="1264.6399999999999"/>
  </r>
  <r>
    <s v="CA-2012-151841"/>
    <s v="04/27/2012"/>
    <s v="02/05/2012"/>
    <x v="2"/>
    <s v="April"/>
    <d v="2012-04-27T00:00:00"/>
    <d v="2012-05-02T00:00:00"/>
    <s v="On Date"/>
    <s v="TonyChapman"/>
    <s v="United States"/>
    <s v="Aurora"/>
    <s v="Colorado"/>
    <s v="Appliances"/>
    <s v="Belkin 6 Outlet Metallic Surge Strip"/>
    <n v="8.0586000000000002"/>
    <n v="43.56"/>
    <n v="5"/>
    <n v="3.2669999999999999"/>
    <n v="261.36"/>
  </r>
  <r>
    <s v="CA-2012-151841"/>
    <s v="04/27/2012"/>
    <s v="02/05/2012"/>
    <x v="2"/>
    <s v="April"/>
    <d v="2012-04-27T00:00:00"/>
    <d v="2012-05-02T00:00:00"/>
    <s v="On Date"/>
    <s v="TonyChapman"/>
    <s v="United States"/>
    <s v="Aurora"/>
    <s v="Colorado"/>
    <s v="Supplies"/>
    <s v="Acme Value Line Scissors"/>
    <n v="2.5549999999999997"/>
    <n v="5.84"/>
    <n v="2"/>
    <n v="0.73"/>
    <n v="58.4"/>
  </r>
  <r>
    <s v="CA-2013-134803"/>
    <s v="05/29/2013"/>
    <s v="04/06/2013"/>
    <x v="0"/>
    <s v="May"/>
    <d v="2013-05-29T00:00:00"/>
    <d v="2013-06-04T00:00:00"/>
    <s v="Delay"/>
    <s v="ClayLudtke"/>
    <s v="United States"/>
    <s v="Los Angeles"/>
    <s v="California"/>
    <s v="Appliances"/>
    <s v="Kensington 7 Outlet MasterPiece HOMEOFFICE Power Control Center"/>
    <n v="91.784000000000006"/>
    <n v="262.24"/>
    <n v="2"/>
    <n v="78.671999999999997"/>
    <n v="6293.76"/>
  </r>
  <r>
    <s v="CA-2013-134803"/>
    <s v="05/29/2013"/>
    <s v="04/06/2013"/>
    <x v="0"/>
    <s v="May"/>
    <d v="2013-05-29T00:00:00"/>
    <d v="2013-06-04T00:00:00"/>
    <s v="Delay"/>
    <s v="ClayLudtke"/>
    <s v="United States"/>
    <s v="Los Angeles"/>
    <s v="California"/>
    <s v="Paper"/>
    <s v="Xerox 1991"/>
    <n v="12.333600000000001"/>
    <n v="182.72"/>
    <n v="8"/>
    <n v="84.051199999999994"/>
    <n v="6724.0959999999995"/>
  </r>
  <r>
    <s v="CA-2013-134803"/>
    <s v="05/29/2013"/>
    <s v="04/06/2013"/>
    <x v="0"/>
    <s v="May"/>
    <d v="2013-05-29T00:00:00"/>
    <d v="2013-06-04T00:00:00"/>
    <s v="Delay"/>
    <s v="ClayLudtke"/>
    <s v="United States"/>
    <s v="Los Angeles"/>
    <s v="California"/>
    <s v="Accessories"/>
    <s v="ImationÂ Clip USBÂ flash driveÂ - 8 GB"/>
    <n v="17.672000000000001"/>
    <n v="131.6"/>
    <n v="7"/>
    <n v="7.8959999999999999"/>
    <n v="631.67999999999995"/>
  </r>
  <r>
    <s v="CA-2013-134803"/>
    <s v="05/29/2013"/>
    <s v="04/06/2013"/>
    <x v="0"/>
    <s v="May"/>
    <d v="2013-05-29T00:00:00"/>
    <d v="2013-06-04T00:00:00"/>
    <s v="Delay"/>
    <s v="ClayLudtke"/>
    <s v="United States"/>
    <s v="Los Angeles"/>
    <s v="California"/>
    <s v="Binders"/>
    <s v="Wilson Jones Hanging View Binder, White, 1&quot;"/>
    <n v="3.8339999999999996"/>
    <n v="22.72"/>
    <n v="4"/>
    <n v="7.3840000000000003"/>
    <n v="590.72"/>
  </r>
  <r>
    <s v="CA-2013-134803"/>
    <s v="05/29/2013"/>
    <s v="04/06/2013"/>
    <x v="0"/>
    <s v="May"/>
    <d v="2013-05-29T00:00:00"/>
    <d v="2013-06-04T00:00:00"/>
    <s v="Delay"/>
    <s v="ClayLudtke"/>
    <s v="United States"/>
    <s v="Los Angeles"/>
    <s v="California"/>
    <s v="Machines"/>
    <s v="Okidata C331dn Printer"/>
    <n v="258.26"/>
    <n v="558.4"/>
    <n v="2"/>
    <n v="41.88"/>
    <n v="3350.4"/>
  </r>
  <r>
    <s v="CA-2014-148264"/>
    <s v="12/09/2014"/>
    <s v="10/12/2014"/>
    <x v="3"/>
    <s v="December"/>
    <d v="2014-12-09T00:00:00"/>
    <d v="2014-12-10T00:00:00"/>
    <s v="On Date"/>
    <s v="LukeFoster"/>
    <s v="United States"/>
    <s v="Inglewood"/>
    <s v="California"/>
    <s v="Storage"/>
    <s v="Akro-Mils 12-Gallon Tote"/>
    <n v="7.0503"/>
    <n v="29.79"/>
    <n v="3"/>
    <n v="8.6390999999999991"/>
    <n v="691.12799999999993"/>
  </r>
  <r>
    <s v="CA-2014-148264"/>
    <s v="12/09/2014"/>
    <s v="10/12/2014"/>
    <x v="3"/>
    <s v="December"/>
    <d v="2014-12-09T00:00:00"/>
    <d v="2014-12-10T00:00:00"/>
    <s v="On Date"/>
    <s v="LukeFoster"/>
    <s v="United States"/>
    <s v="Inglewood"/>
    <s v="California"/>
    <s v="Furnishings"/>
    <s v="Tenex Traditional Chairmats for Hard Floors, Average Lip, 36&quot; x 48&quot;"/>
    <n v="56.716000000000001"/>
    <n v="128.9"/>
    <n v="2"/>
    <n v="15.468"/>
    <n v="1237.44"/>
  </r>
  <r>
    <s v="CA-2014-148264"/>
    <s v="12/09/2014"/>
    <s v="10/12/2014"/>
    <x v="3"/>
    <s v="December"/>
    <d v="2014-12-09T00:00:00"/>
    <d v="2014-12-10T00:00:00"/>
    <s v="On Date"/>
    <s v="LukeFoster"/>
    <s v="United States"/>
    <s v="Inglewood"/>
    <s v="California"/>
    <s v="Paper"/>
    <s v="Xerox 1968"/>
    <n v="3.4735999999999994"/>
    <n v="60.12"/>
    <n v="9"/>
    <n v="28.857600000000001"/>
    <n v="2308.6080000000002"/>
  </r>
  <r>
    <s v="CA-2014-131212"/>
    <s v="12/06/2014"/>
    <s v="10/12/2014"/>
    <x v="3"/>
    <s v="December"/>
    <d v="2014-12-06T00:00:00"/>
    <d v="2014-12-10T00:00:00"/>
    <s v="On Date"/>
    <s v="AlanBarnes"/>
    <s v="United States"/>
    <s v="Bellevue"/>
    <s v="Washington"/>
    <s v="Binders"/>
    <s v="GBC Wire Binding Combs"/>
    <n v="5.4802"/>
    <n v="24.815999999999999"/>
    <n v="3"/>
    <n v="8.3754000000000008"/>
    <n v="670.03200000000004"/>
  </r>
  <r>
    <s v="CA-2014-131212"/>
    <s v="12/06/2014"/>
    <s v="10/12/2014"/>
    <x v="3"/>
    <s v="December"/>
    <d v="2014-12-06T00:00:00"/>
    <d v="2014-12-10T00:00:00"/>
    <s v="On Date"/>
    <s v="AlanBarnes"/>
    <s v="United States"/>
    <s v="Bellevue"/>
    <s v="Washington"/>
    <s v="Binders"/>
    <s v="Zipper Ring Binder Pockets"/>
    <n v="1.5912000000000002"/>
    <n v="14.976000000000001"/>
    <n v="6"/>
    <n v="5.4287999999999998"/>
    <n v="434.30399999999997"/>
  </r>
  <r>
    <s v="CA-2012-144099"/>
    <s v="11/29/2012"/>
    <s v="30/11/2012"/>
    <x v="2"/>
    <s v="November"/>
    <d v="2012-11-29T00:00:00"/>
    <d v="2012-11-30T00:00:00"/>
    <s v="On Date"/>
    <s v="PhillinaOber"/>
    <s v="United States"/>
    <s v="San Francisco"/>
    <s v="California"/>
    <s v="Binders"/>
    <s v="Acco PRESSTEX Data Binder with Storage Hooks, Dark Blue, 14 7/8&quot; X 11&quot;"/>
    <n v="2.7438000000000002"/>
    <n v="4.3040000000000003"/>
    <n v="1"/>
    <n v="1.5602"/>
    <n v="124.816"/>
  </r>
  <r>
    <s v="CA-2013-162614"/>
    <s v="10/08/2013"/>
    <s v="14/10/2013"/>
    <x v="0"/>
    <s v="October"/>
    <d v="2013-10-08T00:00:00"/>
    <d v="2013-10-14T00:00:00"/>
    <s v="Delay"/>
    <s v="TimBrockman"/>
    <s v="United States"/>
    <s v="Los Angeles"/>
    <s v="California"/>
    <s v="Binders"/>
    <s v="GBC Recycled VeloBinder Covers"/>
    <n v="9.2015999999999991"/>
    <n v="27.263999999999999"/>
    <n v="2"/>
    <n v="8.8607999999999993"/>
    <n v="708.86399999999992"/>
  </r>
  <r>
    <s v="CA-2011-168592"/>
    <s v="09/08/2011"/>
    <s v="14/09/2011"/>
    <x v="1"/>
    <s v="September"/>
    <d v="2011-09-08T00:00:00"/>
    <d v="2011-09-14T00:00:00"/>
    <s v="Delay"/>
    <s v="DennisPardue"/>
    <s v="United States"/>
    <s v="San Francisco"/>
    <s v="California"/>
    <s v="Appliances"/>
    <s v="Holmes Replacement Filter for HEPA Air Cleaner, Medium Room"/>
    <n v="6.4581"/>
    <n v="56.65"/>
    <n v="5"/>
    <n v="24.359500000000001"/>
    <n v="1948.76"/>
  </r>
  <r>
    <s v="CA-2011-168592"/>
    <s v="09/08/2011"/>
    <s v="14/09/2011"/>
    <x v="1"/>
    <s v="September"/>
    <d v="2011-09-08T00:00:00"/>
    <d v="2011-09-14T00:00:00"/>
    <s v="Delay"/>
    <s v="DennisPardue"/>
    <s v="United States"/>
    <s v="San Francisco"/>
    <s v="California"/>
    <s v="Storage"/>
    <s v="Pizazz Global Quick File"/>
    <n v="10.778400000000001"/>
    <n v="14.97"/>
    <n v="1"/>
    <n v="4.1916000000000002"/>
    <n v="335.32800000000003"/>
  </r>
  <r>
    <s v="CA-2011-168592"/>
    <s v="09/08/2011"/>
    <s v="14/09/2011"/>
    <x v="1"/>
    <s v="September"/>
    <d v="2011-09-08T00:00:00"/>
    <d v="2011-09-14T00:00:00"/>
    <s v="Delay"/>
    <s v="DennisPardue"/>
    <s v="United States"/>
    <s v="San Francisco"/>
    <s v="California"/>
    <s v="Fasteners"/>
    <s v="Ideal Clamps"/>
    <n v="1.0250999999999997"/>
    <n v="4.0199999999999996"/>
    <n v="2"/>
    <n v="1.9698"/>
    <n v="157.584"/>
  </r>
  <r>
    <s v="US-2013-150035"/>
    <s v="12/02/2013"/>
    <s v="06/12/2013"/>
    <x v="0"/>
    <s v="December"/>
    <d v="2013-12-02T00:00:00"/>
    <d v="2013-12-06T00:00:00"/>
    <s v="On Date"/>
    <s v="CarlLudwig"/>
    <s v="United States"/>
    <s v="San Francisco"/>
    <s v="California"/>
    <s v="Furnishings"/>
    <s v="Westinghouse Clip-On Gooseneck Lamps"/>
    <n v="6.1937999999999995"/>
    <n v="16.739999999999998"/>
    <n v="2"/>
    <n v="4.3524000000000003"/>
    <n v="348.19200000000001"/>
  </r>
  <r>
    <s v="CA-2011-143385"/>
    <s v="08/31/2011"/>
    <s v="05/09/2011"/>
    <x v="1"/>
    <s v="August"/>
    <d v="2011-08-31T00:00:00"/>
    <d v="2011-09-05T00:00:00"/>
    <s v="On Date"/>
    <s v="ShirleyJackson"/>
    <s v="United States"/>
    <s v="Santa Fe"/>
    <s v="New Mexico"/>
    <s v="Accessories"/>
    <s v="KeyTronicÂ KT400U2 -Â KeyboardÂ - Black"/>
    <n v="8.2240000000000002"/>
    <n v="92.52"/>
    <n v="9"/>
    <n v="18.504000000000001"/>
    <n v="1480.3200000000002"/>
  </r>
  <r>
    <s v="CA-2013-131289"/>
    <s v="12/09/2013"/>
    <s v="15/12/2013"/>
    <x v="0"/>
    <s v="December"/>
    <d v="2013-12-09T00:00:00"/>
    <d v="2013-12-15T00:00:00"/>
    <s v="Delay"/>
    <s v="StefaniaPerrino"/>
    <s v="United States"/>
    <s v="San Francisco"/>
    <s v="California"/>
    <s v="Art"/>
    <s v="Newell 341"/>
    <n v="3.0388000000000002"/>
    <n v="8.56"/>
    <n v="2"/>
    <n v="2.4824000000000002"/>
    <n v="198.59200000000001"/>
  </r>
  <r>
    <s v="CA-2013-131289"/>
    <s v="12/09/2013"/>
    <s v="15/12/2013"/>
    <x v="0"/>
    <s v="December"/>
    <d v="2013-12-09T00:00:00"/>
    <d v="2013-12-15T00:00:00"/>
    <s v="Delay"/>
    <s v="StefaniaPerrino"/>
    <s v="United States"/>
    <s v="San Francisco"/>
    <s v="California"/>
    <s v="Paper"/>
    <s v="Xerox 204"/>
    <n v="3.3695999999999997"/>
    <n v="45.36"/>
    <n v="7"/>
    <n v="21.7728"/>
    <n v="1741.8240000000001"/>
  </r>
  <r>
    <s v="CA-2013-131289"/>
    <s v="12/09/2013"/>
    <s v="15/12/2013"/>
    <x v="0"/>
    <s v="December"/>
    <d v="2013-12-09T00:00:00"/>
    <d v="2013-12-15T00:00:00"/>
    <s v="Delay"/>
    <s v="StefaniaPerrino"/>
    <s v="United States"/>
    <s v="San Francisco"/>
    <s v="California"/>
    <s v="Tables"/>
    <s v="Hon 94000 Series Round Tables"/>
    <n v="269.52379999999999"/>
    <n v="1421.664"/>
    <n v="6"/>
    <n v="-195.47880000000001"/>
    <n v="-15638.304"/>
  </r>
  <r>
    <s v="CA-2013-107328"/>
    <s v="08/09/2013"/>
    <s v="16/08/2013"/>
    <x v="0"/>
    <s v="August"/>
    <d v="2013-08-09T00:00:00"/>
    <d v="2013-08-16T00:00:00"/>
    <s v="Delay"/>
    <s v="CathyArmstrong"/>
    <s v="United States"/>
    <s v="Los Angeles"/>
    <s v="California"/>
    <s v="Tables"/>
    <s v="Chromcraft 48&quot; x 96&quot; Racetrack Double Pedestal Table"/>
    <n v="250.0992"/>
    <n v="513.024"/>
    <n v="2"/>
    <n v="12.8256"/>
    <n v="1026.048"/>
  </r>
  <r>
    <s v="CA-2013-107328"/>
    <s v="08/09/2013"/>
    <s v="16/08/2013"/>
    <x v="0"/>
    <s v="August"/>
    <d v="2013-08-09T00:00:00"/>
    <d v="2013-08-16T00:00:00"/>
    <s v="Delay"/>
    <s v="CathyArmstrong"/>
    <s v="United States"/>
    <s v="Los Angeles"/>
    <s v="California"/>
    <s v="Appliances"/>
    <s v="Kensington 4 Outlet MasterPiece Compact Power Control Center"/>
    <n v="58.55040000000001"/>
    <n v="487.92"/>
    <n v="6"/>
    <n v="136.61760000000001"/>
    <n v="10929.408000000001"/>
  </r>
  <r>
    <s v="CA-2013-107328"/>
    <s v="08/09/2013"/>
    <s v="16/08/2013"/>
    <x v="0"/>
    <s v="August"/>
    <d v="2013-08-09T00:00:00"/>
    <d v="2013-08-16T00:00:00"/>
    <s v="Delay"/>
    <s v="CathyArmstrong"/>
    <s v="United States"/>
    <s v="Los Angeles"/>
    <s v="California"/>
    <s v="Binders"/>
    <s v="Acco Hanging Data Binders"/>
    <n v="1.9812000000000001"/>
    <n v="15.24"/>
    <n v="5"/>
    <n v="5.3339999999999996"/>
    <n v="426.71999999999997"/>
  </r>
  <r>
    <s v="CA-2012-168767"/>
    <s v="04/10/2012"/>
    <s v="15/04/2012"/>
    <x v="2"/>
    <s v="April"/>
    <d v="2012-04-10T00:00:00"/>
    <d v="2012-04-15T00:00:00"/>
    <s v="On Date"/>
    <s v="DarioMedina"/>
    <s v="United States"/>
    <s v="Sacramento"/>
    <s v="California"/>
    <s v="Binders"/>
    <s v="Insertable Tab Post Binder Dividers"/>
    <n v="4.2506000000000004"/>
    <n v="12.832000000000001"/>
    <n v="2"/>
    <n v="4.3308"/>
    <n v="346.464"/>
  </r>
  <r>
    <s v="CA-2013-137673"/>
    <s v="09/06/2013"/>
    <s v="11/09/2013"/>
    <x v="0"/>
    <s v="September"/>
    <d v="2013-09-06T00:00:00"/>
    <d v="2013-09-11T00:00:00"/>
    <s v="On Date"/>
    <s v="MarinaLichtenstein"/>
    <s v="United States"/>
    <s v="San Diego"/>
    <s v="California"/>
    <s v="Accessories"/>
    <s v="HP Standard 104 key PS/2 Keyboard"/>
    <n v="10.875"/>
    <n v="116"/>
    <n v="8"/>
    <n v="29"/>
    <n v="2320"/>
  </r>
  <r>
    <s v="CA-2013-130680"/>
    <s v="06/25/2013"/>
    <s v="30/06/2013"/>
    <x v="0"/>
    <s v="June"/>
    <d v="2013-06-25T00:00:00"/>
    <d v="2013-06-30T00:00:00"/>
    <s v="On Date"/>
    <s v="BillDonatelli"/>
    <s v="United States"/>
    <s v="San Diego"/>
    <s v="California"/>
    <s v="Phones"/>
    <s v="Macally Suction Cup Mount"/>
    <n v="11.950000000000001"/>
    <n v="38.24"/>
    <n v="4"/>
    <n v="-9.56"/>
    <n v="-764.80000000000007"/>
  </r>
  <r>
    <s v="CA-2011-110849"/>
    <s v="04/18/2011"/>
    <s v="23/04/2011"/>
    <x v="1"/>
    <s v="April"/>
    <d v="2011-04-18T00:00:00"/>
    <d v="2011-04-23T00:00:00"/>
    <s v="On Date"/>
    <s v="JohnLee"/>
    <s v="United States"/>
    <s v="Los Angeles"/>
    <s v="California"/>
    <s v="Machines"/>
    <s v="Ativa MDM8000 8-Sheet Micro-Cut Shredder"/>
    <n v="47.694700000000005"/>
    <n v="287.96800000000002"/>
    <n v="4"/>
    <n v="97.1892"/>
    <n v="7775.1360000000004"/>
  </r>
  <r>
    <s v="CA-2011-110849"/>
    <s v="04/18/2011"/>
    <s v="23/04/2011"/>
    <x v="1"/>
    <s v="April"/>
    <d v="2011-04-18T00:00:00"/>
    <d v="2011-04-23T00:00:00"/>
    <s v="On Date"/>
    <s v="JohnLee"/>
    <s v="United States"/>
    <s v="Los Angeles"/>
    <s v="California"/>
    <s v="Art"/>
    <s v="Newell 351"/>
    <n v="2.3287999999999998"/>
    <n v="13.12"/>
    <n v="4"/>
    <n v="3.8048000000000002"/>
    <n v="304.38400000000001"/>
  </r>
  <r>
    <s v="CA-2011-110849"/>
    <s v="04/18/2011"/>
    <s v="23/04/2011"/>
    <x v="1"/>
    <s v="April"/>
    <d v="2011-04-18T00:00:00"/>
    <d v="2011-04-23T00:00:00"/>
    <s v="On Date"/>
    <s v="JohnLee"/>
    <s v="United States"/>
    <s v="Los Angeles"/>
    <s v="California"/>
    <s v="Art"/>
    <s v="Binney &amp; Smith inkTank Desk Highlighter, Chisel Tip, Yellow, 12/Box"/>
    <n v="1.4404999999999999"/>
    <n v="10.75"/>
    <n v="5"/>
    <n v="3.5474999999999999"/>
    <n v="283.8"/>
  </r>
  <r>
    <s v="CA-2011-110849"/>
    <s v="04/18/2011"/>
    <s v="23/04/2011"/>
    <x v="1"/>
    <s v="April"/>
    <d v="2011-04-18T00:00:00"/>
    <d v="2011-04-23T00:00:00"/>
    <s v="On Date"/>
    <s v="JohnLee"/>
    <s v="United States"/>
    <s v="Los Angeles"/>
    <s v="California"/>
    <s v="Fasteners"/>
    <s v="Advantus Push Pins, Aluminum Head"/>
    <n v="4.0088999999999997"/>
    <n v="11.62"/>
    <n v="2"/>
    <n v="3.6021999999999998"/>
    <n v="288.17599999999999"/>
  </r>
  <r>
    <s v="CA-2011-120838"/>
    <s v="03/23/2011"/>
    <s v="26/03/2011"/>
    <x v="1"/>
    <s v="March"/>
    <d v="2011-03-23T00:00:00"/>
    <d v="2011-03-26T00:00:00"/>
    <s v="On Date"/>
    <s v="PatrickO'Donnell"/>
    <s v="United States"/>
    <s v="Los Angeles"/>
    <s v="California"/>
    <s v="Storage"/>
    <s v="Economy Rollaway Files"/>
    <n v="122.24799999999999"/>
    <n v="330.4"/>
    <n v="2"/>
    <n v="85.903999999999996"/>
    <n v="6872.32"/>
  </r>
  <r>
    <s v="CA-2011-120838"/>
    <s v="03/23/2011"/>
    <s v="26/03/2011"/>
    <x v="1"/>
    <s v="March"/>
    <d v="2011-03-23T00:00:00"/>
    <d v="2011-03-26T00:00:00"/>
    <s v="On Date"/>
    <s v="PatrickO'Donnell"/>
    <s v="United States"/>
    <s v="Los Angeles"/>
    <s v="California"/>
    <s v="Phones"/>
    <s v="Ooma Telo VoIP Home Phone System"/>
    <n v="94.492499999999993"/>
    <n v="604.75199999999995"/>
    <n v="6"/>
    <n v="37.796999999999997"/>
    <n v="3023.7599999999998"/>
  </r>
  <r>
    <s v="CA-2014-118542"/>
    <s v="12/02/2014"/>
    <s v="06/12/2014"/>
    <x v="3"/>
    <s v="December"/>
    <d v="2014-12-02T00:00:00"/>
    <d v="2014-12-06T00:00:00"/>
    <s v="On Date"/>
    <s v="ClayCheatham"/>
    <s v="United States"/>
    <s v="Los Angeles"/>
    <s v="California"/>
    <s v="Paper"/>
    <s v="Xerox 1905"/>
    <n v="3.3695999999999997"/>
    <n v="45.36"/>
    <n v="7"/>
    <n v="21.7728"/>
    <n v="1741.8240000000001"/>
  </r>
  <r>
    <s v="CA-2014-118542"/>
    <s v="12/02/2014"/>
    <s v="06/12/2014"/>
    <x v="3"/>
    <s v="December"/>
    <d v="2014-12-02T00:00:00"/>
    <d v="2014-12-06T00:00:00"/>
    <s v="On Date"/>
    <s v="ClayCheatham"/>
    <s v="United States"/>
    <s v="Los Angeles"/>
    <s v="California"/>
    <s v="Binders"/>
    <s v="Cardinal HOLDit! Binder Insert Strips,Extra Strips"/>
    <n v="3.2282999999999999"/>
    <n v="10.128"/>
    <n v="2"/>
    <n v="3.6714000000000002"/>
    <n v="293.71199999999999"/>
  </r>
  <r>
    <s v="CA-2014-152737"/>
    <s v="11/08/2014"/>
    <s v="13/11/2014"/>
    <x v="3"/>
    <s v="November"/>
    <d v="2014-11-08T00:00:00"/>
    <d v="2014-11-13T00:00:00"/>
    <s v="On Date"/>
    <s v="TonySayre"/>
    <s v="United States"/>
    <s v="San Francisco"/>
    <s v="California"/>
    <s v="Binders"/>
    <s v="Avery Self-Adhesive Photo Pockets for Polaroid Photos"/>
    <n v="3.5412000000000003"/>
    <n v="21.792000000000002"/>
    <n v="4"/>
    <n v="7.6272000000000002"/>
    <n v="610.17600000000004"/>
  </r>
  <r>
    <s v="CA-2014-152737"/>
    <s v="11/08/2014"/>
    <s v="13/11/2014"/>
    <x v="3"/>
    <s v="November"/>
    <d v="2014-11-08T00:00:00"/>
    <d v="2014-11-13T00:00:00"/>
    <s v="On Date"/>
    <s v="TonySayre"/>
    <s v="United States"/>
    <s v="San Francisco"/>
    <s v="California"/>
    <s v="Accessories"/>
    <s v="Plantronics Audio 995 Wireless Stereo Headset"/>
    <n v="73.666500000000013"/>
    <n v="439.8"/>
    <n v="4"/>
    <n v="145.13399999999999"/>
    <n v="11610.72"/>
  </r>
  <r>
    <s v="CA-2013-130029"/>
    <s v="07/04/2013"/>
    <s v="07/07/2013"/>
    <x v="0"/>
    <s v="July"/>
    <d v="2013-07-04T00:00:00"/>
    <d v="2013-07-07T00:00:00"/>
    <s v="On Date"/>
    <s v="GuyThornton"/>
    <s v="United States"/>
    <s v="Los Angeles"/>
    <s v="California"/>
    <s v="Paper"/>
    <s v="Xerox 200"/>
    <n v="3.3696000000000006"/>
    <n v="12.96"/>
    <n v="2"/>
    <n v="6.2207999999999997"/>
    <n v="497.66399999999999"/>
  </r>
  <r>
    <s v="CA-2013-130029"/>
    <s v="07/04/2013"/>
    <s v="07/07/2013"/>
    <x v="0"/>
    <s v="July"/>
    <d v="2013-07-04T00:00:00"/>
    <d v="2013-07-07T00:00:00"/>
    <s v="On Date"/>
    <s v="GuyThornton"/>
    <s v="United States"/>
    <s v="Los Angeles"/>
    <s v="California"/>
    <s v="Fasteners"/>
    <s v="Brites Rubber Bands, 1 1/2 oz. Box"/>
    <n v="1.9403999999999999"/>
    <n v="3.96"/>
    <n v="2"/>
    <n v="7.9200000000000007E-2"/>
    <n v="6.3360000000000003"/>
  </r>
  <r>
    <s v="CA-2014-168109"/>
    <s v="07/04/2014"/>
    <s v="04/07/2014"/>
    <x v="3"/>
    <s v="July"/>
    <d v="2014-07-04T00:00:00"/>
    <d v="2014-07-04T00:00:00"/>
    <s v="On Date"/>
    <s v="JimKriz"/>
    <s v="United States"/>
    <s v="Seattle"/>
    <s v="Washington"/>
    <s v="Accessories"/>
    <s v="Logitech 910-002974 M325 Wireless Mouse for Web Scrolling"/>
    <n v="16.794399999999996"/>
    <n v="59.98"/>
    <n v="2"/>
    <n v="26.391200000000001"/>
    <n v="2111.2960000000003"/>
  </r>
  <r>
    <s v="CA-2014-168109"/>
    <s v="07/04/2014"/>
    <s v="04/07/2014"/>
    <x v="3"/>
    <s v="July"/>
    <d v="2014-07-04T00:00:00"/>
    <d v="2014-07-04T00:00:00"/>
    <s v="On Date"/>
    <s v="JimKriz"/>
    <s v="United States"/>
    <s v="Seattle"/>
    <s v="Washington"/>
    <s v="Machines"/>
    <s v="Okidata MB491 Multifunction Printer"/>
    <n v="364.27"/>
    <n v="2395.1999999999998"/>
    <n v="6"/>
    <n v="209.58"/>
    <n v="16766.400000000001"/>
  </r>
  <r>
    <s v="CA-2014-168109"/>
    <s v="07/04/2014"/>
    <s v="04/07/2014"/>
    <x v="3"/>
    <s v="July"/>
    <d v="2014-07-04T00:00:00"/>
    <d v="2014-07-04T00:00:00"/>
    <s v="On Date"/>
    <s v="JimKriz"/>
    <s v="United States"/>
    <s v="Seattle"/>
    <s v="Washington"/>
    <s v="Accessories"/>
    <s v="Plantronics Savi W720 Multi-Device Wireless Headset System"/>
    <n v="236.292"/>
    <n v="1687.8"/>
    <n v="4"/>
    <n v="742.63199999999995"/>
    <n v="59410.559999999998"/>
  </r>
  <r>
    <s v="CA-2014-168109"/>
    <s v="07/04/2014"/>
    <s v="04/07/2014"/>
    <x v="3"/>
    <s v="July"/>
    <d v="2014-07-04T00:00:00"/>
    <d v="2014-07-04T00:00:00"/>
    <s v="On Date"/>
    <s v="JimKriz"/>
    <s v="United States"/>
    <s v="Seattle"/>
    <s v="Washington"/>
    <s v="Phones"/>
    <s v="Square Credit Card Reader, 4 1/2&quot; x 4 1/2&quot; x 1&quot;, White"/>
    <n v="5.2947000000000006"/>
    <n v="7.992"/>
    <n v="1"/>
    <n v="2.6972999999999998"/>
    <n v="215.78399999999999"/>
  </r>
  <r>
    <s v="CA-2013-103163"/>
    <s v="06/08/2013"/>
    <s v="12/06/2013"/>
    <x v="0"/>
    <s v="June"/>
    <d v="2013-06-08T00:00:00"/>
    <d v="2013-06-12T00:00:00"/>
    <s v="On Date"/>
    <s v="FrankMerwin"/>
    <s v="United States"/>
    <s v="Bakersfield"/>
    <s v="California"/>
    <s v="Binders"/>
    <s v="Avery Hanging File Binders"/>
    <n v="3.2291999999999996"/>
    <n v="4.7839999999999998"/>
    <n v="1"/>
    <n v="1.5548"/>
    <n v="124.384"/>
  </r>
  <r>
    <s v="CA-2013-103163"/>
    <s v="06/08/2013"/>
    <s v="12/06/2013"/>
    <x v="0"/>
    <s v="June"/>
    <d v="2013-06-08T00:00:00"/>
    <d v="2013-06-12T00:00:00"/>
    <s v="On Date"/>
    <s v="FrankMerwin"/>
    <s v="United States"/>
    <s v="Bakersfield"/>
    <s v="California"/>
    <s v="Paper"/>
    <s v="While You Were Out Pads, 50 per Pad, 4 x 5 1/4, Green Cycle"/>
    <n v="2.4123000000000006"/>
    <n v="4.7300000000000004"/>
    <n v="1"/>
    <n v="2.3176999999999999"/>
    <n v="185.416"/>
  </r>
  <r>
    <s v="CA-2014-161823"/>
    <s v="09/04/2014"/>
    <s v="09/09/2014"/>
    <x v="3"/>
    <s v="September"/>
    <d v="2014-09-04T00:00:00"/>
    <d v="2014-09-09T00:00:00"/>
    <s v="On Date"/>
    <s v="AleksandraGannaway"/>
    <s v="United States"/>
    <s v="San Francisco"/>
    <s v="California"/>
    <s v="Art"/>
    <s v="Premium Writing Pencils, Soft, #2 by Central Association for the Blind"/>
    <n v="2.1456"/>
    <n v="5.96"/>
    <n v="2"/>
    <n v="1.6688000000000001"/>
    <n v="133.50400000000002"/>
  </r>
  <r>
    <s v="CA-2014-138310"/>
    <s v="06/27/2014"/>
    <s v="01/07/2014"/>
    <x v="3"/>
    <s v="June"/>
    <d v="2014-06-27T00:00:00"/>
    <d v="2014-07-01T00:00:00"/>
    <s v="On Date"/>
    <s v="NoraPreis"/>
    <s v="United States"/>
    <s v="Denver"/>
    <s v="Colorado"/>
    <s v="Accessories"/>
    <s v="Kensington Orbit Wireless Mobile Trackball for PC and Mac"/>
    <n v="40.793199999999999"/>
    <n v="431.928"/>
    <n v="9"/>
    <n v="64.789199999999994"/>
    <n v="5183.1359999999995"/>
  </r>
  <r>
    <s v="CA-2014-141929"/>
    <s v="09/05/2014"/>
    <s v="09/09/2014"/>
    <x v="3"/>
    <s v="September"/>
    <d v="2014-09-05T00:00:00"/>
    <d v="2014-09-09T00:00:00"/>
    <s v="On Date"/>
    <s v="RalphArnett"/>
    <s v="United States"/>
    <s v="Los Angeles"/>
    <s v="California"/>
    <s v="Binders"/>
    <s v="Ibico Hi-Tech Manual Binding System"/>
    <n v="167.74449999999999"/>
    <n v="487.98399999999998"/>
    <n v="2"/>
    <n v="152.495"/>
    <n v="12199.6"/>
  </r>
  <r>
    <s v="CA-2014-141929"/>
    <s v="09/05/2014"/>
    <s v="09/09/2014"/>
    <x v="3"/>
    <s v="September"/>
    <d v="2014-09-05T00:00:00"/>
    <d v="2014-09-09T00:00:00"/>
    <s v="On Date"/>
    <s v="RalphArnett"/>
    <s v="United States"/>
    <s v="Los Angeles"/>
    <s v="California"/>
    <s v="Phones"/>
    <s v="QVS USB Car Charger 2-Port 2.1Amp for iPod/iPhone/iPad/iPad 2/iPad 3"/>
    <n v="3.8224999999999998"/>
    <n v="5.56"/>
    <n v="1"/>
    <n v="1.7375"/>
    <n v="139"/>
  </r>
  <r>
    <s v="CA-2014-141929"/>
    <s v="09/05/2014"/>
    <s v="09/09/2014"/>
    <x v="3"/>
    <s v="September"/>
    <d v="2014-09-05T00:00:00"/>
    <d v="2014-09-09T00:00:00"/>
    <s v="On Date"/>
    <s v="RalphArnett"/>
    <s v="United States"/>
    <s v="Los Angeles"/>
    <s v="California"/>
    <s v="Storage"/>
    <s v="Trav-L-File Heavy-Duty Shuttle II, Black"/>
    <n v="30.498999999999999"/>
    <n v="217.85"/>
    <n v="5"/>
    <n v="65.355000000000004"/>
    <n v="5228.4000000000005"/>
  </r>
  <r>
    <s v="CA-2014-113530"/>
    <s v="05/20/2014"/>
    <s v="22/05/2014"/>
    <x v="3"/>
    <s v="May"/>
    <d v="2014-05-20T00:00:00"/>
    <d v="2014-05-22T00:00:00"/>
    <s v="On Date"/>
    <s v="BeckyCastell"/>
    <s v="United States"/>
    <s v="San Francisco"/>
    <s v="California"/>
    <s v="Chairs"/>
    <s v="Situations Contoured Folding Chairs, 4/Set"/>
    <n v="53.234999999999999"/>
    <n v="681.40800000000002"/>
    <n v="12"/>
    <n v="42.588000000000001"/>
    <n v="3407.04"/>
  </r>
  <r>
    <s v="CA-2014-113530"/>
    <s v="05/20/2014"/>
    <s v="22/05/2014"/>
    <x v="3"/>
    <s v="May"/>
    <d v="2014-05-20T00:00:00"/>
    <d v="2014-05-22T00:00:00"/>
    <s v="On Date"/>
    <s v="BeckyCastell"/>
    <s v="United States"/>
    <s v="San Francisco"/>
    <s v="California"/>
    <s v="Art"/>
    <s v="Newell 310"/>
    <n v="1.2496"/>
    <n v="3.52"/>
    <n v="2"/>
    <n v="1.0207999999999999"/>
    <n v="81.663999999999987"/>
  </r>
  <r>
    <s v="CA-2014-113530"/>
    <s v="05/20/2014"/>
    <s v="22/05/2014"/>
    <x v="3"/>
    <s v="May"/>
    <d v="2014-05-20T00:00:00"/>
    <d v="2014-05-22T00:00:00"/>
    <s v="On Date"/>
    <s v="BeckyCastell"/>
    <s v="United States"/>
    <s v="San Francisco"/>
    <s v="California"/>
    <s v="Art"/>
    <s v="Newell 314"/>
    <n v="4.1850000000000005"/>
    <n v="5.58"/>
    <n v="1"/>
    <n v="1.395"/>
    <n v="111.6"/>
  </r>
  <r>
    <s v="CA-2014-113530"/>
    <s v="05/20/2014"/>
    <s v="22/05/2014"/>
    <x v="3"/>
    <s v="May"/>
    <d v="2014-05-20T00:00:00"/>
    <d v="2014-05-22T00:00:00"/>
    <s v="On Date"/>
    <s v="BeckyCastell"/>
    <s v="United States"/>
    <s v="San Francisco"/>
    <s v="California"/>
    <s v="Accessories"/>
    <s v="SanDisk Cruzer 64 GB USB Flash Drive"/>
    <n v="25.423999999999999"/>
    <n v="36.32"/>
    <n v="1"/>
    <n v="10.896000000000001"/>
    <n v="871.68000000000006"/>
  </r>
  <r>
    <s v="CA-2011-169726"/>
    <s v="08/09/2011"/>
    <s v="13/08/2011"/>
    <x v="1"/>
    <s v="August"/>
    <d v="2011-08-09T00:00:00"/>
    <d v="2011-08-13T00:00:00"/>
    <s v="On Date"/>
    <s v="JosephHolt"/>
    <s v="United States"/>
    <s v="Seattle"/>
    <s v="Washington"/>
    <s v="Binders"/>
    <s v="Ibico Ibimaster 300 Manual Binding System"/>
    <n v="202.39449999999999"/>
    <n v="2060.7440000000001"/>
    <n v="7"/>
    <n v="643.98249999999996"/>
    <n v="51518.6"/>
  </r>
  <r>
    <s v="CA-2014-132178"/>
    <s v="05/04/2014"/>
    <s v="09/05/2014"/>
    <x v="3"/>
    <s v="May"/>
    <d v="2014-05-04T00:00:00"/>
    <d v="2014-05-09T00:00:00"/>
    <s v="On Date"/>
    <s v="DarrenBudd"/>
    <s v="United States"/>
    <s v="Los Angeles"/>
    <s v="California"/>
    <s v="Storage"/>
    <s v="Multi-Use Personal File Cart and Caster Set, Three Stacking Bins"/>
    <n v="25.027200000000001"/>
    <n v="69.52"/>
    <n v="2"/>
    <n v="19.465599999999998"/>
    <n v="1557.2479999999998"/>
  </r>
  <r>
    <s v="CA-2014-132178"/>
    <s v="05/04/2014"/>
    <s v="09/05/2014"/>
    <x v="3"/>
    <s v="May"/>
    <d v="2014-05-04T00:00:00"/>
    <d v="2014-05-09T00:00:00"/>
    <s v="On Date"/>
    <s v="DarrenBudd"/>
    <s v="United States"/>
    <s v="Los Angeles"/>
    <s v="California"/>
    <s v="Storage"/>
    <s v="Fellowes Stor/Drawer Steel Plus Storage Drawers"/>
    <n v="89.704200000000014"/>
    <n v="763.44"/>
    <n v="8"/>
    <n v="45.806399999999996"/>
    <n v="3664.5119999999997"/>
  </r>
  <r>
    <s v="CA-2011-156594"/>
    <s v="12/20/2011"/>
    <s v="23/12/2011"/>
    <x v="1"/>
    <s v="December"/>
    <d v="2011-12-20T00:00:00"/>
    <d v="2011-12-23T00:00:00"/>
    <s v="On Date"/>
    <s v="MichaelChen"/>
    <s v="United States"/>
    <s v="Los Angeles"/>
    <s v="California"/>
    <s v="Binders"/>
    <s v="Ibico Hi-Tech Manual Binding System"/>
    <n v="167.74449999999999"/>
    <n v="487.98399999999998"/>
    <n v="2"/>
    <n v="152.495"/>
    <n v="12199.6"/>
  </r>
  <r>
    <s v="CA-2011-156594"/>
    <s v="12/20/2011"/>
    <s v="23/12/2011"/>
    <x v="1"/>
    <s v="December"/>
    <d v="2011-12-20T00:00:00"/>
    <d v="2011-12-23T00:00:00"/>
    <s v="On Date"/>
    <s v="MichaelChen"/>
    <s v="United States"/>
    <s v="Los Angeles"/>
    <s v="California"/>
    <s v="Art"/>
    <s v="Boston Home &amp; Office Model 2000 Electric Pencil Sharpeners"/>
    <n v="17.500999999999998"/>
    <n v="47.3"/>
    <n v="2"/>
    <n v="12.298"/>
    <n v="983.84"/>
  </r>
  <r>
    <s v="CA-2011-156594"/>
    <s v="12/20/2011"/>
    <s v="23/12/2011"/>
    <x v="1"/>
    <s v="December"/>
    <d v="2011-12-20T00:00:00"/>
    <d v="2011-12-23T00:00:00"/>
    <s v="On Date"/>
    <s v="MichaelChen"/>
    <s v="United States"/>
    <s v="Los Angeles"/>
    <s v="California"/>
    <s v="Art"/>
    <s v="Newell 31"/>
    <n v="2.9735999999999998"/>
    <n v="4.13"/>
    <n v="1"/>
    <n v="1.1564000000000001"/>
    <n v="92.512"/>
  </r>
  <r>
    <s v="CA-2011-156594"/>
    <s v="12/20/2011"/>
    <s v="23/12/2011"/>
    <x v="1"/>
    <s v="December"/>
    <d v="2011-12-20T00:00:00"/>
    <d v="2011-12-23T00:00:00"/>
    <s v="On Date"/>
    <s v="MichaelChen"/>
    <s v="United States"/>
    <s v="Los Angeles"/>
    <s v="California"/>
    <s v="Binders"/>
    <s v="Premium Transparent Presentation Covers, No Pattern/Clear, 8 1/2&quot; x 11&quot;"/>
    <n v="20.941200000000002"/>
    <n v="155.12"/>
    <n v="5"/>
    <n v="50.414000000000001"/>
    <n v="4033.12"/>
  </r>
  <r>
    <s v="CA-2011-146528"/>
    <s v="07/25/2011"/>
    <s v="27/07/2011"/>
    <x v="1"/>
    <s v="July"/>
    <d v="2011-07-25T00:00:00"/>
    <d v="2011-07-27T00:00:00"/>
    <s v="On Date"/>
    <s v="VickyFreymann"/>
    <s v="United States"/>
    <s v="Los Angeles"/>
    <s v="California"/>
    <s v="Paper"/>
    <s v="Xerox 1966"/>
    <n v="3.3048000000000006"/>
    <n v="6.48"/>
    <n v="1"/>
    <n v="3.1751999999999998"/>
    <n v="254.01599999999999"/>
  </r>
  <r>
    <s v="CA-2011-146528"/>
    <s v="07/25/2011"/>
    <s v="27/07/2011"/>
    <x v="1"/>
    <s v="July"/>
    <d v="2011-07-25T00:00:00"/>
    <d v="2011-07-27T00:00:00"/>
    <s v="On Date"/>
    <s v="VickyFreymann"/>
    <s v="United States"/>
    <s v="Los Angeles"/>
    <s v="California"/>
    <s v="Supplies"/>
    <s v="Acme Kleen Earth Office Shears"/>
    <n v="2.7547999999999999"/>
    <n v="15.52"/>
    <n v="4"/>
    <n v="4.5007999999999999"/>
    <n v="360.06399999999996"/>
  </r>
  <r>
    <s v="CA-2013-161676"/>
    <s v="07/19/2013"/>
    <s v="24/07/2013"/>
    <x v="0"/>
    <s v="July"/>
    <d v="2013-07-19T00:00:00"/>
    <d v="2013-07-24T00:00:00"/>
    <s v="On Date"/>
    <s v="JenniferPatt"/>
    <s v="United States"/>
    <s v="Glendale"/>
    <s v="Arizona"/>
    <s v="Supplies"/>
    <s v="Elite 5&quot; Scissors"/>
    <n v="5.915"/>
    <n v="33.799999999999997"/>
    <n v="5"/>
    <n v="4.2249999999999996"/>
    <n v="338"/>
  </r>
  <r>
    <s v="CA-2011-129364"/>
    <s v="12/08/2011"/>
    <s v="13/12/2011"/>
    <x v="1"/>
    <s v="December"/>
    <d v="2011-12-08T00:00:00"/>
    <d v="2011-12-13T00:00:00"/>
    <s v="On Date"/>
    <s v="TimBrockman"/>
    <s v="United States"/>
    <s v="Salem"/>
    <s v="Oregon"/>
    <s v="Labels"/>
    <s v="Avery 499"/>
    <n v="2.6892000000000005"/>
    <n v="27.888000000000002"/>
    <n v="7"/>
    <n v="9.0635999999999992"/>
    <n v="725.08799999999997"/>
  </r>
  <r>
    <s v="CA-2011-129364"/>
    <s v="12/08/2011"/>
    <s v="13/12/2011"/>
    <x v="1"/>
    <s v="December"/>
    <d v="2011-12-08T00:00:00"/>
    <d v="2011-12-13T00:00:00"/>
    <s v="On Date"/>
    <s v="TimBrockman"/>
    <s v="United States"/>
    <s v="Salem"/>
    <s v="Oregon"/>
    <s v="Binders"/>
    <s v="Acco PRESSTEX Data Binder with Storage Hooks, Dark Blue, 9 1/2&quot; X 11&quot;"/>
    <n v="2.7438000000000002"/>
    <n v="6.4560000000000004"/>
    <n v="4"/>
    <n v="-4.5191999999999997"/>
    <n v="-361.53599999999994"/>
  </r>
  <r>
    <s v="CA-2011-129364"/>
    <s v="12/08/2011"/>
    <s v="13/12/2011"/>
    <x v="1"/>
    <s v="December"/>
    <d v="2011-12-08T00:00:00"/>
    <d v="2011-12-13T00:00:00"/>
    <s v="On Date"/>
    <s v="TimBrockman"/>
    <s v="United States"/>
    <s v="Salem"/>
    <s v="Oregon"/>
    <s v="Phones"/>
    <s v="Samsung HM1900 Bluetooth Headset"/>
    <n v="10.974999999999998"/>
    <n v="52.68"/>
    <n v="3"/>
    <n v="19.754999999999999"/>
    <n v="1580.3999999999999"/>
  </r>
  <r>
    <s v="CA-2011-129364"/>
    <s v="12/08/2011"/>
    <s v="13/12/2011"/>
    <x v="1"/>
    <s v="December"/>
    <d v="2011-12-08T00:00:00"/>
    <d v="2011-12-13T00:00:00"/>
    <s v="On Date"/>
    <s v="TimBrockman"/>
    <s v="United States"/>
    <s v="Salem"/>
    <s v="Oregon"/>
    <s v="Supplies"/>
    <s v="Acco Side-Punched Conventional Columnar Pads"/>
    <n v="3.2965"/>
    <n v="13.88"/>
    <n v="5"/>
    <n v="-2.6025"/>
    <n v="-208.2"/>
  </r>
  <r>
    <s v="CA-2011-129364"/>
    <s v="12/08/2011"/>
    <s v="13/12/2011"/>
    <x v="1"/>
    <s v="December"/>
    <d v="2011-12-08T00:00:00"/>
    <d v="2011-12-13T00:00:00"/>
    <s v="On Date"/>
    <s v="TimBrockman"/>
    <s v="United States"/>
    <s v="Salem"/>
    <s v="Oregon"/>
    <s v="Accessories"/>
    <s v="SanDisk Ultra 16 GB MicroSDHC Class 10 Memory Card"/>
    <n v="12.210599999999999"/>
    <n v="103.92"/>
    <n v="10"/>
    <n v="-18.186"/>
    <n v="-1454.88"/>
  </r>
  <r>
    <s v="CA-2011-129364"/>
    <s v="12/08/2011"/>
    <s v="13/12/2011"/>
    <x v="1"/>
    <s v="December"/>
    <d v="2011-12-08T00:00:00"/>
    <d v="2011-12-13T00:00:00"/>
    <s v="On Date"/>
    <s v="TimBrockman"/>
    <s v="United States"/>
    <s v="Salem"/>
    <s v="Oregon"/>
    <s v="Labels"/>
    <s v="Avery 492"/>
    <n v="1.5551999999999997"/>
    <n v="11.52"/>
    <n v="5"/>
    <n v="3.7440000000000002"/>
    <n v="299.52000000000004"/>
  </r>
  <r>
    <s v="CA-2011-129364"/>
    <s v="12/08/2011"/>
    <s v="13/12/2011"/>
    <x v="1"/>
    <s v="December"/>
    <d v="2011-12-08T00:00:00"/>
    <d v="2011-12-13T00:00:00"/>
    <s v="On Date"/>
    <s v="TimBrockman"/>
    <s v="United States"/>
    <s v="Salem"/>
    <s v="Oregon"/>
    <s v="Paper"/>
    <s v="Xerox 232"/>
    <n v="3.3696000000000002"/>
    <n v="10.368"/>
    <n v="2"/>
    <n v="3.6288"/>
    <n v="290.30399999999997"/>
  </r>
  <r>
    <s v="CA-2011-129364"/>
    <s v="12/08/2011"/>
    <s v="13/12/2011"/>
    <x v="1"/>
    <s v="December"/>
    <d v="2011-12-08T00:00:00"/>
    <d v="2011-12-13T00:00:00"/>
    <s v="On Date"/>
    <s v="TimBrockman"/>
    <s v="United States"/>
    <s v="Salem"/>
    <s v="Oregon"/>
    <s v="Storage"/>
    <s v="Adjustable Personal File Tote"/>
    <n v="12.0472"/>
    <n v="39.072000000000003"/>
    <n v="3"/>
    <n v="2.9304000000000001"/>
    <n v="234.43200000000002"/>
  </r>
  <r>
    <s v="CA-2012-156440"/>
    <s v="12/05/2012"/>
    <s v="09/12/2012"/>
    <x v="2"/>
    <s v="December"/>
    <d v="2012-12-05T00:00:00"/>
    <d v="2012-12-09T00:00:00"/>
    <s v="On Date"/>
    <s v="MattHagelstein"/>
    <s v="United States"/>
    <s v="San Diego"/>
    <s v="California"/>
    <s v="Furnishings"/>
    <s v="Executive Impressions 14&quot; Contract Wall Clock"/>
    <n v="14.894100000000002"/>
    <n v="44.46"/>
    <n v="2"/>
    <n v="14.671799999999999"/>
    <n v="1173.7439999999999"/>
  </r>
  <r>
    <s v="CA-2013-102792"/>
    <s v="12/14/2013"/>
    <s v="20/12/2013"/>
    <x v="0"/>
    <s v="December"/>
    <d v="2013-12-14T00:00:00"/>
    <d v="2013-12-20T00:00:00"/>
    <s v="Delay"/>
    <s v="JasperCacioppo"/>
    <s v="United States"/>
    <s v="Riverside"/>
    <s v="California"/>
    <s v="Art"/>
    <s v="Crayola Colored Pencils"/>
    <n v="2.1975999999999996"/>
    <n v="9.84"/>
    <n v="3"/>
    <n v="3.2471999999999999"/>
    <n v="259.77600000000001"/>
  </r>
  <r>
    <s v="CA-2014-140760"/>
    <s v="06/03/2014"/>
    <s v="06/06/2014"/>
    <x v="3"/>
    <s v="June"/>
    <d v="2014-06-03T00:00:00"/>
    <d v="2014-06-06T00:00:00"/>
    <s v="On Date"/>
    <s v="DennyOrdway"/>
    <s v="United States"/>
    <s v="Mesa"/>
    <s v="Arizona"/>
    <s v="Paper"/>
    <s v="Xerox 4200 Series MultiUse Premium Copy Paper (20Lb. and 84 Bright)"/>
    <n v="2.9039999999999999"/>
    <n v="25.344000000000001"/>
    <n v="6"/>
    <n v="7.92"/>
    <n v="633.6"/>
  </r>
  <r>
    <s v="CA-2014-140760"/>
    <s v="06/03/2014"/>
    <s v="06/06/2014"/>
    <x v="3"/>
    <s v="June"/>
    <d v="2014-06-03T00:00:00"/>
    <d v="2014-06-06T00:00:00"/>
    <s v="On Date"/>
    <s v="DennyOrdway"/>
    <s v="United States"/>
    <s v="Mesa"/>
    <s v="Arizona"/>
    <s v="Envelopes"/>
    <s v="Manila Recycled Extra-Heavyweight Clasp Envelopes, 6&quot; x 9&quot;"/>
    <n v="5.599800000000001"/>
    <n v="43.92"/>
    <n v="5"/>
    <n v="15.920999999999999"/>
    <n v="1273.6799999999998"/>
  </r>
  <r>
    <s v="US-2012-131359"/>
    <s v="10/30/2012"/>
    <s v="02/11/2012"/>
    <x v="2"/>
    <s v="October"/>
    <d v="2012-10-30T00:00:00"/>
    <d v="2012-11-02T00:00:00"/>
    <s v="On Date"/>
    <s v="FrankAtkinson"/>
    <s v="United States"/>
    <s v="Denver"/>
    <s v="Colorado"/>
    <s v="Machines"/>
    <s v="Lexmark S315 Color Inkjet Printer"/>
    <n v="52.994699999999995"/>
    <n v="59.994"/>
    <n v="2"/>
    <n v="-45.995399999999997"/>
    <n v="-3679.6319999999996"/>
  </r>
  <r>
    <s v="US-2012-131359"/>
    <s v="10/30/2012"/>
    <s v="02/11/2012"/>
    <x v="2"/>
    <s v="October"/>
    <d v="2012-10-30T00:00:00"/>
    <d v="2012-11-02T00:00:00"/>
    <s v="On Date"/>
    <s v="FrankAtkinson"/>
    <s v="United States"/>
    <s v="Denver"/>
    <s v="Colorado"/>
    <s v="Copiers"/>
    <s v="Sharp 1540cs Digital Laser Copier"/>
    <n v="274.995"/>
    <n v="439.99200000000002"/>
    <n v="1"/>
    <n v="164.99700000000001"/>
    <n v="13199.760000000002"/>
  </r>
  <r>
    <s v="US-2012-131359"/>
    <s v="10/30/2012"/>
    <s v="02/11/2012"/>
    <x v="2"/>
    <s v="October"/>
    <d v="2012-10-30T00:00:00"/>
    <d v="2012-11-02T00:00:00"/>
    <s v="On Date"/>
    <s v="FrankAtkinson"/>
    <s v="United States"/>
    <s v="Denver"/>
    <s v="Colorado"/>
    <s v="Phones"/>
    <s v="OtterBox Commuter Series Case - iPhone 5 &amp; 5s"/>
    <n v="11.434799999999999"/>
    <n v="87.96"/>
    <n v="5"/>
    <n v="30.786000000000001"/>
    <n v="2462.88"/>
  </r>
  <r>
    <s v="US-2012-131359"/>
    <s v="10/30/2012"/>
    <s v="02/11/2012"/>
    <x v="2"/>
    <s v="October"/>
    <d v="2012-10-30T00:00:00"/>
    <d v="2012-11-02T00:00:00"/>
    <s v="On Date"/>
    <s v="FrankAtkinson"/>
    <s v="United States"/>
    <s v="Denver"/>
    <s v="Colorado"/>
    <s v="Furnishings"/>
    <s v="Eldon Regeneration Recycled Desk Accessories, Black"/>
    <n v="2.9523999999999999"/>
    <n v="15.488"/>
    <n v="4"/>
    <n v="3.6783999999999999"/>
    <n v="294.27199999999999"/>
  </r>
  <r>
    <s v="CA-2012-151680"/>
    <s v="11/19/2012"/>
    <s v="21/11/2012"/>
    <x v="2"/>
    <s v="November"/>
    <d v="2012-11-19T00:00:00"/>
    <d v="2012-11-21T00:00:00"/>
    <s v="On Date"/>
    <s v="TonyChapman"/>
    <s v="United States"/>
    <s v="Seattle"/>
    <s v="Washington"/>
    <s v="Furnishings"/>
    <s v="Tenex V2T-RE Standard Weight Series Chair Mat, 45&quot; x 53&quot;, Lip 25&quot; x 12&quot;"/>
    <n v="59.623200000000004"/>
    <n v="141.96"/>
    <n v="2"/>
    <n v="22.7136"/>
    <n v="1817.088"/>
  </r>
  <r>
    <s v="CA-2011-140039"/>
    <s v="09/13/2011"/>
    <s v="17/09/2011"/>
    <x v="1"/>
    <s v="September"/>
    <d v="2011-09-13T00:00:00"/>
    <d v="2011-09-17T00:00:00"/>
    <s v="On Date"/>
    <s v="OdellaNelson"/>
    <s v="United States"/>
    <s v="Tempe"/>
    <s v="Arizona"/>
    <s v="Storage"/>
    <s v="Eldon File Chest Portable File"/>
    <n v="14.689"/>
    <n v="79.400000000000006"/>
    <n v="5"/>
    <n v="5.9550000000000001"/>
    <n v="476.4"/>
  </r>
  <r>
    <s v="CA-2014-113670"/>
    <s v="10/16/2014"/>
    <s v="18/10/2014"/>
    <x v="3"/>
    <s v="October"/>
    <d v="2014-10-16T00:00:00"/>
    <d v="2014-10-18T00:00:00"/>
    <s v="On Date"/>
    <s v="RolandSchwarz"/>
    <s v="United States"/>
    <s v="Los Angeles"/>
    <s v="California"/>
    <s v="Tables"/>
    <s v="Bush Advantage Collection Round Conference Table"/>
    <n v="167.95400000000001"/>
    <n v="510.24"/>
    <n v="3"/>
    <n v="6.3780000000000001"/>
    <n v="510.24"/>
  </r>
  <r>
    <s v="CA-2014-113670"/>
    <s v="10/16/2014"/>
    <s v="18/10/2014"/>
    <x v="3"/>
    <s v="October"/>
    <d v="2014-10-16T00:00:00"/>
    <d v="2014-10-18T00:00:00"/>
    <s v="On Date"/>
    <s v="RolandSchwarz"/>
    <s v="United States"/>
    <s v="Los Angeles"/>
    <s v="California"/>
    <s v="Paper"/>
    <s v="Xerox 1919"/>
    <n v="20.904899999999994"/>
    <n v="204.95"/>
    <n v="5"/>
    <n v="100.4255"/>
    <n v="8034.04"/>
  </r>
  <r>
    <s v="CA-2014-166198"/>
    <s v="04/22/2014"/>
    <s v="25/04/2014"/>
    <x v="3"/>
    <s v="April"/>
    <d v="2014-04-22T00:00:00"/>
    <d v="2014-04-25T00:00:00"/>
    <s v="On Date"/>
    <s v="JoniWasserman"/>
    <s v="United States"/>
    <s v="Seattle"/>
    <s v="Washington"/>
    <s v="Accessories"/>
    <s v="Verbatim Slim CD and DVD Storage Cases, 50/Pack"/>
    <n v="8.0779999999999994"/>
    <n v="11.54"/>
    <n v="1"/>
    <n v="3.4620000000000002"/>
    <n v="276.96000000000004"/>
  </r>
  <r>
    <s v="CA-2014-166198"/>
    <s v="04/22/2014"/>
    <s v="25/04/2014"/>
    <x v="3"/>
    <s v="April"/>
    <d v="2014-04-22T00:00:00"/>
    <d v="2014-04-25T00:00:00"/>
    <s v="On Date"/>
    <s v="JoniWasserman"/>
    <s v="United States"/>
    <s v="Seattle"/>
    <s v="Washington"/>
    <s v="Furnishings"/>
    <s v="Eldon Advantage Foldable Chair Mats for Low Pile Carpets"/>
    <n v="42.817999999999998"/>
    <n v="162.6"/>
    <n v="3"/>
    <n v="34.146000000000001"/>
    <n v="2731.6800000000003"/>
  </r>
  <r>
    <s v="CA-2011-135608"/>
    <s v="12/08/2011"/>
    <s v="10/12/2011"/>
    <x v="1"/>
    <s v="December"/>
    <d v="2011-12-08T00:00:00"/>
    <d v="2011-12-10T00:00:00"/>
    <s v="On Date"/>
    <s v="JimKarlsson"/>
    <s v="United States"/>
    <s v="Olympia"/>
    <s v="Washington"/>
    <s v="Paper"/>
    <s v="Xerox 1964"/>
    <n v="12.333600000000001"/>
    <n v="45.68"/>
    <n v="2"/>
    <n v="21.012799999999999"/>
    <n v="1681.0239999999999"/>
  </r>
  <r>
    <s v="CA-2011-135608"/>
    <s v="12/08/2011"/>
    <s v="10/12/2011"/>
    <x v="1"/>
    <s v="December"/>
    <d v="2011-12-08T00:00:00"/>
    <d v="2011-12-10T00:00:00"/>
    <s v="On Date"/>
    <s v="JimKarlsson"/>
    <s v="United States"/>
    <s v="Olympia"/>
    <s v="Washington"/>
    <s v="Chairs"/>
    <s v="DMI Arturo Collection Mission-style Design Wood Chair"/>
    <n v="111.72519999999999"/>
    <n v="603.91999999999996"/>
    <n v="5"/>
    <n v="45.293999999999997"/>
    <n v="3623.5199999999995"/>
  </r>
  <r>
    <s v="US-2011-169789"/>
    <s v="12/30/2011"/>
    <s v="04/01/2012"/>
    <x v="2"/>
    <s v="December"/>
    <d v="2011-12-30T00:00:00"/>
    <d v="2012-01-04T00:00:00"/>
    <s v="On Date"/>
    <s v="MaureenFritzler"/>
    <s v="United States"/>
    <s v="Phoenix"/>
    <s v="Arizona"/>
    <s v="Binders"/>
    <s v="Ibico Ibimaster 300 Manual Binding System"/>
    <n v="202.39449999999999"/>
    <n v="551.98500000000001"/>
    <n v="5"/>
    <n v="-459.98750000000001"/>
    <n v="-36799"/>
  </r>
  <r>
    <s v="CA-2013-151512"/>
    <s v="12/27/2013"/>
    <s v="03/01/2014"/>
    <x v="3"/>
    <s v="December"/>
    <d v="2013-12-27T00:00:00"/>
    <d v="2014-01-03T00:00:00"/>
    <s v="Delay"/>
    <s v="SallyHughsby"/>
    <s v="United States"/>
    <s v="Denver"/>
    <s v="Colorado"/>
    <s v="Appliances"/>
    <s v="Harmony HEPA Quiet Air Purifiers"/>
    <n v="7.6049999999999995"/>
    <n v="18.72"/>
    <n v="2"/>
    <n v="3.51"/>
    <n v="280.79999999999995"/>
  </r>
  <r>
    <s v="CA-2014-161956"/>
    <s v="08/28/2014"/>
    <s v="30/08/2014"/>
    <x v="3"/>
    <s v="August"/>
    <d v="2014-08-28T00:00:00"/>
    <d v="2014-08-30T00:00:00"/>
    <s v="On Date"/>
    <s v="DanReichenbach"/>
    <s v="United States"/>
    <s v="Inglewood"/>
    <s v="California"/>
    <s v="Furnishings"/>
    <s v="GE 48&quot; Fluorescent Tube, Cool White Energy Saver, 34 Watts, 30/Box"/>
    <n v="49.615000000000002"/>
    <n v="198.46"/>
    <n v="2"/>
    <n v="99.23"/>
    <n v="7938.4000000000005"/>
  </r>
  <r>
    <s v="CA-2014-161956"/>
    <s v="08/28/2014"/>
    <s v="30/08/2014"/>
    <x v="3"/>
    <s v="August"/>
    <d v="2014-08-28T00:00:00"/>
    <d v="2014-08-30T00:00:00"/>
    <s v="On Date"/>
    <s v="DanReichenbach"/>
    <s v="United States"/>
    <s v="Inglewood"/>
    <s v="California"/>
    <s v="Appliances"/>
    <s v="APC 7 Outlet Network SurgeArrest Surge Protector"/>
    <n v="56.336000000000006"/>
    <n v="321.92"/>
    <n v="4"/>
    <n v="96.575999999999993"/>
    <n v="7726.08"/>
  </r>
  <r>
    <s v="CA-2014-161956"/>
    <s v="08/28/2014"/>
    <s v="30/08/2014"/>
    <x v="3"/>
    <s v="August"/>
    <d v="2014-08-28T00:00:00"/>
    <d v="2014-08-30T00:00:00"/>
    <s v="On Date"/>
    <s v="DanReichenbach"/>
    <s v="United States"/>
    <s v="Inglewood"/>
    <s v="California"/>
    <s v="Copiers"/>
    <s v="Sharp 1540cs Digital Laser Copier"/>
    <n v="274.995"/>
    <n v="879.98400000000004"/>
    <n v="2"/>
    <n v="329.99400000000003"/>
    <n v="26399.520000000004"/>
  </r>
  <r>
    <s v="CA-2014-161956"/>
    <s v="08/28/2014"/>
    <s v="30/08/2014"/>
    <x v="3"/>
    <s v="August"/>
    <d v="2014-08-28T00:00:00"/>
    <d v="2014-08-30T00:00:00"/>
    <s v="On Date"/>
    <s v="DanReichenbach"/>
    <s v="United States"/>
    <s v="Inglewood"/>
    <s v="California"/>
    <s v="Supplies"/>
    <s v="Acme Preferred Stainless Steel Scissors"/>
    <n v="4.0327999999999999"/>
    <n v="28.4"/>
    <n v="5"/>
    <n v="8.2360000000000007"/>
    <n v="658.88000000000011"/>
  </r>
  <r>
    <s v="CA-2014-161956"/>
    <s v="08/28/2014"/>
    <s v="30/08/2014"/>
    <x v="3"/>
    <s v="August"/>
    <d v="2014-08-28T00:00:00"/>
    <d v="2014-08-30T00:00:00"/>
    <s v="On Date"/>
    <s v="DanReichenbach"/>
    <s v="United States"/>
    <s v="Inglewood"/>
    <s v="California"/>
    <s v="Chairs"/>
    <s v="Bevis Steel Folding Chairs"/>
    <n v="69.084000000000003"/>
    <n v="230.28"/>
    <n v="3"/>
    <n v="23.027999999999999"/>
    <n v="1842.2399999999998"/>
  </r>
  <r>
    <s v="CA-2014-161956"/>
    <s v="08/28/2014"/>
    <s v="30/08/2014"/>
    <x v="3"/>
    <s v="August"/>
    <d v="2014-08-28T00:00:00"/>
    <d v="2014-08-30T00:00:00"/>
    <s v="On Date"/>
    <s v="DanReichenbach"/>
    <s v="United States"/>
    <s v="Inglewood"/>
    <s v="California"/>
    <s v="Paper"/>
    <s v="White Computer Printout Paper by Universal"/>
    <n v="19.767599999999998"/>
    <n v="116.28"/>
    <n v="3"/>
    <n v="56.977200000000003"/>
    <n v="4558.1760000000004"/>
  </r>
  <r>
    <s v="CA-2014-161956"/>
    <s v="08/28/2014"/>
    <s v="30/08/2014"/>
    <x v="3"/>
    <s v="August"/>
    <d v="2014-08-28T00:00:00"/>
    <d v="2014-08-30T00:00:00"/>
    <s v="On Date"/>
    <s v="DanReichenbach"/>
    <s v="United States"/>
    <s v="Inglewood"/>
    <s v="California"/>
    <s v="Binders"/>
    <s v="GBC DocuBind 300 Electric Binding Machine"/>
    <n v="273.50959999999998"/>
    <n v="841.56799999999998"/>
    <n v="2"/>
    <n v="294.54880000000003"/>
    <n v="23563.904000000002"/>
  </r>
  <r>
    <s v="CA-2014-161956"/>
    <s v="08/28/2014"/>
    <s v="30/08/2014"/>
    <x v="3"/>
    <s v="August"/>
    <d v="2014-08-28T00:00:00"/>
    <d v="2014-08-30T00:00:00"/>
    <s v="On Date"/>
    <s v="DanReichenbach"/>
    <s v="United States"/>
    <s v="Inglewood"/>
    <s v="California"/>
    <s v="Storage"/>
    <s v="Sensible Storage WireTech Storage Systems"/>
    <n v="67.430999999999983"/>
    <n v="354.9"/>
    <n v="5"/>
    <n v="17.745000000000001"/>
    <n v="1419.6000000000001"/>
  </r>
  <r>
    <s v="CA-2012-167745"/>
    <s v="09/18/2012"/>
    <s v="23/09/2012"/>
    <x v="2"/>
    <s v="September"/>
    <d v="2012-09-18T00:00:00"/>
    <d v="2012-09-23T00:00:00"/>
    <s v="On Date"/>
    <s v="GeorgeBell"/>
    <s v="United States"/>
    <s v="Los Angeles"/>
    <s v="California"/>
    <s v="Art"/>
    <s v="Quartet Omega Colored Chalk, 12/Pack"/>
    <n v="3.0951999999999997"/>
    <n v="11.68"/>
    <n v="2"/>
    <n v="5.4896000000000003"/>
    <n v="439.16800000000001"/>
  </r>
  <r>
    <s v="CA-2012-167745"/>
    <s v="09/18/2012"/>
    <s v="23/09/2012"/>
    <x v="2"/>
    <s v="September"/>
    <d v="2012-09-18T00:00:00"/>
    <d v="2012-09-23T00:00:00"/>
    <s v="On Date"/>
    <s v="GeorgeBell"/>
    <s v="United States"/>
    <s v="Los Angeles"/>
    <s v="California"/>
    <s v="Supplies"/>
    <s v="Elite 5&quot; Scissors"/>
    <n v="5.9149999999999991"/>
    <n v="16.899999999999999"/>
    <n v="2"/>
    <n v="5.07"/>
    <n v="405.6"/>
  </r>
  <r>
    <s v="CA-2012-167745"/>
    <s v="09/18/2012"/>
    <s v="23/09/2012"/>
    <x v="2"/>
    <s v="September"/>
    <d v="2012-09-18T00:00:00"/>
    <d v="2012-09-23T00:00:00"/>
    <s v="On Date"/>
    <s v="GeorgeBell"/>
    <s v="United States"/>
    <s v="Los Angeles"/>
    <s v="California"/>
    <s v="Furnishings"/>
    <s v="Advantus Panel Wall Certificate Holder - 8.5x11"/>
    <n v="7.0759999999999996"/>
    <n v="24.4"/>
    <n v="2"/>
    <n v="10.247999999999999"/>
    <n v="819.83999999999992"/>
  </r>
  <r>
    <s v="CA-2013-155530"/>
    <s v="12/18/2013"/>
    <s v="22/12/2013"/>
    <x v="0"/>
    <s v="December"/>
    <d v="2013-12-18T00:00:00"/>
    <d v="2013-12-22T00:00:00"/>
    <s v="On Date"/>
    <s v="CharlesMcCrossin"/>
    <s v="United States"/>
    <s v="San Francisco"/>
    <s v="California"/>
    <s v="Tables"/>
    <s v="Bretford Â“Just In TimeÂ” Height-Adjustable Multi-Task Work Tables"/>
    <n v="388.18200000000002"/>
    <n v="2003.52"/>
    <n v="6"/>
    <n v="-325.572"/>
    <n v="-26045.760000000002"/>
  </r>
  <r>
    <s v="CA-2012-107937"/>
    <s v="05/03/2012"/>
    <s v="08/05/2012"/>
    <x v="2"/>
    <s v="May"/>
    <d v="2012-05-03T00:00:00"/>
    <d v="2012-05-08T00:00:00"/>
    <s v="On Date"/>
    <s v="JuliaBarnett"/>
    <s v="United States"/>
    <s v="Chula Vista"/>
    <s v="California"/>
    <s v="Furnishings"/>
    <s v="Rubbermaid ClusterMat Chairmats, Mat Size- 66&quot; x 60&quot;, Lip 20&quot; x 11&quot; -90 Degree Angle"/>
    <n v="93.223200000000006"/>
    <n v="665.88"/>
    <n v="6"/>
    <n v="106.5408"/>
    <n v="8523.264000000001"/>
  </r>
  <r>
    <s v="CA-2013-144218"/>
    <s v="11/01/2013"/>
    <s v="05/11/2013"/>
    <x v="0"/>
    <s v="November"/>
    <d v="2013-11-01T00:00:00"/>
    <d v="2013-11-05T00:00:00"/>
    <s v="On Date"/>
    <s v="JonathanDoherty"/>
    <s v="United States"/>
    <s v="Los Angeles"/>
    <s v="California"/>
    <s v="Storage"/>
    <s v="Dual Level, Single-Width Filing Carts"/>
    <n v="114.7444"/>
    <n v="1085.42"/>
    <n v="7"/>
    <n v="282.20920000000001"/>
    <n v="22576.736000000001"/>
  </r>
  <r>
    <s v="CA-2011-107139"/>
    <s v="07/05/2011"/>
    <s v="11/07/2011"/>
    <x v="1"/>
    <s v="July"/>
    <d v="2011-07-05T00:00:00"/>
    <d v="2011-07-11T00:00:00"/>
    <s v="Delay"/>
    <s v="DennisPardue"/>
    <s v="United States"/>
    <s v="Los Angeles"/>
    <s v="California"/>
    <s v="Binders"/>
    <s v="Vinyl Sectional Post Binders"/>
    <n v="18.850000000000001"/>
    <n v="180.96"/>
    <n v="6"/>
    <n v="67.86"/>
    <n v="5428.8"/>
  </r>
  <r>
    <s v="US-2011-117163"/>
    <s v="01/28/2011"/>
    <s v="03/02/2011"/>
    <x v="1"/>
    <s v="January"/>
    <d v="2011-01-28T00:00:00"/>
    <d v="2011-02-03T00:00:00"/>
    <s v="Delay"/>
    <s v="EdJacobs"/>
    <s v="United States"/>
    <s v="San Diego"/>
    <s v="California"/>
    <s v="Storage"/>
    <s v="Recycled Steel Personal File for Hanging File Folders"/>
    <n v="42.922499999999999"/>
    <n v="57.23"/>
    <n v="1"/>
    <n v="14.307499999999999"/>
    <n v="1144.5999999999999"/>
  </r>
  <r>
    <s v="US-2011-117163"/>
    <s v="01/28/2011"/>
    <s v="03/02/2011"/>
    <x v="1"/>
    <s v="January"/>
    <d v="2011-01-28T00:00:00"/>
    <d v="2011-02-03T00:00:00"/>
    <s v="Delay"/>
    <s v="EdJacobs"/>
    <s v="United States"/>
    <s v="San Diego"/>
    <s v="California"/>
    <s v="Tables"/>
    <s v="Balt Split Level Computer Training Table"/>
    <n v="116.55"/>
    <n v="333"/>
    <n v="3"/>
    <n v="-16.649999999999999"/>
    <n v="-1332"/>
  </r>
  <r>
    <s v="US-2011-117163"/>
    <s v="01/28/2011"/>
    <s v="03/02/2011"/>
    <x v="1"/>
    <s v="January"/>
    <d v="2011-01-28T00:00:00"/>
    <d v="2011-02-03T00:00:00"/>
    <s v="Delay"/>
    <s v="EdJacobs"/>
    <s v="United States"/>
    <s v="San Diego"/>
    <s v="California"/>
    <s v="Art"/>
    <s v="Dixon Ticonderoga Core-Lock Colored Pencils"/>
    <n v="6.1036999999999999"/>
    <n v="36.44"/>
    <n v="4"/>
    <n v="12.0252"/>
    <n v="962.01599999999996"/>
  </r>
  <r>
    <s v="CA-2011-100363"/>
    <s v="04/08/2011"/>
    <s v="15/04/2011"/>
    <x v="1"/>
    <s v="April"/>
    <d v="2011-04-08T00:00:00"/>
    <d v="2011-04-15T00:00:00"/>
    <s v="Delay"/>
    <s v="JimMitchum"/>
    <s v="United States"/>
    <s v="Glendale"/>
    <s v="Arizona"/>
    <s v="Fasteners"/>
    <s v="Binder Clips by OIC"/>
    <n v="0.76959999999999995"/>
    <n v="2.3679999999999999"/>
    <n v="2"/>
    <n v="0.82879999999999998"/>
    <n v="66.304000000000002"/>
  </r>
  <r>
    <s v="CA-2011-100363"/>
    <s v="04/08/2011"/>
    <s v="15/04/2011"/>
    <x v="1"/>
    <s v="April"/>
    <d v="2011-04-08T00:00:00"/>
    <d v="2011-04-15T00:00:00"/>
    <s v="Delay"/>
    <s v="JimMitchum"/>
    <s v="United States"/>
    <s v="Glendale"/>
    <s v="Arizona"/>
    <s v="Paper"/>
    <s v="Things To Do Today Spiral Book"/>
    <n v="4.0391999999999992"/>
    <n v="19.007999999999999"/>
    <n v="3"/>
    <n v="6.8903999999999996"/>
    <n v="551.23199999999997"/>
  </r>
  <r>
    <s v="CA-2011-126760"/>
    <s v="07/26/2011"/>
    <s v="02/08/2011"/>
    <x v="1"/>
    <s v="July"/>
    <d v="2011-07-26T00:00:00"/>
    <d v="2011-08-02T00:00:00"/>
    <s v="Delay"/>
    <s v="KunstMiller"/>
    <s v="United States"/>
    <s v="North Las Vegas"/>
    <s v="Nevada"/>
    <s v="Phones"/>
    <s v="Apple iPhone 5S"/>
    <n v="398.99299999999999"/>
    <n v="911.98400000000004"/>
    <n v="2"/>
    <n v="113.998"/>
    <n v="9119.84"/>
  </r>
  <r>
    <s v="CA-2011-126760"/>
    <s v="07/26/2011"/>
    <s v="02/08/2011"/>
    <x v="1"/>
    <s v="July"/>
    <d v="2011-07-26T00:00:00"/>
    <d v="2011-08-02T00:00:00"/>
    <s v="Delay"/>
    <s v="KunstMiller"/>
    <s v="United States"/>
    <s v="North Las Vegas"/>
    <s v="Nevada"/>
    <s v="Chairs"/>
    <s v="Hon 2090 Â“Pillow SoftÂ” Series Mid Back Swivel/Tilt Chairs"/>
    <n v="261.31139999999999"/>
    <n v="674.35199999999998"/>
    <n v="3"/>
    <n v="-109.5822"/>
    <n v="-8766.5760000000009"/>
  </r>
  <r>
    <s v="CA-2011-126760"/>
    <s v="07/26/2011"/>
    <s v="02/08/2011"/>
    <x v="1"/>
    <s v="July"/>
    <d v="2011-07-26T00:00:00"/>
    <d v="2011-08-02T00:00:00"/>
    <s v="Delay"/>
    <s v="KunstMiller"/>
    <s v="United States"/>
    <s v="North Las Vegas"/>
    <s v="Nevada"/>
    <s v="Furnishings"/>
    <s v="Tensor Computer Mounted Lamp"/>
    <n v="10.869699999999998"/>
    <n v="134.01"/>
    <n v="9"/>
    <n v="36.182699999999997"/>
    <n v="2894.616"/>
  </r>
  <r>
    <s v="CA-2011-126760"/>
    <s v="07/26/2011"/>
    <s v="02/08/2011"/>
    <x v="1"/>
    <s v="July"/>
    <d v="2011-07-26T00:00:00"/>
    <d v="2011-08-02T00:00:00"/>
    <s v="Delay"/>
    <s v="KunstMiller"/>
    <s v="United States"/>
    <s v="North Las Vegas"/>
    <s v="Nevada"/>
    <s v="Accessories"/>
    <s v="Logitech Illuminated Ultrathin Keyboard with Backlighting"/>
    <n v="33.624099999999999"/>
    <n v="170.97"/>
    <n v="3"/>
    <n v="70.097700000000003"/>
    <n v="5607.8160000000007"/>
  </r>
  <r>
    <s v="CA-2011-101931"/>
    <s v="10/28/2011"/>
    <s v="31/10/2011"/>
    <x v="1"/>
    <s v="October"/>
    <d v="2011-10-28T00:00:00"/>
    <d v="2011-10-31T00:00:00"/>
    <s v="On Date"/>
    <s v="ToddSumrall"/>
    <s v="United States"/>
    <s v="Los Angeles"/>
    <s v="California"/>
    <s v="Binders"/>
    <s v="Avery Non-Stick Binders"/>
    <n v="2.4695"/>
    <n v="7.1840000000000002"/>
    <n v="2"/>
    <n v="2.2450000000000001"/>
    <n v="179.60000000000002"/>
  </r>
  <r>
    <s v="CA-2011-101931"/>
    <s v="10/28/2011"/>
    <s v="31/10/2011"/>
    <x v="1"/>
    <s v="October"/>
    <d v="2011-10-28T00:00:00"/>
    <d v="2011-10-31T00:00:00"/>
    <s v="On Date"/>
    <s v="ToddSumrall"/>
    <s v="United States"/>
    <s v="Los Angeles"/>
    <s v="California"/>
    <s v="Supplies"/>
    <s v="Serrated Blade or Curved Handle Hand Letter Openers"/>
    <n v="3.1086"/>
    <n v="6.28"/>
    <n v="2"/>
    <n v="6.2799999999999995E-2"/>
    <n v="5.0239999999999991"/>
  </r>
  <r>
    <s v="CA-2011-101931"/>
    <s v="10/28/2011"/>
    <s v="31/10/2011"/>
    <x v="1"/>
    <s v="October"/>
    <d v="2011-10-28T00:00:00"/>
    <d v="2011-10-31T00:00:00"/>
    <s v="On Date"/>
    <s v="ToddSumrall"/>
    <s v="United States"/>
    <s v="Los Angeles"/>
    <s v="California"/>
    <s v="Supplies"/>
    <s v="Premier Automatic Letter Opener"/>
    <n v="233.15890000000002"/>
    <n v="480.74"/>
    <n v="2"/>
    <n v="14.4222"/>
    <n v="1153.7760000000001"/>
  </r>
  <r>
    <s v="CA-2011-101931"/>
    <s v="10/28/2011"/>
    <s v="31/10/2011"/>
    <x v="1"/>
    <s v="October"/>
    <d v="2011-10-28T00:00:00"/>
    <d v="2011-10-31T00:00:00"/>
    <s v="On Date"/>
    <s v="ToddSumrall"/>
    <s v="United States"/>
    <s v="Los Angeles"/>
    <s v="California"/>
    <s v="Bookcases"/>
    <s v="O'Sullivan Living Dimensions 2-Shelf Bookcases"/>
    <n v="108.88200000000001"/>
    <n v="616.99800000000005"/>
    <n v="6"/>
    <n v="-36.293999999999997"/>
    <n v="-2903.5199999999995"/>
  </r>
  <r>
    <s v="CA-2011-101931"/>
    <s v="10/28/2011"/>
    <s v="31/10/2011"/>
    <x v="1"/>
    <s v="October"/>
    <d v="2011-10-28T00:00:00"/>
    <d v="2011-10-31T00:00:00"/>
    <s v="On Date"/>
    <s v="ToddSumrall"/>
    <s v="United States"/>
    <s v="Los Angeles"/>
    <s v="California"/>
    <s v="Storage"/>
    <s v="Eldon Portable Mobile Manager"/>
    <n v="20.644400000000001"/>
    <n v="141.4"/>
    <n v="5"/>
    <n v="38.177999999999997"/>
    <n v="3054.24"/>
  </r>
  <r>
    <s v="US-2014-131849"/>
    <s v="06/07/2014"/>
    <s v="11/06/2014"/>
    <x v="3"/>
    <s v="June"/>
    <d v="2014-06-07T00:00:00"/>
    <d v="2014-06-11T00:00:00"/>
    <s v="On Date"/>
    <s v="GaryHansen"/>
    <s v="United States"/>
    <s v="San Francisco"/>
    <s v="California"/>
    <s v="Furnishings"/>
    <s v="Eldon 300 Class Desk Accessories, Black"/>
    <n v="2.7720000000000002"/>
    <n v="4.95"/>
    <n v="1"/>
    <n v="2.1779999999999999"/>
    <n v="174.24"/>
  </r>
  <r>
    <s v="US-2014-131849"/>
    <s v="06/07/2014"/>
    <s v="11/06/2014"/>
    <x v="3"/>
    <s v="June"/>
    <d v="2014-06-07T00:00:00"/>
    <d v="2014-06-11T00:00:00"/>
    <s v="On Date"/>
    <s v="GaryHansen"/>
    <s v="United States"/>
    <s v="San Francisco"/>
    <s v="California"/>
    <s v="Storage"/>
    <s v="Sterilite Show Offs Storage Containers"/>
    <n v="5.2799999999999994"/>
    <n v="26.4"/>
    <n v="5"/>
    <n v="0"/>
    <n v="0"/>
  </r>
  <r>
    <s v="CA-2011-140816"/>
    <s v="12/20/2011"/>
    <s v="20/12/2011"/>
    <x v="1"/>
    <s v="December"/>
    <d v="2011-12-20T00:00:00"/>
    <d v="2011-12-20T00:00:00"/>
    <s v="On Date"/>
    <s v="TobyCarlisle"/>
    <s v="United States"/>
    <s v="Thornton"/>
    <s v="Colorado"/>
    <s v="Accessories"/>
    <s v="Logitech G430 Surround Sound Gaming Headset with Dolby 7.1 Technology"/>
    <n v="51.193600000000004"/>
    <n v="447.94400000000002"/>
    <n v="7"/>
    <n v="89.588800000000006"/>
    <n v="7167.1040000000003"/>
  </r>
  <r>
    <s v="CA-2014-123246"/>
    <s v="10/18/2014"/>
    <s v="20/10/2014"/>
    <x v="3"/>
    <s v="October"/>
    <d v="2014-10-18T00:00:00"/>
    <d v="2014-10-20T00:00:00"/>
    <s v="On Date"/>
    <s v="AstreaJones"/>
    <s v="United States"/>
    <s v="San Diego"/>
    <s v="California"/>
    <s v="Art"/>
    <s v="Economy #2 Pencils"/>
    <n v="1.9684000000000001"/>
    <n v="10.64"/>
    <n v="4"/>
    <n v="2.7664"/>
    <n v="221.31200000000001"/>
  </r>
  <r>
    <s v="CA-2011-124709"/>
    <s v="07/27/2011"/>
    <s v="29/07/2011"/>
    <x v="1"/>
    <s v="July"/>
    <d v="2011-07-27T00:00:00"/>
    <d v="2011-07-29T00:00:00"/>
    <s v="On Date"/>
    <s v="GiuliettaWeimer"/>
    <s v="United States"/>
    <s v="San Francisco"/>
    <s v="California"/>
    <s v="Accessories"/>
    <s v="WD My Passport Ultra 2TB Portable External Hard Drive"/>
    <n v="99.960000000000008"/>
    <n v="238"/>
    <n v="2"/>
    <n v="38.08"/>
    <n v="3046.3999999999996"/>
  </r>
  <r>
    <s v="CA-2012-132486"/>
    <s v="10/23/2012"/>
    <s v="27/10/2012"/>
    <x v="2"/>
    <s v="October"/>
    <d v="2012-10-23T00:00:00"/>
    <d v="2012-10-27T00:00:00"/>
    <s v="On Date"/>
    <s v="JayFein"/>
    <s v="United States"/>
    <s v="San Diego"/>
    <s v="California"/>
    <s v="Accessories"/>
    <s v="Maxell DVD-RAM Discs"/>
    <n v="9.3935999999999993"/>
    <n v="148.32"/>
    <n v="9"/>
    <n v="63.7776"/>
    <n v="5102.2079999999996"/>
  </r>
  <r>
    <s v="CA-2012-132486"/>
    <s v="10/23/2012"/>
    <s v="27/10/2012"/>
    <x v="2"/>
    <s v="October"/>
    <d v="2012-10-23T00:00:00"/>
    <d v="2012-10-27T00:00:00"/>
    <s v="On Date"/>
    <s v="JayFein"/>
    <s v="United States"/>
    <s v="San Diego"/>
    <s v="California"/>
    <s v="Chairs"/>
    <s v="Global Leather and Oak Executive Chair, Black"/>
    <n v="213.69579999999999"/>
    <n v="240.78399999999999"/>
    <n v="1"/>
    <n v="27.088200000000001"/>
    <n v="2167.056"/>
  </r>
  <r>
    <s v="CA-2012-132486"/>
    <s v="10/23/2012"/>
    <s v="27/10/2012"/>
    <x v="2"/>
    <s v="October"/>
    <d v="2012-10-23T00:00:00"/>
    <d v="2012-10-27T00:00:00"/>
    <s v="On Date"/>
    <s v="JayFein"/>
    <s v="United States"/>
    <s v="San Diego"/>
    <s v="California"/>
    <s v="Chairs"/>
    <s v="Global Chrome Stack Chair"/>
    <n v="25.0244"/>
    <n v="191.96799999999999"/>
    <n v="7"/>
    <n v="16.7972"/>
    <n v="1343.7760000000001"/>
  </r>
  <r>
    <s v="CA-2012-132486"/>
    <s v="10/23/2012"/>
    <s v="27/10/2012"/>
    <x v="2"/>
    <s v="October"/>
    <d v="2012-10-23T00:00:00"/>
    <d v="2012-10-27T00:00:00"/>
    <s v="On Date"/>
    <s v="JayFein"/>
    <s v="United States"/>
    <s v="San Diego"/>
    <s v="California"/>
    <s v="Paper"/>
    <s v="Xerox 196"/>
    <n v="2.9478000000000004"/>
    <n v="11.56"/>
    <n v="2"/>
    <n v="5.6643999999999997"/>
    <n v="453.15199999999999"/>
  </r>
  <r>
    <s v="CA-2012-132486"/>
    <s v="10/23/2012"/>
    <s v="27/10/2012"/>
    <x v="2"/>
    <s v="October"/>
    <d v="2012-10-23T00:00:00"/>
    <d v="2012-10-27T00:00:00"/>
    <s v="On Date"/>
    <s v="JayFein"/>
    <s v="United States"/>
    <s v="San Diego"/>
    <s v="California"/>
    <s v="Envelopes"/>
    <s v="Redi-Strip #10 Envelopes, 4 1/8 x 9 1/2"/>
    <n v="1.5340000000000003"/>
    <n v="11.8"/>
    <n v="4"/>
    <n v="5.6639999999999997"/>
    <n v="453.12"/>
  </r>
  <r>
    <s v="CA-2012-132486"/>
    <s v="10/23/2012"/>
    <s v="27/10/2012"/>
    <x v="2"/>
    <s v="October"/>
    <d v="2012-10-23T00:00:00"/>
    <d v="2012-10-27T00:00:00"/>
    <s v="On Date"/>
    <s v="JayFein"/>
    <s v="United States"/>
    <s v="San Diego"/>
    <s v="California"/>
    <s v="Chairs"/>
    <s v="Office Star - Professional Matrix Back Chair with 2-to-1 Synchro Tilt and Mesh Fabric Seat"/>
    <n v="266.7448"/>
    <n v="842.35199999999998"/>
    <n v="3"/>
    <n v="42.117600000000003"/>
    <n v="3369.4080000000004"/>
  </r>
  <r>
    <s v="CA-2012-129896"/>
    <s v="06/15/2012"/>
    <s v="20/06/2012"/>
    <x v="2"/>
    <s v="June"/>
    <d v="2012-06-15T00:00:00"/>
    <d v="2012-06-20T00:00:00"/>
    <s v="On Date"/>
    <s v="PeterFuller"/>
    <s v="United States"/>
    <s v="Gilbert"/>
    <s v="Arizona"/>
    <s v="Paper"/>
    <s v="Xerox 1895"/>
    <n v="3.2889999999999997"/>
    <n v="9.5679999999999996"/>
    <n v="2"/>
    <n v="2.99"/>
    <n v="239.20000000000002"/>
  </r>
  <r>
    <s v="CA-2012-129896"/>
    <s v="06/15/2012"/>
    <s v="20/06/2012"/>
    <x v="2"/>
    <s v="June"/>
    <d v="2012-06-15T00:00:00"/>
    <d v="2012-06-20T00:00:00"/>
    <s v="On Date"/>
    <s v="PeterFuller"/>
    <s v="United States"/>
    <s v="Gilbert"/>
    <s v="Arizona"/>
    <s v="Storage"/>
    <s v="Belkin 19&quot; Vented Equipment Shelf, Black"/>
    <n v="50.965199999999996"/>
    <n v="82.367999999999995"/>
    <n v="2"/>
    <n v="-19.5624"/>
    <n v="-1564.992"/>
  </r>
  <r>
    <s v="CA-2012-129896"/>
    <s v="06/15/2012"/>
    <s v="20/06/2012"/>
    <x v="2"/>
    <s v="June"/>
    <d v="2012-06-15T00:00:00"/>
    <d v="2012-06-20T00:00:00"/>
    <s v="On Date"/>
    <s v="PeterFuller"/>
    <s v="United States"/>
    <s v="Gilbert"/>
    <s v="Arizona"/>
    <s v="Furnishings"/>
    <s v="Eldon &quot;L&quot; Workstation Diamond Chairmat"/>
    <n v="66.862399999999994"/>
    <n v="364.70400000000001"/>
    <n v="6"/>
    <n v="-36.470399999999998"/>
    <n v="-2917.6319999999996"/>
  </r>
  <r>
    <s v="CA-2012-129896"/>
    <s v="06/15/2012"/>
    <s v="20/06/2012"/>
    <x v="2"/>
    <s v="June"/>
    <d v="2012-06-15T00:00:00"/>
    <d v="2012-06-20T00:00:00"/>
    <s v="On Date"/>
    <s v="PeterFuller"/>
    <s v="United States"/>
    <s v="Gilbert"/>
    <s v="Arizona"/>
    <s v="Furnishings"/>
    <s v="DAX Copper Panel Document Frame, 5 x 7 Size"/>
    <n v="7.2964000000000002"/>
    <n v="40.256"/>
    <n v="4"/>
    <n v="11.070399999999999"/>
    <n v="885.63199999999995"/>
  </r>
  <r>
    <s v="US-2013-163881"/>
    <s v="11/25/2013"/>
    <s v="01/12/2013"/>
    <x v="0"/>
    <s v="November"/>
    <d v="2013-11-25T00:00:00"/>
    <d v="2013-12-01T00:00:00"/>
    <s v="Delay"/>
    <s v="SungPak"/>
    <s v="United States"/>
    <s v="Los Angeles"/>
    <s v="California"/>
    <s v="Accessories"/>
    <s v="Plantronics CS510 - Over-the-Head monaural Wireless Headset System"/>
    <n v="221.06649999999999"/>
    <n v="659.9"/>
    <n v="2"/>
    <n v="217.767"/>
    <n v="17421.36"/>
  </r>
  <r>
    <s v="US-2013-163881"/>
    <s v="11/25/2013"/>
    <s v="01/12/2013"/>
    <x v="0"/>
    <s v="November"/>
    <d v="2013-11-25T00:00:00"/>
    <d v="2013-12-01T00:00:00"/>
    <s v="Delay"/>
    <s v="SungPak"/>
    <s v="United States"/>
    <s v="Los Angeles"/>
    <s v="California"/>
    <s v="Chairs"/>
    <s v="Global Leather Executive Chair"/>
    <n v="245.69299999999998"/>
    <n v="1684.752"/>
    <n v="6"/>
    <n v="210.59399999999999"/>
    <n v="16847.52"/>
  </r>
  <r>
    <s v="US-2013-163881"/>
    <s v="11/25/2013"/>
    <s v="01/12/2013"/>
    <x v="0"/>
    <s v="November"/>
    <d v="2013-11-25T00:00:00"/>
    <d v="2013-12-01T00:00:00"/>
    <s v="Delay"/>
    <s v="SungPak"/>
    <s v="United States"/>
    <s v="Los Angeles"/>
    <s v="California"/>
    <s v="Accessories"/>
    <s v="Logitech G500s Laser Gaming Mouse with Adjustable Weight Tuning"/>
    <n v="46.193399999999997"/>
    <n v="559.91999999999996"/>
    <n v="8"/>
    <n v="190.37280000000001"/>
    <n v="15229.824000000001"/>
  </r>
  <r>
    <s v="US-2012-119312"/>
    <s v="10/02/2012"/>
    <s v="07/10/2012"/>
    <x v="2"/>
    <s v="October"/>
    <d v="2012-10-02T00:00:00"/>
    <d v="2012-10-07T00:00:00"/>
    <s v="On Date"/>
    <s v="ChristopherSchild"/>
    <s v="United States"/>
    <s v="Los Angeles"/>
    <s v="California"/>
    <s v="Storage"/>
    <s v="Eldon ProFile File 'N Store Portable File Tub Letter/Legal Size Black"/>
    <n v="13.903199999999998"/>
    <n v="270.33999999999997"/>
    <n v="14"/>
    <n v="75.6952"/>
    <n v="6055.616"/>
  </r>
  <r>
    <s v="US-2014-142573"/>
    <s v="07/19/2014"/>
    <s v="24/07/2014"/>
    <x v="3"/>
    <s v="July"/>
    <d v="2014-07-19T00:00:00"/>
    <d v="2014-07-24T00:00:00"/>
    <s v="On Date"/>
    <s v="MarisLaWare"/>
    <s v="United States"/>
    <s v="Phoenix"/>
    <s v="Arizona"/>
    <s v="Tables"/>
    <s v="Chromcraft 48&quot; x 96&quot; Racetrack Double Pedestal Table"/>
    <n v="250.0992"/>
    <n v="801.6"/>
    <n v="5"/>
    <n v="-448.89600000000002"/>
    <n v="-35911.68"/>
  </r>
  <r>
    <s v="US-2014-142573"/>
    <s v="07/19/2014"/>
    <s v="24/07/2014"/>
    <x v="3"/>
    <s v="July"/>
    <d v="2014-07-19T00:00:00"/>
    <d v="2014-07-24T00:00:00"/>
    <s v="On Date"/>
    <s v="MarisLaWare"/>
    <s v="United States"/>
    <s v="Phoenix"/>
    <s v="Arizona"/>
    <s v="Chairs"/>
    <s v="Global Fabric Manager's Chair, Dark Gray"/>
    <n v="75.734999999999999"/>
    <n v="161.56800000000001"/>
    <n v="2"/>
    <n v="10.098000000000001"/>
    <n v="807.84"/>
  </r>
  <r>
    <s v="US-2014-142573"/>
    <s v="07/19/2014"/>
    <s v="24/07/2014"/>
    <x v="3"/>
    <s v="July"/>
    <d v="2014-07-19T00:00:00"/>
    <d v="2014-07-24T00:00:00"/>
    <s v="On Date"/>
    <s v="MarisLaWare"/>
    <s v="United States"/>
    <s v="Phoenix"/>
    <s v="Arizona"/>
    <s v="Paper"/>
    <s v="Riverleaf Stik-Withit Designer Note Cubes"/>
    <n v="5.4323999999999995"/>
    <n v="16.096"/>
    <n v="2"/>
    <n v="5.2312000000000003"/>
    <n v="418.49600000000004"/>
  </r>
  <r>
    <s v="US-2014-142573"/>
    <s v="07/19/2014"/>
    <s v="24/07/2014"/>
    <x v="3"/>
    <s v="July"/>
    <d v="2014-07-19T00:00:00"/>
    <d v="2014-07-24T00:00:00"/>
    <s v="On Date"/>
    <s v="MarisLaWare"/>
    <s v="United States"/>
    <s v="Phoenix"/>
    <s v="Arizona"/>
    <s v="Binders"/>
    <s v="Acco Expandable Hanging Binders"/>
    <n v="3.4451999999999998"/>
    <n v="7.6559999999999997"/>
    <n v="4"/>
    <n v="-6.1247999999999996"/>
    <n v="-489.98399999999998"/>
  </r>
  <r>
    <s v="US-2014-142573"/>
    <s v="07/19/2014"/>
    <s v="24/07/2014"/>
    <x v="3"/>
    <s v="July"/>
    <d v="2014-07-19T00:00:00"/>
    <d v="2014-07-24T00:00:00"/>
    <s v="On Date"/>
    <s v="MarisLaWare"/>
    <s v="United States"/>
    <s v="Phoenix"/>
    <s v="Arizona"/>
    <s v="Chairs"/>
    <s v="High-Back Leather Manager's Chair"/>
    <n v="118.29090000000001"/>
    <n v="311.976"/>
    <n v="3"/>
    <n v="-42.896700000000003"/>
    <n v="-3431.7360000000003"/>
  </r>
  <r>
    <s v="CA-2011-103940"/>
    <s v="09/17/2011"/>
    <s v="21/09/2011"/>
    <x v="1"/>
    <s v="September"/>
    <d v="2011-09-17T00:00:00"/>
    <d v="2011-09-21T00:00:00"/>
    <s v="On Date"/>
    <s v="BradleyNguyen"/>
    <s v="United States"/>
    <s v="Seattle"/>
    <s v="Washington"/>
    <s v="Storage"/>
    <s v="Eldon Gobal File Keepers"/>
    <n v="14.5344"/>
    <n v="30.28"/>
    <n v="2"/>
    <n v="1.2112000000000001"/>
    <n v="96.896000000000001"/>
  </r>
  <r>
    <s v="CA-2011-103940"/>
    <s v="09/17/2011"/>
    <s v="21/09/2011"/>
    <x v="1"/>
    <s v="September"/>
    <d v="2011-09-17T00:00:00"/>
    <d v="2011-09-21T00:00:00"/>
    <s v="On Date"/>
    <s v="BradleyNguyen"/>
    <s v="United States"/>
    <s v="Seattle"/>
    <s v="Washington"/>
    <s v="Storage"/>
    <s v="Eldon ProFile File 'N Store Portable File Tub Letter/Legal Size Black"/>
    <n v="13.903199999999998"/>
    <n v="57.93"/>
    <n v="3"/>
    <n v="16.220400000000001"/>
    <n v="1297.6320000000001"/>
  </r>
  <r>
    <s v="CA-2011-103940"/>
    <s v="09/17/2011"/>
    <s v="21/09/2011"/>
    <x v="1"/>
    <s v="September"/>
    <d v="2011-09-17T00:00:00"/>
    <d v="2011-09-21T00:00:00"/>
    <s v="On Date"/>
    <s v="BradleyNguyen"/>
    <s v="United States"/>
    <s v="Seattle"/>
    <s v="Washington"/>
    <s v="Furnishings"/>
    <s v="Executive Impressions 12&quot; Wall Clock"/>
    <n v="10.955400000000001"/>
    <n v="35.340000000000003"/>
    <n v="2"/>
    <n v="13.4292"/>
    <n v="1074.336"/>
  </r>
  <r>
    <s v="CA-2011-103940"/>
    <s v="09/17/2011"/>
    <s v="21/09/2011"/>
    <x v="1"/>
    <s v="September"/>
    <d v="2011-09-17T00:00:00"/>
    <d v="2011-09-21T00:00:00"/>
    <s v="On Date"/>
    <s v="BradleyNguyen"/>
    <s v="United States"/>
    <s v="Seattle"/>
    <s v="Washington"/>
    <s v="Binders"/>
    <s v="GBC Prestige Therm-A-Bind Covers"/>
    <n v="18.1843"/>
    <n v="137.24"/>
    <n v="5"/>
    <n v="46.3185"/>
    <n v="3705.48"/>
  </r>
  <r>
    <s v="CA-2014-123001"/>
    <s v="09/03/2014"/>
    <s v="09/09/2014"/>
    <x v="3"/>
    <s v="September"/>
    <d v="2014-09-03T00:00:00"/>
    <d v="2014-09-09T00:00:00"/>
    <s v="Delay"/>
    <s v="AnthonyWitt"/>
    <s v="United States"/>
    <s v="Bakersfield"/>
    <s v="California"/>
    <s v="Art"/>
    <s v="OIC #2 Pencils, Medium Soft"/>
    <n v="1.3348"/>
    <n v="9.4"/>
    <n v="5"/>
    <n v="2.726"/>
    <n v="218.07999999999998"/>
  </r>
  <r>
    <s v="CA-2014-123001"/>
    <s v="09/03/2014"/>
    <s v="09/09/2014"/>
    <x v="3"/>
    <s v="September"/>
    <d v="2014-09-03T00:00:00"/>
    <d v="2014-09-09T00:00:00"/>
    <s v="Delay"/>
    <s v="AnthonyWitt"/>
    <s v="United States"/>
    <s v="Bakersfield"/>
    <s v="California"/>
    <s v="Labels"/>
    <s v="Avery 505"/>
    <n v="7.4"/>
    <n v="74"/>
    <n v="5"/>
    <n v="37"/>
    <n v="2960"/>
  </r>
  <r>
    <s v="CA-2014-123001"/>
    <s v="09/03/2014"/>
    <s v="09/09/2014"/>
    <x v="3"/>
    <s v="September"/>
    <d v="2014-09-03T00:00:00"/>
    <d v="2014-09-09T00:00:00"/>
    <s v="Delay"/>
    <s v="AnthonyWitt"/>
    <s v="United States"/>
    <s v="Bakersfield"/>
    <s v="California"/>
    <s v="Phones"/>
    <s v="Ooma Telo VoIP Home Phone System"/>
    <n v="94.492500000000007"/>
    <n v="201.584"/>
    <n v="2"/>
    <n v="12.599"/>
    <n v="1007.9200000000001"/>
  </r>
  <r>
    <s v="CA-2013-133144"/>
    <s v="05/17/2013"/>
    <s v="22/05/2013"/>
    <x v="0"/>
    <s v="May"/>
    <d v="2013-05-17T00:00:00"/>
    <d v="2013-05-22T00:00:00"/>
    <s v="On Date"/>
    <s v="DennyOrdway"/>
    <s v="United States"/>
    <s v="Los Angeles"/>
    <s v="California"/>
    <s v="Paper"/>
    <s v="Xerox 196"/>
    <n v="2.9478"/>
    <n v="17.34"/>
    <n v="3"/>
    <n v="8.4966000000000008"/>
    <n v="679.72800000000007"/>
  </r>
  <r>
    <s v="US-2013-151862"/>
    <s v="03/02/2013"/>
    <s v="09/03/2013"/>
    <x v="0"/>
    <s v="March"/>
    <d v="2013-03-02T00:00:00"/>
    <d v="2013-03-09T00:00:00"/>
    <s v="Delay"/>
    <s v="OdellaNelson"/>
    <s v="United States"/>
    <s v="Denver"/>
    <s v="Colorado"/>
    <s v="Phones"/>
    <s v="RCA ViSYS 25423RE1 Corded phone"/>
    <n v="72.992699999999999"/>
    <n v="159.98400000000001"/>
    <n v="2"/>
    <n v="13.9986"/>
    <n v="1119.8879999999999"/>
  </r>
  <r>
    <s v="CA-2013-114951"/>
    <s v="06/27/2013"/>
    <s v="04/07/2013"/>
    <x v="0"/>
    <s v="June"/>
    <d v="2013-06-27T00:00:00"/>
    <d v="2013-07-04T00:00:00"/>
    <s v="Delay"/>
    <s v="DuaneNoonan"/>
    <s v="United States"/>
    <s v="San Francisco"/>
    <s v="California"/>
    <s v="Furnishings"/>
    <s v="Eldon Expressions Wood Desk Accessories, Oak"/>
    <n v="5.2397999999999998"/>
    <n v="22.14"/>
    <n v="3"/>
    <n v="6.4206000000000003"/>
    <n v="513.64800000000002"/>
  </r>
  <r>
    <s v="CA-2014-134838"/>
    <s v="02/20/2014"/>
    <s v="21/02/2014"/>
    <x v="3"/>
    <s v="February"/>
    <d v="2014-02-20T00:00:00"/>
    <d v="2014-02-21T00:00:00"/>
    <s v="On Date"/>
    <s v="EmilyDucich"/>
    <s v="United States"/>
    <s v="Los Angeles"/>
    <s v="California"/>
    <s v="Art"/>
    <s v="Newell 320"/>
    <n v="3.1244000000000005"/>
    <n v="12.84"/>
    <n v="3"/>
    <n v="3.4668000000000001"/>
    <n v="277.34399999999999"/>
  </r>
  <r>
    <s v="CA-2014-134838"/>
    <s v="02/20/2014"/>
    <s v="21/02/2014"/>
    <x v="3"/>
    <s v="February"/>
    <d v="2014-02-20T00:00:00"/>
    <d v="2014-02-21T00:00:00"/>
    <s v="On Date"/>
    <s v="EmilyDucich"/>
    <s v="United States"/>
    <s v="Los Angeles"/>
    <s v="California"/>
    <s v="Furnishings"/>
    <s v="Tensor Computer Mounted Lamp"/>
    <n v="10.869700000000002"/>
    <n v="44.67"/>
    <n v="3"/>
    <n v="12.0609"/>
    <n v="964.87200000000007"/>
  </r>
  <r>
    <s v="CA-2013-146010"/>
    <s v="05/21/2013"/>
    <s v="24/05/2013"/>
    <x v="0"/>
    <s v="May"/>
    <d v="2013-05-21T00:00:00"/>
    <d v="2013-05-24T00:00:00"/>
    <s v="On Date"/>
    <s v="EugeneHildebrand"/>
    <s v="United States"/>
    <s v="Colorado Springs"/>
    <s v="Colorado"/>
    <s v="Binders"/>
    <s v="GBC Durable Plastic Covers"/>
    <n v="10.449"/>
    <n v="40.634999999999998"/>
    <n v="7"/>
    <n v="-32.508000000000003"/>
    <n v="-2600.6400000000003"/>
  </r>
  <r>
    <s v="CA-2011-135090"/>
    <s v="11/22/2011"/>
    <s v="26/11/2011"/>
    <x v="1"/>
    <s v="November"/>
    <d v="2011-11-22T00:00:00"/>
    <d v="2011-11-26T00:00:00"/>
    <s v="On Date"/>
    <s v="SusanPistek"/>
    <s v="United States"/>
    <s v="Los Angeles"/>
    <s v="California"/>
    <s v="Paper"/>
    <s v="Xerox 1895"/>
    <n v="3.2890000000000001"/>
    <n v="53.82"/>
    <n v="9"/>
    <n v="24.219000000000001"/>
    <n v="1937.52"/>
  </r>
  <r>
    <s v="CA-2014-101308"/>
    <s v="10/03/2014"/>
    <s v="08/10/2014"/>
    <x v="3"/>
    <s v="October"/>
    <d v="2014-10-03T00:00:00"/>
    <d v="2014-10-08T00:00:00"/>
    <s v="On Date"/>
    <s v="FrankGastineau"/>
    <s v="United States"/>
    <s v="Seattle"/>
    <s v="Washington"/>
    <s v="Fasteners"/>
    <s v="Staples"/>
    <n v="1.6092"/>
    <n v="8.94"/>
    <n v="3"/>
    <n v="4.1124000000000001"/>
    <n v="328.99200000000002"/>
  </r>
  <r>
    <s v="CA-2014-101308"/>
    <s v="10/03/2014"/>
    <s v="08/10/2014"/>
    <x v="3"/>
    <s v="October"/>
    <d v="2014-10-03T00:00:00"/>
    <d v="2014-10-08T00:00:00"/>
    <s v="On Date"/>
    <s v="FrankGastineau"/>
    <s v="United States"/>
    <s v="Seattle"/>
    <s v="Washington"/>
    <s v="Phones"/>
    <s v="i.Sound Portable Power - 8000 mAh"/>
    <n v="52.460100000000004"/>
    <n v="84.784000000000006"/>
    <n v="2"/>
    <n v="-20.136199999999999"/>
    <n v="-1610.896"/>
  </r>
  <r>
    <s v="CA-2014-119564"/>
    <s v="12/16/2014"/>
    <s v="21/12/2014"/>
    <x v="3"/>
    <s v="December"/>
    <d v="2014-12-16T00:00:00"/>
    <d v="2014-12-21T00:00:00"/>
    <s v="On Date"/>
    <s v="PaulLucas"/>
    <s v="United States"/>
    <s v="Seattle"/>
    <s v="Washington"/>
    <s v="Furnishings"/>
    <s v="Master Giant Foot Doorstop, Safety Yellow"/>
    <n v="4.3262999999999998"/>
    <n v="22.77"/>
    <n v="3"/>
    <n v="9.7911000000000001"/>
    <n v="783.28800000000001"/>
  </r>
  <r>
    <s v="CA-2013-135265"/>
    <s v="07/08/2013"/>
    <s v="10/07/2013"/>
    <x v="0"/>
    <s v="July"/>
    <d v="2013-07-08T00:00:00"/>
    <d v="2013-07-10T00:00:00"/>
    <s v="On Date"/>
    <s v="ChristopherConant"/>
    <s v="United States"/>
    <s v="Los Angeles"/>
    <s v="California"/>
    <s v="Chairs"/>
    <s v="Global Leather Task Chair, Black"/>
    <n v="72.891900000000007"/>
    <n v="287.96800000000002"/>
    <n v="4"/>
    <n v="-3.5996000000000001"/>
    <n v="-287.96800000000002"/>
  </r>
  <r>
    <s v="CA-2013-135265"/>
    <s v="07/08/2013"/>
    <s v="10/07/2013"/>
    <x v="0"/>
    <s v="July"/>
    <d v="2013-07-08T00:00:00"/>
    <d v="2013-07-10T00:00:00"/>
    <s v="On Date"/>
    <s v="ChristopherConant"/>
    <s v="United States"/>
    <s v="Los Angeles"/>
    <s v="California"/>
    <s v="Copiers"/>
    <s v="Canon PC1060 Personal Laser Copier"/>
    <n v="370.99469999999997"/>
    <n v="2799.96"/>
    <n v="5"/>
    <n v="944.98649999999998"/>
    <n v="75598.92"/>
  </r>
  <r>
    <s v="CA-2013-135265"/>
    <s v="07/08/2013"/>
    <s v="10/07/2013"/>
    <x v="0"/>
    <s v="July"/>
    <d v="2013-07-08T00:00:00"/>
    <d v="2013-07-10T00:00:00"/>
    <s v="On Date"/>
    <s v="ChristopherConant"/>
    <s v="United States"/>
    <s v="Los Angeles"/>
    <s v="California"/>
    <s v="Paper"/>
    <s v="Xerox 1942"/>
    <n v="24.47"/>
    <n v="48.94"/>
    <n v="1"/>
    <n v="24.47"/>
    <n v="1957.6"/>
  </r>
  <r>
    <s v="CA-2013-108735"/>
    <s v="04/18/2013"/>
    <s v="22/04/2013"/>
    <x v="0"/>
    <s v="April"/>
    <d v="2013-04-18T00:00:00"/>
    <d v="2013-04-22T00:00:00"/>
    <s v="On Date"/>
    <s v="JessicaMyrick"/>
    <s v="United States"/>
    <s v="Lakewood"/>
    <s v="California"/>
    <s v="Bookcases"/>
    <s v="Bush Westfield Collection Bookcases, Fully Assembled"/>
    <n v="77.754600000000011"/>
    <n v="257.49900000000002"/>
    <n v="3"/>
    <n v="24.235199999999999"/>
    <n v="1938.8159999999998"/>
  </r>
  <r>
    <s v="CA-2011-116834"/>
    <s v="10/11/2011"/>
    <s v="16/10/2011"/>
    <x v="1"/>
    <s v="October"/>
    <d v="2011-10-11T00:00:00"/>
    <d v="2011-10-16T00:00:00"/>
    <s v="On Date"/>
    <s v="Deanpercer"/>
    <s v="United States"/>
    <s v="Seattle"/>
    <s v="Washington"/>
    <s v="Furnishings"/>
    <s v="DAX Cubicle Frames - 8x10"/>
    <n v="4.0389999999999997"/>
    <n v="63.47"/>
    <n v="11"/>
    <n v="19.041"/>
    <n v="1523.28"/>
  </r>
  <r>
    <s v="CA-2011-116834"/>
    <s v="10/11/2011"/>
    <s v="16/10/2011"/>
    <x v="1"/>
    <s v="October"/>
    <d v="2011-10-11T00:00:00"/>
    <d v="2011-10-16T00:00:00"/>
    <s v="On Date"/>
    <s v="Deanpercer"/>
    <s v="United States"/>
    <s v="Seattle"/>
    <s v="Washington"/>
    <s v="Accessories"/>
    <s v="WD My Passport Ultra 1TB Portable External Hard Drive"/>
    <n v="57.269999999999996"/>
    <n v="345"/>
    <n v="5"/>
    <n v="58.65"/>
    <n v="4692"/>
  </r>
  <r>
    <s v="CA-2012-107468"/>
    <s v="12/18/2012"/>
    <s v="22/12/2012"/>
    <x v="2"/>
    <s v="December"/>
    <d v="2012-12-18T00:00:00"/>
    <d v="2012-12-22T00:00:00"/>
    <s v="On Date"/>
    <s v="MichaelKennedy"/>
    <s v="United States"/>
    <s v="Louisville"/>
    <s v="Colorado"/>
    <s v="Art"/>
    <s v="Newell 320"/>
    <n v="3.1244000000000001"/>
    <n v="6.8479999999999999"/>
    <n v="2"/>
    <n v="0.59919999999999995"/>
    <n v="47.935999999999993"/>
  </r>
  <r>
    <s v="CA-2014-144463"/>
    <s v="01/02/2014"/>
    <s v="06/01/2014"/>
    <x v="3"/>
    <s v="January"/>
    <d v="2014-01-02T00:00:00"/>
    <d v="2014-01-06T00:00:00"/>
    <s v="On Date"/>
    <s v="StevenCartwright"/>
    <s v="United States"/>
    <s v="Los Angeles"/>
    <s v="California"/>
    <s v="Furnishings"/>
    <s v="Howard Miller 11-1/2&quot; Diameter Brentwood Wall Clock"/>
    <n v="25.015400000000003"/>
    <n v="474.43"/>
    <n v="11"/>
    <n v="199.26060000000001"/>
    <n v="15940.848000000002"/>
  </r>
  <r>
    <s v="CA-2014-130764"/>
    <s v="10/28/2014"/>
    <s v="29/10/2014"/>
    <x v="3"/>
    <s v="October"/>
    <d v="2014-10-28T00:00:00"/>
    <d v="2014-10-29T00:00:00"/>
    <s v="On Date"/>
    <s v="JackO'Briant"/>
    <s v="United States"/>
    <s v="San Francisco"/>
    <s v="California"/>
    <s v="Bookcases"/>
    <s v="O'Sullivan Elevations Bookcase, Cherry Finish"/>
    <n v="110.0232"/>
    <n v="556.66499999999996"/>
    <n v="5"/>
    <n v="6.5490000000000004"/>
    <n v="523.92000000000007"/>
  </r>
  <r>
    <s v="CA-2014-130764"/>
    <s v="10/28/2014"/>
    <s v="29/10/2014"/>
    <x v="3"/>
    <s v="October"/>
    <d v="2014-10-28T00:00:00"/>
    <d v="2014-10-29T00:00:00"/>
    <s v="On Date"/>
    <s v="JackO'Briant"/>
    <s v="United States"/>
    <s v="San Francisco"/>
    <s v="California"/>
    <s v="Phones"/>
    <s v="Jackery Bar Premium Fast-charging Portable Charger"/>
    <n v="15.274500000000002"/>
    <n v="95.84"/>
    <n v="4"/>
    <n v="34.741999999999997"/>
    <n v="2779.3599999999997"/>
  </r>
  <r>
    <s v="CA-2013-169957"/>
    <s v="09/27/2013"/>
    <s v="01/10/2013"/>
    <x v="0"/>
    <s v="September"/>
    <d v="2013-09-27T00:00:00"/>
    <d v="2013-10-01T00:00:00"/>
    <s v="On Date"/>
    <s v="SteveNguyen"/>
    <s v="United States"/>
    <s v="Covington"/>
    <s v="Washington"/>
    <s v="Appliances"/>
    <s v="Belkin 7 Outlet SurgeMaster II"/>
    <n v="28.425599999999996"/>
    <n v="236.88"/>
    <n v="6"/>
    <n v="66.326400000000007"/>
    <n v="5306.112000000001"/>
  </r>
  <r>
    <s v="CA-2013-169957"/>
    <s v="09/27/2013"/>
    <s v="01/10/2013"/>
    <x v="0"/>
    <s v="September"/>
    <d v="2013-09-27T00:00:00"/>
    <d v="2013-10-01T00:00:00"/>
    <s v="On Date"/>
    <s v="SteveNguyen"/>
    <s v="United States"/>
    <s v="Covington"/>
    <s v="Washington"/>
    <s v="Paper"/>
    <s v="Universal Premium White Copier/Laser Paper (20Lb. and 87 Bright)"/>
    <n v="3.0497999999999994"/>
    <n v="29.9"/>
    <n v="5"/>
    <n v="14.651"/>
    <n v="1172.08"/>
  </r>
  <r>
    <s v="CA-2013-169957"/>
    <s v="09/27/2013"/>
    <s v="01/10/2013"/>
    <x v="0"/>
    <s v="September"/>
    <d v="2013-09-27T00:00:00"/>
    <d v="2013-10-01T00:00:00"/>
    <s v="On Date"/>
    <s v="SteveNguyen"/>
    <s v="United States"/>
    <s v="Covington"/>
    <s v="Washington"/>
    <s v="Accessories"/>
    <s v="Micro Innovations USB RF Wireless Keyboard with Mouse"/>
    <n v="19.75"/>
    <n v="100"/>
    <n v="4"/>
    <n v="21"/>
    <n v="1680"/>
  </r>
  <r>
    <s v="CA-2011-110786"/>
    <s v="12/29/2011"/>
    <s v="02/01/2012"/>
    <x v="2"/>
    <s v="December"/>
    <d v="2011-12-29T00:00:00"/>
    <d v="2012-01-02T00:00:00"/>
    <s v="On Date"/>
    <s v="AnthonyJohnson"/>
    <s v="United States"/>
    <s v="San Francisco"/>
    <s v="California"/>
    <s v="Furnishings"/>
    <s v="Stacking Trays by OIC"/>
    <n v="3.3365999999999993"/>
    <n v="24.9"/>
    <n v="5"/>
    <n v="8.2170000000000005"/>
    <n v="657.36"/>
  </r>
  <r>
    <s v="CA-2011-110786"/>
    <s v="12/29/2011"/>
    <s v="02/01/2012"/>
    <x v="2"/>
    <s v="December"/>
    <d v="2011-12-29T00:00:00"/>
    <d v="2012-01-02T00:00:00"/>
    <s v="On Date"/>
    <s v="AnthonyJohnson"/>
    <s v="United States"/>
    <s v="San Francisco"/>
    <s v="California"/>
    <s v="Paper"/>
    <s v="Xerox 1981"/>
    <n v="2.9040000000000004"/>
    <n v="21.12"/>
    <n v="4"/>
    <n v="9.5039999999999996"/>
    <n v="760.31999999999994"/>
  </r>
  <r>
    <s v="CA-2011-110786"/>
    <s v="12/29/2011"/>
    <s v="02/01/2012"/>
    <x v="2"/>
    <s v="December"/>
    <d v="2011-12-29T00:00:00"/>
    <d v="2012-01-02T00:00:00"/>
    <s v="On Date"/>
    <s v="AnthonyJohnson"/>
    <s v="United States"/>
    <s v="San Francisco"/>
    <s v="California"/>
    <s v="Machines"/>
    <s v="DYMO CardScan Personal V9 Business Card Scanner"/>
    <n v="79.995000000000005"/>
    <n v="767.952"/>
    <n v="6"/>
    <n v="287.98200000000003"/>
    <n v="23038.560000000001"/>
  </r>
  <r>
    <s v="CA-2011-110786"/>
    <s v="12/29/2011"/>
    <s v="02/01/2012"/>
    <x v="2"/>
    <s v="December"/>
    <d v="2011-12-29T00:00:00"/>
    <d v="2012-01-02T00:00:00"/>
    <s v="On Date"/>
    <s v="AnthonyJohnson"/>
    <s v="United States"/>
    <s v="San Francisco"/>
    <s v="California"/>
    <s v="Binders"/>
    <s v="Avery Hanging File Binders"/>
    <n v="3.2291999999999996"/>
    <n v="14.352"/>
    <n v="3"/>
    <n v="4.6643999999999997"/>
    <n v="373.15199999999999"/>
  </r>
  <r>
    <s v="CA-2011-110786"/>
    <s v="12/29/2011"/>
    <s v="02/01/2012"/>
    <x v="2"/>
    <s v="December"/>
    <d v="2011-12-29T00:00:00"/>
    <d v="2012-01-02T00:00:00"/>
    <s v="On Date"/>
    <s v="AnthonyJohnson"/>
    <s v="United States"/>
    <s v="San Francisco"/>
    <s v="California"/>
    <s v="Phones"/>
    <s v="Mophie Juice Pack Helium for iPhone"/>
    <n v="57.592799999999997"/>
    <n v="191.976"/>
    <n v="3"/>
    <n v="19.197600000000001"/>
    <n v="1535.808"/>
  </r>
  <r>
    <s v="CA-2011-110786"/>
    <s v="12/29/2011"/>
    <s v="02/01/2012"/>
    <x v="2"/>
    <s v="December"/>
    <d v="2011-12-29T00:00:00"/>
    <d v="2012-01-02T00:00:00"/>
    <s v="On Date"/>
    <s v="AnthonyJohnson"/>
    <s v="United States"/>
    <s v="San Francisco"/>
    <s v="California"/>
    <s v="Labels"/>
    <s v="Avery 477"/>
    <n v="16.486199999999997"/>
    <n v="274.77"/>
    <n v="9"/>
    <n v="126.3942"/>
    <n v="10111.536"/>
  </r>
  <r>
    <s v="CA-2011-110786"/>
    <s v="12/29/2011"/>
    <s v="02/01/2012"/>
    <x v="2"/>
    <s v="December"/>
    <d v="2011-12-29T00:00:00"/>
    <d v="2012-01-02T00:00:00"/>
    <s v="On Date"/>
    <s v="AnthonyJohnson"/>
    <s v="United States"/>
    <s v="San Francisco"/>
    <s v="California"/>
    <s v="Furnishings"/>
    <s v="Executive Impressions 10&quot; Spectator Wall Clock"/>
    <n v="7.7615999999999996"/>
    <n v="70.56"/>
    <n v="6"/>
    <n v="23.990400000000001"/>
    <n v="1919.232"/>
  </r>
  <r>
    <s v="CA-2012-137750"/>
    <s v="06/25/2012"/>
    <s v="30/06/2012"/>
    <x v="2"/>
    <s v="June"/>
    <d v="2012-06-25T00:00:00"/>
    <d v="2012-06-30T00:00:00"/>
    <s v="On Date"/>
    <s v="JillFjeld"/>
    <s v="United States"/>
    <s v="San Francisco"/>
    <s v="California"/>
    <s v="Furnishings"/>
    <s v="Dana Halogen Swing-Arm Architect Lamp"/>
    <n v="29.4984"/>
    <n v="204.85"/>
    <n v="5"/>
    <n v="57.357999999999997"/>
    <n v="4588.6399999999994"/>
  </r>
  <r>
    <s v="CA-2012-124058"/>
    <s v="11/20/2012"/>
    <s v="24/11/2012"/>
    <x v="2"/>
    <s v="November"/>
    <d v="2012-11-20T00:00:00"/>
    <d v="2012-11-24T00:00:00"/>
    <s v="On Date"/>
    <s v="LenaCreighton"/>
    <s v="United States"/>
    <s v="Oakland"/>
    <s v="California"/>
    <s v="Phones"/>
    <s v="Gear Head AU3700S Headset"/>
    <n v="12.600299999999999"/>
    <n v="72.744"/>
    <n v="7"/>
    <n v="-15.4581"/>
    <n v="-1236.6479999999999"/>
  </r>
  <r>
    <s v="CA-2012-124058"/>
    <s v="11/20/2012"/>
    <s v="24/11/2012"/>
    <x v="2"/>
    <s v="November"/>
    <d v="2012-11-20T00:00:00"/>
    <d v="2012-11-24T00:00:00"/>
    <s v="On Date"/>
    <s v="LenaCreighton"/>
    <s v="United States"/>
    <s v="Oakland"/>
    <s v="California"/>
    <s v="Chairs"/>
    <s v="Safco Contoured Stacking Chairs"/>
    <n v="178.8"/>
    <n v="572.16"/>
    <n v="3"/>
    <n v="35.76"/>
    <n v="2860.7999999999997"/>
  </r>
  <r>
    <s v="US-2012-138716"/>
    <s v="09/17/2012"/>
    <s v="20/09/2012"/>
    <x v="2"/>
    <s v="September"/>
    <d v="2012-09-17T00:00:00"/>
    <d v="2012-09-20T00:00:00"/>
    <s v="On Date"/>
    <s v="CariSayre"/>
    <s v="United States"/>
    <s v="Seattle"/>
    <s v="Washington"/>
    <s v="Binders"/>
    <s v="Acco Data Flex Cable Posts For Top &amp; Bottom Load Binders, 6&quot; Capacity"/>
    <n v="5.7364999999999995"/>
    <n v="25.032"/>
    <n v="3"/>
    <n v="7.8224999999999998"/>
    <n v="625.79999999999995"/>
  </r>
  <r>
    <s v="CA-2013-140417"/>
    <s v="09/26/2013"/>
    <s v="30/09/2013"/>
    <x v="0"/>
    <s v="September"/>
    <d v="2013-09-26T00:00:00"/>
    <d v="2013-09-30T00:00:00"/>
    <s v="On Date"/>
    <s v="KatrinaEdelman"/>
    <s v="United States"/>
    <s v="Tigard"/>
    <s v="Oregon"/>
    <s v="Paper"/>
    <s v="REDIFORM Incoming/Outgoing Call Register, 11&quot; X 8 1/2&quot;, 100 Messages"/>
    <n v="4.17"/>
    <n v="60.048000000000002"/>
    <n v="9"/>
    <n v="22.518000000000001"/>
    <n v="1801.44"/>
  </r>
  <r>
    <s v="CA-2013-140417"/>
    <s v="09/26/2013"/>
    <s v="30/09/2013"/>
    <x v="0"/>
    <s v="September"/>
    <d v="2013-09-26T00:00:00"/>
    <d v="2013-09-30T00:00:00"/>
    <s v="On Date"/>
    <s v="KatrinaEdelman"/>
    <s v="United States"/>
    <s v="Tigard"/>
    <s v="Oregon"/>
    <s v="Binders"/>
    <s v="GBC Poly Designer Binding Covers"/>
    <n v="8.5373999999999999"/>
    <n v="5.0220000000000002"/>
    <n v="1"/>
    <n v="-3.5154000000000001"/>
    <n v="-281.23200000000003"/>
  </r>
  <r>
    <s v="CA-2014-163692"/>
    <s v="09/08/2014"/>
    <s v="10/09/2014"/>
    <x v="3"/>
    <s v="September"/>
    <d v="2014-09-08T00:00:00"/>
    <d v="2014-09-10T00:00:00"/>
    <s v="On Date"/>
    <s v="Deanpercer"/>
    <s v="United States"/>
    <s v="Phoenix"/>
    <s v="Arizona"/>
    <s v="Binders"/>
    <s v="Wilson Jones Leather-Like Binders with DublLock Round Rings"/>
    <n v="4.6269"/>
    <n v="7.8570000000000002"/>
    <n v="3"/>
    <n v="-6.0236999999999998"/>
    <n v="-481.89599999999996"/>
  </r>
  <r>
    <s v="CA-2013-111913"/>
    <s v="08/05/2013"/>
    <s v="07/08/2013"/>
    <x v="0"/>
    <s v="August"/>
    <d v="2013-08-05T00:00:00"/>
    <d v="2013-08-07T00:00:00"/>
    <s v="On Date"/>
    <s v="LindaCazamias"/>
    <s v="United States"/>
    <s v="Sacramento"/>
    <s v="California"/>
    <s v="Phones"/>
    <s v="Mitel 5320 IP Phone VoIP phone"/>
    <n v="136.0728"/>
    <n v="302.38400000000001"/>
    <n v="2"/>
    <n v="30.238399999999999"/>
    <n v="2419.0720000000001"/>
  </r>
  <r>
    <s v="CA-2013-111913"/>
    <s v="08/05/2013"/>
    <s v="07/08/2013"/>
    <x v="0"/>
    <s v="August"/>
    <d v="2013-08-05T00:00:00"/>
    <d v="2013-08-07T00:00:00"/>
    <s v="On Date"/>
    <s v="LindaCazamias"/>
    <s v="United States"/>
    <s v="Sacramento"/>
    <s v="California"/>
    <s v="Binders"/>
    <s v="Wilson Jones Leather-Like Binders with DublLock Round Rings"/>
    <n v="4.6269000000000009"/>
    <n v="20.952000000000002"/>
    <n v="3"/>
    <n v="7.0712999999999999"/>
    <n v="565.70399999999995"/>
  </r>
  <r>
    <s v="CA-2013-111913"/>
    <s v="08/05/2013"/>
    <s v="07/08/2013"/>
    <x v="0"/>
    <s v="August"/>
    <d v="2013-08-05T00:00:00"/>
    <d v="2013-08-07T00:00:00"/>
    <s v="On Date"/>
    <s v="LindaCazamias"/>
    <s v="United States"/>
    <s v="Sacramento"/>
    <s v="California"/>
    <s v="Binders"/>
    <s v="Pressboard Covers with Storage Hooks, 9 1/2&quot; x 11&quot;, Light Blue"/>
    <n v="2.6023000000000005"/>
    <n v="11.784000000000001"/>
    <n v="3"/>
    <n v="3.9771000000000001"/>
    <n v="318.16800000000001"/>
  </r>
  <r>
    <s v="US-2014-155999"/>
    <s v="08/08/2014"/>
    <s v="14/08/2014"/>
    <x v="3"/>
    <s v="August"/>
    <d v="2014-08-08T00:00:00"/>
    <d v="2014-08-14T00:00:00"/>
    <s v="Delay"/>
    <s v="JayKimmel"/>
    <s v="United States"/>
    <s v="San Diego"/>
    <s v="California"/>
    <s v="Phones"/>
    <s v="GE DSL Phone Line Filter"/>
    <n v="28.392900000000001"/>
    <n v="159.96"/>
    <n v="5"/>
    <n v="17.9955"/>
    <n v="1439.6399999999999"/>
  </r>
  <r>
    <s v="US-2014-155999"/>
    <s v="08/08/2014"/>
    <s v="14/08/2014"/>
    <x v="3"/>
    <s v="August"/>
    <d v="2014-08-08T00:00:00"/>
    <d v="2014-08-14T00:00:00"/>
    <s v="Delay"/>
    <s v="JayKimmel"/>
    <s v="United States"/>
    <s v="San Diego"/>
    <s v="California"/>
    <s v="Binders"/>
    <s v="Avery Printable Repositionable Plastic Tabs"/>
    <n v="4.5579999999999998"/>
    <n v="13.76"/>
    <n v="2"/>
    <n v="4.6440000000000001"/>
    <n v="371.52"/>
  </r>
  <r>
    <s v="CA-2013-163573"/>
    <s v="11/25/2013"/>
    <s v="28/11/2013"/>
    <x v="0"/>
    <s v="November"/>
    <d v="2013-11-25T00:00:00"/>
    <d v="2013-11-28T00:00:00"/>
    <s v="On Date"/>
    <s v="AmyCox"/>
    <s v="United States"/>
    <s v="Seattle"/>
    <s v="Washington"/>
    <s v="Binders"/>
    <s v="Ibico Hi-Tech Manual Binding System"/>
    <n v="167.74450000000002"/>
    <n v="1219.96"/>
    <n v="5"/>
    <n v="381.23750000000001"/>
    <n v="30499"/>
  </r>
  <r>
    <s v="CA-2012-153416"/>
    <s v="11/24/2012"/>
    <s v="29/11/2012"/>
    <x v="2"/>
    <s v="November"/>
    <d v="2012-11-24T00:00:00"/>
    <d v="2012-11-29T00:00:00"/>
    <s v="On Date"/>
    <s v="TobySwindell"/>
    <s v="United States"/>
    <s v="Los Angeles"/>
    <s v="California"/>
    <s v="Binders"/>
    <s v="Avery Reinforcements for Hole-Punch Pages"/>
    <n v="1.089"/>
    <n v="3.1680000000000001"/>
    <n v="2"/>
    <n v="0.99"/>
    <n v="79.2"/>
  </r>
  <r>
    <s v="CA-2012-153416"/>
    <s v="11/24/2012"/>
    <s v="29/11/2012"/>
    <x v="2"/>
    <s v="November"/>
    <d v="2012-11-24T00:00:00"/>
    <d v="2012-11-29T00:00:00"/>
    <s v="On Date"/>
    <s v="TobySwindell"/>
    <s v="United States"/>
    <s v="Los Angeles"/>
    <s v="California"/>
    <s v="Paper"/>
    <s v="Xerox 225"/>
    <n v="3.3696000000000002"/>
    <n v="19.440000000000001"/>
    <n v="3"/>
    <n v="9.3312000000000008"/>
    <n v="746.49600000000009"/>
  </r>
  <r>
    <s v="CA-2012-153416"/>
    <s v="11/24/2012"/>
    <s v="29/11/2012"/>
    <x v="2"/>
    <s v="November"/>
    <d v="2012-11-24T00:00:00"/>
    <d v="2012-11-29T00:00:00"/>
    <s v="On Date"/>
    <s v="TobySwindell"/>
    <s v="United States"/>
    <s v="Los Angeles"/>
    <s v="California"/>
    <s v="Storage"/>
    <s v="Fellowes Bankers Box Staxonsteel Drawer File/Stacking System"/>
    <n v="57.182400000000001"/>
    <n v="454.86"/>
    <n v="7"/>
    <n v="54.583199999999998"/>
    <n v="4366.6559999999999"/>
  </r>
  <r>
    <s v="CA-2012-153416"/>
    <s v="11/24/2012"/>
    <s v="29/11/2012"/>
    <x v="2"/>
    <s v="November"/>
    <d v="2012-11-24T00:00:00"/>
    <d v="2012-11-29T00:00:00"/>
    <s v="On Date"/>
    <s v="TobySwindell"/>
    <s v="United States"/>
    <s v="Los Angeles"/>
    <s v="California"/>
    <s v="Binders"/>
    <s v="Avery Premier Heavy-Duty Binder with Round Locking Rings"/>
    <n v="7.7111999999999998"/>
    <n v="91.391999999999996"/>
    <n v="8"/>
    <n v="29.702400000000001"/>
    <n v="2376.192"/>
  </r>
  <r>
    <s v="CA-2014-133823"/>
    <s v="05/12/2014"/>
    <s v="13/05/2014"/>
    <x v="3"/>
    <s v="May"/>
    <d v="2014-05-12T00:00:00"/>
    <d v="2014-05-13T00:00:00"/>
    <s v="On Date"/>
    <s v="LizPelletier"/>
    <s v="United States"/>
    <s v="Seattle"/>
    <s v="Washington"/>
    <s v="Paper"/>
    <s v="Ampad Phone Message Book, Recycled, 400 Message Capacity, 5 Â¾Â” x 11Â”"/>
    <n v="3.4319999999999995"/>
    <n v="37.44"/>
    <n v="6"/>
    <n v="16.847999999999999"/>
    <n v="1347.84"/>
  </r>
  <r>
    <s v="CA-2014-133823"/>
    <s v="05/12/2014"/>
    <s v="13/05/2014"/>
    <x v="3"/>
    <s v="May"/>
    <d v="2014-05-12T00:00:00"/>
    <d v="2014-05-13T00:00:00"/>
    <s v="On Date"/>
    <s v="LizPelletier"/>
    <s v="United States"/>
    <s v="Seattle"/>
    <s v="Washington"/>
    <s v="Labels"/>
    <s v="Avery 50"/>
    <n v="6.6409000000000011"/>
    <n v="37.590000000000003"/>
    <n v="3"/>
    <n v="17.667300000000001"/>
    <n v="1413.384"/>
  </r>
  <r>
    <s v="CA-2014-133823"/>
    <s v="05/12/2014"/>
    <s v="13/05/2014"/>
    <x v="3"/>
    <s v="May"/>
    <d v="2014-05-12T00:00:00"/>
    <d v="2014-05-13T00:00:00"/>
    <s v="On Date"/>
    <s v="LizPelletier"/>
    <s v="United States"/>
    <s v="Seattle"/>
    <s v="Washington"/>
    <s v="Binders"/>
    <s v="Acco Flexible ACCOHIDE Square Ring Data Binder, Dark Blue, 11 1/2&quot; X 14&quot; 7/8&quot;"/>
    <n v="8.297699999999999"/>
    <n v="26.032"/>
    <n v="2"/>
    <n v="9.4366000000000003"/>
    <n v="754.928"/>
  </r>
  <r>
    <s v="CA-2012-121272"/>
    <s v="03/29/2012"/>
    <s v="04/04/2012"/>
    <x v="2"/>
    <s v="March"/>
    <d v="2012-03-29T00:00:00"/>
    <d v="2012-04-04T00:00:00"/>
    <s v="Delay"/>
    <s v="DennyOrdway"/>
    <s v="United States"/>
    <s v="Seattle"/>
    <s v="Washington"/>
    <s v="Appliances"/>
    <s v="Acco 6 Outlet Guardian Premium Plus Surge Suppressor"/>
    <n v="13.007200000000001"/>
    <n v="73.28"/>
    <n v="4"/>
    <n v="21.251200000000001"/>
    <n v="1700.096"/>
  </r>
  <r>
    <s v="CA-2014-105914"/>
    <s v="10/03/2014"/>
    <s v="09/10/2014"/>
    <x v="3"/>
    <s v="October"/>
    <d v="2014-10-03T00:00:00"/>
    <d v="2014-10-09T00:00:00"/>
    <s v="Delay"/>
    <s v="PaulVanHugh"/>
    <s v="United States"/>
    <s v="Los Angeles"/>
    <s v="California"/>
    <s v="Binders"/>
    <s v="Performers Binder/Pad Holder, Black"/>
    <n v="14.014999999999999"/>
    <n v="112.12"/>
    <n v="5"/>
    <n v="42.045000000000002"/>
    <n v="3363.6000000000004"/>
  </r>
  <r>
    <s v="CA-2014-105914"/>
    <s v="10/03/2014"/>
    <s v="09/10/2014"/>
    <x v="3"/>
    <s v="October"/>
    <d v="2014-10-03T00:00:00"/>
    <d v="2014-10-09T00:00:00"/>
    <s v="Delay"/>
    <s v="PaulVanHugh"/>
    <s v="United States"/>
    <s v="Los Angeles"/>
    <s v="California"/>
    <s v="Storage"/>
    <s v="Tennsco Double-Tier Lockers"/>
    <n v="195.76740000000001"/>
    <n v="1575.14"/>
    <n v="7"/>
    <n v="204.76820000000001"/>
    <n v="16381.456"/>
  </r>
  <r>
    <s v="CA-2014-112725"/>
    <s v="01/31/2014"/>
    <s v="07/02/2014"/>
    <x v="3"/>
    <s v="January"/>
    <d v="2014-01-31T00:00:00"/>
    <d v="2014-02-07T00:00:00"/>
    <s v="Delay"/>
    <s v="EugeneHildebrand"/>
    <s v="United States"/>
    <s v="San Francisco"/>
    <s v="California"/>
    <s v="Art"/>
    <s v="Crayola Anti Dust Chalk, 12/Pack"/>
    <n v="1.0010000000000001"/>
    <n v="12.74"/>
    <n v="7"/>
    <n v="5.7329999999999997"/>
    <n v="458.64"/>
  </r>
  <r>
    <s v="CA-2014-112725"/>
    <s v="01/31/2014"/>
    <s v="07/02/2014"/>
    <x v="3"/>
    <s v="January"/>
    <d v="2014-01-31T00:00:00"/>
    <d v="2014-02-07T00:00:00"/>
    <s v="Delay"/>
    <s v="EugeneHildebrand"/>
    <s v="United States"/>
    <s v="San Francisco"/>
    <s v="California"/>
    <s v="Art"/>
    <s v="Newell 338"/>
    <n v="2.1461999999999999"/>
    <n v="8.82"/>
    <n v="3"/>
    <n v="2.3814000000000002"/>
    <n v="190.512"/>
  </r>
  <r>
    <s v="CA-2014-112725"/>
    <s v="01/31/2014"/>
    <s v="07/02/2014"/>
    <x v="3"/>
    <s v="January"/>
    <d v="2014-01-31T00:00:00"/>
    <d v="2014-02-07T00:00:00"/>
    <s v="Delay"/>
    <s v="EugeneHildebrand"/>
    <s v="United States"/>
    <s v="San Francisco"/>
    <s v="California"/>
    <s v="Chairs"/>
    <s v="Novimex Swivel Fabric Task Chair"/>
    <n v="134.37220000000002"/>
    <n v="120.78400000000001"/>
    <n v="1"/>
    <n v="-13.588200000000001"/>
    <n v="-1087.056"/>
  </r>
  <r>
    <s v="US-2014-106131"/>
    <s v="01/15/2014"/>
    <s v="17/01/2014"/>
    <x v="3"/>
    <s v="January"/>
    <d v="2014-01-15T00:00:00"/>
    <d v="2014-01-17T00:00:00"/>
    <s v="On Date"/>
    <s v="TracyPoddar"/>
    <s v="United States"/>
    <s v="Aurora"/>
    <s v="Colorado"/>
    <s v="Accessories"/>
    <s v="ImationÂ 8GB Mini TravelDrive USB 2.0Â Flash Drive"/>
    <n v="26.265299999999996"/>
    <n v="169.06399999999999"/>
    <n v="7"/>
    <n v="-14.793100000000001"/>
    <n v="-1183.4480000000001"/>
  </r>
  <r>
    <s v="US-2014-106131"/>
    <s v="01/15/2014"/>
    <s v="17/01/2014"/>
    <x v="3"/>
    <s v="January"/>
    <d v="2014-01-15T00:00:00"/>
    <d v="2014-01-17T00:00:00"/>
    <s v="On Date"/>
    <s v="TracyPoddar"/>
    <s v="United States"/>
    <s v="Aurora"/>
    <s v="Colorado"/>
    <s v="Storage"/>
    <s v="Mobile Personal File Cube"/>
    <n v="17.096600000000002"/>
    <n v="168.624"/>
    <n v="9"/>
    <n v="14.7546"/>
    <n v="1180.3679999999999"/>
  </r>
  <r>
    <s v="CA-2011-157924"/>
    <s v="10/11/2011"/>
    <s v="13/10/2011"/>
    <x v="1"/>
    <s v="October"/>
    <d v="2011-10-11T00:00:00"/>
    <d v="2011-10-13T00:00:00"/>
    <s v="On Date"/>
    <s v="HelenAndreada"/>
    <s v="United States"/>
    <s v="Pasadena"/>
    <s v="California"/>
    <s v="Storage"/>
    <s v="Iris Project Case"/>
    <n v="5.9052000000000007"/>
    <n v="31.92"/>
    <n v="4"/>
    <n v="8.2992000000000008"/>
    <n v="663.93600000000004"/>
  </r>
  <r>
    <s v="CA-2011-157924"/>
    <s v="10/11/2011"/>
    <s v="13/10/2011"/>
    <x v="1"/>
    <s v="October"/>
    <d v="2011-10-11T00:00:00"/>
    <d v="2011-10-13T00:00:00"/>
    <s v="On Date"/>
    <s v="HelenAndreada"/>
    <s v="United States"/>
    <s v="Pasadena"/>
    <s v="California"/>
    <s v="Chairs"/>
    <s v="Global Enterprise Series Seating High-Back Swivel/Tilt Chairs"/>
    <n v="249.30160000000001"/>
    <n v="433.56799999999998"/>
    <n v="2"/>
    <n v="-65.035200000000003"/>
    <n v="-5202.8160000000007"/>
  </r>
  <r>
    <s v="CA-2012-100216"/>
    <s v="04/13/2012"/>
    <s v="14/04/2012"/>
    <x v="2"/>
    <s v="April"/>
    <d v="2012-04-13T00:00:00"/>
    <d v="2012-04-14T00:00:00"/>
    <s v="On Date"/>
    <s v="HeatherJas"/>
    <s v="United States"/>
    <s v="Mesa"/>
    <s v="Arizona"/>
    <s v="Paper"/>
    <s v="Xerox 210"/>
    <n v="3.3696000000000002"/>
    <n v="31.103999999999999"/>
    <n v="6"/>
    <n v="10.8864"/>
    <n v="870.91200000000003"/>
  </r>
  <r>
    <s v="CA-2012-100216"/>
    <s v="04/13/2012"/>
    <s v="14/04/2012"/>
    <x v="2"/>
    <s v="April"/>
    <d v="2012-04-13T00:00:00"/>
    <d v="2012-04-14T00:00:00"/>
    <s v="On Date"/>
    <s v="HeatherJas"/>
    <s v="United States"/>
    <s v="Mesa"/>
    <s v="Arizona"/>
    <s v="Paper"/>
    <s v="Xerox 1973"/>
    <n v="12.333600000000001"/>
    <n v="54.816000000000003"/>
    <n v="3"/>
    <n v="17.815200000000001"/>
    <n v="1425.2160000000001"/>
  </r>
  <r>
    <s v="CA-2014-100601"/>
    <s v="11/17/2014"/>
    <s v="21/11/2014"/>
    <x v="3"/>
    <s v="November"/>
    <d v="2014-11-17T00:00:00"/>
    <d v="2014-11-21T00:00:00"/>
    <s v="On Date"/>
    <s v="JayKimmel"/>
    <s v="United States"/>
    <s v="Fresno"/>
    <s v="California"/>
    <s v="Storage"/>
    <s v="Eldon Shelf Savers Cubes and Bins"/>
    <n v="6.8403999999999998"/>
    <n v="48.86"/>
    <n v="7"/>
    <n v="0.97719999999999996"/>
    <n v="78.176000000000002"/>
  </r>
  <r>
    <s v="CA-2012-154340"/>
    <s v="11/29/2012"/>
    <s v="30/11/2012"/>
    <x v="2"/>
    <s v="November"/>
    <d v="2012-11-29T00:00:00"/>
    <d v="2012-11-30T00:00:00"/>
    <s v="On Date"/>
    <s v="EileenKiefer"/>
    <s v="United States"/>
    <s v="Santa Ana"/>
    <s v="California"/>
    <s v="Art"/>
    <s v="Boston Electric Pencil Sharpener, Model 1818, Charcoal Black"/>
    <n v="20.268000000000001"/>
    <n v="56.3"/>
    <n v="2"/>
    <n v="15.763999999999999"/>
    <n v="1261.1199999999999"/>
  </r>
  <r>
    <s v="CA-2013-148593"/>
    <s v="06/17/2013"/>
    <s v="19/06/2013"/>
    <x v="0"/>
    <s v="June"/>
    <d v="2013-06-17T00:00:00"/>
    <d v="2013-06-19T00:00:00"/>
    <s v="On Date"/>
    <s v="BillDonatelli"/>
    <s v="United States"/>
    <s v="Los Angeles"/>
    <s v="California"/>
    <s v="Paper"/>
    <s v="Wirebound Message Books, Four 2 3/4&quot; x 5&quot; Forms per Page, 600 Sets per Book"/>
    <n v="4.9130999999999991"/>
    <n v="46.35"/>
    <n v="5"/>
    <n v="21.784500000000001"/>
    <n v="1742.7600000000002"/>
  </r>
  <r>
    <s v="US-2014-119039"/>
    <s v="03/07/2014"/>
    <s v="11/03/2014"/>
    <x v="3"/>
    <s v="March"/>
    <d v="2014-03-07T00:00:00"/>
    <d v="2014-03-11T00:00:00"/>
    <s v="On Date"/>
    <s v="BenFerrer"/>
    <s v="United States"/>
    <s v="San Francisco"/>
    <s v="California"/>
    <s v="Binders"/>
    <s v="Economy Binders"/>
    <n v="1.0608000000000002"/>
    <n v="14.976000000000001"/>
    <n v="9"/>
    <n v="5.4287999999999998"/>
    <n v="434.30399999999997"/>
  </r>
  <r>
    <s v="CA-2012-150875"/>
    <s v="11/16/2012"/>
    <s v="20/11/2012"/>
    <x v="2"/>
    <s v="November"/>
    <d v="2012-11-16T00:00:00"/>
    <d v="2012-11-20T00:00:00"/>
    <s v="On Date"/>
    <s v="HeatherKirkland"/>
    <s v="United States"/>
    <s v="Boise"/>
    <s v="Idaho"/>
    <s v="Tables"/>
    <s v="Bretford CR4500 Series Slim Rectangular Table"/>
    <n v="268.12169999999998"/>
    <n v="696.42"/>
    <n v="2"/>
    <n v="160.17660000000001"/>
    <n v="12814.128000000001"/>
  </r>
  <r>
    <s v="CA-2012-150875"/>
    <s v="11/16/2012"/>
    <s v="20/11/2012"/>
    <x v="2"/>
    <s v="November"/>
    <d v="2012-11-16T00:00:00"/>
    <d v="2012-11-20T00:00:00"/>
    <s v="On Date"/>
    <s v="HeatherKirkland"/>
    <s v="United States"/>
    <s v="Boise"/>
    <s v="Idaho"/>
    <s v="Phones"/>
    <s v="Jabra BIZ 2300 Duo QD Duo CordedÂ Headset"/>
    <n v="93.9726"/>
    <n v="304.77600000000001"/>
    <n v="3"/>
    <n v="22.8582"/>
    <n v="1828.6559999999999"/>
  </r>
  <r>
    <s v="CA-2012-154200"/>
    <s v="06/18/2012"/>
    <s v="22/06/2012"/>
    <x v="2"/>
    <s v="June"/>
    <d v="2012-06-18T00:00:00"/>
    <d v="2012-06-22T00:00:00"/>
    <s v="On Date"/>
    <s v="BruceGeld"/>
    <s v="United States"/>
    <s v="San Diego"/>
    <s v="California"/>
    <s v="Art"/>
    <s v="BOSTON Ranger #55 Pencil Sharpener, Black"/>
    <n v="18.4529"/>
    <n v="51.98"/>
    <n v="2"/>
    <n v="15.074199999999999"/>
    <n v="1205.9359999999999"/>
  </r>
  <r>
    <s v="CA-2013-124233"/>
    <s v="04/09/2013"/>
    <s v="15/04/2013"/>
    <x v="0"/>
    <s v="April"/>
    <d v="2013-04-09T00:00:00"/>
    <d v="2013-04-15T00:00:00"/>
    <s v="Delay"/>
    <s v="ClytieKelty"/>
    <s v="United States"/>
    <s v="Los Angeles"/>
    <s v="California"/>
    <s v="Furnishings"/>
    <s v="C-Line Magnetic Cubicle Keepers, Clear Polypropylene"/>
    <n v="2.8651999999999993"/>
    <n v="24.7"/>
    <n v="5"/>
    <n v="10.374000000000001"/>
    <n v="829.92000000000007"/>
  </r>
  <r>
    <s v="CA-2012-111234"/>
    <s v="02/18/2012"/>
    <s v="22/02/2012"/>
    <x v="2"/>
    <s v="February"/>
    <d v="2012-02-18T00:00:00"/>
    <d v="2012-02-22T00:00:00"/>
    <s v="On Date"/>
    <s v="AnnBlume"/>
    <s v="United States"/>
    <s v="Los Angeles"/>
    <s v="California"/>
    <s v="Labels"/>
    <s v="Smead Alpha-Z Color-Coded Second Alphabetical Labels and Starter Set"/>
    <n v="1.6016000000000001"/>
    <n v="9.24"/>
    <n v="3"/>
    <n v="4.4352"/>
    <n v="354.81600000000003"/>
  </r>
  <r>
    <s v="CA-2014-149881"/>
    <s v="04/02/2014"/>
    <s v="04/04/2014"/>
    <x v="3"/>
    <s v="April"/>
    <d v="2014-04-02T00:00:00"/>
    <d v="2014-04-04T00:00:00"/>
    <s v="On Date"/>
    <s v="NickCrebassa"/>
    <s v="United States"/>
    <s v="San Francisco"/>
    <s v="California"/>
    <s v="Bookcases"/>
    <s v="Safco Value Mate Steel Bookcase, Baked Enamel Finish on Steel, Black"/>
    <n v="49.686"/>
    <n v="482.66399999999999"/>
    <n v="8"/>
    <n v="85.176000000000002"/>
    <n v="6814.08"/>
  </r>
  <r>
    <s v="CA-2014-149881"/>
    <s v="04/02/2014"/>
    <s v="04/04/2014"/>
    <x v="3"/>
    <s v="April"/>
    <d v="2014-04-02T00:00:00"/>
    <d v="2014-04-04T00:00:00"/>
    <s v="On Date"/>
    <s v="NickCrebassa"/>
    <s v="United States"/>
    <s v="San Francisco"/>
    <s v="California"/>
    <s v="Machines"/>
    <s v="Cubify CubeX 3D Printer Double Head Print"/>
    <n v="2219.9926"/>
    <n v="4799.9840000000004"/>
    <n v="2"/>
    <n v="359.99880000000002"/>
    <n v="28799.904000000002"/>
  </r>
  <r>
    <s v="CA-2014-134565"/>
    <s v="06/12/2014"/>
    <s v="14/06/2014"/>
    <x v="3"/>
    <s v="June"/>
    <d v="2014-06-12T00:00:00"/>
    <d v="2014-06-14T00:00:00"/>
    <s v="On Date"/>
    <s v="TomBoeckenhauer"/>
    <s v="United States"/>
    <s v="Seattle"/>
    <s v="Washington"/>
    <s v="Paper"/>
    <s v="Xerox 1939"/>
    <n v="9.8643999999999981"/>
    <n v="37.94"/>
    <n v="2"/>
    <n v="18.211200000000002"/>
    <n v="1456.8960000000002"/>
  </r>
  <r>
    <s v="CA-2014-134565"/>
    <s v="06/12/2014"/>
    <s v="14/06/2014"/>
    <x v="3"/>
    <s v="June"/>
    <d v="2014-06-12T00:00:00"/>
    <d v="2014-06-14T00:00:00"/>
    <s v="On Date"/>
    <s v="TomBoeckenhauer"/>
    <s v="United States"/>
    <s v="Seattle"/>
    <s v="Washington"/>
    <s v="Binders"/>
    <s v="Acco Pressboard Covers with Storage Hooks, 14 7/8&quot; x 11&quot;, Dark Blue"/>
    <n v="1.9431"/>
    <n v="18.288"/>
    <n v="6"/>
    <n v="6.6294000000000004"/>
    <n v="530.35200000000009"/>
  </r>
  <r>
    <s v="CA-2014-134565"/>
    <s v="06/12/2014"/>
    <s v="14/06/2014"/>
    <x v="3"/>
    <s v="June"/>
    <d v="2014-06-12T00:00:00"/>
    <d v="2014-06-14T00:00:00"/>
    <s v="On Date"/>
    <s v="TomBoeckenhauer"/>
    <s v="United States"/>
    <s v="Seattle"/>
    <s v="Washington"/>
    <s v="Machines"/>
    <s v="Cisco Desktop Collaboration Experience DX650 IP Video Phone"/>
    <n v="51.118499999999997"/>
    <n v="385.8"/>
    <n v="5"/>
    <n v="130.20750000000001"/>
    <n v="10416.6"/>
  </r>
  <r>
    <s v="CA-2014-134565"/>
    <s v="06/12/2014"/>
    <s v="14/06/2014"/>
    <x v="3"/>
    <s v="June"/>
    <d v="2014-06-12T00:00:00"/>
    <d v="2014-06-14T00:00:00"/>
    <s v="On Date"/>
    <s v="TomBoeckenhauer"/>
    <s v="United States"/>
    <s v="Seattle"/>
    <s v="Washington"/>
    <s v="Storage"/>
    <s v="Belkin 19&quot; Vented Equipment Shelf, Black"/>
    <n v="50.965199999999996"/>
    <n v="102.96"/>
    <n v="2"/>
    <n v="1.0296000000000001"/>
    <n v="82.368000000000009"/>
  </r>
  <r>
    <s v="CA-2014-134565"/>
    <s v="06/12/2014"/>
    <s v="14/06/2014"/>
    <x v="3"/>
    <s v="June"/>
    <d v="2014-06-12T00:00:00"/>
    <d v="2014-06-14T00:00:00"/>
    <s v="On Date"/>
    <s v="TomBoeckenhauer"/>
    <s v="United States"/>
    <s v="Seattle"/>
    <s v="Washington"/>
    <s v="Bookcases"/>
    <s v="O'Sullivan 3-Shelf Heavy-Duty Bookcases"/>
    <n v="44.186399999999992"/>
    <n v="174.42"/>
    <n v="3"/>
    <n v="41.860799999999998"/>
    <n v="3348.8639999999996"/>
  </r>
  <r>
    <s v="CA-2012-154970"/>
    <s v="01/05/2012"/>
    <s v="10/01/2012"/>
    <x v="2"/>
    <s v="January"/>
    <d v="2012-01-05T00:00:00"/>
    <d v="2012-01-10T00:00:00"/>
    <s v="On Date"/>
    <s v="StevenRoelle"/>
    <s v="United States"/>
    <s v="Seattle"/>
    <s v="Washington"/>
    <s v="Chairs"/>
    <s v="Global Deluxe Steno Chair"/>
    <n v="68.512200000000007"/>
    <n v="61.584000000000003"/>
    <n v="1"/>
    <n v="-6.9282000000000004"/>
    <n v="-554.25600000000009"/>
  </r>
  <r>
    <s v="CA-2014-147144"/>
    <s v="03/27/2014"/>
    <s v="29/03/2014"/>
    <x v="3"/>
    <s v="March"/>
    <d v="2014-03-27T00:00:00"/>
    <d v="2014-03-29T00:00:00"/>
    <s v="On Date"/>
    <s v="MariaZettner"/>
    <s v="United States"/>
    <s v="Seattle"/>
    <s v="Washington"/>
    <s v="Art"/>
    <s v="Boston 1827 Commercial Additional Cutter, Drive Gear &amp; Gear Rack for 1606"/>
    <n v="13.880999999999998"/>
    <n v="19.829999999999998"/>
    <n v="1"/>
    <n v="5.9489999999999998"/>
    <n v="475.91999999999996"/>
  </r>
  <r>
    <s v="CA-2011-133704"/>
    <s v="09/20/2011"/>
    <s v="26/09/2011"/>
    <x v="1"/>
    <s v="September"/>
    <d v="2011-09-20T00:00:00"/>
    <d v="2011-09-26T00:00:00"/>
    <s v="Delay"/>
    <s v="MichelleArnett"/>
    <s v="United States"/>
    <s v="Los Angeles"/>
    <s v="California"/>
    <s v="Appliances"/>
    <s v="Staples"/>
    <n v="8.0153999999999996"/>
    <n v="43.92"/>
    <n v="4"/>
    <n v="11.8584"/>
    <n v="948.67200000000003"/>
  </r>
  <r>
    <s v="CA-2011-133704"/>
    <s v="09/20/2011"/>
    <s v="26/09/2011"/>
    <x v="1"/>
    <s v="September"/>
    <d v="2011-09-20T00:00:00"/>
    <d v="2011-09-26T00:00:00"/>
    <s v="Delay"/>
    <s v="MichelleArnett"/>
    <s v="United States"/>
    <s v="Los Angeles"/>
    <s v="California"/>
    <s v="Binders"/>
    <s v="Ibico Plastic and Wire Spiral Binding Combs"/>
    <n v="4.5521999999999991"/>
    <n v="20.231999999999999"/>
    <n v="3"/>
    <n v="6.5754000000000001"/>
    <n v="526.03200000000004"/>
  </r>
  <r>
    <s v="CA-2011-138436"/>
    <s v="03/26/2011"/>
    <s v="30/03/2011"/>
    <x v="1"/>
    <s v="March"/>
    <d v="2011-03-26T00:00:00"/>
    <d v="2011-03-30T00:00:00"/>
    <s v="On Date"/>
    <s v="JonathanDoherty"/>
    <s v="United States"/>
    <s v="Los Angeles"/>
    <s v="California"/>
    <s v="Accessories"/>
    <s v="SanDisk Ultra 32 GB MicroSDHC Class 10 Memory Card"/>
    <n v="19.226999999999997"/>
    <n v="66.3"/>
    <n v="3"/>
    <n v="8.6189999999999998"/>
    <n v="689.52"/>
  </r>
  <r>
    <s v="CA-2012-101924"/>
    <s v="09/04/2012"/>
    <s v="09/09/2012"/>
    <x v="2"/>
    <s v="September"/>
    <d v="2012-09-04T00:00:00"/>
    <d v="2012-09-09T00:00:00"/>
    <s v="On Date"/>
    <s v="KenBlack"/>
    <s v="United States"/>
    <s v="Medford"/>
    <s v="Oregon"/>
    <s v="Binders"/>
    <s v="Acco Flexible ACCOHIDE Square Ring Data Binder, Dark Blue, 11 1/2&quot; X 14&quot; 7/8&quot;"/>
    <n v="8.2977000000000007"/>
    <n v="9.7620000000000005"/>
    <n v="2"/>
    <n v="-6.8334000000000001"/>
    <n v="-546.67200000000003"/>
  </r>
  <r>
    <s v="CA-2013-124793"/>
    <s v="03/15/2013"/>
    <s v="17/03/2013"/>
    <x v="0"/>
    <s v="March"/>
    <d v="2013-03-15T00:00:00"/>
    <d v="2013-03-17T00:00:00"/>
    <s v="On Date"/>
    <s v="MuhammedMacIntyre"/>
    <s v="United States"/>
    <s v="Seattle"/>
    <s v="Washington"/>
    <s v="Chairs"/>
    <s v="Global High-Back Leather Tilter, Burgundy"/>
    <n v="109.4611"/>
    <n v="196.78399999999999"/>
    <n v="2"/>
    <n v="-22.138200000000001"/>
    <n v="-1771.056"/>
  </r>
  <r>
    <s v="US-2014-124821"/>
    <s v="06/26/2014"/>
    <s v="30/06/2014"/>
    <x v="3"/>
    <s v="June"/>
    <d v="2014-06-26T00:00:00"/>
    <d v="2014-06-30T00:00:00"/>
    <s v="On Date"/>
    <s v="AnneMcFarland"/>
    <s v="United States"/>
    <s v="Seattle"/>
    <s v="Washington"/>
    <s v="Tables"/>
    <s v="Chromcraft Bull-Nose Wood Round Conference Table Top, Wood Base"/>
    <n v="180.81549999999999"/>
    <n v="871.4"/>
    <n v="4"/>
    <n v="148.13800000000001"/>
    <n v="11851.04"/>
  </r>
  <r>
    <s v="US-2014-158505"/>
    <s v="07/22/2014"/>
    <s v="22/07/2014"/>
    <x v="3"/>
    <s v="July"/>
    <d v="2014-07-22T00:00:00"/>
    <d v="2014-07-22T00:00:00"/>
    <s v="On Date"/>
    <s v="SarahFoster"/>
    <s v="United States"/>
    <s v="Murray"/>
    <s v="Utah"/>
    <s v="Phones"/>
    <s v="PayAnywhere Card Reader"/>
    <n v="7.2927"/>
    <n v="71.927999999999997"/>
    <n v="9"/>
    <n v="6.2937000000000003"/>
    <n v="503.49600000000004"/>
  </r>
  <r>
    <s v="US-2014-158505"/>
    <s v="07/22/2014"/>
    <s v="22/07/2014"/>
    <x v="3"/>
    <s v="July"/>
    <d v="2014-07-22T00:00:00"/>
    <d v="2014-07-22T00:00:00"/>
    <s v="On Date"/>
    <s v="SarahFoster"/>
    <s v="United States"/>
    <s v="Murray"/>
    <s v="Utah"/>
    <s v="Art"/>
    <s v="BOSTON Ranger #55 Pencil Sharpener, Black"/>
    <n v="18.4529"/>
    <n v="25.99"/>
    <n v="1"/>
    <n v="7.5370999999999997"/>
    <n v="602.96799999999996"/>
  </r>
  <r>
    <s v="CA-2012-142692"/>
    <s v="10/23/2012"/>
    <s v="28/10/2012"/>
    <x v="2"/>
    <s v="October"/>
    <d v="2012-10-23T00:00:00"/>
    <d v="2012-10-28T00:00:00"/>
    <s v="On Date"/>
    <s v="AndrewGjertsen"/>
    <s v="United States"/>
    <s v="Seattle"/>
    <s v="Washington"/>
    <s v="Binders"/>
    <s v="Avery Non-Stick Binders"/>
    <n v="2.4695"/>
    <n v="3.5920000000000001"/>
    <n v="1"/>
    <n v="1.1225000000000001"/>
    <n v="89.800000000000011"/>
  </r>
  <r>
    <s v="CA-2014-151358"/>
    <s v="08/19/2014"/>
    <s v="23/08/2014"/>
    <x v="3"/>
    <s v="August"/>
    <d v="2014-08-19T00:00:00"/>
    <d v="2014-08-23T00:00:00"/>
    <s v="On Date"/>
    <s v="NicoleFjeld"/>
    <s v="United States"/>
    <s v="Seattle"/>
    <s v="Washington"/>
    <s v="Storage"/>
    <s v="Fellowes Super Stor/Drawer Files"/>
    <n v="130.85550000000001"/>
    <n v="323.10000000000002"/>
    <n v="2"/>
    <n v="61.389000000000003"/>
    <n v="4911.12"/>
  </r>
  <r>
    <s v="CA-2014-102407"/>
    <s v="12/10/2014"/>
    <s v="14/12/2014"/>
    <x v="3"/>
    <s v="December"/>
    <d v="2014-12-10T00:00:00"/>
    <d v="2014-12-14T00:00:00"/>
    <s v="On Date"/>
    <s v="AlyssaTate"/>
    <s v="United States"/>
    <s v="Los Angeles"/>
    <s v="California"/>
    <s v="Art"/>
    <s v="Newell 314"/>
    <n v="4.1850000000000005"/>
    <n v="11.16"/>
    <n v="2"/>
    <n v="2.79"/>
    <n v="223.2"/>
  </r>
  <r>
    <s v="CA-2014-102407"/>
    <s v="12/10/2014"/>
    <s v="14/12/2014"/>
    <x v="3"/>
    <s v="December"/>
    <d v="2014-12-10T00:00:00"/>
    <d v="2014-12-14T00:00:00"/>
    <s v="On Date"/>
    <s v="AlyssaTate"/>
    <s v="United States"/>
    <s v="Los Angeles"/>
    <s v="California"/>
    <s v="Tables"/>
    <s v="Bevis 36 x 72 Conference Tables"/>
    <n v="97.102199999999996"/>
    <n v="896.32799999999997"/>
    <n v="9"/>
    <n v="22.408200000000001"/>
    <n v="1792.6559999999999"/>
  </r>
  <r>
    <s v="CA-2014-102407"/>
    <s v="12/10/2014"/>
    <s v="14/12/2014"/>
    <x v="3"/>
    <s v="December"/>
    <d v="2014-12-10T00:00:00"/>
    <d v="2014-12-14T00:00:00"/>
    <s v="On Date"/>
    <s v="AlyssaTate"/>
    <s v="United States"/>
    <s v="Los Angeles"/>
    <s v="California"/>
    <s v="Appliances"/>
    <s v="Harmony Air Purifier"/>
    <n v="120.96"/>
    <n v="189"/>
    <n v="1"/>
    <n v="68.040000000000006"/>
    <n v="5443.2000000000007"/>
  </r>
  <r>
    <s v="CA-2014-101581"/>
    <s v="10/23/2014"/>
    <s v="28/10/2014"/>
    <x v="3"/>
    <s v="October"/>
    <d v="2014-10-23T00:00:00"/>
    <d v="2014-10-28T00:00:00"/>
    <s v="On Date"/>
    <s v="DavidWiener"/>
    <s v="United States"/>
    <s v="Redmond"/>
    <s v="Oregon"/>
    <s v="Tables"/>
    <s v="KI Conference Tables"/>
    <n v="59.547600000000003"/>
    <n v="177.22499999999999"/>
    <n v="5"/>
    <n v="-120.51300000000001"/>
    <n v="-9641.0400000000009"/>
  </r>
  <r>
    <s v="CA-2014-169124"/>
    <s v="07/04/2014"/>
    <s v="11/07/2014"/>
    <x v="3"/>
    <s v="July"/>
    <d v="2014-07-04T00:00:00"/>
    <d v="2014-07-11T00:00:00"/>
    <s v="Delay"/>
    <s v="MariaBertelson"/>
    <s v="United States"/>
    <s v="Citrus Heights"/>
    <s v="California"/>
    <s v="Furnishings"/>
    <s v="Howard Miller 11-1/2&quot; Diameter Brentwood Wall Clock"/>
    <n v="25.015399999999996"/>
    <n v="129.38999999999999"/>
    <n v="3"/>
    <n v="54.343800000000002"/>
    <n v="4347.5039999999999"/>
  </r>
  <r>
    <s v="CA-2014-117261"/>
    <s v="09/05/2014"/>
    <s v="11/09/2014"/>
    <x v="3"/>
    <s v="September"/>
    <d v="2014-09-05T00:00:00"/>
    <d v="2014-09-11T00:00:00"/>
    <s v="Delay"/>
    <s v="TiffanyHouse"/>
    <s v="United States"/>
    <s v="Los Angeles"/>
    <s v="California"/>
    <s v="Storage"/>
    <s v="Rogers Jumbo File, Granite"/>
    <n v="13.4442"/>
    <n v="54.32"/>
    <n v="4"/>
    <n v="0.54320000000000002"/>
    <n v="43.456000000000003"/>
  </r>
  <r>
    <s v="CA-2011-162278"/>
    <s v="10/26/2011"/>
    <s v="30/10/2011"/>
    <x v="1"/>
    <s v="October"/>
    <d v="2011-10-26T00:00:00"/>
    <d v="2011-10-30T00:00:00"/>
    <s v="On Date"/>
    <s v="AngeleHood"/>
    <s v="United States"/>
    <s v="Seattle"/>
    <s v="Washington"/>
    <s v="Furnishings"/>
    <s v="Tenex Chairmats For Use With Carpeted Floors"/>
    <n v="15.181000000000001"/>
    <n v="63.92"/>
    <n v="4"/>
    <n v="3.1960000000000002"/>
    <n v="255.68"/>
  </r>
  <r>
    <s v="CA-2011-162278"/>
    <s v="10/26/2011"/>
    <s v="30/10/2011"/>
    <x v="1"/>
    <s v="October"/>
    <d v="2011-10-26T00:00:00"/>
    <d v="2011-10-30T00:00:00"/>
    <s v="On Date"/>
    <s v="AngeleHood"/>
    <s v="United States"/>
    <s v="Seattle"/>
    <s v="Washington"/>
    <s v="Phones"/>
    <s v="Vtech CS6719"/>
    <n v="69.112800000000007"/>
    <n v="383.96"/>
    <n v="5"/>
    <n v="38.396000000000001"/>
    <n v="3071.6800000000003"/>
  </r>
  <r>
    <s v="CA-2013-161095"/>
    <s v="06/29/2013"/>
    <s v="29/06/2013"/>
    <x v="0"/>
    <s v="June"/>
    <d v="2013-06-29T00:00:00"/>
    <d v="2013-06-29T00:00:00"/>
    <s v="On Date"/>
    <s v="ChrisSelesnick"/>
    <s v="United States"/>
    <s v="Los Angeles"/>
    <s v="California"/>
    <s v="Binders"/>
    <s v="Recycled Pressboard Report Cover with Reinforced Top Hinge"/>
    <n v="1.6473"/>
    <n v="7.7519999999999998"/>
    <n v="3"/>
    <n v="2.8100999999999998"/>
    <n v="224.80799999999999"/>
  </r>
  <r>
    <s v="CA-2013-161095"/>
    <s v="06/29/2013"/>
    <s v="29/06/2013"/>
    <x v="0"/>
    <s v="June"/>
    <d v="2013-06-29T00:00:00"/>
    <d v="2013-06-29T00:00:00"/>
    <s v="On Date"/>
    <s v="ChrisSelesnick"/>
    <s v="United States"/>
    <s v="Los Angeles"/>
    <s v="California"/>
    <s v="Binders"/>
    <s v="GBC Premium Transparent Covers with Diagonal Lined Pattern"/>
    <n v="10.909599999999999"/>
    <n v="33.567999999999998"/>
    <n v="2"/>
    <n v="11.748799999999999"/>
    <n v="939.904"/>
  </r>
  <r>
    <s v="CA-2011-125829"/>
    <s v="11/04/2011"/>
    <s v="11/11/2011"/>
    <x v="1"/>
    <s v="November"/>
    <d v="2011-11-04T00:00:00"/>
    <d v="2011-11-11T00:00:00"/>
    <s v="Delay"/>
    <s v="WilliamBrown"/>
    <s v="United States"/>
    <s v="Los Angeles"/>
    <s v="California"/>
    <s v="Phones"/>
    <s v="Polycom SoundPoint Pro SE-225 Corded phone"/>
    <n v="85.672800000000009"/>
    <n v="666.34400000000005"/>
    <n v="7"/>
    <n v="66.634399999999999"/>
    <n v="5330.7520000000004"/>
  </r>
  <r>
    <s v="CA-2011-125829"/>
    <s v="11/04/2011"/>
    <s v="11/11/2011"/>
    <x v="1"/>
    <s v="November"/>
    <d v="2011-11-04T00:00:00"/>
    <d v="2011-11-11T00:00:00"/>
    <s v="Delay"/>
    <s v="WilliamBrown"/>
    <s v="United States"/>
    <s v="Los Angeles"/>
    <s v="California"/>
    <s v="Tables"/>
    <s v="Bevis Round Conference Table Top, X-Base"/>
    <n v="159.56809999999999"/>
    <n v="573.72799999999995"/>
    <n v="4"/>
    <n v="-64.544399999999996"/>
    <n v="-5163.5519999999997"/>
  </r>
  <r>
    <s v="CA-2011-125829"/>
    <s v="11/04/2011"/>
    <s v="11/11/2011"/>
    <x v="1"/>
    <s v="November"/>
    <d v="2011-11-04T00:00:00"/>
    <d v="2011-11-11T00:00:00"/>
    <s v="Delay"/>
    <s v="WilliamBrown"/>
    <s v="United States"/>
    <s v="Los Angeles"/>
    <s v="California"/>
    <s v="Binders"/>
    <s v="Cardinal EasyOpen D-Ring Binders"/>
    <n v="4.57"/>
    <n v="21.936"/>
    <n v="3"/>
    <n v="8.2260000000000009"/>
    <n v="658.08"/>
  </r>
  <r>
    <s v="CA-2011-125829"/>
    <s v="11/04/2011"/>
    <s v="11/11/2011"/>
    <x v="1"/>
    <s v="November"/>
    <d v="2011-11-04T00:00:00"/>
    <d v="2011-11-11T00:00:00"/>
    <s v="Delay"/>
    <s v="WilliamBrown"/>
    <s v="United States"/>
    <s v="Los Angeles"/>
    <s v="California"/>
    <s v="Paper"/>
    <s v="Xerox 2000"/>
    <n v="3.3696000000000002"/>
    <n v="19.440000000000001"/>
    <n v="3"/>
    <n v="9.3312000000000008"/>
    <n v="746.49600000000009"/>
  </r>
  <r>
    <s v="CA-2011-125829"/>
    <s v="11/04/2011"/>
    <s v="11/11/2011"/>
    <x v="1"/>
    <s v="November"/>
    <d v="2011-11-04T00:00:00"/>
    <d v="2011-11-11T00:00:00"/>
    <s v="Delay"/>
    <s v="WilliamBrown"/>
    <s v="United States"/>
    <s v="Los Angeles"/>
    <s v="California"/>
    <s v="Machines"/>
    <s v="Hewlett-Packard Deskjet D4360 Printer"/>
    <n v="76.994500000000002"/>
    <n v="447.96800000000002"/>
    <n v="4"/>
    <n v="139.99"/>
    <n v="11199.2"/>
  </r>
  <r>
    <s v="CA-2012-115945"/>
    <s v="06/25/2012"/>
    <s v="01/07/2012"/>
    <x v="2"/>
    <s v="June"/>
    <d v="2012-06-25T00:00:00"/>
    <d v="2012-07-01T00:00:00"/>
    <s v="Delay"/>
    <s v="AlanBarnes"/>
    <s v="United States"/>
    <s v="Los Angeles"/>
    <s v="California"/>
    <s v="Art"/>
    <s v="Staples"/>
    <n v="7.86"/>
    <n v="20.96"/>
    <n v="2"/>
    <n v="5.24"/>
    <n v="419.20000000000005"/>
  </r>
  <r>
    <s v="CA-2012-115945"/>
    <s v="06/25/2012"/>
    <s v="01/07/2012"/>
    <x v="2"/>
    <s v="June"/>
    <d v="2012-06-25T00:00:00"/>
    <d v="2012-07-01T00:00:00"/>
    <s v="Delay"/>
    <s v="AlanBarnes"/>
    <s v="United States"/>
    <s v="Los Angeles"/>
    <s v="California"/>
    <s v="Binders"/>
    <s v="GBC Velobind Prepunched Cover Sets, Regency Series"/>
    <n v="20.338999999999999"/>
    <n v="88.751999999999995"/>
    <n v="3"/>
    <n v="27.734999999999999"/>
    <n v="2218.8000000000002"/>
  </r>
  <r>
    <s v="CA-2012-115945"/>
    <s v="06/25/2012"/>
    <s v="01/07/2012"/>
    <x v="2"/>
    <s v="June"/>
    <d v="2012-06-25T00:00:00"/>
    <d v="2012-07-01T00:00:00"/>
    <s v="Delay"/>
    <s v="AlanBarnes"/>
    <s v="United States"/>
    <s v="Los Angeles"/>
    <s v="California"/>
    <s v="Storage"/>
    <s v="Tennsco Regal Shelving Units"/>
    <n v="98.367700000000013"/>
    <n v="304.23"/>
    <n v="3"/>
    <n v="9.1268999999999991"/>
    <n v="730.15199999999993"/>
  </r>
  <r>
    <s v="CA-2012-136735"/>
    <s v="07/26/2012"/>
    <s v="02/08/2012"/>
    <x v="2"/>
    <s v="July"/>
    <d v="2012-07-26T00:00:00"/>
    <d v="2012-08-02T00:00:00"/>
    <s v="Delay"/>
    <s v="HelenAndreada"/>
    <s v="United States"/>
    <s v="San Francisco"/>
    <s v="California"/>
    <s v="Envelopes"/>
    <s v="Airmail Envelopes"/>
    <n v="44.482900000000008"/>
    <n v="167.86"/>
    <n v="2"/>
    <n v="78.894199999999998"/>
    <n v="6311.5360000000001"/>
  </r>
  <r>
    <s v="CA-2011-152345"/>
    <s v="12/29/2011"/>
    <s v="03/01/2012"/>
    <x v="2"/>
    <s v="December"/>
    <d v="2011-12-29T00:00:00"/>
    <d v="2012-01-03T00:00:00"/>
    <s v="On Date"/>
    <s v="ShuiTom"/>
    <s v="United States"/>
    <s v="Albuquerque"/>
    <s v="New Mexico"/>
    <s v="Phones"/>
    <s v="Mediabridge Sport Armband iPhone 5s"/>
    <n v="9.8901000000000003"/>
    <n v="23.975999999999999"/>
    <n v="3"/>
    <n v="-5.6943000000000001"/>
    <n v="-455.54399999999998"/>
  </r>
  <r>
    <s v="CA-2011-152345"/>
    <s v="12/29/2011"/>
    <s v="03/01/2012"/>
    <x v="2"/>
    <s v="December"/>
    <d v="2011-12-29T00:00:00"/>
    <d v="2012-01-03T00:00:00"/>
    <s v="On Date"/>
    <s v="ShuiTom"/>
    <s v="United States"/>
    <s v="Albuquerque"/>
    <s v="New Mexico"/>
    <s v="Storage"/>
    <s v="Fellowes Bases and Tops For Staxonsteel/High-Stak Systems"/>
    <n v="25.3004"/>
    <n v="33.29"/>
    <n v="1"/>
    <n v="7.9896000000000003"/>
    <n v="639.16800000000001"/>
  </r>
  <r>
    <s v="CA-2014-107909"/>
    <s v="09/02/2014"/>
    <s v="07/09/2014"/>
    <x v="3"/>
    <s v="September"/>
    <d v="2014-09-02T00:00:00"/>
    <d v="2014-09-07T00:00:00"/>
    <s v="On Date"/>
    <s v="SungShariari"/>
    <s v="United States"/>
    <s v="Redmond"/>
    <s v="Washington"/>
    <s v="Accessories"/>
    <s v="LogitechÂ LS21 Speaker System - PC Multimedia - 2.1-CH - Wired"/>
    <n v="13.193399999999999"/>
    <n v="19.989999999999998"/>
    <n v="1"/>
    <n v="6.7965999999999998"/>
    <n v="543.72799999999995"/>
  </r>
  <r>
    <s v="CA-2014-107909"/>
    <s v="09/02/2014"/>
    <s v="07/09/2014"/>
    <x v="3"/>
    <s v="September"/>
    <d v="2014-09-02T00:00:00"/>
    <d v="2014-09-07T00:00:00"/>
    <s v="On Date"/>
    <s v="SungShariari"/>
    <s v="United States"/>
    <s v="Redmond"/>
    <s v="Washington"/>
    <s v="Binders"/>
    <s v="Avery Metallic Poly Binders"/>
    <n v="2.9796000000000005"/>
    <n v="22.92"/>
    <n v="5"/>
    <n v="8.0220000000000002"/>
    <n v="641.76"/>
  </r>
  <r>
    <s v="CA-2012-154795"/>
    <s v="12/20/2012"/>
    <s v="24/12/2012"/>
    <x v="2"/>
    <s v="December"/>
    <d v="2012-12-20T00:00:00"/>
    <d v="2012-12-24T00:00:00"/>
    <s v="On Date"/>
    <s v="GaryZandusky"/>
    <s v="United States"/>
    <s v="Bullhead City"/>
    <s v="Arizona"/>
    <s v="Envelopes"/>
    <s v="#6 3/4 Gummed Flap White Envelopes"/>
    <n v="5.1479999999999997"/>
    <n v="7.92"/>
    <n v="1"/>
    <n v="2.7719999999999998"/>
    <n v="221.76"/>
  </r>
  <r>
    <s v="CA-2012-154795"/>
    <s v="12/20/2012"/>
    <s v="24/12/2012"/>
    <x v="2"/>
    <s v="December"/>
    <d v="2012-12-20T00:00:00"/>
    <d v="2012-12-24T00:00:00"/>
    <s v="On Date"/>
    <s v="GaryZandusky"/>
    <s v="United States"/>
    <s v="Bullhead City"/>
    <s v="Arizona"/>
    <s v="Furnishings"/>
    <s v="Nu-Dell Float Frame 11 x 14 1/2"/>
    <n v="5.2084000000000001"/>
    <n v="14.368"/>
    <n v="2"/>
    <n v="3.9512"/>
    <n v="316.096"/>
  </r>
  <r>
    <s v="CA-2012-125234"/>
    <s v="11/27/2012"/>
    <s v="01/12/2012"/>
    <x v="2"/>
    <s v="November"/>
    <d v="2012-11-27T00:00:00"/>
    <d v="2012-12-01T00:00:00"/>
    <s v="On Date"/>
    <s v="SteveNguyen"/>
    <s v="United States"/>
    <s v="Los Angeles"/>
    <s v="California"/>
    <s v="Accessories"/>
    <s v="Sony 64GB Class 10 Micro SDHC R40 Memory Card"/>
    <n v="28.432100000000002"/>
    <n v="107.97"/>
    <n v="3"/>
    <n v="22.6737"/>
    <n v="1813.896"/>
  </r>
  <r>
    <s v="CA-2012-125234"/>
    <s v="11/27/2012"/>
    <s v="01/12/2012"/>
    <x v="2"/>
    <s v="November"/>
    <d v="2012-11-27T00:00:00"/>
    <d v="2012-12-01T00:00:00"/>
    <s v="On Date"/>
    <s v="SteveNguyen"/>
    <s v="United States"/>
    <s v="Los Angeles"/>
    <s v="California"/>
    <s v="Paper"/>
    <s v="Snap-A-Way Black Print Carbonless Ruled Speed Letter, Triplicate"/>
    <n v="20.1082"/>
    <n v="113.82"/>
    <n v="3"/>
    <n v="53.495399999999997"/>
    <n v="4279.6319999999996"/>
  </r>
  <r>
    <s v="CA-2014-105410"/>
    <s v="03/20/2014"/>
    <s v="23/03/2014"/>
    <x v="3"/>
    <s v="March"/>
    <d v="2014-03-20T00:00:00"/>
    <d v="2014-03-23T00:00:00"/>
    <s v="On Date"/>
    <s v="NatalieDeCherney"/>
    <s v="United States"/>
    <s v="San Francisco"/>
    <s v="California"/>
    <s v="Binders"/>
    <s v="ACCOHIDE 3-Ring Binder, Blue, 1&quot;"/>
    <n v="2.1889000000000003"/>
    <n v="19.824000000000002"/>
    <n v="6"/>
    <n v="6.6905999999999999"/>
    <n v="535.24800000000005"/>
  </r>
  <r>
    <s v="CA-2014-105410"/>
    <s v="03/20/2014"/>
    <s v="23/03/2014"/>
    <x v="3"/>
    <s v="March"/>
    <d v="2014-03-20T00:00:00"/>
    <d v="2014-03-23T00:00:00"/>
    <s v="On Date"/>
    <s v="NatalieDeCherney"/>
    <s v="United States"/>
    <s v="San Francisco"/>
    <s v="California"/>
    <s v="Phones"/>
    <s v="Jawbone MINI JAMBOX Wireless Bluetooth Speaker"/>
    <n v="131.5008"/>
    <n v="657.50400000000002"/>
    <n v="6"/>
    <n v="-131.5008"/>
    <n v="-10520.064"/>
  </r>
  <r>
    <s v="CA-2014-105410"/>
    <s v="03/20/2014"/>
    <s v="23/03/2014"/>
    <x v="3"/>
    <s v="March"/>
    <d v="2014-03-20T00:00:00"/>
    <d v="2014-03-23T00:00:00"/>
    <s v="On Date"/>
    <s v="NatalieDeCherney"/>
    <s v="United States"/>
    <s v="San Francisco"/>
    <s v="California"/>
    <s v="Accessories"/>
    <s v="Logitech K350 2.4Ghz Wireless Keyboard"/>
    <n v="44.295300000000005"/>
    <n v="99.54"/>
    <n v="2"/>
    <n v="10.949400000000001"/>
    <n v="875.952"/>
  </r>
  <r>
    <s v="CA-2014-105410"/>
    <s v="03/20/2014"/>
    <s v="23/03/2014"/>
    <x v="3"/>
    <s v="March"/>
    <d v="2014-03-20T00:00:00"/>
    <d v="2014-03-23T00:00:00"/>
    <s v="On Date"/>
    <s v="NatalieDeCherney"/>
    <s v="United States"/>
    <s v="San Francisco"/>
    <s v="California"/>
    <s v="Accessories"/>
    <s v="Logitech Wireless Marathon Mouse M705"/>
    <n v="28.494300000000003"/>
    <n v="199.96"/>
    <n v="4"/>
    <n v="85.982799999999997"/>
    <n v="6878.6239999999998"/>
  </r>
  <r>
    <s v="CA-2014-169894"/>
    <s v="11/25/2014"/>
    <s v="30/11/2014"/>
    <x v="3"/>
    <s v="November"/>
    <d v="2014-11-25T00:00:00"/>
    <d v="2014-11-30T00:00:00"/>
    <s v="On Date"/>
    <s v="MarkVanHuff"/>
    <s v="United States"/>
    <s v="Mesa"/>
    <s v="Arizona"/>
    <s v="Binders"/>
    <s v="GBC Recycled Grain Textured Covers"/>
    <n v="17.960799999999999"/>
    <n v="20.724"/>
    <n v="2"/>
    <n v="-15.1976"/>
    <n v="-1215.808"/>
  </r>
  <r>
    <s v="CA-2014-169894"/>
    <s v="11/25/2014"/>
    <s v="30/11/2014"/>
    <x v="3"/>
    <s v="November"/>
    <d v="2014-11-25T00:00:00"/>
    <d v="2014-11-30T00:00:00"/>
    <s v="On Date"/>
    <s v="MarkVanHuff"/>
    <s v="United States"/>
    <s v="Mesa"/>
    <s v="Arizona"/>
    <s v="Storage"/>
    <s v="Fellowes Bankers Box Staxonsteel Drawer File/Stacking System"/>
    <n v="57.182400000000001"/>
    <n v="415.87200000000001"/>
    <n v="8"/>
    <n v="-41.587200000000003"/>
    <n v="-3326.9760000000001"/>
  </r>
  <r>
    <s v="CA-2014-107748"/>
    <s v="12/11/2014"/>
    <s v="13/12/2014"/>
    <x v="3"/>
    <s v="December"/>
    <d v="2014-12-11T00:00:00"/>
    <d v="2014-12-13T00:00:00"/>
    <s v="On Date"/>
    <s v="AlexGrayson"/>
    <s v="United States"/>
    <s v="Stockton"/>
    <s v="California"/>
    <s v="Phones"/>
    <s v="Jackery Bar Premium Fast-charging Portable Charger"/>
    <n v="15.274500000000002"/>
    <n v="95.84"/>
    <n v="4"/>
    <n v="34.741999999999997"/>
    <n v="2779.3599999999997"/>
  </r>
  <r>
    <s v="CA-2014-107748"/>
    <s v="12/11/2014"/>
    <s v="13/12/2014"/>
    <x v="3"/>
    <s v="December"/>
    <d v="2014-12-11T00:00:00"/>
    <d v="2014-12-13T00:00:00"/>
    <s v="On Date"/>
    <s v="AlexGrayson"/>
    <s v="United States"/>
    <s v="Stockton"/>
    <s v="California"/>
    <s v="Paper"/>
    <s v="Xerox 225"/>
    <n v="3.3696000000000006"/>
    <n v="12.96"/>
    <n v="2"/>
    <n v="6.2207999999999997"/>
    <n v="497.66399999999999"/>
  </r>
  <r>
    <s v="CA-2011-166954"/>
    <s v="04/25/2011"/>
    <s v="30/04/2011"/>
    <x v="1"/>
    <s v="April"/>
    <d v="2011-04-25T00:00:00"/>
    <d v="2011-04-30T00:00:00"/>
    <s v="On Date"/>
    <s v="BethThompson"/>
    <s v="United States"/>
    <s v="San Gabriel"/>
    <s v="California"/>
    <s v="Furnishings"/>
    <s v="Tenex Traditional Chairmats for Medium Pile Carpet, Standard Lip, 36&quot; x 48&quot;"/>
    <n v="47.913499999999999"/>
    <n v="303.25"/>
    <n v="5"/>
    <n v="63.682499999999997"/>
    <n v="5094.5999999999995"/>
  </r>
  <r>
    <s v="CA-2011-166954"/>
    <s v="04/25/2011"/>
    <s v="30/04/2011"/>
    <x v="1"/>
    <s v="April"/>
    <d v="2011-04-25T00:00:00"/>
    <d v="2011-04-30T00:00:00"/>
    <s v="On Date"/>
    <s v="BethThompson"/>
    <s v="United States"/>
    <s v="San Gabriel"/>
    <s v="California"/>
    <s v="Appliances"/>
    <s v="Kensington 6 Outlet MasterPiece HOMEOFFICE Power Control Center"/>
    <n v="64.070400000000006"/>
    <n v="270.72000000000003"/>
    <n v="3"/>
    <n v="78.508799999999994"/>
    <n v="6280.7039999999997"/>
  </r>
  <r>
    <s v="CA-2011-166954"/>
    <s v="04/25/2011"/>
    <s v="30/04/2011"/>
    <x v="1"/>
    <s v="April"/>
    <d v="2011-04-25T00:00:00"/>
    <d v="2011-04-30T00:00:00"/>
    <s v="On Date"/>
    <s v="BethThompson"/>
    <s v="United States"/>
    <s v="San Gabriel"/>
    <s v="California"/>
    <s v="Chairs"/>
    <s v="GuestStacker Chair with Chrome Finish Legs"/>
    <n v="267.66720000000004"/>
    <n v="1487.04"/>
    <n v="5"/>
    <n v="148.70400000000001"/>
    <n v="11896.32"/>
  </r>
  <r>
    <s v="CA-2012-152891"/>
    <s v="10/25/2012"/>
    <s v="30/10/2012"/>
    <x v="2"/>
    <s v="October"/>
    <d v="2012-10-25T00:00:00"/>
    <d v="2012-10-30T00:00:00"/>
    <s v="On Date"/>
    <s v="TrudyBrown"/>
    <s v="United States"/>
    <s v="San Francisco"/>
    <s v="California"/>
    <s v="Art"/>
    <s v="Boston 19500 Mighty Mite Electric Pencil Sharpener"/>
    <n v="14.709500000000002"/>
    <n v="60.45"/>
    <n v="3"/>
    <n v="16.3215"/>
    <n v="1305.72"/>
  </r>
  <r>
    <s v="CA-2012-152891"/>
    <s v="10/25/2012"/>
    <s v="30/10/2012"/>
    <x v="2"/>
    <s v="October"/>
    <d v="2012-10-25T00:00:00"/>
    <d v="2012-10-30T00:00:00"/>
    <s v="On Date"/>
    <s v="TrudyBrown"/>
    <s v="United States"/>
    <s v="San Francisco"/>
    <s v="California"/>
    <s v="Tables"/>
    <s v="Balt Solid Wood Rectangular Table"/>
    <n v="94.941000000000003"/>
    <n v="253.17599999999999"/>
    <n v="3"/>
    <n v="-31.646999999999998"/>
    <n v="-2531.7599999999998"/>
  </r>
  <r>
    <s v="CA-2013-156811"/>
    <s v="10/28/2013"/>
    <s v="03/11/2013"/>
    <x v="0"/>
    <s v="October"/>
    <d v="2013-10-28T00:00:00"/>
    <d v="2013-11-03T00:00:00"/>
    <s v="Delay"/>
    <s v="BartPistole"/>
    <s v="United States"/>
    <s v="San Francisco"/>
    <s v="California"/>
    <s v="Appliances"/>
    <s v="Staples"/>
    <n v="8.0153999999999996"/>
    <n v="43.92"/>
    <n v="4"/>
    <n v="11.8584"/>
    <n v="948.67200000000003"/>
  </r>
  <r>
    <s v="CA-2013-156811"/>
    <s v="10/28/2013"/>
    <s v="03/11/2013"/>
    <x v="0"/>
    <s v="October"/>
    <d v="2013-10-28T00:00:00"/>
    <d v="2013-11-03T00:00:00"/>
    <s v="Delay"/>
    <s v="BartPistole"/>
    <s v="United States"/>
    <s v="San Francisco"/>
    <s v="California"/>
    <s v="Binders"/>
    <s v="Acco Data Flex Cable Posts For Top &amp; Bottom Load Binders, 6&quot; Capacity"/>
    <n v="5.7364999999999995"/>
    <n v="25.032"/>
    <n v="3"/>
    <n v="7.8224999999999998"/>
    <n v="625.79999999999995"/>
  </r>
  <r>
    <s v="CA-2013-148740"/>
    <s v="11/16/2013"/>
    <s v="20/11/2013"/>
    <x v="0"/>
    <s v="November"/>
    <d v="2013-11-16T00:00:00"/>
    <d v="2013-11-20T00:00:00"/>
    <s v="On Date"/>
    <s v="AnnaHÃ¤berlin"/>
    <s v="United States"/>
    <s v="San Diego"/>
    <s v="California"/>
    <s v="Phones"/>
    <s v="Polycom SoundPoint IP 450 VoIP phone"/>
    <n v="167.13639999999998"/>
    <n v="361.37599999999998"/>
    <n v="2"/>
    <n v="27.103200000000001"/>
    <n v="2168.2560000000003"/>
  </r>
  <r>
    <s v="CA-2013-114538"/>
    <s v="12/27/2013"/>
    <s v="28/12/2013"/>
    <x v="0"/>
    <s v="December"/>
    <d v="2013-12-27T00:00:00"/>
    <d v="2013-12-28T00:00:00"/>
    <s v="On Date"/>
    <s v="RoyCollins"/>
    <s v="United States"/>
    <s v="Colorado Springs"/>
    <s v="Colorado"/>
    <s v="Art"/>
    <s v="SANFORD Major Accent Highlighters"/>
    <n v="4.3895999999999997"/>
    <n v="11.327999999999999"/>
    <n v="2"/>
    <n v="2.5488"/>
    <n v="203.904"/>
  </r>
  <r>
    <s v="US-2011-154879"/>
    <s v="05/06/2011"/>
    <s v="11/05/2011"/>
    <x v="1"/>
    <s v="May"/>
    <d v="2011-05-06T00:00:00"/>
    <d v="2011-05-11T00:00:00"/>
    <s v="On Date"/>
    <s v="SteveNguyen"/>
    <s v="United States"/>
    <s v="Los Angeles"/>
    <s v="California"/>
    <s v="Labels"/>
    <s v="Staples"/>
    <n v="1.5317000000000001"/>
    <n v="5.78"/>
    <n v="2"/>
    <n v="2.7166000000000001"/>
    <n v="217.328"/>
  </r>
  <r>
    <s v="US-2011-154879"/>
    <s v="05/06/2011"/>
    <s v="11/05/2011"/>
    <x v="1"/>
    <s v="May"/>
    <d v="2011-05-06T00:00:00"/>
    <d v="2011-05-11T00:00:00"/>
    <s v="On Date"/>
    <s v="SteveNguyen"/>
    <s v="United States"/>
    <s v="Los Angeles"/>
    <s v="California"/>
    <s v="Art"/>
    <s v="Model L Table or Wall-Mount Pencil Sharpener"/>
    <n v="12.9528"/>
    <n v="107.94"/>
    <n v="6"/>
    <n v="30.223199999999999"/>
    <n v="2417.8559999999998"/>
  </r>
  <r>
    <s v="CA-2011-153983"/>
    <s v="11/29/2011"/>
    <s v="06/12/2011"/>
    <x v="1"/>
    <s v="November"/>
    <d v="2011-11-29T00:00:00"/>
    <d v="2011-12-06T00:00:00"/>
    <s v="Delay"/>
    <s v="AlanHwang"/>
    <s v="United States"/>
    <s v="San Francisco"/>
    <s v="California"/>
    <s v="Phones"/>
    <s v="Wilson SignalBoost 841262 DB PRO Amplifier Kit"/>
    <n v="251.96499999999997"/>
    <n v="575.91999999999996"/>
    <n v="2"/>
    <n v="71.989999999999995"/>
    <n v="5759.2"/>
  </r>
  <r>
    <s v="CA-2011-153983"/>
    <s v="11/29/2011"/>
    <s v="06/12/2011"/>
    <x v="1"/>
    <s v="November"/>
    <d v="2011-11-29T00:00:00"/>
    <d v="2011-12-06T00:00:00"/>
    <s v="Delay"/>
    <s v="AlanHwang"/>
    <s v="United States"/>
    <s v="San Francisco"/>
    <s v="California"/>
    <s v="Fasteners"/>
    <s v="Staples"/>
    <n v="3.04"/>
    <n v="30.4"/>
    <n v="5"/>
    <n v="15.2"/>
    <n v="1216"/>
  </r>
  <r>
    <s v="US-2014-103226"/>
    <s v="09/23/2014"/>
    <s v="29/09/2014"/>
    <x v="3"/>
    <s v="September"/>
    <d v="2014-09-23T00:00:00"/>
    <d v="2014-09-29T00:00:00"/>
    <s v="Delay"/>
    <s v="DavidWiener"/>
    <s v="United States"/>
    <s v="Albuquerque"/>
    <s v="New Mexico"/>
    <s v="Paper"/>
    <s v="Southworth 25% Cotton Linen-Finish Paper &amp; Envelopes"/>
    <n v="4.9830000000000005"/>
    <n v="27.18"/>
    <n v="3"/>
    <n v="12.231"/>
    <n v="978.48"/>
  </r>
  <r>
    <s v="CA-2012-121965"/>
    <s v="06/19/2012"/>
    <s v="23/06/2012"/>
    <x v="2"/>
    <s v="June"/>
    <d v="2012-06-19T00:00:00"/>
    <d v="2012-06-23T00:00:00"/>
    <s v="On Date"/>
    <s v="LoganHaushalter"/>
    <s v="United States"/>
    <s v="Los Angeles"/>
    <s v="California"/>
    <s v="Furnishings"/>
    <s v="Eldon 200 Class Desk Accessories"/>
    <n v="4.2704000000000004"/>
    <n v="12.56"/>
    <n v="2"/>
    <n v="4.0191999999999997"/>
    <n v="321.53599999999994"/>
  </r>
  <r>
    <s v="CA-2012-121965"/>
    <s v="06/19/2012"/>
    <s v="23/06/2012"/>
    <x v="2"/>
    <s v="June"/>
    <d v="2012-06-19T00:00:00"/>
    <d v="2012-06-23T00:00:00"/>
    <s v="On Date"/>
    <s v="LoganHaushalter"/>
    <s v="United States"/>
    <s v="Los Angeles"/>
    <s v="California"/>
    <s v="Paper"/>
    <s v="Xerox 231"/>
    <n v="3.3696000000000006"/>
    <n v="6.48"/>
    <n v="1"/>
    <n v="3.1103999999999998"/>
    <n v="248.83199999999999"/>
  </r>
  <r>
    <s v="CA-2012-121965"/>
    <s v="06/19/2012"/>
    <s v="23/06/2012"/>
    <x v="2"/>
    <s v="June"/>
    <d v="2012-06-19T00:00:00"/>
    <d v="2012-06-23T00:00:00"/>
    <s v="On Date"/>
    <s v="LoganHaushalter"/>
    <s v="United States"/>
    <s v="Los Angeles"/>
    <s v="California"/>
    <s v="Envelopes"/>
    <s v="Cameo Buff Policy Envelopes"/>
    <n v="32.981899999999996"/>
    <n v="186.69"/>
    <n v="3"/>
    <n v="87.744299999999996"/>
    <n v="7019.5439999999999"/>
  </r>
  <r>
    <s v="CA-2013-147137"/>
    <s v="07/05/2013"/>
    <s v="07/07/2013"/>
    <x v="0"/>
    <s v="July"/>
    <d v="2013-07-05T00:00:00"/>
    <d v="2013-07-07T00:00:00"/>
    <s v="On Date"/>
    <s v="AnnaAndreadi"/>
    <s v="United States"/>
    <s v="San Francisco"/>
    <s v="California"/>
    <s v="Furnishings"/>
    <s v="Master Caster Door Stop, Brown"/>
    <n v="3.3528000000000002"/>
    <n v="25.4"/>
    <n v="5"/>
    <n v="8.6359999999999992"/>
    <n v="690.87999999999988"/>
  </r>
  <r>
    <s v="CA-2013-147137"/>
    <s v="07/05/2013"/>
    <s v="07/07/2013"/>
    <x v="0"/>
    <s v="July"/>
    <d v="2013-07-05T00:00:00"/>
    <d v="2013-07-07T00:00:00"/>
    <s v="On Date"/>
    <s v="AnnaAndreadi"/>
    <s v="United States"/>
    <s v="San Francisco"/>
    <s v="California"/>
    <s v="Envelopes"/>
    <s v="Inter-Office Recycled Envelopes, Brown Kraft, Button-String,10&quot; x 13&quot; , 100/Box"/>
    <n v="11.6494"/>
    <n v="43.96"/>
    <n v="2"/>
    <n v="20.661200000000001"/>
    <n v="1652.8960000000002"/>
  </r>
  <r>
    <s v="CA-2013-147137"/>
    <s v="07/05/2013"/>
    <s v="07/07/2013"/>
    <x v="0"/>
    <s v="July"/>
    <d v="2013-07-05T00:00:00"/>
    <d v="2013-07-07T00:00:00"/>
    <s v="On Date"/>
    <s v="AnnaAndreadi"/>
    <s v="United States"/>
    <s v="San Francisco"/>
    <s v="California"/>
    <s v="Bookcases"/>
    <s v="Atlantic Metals Mobile 5-Shelf Bookcases, Custom Colors"/>
    <n v="210.68599999999998"/>
    <n v="1279.165"/>
    <n v="5"/>
    <n v="225.73500000000001"/>
    <n v="18058.800000000003"/>
  </r>
  <r>
    <s v="CA-2013-147137"/>
    <s v="07/05/2013"/>
    <s v="07/07/2013"/>
    <x v="0"/>
    <s v="July"/>
    <d v="2013-07-05T00:00:00"/>
    <d v="2013-07-07T00:00:00"/>
    <s v="On Date"/>
    <s v="AnnaAndreadi"/>
    <s v="United States"/>
    <s v="San Francisco"/>
    <s v="California"/>
    <s v="Storage"/>
    <s v="Eldon Shelf Savers Cubes and Bins"/>
    <n v="6.8404000000000007"/>
    <n v="27.92"/>
    <n v="4"/>
    <n v="0.55840000000000001"/>
    <n v="44.671999999999997"/>
  </r>
  <r>
    <s v="US-2012-146745"/>
    <s v="09/03/2012"/>
    <s v="08/09/2012"/>
    <x v="2"/>
    <s v="September"/>
    <d v="2012-09-03T00:00:00"/>
    <d v="2012-09-08T00:00:00"/>
    <s v="On Date"/>
    <s v="AnnSteele"/>
    <s v="United States"/>
    <s v="San Francisco"/>
    <s v="California"/>
    <s v="Chairs"/>
    <s v="Office Star - Ergonomically Designed Knee Chair"/>
    <n v="71.2624"/>
    <n v="129.56800000000001"/>
    <n v="2"/>
    <n v="-12.956799999999999"/>
    <n v="-1036.5439999999999"/>
  </r>
  <r>
    <s v="US-2012-146745"/>
    <s v="09/03/2012"/>
    <s v="08/09/2012"/>
    <x v="2"/>
    <s v="September"/>
    <d v="2012-09-03T00:00:00"/>
    <d v="2012-09-08T00:00:00"/>
    <s v="On Date"/>
    <s v="AnnSteele"/>
    <s v="United States"/>
    <s v="San Francisco"/>
    <s v="California"/>
    <s v="Binders"/>
    <s v="Avery Durable Slant Ring Binders, No Labels"/>
    <n v="2.1093999999999999"/>
    <n v="6.3680000000000003"/>
    <n v="2"/>
    <n v="2.1492"/>
    <n v="171.93600000000001"/>
  </r>
  <r>
    <s v="CA-2014-115175"/>
    <s v="08/08/2014"/>
    <s v="13/08/2014"/>
    <x v="3"/>
    <s v="August"/>
    <d v="2014-08-08T00:00:00"/>
    <d v="2014-08-13T00:00:00"/>
    <s v="On Date"/>
    <s v="MattCollins"/>
    <s v="United States"/>
    <s v="San Jose"/>
    <s v="California"/>
    <s v="Paper"/>
    <s v="Xerox 1891"/>
    <n v="25.922300000000003"/>
    <n v="244.55"/>
    <n v="5"/>
    <n v="114.9385"/>
    <n v="9195.08"/>
  </r>
  <r>
    <s v="CA-2014-105851"/>
    <s v="03/14/2014"/>
    <s v="21/03/2014"/>
    <x v="3"/>
    <s v="March"/>
    <d v="2014-03-14T00:00:00"/>
    <d v="2014-03-21T00:00:00"/>
    <s v="Delay"/>
    <s v="SanjitEngle"/>
    <s v="United States"/>
    <s v="Denver"/>
    <s v="Colorado"/>
    <s v="Supplies"/>
    <s v="Martin Yale Chadless Opener Electric Letter Opener"/>
    <n v="816.15380000000005"/>
    <n v="1332.4960000000001"/>
    <n v="2"/>
    <n v="-299.8116"/>
    <n v="-23984.928"/>
  </r>
  <r>
    <s v="US-2014-125717"/>
    <s v="09/29/2014"/>
    <s v="02/10/2014"/>
    <x v="3"/>
    <s v="September"/>
    <d v="2014-09-29T00:00:00"/>
    <d v="2014-10-02T00:00:00"/>
    <s v="On Date"/>
    <s v="DarrinSayre"/>
    <s v="United States"/>
    <s v="Aurora"/>
    <s v="Colorado"/>
    <s v="Furnishings"/>
    <s v="Dana Halogen Swing-Arm Architect Lamp"/>
    <n v="29.498400000000004"/>
    <n v="32.776000000000003"/>
    <n v="1"/>
    <n v="3.2776000000000001"/>
    <n v="262.20800000000003"/>
  </r>
  <r>
    <s v="US-2014-125717"/>
    <s v="09/29/2014"/>
    <s v="02/10/2014"/>
    <x v="3"/>
    <s v="September"/>
    <d v="2014-09-29T00:00:00"/>
    <d v="2014-10-02T00:00:00"/>
    <s v="On Date"/>
    <s v="DarrinSayre"/>
    <s v="United States"/>
    <s v="Aurora"/>
    <s v="Colorado"/>
    <s v="Storage"/>
    <s v="Gould Plastics 18-Pocket Panel Bin, 34w x 5-1/4d x 20-1/2h"/>
    <n v="88.310400000000001"/>
    <n v="147.184"/>
    <n v="2"/>
    <n v="-29.436800000000002"/>
    <n v="-2354.944"/>
  </r>
  <r>
    <s v="US-2014-125717"/>
    <s v="09/29/2014"/>
    <s v="02/10/2014"/>
    <x v="3"/>
    <s v="September"/>
    <d v="2014-09-29T00:00:00"/>
    <d v="2014-10-02T00:00:00"/>
    <s v="On Date"/>
    <s v="DarrinSayre"/>
    <s v="United States"/>
    <s v="Aurora"/>
    <s v="Colorado"/>
    <s v="Accessories"/>
    <s v="Lenovo 17-Key USB Numeric Keypad"/>
    <n v="26.5122"/>
    <n v="54.384"/>
    <n v="2"/>
    <n v="1.3595999999999999"/>
    <n v="108.768"/>
  </r>
  <r>
    <s v="US-2014-125717"/>
    <s v="09/29/2014"/>
    <s v="02/10/2014"/>
    <x v="3"/>
    <s v="September"/>
    <d v="2014-09-29T00:00:00"/>
    <d v="2014-10-02T00:00:00"/>
    <s v="On Date"/>
    <s v="DarrinSayre"/>
    <s v="United States"/>
    <s v="Aurora"/>
    <s v="Colorado"/>
    <s v="Binders"/>
    <s v="GBC DocuBind P50 Personal Binding Machine"/>
    <n v="33.909399999999998"/>
    <n v="76.775999999999996"/>
    <n v="4"/>
    <n v="-58.861600000000003"/>
    <n v="-4708.9279999999999"/>
  </r>
  <r>
    <s v="US-2014-125717"/>
    <s v="09/29/2014"/>
    <s v="02/10/2014"/>
    <x v="3"/>
    <s v="September"/>
    <d v="2014-09-29T00:00:00"/>
    <d v="2014-10-02T00:00:00"/>
    <s v="On Date"/>
    <s v="DarrinSayre"/>
    <s v="United States"/>
    <s v="Aurora"/>
    <s v="Colorado"/>
    <s v="Paper"/>
    <s v="Xerox 1992"/>
    <n v="3.0497999999999994"/>
    <n v="14.352"/>
    <n v="3"/>
    <n v="5.2026000000000003"/>
    <n v="416.20800000000003"/>
  </r>
  <r>
    <s v="US-2014-125717"/>
    <s v="09/29/2014"/>
    <s v="02/10/2014"/>
    <x v="3"/>
    <s v="September"/>
    <d v="2014-09-29T00:00:00"/>
    <d v="2014-10-02T00:00:00"/>
    <s v="On Date"/>
    <s v="DarrinSayre"/>
    <s v="United States"/>
    <s v="Aurora"/>
    <s v="Colorado"/>
    <s v="Appliances"/>
    <s v="Kensington 7 Outlet MasterPiece HOMEOFFICE Power Control Center"/>
    <n v="91.784000000000006"/>
    <n v="209.792"/>
    <n v="2"/>
    <n v="26.224"/>
    <n v="2097.92"/>
  </r>
  <r>
    <s v="CA-2012-163895"/>
    <s v="08/07/2012"/>
    <s v="11/08/2012"/>
    <x v="2"/>
    <s v="August"/>
    <d v="2012-08-07T00:00:00"/>
    <d v="2012-08-11T00:00:00"/>
    <s v="On Date"/>
    <s v="NoelStaavos"/>
    <s v="United States"/>
    <s v="Boise"/>
    <s v="Idaho"/>
    <s v="Binders"/>
    <s v="ACCOHIDE 3-Ring Binder, Blue, 1&quot;"/>
    <n v="2.1888999999999998"/>
    <n v="3.3039999999999998"/>
    <n v="1"/>
    <n v="1.1151"/>
    <n v="89.207999999999998"/>
  </r>
  <r>
    <s v="CA-2013-109365"/>
    <s v="11/04/2013"/>
    <s v="09/11/2013"/>
    <x v="0"/>
    <s v="November"/>
    <d v="2013-11-04T00:00:00"/>
    <d v="2013-11-09T00:00:00"/>
    <s v="On Date"/>
    <s v="XylonaPreis"/>
    <s v="United States"/>
    <s v="Los Angeles"/>
    <s v="California"/>
    <s v="Fasteners"/>
    <s v="Stockwell Push Pins"/>
    <n v="1.4606000000000001"/>
    <n v="15.26"/>
    <n v="7"/>
    <n v="5.0358000000000001"/>
    <n v="402.86400000000003"/>
  </r>
  <r>
    <s v="CA-2013-109365"/>
    <s v="11/04/2013"/>
    <s v="09/11/2013"/>
    <x v="0"/>
    <s v="November"/>
    <d v="2013-11-04T00:00:00"/>
    <d v="2013-11-09T00:00:00"/>
    <s v="On Date"/>
    <s v="XylonaPreis"/>
    <s v="United States"/>
    <s v="Los Angeles"/>
    <s v="California"/>
    <s v="Appliances"/>
    <s v="Holmes 99% HEPA Air Purifier"/>
    <n v="14.5122"/>
    <n v="43.32"/>
    <n v="2"/>
    <n v="14.2956"/>
    <n v="1143.6480000000001"/>
  </r>
  <r>
    <s v="CA-2013-109365"/>
    <s v="11/04/2013"/>
    <s v="09/11/2013"/>
    <x v="0"/>
    <s v="November"/>
    <d v="2013-11-04T00:00:00"/>
    <d v="2013-11-09T00:00:00"/>
    <s v="On Date"/>
    <s v="XylonaPreis"/>
    <s v="United States"/>
    <s v="Los Angeles"/>
    <s v="California"/>
    <s v="Binders"/>
    <s v="Avery Durable Plastic 1&quot; Binders"/>
    <n v="2.3154000000000003"/>
    <n v="43.584000000000003"/>
    <n v="12"/>
    <n v="15.799200000000001"/>
    <n v="1263.9360000000001"/>
  </r>
  <r>
    <s v="CA-2013-109365"/>
    <s v="11/04/2013"/>
    <s v="09/11/2013"/>
    <x v="0"/>
    <s v="November"/>
    <d v="2013-11-04T00:00:00"/>
    <d v="2013-11-09T00:00:00"/>
    <s v="On Date"/>
    <s v="XylonaPreis"/>
    <s v="United States"/>
    <s v="Los Angeles"/>
    <s v="California"/>
    <s v="Paper"/>
    <s v="Xerox 1892"/>
    <n v="19.767599999999998"/>
    <n v="116.28"/>
    <n v="3"/>
    <n v="56.977200000000003"/>
    <n v="4558.1760000000004"/>
  </r>
  <r>
    <s v="CA-2013-109365"/>
    <s v="11/04/2013"/>
    <s v="09/11/2013"/>
    <x v="0"/>
    <s v="November"/>
    <d v="2013-11-04T00:00:00"/>
    <d v="2013-11-09T00:00:00"/>
    <s v="On Date"/>
    <s v="XylonaPreis"/>
    <s v="United States"/>
    <s v="Los Angeles"/>
    <s v="California"/>
    <s v="Binders"/>
    <s v="Fellowes Black Plastic Comb Bindings"/>
    <n v="3.1373999999999995"/>
    <n v="9.2959999999999994"/>
    <n v="2"/>
    <n v="3.0211999999999999"/>
    <n v="241.696"/>
  </r>
  <r>
    <s v="CA-2013-109365"/>
    <s v="11/04/2013"/>
    <s v="09/11/2013"/>
    <x v="0"/>
    <s v="November"/>
    <d v="2013-11-04T00:00:00"/>
    <d v="2013-11-09T00:00:00"/>
    <s v="On Date"/>
    <s v="XylonaPreis"/>
    <s v="United States"/>
    <s v="Los Angeles"/>
    <s v="California"/>
    <s v="Paper"/>
    <s v="Xerox 22"/>
    <n v="3.3696000000000002"/>
    <n v="19.440000000000001"/>
    <n v="3"/>
    <n v="9.3312000000000008"/>
    <n v="746.49600000000009"/>
  </r>
  <r>
    <s v="CA-2013-109365"/>
    <s v="11/04/2013"/>
    <s v="09/11/2013"/>
    <x v="0"/>
    <s v="November"/>
    <d v="2013-11-04T00:00:00"/>
    <d v="2013-11-09T00:00:00"/>
    <s v="On Date"/>
    <s v="XylonaPreis"/>
    <s v="United States"/>
    <s v="Los Angeles"/>
    <s v="California"/>
    <s v="Paper"/>
    <s v="Multicolor Computer Printout Paper"/>
    <n v="54.522000000000006"/>
    <n v="314.55"/>
    <n v="3"/>
    <n v="150.98400000000001"/>
    <n v="12078.720000000001"/>
  </r>
  <r>
    <s v="CA-2014-105921"/>
    <s v="08/15/2014"/>
    <s v="22/08/2014"/>
    <x v="3"/>
    <s v="August"/>
    <d v="2014-08-15T00:00:00"/>
    <d v="2014-08-22T00:00:00"/>
    <s v="Delay"/>
    <s v="JanetMartin"/>
    <s v="United States"/>
    <s v="Los Angeles"/>
    <s v="California"/>
    <s v="Tables"/>
    <s v="Chromcraft Round Conference Tables"/>
    <n v="137.6891"/>
    <n v="418.29599999999999"/>
    <n v="3"/>
    <n v="5.2286999999999999"/>
    <n v="418.29599999999999"/>
  </r>
  <r>
    <s v="CA-2014-112753"/>
    <s v="06/19/2014"/>
    <s v="24/06/2014"/>
    <x v="3"/>
    <s v="June"/>
    <d v="2014-06-19T00:00:00"/>
    <d v="2014-06-24T00:00:00"/>
    <s v="On Date"/>
    <s v="CraigCarreira"/>
    <s v="United States"/>
    <s v="Los Angeles"/>
    <s v="California"/>
    <s v="Bookcases"/>
    <s v="Bush Andora Bookcase, Maple/Graphite Gray Finish"/>
    <n v="93.592200000000005"/>
    <n v="917.92349999999999"/>
    <n v="9"/>
    <n v="75.593699999999998"/>
    <n v="6047.4960000000001"/>
  </r>
  <r>
    <s v="CA-2014-112753"/>
    <s v="06/19/2014"/>
    <s v="24/06/2014"/>
    <x v="3"/>
    <s v="June"/>
    <d v="2014-06-19T00:00:00"/>
    <d v="2014-06-24T00:00:00"/>
    <s v="On Date"/>
    <s v="CraigCarreira"/>
    <s v="United States"/>
    <s v="Los Angeles"/>
    <s v="California"/>
    <s v="Paper"/>
    <s v="Xerox 1930"/>
    <n v="3.3048000000000002"/>
    <n v="38.880000000000003"/>
    <n v="6"/>
    <n v="19.051200000000001"/>
    <n v="1524.096"/>
  </r>
  <r>
    <s v="CA-2011-103401"/>
    <s v="11/21/2011"/>
    <s v="26/11/2011"/>
    <x v="1"/>
    <s v="November"/>
    <d v="2011-11-21T00:00:00"/>
    <d v="2011-11-26T00:00:00"/>
    <s v="On Date"/>
    <s v="GeorgiaRosenberg"/>
    <s v="United States"/>
    <s v="San Francisco"/>
    <s v="California"/>
    <s v="Paper"/>
    <s v="Xerox 211"/>
    <n v="3.3696000000000006"/>
    <n v="12.96"/>
    <n v="2"/>
    <n v="6.2207999999999997"/>
    <n v="497.66399999999999"/>
  </r>
  <r>
    <s v="CA-2013-124814"/>
    <s v="04/11/2013"/>
    <s v="17/04/2013"/>
    <x v="0"/>
    <s v="April"/>
    <d v="2013-04-11T00:00:00"/>
    <d v="2013-04-17T00:00:00"/>
    <s v="Delay"/>
    <s v="FiliaMcAdams"/>
    <s v="United States"/>
    <s v="Bakersfield"/>
    <s v="California"/>
    <s v="Paper"/>
    <s v="Xerox 227"/>
    <n v="3.3696000000000006"/>
    <n v="12.96"/>
    <n v="2"/>
    <n v="6.2207999999999997"/>
    <n v="497.66399999999999"/>
  </r>
  <r>
    <s v="CA-2013-124814"/>
    <s v="04/11/2013"/>
    <s v="17/04/2013"/>
    <x v="0"/>
    <s v="April"/>
    <d v="2013-04-11T00:00:00"/>
    <d v="2013-04-17T00:00:00"/>
    <s v="Delay"/>
    <s v="FiliaMcAdams"/>
    <s v="United States"/>
    <s v="Bakersfield"/>
    <s v="California"/>
    <s v="Binders"/>
    <s v="Wilson Jones Clip &amp; Carry Folder Binder Tool for Ring Binders, Clear"/>
    <n v="3.016"/>
    <n v="23.2"/>
    <n v="5"/>
    <n v="8.1199999999999992"/>
    <n v="649.59999999999991"/>
  </r>
  <r>
    <s v="US-2011-138247"/>
    <s v="12/24/2011"/>
    <s v="29/12/2011"/>
    <x v="1"/>
    <s v="December"/>
    <d v="2011-12-24T00:00:00"/>
    <d v="2011-12-29T00:00:00"/>
    <s v="On Date"/>
    <s v="BenFerrer"/>
    <s v="United States"/>
    <s v="Los Angeles"/>
    <s v="California"/>
    <s v="Phones"/>
    <s v="Seidio BD2-HK3IPH5-BK DILEX Case and Holster Combo for Apple iPhone 5/5s - Black"/>
    <n v="22.327200000000001"/>
    <n v="173.65600000000001"/>
    <n v="7"/>
    <n v="17.365600000000001"/>
    <n v="1389.248"/>
  </r>
  <r>
    <s v="US-2011-138247"/>
    <s v="12/24/2011"/>
    <s v="29/12/2011"/>
    <x v="1"/>
    <s v="December"/>
    <d v="2011-12-24T00:00:00"/>
    <d v="2011-12-29T00:00:00"/>
    <s v="On Date"/>
    <s v="BenFerrer"/>
    <s v="United States"/>
    <s v="Los Angeles"/>
    <s v="California"/>
    <s v="Appliances"/>
    <s v="Avanti 4.4 Cu. Ft. Refrigerator"/>
    <n v="130.3056"/>
    <n v="361.96"/>
    <n v="2"/>
    <n v="101.3488"/>
    <n v="8107.9039999999995"/>
  </r>
  <r>
    <s v="US-2011-138247"/>
    <s v="12/24/2011"/>
    <s v="29/12/2011"/>
    <x v="1"/>
    <s v="December"/>
    <d v="2011-12-24T00:00:00"/>
    <d v="2011-12-29T00:00:00"/>
    <s v="On Date"/>
    <s v="BenFerrer"/>
    <s v="United States"/>
    <s v="Los Angeles"/>
    <s v="California"/>
    <s v="Accessories"/>
    <s v="Sony 32GB Class 10 Micro SDHC R40 Memory Card"/>
    <n v="16.5505"/>
    <n v="62.85"/>
    <n v="3"/>
    <n v="13.198499999999999"/>
    <n v="1055.8799999999999"/>
  </r>
  <r>
    <s v="US-2011-138247"/>
    <s v="12/24/2011"/>
    <s v="29/12/2011"/>
    <x v="1"/>
    <s v="December"/>
    <d v="2011-12-24T00:00:00"/>
    <d v="2011-12-29T00:00:00"/>
    <s v="On Date"/>
    <s v="BenFerrer"/>
    <s v="United States"/>
    <s v="Los Angeles"/>
    <s v="California"/>
    <s v="Phones"/>
    <s v="Cisco Unified IP Phone 7945G VoIP phone"/>
    <n v="255.74249999999998"/>
    <n v="818.37599999999998"/>
    <n v="3"/>
    <n v="51.148499999999999"/>
    <n v="4091.88"/>
  </r>
  <r>
    <s v="US-2011-138247"/>
    <s v="12/24/2011"/>
    <s v="29/12/2011"/>
    <x v="1"/>
    <s v="December"/>
    <d v="2011-12-24T00:00:00"/>
    <d v="2011-12-29T00:00:00"/>
    <s v="On Date"/>
    <s v="BenFerrer"/>
    <s v="United States"/>
    <s v="Los Angeles"/>
    <s v="California"/>
    <s v="Storage"/>
    <s v="Tennsco Commercial Shelving"/>
    <n v="20.136600000000001"/>
    <n v="20.34"/>
    <n v="1"/>
    <n v="0.2034"/>
    <n v="16.271999999999998"/>
  </r>
  <r>
    <s v="US-2011-138247"/>
    <s v="12/24/2011"/>
    <s v="29/12/2011"/>
    <x v="1"/>
    <s v="December"/>
    <d v="2011-12-24T00:00:00"/>
    <d v="2011-12-29T00:00:00"/>
    <s v="On Date"/>
    <s v="BenFerrer"/>
    <s v="United States"/>
    <s v="Los Angeles"/>
    <s v="California"/>
    <s v="Furnishings"/>
    <s v="Westinghouse Floor Lamp with Metal Mesh Shade, Black"/>
    <n v="18.472299999999997"/>
    <n v="23.99"/>
    <n v="1"/>
    <n v="5.5176999999999996"/>
    <n v="441.41599999999994"/>
  </r>
  <r>
    <s v="CA-2014-167003"/>
    <s v="05/24/2014"/>
    <s v="30/05/2014"/>
    <x v="3"/>
    <s v="May"/>
    <d v="2014-05-24T00:00:00"/>
    <d v="2014-05-30T00:00:00"/>
    <s v="Delay"/>
    <s v="VivekSundaresam"/>
    <s v="United States"/>
    <s v="Los Angeles"/>
    <s v="California"/>
    <s v="Tables"/>
    <s v="Lesro Sheffield Collection Coffee Table, End Table, Center Table, Corner Table"/>
    <n v="59.237100000000005"/>
    <n v="171.28800000000001"/>
    <n v="3"/>
    <n v="-6.4233000000000002"/>
    <n v="-513.86400000000003"/>
  </r>
  <r>
    <s v="CA-2013-118969"/>
    <s v="10/03/2013"/>
    <s v="04/10/2013"/>
    <x v="0"/>
    <s v="October"/>
    <d v="2013-10-03T00:00:00"/>
    <d v="2013-10-04T00:00:00"/>
    <s v="On Date"/>
    <s v="LizPreis"/>
    <s v="United States"/>
    <s v="Phoenix"/>
    <s v="Arizona"/>
    <s v="Binders"/>
    <s v="Premier Elliptical Ring Binder, Black"/>
    <n v="15.828799999999999"/>
    <n v="54.792000000000002"/>
    <n v="6"/>
    <n v="-40.180799999999998"/>
    <n v="-3214.4639999999999"/>
  </r>
  <r>
    <s v="US-2013-128678"/>
    <s v="09/16/2013"/>
    <s v="21/09/2013"/>
    <x v="0"/>
    <s v="September"/>
    <d v="2013-09-16T00:00:00"/>
    <d v="2013-09-21T00:00:00"/>
    <s v="On Date"/>
    <s v="RobBeeghly"/>
    <s v="United States"/>
    <s v="Seattle"/>
    <s v="Washington"/>
    <s v="Paper"/>
    <s v="TOPS &quot;Important Message&quot; Pads, Canary, 4-1/4 x 5-1/2, 50 Sheets per Pad"/>
    <n v="2.2683999999999993"/>
    <n v="21.4"/>
    <n v="5"/>
    <n v="10.058"/>
    <n v="804.64"/>
  </r>
  <r>
    <s v="US-2013-128678"/>
    <s v="09/16/2013"/>
    <s v="21/09/2013"/>
    <x v="0"/>
    <s v="September"/>
    <d v="2013-09-16T00:00:00"/>
    <d v="2013-09-21T00:00:00"/>
    <s v="On Date"/>
    <s v="RobBeeghly"/>
    <s v="United States"/>
    <s v="Seattle"/>
    <s v="Washington"/>
    <s v="Binders"/>
    <s v="Cardinal Slant-D Ring Binder, Heavy Gauge Vinyl"/>
    <n v="4.6926000000000005"/>
    <n v="48.664000000000001"/>
    <n v="7"/>
    <n v="15.815799999999999"/>
    <n v="1265.2639999999999"/>
  </r>
  <r>
    <s v="CA-2013-101385"/>
    <s v="09/26/2013"/>
    <s v="02/10/2013"/>
    <x v="0"/>
    <s v="September"/>
    <d v="2013-09-26T00:00:00"/>
    <d v="2013-10-02T00:00:00"/>
    <s v="Delay"/>
    <s v="JuliaWest"/>
    <s v="United States"/>
    <s v="San Francisco"/>
    <s v="California"/>
    <s v="Art"/>
    <s v="BIC Brite Liner Highlighters"/>
    <n v="2.4011999999999998"/>
    <n v="16.559999999999999"/>
    <n v="4"/>
    <n v="6.9551999999999996"/>
    <n v="556.41599999999994"/>
  </r>
  <r>
    <s v="CA-2014-105445"/>
    <s v="02/21/2014"/>
    <s v="26/02/2014"/>
    <x v="3"/>
    <s v="February"/>
    <d v="2014-02-21T00:00:00"/>
    <d v="2014-02-26T00:00:00"/>
    <s v="On Date"/>
    <s v="BartPistole"/>
    <s v="United States"/>
    <s v="Louisville"/>
    <s v="Colorado"/>
    <s v="Fasteners"/>
    <s v="Staples"/>
    <n v="2.1222000000000003"/>
    <n v="9.4320000000000004"/>
    <n v="3"/>
    <n v="3.0653999999999999"/>
    <n v="245.232"/>
  </r>
  <r>
    <s v="CA-2011-140403"/>
    <s v="10/10/2011"/>
    <s v="10/10/2011"/>
    <x v="1"/>
    <s v="October"/>
    <d v="2011-10-10T00:00:00"/>
    <d v="2011-10-10T00:00:00"/>
    <s v="On Date"/>
    <s v="TanjaNorvell"/>
    <s v="United States"/>
    <s v="Manteca"/>
    <s v="California"/>
    <s v="Chairs"/>
    <s v="Global Deluxe Stacking Chair, Gray"/>
    <n v="36.195799999999998"/>
    <n v="122.352"/>
    <n v="3"/>
    <n v="13.7646"/>
    <n v="1101.1679999999999"/>
  </r>
  <r>
    <s v="CA-2011-140403"/>
    <s v="10/10/2011"/>
    <s v="10/10/2011"/>
    <x v="1"/>
    <s v="October"/>
    <d v="2011-10-10T00:00:00"/>
    <d v="2011-10-10T00:00:00"/>
    <s v="On Date"/>
    <s v="TanjaNorvell"/>
    <s v="United States"/>
    <s v="Manteca"/>
    <s v="California"/>
    <s v="Envelopes"/>
    <s v="#10- 4 1/8&quot; x 9 1/2&quot; Security-Tint Envelopes"/>
    <n v="3.8963999999999999"/>
    <n v="15.28"/>
    <n v="2"/>
    <n v="7.4871999999999996"/>
    <n v="598.976"/>
  </r>
  <r>
    <s v="CA-2012-163104"/>
    <s v="03/19/2012"/>
    <s v="26/03/2012"/>
    <x v="2"/>
    <s v="March"/>
    <d v="2012-03-19T00:00:00"/>
    <d v="2012-03-26T00:00:00"/>
    <s v="Delay"/>
    <s v="MikeCaudle"/>
    <s v="United States"/>
    <s v="Los Angeles"/>
    <s v="California"/>
    <s v="Paper"/>
    <s v="Xerox 1974"/>
    <n v="3.0498000000000003"/>
    <n v="11.96"/>
    <n v="2"/>
    <n v="5.8604000000000003"/>
    <n v="468.83199999999999"/>
  </r>
  <r>
    <s v="CA-2014-138464"/>
    <s v="07/09/2014"/>
    <s v="13/07/2014"/>
    <x v="3"/>
    <s v="July"/>
    <d v="2014-07-09T00:00:00"/>
    <d v="2014-07-13T00:00:00"/>
    <s v="On Date"/>
    <s v="VickyFreymann"/>
    <s v="United States"/>
    <s v="Seattle"/>
    <s v="Washington"/>
    <s v="Furnishings"/>
    <s v="Master Big Foot Doorstop, Beige"/>
    <n v="3.6432000000000002"/>
    <n v="15.84"/>
    <n v="3"/>
    <n v="4.9104000000000001"/>
    <n v="392.83199999999999"/>
  </r>
  <r>
    <s v="CA-2014-138464"/>
    <s v="07/09/2014"/>
    <s v="13/07/2014"/>
    <x v="3"/>
    <s v="July"/>
    <d v="2014-07-09T00:00:00"/>
    <d v="2014-07-13T00:00:00"/>
    <s v="On Date"/>
    <s v="VickyFreymann"/>
    <s v="United States"/>
    <s v="Seattle"/>
    <s v="Washington"/>
    <s v="Binders"/>
    <s v="GBC VeloBinder Manual Binding System"/>
    <n v="18.714800000000004"/>
    <n v="86.376000000000005"/>
    <n v="3"/>
    <n v="30.2316"/>
    <n v="2418.5280000000002"/>
  </r>
  <r>
    <s v="CA-2014-138464"/>
    <s v="07/09/2014"/>
    <s v="13/07/2014"/>
    <x v="3"/>
    <s v="July"/>
    <d v="2014-07-09T00:00:00"/>
    <d v="2014-07-13T00:00:00"/>
    <s v="On Date"/>
    <s v="VickyFreymann"/>
    <s v="United States"/>
    <s v="Seattle"/>
    <s v="Washington"/>
    <s v="Art"/>
    <s v="Zebra Zazzle Fluorescent Highlighters"/>
    <n v="4.0127999999999986"/>
    <n v="18.239999999999998"/>
    <n v="3"/>
    <n v="6.2016"/>
    <n v="496.12799999999999"/>
  </r>
  <r>
    <s v="CA-2014-138464"/>
    <s v="07/09/2014"/>
    <s v="13/07/2014"/>
    <x v="3"/>
    <s v="July"/>
    <d v="2014-07-09T00:00:00"/>
    <d v="2014-07-13T00:00:00"/>
    <s v="On Date"/>
    <s v="VickyFreymann"/>
    <s v="United States"/>
    <s v="Seattle"/>
    <s v="Washington"/>
    <s v="Art"/>
    <s v="Crayola Colored Pencils"/>
    <n v="2.1975999999999996"/>
    <n v="13.12"/>
    <n v="4"/>
    <n v="4.3296000000000001"/>
    <n v="346.36799999999999"/>
  </r>
  <r>
    <s v="US-2011-165862"/>
    <s v="07/13/2011"/>
    <s v="17/07/2011"/>
    <x v="1"/>
    <s v="July"/>
    <d v="2011-07-13T00:00:00"/>
    <d v="2011-07-17T00:00:00"/>
    <s v="On Date"/>
    <s v="GraceKelly"/>
    <s v="United States"/>
    <s v="Los Angeles"/>
    <s v="California"/>
    <s v="Tables"/>
    <s v="Bevis Round Conference Table Top &amp; Single Column Base"/>
    <n v="115.6086"/>
    <n v="351.21600000000001"/>
    <n v="3"/>
    <n v="4.3902000000000001"/>
    <n v="351.21600000000001"/>
  </r>
  <r>
    <s v="US-2011-106334"/>
    <s v="12/27/2011"/>
    <s v="02/01/2012"/>
    <x v="2"/>
    <s v="December"/>
    <d v="2011-12-27T00:00:00"/>
    <d v="2012-01-02T00:00:00"/>
    <s v="Delay"/>
    <s v="JeremyFarry"/>
    <s v="United States"/>
    <s v="San Francisco"/>
    <s v="California"/>
    <s v="Chairs"/>
    <s v="Bevis Steel Folding Chairs"/>
    <n v="69.084000000000003"/>
    <n v="230.28"/>
    <n v="3"/>
    <n v="23.027999999999999"/>
    <n v="1842.2399999999998"/>
  </r>
  <r>
    <s v="US-2011-106334"/>
    <s v="12/27/2011"/>
    <s v="02/01/2012"/>
    <x v="2"/>
    <s v="December"/>
    <d v="2011-12-27T00:00:00"/>
    <d v="2012-01-02T00:00:00"/>
    <s v="Delay"/>
    <s v="JeremyFarry"/>
    <s v="United States"/>
    <s v="San Francisco"/>
    <s v="California"/>
    <s v="Paper"/>
    <s v="Xerox 1927"/>
    <n v="2.3540000000000001"/>
    <n v="12.84"/>
    <n v="3"/>
    <n v="5.7779999999999996"/>
    <n v="462.23999999999995"/>
  </r>
  <r>
    <s v="US-2014-117331"/>
    <s v="10/22/2014"/>
    <s v="29/10/2014"/>
    <x v="3"/>
    <s v="October"/>
    <d v="2014-10-22T00:00:00"/>
    <d v="2014-10-29T00:00:00"/>
    <s v="Delay"/>
    <s v="NatalieDeCherney"/>
    <s v="United States"/>
    <s v="Glendale"/>
    <s v="Arizona"/>
    <s v="Binders"/>
    <s v="Lock-Up Easel 'Spel-Binder'"/>
    <n v="15.120899999999999"/>
    <n v="8.5589999999999993"/>
    <n v="1"/>
    <n v="-6.5618999999999996"/>
    <n v="-524.952"/>
  </r>
  <r>
    <s v="CA-2012-118871"/>
    <s v="12/04/2012"/>
    <s v="09/12/2012"/>
    <x v="2"/>
    <s v="December"/>
    <d v="2012-12-04T00:00:00"/>
    <d v="2012-12-09T00:00:00"/>
    <s v="On Date"/>
    <s v="HarryMarie"/>
    <s v="United States"/>
    <s v="Los Angeles"/>
    <s v="California"/>
    <s v="Envelopes"/>
    <s v="Tyvek Side-Opening Peel &amp; Seel Expanding Envelopes"/>
    <n v="49.764000000000003"/>
    <n v="271.44"/>
    <n v="3"/>
    <n v="122.148"/>
    <n v="9771.84"/>
  </r>
  <r>
    <s v="CA-2012-118871"/>
    <s v="12/04/2012"/>
    <s v="09/12/2012"/>
    <x v="2"/>
    <s v="December"/>
    <d v="2012-12-04T00:00:00"/>
    <d v="2012-12-09T00:00:00"/>
    <s v="On Date"/>
    <s v="HarryMarie"/>
    <s v="United States"/>
    <s v="Los Angeles"/>
    <s v="California"/>
    <s v="Phones"/>
    <s v="Jensen SMPS-640 -Â speaker phone"/>
    <n v="34.025199999999998"/>
    <n v="110.352"/>
    <n v="3"/>
    <n v="8.2764000000000006"/>
    <n v="662.11200000000008"/>
  </r>
  <r>
    <s v="CA-2012-118871"/>
    <s v="12/04/2012"/>
    <s v="09/12/2012"/>
    <x v="2"/>
    <s v="December"/>
    <d v="2012-12-04T00:00:00"/>
    <d v="2012-12-09T00:00:00"/>
    <s v="On Date"/>
    <s v="HarryMarie"/>
    <s v="United States"/>
    <s v="Los Angeles"/>
    <s v="California"/>
    <s v="Furnishings"/>
    <s v="Master Caster Door Stop, Large Brown"/>
    <n v="4.5135999999999994"/>
    <n v="36.4"/>
    <n v="5"/>
    <n v="13.832000000000001"/>
    <n v="1106.56"/>
  </r>
  <r>
    <s v="CA-2011-101175"/>
    <s v="12/09/2011"/>
    <s v="14/12/2011"/>
    <x v="1"/>
    <s v="December"/>
    <d v="2011-12-09T00:00:00"/>
    <d v="2011-12-14T00:00:00"/>
    <s v="On Date"/>
    <s v="DarioMedina"/>
    <s v="United States"/>
    <s v="Mesa"/>
    <s v="Arizona"/>
    <s v="Storage"/>
    <s v="Acco Perma 3000 Stacking Storage Drawers"/>
    <n v="16.9938"/>
    <n v="100.70399999999999"/>
    <n v="6"/>
    <n v="-1.2587999999999999"/>
    <n v="-100.70399999999999"/>
  </r>
  <r>
    <s v="CA-2011-169460"/>
    <s v="04/19/2011"/>
    <s v="21/04/2011"/>
    <x v="1"/>
    <s v="April"/>
    <d v="2011-04-19T00:00:00"/>
    <d v="2011-04-21T00:00:00"/>
    <s v="On Date"/>
    <s v="NicoleFjeld"/>
    <s v="United States"/>
    <s v="San Jose"/>
    <s v="California"/>
    <s v="Furnishings"/>
    <s v="Executive Impressions 13&quot; Chairman Wall Clock"/>
    <n v="16.497"/>
    <n v="76.14"/>
    <n v="3"/>
    <n v="26.649000000000001"/>
    <n v="2131.92"/>
  </r>
  <r>
    <s v="CA-2014-126662"/>
    <s v="07/18/2014"/>
    <s v="22/07/2014"/>
    <x v="3"/>
    <s v="July"/>
    <d v="2014-07-18T00:00:00"/>
    <d v="2014-07-22T00:00:00"/>
    <s v="On Date"/>
    <s v="AlejandroBallentine"/>
    <s v="United States"/>
    <s v="Los Angeles"/>
    <s v="California"/>
    <s v="Copiers"/>
    <s v="Brother DCP1000 Digital 3 in 1 Multifunction Machine"/>
    <n v="194.99349999999998"/>
    <n v="479.98399999999998"/>
    <n v="2"/>
    <n v="89.997"/>
    <n v="7199.76"/>
  </r>
  <r>
    <s v="US-2011-121734"/>
    <s v="04/11/2011"/>
    <s v="16/04/2011"/>
    <x v="1"/>
    <s v="April"/>
    <d v="2011-04-11T00:00:00"/>
    <d v="2011-04-16T00:00:00"/>
    <s v="On Date"/>
    <s v="SanjitEngle"/>
    <s v="United States"/>
    <s v="Lewiston"/>
    <s v="Idaho"/>
    <s v="Binders"/>
    <s v="GBC Personal VeloBind Strips"/>
    <n v="6.2295999999999996"/>
    <n v="9.5839999999999996"/>
    <n v="1"/>
    <n v="3.3544"/>
    <n v="268.35199999999998"/>
  </r>
  <r>
    <s v="US-2013-100405"/>
    <s v="08/27/2013"/>
    <s v="29/08/2013"/>
    <x v="0"/>
    <s v="August"/>
    <d v="2013-08-27T00:00:00"/>
    <d v="2013-08-29T00:00:00"/>
    <s v="On Date"/>
    <s v="TomStivers"/>
    <s v="United States"/>
    <s v="Los Angeles"/>
    <s v="California"/>
    <s v="Art"/>
    <s v="Newell Chalk Holder"/>
    <n v="2.2302"/>
    <n v="8.26"/>
    <n v="2"/>
    <n v="3.7995999999999999"/>
    <n v="303.96799999999996"/>
  </r>
  <r>
    <s v="US-2014-163790"/>
    <s v="11/03/2014"/>
    <s v="05/11/2014"/>
    <x v="3"/>
    <s v="November"/>
    <d v="2014-11-03T00:00:00"/>
    <d v="2014-11-05T00:00:00"/>
    <s v="On Date"/>
    <s v="NancyLomonaco"/>
    <s v="United States"/>
    <s v="Danville"/>
    <s v="California"/>
    <s v="Envelopes"/>
    <s v="White Business Envelopes with Contemporary Seam, Recycled White Business Envelopes"/>
    <n v="5.47"/>
    <n v="76.58"/>
    <n v="7"/>
    <n v="38.29"/>
    <n v="3063.2"/>
  </r>
  <r>
    <s v="US-2014-163790"/>
    <s v="11/03/2014"/>
    <s v="05/11/2014"/>
    <x v="3"/>
    <s v="November"/>
    <d v="2014-11-03T00:00:00"/>
    <d v="2014-11-05T00:00:00"/>
    <s v="On Date"/>
    <s v="NancyLomonaco"/>
    <s v="United States"/>
    <s v="Danville"/>
    <s v="California"/>
    <s v="Art"/>
    <s v="Nontoxic Chalk"/>
    <n v="0.91520000000000024"/>
    <n v="8.8000000000000007"/>
    <n v="5"/>
    <n v="4.2240000000000002"/>
    <n v="337.92"/>
  </r>
  <r>
    <s v="US-2014-163790"/>
    <s v="11/03/2014"/>
    <s v="05/11/2014"/>
    <x v="3"/>
    <s v="November"/>
    <d v="2014-11-03T00:00:00"/>
    <d v="2014-11-05T00:00:00"/>
    <s v="On Date"/>
    <s v="NancyLomonaco"/>
    <s v="United States"/>
    <s v="Danville"/>
    <s v="California"/>
    <s v="Binders"/>
    <s v="GBC Therma-A-Bind 250T Electric Binding System"/>
    <n v="63.954799999999999"/>
    <n v="590.35199999999998"/>
    <n v="6"/>
    <n v="206.6232"/>
    <n v="16529.856"/>
  </r>
  <r>
    <s v="US-2014-163790"/>
    <s v="11/03/2014"/>
    <s v="05/11/2014"/>
    <x v="3"/>
    <s v="November"/>
    <d v="2014-11-03T00:00:00"/>
    <d v="2014-11-05T00:00:00"/>
    <s v="On Date"/>
    <s v="NancyLomonaco"/>
    <s v="United States"/>
    <s v="Danville"/>
    <s v="California"/>
    <s v="Fasteners"/>
    <s v="Super Bands, 12/Pack"/>
    <n v="1.8042"/>
    <n v="5.58"/>
    <n v="3"/>
    <n v="0.16739999999999999"/>
    <n v="13.391999999999999"/>
  </r>
  <r>
    <s v="US-2014-163790"/>
    <s v="11/03/2014"/>
    <s v="05/11/2014"/>
    <x v="3"/>
    <s v="November"/>
    <d v="2014-11-03T00:00:00"/>
    <d v="2014-11-05T00:00:00"/>
    <s v="On Date"/>
    <s v="NancyLomonaco"/>
    <s v="United States"/>
    <s v="Danville"/>
    <s v="California"/>
    <s v="Furnishings"/>
    <s v="Document Clip Frames"/>
    <n v="4.8371999999999993"/>
    <n v="25.02"/>
    <n v="3"/>
    <n v="10.5084"/>
    <n v="840.67200000000003"/>
  </r>
  <r>
    <s v="US-2014-163790"/>
    <s v="11/03/2014"/>
    <s v="05/11/2014"/>
    <x v="3"/>
    <s v="November"/>
    <d v="2014-11-03T00:00:00"/>
    <d v="2014-11-05T00:00:00"/>
    <s v="On Date"/>
    <s v="NancyLomonaco"/>
    <s v="United States"/>
    <s v="Danville"/>
    <s v="California"/>
    <s v="Storage"/>
    <s v="Space Solutions Commercial Steel Shelving"/>
    <n v="61.417500000000004"/>
    <n v="452.55"/>
    <n v="7"/>
    <n v="22.627500000000001"/>
    <n v="1810.2"/>
  </r>
  <r>
    <s v="CA-2013-129868"/>
    <s v="12/27/2013"/>
    <s v="01/01/2014"/>
    <x v="3"/>
    <s v="December"/>
    <d v="2013-12-27T00:00:00"/>
    <d v="2014-01-01T00:00:00"/>
    <s v="On Date"/>
    <s v="MikeCaudle"/>
    <s v="United States"/>
    <s v="Los Angeles"/>
    <s v="California"/>
    <s v="Supplies"/>
    <s v="Fiskars Home &amp; Office Scissors"/>
    <n v="6.3936000000000011"/>
    <n v="17.760000000000002"/>
    <n v="2"/>
    <n v="4.9728000000000003"/>
    <n v="397.82400000000001"/>
  </r>
  <r>
    <s v="CA-2013-129868"/>
    <s v="12/27/2013"/>
    <s v="01/01/2014"/>
    <x v="3"/>
    <s v="December"/>
    <d v="2013-12-27T00:00:00"/>
    <d v="2014-01-01T00:00:00"/>
    <s v="On Date"/>
    <s v="MikeCaudle"/>
    <s v="United States"/>
    <s v="Los Angeles"/>
    <s v="California"/>
    <s v="Phones"/>
    <s v="Mitel 5320 IP Phone VoIP phone"/>
    <n v="136.0728"/>
    <n v="302.38400000000001"/>
    <n v="2"/>
    <n v="30.238399999999999"/>
    <n v="2419.0720000000001"/>
  </r>
  <r>
    <s v="CA-2013-129868"/>
    <s v="12/27/2013"/>
    <s v="01/01/2014"/>
    <x v="3"/>
    <s v="December"/>
    <d v="2013-12-27T00:00:00"/>
    <d v="2014-01-01T00:00:00"/>
    <s v="On Date"/>
    <s v="MikeCaudle"/>
    <s v="United States"/>
    <s v="Los Angeles"/>
    <s v="California"/>
    <s v="Chairs"/>
    <s v="Global Armless Task Chair, Royal Blue"/>
    <n v="50.613399999999999"/>
    <n v="146.352"/>
    <n v="3"/>
    <n v="-5.4882"/>
    <n v="-439.05599999999998"/>
  </r>
  <r>
    <s v="CA-2013-129868"/>
    <s v="12/27/2013"/>
    <s v="01/01/2014"/>
    <x v="3"/>
    <s v="December"/>
    <d v="2013-12-27T00:00:00"/>
    <d v="2014-01-01T00:00:00"/>
    <s v="On Date"/>
    <s v="MikeCaudle"/>
    <s v="United States"/>
    <s v="Los Angeles"/>
    <s v="California"/>
    <s v="Appliances"/>
    <s v="Hoover Replacement Belts For Soft Guard &amp; Commercial Ltweight Upright Vacs, 2/Pk"/>
    <n v="2.923"/>
    <n v="7.9"/>
    <n v="2"/>
    <n v="2.0539999999999998"/>
    <n v="164.32"/>
  </r>
  <r>
    <s v="CA-2013-129868"/>
    <s v="12/27/2013"/>
    <s v="01/01/2014"/>
    <x v="3"/>
    <s v="December"/>
    <d v="2013-12-27T00:00:00"/>
    <d v="2014-01-01T00:00:00"/>
    <s v="On Date"/>
    <s v="MikeCaudle"/>
    <s v="United States"/>
    <s v="Los Angeles"/>
    <s v="California"/>
    <s v="Tables"/>
    <s v="Bretford Rectangular Conference Table Tops"/>
    <n v="289.62009999999998"/>
    <n v="902.71199999999999"/>
    <n v="3"/>
    <n v="33.851700000000001"/>
    <n v="2708.136"/>
  </r>
  <r>
    <s v="CA-2013-129868"/>
    <s v="12/27/2013"/>
    <s v="01/01/2014"/>
    <x v="3"/>
    <s v="December"/>
    <d v="2013-12-27T00:00:00"/>
    <d v="2014-01-01T00:00:00"/>
    <s v="On Date"/>
    <s v="MikeCaudle"/>
    <s v="United States"/>
    <s v="Los Angeles"/>
    <s v="California"/>
    <s v="Art"/>
    <s v="Model L Table or Wall-Mount Pencil Sharpener"/>
    <n v="12.9528"/>
    <n v="53.97"/>
    <n v="3"/>
    <n v="15.111599999999999"/>
    <n v="1208.9279999999999"/>
  </r>
  <r>
    <s v="US-2014-141852"/>
    <s v="11/10/2014"/>
    <s v="15/11/2014"/>
    <x v="3"/>
    <s v="November"/>
    <d v="2014-11-10T00:00:00"/>
    <d v="2014-11-15T00:00:00"/>
    <s v="On Date"/>
    <s v="JoelEaton"/>
    <s v="United States"/>
    <s v="Oceanside"/>
    <s v="California"/>
    <s v="Furnishings"/>
    <s v="Eldon Wave Desk Accessories"/>
    <n v="3.2983999999999996"/>
    <n v="47.12"/>
    <n v="8"/>
    <n v="20.732800000000001"/>
    <n v="1658.624"/>
  </r>
  <r>
    <s v="CA-2014-145219"/>
    <s v="12/25/2014"/>
    <s v="26/12/2014"/>
    <x v="3"/>
    <s v="December"/>
    <d v="2014-12-25T00:00:00"/>
    <d v="2014-12-26T00:00:00"/>
    <s v="On Date"/>
    <s v="RobertMarley"/>
    <s v="United States"/>
    <s v="Los Angeles"/>
    <s v="California"/>
    <s v="Copiers"/>
    <s v="Hewlett Packard LaserJet 3310 Copier"/>
    <n v="311.99480000000005"/>
    <n v="2879.9520000000002"/>
    <n v="6"/>
    <n v="1007.9832"/>
    <n v="80638.656000000003"/>
  </r>
  <r>
    <s v="CA-2014-145219"/>
    <s v="12/25/2014"/>
    <s v="26/12/2014"/>
    <x v="3"/>
    <s v="December"/>
    <d v="2014-12-25T00:00:00"/>
    <d v="2014-12-26T00:00:00"/>
    <s v="On Date"/>
    <s v="RobertMarley"/>
    <s v="United States"/>
    <s v="Los Angeles"/>
    <s v="California"/>
    <s v="Binders"/>
    <s v="Vinyl Sectional Post Binders"/>
    <n v="18.850000000000001"/>
    <n v="90.48"/>
    <n v="3"/>
    <n v="33.93"/>
    <n v="2714.4"/>
  </r>
  <r>
    <s v="CA-2014-168396"/>
    <s v="08/04/2014"/>
    <s v="09/08/2014"/>
    <x v="3"/>
    <s v="August"/>
    <d v="2014-08-04T00:00:00"/>
    <d v="2014-08-09T00:00:00"/>
    <s v="On Date"/>
    <s v="BruceDegenhardt"/>
    <s v="United States"/>
    <s v="San Francisco"/>
    <s v="California"/>
    <s v="Labels"/>
    <s v="Avery 473"/>
    <n v="5.3819999999999997"/>
    <n v="51.75"/>
    <n v="5"/>
    <n v="24.84"/>
    <n v="1987.2"/>
  </r>
  <r>
    <s v="CA-2014-168396"/>
    <s v="08/04/2014"/>
    <s v="09/08/2014"/>
    <x v="3"/>
    <s v="August"/>
    <d v="2014-08-04T00:00:00"/>
    <d v="2014-08-09T00:00:00"/>
    <s v="On Date"/>
    <s v="BruceDegenhardt"/>
    <s v="United States"/>
    <s v="San Francisco"/>
    <s v="California"/>
    <s v="Furnishings"/>
    <s v="Deflect-o EconoMat Studded, No Bevel Mat for Low Pile Carpeting"/>
    <n v="37.601199999999999"/>
    <n v="123.96"/>
    <n v="3"/>
    <n v="11.1564"/>
    <n v="892.51199999999994"/>
  </r>
  <r>
    <s v="CA-2012-130456"/>
    <s v="08/21/2012"/>
    <s v="26/08/2012"/>
    <x v="2"/>
    <s v="August"/>
    <d v="2012-08-21T00:00:00"/>
    <d v="2012-08-26T00:00:00"/>
    <s v="On Date"/>
    <s v="DavidSmith"/>
    <s v="United States"/>
    <s v="San Francisco"/>
    <s v="California"/>
    <s v="Bookcases"/>
    <s v="Sauder Camden County Collection Library"/>
    <n v="91.984000000000009"/>
    <n v="586.39800000000002"/>
    <n v="6"/>
    <n v="34.494"/>
    <n v="2759.52"/>
  </r>
  <r>
    <s v="CA-2012-130456"/>
    <s v="08/21/2012"/>
    <s v="26/08/2012"/>
    <x v="2"/>
    <s v="August"/>
    <d v="2012-08-21T00:00:00"/>
    <d v="2012-08-26T00:00:00"/>
    <s v="On Date"/>
    <s v="DavidSmith"/>
    <s v="United States"/>
    <s v="San Francisco"/>
    <s v="California"/>
    <s v="Storage"/>
    <s v="Carina Double Wide Media Storage Towers in Natural &amp; Black"/>
    <n v="77.740800000000007"/>
    <n v="80.98"/>
    <n v="1"/>
    <n v="3.2391999999999999"/>
    <n v="259.13599999999997"/>
  </r>
  <r>
    <s v="CA-2014-116288"/>
    <s v="03/13/2014"/>
    <s v="18/03/2014"/>
    <x v="3"/>
    <s v="March"/>
    <d v="2014-03-13T00:00:00"/>
    <d v="2014-03-18T00:00:00"/>
    <s v="On Date"/>
    <s v="BillStewart"/>
    <s v="United States"/>
    <s v="San Francisco"/>
    <s v="California"/>
    <s v="Storage"/>
    <s v="Carina Double Wide Media Storage Towers in Natural &amp; Black"/>
    <n v="77.740800000000007"/>
    <n v="242.94"/>
    <n v="3"/>
    <n v="9.7175999999999991"/>
    <n v="777.4079999999999"/>
  </r>
  <r>
    <s v="CA-2014-168228"/>
    <s v="04/28/2014"/>
    <s v="30/04/2014"/>
    <x v="3"/>
    <s v="April"/>
    <d v="2014-04-28T00:00:00"/>
    <d v="2014-04-30T00:00:00"/>
    <s v="On Date"/>
    <s v="ArthurPrichep"/>
    <s v="United States"/>
    <s v="Los Angeles"/>
    <s v="California"/>
    <s v="Art"/>
    <s v="Boston School Pro Electric Pencil Sharpener, 1670"/>
    <n v="22.615400000000001"/>
    <n v="123.92"/>
    <n v="4"/>
    <n v="33.458399999999997"/>
    <n v="2676.6719999999996"/>
  </r>
  <r>
    <s v="CA-2014-168228"/>
    <s v="04/28/2014"/>
    <s v="30/04/2014"/>
    <x v="3"/>
    <s v="April"/>
    <d v="2014-04-28T00:00:00"/>
    <d v="2014-04-30T00:00:00"/>
    <s v="On Date"/>
    <s v="ArthurPrichep"/>
    <s v="United States"/>
    <s v="Los Angeles"/>
    <s v="California"/>
    <s v="Art"/>
    <s v="Newell Chalk Holder"/>
    <n v="2.2302"/>
    <n v="12.39"/>
    <n v="3"/>
    <n v="5.6993999999999998"/>
    <n v="455.952"/>
  </r>
  <r>
    <s v="CA-2014-168228"/>
    <s v="04/28/2014"/>
    <s v="30/04/2014"/>
    <x v="3"/>
    <s v="April"/>
    <d v="2014-04-28T00:00:00"/>
    <d v="2014-04-30T00:00:00"/>
    <s v="On Date"/>
    <s v="ArthurPrichep"/>
    <s v="United States"/>
    <s v="Los Angeles"/>
    <s v="California"/>
    <s v="Art"/>
    <s v="Boston Home &amp; Office Model 2000 Electric Pencil Sharpeners"/>
    <n v="17.500999999999998"/>
    <n v="47.3"/>
    <n v="2"/>
    <n v="12.298"/>
    <n v="983.84"/>
  </r>
  <r>
    <s v="CA-2014-130141"/>
    <s v="10/23/2014"/>
    <s v="25/10/2014"/>
    <x v="3"/>
    <s v="October"/>
    <d v="2014-10-23T00:00:00"/>
    <d v="2014-10-25T00:00:00"/>
    <s v="On Date"/>
    <s v="HelenAbelman"/>
    <s v="United States"/>
    <s v="Fort Collins"/>
    <s v="Colorado"/>
    <s v="Binders"/>
    <s v="Storex Flexible Poly Binders with Double Pockets"/>
    <n v="1.4256000000000002"/>
    <n v="3.1680000000000001"/>
    <n v="4"/>
    <n v="-2.5344000000000002"/>
    <n v="-202.75200000000001"/>
  </r>
  <r>
    <s v="CA-2014-130141"/>
    <s v="10/23/2014"/>
    <s v="25/10/2014"/>
    <x v="3"/>
    <s v="October"/>
    <d v="2014-10-23T00:00:00"/>
    <d v="2014-10-25T00:00:00"/>
    <s v="On Date"/>
    <s v="HelenAbelman"/>
    <s v="United States"/>
    <s v="Fort Collins"/>
    <s v="Colorado"/>
    <s v="Chairs"/>
    <s v="Office Star - Ergonomic Mid Back Chair with 2-Way Adjustable Arms"/>
    <n v="152.0232"/>
    <n v="579.13599999999997"/>
    <n v="4"/>
    <n v="-28.956800000000001"/>
    <n v="-2316.5439999999999"/>
  </r>
  <r>
    <s v="CA-2012-147501"/>
    <s v="08/02/2012"/>
    <s v="06/08/2012"/>
    <x v="2"/>
    <s v="August"/>
    <d v="2012-08-02T00:00:00"/>
    <d v="2012-08-06T00:00:00"/>
    <s v="On Date"/>
    <s v="Corey-Lock"/>
    <s v="United States"/>
    <s v="Seattle"/>
    <s v="Washington"/>
    <s v="Binders"/>
    <s v="Ibico Presentation Index for Binding Systems"/>
    <n v="2.1093999999999999"/>
    <n v="6.3680000000000003"/>
    <n v="2"/>
    <n v="2.1492"/>
    <n v="171.93600000000001"/>
  </r>
  <r>
    <s v="CA-2012-147501"/>
    <s v="08/02/2012"/>
    <s v="06/08/2012"/>
    <x v="2"/>
    <s v="August"/>
    <d v="2012-08-02T00:00:00"/>
    <d v="2012-08-06T00:00:00"/>
    <s v="On Date"/>
    <s v="Corey-Lock"/>
    <s v="United States"/>
    <s v="Seattle"/>
    <s v="Washington"/>
    <s v="Machines"/>
    <s v="Okidata C331dn Printer"/>
    <n v="258.26"/>
    <n v="558.4"/>
    <n v="2"/>
    <n v="41.88"/>
    <n v="3350.4"/>
  </r>
  <r>
    <s v="CA-2014-129357"/>
    <s v="05/15/2014"/>
    <s v="20/05/2014"/>
    <x v="3"/>
    <s v="May"/>
    <d v="2014-05-15T00:00:00"/>
    <d v="2014-05-20T00:00:00"/>
    <s v="On Date"/>
    <s v="KenBlack"/>
    <s v="United States"/>
    <s v="Seattle"/>
    <s v="Washington"/>
    <s v="Paper"/>
    <s v="Xerox 1917"/>
    <n v="25.922299999999996"/>
    <n v="440.19"/>
    <n v="9"/>
    <n v="206.88929999999999"/>
    <n v="16551.144"/>
  </r>
  <r>
    <s v="CA-2014-129357"/>
    <s v="05/15/2014"/>
    <s v="20/05/2014"/>
    <x v="3"/>
    <s v="May"/>
    <d v="2014-05-15T00:00:00"/>
    <d v="2014-05-20T00:00:00"/>
    <s v="On Date"/>
    <s v="KenBlack"/>
    <s v="United States"/>
    <s v="Seattle"/>
    <s v="Washington"/>
    <s v="Supplies"/>
    <s v="Martin-Yale Premier Letter Opener"/>
    <n v="12.493600000000001"/>
    <n v="64.400000000000006"/>
    <n v="5"/>
    <n v="1.9319999999999999"/>
    <n v="154.56"/>
  </r>
  <r>
    <s v="CA-2014-150987"/>
    <s v="04/09/2014"/>
    <s v="13/04/2014"/>
    <x v="3"/>
    <s v="April"/>
    <d v="2014-04-09T00:00:00"/>
    <d v="2014-04-13T00:00:00"/>
    <s v="On Date"/>
    <s v="AdrianHane"/>
    <s v="United States"/>
    <s v="San Francisco"/>
    <s v="California"/>
    <s v="Paper"/>
    <s v="Xerox 1891"/>
    <n v="25.922300000000003"/>
    <n v="244.55"/>
    <n v="5"/>
    <n v="114.9385"/>
    <n v="9195.08"/>
  </r>
  <r>
    <s v="CA-2014-150987"/>
    <s v="04/09/2014"/>
    <s v="13/04/2014"/>
    <x v="3"/>
    <s v="April"/>
    <d v="2014-04-09T00:00:00"/>
    <d v="2014-04-13T00:00:00"/>
    <s v="On Date"/>
    <s v="AdrianHane"/>
    <s v="United States"/>
    <s v="San Francisco"/>
    <s v="California"/>
    <s v="Paper"/>
    <s v="Xerox 1942"/>
    <n v="24.47"/>
    <n v="195.76"/>
    <n v="4"/>
    <n v="97.88"/>
    <n v="7830.4"/>
  </r>
  <r>
    <s v="CA-2014-159107"/>
    <s v="06/25/2014"/>
    <s v="27/06/2014"/>
    <x v="3"/>
    <s v="June"/>
    <d v="2014-06-25T00:00:00"/>
    <d v="2014-06-27T00:00:00"/>
    <s v="On Date"/>
    <s v="KeanThornton"/>
    <s v="United States"/>
    <s v="San Francisco"/>
    <s v="California"/>
    <s v="Fasteners"/>
    <s v="Acco Banker's Clasps, 5 3/4&quot;-Long"/>
    <n v="1.5264"/>
    <n v="2.88"/>
    <n v="1"/>
    <n v="1.3535999999999999"/>
    <n v="108.288"/>
  </r>
  <r>
    <s v="CA-2013-116547"/>
    <s v="01/10/2013"/>
    <s v="17/01/2013"/>
    <x v="0"/>
    <s v="January"/>
    <d v="2013-01-10T00:00:00"/>
    <d v="2013-01-17T00:00:00"/>
    <s v="Delay"/>
    <s v="KenBlack"/>
    <s v="United States"/>
    <s v="Seattle"/>
    <s v="Washington"/>
    <s v="Furnishings"/>
    <s v="24-Hour Round Wall Clock"/>
    <n v="11.3886"/>
    <n v="79.92"/>
    <n v="4"/>
    <n v="34.365600000000001"/>
    <n v="2749.248"/>
  </r>
  <r>
    <s v="CA-2013-116547"/>
    <s v="01/10/2013"/>
    <s v="17/01/2013"/>
    <x v="0"/>
    <s v="January"/>
    <d v="2013-01-10T00:00:00"/>
    <d v="2013-01-17T00:00:00"/>
    <s v="Delay"/>
    <s v="KenBlack"/>
    <s v="United States"/>
    <s v="Seattle"/>
    <s v="Washington"/>
    <s v="Accessories"/>
    <s v="Logitech Media Keyboard K200"/>
    <n v="28.341900000000003"/>
    <n v="69.98"/>
    <n v="2"/>
    <n v="13.296200000000001"/>
    <n v="1063.6960000000001"/>
  </r>
  <r>
    <s v="CA-2011-114510"/>
    <s v="03/14/2011"/>
    <s v="19/03/2011"/>
    <x v="1"/>
    <s v="March"/>
    <d v="2011-03-14T00:00:00"/>
    <d v="2011-03-19T00:00:00"/>
    <s v="On Date"/>
    <s v="JasonFortune-"/>
    <s v="United States"/>
    <s v="Logan"/>
    <s v="Utah"/>
    <s v="Binders"/>
    <s v="GBC Wire Binding Combs"/>
    <n v="5.4802"/>
    <n v="33.088000000000001"/>
    <n v="4"/>
    <n v="11.167199999999999"/>
    <n v="893.37599999999998"/>
  </r>
  <r>
    <s v="CA-2011-114510"/>
    <s v="03/14/2011"/>
    <s v="19/03/2011"/>
    <x v="1"/>
    <s v="March"/>
    <d v="2011-03-14T00:00:00"/>
    <d v="2011-03-19T00:00:00"/>
    <s v="On Date"/>
    <s v="JasonFortune-"/>
    <s v="United States"/>
    <s v="Logan"/>
    <s v="Utah"/>
    <s v="Storage"/>
    <s v="Carina Double Wide Media Storage Towers in Natural &amp; Black"/>
    <n v="77.740800000000007"/>
    <n v="80.98"/>
    <n v="1"/>
    <n v="3.2391999999999999"/>
    <n v="259.13599999999997"/>
  </r>
  <r>
    <s v="CA-2011-114510"/>
    <s v="03/14/2011"/>
    <s v="19/03/2011"/>
    <x v="1"/>
    <s v="March"/>
    <d v="2011-03-14T00:00:00"/>
    <d v="2011-03-19T00:00:00"/>
    <s v="On Date"/>
    <s v="JasonFortune-"/>
    <s v="United States"/>
    <s v="Logan"/>
    <s v="Utah"/>
    <s v="Accessories"/>
    <s v="ImationÂ 30456 USBÂ Flash DriveÂ 8GB"/>
    <n v="6.3479999999999999"/>
    <n v="82.8"/>
    <n v="12"/>
    <n v="6.6239999999999997"/>
    <n v="529.91999999999996"/>
  </r>
  <r>
    <s v="CA-2011-114510"/>
    <s v="03/14/2011"/>
    <s v="19/03/2011"/>
    <x v="1"/>
    <s v="March"/>
    <d v="2011-03-14T00:00:00"/>
    <d v="2011-03-19T00:00:00"/>
    <s v="On Date"/>
    <s v="JasonFortune-"/>
    <s v="United States"/>
    <s v="Logan"/>
    <s v="Utah"/>
    <s v="Storage"/>
    <s v="Staples"/>
    <n v="7.7964000000000002"/>
    <n v="21.36"/>
    <n v="2"/>
    <n v="5.7671999999999999"/>
    <n v="461.37599999999998"/>
  </r>
  <r>
    <s v="CA-2011-114510"/>
    <s v="03/14/2011"/>
    <s v="19/03/2011"/>
    <x v="1"/>
    <s v="March"/>
    <d v="2011-03-14T00:00:00"/>
    <d v="2011-03-19T00:00:00"/>
    <s v="On Date"/>
    <s v="JasonFortune-"/>
    <s v="United States"/>
    <s v="Logan"/>
    <s v="Utah"/>
    <s v="Binders"/>
    <s v="Premium Transparent Presentation Covers, No Pattern/Clear, 8 1/2&quot; x 11&quot;"/>
    <n v="20.941200000000002"/>
    <n v="62.048000000000002"/>
    <n v="2"/>
    <n v="20.165600000000001"/>
    <n v="1613.248"/>
  </r>
  <r>
    <s v="CA-2011-138681"/>
    <s v="12/20/2011"/>
    <s v="22/12/2011"/>
    <x v="1"/>
    <s v="December"/>
    <d v="2011-12-20T00:00:00"/>
    <d v="2011-12-22T00:00:00"/>
    <s v="On Date"/>
    <s v="CarolTriggs"/>
    <s v="United States"/>
    <s v="Tucson"/>
    <s v="Arizona"/>
    <s v="Furnishings"/>
    <s v="Computer Room Manger, 14&quot;"/>
    <n v="20.787200000000002"/>
    <n v="51.968000000000004"/>
    <n v="2"/>
    <n v="10.393599999999999"/>
    <n v="831.48799999999994"/>
  </r>
  <r>
    <s v="CA-2011-138681"/>
    <s v="12/20/2011"/>
    <s v="22/12/2011"/>
    <x v="1"/>
    <s v="December"/>
    <d v="2011-12-20T00:00:00"/>
    <d v="2011-12-22T00:00:00"/>
    <s v="On Date"/>
    <s v="CarolTriggs"/>
    <s v="United States"/>
    <s v="Tucson"/>
    <s v="Arizona"/>
    <s v="Accessories"/>
    <s v="Logitech 910-002974 M325 Wireless Mouse for Web Scrolling"/>
    <n v="16.7944"/>
    <n v="71.975999999999999"/>
    <n v="3"/>
    <n v="21.5928"/>
    <n v="1727.424"/>
  </r>
  <r>
    <s v="CA-2011-138681"/>
    <s v="12/20/2011"/>
    <s v="22/12/2011"/>
    <x v="1"/>
    <s v="December"/>
    <d v="2011-12-20T00:00:00"/>
    <d v="2011-12-22T00:00:00"/>
    <s v="On Date"/>
    <s v="CarolTriggs"/>
    <s v="United States"/>
    <s v="Tucson"/>
    <s v="Arizona"/>
    <s v="Chairs"/>
    <s v="Global Low Back Tilter Chair"/>
    <n v="94.921199999999999"/>
    <n v="242.352"/>
    <n v="3"/>
    <n v="-42.4116"/>
    <n v="-3392.9279999999999"/>
  </r>
  <r>
    <s v="CA-2011-138681"/>
    <s v="12/20/2011"/>
    <s v="22/12/2011"/>
    <x v="1"/>
    <s v="December"/>
    <d v="2011-12-20T00:00:00"/>
    <d v="2011-12-22T00:00:00"/>
    <s v="On Date"/>
    <s v="CarolTriggs"/>
    <s v="United States"/>
    <s v="Tucson"/>
    <s v="Arizona"/>
    <s v="Paper"/>
    <s v="Xerox 1888"/>
    <n v="28.849600000000002"/>
    <n v="221.92"/>
    <n v="5"/>
    <n v="77.671999999999997"/>
    <n v="6213.76"/>
  </r>
  <r>
    <s v="CA-2011-138681"/>
    <s v="12/20/2011"/>
    <s v="22/12/2011"/>
    <x v="1"/>
    <s v="December"/>
    <d v="2011-12-20T00:00:00"/>
    <d v="2011-12-22T00:00:00"/>
    <s v="On Date"/>
    <s v="CarolTriggs"/>
    <s v="United States"/>
    <s v="Tucson"/>
    <s v="Arizona"/>
    <s v="Paper"/>
    <s v="Xerox 1954"/>
    <n v="2.9039999999999999"/>
    <n v="8.4480000000000004"/>
    <n v="2"/>
    <n v="2.64"/>
    <n v="211.20000000000002"/>
  </r>
  <r>
    <s v="CA-2014-138149"/>
    <s v="06/30/2014"/>
    <s v="01/07/2014"/>
    <x v="3"/>
    <s v="June"/>
    <d v="2014-06-30T00:00:00"/>
    <d v="2014-07-01T00:00:00"/>
    <s v="On Date"/>
    <s v="WilliamBrown"/>
    <s v="United States"/>
    <s v="Los Angeles"/>
    <s v="California"/>
    <s v="Binders"/>
    <s v="GBC DocuBind TL200 Manual Binding Machine"/>
    <n v="118.7094"/>
    <n v="895.92"/>
    <n v="5"/>
    <n v="302.37299999999999"/>
    <n v="24189.84"/>
  </r>
  <r>
    <s v="CA-2014-138149"/>
    <s v="06/30/2014"/>
    <s v="01/07/2014"/>
    <x v="3"/>
    <s v="June"/>
    <d v="2014-06-30T00:00:00"/>
    <d v="2014-07-01T00:00:00"/>
    <s v="On Date"/>
    <s v="WilliamBrown"/>
    <s v="United States"/>
    <s v="Los Angeles"/>
    <s v="California"/>
    <s v="Storage"/>
    <s v="Trav-L-File Heavy-Duty Shuttle II, Black"/>
    <n v="30.499000000000002"/>
    <n v="130.71"/>
    <n v="3"/>
    <n v="39.213000000000001"/>
    <n v="3137.04"/>
  </r>
  <r>
    <s v="CA-2014-138149"/>
    <s v="06/30/2014"/>
    <s v="01/07/2014"/>
    <x v="3"/>
    <s v="June"/>
    <d v="2014-06-30T00:00:00"/>
    <d v="2014-07-01T00:00:00"/>
    <s v="On Date"/>
    <s v="WilliamBrown"/>
    <s v="United States"/>
    <s v="Los Angeles"/>
    <s v="California"/>
    <s v="Art"/>
    <s v="Newell 328"/>
    <n v="4.3216000000000001"/>
    <n v="11.68"/>
    <n v="2"/>
    <n v="3.0367999999999999"/>
    <n v="242.94399999999999"/>
  </r>
  <r>
    <s v="CA-2014-138149"/>
    <s v="06/30/2014"/>
    <s v="01/07/2014"/>
    <x v="3"/>
    <s v="June"/>
    <d v="2014-06-30T00:00:00"/>
    <d v="2014-07-01T00:00:00"/>
    <s v="On Date"/>
    <s v="WilliamBrown"/>
    <s v="United States"/>
    <s v="Los Angeles"/>
    <s v="California"/>
    <s v="Accessories"/>
    <s v="Enermax Briskie RF Wireless Keyboard and Mouse Combo"/>
    <n v="13.2928"/>
    <n v="62.31"/>
    <n v="3"/>
    <n v="22.4316"/>
    <n v="1794.528"/>
  </r>
  <r>
    <s v="CA-2014-121643"/>
    <s v="05/19/2014"/>
    <s v="21/05/2014"/>
    <x v="3"/>
    <s v="May"/>
    <d v="2014-05-19T00:00:00"/>
    <d v="2014-05-21T00:00:00"/>
    <s v="On Date"/>
    <s v="AdrianBarton"/>
    <s v="United States"/>
    <s v="Portland"/>
    <s v="Oregon"/>
    <s v="Phones"/>
    <s v="Aastra 6757i CT Wireless VoIP phone"/>
    <n v="152.9624"/>
    <n v="344.70400000000001"/>
    <n v="2"/>
    <n v="38.779200000000003"/>
    <n v="3102.3360000000002"/>
  </r>
  <r>
    <s v="US-2012-122910"/>
    <s v="05/12/2012"/>
    <s v="16/05/2012"/>
    <x v="2"/>
    <s v="May"/>
    <d v="2012-05-12T00:00:00"/>
    <d v="2012-05-16T00:00:00"/>
    <s v="On Date"/>
    <s v="LarryTron"/>
    <s v="United States"/>
    <s v="Louisville"/>
    <s v="Colorado"/>
    <s v="Phones"/>
    <s v="VTech DS6151"/>
    <n v="90.712800000000001"/>
    <n v="201.584"/>
    <n v="2"/>
    <n v="20.1584"/>
    <n v="1612.672"/>
  </r>
  <r>
    <s v="CA-2014-143126"/>
    <s v="12/04/2014"/>
    <s v="08/12/2014"/>
    <x v="3"/>
    <s v="December"/>
    <d v="2014-12-04T00:00:00"/>
    <d v="2014-12-08T00:00:00"/>
    <s v="On Date"/>
    <s v="CorinnaMitchell"/>
    <s v="United States"/>
    <s v="Seattle"/>
    <s v="Washington"/>
    <s v="Tables"/>
    <s v="Bevis Oval Conference Table, Walnut"/>
    <n v="216.61340000000001"/>
    <n v="521.96"/>
    <n v="2"/>
    <n v="88.733199999999997"/>
    <n v="7098.6559999999999"/>
  </r>
  <r>
    <s v="CA-2012-109736"/>
    <s v="10/10/2012"/>
    <s v="11/10/2012"/>
    <x v="2"/>
    <s v="October"/>
    <d v="2012-10-10T00:00:00"/>
    <d v="2012-10-11T00:00:00"/>
    <s v="On Date"/>
    <s v="DennyJoy"/>
    <s v="United States"/>
    <s v="San Francisco"/>
    <s v="California"/>
    <s v="Paper"/>
    <s v="Xerox 1894"/>
    <n v="3.3695999999999997"/>
    <n v="45.36"/>
    <n v="7"/>
    <n v="21.7728"/>
    <n v="1741.8240000000001"/>
  </r>
  <r>
    <s v="CA-2012-142601"/>
    <s v="04/18/2012"/>
    <s v="20/04/2012"/>
    <x v="2"/>
    <s v="April"/>
    <d v="2012-04-18T00:00:00"/>
    <d v="2012-04-20T00:00:00"/>
    <s v="On Date"/>
    <s v="DeanraEno"/>
    <s v="United States"/>
    <s v="Los Angeles"/>
    <s v="California"/>
    <s v="Storage"/>
    <s v="Tennsco Stur-D-Stor Boltless Shelving, 5 Shelves, 24&quot; Deep, Sand"/>
    <n v="133.95689999999999"/>
    <n v="947.17"/>
    <n v="7"/>
    <n v="9.4717000000000002"/>
    <n v="757.73599999999999"/>
  </r>
  <r>
    <s v="CA-2012-142601"/>
    <s v="04/18/2012"/>
    <s v="20/04/2012"/>
    <x v="2"/>
    <s v="April"/>
    <d v="2012-04-18T00:00:00"/>
    <d v="2012-04-20T00:00:00"/>
    <s v="On Date"/>
    <s v="DeanraEno"/>
    <s v="United States"/>
    <s v="Los Angeles"/>
    <s v="California"/>
    <s v="Paper"/>
    <s v="Xerox 19"/>
    <n v="17.039000000000001"/>
    <n v="61.96"/>
    <n v="2"/>
    <n v="27.882000000000001"/>
    <n v="2230.56"/>
  </r>
  <r>
    <s v="US-2014-135230"/>
    <s v="09/02/2014"/>
    <s v="08/09/2014"/>
    <x v="3"/>
    <s v="September"/>
    <d v="2014-09-02T00:00:00"/>
    <d v="2014-09-08T00:00:00"/>
    <s v="Delay"/>
    <s v="ChristineKargatis"/>
    <s v="United States"/>
    <s v="Seattle"/>
    <s v="Washington"/>
    <s v="Art"/>
    <s v="Staples"/>
    <n v="4.6238000000000001"/>
    <n v="7.58"/>
    <n v="1"/>
    <n v="2.9561999999999999"/>
    <n v="236.49599999999998"/>
  </r>
  <r>
    <s v="CA-2011-123323"/>
    <s v="11/07/2011"/>
    <s v="12/11/2011"/>
    <x v="1"/>
    <s v="November"/>
    <d v="2011-11-07T00:00:00"/>
    <d v="2011-11-12T00:00:00"/>
    <s v="On Date"/>
    <s v="LenaHernandez"/>
    <s v="United States"/>
    <s v="San Francisco"/>
    <s v="California"/>
    <s v="Binders"/>
    <s v="Wilson Jones Legal Size Ring Binders"/>
    <n v="10.995000000000001"/>
    <n v="123.14400000000001"/>
    <n v="7"/>
    <n v="46.179000000000002"/>
    <n v="3694.32"/>
  </r>
  <r>
    <s v="US-2012-103996"/>
    <s v="03/29/2012"/>
    <s v="31/03/2012"/>
    <x v="2"/>
    <s v="March"/>
    <d v="2012-03-29T00:00:00"/>
    <d v="2012-03-31T00:00:00"/>
    <s v="On Date"/>
    <s v="RichardBierner"/>
    <s v="United States"/>
    <s v="San Diego"/>
    <s v="California"/>
    <s v="Paper"/>
    <s v="Xerox 1880"/>
    <n v="18.783199999999997"/>
    <n v="212.64"/>
    <n v="6"/>
    <n v="99.940799999999996"/>
    <n v="7995.2639999999992"/>
  </r>
  <r>
    <s v="US-2012-103996"/>
    <s v="03/29/2012"/>
    <s v="31/03/2012"/>
    <x v="2"/>
    <s v="March"/>
    <d v="2012-03-29T00:00:00"/>
    <d v="2012-03-31T00:00:00"/>
    <s v="On Date"/>
    <s v="RichardBierner"/>
    <s v="United States"/>
    <s v="San Diego"/>
    <s v="California"/>
    <s v="Paper"/>
    <s v="Tops Wirebound Message Log Books"/>
    <n v="1.7765999999999997"/>
    <n v="9.8699999999999992"/>
    <n v="3"/>
    <n v="4.5401999999999996"/>
    <n v="363.21599999999995"/>
  </r>
  <r>
    <s v="US-2012-103996"/>
    <s v="03/29/2012"/>
    <s v="31/03/2012"/>
    <x v="2"/>
    <s v="March"/>
    <d v="2012-03-29T00:00:00"/>
    <d v="2012-03-31T00:00:00"/>
    <s v="On Date"/>
    <s v="RichardBierner"/>
    <s v="United States"/>
    <s v="San Diego"/>
    <s v="California"/>
    <s v="Accessories"/>
    <s v="Memorex Froggy Flash Drive 8 GB"/>
    <n v="10.827500000000001"/>
    <n v="53.25"/>
    <n v="3"/>
    <n v="20.767499999999998"/>
    <n v="1661.3999999999999"/>
  </r>
  <r>
    <s v="US-2012-103996"/>
    <s v="03/29/2012"/>
    <s v="31/03/2012"/>
    <x v="2"/>
    <s v="March"/>
    <d v="2012-03-29T00:00:00"/>
    <d v="2012-03-31T00:00:00"/>
    <s v="On Date"/>
    <s v="RichardBierner"/>
    <s v="United States"/>
    <s v="San Diego"/>
    <s v="California"/>
    <s v="Furnishings"/>
    <s v="G.E. Longer-Life Indoor Recessed Floodlight Bulbs"/>
    <n v="3.4528000000000003"/>
    <n v="19.920000000000002"/>
    <n v="3"/>
    <n v="9.5616000000000003"/>
    <n v="764.928"/>
  </r>
  <r>
    <s v="CA-2012-105725"/>
    <s v="02/18/2012"/>
    <s v="24/02/2012"/>
    <x v="2"/>
    <s v="February"/>
    <d v="2012-02-18T00:00:00"/>
    <d v="2012-02-24T00:00:00"/>
    <s v="Delay"/>
    <s v="GuyThornton"/>
    <s v="United States"/>
    <s v="Long Beach"/>
    <s v="California"/>
    <s v="Labels"/>
    <s v="Avery 4027 File Folder Labels for Dot Matrix Printers, 5000 Labels per Box, White"/>
    <n v="16.486200000000004"/>
    <n v="61.06"/>
    <n v="2"/>
    <n v="28.087599999999998"/>
    <n v="2247.0079999999998"/>
  </r>
  <r>
    <s v="CA-2012-105725"/>
    <s v="02/18/2012"/>
    <s v="24/02/2012"/>
    <x v="2"/>
    <s v="February"/>
    <d v="2012-02-18T00:00:00"/>
    <d v="2012-02-24T00:00:00"/>
    <s v="Delay"/>
    <s v="GuyThornton"/>
    <s v="United States"/>
    <s v="Long Beach"/>
    <s v="California"/>
    <s v="Tables"/>
    <s v="Hon 61000 Series Interactive Training Tables"/>
    <n v="36.432599999999994"/>
    <n v="35.543999999999997"/>
    <n v="1"/>
    <n v="-0.88859999999999995"/>
    <n v="-71.087999999999994"/>
  </r>
  <r>
    <s v="CA-2014-164364"/>
    <s v="11/13/2014"/>
    <s v="17/11/2014"/>
    <x v="3"/>
    <s v="November"/>
    <d v="2014-11-13T00:00:00"/>
    <d v="2014-11-17T00:00:00"/>
    <s v="On Date"/>
    <s v="ChristineSundaresam"/>
    <s v="United States"/>
    <s v="Seattle"/>
    <s v="Washington"/>
    <s v="Labels"/>
    <s v="Avery 483"/>
    <n v="2.6892000000000005"/>
    <n v="9.9600000000000009"/>
    <n v="2"/>
    <n v="4.5815999999999999"/>
    <n v="366.52800000000002"/>
  </r>
  <r>
    <s v="CA-2014-164364"/>
    <s v="11/13/2014"/>
    <s v="17/11/2014"/>
    <x v="3"/>
    <s v="November"/>
    <d v="2014-11-13T00:00:00"/>
    <d v="2014-11-17T00:00:00"/>
    <s v="On Date"/>
    <s v="ChristineSundaresam"/>
    <s v="United States"/>
    <s v="Seattle"/>
    <s v="Washington"/>
    <s v="Art"/>
    <s v="Dixon Ticonderoga Maple Cedar Pencil, #2"/>
    <n v="2.3025000000000002"/>
    <n v="9.2100000000000009"/>
    <n v="3"/>
    <n v="2.3025000000000002"/>
    <n v="184.20000000000002"/>
  </r>
  <r>
    <s v="CA-2014-164364"/>
    <s v="11/13/2014"/>
    <s v="17/11/2014"/>
    <x v="3"/>
    <s v="November"/>
    <d v="2014-11-13T00:00:00"/>
    <d v="2014-11-17T00:00:00"/>
    <s v="On Date"/>
    <s v="ChristineSundaresam"/>
    <s v="United States"/>
    <s v="Seattle"/>
    <s v="Washington"/>
    <s v="Supplies"/>
    <s v="Acme Forged Steel Scissors with Black Enamel Handles"/>
    <n v="6.610100000000001"/>
    <n v="27.93"/>
    <n v="3"/>
    <n v="8.0997000000000003"/>
    <n v="647.976"/>
  </r>
  <r>
    <s v="CA-2013-120005"/>
    <s v="03/04/2013"/>
    <s v="04/03/2013"/>
    <x v="0"/>
    <s v="March"/>
    <d v="2013-03-04T00:00:00"/>
    <d v="2013-03-04T00:00:00"/>
    <s v="On Date"/>
    <s v="TheresaSwint"/>
    <s v="United States"/>
    <s v="San Francisco"/>
    <s v="California"/>
    <s v="Supplies"/>
    <s v="Elite 5&quot; Scissors"/>
    <n v="5.9150000000000009"/>
    <n v="25.35"/>
    <n v="3"/>
    <n v="7.6050000000000004"/>
    <n v="608.40000000000009"/>
  </r>
  <r>
    <s v="CA-2013-120005"/>
    <s v="03/04/2013"/>
    <s v="04/03/2013"/>
    <x v="0"/>
    <s v="March"/>
    <d v="2013-03-04T00:00:00"/>
    <d v="2013-03-04T00:00:00"/>
    <s v="On Date"/>
    <s v="TheresaSwint"/>
    <s v="United States"/>
    <s v="San Francisco"/>
    <s v="California"/>
    <s v="Furnishings"/>
    <s v="Executive Impressions 10&quot; Spectator Wall Clock"/>
    <n v="7.7615999999999996"/>
    <n v="35.28"/>
    <n v="3"/>
    <n v="11.995200000000001"/>
    <n v="959.61599999999999"/>
  </r>
  <r>
    <s v="CA-2013-123526"/>
    <s v="12/25/2013"/>
    <s v="26/12/2013"/>
    <x v="0"/>
    <s v="December"/>
    <d v="2013-12-25T00:00:00"/>
    <d v="2013-12-26T00:00:00"/>
    <s v="On Date"/>
    <s v="BenjaminVenier"/>
    <s v="United States"/>
    <s v="Seattle"/>
    <s v="Washington"/>
    <s v="Paper"/>
    <s v="Xerox 1898"/>
    <n v="3.4735999999999998"/>
    <n v="33.4"/>
    <n v="5"/>
    <n v="16.032"/>
    <n v="1282.56"/>
  </r>
  <r>
    <s v="CA-2013-127649"/>
    <s v="10/08/2013"/>
    <s v="10/10/2013"/>
    <x v="0"/>
    <s v="October"/>
    <d v="2013-10-08T00:00:00"/>
    <d v="2013-10-10T00:00:00"/>
    <s v="On Date"/>
    <s v="DionisLloyd"/>
    <s v="United States"/>
    <s v="Spokane"/>
    <s v="Washington"/>
    <s v="Machines"/>
    <s v="Okidata C331dn Printer"/>
    <n v="258.26"/>
    <n v="837.6"/>
    <n v="3"/>
    <n v="62.82"/>
    <n v="5025.6000000000004"/>
  </r>
  <r>
    <s v="CA-2011-112851"/>
    <s v="09/17/2011"/>
    <s v="21/09/2011"/>
    <x v="1"/>
    <s v="September"/>
    <d v="2011-09-17T00:00:00"/>
    <d v="2011-09-21T00:00:00"/>
    <s v="On Date"/>
    <s v="NickRadford"/>
    <s v="United States"/>
    <s v="Chula Vista"/>
    <s v="California"/>
    <s v="Envelopes"/>
    <s v="Tyvek Interoffice Envelopes, 9 1/2&quot; x 12 1/2&quot;, 100/Box"/>
    <n v="32.319399999999995"/>
    <n v="182.94"/>
    <n v="3"/>
    <n v="85.981800000000007"/>
    <n v="6878.5440000000008"/>
  </r>
  <r>
    <s v="CA-2014-123701"/>
    <s v="11/25/2014"/>
    <s v="28/11/2014"/>
    <x v="3"/>
    <s v="November"/>
    <d v="2014-11-25T00:00:00"/>
    <d v="2014-11-28T00:00:00"/>
    <s v="On Date"/>
    <s v="PatrickGardner"/>
    <s v="United States"/>
    <s v="San Francisco"/>
    <s v="California"/>
    <s v="Art"/>
    <s v="BIC Liqua Brite Liner"/>
    <n v="4.4416000000000002"/>
    <n v="27.76"/>
    <n v="4"/>
    <n v="9.9936000000000007"/>
    <n v="799.48800000000006"/>
  </r>
  <r>
    <s v="US-2013-114888"/>
    <s v="09/20/2013"/>
    <s v="25/09/2013"/>
    <x v="0"/>
    <s v="September"/>
    <d v="2013-09-20T00:00:00"/>
    <d v="2013-09-25T00:00:00"/>
    <s v="On Date"/>
    <s v="ChuckClark"/>
    <s v="United States"/>
    <s v="San Francisco"/>
    <s v="California"/>
    <s v="Binders"/>
    <s v="Cardinal Holdit Business Card Pockets"/>
    <n v="2.5895999999999999"/>
    <n v="11.952"/>
    <n v="3"/>
    <n v="4.1832000000000003"/>
    <n v="334.65600000000001"/>
  </r>
  <r>
    <s v="US-2013-114888"/>
    <s v="09/20/2013"/>
    <s v="25/09/2013"/>
    <x v="0"/>
    <s v="September"/>
    <d v="2013-09-20T00:00:00"/>
    <d v="2013-09-25T00:00:00"/>
    <s v="On Date"/>
    <s v="ChuckClark"/>
    <s v="United States"/>
    <s v="San Francisco"/>
    <s v="California"/>
    <s v="Supplies"/>
    <s v="Kleencut Forged Office Shears by Acme United Corporation"/>
    <n v="1.456"/>
    <n v="6.24"/>
    <n v="3"/>
    <n v="1.8720000000000001"/>
    <n v="149.76000000000002"/>
  </r>
  <r>
    <s v="US-2011-167262"/>
    <s v="10/31/2011"/>
    <s v="03/11/2011"/>
    <x v="1"/>
    <s v="October"/>
    <d v="2011-10-31T00:00:00"/>
    <d v="2011-11-03T00:00:00"/>
    <s v="On Date"/>
    <s v="AmyCox"/>
    <s v="United States"/>
    <s v="Avondale"/>
    <s v="Arizona"/>
    <s v="Phones"/>
    <s v="Plantronics HL10 Handset Lifter"/>
    <n v="82.352900000000005"/>
    <n v="742.33600000000001"/>
    <n v="8"/>
    <n v="83.512799999999999"/>
    <n v="6681.0239999999994"/>
  </r>
  <r>
    <s v="CA-2014-108091"/>
    <s v="11/17/2014"/>
    <s v="22/11/2014"/>
    <x v="3"/>
    <s v="November"/>
    <d v="2014-11-17T00:00:00"/>
    <d v="2014-11-22T00:00:00"/>
    <s v="On Date"/>
    <s v="EileenKiefer"/>
    <s v="United States"/>
    <s v="Escondido"/>
    <s v="California"/>
    <s v="Art"/>
    <s v="Newell 328"/>
    <n v="4.3216000000000001"/>
    <n v="23.36"/>
    <n v="4"/>
    <n v="6.0735999999999999"/>
    <n v="485.88799999999998"/>
  </r>
  <r>
    <s v="CA-2012-104346"/>
    <s v="12/11/2012"/>
    <s v="16/12/2012"/>
    <x v="2"/>
    <s v="December"/>
    <d v="2012-12-11T00:00:00"/>
    <d v="2012-12-16T00:00:00"/>
    <s v="On Date"/>
    <s v="IreneMaddox"/>
    <s v="United States"/>
    <s v="Colorado Springs"/>
    <s v="Colorado"/>
    <s v="Art"/>
    <s v="Newell 313"/>
    <n v="2.3943999999999996"/>
    <n v="13.12"/>
    <n v="5"/>
    <n v="1.1479999999999999"/>
    <n v="91.839999999999989"/>
  </r>
  <r>
    <s v="CA-2012-104346"/>
    <s v="12/11/2012"/>
    <s v="16/12/2012"/>
    <x v="2"/>
    <s v="December"/>
    <d v="2012-12-11T00:00:00"/>
    <d v="2012-12-16T00:00:00"/>
    <s v="On Date"/>
    <s v="IreneMaddox"/>
    <s v="United States"/>
    <s v="Colorado Springs"/>
    <s v="Colorado"/>
    <s v="Bookcases"/>
    <s v="Bush Westfield Collection Bookcases, Dark Cherry Finish"/>
    <n v="53.3416"/>
    <n v="69.575999999999993"/>
    <n v="4"/>
    <n v="-143.79040000000001"/>
    <n v="-11503.232"/>
  </r>
  <r>
    <s v="CA-2012-104346"/>
    <s v="12/11/2012"/>
    <s v="16/12/2012"/>
    <x v="2"/>
    <s v="December"/>
    <d v="2012-12-11T00:00:00"/>
    <d v="2012-12-16T00:00:00"/>
    <s v="On Date"/>
    <s v="IreneMaddox"/>
    <s v="United States"/>
    <s v="Colorado Springs"/>
    <s v="Colorado"/>
    <s v="Art"/>
    <s v="Newell 326"/>
    <n v="1.2496"/>
    <n v="4.2240000000000002"/>
    <n v="3"/>
    <n v="0.47520000000000001"/>
    <n v="38.015999999999998"/>
  </r>
  <r>
    <s v="CA-2012-104346"/>
    <s v="12/11/2012"/>
    <s v="16/12/2012"/>
    <x v="2"/>
    <s v="December"/>
    <d v="2012-12-11T00:00:00"/>
    <d v="2012-12-16T00:00:00"/>
    <s v="On Date"/>
    <s v="IreneMaddox"/>
    <s v="United States"/>
    <s v="Colorado Springs"/>
    <s v="Colorado"/>
    <s v="Accessories"/>
    <s v="Logitech Keyboard K120"/>
    <n v="16.153500000000001"/>
    <n v="58.08"/>
    <n v="4"/>
    <n v="-6.5339999999999998"/>
    <n v="-522.72"/>
  </r>
  <r>
    <s v="CA-2012-104346"/>
    <s v="12/11/2012"/>
    <s v="16/12/2012"/>
    <x v="2"/>
    <s v="December"/>
    <d v="2012-12-11T00:00:00"/>
    <d v="2012-12-16T00:00:00"/>
    <s v="On Date"/>
    <s v="IreneMaddox"/>
    <s v="United States"/>
    <s v="Colorado Springs"/>
    <s v="Colorado"/>
    <s v="Furnishings"/>
    <s v="Master Caster Door Stop, Large Neon Orange"/>
    <n v="4.1495999999999995"/>
    <n v="52.415999999999997"/>
    <n v="9"/>
    <n v="15.069599999999999"/>
    <n v="1205.568"/>
  </r>
  <r>
    <s v="CA-2012-104346"/>
    <s v="12/11/2012"/>
    <s v="16/12/2012"/>
    <x v="2"/>
    <s v="December"/>
    <d v="2012-12-11T00:00:00"/>
    <d v="2012-12-16T00:00:00"/>
    <s v="On Date"/>
    <s v="IreneMaddox"/>
    <s v="United States"/>
    <s v="Colorado Springs"/>
    <s v="Colorado"/>
    <s v="Furnishings"/>
    <s v="DAX Wood Document Frame"/>
    <n v="8.7872000000000003"/>
    <n v="54.92"/>
    <n v="5"/>
    <n v="10.984"/>
    <n v="878.72"/>
  </r>
  <r>
    <s v="CA-2012-104346"/>
    <s v="12/11/2012"/>
    <s v="16/12/2012"/>
    <x v="2"/>
    <s v="December"/>
    <d v="2012-12-11T00:00:00"/>
    <d v="2012-12-16T00:00:00"/>
    <s v="On Date"/>
    <s v="IreneMaddox"/>
    <s v="United States"/>
    <s v="Colorado Springs"/>
    <s v="Colorado"/>
    <s v="Tables"/>
    <s v="Bevis Rectangular Conference Tables"/>
    <n v="122.6232"/>
    <n v="364.95"/>
    <n v="5"/>
    <n v="-248.166"/>
    <n v="-19853.28"/>
  </r>
  <r>
    <s v="CA-2012-104346"/>
    <s v="12/11/2012"/>
    <s v="16/12/2012"/>
    <x v="2"/>
    <s v="December"/>
    <d v="2012-12-11T00:00:00"/>
    <d v="2012-12-16T00:00:00"/>
    <s v="On Date"/>
    <s v="IreneMaddox"/>
    <s v="United States"/>
    <s v="Colorado Springs"/>
    <s v="Colorado"/>
    <s v="Paper"/>
    <s v="Xerox 1932"/>
    <n v="18.783200000000001"/>
    <n v="85.055999999999997"/>
    <n v="3"/>
    <n v="28.706399999999999"/>
    <n v="2296.5119999999997"/>
  </r>
  <r>
    <s v="CA-2012-104346"/>
    <s v="12/11/2012"/>
    <s v="16/12/2012"/>
    <x v="2"/>
    <s v="December"/>
    <d v="2012-12-11T00:00:00"/>
    <d v="2012-12-16T00:00:00"/>
    <s v="On Date"/>
    <s v="IreneMaddox"/>
    <s v="United States"/>
    <s v="Colorado Springs"/>
    <s v="Colorado"/>
    <s v="Paper"/>
    <s v="Avery Personal Creations Heavyweight Cards"/>
    <n v="6.0008000000000017"/>
    <n v="27.696000000000002"/>
    <n v="3"/>
    <n v="9.6936"/>
    <n v="775.48800000000006"/>
  </r>
  <r>
    <s v="CA-2012-144722"/>
    <s v="03/16/2012"/>
    <s v="23/03/2012"/>
    <x v="2"/>
    <s v="March"/>
    <d v="2012-03-16T00:00:00"/>
    <d v="2012-03-23T00:00:00"/>
    <s v="Delay"/>
    <s v="MonicaFederle"/>
    <s v="United States"/>
    <s v="Los Angeles"/>
    <s v="California"/>
    <s v="Furnishings"/>
    <s v="Howard Miller 11-1/2&quot; Diameter Brentwood Wall Clock"/>
    <n v="25.015400000000003"/>
    <n v="43.13"/>
    <n v="1"/>
    <n v="18.114599999999999"/>
    <n v="1449.1679999999999"/>
  </r>
  <r>
    <s v="CA-2012-137708"/>
    <s v="11/22/2012"/>
    <s v="25/11/2012"/>
    <x v="2"/>
    <s v="November"/>
    <d v="2012-11-22T00:00:00"/>
    <d v="2012-11-25T00:00:00"/>
    <s v="On Date"/>
    <s v="NathanGelder"/>
    <s v="United States"/>
    <s v="Los Angeles"/>
    <s v="California"/>
    <s v="Paper"/>
    <s v="Xerox 1887"/>
    <n v="9.8643999999999981"/>
    <n v="37.94"/>
    <n v="2"/>
    <n v="18.211200000000002"/>
    <n v="1456.8960000000002"/>
  </r>
  <r>
    <s v="CA-2012-137708"/>
    <s v="11/22/2012"/>
    <s v="25/11/2012"/>
    <x v="2"/>
    <s v="November"/>
    <d v="2012-11-22T00:00:00"/>
    <d v="2012-11-25T00:00:00"/>
    <s v="On Date"/>
    <s v="NathanGelder"/>
    <s v="United States"/>
    <s v="Los Angeles"/>
    <s v="California"/>
    <s v="Paper"/>
    <s v="Xerox 1971"/>
    <n v="2.3539999999999992"/>
    <n v="42.8"/>
    <n v="10"/>
    <n v="19.260000000000002"/>
    <n v="1540.8000000000002"/>
  </r>
  <r>
    <s v="CA-2012-137708"/>
    <s v="11/22/2012"/>
    <s v="25/11/2012"/>
    <x v="2"/>
    <s v="November"/>
    <d v="2012-11-22T00:00:00"/>
    <d v="2012-11-25T00:00:00"/>
    <s v="On Date"/>
    <s v="NathanGelder"/>
    <s v="United States"/>
    <s v="Los Angeles"/>
    <s v="California"/>
    <s v="Storage"/>
    <s v="Personal Folder Holder, Ebony"/>
    <n v="7.8470000000000013"/>
    <n v="33.630000000000003"/>
    <n v="3"/>
    <n v="10.089"/>
    <n v="807.12"/>
  </r>
  <r>
    <s v="CA-2013-111696"/>
    <s v="05/09/2013"/>
    <s v="11/05/2013"/>
    <x v="0"/>
    <s v="May"/>
    <d v="2013-05-09T00:00:00"/>
    <d v="2013-05-11T00:00:00"/>
    <s v="On Date"/>
    <s v="TrudyBrown"/>
    <s v="United States"/>
    <s v="Los Angeles"/>
    <s v="California"/>
    <s v="Paper"/>
    <s v="Xerox 1920"/>
    <n v="3.2890000000000001"/>
    <n v="17.940000000000001"/>
    <n v="3"/>
    <n v="8.0730000000000004"/>
    <n v="645.84"/>
  </r>
  <r>
    <s v="CA-2013-134222"/>
    <s v="07/11/2013"/>
    <s v="12/07/2013"/>
    <x v="0"/>
    <s v="July"/>
    <d v="2013-07-11T00:00:00"/>
    <d v="2013-07-12T00:00:00"/>
    <s v="On Date"/>
    <s v="NickZandusky"/>
    <s v="United States"/>
    <s v="Yuma"/>
    <s v="Arizona"/>
    <s v="Binders"/>
    <s v="GBC Standard Therm-A-Bind Covers"/>
    <n v="13.456799999999999"/>
    <n v="44.856000000000002"/>
    <n v="6"/>
    <n v="-35.884799999999998"/>
    <n v="-2870.7839999999997"/>
  </r>
  <r>
    <s v="US-2014-136707"/>
    <s v="11/13/2014"/>
    <s v="16/11/2014"/>
    <x v="3"/>
    <s v="November"/>
    <d v="2014-11-13T00:00:00"/>
    <d v="2014-11-16T00:00:00"/>
    <s v="On Date"/>
    <s v="JimEpp"/>
    <s v="United States"/>
    <s v="Los Angeles"/>
    <s v="California"/>
    <s v="Binders"/>
    <s v="Acco 3-Hole Punch"/>
    <n v="2.2776000000000001"/>
    <n v="14.016"/>
    <n v="4"/>
    <n v="4.9055999999999997"/>
    <n v="392.44799999999998"/>
  </r>
  <r>
    <s v="CA-2014-167661"/>
    <s v="10/06/2014"/>
    <s v="11/10/2014"/>
    <x v="3"/>
    <s v="October"/>
    <d v="2014-10-06T00:00:00"/>
    <d v="2014-10-11T00:00:00"/>
    <s v="On Date"/>
    <s v="MikePelletier"/>
    <s v="United States"/>
    <s v="San Francisco"/>
    <s v="California"/>
    <s v="Binders"/>
    <s v="Avery Framed View Binder, EZD Ring (Locking), Navy, 1 1/2&quot;"/>
    <n v="5.2893999999999997"/>
    <n v="39.92"/>
    <n v="5"/>
    <n v="13.473000000000001"/>
    <n v="1077.8400000000001"/>
  </r>
  <r>
    <s v="CA-2014-167661"/>
    <s v="10/06/2014"/>
    <s v="11/10/2014"/>
    <x v="3"/>
    <s v="October"/>
    <d v="2014-10-06T00:00:00"/>
    <d v="2014-10-11T00:00:00"/>
    <s v="On Date"/>
    <s v="MikePelletier"/>
    <s v="United States"/>
    <s v="San Francisco"/>
    <s v="California"/>
    <s v="Paper"/>
    <s v="Xerox 1951"/>
    <n v="17.039000000000001"/>
    <n v="61.96"/>
    <n v="2"/>
    <n v="27.882000000000001"/>
    <n v="2230.56"/>
  </r>
  <r>
    <s v="CA-2014-167661"/>
    <s v="10/06/2014"/>
    <s v="11/10/2014"/>
    <x v="3"/>
    <s v="October"/>
    <d v="2014-10-06T00:00:00"/>
    <d v="2014-10-11T00:00:00"/>
    <s v="On Date"/>
    <s v="MikePelletier"/>
    <s v="United States"/>
    <s v="San Francisco"/>
    <s v="California"/>
    <s v="Binders"/>
    <s v="Avery Hole Reinforcements"/>
    <n v="3.1772999999999998"/>
    <n v="19.936"/>
    <n v="4"/>
    <n v="7.2267999999999999"/>
    <n v="578.14400000000001"/>
  </r>
  <r>
    <s v="US-2011-128685"/>
    <s v="04/04/2011"/>
    <s v="05/04/2011"/>
    <x v="1"/>
    <s v="April"/>
    <d v="2011-04-04T00:00:00"/>
    <d v="2011-04-05T00:00:00"/>
    <s v="On Date"/>
    <s v="MaryZewe"/>
    <s v="United States"/>
    <s v="Los Angeles"/>
    <s v="California"/>
    <s v="Binders"/>
    <s v="Avery Non-Stick Binders"/>
    <n v="2.4695"/>
    <n v="7.1840000000000002"/>
    <n v="2"/>
    <n v="2.2450000000000001"/>
    <n v="179.60000000000002"/>
  </r>
  <r>
    <s v="CA-2011-164469"/>
    <s v="06/25/2011"/>
    <s v="27/06/2011"/>
    <x v="1"/>
    <s v="June"/>
    <d v="2011-06-25T00:00:00"/>
    <d v="2011-06-27T00:00:00"/>
    <s v="On Date"/>
    <s v="GraceKelly"/>
    <s v="United States"/>
    <s v="Salem"/>
    <s v="Oregon"/>
    <s v="Phones"/>
    <s v="Plantronics 81402"/>
    <n v="48.832599999999992"/>
    <n v="263.95999999999998"/>
    <n v="5"/>
    <n v="19.797000000000001"/>
    <n v="1583.76"/>
  </r>
  <r>
    <s v="CA-2011-164469"/>
    <s v="06/25/2011"/>
    <s v="27/06/2011"/>
    <x v="1"/>
    <s v="June"/>
    <d v="2011-06-25T00:00:00"/>
    <d v="2011-06-27T00:00:00"/>
    <s v="On Date"/>
    <s v="GraceKelly"/>
    <s v="United States"/>
    <s v="Salem"/>
    <s v="Oregon"/>
    <s v="Art"/>
    <s v="Avery Hi-Liter EverBold Pen Style Fluorescent Highlighters, 4/Pack"/>
    <n v="4.8840000000000003"/>
    <n v="71.632000000000005"/>
    <n v="11"/>
    <n v="17.908000000000001"/>
    <n v="1432.64"/>
  </r>
  <r>
    <s v="CA-2011-164469"/>
    <s v="06/25/2011"/>
    <s v="27/06/2011"/>
    <x v="1"/>
    <s v="June"/>
    <d v="2011-06-25T00:00:00"/>
    <d v="2011-06-27T00:00:00"/>
    <s v="On Date"/>
    <s v="GraceKelly"/>
    <s v="United States"/>
    <s v="Salem"/>
    <s v="Oregon"/>
    <s v="Art"/>
    <s v="Hunt BOSTON Vista Battery-Operated Pencil Sharpener, Black"/>
    <n v="8.5117999999999991"/>
    <n v="9.3279999999999994"/>
    <n v="1"/>
    <n v="0.81620000000000004"/>
    <n v="65.296000000000006"/>
  </r>
  <r>
    <s v="CA-2011-107818"/>
    <s v="09/08/2011"/>
    <s v="14/09/2011"/>
    <x v="1"/>
    <s v="September"/>
    <d v="2011-09-08T00:00:00"/>
    <d v="2011-09-14T00:00:00"/>
    <s v="Delay"/>
    <s v="MarcCrier"/>
    <s v="United States"/>
    <s v="Pasco"/>
    <s v="Washington"/>
    <s v="Art"/>
    <s v="Prang Colored Pencils"/>
    <n v="1.617"/>
    <n v="5.88"/>
    <n v="2"/>
    <n v="2.6459999999999999"/>
    <n v="211.68"/>
  </r>
  <r>
    <s v="CA-2011-107818"/>
    <s v="09/08/2011"/>
    <s v="14/09/2011"/>
    <x v="1"/>
    <s v="September"/>
    <d v="2011-09-08T00:00:00"/>
    <d v="2011-09-14T00:00:00"/>
    <s v="Delay"/>
    <s v="MarcCrier"/>
    <s v="United States"/>
    <s v="Pasco"/>
    <s v="Washington"/>
    <s v="Chairs"/>
    <s v="Hon Deluxe Fabric Upholstered Stacking Chairs, Rounded Back"/>
    <n v="170.786"/>
    <n v="975.92"/>
    <n v="5"/>
    <n v="121.99"/>
    <n v="9759.1999999999989"/>
  </r>
  <r>
    <s v="CA-2011-107818"/>
    <s v="09/08/2011"/>
    <s v="14/09/2011"/>
    <x v="1"/>
    <s v="September"/>
    <d v="2011-09-08T00:00:00"/>
    <d v="2011-09-14T00:00:00"/>
    <s v="Delay"/>
    <s v="MarcCrier"/>
    <s v="United States"/>
    <s v="Pasco"/>
    <s v="Washington"/>
    <s v="Art"/>
    <s v="Hunt PowerHouse Electric Pencil Sharpener, Blue"/>
    <n v="26.585999999999999"/>
    <n v="303.83999999999997"/>
    <n v="8"/>
    <n v="91.152000000000001"/>
    <n v="7292.16"/>
  </r>
  <r>
    <s v="CA-2011-107818"/>
    <s v="09/08/2011"/>
    <s v="14/09/2011"/>
    <x v="1"/>
    <s v="September"/>
    <d v="2011-09-08T00:00:00"/>
    <d v="2011-09-14T00:00:00"/>
    <s v="Delay"/>
    <s v="MarcCrier"/>
    <s v="United States"/>
    <s v="Pasco"/>
    <s v="Washington"/>
    <s v="Storage"/>
    <s v="Carina Double Wide Media Storage Towers in Natural &amp; Black"/>
    <n v="77.740800000000007"/>
    <n v="485.88"/>
    <n v="6"/>
    <n v="19.435199999999998"/>
    <n v="1554.8159999999998"/>
  </r>
  <r>
    <s v="CA-2011-113320"/>
    <s v="12/12/2011"/>
    <s v="15/12/2011"/>
    <x v="1"/>
    <s v="December"/>
    <d v="2011-12-12T00:00:00"/>
    <d v="2011-12-15T00:00:00"/>
    <s v="On Date"/>
    <s v="LoganHaushalter"/>
    <s v="United States"/>
    <s v="Oakland"/>
    <s v="California"/>
    <s v="Furnishings"/>
    <s v="Eldon Image Series Desk Accessories, Burgundy"/>
    <n v="2.6751999999999994"/>
    <n v="12.54"/>
    <n v="3"/>
    <n v="4.5144000000000002"/>
    <n v="361.15200000000004"/>
  </r>
  <r>
    <s v="CA-2011-113320"/>
    <s v="12/12/2011"/>
    <s v="15/12/2011"/>
    <x v="1"/>
    <s v="December"/>
    <d v="2011-12-12T00:00:00"/>
    <d v="2011-12-15T00:00:00"/>
    <s v="On Date"/>
    <s v="LoganHaushalter"/>
    <s v="United States"/>
    <s v="Oakland"/>
    <s v="California"/>
    <s v="Storage"/>
    <s v="Woodgrain Magazine Files by Perma"/>
    <n v="2.7713999999999999"/>
    <n v="8.94"/>
    <n v="3"/>
    <n v="0.62580000000000002"/>
    <n v="50.064"/>
  </r>
  <r>
    <s v="CA-2011-113320"/>
    <s v="12/12/2011"/>
    <s v="15/12/2011"/>
    <x v="1"/>
    <s v="December"/>
    <d v="2011-12-12T00:00:00"/>
    <d v="2011-12-15T00:00:00"/>
    <s v="On Date"/>
    <s v="LoganHaushalter"/>
    <s v="United States"/>
    <s v="Oakland"/>
    <s v="California"/>
    <s v="Furnishings"/>
    <s v="Longer-Life Soft White Bulbs"/>
    <n v="1.6016000000000001"/>
    <n v="9.24"/>
    <n v="3"/>
    <n v="4.4352"/>
    <n v="354.81600000000003"/>
  </r>
  <r>
    <s v="CA-2012-137526"/>
    <s v="01/13/2012"/>
    <s v="17/01/2012"/>
    <x v="2"/>
    <s v="January"/>
    <d v="2012-01-13T00:00:00"/>
    <d v="2012-01-17T00:00:00"/>
    <s v="On Date"/>
    <s v="PhilipBrown"/>
    <s v="United States"/>
    <s v="Los Angeles"/>
    <s v="California"/>
    <s v="Binders"/>
    <s v="Binding Machine Supplies"/>
    <n v="15.168399999999998"/>
    <n v="70.007999999999996"/>
    <n v="3"/>
    <n v="24.502800000000001"/>
    <n v="1960.2240000000002"/>
  </r>
  <r>
    <s v="CA-2012-137526"/>
    <s v="01/13/2012"/>
    <s v="17/01/2012"/>
    <x v="2"/>
    <s v="January"/>
    <d v="2012-01-13T00:00:00"/>
    <d v="2012-01-17T00:00:00"/>
    <s v="On Date"/>
    <s v="PhilipBrown"/>
    <s v="United States"/>
    <s v="Los Angeles"/>
    <s v="California"/>
    <s v="Furnishings"/>
    <s v="Floodlight Indoor Halogen Bulbs, 1 Bulb per Pack, 60 Watts"/>
    <n v="9.8939999999999984"/>
    <n v="77.599999999999994"/>
    <n v="4"/>
    <n v="38.024000000000001"/>
    <n v="3041.92"/>
  </r>
  <r>
    <s v="CA-2012-137526"/>
    <s v="01/13/2012"/>
    <s v="17/01/2012"/>
    <x v="2"/>
    <s v="January"/>
    <d v="2012-01-13T00:00:00"/>
    <d v="2012-01-17T00:00:00"/>
    <s v="On Date"/>
    <s v="PhilipBrown"/>
    <s v="United States"/>
    <s v="Los Angeles"/>
    <s v="California"/>
    <s v="Furnishings"/>
    <s v="Deflect-o EconoMat Nonstudded, No Bevel Mat"/>
    <n v="41.320000000000007"/>
    <n v="464.85"/>
    <n v="9"/>
    <n v="92.97"/>
    <n v="7437.6"/>
  </r>
  <r>
    <s v="CA-2014-122490"/>
    <s v="11/14/2014"/>
    <s v="19/11/2014"/>
    <x v="3"/>
    <s v="November"/>
    <d v="2014-11-14T00:00:00"/>
    <d v="2014-11-19T00:00:00"/>
    <s v="On Date"/>
    <s v="TedTrevino"/>
    <s v="United States"/>
    <s v="Seattle"/>
    <s v="Washington"/>
    <s v="Chairs"/>
    <s v="Global Troy Executive Leather Low-Back Tilter"/>
    <n v="375.73500000000007"/>
    <n v="2404.7040000000002"/>
    <n v="6"/>
    <n v="150.29400000000001"/>
    <n v="12023.52"/>
  </r>
  <r>
    <s v="CA-2014-122490"/>
    <s v="11/14/2014"/>
    <s v="19/11/2014"/>
    <x v="3"/>
    <s v="November"/>
    <d v="2014-11-14T00:00:00"/>
    <d v="2014-11-19T00:00:00"/>
    <s v="On Date"/>
    <s v="TedTrevino"/>
    <s v="United States"/>
    <s v="Seattle"/>
    <s v="Washington"/>
    <s v="Binders"/>
    <s v="GBC DocuBind P50 Personal Binding Machine"/>
    <n v="33.909399999999998"/>
    <n v="563.024"/>
    <n v="11"/>
    <n v="190.0206"/>
    <n v="15201.648000000001"/>
  </r>
  <r>
    <s v="CA-2014-122490"/>
    <s v="11/14/2014"/>
    <s v="19/11/2014"/>
    <x v="3"/>
    <s v="November"/>
    <d v="2014-11-14T00:00:00"/>
    <d v="2014-11-19T00:00:00"/>
    <s v="On Date"/>
    <s v="TedTrevino"/>
    <s v="United States"/>
    <s v="Seattle"/>
    <s v="Washington"/>
    <s v="Storage"/>
    <s v="Space Solutions HD Industrial Steel Shelving."/>
    <n v="111.52090000000001"/>
    <n v="344.91"/>
    <n v="3"/>
    <n v="10.347300000000001"/>
    <n v="827.78400000000011"/>
  </r>
  <r>
    <s v="CA-2014-122490"/>
    <s v="11/14/2014"/>
    <s v="19/11/2014"/>
    <x v="3"/>
    <s v="November"/>
    <d v="2014-11-14T00:00:00"/>
    <d v="2014-11-19T00:00:00"/>
    <s v="On Date"/>
    <s v="TedTrevino"/>
    <s v="United States"/>
    <s v="Seattle"/>
    <s v="Washington"/>
    <s v="Labels"/>
    <s v="Avery File Folder Labels"/>
    <n v="1.4688000000000003"/>
    <n v="8.64"/>
    <n v="3"/>
    <n v="4.2336"/>
    <n v="338.68799999999999"/>
  </r>
  <r>
    <s v="CA-2014-104080"/>
    <s v="03/09/2014"/>
    <s v="16/03/2014"/>
    <x v="3"/>
    <s v="March"/>
    <d v="2014-03-09T00:00:00"/>
    <d v="2014-03-16T00:00:00"/>
    <s v="Delay"/>
    <s v="AlanHwang"/>
    <s v="United States"/>
    <s v="Anaheim"/>
    <s v="California"/>
    <s v="Binders"/>
    <s v="Green Canvas Binder for 8-1/2&quot; x 14&quot; Sheets"/>
    <n v="21.399999999999995"/>
    <n v="171.2"/>
    <n v="5"/>
    <n v="64.2"/>
    <n v="5136"/>
  </r>
  <r>
    <s v="CA-2014-104080"/>
    <s v="03/09/2014"/>
    <s v="16/03/2014"/>
    <x v="3"/>
    <s v="March"/>
    <d v="2014-03-09T00:00:00"/>
    <d v="2014-03-16T00:00:00"/>
    <s v="Delay"/>
    <s v="AlanHwang"/>
    <s v="United States"/>
    <s v="Anaheim"/>
    <s v="California"/>
    <s v="Art"/>
    <s v="Newell 323"/>
    <n v="1.2431999999999999"/>
    <n v="3.36"/>
    <n v="2"/>
    <n v="0.87360000000000004"/>
    <n v="69.888000000000005"/>
  </r>
  <r>
    <s v="CA-2013-135776"/>
    <s v="12/24/2013"/>
    <s v="31/12/2013"/>
    <x v="0"/>
    <s v="December"/>
    <d v="2013-12-24T00:00:00"/>
    <d v="2013-12-31T00:00:00"/>
    <s v="Delay"/>
    <s v="EdwardHooks"/>
    <s v="United States"/>
    <s v="Seattle"/>
    <s v="Washington"/>
    <s v="Art"/>
    <s v="Newell 317"/>
    <n v="2.0874000000000001"/>
    <n v="8.82"/>
    <n v="3"/>
    <n v="2.5577999999999999"/>
    <n v="204.624"/>
  </r>
  <r>
    <s v="CA-2013-135776"/>
    <s v="12/24/2013"/>
    <s v="31/12/2013"/>
    <x v="0"/>
    <s v="December"/>
    <d v="2013-12-24T00:00:00"/>
    <d v="2013-12-31T00:00:00"/>
    <s v="Delay"/>
    <s v="EdwardHooks"/>
    <s v="United States"/>
    <s v="Seattle"/>
    <s v="Washington"/>
    <s v="Paper"/>
    <s v="Computer Printout Paper with Letter-Trim Perforations"/>
    <n v="9.8643999999999981"/>
    <n v="37.94"/>
    <n v="2"/>
    <n v="18.211200000000002"/>
    <n v="1456.8960000000002"/>
  </r>
  <r>
    <s v="CA-2013-135776"/>
    <s v="12/24/2013"/>
    <s v="31/12/2013"/>
    <x v="0"/>
    <s v="December"/>
    <d v="2013-12-24T00:00:00"/>
    <d v="2013-12-31T00:00:00"/>
    <s v="Delay"/>
    <s v="EdwardHooks"/>
    <s v="United States"/>
    <s v="Seattle"/>
    <s v="Washington"/>
    <s v="Art"/>
    <s v="Sanford EarthWrite Recycled Pencils, Medium Soft, #2"/>
    <n v="1.512"/>
    <n v="4.2"/>
    <n v="2"/>
    <n v="1.1759999999999999"/>
    <n v="94.08"/>
  </r>
  <r>
    <s v="CA-2013-135776"/>
    <s v="12/24/2013"/>
    <s v="31/12/2013"/>
    <x v="0"/>
    <s v="December"/>
    <d v="2013-12-24T00:00:00"/>
    <d v="2013-12-31T00:00:00"/>
    <s v="Delay"/>
    <s v="EdwardHooks"/>
    <s v="United States"/>
    <s v="Seattle"/>
    <s v="Washington"/>
    <s v="Storage"/>
    <s v="SAFCO Boltless Steel Shelving"/>
    <n v="112.50360000000001"/>
    <n v="227.28"/>
    <n v="2"/>
    <n v="2.2728000000000002"/>
    <n v="181.82400000000001"/>
  </r>
  <r>
    <s v="CA-2013-135776"/>
    <s v="12/24/2013"/>
    <s v="31/12/2013"/>
    <x v="0"/>
    <s v="December"/>
    <d v="2013-12-24T00:00:00"/>
    <d v="2013-12-31T00:00:00"/>
    <s v="Delay"/>
    <s v="EdwardHooks"/>
    <s v="United States"/>
    <s v="Seattle"/>
    <s v="Washington"/>
    <s v="Paper"/>
    <s v="Xerox 1911"/>
    <n v="24.907999999999998"/>
    <n v="47.9"/>
    <n v="1"/>
    <n v="22.992000000000001"/>
    <n v="1839.3600000000001"/>
  </r>
  <r>
    <s v="CA-2013-135776"/>
    <s v="12/24/2013"/>
    <s v="31/12/2013"/>
    <x v="0"/>
    <s v="December"/>
    <d v="2013-12-24T00:00:00"/>
    <d v="2013-12-31T00:00:00"/>
    <s v="Delay"/>
    <s v="EdwardHooks"/>
    <s v="United States"/>
    <s v="Seattle"/>
    <s v="Washington"/>
    <s v="Envelopes"/>
    <s v="Staples"/>
    <n v="15.799800000000001"/>
    <n v="61.96"/>
    <n v="2"/>
    <n v="30.360399999999998"/>
    <n v="2428.8319999999999"/>
  </r>
  <r>
    <s v="CA-2013-135776"/>
    <s v="12/24/2013"/>
    <s v="31/12/2013"/>
    <x v="0"/>
    <s v="December"/>
    <d v="2013-12-24T00:00:00"/>
    <d v="2013-12-31T00:00:00"/>
    <s v="Delay"/>
    <s v="EdwardHooks"/>
    <s v="United States"/>
    <s v="Seattle"/>
    <s v="Washington"/>
    <s v="Storage"/>
    <s v="Tennsco Snap-Together Open Shelving Units, Starter Sets and Add-On Units"/>
    <n v="265.50600000000003"/>
    <n v="1117.92"/>
    <n v="4"/>
    <n v="55.896000000000001"/>
    <n v="4471.68"/>
  </r>
  <r>
    <s v="CA-2013-130484"/>
    <s v="08/23/2013"/>
    <s v="28/08/2013"/>
    <x v="0"/>
    <s v="August"/>
    <d v="2013-08-23T00:00:00"/>
    <d v="2013-08-28T00:00:00"/>
    <s v="On Date"/>
    <s v="SheriGordon"/>
    <s v="United States"/>
    <s v="Gresham"/>
    <s v="Oregon"/>
    <s v="Binders"/>
    <s v="GBC Imprintable Covers"/>
    <n v="5.5998000000000001"/>
    <n v="26.352"/>
    <n v="8"/>
    <n v="-18.446400000000001"/>
    <n v="-1475.712"/>
  </r>
  <r>
    <s v="CA-2014-120936"/>
    <s v="12/18/2014"/>
    <s v="22/12/2014"/>
    <x v="3"/>
    <s v="December"/>
    <d v="2014-12-18T00:00:00"/>
    <d v="2014-12-22T00:00:00"/>
    <s v="On Date"/>
    <s v="ChristineAbelman"/>
    <s v="United States"/>
    <s v="Anaheim"/>
    <s v="California"/>
    <s v="Storage"/>
    <s v="Iceberg Mobile Mega Data/Printer Cart "/>
    <n v="89.044200000000004"/>
    <n v="481.32"/>
    <n v="4"/>
    <n v="125.14319999999999"/>
    <n v="10011.456"/>
  </r>
  <r>
    <s v="CA-2014-120936"/>
    <s v="12/18/2014"/>
    <s v="22/12/2014"/>
    <x v="3"/>
    <s v="December"/>
    <d v="2014-12-18T00:00:00"/>
    <d v="2014-12-22T00:00:00"/>
    <s v="On Date"/>
    <s v="ChristineAbelman"/>
    <s v="United States"/>
    <s v="Anaheim"/>
    <s v="California"/>
    <s v="Supplies"/>
    <s v="Fiskars Spring-Action Scissors"/>
    <n v="10.3452"/>
    <n v="13.98"/>
    <n v="1"/>
    <n v="3.6347999999999998"/>
    <n v="290.78399999999999"/>
  </r>
  <r>
    <s v="CA-2012-161830"/>
    <s v="09/24/2012"/>
    <s v="26/09/2012"/>
    <x v="2"/>
    <s v="September"/>
    <d v="2012-09-24T00:00:00"/>
    <d v="2012-09-26T00:00:00"/>
    <s v="On Date"/>
    <s v="MaxEngle"/>
    <s v="United States"/>
    <s v="Seattle"/>
    <s v="Washington"/>
    <s v="Art"/>
    <s v="BOSTON Model 1800 Electric Pencil Sharpeners, Putty/Woodgrain"/>
    <n v="12.7658"/>
    <n v="35.96"/>
    <n v="2"/>
    <n v="10.4284"/>
    <n v="834.27199999999993"/>
  </r>
  <r>
    <s v="CA-2012-161830"/>
    <s v="09/24/2012"/>
    <s v="26/09/2012"/>
    <x v="2"/>
    <s v="September"/>
    <d v="2012-09-24T00:00:00"/>
    <d v="2012-09-26T00:00:00"/>
    <s v="On Date"/>
    <s v="MaxEngle"/>
    <s v="United States"/>
    <s v="Seattle"/>
    <s v="Washington"/>
    <s v="Binders"/>
    <s v="Avery Hole Reinforcements"/>
    <n v="3.1772999999999998"/>
    <n v="14.952"/>
    <n v="3"/>
    <n v="5.4200999999999997"/>
    <n v="433.60799999999995"/>
  </r>
  <r>
    <s v="CA-2014-143651"/>
    <s v="03/26/2014"/>
    <s v="31/03/2014"/>
    <x v="3"/>
    <s v="March"/>
    <d v="2014-03-26T00:00:00"/>
    <d v="2014-03-31T00:00:00"/>
    <s v="On Date"/>
    <s v="FiliaMcAdams"/>
    <s v="United States"/>
    <s v="Seattle"/>
    <s v="Washington"/>
    <s v="Art"/>
    <s v="Newell 309"/>
    <n v="8.0850000000000009"/>
    <n v="23.1"/>
    <n v="2"/>
    <n v="6.93"/>
    <n v="554.4"/>
  </r>
  <r>
    <s v="CA-2012-106978"/>
    <s v="09/28/2012"/>
    <s v="04/10/2012"/>
    <x v="2"/>
    <s v="September"/>
    <d v="2012-09-28T00:00:00"/>
    <d v="2012-10-04T00:00:00"/>
    <s v="Delay"/>
    <s v="ZuschussCarroll"/>
    <s v="United States"/>
    <s v="Aurora"/>
    <s v="Colorado"/>
    <s v="Envelopes"/>
    <s v="#10 White Business Envelopes,4 1/8 x 9 1/2"/>
    <n v="8.3050999999999995"/>
    <n v="12.536"/>
    <n v="1"/>
    <n v="4.2309000000000001"/>
    <n v="338.47199999999998"/>
  </r>
  <r>
    <s v="CA-2012-106978"/>
    <s v="09/28/2012"/>
    <s v="04/10/2012"/>
    <x v="2"/>
    <s v="September"/>
    <d v="2012-09-28T00:00:00"/>
    <d v="2012-10-04T00:00:00"/>
    <s v="Delay"/>
    <s v="ZuschussCarroll"/>
    <s v="United States"/>
    <s v="Aurora"/>
    <s v="Colorado"/>
    <s v="Binders"/>
    <s v="Wilson Jones Easy Flow II Sheet Lifters"/>
    <n v="0.93600000000000005"/>
    <n v="1.08"/>
    <n v="2"/>
    <n v="-0.79200000000000004"/>
    <n v="-63.36"/>
  </r>
  <r>
    <s v="CA-2012-106978"/>
    <s v="09/28/2012"/>
    <s v="04/10/2012"/>
    <x v="2"/>
    <s v="September"/>
    <d v="2012-09-28T00:00:00"/>
    <d v="2012-10-04T00:00:00"/>
    <s v="Delay"/>
    <s v="ZuschussCarroll"/>
    <s v="United States"/>
    <s v="Aurora"/>
    <s v="Colorado"/>
    <s v="Fasteners"/>
    <s v="Staples"/>
    <n v="1.2219999999999998"/>
    <n v="4.5119999999999996"/>
    <n v="3"/>
    <n v="0.84599999999999997"/>
    <n v="67.679999999999993"/>
  </r>
  <r>
    <s v="CA-2012-155124"/>
    <s v="03/15/2012"/>
    <s v="21/03/2012"/>
    <x v="2"/>
    <s v="March"/>
    <d v="2012-03-15T00:00:00"/>
    <d v="2012-03-21T00:00:00"/>
    <s v="Delay"/>
    <s v="KarenSeio"/>
    <s v="United States"/>
    <s v="Lehi"/>
    <s v="Utah"/>
    <s v="Phones"/>
    <s v="SmartStand Mobile Device Holder, Assorted Colors"/>
    <n v="5.0327999999999999"/>
    <n v="16.776"/>
    <n v="3"/>
    <n v="1.6776"/>
    <n v="134.208"/>
  </r>
  <r>
    <s v="CA-2011-157147"/>
    <s v="01/14/2011"/>
    <s v="19/01/2011"/>
    <x v="1"/>
    <s v="January"/>
    <d v="2011-01-14T00:00:00"/>
    <d v="2011-01-19T00:00:00"/>
    <s v="On Date"/>
    <s v="BrianDahlen"/>
    <s v="United States"/>
    <s v="San Francisco"/>
    <s v="California"/>
    <s v="Storage"/>
    <s v="Tennsco 6- and 18-Compartment Lockers"/>
    <n v="217.43939999999998"/>
    <n v="1325.85"/>
    <n v="5"/>
    <n v="238.65299999999999"/>
    <n v="19092.239999999998"/>
  </r>
  <r>
    <s v="CA-2011-157147"/>
    <s v="01/14/2011"/>
    <s v="19/01/2011"/>
    <x v="1"/>
    <s v="January"/>
    <d v="2011-01-14T00:00:00"/>
    <d v="2011-01-19T00:00:00"/>
    <s v="On Date"/>
    <s v="BrianDahlen"/>
    <s v="United States"/>
    <s v="San Francisco"/>
    <s v="California"/>
    <s v="Bookcases"/>
    <s v="O'Sullivan Elevations Bookcase, Cherry Finish"/>
    <n v="110.02320000000002"/>
    <n v="333.99900000000002"/>
    <n v="3"/>
    <n v="3.9293999999999998"/>
    <n v="314.35199999999998"/>
  </r>
  <r>
    <s v="CA-2011-157147"/>
    <s v="01/14/2011"/>
    <s v="19/01/2011"/>
    <x v="1"/>
    <s v="January"/>
    <d v="2011-01-14T00:00:00"/>
    <d v="2011-01-19T00:00:00"/>
    <s v="On Date"/>
    <s v="BrianDahlen"/>
    <s v="United States"/>
    <s v="San Francisco"/>
    <s v="California"/>
    <s v="Art"/>
    <s v="4009 Highlighters by Sanford"/>
    <n v="2.6665999999999994"/>
    <n v="19.899999999999999"/>
    <n v="5"/>
    <n v="6.5670000000000002"/>
    <n v="525.36"/>
  </r>
  <r>
    <s v="CA-2013-151372"/>
    <s v="09/06/2013"/>
    <s v="07/09/2013"/>
    <x v="0"/>
    <s v="September"/>
    <d v="2013-09-06T00:00:00"/>
    <d v="2013-09-07T00:00:00"/>
    <s v="On Date"/>
    <s v="JosephHolt"/>
    <s v="United States"/>
    <s v="Redondo Beach"/>
    <s v="California"/>
    <s v="Paper"/>
    <s v="14-7/8 x 11 Blue Bar Computer Printout Paper"/>
    <n v="24.980799999999999"/>
    <n v="96.08"/>
    <n v="2"/>
    <n v="46.118400000000001"/>
    <n v="3689.4720000000002"/>
  </r>
  <r>
    <s v="CA-2013-151372"/>
    <s v="09/06/2013"/>
    <s v="07/09/2013"/>
    <x v="0"/>
    <s v="September"/>
    <d v="2013-09-06T00:00:00"/>
    <d v="2013-09-07T00:00:00"/>
    <s v="On Date"/>
    <s v="JosephHolt"/>
    <s v="United States"/>
    <s v="Redondo Beach"/>
    <s v="California"/>
    <s v="Binders"/>
    <s v="Angle-D Binders with Locking Rings, Label Holders"/>
    <n v="3.8689999999999998"/>
    <n v="11.68"/>
    <n v="2"/>
    <n v="3.9420000000000002"/>
    <n v="315.36"/>
  </r>
  <r>
    <s v="CA-2013-151372"/>
    <s v="09/06/2013"/>
    <s v="07/09/2013"/>
    <x v="0"/>
    <s v="September"/>
    <d v="2013-09-06T00:00:00"/>
    <d v="2013-09-07T00:00:00"/>
    <s v="On Date"/>
    <s v="JosephHolt"/>
    <s v="United States"/>
    <s v="Redondo Beach"/>
    <s v="California"/>
    <s v="Fasteners"/>
    <s v="Advantus Push Pins"/>
    <n v="1.2862"/>
    <n v="4.3600000000000003"/>
    <n v="2"/>
    <n v="1.7876000000000001"/>
    <n v="143.00800000000001"/>
  </r>
  <r>
    <s v="CA-2011-102085"/>
    <s v="10/04/2011"/>
    <s v="09/10/2011"/>
    <x v="1"/>
    <s v="October"/>
    <d v="2011-10-04T00:00:00"/>
    <d v="2011-10-09T00:00:00"/>
    <s v="On Date"/>
    <s v="JoyDaniels"/>
    <s v="United States"/>
    <s v="Seattle"/>
    <s v="Washington"/>
    <s v="Labels"/>
    <s v="Avery 519"/>
    <n v="3.8742999999999994"/>
    <n v="29.24"/>
    <n v="4"/>
    <n v="13.742800000000001"/>
    <n v="1099.424"/>
  </r>
  <r>
    <s v="CA-2014-107125"/>
    <s v="11/28/2014"/>
    <s v="03/12/2014"/>
    <x v="3"/>
    <s v="November"/>
    <d v="2014-11-28T00:00:00"/>
    <d v="2014-12-03T00:00:00"/>
    <s v="On Date"/>
    <s v="BillDonatelli"/>
    <s v="United States"/>
    <s v="Los Angeles"/>
    <s v="California"/>
    <s v="Binders"/>
    <s v="Premium Transparent Presentation Covers by GBC"/>
    <n v="10.909599999999998"/>
    <n v="117.488"/>
    <n v="7"/>
    <n v="41.120800000000003"/>
    <n v="3289.6640000000002"/>
  </r>
  <r>
    <s v="CA-2014-107125"/>
    <s v="11/28/2014"/>
    <s v="03/12/2014"/>
    <x v="3"/>
    <s v="November"/>
    <d v="2014-11-28T00:00:00"/>
    <d v="2014-12-03T00:00:00"/>
    <s v="On Date"/>
    <s v="BillDonatelli"/>
    <s v="United States"/>
    <s v="Los Angeles"/>
    <s v="California"/>
    <s v="Furnishings"/>
    <s v="Eldon 200 Class Desk Accessories"/>
    <n v="4.2704000000000004"/>
    <n v="18.84"/>
    <n v="3"/>
    <n v="6.0288000000000004"/>
    <n v="482.30400000000003"/>
  </r>
  <r>
    <s v="CA-2014-117926"/>
    <s v="12/09/2014"/>
    <s v="13/12/2014"/>
    <x v="3"/>
    <s v="December"/>
    <d v="2014-12-09T00:00:00"/>
    <d v="2014-12-13T00:00:00"/>
    <s v="On Date"/>
    <s v="AlanSchoenberger"/>
    <s v="United States"/>
    <s v="San Francisco"/>
    <s v="California"/>
    <s v="Appliances"/>
    <s v="Belkin 8-Outlet Premiere SurgeMaster II Surge Protectors"/>
    <n v="48.636000000000003"/>
    <n v="69.48"/>
    <n v="1"/>
    <n v="20.844000000000001"/>
    <n v="1667.52"/>
  </r>
  <r>
    <s v="CA-2011-160262"/>
    <s v="06/09/2011"/>
    <s v="13/06/2011"/>
    <x v="1"/>
    <s v="June"/>
    <d v="2011-06-09T00:00:00"/>
    <d v="2011-06-13T00:00:00"/>
    <s v="On Date"/>
    <s v="ThomasSeio"/>
    <s v="United States"/>
    <s v="North Las Vegas"/>
    <s v="Nevada"/>
    <s v="Art"/>
    <s v="DIXON Oriole Pencils"/>
    <n v="1.9091999999999998"/>
    <n v="18.059999999999999"/>
    <n v="7"/>
    <n v="4.6955999999999998"/>
    <n v="375.64799999999997"/>
  </r>
  <r>
    <s v="CA-2011-160262"/>
    <s v="06/09/2011"/>
    <s v="13/06/2011"/>
    <x v="1"/>
    <s v="June"/>
    <d v="2011-06-09T00:00:00"/>
    <d v="2011-06-13T00:00:00"/>
    <s v="On Date"/>
    <s v="ThomasSeio"/>
    <s v="United States"/>
    <s v="North Las Vegas"/>
    <s v="Nevada"/>
    <s v="Paper"/>
    <s v="Xerox 1909"/>
    <n v="14.245199999999999"/>
    <n v="79.14"/>
    <n v="3"/>
    <n v="36.404400000000003"/>
    <n v="2912.3520000000003"/>
  </r>
  <r>
    <s v="CA-2011-160262"/>
    <s v="06/09/2011"/>
    <s v="13/06/2011"/>
    <x v="1"/>
    <s v="June"/>
    <d v="2011-06-09T00:00:00"/>
    <d v="2011-06-13T00:00:00"/>
    <s v="On Date"/>
    <s v="ThomasSeio"/>
    <s v="United States"/>
    <s v="North Las Vegas"/>
    <s v="Nevada"/>
    <s v="Furnishings"/>
    <s v="Executive Impressions 13-1/2&quot; Indoor/Outdoor Wall Clock"/>
    <n v="11.593999999999999"/>
    <n v="37.4"/>
    <n v="2"/>
    <n v="14.212"/>
    <n v="1136.96"/>
  </r>
  <r>
    <s v="CA-2013-166226"/>
    <s v="11/19/2013"/>
    <s v="23/11/2013"/>
    <x v="0"/>
    <s v="November"/>
    <d v="2013-11-19T00:00:00"/>
    <d v="2013-11-23T00:00:00"/>
    <s v="On Date"/>
    <s v="TracyCollins"/>
    <s v="United States"/>
    <s v="Los Angeles"/>
    <s v="California"/>
    <s v="Phones"/>
    <s v="Grandstream GXP2100 Mainstream Business Phone"/>
    <n v="55.072800000000001"/>
    <n v="61.192"/>
    <n v="1"/>
    <n v="6.1192000000000002"/>
    <n v="489.536"/>
  </r>
  <r>
    <s v="CA-2013-166226"/>
    <s v="11/19/2013"/>
    <s v="23/11/2013"/>
    <x v="0"/>
    <s v="November"/>
    <d v="2013-11-19T00:00:00"/>
    <d v="2013-11-23T00:00:00"/>
    <s v="On Date"/>
    <s v="TracyCollins"/>
    <s v="United States"/>
    <s v="Los Angeles"/>
    <s v="California"/>
    <s v="Appliances"/>
    <s v="Fellowes Command Center 5-outlet power strip"/>
    <n v="49.523200000000003"/>
    <n v="67.84"/>
    <n v="1"/>
    <n v="18.316800000000001"/>
    <n v="1465.3440000000001"/>
  </r>
  <r>
    <s v="CA-2011-156587"/>
    <s v="03/07/2011"/>
    <s v="08/03/2011"/>
    <x v="1"/>
    <s v="March"/>
    <d v="2011-03-07T00:00:00"/>
    <d v="2011-03-08T00:00:00"/>
    <s v="On Date"/>
    <s v="AaronBergman"/>
    <s v="United States"/>
    <s v="Seattle"/>
    <s v="Washington"/>
    <s v="Chairs"/>
    <s v="Global Push Button Manager's Chair, Indigo"/>
    <n v="43.231900000000003"/>
    <n v="48.712000000000003"/>
    <n v="1"/>
    <n v="5.4801000000000002"/>
    <n v="438.40800000000002"/>
  </r>
  <r>
    <s v="CA-2011-156587"/>
    <s v="03/07/2011"/>
    <s v="08/03/2011"/>
    <x v="1"/>
    <s v="March"/>
    <d v="2011-03-07T00:00:00"/>
    <d v="2011-03-08T00:00:00"/>
    <s v="On Date"/>
    <s v="AaronBergman"/>
    <s v="United States"/>
    <s v="Seattle"/>
    <s v="Washington"/>
    <s v="Art"/>
    <s v="Newell 330"/>
    <n v="4.4252000000000002"/>
    <n v="17.940000000000001"/>
    <n v="3"/>
    <n v="4.6643999999999997"/>
    <n v="373.15199999999999"/>
  </r>
  <r>
    <s v="CA-2011-156587"/>
    <s v="03/07/2011"/>
    <s v="08/03/2011"/>
    <x v="1"/>
    <s v="March"/>
    <d v="2011-03-07T00:00:00"/>
    <d v="2011-03-08T00:00:00"/>
    <s v="On Date"/>
    <s v="AaronBergman"/>
    <s v="United States"/>
    <s v="Seattle"/>
    <s v="Washington"/>
    <s v="Storage"/>
    <s v="Carina 42&quot;Hx23 3/4&quot;W Media Storage Unit"/>
    <n v="79.360399999999998"/>
    <n v="242.94"/>
    <n v="3"/>
    <n v="4.8587999999999996"/>
    <n v="388.70399999999995"/>
  </r>
  <r>
    <s v="CA-2013-164896"/>
    <s v="11/08/2013"/>
    <s v="13/11/2013"/>
    <x v="0"/>
    <s v="November"/>
    <d v="2013-11-08T00:00:00"/>
    <d v="2013-11-13T00:00:00"/>
    <s v="On Date"/>
    <s v="PenelopeSewall"/>
    <s v="United States"/>
    <s v="Oceanside"/>
    <s v="California"/>
    <s v="Paper"/>
    <s v="Wirebound Four 2-3/4 x 5 Forms per Page, 400 Sets per Book"/>
    <n v="3.2895000000000003"/>
    <n v="12.9"/>
    <n v="2"/>
    <n v="6.3209999999999997"/>
    <n v="505.67999999999995"/>
  </r>
  <r>
    <s v="CA-2011-160066"/>
    <s v="11/16/2011"/>
    <s v="22/11/2011"/>
    <x v="1"/>
    <s v="November"/>
    <d v="2011-11-16T00:00:00"/>
    <d v="2011-11-22T00:00:00"/>
    <s v="Delay"/>
    <s v="AdamHart"/>
    <s v="United States"/>
    <s v="Huntington Beach"/>
    <s v="California"/>
    <s v="Labels"/>
    <s v="Permanent Self-Adhesive File Folder Labels for Typewriters by Universal"/>
    <n v="1.4094"/>
    <n v="5.22"/>
    <n v="2"/>
    <n v="2.4011999999999998"/>
    <n v="192.09599999999998"/>
  </r>
  <r>
    <s v="CA-2013-109925"/>
    <s v="11/07/2013"/>
    <s v="11/11/2013"/>
    <x v="0"/>
    <s v="November"/>
    <d v="2013-11-07T00:00:00"/>
    <d v="2013-11-11T00:00:00"/>
    <s v="On Date"/>
    <s v="IreneMaddox"/>
    <s v="United States"/>
    <s v="San Diego"/>
    <s v="California"/>
    <s v="Storage"/>
    <s v="Eldon Portable Mobile Manager"/>
    <n v="20.644400000000001"/>
    <n v="84.84"/>
    <n v="3"/>
    <n v="22.9068"/>
    <n v="1832.5440000000001"/>
  </r>
  <r>
    <s v="CA-2013-149279"/>
    <s v="04/25/2013"/>
    <s v="29/04/2013"/>
    <x v="0"/>
    <s v="April"/>
    <d v="2013-04-25T00:00:00"/>
    <d v="2013-04-29T00:00:00"/>
    <s v="On Date"/>
    <s v="CraigLeslie"/>
    <s v="United States"/>
    <s v="Colorado Springs"/>
    <s v="Colorado"/>
    <s v="Paper"/>
    <s v="Xerox 226"/>
    <n v="3.3696000000000002"/>
    <n v="15.552"/>
    <n v="3"/>
    <n v="5.4432"/>
    <n v="435.45600000000002"/>
  </r>
  <r>
    <s v="CA-2013-149279"/>
    <s v="04/25/2013"/>
    <s v="29/04/2013"/>
    <x v="0"/>
    <s v="April"/>
    <d v="2013-04-25T00:00:00"/>
    <d v="2013-04-29T00:00:00"/>
    <s v="On Date"/>
    <s v="CraigLeslie"/>
    <s v="United States"/>
    <s v="Colorado Springs"/>
    <s v="Colorado"/>
    <s v="Chairs"/>
    <s v="SAFCO Arco Folding Chair"/>
    <n v="196.102"/>
    <n v="1325.76"/>
    <n v="6"/>
    <n v="149.148"/>
    <n v="11931.84"/>
  </r>
  <r>
    <s v="CA-2013-149279"/>
    <s v="04/25/2013"/>
    <s v="29/04/2013"/>
    <x v="0"/>
    <s v="April"/>
    <d v="2013-04-25T00:00:00"/>
    <d v="2013-04-29T00:00:00"/>
    <s v="On Date"/>
    <s v="CraigLeslie"/>
    <s v="United States"/>
    <s v="Colorado Springs"/>
    <s v="Colorado"/>
    <s v="Binders"/>
    <s v="Wilson Jones Impact Binders"/>
    <n v="2.6417999999999999"/>
    <n v="3.1080000000000001"/>
    <n v="2"/>
    <n v="-2.1756000000000002"/>
    <n v="-174.048"/>
  </r>
  <r>
    <s v="CA-2014-107321"/>
    <s v="09/01/2014"/>
    <s v="05/09/2014"/>
    <x v="3"/>
    <s v="September"/>
    <d v="2014-09-01T00:00:00"/>
    <d v="2014-09-05T00:00:00"/>
    <s v="On Date"/>
    <s v="ArthurWiediger"/>
    <s v="United States"/>
    <s v="San Francisco"/>
    <s v="California"/>
    <s v="Binders"/>
    <s v="Acco Suede Grain Vinyl Round Ring Binder"/>
    <n v="1.5011999999999999"/>
    <n v="6.6719999999999997"/>
    <n v="3"/>
    <n v="2.1684000000000001"/>
    <n v="173.47200000000001"/>
  </r>
  <r>
    <s v="CA-2014-107321"/>
    <s v="09/01/2014"/>
    <s v="05/09/2014"/>
    <x v="3"/>
    <s v="September"/>
    <d v="2014-09-01T00:00:00"/>
    <d v="2014-09-05T00:00:00"/>
    <s v="On Date"/>
    <s v="ArthurWiediger"/>
    <s v="United States"/>
    <s v="San Francisco"/>
    <s v="California"/>
    <s v="Phones"/>
    <s v="Aastra 6757i CT Wireless VoIP phone"/>
    <n v="152.9624"/>
    <n v="689.40800000000002"/>
    <n v="4"/>
    <n v="77.558400000000006"/>
    <n v="6204.6720000000005"/>
  </r>
  <r>
    <s v="CA-2013-129238"/>
    <s v="01/31/2013"/>
    <s v="04/02/2013"/>
    <x v="0"/>
    <s v="January"/>
    <d v="2013-01-31T00:00:00"/>
    <d v="2013-02-04T00:00:00"/>
    <s v="On Date"/>
    <s v="SampleCompanyA"/>
    <s v="United States"/>
    <s v="Los Angeles"/>
    <s v="California"/>
    <s v="Phones"/>
    <s v="AT&amp;T 1080 Phone"/>
    <n v="101.37260000000001"/>
    <n v="109.592"/>
    <n v="1"/>
    <n v="8.2194000000000003"/>
    <n v="657.55200000000002"/>
  </r>
  <r>
    <s v="CA-2013-129238"/>
    <s v="01/31/2013"/>
    <s v="04/02/2013"/>
    <x v="0"/>
    <s v="January"/>
    <d v="2013-01-31T00:00:00"/>
    <d v="2013-02-04T00:00:00"/>
    <s v="On Date"/>
    <s v="SampleCompanyA"/>
    <s v="United States"/>
    <s v="Los Angeles"/>
    <s v="California"/>
    <s v="Paper"/>
    <s v="Staples"/>
    <n v="5.7833999999999994"/>
    <n v="56.7"/>
    <n v="5"/>
    <n v="27.783000000000001"/>
    <n v="2222.6400000000003"/>
  </r>
  <r>
    <s v="CA-2014-159688"/>
    <s v="05/08/2014"/>
    <s v="13/05/2014"/>
    <x v="3"/>
    <s v="May"/>
    <d v="2014-05-08T00:00:00"/>
    <d v="2014-05-13T00:00:00"/>
    <s v="On Date"/>
    <s v="AdamBellavance"/>
    <s v="United States"/>
    <s v="Los Angeles"/>
    <s v="California"/>
    <s v="Accessories"/>
    <s v="Logitech G600 MMO Gaming Mouse"/>
    <n v="51.193599999999996"/>
    <n v="79.989999999999995"/>
    <n v="1"/>
    <n v="28.796399999999998"/>
    <n v="2303.712"/>
  </r>
  <r>
    <s v="CA-2013-155033"/>
    <s v="10/08/2013"/>
    <s v="13/10/2013"/>
    <x v="0"/>
    <s v="October"/>
    <d v="2013-10-08T00:00:00"/>
    <d v="2013-10-13T00:00:00"/>
    <s v="On Date"/>
    <s v="CindyChapman"/>
    <s v="United States"/>
    <s v="Los Angeles"/>
    <s v="California"/>
    <s v="Paper"/>
    <s v="Astroparche Fine Business Paper"/>
    <n v="2.7456"/>
    <n v="10.56"/>
    <n v="2"/>
    <n v="5.0688000000000004"/>
    <n v="405.50400000000002"/>
  </r>
  <r>
    <s v="US-2014-139647"/>
    <s v="05/12/2014"/>
    <s v="14/05/2014"/>
    <x v="3"/>
    <s v="May"/>
    <d v="2014-05-12T00:00:00"/>
    <d v="2014-05-14T00:00:00"/>
    <s v="On Date"/>
    <s v="ToddSumrall"/>
    <s v="United States"/>
    <s v="Phoenix"/>
    <s v="Arizona"/>
    <s v="Bookcases"/>
    <s v="Bestar Classic Bookcase"/>
    <n v="80.991900000000001"/>
    <n v="209.97900000000001"/>
    <n v="7"/>
    <n v="-356.96429999999998"/>
    <n v="-28557.144"/>
  </r>
  <r>
    <s v="CA-2011-127558"/>
    <s v="11/15/2011"/>
    <s v="18/11/2011"/>
    <x v="1"/>
    <s v="November"/>
    <d v="2011-11-15T00:00:00"/>
    <d v="2011-11-18T00:00:00"/>
    <s v="On Date"/>
    <s v="ShahidShariari"/>
    <s v="United States"/>
    <s v="Los Angeles"/>
    <s v="California"/>
    <s v="Furnishings"/>
    <s v="Eldon 100 Class Desk Accessories"/>
    <n v="2.2915999999999999"/>
    <n v="10.11"/>
    <n v="3"/>
    <n v="3.2351999999999999"/>
    <n v="258.81599999999997"/>
  </r>
  <r>
    <s v="CA-2011-127558"/>
    <s v="11/15/2011"/>
    <s v="18/11/2011"/>
    <x v="1"/>
    <s v="November"/>
    <d v="2011-11-15T00:00:00"/>
    <d v="2011-11-18T00:00:00"/>
    <s v="On Date"/>
    <s v="ShahidShariari"/>
    <s v="United States"/>
    <s v="Los Angeles"/>
    <s v="California"/>
    <s v="Accessories"/>
    <s v="LogitechÂ P710e Mobile Speakerphone"/>
    <n v="208.5669"/>
    <n v="772.47"/>
    <n v="3"/>
    <n v="146.76929999999999"/>
    <n v="11741.543999999998"/>
  </r>
  <r>
    <s v="CA-2011-127558"/>
    <s v="11/15/2011"/>
    <s v="18/11/2011"/>
    <x v="1"/>
    <s v="November"/>
    <d v="2011-11-15T00:00:00"/>
    <d v="2011-11-18T00:00:00"/>
    <s v="On Date"/>
    <s v="ShahidShariari"/>
    <s v="United States"/>
    <s v="Los Angeles"/>
    <s v="California"/>
    <s v="Supplies"/>
    <s v="Acme Box Cutter Scissors"/>
    <n v="7.5701999999999998"/>
    <n v="20.46"/>
    <n v="2"/>
    <n v="5.3196000000000003"/>
    <n v="425.56800000000004"/>
  </r>
  <r>
    <s v="CA-2013-133795"/>
    <s v="12/19/2013"/>
    <s v="25/12/2013"/>
    <x v="0"/>
    <s v="December"/>
    <d v="2013-12-19T00:00:00"/>
    <d v="2013-12-25T00:00:00"/>
    <s v="Delay"/>
    <s v="JeremyEllison"/>
    <s v="United States"/>
    <s v="San Diego"/>
    <s v="California"/>
    <s v="Accessories"/>
    <s v="SanDisk Cruzer 64 GB USB Flash Drive"/>
    <n v="25.423999999999999"/>
    <n v="72.64"/>
    <n v="2"/>
    <n v="21.792000000000002"/>
    <n v="1743.3600000000001"/>
  </r>
  <r>
    <s v="CA-2013-133795"/>
    <s v="12/19/2013"/>
    <s v="25/12/2013"/>
    <x v="0"/>
    <s v="December"/>
    <d v="2013-12-19T00:00:00"/>
    <d v="2013-12-25T00:00:00"/>
    <s v="Delay"/>
    <s v="JeremyEllison"/>
    <s v="United States"/>
    <s v="San Diego"/>
    <s v="California"/>
    <s v="Accessories"/>
    <s v="LogitechÂ P710e Mobile Speakerphone"/>
    <n v="208.5669"/>
    <n v="772.47"/>
    <n v="3"/>
    <n v="146.76929999999999"/>
    <n v="11741.543999999998"/>
  </r>
  <r>
    <s v="CA-2013-133795"/>
    <s v="12/19/2013"/>
    <s v="25/12/2013"/>
    <x v="0"/>
    <s v="December"/>
    <d v="2013-12-19T00:00:00"/>
    <d v="2013-12-25T00:00:00"/>
    <s v="Delay"/>
    <s v="JeremyEllison"/>
    <s v="United States"/>
    <s v="San Diego"/>
    <s v="California"/>
    <s v="Furnishings"/>
    <s v="Eldon Expressions Wood and Plastic Desk Accessories, Oak"/>
    <n v="7.1856000000000009"/>
    <n v="39.92"/>
    <n v="4"/>
    <n v="11.1776"/>
    <n v="894.20799999999997"/>
  </r>
  <r>
    <s v="CA-2014-139304"/>
    <s v="01/30/2014"/>
    <s v="03/02/2014"/>
    <x v="3"/>
    <s v="January"/>
    <d v="2014-01-30T00:00:00"/>
    <d v="2014-02-03T00:00:00"/>
    <s v="On Date"/>
    <s v="VivekGonzalez"/>
    <s v="United States"/>
    <s v="San Francisco"/>
    <s v="California"/>
    <s v="Art"/>
    <s v="Newell 339"/>
    <n v="2.0571999999999999"/>
    <n v="8.34"/>
    <n v="3"/>
    <n v="2.1684000000000001"/>
    <n v="173.47200000000001"/>
  </r>
  <r>
    <s v="CA-2014-139304"/>
    <s v="01/30/2014"/>
    <s v="03/02/2014"/>
    <x v="3"/>
    <s v="January"/>
    <d v="2014-01-30T00:00:00"/>
    <d v="2014-02-03T00:00:00"/>
    <s v="On Date"/>
    <s v="VivekGonzalez"/>
    <s v="United States"/>
    <s v="San Francisco"/>
    <s v="California"/>
    <s v="Supplies"/>
    <s v="Acme Office Executive Series Stainless Steel Trimmers"/>
    <n v="6.3418000000000001"/>
    <n v="8.57"/>
    <n v="1"/>
    <n v="2.2282000000000002"/>
    <n v="178.25600000000003"/>
  </r>
  <r>
    <s v="CA-2014-139304"/>
    <s v="01/30/2014"/>
    <s v="03/02/2014"/>
    <x v="3"/>
    <s v="January"/>
    <d v="2014-01-30T00:00:00"/>
    <d v="2014-02-03T00:00:00"/>
    <s v="On Date"/>
    <s v="VivekGonzalez"/>
    <s v="United States"/>
    <s v="San Francisco"/>
    <s v="California"/>
    <s v="Binders"/>
    <s v="Clear Mylar Reinforcing Strips"/>
    <n v="9.9056999999999995"/>
    <n v="119.616"/>
    <n v="8"/>
    <n v="40.370399999999997"/>
    <n v="3229.6319999999996"/>
  </r>
  <r>
    <s v="CA-2011-169803"/>
    <s v="04/06/2011"/>
    <s v="12/04/2011"/>
    <x v="1"/>
    <s v="April"/>
    <d v="2011-04-06T00:00:00"/>
    <d v="2011-04-12T00:00:00"/>
    <s v="Delay"/>
    <s v="ScottCohen"/>
    <s v="United States"/>
    <s v="Seattle"/>
    <s v="Washington"/>
    <s v="Tables"/>
    <s v="Chromcraft Bull-Nose Wood Round Conference Table Top, Wood Base"/>
    <n v="180.81549999999999"/>
    <n v="653.54999999999995"/>
    <n v="3"/>
    <n v="111.1035"/>
    <n v="8888.2799999999988"/>
  </r>
  <r>
    <s v="CA-2011-169803"/>
    <s v="04/06/2011"/>
    <s v="12/04/2011"/>
    <x v="1"/>
    <s v="April"/>
    <d v="2011-04-06T00:00:00"/>
    <d v="2011-04-12T00:00:00"/>
    <s v="Delay"/>
    <s v="ScottCohen"/>
    <s v="United States"/>
    <s v="Seattle"/>
    <s v="Washington"/>
    <s v="Accessories"/>
    <s v="Kingston Digital DataTraveler 32GB USB 2.0"/>
    <n v="15.933"/>
    <n v="33.9"/>
    <n v="2"/>
    <n v="2.0339999999999998"/>
    <n v="162.71999999999997"/>
  </r>
  <r>
    <s v="CA-2013-158694"/>
    <s v="11/11/2013"/>
    <s v="14/11/2013"/>
    <x v="0"/>
    <s v="November"/>
    <d v="2013-11-11T00:00:00"/>
    <d v="2013-11-14T00:00:00"/>
    <s v="On Date"/>
    <s v="ArianneIrving"/>
    <s v="United States"/>
    <s v="Los Angeles"/>
    <s v="California"/>
    <s v="Paper"/>
    <s v="Embossed Ink Jet Note Cards"/>
    <n v="11.736399999999998"/>
    <n v="67.709999999999994"/>
    <n v="3"/>
    <n v="32.500799999999998"/>
    <n v="2600.0639999999999"/>
  </r>
  <r>
    <s v="CA-2013-158694"/>
    <s v="11/11/2013"/>
    <s v="14/11/2013"/>
    <x v="0"/>
    <s v="November"/>
    <d v="2013-11-11T00:00:00"/>
    <d v="2013-11-14T00:00:00"/>
    <s v="On Date"/>
    <s v="ArianneIrving"/>
    <s v="United States"/>
    <s v="Los Angeles"/>
    <s v="California"/>
    <s v="Appliances"/>
    <s v="Belkin F9S820V06 8 Outlet Surge"/>
    <n v="22.735999999999997"/>
    <n v="129.91999999999999"/>
    <n v="4"/>
    <n v="38.975999999999999"/>
    <n v="3118.08"/>
  </r>
  <r>
    <s v="CA-2013-158694"/>
    <s v="11/11/2013"/>
    <s v="14/11/2013"/>
    <x v="0"/>
    <s v="November"/>
    <d v="2013-11-11T00:00:00"/>
    <d v="2013-11-14T00:00:00"/>
    <s v="On Date"/>
    <s v="ArianneIrving"/>
    <s v="United States"/>
    <s v="Los Angeles"/>
    <s v="California"/>
    <s v="Furnishings"/>
    <s v="Howard Miller 11-1/2&quot; Diameter Ridgewood Wall Clock"/>
    <n v="30.644599999999997"/>
    <n v="467.46"/>
    <n v="9"/>
    <n v="191.65860000000001"/>
    <n v="15332.688"/>
  </r>
  <r>
    <s v="CA-2013-158694"/>
    <s v="11/11/2013"/>
    <s v="14/11/2013"/>
    <x v="0"/>
    <s v="November"/>
    <d v="2013-11-11T00:00:00"/>
    <d v="2013-11-14T00:00:00"/>
    <s v="On Date"/>
    <s v="ArianneIrving"/>
    <s v="United States"/>
    <s v="Los Angeles"/>
    <s v="California"/>
    <s v="Paper"/>
    <s v="Xerox 1933"/>
    <n v="6.5083999999999991"/>
    <n v="61.4"/>
    <n v="5"/>
    <n v="28.858000000000001"/>
    <n v="2308.64"/>
  </r>
  <r>
    <s v="CA-2013-158694"/>
    <s v="11/11/2013"/>
    <s v="14/11/2013"/>
    <x v="0"/>
    <s v="November"/>
    <d v="2013-11-11T00:00:00"/>
    <d v="2013-11-14T00:00:00"/>
    <s v="On Date"/>
    <s v="ArianneIrving"/>
    <s v="United States"/>
    <s v="Los Angeles"/>
    <s v="California"/>
    <s v="Storage"/>
    <s v="Standard Rollaway File with Lock"/>
    <n v="133.34059999999999"/>
    <n v="720.76"/>
    <n v="4"/>
    <n v="187.39760000000001"/>
    <n v="14991.808000000001"/>
  </r>
  <r>
    <s v="CA-2013-158694"/>
    <s v="11/11/2013"/>
    <s v="14/11/2013"/>
    <x v="0"/>
    <s v="November"/>
    <d v="2013-11-11T00:00:00"/>
    <d v="2013-11-14T00:00:00"/>
    <s v="On Date"/>
    <s v="ArianneIrving"/>
    <s v="United States"/>
    <s v="Los Angeles"/>
    <s v="California"/>
    <s v="Binders"/>
    <s v="Peel &amp; Stick Add-On Corner Pockets"/>
    <n v="1.1232"/>
    <n v="5.1840000000000002"/>
    <n v="3"/>
    <n v="1.8144"/>
    <n v="145.15199999999999"/>
  </r>
  <r>
    <s v="CA-2013-158694"/>
    <s v="11/11/2013"/>
    <s v="14/11/2013"/>
    <x v="0"/>
    <s v="November"/>
    <d v="2013-11-11T00:00:00"/>
    <d v="2013-11-14T00:00:00"/>
    <s v="On Date"/>
    <s v="ArianneIrving"/>
    <s v="United States"/>
    <s v="Los Angeles"/>
    <s v="California"/>
    <s v="Art"/>
    <s v="Newell 338"/>
    <n v="2.1461999999999999"/>
    <n v="14.7"/>
    <n v="5"/>
    <n v="3.9689999999999999"/>
    <n v="317.52"/>
  </r>
  <r>
    <s v="CA-2012-150511"/>
    <s v="09/18/2012"/>
    <s v="24/09/2012"/>
    <x v="2"/>
    <s v="September"/>
    <d v="2012-09-18T00:00:00"/>
    <d v="2012-09-24T00:00:00"/>
    <s v="Delay"/>
    <s v="AdamBellavance"/>
    <s v="United States"/>
    <s v="Des Moines"/>
    <s v="Washington"/>
    <s v="Paper"/>
    <s v="Wirebound Message Books, Four 2 3/4&quot; x 5&quot; Forms per Page, 600 Sets per Book"/>
    <n v="4.9130999999999991"/>
    <n v="18.54"/>
    <n v="2"/>
    <n v="8.7138000000000009"/>
    <n v="697.10400000000004"/>
  </r>
  <r>
    <s v="CA-2012-162166"/>
    <s v="09/08/2012"/>
    <s v="11/09/2012"/>
    <x v="2"/>
    <s v="September"/>
    <d v="2012-09-08T00:00:00"/>
    <d v="2012-09-11T00:00:00"/>
    <s v="On Date"/>
    <s v="NeomaMurray"/>
    <s v="United States"/>
    <s v="Moreno Valley"/>
    <s v="California"/>
    <s v="Paper"/>
    <s v="Xerox 1928"/>
    <n v="2.903999999999999"/>
    <n v="26.4"/>
    <n v="5"/>
    <n v="11.88"/>
    <n v="950.40000000000009"/>
  </r>
  <r>
    <s v="CA-2012-162166"/>
    <s v="09/08/2012"/>
    <s v="11/09/2012"/>
    <x v="2"/>
    <s v="September"/>
    <d v="2012-09-08T00:00:00"/>
    <d v="2012-09-11T00:00:00"/>
    <s v="On Date"/>
    <s v="NeomaMurray"/>
    <s v="United States"/>
    <s v="Moreno Valley"/>
    <s v="California"/>
    <s v="Storage"/>
    <s v="Eldon Shelf Savers Cubes and Bins"/>
    <n v="6.8404000000000007"/>
    <n v="41.88"/>
    <n v="6"/>
    <n v="0.83760000000000001"/>
    <n v="67.007999999999996"/>
  </r>
  <r>
    <s v="CA-2014-160934"/>
    <s v="01/16/2014"/>
    <s v="20/01/2014"/>
    <x v="3"/>
    <s v="January"/>
    <d v="2014-01-16T00:00:00"/>
    <d v="2014-01-20T00:00:00"/>
    <s v="On Date"/>
    <s v="TonjaTurnell"/>
    <s v="United States"/>
    <s v="Los Angeles"/>
    <s v="California"/>
    <s v="Art"/>
    <s v="Newell 347"/>
    <n v="3.0387999999999993"/>
    <n v="21.4"/>
    <n v="5"/>
    <n v="6.2060000000000004"/>
    <n v="496.48"/>
  </r>
  <r>
    <s v="CA-2012-145485"/>
    <s v="11/05/2012"/>
    <s v="05/11/2012"/>
    <x v="2"/>
    <s v="November"/>
    <d v="2012-11-05T00:00:00"/>
    <d v="2012-11-05T00:00:00"/>
    <s v="On Date"/>
    <s v="JustinMacKendrick"/>
    <s v="United States"/>
    <s v="San Francisco"/>
    <s v="California"/>
    <s v="Storage"/>
    <s v="Hanging Personal Folder File"/>
    <n v="11.774999999999999"/>
    <n v="62.8"/>
    <n v="4"/>
    <n v="15.7"/>
    <n v="1256"/>
  </r>
  <r>
    <s v="CA-2014-151071"/>
    <s v="04/26/2014"/>
    <s v="30/04/2014"/>
    <x v="3"/>
    <s v="April"/>
    <d v="2014-04-26T00:00:00"/>
    <d v="2014-04-30T00:00:00"/>
    <s v="On Date"/>
    <s v="MickBrown"/>
    <s v="United States"/>
    <s v="Los Angeles"/>
    <s v="California"/>
    <s v="Binders"/>
    <s v="Cardinal Slant-D Ring Binder, Heavy Gauge Vinyl"/>
    <n v="4.6926000000000005"/>
    <n v="13.904"/>
    <n v="2"/>
    <n v="4.5187999999999997"/>
    <n v="361.50399999999996"/>
  </r>
  <r>
    <s v="US-2014-133312"/>
    <s v="11/26/2014"/>
    <s v="30/11/2014"/>
    <x v="3"/>
    <s v="November"/>
    <d v="2014-11-26T00:00:00"/>
    <d v="2014-11-30T00:00:00"/>
    <s v="On Date"/>
    <s v="BradleyDrucker"/>
    <s v="United States"/>
    <s v="San Francisco"/>
    <s v="California"/>
    <s v="Bookcases"/>
    <s v="Sauder Forest Hills Library, Woodland Oak Finish"/>
    <n v="129.70160000000001"/>
    <n v="359.49900000000002"/>
    <n v="3"/>
    <n v="-29.605799999999999"/>
    <n v="-2368.4639999999999"/>
  </r>
  <r>
    <s v="US-2014-133312"/>
    <s v="11/26/2014"/>
    <s v="30/11/2014"/>
    <x v="3"/>
    <s v="November"/>
    <d v="2014-11-26T00:00:00"/>
    <d v="2014-11-30T00:00:00"/>
    <s v="On Date"/>
    <s v="BradleyDrucker"/>
    <s v="United States"/>
    <s v="San Francisco"/>
    <s v="California"/>
    <s v="Storage"/>
    <s v="Sterilite Officeware Hinged File Box"/>
    <n v="7.6504000000000003"/>
    <n v="10.48"/>
    <n v="1"/>
    <n v="2.8296000000000001"/>
    <n v="226.36799999999999"/>
  </r>
  <r>
    <s v="CA-2014-132738"/>
    <s v="08/05/2014"/>
    <s v="08/08/2014"/>
    <x v="3"/>
    <s v="August"/>
    <d v="2014-08-05T00:00:00"/>
    <d v="2014-08-08T00:00:00"/>
    <s v="On Date"/>
    <s v="HarryMarie"/>
    <s v="United States"/>
    <s v="Loveland"/>
    <s v="Colorado"/>
    <s v="Paper"/>
    <s v="Hammermill CopyPlus Copy Paper (20Lb. and 84 Bright)"/>
    <n v="2.5398000000000001"/>
    <n v="7.968"/>
    <n v="2"/>
    <n v="2.8883999999999999"/>
    <n v="231.072"/>
  </r>
  <r>
    <s v="CA-2014-132738"/>
    <s v="08/05/2014"/>
    <s v="08/08/2014"/>
    <x v="3"/>
    <s v="August"/>
    <d v="2014-08-05T00:00:00"/>
    <d v="2014-08-08T00:00:00"/>
    <s v="On Date"/>
    <s v="HarryMarie"/>
    <s v="United States"/>
    <s v="Loveland"/>
    <s v="Colorado"/>
    <s v="Envelopes"/>
    <s v="Manila Recycled Extra-Heavyweight Clasp Envelopes, 6&quot; x 9&quot;"/>
    <n v="5.5998000000000001"/>
    <n v="8.7840000000000007"/>
    <n v="1"/>
    <n v="3.1842000000000001"/>
    <n v="254.73600000000002"/>
  </r>
  <r>
    <s v="CA-2014-156720"/>
    <s v="12/31/2014"/>
    <s v="04/01/2015"/>
    <x v="4"/>
    <s v="December"/>
    <d v="2014-12-31T00:00:00"/>
    <d v="2015-01-04T00:00:00"/>
    <s v="On Date"/>
    <s v="JillMatthias"/>
    <s v="United States"/>
    <s v="Loveland"/>
    <s v="Colorado"/>
    <s v="Fasteners"/>
    <s v="Bagged Rubber Bands"/>
    <n v="1.2096"/>
    <n v="3.024"/>
    <n v="3"/>
    <n v="-0.6048"/>
    <n v="-48.384"/>
  </r>
  <r>
    <s v="CA-2012-141936"/>
    <s v="08/07/2012"/>
    <s v="12/08/2012"/>
    <x v="2"/>
    <s v="August"/>
    <d v="2012-08-07T00:00:00"/>
    <d v="2012-08-12T00:00:00"/>
    <s v="On Date"/>
    <s v="ParhenaNorris"/>
    <s v="United States"/>
    <s v="Bakersfield"/>
    <s v="California"/>
    <s v="Binders"/>
    <s v="Cardinal Hold-It CD Pocket"/>
    <n v="4.2294"/>
    <n v="19.152000000000001"/>
    <n v="3"/>
    <n v="6.4638"/>
    <n v="517.10400000000004"/>
  </r>
  <r>
    <s v="CA-2013-150658"/>
    <s v="11/18/2013"/>
    <s v="23/11/2013"/>
    <x v="0"/>
    <s v="November"/>
    <d v="2013-11-18T00:00:00"/>
    <d v="2013-11-23T00:00:00"/>
    <s v="On Date"/>
    <s v="MaribethSchnelling"/>
    <s v="United States"/>
    <s v="Carlsbad"/>
    <s v="New Mexico"/>
    <s v="Binders"/>
    <s v="Avery Non-Stick Binders"/>
    <n v="2.4695"/>
    <n v="10.776"/>
    <n v="3"/>
    <n v="3.3675000000000002"/>
    <n v="269.40000000000003"/>
  </r>
  <r>
    <s v="CA-2014-146626"/>
    <s v="12/30/2014"/>
    <s v="06/01/2015"/>
    <x v="4"/>
    <s v="December"/>
    <d v="2014-12-30T00:00:00"/>
    <d v="2015-01-06T00:00:00"/>
    <s v="Delay"/>
    <s v="BenPeterman"/>
    <s v="United States"/>
    <s v="Anaheim"/>
    <s v="California"/>
    <s v="Furnishings"/>
    <s v="Nu-Dell Executive Frame"/>
    <n v="7.9632000000000005"/>
    <n v="101.12"/>
    <n v="8"/>
    <n v="37.414400000000001"/>
    <n v="2993.152"/>
  </r>
  <r>
    <s v="CA-2013-151323"/>
    <s v="10/24/2013"/>
    <s v="29/10/2013"/>
    <x v="0"/>
    <s v="October"/>
    <d v="2013-10-24T00:00:00"/>
    <d v="2013-10-29T00:00:00"/>
    <s v="On Date"/>
    <s v="AlejandroBallentine"/>
    <s v="United States"/>
    <s v="Seattle"/>
    <s v="Washington"/>
    <s v="Fasteners"/>
    <s v="Advantus SlideClip Paper Clips"/>
    <n v="1.7732000000000003"/>
    <n v="17.05"/>
    <n v="5"/>
    <n v="8.1839999999999993"/>
    <n v="654.71999999999991"/>
  </r>
  <r>
    <s v="CA-2012-146696"/>
    <s v="12/14/2012"/>
    <s v="19/12/2012"/>
    <x v="2"/>
    <s v="December"/>
    <d v="2012-12-14T00:00:00"/>
    <d v="2012-12-19T00:00:00"/>
    <s v="On Date"/>
    <s v="RickDuston"/>
    <s v="United States"/>
    <s v="San Diego"/>
    <s v="California"/>
    <s v="Binders"/>
    <s v="Wilson Jones Standard D-Ring Binders"/>
    <n v="2.6818"/>
    <n v="8.0960000000000001"/>
    <n v="2"/>
    <n v="2.7324000000000002"/>
    <n v="218.59200000000001"/>
  </r>
  <r>
    <s v="CA-2012-154886"/>
    <s v="11/08/2012"/>
    <s v="12/11/2012"/>
    <x v="2"/>
    <s v="November"/>
    <d v="2012-11-08T00:00:00"/>
    <d v="2012-11-12T00:00:00"/>
    <s v="On Date"/>
    <s v="ShaunWeien"/>
    <s v="United States"/>
    <s v="San Francisco"/>
    <s v="California"/>
    <s v="Accessories"/>
    <s v="Microsoft Arc Touch Mouse"/>
    <n v="38.368000000000002"/>
    <n v="119.9"/>
    <n v="2"/>
    <n v="43.164000000000001"/>
    <n v="3453.12"/>
  </r>
  <r>
    <s v="CA-2014-161333"/>
    <s v="02/03/2014"/>
    <s v="08/02/2014"/>
    <x v="3"/>
    <s v="February"/>
    <d v="2014-02-03T00:00:00"/>
    <d v="2014-02-08T00:00:00"/>
    <s v="On Date"/>
    <s v="JohnLee"/>
    <s v="United States"/>
    <s v="Los Angeles"/>
    <s v="California"/>
    <s v="Furnishings"/>
    <s v="Howard Miller 11-1/2&quot; Diameter Grantwood Wall Clock"/>
    <n v="28.465800000000002"/>
    <n v="86.26"/>
    <n v="2"/>
    <n v="29.328399999999998"/>
    <n v="2346.2719999999999"/>
  </r>
  <r>
    <s v="CA-2014-161333"/>
    <s v="02/03/2014"/>
    <s v="08/02/2014"/>
    <x v="3"/>
    <s v="February"/>
    <d v="2014-02-03T00:00:00"/>
    <d v="2014-02-08T00:00:00"/>
    <s v="On Date"/>
    <s v="JohnLee"/>
    <s v="United States"/>
    <s v="Los Angeles"/>
    <s v="California"/>
    <s v="Storage"/>
    <s v="Multi-Use Personal File Cart and Caster Set, Three Stacking Bins"/>
    <n v="25.027200000000001"/>
    <n v="139.04"/>
    <n v="4"/>
    <n v="38.931199999999997"/>
    <n v="3114.4959999999996"/>
  </r>
  <r>
    <s v="CA-2014-161333"/>
    <s v="02/03/2014"/>
    <s v="08/02/2014"/>
    <x v="3"/>
    <s v="February"/>
    <d v="2014-02-03T00:00:00"/>
    <d v="2014-02-08T00:00:00"/>
    <s v="On Date"/>
    <s v="JohnLee"/>
    <s v="United States"/>
    <s v="Los Angeles"/>
    <s v="California"/>
    <s v="Appliances"/>
    <s v="Harmony HEPA Quiet Air Purifiers"/>
    <n v="7.6049999999999995"/>
    <n v="46.8"/>
    <n v="4"/>
    <n v="16.38"/>
    <n v="1310.3999999999999"/>
  </r>
  <r>
    <s v="CA-2014-128734"/>
    <s v="12/25/2014"/>
    <s v="01/01/2015"/>
    <x v="4"/>
    <s v="December"/>
    <d v="2014-12-25T00:00:00"/>
    <d v="2015-01-01T00:00:00"/>
    <s v="Delay"/>
    <s v="JamesLanier"/>
    <s v="United States"/>
    <s v="Chandler"/>
    <s v="Arizona"/>
    <s v="Furnishings"/>
    <s v="Acrylic Self-Standing Desk Frames"/>
    <n v="1.6554000000000002"/>
    <n v="8.5440000000000005"/>
    <n v="4"/>
    <n v="1.9224000000000001"/>
    <n v="153.792"/>
  </r>
  <r>
    <s v="CA-2014-128734"/>
    <s v="12/25/2014"/>
    <s v="01/01/2015"/>
    <x v="4"/>
    <s v="December"/>
    <d v="2014-12-25T00:00:00"/>
    <d v="2015-01-01T00:00:00"/>
    <s v="Delay"/>
    <s v="JamesLanier"/>
    <s v="United States"/>
    <s v="Chandler"/>
    <s v="Arizona"/>
    <s v="Chairs"/>
    <s v="Global Leather Executive Chair"/>
    <n v="245.69299999999998"/>
    <n v="842.37599999999998"/>
    <n v="3"/>
    <n v="105.297"/>
    <n v="8423.76"/>
  </r>
  <r>
    <s v="CA-2014-125101"/>
    <s v="03/07/2014"/>
    <s v="11/03/2014"/>
    <x v="3"/>
    <s v="March"/>
    <d v="2014-03-07T00:00:00"/>
    <d v="2014-03-11T00:00:00"/>
    <s v="On Date"/>
    <s v="SallyHughsby"/>
    <s v="United States"/>
    <s v="San Francisco"/>
    <s v="California"/>
    <s v="Storage"/>
    <s v="File Shuttle II and Handi-File, Black"/>
    <n v="25.4175"/>
    <n v="67.78"/>
    <n v="2"/>
    <n v="16.945"/>
    <n v="1355.6"/>
  </r>
  <r>
    <s v="CA-2014-169929"/>
    <s v="09/26/2014"/>
    <s v="29/09/2014"/>
    <x v="3"/>
    <s v="September"/>
    <d v="2014-09-26T00:00:00"/>
    <d v="2014-09-29T00:00:00"/>
    <s v="On Date"/>
    <s v="LukeSchmidt"/>
    <s v="United States"/>
    <s v="Helena"/>
    <s v="Montana"/>
    <s v="Storage"/>
    <s v="Iris Project Case"/>
    <n v="5.9051999999999989"/>
    <n v="39.9"/>
    <n v="5"/>
    <n v="10.374000000000001"/>
    <n v="829.92000000000007"/>
  </r>
  <r>
    <s v="CA-2012-156146"/>
    <s v="10/26/2012"/>
    <s v="30/10/2012"/>
    <x v="2"/>
    <s v="October"/>
    <d v="2012-10-26T00:00:00"/>
    <d v="2012-10-30T00:00:00"/>
    <s v="On Date"/>
    <s v="AndrewGjertsen"/>
    <s v="United States"/>
    <s v="Peoria"/>
    <s v="Arizona"/>
    <s v="Phones"/>
    <s v="Panasonic KX-TG6844B Expandable Digital Cordless Telephone"/>
    <n v="48.172699999999999"/>
    <n v="105.584"/>
    <n v="2"/>
    <n v="9.2385999999999999"/>
    <n v="739.08799999999997"/>
  </r>
  <r>
    <s v="CA-2012-156146"/>
    <s v="10/26/2012"/>
    <s v="30/10/2012"/>
    <x v="2"/>
    <s v="October"/>
    <d v="2012-10-26T00:00:00"/>
    <d v="2012-10-30T00:00:00"/>
    <s v="On Date"/>
    <s v="AndrewGjertsen"/>
    <s v="United States"/>
    <s v="Peoria"/>
    <s v="Arizona"/>
    <s v="Phones"/>
    <s v="Plantronics MX500i Earset"/>
    <n v="41.661499999999997"/>
    <n v="68.72"/>
    <n v="2"/>
    <n v="-14.603"/>
    <n v="-1168.24"/>
  </r>
  <r>
    <s v="CA-2011-111192"/>
    <s v="07/30/2011"/>
    <s v="05/08/2011"/>
    <x v="1"/>
    <s v="July"/>
    <d v="2011-07-30T00:00:00"/>
    <d v="2011-08-05T00:00:00"/>
    <s v="Delay"/>
    <s v="TomStivers"/>
    <s v="United States"/>
    <s v="Seattle"/>
    <s v="Washington"/>
    <s v="Bookcases"/>
    <s v="Rush Hierlooms Collection 1&quot; Thick Stackable Bookcases"/>
    <n v="138.49379999999999"/>
    <n v="1367.84"/>
    <n v="8"/>
    <n v="259.88959999999997"/>
    <n v="20791.167999999998"/>
  </r>
  <r>
    <s v="CA-2012-161627"/>
    <s v="07/06/2012"/>
    <s v="11/07/2012"/>
    <x v="2"/>
    <s v="July"/>
    <d v="2012-07-06T00:00:00"/>
    <d v="2012-07-11T00:00:00"/>
    <s v="On Date"/>
    <s v="SarahJordon"/>
    <s v="United States"/>
    <s v="Pasadena"/>
    <s v="California"/>
    <s v="Chairs"/>
    <s v="Novimex Turbo Task Chair"/>
    <n v="62.462400000000002"/>
    <n v="170.352"/>
    <n v="3"/>
    <n v="-17.0352"/>
    <n v="-1362.816"/>
  </r>
  <r>
    <s v="CA-2012-107741"/>
    <s v="03/08/2012"/>
    <s v="10/03/2012"/>
    <x v="2"/>
    <s v="March"/>
    <d v="2012-03-08T00:00:00"/>
    <d v="2012-03-10T00:00:00"/>
    <s v="On Date"/>
    <s v="FredChung"/>
    <s v="United States"/>
    <s v="Pueblo"/>
    <s v="Colorado"/>
    <s v="Art"/>
    <s v="Dixon Prang Watercolor Pencils, 10-Color Set with Brush"/>
    <n v="2.5133999999999999"/>
    <n v="3.4079999999999999"/>
    <n v="1"/>
    <n v="0.89459999999999995"/>
    <n v="71.567999999999998"/>
  </r>
  <r>
    <s v="CA-2013-148908"/>
    <s v="11/06/2013"/>
    <s v="09/11/2013"/>
    <x v="0"/>
    <s v="November"/>
    <d v="2013-11-06T00:00:00"/>
    <d v="2013-11-09T00:00:00"/>
    <s v="On Date"/>
    <s v="JosephHolt"/>
    <s v="United States"/>
    <s v="San Francisco"/>
    <s v="California"/>
    <s v="Binders"/>
    <s v="GBC Twin Loop Wire Binding Elements"/>
    <n v="16.64"/>
    <n v="53.247999999999998"/>
    <n v="2"/>
    <n v="19.968"/>
    <n v="1597.44"/>
  </r>
  <r>
    <s v="US-2012-120502"/>
    <s v="04/13/2012"/>
    <s v="19/04/2012"/>
    <x v="2"/>
    <s v="April"/>
    <d v="2012-04-13T00:00:00"/>
    <d v="2012-04-19T00:00:00"/>
    <s v="Delay"/>
    <s v="BillTyler"/>
    <s v="United States"/>
    <s v="Los Angeles"/>
    <s v="California"/>
    <s v="Furnishings"/>
    <s v="Flat Face Poster Frame"/>
    <n v="10.927199999999999"/>
    <n v="37.68"/>
    <n v="2"/>
    <n v="15.8256"/>
    <n v="1266.048"/>
  </r>
  <r>
    <s v="US-2012-120502"/>
    <s v="04/13/2012"/>
    <s v="19/04/2012"/>
    <x v="2"/>
    <s v="April"/>
    <d v="2012-04-13T00:00:00"/>
    <d v="2012-04-19T00:00:00"/>
    <s v="Delay"/>
    <s v="BillTyler"/>
    <s v="United States"/>
    <s v="Los Angeles"/>
    <s v="California"/>
    <s v="Phones"/>
    <s v="Aastra 57i VoIP phone"/>
    <n v="119.59140000000001"/>
    <n v="258.57600000000002"/>
    <n v="2"/>
    <n v="19.3932"/>
    <n v="1551.4560000000001"/>
  </r>
  <r>
    <s v="US-2012-120502"/>
    <s v="04/13/2012"/>
    <s v="19/04/2012"/>
    <x v="2"/>
    <s v="April"/>
    <d v="2012-04-13T00:00:00"/>
    <d v="2012-04-19T00:00:00"/>
    <s v="Delay"/>
    <s v="BillTyler"/>
    <s v="United States"/>
    <s v="Los Angeles"/>
    <s v="California"/>
    <s v="Appliances"/>
    <s v="3M Replacement Filter for Office Air Cleaner for 20' x 33' Room"/>
    <n v="23.1312"/>
    <n v="75.84"/>
    <n v="2"/>
    <n v="29.5776"/>
    <n v="2366.2080000000001"/>
  </r>
  <r>
    <s v="US-2014-141943"/>
    <s v="05/06/2014"/>
    <s v="10/05/2014"/>
    <x v="3"/>
    <s v="May"/>
    <d v="2014-05-06T00:00:00"/>
    <d v="2014-05-10T00:00:00"/>
    <s v="On Date"/>
    <s v="DarrenKoutras"/>
    <s v="United States"/>
    <s v="San Francisco"/>
    <s v="California"/>
    <s v="Envelopes"/>
    <s v="Peel &amp; Seel Recycled Catalog Envelopes, Brown"/>
    <n v="5.79"/>
    <n v="23.16"/>
    <n v="2"/>
    <n v="11.58"/>
    <n v="926.4"/>
  </r>
  <r>
    <s v="CA-2011-159709"/>
    <s v="05/10/2011"/>
    <s v="15/05/2011"/>
    <x v="1"/>
    <s v="May"/>
    <d v="2011-05-10T00:00:00"/>
    <d v="2011-05-15T00:00:00"/>
    <s v="On Date"/>
    <s v="ArianneIrving"/>
    <s v="United States"/>
    <s v="Kent"/>
    <s v="Washington"/>
    <s v="Envelopes"/>
    <s v="Strathmore #10 Envelopes, Ultimate White"/>
    <n v="26.882100000000001"/>
    <n v="158.13"/>
    <n v="3"/>
    <n v="77.483699999999999"/>
    <n v="6198.6959999999999"/>
  </r>
  <r>
    <s v="CA-2011-159709"/>
    <s v="05/10/2011"/>
    <s v="15/05/2011"/>
    <x v="1"/>
    <s v="May"/>
    <d v="2011-05-10T00:00:00"/>
    <d v="2011-05-15T00:00:00"/>
    <s v="On Date"/>
    <s v="ArianneIrving"/>
    <s v="United States"/>
    <s v="Kent"/>
    <s v="Washington"/>
    <s v="Phones"/>
    <s v="LF Elite 3D Dazzle Designer Hard Case Cover, Lf Stylus Pen and Wiper For Apple Iphone 5c Mini Lite"/>
    <n v="7.8480000000000008"/>
    <n v="43.6"/>
    <n v="5"/>
    <n v="4.3600000000000003"/>
    <n v="348.8"/>
  </r>
  <r>
    <s v="CA-2012-142454"/>
    <s v="08/15/2012"/>
    <s v="19/08/2012"/>
    <x v="2"/>
    <s v="August"/>
    <d v="2012-08-15T00:00:00"/>
    <d v="2012-08-19T00:00:00"/>
    <s v="On Date"/>
    <s v="RichardEichhorn"/>
    <s v="United States"/>
    <s v="Oakland"/>
    <s v="California"/>
    <s v="Furnishings"/>
    <s v="Tensor Computer Mounted Lamp"/>
    <n v="10.869700000000002"/>
    <n v="104.23"/>
    <n v="7"/>
    <n v="28.142099999999999"/>
    <n v="2251.3679999999999"/>
  </r>
  <r>
    <s v="CA-2012-142454"/>
    <s v="08/15/2012"/>
    <s v="19/08/2012"/>
    <x v="2"/>
    <s v="August"/>
    <d v="2012-08-15T00:00:00"/>
    <d v="2012-08-19T00:00:00"/>
    <s v="On Date"/>
    <s v="RichardEichhorn"/>
    <s v="United States"/>
    <s v="Oakland"/>
    <s v="California"/>
    <s v="Storage"/>
    <s v="Mobile Personal File Cube"/>
    <n v="17.096600000000002"/>
    <n v="70.260000000000005"/>
    <n v="3"/>
    <n v="18.970199999999998"/>
    <n v="1517.616"/>
  </r>
  <r>
    <s v="CA-2013-145898"/>
    <s v="09/27/2013"/>
    <s v="27/09/2013"/>
    <x v="0"/>
    <s v="September"/>
    <d v="2013-09-27T00:00:00"/>
    <d v="2013-09-27T00:00:00"/>
    <s v="On Date"/>
    <s v="ChuckMagee"/>
    <s v="United States"/>
    <s v="Redlands"/>
    <s v="California"/>
    <s v="Storage"/>
    <s v="Advantus Rolling Storage Box"/>
    <n v="12.519500000000001"/>
    <n v="51.45"/>
    <n v="3"/>
    <n v="13.891500000000001"/>
    <n v="1111.3200000000002"/>
  </r>
  <r>
    <s v="CA-2013-145898"/>
    <s v="09/27/2013"/>
    <s v="27/09/2013"/>
    <x v="0"/>
    <s v="September"/>
    <d v="2013-09-27T00:00:00"/>
    <d v="2013-09-27T00:00:00"/>
    <s v="On Date"/>
    <s v="ChuckMagee"/>
    <s v="United States"/>
    <s v="Redlands"/>
    <s v="California"/>
    <s v="Labels"/>
    <s v="Avery 494"/>
    <n v="1.4094"/>
    <n v="7.83"/>
    <n v="3"/>
    <n v="3.6017999999999999"/>
    <n v="288.14400000000001"/>
  </r>
  <r>
    <s v="CA-2013-145898"/>
    <s v="09/27/2013"/>
    <s v="27/09/2013"/>
    <x v="0"/>
    <s v="September"/>
    <d v="2013-09-27T00:00:00"/>
    <d v="2013-09-27T00:00:00"/>
    <s v="On Date"/>
    <s v="ChuckMagee"/>
    <s v="United States"/>
    <s v="Redlands"/>
    <s v="California"/>
    <s v="Art"/>
    <s v="SANFORD Major Accent Highlighters"/>
    <n v="4.3895999999999997"/>
    <n v="35.4"/>
    <n v="5"/>
    <n v="13.452"/>
    <n v="1076.1600000000001"/>
  </r>
  <r>
    <s v="CA-2013-145898"/>
    <s v="09/27/2013"/>
    <s v="27/09/2013"/>
    <x v="0"/>
    <s v="September"/>
    <d v="2013-09-27T00:00:00"/>
    <d v="2013-09-27T00:00:00"/>
    <s v="On Date"/>
    <s v="ChuckMagee"/>
    <s v="United States"/>
    <s v="Redlands"/>
    <s v="California"/>
    <s v="Paper"/>
    <s v="Great White Multi-Use Recycled Paper (20Lb. and 84 Bright)"/>
    <n v="3.2889999999999997"/>
    <n v="29.9"/>
    <n v="5"/>
    <n v="13.455"/>
    <n v="1076.4000000000001"/>
  </r>
  <r>
    <s v="CA-2014-134635"/>
    <s v="04/16/2014"/>
    <s v="18/04/2014"/>
    <x v="3"/>
    <s v="April"/>
    <d v="2014-04-16T00:00:00"/>
    <d v="2014-04-18T00:00:00"/>
    <s v="On Date"/>
    <s v="NoelStaavos"/>
    <s v="United States"/>
    <s v="Los Angeles"/>
    <s v="California"/>
    <s v="Paper"/>
    <s v="Xerox 1883"/>
    <n v="14.245199999999999"/>
    <n v="79.14"/>
    <n v="3"/>
    <n v="36.404400000000003"/>
    <n v="2912.3520000000003"/>
  </r>
  <r>
    <s v="US-2014-109582"/>
    <s v="09/13/2014"/>
    <s v="18/09/2014"/>
    <x v="3"/>
    <s v="September"/>
    <d v="2014-09-13T00:00:00"/>
    <d v="2014-09-18T00:00:00"/>
    <s v="On Date"/>
    <s v="JohnMurray"/>
    <s v="United States"/>
    <s v="Los Angeles"/>
    <s v="California"/>
    <s v="Paper"/>
    <s v="Eaton Premium Continuous-Feed Paper, 25% Cotton, Letter Size, White, 1000 Shts/Box"/>
    <n v="28.849599999999999"/>
    <n v="166.44"/>
    <n v="3"/>
    <n v="79.891199999999998"/>
    <n v="6391.2960000000003"/>
  </r>
  <r>
    <s v="US-2011-147648"/>
    <s v="11/26/2011"/>
    <s v="01/12/2011"/>
    <x v="1"/>
    <s v="November"/>
    <d v="2011-11-26T00:00:00"/>
    <d v="2011-12-01T00:00:00"/>
    <s v="On Date"/>
    <s v="LindsayShagiari"/>
    <s v="United States"/>
    <s v="San Francisco"/>
    <s v="California"/>
    <s v="Paper"/>
    <s v="Xerox 1893"/>
    <n v="20.904900000000001"/>
    <n v="81.98"/>
    <n v="2"/>
    <n v="40.170200000000001"/>
    <n v="3213.616"/>
  </r>
  <r>
    <s v="CA-2014-124436"/>
    <s v="03/20/2014"/>
    <s v="23/03/2014"/>
    <x v="3"/>
    <s v="March"/>
    <d v="2014-03-20T00:00:00"/>
    <d v="2014-03-23T00:00:00"/>
    <s v="On Date"/>
    <s v="SueAnnReed"/>
    <s v="United States"/>
    <s v="Fresno"/>
    <s v="California"/>
    <s v="Binders"/>
    <s v="SpineVue Locking Slant-D Ring Binders by Cardinal"/>
    <n v="4.7528000000000006"/>
    <n v="14.624000000000001"/>
    <n v="2"/>
    <n v="5.1184000000000003"/>
    <n v="409.47200000000004"/>
  </r>
  <r>
    <s v="CA-2014-124436"/>
    <s v="03/20/2014"/>
    <s v="23/03/2014"/>
    <x v="3"/>
    <s v="March"/>
    <d v="2014-03-20T00:00:00"/>
    <d v="2014-03-23T00:00:00"/>
    <s v="On Date"/>
    <s v="SueAnnReed"/>
    <s v="United States"/>
    <s v="Fresno"/>
    <s v="California"/>
    <s v="Tables"/>
    <s v="Chromcraft Round Conference Tables"/>
    <n v="137.6891"/>
    <n v="697.16"/>
    <n v="5"/>
    <n v="8.7144999999999992"/>
    <n v="697.16"/>
  </r>
  <r>
    <s v="CA-2014-124436"/>
    <s v="03/20/2014"/>
    <s v="23/03/2014"/>
    <x v="3"/>
    <s v="March"/>
    <d v="2014-03-20T00:00:00"/>
    <d v="2014-03-23T00:00:00"/>
    <s v="On Date"/>
    <s v="SueAnnReed"/>
    <s v="United States"/>
    <s v="Fresno"/>
    <s v="California"/>
    <s v="Furnishings"/>
    <s v="Advantus Employee of the Month Certificate Frame, 11 x 13-1/2"/>
    <n v="18.248699999999999"/>
    <n v="30.93"/>
    <n v="1"/>
    <n v="12.6813"/>
    <n v="1014.504"/>
  </r>
  <r>
    <s v="CA-2014-124436"/>
    <s v="03/20/2014"/>
    <s v="23/03/2014"/>
    <x v="3"/>
    <s v="March"/>
    <d v="2014-03-20T00:00:00"/>
    <d v="2014-03-23T00:00:00"/>
    <s v="On Date"/>
    <s v="SueAnnReed"/>
    <s v="United States"/>
    <s v="Fresno"/>
    <s v="California"/>
    <s v="Binders"/>
    <s v="Pressboard Covers with Storage Hooks, 9 1/2&quot; x 11&quot;, Light Blue"/>
    <n v="2.6023000000000001"/>
    <n v="27.495999999999999"/>
    <n v="7"/>
    <n v="9.2798999999999996"/>
    <n v="742.39199999999994"/>
  </r>
  <r>
    <s v="CA-2014-131037"/>
    <s v="08/23/2014"/>
    <s v="24/08/2014"/>
    <x v="3"/>
    <s v="August"/>
    <d v="2014-08-23T00:00:00"/>
    <d v="2014-08-24T00:00:00"/>
    <s v="On Date"/>
    <s v="TonyMolinari"/>
    <s v="United States"/>
    <s v="San Francisco"/>
    <s v="California"/>
    <s v="Tables"/>
    <s v="Hon Racetrack Conference Tables"/>
    <n v="207.38290000000001"/>
    <n v="210.00800000000001"/>
    <n v="1"/>
    <n v="2.6251000000000002"/>
    <n v="210.00800000000001"/>
  </r>
  <r>
    <s v="CA-2013-116561"/>
    <s v="09/12/2013"/>
    <s v="18/09/2013"/>
    <x v="0"/>
    <s v="September"/>
    <d v="2013-09-12T00:00:00"/>
    <d v="2013-09-18T00:00:00"/>
    <s v="Delay"/>
    <s v="EugeneBarchas"/>
    <s v="United States"/>
    <s v="San Jose"/>
    <s v="California"/>
    <s v="Storage"/>
    <s v="Stur-D-Stor Shelving, Vertical 5-Shelf: 72&quot;H x 36&quot;W x 18 1/2&quot;D"/>
    <n v="108.7604"/>
    <n v="332.94"/>
    <n v="3"/>
    <n v="6.6588000000000003"/>
    <n v="532.70400000000006"/>
  </r>
  <r>
    <s v="CA-2013-116561"/>
    <s v="09/12/2013"/>
    <s v="18/09/2013"/>
    <x v="0"/>
    <s v="September"/>
    <d v="2013-09-12T00:00:00"/>
    <d v="2013-09-18T00:00:00"/>
    <s v="Delay"/>
    <s v="EugeneBarchas"/>
    <s v="United States"/>
    <s v="San Jose"/>
    <s v="California"/>
    <s v="Binders"/>
    <s v="GBC Standard Therm-A-Bind Covers"/>
    <n v="13.456800000000001"/>
    <n v="39.872"/>
    <n v="2"/>
    <n v="12.958399999999999"/>
    <n v="1036.672"/>
  </r>
  <r>
    <s v="CA-2013-110730"/>
    <s v="09/24/2013"/>
    <s v="27/09/2013"/>
    <x v="0"/>
    <s v="September"/>
    <d v="2013-09-24T00:00:00"/>
    <d v="2013-09-27T00:00:00"/>
    <s v="On Date"/>
    <s v="CandaceMcMahon"/>
    <s v="United States"/>
    <s v="Seattle"/>
    <s v="Washington"/>
    <s v="Supplies"/>
    <s v="Acme Design Stainless Steel Bent Scissors"/>
    <n v="4.9931999999999999"/>
    <n v="13.68"/>
    <n v="2"/>
    <n v="3.6936"/>
    <n v="295.488"/>
  </r>
  <r>
    <s v="CA-2013-156265"/>
    <s v="08/03/2013"/>
    <s v="05/08/2013"/>
    <x v="0"/>
    <s v="August"/>
    <d v="2013-08-03T00:00:00"/>
    <d v="2013-08-05T00:00:00"/>
    <s v="On Date"/>
    <s v="BarryFranzÃ¶sisch"/>
    <s v="United States"/>
    <s v="Los Angeles"/>
    <s v="California"/>
    <s v="Tables"/>
    <s v="Barricks Non-Folding Utility Table with Steel Legs, Laminate Tops"/>
    <n v="60.555900000000001"/>
    <n v="136.464"/>
    <n v="2"/>
    <n v="15.3522"/>
    <n v="1228.1759999999999"/>
  </r>
  <r>
    <s v="CA-2013-156265"/>
    <s v="08/03/2013"/>
    <s v="05/08/2013"/>
    <x v="0"/>
    <s v="August"/>
    <d v="2013-08-03T00:00:00"/>
    <d v="2013-08-05T00:00:00"/>
    <s v="On Date"/>
    <s v="BarryFranzÃ¶sisch"/>
    <s v="United States"/>
    <s v="Los Angeles"/>
    <s v="California"/>
    <s v="Phones"/>
    <s v="Nortel Business Series Terminal T7208 Digital phone"/>
    <n v="100.0728"/>
    <n v="333.57600000000002"/>
    <n v="3"/>
    <n v="33.357599999999998"/>
    <n v="2668.6079999999997"/>
  </r>
  <r>
    <s v="CA-2013-156265"/>
    <s v="08/03/2013"/>
    <s v="05/08/2013"/>
    <x v="0"/>
    <s v="August"/>
    <d v="2013-08-03T00:00:00"/>
    <d v="2013-08-05T00:00:00"/>
    <s v="On Date"/>
    <s v="BarryFranzÃ¶sisch"/>
    <s v="United States"/>
    <s v="Los Angeles"/>
    <s v="California"/>
    <s v="Binders"/>
    <s v="XtraLife ClearVue Slant-D Ring Binders by Cardinal"/>
    <n v="3.9200000000000004"/>
    <n v="12.544"/>
    <n v="2"/>
    <n v="4.7039999999999997"/>
    <n v="376.32"/>
  </r>
  <r>
    <s v="US-2014-110989"/>
    <s v="11/04/2014"/>
    <s v="06/11/2014"/>
    <x v="3"/>
    <s v="November"/>
    <d v="2014-11-04T00:00:00"/>
    <d v="2014-11-06T00:00:00"/>
    <s v="On Date"/>
    <s v="EvaJacobs"/>
    <s v="United States"/>
    <s v="Seattle"/>
    <s v="Washington"/>
    <s v="Accessories"/>
    <s v="HP Standard 104 key PS/2 Keyboard"/>
    <n v="10.875"/>
    <n v="43.5"/>
    <n v="3"/>
    <n v="10.875"/>
    <n v="870"/>
  </r>
  <r>
    <s v="US-2011-131982"/>
    <s v="03/07/2011"/>
    <s v="11/03/2011"/>
    <x v="1"/>
    <s v="March"/>
    <d v="2011-03-07T00:00:00"/>
    <d v="2011-03-11T00:00:00"/>
    <s v="On Date"/>
    <s v="NoraPelletier"/>
    <s v="United States"/>
    <s v="Des Moines"/>
    <s v="Washington"/>
    <s v="Binders"/>
    <s v="Catalog Binders with Expanding Posts"/>
    <n v="37.003999999999998"/>
    <n v="107.648"/>
    <n v="2"/>
    <n v="33.64"/>
    <n v="2691.2"/>
  </r>
  <r>
    <s v="US-2014-114034"/>
    <s v="01/04/2014"/>
    <s v="09/01/2014"/>
    <x v="3"/>
    <s v="January"/>
    <d v="2014-01-04T00:00:00"/>
    <d v="2014-01-09T00:00:00"/>
    <s v="On Date"/>
    <s v="DelfinaLatchford"/>
    <s v="United States"/>
    <s v="Rancho Cucamonga"/>
    <s v="California"/>
    <s v="Paper"/>
    <s v="Xerox 1905"/>
    <n v="3.3696000000000002"/>
    <n v="38.880000000000003"/>
    <n v="6"/>
    <n v="18.662400000000002"/>
    <n v="1492.9920000000002"/>
  </r>
  <r>
    <s v="US-2014-115595"/>
    <s v="10/10/2014"/>
    <s v="12/10/2014"/>
    <x v="3"/>
    <s v="October"/>
    <d v="2014-10-10T00:00:00"/>
    <d v="2014-10-12T00:00:00"/>
    <s v="On Date"/>
    <s v="XylonaPreis"/>
    <s v="United States"/>
    <s v="Los Angeles"/>
    <s v="California"/>
    <s v="Paper"/>
    <s v="Wirebound Message Books, 2 7/8&quot; x 5&quot;, 3 Forms per Page"/>
    <n v="3.7312000000000007"/>
    <n v="35.200000000000003"/>
    <n v="5"/>
    <n v="16.544"/>
    <n v="1323.52"/>
  </r>
  <r>
    <s v="CA-2014-147452"/>
    <s v="10/01/2014"/>
    <s v="04/10/2014"/>
    <x v="3"/>
    <s v="October"/>
    <d v="2014-10-01T00:00:00"/>
    <d v="2014-10-04T00:00:00"/>
    <s v="On Date"/>
    <s v="CariSayre"/>
    <s v="United States"/>
    <s v="Seattle"/>
    <s v="Washington"/>
    <s v="Paper"/>
    <s v="Adams Telephone Message Book W/Dividers/Space For Phone Numbers, 5 1/4&quot;X8 1/2&quot;, 300/Messages"/>
    <n v="2.9987999999999997"/>
    <n v="11.76"/>
    <n v="2"/>
    <n v="5.7624000000000004"/>
    <n v="460.99200000000002"/>
  </r>
  <r>
    <s v="CA-2014-147452"/>
    <s v="10/01/2014"/>
    <s v="04/10/2014"/>
    <x v="3"/>
    <s v="October"/>
    <d v="2014-10-01T00:00:00"/>
    <d v="2014-10-04T00:00:00"/>
    <s v="On Date"/>
    <s v="CariSayre"/>
    <s v="United States"/>
    <s v="Seattle"/>
    <s v="Washington"/>
    <s v="Paper"/>
    <s v="Xerox 1882"/>
    <n v="28.549799999999998"/>
    <n v="167.94"/>
    <n v="3"/>
    <n v="82.290599999999998"/>
    <n v="6583.2479999999996"/>
  </r>
  <r>
    <s v="CA-2014-147452"/>
    <s v="10/01/2014"/>
    <s v="04/10/2014"/>
    <x v="3"/>
    <s v="October"/>
    <d v="2014-10-01T00:00:00"/>
    <d v="2014-10-04T00:00:00"/>
    <s v="On Date"/>
    <s v="CariSayre"/>
    <s v="United States"/>
    <s v="Seattle"/>
    <s v="Washington"/>
    <s v="Appliances"/>
    <s v="Commercial WindTunnel Clean Air Upright Vacuum, Replacement Belts, Filtration Bags"/>
    <n v="2.8786"/>
    <n v="3.89"/>
    <n v="1"/>
    <n v="1.0114000000000001"/>
    <n v="80.912000000000006"/>
  </r>
  <r>
    <s v="CA-2014-144484"/>
    <s v="09/12/2014"/>
    <s v="12/09/2014"/>
    <x v="3"/>
    <s v="September"/>
    <d v="2014-09-12T00:00:00"/>
    <d v="2014-09-12T00:00:00"/>
    <s v="On Date"/>
    <s v="CassandraBrandow"/>
    <s v="United States"/>
    <s v="San Francisco"/>
    <s v="California"/>
    <s v="Furnishings"/>
    <s v="6&quot; Cubicle Wall Clock, Black"/>
    <n v="5.1776"/>
    <n v="32.36"/>
    <n v="4"/>
    <n v="11.6496"/>
    <n v="931.96799999999996"/>
  </r>
  <r>
    <s v="CA-2014-144484"/>
    <s v="09/12/2014"/>
    <s v="12/09/2014"/>
    <x v="3"/>
    <s v="September"/>
    <d v="2014-09-12T00:00:00"/>
    <d v="2014-09-12T00:00:00"/>
    <s v="On Date"/>
    <s v="CassandraBrandow"/>
    <s v="United States"/>
    <s v="San Francisco"/>
    <s v="California"/>
    <s v="Appliances"/>
    <s v="Kensington 4 Outlet MasterPiece Compact Power Control Center"/>
    <n v="58.55040000000001"/>
    <n v="406.6"/>
    <n v="5"/>
    <n v="113.848"/>
    <n v="9107.84"/>
  </r>
  <r>
    <s v="CA-2014-125913"/>
    <s v="01/17/2014"/>
    <s v="17/01/2014"/>
    <x v="3"/>
    <s v="January"/>
    <d v="2014-01-17T00:00:00"/>
    <d v="2014-01-17T00:00:00"/>
    <s v="On Date"/>
    <s v="JackO'Briant"/>
    <s v="United States"/>
    <s v="Los Angeles"/>
    <s v="California"/>
    <s v="Furnishings"/>
    <s v="Eldon Expressions Wood and Plastic Desk Accessories, Cherry Wood"/>
    <n v="4.9558"/>
    <n v="27.92"/>
    <n v="4"/>
    <n v="8.0968"/>
    <n v="647.74400000000003"/>
  </r>
  <r>
    <s v="CA-2014-125913"/>
    <s v="01/17/2014"/>
    <s v="17/01/2014"/>
    <x v="3"/>
    <s v="January"/>
    <d v="2014-01-17T00:00:00"/>
    <d v="2014-01-17T00:00:00"/>
    <s v="On Date"/>
    <s v="JackO'Briant"/>
    <s v="United States"/>
    <s v="Los Angeles"/>
    <s v="California"/>
    <s v="Tables"/>
    <s v="Lesro Sheffield Collection Coffee Table, End Table, Center Table, Corner Table"/>
    <n v="59.237100000000005"/>
    <n v="399.67200000000003"/>
    <n v="7"/>
    <n v="-14.9877"/>
    <n v="-1199.0160000000001"/>
  </r>
  <r>
    <s v="CA-2011-133424"/>
    <s v="03/30/2011"/>
    <s v="04/04/2011"/>
    <x v="1"/>
    <s v="March"/>
    <d v="2011-03-30T00:00:00"/>
    <d v="2011-04-04T00:00:00"/>
    <s v="On Date"/>
    <s v="Dorrisliebe"/>
    <s v="United States"/>
    <s v="Seattle"/>
    <s v="Washington"/>
    <s v="Storage"/>
    <s v="Sterilite Show Offs Storage Containers"/>
    <n v="5.28"/>
    <n v="15.84"/>
    <n v="3"/>
    <n v="0"/>
    <n v="0"/>
  </r>
  <r>
    <s v="CA-2011-133424"/>
    <s v="03/30/2011"/>
    <s v="04/04/2011"/>
    <x v="1"/>
    <s v="March"/>
    <d v="2011-03-30T00:00:00"/>
    <d v="2011-04-04T00:00:00"/>
    <s v="On Date"/>
    <s v="Dorrisliebe"/>
    <s v="United States"/>
    <s v="Seattle"/>
    <s v="Washington"/>
    <s v="Labels"/>
    <s v="Avery 490"/>
    <n v="7.3999999999999995"/>
    <n v="44.4"/>
    <n v="3"/>
    <n v="22.2"/>
    <n v="1776"/>
  </r>
  <r>
    <s v="CA-2014-105991"/>
    <s v="05/06/2014"/>
    <s v="07/05/2014"/>
    <x v="3"/>
    <s v="May"/>
    <d v="2014-05-06T00:00:00"/>
    <d v="2014-05-07T00:00:00"/>
    <s v="On Date"/>
    <s v="LisaHazard"/>
    <s v="United States"/>
    <s v="Louisville"/>
    <s v="Colorado"/>
    <s v="Envelopes"/>
    <s v="Redi-Strip #10 Envelopes, 4 1/8 x 9 1/2"/>
    <n v="1.5339999999999998"/>
    <n v="21.24"/>
    <n v="9"/>
    <n v="7.4340000000000002"/>
    <n v="594.72"/>
  </r>
  <r>
    <s v="CA-2014-105991"/>
    <s v="05/06/2014"/>
    <s v="07/05/2014"/>
    <x v="3"/>
    <s v="May"/>
    <d v="2014-05-06T00:00:00"/>
    <d v="2014-05-07T00:00:00"/>
    <s v="On Date"/>
    <s v="LisaHazard"/>
    <s v="United States"/>
    <s v="Louisville"/>
    <s v="Colorado"/>
    <s v="Binders"/>
    <s v="Avery Durable Slant Ring Binders, No Labels"/>
    <n v="2.1093999999999999"/>
    <n v="9.5519999999999996"/>
    <n v="8"/>
    <n v="-7.3231999999999999"/>
    <n v="-585.85599999999999"/>
  </r>
  <r>
    <s v="CA-2014-105991"/>
    <s v="05/06/2014"/>
    <s v="07/05/2014"/>
    <x v="3"/>
    <s v="May"/>
    <d v="2014-05-06T00:00:00"/>
    <d v="2014-05-07T00:00:00"/>
    <s v="On Date"/>
    <s v="LisaHazard"/>
    <s v="United States"/>
    <s v="Louisville"/>
    <s v="Colorado"/>
    <s v="Bookcases"/>
    <s v="Bestar Classic Bookcase"/>
    <n v="80.991900000000001"/>
    <n v="89.991"/>
    <n v="3"/>
    <n v="-152.9847"/>
    <n v="-12238.776"/>
  </r>
  <r>
    <s v="US-2014-136784"/>
    <s v="05/01/2014"/>
    <s v="06/05/2014"/>
    <x v="3"/>
    <s v="May"/>
    <d v="2014-05-01T00:00:00"/>
    <d v="2014-05-06T00:00:00"/>
    <s v="On Date"/>
    <s v="AlanDominguez"/>
    <s v="United States"/>
    <s v="San Francisco"/>
    <s v="California"/>
    <s v="Paper"/>
    <s v="Xerox 1919"/>
    <n v="20.904900000000001"/>
    <n v="163.96"/>
    <n v="4"/>
    <n v="80.340400000000002"/>
    <n v="6427.232"/>
  </r>
  <r>
    <s v="CA-2013-106656"/>
    <s v="09/24/2013"/>
    <s v="27/09/2013"/>
    <x v="0"/>
    <s v="September"/>
    <d v="2013-09-24T00:00:00"/>
    <d v="2013-09-27T00:00:00"/>
    <s v="On Date"/>
    <s v="DarrinVanHuff"/>
    <s v="United States"/>
    <s v="San Diego"/>
    <s v="California"/>
    <s v="Envelopes"/>
    <s v="Poly String Tie Envelopes"/>
    <n v="1.0811999999999999"/>
    <n v="4.08"/>
    <n v="2"/>
    <n v="1.9176"/>
    <n v="153.40799999999999"/>
  </r>
  <r>
    <s v="CA-2013-106656"/>
    <s v="09/24/2013"/>
    <s v="27/09/2013"/>
    <x v="0"/>
    <s v="September"/>
    <d v="2013-09-24T00:00:00"/>
    <d v="2013-09-27T00:00:00"/>
    <s v="On Date"/>
    <s v="DarrinVanHuff"/>
    <s v="United States"/>
    <s v="San Diego"/>
    <s v="California"/>
    <s v="Labels"/>
    <s v="Avery 51"/>
    <n v="3.4019999999999997"/>
    <n v="18.899999999999999"/>
    <n v="3"/>
    <n v="8.6940000000000008"/>
    <n v="695.5200000000001"/>
  </r>
  <r>
    <s v="CA-2014-137876"/>
    <s v="05/01/2014"/>
    <s v="06/05/2014"/>
    <x v="3"/>
    <s v="May"/>
    <d v="2014-05-01T00:00:00"/>
    <d v="2014-05-06T00:00:00"/>
    <s v="On Date"/>
    <s v="DonJones"/>
    <s v="United States"/>
    <s v="San Francisco"/>
    <s v="California"/>
    <s v="Furnishings"/>
    <s v="Seth Thomas 16&quot; Steel Case Clock"/>
    <n v="21.761599999999994"/>
    <n v="64.959999999999994"/>
    <n v="2"/>
    <n v="21.436800000000002"/>
    <n v="1714.9440000000002"/>
  </r>
  <r>
    <s v="CA-2014-137876"/>
    <s v="05/01/2014"/>
    <s v="06/05/2014"/>
    <x v="3"/>
    <s v="May"/>
    <d v="2014-05-01T00:00:00"/>
    <d v="2014-05-06T00:00:00"/>
    <s v="On Date"/>
    <s v="DonJones"/>
    <s v="United States"/>
    <s v="San Francisco"/>
    <s v="California"/>
    <s v="Envelopes"/>
    <s v="#10- 4 1/8&quot; x 9 1/2&quot; Security-Tint Envelopes"/>
    <n v="3.8963999999999999"/>
    <n v="30.56"/>
    <n v="4"/>
    <n v="14.974399999999999"/>
    <n v="1197.952"/>
  </r>
  <r>
    <s v="CA-2012-119508"/>
    <s v="12/04/2012"/>
    <s v="09/12/2012"/>
    <x v="2"/>
    <s v="December"/>
    <d v="2012-12-04T00:00:00"/>
    <d v="2012-12-09T00:00:00"/>
    <s v="On Date"/>
    <s v="TracyZic"/>
    <s v="United States"/>
    <s v="Lakewood"/>
    <s v="California"/>
    <s v="Art"/>
    <s v="Avery Hi-Liter Fluorescent Desk Style Markers"/>
    <n v="2.1294"/>
    <n v="16.899999999999999"/>
    <n v="5"/>
    <n v="6.2530000000000001"/>
    <n v="500.24"/>
  </r>
  <r>
    <s v="CA-2012-119508"/>
    <s v="12/04/2012"/>
    <s v="09/12/2012"/>
    <x v="2"/>
    <s v="December"/>
    <d v="2012-12-04T00:00:00"/>
    <d v="2012-12-09T00:00:00"/>
    <s v="On Date"/>
    <s v="TracyZic"/>
    <s v="United States"/>
    <s v="Lakewood"/>
    <s v="California"/>
    <s v="Furnishings"/>
    <s v="Eldon Image Series Desk Accessories, Burgundy"/>
    <n v="2.6751999999999994"/>
    <n v="25.08"/>
    <n v="6"/>
    <n v="9.0288000000000004"/>
    <n v="722.30400000000009"/>
  </r>
  <r>
    <s v="CA-2011-130813"/>
    <s v="01/07/2011"/>
    <s v="09/01/2011"/>
    <x v="1"/>
    <s v="January"/>
    <d v="2011-01-07T00:00:00"/>
    <d v="2011-01-09T00:00:00"/>
    <s v="On Date"/>
    <s v="LycorisSaunders"/>
    <s v="United States"/>
    <s v="Los Angeles"/>
    <s v="California"/>
    <s v="Paper"/>
    <s v="Xerox 225"/>
    <n v="3.3696000000000002"/>
    <n v="19.440000000000001"/>
    <n v="3"/>
    <n v="9.3312000000000008"/>
    <n v="746.49600000000009"/>
  </r>
  <r>
    <s v="CA-2012-169278"/>
    <s v="05/21/2012"/>
    <s v="25/05/2012"/>
    <x v="2"/>
    <s v="May"/>
    <d v="2012-05-21T00:00:00"/>
    <d v="2012-05-25T00:00:00"/>
    <s v="On Date"/>
    <s v="MichelleEllison"/>
    <s v="United States"/>
    <s v="Seattle"/>
    <s v="Washington"/>
    <s v="Binders"/>
    <s v="Ibico Plastic and Wire Spiral Binding Combs"/>
    <n v="4.5521999999999991"/>
    <n v="26.975999999999999"/>
    <n v="4"/>
    <n v="8.7672000000000008"/>
    <n v="701.37600000000009"/>
  </r>
  <r>
    <s v="CA-2014-111577"/>
    <s v="10/17/2014"/>
    <s v="22/10/2014"/>
    <x v="3"/>
    <s v="October"/>
    <d v="2014-10-17T00:00:00"/>
    <d v="2014-10-22T00:00:00"/>
    <s v="On Date"/>
    <s v="AnthonyJacobs"/>
    <s v="United States"/>
    <s v="Scottsdale"/>
    <s v="Arizona"/>
    <s v="Paper"/>
    <s v="Green Bar Computer Printout Paper"/>
    <n v="28.029600000000002"/>
    <n v="307.77600000000001"/>
    <n v="7"/>
    <n v="111.5688"/>
    <n v="8925.503999999999"/>
  </r>
  <r>
    <s v="CA-2014-108539"/>
    <s v="03/22/2014"/>
    <s v="24/03/2014"/>
    <x v="3"/>
    <s v="March"/>
    <d v="2014-03-22T00:00:00"/>
    <d v="2014-03-24T00:00:00"/>
    <s v="On Date"/>
    <s v="StevenCartwright"/>
    <s v="United States"/>
    <s v="Los Angeles"/>
    <s v="California"/>
    <s v="Storage"/>
    <s v="Adjustable Depth Letter/Legal Cart"/>
    <n v="128.8366"/>
    <n v="725.84"/>
    <n v="4"/>
    <n v="210.49359999999999"/>
    <n v="16839.487999999998"/>
  </r>
  <r>
    <s v="CA-2014-108539"/>
    <s v="03/22/2014"/>
    <s v="24/03/2014"/>
    <x v="3"/>
    <s v="March"/>
    <d v="2014-03-22T00:00:00"/>
    <d v="2014-03-24T00:00:00"/>
    <s v="On Date"/>
    <s v="StevenCartwright"/>
    <s v="United States"/>
    <s v="Los Angeles"/>
    <s v="California"/>
    <s v="Binders"/>
    <s v="Avery Durable Plastic 1&quot; Binders"/>
    <n v="2.3154000000000003"/>
    <n v="10.896000000000001"/>
    <n v="3"/>
    <n v="3.9498000000000002"/>
    <n v="315.98400000000004"/>
  </r>
  <r>
    <s v="CA-2014-108539"/>
    <s v="03/22/2014"/>
    <s v="24/03/2014"/>
    <x v="3"/>
    <s v="March"/>
    <d v="2014-03-22T00:00:00"/>
    <d v="2014-03-24T00:00:00"/>
    <s v="On Date"/>
    <s v="StevenCartwright"/>
    <s v="United States"/>
    <s v="Los Angeles"/>
    <s v="California"/>
    <s v="Binders"/>
    <s v="Pressboard Data Binders by Wilson Jones"/>
    <n v="2.8302000000000005"/>
    <n v="8.5440000000000005"/>
    <n v="2"/>
    <n v="2.8835999999999999"/>
    <n v="230.68799999999999"/>
  </r>
  <r>
    <s v="CA-2011-113768"/>
    <s v="05/13/2011"/>
    <s v="19/05/2011"/>
    <x v="1"/>
    <s v="May"/>
    <d v="2011-05-13T00:00:00"/>
    <d v="2011-05-19T00:00:00"/>
    <s v="Delay"/>
    <s v="AaronHawkins"/>
    <s v="United States"/>
    <s v="Los Angeles"/>
    <s v="California"/>
    <s v="Chairs"/>
    <s v="Iceberg Nesting Folding Chair, 19w x 6d x 43h"/>
    <n v="43.082799999999999"/>
    <n v="279.45600000000002"/>
    <n v="6"/>
    <n v="20.959199999999999"/>
    <n v="1676.7359999999999"/>
  </r>
  <r>
    <s v="CA-2011-113768"/>
    <s v="05/13/2011"/>
    <s v="19/05/2011"/>
    <x v="1"/>
    <s v="May"/>
    <d v="2011-05-13T00:00:00"/>
    <d v="2011-05-19T00:00:00"/>
    <s v="Delay"/>
    <s v="AaronHawkins"/>
    <s v="United States"/>
    <s v="Los Angeles"/>
    <s v="California"/>
    <s v="Paper"/>
    <s v="EcoTones Memo Sheets"/>
    <n v="2.08"/>
    <n v="8"/>
    <n v="2"/>
    <n v="3.84"/>
    <n v="307.2"/>
  </r>
  <r>
    <s v="CA-2013-138037"/>
    <s v="09/30/2013"/>
    <s v="04/10/2013"/>
    <x v="0"/>
    <s v="September"/>
    <d v="2013-09-30T00:00:00"/>
    <d v="2013-10-04T00:00:00"/>
    <s v="On Date"/>
    <s v="AndyReiter"/>
    <s v="United States"/>
    <s v="San Francisco"/>
    <s v="California"/>
    <s v="Binders"/>
    <s v="Avery Self-Adhesive Photo Pockets for Polaroid Photos"/>
    <n v="3.5411999999999995"/>
    <n v="27.24"/>
    <n v="5"/>
    <n v="9.5340000000000007"/>
    <n v="762.72"/>
  </r>
  <r>
    <s v="CA-2011-150490"/>
    <s v="08/05/2011"/>
    <s v="11/08/2011"/>
    <x v="1"/>
    <s v="August"/>
    <d v="2011-08-05T00:00:00"/>
    <d v="2011-08-11T00:00:00"/>
    <s v="Delay"/>
    <s v="SoniaSunley"/>
    <s v="United States"/>
    <s v="San Francisco"/>
    <s v="California"/>
    <s v="Accessories"/>
    <s v="Logitech Desktop MK120 Mouse and keyboard Combo"/>
    <n v="14.724"/>
    <n v="16.36"/>
    <n v="1"/>
    <n v="1.6359999999999999"/>
    <n v="130.88"/>
  </r>
  <r>
    <s v="CA-2011-150490"/>
    <s v="08/05/2011"/>
    <s v="11/08/2011"/>
    <x v="1"/>
    <s v="August"/>
    <d v="2011-08-05T00:00:00"/>
    <d v="2011-08-11T00:00:00"/>
    <s v="Delay"/>
    <s v="SoniaSunley"/>
    <s v="United States"/>
    <s v="San Francisco"/>
    <s v="California"/>
    <s v="Storage"/>
    <s v="Akro Stacking Bins"/>
    <n v="7.5743999999999998"/>
    <n v="15.78"/>
    <n v="2"/>
    <n v="0.63119999999999998"/>
    <n v="50.495999999999995"/>
  </r>
  <r>
    <s v="CA-2011-150490"/>
    <s v="08/05/2011"/>
    <s v="11/08/2011"/>
    <x v="1"/>
    <s v="August"/>
    <d v="2011-08-05T00:00:00"/>
    <d v="2011-08-11T00:00:00"/>
    <s v="Delay"/>
    <s v="SoniaSunley"/>
    <s v="United States"/>
    <s v="San Francisco"/>
    <s v="California"/>
    <s v="Art"/>
    <s v="Boston KS Multi-Size Manual Pencil Sharpener"/>
    <n v="16.552799999999998"/>
    <n v="45.98"/>
    <n v="2"/>
    <n v="12.8744"/>
    <n v="1029.952"/>
  </r>
  <r>
    <s v="CA-2011-123477"/>
    <s v="01/19/2011"/>
    <s v="22/01/2011"/>
    <x v="1"/>
    <s v="January"/>
    <d v="2011-01-19T00:00:00"/>
    <d v="2011-01-22T00:00:00"/>
    <s v="On Date"/>
    <s v="DavidWiener"/>
    <s v="United States"/>
    <s v="Springfield"/>
    <s v="Oregon"/>
    <s v="Appliances"/>
    <s v="Fellowes Mighty 8 Compact Surge Protector"/>
    <n v="14.5944"/>
    <n v="64.864000000000004"/>
    <n v="4"/>
    <n v="6.4863999999999997"/>
    <n v="518.91200000000003"/>
  </r>
  <r>
    <s v="CA-2014-158071"/>
    <s v="06/11/2014"/>
    <s v="16/06/2014"/>
    <x v="3"/>
    <s v="June"/>
    <d v="2014-06-11T00:00:00"/>
    <d v="2014-06-16T00:00:00"/>
    <s v="On Date"/>
    <s v="BillDonatelli"/>
    <s v="United States"/>
    <s v="Seattle"/>
    <s v="Washington"/>
    <s v="Phones"/>
    <s v="Logitech B530 USBÂ HeadsetÂ -Â headsetÂ - Full size, Binaural"/>
    <n v="27.002699999999997"/>
    <n v="88.775999999999996"/>
    <n v="3"/>
    <n v="7.7679"/>
    <n v="621.43200000000002"/>
  </r>
  <r>
    <s v="CA-2014-158071"/>
    <s v="06/11/2014"/>
    <s v="16/06/2014"/>
    <x v="3"/>
    <s v="June"/>
    <d v="2014-06-11T00:00:00"/>
    <d v="2014-06-16T00:00:00"/>
    <s v="On Date"/>
    <s v="BillDonatelli"/>
    <s v="United States"/>
    <s v="Seattle"/>
    <s v="Washington"/>
    <s v="Labels"/>
    <s v="Avery 512"/>
    <n v="1.5317000000000001"/>
    <n v="11.56"/>
    <n v="4"/>
    <n v="5.4332000000000003"/>
    <n v="434.65600000000001"/>
  </r>
  <r>
    <s v="CA-2014-158071"/>
    <s v="06/11/2014"/>
    <s v="16/06/2014"/>
    <x v="3"/>
    <s v="June"/>
    <d v="2014-06-11T00:00:00"/>
    <d v="2014-06-16T00:00:00"/>
    <s v="On Date"/>
    <s v="BillDonatelli"/>
    <s v="United States"/>
    <s v="Seattle"/>
    <s v="Washington"/>
    <s v="Storage"/>
    <s v="Personal File Boxes with Fold-Down Carry Handle"/>
    <n v="11.685"/>
    <n v="15.58"/>
    <n v="1"/>
    <n v="3.895"/>
    <n v="311.60000000000002"/>
  </r>
  <r>
    <s v="CA-2014-134152"/>
    <s v="05/28/2014"/>
    <s v="01/06/2014"/>
    <x v="3"/>
    <s v="May"/>
    <d v="2014-05-28T00:00:00"/>
    <d v="2014-06-01T00:00:00"/>
    <s v="On Date"/>
    <s v="RoyPhan"/>
    <s v="United States"/>
    <s v="Seattle"/>
    <s v="Washington"/>
    <s v="Accessories"/>
    <s v="Logitech Desktop MK120 Mouse and keyboard Combo"/>
    <n v="14.724"/>
    <n v="98.16"/>
    <n v="6"/>
    <n v="9.8160000000000007"/>
    <n v="785.28000000000009"/>
  </r>
  <r>
    <s v="CA-2014-134152"/>
    <s v="05/28/2014"/>
    <s v="01/06/2014"/>
    <x v="3"/>
    <s v="May"/>
    <d v="2014-05-28T00:00:00"/>
    <d v="2014-06-01T00:00:00"/>
    <s v="On Date"/>
    <s v="RoyPhan"/>
    <s v="United States"/>
    <s v="Seattle"/>
    <s v="Washington"/>
    <s v="Art"/>
    <s v="Staples"/>
    <n v="7.86"/>
    <n v="31.44"/>
    <n v="3"/>
    <n v="7.86"/>
    <n v="628.80000000000007"/>
  </r>
  <r>
    <s v="CA-2013-136021"/>
    <s v="08/15/2013"/>
    <s v="19/08/2013"/>
    <x v="0"/>
    <s v="August"/>
    <d v="2013-08-15T00:00:00"/>
    <d v="2013-08-19T00:00:00"/>
    <s v="On Date"/>
    <s v="JillMatthias"/>
    <s v="United States"/>
    <s v="Los Angeles"/>
    <s v="California"/>
    <s v="Paper"/>
    <s v="Array Memo Cubes"/>
    <n v="2.6417999999999995"/>
    <n v="15.54"/>
    <n v="3"/>
    <n v="7.6146000000000003"/>
    <n v="609.16800000000001"/>
  </r>
  <r>
    <s v="CA-2013-136021"/>
    <s v="08/15/2013"/>
    <s v="19/08/2013"/>
    <x v="0"/>
    <s v="August"/>
    <d v="2013-08-15T00:00:00"/>
    <d v="2013-08-19T00:00:00"/>
    <s v="On Date"/>
    <s v="JillMatthias"/>
    <s v="United States"/>
    <s v="Los Angeles"/>
    <s v="California"/>
    <s v="Machines"/>
    <s v="Texas Instruments TI-34 Scientific Calculator"/>
    <n v="11.654700000000002"/>
    <n v="105.55200000000001"/>
    <n v="6"/>
    <n v="35.623800000000003"/>
    <n v="2849.9040000000005"/>
  </r>
  <r>
    <s v="CA-2014-164707"/>
    <s v="02/19/2014"/>
    <s v="22/02/2014"/>
    <x v="3"/>
    <s v="February"/>
    <d v="2014-02-19T00:00:00"/>
    <d v="2014-02-22T00:00:00"/>
    <s v="On Date"/>
    <s v="CynthiaVoltz"/>
    <s v="United States"/>
    <s v="Los Angeles"/>
    <s v="California"/>
    <s v="Phones"/>
    <s v="iHome FM Clock Radio with Lightning Dock"/>
    <n v="52.4925"/>
    <n v="167.976"/>
    <n v="3"/>
    <n v="10.4985"/>
    <n v="839.88"/>
  </r>
  <r>
    <s v="CA-2014-164707"/>
    <s v="02/19/2014"/>
    <s v="22/02/2014"/>
    <x v="3"/>
    <s v="February"/>
    <d v="2014-02-19T00:00:00"/>
    <d v="2014-02-22T00:00:00"/>
    <s v="On Date"/>
    <s v="CynthiaVoltz"/>
    <s v="United States"/>
    <s v="Los Angeles"/>
    <s v="California"/>
    <s v="Accessories"/>
    <s v="Memorex Micro Travel Drive 32 GB"/>
    <n v="20.810699999999997"/>
    <n v="109.53"/>
    <n v="3"/>
    <n v="47.097900000000003"/>
    <n v="3767.8320000000003"/>
  </r>
  <r>
    <s v="CA-2014-164707"/>
    <s v="02/19/2014"/>
    <s v="22/02/2014"/>
    <x v="3"/>
    <s v="February"/>
    <d v="2014-02-19T00:00:00"/>
    <d v="2014-02-22T00:00:00"/>
    <s v="On Date"/>
    <s v="CynthiaVoltz"/>
    <s v="United States"/>
    <s v="Los Angeles"/>
    <s v="California"/>
    <s v="Labels"/>
    <s v="Avery 493"/>
    <n v="2.5041000000000002"/>
    <n v="9.82"/>
    <n v="2"/>
    <n v="4.8117999999999999"/>
    <n v="384.94399999999996"/>
  </r>
  <r>
    <s v="CA-2014-163874"/>
    <s v="11/11/2014"/>
    <s v="13/11/2014"/>
    <x v="3"/>
    <s v="November"/>
    <d v="2014-11-11T00:00:00"/>
    <d v="2014-11-13T00:00:00"/>
    <s v="On Date"/>
    <s v="NickCrebassa"/>
    <s v="United States"/>
    <s v="Seattle"/>
    <s v="Washington"/>
    <s v="Binders"/>
    <s v="GBC Imprintable Covers"/>
    <n v="5.5998000000000001"/>
    <n v="26.352"/>
    <n v="3"/>
    <n v="9.5526"/>
    <n v="764.20799999999997"/>
  </r>
  <r>
    <s v="CA-2011-104829"/>
    <s v="11/18/2011"/>
    <s v="21/11/2011"/>
    <x v="1"/>
    <s v="November"/>
    <d v="2011-11-18T00:00:00"/>
    <d v="2011-11-21T00:00:00"/>
    <s v="On Date"/>
    <s v="JohnGrady"/>
    <s v="United States"/>
    <s v="Provo"/>
    <s v="Utah"/>
    <s v="Paper"/>
    <s v="Adams &quot;While You Were Out&quot; Message Pads"/>
    <n v="1.7270000000000001"/>
    <n v="21.98"/>
    <n v="7"/>
    <n v="9.891"/>
    <n v="791.28"/>
  </r>
  <r>
    <s v="US-2013-147340"/>
    <s v="09/25/2013"/>
    <s v="25/09/2013"/>
    <x v="0"/>
    <s v="September"/>
    <d v="2013-09-25T00:00:00"/>
    <d v="2013-09-25T00:00:00"/>
    <s v="On Date"/>
    <s v="EdwardBecker"/>
    <s v="United States"/>
    <s v="San Francisco"/>
    <s v="California"/>
    <s v="Furnishings"/>
    <s v="Nu-Dell Executive Frame"/>
    <n v="7.9632000000000005"/>
    <n v="63.2"/>
    <n v="5"/>
    <n v="23.384"/>
    <n v="1870.72"/>
  </r>
  <r>
    <s v="CA-2013-145492"/>
    <s v="11/21/2013"/>
    <s v="28/11/2013"/>
    <x v="0"/>
    <s v="November"/>
    <d v="2013-11-21T00:00:00"/>
    <d v="2013-11-28T00:00:00"/>
    <s v="Delay"/>
    <s v="MattConnell"/>
    <s v="United States"/>
    <s v="Los Angeles"/>
    <s v="California"/>
    <s v="Appliances"/>
    <s v="Bravo II Megaboss 12-Amp Hard Body Upright, Replacement Belts, 2 Belts per Pack"/>
    <n v="2.3075000000000001"/>
    <n v="39"/>
    <n v="12"/>
    <n v="11.31"/>
    <n v="904.80000000000007"/>
  </r>
  <r>
    <s v="CA-2013-117681"/>
    <s v="04/10/2013"/>
    <s v="15/04/2013"/>
    <x v="0"/>
    <s v="April"/>
    <d v="2013-04-10T00:00:00"/>
    <d v="2013-04-15T00:00:00"/>
    <s v="On Date"/>
    <s v="HerbertFlentye"/>
    <s v="United States"/>
    <s v="Los Angeles"/>
    <s v="California"/>
    <s v="Bookcases"/>
    <s v="Bush Somerset Collection Bookcase"/>
    <n v="110.0232"/>
    <n v="556.66499999999996"/>
    <n v="5"/>
    <n v="6.5490000000000004"/>
    <n v="523.92000000000007"/>
  </r>
  <r>
    <s v="CA-2014-132262"/>
    <s v="09/22/2014"/>
    <s v="24/09/2014"/>
    <x v="3"/>
    <s v="September"/>
    <d v="2014-09-22T00:00:00"/>
    <d v="2014-09-24T00:00:00"/>
    <s v="On Date"/>
    <s v="MuhammedLee"/>
    <s v="United States"/>
    <s v="Seattle"/>
    <s v="Washington"/>
    <s v="Accessories"/>
    <s v="Sony 64GB Class 10 Micro SDHC R40 Memory Card"/>
    <n v="28.432100000000002"/>
    <n v="71.98"/>
    <n v="2"/>
    <n v="15.1158"/>
    <n v="1209.2640000000001"/>
  </r>
  <r>
    <s v="CA-2014-132262"/>
    <s v="09/22/2014"/>
    <s v="24/09/2014"/>
    <x v="3"/>
    <s v="September"/>
    <d v="2014-09-22T00:00:00"/>
    <d v="2014-09-24T00:00:00"/>
    <s v="On Date"/>
    <s v="MuhammedLee"/>
    <s v="United States"/>
    <s v="Seattle"/>
    <s v="Washington"/>
    <s v="Accessories"/>
    <s v="Logitech M510 Wireless Mouse"/>
    <n v="26.793300000000002"/>
    <n v="79.98"/>
    <n v="2"/>
    <n v="26.3934"/>
    <n v="2111.4719999999998"/>
  </r>
  <r>
    <s v="US-2013-143280"/>
    <s v="02/22/2013"/>
    <s v="26/02/2013"/>
    <x v="0"/>
    <s v="February"/>
    <d v="2013-02-22T00:00:00"/>
    <d v="2013-02-26T00:00:00"/>
    <s v="On Date"/>
    <s v="TracyZic"/>
    <s v="United States"/>
    <s v="Los Angeles"/>
    <s v="California"/>
    <s v="Phones"/>
    <s v="AT&amp;T 1070 Corded Phone"/>
    <n v="78.042999999999992"/>
    <n v="445.96"/>
    <n v="5"/>
    <n v="55.744999999999997"/>
    <n v="4459.5999999999995"/>
  </r>
  <r>
    <s v="US-2013-143280"/>
    <s v="02/22/2013"/>
    <s v="26/02/2013"/>
    <x v="0"/>
    <s v="February"/>
    <d v="2013-02-22T00:00:00"/>
    <d v="2013-02-26T00:00:00"/>
    <s v="On Date"/>
    <s v="TracyZic"/>
    <s v="United States"/>
    <s v="Los Angeles"/>
    <s v="California"/>
    <s v="Accessories"/>
    <s v="Memorex Mini Travel Drive 64 GB USB 2.0 Flash Drive"/>
    <n v="21.019200000000001"/>
    <n v="36.24"/>
    <n v="1"/>
    <n v="15.220800000000001"/>
    <n v="1217.664"/>
  </r>
  <r>
    <s v="US-2013-143280"/>
    <s v="02/22/2013"/>
    <s v="26/02/2013"/>
    <x v="0"/>
    <s v="February"/>
    <d v="2013-02-22T00:00:00"/>
    <d v="2013-02-26T00:00:00"/>
    <s v="On Date"/>
    <s v="TracyZic"/>
    <s v="United States"/>
    <s v="Los Angeles"/>
    <s v="California"/>
    <s v="Fasteners"/>
    <s v="Acco Clips to Go Binder Clips, 24 Clips in Two Sizes"/>
    <n v="1.8815000000000004"/>
    <n v="10.65"/>
    <n v="3"/>
    <n v="5.0054999999999996"/>
    <n v="400.43999999999994"/>
  </r>
  <r>
    <s v="CA-2014-108854"/>
    <s v="12/09/2014"/>
    <s v="15/12/2014"/>
    <x v="3"/>
    <s v="December"/>
    <d v="2014-12-09T00:00:00"/>
    <d v="2014-12-15T00:00:00"/>
    <s v="Delay"/>
    <s v="DeniseMonton"/>
    <s v="United States"/>
    <s v="San Francisco"/>
    <s v="California"/>
    <s v="Paper"/>
    <s v="Standard Line Â“While You Were OutÂ” Hardbound Telephone Message Book"/>
    <n v="11.869200000000001"/>
    <n v="87.92"/>
    <n v="4"/>
    <n v="40.443199999999997"/>
    <n v="3235.4559999999997"/>
  </r>
  <r>
    <s v="CA-2014-108854"/>
    <s v="12/09/2014"/>
    <s v="15/12/2014"/>
    <x v="3"/>
    <s v="December"/>
    <d v="2014-12-09T00:00:00"/>
    <d v="2014-12-15T00:00:00"/>
    <s v="Delay"/>
    <s v="DeniseMonton"/>
    <s v="United States"/>
    <s v="San Francisco"/>
    <s v="California"/>
    <s v="Binders"/>
    <s v="Performers Binder/Pad Holder, Black"/>
    <n v="14.014999999999999"/>
    <n v="22.423999999999999"/>
    <n v="1"/>
    <n v="8.4090000000000007"/>
    <n v="672.72"/>
  </r>
  <r>
    <s v="CA-2014-108854"/>
    <s v="12/09/2014"/>
    <s v="15/12/2014"/>
    <x v="3"/>
    <s v="December"/>
    <d v="2014-12-09T00:00:00"/>
    <d v="2014-12-15T00:00:00"/>
    <s v="Delay"/>
    <s v="DeniseMonton"/>
    <s v="United States"/>
    <s v="San Francisco"/>
    <s v="California"/>
    <s v="Binders"/>
    <s v="Vinyl Sectional Post Binders"/>
    <n v="18.850000000000001"/>
    <n v="90.48"/>
    <n v="3"/>
    <n v="33.93"/>
    <n v="2714.4"/>
  </r>
  <r>
    <s v="CA-2014-108854"/>
    <s v="12/09/2014"/>
    <s v="15/12/2014"/>
    <x v="3"/>
    <s v="December"/>
    <d v="2014-12-09T00:00:00"/>
    <d v="2014-12-15T00:00:00"/>
    <s v="Delay"/>
    <s v="DeniseMonton"/>
    <s v="United States"/>
    <s v="San Francisco"/>
    <s v="California"/>
    <s v="Storage"/>
    <s v="SAFCO Mobile Desk Side File, Wire Frame"/>
    <n v="31.642399999999999"/>
    <n v="42.76"/>
    <n v="1"/>
    <n v="11.117599999999999"/>
    <n v="889.4079999999999"/>
  </r>
  <r>
    <s v="CA-2014-166856"/>
    <s v="09/19/2014"/>
    <s v="23/09/2014"/>
    <x v="3"/>
    <s v="September"/>
    <d v="2014-09-19T00:00:00"/>
    <d v="2014-09-23T00:00:00"/>
    <s v="On Date"/>
    <s v="TonySayre"/>
    <s v="United States"/>
    <s v="Clovis"/>
    <s v="New Mexico"/>
    <s v="Binders"/>
    <s v="Wilson Jones Easy Flow II Sheet Lifters"/>
    <n v="0.93599999999999994"/>
    <n v="10.08"/>
    <n v="7"/>
    <n v="3.528"/>
    <n v="282.24"/>
  </r>
  <r>
    <s v="CA-2014-166856"/>
    <s v="09/19/2014"/>
    <s v="23/09/2014"/>
    <x v="3"/>
    <s v="September"/>
    <d v="2014-09-19T00:00:00"/>
    <d v="2014-09-23T00:00:00"/>
    <s v="On Date"/>
    <s v="TonySayre"/>
    <s v="United States"/>
    <s v="Clovis"/>
    <s v="New Mexico"/>
    <s v="Accessories"/>
    <s v="Kingston Digital DataTraveler 64GB USB 2.0"/>
    <n v="31.0776"/>
    <n v="101.34"/>
    <n v="3"/>
    <n v="8.1072000000000006"/>
    <n v="648.57600000000002"/>
  </r>
  <r>
    <s v="US-2013-163258"/>
    <s v="12/30/2013"/>
    <s v="03/01/2014"/>
    <x v="3"/>
    <s v="December"/>
    <d v="2013-12-30T00:00:00"/>
    <d v="2014-01-03T00:00:00"/>
    <s v="On Date"/>
    <s v="PhillipFlathmann"/>
    <s v="United States"/>
    <s v="Los Angeles"/>
    <s v="California"/>
    <s v="Binders"/>
    <s v="Acco Translucent Poly Ring Binders"/>
    <n v="2.4335999999999998"/>
    <n v="11.231999999999999"/>
    <n v="3"/>
    <n v="3.9312"/>
    <n v="314.49599999999998"/>
  </r>
  <r>
    <s v="CA-2013-153598"/>
    <s v="12/04/2013"/>
    <s v="07/12/2013"/>
    <x v="0"/>
    <s v="December"/>
    <d v="2013-12-04T00:00:00"/>
    <d v="2013-12-07T00:00:00"/>
    <s v="On Date"/>
    <s v="NeomaMurray"/>
    <s v="United States"/>
    <s v="Los Angeles"/>
    <s v="California"/>
    <s v="Accessories"/>
    <s v="LogitechÂ Z-906 Speaker sys - home theater - 5.1-CH"/>
    <n v="197.994"/>
    <n v="1649.95"/>
    <n v="5"/>
    <n v="659.98"/>
    <n v="52798.400000000001"/>
  </r>
  <r>
    <s v="CA-2013-153598"/>
    <s v="12/04/2013"/>
    <s v="07/12/2013"/>
    <x v="0"/>
    <s v="December"/>
    <d v="2013-12-04T00:00:00"/>
    <d v="2013-12-07T00:00:00"/>
    <s v="On Date"/>
    <s v="NeomaMurray"/>
    <s v="United States"/>
    <s v="Los Angeles"/>
    <s v="California"/>
    <s v="Furnishings"/>
    <s v="3M Polarizing Light Filter Sleeves"/>
    <n v="10.071000000000003"/>
    <n v="111.9"/>
    <n v="6"/>
    <n v="51.473999999999997"/>
    <n v="4117.92"/>
  </r>
  <r>
    <s v="US-2013-108497"/>
    <s v="06/15/2013"/>
    <s v="15/06/2013"/>
    <x v="0"/>
    <s v="June"/>
    <d v="2013-06-15T00:00:00"/>
    <d v="2013-06-15T00:00:00"/>
    <s v="On Date"/>
    <s v="MarcHarrigan"/>
    <s v="United States"/>
    <s v="Los Angeles"/>
    <s v="California"/>
    <s v="Bookcases"/>
    <s v="Bush Heritage Pine Collection 5-Shelf Bookcase, Albany Pine Finish, *Special Order"/>
    <n v="112.78399999999999"/>
    <n v="599.16499999999996"/>
    <n v="5"/>
    <n v="35.244999999999997"/>
    <n v="2819.6"/>
  </r>
  <r>
    <s v="CA-2013-113096"/>
    <s v="09/03/2013"/>
    <s v="05/09/2013"/>
    <x v="0"/>
    <s v="September"/>
    <d v="2013-09-03T00:00:00"/>
    <d v="2013-09-05T00:00:00"/>
    <s v="On Date"/>
    <s v="SamZeldin"/>
    <s v="United States"/>
    <s v="San Francisco"/>
    <s v="California"/>
    <s v="Storage"/>
    <s v="Tenex File Box, Personal Filing Tote with Lid, Black"/>
    <n v="11.477399999999999"/>
    <n v="46.53"/>
    <n v="3"/>
    <n v="12.097799999999999"/>
    <n v="967.82399999999996"/>
  </r>
  <r>
    <s v="CA-2014-129707"/>
    <s v="04/26/2014"/>
    <s v="30/04/2014"/>
    <x v="3"/>
    <s v="April"/>
    <d v="2014-04-26T00:00:00"/>
    <d v="2014-04-30T00:00:00"/>
    <s v="On Date"/>
    <s v="LarryHughes"/>
    <s v="United States"/>
    <s v="Chandler"/>
    <s v="Arizona"/>
    <s v="Art"/>
    <s v="Newell 318"/>
    <n v="2.0572000000000004"/>
    <n v="8.8960000000000008"/>
    <n v="4"/>
    <n v="0.66720000000000002"/>
    <n v="53.376000000000005"/>
  </r>
  <r>
    <s v="CA-2012-160171"/>
    <s v="10/19/2012"/>
    <s v="24/10/2012"/>
    <x v="2"/>
    <s v="October"/>
    <d v="2012-10-19T00:00:00"/>
    <d v="2012-10-24T00:00:00"/>
    <s v="On Date"/>
    <s v="RobertMarley"/>
    <s v="United States"/>
    <s v="Los Angeles"/>
    <s v="California"/>
    <s v="Appliances"/>
    <s v="Sanyo Counter Height Refrigerator with Crisper, 3.6 Cubic Foot, Stainless Steel/Black"/>
    <n v="236.26079999999999"/>
    <n v="1640.7"/>
    <n v="5"/>
    <n v="459.39600000000002"/>
    <n v="36751.68"/>
  </r>
  <r>
    <s v="CA-2012-160171"/>
    <s v="10/19/2012"/>
    <s v="24/10/2012"/>
    <x v="2"/>
    <s v="October"/>
    <d v="2012-10-19T00:00:00"/>
    <d v="2012-10-24T00:00:00"/>
    <s v="On Date"/>
    <s v="RobertMarley"/>
    <s v="United States"/>
    <s v="Los Angeles"/>
    <s v="California"/>
    <s v="Accessories"/>
    <s v="NETGEAR N750 Dual Band Wi-Fi Gigabit Router"/>
    <n v="57.6"/>
    <n v="270"/>
    <n v="3"/>
    <n v="97.2"/>
    <n v="7776"/>
  </r>
  <r>
    <s v="CA-2014-155929"/>
    <s v="09/10/2014"/>
    <s v="14/09/2014"/>
    <x v="3"/>
    <s v="September"/>
    <d v="2014-09-10T00:00:00"/>
    <d v="2014-09-14T00:00:00"/>
    <s v="On Date"/>
    <s v="ArianneIrving"/>
    <s v="United States"/>
    <s v="Glendale"/>
    <s v="Arizona"/>
    <s v="Paper"/>
    <s v="Unpadded Memo Slips"/>
    <n v="1.9900000000000002"/>
    <n v="6.3680000000000003"/>
    <n v="2"/>
    <n v="2.3879999999999999"/>
    <n v="191.04"/>
  </r>
  <r>
    <s v="CA-2013-140613"/>
    <s v="07/23/2013"/>
    <s v="30/07/2013"/>
    <x v="0"/>
    <s v="July"/>
    <d v="2013-07-23T00:00:00"/>
    <d v="2013-07-30T00:00:00"/>
    <s v="Delay"/>
    <s v="KristinaNunn"/>
    <s v="United States"/>
    <s v="Sparks"/>
    <s v="Nevada"/>
    <s v="Supplies"/>
    <s v="Fiskars 8&quot; Scissors, 2/Pack"/>
    <n v="12.240400000000001"/>
    <n v="86.2"/>
    <n v="5"/>
    <n v="24.998000000000001"/>
    <n v="1999.8400000000001"/>
  </r>
  <r>
    <s v="CA-2014-130631"/>
    <s v="12/30/2014"/>
    <s v="03/01/2015"/>
    <x v="4"/>
    <s v="December"/>
    <d v="2014-12-30T00:00:00"/>
    <d v="2015-01-03T00:00:00"/>
    <s v="On Date"/>
    <s v="BruceStewart"/>
    <s v="United States"/>
    <s v="Edmonds"/>
    <s v="Washington"/>
    <s v="Fasteners"/>
    <s v="Acco Glide Clips"/>
    <n v="1.9992000000000005"/>
    <n v="19.600000000000001"/>
    <n v="5"/>
    <n v="9.6039999999999992"/>
    <n v="768.31999999999994"/>
  </r>
  <r>
    <s v="CA-2014-130631"/>
    <s v="12/30/2014"/>
    <s v="03/01/2015"/>
    <x v="4"/>
    <s v="December"/>
    <d v="2014-12-30T00:00:00"/>
    <d v="2015-01-03T00:00:00"/>
    <s v="On Date"/>
    <s v="BruceStewart"/>
    <s v="United States"/>
    <s v="Edmonds"/>
    <s v="Washington"/>
    <s v="Furnishings"/>
    <s v="Hand-Finished Solid Wood Document Frame"/>
    <n v="23.960999999999999"/>
    <n v="68.459999999999994"/>
    <n v="2"/>
    <n v="20.538"/>
    <n v="1643.04"/>
  </r>
  <r>
    <s v="CA-2014-116680"/>
    <s v="09/05/2014"/>
    <s v="07/09/2014"/>
    <x v="3"/>
    <s v="September"/>
    <d v="2014-09-05T00:00:00"/>
    <d v="2014-09-07T00:00:00"/>
    <s v="On Date"/>
    <s v="PeteKriz"/>
    <s v="United States"/>
    <s v="San Francisco"/>
    <s v="California"/>
    <s v="Binders"/>
    <s v="Acco Suede Grain Vinyl Round Ring Binder"/>
    <n v="1.5011999999999999"/>
    <n v="13.343999999999999"/>
    <n v="6"/>
    <n v="4.3368000000000002"/>
    <n v="346.94400000000002"/>
  </r>
  <r>
    <s v="CA-2014-116680"/>
    <s v="09/05/2014"/>
    <s v="07/09/2014"/>
    <x v="3"/>
    <s v="September"/>
    <d v="2014-09-05T00:00:00"/>
    <d v="2014-09-07T00:00:00"/>
    <s v="On Date"/>
    <s v="PeteKriz"/>
    <s v="United States"/>
    <s v="San Francisco"/>
    <s v="California"/>
    <s v="Tables"/>
    <s v="Bush Cubix Conference Tables, Fully Assembled"/>
    <n v="173.23499999999999"/>
    <n v="1478.2719999999999"/>
    <n v="8"/>
    <n v="92.391999999999996"/>
    <n v="7391.36"/>
  </r>
  <r>
    <s v="CA-2014-101574"/>
    <s v="09/29/2014"/>
    <s v="05/10/2014"/>
    <x v="3"/>
    <s v="September"/>
    <d v="2014-09-29T00:00:00"/>
    <d v="2014-10-05T00:00:00"/>
    <s v="Delay"/>
    <s v="BruceDegenhardt"/>
    <s v="United States"/>
    <s v="Los Angeles"/>
    <s v="California"/>
    <s v="Furnishings"/>
    <s v="Longer-Life Soft White Bulbs"/>
    <n v="1.6016000000000001"/>
    <n v="9.24"/>
    <n v="3"/>
    <n v="4.4352"/>
    <n v="354.81600000000003"/>
  </r>
  <r>
    <s v="CA-2011-146591"/>
    <s v="01/20/2011"/>
    <s v="21/01/2011"/>
    <x v="1"/>
    <s v="January"/>
    <d v="2011-01-20T00:00:00"/>
    <d v="2011-01-21T00:00:00"/>
    <s v="On Date"/>
    <s v="TobySwindell"/>
    <s v="United States"/>
    <s v="Scottsdale"/>
    <s v="Arizona"/>
    <s v="Binders"/>
    <s v="GBC Standard Recycled Report Covers, Clear Plastic Sheets"/>
    <n v="5.6056000000000008"/>
    <n v="32.340000000000003"/>
    <n v="10"/>
    <n v="-23.716000000000001"/>
    <n v="-1897.2800000000002"/>
  </r>
  <r>
    <s v="CA-2011-146591"/>
    <s v="01/20/2011"/>
    <s v="21/01/2011"/>
    <x v="1"/>
    <s v="January"/>
    <d v="2011-01-20T00:00:00"/>
    <d v="2011-01-21T00:00:00"/>
    <s v="On Date"/>
    <s v="TobySwindell"/>
    <s v="United States"/>
    <s v="Scottsdale"/>
    <s v="Arizona"/>
    <s v="Paper"/>
    <s v="TOPS Carbonless Receipt Book, Four 2-3/4 x 7-1/4 Money Receipts per Page"/>
    <n v="9.1104000000000003"/>
    <n v="56.064"/>
    <n v="4"/>
    <n v="19.622399999999999"/>
    <n v="1569.7919999999999"/>
  </r>
  <r>
    <s v="CA-2011-146591"/>
    <s v="01/20/2011"/>
    <s v="21/01/2011"/>
    <x v="1"/>
    <s v="January"/>
    <d v="2011-01-20T00:00:00"/>
    <d v="2011-01-21T00:00:00"/>
    <s v="On Date"/>
    <s v="TobySwindell"/>
    <s v="United States"/>
    <s v="Scottsdale"/>
    <s v="Arizona"/>
    <s v="Envelopes"/>
    <s v="Tyvek  Top-Opening Peel &amp; Seel Envelopes, Plain White"/>
    <n v="14.4054"/>
    <n v="108.72"/>
    <n v="5"/>
    <n v="36.692999999999998"/>
    <n v="2935.4399999999996"/>
  </r>
  <r>
    <s v="CA-2011-146591"/>
    <s v="01/20/2011"/>
    <s v="21/01/2011"/>
    <x v="1"/>
    <s v="January"/>
    <d v="2011-01-20T00:00:00"/>
    <d v="2011-01-21T00:00:00"/>
    <s v="On Date"/>
    <s v="TobySwindell"/>
    <s v="United States"/>
    <s v="Scottsdale"/>
    <s v="Arizona"/>
    <s v="Bookcases"/>
    <s v="O'Sullivan 4-Shelf Bookcase in Odessa Pine"/>
    <n v="100.4134"/>
    <n v="181.47"/>
    <n v="5"/>
    <n v="-320.59699999999998"/>
    <n v="-25647.759999999998"/>
  </r>
  <r>
    <s v="CA-2013-122448"/>
    <s v="06/10/2013"/>
    <s v="15/06/2013"/>
    <x v="0"/>
    <s v="June"/>
    <d v="2013-06-10T00:00:00"/>
    <d v="2013-06-15T00:00:00"/>
    <s v="On Date"/>
    <s v="DeanBraden"/>
    <s v="United States"/>
    <s v="San Francisco"/>
    <s v="California"/>
    <s v="Chairs"/>
    <s v="Global Deluxe Stacking Chair, Gray"/>
    <n v="36.195799999999998"/>
    <n v="122.352"/>
    <n v="3"/>
    <n v="13.7646"/>
    <n v="1101.1679999999999"/>
  </r>
  <r>
    <s v="CA-2011-132451"/>
    <s v="09/26/2011"/>
    <s v="27/09/2011"/>
    <x v="1"/>
    <s v="September"/>
    <d v="2011-09-26T00:00:00"/>
    <d v="2011-09-27T00:00:00"/>
    <s v="On Date"/>
    <s v="KarenFerguson"/>
    <s v="United States"/>
    <s v="San Diego"/>
    <s v="California"/>
    <s v="Chairs"/>
    <s v="Hon Deluxe Fabric Upholstered Stacking Chairs, Rounded Back"/>
    <n v="170.786"/>
    <n v="585.55200000000002"/>
    <n v="3"/>
    <n v="73.194000000000003"/>
    <n v="5855.52"/>
  </r>
  <r>
    <s v="CA-2011-132451"/>
    <s v="09/26/2011"/>
    <s v="27/09/2011"/>
    <x v="1"/>
    <s v="September"/>
    <d v="2011-09-26T00:00:00"/>
    <d v="2011-09-27T00:00:00"/>
    <s v="On Date"/>
    <s v="KarenFerguson"/>
    <s v="United States"/>
    <s v="San Diego"/>
    <s v="California"/>
    <s v="Paper"/>
    <s v="Xerox 217"/>
    <n v="3.3696000000000002"/>
    <n v="19.440000000000001"/>
    <n v="3"/>
    <n v="9.3312000000000008"/>
    <n v="746.49600000000009"/>
  </r>
  <r>
    <s v="CA-2014-116946"/>
    <s v="12/20/2014"/>
    <s v="24/12/2014"/>
    <x v="3"/>
    <s v="December"/>
    <d v="2014-12-20T00:00:00"/>
    <d v="2014-12-24T00:00:00"/>
    <s v="On Date"/>
    <s v="TonySayre"/>
    <s v="United States"/>
    <s v="Parker"/>
    <s v="Colorado"/>
    <s v="Furnishings"/>
    <s v="OIC Stacking Trays"/>
    <n v="1.8703999999999996"/>
    <n v="13.36"/>
    <n v="5"/>
    <n v="4.008"/>
    <n v="320.64"/>
  </r>
  <r>
    <s v="CA-2014-116946"/>
    <s v="12/20/2014"/>
    <s v="24/12/2014"/>
    <x v="3"/>
    <s v="December"/>
    <d v="2014-12-20T00:00:00"/>
    <d v="2014-12-24T00:00:00"/>
    <s v="On Date"/>
    <s v="TonySayre"/>
    <s v="United States"/>
    <s v="Parker"/>
    <s v="Colorado"/>
    <s v="Storage"/>
    <s v="Tennsco Industrial Shelving"/>
    <n v="47.931800000000003"/>
    <n v="78.256"/>
    <n v="2"/>
    <n v="-17.607600000000001"/>
    <n v="-1408.6080000000002"/>
  </r>
  <r>
    <s v="CA-2014-116946"/>
    <s v="12/20/2014"/>
    <s v="24/12/2014"/>
    <x v="3"/>
    <s v="December"/>
    <d v="2014-12-20T00:00:00"/>
    <d v="2014-12-24T00:00:00"/>
    <s v="On Date"/>
    <s v="TonySayre"/>
    <s v="United States"/>
    <s v="Parker"/>
    <s v="Colorado"/>
    <s v="Bookcases"/>
    <s v="O'Sullivan 2-Shelf Heavy-Duty Bookcases"/>
    <n v="40.807200000000002"/>
    <n v="102.018"/>
    <n v="7"/>
    <n v="-183.63239999999999"/>
    <n v="-14690.591999999999"/>
  </r>
  <r>
    <s v="CA-2014-105487"/>
    <s v="10/09/2014"/>
    <s v="15/10/2014"/>
    <x v="3"/>
    <s v="October"/>
    <d v="2014-10-09T00:00:00"/>
    <d v="2014-10-15T00:00:00"/>
    <s v="Delay"/>
    <s v="ChrisSelesnick"/>
    <s v="United States"/>
    <s v="San Diego"/>
    <s v="California"/>
    <s v="Phones"/>
    <s v="Digium D40 VoIP phone"/>
    <n v="91.582899999999995"/>
    <n v="103.19199999999999"/>
    <n v="1"/>
    <n v="11.6091"/>
    <n v="928.72799999999995"/>
  </r>
  <r>
    <s v="CA-2014-105487"/>
    <s v="10/09/2014"/>
    <s v="15/10/2014"/>
    <x v="3"/>
    <s v="October"/>
    <d v="2014-10-09T00:00:00"/>
    <d v="2014-10-15T00:00:00"/>
    <s v="Delay"/>
    <s v="ChrisSelesnick"/>
    <s v="United States"/>
    <s v="San Diego"/>
    <s v="California"/>
    <s v="Accessories"/>
    <s v="KeyTronicÂ E03601U1 -Â KeyboardÂ - Beige"/>
    <n v="14.76"/>
    <n v="36"/>
    <n v="2"/>
    <n v="6.48"/>
    <n v="518.40000000000009"/>
  </r>
  <r>
    <s v="CA-2014-105487"/>
    <s v="10/09/2014"/>
    <s v="15/10/2014"/>
    <x v="3"/>
    <s v="October"/>
    <d v="2014-10-09T00:00:00"/>
    <d v="2014-10-15T00:00:00"/>
    <s v="Delay"/>
    <s v="ChrisSelesnick"/>
    <s v="United States"/>
    <s v="San Diego"/>
    <s v="California"/>
    <s v="Accessories"/>
    <s v="LogitechÂ Illuminated - Keyboard"/>
    <n v="31.194800000000001"/>
    <n v="239.96"/>
    <n v="4"/>
    <n v="115.1808"/>
    <n v="9214.4639999999999"/>
  </r>
  <r>
    <s v="CA-2014-105487"/>
    <s v="10/09/2014"/>
    <s v="15/10/2014"/>
    <x v="3"/>
    <s v="October"/>
    <d v="2014-10-09T00:00:00"/>
    <d v="2014-10-15T00:00:00"/>
    <s v="Delay"/>
    <s v="ChrisSelesnick"/>
    <s v="United States"/>
    <s v="San Diego"/>
    <s v="California"/>
    <s v="Storage"/>
    <s v="Tennsco Commercial Shelving"/>
    <n v="20.136600000000001"/>
    <n v="40.68"/>
    <n v="2"/>
    <n v="0.40679999999999999"/>
    <n v="32.543999999999997"/>
  </r>
  <r>
    <s v="CA-2011-105249"/>
    <s v="11/28/2011"/>
    <s v="28/11/2011"/>
    <x v="1"/>
    <s v="November"/>
    <d v="2011-11-28T00:00:00"/>
    <d v="2011-11-28T00:00:00"/>
    <s v="On Date"/>
    <s v="DuaneHuffman"/>
    <s v="United States"/>
    <s v="San Francisco"/>
    <s v="California"/>
    <s v="Supplies"/>
    <s v="Staples"/>
    <n v="3.6064000000000003"/>
    <n v="7.36"/>
    <n v="2"/>
    <n v="0.1472"/>
    <n v="11.776"/>
  </r>
  <r>
    <s v="CA-2011-105249"/>
    <s v="11/28/2011"/>
    <s v="28/11/2011"/>
    <x v="1"/>
    <s v="November"/>
    <d v="2011-11-28T00:00:00"/>
    <d v="2011-11-28T00:00:00"/>
    <s v="On Date"/>
    <s v="DuaneHuffman"/>
    <s v="United States"/>
    <s v="San Francisco"/>
    <s v="California"/>
    <s v="Labels"/>
    <s v="Avery 489"/>
    <n v="5.3819999999999997"/>
    <n v="41.4"/>
    <n v="4"/>
    <n v="19.872"/>
    <n v="1589.76"/>
  </r>
  <r>
    <s v="CA-2011-105249"/>
    <s v="11/28/2011"/>
    <s v="28/11/2011"/>
    <x v="1"/>
    <s v="November"/>
    <d v="2011-11-28T00:00:00"/>
    <d v="2011-11-28T00:00:00"/>
    <s v="On Date"/>
    <s v="DuaneHuffman"/>
    <s v="United States"/>
    <s v="San Francisco"/>
    <s v="California"/>
    <s v="Bookcases"/>
    <s v="Sauder Camden County Barrister Bookcase, Planked Cherry Finish"/>
    <n v="104.0428"/>
    <n v="411.33199999999999"/>
    <n v="4"/>
    <n v="-4.8391999999999999"/>
    <n v="-387.13599999999997"/>
  </r>
  <r>
    <s v="US-2013-162026"/>
    <s v="10/09/2013"/>
    <s v="09/10/2013"/>
    <x v="0"/>
    <s v="October"/>
    <d v="2013-10-09T00:00:00"/>
    <d v="2013-10-09T00:00:00"/>
    <s v="On Date"/>
    <s v="JoelEaton"/>
    <s v="United States"/>
    <s v="Los Angeles"/>
    <s v="California"/>
    <s v="Paper"/>
    <s v="Xerox 1925"/>
    <n v="17.039000000000001"/>
    <n v="61.96"/>
    <n v="2"/>
    <n v="27.882000000000001"/>
    <n v="2230.56"/>
  </r>
  <r>
    <s v="CA-2012-168529"/>
    <s v="10/08/2012"/>
    <s v="12/10/2012"/>
    <x v="2"/>
    <s v="October"/>
    <d v="2012-10-08T00:00:00"/>
    <d v="2012-10-12T00:00:00"/>
    <s v="On Date"/>
    <s v="MariaBertelson"/>
    <s v="United States"/>
    <s v="San Francisco"/>
    <s v="California"/>
    <s v="Furnishings"/>
    <s v="Deflect-o SuperTray Unbreakable Stackable Tray, Letter, Black"/>
    <n v="16.6326"/>
    <n v="145.9"/>
    <n v="5"/>
    <n v="62.737000000000002"/>
    <n v="5018.96"/>
  </r>
  <r>
    <s v="US-2011-137680"/>
    <s v="02/25/2011"/>
    <s v="02/03/2011"/>
    <x v="1"/>
    <s v="February"/>
    <d v="2011-02-25T00:00:00"/>
    <d v="2011-03-02T00:00:00"/>
    <s v="On Date"/>
    <s v="JenniferHalladay"/>
    <s v="United States"/>
    <s v="Medford"/>
    <s v="Oregon"/>
    <s v="Paper"/>
    <s v="Message Book, Wirebound, Four 5 1/2&quot; X 4&quot; Forms/Pg., 200 Dupl. Sets/Book"/>
    <n v="5.4484000000000004"/>
    <n v="32.896000000000001"/>
    <n v="4"/>
    <n v="11.102399999999999"/>
    <n v="888.19200000000001"/>
  </r>
  <r>
    <s v="US-2011-137680"/>
    <s v="02/25/2011"/>
    <s v="02/03/2011"/>
    <x v="1"/>
    <s v="February"/>
    <d v="2011-02-25T00:00:00"/>
    <d v="2011-03-02T00:00:00"/>
    <s v="On Date"/>
    <s v="JenniferHalladay"/>
    <s v="United States"/>
    <s v="Medford"/>
    <s v="Oregon"/>
    <s v="Paper"/>
    <s v="TOPS 4 x 6 Fluorescent Color Memo Sheets, 500 Sheets per Pack"/>
    <n v="5.0297000000000001"/>
    <n v="22.776"/>
    <n v="3"/>
    <n v="7.6868999999999996"/>
    <n v="614.952"/>
  </r>
  <r>
    <s v="CA-2013-110982"/>
    <s v="06/06/2013"/>
    <s v="08/06/2013"/>
    <x v="0"/>
    <s v="June"/>
    <d v="2013-06-06T00:00:00"/>
    <d v="2013-06-08T00:00:00"/>
    <s v="On Date"/>
    <s v="ChlorisKastensmidt"/>
    <s v="United States"/>
    <s v="Santa Clara"/>
    <s v="California"/>
    <s v="Binders"/>
    <s v="Avery Non-Stick Binders"/>
    <n v="2.4245999999999999"/>
    <n v="21.552"/>
    <n v="6"/>
    <n v="7.0044000000000004"/>
    <n v="560.35200000000009"/>
  </r>
  <r>
    <s v="CA-2013-110982"/>
    <s v="06/06/2013"/>
    <s v="08/06/2013"/>
    <x v="0"/>
    <s v="June"/>
    <d v="2013-06-06T00:00:00"/>
    <d v="2013-06-08T00:00:00"/>
    <s v="On Date"/>
    <s v="ChlorisKastensmidt"/>
    <s v="United States"/>
    <s v="Santa Clara"/>
    <s v="California"/>
    <s v="Appliances"/>
    <s v="Acco 6 Outlet Guardian Premium Surge Suppressor"/>
    <n v="10.6288"/>
    <n v="58.24"/>
    <n v="4"/>
    <n v="15.7248"/>
    <n v="1257.9839999999999"/>
  </r>
  <r>
    <s v="CA-2013-147123"/>
    <s v="12/11/2013"/>
    <s v="13/12/2013"/>
    <x v="0"/>
    <s v="December"/>
    <d v="2013-12-11T00:00:00"/>
    <d v="2013-12-13T00:00:00"/>
    <s v="On Date"/>
    <s v="SanjitJacobs"/>
    <s v="United States"/>
    <s v="Long Beach"/>
    <s v="California"/>
    <s v="Paper"/>
    <s v="Wirebound Message Books, Four 2 3/4 x 5 White Forms per Page"/>
    <n v="3.6126"/>
    <n v="80.28"/>
    <n v="12"/>
    <n v="36.928800000000003"/>
    <n v="2954.3040000000001"/>
  </r>
  <r>
    <s v="CA-2014-154501"/>
    <s v="05/01/2014"/>
    <s v="06/05/2014"/>
    <x v="3"/>
    <s v="May"/>
    <d v="2014-05-01T00:00:00"/>
    <d v="2014-05-06T00:00:00"/>
    <s v="On Date"/>
    <s v="ErinAshbrook"/>
    <s v="United States"/>
    <s v="Los Angeles"/>
    <s v="California"/>
    <s v="Art"/>
    <s v="Faber Castell Col-Erase Pencils"/>
    <n v="2.8850999999999996"/>
    <n v="9.7799999999999994"/>
    <n v="2"/>
    <n v="4.0098000000000003"/>
    <n v="320.78399999999999"/>
  </r>
  <r>
    <s v="CA-2014-166933"/>
    <s v="04/25/2014"/>
    <s v="29/04/2014"/>
    <x v="3"/>
    <s v="April"/>
    <d v="2014-04-25T00:00:00"/>
    <d v="2014-04-29T00:00:00"/>
    <s v="On Date"/>
    <s v="MichaelGranlund"/>
    <s v="United States"/>
    <s v="Santa Barbara"/>
    <s v="California"/>
    <s v="Fasteners"/>
    <s v="Colored Push Pins"/>
    <n v="1.1584000000000001"/>
    <n v="1.81"/>
    <n v="1"/>
    <n v="0.65159999999999996"/>
    <n v="52.128"/>
  </r>
  <r>
    <s v="CA-2013-134936"/>
    <s v="12/20/2013"/>
    <s v="26/12/2013"/>
    <x v="0"/>
    <s v="December"/>
    <d v="2013-12-20T00:00:00"/>
    <d v="2013-12-26T00:00:00"/>
    <s v="Delay"/>
    <s v="ErinSmith"/>
    <s v="United States"/>
    <s v="Tucson"/>
    <s v="Arizona"/>
    <s v="Tables"/>
    <s v="SAFCO PlanMaster Boards, 60w x 37-1/2d, White Melamine"/>
    <n v="112.4726"/>
    <n v="455.97"/>
    <n v="6"/>
    <n v="-218.8656"/>
    <n v="-17509.248"/>
  </r>
  <r>
    <s v="CA-2013-134936"/>
    <s v="12/20/2013"/>
    <s v="26/12/2013"/>
    <x v="0"/>
    <s v="December"/>
    <d v="2013-12-20T00:00:00"/>
    <d v="2013-12-26T00:00:00"/>
    <s v="Delay"/>
    <s v="ErinSmith"/>
    <s v="United States"/>
    <s v="Tucson"/>
    <s v="Arizona"/>
    <s v="Binders"/>
    <s v="Wilson Jones Clip &amp; Carry Folder Binder Tool for Ring Binders, Clear"/>
    <n v="3.016"/>
    <n v="10.44"/>
    <n v="6"/>
    <n v="-7.6559999999999997"/>
    <n v="-612.48"/>
  </r>
  <r>
    <s v="CA-2013-134936"/>
    <s v="12/20/2013"/>
    <s v="26/12/2013"/>
    <x v="0"/>
    <s v="December"/>
    <d v="2013-12-20T00:00:00"/>
    <d v="2013-12-26T00:00:00"/>
    <s v="Delay"/>
    <s v="ErinSmith"/>
    <s v="United States"/>
    <s v="Tucson"/>
    <s v="Arizona"/>
    <s v="Binders"/>
    <s v="Cardinal Slant-D Ring Binder, Heavy Gauge Vinyl"/>
    <n v="4.6926000000000005"/>
    <n v="5.2140000000000004"/>
    <n v="2"/>
    <n v="-4.1711999999999998"/>
    <n v="-333.69599999999997"/>
  </r>
  <r>
    <s v="CA-2014-151008"/>
    <s v="09/08/2014"/>
    <s v="09/09/2014"/>
    <x v="3"/>
    <s v="September"/>
    <d v="2014-09-08T00:00:00"/>
    <d v="2014-09-09T00:00:00"/>
    <s v="On Date"/>
    <s v="JustinMacKendrick"/>
    <s v="United States"/>
    <s v="Draper"/>
    <s v="Utah"/>
    <s v="Furnishings"/>
    <s v="DAX Copper Panel Document Frame, 5 x 7 Size"/>
    <n v="7.2964000000000002"/>
    <n v="25.16"/>
    <n v="2"/>
    <n v="10.5672"/>
    <n v="845.37599999999998"/>
  </r>
  <r>
    <s v="CA-2014-151008"/>
    <s v="09/08/2014"/>
    <s v="09/09/2014"/>
    <x v="3"/>
    <s v="September"/>
    <d v="2014-09-08T00:00:00"/>
    <d v="2014-09-09T00:00:00"/>
    <s v="On Date"/>
    <s v="JustinMacKendrick"/>
    <s v="United States"/>
    <s v="Draper"/>
    <s v="Utah"/>
    <s v="Phones"/>
    <s v="Motorla HX550 Universal Bluetooth Headset"/>
    <n v="19.774999999999999"/>
    <n v="126.56"/>
    <n v="4"/>
    <n v="47.46"/>
    <n v="3796.8"/>
  </r>
  <r>
    <s v="CA-2011-159800"/>
    <s v="11/28/2011"/>
    <s v="01/12/2011"/>
    <x v="1"/>
    <s v="November"/>
    <d v="2011-11-28T00:00:00"/>
    <d v="2011-12-01T00:00:00"/>
    <s v="On Date"/>
    <s v="SheriGordon"/>
    <s v="United States"/>
    <s v="San Francisco"/>
    <s v="California"/>
    <s v="Appliances"/>
    <s v="Acco 6 Outlet Guardian Premium Surge Suppressor"/>
    <n v="10.6288"/>
    <n v="43.68"/>
    <n v="3"/>
    <n v="11.7936"/>
    <n v="943.48799999999994"/>
  </r>
  <r>
    <s v="CA-2011-159800"/>
    <s v="11/28/2011"/>
    <s v="01/12/2011"/>
    <x v="1"/>
    <s v="November"/>
    <d v="2011-11-28T00:00:00"/>
    <d v="2011-12-01T00:00:00"/>
    <s v="On Date"/>
    <s v="SheriGordon"/>
    <s v="United States"/>
    <s v="San Francisco"/>
    <s v="California"/>
    <s v="Accessories"/>
    <s v="Micropad Numeric Keypads"/>
    <n v="14.992500000000001"/>
    <n v="139.93"/>
    <n v="7"/>
    <n v="34.982500000000002"/>
    <n v="2798.6000000000004"/>
  </r>
  <r>
    <s v="US-2012-114741"/>
    <s v="12/06/2012"/>
    <s v="10/12/2012"/>
    <x v="2"/>
    <s v="December"/>
    <d v="2012-12-06T00:00:00"/>
    <d v="2012-12-10T00:00:00"/>
    <s v="On Date"/>
    <s v="IvanListon"/>
    <s v="United States"/>
    <s v="North Las Vegas"/>
    <s v="Nevada"/>
    <s v="Paper"/>
    <s v="Xerox 20"/>
    <n v="3.3696000000000006"/>
    <n v="6.48"/>
    <n v="1"/>
    <n v="3.1103999999999998"/>
    <n v="248.83199999999999"/>
  </r>
  <r>
    <s v="US-2012-114741"/>
    <s v="12/06/2012"/>
    <s v="10/12/2012"/>
    <x v="2"/>
    <s v="December"/>
    <d v="2012-12-06T00:00:00"/>
    <d v="2012-12-10T00:00:00"/>
    <s v="On Date"/>
    <s v="IvanListon"/>
    <s v="United States"/>
    <s v="North Las Vegas"/>
    <s v="Nevada"/>
    <s v="Storage"/>
    <s v="Tennsco 6- and 18-Compartment Lockers"/>
    <n v="217.43939999999998"/>
    <n v="1325.85"/>
    <n v="5"/>
    <n v="238.65299999999999"/>
    <n v="19092.239999999998"/>
  </r>
  <r>
    <s v="US-2012-114741"/>
    <s v="12/06/2012"/>
    <s v="10/12/2012"/>
    <x v="2"/>
    <s v="December"/>
    <d v="2012-12-06T00:00:00"/>
    <d v="2012-12-10T00:00:00"/>
    <s v="On Date"/>
    <s v="IvanListon"/>
    <s v="United States"/>
    <s v="North Las Vegas"/>
    <s v="Nevada"/>
    <s v="Labels"/>
    <s v="Avery 483"/>
    <n v="2.6891999999999996"/>
    <n v="14.94"/>
    <n v="3"/>
    <n v="6.8723999999999998"/>
    <n v="549.79200000000003"/>
  </r>
  <r>
    <s v="CA-2013-136686"/>
    <s v="12/13/2013"/>
    <s v="17/12/2013"/>
    <x v="0"/>
    <s v="December"/>
    <d v="2013-12-13T00:00:00"/>
    <d v="2013-12-17T00:00:00"/>
    <s v="On Date"/>
    <s v="RoyFranzÃ¶sisch"/>
    <s v="United States"/>
    <s v="Pasadena"/>
    <s v="California"/>
    <s v="Furnishings"/>
    <s v="Howard Miller 14-1/2&quot; Diameter Chrome Round Wall Clock"/>
    <n v="43.479199999999999"/>
    <n v="383.64"/>
    <n v="6"/>
    <n v="122.76479999999999"/>
    <n v="9821.1839999999993"/>
  </r>
  <r>
    <s v="CA-2013-136686"/>
    <s v="12/13/2013"/>
    <s v="17/12/2013"/>
    <x v="0"/>
    <s v="December"/>
    <d v="2013-12-13T00:00:00"/>
    <d v="2013-12-17T00:00:00"/>
    <s v="On Date"/>
    <s v="RoyFranzÃ¶sisch"/>
    <s v="United States"/>
    <s v="Pasadena"/>
    <s v="California"/>
    <s v="Appliances"/>
    <s v="Belkin F9H710-06 7 Outlet SurgeMaster Surge Protector"/>
    <n v="13.5648"/>
    <n v="56.52"/>
    <n v="3"/>
    <n v="15.8256"/>
    <n v="1266.048"/>
  </r>
  <r>
    <s v="CA-2014-137498"/>
    <s v="09/10/2014"/>
    <s v="15/09/2014"/>
    <x v="3"/>
    <s v="September"/>
    <d v="2014-09-10T00:00:00"/>
    <d v="2014-09-15T00:00:00"/>
    <s v="On Date"/>
    <s v="LizCarlisle"/>
    <s v="United States"/>
    <s v="Los Angeles"/>
    <s v="California"/>
    <s v="Art"/>
    <s v="Newell 35"/>
    <n v="2.3287999999999998"/>
    <n v="6.56"/>
    <n v="2"/>
    <n v="1.9024000000000001"/>
    <n v="152.19200000000001"/>
  </r>
  <r>
    <s v="CA-2014-137498"/>
    <s v="09/10/2014"/>
    <s v="15/09/2014"/>
    <x v="3"/>
    <s v="September"/>
    <d v="2014-09-10T00:00:00"/>
    <d v="2014-09-15T00:00:00"/>
    <s v="On Date"/>
    <s v="LizCarlisle"/>
    <s v="United States"/>
    <s v="Los Angeles"/>
    <s v="California"/>
    <s v="Chairs"/>
    <s v="Novimex Fabric Task Chair"/>
    <n v="51.832999999999998"/>
    <n v="243.92"/>
    <n v="5"/>
    <n v="-15.244999999999999"/>
    <n v="-1219.5999999999999"/>
  </r>
  <r>
    <s v="CA-2014-137498"/>
    <s v="09/10/2014"/>
    <s v="15/09/2014"/>
    <x v="3"/>
    <s v="September"/>
    <d v="2014-09-10T00:00:00"/>
    <d v="2014-09-15T00:00:00"/>
    <s v="On Date"/>
    <s v="LizCarlisle"/>
    <s v="United States"/>
    <s v="Los Angeles"/>
    <s v="California"/>
    <s v="Paper"/>
    <s v="Astroparche Fine Business Paper"/>
    <n v="2.7456000000000005"/>
    <n v="47.52"/>
    <n v="9"/>
    <n v="22.8096"/>
    <n v="1824.768"/>
  </r>
  <r>
    <s v="CA-2011-116673"/>
    <s v="12/15/2011"/>
    <s v="19/12/2011"/>
    <x v="1"/>
    <s v="December"/>
    <d v="2011-12-15T00:00:00"/>
    <d v="2011-12-19T00:00:00"/>
    <s v="On Date"/>
    <s v="JasO'Carroll"/>
    <s v="United States"/>
    <s v="San Diego"/>
    <s v="California"/>
    <s v="Furnishings"/>
    <s v="Stackable Trays"/>
    <n v="2.0944000000000003"/>
    <n v="6.16"/>
    <n v="2"/>
    <n v="1.9712000000000001"/>
    <n v="157.696"/>
  </r>
  <r>
    <s v="CA-2012-149993"/>
    <s v="03/19/2012"/>
    <s v="20/03/2012"/>
    <x v="2"/>
    <s v="March"/>
    <d v="2012-03-19T00:00:00"/>
    <d v="2012-03-20T00:00:00"/>
    <s v="On Date"/>
    <s v="GuyArmstrong"/>
    <s v="United States"/>
    <s v="Lancaster"/>
    <s v="California"/>
    <s v="Fasteners"/>
    <s v="Stockwell Push Pins"/>
    <n v="1.4606000000000001"/>
    <n v="10.9"/>
    <n v="5"/>
    <n v="3.597"/>
    <n v="287.76"/>
  </r>
  <r>
    <s v="CA-2011-168158"/>
    <s v="07/19/2011"/>
    <s v="24/07/2011"/>
    <x v="1"/>
    <s v="July"/>
    <d v="2011-07-19T00:00:00"/>
    <d v="2011-07-24T00:00:00"/>
    <s v="On Date"/>
    <s v="EugeneMoren"/>
    <s v="United States"/>
    <s v="Great Falls"/>
    <s v="Montana"/>
    <s v="Binders"/>
    <s v="Acco Pressboard Covers with Storage Hooks, 14 7/8&quot; x 11&quot;, Dark Blue"/>
    <n v="1.9431"/>
    <n v="6.0960000000000001"/>
    <n v="2"/>
    <n v="2.2098"/>
    <n v="176.78399999999999"/>
  </r>
  <r>
    <s v="CA-2013-115224"/>
    <s v="12/09/2013"/>
    <s v="12/12/2013"/>
    <x v="0"/>
    <s v="December"/>
    <d v="2013-12-09T00:00:00"/>
    <d v="2013-12-12T00:00:00"/>
    <s v="On Date"/>
    <s v="DougBickford"/>
    <s v="United States"/>
    <s v="San Francisco"/>
    <s v="California"/>
    <s v="Storage"/>
    <s v="SimpliFile Personal File, Black Granite, 15w x 6-15/16d x 11-1/4h"/>
    <n v="8.1719999999999988"/>
    <n v="34.049999999999997"/>
    <n v="3"/>
    <n v="9.5340000000000007"/>
    <n v="762.72"/>
  </r>
  <r>
    <s v="CA-2013-115224"/>
    <s v="12/09/2013"/>
    <s v="12/12/2013"/>
    <x v="0"/>
    <s v="December"/>
    <d v="2013-12-09T00:00:00"/>
    <d v="2013-12-12T00:00:00"/>
    <s v="On Date"/>
    <s v="DougBickford"/>
    <s v="United States"/>
    <s v="San Francisco"/>
    <s v="California"/>
    <s v="Storage"/>
    <s v="Fellowes High-Stak Drawer Files"/>
    <n v="135.66630000000001"/>
    <n v="352.38"/>
    <n v="2"/>
    <n v="81.047399999999996"/>
    <n v="6483.7919999999995"/>
  </r>
  <r>
    <s v="CA-2012-168634"/>
    <s v="12/06/2012"/>
    <s v="11/12/2012"/>
    <x v="2"/>
    <s v="December"/>
    <d v="2012-12-06T00:00:00"/>
    <d v="2012-12-11T00:00:00"/>
    <s v="On Date"/>
    <s v="ArtFerguson"/>
    <s v="United States"/>
    <s v="San Francisco"/>
    <s v="California"/>
    <s v="Appliances"/>
    <s v="Commercial WindTunnel Clean Air Upright Vacuum, Replacement Belts, Filtration Bags"/>
    <n v="2.8786"/>
    <n v="7.78"/>
    <n v="2"/>
    <n v="2.0228000000000002"/>
    <n v="161.82400000000001"/>
  </r>
  <r>
    <s v="CA-2014-121027"/>
    <s v="08/19/2014"/>
    <s v="23/08/2014"/>
    <x v="3"/>
    <s v="August"/>
    <d v="2014-08-19T00:00:00"/>
    <d v="2014-08-23T00:00:00"/>
    <s v="On Date"/>
    <s v="HelenWasserman"/>
    <s v="United States"/>
    <s v="Seattle"/>
    <s v="Washington"/>
    <s v="Accessories"/>
    <s v="Plantronics Savi W720 Multi-Device Wireless Headset System"/>
    <n v="236.292"/>
    <n v="843.9"/>
    <n v="2"/>
    <n v="371.31599999999997"/>
    <n v="29705.279999999999"/>
  </r>
  <r>
    <s v="CA-2014-121027"/>
    <s v="08/19/2014"/>
    <s v="23/08/2014"/>
    <x v="3"/>
    <s v="August"/>
    <d v="2014-08-19T00:00:00"/>
    <d v="2014-08-23T00:00:00"/>
    <s v="On Date"/>
    <s v="HelenWasserman"/>
    <s v="United States"/>
    <s v="Seattle"/>
    <s v="Washington"/>
    <s v="Accessories"/>
    <s v="Imation Bio 8GB USBÂ Flash Drive ImationÂ Corp"/>
    <n v="141.304"/>
    <n v="1496.16"/>
    <n v="9"/>
    <n v="224.42400000000001"/>
    <n v="17953.920000000002"/>
  </r>
  <r>
    <s v="CA-2012-101154"/>
    <s v="09/18/2012"/>
    <s v="21/09/2012"/>
    <x v="2"/>
    <s v="September"/>
    <d v="2012-09-18T00:00:00"/>
    <d v="2012-09-21T00:00:00"/>
    <s v="On Date"/>
    <s v="CharlotteMelton"/>
    <s v="United States"/>
    <s v="San Diego"/>
    <s v="California"/>
    <s v="Storage"/>
    <s v="Stur-D-Stor Shelving, Vertical 5-Shelf: 72&quot;H x 36&quot;W x 18 1/2&quot;D"/>
    <n v="108.7604"/>
    <n v="443.92"/>
    <n v="4"/>
    <n v="8.8783999999999992"/>
    <n v="710.27199999999993"/>
  </r>
  <r>
    <s v="CA-2013-121748"/>
    <s v="10/25/2013"/>
    <s v="29/10/2013"/>
    <x v="0"/>
    <s v="October"/>
    <d v="2013-10-25T00:00:00"/>
    <d v="2013-10-29T00:00:00"/>
    <s v="On Date"/>
    <s v="VictoriaWilson"/>
    <s v="United States"/>
    <s v="Los Angeles"/>
    <s v="California"/>
    <s v="Accessories"/>
    <s v="Micro Innovations USB RF Wireless Keyboard with Mouse"/>
    <n v="19.75"/>
    <n v="100"/>
    <n v="4"/>
    <n v="21"/>
    <n v="1680"/>
  </r>
  <r>
    <s v="CA-2013-121748"/>
    <s v="10/25/2013"/>
    <s v="29/10/2013"/>
    <x v="0"/>
    <s v="October"/>
    <d v="2013-10-25T00:00:00"/>
    <d v="2013-10-29T00:00:00"/>
    <s v="On Date"/>
    <s v="VictoriaWilson"/>
    <s v="United States"/>
    <s v="Los Angeles"/>
    <s v="California"/>
    <s v="Accessories"/>
    <s v="LogitechÂ VX Revolution Cordless Laser Mouse for Notebooks (Black)"/>
    <n v="169.19060000000002"/>
    <n v="359.98"/>
    <n v="2"/>
    <n v="21.598800000000001"/>
    <n v="1727.904"/>
  </r>
  <r>
    <s v="CA-2011-126683"/>
    <s v="09/29/2011"/>
    <s v="01/10/2011"/>
    <x v="1"/>
    <s v="September"/>
    <d v="2011-09-29T00:00:00"/>
    <d v="2011-10-01T00:00:00"/>
    <s v="On Date"/>
    <s v="PaulProst"/>
    <s v="United States"/>
    <s v="Seattle"/>
    <s v="Washington"/>
    <s v="Furnishings"/>
    <s v="Longer-Life Soft White Bulbs"/>
    <n v="1.6016000000000001"/>
    <n v="6.16"/>
    <n v="2"/>
    <n v="2.9567999999999999"/>
    <n v="236.54399999999998"/>
  </r>
  <r>
    <s v="CA-2011-126683"/>
    <s v="09/29/2011"/>
    <s v="01/10/2011"/>
    <x v="1"/>
    <s v="September"/>
    <d v="2011-09-29T00:00:00"/>
    <d v="2011-10-01T00:00:00"/>
    <s v="On Date"/>
    <s v="PaulProst"/>
    <s v="United States"/>
    <s v="Seattle"/>
    <s v="Washington"/>
    <s v="Tables"/>
    <s v="Bevis Oval Conference Table, Walnut"/>
    <n v="216.61340000000001"/>
    <n v="2348.8200000000002"/>
    <n v="9"/>
    <n v="399.29939999999999"/>
    <n v="31943.951999999997"/>
  </r>
  <r>
    <s v="CA-2014-123022"/>
    <s v="09/04/2014"/>
    <s v="09/09/2014"/>
    <x v="3"/>
    <s v="September"/>
    <d v="2014-09-04T00:00:00"/>
    <d v="2014-09-09T00:00:00"/>
    <s v="On Date"/>
    <s v="SampleCompanyA"/>
    <s v="United States"/>
    <s v="La Mesa"/>
    <s v="California"/>
    <s v="Binders"/>
    <s v="Square Ring Data Binders, Rigid 75 Pt. Covers, 11&quot; x 14-7/8&quot;"/>
    <n v="10.732800000000001"/>
    <n v="82.56"/>
    <n v="5"/>
    <n v="28.896000000000001"/>
    <n v="2311.6800000000003"/>
  </r>
  <r>
    <s v="CA-2014-123022"/>
    <s v="09/04/2014"/>
    <s v="09/09/2014"/>
    <x v="3"/>
    <s v="September"/>
    <d v="2014-09-04T00:00:00"/>
    <d v="2014-09-09T00:00:00"/>
    <s v="On Date"/>
    <s v="SampleCompanyA"/>
    <s v="United States"/>
    <s v="La Mesa"/>
    <s v="California"/>
    <s v="Accessories"/>
    <s v="Kensington Expert Mouse Optical USB Trackball for PC or Mac"/>
    <n v="66.493000000000009"/>
    <n v="284.97000000000003"/>
    <n v="3"/>
    <n v="85.491"/>
    <n v="6839.28"/>
  </r>
  <r>
    <s v="CA-2011-154893"/>
    <s v="12/21/2011"/>
    <s v="27/12/2011"/>
    <x v="1"/>
    <s v="December"/>
    <d v="2011-12-21T00:00:00"/>
    <d v="2011-12-27T00:00:00"/>
    <s v="Delay"/>
    <s v="GaryMcGarr"/>
    <s v="United States"/>
    <s v="San Diego"/>
    <s v="California"/>
    <s v="Chairs"/>
    <s v="SAFCO Arco Folding Chair"/>
    <n v="196.102"/>
    <n v="1325.76"/>
    <n v="6"/>
    <n v="149.148"/>
    <n v="11931.84"/>
  </r>
  <r>
    <s v="CA-2011-154893"/>
    <s v="12/21/2011"/>
    <s v="27/12/2011"/>
    <x v="1"/>
    <s v="December"/>
    <d v="2011-12-21T00:00:00"/>
    <d v="2011-12-27T00:00:00"/>
    <s v="Delay"/>
    <s v="GaryMcGarr"/>
    <s v="United States"/>
    <s v="San Diego"/>
    <s v="California"/>
    <s v="Chairs"/>
    <s v="Safco Contoured Stacking Chairs"/>
    <n v="178.8"/>
    <n v="572.16"/>
    <n v="3"/>
    <n v="35.76"/>
    <n v="2860.7999999999997"/>
  </r>
  <r>
    <s v="CA-2014-120719"/>
    <s v="03/24/2014"/>
    <s v="27/03/2014"/>
    <x v="3"/>
    <s v="March"/>
    <d v="2014-03-24T00:00:00"/>
    <d v="2014-03-27T00:00:00"/>
    <s v="On Date"/>
    <s v="SanjitJacobs"/>
    <s v="United States"/>
    <s v="Seattle"/>
    <s v="Washington"/>
    <s v="Binders"/>
    <s v="Cardinal Slant-D Ring Binder, Heavy Gauge Vinyl"/>
    <n v="4.6925999999999997"/>
    <n v="34.76"/>
    <n v="5"/>
    <n v="11.297000000000001"/>
    <n v="903.76"/>
  </r>
  <r>
    <s v="CA-2014-168179"/>
    <s v="11/03/2014"/>
    <s v="08/11/2014"/>
    <x v="3"/>
    <s v="November"/>
    <d v="2014-11-03T00:00:00"/>
    <d v="2014-11-08T00:00:00"/>
    <s v="On Date"/>
    <s v="JoyBell-"/>
    <s v="United States"/>
    <s v="Salt Lake City"/>
    <s v="Utah"/>
    <s v="Paper"/>
    <s v="Xerox 220"/>
    <n v="3.3696000000000002"/>
    <n v="19.440000000000001"/>
    <n v="3"/>
    <n v="9.3312000000000008"/>
    <n v="746.49600000000009"/>
  </r>
  <r>
    <s v="CA-2014-142342"/>
    <s v="07/18/2014"/>
    <s v="20/07/2014"/>
    <x v="3"/>
    <s v="July"/>
    <d v="2014-07-18T00:00:00"/>
    <d v="2014-07-20T00:00:00"/>
    <s v="On Date"/>
    <s v="AnthonyJohnson"/>
    <s v="United States"/>
    <s v="Apple Valley"/>
    <s v="California"/>
    <s v="Paper"/>
    <s v="Xerox 221"/>
    <n v="3.3695999999999997"/>
    <n v="32.4"/>
    <n v="5"/>
    <n v="15.552"/>
    <n v="1244.1599999999999"/>
  </r>
  <r>
    <s v="CA-2014-142342"/>
    <s v="07/18/2014"/>
    <s v="20/07/2014"/>
    <x v="3"/>
    <s v="July"/>
    <d v="2014-07-18T00:00:00"/>
    <d v="2014-07-20T00:00:00"/>
    <s v="On Date"/>
    <s v="AnthonyJohnson"/>
    <s v="United States"/>
    <s v="Apple Valley"/>
    <s v="California"/>
    <s v="Envelopes"/>
    <s v="Peel &amp; Seel Recycled Catalog Envelopes, Brown"/>
    <n v="5.79"/>
    <n v="57.9"/>
    <n v="5"/>
    <n v="28.95"/>
    <n v="2316"/>
  </r>
  <r>
    <s v="CA-2014-142342"/>
    <s v="07/18/2014"/>
    <s v="20/07/2014"/>
    <x v="3"/>
    <s v="July"/>
    <d v="2014-07-18T00:00:00"/>
    <d v="2014-07-20T00:00:00"/>
    <s v="On Date"/>
    <s v="AnthonyJohnson"/>
    <s v="United States"/>
    <s v="Apple Valley"/>
    <s v="California"/>
    <s v="Storage"/>
    <s v="Sterilite Show Offs Storage Containers"/>
    <n v="5.28"/>
    <n v="10.56"/>
    <n v="2"/>
    <n v="0"/>
    <n v="0"/>
  </r>
  <r>
    <s v="CA-2014-142342"/>
    <s v="07/18/2014"/>
    <s v="20/07/2014"/>
    <x v="3"/>
    <s v="July"/>
    <d v="2014-07-18T00:00:00"/>
    <d v="2014-07-20T00:00:00"/>
    <s v="On Date"/>
    <s v="AnthonyJohnson"/>
    <s v="United States"/>
    <s v="Apple Valley"/>
    <s v="California"/>
    <s v="Bookcases"/>
    <s v="Atlantic Metals Mobile 4-Shelf Bookcases, Custom Colors"/>
    <n v="196.68599999999998"/>
    <n v="1194.165"/>
    <n v="5"/>
    <n v="210.73500000000001"/>
    <n v="16858.800000000003"/>
  </r>
  <r>
    <s v="US-2011-134187"/>
    <s v="11/04/2011"/>
    <s v="11/11/2011"/>
    <x v="1"/>
    <s v="November"/>
    <d v="2011-11-04T00:00:00"/>
    <d v="2011-11-11T00:00:00"/>
    <s v="Delay"/>
    <s v="TiffanyHouse"/>
    <s v="United States"/>
    <s v="Long Beach"/>
    <s v="California"/>
    <s v="Art"/>
    <s v="Newell 343"/>
    <n v="2.1461999999999999"/>
    <n v="2.94"/>
    <n v="1"/>
    <n v="0.79379999999999995"/>
    <n v="63.503999999999998"/>
  </r>
  <r>
    <s v="CA-2013-145261"/>
    <s v="12/19/2013"/>
    <s v="22/12/2013"/>
    <x v="0"/>
    <s v="December"/>
    <d v="2013-12-19T00:00:00"/>
    <d v="2013-12-22T00:00:00"/>
    <s v="On Date"/>
    <s v="AdrianHane"/>
    <s v="United States"/>
    <s v="Salem"/>
    <s v="Oregon"/>
    <s v="Binders"/>
    <s v="Vinyl Sectional Post Binders"/>
    <n v="18.850000000000001"/>
    <n v="45.24"/>
    <n v="4"/>
    <n v="-30.16"/>
    <n v="-2412.8000000000002"/>
  </r>
  <r>
    <s v="CA-2013-145261"/>
    <s v="12/19/2013"/>
    <s v="22/12/2013"/>
    <x v="0"/>
    <s v="December"/>
    <d v="2013-12-19T00:00:00"/>
    <d v="2013-12-22T00:00:00"/>
    <s v="On Date"/>
    <s v="AdrianHane"/>
    <s v="United States"/>
    <s v="Salem"/>
    <s v="Oregon"/>
    <s v="Art"/>
    <s v="Newell 312"/>
    <n v="4.0880000000000001"/>
    <n v="18.687999999999999"/>
    <n v="4"/>
    <n v="2.3359999999999999"/>
    <n v="186.88"/>
  </r>
  <r>
    <s v="CA-2013-145261"/>
    <s v="12/19/2013"/>
    <s v="22/12/2013"/>
    <x v="0"/>
    <s v="December"/>
    <d v="2013-12-19T00:00:00"/>
    <d v="2013-12-22T00:00:00"/>
    <s v="On Date"/>
    <s v="AdrianHane"/>
    <s v="United States"/>
    <s v="Salem"/>
    <s v="Oregon"/>
    <s v="Paper"/>
    <s v="Black Print Carbonless 8 1/2&quot; x 8 1/4&quot; Rapid Memo Book"/>
    <n v="3.9311999999999996"/>
    <n v="11.648"/>
    <n v="2"/>
    <n v="3.7856000000000001"/>
    <n v="302.84800000000001"/>
  </r>
  <r>
    <s v="CA-2013-145261"/>
    <s v="12/19/2013"/>
    <s v="22/12/2013"/>
    <x v="0"/>
    <s v="December"/>
    <d v="2013-12-19T00:00:00"/>
    <d v="2013-12-22T00:00:00"/>
    <s v="On Date"/>
    <s v="AdrianHane"/>
    <s v="United States"/>
    <s v="Salem"/>
    <s v="Oregon"/>
    <s v="Accessories"/>
    <s v="Sony Micro Vault Click 8 GB USB 2.0 Flash Drive"/>
    <n v="40.4114"/>
    <n v="112.776"/>
    <n v="3"/>
    <n v="-8.4581999999999997"/>
    <n v="-676.65599999999995"/>
  </r>
  <r>
    <s v="CA-2013-145261"/>
    <s v="12/19/2013"/>
    <s v="22/12/2013"/>
    <x v="0"/>
    <s v="December"/>
    <d v="2013-12-19T00:00:00"/>
    <d v="2013-12-22T00:00:00"/>
    <s v="On Date"/>
    <s v="AdrianHane"/>
    <s v="United States"/>
    <s v="Salem"/>
    <s v="Oregon"/>
    <s v="Tables"/>
    <s v="Iceberg OfficeWorks 42&quot; Round Tables"/>
    <n v="128.333"/>
    <n v="377.45"/>
    <n v="5"/>
    <n v="-264.21499999999997"/>
    <n v="-21137.199999999997"/>
  </r>
  <r>
    <s v="CA-2013-145261"/>
    <s v="12/19/2013"/>
    <s v="22/12/2013"/>
    <x v="0"/>
    <s v="December"/>
    <d v="2013-12-19T00:00:00"/>
    <d v="2013-12-22T00:00:00"/>
    <s v="On Date"/>
    <s v="AdrianHane"/>
    <s v="United States"/>
    <s v="Salem"/>
    <s v="Oregon"/>
    <s v="Labels"/>
    <s v="Avery White Multi-Purpose Labels"/>
    <n v="2.6892"/>
    <n v="15.936"/>
    <n v="4"/>
    <n v="5.1791999999999998"/>
    <n v="414.33600000000001"/>
  </r>
  <r>
    <s v="CA-2013-145261"/>
    <s v="12/19/2013"/>
    <s v="22/12/2013"/>
    <x v="0"/>
    <s v="December"/>
    <d v="2013-12-19T00:00:00"/>
    <d v="2013-12-22T00:00:00"/>
    <s v="On Date"/>
    <s v="AdrianHane"/>
    <s v="United States"/>
    <s v="Salem"/>
    <s v="Oregon"/>
    <s v="Phones"/>
    <s v="Macally Suction Cup Mount"/>
    <n v="11.950000000000001"/>
    <n v="28.68"/>
    <n v="3"/>
    <n v="-7.17"/>
    <n v="-573.6"/>
  </r>
  <r>
    <s v="CA-2013-108875"/>
    <s v="09/25/2013"/>
    <s v="02/10/2013"/>
    <x v="0"/>
    <s v="September"/>
    <d v="2013-09-25T00:00:00"/>
    <d v="2013-10-02T00:00:00"/>
    <s v="Delay"/>
    <s v="CraigLeslie"/>
    <s v="United States"/>
    <s v="Aurora"/>
    <s v="Colorado"/>
    <s v="Furnishings"/>
    <s v="Electrix 20W Halogen Replacement Bulb for Zoom-In Desk Lamp"/>
    <n v="6.9680000000000009"/>
    <n v="21.44"/>
    <n v="2"/>
    <n v="7.5039999999999996"/>
    <n v="600.31999999999994"/>
  </r>
  <r>
    <s v="CA-2013-108875"/>
    <s v="09/25/2013"/>
    <s v="02/10/2013"/>
    <x v="0"/>
    <s v="September"/>
    <d v="2013-09-25T00:00:00"/>
    <d v="2013-10-02T00:00:00"/>
    <s v="Delay"/>
    <s v="CraigLeslie"/>
    <s v="United States"/>
    <s v="Aurora"/>
    <s v="Colorado"/>
    <s v="Storage"/>
    <s v="Sensible Storage WireTech Storage Systems"/>
    <n v="67.430999999999997"/>
    <n v="511.05599999999998"/>
    <n v="9"/>
    <n v="-95.822999999999993"/>
    <n v="-7665.8399999999992"/>
  </r>
  <r>
    <s v="CA-2013-142405"/>
    <s v="06/12/2013"/>
    <s v="16/06/2013"/>
    <x v="0"/>
    <s v="June"/>
    <d v="2013-06-12T00:00:00"/>
    <d v="2013-06-16T00:00:00"/>
    <s v="On Date"/>
    <s v="SanjitEngle"/>
    <s v="United States"/>
    <s v="Seattle"/>
    <s v="Washington"/>
    <s v="Labels"/>
    <s v="Avery 486"/>
    <n v="3.8742999999999994"/>
    <n v="14.62"/>
    <n v="2"/>
    <n v="6.8714000000000004"/>
    <n v="549.71199999999999"/>
  </r>
  <r>
    <s v="CA-2013-142405"/>
    <s v="06/12/2013"/>
    <s v="16/06/2013"/>
    <x v="0"/>
    <s v="June"/>
    <d v="2013-06-12T00:00:00"/>
    <d v="2013-06-16T00:00:00"/>
    <s v="On Date"/>
    <s v="SanjitEngle"/>
    <s v="United States"/>
    <s v="Seattle"/>
    <s v="Washington"/>
    <s v="Binders"/>
    <s v="Wilson Jones Turn Tabs Binder Tool for Ring Binders"/>
    <n v="2.6028000000000002"/>
    <n v="53.984000000000002"/>
    <n v="14"/>
    <n v="17.544799999999999"/>
    <n v="1403.5839999999998"/>
  </r>
  <r>
    <s v="CA-2013-142405"/>
    <s v="06/12/2013"/>
    <s v="16/06/2013"/>
    <x v="0"/>
    <s v="June"/>
    <d v="2013-06-12T00:00:00"/>
    <d v="2013-06-16T00:00:00"/>
    <s v="On Date"/>
    <s v="SanjitEngle"/>
    <s v="United States"/>
    <s v="Seattle"/>
    <s v="Washington"/>
    <s v="Accessories"/>
    <s v="Logitech G35 7.1-Channel Surround Sound Headset"/>
    <n v="85.79340000000002"/>
    <n v="389.97"/>
    <n v="3"/>
    <n v="132.5898"/>
    <n v="10607.183999999999"/>
  </r>
  <r>
    <s v="CA-2012-141012"/>
    <s v="06/09/2012"/>
    <s v="11/06/2012"/>
    <x v="2"/>
    <s v="June"/>
    <d v="2012-06-09T00:00:00"/>
    <d v="2012-06-11T00:00:00"/>
    <s v="On Date"/>
    <s v="TrudyGlocke"/>
    <s v="United States"/>
    <s v="Pocatello"/>
    <s v="Idaho"/>
    <s v="Furnishings"/>
    <s v="Luxo Adjustable Task Clamp Lamp"/>
    <n v="65.741600000000005"/>
    <n v="355.36"/>
    <n v="4"/>
    <n v="92.393600000000006"/>
    <n v="7391.4880000000003"/>
  </r>
  <r>
    <s v="CA-2012-141012"/>
    <s v="06/09/2012"/>
    <s v="11/06/2012"/>
    <x v="2"/>
    <s v="June"/>
    <d v="2012-06-09T00:00:00"/>
    <d v="2012-06-11T00:00:00"/>
    <s v="On Date"/>
    <s v="TrudyGlocke"/>
    <s v="United States"/>
    <s v="Pocatello"/>
    <s v="Idaho"/>
    <s v="Phones"/>
    <s v="Dexim XPower Skin Super-Thin Power Case for iPhone 5 - Black"/>
    <n v="43.8675"/>
    <n v="140.376"/>
    <n v="3"/>
    <n v="8.7735000000000003"/>
    <n v="701.88"/>
  </r>
  <r>
    <s v="CA-2013-146318"/>
    <s v="01/22/2013"/>
    <s v="27/01/2013"/>
    <x v="0"/>
    <s v="January"/>
    <d v="2013-01-22T00:00:00"/>
    <d v="2013-01-27T00:00:00"/>
    <s v="On Date"/>
    <s v="MarcCrier"/>
    <s v="United States"/>
    <s v="Seattle"/>
    <s v="Washington"/>
    <s v="Paper"/>
    <s v="Xerox 218"/>
    <n v="3.3696000000000006"/>
    <n v="12.96"/>
    <n v="2"/>
    <n v="6.2207999999999997"/>
    <n v="497.66399999999999"/>
  </r>
  <r>
    <s v="CA-2011-135993"/>
    <s v="05/28/2011"/>
    <s v="02/06/2011"/>
    <x v="1"/>
    <s v="May"/>
    <d v="2011-05-28T00:00:00"/>
    <d v="2011-06-02T00:00:00"/>
    <s v="On Date"/>
    <s v="PatrickJones"/>
    <s v="United States"/>
    <s v="Seattle"/>
    <s v="Washington"/>
    <s v="Phones"/>
    <s v="I Need's 3d Hello Kitty Hybrid Silicone Case Cover for HTC One X 4g with 3d Hello Kitty Stylus Pen Green/pink"/>
    <n v="8.6112000000000002"/>
    <n v="57.408000000000001"/>
    <n v="6"/>
    <n v="5.7408000000000001"/>
    <n v="459.26400000000001"/>
  </r>
  <r>
    <s v="CA-2011-135993"/>
    <s v="05/28/2011"/>
    <s v="02/06/2011"/>
    <x v="1"/>
    <s v="May"/>
    <d v="2011-05-28T00:00:00"/>
    <d v="2011-06-02T00:00:00"/>
    <s v="On Date"/>
    <s v="PatrickJones"/>
    <s v="United States"/>
    <s v="Seattle"/>
    <s v="Washington"/>
    <s v="Accessories"/>
    <s v="ImationÂ 30456 USBÂ Flash DriveÂ 8GB"/>
    <n v="6.3480000000000008"/>
    <n v="27.6"/>
    <n v="4"/>
    <n v="2.2080000000000002"/>
    <n v="176.64000000000001"/>
  </r>
  <r>
    <s v="CA-2012-131072"/>
    <s v="11/05/2012"/>
    <s v="05/11/2012"/>
    <x v="2"/>
    <s v="November"/>
    <d v="2012-11-05T00:00:00"/>
    <d v="2012-11-05T00:00:00"/>
    <s v="On Date"/>
    <s v="KenLonsdale"/>
    <s v="United States"/>
    <s v="Seattle"/>
    <s v="Washington"/>
    <s v="Binders"/>
    <s v="Avery Trapezoid Ring Binder, 3&quot; Capacity, Black, 1040 sheets"/>
    <n v="20.899799999999999"/>
    <n v="98.352000000000004"/>
    <n v="3"/>
    <n v="35.6526"/>
    <n v="2852.2080000000001"/>
  </r>
  <r>
    <s v="CA-2013-126165"/>
    <s v="05/06/2013"/>
    <s v="08/05/2013"/>
    <x v="0"/>
    <s v="May"/>
    <d v="2013-05-06T00:00:00"/>
    <d v="2013-05-08T00:00:00"/>
    <s v="On Date"/>
    <s v="AmyHunt"/>
    <s v="United States"/>
    <s v="San Francisco"/>
    <s v="California"/>
    <s v="Tables"/>
    <s v="Hon 61000 Series Interactive Training Tables"/>
    <n v="36.432599999999994"/>
    <n v="71.087999999999994"/>
    <n v="2"/>
    <n v="-1.7771999999999999"/>
    <n v="-142.17599999999999"/>
  </r>
  <r>
    <s v="CA-2014-148320"/>
    <s v="11/04/2014"/>
    <s v="09/11/2014"/>
    <x v="3"/>
    <s v="November"/>
    <d v="2014-11-04T00:00:00"/>
    <d v="2014-11-09T00:00:00"/>
    <s v="On Date"/>
    <s v="PaulGonzalez"/>
    <s v="United States"/>
    <s v="San Francisco"/>
    <s v="California"/>
    <s v="Paper"/>
    <s v="Xerox 1992"/>
    <n v="3.0498000000000007"/>
    <n v="35.880000000000003"/>
    <n v="6"/>
    <n v="17.581199999999999"/>
    <n v="1406.4959999999999"/>
  </r>
  <r>
    <s v="CA-2012-138674"/>
    <s v="11/14/2012"/>
    <s v="17/11/2012"/>
    <x v="2"/>
    <s v="November"/>
    <d v="2012-11-14T00:00:00"/>
    <d v="2012-11-17T00:00:00"/>
    <s v="On Date"/>
    <s v="KenBlack"/>
    <s v="United States"/>
    <s v="Springfield"/>
    <s v="Oregon"/>
    <s v="Fasteners"/>
    <s v="Advantus Push Pins"/>
    <n v="1.2862000000000002"/>
    <n v="8.7200000000000006"/>
    <n v="5"/>
    <n v="2.2890000000000001"/>
    <n v="183.12"/>
  </r>
  <r>
    <s v="CA-2012-138674"/>
    <s v="11/14/2012"/>
    <s v="17/11/2012"/>
    <x v="2"/>
    <s v="November"/>
    <d v="2012-11-14T00:00:00"/>
    <d v="2012-11-17T00:00:00"/>
    <s v="On Date"/>
    <s v="KenBlack"/>
    <s v="United States"/>
    <s v="Springfield"/>
    <s v="Oregon"/>
    <s v="Accessories"/>
    <s v="ImationÂ SecureÂ DriveÂ + Hardware Encrypted USBÂ flash driveÂ - 16 GB"/>
    <n v="28.872399999999999"/>
    <n v="91.176000000000002"/>
    <n v="3"/>
    <n v="4.5587999999999997"/>
    <n v="364.70399999999995"/>
  </r>
  <r>
    <s v="CA-2012-138674"/>
    <s v="11/14/2012"/>
    <s v="17/11/2012"/>
    <x v="2"/>
    <s v="November"/>
    <d v="2012-11-14T00:00:00"/>
    <d v="2012-11-17T00:00:00"/>
    <s v="On Date"/>
    <s v="KenBlack"/>
    <s v="United States"/>
    <s v="Springfield"/>
    <s v="Oregon"/>
    <s v="Accessories"/>
    <s v="Plantronics Audio 478 Stereo USB Headset"/>
    <n v="32.493499999999997"/>
    <n v="159.96799999999999"/>
    <n v="4"/>
    <n v="29.994"/>
    <n v="2399.52"/>
  </r>
  <r>
    <s v="CA-2013-165820"/>
    <s v="09/27/2013"/>
    <s v="01/10/2013"/>
    <x v="0"/>
    <s v="September"/>
    <d v="2013-09-27T00:00:00"/>
    <d v="2013-10-01T00:00:00"/>
    <s v="On Date"/>
    <s v="DorothyWardle"/>
    <s v="United States"/>
    <s v="San Francisco"/>
    <s v="California"/>
    <s v="Paper"/>
    <s v="Xerox 1905"/>
    <n v="3.3696000000000006"/>
    <n v="12.96"/>
    <n v="2"/>
    <n v="6.2207999999999997"/>
    <n v="497.66399999999999"/>
  </r>
  <r>
    <s v="CA-2011-148614"/>
    <s v="01/21/2011"/>
    <s v="26/01/2011"/>
    <x v="1"/>
    <s v="January"/>
    <d v="2011-01-21T00:00:00"/>
    <d v="2011-01-26T00:00:00"/>
    <s v="On Date"/>
    <s v="MarkVanHuff"/>
    <s v="United States"/>
    <s v="Los Angeles"/>
    <s v="California"/>
    <s v="Paper"/>
    <s v="Wirebound Service Call Books, 5 1/2&quot; x 4&quot;"/>
    <n v="5.0335999999999999"/>
    <n v="19.36"/>
    <n v="2"/>
    <n v="9.2927999999999997"/>
    <n v="743.42399999999998"/>
  </r>
  <r>
    <s v="CA-2011-148614"/>
    <s v="01/21/2011"/>
    <s v="26/01/2011"/>
    <x v="1"/>
    <s v="January"/>
    <d v="2011-01-21T00:00:00"/>
    <d v="2011-01-26T00:00:00"/>
    <s v="On Date"/>
    <s v="MarkVanHuff"/>
    <s v="United States"/>
    <s v="Los Angeles"/>
    <s v="California"/>
    <s v="Furnishings"/>
    <s v="Eldon Expressions Desk Accessory, Wood Pencil Holder, Oak"/>
    <n v="6.7550000000000008"/>
    <n v="19.3"/>
    <n v="2"/>
    <n v="5.79"/>
    <n v="463.2"/>
  </r>
  <r>
    <s v="CA-2014-156139"/>
    <s v="01/01/2014"/>
    <s v="07/01/2014"/>
    <x v="3"/>
    <s v="January"/>
    <d v="2014-01-01T00:00:00"/>
    <d v="2014-01-07T00:00:00"/>
    <s v="Delay"/>
    <s v="BeckyPak"/>
    <s v="United States"/>
    <s v="San Francisco"/>
    <s v="California"/>
    <s v="Binders"/>
    <s v="GBC Pre-Punched Binding Paper, Plastic, White, 8-1/2&quot; x 11&quot;"/>
    <n v="8.3148"/>
    <n v="38.375999999999998"/>
    <n v="3"/>
    <n v="13.4316"/>
    <n v="1074.528"/>
  </r>
  <r>
    <s v="US-2014-147886"/>
    <s v="03/29/2014"/>
    <s v="01/04/2014"/>
    <x v="3"/>
    <s v="March"/>
    <d v="2014-03-29T00:00:00"/>
    <d v="2014-04-01T00:00:00"/>
    <s v="On Date"/>
    <s v="DaveHallsten"/>
    <s v="United States"/>
    <s v="Fairfield"/>
    <s v="California"/>
    <s v="Paper"/>
    <s v="Xerox 1975"/>
    <n v="3.3048000000000006"/>
    <n v="12.96"/>
    <n v="2"/>
    <n v="6.3503999999999996"/>
    <n v="508.03199999999998"/>
  </r>
  <r>
    <s v="US-2014-147886"/>
    <s v="03/29/2014"/>
    <s v="01/04/2014"/>
    <x v="3"/>
    <s v="March"/>
    <d v="2014-03-29T00:00:00"/>
    <d v="2014-04-01T00:00:00"/>
    <s v="On Date"/>
    <s v="DaveHallsten"/>
    <s v="United States"/>
    <s v="Fairfield"/>
    <s v="California"/>
    <s v="Furnishings"/>
    <s v="DAX Black Cherry Wood-Tone Poster Frame"/>
    <n v="16.4176"/>
    <n v="26.48"/>
    <n v="1"/>
    <n v="10.0624"/>
    <n v="804.99199999999996"/>
  </r>
  <r>
    <s v="US-2014-147886"/>
    <s v="03/29/2014"/>
    <s v="01/04/2014"/>
    <x v="3"/>
    <s v="March"/>
    <d v="2014-03-29T00:00:00"/>
    <d v="2014-04-01T00:00:00"/>
    <s v="On Date"/>
    <s v="DaveHallsten"/>
    <s v="United States"/>
    <s v="Fairfield"/>
    <s v="California"/>
    <s v="Machines"/>
    <s v="StarTech.com 10/100 VDSL2 Ethernet Extender Kit"/>
    <n v="239.72400000000002"/>
    <n v="532.72"/>
    <n v="2"/>
    <n v="53.271999999999998"/>
    <n v="4261.76"/>
  </r>
  <r>
    <s v="US-2014-147886"/>
    <s v="03/29/2014"/>
    <s v="01/04/2014"/>
    <x v="3"/>
    <s v="March"/>
    <d v="2014-03-29T00:00:00"/>
    <d v="2014-04-01T00:00:00"/>
    <s v="On Date"/>
    <s v="DaveHallsten"/>
    <s v="United States"/>
    <s v="Fairfield"/>
    <s v="California"/>
    <s v="Paper"/>
    <s v="Xerox 1968"/>
    <n v="3.4735999999999998"/>
    <n v="26.72"/>
    <n v="4"/>
    <n v="12.8256"/>
    <n v="1026.048"/>
  </r>
  <r>
    <s v="US-2014-147886"/>
    <s v="03/29/2014"/>
    <s v="01/04/2014"/>
    <x v="3"/>
    <s v="March"/>
    <d v="2014-03-29T00:00:00"/>
    <d v="2014-04-01T00:00:00"/>
    <s v="On Date"/>
    <s v="DaveHallsten"/>
    <s v="United States"/>
    <s v="Fairfield"/>
    <s v="California"/>
    <s v="Paper"/>
    <s v="Xerox 1977"/>
    <n v="3.4735999999999998"/>
    <n v="20.04"/>
    <n v="3"/>
    <n v="9.6191999999999993"/>
    <n v="769.53599999999994"/>
  </r>
  <r>
    <s v="US-2014-147886"/>
    <s v="03/29/2014"/>
    <s v="01/04/2014"/>
    <x v="3"/>
    <s v="March"/>
    <d v="2014-03-29T00:00:00"/>
    <d v="2014-04-01T00:00:00"/>
    <s v="On Date"/>
    <s v="DaveHallsten"/>
    <s v="United States"/>
    <s v="Fairfield"/>
    <s v="California"/>
    <s v="Storage"/>
    <s v="SAFCO Boltless Steel Shelving"/>
    <n v="112.50360000000001"/>
    <n v="795.48"/>
    <n v="7"/>
    <n v="7.9547999999999996"/>
    <n v="636.38400000000001"/>
  </r>
  <r>
    <s v="US-2014-147886"/>
    <s v="03/29/2014"/>
    <s v="01/04/2014"/>
    <x v="3"/>
    <s v="March"/>
    <d v="2014-03-29T00:00:00"/>
    <d v="2014-04-01T00:00:00"/>
    <s v="On Date"/>
    <s v="DaveHallsten"/>
    <s v="United States"/>
    <s v="Fairfield"/>
    <s v="California"/>
    <s v="Furnishings"/>
    <s v="Stackable Trays"/>
    <n v="2.0943999999999994"/>
    <n v="21.56"/>
    <n v="7"/>
    <n v="6.8992000000000004"/>
    <n v="551.93600000000004"/>
  </r>
  <r>
    <s v="CA-2013-125850"/>
    <s v="01/22/2013"/>
    <s v="28/01/2013"/>
    <x v="0"/>
    <s v="January"/>
    <d v="2013-01-22T00:00:00"/>
    <d v="2013-01-28T00:00:00"/>
    <s v="Delay"/>
    <s v="FrankPreis"/>
    <s v="United States"/>
    <s v="San Diego"/>
    <s v="California"/>
    <s v="Labels"/>
    <s v="Avery 475"/>
    <n v="7.3999999999999995"/>
    <n v="44.4"/>
    <n v="3"/>
    <n v="22.2"/>
    <n v="1776"/>
  </r>
  <r>
    <s v="CA-2013-125850"/>
    <s v="01/22/2013"/>
    <s v="28/01/2013"/>
    <x v="0"/>
    <s v="January"/>
    <d v="2013-01-22T00:00:00"/>
    <d v="2013-01-28T00:00:00"/>
    <s v="Delay"/>
    <s v="FrankPreis"/>
    <s v="United States"/>
    <s v="San Diego"/>
    <s v="California"/>
    <s v="Labels"/>
    <s v="Avery 476"/>
    <n v="2.2302"/>
    <n v="20.65"/>
    <n v="5"/>
    <n v="9.4990000000000006"/>
    <n v="759.92000000000007"/>
  </r>
  <r>
    <s v="US-2013-111528"/>
    <s v="12/31/2013"/>
    <s v="31/12/2013"/>
    <x v="0"/>
    <s v="December"/>
    <d v="2013-12-31T00:00:00"/>
    <d v="2013-12-31T00:00:00"/>
    <s v="On Date"/>
    <s v="JuliePrescott"/>
    <s v="United States"/>
    <s v="Los Angeles"/>
    <s v="California"/>
    <s v="Storage"/>
    <s v="Iceberg Mobile Mega Data/Printer Cart "/>
    <n v="89.044200000000004"/>
    <n v="481.32"/>
    <n v="4"/>
    <n v="125.14319999999999"/>
    <n v="10011.456"/>
  </r>
  <r>
    <s v="US-2013-111528"/>
    <s v="12/31/2013"/>
    <s v="31/12/2013"/>
    <x v="0"/>
    <s v="December"/>
    <d v="2013-12-31T00:00:00"/>
    <d v="2013-12-31T00:00:00"/>
    <s v="On Date"/>
    <s v="JuliePrescott"/>
    <s v="United States"/>
    <s v="Los Angeles"/>
    <s v="California"/>
    <s v="Binders"/>
    <s v="Cardinal Hold-It CD Pocket"/>
    <n v="4.2294"/>
    <n v="6.3840000000000003"/>
    <n v="1"/>
    <n v="2.1545999999999998"/>
    <n v="172.36799999999999"/>
  </r>
  <r>
    <s v="CA-2014-158169"/>
    <s v="08/13/2014"/>
    <s v="16/08/2014"/>
    <x v="3"/>
    <s v="August"/>
    <d v="2014-08-13T00:00:00"/>
    <d v="2014-08-16T00:00:00"/>
    <s v="On Date"/>
    <s v="JustinMacKendrick"/>
    <s v="United States"/>
    <s v="Lake Forest"/>
    <s v="California"/>
    <s v="Appliances"/>
    <s v="Avanti 4.4 Cu. Ft. Refrigerator"/>
    <n v="130.30560000000003"/>
    <n v="542.94000000000005"/>
    <n v="3"/>
    <n v="152.0232"/>
    <n v="12161.856"/>
  </r>
  <r>
    <s v="CA-2014-158169"/>
    <s v="08/13/2014"/>
    <s v="16/08/2014"/>
    <x v="3"/>
    <s v="August"/>
    <d v="2014-08-13T00:00:00"/>
    <d v="2014-08-16T00:00:00"/>
    <s v="On Date"/>
    <s v="JustinMacKendrick"/>
    <s v="United States"/>
    <s v="Lake Forest"/>
    <s v="California"/>
    <s v="Furnishings"/>
    <s v="DAX Wood Document Frame"/>
    <n v="8.7872000000000003"/>
    <n v="54.92"/>
    <n v="4"/>
    <n v="19.7712"/>
    <n v="1581.6959999999999"/>
  </r>
  <r>
    <s v="CA-2012-117772"/>
    <s v="09/10/2012"/>
    <s v="12/09/2012"/>
    <x v="2"/>
    <s v="September"/>
    <d v="2012-09-10T00:00:00"/>
    <d v="2012-09-12T00:00:00"/>
    <s v="On Date"/>
    <s v="MattCollins"/>
    <s v="United States"/>
    <s v="Seattle"/>
    <s v="Washington"/>
    <s v="Storage"/>
    <s v="Belkin 19&quot; Center-Weighted Shelf, Gray"/>
    <n v="56.030999999999999"/>
    <n v="353.88"/>
    <n v="6"/>
    <n v="17.693999999999999"/>
    <n v="1415.52"/>
  </r>
  <r>
    <s v="US-2011-126340"/>
    <s v="11/08/2011"/>
    <s v="14/11/2011"/>
    <x v="1"/>
    <s v="November"/>
    <d v="2011-11-08T00:00:00"/>
    <d v="2011-11-14T00:00:00"/>
    <s v="Delay"/>
    <s v="EmilyBurns"/>
    <s v="United States"/>
    <s v="Redding"/>
    <s v="California"/>
    <s v="Phones"/>
    <s v="Toshiba IPT2010-SD IPÂ Telephone"/>
    <n v="102.85260000000001"/>
    <n v="333.57600000000002"/>
    <n v="3"/>
    <n v="25.0182"/>
    <n v="2001.4560000000001"/>
  </r>
  <r>
    <s v="CA-2012-103835"/>
    <s v="09/24/2012"/>
    <s v="28/09/2012"/>
    <x v="2"/>
    <s v="September"/>
    <d v="2012-09-24T00:00:00"/>
    <d v="2012-09-28T00:00:00"/>
    <s v="On Date"/>
    <s v="ShaunChance"/>
    <s v="United States"/>
    <s v="Los Angeles"/>
    <s v="California"/>
    <s v="Furnishings"/>
    <s v="DAX Value U-Channel Document Frames, Easel Back"/>
    <n v="3.4292999999999996"/>
    <n v="14.91"/>
    <n v="3"/>
    <n v="4.6220999999999997"/>
    <n v="369.76799999999997"/>
  </r>
  <r>
    <s v="CA-2012-103835"/>
    <s v="09/24/2012"/>
    <s v="28/09/2012"/>
    <x v="2"/>
    <s v="September"/>
    <d v="2012-09-24T00:00:00"/>
    <d v="2012-09-28T00:00:00"/>
    <s v="On Date"/>
    <s v="ShaunChance"/>
    <s v="United States"/>
    <s v="Los Angeles"/>
    <s v="California"/>
    <s v="Appliances"/>
    <s v="Hoover Upright Vacuum With Dirt Cup"/>
    <n v="205.56629999999996"/>
    <n v="1158.1199999999999"/>
    <n v="4"/>
    <n v="335.85480000000001"/>
    <n v="26868.384000000002"/>
  </r>
  <r>
    <s v="CA-2013-142398"/>
    <s v="04/13/2013"/>
    <s v="17/04/2013"/>
    <x v="0"/>
    <s v="April"/>
    <d v="2013-04-13T00:00:00"/>
    <d v="2013-04-17T00:00:00"/>
    <s v="On Date"/>
    <s v="BethPaige"/>
    <s v="United States"/>
    <s v="Los Angeles"/>
    <s v="California"/>
    <s v="Chairs"/>
    <s v="Hon Comfortask Task/Swivel Chairs"/>
    <n v="95.743200000000002"/>
    <n v="638.28800000000001"/>
    <n v="7"/>
    <n v="-31.914400000000001"/>
    <n v="-2553.152"/>
  </r>
  <r>
    <s v="CA-2013-142398"/>
    <s v="04/13/2013"/>
    <s v="17/04/2013"/>
    <x v="0"/>
    <s v="April"/>
    <d v="2013-04-13T00:00:00"/>
    <d v="2013-04-17T00:00:00"/>
    <s v="On Date"/>
    <s v="BethPaige"/>
    <s v="United States"/>
    <s v="Los Angeles"/>
    <s v="California"/>
    <s v="Binders"/>
    <s v="JM Magazine Binder"/>
    <n v="8.5852000000000004"/>
    <n v="13.208"/>
    <n v="1"/>
    <n v="4.6227999999999998"/>
    <n v="369.82399999999996"/>
  </r>
  <r>
    <s v="CA-2013-112060"/>
    <s v="12/05/2013"/>
    <s v="10/12/2013"/>
    <x v="0"/>
    <s v="December"/>
    <d v="2013-12-05T00:00:00"/>
    <d v="2013-12-10T00:00:00"/>
    <s v="On Date"/>
    <s v="KeanTakahito"/>
    <s v="United States"/>
    <s v="San Francisco"/>
    <s v="California"/>
    <s v="Paper"/>
    <s v="Xerox 1915"/>
    <n v="54.521999999999991"/>
    <n v="104.85"/>
    <n v="1"/>
    <n v="50.328000000000003"/>
    <n v="4026.2400000000002"/>
  </r>
  <r>
    <s v="CA-2011-105270"/>
    <s v="11/11/2011"/>
    <s v="18/11/2011"/>
    <x v="1"/>
    <s v="November"/>
    <d v="2011-11-11T00:00:00"/>
    <d v="2011-11-18T00:00:00"/>
    <s v="Delay"/>
    <s v="ArthurPrichep"/>
    <s v="United States"/>
    <s v="Los Angeles"/>
    <s v="California"/>
    <s v="Art"/>
    <s v="50 Colored Long Pencils"/>
    <n v="7.5183999999999997"/>
    <n v="30.48"/>
    <n v="3"/>
    <n v="7.9248000000000003"/>
    <n v="633.98400000000004"/>
  </r>
  <r>
    <s v="CA-2011-105270"/>
    <s v="11/11/2011"/>
    <s v="18/11/2011"/>
    <x v="1"/>
    <s v="November"/>
    <d v="2011-11-11T00:00:00"/>
    <d v="2011-11-18T00:00:00"/>
    <s v="Delay"/>
    <s v="ArthurPrichep"/>
    <s v="United States"/>
    <s v="Los Angeles"/>
    <s v="California"/>
    <s v="Chairs"/>
    <s v="Hon Olson Stacker Stools"/>
    <n v="101.3832"/>
    <n v="112.648"/>
    <n v="1"/>
    <n v="11.264799999999999"/>
    <n v="901.18399999999997"/>
  </r>
  <r>
    <s v="US-2012-159513"/>
    <s v="04/02/2012"/>
    <s v="09/04/2012"/>
    <x v="2"/>
    <s v="April"/>
    <d v="2012-04-02T00:00:00"/>
    <d v="2012-04-09T00:00:00"/>
    <s v="Delay"/>
    <s v="JohnDryer"/>
    <s v="United States"/>
    <s v="Los Angeles"/>
    <s v="California"/>
    <s v="Machines"/>
    <s v="Vtech AT&amp;T CL2940 Corded Speakerphone, Black"/>
    <n v="15.894700000000002"/>
    <n v="71.975999999999999"/>
    <n v="3"/>
    <n v="24.291899999999998"/>
    <n v="1943.3519999999999"/>
  </r>
  <r>
    <s v="CA-2012-155586"/>
    <s v="12/12/2012"/>
    <s v="16/12/2012"/>
    <x v="2"/>
    <s v="December"/>
    <d v="2012-12-12T00:00:00"/>
    <d v="2012-12-16T00:00:00"/>
    <s v="On Date"/>
    <s v="XylonaPreis"/>
    <s v="United States"/>
    <s v="Chico"/>
    <s v="California"/>
    <s v="Art"/>
    <s v="Newell 311"/>
    <n v="1.6133"/>
    <n v="2.21"/>
    <n v="1"/>
    <n v="0.59670000000000001"/>
    <n v="47.736000000000004"/>
  </r>
  <r>
    <s v="CA-2012-155586"/>
    <s v="12/12/2012"/>
    <s v="16/12/2012"/>
    <x v="2"/>
    <s v="December"/>
    <d v="2012-12-12T00:00:00"/>
    <d v="2012-12-16T00:00:00"/>
    <s v="On Date"/>
    <s v="XylonaPreis"/>
    <s v="United States"/>
    <s v="Chico"/>
    <s v="California"/>
    <s v="Envelopes"/>
    <s v="Peel &amp; Seel Envelopes"/>
    <n v="2.0175999999999998"/>
    <n v="15.52"/>
    <n v="4"/>
    <n v="7.4496000000000002"/>
    <n v="595.96800000000007"/>
  </r>
  <r>
    <s v="CA-2012-155586"/>
    <s v="12/12/2012"/>
    <s v="16/12/2012"/>
    <x v="2"/>
    <s v="December"/>
    <d v="2012-12-12T00:00:00"/>
    <d v="2012-12-16T00:00:00"/>
    <s v="On Date"/>
    <s v="XylonaPreis"/>
    <s v="United States"/>
    <s v="Chico"/>
    <s v="California"/>
    <s v="Paper"/>
    <s v="Black Print Carbonless Snap-Off Rapid Letter, 8 1/2&quot; x 7&quot;"/>
    <n v="5.0104999999999995"/>
    <n v="36.44"/>
    <n v="4"/>
    <n v="16.398"/>
    <n v="1311.84"/>
  </r>
  <r>
    <s v="CA-2014-141117"/>
    <s v="10/03/2014"/>
    <s v="09/10/2014"/>
    <x v="3"/>
    <s v="October"/>
    <d v="2014-10-03T00:00:00"/>
    <d v="2014-10-09T00:00:00"/>
    <s v="Delay"/>
    <s v="JulianaKrohn"/>
    <s v="United States"/>
    <s v="Springfield"/>
    <s v="Oregon"/>
    <s v="Bookcases"/>
    <s v="O'Sullivan 4-Shelf Bookcase in Odessa Pine"/>
    <n v="100.4134"/>
    <n v="217.76400000000001"/>
    <n v="6"/>
    <n v="-384.71640000000002"/>
    <n v="-30777.312000000002"/>
  </r>
  <r>
    <s v="CA-2014-141117"/>
    <s v="10/03/2014"/>
    <s v="09/10/2014"/>
    <x v="3"/>
    <s v="October"/>
    <d v="2014-10-03T00:00:00"/>
    <d v="2014-10-09T00:00:00"/>
    <s v="Delay"/>
    <s v="JulianaKrohn"/>
    <s v="United States"/>
    <s v="Springfield"/>
    <s v="Oregon"/>
    <s v="Supplies"/>
    <s v="Acme Softgrip Scissors"/>
    <n v="5.7794000000000008"/>
    <n v="39.072000000000003"/>
    <n v="6"/>
    <n v="4.3956"/>
    <n v="351.64800000000002"/>
  </r>
  <r>
    <s v="CA-2014-141117"/>
    <s v="10/03/2014"/>
    <s v="09/10/2014"/>
    <x v="3"/>
    <s v="October"/>
    <d v="2014-10-03T00:00:00"/>
    <d v="2014-10-09T00:00:00"/>
    <s v="Delay"/>
    <s v="JulianaKrohn"/>
    <s v="United States"/>
    <s v="Springfield"/>
    <s v="Oregon"/>
    <s v="Binders"/>
    <s v="GBC Standard Recycled Report Covers, Clear Plastic Sheets"/>
    <n v="5.6056000000000008"/>
    <n v="22.638000000000002"/>
    <n v="7"/>
    <n v="-16.601199999999999"/>
    <n v="-1328.096"/>
  </r>
  <r>
    <s v="CA-2014-141117"/>
    <s v="10/03/2014"/>
    <s v="09/10/2014"/>
    <x v="3"/>
    <s v="October"/>
    <d v="2014-10-03T00:00:00"/>
    <d v="2014-10-09T00:00:00"/>
    <s v="Delay"/>
    <s v="JulianaKrohn"/>
    <s v="United States"/>
    <s v="Springfield"/>
    <s v="Oregon"/>
    <s v="Art"/>
    <s v="Berol Giant Pencil Sharpener"/>
    <n v="12.062900000000001"/>
    <n v="95.144000000000005"/>
    <n v="7"/>
    <n v="10.7037"/>
    <n v="856.29599999999994"/>
  </r>
  <r>
    <s v="CA-2014-140186"/>
    <s v="09/30/2014"/>
    <s v="03/10/2014"/>
    <x v="3"/>
    <s v="September"/>
    <d v="2014-09-30T00:00:00"/>
    <d v="2014-10-03T00:00:00"/>
    <s v="On Date"/>
    <s v="PatrickGardner"/>
    <s v="United States"/>
    <s v="Bakersfield"/>
    <s v="California"/>
    <s v="Fasteners"/>
    <s v="Advantus Plastic Paper Clips"/>
    <n v="2.6"/>
    <n v="35"/>
    <n v="7"/>
    <n v="16.8"/>
    <n v="1344"/>
  </r>
  <r>
    <s v="CA-2014-140186"/>
    <s v="09/30/2014"/>
    <s v="03/10/2014"/>
    <x v="3"/>
    <s v="September"/>
    <d v="2014-09-30T00:00:00"/>
    <d v="2014-10-03T00:00:00"/>
    <s v="On Date"/>
    <s v="PatrickGardner"/>
    <s v="United States"/>
    <s v="Bakersfield"/>
    <s v="California"/>
    <s v="Chairs"/>
    <s v="Leather Task Chair, Black"/>
    <n v="72.784000000000006"/>
    <n v="72.784000000000006"/>
    <n v="1"/>
    <n v="0"/>
    <n v="0"/>
  </r>
  <r>
    <s v="CA-2014-140186"/>
    <s v="09/30/2014"/>
    <s v="03/10/2014"/>
    <x v="3"/>
    <s v="September"/>
    <d v="2014-09-30T00:00:00"/>
    <d v="2014-10-03T00:00:00"/>
    <s v="On Date"/>
    <s v="PatrickGardner"/>
    <s v="United States"/>
    <s v="Bakersfield"/>
    <s v="California"/>
    <s v="Appliances"/>
    <s v="Fellowes Premier Superior Surge Suppressor, 10-Outlet, With Phone and Remote"/>
    <n v="36.200800000000001"/>
    <n v="97.84"/>
    <n v="2"/>
    <n v="25.438400000000001"/>
    <n v="2035.0720000000001"/>
  </r>
  <r>
    <s v="CA-2014-140186"/>
    <s v="09/30/2014"/>
    <s v="03/10/2014"/>
    <x v="3"/>
    <s v="September"/>
    <d v="2014-09-30T00:00:00"/>
    <d v="2014-10-03T00:00:00"/>
    <s v="On Date"/>
    <s v="PatrickGardner"/>
    <s v="United States"/>
    <s v="Bakersfield"/>
    <s v="California"/>
    <s v="Furnishings"/>
    <s v="Howard Miller 13-3/4&quot; Diameter Brushed Chrome Round Wall Clock"/>
    <n v="36.225000000000001"/>
    <n v="51.75"/>
    <n v="1"/>
    <n v="15.525"/>
    <n v="1242"/>
  </r>
  <r>
    <s v="CA-2014-140186"/>
    <s v="09/30/2014"/>
    <s v="03/10/2014"/>
    <x v="3"/>
    <s v="September"/>
    <d v="2014-09-30T00:00:00"/>
    <d v="2014-10-03T00:00:00"/>
    <s v="On Date"/>
    <s v="PatrickGardner"/>
    <s v="United States"/>
    <s v="Bakersfield"/>
    <s v="California"/>
    <s v="Binders"/>
    <s v="Binding Machine Supplies"/>
    <n v="15.168399999999998"/>
    <n v="46.671999999999997"/>
    <n v="2"/>
    <n v="16.3352"/>
    <n v="1306.816"/>
  </r>
  <r>
    <s v="CA-2012-163440"/>
    <s v="03/22/2012"/>
    <s v="24/03/2012"/>
    <x v="2"/>
    <s v="March"/>
    <d v="2012-03-22T00:00:00"/>
    <d v="2012-03-24T00:00:00"/>
    <s v="On Date"/>
    <s v="RubenDartt"/>
    <s v="United States"/>
    <s v="Thousand Oaks"/>
    <s v="California"/>
    <s v="Phones"/>
    <s v="Square Credit Card Reader"/>
    <n v="7.3925999999999998"/>
    <n v="15.984"/>
    <n v="2"/>
    <n v="1.1988000000000001"/>
    <n v="95.904000000000011"/>
  </r>
  <r>
    <s v="US-2012-163279"/>
    <s v="03/22/2012"/>
    <s v="26/03/2012"/>
    <x v="2"/>
    <s v="March"/>
    <d v="2012-03-22T00:00:00"/>
    <d v="2012-03-26T00:00:00"/>
    <s v="On Date"/>
    <s v="JustinDeggeller"/>
    <s v="United States"/>
    <s v="San Diego"/>
    <s v="California"/>
    <s v="Paper"/>
    <s v="Staples"/>
    <n v="14.245199999999999"/>
    <n v="105.52"/>
    <n v="4"/>
    <n v="48.539200000000001"/>
    <n v="3883.136"/>
  </r>
  <r>
    <s v="US-2012-163279"/>
    <s v="03/22/2012"/>
    <s v="26/03/2012"/>
    <x v="2"/>
    <s v="March"/>
    <d v="2012-03-22T00:00:00"/>
    <d v="2012-03-26T00:00:00"/>
    <s v="On Date"/>
    <s v="JustinDeggeller"/>
    <s v="United States"/>
    <s v="San Diego"/>
    <s v="California"/>
    <s v="Furnishings"/>
    <s v="Tenex B1-RE Series Chair Mats for Low Pile Carpets"/>
    <n v="38.163399999999996"/>
    <n v="91.96"/>
    <n v="2"/>
    <n v="15.6332"/>
    <n v="1250.6559999999999"/>
  </r>
  <r>
    <s v="US-2012-163279"/>
    <s v="03/22/2012"/>
    <s v="26/03/2012"/>
    <x v="2"/>
    <s v="March"/>
    <d v="2012-03-22T00:00:00"/>
    <d v="2012-03-26T00:00:00"/>
    <s v="On Date"/>
    <s v="JustinDeggeller"/>
    <s v="United States"/>
    <s v="San Diego"/>
    <s v="California"/>
    <s v="Phones"/>
    <s v="ClearOne CHATAttach 160 -Â speaker phone"/>
    <n v="433.99299999999999"/>
    <n v="1487.9760000000001"/>
    <n v="3"/>
    <n v="185.99700000000001"/>
    <n v="14879.760000000002"/>
  </r>
  <r>
    <s v="CA-2014-117632"/>
    <s v="05/13/2014"/>
    <s v="19/05/2014"/>
    <x v="3"/>
    <s v="May"/>
    <d v="2014-05-13T00:00:00"/>
    <d v="2014-05-19T00:00:00"/>
    <s v="Delay"/>
    <s v="CharlesSheldon"/>
    <s v="United States"/>
    <s v="San Francisco"/>
    <s v="California"/>
    <s v="Supplies"/>
    <s v="Compact Automatic Electric Letter Opener"/>
    <n v="116.9238"/>
    <n v="238.62"/>
    <n v="2"/>
    <n v="4.7724000000000002"/>
    <n v="381.79200000000003"/>
  </r>
  <r>
    <s v="CA-2014-117632"/>
    <s v="05/13/2014"/>
    <s v="19/05/2014"/>
    <x v="3"/>
    <s v="May"/>
    <d v="2014-05-13T00:00:00"/>
    <d v="2014-05-19T00:00:00"/>
    <s v="Delay"/>
    <s v="CharlesSheldon"/>
    <s v="United States"/>
    <s v="San Francisco"/>
    <s v="California"/>
    <s v="Appliances"/>
    <s v="Hoover Commercial Soft Guard Upright Vacuum And Disposable Filtration Bags"/>
    <n v="5.6720999999999995"/>
    <n v="7.77"/>
    <n v="1"/>
    <n v="2.0979000000000001"/>
    <n v="167.83199999999999"/>
  </r>
  <r>
    <s v="CA-2014-117632"/>
    <s v="05/13/2014"/>
    <s v="19/05/2014"/>
    <x v="3"/>
    <s v="May"/>
    <d v="2014-05-13T00:00:00"/>
    <d v="2014-05-19T00:00:00"/>
    <s v="Delay"/>
    <s v="CharlesSheldon"/>
    <s v="United States"/>
    <s v="San Francisco"/>
    <s v="California"/>
    <s v="Tables"/>
    <s v="Lesro Sheffield Collection Coffee Table, End Table, Center Table, Corner Table"/>
    <n v="59.237100000000005"/>
    <n v="285.48"/>
    <n v="5"/>
    <n v="-10.705500000000001"/>
    <n v="-856.44"/>
  </r>
  <r>
    <s v="CA-2014-117632"/>
    <s v="05/13/2014"/>
    <s v="19/05/2014"/>
    <x v="3"/>
    <s v="May"/>
    <d v="2014-05-13T00:00:00"/>
    <d v="2014-05-19T00:00:00"/>
    <s v="Delay"/>
    <s v="CharlesSheldon"/>
    <s v="United States"/>
    <s v="San Francisco"/>
    <s v="California"/>
    <s v="Binders"/>
    <s v="DXL Angle-View Binders with Locking Rings, Black"/>
    <n v="3.1746999999999996"/>
    <n v="19.167999999999999"/>
    <n v="4"/>
    <n v="6.4691999999999998"/>
    <n v="517.53599999999994"/>
  </r>
  <r>
    <s v="CA-2012-111206"/>
    <s v="07/18/2012"/>
    <s v="22/07/2012"/>
    <x v="2"/>
    <s v="July"/>
    <d v="2012-07-18T00:00:00"/>
    <d v="2012-07-22T00:00:00"/>
    <s v="On Date"/>
    <s v="RolandFjeld"/>
    <s v="United States"/>
    <s v="San Diego"/>
    <s v="California"/>
    <s v="Accessories"/>
    <s v="Logitech G35 7.1-Channel Surround Sound Headset"/>
    <n v="85.79340000000002"/>
    <n v="519.96"/>
    <n v="4"/>
    <n v="176.78639999999999"/>
    <n v="14142.911999999998"/>
  </r>
  <r>
    <s v="CA-2014-133207"/>
    <s v="11/28/2014"/>
    <s v="04/12/2014"/>
    <x v="3"/>
    <s v="November"/>
    <d v="2014-11-28T00:00:00"/>
    <d v="2014-12-04T00:00:00"/>
    <s v="Delay"/>
    <s v="DougO'Connell"/>
    <s v="United States"/>
    <s v="Los Angeles"/>
    <s v="California"/>
    <s v="Phones"/>
    <s v="Griffin GC17055 Auxiliary Audio Cable"/>
    <n v="12.9528"/>
    <n v="57.567999999999998"/>
    <n v="4"/>
    <n v="5.7568000000000001"/>
    <n v="460.54399999999998"/>
  </r>
  <r>
    <s v="CA-2012-132948"/>
    <s v="03/27/2012"/>
    <s v="03/04/2012"/>
    <x v="2"/>
    <s v="March"/>
    <d v="2012-03-27T00:00:00"/>
    <d v="2012-04-03T00:00:00"/>
    <s v="Delay"/>
    <s v="MarkVanHuff"/>
    <s v="United States"/>
    <s v="Seattle"/>
    <s v="Washington"/>
    <s v="Storage"/>
    <s v="Rogers Profile Extra Capacity Storage Tub"/>
    <n v="16.070400000000003"/>
    <n v="83.7"/>
    <n v="5"/>
    <n v="3.3479999999999999"/>
    <n v="267.83999999999997"/>
  </r>
  <r>
    <s v="CA-2012-126725"/>
    <s v="11/17/2012"/>
    <s v="21/11/2012"/>
    <x v="2"/>
    <s v="November"/>
    <d v="2012-11-17T00:00:00"/>
    <d v="2012-11-21T00:00:00"/>
    <s v="On Date"/>
    <s v="BrianStugart"/>
    <s v="United States"/>
    <s v="San Diego"/>
    <s v="California"/>
    <s v="Phones"/>
    <s v="RCA ViSYS 25825 Wireless digital phone"/>
    <n v="90.993000000000009"/>
    <n v="415.96800000000002"/>
    <n v="4"/>
    <n v="51.996000000000002"/>
    <n v="4159.68"/>
  </r>
  <r>
    <s v="CA-2012-126725"/>
    <s v="11/17/2012"/>
    <s v="21/11/2012"/>
    <x v="2"/>
    <s v="November"/>
    <d v="2012-11-17T00:00:00"/>
    <d v="2012-11-21T00:00:00"/>
    <s v="On Date"/>
    <s v="BrianStugart"/>
    <s v="United States"/>
    <s v="San Diego"/>
    <s v="California"/>
    <s v="Storage"/>
    <s v="Carina Media Storage Towers in Natural &amp; Black"/>
    <n v="59.760399999999997"/>
    <n v="304.89999999999998"/>
    <n v="5"/>
    <n v="6.0979999999999999"/>
    <n v="487.84"/>
  </r>
  <r>
    <s v="CA-2012-126725"/>
    <s v="11/17/2012"/>
    <s v="21/11/2012"/>
    <x v="2"/>
    <s v="November"/>
    <d v="2012-11-17T00:00:00"/>
    <d v="2012-11-21T00:00:00"/>
    <s v="On Date"/>
    <s v="BrianStugart"/>
    <s v="United States"/>
    <s v="San Diego"/>
    <s v="California"/>
    <s v="Furnishings"/>
    <s v="DAX Contemporary Wood Frame with Silver Metal Mat, Desktop, 11 x 14 Size"/>
    <n v="12.953599999999998"/>
    <n v="80.959999999999994"/>
    <n v="4"/>
    <n v="29.145600000000002"/>
    <n v="2331.6480000000001"/>
  </r>
  <r>
    <s v="CA-2012-126725"/>
    <s v="11/17/2012"/>
    <s v="21/11/2012"/>
    <x v="2"/>
    <s v="November"/>
    <d v="2012-11-17T00:00:00"/>
    <d v="2012-11-21T00:00:00"/>
    <s v="On Date"/>
    <s v="BrianStugart"/>
    <s v="United States"/>
    <s v="San Diego"/>
    <s v="California"/>
    <s v="Storage"/>
    <s v="Fellowes Recycled Storage Drawers"/>
    <n v="103.25790000000001"/>
    <n v="777.21"/>
    <n v="7"/>
    <n v="54.404699999999998"/>
    <n v="4352.3760000000002"/>
  </r>
  <r>
    <s v="CA-2012-126725"/>
    <s v="11/17/2012"/>
    <s v="21/11/2012"/>
    <x v="2"/>
    <s v="November"/>
    <d v="2012-11-17T00:00:00"/>
    <d v="2012-11-21T00:00:00"/>
    <s v="On Date"/>
    <s v="BrianStugart"/>
    <s v="United States"/>
    <s v="San Diego"/>
    <s v="California"/>
    <s v="Paper"/>
    <s v="Xerox 203"/>
    <n v="3.3695999999999997"/>
    <n v="32.4"/>
    <n v="5"/>
    <n v="15.552"/>
    <n v="1244.1599999999999"/>
  </r>
  <r>
    <s v="CA-2012-126725"/>
    <s v="11/17/2012"/>
    <s v="21/11/2012"/>
    <x v="2"/>
    <s v="November"/>
    <d v="2012-11-17T00:00:00"/>
    <d v="2012-11-21T00:00:00"/>
    <s v="On Date"/>
    <s v="BrianStugart"/>
    <s v="United States"/>
    <s v="San Diego"/>
    <s v="California"/>
    <s v="Chairs"/>
    <s v="Office Star - Contemporary Swivel Chair with Padded Adjustable Arms and Flex Back"/>
    <n v="111.3742"/>
    <n v="225.56800000000001"/>
    <n v="2"/>
    <n v="2.8195999999999999"/>
    <n v="225.56799999999998"/>
  </r>
  <r>
    <s v="CA-2012-126725"/>
    <s v="11/17/2012"/>
    <s v="21/11/2012"/>
    <x v="2"/>
    <s v="November"/>
    <d v="2012-11-17T00:00:00"/>
    <d v="2012-11-21T00:00:00"/>
    <s v="On Date"/>
    <s v="BrianStugart"/>
    <s v="United States"/>
    <s v="San Diego"/>
    <s v="California"/>
    <s v="Furnishings"/>
    <s v="Advantus Panel Wall Certificate Holder - 8.5x11"/>
    <n v="7.0760000000000014"/>
    <n v="36.6"/>
    <n v="3"/>
    <n v="15.372"/>
    <n v="1229.76"/>
  </r>
  <r>
    <s v="US-2014-153255"/>
    <s v="09/04/2014"/>
    <s v="08/09/2014"/>
    <x v="3"/>
    <s v="September"/>
    <d v="2014-09-04T00:00:00"/>
    <d v="2014-09-08T00:00:00"/>
    <s v="On Date"/>
    <s v="JoeKamberova"/>
    <s v="United States"/>
    <s v="Concord"/>
    <s v="California"/>
    <s v="Bookcases"/>
    <s v="Bush Heritage Pine Collection 5-Shelf Bookcase, Albany Pine Finish, *Special Order"/>
    <n v="112.78399999999999"/>
    <n v="239.666"/>
    <n v="2"/>
    <n v="14.098000000000001"/>
    <n v="1127.8400000000001"/>
  </r>
  <r>
    <s v="CA-2013-152247"/>
    <s v="11/08/2013"/>
    <s v="13/11/2013"/>
    <x v="0"/>
    <s v="November"/>
    <d v="2013-11-08T00:00:00"/>
    <d v="2013-11-13T00:00:00"/>
    <s v="On Date"/>
    <s v="MichelleArnett"/>
    <s v="United States"/>
    <s v="Cheyenne"/>
    <s v="Wyoming"/>
    <s v="Chairs"/>
    <s v="Global Troy Executive Leather Low-Back Tilter"/>
    <n v="375.73500000000001"/>
    <n v="1603.136"/>
    <n v="4"/>
    <n v="100.196"/>
    <n v="8015.68"/>
  </r>
  <r>
    <s v="CA-2013-128223"/>
    <s v="06/15/2013"/>
    <s v="15/06/2013"/>
    <x v="0"/>
    <s v="June"/>
    <d v="2013-06-15T00:00:00"/>
    <d v="2013-06-15T00:00:00"/>
    <s v="On Date"/>
    <s v="EdBraxton"/>
    <s v="United States"/>
    <s v="Anaheim"/>
    <s v="California"/>
    <s v="Tables"/>
    <s v="Bush Cubix Conference Tables, Fully Assembled"/>
    <n v="173.23500000000001"/>
    <n v="1293.4880000000001"/>
    <n v="7"/>
    <n v="80.843000000000004"/>
    <n v="6467.4400000000005"/>
  </r>
  <r>
    <s v="CA-2013-133935"/>
    <s v="09/19/2013"/>
    <s v="23/09/2013"/>
    <x v="0"/>
    <s v="September"/>
    <d v="2013-09-19T00:00:00"/>
    <d v="2013-09-23T00:00:00"/>
    <s v="On Date"/>
    <s v="JaneWaco"/>
    <s v="United States"/>
    <s v="San Diego"/>
    <s v="California"/>
    <s v="Chairs"/>
    <s v="Global Troy Executive Leather Low-Back Tilter"/>
    <n v="375.73500000000001"/>
    <n v="801.56799999999998"/>
    <n v="2"/>
    <n v="50.097999999999999"/>
    <n v="4007.84"/>
  </r>
  <r>
    <s v="CA-2013-133935"/>
    <s v="09/19/2013"/>
    <s v="23/09/2013"/>
    <x v="0"/>
    <s v="September"/>
    <d v="2013-09-19T00:00:00"/>
    <d v="2013-09-23T00:00:00"/>
    <s v="On Date"/>
    <s v="JaneWaco"/>
    <s v="United States"/>
    <s v="San Diego"/>
    <s v="California"/>
    <s v="Paper"/>
    <s v="Xerox 1945"/>
    <n v="20.904900000000005"/>
    <n v="368.91"/>
    <n v="9"/>
    <n v="180.76589999999999"/>
    <n v="14461.271999999999"/>
  </r>
  <r>
    <s v="CA-2013-133935"/>
    <s v="09/19/2013"/>
    <s v="23/09/2013"/>
    <x v="0"/>
    <s v="September"/>
    <d v="2013-09-19T00:00:00"/>
    <d v="2013-09-23T00:00:00"/>
    <s v="On Date"/>
    <s v="JaneWaco"/>
    <s v="United States"/>
    <s v="San Diego"/>
    <s v="California"/>
    <s v="Chairs"/>
    <s v="Global High-Back Leather Tilter, Burgundy"/>
    <n v="109.46109999999999"/>
    <n v="885.52800000000002"/>
    <n v="9"/>
    <n v="-99.621899999999997"/>
    <n v="-7969.7519999999995"/>
  </r>
  <r>
    <s v="CA-2013-136301"/>
    <s v="03/14/2013"/>
    <s v="16/03/2013"/>
    <x v="0"/>
    <s v="March"/>
    <d v="2013-03-14T00:00:00"/>
    <d v="2013-03-16T00:00:00"/>
    <s v="On Date"/>
    <s v="EdwardHooks"/>
    <s v="United States"/>
    <s v="San Francisco"/>
    <s v="California"/>
    <s v="Furnishings"/>
    <s v="Westinghouse Mesh Shade Clip-On Gooseneck Lamp, Black"/>
    <n v="10.4636"/>
    <n v="28.28"/>
    <n v="2"/>
    <n v="7.3528000000000002"/>
    <n v="588.22400000000005"/>
  </r>
  <r>
    <s v="CA-2013-136301"/>
    <s v="03/14/2013"/>
    <s v="16/03/2013"/>
    <x v="0"/>
    <s v="March"/>
    <d v="2013-03-14T00:00:00"/>
    <d v="2013-03-16T00:00:00"/>
    <s v="On Date"/>
    <s v="EdwardHooks"/>
    <s v="United States"/>
    <s v="San Francisco"/>
    <s v="California"/>
    <s v="Supplies"/>
    <s v="High Speed Automatic Electric Letter Opener"/>
    <n v="1572.0288"/>
    <n v="4912.59"/>
    <n v="3"/>
    <n v="196.50360000000001"/>
    <n v="15720.288"/>
  </r>
  <r>
    <s v="US-2011-109456"/>
    <s v="10/16/2011"/>
    <s v="17/10/2011"/>
    <x v="1"/>
    <s v="October"/>
    <d v="2011-10-16T00:00:00"/>
    <d v="2011-10-17T00:00:00"/>
    <s v="On Date"/>
    <s v="LynnSmith"/>
    <s v="United States"/>
    <s v="San Francisco"/>
    <s v="California"/>
    <s v="Binders"/>
    <s v="Avery Non-Stick Heavy Duty View Round Locking Ring Binders"/>
    <n v="3.1095999999999995"/>
    <n v="14.352"/>
    <n v="3"/>
    <n v="5.0232000000000001"/>
    <n v="401.85599999999999"/>
  </r>
  <r>
    <s v="US-2011-109456"/>
    <s v="10/16/2011"/>
    <s v="17/10/2011"/>
    <x v="1"/>
    <s v="October"/>
    <d v="2011-10-16T00:00:00"/>
    <d v="2011-10-17T00:00:00"/>
    <s v="On Date"/>
    <s v="LynnSmith"/>
    <s v="United States"/>
    <s v="San Francisco"/>
    <s v="California"/>
    <s v="Accessories"/>
    <s v="LogitechÂ Illuminated - Keyboard"/>
    <n v="31.194800000000004"/>
    <n v="179.97"/>
    <n v="3"/>
    <n v="86.385599999999997"/>
    <n v="6910.848"/>
  </r>
  <r>
    <s v="CA-2014-100825"/>
    <s v="09/10/2014"/>
    <s v="15/09/2014"/>
    <x v="3"/>
    <s v="September"/>
    <d v="2014-09-10T00:00:00"/>
    <d v="2014-09-15T00:00:00"/>
    <s v="On Date"/>
    <s v="KeithDawkins"/>
    <s v="United States"/>
    <s v="Los Angeles"/>
    <s v="California"/>
    <s v="Storage"/>
    <s v="Fellowes Bases and Tops For Staxonsteel/High-Stak Systems"/>
    <n v="25.3004"/>
    <n v="99.87"/>
    <n v="3"/>
    <n v="23.968800000000002"/>
    <n v="1917.5040000000001"/>
  </r>
  <r>
    <s v="CA-2011-168305"/>
    <s v="11/01/2011"/>
    <s v="08/11/2011"/>
    <x v="1"/>
    <s v="November"/>
    <d v="2011-11-01T00:00:00"/>
    <d v="2011-11-08T00:00:00"/>
    <s v="Delay"/>
    <s v="PaulLucas"/>
    <s v="United States"/>
    <s v="Los Angeles"/>
    <s v="California"/>
    <s v="Labels"/>
    <s v="Avery 475"/>
    <n v="7.3999999999999995"/>
    <n v="44.4"/>
    <n v="3"/>
    <n v="22.2"/>
    <n v="1776"/>
  </r>
  <r>
    <s v="CA-2011-168305"/>
    <s v="11/01/2011"/>
    <s v="08/11/2011"/>
    <x v="1"/>
    <s v="November"/>
    <d v="2011-11-01T00:00:00"/>
    <d v="2011-11-08T00:00:00"/>
    <s v="Delay"/>
    <s v="PaulLucas"/>
    <s v="United States"/>
    <s v="Los Angeles"/>
    <s v="California"/>
    <s v="Paper"/>
    <s v="Staples"/>
    <n v="2.3539999999999992"/>
    <n v="21.4"/>
    <n v="5"/>
    <n v="9.6300000000000008"/>
    <n v="770.40000000000009"/>
  </r>
  <r>
    <s v="CA-2014-108000"/>
    <s v="01/13/2014"/>
    <s v="17/01/2014"/>
    <x v="3"/>
    <s v="January"/>
    <d v="2014-01-13T00:00:00"/>
    <d v="2014-01-17T00:00:00"/>
    <s v="On Date"/>
    <s v="LindaSouthworth"/>
    <s v="United States"/>
    <s v="San Francisco"/>
    <s v="California"/>
    <s v="Envelopes"/>
    <s v="Staples"/>
    <n v="4.8899999999999997"/>
    <n v="9.7799999999999994"/>
    <n v="1"/>
    <n v="4.8899999999999997"/>
    <n v="391.2"/>
  </r>
  <r>
    <s v="CA-2012-146465"/>
    <s v="11/20/2012"/>
    <s v="24/11/2012"/>
    <x v="2"/>
    <s v="November"/>
    <d v="2012-11-20T00:00:00"/>
    <d v="2012-11-24T00:00:00"/>
    <s v="On Date"/>
    <s v="PatrickBzostek"/>
    <s v="United States"/>
    <s v="San Francisco"/>
    <s v="California"/>
    <s v="Binders"/>
    <s v="Cardinal Poly Pocket Divider Pockets for Ring Binders"/>
    <n v="1.8480000000000003"/>
    <n v="24.192"/>
    <n v="9"/>
    <n v="7.56"/>
    <n v="604.79999999999995"/>
  </r>
  <r>
    <s v="US-2014-153948"/>
    <s v="11/07/2014"/>
    <s v="07/11/2014"/>
    <x v="3"/>
    <s v="November"/>
    <d v="2014-11-07T00:00:00"/>
    <d v="2014-11-07T00:00:00"/>
    <s v="On Date"/>
    <s v="FrankMerwin"/>
    <s v="United States"/>
    <s v="San Francisco"/>
    <s v="California"/>
    <s v="Paper"/>
    <s v="Xerox 191"/>
    <n v="10.589399999999999"/>
    <n v="59.94"/>
    <n v="3"/>
    <n v="28.171800000000001"/>
    <n v="2253.7440000000001"/>
  </r>
  <r>
    <s v="US-2014-153948"/>
    <s v="11/07/2014"/>
    <s v="07/11/2014"/>
    <x v="3"/>
    <s v="November"/>
    <d v="2014-11-07T00:00:00"/>
    <d v="2014-11-07T00:00:00"/>
    <s v="On Date"/>
    <s v="FrankMerwin"/>
    <s v="United States"/>
    <s v="San Francisco"/>
    <s v="California"/>
    <s v="Paper"/>
    <s v="Staples"/>
    <n v="5.7833999999999994"/>
    <n v="45.36"/>
    <n v="4"/>
    <n v="22.226400000000002"/>
    <n v="1778.1120000000001"/>
  </r>
  <r>
    <s v="US-2014-153948"/>
    <s v="11/07/2014"/>
    <s v="07/11/2014"/>
    <x v="3"/>
    <s v="November"/>
    <d v="2014-11-07T00:00:00"/>
    <d v="2014-11-07T00:00:00"/>
    <s v="On Date"/>
    <s v="FrankMerwin"/>
    <s v="United States"/>
    <s v="San Francisco"/>
    <s v="California"/>
    <s v="Paper"/>
    <s v="Astroparche Fine Business Paper"/>
    <n v="2.7455999999999992"/>
    <n v="26.4"/>
    <n v="5"/>
    <n v="12.672000000000001"/>
    <n v="1013.76"/>
  </r>
  <r>
    <s v="US-2014-153948"/>
    <s v="11/07/2014"/>
    <s v="07/11/2014"/>
    <x v="3"/>
    <s v="November"/>
    <d v="2014-11-07T00:00:00"/>
    <d v="2014-11-07T00:00:00"/>
    <s v="On Date"/>
    <s v="FrankMerwin"/>
    <s v="United States"/>
    <s v="San Francisco"/>
    <s v="California"/>
    <s v="Labels"/>
    <s v="Avery 503"/>
    <n v="5.3819999999999997"/>
    <n v="41.4"/>
    <n v="4"/>
    <n v="19.872"/>
    <n v="1589.76"/>
  </r>
  <r>
    <s v="US-2014-153948"/>
    <s v="11/07/2014"/>
    <s v="07/11/2014"/>
    <x v="3"/>
    <s v="November"/>
    <d v="2014-11-07T00:00:00"/>
    <d v="2014-11-07T00:00:00"/>
    <s v="On Date"/>
    <s v="FrankMerwin"/>
    <s v="United States"/>
    <s v="San Francisco"/>
    <s v="California"/>
    <s v="Accessories"/>
    <s v="Kingston Digital DataTraveler 32GB USB 2.0"/>
    <n v="15.933"/>
    <n v="16.95"/>
    <n v="1"/>
    <n v="1.0169999999999999"/>
    <n v="81.359999999999985"/>
  </r>
  <r>
    <s v="US-2013-113985"/>
    <s v="12/03/2013"/>
    <s v="08/12/2013"/>
    <x v="0"/>
    <s v="December"/>
    <d v="2013-12-03T00:00:00"/>
    <d v="2013-12-08T00:00:00"/>
    <s v="On Date"/>
    <s v="KeithDawkins"/>
    <s v="United States"/>
    <s v="San Jose"/>
    <s v="California"/>
    <s v="Binders"/>
    <s v="GBC VeloBind Cover Sets"/>
    <n v="7.7200000000000006"/>
    <n v="24.704000000000001"/>
    <n v="2"/>
    <n v="9.2639999999999993"/>
    <n v="741.11999999999989"/>
  </r>
  <r>
    <s v="US-2013-113985"/>
    <s v="12/03/2013"/>
    <s v="08/12/2013"/>
    <x v="0"/>
    <s v="December"/>
    <d v="2013-12-03T00:00:00"/>
    <d v="2013-12-08T00:00:00"/>
    <s v="On Date"/>
    <s v="KeithDawkins"/>
    <s v="United States"/>
    <s v="San Jose"/>
    <s v="California"/>
    <s v="Appliances"/>
    <s v="Holmes Cool Mist Humidifier for the Whole House with 8-Gallon Output per Day, Extended Life Filter"/>
    <n v="10.945000000000002"/>
    <n v="59.7"/>
    <n v="3"/>
    <n v="26.864999999999998"/>
    <n v="2149.1999999999998"/>
  </r>
  <r>
    <s v="US-2013-113985"/>
    <s v="12/03/2013"/>
    <s v="08/12/2013"/>
    <x v="0"/>
    <s v="December"/>
    <d v="2013-12-03T00:00:00"/>
    <d v="2013-12-08T00:00:00"/>
    <s v="On Date"/>
    <s v="KeithDawkins"/>
    <s v="United States"/>
    <s v="San Jose"/>
    <s v="California"/>
    <s v="Furnishings"/>
    <s v="Eldon Regeneration Recycled Desk Accessories, Black"/>
    <n v="2.9523999999999999"/>
    <n v="14.52"/>
    <n v="3"/>
    <n v="5.6627999999999998"/>
    <n v="453.024"/>
  </r>
  <r>
    <s v="US-2013-113985"/>
    <s v="12/03/2013"/>
    <s v="08/12/2013"/>
    <x v="0"/>
    <s v="December"/>
    <d v="2013-12-03T00:00:00"/>
    <d v="2013-12-08T00:00:00"/>
    <s v="On Date"/>
    <s v="KeithDawkins"/>
    <s v="United States"/>
    <s v="San Jose"/>
    <s v="California"/>
    <s v="Binders"/>
    <s v="Satellite Sectional Post Binders"/>
    <n v="23.441400000000002"/>
    <n v="104.184"/>
    <n v="3"/>
    <n v="33.8598"/>
    <n v="2708.7840000000001"/>
  </r>
  <r>
    <s v="CA-2013-155383"/>
    <s v="12/18/2013"/>
    <s v="23/12/2013"/>
    <x v="0"/>
    <s v="December"/>
    <d v="2013-12-18T00:00:00"/>
    <d v="2013-12-23T00:00:00"/>
    <s v="On Date"/>
    <s v="SteveCarroll"/>
    <s v="United States"/>
    <s v="Seattle"/>
    <s v="Washington"/>
    <s v="Storage"/>
    <s v="Personal Filing Tote with Lid, Black/Gray"/>
    <n v="11.167200000000001"/>
    <n v="46.53"/>
    <n v="3"/>
    <n v="13.0284"/>
    <n v="1042.2719999999999"/>
  </r>
  <r>
    <s v="CA-2014-150420"/>
    <s v="06/04/2014"/>
    <s v="09/06/2014"/>
    <x v="3"/>
    <s v="June"/>
    <d v="2014-06-04T00:00:00"/>
    <d v="2014-06-09T00:00:00"/>
    <s v="On Date"/>
    <s v="GiuliettaDortch"/>
    <s v="United States"/>
    <s v="Bellingham"/>
    <s v="Washington"/>
    <s v="Accessories"/>
    <s v="Plantronics Audio 995 Wireless Stereo Headset"/>
    <n v="73.666500000000013"/>
    <n v="1099.5"/>
    <n v="10"/>
    <n v="362.83499999999998"/>
    <n v="29026.799999999999"/>
  </r>
  <r>
    <s v="CA-2013-103107"/>
    <s v="07/05/2013"/>
    <s v="05/07/2013"/>
    <x v="0"/>
    <s v="July"/>
    <d v="2013-07-05T00:00:00"/>
    <d v="2013-07-05T00:00:00"/>
    <s v="On Date"/>
    <s v="RickBensley"/>
    <s v="United States"/>
    <s v="Seattle"/>
    <s v="Washington"/>
    <s v="Furnishings"/>
    <s v="Master Caster Door Stop, Brown"/>
    <n v="3.3528000000000002"/>
    <n v="25.4"/>
    <n v="5"/>
    <n v="8.6359999999999992"/>
    <n v="690.87999999999988"/>
  </r>
  <r>
    <s v="CA-2013-103107"/>
    <s v="07/05/2013"/>
    <s v="05/07/2013"/>
    <x v="0"/>
    <s v="July"/>
    <d v="2013-07-05T00:00:00"/>
    <d v="2013-07-05T00:00:00"/>
    <s v="On Date"/>
    <s v="RickBensley"/>
    <s v="United States"/>
    <s v="Seattle"/>
    <s v="Washington"/>
    <s v="Phones"/>
    <s v="Avaya 4621SW VoIP phone"/>
    <n v="52.504499999999993"/>
    <n v="177.48"/>
    <n v="3"/>
    <n v="19.9665"/>
    <n v="1597.32"/>
  </r>
  <r>
    <s v="CA-2013-103107"/>
    <s v="07/05/2013"/>
    <s v="05/07/2013"/>
    <x v="0"/>
    <s v="July"/>
    <d v="2013-07-05T00:00:00"/>
    <d v="2013-07-05T00:00:00"/>
    <s v="On Date"/>
    <s v="RickBensley"/>
    <s v="United States"/>
    <s v="Seattle"/>
    <s v="Washington"/>
    <s v="Phones"/>
    <s v="OtterBox Defender Series Case - Samsung Galaxy S4"/>
    <n v="20.993000000000002"/>
    <n v="71.975999999999999"/>
    <n v="3"/>
    <n v="8.9969999999999999"/>
    <n v="719.76"/>
  </r>
  <r>
    <s v="CA-2014-112431"/>
    <s v="10/13/2014"/>
    <s v="15/10/2014"/>
    <x v="3"/>
    <s v="October"/>
    <d v="2014-10-13T00:00:00"/>
    <d v="2014-10-15T00:00:00"/>
    <s v="On Date"/>
    <s v="RobertWaldorf"/>
    <s v="United States"/>
    <s v="Los Angeles"/>
    <s v="California"/>
    <s v="Accessories"/>
    <s v="SanDisk Cruzer 64 GB USB Flash Drive"/>
    <n v="25.423999999999999"/>
    <n v="435.84"/>
    <n v="12"/>
    <n v="130.75200000000001"/>
    <n v="10460.16"/>
  </r>
  <r>
    <s v="CA-2014-112431"/>
    <s v="10/13/2014"/>
    <s v="15/10/2014"/>
    <x v="3"/>
    <s v="October"/>
    <d v="2014-10-13T00:00:00"/>
    <d v="2014-10-15T00:00:00"/>
    <s v="On Date"/>
    <s v="RobertWaldorf"/>
    <s v="United States"/>
    <s v="Los Angeles"/>
    <s v="California"/>
    <s v="Art"/>
    <s v="Newell 343"/>
    <n v="2.1461999999999999"/>
    <n v="5.88"/>
    <n v="2"/>
    <n v="1.5875999999999999"/>
    <n v="127.008"/>
  </r>
  <r>
    <s v="CA-2013-151092"/>
    <s v="08/07/2013"/>
    <s v="14/08/2013"/>
    <x v="0"/>
    <s v="August"/>
    <d v="2013-08-07T00:00:00"/>
    <d v="2013-08-14T00:00:00"/>
    <s v="Delay"/>
    <s v="VivekGonzalez"/>
    <s v="United States"/>
    <s v="Los Angeles"/>
    <s v="California"/>
    <s v="Phones"/>
    <s v="Panasonic KX-TG6844B Expandable Digital Cordless Telephone"/>
    <n v="48.172699999999999"/>
    <n v="211.16800000000001"/>
    <n v="4"/>
    <n v="18.4772"/>
    <n v="1478.1759999999999"/>
  </r>
  <r>
    <s v="CA-2011-104178"/>
    <s v="08/25/2011"/>
    <s v="29/08/2011"/>
    <x v="1"/>
    <s v="August"/>
    <d v="2011-08-25T00:00:00"/>
    <d v="2011-08-29T00:00:00"/>
    <s v="On Date"/>
    <s v="JanetMolinari"/>
    <s v="United States"/>
    <s v="Los Angeles"/>
    <s v="California"/>
    <s v="Furnishings"/>
    <s v="Eldon 200 Class Desk Accessories, Smoke"/>
    <n v="3.6424000000000003"/>
    <n v="6.28"/>
    <n v="1"/>
    <n v="2.6375999999999999"/>
    <n v="211.00799999999998"/>
  </r>
  <r>
    <s v="CA-2011-104178"/>
    <s v="08/25/2011"/>
    <s v="29/08/2011"/>
    <x v="1"/>
    <s v="August"/>
    <d v="2011-08-25T00:00:00"/>
    <d v="2011-08-29T00:00:00"/>
    <s v="On Date"/>
    <s v="JanetMolinari"/>
    <s v="United States"/>
    <s v="Los Angeles"/>
    <s v="California"/>
    <s v="Accessories"/>
    <s v="SanDisk Cruzer 32 GB USB Flash Drive"/>
    <n v="12.9336"/>
    <n v="95.1"/>
    <n v="5"/>
    <n v="30.431999999999999"/>
    <n v="2434.56"/>
  </r>
  <r>
    <s v="CA-2011-104178"/>
    <s v="08/25/2011"/>
    <s v="29/08/2011"/>
    <x v="1"/>
    <s v="August"/>
    <d v="2011-08-25T00:00:00"/>
    <d v="2011-08-29T00:00:00"/>
    <s v="On Date"/>
    <s v="JanetMolinari"/>
    <s v="United States"/>
    <s v="Los Angeles"/>
    <s v="California"/>
    <s v="Paper"/>
    <s v="Xerox 23"/>
    <n v="3.3696000000000006"/>
    <n v="25.92"/>
    <n v="4"/>
    <n v="12.441599999999999"/>
    <n v="995.32799999999997"/>
  </r>
  <r>
    <s v="CA-2011-104178"/>
    <s v="08/25/2011"/>
    <s v="29/08/2011"/>
    <x v="1"/>
    <s v="August"/>
    <d v="2011-08-25T00:00:00"/>
    <d v="2011-08-29T00:00:00"/>
    <s v="On Date"/>
    <s v="JanetMolinari"/>
    <s v="United States"/>
    <s v="Los Angeles"/>
    <s v="California"/>
    <s v="Storage"/>
    <s v="Portable Personal File Box"/>
    <n v="8.9133000000000013"/>
    <n v="48.84"/>
    <n v="4"/>
    <n v="13.1868"/>
    <n v="1054.944"/>
  </r>
  <r>
    <s v="CA-2013-127138"/>
    <s v="03/13/2013"/>
    <s v="16/03/2013"/>
    <x v="0"/>
    <s v="March"/>
    <d v="2013-03-13T00:00:00"/>
    <d v="2013-03-16T00:00:00"/>
    <s v="On Date"/>
    <s v="DeanKatz"/>
    <s v="United States"/>
    <s v="San Francisco"/>
    <s v="California"/>
    <s v="Storage"/>
    <s v="Tennsco Stur-D-Stor Boltless Shelving, 5 Shelves, 24&quot; Deep, Sand"/>
    <n v="133.95689999999999"/>
    <n v="676.55"/>
    <n v="5"/>
    <n v="6.7655000000000003"/>
    <n v="541.24"/>
  </r>
  <r>
    <s v="CA-2013-127138"/>
    <s v="03/13/2013"/>
    <s v="16/03/2013"/>
    <x v="0"/>
    <s v="March"/>
    <d v="2013-03-13T00:00:00"/>
    <d v="2013-03-16T00:00:00"/>
    <s v="On Date"/>
    <s v="DeanKatz"/>
    <s v="United States"/>
    <s v="San Francisco"/>
    <s v="California"/>
    <s v="Appliances"/>
    <s v="Euro-Pro Shark Turbo Vacuum"/>
    <n v="22.9252"/>
    <n v="154.9"/>
    <n v="5"/>
    <n v="40.274000000000001"/>
    <n v="3221.92"/>
  </r>
  <r>
    <s v="CA-2013-127138"/>
    <s v="03/13/2013"/>
    <s v="16/03/2013"/>
    <x v="0"/>
    <s v="March"/>
    <d v="2013-03-13T00:00:00"/>
    <d v="2013-03-16T00:00:00"/>
    <s v="On Date"/>
    <s v="DeanKatz"/>
    <s v="United States"/>
    <s v="San Francisco"/>
    <s v="California"/>
    <s v="Envelopes"/>
    <s v="Security-Tint Envelopes"/>
    <n v="3.8963999999999999"/>
    <n v="30.56"/>
    <n v="4"/>
    <n v="14.974399999999999"/>
    <n v="1197.952"/>
  </r>
  <r>
    <s v="CA-2013-127138"/>
    <s v="03/13/2013"/>
    <s v="16/03/2013"/>
    <x v="0"/>
    <s v="March"/>
    <d v="2013-03-13T00:00:00"/>
    <d v="2013-03-16T00:00:00"/>
    <s v="On Date"/>
    <s v="DeanKatz"/>
    <s v="United States"/>
    <s v="San Francisco"/>
    <s v="California"/>
    <s v="Chairs"/>
    <s v="Hon 4070 Series Pagoda Round Back Stacking Chairs"/>
    <n v="231.10559999999998"/>
    <n v="770.35199999999998"/>
    <n v="3"/>
    <n v="77.035200000000003"/>
    <n v="6162.8160000000007"/>
  </r>
  <r>
    <s v="CA-2014-150602"/>
    <s v="02/10/2014"/>
    <s v="15/02/2014"/>
    <x v="3"/>
    <s v="February"/>
    <d v="2014-02-10T00:00:00"/>
    <d v="2014-02-15T00:00:00"/>
    <s v="On Date"/>
    <s v="MarinaLichtenstein"/>
    <s v="United States"/>
    <s v="Los Angeles"/>
    <s v="California"/>
    <s v="Furnishings"/>
    <s v="Master Big Foot Doorstop, Beige"/>
    <n v="3.6432000000000002"/>
    <n v="21.12"/>
    <n v="4"/>
    <n v="6.5472000000000001"/>
    <n v="523.77600000000007"/>
  </r>
  <r>
    <s v="CA-2011-140732"/>
    <s v="11/11/2011"/>
    <s v="13/11/2011"/>
    <x v="1"/>
    <s v="November"/>
    <d v="2011-11-11T00:00:00"/>
    <d v="2011-11-13T00:00:00"/>
    <s v="On Date"/>
    <s v="MattAbelman"/>
    <s v="United States"/>
    <s v="Los Angeles"/>
    <s v="California"/>
    <s v="Phones"/>
    <s v="Mophie Juice Pack Helium for iPhone"/>
    <n v="57.592799999999997"/>
    <n v="575.928"/>
    <n v="9"/>
    <n v="57.592799999999997"/>
    <n v="4607.424"/>
  </r>
  <r>
    <s v="CA-2011-140732"/>
    <s v="11/11/2011"/>
    <s v="13/11/2011"/>
    <x v="1"/>
    <s v="November"/>
    <d v="2011-11-11T00:00:00"/>
    <d v="2011-11-13T00:00:00"/>
    <s v="On Date"/>
    <s v="MattAbelman"/>
    <s v="United States"/>
    <s v="Los Angeles"/>
    <s v="California"/>
    <s v="Appliances"/>
    <s v="Commercial WindTunnel Clean Air Upright Vacuum, Replacement Belts, Filtration Bags"/>
    <n v="2.8786"/>
    <n v="7.78"/>
    <n v="2"/>
    <n v="2.0228000000000002"/>
    <n v="161.82400000000001"/>
  </r>
  <r>
    <s v="CA-2011-140732"/>
    <s v="11/11/2011"/>
    <s v="13/11/2011"/>
    <x v="1"/>
    <s v="November"/>
    <d v="2011-11-11T00:00:00"/>
    <d v="2011-11-13T00:00:00"/>
    <s v="On Date"/>
    <s v="MattAbelman"/>
    <s v="United States"/>
    <s v="Los Angeles"/>
    <s v="California"/>
    <s v="Paper"/>
    <s v="Xerox 1979"/>
    <n v="17.039000000000001"/>
    <n v="123.92"/>
    <n v="4"/>
    <n v="55.764000000000003"/>
    <n v="4461.12"/>
  </r>
  <r>
    <s v="CA-2014-119011"/>
    <s v="08/21/2014"/>
    <s v="26/08/2014"/>
    <x v="3"/>
    <s v="August"/>
    <d v="2014-08-21T00:00:00"/>
    <d v="2014-08-26T00:00:00"/>
    <s v="On Date"/>
    <s v="LisaRyan"/>
    <s v="United States"/>
    <s v="San Francisco"/>
    <s v="California"/>
    <s v="Supplies"/>
    <s v="Acme Kleencut Forged Steel Scissors"/>
    <n v="4.0179999999999989"/>
    <n v="17.22"/>
    <n v="3"/>
    <n v="5.1660000000000004"/>
    <n v="413.28000000000003"/>
  </r>
  <r>
    <s v="CA-2014-119011"/>
    <s v="08/21/2014"/>
    <s v="26/08/2014"/>
    <x v="3"/>
    <s v="August"/>
    <d v="2014-08-21T00:00:00"/>
    <d v="2014-08-26T00:00:00"/>
    <s v="On Date"/>
    <s v="LisaRyan"/>
    <s v="United States"/>
    <s v="San Francisco"/>
    <s v="California"/>
    <s v="Storage"/>
    <s v="Companion Letter/Legal File, Black"/>
    <n v="27.187199999999997"/>
    <n v="226.56"/>
    <n v="6"/>
    <n v="63.436799999999998"/>
    <n v="5074.9439999999995"/>
  </r>
  <r>
    <s v="CA-2014-119011"/>
    <s v="08/21/2014"/>
    <s v="26/08/2014"/>
    <x v="3"/>
    <s v="August"/>
    <d v="2014-08-21T00:00:00"/>
    <d v="2014-08-26T00:00:00"/>
    <s v="On Date"/>
    <s v="LisaRyan"/>
    <s v="United States"/>
    <s v="San Francisco"/>
    <s v="California"/>
    <s v="Phones"/>
    <s v="Plantronics Encore H101 Dual EarpiecesÂ Headset"/>
    <n v="32.364000000000004"/>
    <n v="107.88"/>
    <n v="3"/>
    <n v="10.788"/>
    <n v="863.04"/>
  </r>
  <r>
    <s v="CA-2011-141726"/>
    <s v="07/20/2011"/>
    <s v="22/07/2011"/>
    <x v="1"/>
    <s v="July"/>
    <d v="2011-07-20T00:00:00"/>
    <d v="2011-07-22T00:00:00"/>
    <s v="On Date"/>
    <s v="CharlesCrestani"/>
    <s v="United States"/>
    <s v="San Diego"/>
    <s v="California"/>
    <s v="Paper"/>
    <s v="Xerox 189"/>
    <n v="54.521999999999991"/>
    <n v="104.85"/>
    <n v="1"/>
    <n v="50.328000000000003"/>
    <n v="4026.2400000000002"/>
  </r>
  <r>
    <s v="CA-2011-141726"/>
    <s v="07/20/2011"/>
    <s v="22/07/2011"/>
    <x v="1"/>
    <s v="July"/>
    <d v="2011-07-20T00:00:00"/>
    <d v="2011-07-22T00:00:00"/>
    <s v="On Date"/>
    <s v="CharlesCrestani"/>
    <s v="United States"/>
    <s v="San Diego"/>
    <s v="California"/>
    <s v="Binders"/>
    <s v="Wilson Jones Custom Binder Spines &amp; Labels"/>
    <n v="2.7744000000000004"/>
    <n v="8.7040000000000006"/>
    <n v="2"/>
    <n v="3.1551999999999998"/>
    <n v="252.416"/>
  </r>
  <r>
    <s v="CA-2011-141726"/>
    <s v="07/20/2011"/>
    <s v="22/07/2011"/>
    <x v="1"/>
    <s v="July"/>
    <d v="2011-07-20T00:00:00"/>
    <d v="2011-07-22T00:00:00"/>
    <s v="On Date"/>
    <s v="CharlesCrestani"/>
    <s v="United States"/>
    <s v="San Diego"/>
    <s v="California"/>
    <s v="Paper"/>
    <s v="Xerox 1897"/>
    <n v="2.5398000000000005"/>
    <n v="19.920000000000002"/>
    <n v="4"/>
    <n v="9.7607999999999997"/>
    <n v="780.86400000000003"/>
  </r>
  <r>
    <s v="CA-2011-141726"/>
    <s v="07/20/2011"/>
    <s v="22/07/2011"/>
    <x v="1"/>
    <s v="July"/>
    <d v="2011-07-20T00:00:00"/>
    <d v="2011-07-22T00:00:00"/>
    <s v="On Date"/>
    <s v="CharlesCrestani"/>
    <s v="United States"/>
    <s v="San Diego"/>
    <s v="California"/>
    <s v="Furnishings"/>
    <s v="Nu-Dell Leatherette Frames"/>
    <n v="9.1776000000000018"/>
    <n v="43.02"/>
    <n v="3"/>
    <n v="15.4872"/>
    <n v="1238.9759999999999"/>
  </r>
  <r>
    <s v="CA-2014-116953"/>
    <s v="04/25/2014"/>
    <s v="26/04/2014"/>
    <x v="3"/>
    <s v="April"/>
    <d v="2014-04-25T00:00:00"/>
    <d v="2014-04-26T00:00:00"/>
    <s v="On Date"/>
    <s v="SusanVittorini"/>
    <s v="United States"/>
    <s v="Mesa"/>
    <s v="Arizona"/>
    <s v="Phones"/>
    <s v="AT&amp;T 841000 Phone"/>
    <n v="51.75"/>
    <n v="552"/>
    <n v="10"/>
    <n v="34.5"/>
    <n v="2760"/>
  </r>
  <r>
    <s v="US-2014-163300"/>
    <s v="09/16/2014"/>
    <s v="22/09/2014"/>
    <x v="3"/>
    <s v="September"/>
    <d v="2014-09-16T00:00:00"/>
    <d v="2014-09-22T00:00:00"/>
    <s v="Delay"/>
    <s v="EricaSmith"/>
    <s v="United States"/>
    <s v="Los Angeles"/>
    <s v="California"/>
    <s v="Binders"/>
    <s v="GBC DocuBind 200 Manual Binding Machine"/>
    <n v="210.49"/>
    <n v="2357.4879999999998"/>
    <n v="7"/>
    <n v="884.05799999999999"/>
    <n v="70724.639999999999"/>
  </r>
  <r>
    <s v="US-2014-163300"/>
    <s v="09/16/2014"/>
    <s v="22/09/2014"/>
    <x v="3"/>
    <s v="September"/>
    <d v="2014-09-16T00:00:00"/>
    <d v="2014-09-22T00:00:00"/>
    <s v="Delay"/>
    <s v="EricaSmith"/>
    <s v="United States"/>
    <s v="Los Angeles"/>
    <s v="California"/>
    <s v="Phones"/>
    <s v="Panasonic KX-TG6844B Expandable Digital Cordless Telephone"/>
    <n v="48.172699999999992"/>
    <n v="369.54399999999998"/>
    <n v="7"/>
    <n v="32.335099999999997"/>
    <n v="2586.808"/>
  </r>
  <r>
    <s v="US-2014-163300"/>
    <s v="09/16/2014"/>
    <s v="22/09/2014"/>
    <x v="3"/>
    <s v="September"/>
    <d v="2014-09-16T00:00:00"/>
    <d v="2014-09-22T00:00:00"/>
    <s v="Delay"/>
    <s v="EricaSmith"/>
    <s v="United States"/>
    <s v="Los Angeles"/>
    <s v="California"/>
    <s v="Chairs"/>
    <s v="Global Deluxe Steno Chair"/>
    <n v="68.512200000000007"/>
    <n v="184.75200000000001"/>
    <n v="3"/>
    <n v="-20.784600000000001"/>
    <n v="-1662.768"/>
  </r>
  <r>
    <s v="US-2011-112991"/>
    <s v="12/10/2011"/>
    <s v="14/12/2011"/>
    <x v="1"/>
    <s v="December"/>
    <d v="2011-12-10T00:00:00"/>
    <d v="2011-12-14T00:00:00"/>
    <s v="On Date"/>
    <s v="SallyHughsby"/>
    <s v="United States"/>
    <s v="Caldwell"/>
    <s v="Idaho"/>
    <s v="Chairs"/>
    <s v="Office Star - Contemporary Swivel Chair with Padded Adjustable Arms and Flex Back"/>
    <n v="111.37419999999999"/>
    <n v="338.35199999999998"/>
    <n v="3"/>
    <n v="4.2294"/>
    <n v="338.35199999999998"/>
  </r>
  <r>
    <s v="US-2011-112991"/>
    <s v="12/10/2011"/>
    <s v="14/12/2011"/>
    <x v="1"/>
    <s v="December"/>
    <d v="2011-12-10T00:00:00"/>
    <d v="2011-12-14T00:00:00"/>
    <s v="On Date"/>
    <s v="SallyHughsby"/>
    <s v="United States"/>
    <s v="Caldwell"/>
    <s v="Idaho"/>
    <s v="Paper"/>
    <s v="Xerox 1931"/>
    <n v="3.3696000000000006"/>
    <n v="25.92"/>
    <n v="4"/>
    <n v="12.441599999999999"/>
    <n v="995.32799999999997"/>
  </r>
  <r>
    <s v="US-2011-112991"/>
    <s v="12/10/2011"/>
    <s v="14/12/2011"/>
    <x v="1"/>
    <s v="December"/>
    <d v="2011-12-10T00:00:00"/>
    <d v="2011-12-14T00:00:00"/>
    <s v="On Date"/>
    <s v="SallyHughsby"/>
    <s v="United States"/>
    <s v="Caldwell"/>
    <s v="Idaho"/>
    <s v="Paper"/>
    <s v="Xerox Color Copier Paper, 11&quot; x 17&quot;, Ream"/>
    <n v="12.333600000000001"/>
    <n v="91.36"/>
    <n v="4"/>
    <n v="42.025599999999997"/>
    <n v="3362.0479999999998"/>
  </r>
  <r>
    <s v="CA-2011-124079"/>
    <s v="12/13/2011"/>
    <s v="17/12/2011"/>
    <x v="1"/>
    <s v="December"/>
    <d v="2011-12-13T00:00:00"/>
    <d v="2011-12-17T00:00:00"/>
    <s v="On Date"/>
    <s v="RandyFerguson"/>
    <s v="United States"/>
    <s v="Phoenix"/>
    <s v="Arizona"/>
    <s v="Furnishings"/>
    <s v="Electrix Incandescent Magnifying Lamp, Black"/>
    <n v="26.754499999999997"/>
    <n v="87.96"/>
    <n v="3"/>
    <n v="7.6965000000000003"/>
    <n v="615.72"/>
  </r>
  <r>
    <s v="CA-2011-124079"/>
    <s v="12/13/2011"/>
    <s v="17/12/2011"/>
    <x v="1"/>
    <s v="December"/>
    <d v="2011-12-13T00:00:00"/>
    <d v="2011-12-17T00:00:00"/>
    <s v="On Date"/>
    <s v="RandyFerguson"/>
    <s v="United States"/>
    <s v="Phoenix"/>
    <s v="Arizona"/>
    <s v="Binders"/>
    <s v="Cardinal Slant-D Ring Binder, Heavy Gauge Vinyl"/>
    <n v="4.6926000000000005"/>
    <n v="5.2140000000000004"/>
    <n v="2"/>
    <n v="-4.1711999999999998"/>
    <n v="-333.69599999999997"/>
  </r>
  <r>
    <s v="CA-2014-107244"/>
    <s v="09/08/2014"/>
    <s v="12/09/2014"/>
    <x v="3"/>
    <s v="September"/>
    <d v="2014-09-08T00:00:00"/>
    <d v="2014-09-12T00:00:00"/>
    <s v="On Date"/>
    <s v="AllenGoldenen"/>
    <s v="United States"/>
    <s v="Los Angeles"/>
    <s v="California"/>
    <s v="Furnishings"/>
    <s v="C-Line Magnetic Cubicle Keepers, Clear Polypropylene"/>
    <n v="2.8652000000000002"/>
    <n v="19.760000000000002"/>
    <n v="4"/>
    <n v="8.2992000000000008"/>
    <n v="663.93600000000004"/>
  </r>
  <r>
    <s v="CA-2012-135580"/>
    <s v="12/30/2012"/>
    <s v="03/01/2013"/>
    <x v="0"/>
    <s v="December"/>
    <d v="2012-12-30T00:00:00"/>
    <d v="2013-01-03T00:00:00"/>
    <s v="On Date"/>
    <s v="ClayLudtke"/>
    <s v="United States"/>
    <s v="Los Angeles"/>
    <s v="California"/>
    <s v="Paper"/>
    <s v="Xerox 1929"/>
    <n v="12.333599999999999"/>
    <n v="68.52"/>
    <n v="3"/>
    <n v="31.519200000000001"/>
    <n v="2521.5360000000001"/>
  </r>
  <r>
    <s v="CA-2012-135580"/>
    <s v="12/30/2012"/>
    <s v="03/01/2013"/>
    <x v="0"/>
    <s v="December"/>
    <d v="2012-12-30T00:00:00"/>
    <d v="2013-01-03T00:00:00"/>
    <s v="On Date"/>
    <s v="ClayLudtke"/>
    <s v="United States"/>
    <s v="Los Angeles"/>
    <s v="California"/>
    <s v="Storage"/>
    <s v="2300 Heavy-Duty Transfer File Systems by Perma"/>
    <n v="20.233800000000002"/>
    <n v="74.94"/>
    <n v="3"/>
    <n v="14.2386"/>
    <n v="1139.088"/>
  </r>
  <r>
    <s v="CA-2012-135580"/>
    <s v="12/30/2012"/>
    <s v="03/01/2013"/>
    <x v="0"/>
    <s v="December"/>
    <d v="2012-12-30T00:00:00"/>
    <d v="2013-01-03T00:00:00"/>
    <s v="On Date"/>
    <s v="ClayLudtke"/>
    <s v="United States"/>
    <s v="Los Angeles"/>
    <s v="California"/>
    <s v="Machines"/>
    <s v="Zebra GX420t Direct Thermal/Thermal Transfer Printer"/>
    <n v="376.97449999999998"/>
    <n v="2548.56"/>
    <n v="6"/>
    <n v="286.71300000000002"/>
    <n v="22937.040000000001"/>
  </r>
  <r>
    <s v="CA-2012-135580"/>
    <s v="12/30/2012"/>
    <s v="03/01/2013"/>
    <x v="0"/>
    <s v="December"/>
    <d v="2012-12-30T00:00:00"/>
    <d v="2013-01-03T00:00:00"/>
    <s v="On Date"/>
    <s v="ClayLudtke"/>
    <s v="United States"/>
    <s v="Los Angeles"/>
    <s v="California"/>
    <s v="Envelopes"/>
    <s v="Tyvek Side-Opening Peel &amp; Seel Expanding Envelopes"/>
    <n v="49.764000000000003"/>
    <n v="271.44"/>
    <n v="3"/>
    <n v="122.148"/>
    <n v="9771.84"/>
  </r>
  <r>
    <s v="CA-2012-135580"/>
    <s v="12/30/2012"/>
    <s v="03/01/2013"/>
    <x v="0"/>
    <s v="December"/>
    <d v="2012-12-30T00:00:00"/>
    <d v="2013-01-03T00:00:00"/>
    <s v="On Date"/>
    <s v="ClayLudtke"/>
    <s v="United States"/>
    <s v="Los Angeles"/>
    <s v="California"/>
    <s v="Phones"/>
    <s v="Cisco SPA 502G IP Phone"/>
    <n v="83.964999999999989"/>
    <n v="287.88"/>
    <n v="3"/>
    <n v="35.984999999999999"/>
    <n v="2878.8"/>
  </r>
  <r>
    <s v="CA-2013-159016"/>
    <s v="03/11/2013"/>
    <s v="12/03/2013"/>
    <x v="0"/>
    <s v="March"/>
    <d v="2013-03-11T00:00:00"/>
    <d v="2013-03-12T00:00:00"/>
    <s v="On Date"/>
    <s v="KarenFerguson"/>
    <s v="United States"/>
    <s v="Los Angeles"/>
    <s v="California"/>
    <s v="Paper"/>
    <s v="Rediform Voice Mail Log Books"/>
    <n v="1.5495999999999999"/>
    <n v="14.9"/>
    <n v="5"/>
    <n v="7.1520000000000001"/>
    <n v="572.16"/>
  </r>
  <r>
    <s v="CA-2013-159016"/>
    <s v="03/11/2013"/>
    <s v="12/03/2013"/>
    <x v="0"/>
    <s v="March"/>
    <d v="2013-03-11T00:00:00"/>
    <d v="2013-03-12T00:00:00"/>
    <s v="On Date"/>
    <s v="KarenFerguson"/>
    <s v="United States"/>
    <s v="Los Angeles"/>
    <s v="California"/>
    <s v="Phones"/>
    <s v="Apple iPhone 5"/>
    <n v="474.3759"/>
    <n v="4158.9120000000003"/>
    <n v="8"/>
    <n v="363.90480000000002"/>
    <n v="29112.384000000002"/>
  </r>
  <r>
    <s v="CA-2011-102652"/>
    <s v="04/06/2011"/>
    <s v="12/04/2011"/>
    <x v="1"/>
    <s v="April"/>
    <d v="2011-04-06T00:00:00"/>
    <d v="2011-04-12T00:00:00"/>
    <s v="Delay"/>
    <s v="AndyYotov"/>
    <s v="United States"/>
    <s v="Los Angeles"/>
    <s v="California"/>
    <s v="Furnishings"/>
    <s v="Tenex B1-RE Series Chair Mats for Low Pile Carpets"/>
    <n v="38.163399999999996"/>
    <n v="91.96"/>
    <n v="2"/>
    <n v="15.6332"/>
    <n v="1250.6559999999999"/>
  </r>
  <r>
    <s v="CA-2011-102652"/>
    <s v="04/06/2011"/>
    <s v="12/04/2011"/>
    <x v="1"/>
    <s v="April"/>
    <d v="2011-04-06T00:00:00"/>
    <d v="2011-04-12T00:00:00"/>
    <s v="Delay"/>
    <s v="AndyYotov"/>
    <s v="United States"/>
    <s v="Los Angeles"/>
    <s v="California"/>
    <s v="Furnishings"/>
    <s v="C-Line Cubicle Keepers Polyproplyene Holder With Velcro Backings"/>
    <n v="2.8852999999999995"/>
    <n v="33.11"/>
    <n v="7"/>
    <n v="12.9129"/>
    <n v="1033.0320000000002"/>
  </r>
  <r>
    <s v="CA-2011-102652"/>
    <s v="04/06/2011"/>
    <s v="12/04/2011"/>
    <x v="1"/>
    <s v="April"/>
    <d v="2011-04-06T00:00:00"/>
    <d v="2011-04-12T00:00:00"/>
    <s v="Delay"/>
    <s v="AndyYotov"/>
    <s v="United States"/>
    <s v="Los Angeles"/>
    <s v="California"/>
    <s v="Paper"/>
    <s v="Xerox 211"/>
    <n v="3.3696000000000002"/>
    <n v="19.440000000000001"/>
    <n v="3"/>
    <n v="9.3312000000000008"/>
    <n v="746.49600000000009"/>
  </r>
  <r>
    <s v="CA-2011-102652"/>
    <s v="04/06/2011"/>
    <s v="12/04/2011"/>
    <x v="1"/>
    <s v="April"/>
    <d v="2011-04-06T00:00:00"/>
    <d v="2011-04-12T00:00:00"/>
    <s v="Delay"/>
    <s v="AndyYotov"/>
    <s v="United States"/>
    <s v="Los Angeles"/>
    <s v="California"/>
    <s v="Paper"/>
    <s v="Xerox 194"/>
    <n v="28.849599999999995"/>
    <n v="55.48"/>
    <n v="1"/>
    <n v="26.630400000000002"/>
    <n v="2130.4320000000002"/>
  </r>
  <r>
    <s v="CA-2014-136007"/>
    <s v="02/24/2014"/>
    <s v="03/03/2014"/>
    <x v="3"/>
    <s v="February"/>
    <d v="2014-02-24T00:00:00"/>
    <d v="2014-03-03T00:00:00"/>
    <s v="Delay"/>
    <s v="AnnChong"/>
    <s v="United States"/>
    <s v="Seattle"/>
    <s v="Washington"/>
    <s v="Fasteners"/>
    <s v="Alliance Rubber Bands"/>
    <n v="1.6128000000000002"/>
    <n v="8.4"/>
    <n v="5"/>
    <n v="0.33600000000000002"/>
    <n v="26.880000000000003"/>
  </r>
  <r>
    <s v="CA-2014-136007"/>
    <s v="02/24/2014"/>
    <s v="03/03/2014"/>
    <x v="3"/>
    <s v="February"/>
    <d v="2014-02-24T00:00:00"/>
    <d v="2014-03-03T00:00:00"/>
    <s v="Delay"/>
    <s v="AnnChong"/>
    <s v="United States"/>
    <s v="Seattle"/>
    <s v="Washington"/>
    <s v="Phones"/>
    <s v="invisibleSHIELD by ZAGG Smudge-Free Screen Protector"/>
    <n v="9.3547999999999991"/>
    <n v="71.959999999999994"/>
    <n v="5"/>
    <n v="25.186"/>
    <n v="2014.88"/>
  </r>
  <r>
    <s v="US-2013-112970"/>
    <s v="11/15/2013"/>
    <s v="16/11/2013"/>
    <x v="0"/>
    <s v="November"/>
    <d v="2013-11-15T00:00:00"/>
    <d v="2013-11-16T00:00:00"/>
    <s v="On Date"/>
    <s v="TimBrockman"/>
    <s v="United States"/>
    <s v="Los Angeles"/>
    <s v="California"/>
    <s v="Art"/>
    <s v="Newell 35"/>
    <n v="2.3287999999999998"/>
    <n v="9.84"/>
    <n v="3"/>
    <n v="2.8536000000000001"/>
    <n v="228.28800000000001"/>
  </r>
  <r>
    <s v="CA-2012-130253"/>
    <s v="12/14/2012"/>
    <s v="18/12/2012"/>
    <x v="2"/>
    <s v="December"/>
    <d v="2012-12-14T00:00:00"/>
    <d v="2012-12-18T00:00:00"/>
    <s v="On Date"/>
    <s v="PaulProst"/>
    <s v="United States"/>
    <s v="Los Angeles"/>
    <s v="California"/>
    <s v="Furnishings"/>
    <s v="Master Caster Door Stop, Gray"/>
    <n v="3.3528000000000002"/>
    <n v="15.24"/>
    <n v="3"/>
    <n v="5.1816000000000004"/>
    <n v="414.52800000000002"/>
  </r>
  <r>
    <s v="CA-2014-122364"/>
    <s v="09/25/2014"/>
    <s v="30/09/2014"/>
    <x v="3"/>
    <s v="September"/>
    <d v="2014-09-25T00:00:00"/>
    <d v="2014-09-30T00:00:00"/>
    <s v="On Date"/>
    <s v="FrankAtkinson"/>
    <s v="United States"/>
    <s v="Los Angeles"/>
    <s v="California"/>
    <s v="Phones"/>
    <s v="Wilson Electronics DB Pro Signal Booster"/>
    <n v="261.34000000000003"/>
    <n v="859.2"/>
    <n v="3"/>
    <n v="75.180000000000007"/>
    <n v="6014.4000000000005"/>
  </r>
  <r>
    <s v="CA-2014-122364"/>
    <s v="09/25/2014"/>
    <s v="30/09/2014"/>
    <x v="3"/>
    <s v="September"/>
    <d v="2014-09-25T00:00:00"/>
    <d v="2014-09-30T00:00:00"/>
    <s v="On Date"/>
    <s v="FrankAtkinson"/>
    <s v="United States"/>
    <s v="Los Angeles"/>
    <s v="California"/>
    <s v="Machines"/>
    <s v="Socket Bluetooth Cordless Hand Scanner (CHS)"/>
    <n v="109.69399999999999"/>
    <n v="506.28"/>
    <n v="3"/>
    <n v="177.19800000000001"/>
    <n v="14175.84"/>
  </r>
  <r>
    <s v="CA-2013-117912"/>
    <s v="02/04/2013"/>
    <s v="08/02/2013"/>
    <x v="0"/>
    <s v="February"/>
    <d v="2013-02-04T00:00:00"/>
    <d v="2013-02-08T00:00:00"/>
    <s v="On Date"/>
    <s v="TracyBlumstein"/>
    <s v="United States"/>
    <s v="Sierra Vista"/>
    <s v="Arizona"/>
    <s v="Furnishings"/>
    <s v="Nu-Dell Float Frame 11 x 14 1/2"/>
    <n v="5.2084000000000001"/>
    <n v="14.368"/>
    <n v="2"/>
    <n v="3.9512"/>
    <n v="316.096"/>
  </r>
  <r>
    <s v="CA-2012-113215"/>
    <s v="09/03/2012"/>
    <s v="08/09/2012"/>
    <x v="2"/>
    <s v="September"/>
    <d v="2012-09-03T00:00:00"/>
    <d v="2012-09-08T00:00:00"/>
    <s v="On Date"/>
    <s v="CathyPrescott"/>
    <s v="United States"/>
    <s v="Tucson"/>
    <s v="Arizona"/>
    <s v="Furnishings"/>
    <s v="GE 48&quot; Fluorescent Tube, Cool White Energy Saver, 34 Watts, 30/Box"/>
    <n v="49.614999999999995"/>
    <n v="238.15199999999999"/>
    <n v="3"/>
    <n v="89.307000000000002"/>
    <n v="7144.56"/>
  </r>
  <r>
    <s v="CA-2012-111780"/>
    <s v="12/25/2012"/>
    <s v="30/12/2012"/>
    <x v="2"/>
    <s v="December"/>
    <d v="2012-12-25T00:00:00"/>
    <d v="2012-12-30T00:00:00"/>
    <s v="On Date"/>
    <s v="RalphArnett"/>
    <s v="United States"/>
    <s v="San Diego"/>
    <s v="California"/>
    <s v="Copiers"/>
    <s v="Brother DCP1000 Digital 3 in 1 Multifunction Machine"/>
    <n v="194.99350000000001"/>
    <n v="1199.96"/>
    <n v="5"/>
    <n v="224.99250000000001"/>
    <n v="17999.400000000001"/>
  </r>
  <r>
    <s v="CA-2012-111780"/>
    <s v="12/25/2012"/>
    <s v="30/12/2012"/>
    <x v="2"/>
    <s v="December"/>
    <d v="2012-12-25T00:00:00"/>
    <d v="2012-12-30T00:00:00"/>
    <s v="On Date"/>
    <s v="RalphArnett"/>
    <s v="United States"/>
    <s v="San Diego"/>
    <s v="California"/>
    <s v="Paper"/>
    <s v="Important Message Pads, 50 4-1/4 x 5-1/2 Forms per Pad"/>
    <n v="2.1419999999999999"/>
    <n v="12.6"/>
    <n v="3"/>
    <n v="6.1740000000000004"/>
    <n v="493.92"/>
  </r>
  <r>
    <s v="CA-2012-111780"/>
    <s v="12/25/2012"/>
    <s v="30/12/2012"/>
    <x v="2"/>
    <s v="December"/>
    <d v="2012-12-25T00:00:00"/>
    <d v="2012-12-30T00:00:00"/>
    <s v="On Date"/>
    <s v="RalphArnett"/>
    <s v="United States"/>
    <s v="San Diego"/>
    <s v="California"/>
    <s v="Paper"/>
    <s v="Great White Multi-Use Recycled Paper (20Lb. and 84 Bright)"/>
    <n v="3.2890000000000001"/>
    <n v="17.940000000000001"/>
    <n v="3"/>
    <n v="8.0730000000000004"/>
    <n v="645.84"/>
  </r>
  <r>
    <s v="CA-2014-166695"/>
    <s v="05/21/2014"/>
    <s v="25/05/2014"/>
    <x v="3"/>
    <s v="May"/>
    <d v="2014-05-21T00:00:00"/>
    <d v="2014-05-25T00:00:00"/>
    <s v="On Date"/>
    <s v="ChuckClark"/>
    <s v="United States"/>
    <s v="Lakewood"/>
    <s v="California"/>
    <s v="Chairs"/>
    <s v="Global Geo Office Task Chair, Gray"/>
    <n v="76.931000000000012"/>
    <n v="518.27200000000005"/>
    <n v="8"/>
    <n v="-97.176000000000002"/>
    <n v="-7774.08"/>
  </r>
  <r>
    <s v="CA-2014-166695"/>
    <s v="05/21/2014"/>
    <s v="25/05/2014"/>
    <x v="3"/>
    <s v="May"/>
    <d v="2014-05-21T00:00:00"/>
    <d v="2014-05-25T00:00:00"/>
    <s v="On Date"/>
    <s v="ChuckClark"/>
    <s v="United States"/>
    <s v="Lakewood"/>
    <s v="California"/>
    <s v="Furnishings"/>
    <s v="G.E. Halogen Desk Lamp Bulbs"/>
    <n v="3.6296000000000004"/>
    <n v="6.98"/>
    <n v="1"/>
    <n v="3.3504"/>
    <n v="268.03199999999998"/>
  </r>
  <r>
    <s v="CA-2014-166695"/>
    <s v="05/21/2014"/>
    <s v="25/05/2014"/>
    <x v="3"/>
    <s v="May"/>
    <d v="2014-05-21T00:00:00"/>
    <d v="2014-05-25T00:00:00"/>
    <s v="On Date"/>
    <s v="ChuckClark"/>
    <s v="United States"/>
    <s v="Lakewood"/>
    <s v="California"/>
    <s v="Machines"/>
    <s v="Okidata B400 Printer"/>
    <n v="304.58999999999997"/>
    <n v="343.2"/>
    <n v="1"/>
    <n v="38.61"/>
    <n v="3088.8"/>
  </r>
  <r>
    <s v="CA-2014-121398"/>
    <s v="12/26/2014"/>
    <s v="30/12/2014"/>
    <x v="3"/>
    <s v="December"/>
    <d v="2014-12-26T00:00:00"/>
    <d v="2014-12-30T00:00:00"/>
    <s v="On Date"/>
    <s v="FredHopkins"/>
    <s v="United States"/>
    <s v="Los Angeles"/>
    <s v="California"/>
    <s v="Binders"/>
    <s v="GBC DocuBind P50 Personal Binding Machine"/>
    <n v="33.909399999999998"/>
    <n v="153.55199999999999"/>
    <n v="3"/>
    <n v="51.823799999999999"/>
    <n v="4145.9039999999995"/>
  </r>
  <r>
    <s v="CA-2014-121398"/>
    <s v="12/26/2014"/>
    <s v="30/12/2014"/>
    <x v="3"/>
    <s v="December"/>
    <d v="2014-12-26T00:00:00"/>
    <d v="2014-12-30T00:00:00"/>
    <s v="On Date"/>
    <s v="FredHopkins"/>
    <s v="United States"/>
    <s v="Los Angeles"/>
    <s v="California"/>
    <s v="Storage"/>
    <s v="Tennsco Stur-D-Stor Boltless Shelving, 5 Shelves, 24&quot; Deep, Sand"/>
    <n v="133.95689999999999"/>
    <n v="270.62"/>
    <n v="2"/>
    <n v="2.7061999999999999"/>
    <n v="216.49599999999998"/>
  </r>
  <r>
    <s v="CA-2012-114048"/>
    <s v="12/14/2012"/>
    <s v="18/12/2012"/>
    <x v="2"/>
    <s v="December"/>
    <d v="2012-12-14T00:00:00"/>
    <d v="2012-12-18T00:00:00"/>
    <s v="On Date"/>
    <s v="EricHoffmann"/>
    <s v="United States"/>
    <s v="Costa Mesa"/>
    <s v="California"/>
    <s v="Furnishings"/>
    <s v="Staples"/>
    <n v="5.4544000000000006"/>
    <n v="29.22"/>
    <n v="3"/>
    <n v="12.8568"/>
    <n v="1028.5439999999999"/>
  </r>
  <r>
    <s v="US-2014-162068"/>
    <s v="12/29/2014"/>
    <s v="01/01/2015"/>
    <x v="4"/>
    <s v="December"/>
    <d v="2014-12-29T00:00:00"/>
    <d v="2015-01-01T00:00:00"/>
    <s v="On Date"/>
    <s v="PamelaCoakley"/>
    <s v="United States"/>
    <s v="Loveland"/>
    <s v="Colorado"/>
    <s v="Binders"/>
    <s v="Avery Reinforcements for Hole-Punch Pages"/>
    <n v="1.089"/>
    <n v="1.1879999999999999"/>
    <n v="2"/>
    <n v="-0.99"/>
    <n v="-79.2"/>
  </r>
  <r>
    <s v="CA-2013-133802"/>
    <s v="03/15/2013"/>
    <s v="21/03/2013"/>
    <x v="0"/>
    <s v="March"/>
    <d v="2013-03-15T00:00:00"/>
    <d v="2013-03-21T00:00:00"/>
    <s v="Delay"/>
    <s v="StephaniePhelps"/>
    <s v="United States"/>
    <s v="Redwood City"/>
    <s v="California"/>
    <s v="Binders"/>
    <s v="Wilson Jones Leather-Like Binders with DublLock Round Rings"/>
    <n v="4.6269000000000009"/>
    <n v="41.904000000000003"/>
    <n v="6"/>
    <n v="14.1426"/>
    <n v="1131.4079999999999"/>
  </r>
  <r>
    <s v="CA-2014-143378"/>
    <s v="09/20/2014"/>
    <s v="26/09/2014"/>
    <x v="3"/>
    <s v="September"/>
    <d v="2014-09-20T00:00:00"/>
    <d v="2014-09-26T00:00:00"/>
    <s v="Delay"/>
    <s v="JustinRitter"/>
    <s v="United States"/>
    <s v="Springfield"/>
    <s v="Oregon"/>
    <s v="Phones"/>
    <s v="Mophie Juice Pack Helium for iPhone"/>
    <n v="57.592799999999997"/>
    <n v="191.976"/>
    <n v="3"/>
    <n v="19.197600000000001"/>
    <n v="1535.808"/>
  </r>
  <r>
    <s v="CA-2014-143378"/>
    <s v="09/20/2014"/>
    <s v="26/09/2014"/>
    <x v="3"/>
    <s v="September"/>
    <d v="2014-09-20T00:00:00"/>
    <d v="2014-09-26T00:00:00"/>
    <s v="Delay"/>
    <s v="JustinRitter"/>
    <s v="United States"/>
    <s v="Springfield"/>
    <s v="Oregon"/>
    <s v="Art"/>
    <s v="Peel-Off China Markers"/>
    <n v="5.7593999999999994"/>
    <n v="23.832000000000001"/>
    <n v="3"/>
    <n v="6.5537999999999998"/>
    <n v="524.30399999999997"/>
  </r>
  <r>
    <s v="CA-2014-143378"/>
    <s v="09/20/2014"/>
    <s v="26/09/2014"/>
    <x v="3"/>
    <s v="September"/>
    <d v="2014-09-20T00:00:00"/>
    <d v="2014-09-26T00:00:00"/>
    <s v="Delay"/>
    <s v="JustinRitter"/>
    <s v="United States"/>
    <s v="Springfield"/>
    <s v="Oregon"/>
    <s v="Furnishings"/>
    <s v="Howard Miller 14-1/2&quot; Diameter Chrome Round Wall Clock"/>
    <n v="43.479199999999999"/>
    <n v="409.21600000000001"/>
    <n v="8"/>
    <n v="61.382399999999997"/>
    <n v="4910.5919999999996"/>
  </r>
  <r>
    <s v="CA-2014-143378"/>
    <s v="09/20/2014"/>
    <s v="26/09/2014"/>
    <x v="3"/>
    <s v="September"/>
    <d v="2014-09-20T00:00:00"/>
    <d v="2014-09-26T00:00:00"/>
    <s v="Delay"/>
    <s v="JustinRitter"/>
    <s v="United States"/>
    <s v="Springfield"/>
    <s v="Oregon"/>
    <s v="Bookcases"/>
    <s v="O'Sullivan 4-Shelf Bookcase in Odessa Pine"/>
    <n v="100.4134"/>
    <n v="72.587999999999994"/>
    <n v="2"/>
    <n v="-128.2388"/>
    <n v="-10259.103999999999"/>
  </r>
  <r>
    <s v="CA-2014-145772"/>
    <s v="06/04/2014"/>
    <s v="08/06/2014"/>
    <x v="3"/>
    <s v="June"/>
    <d v="2014-06-04T00:00:00"/>
    <d v="2014-06-08T00:00:00"/>
    <s v="On Date"/>
    <s v="SaphhiraShifley"/>
    <s v="United States"/>
    <s v="Los Angeles"/>
    <s v="California"/>
    <s v="Accessories"/>
    <s v="Kingston Digital DataTraveler 16GB USB 2.0"/>
    <n v="7.2494999999999994"/>
    <n v="44.75"/>
    <n v="5"/>
    <n v="8.5024999999999995"/>
    <n v="680.19999999999993"/>
  </r>
  <r>
    <s v="CA-2014-145772"/>
    <s v="06/04/2014"/>
    <s v="08/06/2014"/>
    <x v="3"/>
    <s v="June"/>
    <d v="2014-06-04T00:00:00"/>
    <d v="2014-06-08T00:00:00"/>
    <s v="On Date"/>
    <s v="SaphhiraShifley"/>
    <s v="United States"/>
    <s v="Los Angeles"/>
    <s v="California"/>
    <s v="Paper"/>
    <s v="Xerox 1947"/>
    <n v="3.2890000000000006"/>
    <n v="11.96"/>
    <n v="2"/>
    <n v="5.3819999999999997"/>
    <n v="430.55999999999995"/>
  </r>
  <r>
    <s v="CA-2014-145772"/>
    <s v="06/04/2014"/>
    <s v="08/06/2014"/>
    <x v="3"/>
    <s v="June"/>
    <d v="2014-06-04T00:00:00"/>
    <d v="2014-06-08T00:00:00"/>
    <s v="On Date"/>
    <s v="SaphhiraShifley"/>
    <s v="United States"/>
    <s v="Los Angeles"/>
    <s v="California"/>
    <s v="Binders"/>
    <s v="UniKeep View Case Binders"/>
    <n v="2.6406000000000001"/>
    <n v="3.9119999999999999"/>
    <n v="1"/>
    <n v="1.2714000000000001"/>
    <n v="101.712"/>
  </r>
  <r>
    <s v="US-2011-158400"/>
    <s v="10/25/2011"/>
    <s v="28/10/2011"/>
    <x v="1"/>
    <s v="October"/>
    <d v="2011-10-25T00:00:00"/>
    <d v="2011-10-28T00:00:00"/>
    <s v="On Date"/>
    <s v="AaronHawkins"/>
    <s v="United States"/>
    <s v="San Francisco"/>
    <s v="California"/>
    <s v="Binders"/>
    <s v="GBC VeloBind Cover Sets"/>
    <n v="7.7200000000000006"/>
    <n v="49.408000000000001"/>
    <n v="4"/>
    <n v="18.527999999999999"/>
    <n v="1482.2399999999998"/>
  </r>
  <r>
    <s v="CA-2013-148096"/>
    <s v="08/17/2013"/>
    <s v="20/08/2013"/>
    <x v="0"/>
    <s v="August"/>
    <d v="2013-08-17T00:00:00"/>
    <d v="2013-08-20T00:00:00"/>
    <s v="On Date"/>
    <s v="AnthonyO'Donnell"/>
    <s v="United States"/>
    <s v="Los Angeles"/>
    <s v="California"/>
    <s v="Tables"/>
    <s v="Barricks 18&quot; x 48&quot; Non-Folding Utility Table with Bottom Storage Shelf"/>
    <n v="74.591999999999999"/>
    <n v="161.28"/>
    <n v="2"/>
    <n v="12.096"/>
    <n v="967.68000000000006"/>
  </r>
  <r>
    <s v="CA-2013-146766"/>
    <s v="11/05/2013"/>
    <s v="05/11/2013"/>
    <x v="0"/>
    <s v="November"/>
    <d v="2013-11-05T00:00:00"/>
    <d v="2013-11-05T00:00:00"/>
    <s v="On Date"/>
    <s v="ThomasThornton"/>
    <s v="United States"/>
    <s v="Chula Vista"/>
    <s v="California"/>
    <s v="Art"/>
    <s v="Boston Heavy-Duty Trimline Electric Pencil Sharpeners"/>
    <n v="34.222000000000001"/>
    <n v="192.8"/>
    <n v="4"/>
    <n v="55.911999999999999"/>
    <n v="4472.96"/>
  </r>
  <r>
    <s v="CA-2011-131247"/>
    <s v="03/30/2011"/>
    <s v="04/04/2011"/>
    <x v="1"/>
    <s v="March"/>
    <d v="2011-03-30T00:00:00"/>
    <d v="2011-04-04T00:00:00"/>
    <s v="On Date"/>
    <s v="GuyArmstrong"/>
    <s v="United States"/>
    <s v="San Francisco"/>
    <s v="California"/>
    <s v="Bookcases"/>
    <s v="O'Sullivan Living Dimensions 2-Shelf Bookcases"/>
    <n v="108.88200000000001"/>
    <n v="205.666"/>
    <n v="2"/>
    <n v="-12.098000000000001"/>
    <n v="-967.84"/>
  </r>
  <r>
    <s v="US-2012-113593"/>
    <s v="04/18/2012"/>
    <s v="20/04/2012"/>
    <x v="2"/>
    <s v="April"/>
    <d v="2012-04-18T00:00:00"/>
    <d v="2012-04-20T00:00:00"/>
    <s v="On Date"/>
    <s v="NathanCano"/>
    <s v="United States"/>
    <s v="Santa Maria"/>
    <s v="California"/>
    <s v="Storage"/>
    <s v="Advantus Rolling Drawer Organizers"/>
    <n v="28.475199999999997"/>
    <n v="115.44"/>
    <n v="3"/>
    <n v="30.014399999999998"/>
    <n v="2401.152"/>
  </r>
  <r>
    <s v="CA-2011-133543"/>
    <s v="12/22/2011"/>
    <s v="26/12/2011"/>
    <x v="1"/>
    <s v="December"/>
    <d v="2011-12-22T00:00:00"/>
    <d v="2011-12-26T00:00:00"/>
    <s v="On Date"/>
    <s v="KhloeMiller"/>
    <s v="United States"/>
    <s v="San Jose"/>
    <s v="California"/>
    <s v="Art"/>
    <s v="Newell 332"/>
    <n v="2.1461999999999999"/>
    <n v="11.76"/>
    <n v="4"/>
    <n v="3.1751999999999998"/>
    <n v="254.01599999999999"/>
  </r>
  <r>
    <s v="CA-2014-105130"/>
    <s v="11/22/2014"/>
    <s v="26/11/2014"/>
    <x v="3"/>
    <s v="November"/>
    <d v="2014-11-22T00:00:00"/>
    <d v="2014-11-26T00:00:00"/>
    <s v="On Date"/>
    <s v="PatrickJones"/>
    <s v="United States"/>
    <s v="San Francisco"/>
    <s v="California"/>
    <s v="Art"/>
    <s v="Newell 332"/>
    <n v="2.1461999999999999"/>
    <n v="11.76"/>
    <n v="4"/>
    <n v="3.1751999999999998"/>
    <n v="254.01599999999999"/>
  </r>
  <r>
    <s v="CA-2014-105130"/>
    <s v="11/22/2014"/>
    <s v="26/11/2014"/>
    <x v="3"/>
    <s v="November"/>
    <d v="2014-11-22T00:00:00"/>
    <d v="2014-11-26T00:00:00"/>
    <s v="On Date"/>
    <s v="PatrickJones"/>
    <s v="United States"/>
    <s v="San Francisco"/>
    <s v="California"/>
    <s v="Binders"/>
    <s v="Canvas Sectional Post Binders"/>
    <n v="12.984599999999999"/>
    <n v="40.735999999999997"/>
    <n v="2"/>
    <n v="14.7668"/>
    <n v="1181.3440000000001"/>
  </r>
  <r>
    <s v="CA-2013-161928"/>
    <s v="06/28/2013"/>
    <s v="30/06/2013"/>
    <x v="0"/>
    <s v="June"/>
    <d v="2013-06-28T00:00:00"/>
    <d v="2013-06-30T00:00:00"/>
    <s v="On Date"/>
    <s v="AnnaChung"/>
    <s v="United States"/>
    <s v="San Francisco"/>
    <s v="California"/>
    <s v="Phones"/>
    <s v="Ooma Telo VoIP Home Phone System"/>
    <n v="94.492500000000007"/>
    <n v="201.584"/>
    <n v="2"/>
    <n v="12.599"/>
    <n v="1007.9200000000001"/>
  </r>
  <r>
    <s v="CA-2014-101322"/>
    <s v="12/29/2014"/>
    <s v="01/01/2015"/>
    <x v="4"/>
    <s v="December"/>
    <d v="2014-12-29T00:00:00"/>
    <d v="2015-01-01T00:00:00"/>
    <s v="On Date"/>
    <s v="JasonGross"/>
    <s v="United States"/>
    <s v="Long Beach"/>
    <s v="California"/>
    <s v="Chairs"/>
    <s v="Novimex Turbo Task Chair"/>
    <n v="62.462400000000002"/>
    <n v="340.70400000000001"/>
    <n v="6"/>
    <n v="-34.070399999999999"/>
    <n v="-2725.6320000000001"/>
  </r>
  <r>
    <s v="CA-2011-111871"/>
    <s v="03/18/2011"/>
    <s v="21/03/2011"/>
    <x v="1"/>
    <s v="March"/>
    <d v="2011-03-18T00:00:00"/>
    <d v="2011-03-21T00:00:00"/>
    <s v="On Date"/>
    <s v="EileenKiefer"/>
    <s v="United States"/>
    <s v="San Francisco"/>
    <s v="California"/>
    <s v="Bookcases"/>
    <s v="Bush Heritage Pine Collection 5-Shelf Bookcase, Albany Pine Finish, *Special Order"/>
    <n v="112.78399999999999"/>
    <n v="1198.33"/>
    <n v="10"/>
    <n v="70.489999999999995"/>
    <n v="5639.2"/>
  </r>
  <r>
    <s v="CA-2014-139437"/>
    <s v="07/04/2014"/>
    <s v="09/07/2014"/>
    <x v="3"/>
    <s v="July"/>
    <d v="2014-07-04T00:00:00"/>
    <d v="2014-07-09T00:00:00"/>
    <s v="On Date"/>
    <s v="RobDowd"/>
    <s v="United States"/>
    <s v="Los Angeles"/>
    <s v="California"/>
    <s v="Storage"/>
    <s v="Rogers Deluxe File Chest"/>
    <n v="21.760200000000001"/>
    <n v="87.92"/>
    <n v="4"/>
    <n v="0.87919999999999998"/>
    <n v="70.335999999999999"/>
  </r>
  <r>
    <s v="CA-2013-161025"/>
    <s v="12/04/2013"/>
    <s v="10/12/2013"/>
    <x v="0"/>
    <s v="December"/>
    <d v="2013-12-04T00:00:00"/>
    <d v="2013-12-10T00:00:00"/>
    <s v="Delay"/>
    <s v="GaryMcGarr"/>
    <s v="United States"/>
    <s v="Los Angeles"/>
    <s v="California"/>
    <s v="Storage"/>
    <s v="Fellowes Staxonsteel Drawer Files"/>
    <n v="166.12619999999998"/>
    <n v="772.68"/>
    <n v="4"/>
    <n v="108.1752"/>
    <n v="8654.0159999999996"/>
  </r>
  <r>
    <s v="CA-2012-132815"/>
    <s v="09/19/2012"/>
    <s v="22/09/2012"/>
    <x v="2"/>
    <s v="September"/>
    <d v="2012-09-19T00:00:00"/>
    <d v="2012-09-22T00:00:00"/>
    <s v="On Date"/>
    <s v="RickWilson"/>
    <s v="United States"/>
    <s v="Los Angeles"/>
    <s v="California"/>
    <s v="Paper"/>
    <s v="Personal Creations Ink Jet Cards and Labels"/>
    <n v="5.8548"/>
    <n v="22.96"/>
    <n v="2"/>
    <n v="11.250400000000001"/>
    <n v="900.03200000000004"/>
  </r>
  <r>
    <s v="CA-2013-143609"/>
    <s v="12/12/2013"/>
    <s v="14/12/2013"/>
    <x v="0"/>
    <s v="December"/>
    <d v="2013-12-12T00:00:00"/>
    <d v="2013-12-14T00:00:00"/>
    <s v="On Date"/>
    <s v="DeborahBrumfield"/>
    <s v="United States"/>
    <s v="Portland"/>
    <s v="Oregon"/>
    <s v="Chairs"/>
    <s v="Global Fabric Manager's Chair, Dark Gray"/>
    <n v="75.734999999999999"/>
    <n v="403.92"/>
    <n v="5"/>
    <n v="25.245000000000001"/>
    <n v="2019.6000000000001"/>
  </r>
  <r>
    <s v="CA-2014-107986"/>
    <s v="12/14/2014"/>
    <s v="14/12/2014"/>
    <x v="3"/>
    <s v="December"/>
    <d v="2014-12-14T00:00:00"/>
    <d v="2014-12-14T00:00:00"/>
    <s v="On Date"/>
    <s v="MitchWebber"/>
    <s v="United States"/>
    <s v="Seattle"/>
    <s v="Washington"/>
    <s v="Storage"/>
    <s v="Sterilite Officeware Hinged File Box"/>
    <n v="7.6504000000000012"/>
    <n v="31.44"/>
    <n v="3"/>
    <n v="8.4887999999999995"/>
    <n v="679.10399999999993"/>
  </r>
  <r>
    <s v="CA-2013-118332"/>
    <s v="12/17/2013"/>
    <s v="24/12/2013"/>
    <x v="0"/>
    <s v="December"/>
    <d v="2013-12-17T00:00:00"/>
    <d v="2013-12-24T00:00:00"/>
    <s v="Delay"/>
    <s v="PeteKriz"/>
    <s v="United States"/>
    <s v="Apple Valley"/>
    <s v="California"/>
    <s v="Chairs"/>
    <s v="Office Star - Contemporary Swivel Chair with Padded Adjustable Arms and Flex Back"/>
    <n v="111.37419999999999"/>
    <n v="563.91999999999996"/>
    <n v="5"/>
    <n v="7.0490000000000004"/>
    <n v="563.92000000000007"/>
  </r>
  <r>
    <s v="CA-2014-119809"/>
    <s v="08/19/2014"/>
    <s v="26/08/2014"/>
    <x v="3"/>
    <s v="August"/>
    <d v="2014-08-19T00:00:00"/>
    <d v="2014-08-26T00:00:00"/>
    <s v="Delay"/>
    <s v="YanaSorensen"/>
    <s v="United States"/>
    <s v="Seattle"/>
    <s v="Washington"/>
    <s v="Binders"/>
    <s v="Fellowes PB300 Plastic Comb Binding Machine"/>
    <n v="205.63470000000001"/>
    <n v="2793.5279999999998"/>
    <n v="9"/>
    <n v="942.81569999999999"/>
    <n v="75425.255999999994"/>
  </r>
  <r>
    <s v="CA-2014-119809"/>
    <s v="08/19/2014"/>
    <s v="26/08/2014"/>
    <x v="3"/>
    <s v="August"/>
    <d v="2014-08-19T00:00:00"/>
    <d v="2014-08-26T00:00:00"/>
    <s v="Delay"/>
    <s v="YanaSorensen"/>
    <s v="United States"/>
    <s v="Seattle"/>
    <s v="Washington"/>
    <s v="Storage"/>
    <s v="Letter Size Cart"/>
    <n v="101.43059999999998"/>
    <n v="1000.02"/>
    <n v="7"/>
    <n v="290.00580000000002"/>
    <n v="23200.464"/>
  </r>
  <r>
    <s v="CA-2014-119809"/>
    <s v="08/19/2014"/>
    <s v="26/08/2014"/>
    <x v="3"/>
    <s v="August"/>
    <d v="2014-08-19T00:00:00"/>
    <d v="2014-08-26T00:00:00"/>
    <s v="Delay"/>
    <s v="YanaSorensen"/>
    <s v="United States"/>
    <s v="Seattle"/>
    <s v="Washington"/>
    <s v="Furnishings"/>
    <s v="Contract Clock, 14&quot;, Brown"/>
    <n v="14.506800000000002"/>
    <n v="65.94"/>
    <n v="3"/>
    <n v="22.419599999999999"/>
    <n v="1793.568"/>
  </r>
  <r>
    <s v="CA-2014-149944"/>
    <s v="11/13/2014"/>
    <s v="17/11/2014"/>
    <x v="3"/>
    <s v="November"/>
    <d v="2014-11-13T00:00:00"/>
    <d v="2014-11-17T00:00:00"/>
    <s v="On Date"/>
    <s v="MariaBertelson"/>
    <s v="United States"/>
    <s v="Longview"/>
    <s v="Washington"/>
    <s v="Fasteners"/>
    <s v="Staples"/>
    <n v="3.0399999999999996"/>
    <n v="18.239999999999998"/>
    <n v="3"/>
    <n v="9.1199999999999992"/>
    <n v="729.59999999999991"/>
  </r>
  <r>
    <s v="CA-2014-149944"/>
    <s v="11/13/2014"/>
    <s v="17/11/2014"/>
    <x v="3"/>
    <s v="November"/>
    <d v="2014-11-13T00:00:00"/>
    <d v="2014-11-17T00:00:00"/>
    <s v="On Date"/>
    <s v="MariaBertelson"/>
    <s v="United States"/>
    <s v="Longview"/>
    <s v="Washington"/>
    <s v="Appliances"/>
    <s v="Fellowes Superior 10 Outlet Split Surge Protector"/>
    <n v="27.022600000000004"/>
    <n v="76.12"/>
    <n v="2"/>
    <n v="22.0748"/>
    <n v="1765.9839999999999"/>
  </r>
  <r>
    <s v="CA-2011-128538"/>
    <s v="10/11/2011"/>
    <s v="15/10/2011"/>
    <x v="1"/>
    <s v="October"/>
    <d v="2011-10-11T00:00:00"/>
    <d v="2011-10-15T00:00:00"/>
    <s v="On Date"/>
    <s v="AlanShonely"/>
    <s v="United States"/>
    <s v="Redondo Beach"/>
    <s v="California"/>
    <s v="Envelopes"/>
    <s v="#10- 4 1/8&quot; x 9 1/2&quot; Security-Tint Envelopes"/>
    <n v="3.8963999999999999"/>
    <n v="7.64"/>
    <n v="1"/>
    <n v="3.7435999999999998"/>
    <n v="299.488"/>
  </r>
  <r>
    <s v="US-2014-157224"/>
    <s v="09/15/2014"/>
    <s v="19/09/2014"/>
    <x v="3"/>
    <s v="September"/>
    <d v="2014-09-15T00:00:00"/>
    <d v="2014-09-19T00:00:00"/>
    <s v="On Date"/>
    <s v="JoyBell-"/>
    <s v="United States"/>
    <s v="Los Angeles"/>
    <s v="California"/>
    <s v="Labels"/>
    <s v="Avery 48"/>
    <n v="3.4020000000000006"/>
    <n v="56.7"/>
    <n v="9"/>
    <n v="26.082000000000001"/>
    <n v="2086.56"/>
  </r>
  <r>
    <s v="CA-2012-133445"/>
    <s v="10/05/2012"/>
    <s v="09/10/2012"/>
    <x v="2"/>
    <s v="October"/>
    <d v="2012-10-05T00:00:00"/>
    <d v="2012-10-09T00:00:00"/>
    <s v="On Date"/>
    <s v="JeremyFarry"/>
    <s v="United States"/>
    <s v="Portland"/>
    <s v="Oregon"/>
    <s v="Bookcases"/>
    <s v="Bush Cubix Collection Bookcases, Fully Assembled"/>
    <n v="170.15460000000002"/>
    <n v="66.293999999999997"/>
    <n v="1"/>
    <n v="-103.86060000000001"/>
    <n v="-8308.848"/>
  </r>
  <r>
    <s v="CA-2012-133445"/>
    <s v="10/05/2012"/>
    <s v="09/10/2012"/>
    <x v="2"/>
    <s v="October"/>
    <d v="2012-10-05T00:00:00"/>
    <d v="2012-10-09T00:00:00"/>
    <s v="On Date"/>
    <s v="JeremyFarry"/>
    <s v="United States"/>
    <s v="Portland"/>
    <s v="Oregon"/>
    <s v="Chairs"/>
    <s v="Global Highback Leather Tilter in Burgundy"/>
    <n v="76.431600000000003"/>
    <n v="291.16800000000001"/>
    <n v="4"/>
    <n v="-14.558400000000001"/>
    <n v="-1164.672"/>
  </r>
  <r>
    <s v="US-2014-142188"/>
    <s v="09/12/2014"/>
    <s v="12/09/2014"/>
    <x v="3"/>
    <s v="September"/>
    <d v="2014-09-12T00:00:00"/>
    <d v="2014-09-12T00:00:00"/>
    <s v="On Date"/>
    <s v="JenniferFerguson"/>
    <s v="United States"/>
    <s v="Seattle"/>
    <s v="Washington"/>
    <s v="Chairs"/>
    <s v="Office Star - Contemporary Task Swivel Chair"/>
    <n v="84.344800000000006"/>
    <n v="177.56800000000001"/>
    <n v="2"/>
    <n v="8.8783999999999992"/>
    <n v="710.27199999999993"/>
  </r>
  <r>
    <s v="US-2014-142188"/>
    <s v="09/12/2014"/>
    <s v="12/09/2014"/>
    <x v="3"/>
    <s v="September"/>
    <d v="2014-09-12T00:00:00"/>
    <d v="2014-09-12T00:00:00"/>
    <s v="On Date"/>
    <s v="JenniferFerguson"/>
    <s v="United States"/>
    <s v="Seattle"/>
    <s v="Washington"/>
    <s v="Paper"/>
    <s v="Xerox 225"/>
    <n v="3.3696000000000002"/>
    <n v="19.440000000000001"/>
    <n v="3"/>
    <n v="9.3312000000000008"/>
    <n v="746.49600000000009"/>
  </r>
  <r>
    <s v="US-2014-142188"/>
    <s v="09/12/2014"/>
    <s v="12/09/2014"/>
    <x v="3"/>
    <s v="September"/>
    <d v="2014-09-12T00:00:00"/>
    <d v="2014-09-12T00:00:00"/>
    <s v="On Date"/>
    <s v="JenniferFerguson"/>
    <s v="United States"/>
    <s v="Seattle"/>
    <s v="Washington"/>
    <s v="Paper"/>
    <s v="Xerox 1894"/>
    <n v="3.3696000000000006"/>
    <n v="71.28"/>
    <n v="11"/>
    <n v="34.214399999999998"/>
    <n v="2737.152"/>
  </r>
  <r>
    <s v="US-2014-142188"/>
    <s v="09/12/2014"/>
    <s v="12/09/2014"/>
    <x v="3"/>
    <s v="September"/>
    <d v="2014-09-12T00:00:00"/>
    <d v="2014-09-12T00:00:00"/>
    <s v="On Date"/>
    <s v="JenniferFerguson"/>
    <s v="United States"/>
    <s v="Seattle"/>
    <s v="Washington"/>
    <s v="Binders"/>
    <s v="Ibico Ibimaster 300 Manual Binding System"/>
    <n v="202.39449999999999"/>
    <n v="1471.96"/>
    <n v="5"/>
    <n v="459.98750000000001"/>
    <n v="36799"/>
  </r>
  <r>
    <s v="US-2014-142188"/>
    <s v="09/12/2014"/>
    <s v="12/09/2014"/>
    <x v="3"/>
    <s v="September"/>
    <d v="2014-09-12T00:00:00"/>
    <d v="2014-09-12T00:00:00"/>
    <s v="On Date"/>
    <s v="JenniferFerguson"/>
    <s v="United States"/>
    <s v="Seattle"/>
    <s v="Washington"/>
    <s v="Phones"/>
    <s v="iOttie XL Car Mount"/>
    <n v="19.590199999999999"/>
    <n v="79.959999999999994"/>
    <n v="5"/>
    <n v="-17.991"/>
    <n v="-1439.28"/>
  </r>
  <r>
    <s v="CA-2012-134075"/>
    <s v="12/12/2012"/>
    <s v="16/12/2012"/>
    <x v="2"/>
    <s v="December"/>
    <d v="2012-12-12T00:00:00"/>
    <d v="2012-12-16T00:00:00"/>
    <s v="On Date"/>
    <s v="HelenAbelman"/>
    <s v="United States"/>
    <s v="San Jose"/>
    <s v="California"/>
    <s v="Furnishings"/>
    <s v="Eldon Cleatmat Chair Mats for Medium Pile Carpets"/>
    <n v="48.284999999999997"/>
    <n v="166.5"/>
    <n v="3"/>
    <n v="21.645"/>
    <n v="1731.6"/>
  </r>
  <r>
    <s v="CA-2012-134075"/>
    <s v="12/12/2012"/>
    <s v="16/12/2012"/>
    <x v="2"/>
    <s v="December"/>
    <d v="2012-12-12T00:00:00"/>
    <d v="2012-12-16T00:00:00"/>
    <s v="On Date"/>
    <s v="HelenAbelman"/>
    <s v="United States"/>
    <s v="San Jose"/>
    <s v="California"/>
    <s v="Storage"/>
    <s v="Standard Rollaway File with Lock"/>
    <n v="133.34059999999999"/>
    <n v="360.38"/>
    <n v="2"/>
    <n v="93.698800000000006"/>
    <n v="7495.9040000000005"/>
  </r>
  <r>
    <s v="US-2013-131912"/>
    <s v="10/30/2013"/>
    <s v="02/11/2013"/>
    <x v="0"/>
    <s v="October"/>
    <d v="2013-10-30T00:00:00"/>
    <d v="2013-11-02T00:00:00"/>
    <s v="On Date"/>
    <s v="LoganHaushalter"/>
    <s v="United States"/>
    <s v="Los Angeles"/>
    <s v="California"/>
    <s v="Binders"/>
    <s v="XtraLife ClearVue Slant-D Ring Binder, White, 3&quot;"/>
    <n v="7.9271999999999991"/>
    <n v="11.744"/>
    <n v="1"/>
    <n v="3.8168000000000002"/>
    <n v="305.34399999999999"/>
  </r>
  <r>
    <s v="CA-2013-165561"/>
    <s v="11/25/2013"/>
    <s v="29/11/2013"/>
    <x v="0"/>
    <s v="November"/>
    <d v="2013-11-25T00:00:00"/>
    <d v="2013-11-29T00:00:00"/>
    <s v="On Date"/>
    <s v="ClayRozendal"/>
    <s v="United States"/>
    <s v="Bellevue"/>
    <s v="Washington"/>
    <s v="Supplies"/>
    <s v="Elite 5&quot; Scissors"/>
    <n v="5.9150000000000009"/>
    <n v="25.35"/>
    <n v="3"/>
    <n v="7.6050000000000004"/>
    <n v="608.40000000000009"/>
  </r>
  <r>
    <s v="CA-2012-112305"/>
    <s v="11/20/2012"/>
    <s v="25/11/2012"/>
    <x v="2"/>
    <s v="November"/>
    <d v="2012-11-20T00:00:00"/>
    <d v="2012-11-25T00:00:00"/>
    <s v="On Date"/>
    <s v="KatrinaBavinger"/>
    <s v="United States"/>
    <s v="Seattle"/>
    <s v="Washington"/>
    <s v="Art"/>
    <s v="Newell 334"/>
    <n v="14.6816"/>
    <n v="119.04"/>
    <n v="6"/>
    <n v="30.950399999999998"/>
    <n v="2476.0319999999997"/>
  </r>
  <r>
    <s v="CA-2012-112305"/>
    <s v="11/20/2012"/>
    <s v="25/11/2012"/>
    <x v="2"/>
    <s v="November"/>
    <d v="2012-11-20T00:00:00"/>
    <d v="2012-11-25T00:00:00"/>
    <s v="On Date"/>
    <s v="KatrinaBavinger"/>
    <s v="United States"/>
    <s v="Seattle"/>
    <s v="Washington"/>
    <s v="Furnishings"/>
    <s v="Eldon Expressions Wood Desk Accessories, Oak"/>
    <n v="5.2397999999999998"/>
    <n v="22.14"/>
    <n v="3"/>
    <n v="6.4206000000000003"/>
    <n v="513.64800000000002"/>
  </r>
  <r>
    <s v="CA-2012-112305"/>
    <s v="11/20/2012"/>
    <s v="25/11/2012"/>
    <x v="2"/>
    <s v="November"/>
    <d v="2012-11-20T00:00:00"/>
    <d v="2012-11-25T00:00:00"/>
    <s v="On Date"/>
    <s v="KatrinaBavinger"/>
    <s v="United States"/>
    <s v="Seattle"/>
    <s v="Washington"/>
    <s v="Accessories"/>
    <s v="AmazonBasics 3-Button USB Wired Mouse"/>
    <n v="3.9843000000000002"/>
    <n v="13.98"/>
    <n v="2"/>
    <n v="6.0114000000000001"/>
    <n v="480.91200000000003"/>
  </r>
  <r>
    <s v="CA-2012-162607"/>
    <s v="05/12/2012"/>
    <s v="18/05/2012"/>
    <x v="2"/>
    <s v="May"/>
    <d v="2012-05-12T00:00:00"/>
    <d v="2012-05-18T00:00:00"/>
    <s v="Delay"/>
    <s v="RoseO'Brian"/>
    <s v="United States"/>
    <s v="Seattle"/>
    <s v="Washington"/>
    <s v="Binders"/>
    <s v="Prestige Round Ring Binders"/>
    <n v="3.2223999999999995"/>
    <n v="14.592000000000001"/>
    <n v="3"/>
    <n v="4.9248000000000003"/>
    <n v="393.98400000000004"/>
  </r>
  <r>
    <s v="CA-2014-102379"/>
    <s v="12/03/2014"/>
    <s v="07/12/2014"/>
    <x v="3"/>
    <s v="December"/>
    <d v="2014-12-03T00:00:00"/>
    <d v="2014-12-07T00:00:00"/>
    <s v="On Date"/>
    <s v="BrendaBowman"/>
    <s v="United States"/>
    <s v="Oakland"/>
    <s v="California"/>
    <s v="Phones"/>
    <s v="Anker Astro 15000mAh USB Portable Charger"/>
    <n v="47.990399999999994"/>
    <n v="39.991999999999997"/>
    <n v="1"/>
    <n v="-7.9984000000000002"/>
    <n v="-639.87200000000007"/>
  </r>
  <r>
    <s v="CA-2014-102379"/>
    <s v="12/03/2014"/>
    <s v="07/12/2014"/>
    <x v="3"/>
    <s v="December"/>
    <d v="2014-12-03T00:00:00"/>
    <d v="2014-12-07T00:00:00"/>
    <s v="On Date"/>
    <s v="BrendaBowman"/>
    <s v="United States"/>
    <s v="Oakland"/>
    <s v="California"/>
    <s v="Chairs"/>
    <s v="Office Star - Mid Back Dual function Ergonomic High Back Chair with 2-Way Adjustable Arms"/>
    <n v="123.9546"/>
    <n v="1159.056"/>
    <n v="9"/>
    <n v="43.464599999999997"/>
    <n v="3477.1679999999997"/>
  </r>
  <r>
    <s v="CA-2014-102379"/>
    <s v="12/03/2014"/>
    <s v="07/12/2014"/>
    <x v="3"/>
    <s v="December"/>
    <d v="2014-12-03T00:00:00"/>
    <d v="2014-12-07T00:00:00"/>
    <s v="On Date"/>
    <s v="BrendaBowman"/>
    <s v="United States"/>
    <s v="Oakland"/>
    <s v="California"/>
    <s v="Art"/>
    <s v="Panasonic KP-380BK Classic Electric Pencil Sharpener"/>
    <n v="26.985000000000003"/>
    <n v="179.9"/>
    <n v="5"/>
    <n v="44.975000000000001"/>
    <n v="3598"/>
  </r>
  <r>
    <s v="US-2013-139087"/>
    <s v="07/18/2013"/>
    <s v="23/07/2013"/>
    <x v="0"/>
    <s v="July"/>
    <d v="2013-07-18T00:00:00"/>
    <d v="2013-07-23T00:00:00"/>
    <s v="On Date"/>
    <s v="DennisKane"/>
    <s v="United States"/>
    <s v="Seattle"/>
    <s v="Washington"/>
    <s v="Furnishings"/>
    <s v="Eldon Image Series Black Desk Accessories"/>
    <n v="2.6495999999999995"/>
    <n v="12.42"/>
    <n v="3"/>
    <n v="4.4711999999999996"/>
    <n v="357.69599999999997"/>
  </r>
  <r>
    <s v="US-2013-139087"/>
    <s v="07/18/2013"/>
    <s v="23/07/2013"/>
    <x v="0"/>
    <s v="July"/>
    <d v="2013-07-18T00:00:00"/>
    <d v="2013-07-23T00:00:00"/>
    <s v="On Date"/>
    <s v="DennisKane"/>
    <s v="United States"/>
    <s v="Seattle"/>
    <s v="Washington"/>
    <s v="Accessories"/>
    <s v="First Data TMFD35 PIN Pad"/>
    <n v="112.81199999999998"/>
    <n v="428.4"/>
    <n v="3"/>
    <n v="89.963999999999999"/>
    <n v="7197.12"/>
  </r>
  <r>
    <s v="US-2013-139087"/>
    <s v="07/18/2013"/>
    <s v="23/07/2013"/>
    <x v="0"/>
    <s v="July"/>
    <d v="2013-07-18T00:00:00"/>
    <d v="2013-07-23T00:00:00"/>
    <s v="On Date"/>
    <s v="DennisKane"/>
    <s v="United States"/>
    <s v="Seattle"/>
    <s v="Washington"/>
    <s v="Furnishings"/>
    <s v="Eldon 300 Class Desk Accessories, Black"/>
    <n v="2.7720000000000002"/>
    <n v="24.75"/>
    <n v="5"/>
    <n v="10.89"/>
    <n v="871.2"/>
  </r>
  <r>
    <s v="US-2013-139087"/>
    <s v="07/18/2013"/>
    <s v="23/07/2013"/>
    <x v="0"/>
    <s v="July"/>
    <d v="2013-07-18T00:00:00"/>
    <d v="2013-07-23T00:00:00"/>
    <s v="On Date"/>
    <s v="DennisKane"/>
    <s v="United States"/>
    <s v="Seattle"/>
    <s v="Washington"/>
    <s v="Labels"/>
    <s v="Round Specialty Laser Printer Labels"/>
    <n v="6.6408999999999994"/>
    <n v="87.71"/>
    <n v="7"/>
    <n v="41.223700000000001"/>
    <n v="3297.8960000000002"/>
  </r>
  <r>
    <s v="US-2013-139087"/>
    <s v="07/18/2013"/>
    <s v="23/07/2013"/>
    <x v="0"/>
    <s v="July"/>
    <d v="2013-07-18T00:00:00"/>
    <d v="2013-07-23T00:00:00"/>
    <s v="On Date"/>
    <s v="DennisKane"/>
    <s v="United States"/>
    <s v="Seattle"/>
    <s v="Washington"/>
    <s v="Storage"/>
    <s v="Home/Office Personal File Carts"/>
    <n v="26.07"/>
    <n v="69.52"/>
    <n v="2"/>
    <n v="17.38"/>
    <n v="1390.3999999999999"/>
  </r>
  <r>
    <s v="US-2013-139087"/>
    <s v="07/18/2013"/>
    <s v="23/07/2013"/>
    <x v="0"/>
    <s v="July"/>
    <d v="2013-07-18T00:00:00"/>
    <d v="2013-07-23T00:00:00"/>
    <s v="On Date"/>
    <s v="DennisKane"/>
    <s v="United States"/>
    <s v="Seattle"/>
    <s v="Washington"/>
    <s v="Phones"/>
    <s v="Cyber Acoustics AC-202b Speech Recognition Stereo Headset"/>
    <n v="12.7302"/>
    <n v="20.783999999999999"/>
    <n v="2"/>
    <n v="-4.6764000000000001"/>
    <n v="-374.11200000000002"/>
  </r>
  <r>
    <s v="US-2013-139087"/>
    <s v="07/18/2013"/>
    <s v="23/07/2013"/>
    <x v="0"/>
    <s v="July"/>
    <d v="2013-07-18T00:00:00"/>
    <d v="2013-07-23T00:00:00"/>
    <s v="On Date"/>
    <s v="DennisKane"/>
    <s v="United States"/>
    <s v="Seattle"/>
    <s v="Washington"/>
    <s v="Binders"/>
    <s v="Pressboard Data Binder, Crimson, 12&quot; X 8 1/2&quot;"/>
    <n v="2.8836000000000004"/>
    <n v="12.816000000000001"/>
    <n v="3"/>
    <n v="4.1651999999999996"/>
    <n v="333.21599999999995"/>
  </r>
  <r>
    <s v="CA-2013-100944"/>
    <s v="09/25/2013"/>
    <s v="29/09/2013"/>
    <x v="0"/>
    <s v="September"/>
    <d v="2013-09-25T00:00:00"/>
    <d v="2013-09-29T00:00:00"/>
    <s v="On Date"/>
    <s v="EdwardHooks"/>
    <s v="United States"/>
    <s v="Los Angeles"/>
    <s v="California"/>
    <s v="Envelopes"/>
    <s v="Tyvek Interoffice Envelopes, 9 1/2&quot; x 12 1/2&quot;, 100/Box"/>
    <n v="32.319400000000002"/>
    <n v="304.89999999999998"/>
    <n v="5"/>
    <n v="143.303"/>
    <n v="11464.24"/>
  </r>
  <r>
    <s v="CA-2013-100944"/>
    <s v="09/25/2013"/>
    <s v="29/09/2013"/>
    <x v="0"/>
    <s v="September"/>
    <d v="2013-09-25T00:00:00"/>
    <d v="2013-09-29T00:00:00"/>
    <s v="On Date"/>
    <s v="EdwardHooks"/>
    <s v="United States"/>
    <s v="Los Angeles"/>
    <s v="California"/>
    <s v="Chairs"/>
    <s v="Hon Olson Stacker Stools"/>
    <n v="101.3832"/>
    <n v="563.24"/>
    <n v="5"/>
    <n v="56.323999999999998"/>
    <n v="4505.92"/>
  </r>
  <r>
    <s v="CA-2011-100090"/>
    <s v="07/08/2011"/>
    <s v="12/07/2011"/>
    <x v="1"/>
    <s v="July"/>
    <d v="2011-07-08T00:00:00"/>
    <d v="2011-07-12T00:00:00"/>
    <s v="On Date"/>
    <s v="EdBraxton"/>
    <s v="United States"/>
    <s v="San Francisco"/>
    <s v="California"/>
    <s v="Tables"/>
    <s v="Hon 2111 Invitation Series Corner Table"/>
    <n v="196.80780000000001"/>
    <n v="502.488"/>
    <n v="3"/>
    <n v="-87.935400000000001"/>
    <n v="-7034.8320000000003"/>
  </r>
  <r>
    <s v="CA-2011-100090"/>
    <s v="07/08/2011"/>
    <s v="12/07/2011"/>
    <x v="1"/>
    <s v="July"/>
    <d v="2011-07-08T00:00:00"/>
    <d v="2011-07-12T00:00:00"/>
    <s v="On Date"/>
    <s v="EdBraxton"/>
    <s v="United States"/>
    <s v="San Francisco"/>
    <s v="California"/>
    <s v="Binders"/>
    <s v="Wilson Jones Ledger-Size, Piano-Hinge Binder, 2&quot;, Blue"/>
    <n v="21.309599999999996"/>
    <n v="196.70400000000001"/>
    <n v="6"/>
    <n v="68.846400000000003"/>
    <n v="5507.7120000000004"/>
  </r>
  <r>
    <s v="US-2012-139675"/>
    <s v="03/13/2012"/>
    <s v="18/03/2012"/>
    <x v="2"/>
    <s v="March"/>
    <d v="2012-03-13T00:00:00"/>
    <d v="2012-03-18T00:00:00"/>
    <s v="On Date"/>
    <s v="NicoleFjeld"/>
    <s v="United States"/>
    <s v="Chico"/>
    <s v="California"/>
    <s v="Chairs"/>
    <s v="Global Deluxe High-Back Manager's Chair"/>
    <n v="203.04579999999999"/>
    <n v="915.13599999999997"/>
    <n v="4"/>
    <n v="102.9528"/>
    <n v="8236.2240000000002"/>
  </r>
  <r>
    <s v="US-2012-139675"/>
    <s v="03/13/2012"/>
    <s v="18/03/2012"/>
    <x v="2"/>
    <s v="March"/>
    <d v="2012-03-13T00:00:00"/>
    <d v="2012-03-18T00:00:00"/>
    <s v="On Date"/>
    <s v="NicoleFjeld"/>
    <s v="United States"/>
    <s v="Chico"/>
    <s v="California"/>
    <s v="Furnishings"/>
    <s v="Dana Halogen Swing-Arm Architect Lamp"/>
    <n v="29.498399999999997"/>
    <n v="327.76"/>
    <n v="8"/>
    <n v="91.772800000000004"/>
    <n v="7341.8240000000005"/>
  </r>
  <r>
    <s v="CA-2012-151253"/>
    <s v="04/22/2012"/>
    <s v="26/04/2012"/>
    <x v="2"/>
    <s v="April"/>
    <d v="2012-04-22T00:00:00"/>
    <d v="2012-04-26T00:00:00"/>
    <s v="On Date"/>
    <s v="AnnieZypern"/>
    <s v="United States"/>
    <s v="Los Angeles"/>
    <s v="California"/>
    <s v="Phones"/>
    <s v="Logitech B530 USBÂ HeadsetÂ -Â headsetÂ - Full size, Binaural"/>
    <n v="27.002699999999997"/>
    <n v="88.775999999999996"/>
    <n v="3"/>
    <n v="7.7679"/>
    <n v="621.43200000000002"/>
  </r>
  <r>
    <s v="CA-2012-151253"/>
    <s v="04/22/2012"/>
    <s v="26/04/2012"/>
    <x v="2"/>
    <s v="April"/>
    <d v="2012-04-22T00:00:00"/>
    <d v="2012-04-26T00:00:00"/>
    <s v="On Date"/>
    <s v="AnnieZypern"/>
    <s v="United States"/>
    <s v="Los Angeles"/>
    <s v="California"/>
    <s v="Art"/>
    <s v="Boston 1730 StandUp Electric Pencil Sharpener"/>
    <n v="15.821199999999997"/>
    <n v="64.14"/>
    <n v="3"/>
    <n v="16.676400000000001"/>
    <n v="1334.1120000000001"/>
  </r>
  <r>
    <s v="CA-2011-169852"/>
    <s v="10/21/2011"/>
    <s v="26/10/2011"/>
    <x v="1"/>
    <s v="October"/>
    <d v="2011-10-21T00:00:00"/>
    <d v="2011-10-26T00:00:00"/>
    <s v="On Date"/>
    <s v="SylviaFoulston"/>
    <s v="United States"/>
    <s v="San Diego"/>
    <s v="California"/>
    <s v="Binders"/>
    <s v="Plastic Binding Combs"/>
    <n v="8.0294999999999987"/>
    <n v="36.36"/>
    <n v="3"/>
    <n v="12.2715"/>
    <n v="981.72"/>
  </r>
  <r>
    <s v="CA-2014-107314"/>
    <s v="12/01/2014"/>
    <s v="04/12/2014"/>
    <x v="3"/>
    <s v="December"/>
    <d v="2014-12-01T00:00:00"/>
    <d v="2014-12-04T00:00:00"/>
    <s v="On Date"/>
    <s v="MariaZettner"/>
    <s v="United States"/>
    <s v="San Francisco"/>
    <s v="California"/>
    <s v="Furnishings"/>
    <s v="Contemporary Borderless Frame"/>
    <n v="5.4242999999999988"/>
    <n v="25.83"/>
    <n v="3"/>
    <n v="9.5571000000000002"/>
    <n v="764.56799999999998"/>
  </r>
  <r>
    <s v="CA-2013-163328"/>
    <s v="11/05/2013"/>
    <s v="07/11/2013"/>
    <x v="0"/>
    <s v="November"/>
    <d v="2013-11-05T00:00:00"/>
    <d v="2013-11-07T00:00:00"/>
    <s v="On Date"/>
    <s v="TracyPoddar"/>
    <s v="United States"/>
    <s v="Eugene"/>
    <s v="Oregon"/>
    <s v="Supplies"/>
    <s v="Serrated Blade or Curved Handle Hand Letter Openers"/>
    <n v="3.1086"/>
    <n v="17.584"/>
    <n v="7"/>
    <n v="-4.1761999999999997"/>
    <n v="-334.096"/>
  </r>
  <r>
    <s v="CA-2013-163328"/>
    <s v="11/05/2013"/>
    <s v="07/11/2013"/>
    <x v="0"/>
    <s v="November"/>
    <d v="2013-11-05T00:00:00"/>
    <d v="2013-11-07T00:00:00"/>
    <s v="On Date"/>
    <s v="TracyPoddar"/>
    <s v="United States"/>
    <s v="Eugene"/>
    <s v="Oregon"/>
    <s v="Chairs"/>
    <s v="Office Star - Contemporary Task Swivel chair with Loop Arms, Charcoal"/>
    <n v="119.1918"/>
    <n v="104.78400000000001"/>
    <n v="1"/>
    <n v="-14.4078"/>
    <n v="-1152.624"/>
  </r>
  <r>
    <s v="CA-2013-163328"/>
    <s v="11/05/2013"/>
    <s v="07/11/2013"/>
    <x v="0"/>
    <s v="November"/>
    <d v="2013-11-05T00:00:00"/>
    <d v="2013-11-07T00:00:00"/>
    <s v="On Date"/>
    <s v="TracyPoddar"/>
    <s v="United States"/>
    <s v="Eugene"/>
    <s v="Oregon"/>
    <s v="Paper"/>
    <s v="Southworth 25% Cotton Premium Laser Paper and Envelopes"/>
    <n v="10.3896"/>
    <n v="47.951999999999998"/>
    <n v="3"/>
    <n v="16.783200000000001"/>
    <n v="1342.6559999999999"/>
  </r>
  <r>
    <s v="CA-2013-163328"/>
    <s v="11/05/2013"/>
    <s v="07/11/2013"/>
    <x v="0"/>
    <s v="November"/>
    <d v="2013-11-05T00:00:00"/>
    <d v="2013-11-07T00:00:00"/>
    <s v="On Date"/>
    <s v="TracyPoddar"/>
    <s v="United States"/>
    <s v="Eugene"/>
    <s v="Oregon"/>
    <s v="Chairs"/>
    <s v="Global Enterprise Series Seating High-Back Swivel/Tilt Chairs"/>
    <n v="249.30160000000001"/>
    <n v="650.35199999999998"/>
    <n v="3"/>
    <n v="-97.552800000000005"/>
    <n v="-7804.2240000000002"/>
  </r>
  <r>
    <s v="CA-2013-163328"/>
    <s v="11/05/2013"/>
    <s v="07/11/2013"/>
    <x v="0"/>
    <s v="November"/>
    <d v="2013-11-05T00:00:00"/>
    <d v="2013-11-07T00:00:00"/>
    <s v="On Date"/>
    <s v="TracyPoddar"/>
    <s v="United States"/>
    <s v="Eugene"/>
    <s v="Oregon"/>
    <s v="Labels"/>
    <s v="Dot Matrix Printer Tape Reel Labels, White, 5000/Box"/>
    <n v="50.138099999999994"/>
    <n v="629.18399999999997"/>
    <n v="8"/>
    <n v="228.07919999999999"/>
    <n v="18246.335999999999"/>
  </r>
  <r>
    <s v="CA-2013-163328"/>
    <s v="11/05/2013"/>
    <s v="07/11/2013"/>
    <x v="0"/>
    <s v="November"/>
    <d v="2013-11-05T00:00:00"/>
    <d v="2013-11-07T00:00:00"/>
    <s v="On Date"/>
    <s v="TracyPoddar"/>
    <s v="United States"/>
    <s v="Eugene"/>
    <s v="Oregon"/>
    <s v="Paper"/>
    <s v="Xerox 1887"/>
    <n v="9.8643999999999998"/>
    <n v="15.176"/>
    <n v="1"/>
    <n v="5.3116000000000003"/>
    <n v="424.928"/>
  </r>
  <r>
    <s v="CA-2011-112837"/>
    <s v="09/11/2011"/>
    <s v="16/09/2011"/>
    <x v="1"/>
    <s v="September"/>
    <d v="2011-09-11T00:00:00"/>
    <d v="2011-09-16T00:00:00"/>
    <s v="On Date"/>
    <s v="LizWillingham"/>
    <s v="United States"/>
    <s v="Oxnard"/>
    <s v="California"/>
    <s v="Furnishings"/>
    <s v="Deflect-o DuraMat Lighweight, Studded, Beveled Mat for Low Pile Carpeting"/>
    <n v="35.399499999999996"/>
    <n v="127.95"/>
    <n v="3"/>
    <n v="21.7515"/>
    <n v="1740.12"/>
  </r>
  <r>
    <s v="CA-2014-161459"/>
    <s v="11/26/2014"/>
    <s v="30/11/2014"/>
    <x v="3"/>
    <s v="November"/>
    <d v="2014-11-26T00:00:00"/>
    <d v="2014-11-30T00:00:00"/>
    <s v="On Date"/>
    <s v="EdwardBecker"/>
    <s v="United States"/>
    <s v="Laguna Niguel"/>
    <s v="California"/>
    <s v="Phones"/>
    <s v="PayAnywhere Card Reader"/>
    <n v="7.2927"/>
    <n v="39.96"/>
    <n v="5"/>
    <n v="3.4965000000000002"/>
    <n v="279.72000000000003"/>
  </r>
  <r>
    <s v="CA-2014-161459"/>
    <s v="11/26/2014"/>
    <s v="30/11/2014"/>
    <x v="3"/>
    <s v="November"/>
    <d v="2014-11-26T00:00:00"/>
    <d v="2014-11-30T00:00:00"/>
    <s v="On Date"/>
    <s v="EdwardBecker"/>
    <s v="United States"/>
    <s v="Laguna Niguel"/>
    <s v="California"/>
    <s v="Paper"/>
    <s v="Adams Telephone Message Book W/Dividers/Space For Phone Numbers, 5 1/4&quot;X8 1/2&quot;, 200/Messages"/>
    <n v="3.1239999999999997"/>
    <n v="34.08"/>
    <n v="6"/>
    <n v="15.336"/>
    <n v="1226.8800000000001"/>
  </r>
  <r>
    <s v="CA-2012-110289"/>
    <s v="10/29/2012"/>
    <s v="02/11/2012"/>
    <x v="2"/>
    <s v="October"/>
    <d v="2012-10-29T00:00:00"/>
    <d v="2012-11-02T00:00:00"/>
    <s v="On Date"/>
    <s v="NonaBalk"/>
    <s v="United States"/>
    <s v="San Francisco"/>
    <s v="California"/>
    <s v="Paper"/>
    <s v="Xerox 1898"/>
    <n v="3.4735999999999998"/>
    <n v="33.4"/>
    <n v="5"/>
    <n v="16.032"/>
    <n v="1282.56"/>
  </r>
  <r>
    <s v="CA-2012-110289"/>
    <s v="10/29/2012"/>
    <s v="02/11/2012"/>
    <x v="2"/>
    <s v="October"/>
    <d v="2012-10-29T00:00:00"/>
    <d v="2012-11-02T00:00:00"/>
    <s v="On Date"/>
    <s v="NonaBalk"/>
    <s v="United States"/>
    <s v="San Francisco"/>
    <s v="California"/>
    <s v="Envelopes"/>
    <s v="Strathmore #10 Envelopes, Ultimate White"/>
    <n v="26.882100000000001"/>
    <n v="210.84"/>
    <n v="4"/>
    <n v="103.3116"/>
    <n v="8264.9279999999999"/>
  </r>
  <r>
    <s v="CA-2013-165995"/>
    <s v="08/31/2013"/>
    <s v="07/09/2013"/>
    <x v="0"/>
    <s v="August"/>
    <d v="2013-08-31T00:00:00"/>
    <d v="2013-09-07T00:00:00"/>
    <s v="Delay"/>
    <s v="BruceGeld"/>
    <s v="United States"/>
    <s v="Los Angeles"/>
    <s v="California"/>
    <s v="Furnishings"/>
    <s v="Executive Impressions 10&quot; Spectator Wall Clock"/>
    <n v="7.7615999999999996"/>
    <n v="47.04"/>
    <n v="4"/>
    <n v="15.993600000000001"/>
    <n v="1279.4880000000001"/>
  </r>
  <r>
    <s v="CA-2013-165995"/>
    <s v="08/31/2013"/>
    <s v="07/09/2013"/>
    <x v="0"/>
    <s v="August"/>
    <d v="2013-08-31T00:00:00"/>
    <d v="2013-09-07T00:00:00"/>
    <s v="Delay"/>
    <s v="BruceGeld"/>
    <s v="United States"/>
    <s v="Los Angeles"/>
    <s v="California"/>
    <s v="Phones"/>
    <s v="Panasonic KX TS3282W Corded phone"/>
    <n v="59.492999999999995"/>
    <n v="339.96"/>
    <n v="5"/>
    <n v="42.494999999999997"/>
    <n v="3399.6"/>
  </r>
  <r>
    <s v="CA-2012-104486"/>
    <s v="05/01/2012"/>
    <s v="06/05/2012"/>
    <x v="2"/>
    <s v="May"/>
    <d v="2012-05-01T00:00:00"/>
    <d v="2012-05-06T00:00:00"/>
    <s v="On Date"/>
    <s v="PatrickO'Brill"/>
    <s v="United States"/>
    <s v="San Francisco"/>
    <s v="California"/>
    <s v="Binders"/>
    <s v="GBC Twin Loop Wire Binding Elements, 9/16&quot; Spine, Black"/>
    <n v="7.7622"/>
    <n v="12.176"/>
    <n v="1"/>
    <n v="4.4138000000000002"/>
    <n v="353.10400000000004"/>
  </r>
  <r>
    <s v="CA-2012-104486"/>
    <s v="05/01/2012"/>
    <s v="06/05/2012"/>
    <x v="2"/>
    <s v="May"/>
    <d v="2012-05-01T00:00:00"/>
    <d v="2012-05-06T00:00:00"/>
    <s v="On Date"/>
    <s v="PatrickO'Brill"/>
    <s v="United States"/>
    <s v="San Francisco"/>
    <s v="California"/>
    <s v="Storage"/>
    <s v="Eldon Simplefile Box Office"/>
    <n v="8.9567999999999994"/>
    <n v="37.32"/>
    <n v="3"/>
    <n v="10.4496"/>
    <n v="835.96800000000007"/>
  </r>
  <r>
    <s v="CA-2012-104486"/>
    <s v="05/01/2012"/>
    <s v="06/05/2012"/>
    <x v="2"/>
    <s v="May"/>
    <d v="2012-05-01T00:00:00"/>
    <d v="2012-05-06T00:00:00"/>
    <s v="On Date"/>
    <s v="PatrickO'Brill"/>
    <s v="United States"/>
    <s v="San Francisco"/>
    <s v="California"/>
    <s v="Supplies"/>
    <s v="Acme 10&quot; Easy Grip Assistive Scissors"/>
    <n v="12.271000000000001"/>
    <n v="35.06"/>
    <n v="2"/>
    <n v="10.518000000000001"/>
    <n v="841.44"/>
  </r>
  <r>
    <s v="CA-2014-139080"/>
    <s v="01/24/2014"/>
    <s v="29/01/2014"/>
    <x v="3"/>
    <s v="January"/>
    <d v="2014-01-24T00:00:00"/>
    <d v="2014-01-29T00:00:00"/>
    <s v="On Date"/>
    <s v="ChrisSelesnick"/>
    <s v="United States"/>
    <s v="Seattle"/>
    <s v="Washington"/>
    <s v="Binders"/>
    <s v="Pressboard Hanging Data Binders for Unburst Sheets"/>
    <n v="2.5583999999999998"/>
    <n v="19.68"/>
    <n v="5"/>
    <n v="6.8879999999999999"/>
    <n v="551.04"/>
  </r>
  <r>
    <s v="CA-2014-139080"/>
    <s v="01/24/2014"/>
    <s v="29/01/2014"/>
    <x v="3"/>
    <s v="January"/>
    <d v="2014-01-24T00:00:00"/>
    <d v="2014-01-29T00:00:00"/>
    <s v="On Date"/>
    <s v="ChrisSelesnick"/>
    <s v="United States"/>
    <s v="Seattle"/>
    <s v="Washington"/>
    <s v="Paper"/>
    <s v="Xerox 212"/>
    <n v="3.3696000000000006"/>
    <n v="25.92"/>
    <n v="4"/>
    <n v="12.441599999999999"/>
    <n v="995.32799999999997"/>
  </r>
  <r>
    <s v="CA-2014-139080"/>
    <s v="01/24/2014"/>
    <s v="29/01/2014"/>
    <x v="3"/>
    <s v="January"/>
    <d v="2014-01-24T00:00:00"/>
    <d v="2014-01-29T00:00:00"/>
    <s v="On Date"/>
    <s v="ChrisSelesnick"/>
    <s v="United States"/>
    <s v="Seattle"/>
    <s v="Washington"/>
    <s v="Paper"/>
    <s v="Xerox 192"/>
    <n v="3.3696000000000006"/>
    <n v="6.48"/>
    <n v="1"/>
    <n v="3.1103999999999998"/>
    <n v="248.83199999999999"/>
  </r>
  <r>
    <s v="CA-2014-139080"/>
    <s v="01/24/2014"/>
    <s v="29/01/2014"/>
    <x v="3"/>
    <s v="January"/>
    <d v="2014-01-24T00:00:00"/>
    <d v="2014-01-29T00:00:00"/>
    <s v="On Date"/>
    <s v="ChrisSelesnick"/>
    <s v="United States"/>
    <s v="Seattle"/>
    <s v="Washington"/>
    <s v="Phones"/>
    <s v="Griffin GC17055 Auxiliary Audio Cable"/>
    <n v="12.952800000000002"/>
    <n v="86.352000000000004"/>
    <n v="6"/>
    <n v="8.6351999999999993"/>
    <n v="690.81599999999992"/>
  </r>
  <r>
    <s v="CA-2012-115693"/>
    <s v="12/10/2012"/>
    <s v="15/12/2012"/>
    <x v="2"/>
    <s v="December"/>
    <d v="2012-12-10T00:00:00"/>
    <d v="2012-12-15T00:00:00"/>
    <s v="On Date"/>
    <s v="FrankCarlisle"/>
    <s v="United States"/>
    <s v="Los Angeles"/>
    <s v="California"/>
    <s v="Art"/>
    <s v="Boston Electric Pencil Sharpener, Model 1818, Charcoal Black"/>
    <n v="20.268000000000001"/>
    <n v="56.3"/>
    <n v="2"/>
    <n v="15.763999999999999"/>
    <n v="1261.1199999999999"/>
  </r>
  <r>
    <s v="US-2011-107993"/>
    <s v="11/25/2011"/>
    <s v="30/11/2011"/>
    <x v="1"/>
    <s v="November"/>
    <d v="2011-11-25T00:00:00"/>
    <d v="2011-11-30T00:00:00"/>
    <s v="On Date"/>
    <s v="SanjitEngle"/>
    <s v="United States"/>
    <s v="Springfield"/>
    <s v="Oregon"/>
    <s v="Art"/>
    <s v="Dixon Ticonderoga Core-Lock Colored Pencils"/>
    <n v="6.103699999999999"/>
    <n v="51.015999999999998"/>
    <n v="7"/>
    <n v="8.2901000000000007"/>
    <n v="663.20800000000008"/>
  </r>
  <r>
    <s v="CA-2014-110443"/>
    <s v="11/22/2014"/>
    <s v="26/11/2014"/>
    <x v="3"/>
    <s v="November"/>
    <d v="2014-11-22T00:00:00"/>
    <d v="2014-11-26T00:00:00"/>
    <s v="On Date"/>
    <s v="ChlorisKastensmidt"/>
    <s v="United States"/>
    <s v="Renton"/>
    <s v="Washington"/>
    <s v="Binders"/>
    <s v="Vinyl Sectional Post Binders"/>
    <n v="18.850000000000005"/>
    <n v="150.80000000000001"/>
    <n v="5"/>
    <n v="56.55"/>
    <n v="4524"/>
  </r>
  <r>
    <s v="CA-2014-110443"/>
    <s v="11/22/2014"/>
    <s v="26/11/2014"/>
    <x v="3"/>
    <s v="November"/>
    <d v="2014-11-22T00:00:00"/>
    <d v="2014-11-26T00:00:00"/>
    <s v="On Date"/>
    <s v="ChlorisKastensmidt"/>
    <s v="United States"/>
    <s v="Renton"/>
    <s v="Washington"/>
    <s v="Machines"/>
    <s v="3D Systems Cube Printer, 2nd Generation, White"/>
    <n v="935.99279999999999"/>
    <n v="1039.992"/>
    <n v="1"/>
    <n v="103.9992"/>
    <n v="8319.9359999999997"/>
  </r>
  <r>
    <s v="CA-2014-110443"/>
    <s v="11/22/2014"/>
    <s v="26/11/2014"/>
    <x v="3"/>
    <s v="November"/>
    <d v="2014-11-22T00:00:00"/>
    <d v="2014-11-26T00:00:00"/>
    <s v="On Date"/>
    <s v="ChlorisKastensmidt"/>
    <s v="United States"/>
    <s v="Renton"/>
    <s v="Washington"/>
    <s v="Paper"/>
    <s v="Xerox 209"/>
    <n v="3.3696000000000006"/>
    <n v="51.84"/>
    <n v="8"/>
    <n v="24.883199999999999"/>
    <n v="1990.6559999999999"/>
  </r>
  <r>
    <s v="US-2014-147998"/>
    <s v="05/20/2014"/>
    <s v="25/05/2014"/>
    <x v="3"/>
    <s v="May"/>
    <d v="2014-05-20T00:00:00"/>
    <d v="2014-05-25T00:00:00"/>
    <s v="On Date"/>
    <s v="SueAnnReed"/>
    <s v="United States"/>
    <s v="San Jose"/>
    <s v="California"/>
    <s v="Binders"/>
    <s v="GBC Twin Loop Wire Binding Elements"/>
    <n v="16.64"/>
    <n v="133.12"/>
    <n v="5"/>
    <n v="49.92"/>
    <n v="3993.6000000000004"/>
  </r>
  <r>
    <s v="US-2013-116442"/>
    <s v="12/16/2013"/>
    <s v="23/12/2013"/>
    <x v="0"/>
    <s v="December"/>
    <d v="2013-12-16T00:00:00"/>
    <d v="2013-12-23T00:00:00"/>
    <s v="Delay"/>
    <s v="BenjaminPatterson"/>
    <s v="United States"/>
    <s v="Los Angeles"/>
    <s v="California"/>
    <s v="Furnishings"/>
    <s v="Eldon Expressions Wood Desk Accessories, Oak"/>
    <n v="5.2397999999999998"/>
    <n v="14.76"/>
    <n v="2"/>
    <n v="4.2804000000000002"/>
    <n v="342.43200000000002"/>
  </r>
  <r>
    <s v="US-2011-163797"/>
    <s v="04/08/2011"/>
    <s v="13/04/2011"/>
    <x v="1"/>
    <s v="April"/>
    <d v="2011-04-08T00:00:00"/>
    <d v="2011-04-13T00:00:00"/>
    <s v="On Date"/>
    <s v="PaulineChand"/>
    <s v="United States"/>
    <s v="Chandler"/>
    <s v="Arizona"/>
    <s v="Fasteners"/>
    <s v="Alliance Super-Size Bands, Assorted Sizes"/>
    <n v="7.7022000000000004"/>
    <n v="49.792000000000002"/>
    <n v="8"/>
    <n v="-11.8256"/>
    <n v="-946.048"/>
  </r>
  <r>
    <s v="CA-2014-154074"/>
    <s v="09/01/2014"/>
    <s v="03/09/2014"/>
    <x v="3"/>
    <s v="September"/>
    <d v="2014-09-01T00:00:00"/>
    <d v="2014-09-03T00:00:00"/>
    <s v="On Date"/>
    <s v="BartWatters"/>
    <s v="United States"/>
    <s v="Spokane"/>
    <s v="Washington"/>
    <s v="Chairs"/>
    <s v="Hon 4700 Series Mobuis Mid-Back Task Chairs with Adjustable Arms"/>
    <n v="281.2242"/>
    <n v="569.56799999999998"/>
    <n v="2"/>
    <n v="7.1196000000000002"/>
    <n v="569.56799999999998"/>
  </r>
  <r>
    <s v="CA-2014-154074"/>
    <s v="09/01/2014"/>
    <s v="03/09/2014"/>
    <x v="3"/>
    <s v="September"/>
    <d v="2014-09-01T00:00:00"/>
    <d v="2014-09-03T00:00:00"/>
    <s v="On Date"/>
    <s v="BartWatters"/>
    <s v="United States"/>
    <s v="Spokane"/>
    <s v="Washington"/>
    <s v="Storage"/>
    <s v="Sortfiler Multipurpose Personal File Organizer, Black"/>
    <n v="15.186899999999998"/>
    <n v="149.72999999999999"/>
    <n v="7"/>
    <n v="43.421700000000001"/>
    <n v="3473.7359999999999"/>
  </r>
  <r>
    <s v="CA-2014-144750"/>
    <s v="08/22/2014"/>
    <s v="22/08/2014"/>
    <x v="3"/>
    <s v="August"/>
    <d v="2014-08-22T00:00:00"/>
    <d v="2014-08-22T00:00:00"/>
    <s v="On Date"/>
    <s v="DionisLloyd"/>
    <s v="United States"/>
    <s v="Chandler"/>
    <s v="Arizona"/>
    <s v="Paper"/>
    <s v="Xerox 1941"/>
    <n v="54.521999999999991"/>
    <n v="83.88"/>
    <n v="1"/>
    <n v="29.358000000000001"/>
    <n v="2348.64"/>
  </r>
  <r>
    <s v="CA-2011-159121"/>
    <s v="07/26/2011"/>
    <s v="01/08/2011"/>
    <x v="1"/>
    <s v="July"/>
    <d v="2011-07-26T00:00:00"/>
    <d v="2011-08-01T00:00:00"/>
    <s v="Delay"/>
    <s v="JackO'Briant"/>
    <s v="United States"/>
    <s v="Draper"/>
    <s v="Utah"/>
    <s v="Accessories"/>
    <s v="Memorex Micro Travel Drive 16 GB"/>
    <n v="11.033100000000001"/>
    <n v="111.93"/>
    <n v="7"/>
    <n v="34.698300000000003"/>
    <n v="2775.8640000000005"/>
  </r>
  <r>
    <s v="CA-2012-149650"/>
    <s v="10/24/2012"/>
    <s v="27/10/2012"/>
    <x v="2"/>
    <s v="October"/>
    <d v="2012-10-24T00:00:00"/>
    <d v="2012-10-27T00:00:00"/>
    <s v="On Date"/>
    <s v="RobertDilbeck"/>
    <s v="United States"/>
    <s v="Oakland"/>
    <s v="California"/>
    <s v="Chairs"/>
    <s v="Novimex High-Tech Fabric Mesh Task Chair"/>
    <n v="66.011399999999995"/>
    <n v="454.27199999999999"/>
    <n v="8"/>
    <n v="-73.819199999999995"/>
    <n v="-5905.5360000000001"/>
  </r>
  <r>
    <s v="US-2014-116897"/>
    <s v="05/28/2014"/>
    <s v="30/05/2014"/>
    <x v="3"/>
    <s v="May"/>
    <d v="2014-05-28T00:00:00"/>
    <d v="2014-05-30T00:00:00"/>
    <s v="On Date"/>
    <s v="JamesGalang"/>
    <s v="United States"/>
    <s v="Pocatello"/>
    <s v="Idaho"/>
    <s v="Furnishings"/>
    <s v="Eldon 400 Class Desk Accessories, Black Carbon"/>
    <n v="5.0750000000000002"/>
    <n v="35"/>
    <n v="4"/>
    <n v="14.7"/>
    <n v="1176"/>
  </r>
  <r>
    <s v="US-2014-116897"/>
    <s v="05/28/2014"/>
    <s v="30/05/2014"/>
    <x v="3"/>
    <s v="May"/>
    <d v="2014-05-28T00:00:00"/>
    <d v="2014-05-30T00:00:00"/>
    <s v="On Date"/>
    <s v="JamesGalang"/>
    <s v="United States"/>
    <s v="Pocatello"/>
    <s v="Idaho"/>
    <s v="Storage"/>
    <s v="Fellowes Stor/Drawer Steel Plus Storage Drawers"/>
    <n v="89.704199999999986"/>
    <n v="477.15"/>
    <n v="5"/>
    <n v="28.629000000000001"/>
    <n v="2290.3200000000002"/>
  </r>
  <r>
    <s v="US-2014-116897"/>
    <s v="05/28/2014"/>
    <s v="30/05/2014"/>
    <x v="3"/>
    <s v="May"/>
    <d v="2014-05-28T00:00:00"/>
    <d v="2014-05-30T00:00:00"/>
    <s v="On Date"/>
    <s v="JamesGalang"/>
    <s v="United States"/>
    <s v="Pocatello"/>
    <s v="Idaho"/>
    <s v="Phones"/>
    <s v="Nokia Lumia 925"/>
    <n v="93.232599999999991"/>
    <n v="302.37599999999998"/>
    <n v="3"/>
    <n v="22.6782"/>
    <n v="1814.2560000000001"/>
  </r>
  <r>
    <s v="CA-2014-161102"/>
    <s v="08/01/2014"/>
    <s v="04/08/2014"/>
    <x v="3"/>
    <s v="August"/>
    <d v="2014-08-01T00:00:00"/>
    <d v="2014-08-04T00:00:00"/>
    <s v="On Date"/>
    <s v="ErinCreighton"/>
    <s v="United States"/>
    <s v="San Francisco"/>
    <s v="California"/>
    <s v="Storage"/>
    <s v="Eldon Portable Mobile Manager"/>
    <n v="20.644400000000001"/>
    <n v="56.56"/>
    <n v="2"/>
    <n v="15.2712"/>
    <n v="1221.6959999999999"/>
  </r>
  <r>
    <s v="CA-2014-161102"/>
    <s v="08/01/2014"/>
    <s v="04/08/2014"/>
    <x v="3"/>
    <s v="August"/>
    <d v="2014-08-01T00:00:00"/>
    <d v="2014-08-04T00:00:00"/>
    <s v="On Date"/>
    <s v="ErinCreighton"/>
    <s v="United States"/>
    <s v="San Francisco"/>
    <s v="California"/>
    <s v="Furnishings"/>
    <s v="Master Big Foot Doorstop, Beige"/>
    <n v="3.6432000000000002"/>
    <n v="36.96"/>
    <n v="7"/>
    <n v="11.457599999999999"/>
    <n v="916.60799999999995"/>
  </r>
  <r>
    <s v="CA-2014-153080"/>
    <s v="05/23/2014"/>
    <s v="26/05/2014"/>
    <x v="3"/>
    <s v="May"/>
    <d v="2014-05-23T00:00:00"/>
    <d v="2014-05-26T00:00:00"/>
    <s v="On Date"/>
    <s v="EricHoffmann"/>
    <s v="United States"/>
    <s v="Los Angeles"/>
    <s v="California"/>
    <s v="Accessories"/>
    <s v="Maxell 74 Minute CDR, 10/Pack"/>
    <n v="6.1613999999999987"/>
    <n v="68.459999999999994"/>
    <n v="7"/>
    <n v="25.330200000000001"/>
    <n v="2026.4160000000002"/>
  </r>
  <r>
    <s v="CA-2014-167640"/>
    <s v="03/07/2014"/>
    <s v="11/03/2014"/>
    <x v="3"/>
    <s v="March"/>
    <d v="2014-03-07T00:00:00"/>
    <d v="2014-03-11T00:00:00"/>
    <s v="On Date"/>
    <s v="FrankCarlisle"/>
    <s v="United States"/>
    <s v="San Francisco"/>
    <s v="California"/>
    <s v="Art"/>
    <s v="Fluorescent Highlighters by Dixon"/>
    <n v="2.6268000000000002"/>
    <n v="23.88"/>
    <n v="6"/>
    <n v="8.1191999999999993"/>
    <n v="649.53599999999994"/>
  </r>
  <r>
    <s v="CA-2014-167640"/>
    <s v="03/07/2014"/>
    <s v="11/03/2014"/>
    <x v="3"/>
    <s v="March"/>
    <d v="2014-03-07T00:00:00"/>
    <d v="2014-03-11T00:00:00"/>
    <s v="On Date"/>
    <s v="FrankCarlisle"/>
    <s v="United States"/>
    <s v="San Francisco"/>
    <s v="California"/>
    <s v="Labels"/>
    <s v="Avery 49"/>
    <n v="1.4687999999999999"/>
    <n v="11.52"/>
    <n v="4"/>
    <n v="5.6448"/>
    <n v="451.584"/>
  </r>
  <r>
    <s v="CA-2014-167640"/>
    <s v="03/07/2014"/>
    <s v="11/03/2014"/>
    <x v="3"/>
    <s v="March"/>
    <d v="2014-03-07T00:00:00"/>
    <d v="2014-03-11T00:00:00"/>
    <s v="On Date"/>
    <s v="FrankCarlisle"/>
    <s v="United States"/>
    <s v="San Francisco"/>
    <s v="California"/>
    <s v="Paper"/>
    <s v="Xerox 1893"/>
    <n v="20.904900000000001"/>
    <n v="286.93"/>
    <n v="7"/>
    <n v="140.59569999999999"/>
    <n v="11247.655999999999"/>
  </r>
  <r>
    <s v="CA-2014-167640"/>
    <s v="03/07/2014"/>
    <s v="11/03/2014"/>
    <x v="3"/>
    <s v="March"/>
    <d v="2014-03-07T00:00:00"/>
    <d v="2014-03-11T00:00:00"/>
    <s v="On Date"/>
    <s v="FrankCarlisle"/>
    <s v="United States"/>
    <s v="San Francisco"/>
    <s v="California"/>
    <s v="Phones"/>
    <s v="Digium D40 VoIP phone"/>
    <n v="91.582899999999995"/>
    <n v="206.38399999999999"/>
    <n v="2"/>
    <n v="23.2182"/>
    <n v="1857.4559999999999"/>
  </r>
  <r>
    <s v="US-2014-116652"/>
    <s v="09/16/2014"/>
    <s v="20/09/2014"/>
    <x v="3"/>
    <s v="September"/>
    <d v="2014-09-16T00:00:00"/>
    <d v="2014-09-20T00:00:00"/>
    <s v="On Date"/>
    <s v="RickDuston"/>
    <s v="United States"/>
    <s v="San Francisco"/>
    <s v="California"/>
    <s v="Chairs"/>
    <s v="Leather Task Chair, Black"/>
    <n v="72.784000000000006"/>
    <n v="218.352"/>
    <n v="3"/>
    <n v="0"/>
    <n v="0"/>
  </r>
  <r>
    <s v="US-2014-116652"/>
    <s v="09/16/2014"/>
    <s v="20/09/2014"/>
    <x v="3"/>
    <s v="September"/>
    <d v="2014-09-16T00:00:00"/>
    <d v="2014-09-20T00:00:00"/>
    <s v="On Date"/>
    <s v="RickDuston"/>
    <s v="United States"/>
    <s v="San Francisco"/>
    <s v="California"/>
    <s v="Furnishings"/>
    <s v="Tenex 46&quot; x 60&quot; Computer Anti-Static Chairmat, Rectangular Shaped"/>
    <n v="84.783999999999992"/>
    <n v="529.9"/>
    <n v="5"/>
    <n v="105.98"/>
    <n v="8478.4"/>
  </r>
  <r>
    <s v="US-2014-116652"/>
    <s v="09/16/2014"/>
    <s v="20/09/2014"/>
    <x v="3"/>
    <s v="September"/>
    <d v="2014-09-16T00:00:00"/>
    <d v="2014-09-20T00:00:00"/>
    <s v="On Date"/>
    <s v="RickDuston"/>
    <s v="United States"/>
    <s v="San Francisco"/>
    <s v="California"/>
    <s v="Art"/>
    <s v="Peel-Off China Markers"/>
    <n v="5.7593999999999994"/>
    <n v="99.3"/>
    <n v="10"/>
    <n v="41.706000000000003"/>
    <n v="3336.4800000000005"/>
  </r>
  <r>
    <s v="US-2014-116652"/>
    <s v="09/16/2014"/>
    <s v="20/09/2014"/>
    <x v="3"/>
    <s v="September"/>
    <d v="2014-09-16T00:00:00"/>
    <d v="2014-09-20T00:00:00"/>
    <s v="On Date"/>
    <s v="RickDuston"/>
    <s v="United States"/>
    <s v="San Francisco"/>
    <s v="California"/>
    <s v="Appliances"/>
    <s v="Belkin 5 Outlet SurgeMaster Power Centers"/>
    <n v="39.2256"/>
    <n v="108.96"/>
    <n v="2"/>
    <n v="30.508800000000001"/>
    <n v="2440.7040000000002"/>
  </r>
  <r>
    <s v="US-2014-116652"/>
    <s v="09/16/2014"/>
    <s v="20/09/2014"/>
    <x v="3"/>
    <s v="September"/>
    <d v="2014-09-16T00:00:00"/>
    <d v="2014-09-20T00:00:00"/>
    <s v="On Date"/>
    <s v="RickDuston"/>
    <s v="United States"/>
    <s v="San Francisco"/>
    <s v="California"/>
    <s v="Binders"/>
    <s v="Cardinal Poly Pocket Divider Pockets for Ring Binders"/>
    <n v="1.8480000000000003"/>
    <n v="2.6880000000000002"/>
    <n v="1"/>
    <n v="0.84"/>
    <n v="67.2"/>
  </r>
  <r>
    <s v="US-2014-107888"/>
    <s v="11/17/2014"/>
    <s v="20/11/2014"/>
    <x v="3"/>
    <s v="November"/>
    <d v="2014-11-17T00:00:00"/>
    <d v="2014-11-20T00:00:00"/>
    <s v="On Date"/>
    <s v="ChrisCortes"/>
    <s v="United States"/>
    <s v="Seattle"/>
    <s v="Washington"/>
    <s v="Paper"/>
    <s v="Xerox 1933"/>
    <n v="6.5084000000000009"/>
    <n v="73.680000000000007"/>
    <n v="6"/>
    <n v="34.629600000000003"/>
    <n v="2770.3680000000004"/>
  </r>
  <r>
    <s v="US-2014-107888"/>
    <s v="11/17/2014"/>
    <s v="20/11/2014"/>
    <x v="3"/>
    <s v="November"/>
    <d v="2014-11-17T00:00:00"/>
    <d v="2014-11-20T00:00:00"/>
    <s v="On Date"/>
    <s v="ChrisCortes"/>
    <s v="United States"/>
    <s v="Seattle"/>
    <s v="Washington"/>
    <s v="Furnishings"/>
    <s v="Tenex &quot;The Solids&quot; Textured Chair Mats"/>
    <n v="58.066799999999994"/>
    <n v="139.91999999999999"/>
    <n v="2"/>
    <n v="23.7864"/>
    <n v="1902.912"/>
  </r>
  <r>
    <s v="US-2014-107888"/>
    <s v="11/17/2014"/>
    <s v="20/11/2014"/>
    <x v="3"/>
    <s v="November"/>
    <d v="2014-11-17T00:00:00"/>
    <d v="2014-11-20T00:00:00"/>
    <s v="On Date"/>
    <s v="ChrisCortes"/>
    <s v="United States"/>
    <s v="Seattle"/>
    <s v="Washington"/>
    <s v="Phones"/>
    <s v="Plantronics Encore H101 Dual EarpiecesÂ Headset"/>
    <n v="32.364000000000004"/>
    <n v="107.88"/>
    <n v="3"/>
    <n v="10.788"/>
    <n v="863.04"/>
  </r>
  <r>
    <s v="US-2014-107888"/>
    <s v="11/17/2014"/>
    <s v="20/11/2014"/>
    <x v="3"/>
    <s v="November"/>
    <d v="2014-11-17T00:00:00"/>
    <d v="2014-11-20T00:00:00"/>
    <s v="On Date"/>
    <s v="ChrisCortes"/>
    <s v="United States"/>
    <s v="Seattle"/>
    <s v="Washington"/>
    <s v="Storage"/>
    <s v="Fellowes Bases and Tops For Staxonsteel/High-Stak Systems"/>
    <n v="25.3004"/>
    <n v="33.29"/>
    <n v="1"/>
    <n v="7.9896000000000003"/>
    <n v="639.16800000000001"/>
  </r>
  <r>
    <s v="CA-2014-161578"/>
    <s v="12/17/2014"/>
    <s v="22/12/2014"/>
    <x v="3"/>
    <s v="December"/>
    <d v="2014-12-17T00:00:00"/>
    <d v="2014-12-22T00:00:00"/>
    <s v="On Date"/>
    <s v="RickBensley"/>
    <s v="United States"/>
    <s v="Los Angeles"/>
    <s v="California"/>
    <s v="Paper"/>
    <s v="Xerox 1898"/>
    <n v="3.4735999999999998"/>
    <n v="13.36"/>
    <n v="2"/>
    <n v="6.4127999999999998"/>
    <n v="513.024"/>
  </r>
  <r>
    <s v="CA-2014-161578"/>
    <s v="12/17/2014"/>
    <s v="22/12/2014"/>
    <x v="3"/>
    <s v="December"/>
    <d v="2014-12-17T00:00:00"/>
    <d v="2014-12-22T00:00:00"/>
    <s v="On Date"/>
    <s v="RickBensley"/>
    <s v="United States"/>
    <s v="Los Angeles"/>
    <s v="California"/>
    <s v="Storage"/>
    <s v="Safco Wire Cube Shelving System, For Use as 4 or 5 14&quot; Cubes, Black"/>
    <n v="30.191000000000003"/>
    <n v="158.9"/>
    <n v="5"/>
    <n v="7.9450000000000003"/>
    <n v="635.6"/>
  </r>
  <r>
    <s v="CA-2013-160941"/>
    <s v="07/22/2013"/>
    <s v="27/07/2013"/>
    <x v="0"/>
    <s v="July"/>
    <d v="2013-07-22T00:00:00"/>
    <d v="2013-07-27T00:00:00"/>
    <s v="On Date"/>
    <s v="DamalaKotsonis"/>
    <s v="United States"/>
    <s v="Roseville"/>
    <s v="California"/>
    <s v="Envelopes"/>
    <s v="Ames Color-File Green Diamond Border X-ray Mailers"/>
    <n v="44.509399999999985"/>
    <n v="419.9"/>
    <n v="5"/>
    <n v="197.35300000000001"/>
    <n v="15788.240000000002"/>
  </r>
  <r>
    <s v="CA-2013-160941"/>
    <s v="07/22/2013"/>
    <s v="27/07/2013"/>
    <x v="0"/>
    <s v="July"/>
    <d v="2013-07-22T00:00:00"/>
    <d v="2013-07-27T00:00:00"/>
    <s v="On Date"/>
    <s v="DamalaKotsonis"/>
    <s v="United States"/>
    <s v="Roseville"/>
    <s v="California"/>
    <s v="Labels"/>
    <s v="Self-Adhesive Removable Labels"/>
    <n v="1.6379999999999999"/>
    <n v="3.15"/>
    <n v="1"/>
    <n v="1.512"/>
    <n v="120.96000000000001"/>
  </r>
  <r>
    <s v="CA-2013-161543"/>
    <s v="05/11/2013"/>
    <s v="17/05/2013"/>
    <x v="0"/>
    <s v="May"/>
    <d v="2013-05-11T00:00:00"/>
    <d v="2013-05-17T00:00:00"/>
    <s v="Delay"/>
    <s v="RogerDemir"/>
    <s v="United States"/>
    <s v="Seattle"/>
    <s v="Washington"/>
    <s v="Paper"/>
    <s v="Xerox 1965"/>
    <n v="3.0498000000000003"/>
    <n v="11.96"/>
    <n v="2"/>
    <n v="5.8604000000000003"/>
    <n v="468.83199999999999"/>
  </r>
  <r>
    <s v="CA-2014-123085"/>
    <s v="03/04/2014"/>
    <s v="09/03/2014"/>
    <x v="3"/>
    <s v="March"/>
    <d v="2014-03-04T00:00:00"/>
    <d v="2014-03-09T00:00:00"/>
    <s v="On Date"/>
    <s v="EdJacobs"/>
    <s v="United States"/>
    <s v="Los Angeles"/>
    <s v="California"/>
    <s v="Accessories"/>
    <s v="Imation Bio 2GB USBÂ Flash Drive ImationÂ Corp"/>
    <n v="76.084400000000016"/>
    <n v="1049.44"/>
    <n v="8"/>
    <n v="440.76479999999998"/>
    <n v="35261.184000000001"/>
  </r>
  <r>
    <s v="CA-2014-123085"/>
    <s v="03/04/2014"/>
    <s v="09/03/2014"/>
    <x v="3"/>
    <s v="March"/>
    <d v="2014-03-04T00:00:00"/>
    <d v="2014-03-09T00:00:00"/>
    <s v="On Date"/>
    <s v="EdJacobs"/>
    <s v="United States"/>
    <s v="Los Angeles"/>
    <s v="California"/>
    <s v="Chairs"/>
    <s v="Novimex Turbo Task Chair"/>
    <n v="62.462400000000002"/>
    <n v="170.352"/>
    <n v="3"/>
    <n v="-17.0352"/>
    <n v="-1362.816"/>
  </r>
  <r>
    <s v="CA-2011-103660"/>
    <s v="08/25/2011"/>
    <s v="30/08/2011"/>
    <x v="1"/>
    <s v="August"/>
    <d v="2011-08-25T00:00:00"/>
    <d v="2011-08-30T00:00:00"/>
    <s v="On Date"/>
    <s v="MitchWebber"/>
    <s v="United States"/>
    <s v="Seattle"/>
    <s v="Washington"/>
    <s v="Phones"/>
    <s v="Polycom VVX 310 VoIP phone"/>
    <n v="133.1926"/>
    <n v="1007.944"/>
    <n v="7"/>
    <n v="75.595799999999997"/>
    <n v="6047.6639999999998"/>
  </r>
  <r>
    <s v="CA-2013-169887"/>
    <s v="10/23/2013"/>
    <s v="23/10/2013"/>
    <x v="0"/>
    <s v="October"/>
    <d v="2013-10-23T00:00:00"/>
    <d v="2013-10-23T00:00:00"/>
    <s v="On Date"/>
    <s v="MaryBethSkach"/>
    <s v="United States"/>
    <s v="Seattle"/>
    <s v="Washington"/>
    <s v="Paper"/>
    <s v="Xerox 1986"/>
    <n v="3.4735999999999998"/>
    <n v="6.68"/>
    <n v="1"/>
    <n v="3.2063999999999999"/>
    <n v="256.512"/>
  </r>
  <r>
    <s v="CA-2013-169887"/>
    <s v="10/23/2013"/>
    <s v="23/10/2013"/>
    <x v="0"/>
    <s v="October"/>
    <d v="2013-10-23T00:00:00"/>
    <d v="2013-10-23T00:00:00"/>
    <s v="On Date"/>
    <s v="MaryBethSkach"/>
    <s v="United States"/>
    <s v="Seattle"/>
    <s v="Washington"/>
    <s v="Art"/>
    <s v="Prang Drawing Pencil Set"/>
    <n v="2.0293999999999999"/>
    <n v="8.34"/>
    <n v="3"/>
    <n v="2.2517999999999998"/>
    <n v="180.14399999999998"/>
  </r>
  <r>
    <s v="CA-2013-169887"/>
    <s v="10/23/2013"/>
    <s v="23/10/2013"/>
    <x v="0"/>
    <s v="October"/>
    <d v="2013-10-23T00:00:00"/>
    <d v="2013-10-23T00:00:00"/>
    <s v="On Date"/>
    <s v="MaryBethSkach"/>
    <s v="United States"/>
    <s v="Seattle"/>
    <s v="Washington"/>
    <s v="Furnishings"/>
    <s v="Linden 12&quot; Wall Clock With Oak Frame"/>
    <n v="23.785999999999994"/>
    <n v="101.94"/>
    <n v="3"/>
    <n v="30.582000000000001"/>
    <n v="2446.56"/>
  </r>
  <r>
    <s v="CA-2013-148516"/>
    <s v="08/08/2013"/>
    <s v="12/08/2013"/>
    <x v="0"/>
    <s v="August"/>
    <d v="2013-08-08T00:00:00"/>
    <d v="2013-08-12T00:00:00"/>
    <s v="On Date"/>
    <s v="DorothyWardle"/>
    <s v="United States"/>
    <s v="Edmonds"/>
    <s v="Washington"/>
    <s v="Accessories"/>
    <s v="LogitechÂ Illuminated - Keyboard"/>
    <n v="31.194800000000004"/>
    <n v="179.97"/>
    <n v="3"/>
    <n v="86.385599999999997"/>
    <n v="6910.848"/>
  </r>
  <r>
    <s v="CA-2012-103716"/>
    <s v="04/30/2012"/>
    <s v="06/05/2012"/>
    <x v="2"/>
    <s v="April"/>
    <d v="2012-04-30T00:00:00"/>
    <d v="2012-05-06T00:00:00"/>
    <s v="Delay"/>
    <s v="KenBlack"/>
    <s v="United States"/>
    <s v="San Francisco"/>
    <s v="California"/>
    <s v="Art"/>
    <s v="Newell 324"/>
    <n v="8.3159999999999989"/>
    <n v="34.65"/>
    <n v="3"/>
    <n v="9.702"/>
    <n v="776.16"/>
  </r>
  <r>
    <s v="CA-2012-103716"/>
    <s v="04/30/2012"/>
    <s v="06/05/2012"/>
    <x v="2"/>
    <s v="April"/>
    <d v="2012-04-30T00:00:00"/>
    <d v="2012-05-06T00:00:00"/>
    <s v="Delay"/>
    <s v="KenBlack"/>
    <s v="United States"/>
    <s v="San Francisco"/>
    <s v="California"/>
    <s v="Phones"/>
    <s v="Cush Cases Heavy Duty Rugged Cover Case for Samsung Galaxy S5 - Purple"/>
    <n v="3.6135000000000002"/>
    <n v="19.8"/>
    <n v="5"/>
    <n v="1.7324999999999999"/>
    <n v="138.6"/>
  </r>
  <r>
    <s v="CA-2014-146346"/>
    <s v="06/18/2014"/>
    <s v="21/06/2014"/>
    <x v="3"/>
    <s v="June"/>
    <d v="2014-06-18T00:00:00"/>
    <d v="2014-06-21T00:00:00"/>
    <s v="On Date"/>
    <s v="RyanAkin"/>
    <s v="United States"/>
    <s v="Commerce City"/>
    <s v="Colorado"/>
    <s v="Storage"/>
    <s v="Carina Media Storage Towers in Natural &amp; Black"/>
    <n v="59.760399999999997"/>
    <n v="146.352"/>
    <n v="3"/>
    <n v="-32.929200000000002"/>
    <n v="-2634.3360000000002"/>
  </r>
  <r>
    <s v="CA-2013-148852"/>
    <s v="05/27/2013"/>
    <s v="01/06/2013"/>
    <x v="0"/>
    <s v="May"/>
    <d v="2013-05-27T00:00:00"/>
    <d v="2013-06-01T00:00:00"/>
    <s v="On Date"/>
    <s v="StewartVisinsky"/>
    <s v="United States"/>
    <s v="Santa Ana"/>
    <s v="California"/>
    <s v="Fasteners"/>
    <s v="Alliance Big Bands Rubber Bands, 12/Pack"/>
    <n v="1.9800000000000002"/>
    <n v="5.94"/>
    <n v="3"/>
    <n v="0"/>
    <n v="0"/>
  </r>
  <r>
    <s v="CA-2013-148852"/>
    <s v="05/27/2013"/>
    <s v="01/06/2013"/>
    <x v="0"/>
    <s v="May"/>
    <d v="2013-05-27T00:00:00"/>
    <d v="2013-06-01T00:00:00"/>
    <s v="On Date"/>
    <s v="StewartVisinsky"/>
    <s v="United States"/>
    <s v="Santa Ana"/>
    <s v="California"/>
    <s v="Paper"/>
    <s v="Xerox 1946"/>
    <n v="3.3695999999999997"/>
    <n v="45.36"/>
    <n v="7"/>
    <n v="21.7728"/>
    <n v="1741.8240000000001"/>
  </r>
  <r>
    <s v="CA-2013-148852"/>
    <s v="05/27/2013"/>
    <s v="01/06/2013"/>
    <x v="0"/>
    <s v="May"/>
    <d v="2013-05-27T00:00:00"/>
    <d v="2013-06-01T00:00:00"/>
    <s v="On Date"/>
    <s v="StewartVisinsky"/>
    <s v="United States"/>
    <s v="Santa Ana"/>
    <s v="California"/>
    <s v="Phones"/>
    <s v="Cisco SPA508G"/>
    <n v="46.852900000000005"/>
    <n v="211.16800000000001"/>
    <n v="4"/>
    <n v="23.756399999999999"/>
    <n v="1900.5119999999999"/>
  </r>
  <r>
    <s v="CA-2013-148852"/>
    <s v="05/27/2013"/>
    <s v="01/06/2013"/>
    <x v="0"/>
    <s v="May"/>
    <d v="2013-05-27T00:00:00"/>
    <d v="2013-06-01T00:00:00"/>
    <s v="On Date"/>
    <s v="StewartVisinsky"/>
    <s v="United States"/>
    <s v="Santa Ana"/>
    <s v="California"/>
    <s v="Chairs"/>
    <s v="Global Low Back Tilter Chair"/>
    <n v="94.921199999999999"/>
    <n v="484.70400000000001"/>
    <n v="6"/>
    <n v="-84.8232"/>
    <n v="-6785.8559999999998"/>
  </r>
  <r>
    <s v="CA-2013-148852"/>
    <s v="05/27/2013"/>
    <s v="01/06/2013"/>
    <x v="0"/>
    <s v="May"/>
    <d v="2013-05-27T00:00:00"/>
    <d v="2013-06-01T00:00:00"/>
    <s v="On Date"/>
    <s v="StewartVisinsky"/>
    <s v="United States"/>
    <s v="Santa Ana"/>
    <s v="California"/>
    <s v="Machines"/>
    <s v="Fellowes Powershred HS-440 4-Sheet High Security Shredder"/>
    <n v="85.244500000000002"/>
    <n v="371.976"/>
    <n v="3"/>
    <n v="116.24250000000001"/>
    <n v="9299.4000000000015"/>
  </r>
  <r>
    <s v="CA-2013-168921"/>
    <s v="10/21/2013"/>
    <s v="23/10/2013"/>
    <x v="0"/>
    <s v="October"/>
    <d v="2013-10-21T00:00:00"/>
    <d v="2013-10-23T00:00:00"/>
    <s v="On Date"/>
    <s v="AndrewGjertsen"/>
    <s v="United States"/>
    <s v="Los Angeles"/>
    <s v="California"/>
    <s v="Binders"/>
    <s v="Fellowes Twister Kit, Gray/Clear, 3/pkg"/>
    <n v="4.4219999999999988"/>
    <n v="19.295999999999999"/>
    <n v="3"/>
    <n v="6.03"/>
    <n v="482.40000000000003"/>
  </r>
  <r>
    <s v="CA-2013-123512"/>
    <s v="06/18/2013"/>
    <s v="20/06/2013"/>
    <x v="0"/>
    <s v="June"/>
    <d v="2013-06-18T00:00:00"/>
    <d v="2013-06-20T00:00:00"/>
    <s v="On Date"/>
    <s v="MikeVittorini"/>
    <s v="United States"/>
    <s v="Los Angeles"/>
    <s v="California"/>
    <s v="Bookcases"/>
    <s v="Bush Heritage Pine Collection 5-Shelf Bookcase, Albany Pine Finish, *Special Order"/>
    <n v="112.78399999999999"/>
    <n v="239.666"/>
    <n v="2"/>
    <n v="14.098000000000001"/>
    <n v="1127.8400000000001"/>
  </r>
  <r>
    <s v="CA-2013-123512"/>
    <s v="06/18/2013"/>
    <s v="20/06/2013"/>
    <x v="0"/>
    <s v="June"/>
    <d v="2013-06-18T00:00:00"/>
    <d v="2013-06-20T00:00:00"/>
    <s v="On Date"/>
    <s v="MikeVittorini"/>
    <s v="United States"/>
    <s v="Los Angeles"/>
    <s v="California"/>
    <s v="Labels"/>
    <s v="Avery 496"/>
    <n v="1.95"/>
    <n v="22.5"/>
    <n v="6"/>
    <n v="10.8"/>
    <n v="864"/>
  </r>
  <r>
    <s v="CA-2013-123512"/>
    <s v="06/18/2013"/>
    <s v="20/06/2013"/>
    <x v="0"/>
    <s v="June"/>
    <d v="2013-06-18T00:00:00"/>
    <d v="2013-06-20T00:00:00"/>
    <s v="On Date"/>
    <s v="MikeVittorini"/>
    <s v="United States"/>
    <s v="Los Angeles"/>
    <s v="California"/>
    <s v="Paper"/>
    <s v="Xerox 1914"/>
    <n v="28.029600000000002"/>
    <n v="219.84"/>
    <n v="4"/>
    <n v="107.7216"/>
    <n v="8617.7279999999992"/>
  </r>
  <r>
    <s v="CA-2011-130449"/>
    <s v="09/06/2011"/>
    <s v="09/09/2011"/>
    <x v="1"/>
    <s v="September"/>
    <d v="2011-09-06T00:00:00"/>
    <d v="2011-09-09T00:00:00"/>
    <s v="On Date"/>
    <s v="VictoriaPisteka"/>
    <s v="United States"/>
    <s v="San Francisco"/>
    <s v="California"/>
    <s v="Furnishings"/>
    <s v="Eldon Expressions Wood and Plastic Desk Accessories, Cherry Wood"/>
    <n v="4.9558"/>
    <n v="41.88"/>
    <n v="6"/>
    <n v="12.145200000000001"/>
    <n v="971.6160000000001"/>
  </r>
  <r>
    <s v="CA-2011-130449"/>
    <s v="09/06/2011"/>
    <s v="09/09/2011"/>
    <x v="1"/>
    <s v="September"/>
    <d v="2011-09-06T00:00:00"/>
    <d v="2011-09-09T00:00:00"/>
    <s v="On Date"/>
    <s v="VictoriaPisteka"/>
    <s v="United States"/>
    <s v="San Francisco"/>
    <s v="California"/>
    <s v="Labels"/>
    <s v="Avery 516"/>
    <n v="3.8742999999999994"/>
    <n v="58.48"/>
    <n v="8"/>
    <n v="27.485600000000002"/>
    <n v="2198.848"/>
  </r>
  <r>
    <s v="CA-2011-138513"/>
    <s v="05/23/2011"/>
    <s v="27/05/2011"/>
    <x v="1"/>
    <s v="May"/>
    <d v="2011-05-23T00:00:00"/>
    <d v="2011-05-27T00:00:00"/>
    <s v="On Date"/>
    <s v="EricaHackney"/>
    <s v="United States"/>
    <s v="Bellevue"/>
    <s v="Washington"/>
    <s v="Paper"/>
    <s v="Xerox 1999"/>
    <n v="3.3696000000000006"/>
    <n v="12.96"/>
    <n v="2"/>
    <n v="6.2207999999999997"/>
    <n v="497.66399999999999"/>
  </r>
  <r>
    <s v="CA-2013-105081"/>
    <s v="12/26/2013"/>
    <s v="31/12/2013"/>
    <x v="0"/>
    <s v="December"/>
    <d v="2013-12-26T00:00:00"/>
    <d v="2013-12-31T00:00:00"/>
    <s v="On Date"/>
    <s v="JoeElijah"/>
    <s v="United States"/>
    <s v="Seattle"/>
    <s v="Washington"/>
    <s v="Chairs"/>
    <s v="Global Executive Mid-Back Manager's Chair"/>
    <n v="215.3252"/>
    <n v="698.35199999999998"/>
    <n v="3"/>
    <n v="52.376399999999997"/>
    <n v="4190.1120000000001"/>
  </r>
  <r>
    <s v="CA-2013-105081"/>
    <s v="12/26/2013"/>
    <s v="31/12/2013"/>
    <x v="0"/>
    <s v="December"/>
    <d v="2013-12-26T00:00:00"/>
    <d v="2013-12-31T00:00:00"/>
    <s v="On Date"/>
    <s v="JoeElijah"/>
    <s v="United States"/>
    <s v="Seattle"/>
    <s v="Washington"/>
    <s v="Tables"/>
    <s v="SAFCO PlanMaster Heigh-Adjustable Drafting Table Base, 43w x 30d x 30-37h, Black"/>
    <n v="223.648"/>
    <n v="1747.25"/>
    <n v="5"/>
    <n v="629.01"/>
    <n v="50320.800000000003"/>
  </r>
  <r>
    <s v="CA-2013-166275"/>
    <s v="10/25/2013"/>
    <s v="25/10/2013"/>
    <x v="0"/>
    <s v="October"/>
    <d v="2013-10-25T00:00:00"/>
    <d v="2013-10-25T00:00:00"/>
    <s v="On Date"/>
    <s v="SoniaSunley"/>
    <s v="United States"/>
    <s v="San Francisco"/>
    <s v="California"/>
    <s v="Accessories"/>
    <s v="Razer Tiamat Over Ear 7.1 Surround Sound PC Gaming Headset"/>
    <n v="113.99430000000001"/>
    <n v="199.99"/>
    <n v="1"/>
    <n v="85.995699999999999"/>
    <n v="6879.6559999999999"/>
  </r>
  <r>
    <s v="US-2012-156496"/>
    <s v="08/10/2012"/>
    <s v="16/08/2012"/>
    <x v="2"/>
    <s v="August"/>
    <d v="2012-08-10T00:00:00"/>
    <d v="2012-08-16T00:00:00"/>
    <s v="Delay"/>
    <s v="WilliamBrown"/>
    <s v="United States"/>
    <s v="Redmond"/>
    <s v="Oregon"/>
    <s v="Phones"/>
    <s v="AT&amp;T 1080 Corded phone"/>
    <n v="100.0027"/>
    <n v="438.36799999999999"/>
    <n v="4"/>
    <n v="38.357199999999999"/>
    <n v="3068.576"/>
  </r>
  <r>
    <s v="US-2012-156496"/>
    <s v="08/10/2012"/>
    <s v="16/08/2012"/>
    <x v="2"/>
    <s v="August"/>
    <d v="2012-08-10T00:00:00"/>
    <d v="2012-08-16T00:00:00"/>
    <s v="Delay"/>
    <s v="WilliamBrown"/>
    <s v="United States"/>
    <s v="Redmond"/>
    <s v="Oregon"/>
    <s v="Phones"/>
    <s v="OtterBox Commuter Series Case - Samsung Galaxy S4"/>
    <n v="24.490199999999998"/>
    <n v="139.94399999999999"/>
    <n v="7"/>
    <n v="-31.487400000000001"/>
    <n v="-2518.9920000000002"/>
  </r>
  <r>
    <s v="US-2012-156496"/>
    <s v="08/10/2012"/>
    <s v="16/08/2012"/>
    <x v="2"/>
    <s v="August"/>
    <d v="2012-08-10T00:00:00"/>
    <d v="2012-08-16T00:00:00"/>
    <s v="Delay"/>
    <s v="WilliamBrown"/>
    <s v="United States"/>
    <s v="Redmond"/>
    <s v="Oregon"/>
    <s v="Appliances"/>
    <s v="Fellowes 8 Outlet Superior Workstation Surge Protector"/>
    <n v="29.614100000000001"/>
    <n v="133.47200000000001"/>
    <n v="4"/>
    <n v="15.015599999999999"/>
    <n v="1201.248"/>
  </r>
  <r>
    <s v="US-2013-127334"/>
    <s v="12/16/2013"/>
    <s v="22/12/2013"/>
    <x v="0"/>
    <s v="December"/>
    <d v="2013-12-16T00:00:00"/>
    <d v="2013-12-22T00:00:00"/>
    <s v="Delay"/>
    <s v="MikePelletier"/>
    <s v="United States"/>
    <s v="Springfield"/>
    <s v="Oregon"/>
    <s v="Tables"/>
    <s v="Bretford Rectangular Conference Table Tops"/>
    <n v="289.62010000000004"/>
    <n v="564.19500000000005"/>
    <n v="3"/>
    <n v="-304.6653"/>
    <n v="-24373.224000000002"/>
  </r>
  <r>
    <s v="US-2013-127334"/>
    <s v="12/16/2013"/>
    <s v="22/12/2013"/>
    <x v="0"/>
    <s v="December"/>
    <d v="2013-12-16T00:00:00"/>
    <d v="2013-12-22T00:00:00"/>
    <s v="Delay"/>
    <s v="MikePelletier"/>
    <s v="United States"/>
    <s v="Springfield"/>
    <s v="Oregon"/>
    <s v="Appliances"/>
    <s v="Belkin 5 Outlet SurgeMaster Power Centers"/>
    <n v="39.2256"/>
    <n v="87.168000000000006"/>
    <n v="2"/>
    <n v="8.7167999999999992"/>
    <n v="697.34399999999994"/>
  </r>
  <r>
    <s v="CA-2014-135937"/>
    <s v="02/21/2014"/>
    <s v="28/02/2014"/>
    <x v="3"/>
    <s v="February"/>
    <d v="2014-02-21T00:00:00"/>
    <d v="2014-02-28T00:00:00"/>
    <s v="Delay"/>
    <s v="KatherineMurray"/>
    <s v="United States"/>
    <s v="Gilbert"/>
    <s v="Arizona"/>
    <s v="Phones"/>
    <s v="Toshiba IPT2010-SD IPÂ Telephone"/>
    <n v="102.85260000000001"/>
    <n v="333.57600000000002"/>
    <n v="3"/>
    <n v="25.0182"/>
    <n v="2001.4560000000001"/>
  </r>
  <r>
    <s v="CA-2014-135937"/>
    <s v="02/21/2014"/>
    <s v="28/02/2014"/>
    <x v="3"/>
    <s v="February"/>
    <d v="2014-02-21T00:00:00"/>
    <d v="2014-02-28T00:00:00"/>
    <s v="Delay"/>
    <s v="KatherineMurray"/>
    <s v="United States"/>
    <s v="Gilbert"/>
    <s v="Arizona"/>
    <s v="Accessories"/>
    <s v="Microsoft Wireless Mobile Mouse 4000"/>
    <n v="27.193200000000001"/>
    <n v="31.992000000000001"/>
    <n v="1"/>
    <n v="4.7988"/>
    <n v="383.904"/>
  </r>
  <r>
    <s v="CA-2014-135937"/>
    <s v="02/21/2014"/>
    <s v="28/02/2014"/>
    <x v="3"/>
    <s v="February"/>
    <d v="2014-02-21T00:00:00"/>
    <d v="2014-02-28T00:00:00"/>
    <s v="Delay"/>
    <s v="KatherineMurray"/>
    <s v="United States"/>
    <s v="Gilbert"/>
    <s v="Arizona"/>
    <s v="Storage"/>
    <s v="Fellowes Bankers Box Stor/Drawer Steel Plus"/>
    <n v="28.782"/>
    <n v="51.167999999999999"/>
    <n v="2"/>
    <n v="-6.3959999999999999"/>
    <n v="-511.68"/>
  </r>
  <r>
    <s v="CA-2014-135937"/>
    <s v="02/21/2014"/>
    <s v="28/02/2014"/>
    <x v="3"/>
    <s v="February"/>
    <d v="2014-02-21T00:00:00"/>
    <d v="2014-02-28T00:00:00"/>
    <s v="Delay"/>
    <s v="KatherineMurray"/>
    <s v="United States"/>
    <s v="Gilbert"/>
    <s v="Arizona"/>
    <s v="Envelopes"/>
    <s v="Letter or Legal Size Expandable Poly String Tie Envelopes"/>
    <n v="1.3566"/>
    <n v="10.64"/>
    <n v="5"/>
    <n v="3.8570000000000002"/>
    <n v="308.56"/>
  </r>
  <r>
    <s v="CA-2014-135937"/>
    <s v="02/21/2014"/>
    <s v="28/02/2014"/>
    <x v="3"/>
    <s v="February"/>
    <d v="2014-02-21T00:00:00"/>
    <d v="2014-02-28T00:00:00"/>
    <s v="Delay"/>
    <s v="KatherineMurray"/>
    <s v="United States"/>
    <s v="Gilbert"/>
    <s v="Arizona"/>
    <s v="Furnishings"/>
    <s v="Howard Miller 13&quot; Diameter Pewter Finish Round Wall Clock"/>
    <n v="26.193399999999997"/>
    <n v="68.703999999999994"/>
    <n v="2"/>
    <n v="16.3172"/>
    <n v="1305.376"/>
  </r>
  <r>
    <s v="CA-2014-135937"/>
    <s v="02/21/2014"/>
    <s v="28/02/2014"/>
    <x v="3"/>
    <s v="February"/>
    <d v="2014-02-21T00:00:00"/>
    <d v="2014-02-28T00:00:00"/>
    <s v="Delay"/>
    <s v="KatherineMurray"/>
    <s v="United States"/>
    <s v="Gilbert"/>
    <s v="Arizona"/>
    <s v="Tables"/>
    <s v="KI Adjustable-Height Table"/>
    <n v="63.625200000000007"/>
    <n v="386.91"/>
    <n v="9"/>
    <n v="-185.71680000000001"/>
    <n v="-14857.344000000001"/>
  </r>
  <r>
    <s v="CA-2011-154837"/>
    <s v="08/23/2011"/>
    <s v="27/08/2011"/>
    <x v="1"/>
    <s v="August"/>
    <d v="2011-08-23T00:00:00"/>
    <d v="2011-08-27T00:00:00"/>
    <s v="On Date"/>
    <s v="RobertBarroso"/>
    <s v="United States"/>
    <s v="Los Angeles"/>
    <s v="California"/>
    <s v="Binders"/>
    <s v="GBC Linen Binding Covers"/>
    <n v="16.1096"/>
    <n v="49.567999999999998"/>
    <n v="2"/>
    <n v="17.348800000000001"/>
    <n v="1387.904"/>
  </r>
  <r>
    <s v="CA-2012-153794"/>
    <s v="09/11/2012"/>
    <s v="16/09/2012"/>
    <x v="2"/>
    <s v="September"/>
    <d v="2012-09-11T00:00:00"/>
    <d v="2012-09-16T00:00:00"/>
    <s v="On Date"/>
    <s v="SeanBraxton"/>
    <s v="United States"/>
    <s v="San Diego"/>
    <s v="California"/>
    <s v="Art"/>
    <s v="Hunt PowerHouse Electric Pencil Sharpener, Blue"/>
    <n v="26.586000000000006"/>
    <n v="265.86"/>
    <n v="7"/>
    <n v="79.757999999999996"/>
    <n v="6380.6399999999994"/>
  </r>
  <r>
    <s v="CA-2011-150329"/>
    <s v="10/10/2011"/>
    <s v="14/10/2011"/>
    <x v="1"/>
    <s v="October"/>
    <d v="2011-10-10T00:00:00"/>
    <d v="2011-10-14T00:00:00"/>
    <s v="On Date"/>
    <s v="ShirleyDaniels"/>
    <s v="United States"/>
    <s v="Phoenix"/>
    <s v="Arizona"/>
    <s v="Furnishings"/>
    <s v="Westinghouse Clip-On Gooseneck Lamps"/>
    <n v="6.1937999999999995"/>
    <n v="46.872"/>
    <n v="7"/>
    <n v="3.5154000000000001"/>
    <n v="281.23200000000003"/>
  </r>
  <r>
    <s v="CA-2011-109134"/>
    <s v="11/05/2011"/>
    <s v="10/11/2011"/>
    <x v="1"/>
    <s v="November"/>
    <d v="2011-11-05T00:00:00"/>
    <d v="2011-11-10T00:00:00"/>
    <s v="On Date"/>
    <s v="DeanraEno"/>
    <s v="United States"/>
    <s v="Los Angeles"/>
    <s v="California"/>
    <s v="Furnishings"/>
    <s v="OIC Stacking Trays"/>
    <n v="1.8703999999999998"/>
    <n v="20.04"/>
    <n v="6"/>
    <n v="8.8176000000000005"/>
    <n v="705.40800000000002"/>
  </r>
  <r>
    <s v="CA-2012-165162"/>
    <s v="05/14/2012"/>
    <s v="21/05/2012"/>
    <x v="2"/>
    <s v="May"/>
    <d v="2012-05-14T00:00:00"/>
    <d v="2012-05-21T00:00:00"/>
    <s v="Delay"/>
    <s v="HunterGlantz"/>
    <s v="United States"/>
    <s v="Los Angeles"/>
    <s v="California"/>
    <s v="Storage"/>
    <s v="Tennsco Snap-Together Open Shelving Units, Starter Sets and Add-On Units"/>
    <n v="265.50600000000003"/>
    <n v="1117.92"/>
    <n v="4"/>
    <n v="55.896000000000001"/>
    <n v="4471.68"/>
  </r>
  <r>
    <s v="CA-2014-140494"/>
    <s v="03/11/2014"/>
    <s v="16/03/2014"/>
    <x v="3"/>
    <s v="March"/>
    <d v="2014-03-11T00:00:00"/>
    <d v="2014-03-16T00:00:00"/>
    <s v="On Date"/>
    <s v="CandaceMcMahon"/>
    <s v="United States"/>
    <s v="San Francisco"/>
    <s v="California"/>
    <s v="Accessories"/>
    <s v="MaxellÂ LTO Ultrium - 800 GB"/>
    <n v="22.671899999999997"/>
    <n v="111.96"/>
    <n v="4"/>
    <n v="21.272400000000001"/>
    <n v="1701.7920000000001"/>
  </r>
  <r>
    <s v="CA-2014-145429"/>
    <s v="07/22/2014"/>
    <s v="26/07/2014"/>
    <x v="3"/>
    <s v="July"/>
    <d v="2014-07-22T00:00:00"/>
    <d v="2014-07-26T00:00:00"/>
    <s v="On Date"/>
    <s v="ShaunWeien"/>
    <s v="United States"/>
    <s v="San Diego"/>
    <s v="California"/>
    <s v="Paper"/>
    <s v="Wirebound Message Forms, Four 2 3/4 x 5 Forms per Page, Pink Paper"/>
    <n v="4.3300999999999998"/>
    <n v="16.34"/>
    <n v="2"/>
    <n v="7.6798000000000002"/>
    <n v="614.38400000000001"/>
  </r>
  <r>
    <s v="CA-2014-145429"/>
    <s v="07/22/2014"/>
    <s v="26/07/2014"/>
    <x v="3"/>
    <s v="July"/>
    <d v="2014-07-22T00:00:00"/>
    <d v="2014-07-26T00:00:00"/>
    <s v="On Date"/>
    <s v="ShaunWeien"/>
    <s v="United States"/>
    <s v="San Diego"/>
    <s v="California"/>
    <s v="Chairs"/>
    <s v="Hon Olson Stacker Stools"/>
    <n v="101.3832"/>
    <n v="225.29599999999999"/>
    <n v="2"/>
    <n v="22.529599999999999"/>
    <n v="1802.3679999999999"/>
  </r>
  <r>
    <s v="CA-2014-145429"/>
    <s v="07/22/2014"/>
    <s v="26/07/2014"/>
    <x v="3"/>
    <s v="July"/>
    <d v="2014-07-22T00:00:00"/>
    <d v="2014-07-26T00:00:00"/>
    <s v="On Date"/>
    <s v="ShaunWeien"/>
    <s v="United States"/>
    <s v="San Diego"/>
    <s v="California"/>
    <s v="Binders"/>
    <s v="GBC Premium Transparent Covers with Diagonal Lined Pattern"/>
    <n v="10.909599999999998"/>
    <n v="50.351999999999997"/>
    <n v="3"/>
    <n v="17.623200000000001"/>
    <n v="1409.856"/>
  </r>
  <r>
    <s v="CA-2012-139164"/>
    <s v="06/23/2012"/>
    <s v="28/06/2012"/>
    <x v="2"/>
    <s v="June"/>
    <d v="2012-06-23T00:00:00"/>
    <d v="2012-06-28T00:00:00"/>
    <s v="On Date"/>
    <s v="ChristineSundaresam"/>
    <s v="United States"/>
    <s v="Long Beach"/>
    <s v="California"/>
    <s v="Phones"/>
    <s v="Plantronics CS 50-USB -Â headsetÂ - Convertible, Monaural"/>
    <n v="99.2727"/>
    <n v="217.584"/>
    <n v="2"/>
    <n v="19.038599999999999"/>
    <n v="1523.088"/>
  </r>
  <r>
    <s v="CA-2012-139164"/>
    <s v="06/23/2012"/>
    <s v="28/06/2012"/>
    <x v="2"/>
    <s v="June"/>
    <d v="2012-06-23T00:00:00"/>
    <d v="2012-06-28T00:00:00"/>
    <s v="On Date"/>
    <s v="ChristineSundaresam"/>
    <s v="United States"/>
    <s v="Long Beach"/>
    <s v="California"/>
    <s v="Fasteners"/>
    <s v="Assorted Color Push Pins"/>
    <n v="1.2126999999999999"/>
    <n v="5.43"/>
    <n v="3"/>
    <n v="1.7919"/>
    <n v="143.352"/>
  </r>
  <r>
    <s v="CA-2012-139164"/>
    <s v="06/23/2012"/>
    <s v="28/06/2012"/>
    <x v="2"/>
    <s v="June"/>
    <d v="2012-06-23T00:00:00"/>
    <d v="2012-06-28T00:00:00"/>
    <s v="On Date"/>
    <s v="ChristineSundaresam"/>
    <s v="United States"/>
    <s v="Long Beach"/>
    <s v="California"/>
    <s v="Phones"/>
    <s v="JBL Micro Wireless Portable Bluetooth Speaker"/>
    <n v="44.9925"/>
    <n v="143.976"/>
    <n v="3"/>
    <n v="8.9984999999999999"/>
    <n v="719.88"/>
  </r>
  <r>
    <s v="CA-2012-123141"/>
    <s v="11/14/2012"/>
    <s v="19/11/2012"/>
    <x v="2"/>
    <s v="November"/>
    <d v="2012-11-14T00:00:00"/>
    <d v="2012-11-19T00:00:00"/>
    <s v="On Date"/>
    <s v="GaryZandusky"/>
    <s v="United States"/>
    <s v="Rio Rancho"/>
    <s v="New Mexico"/>
    <s v="Chairs"/>
    <s v="SAFCO Arco Folding Chair"/>
    <n v="196.102"/>
    <n v="883.84"/>
    <n v="4"/>
    <n v="99.432000000000002"/>
    <n v="7954.56"/>
  </r>
  <r>
    <s v="CA-2012-123141"/>
    <s v="11/14/2012"/>
    <s v="19/11/2012"/>
    <x v="2"/>
    <s v="November"/>
    <d v="2012-11-14T00:00:00"/>
    <d v="2012-11-19T00:00:00"/>
    <s v="On Date"/>
    <s v="GaryZandusky"/>
    <s v="United States"/>
    <s v="Rio Rancho"/>
    <s v="New Mexico"/>
    <s v="Chairs"/>
    <s v="Global Deluxe Office Fabric Chairs"/>
    <n v="70.065400000000011"/>
    <n v="230.352"/>
    <n v="3"/>
    <n v="20.155799999999999"/>
    <n v="1612.4639999999999"/>
  </r>
  <r>
    <s v="CA-2013-149503"/>
    <s v="12/10/2013"/>
    <s v="13/12/2013"/>
    <x v="0"/>
    <s v="December"/>
    <d v="2013-12-10T00:00:00"/>
    <d v="2013-12-13T00:00:00"/>
    <s v="On Date"/>
    <s v="StephaniePhelps"/>
    <s v="United States"/>
    <s v="Stockton"/>
    <s v="California"/>
    <s v="Binders"/>
    <s v="Wilson Jones Elliptical Ring 3 1/2&quot; Capacity Binders, 800 sheets"/>
    <n v="21.828000000000003"/>
    <n v="273.92"/>
    <n v="8"/>
    <n v="99.296000000000006"/>
    <n v="7943.68"/>
  </r>
  <r>
    <s v="CA-2014-102974"/>
    <s v="09/20/2014"/>
    <s v="25/09/2014"/>
    <x v="3"/>
    <s v="September"/>
    <d v="2014-09-20T00:00:00"/>
    <d v="2014-09-25T00:00:00"/>
    <s v="On Date"/>
    <s v="DavePoirier"/>
    <s v="United States"/>
    <s v="Los Angeles"/>
    <s v="California"/>
    <s v="Accessories"/>
    <s v="Microsoft Natural Ergonomic Keyboard 4000"/>
    <n v="23.692099999999996"/>
    <n v="149.94999999999999"/>
    <n v="5"/>
    <n v="31.4895"/>
    <n v="2519.16"/>
  </r>
  <r>
    <s v="CA-2014-102974"/>
    <s v="09/20/2014"/>
    <s v="25/09/2014"/>
    <x v="3"/>
    <s v="September"/>
    <d v="2014-09-20T00:00:00"/>
    <d v="2014-09-25T00:00:00"/>
    <s v="On Date"/>
    <s v="DavePoirier"/>
    <s v="United States"/>
    <s v="Los Angeles"/>
    <s v="California"/>
    <s v="Art"/>
    <s v="Boston 16765 Mini Stand Up Battery Pencil Sharpener"/>
    <n v="8.6283999999999992"/>
    <n v="23.32"/>
    <n v="2"/>
    <n v="6.0632000000000001"/>
    <n v="485.05600000000004"/>
  </r>
  <r>
    <s v="CA-2014-102974"/>
    <s v="09/20/2014"/>
    <s v="25/09/2014"/>
    <x v="3"/>
    <s v="September"/>
    <d v="2014-09-20T00:00:00"/>
    <d v="2014-09-25T00:00:00"/>
    <s v="On Date"/>
    <s v="DavePoirier"/>
    <s v="United States"/>
    <s v="Los Angeles"/>
    <s v="California"/>
    <s v="Art"/>
    <s v="Newell 33"/>
    <n v="3.9617999999999993"/>
    <n v="16.739999999999998"/>
    <n v="3"/>
    <n v="4.8545999999999996"/>
    <n v="388.36799999999994"/>
  </r>
  <r>
    <s v="CA-2013-128811"/>
    <s v="09/13/2013"/>
    <s v="17/09/2013"/>
    <x v="0"/>
    <s v="September"/>
    <d v="2013-09-13T00:00:00"/>
    <d v="2013-09-17T00:00:00"/>
    <s v="On Date"/>
    <s v="SarahFoster"/>
    <s v="United States"/>
    <s v="Seattle"/>
    <s v="Washington"/>
    <s v="Fasteners"/>
    <s v="OIC Bulk Pack Metal Binder Clips"/>
    <n v="1.8846000000000001"/>
    <n v="10.47"/>
    <n v="3"/>
    <n v="4.8162000000000003"/>
    <n v="385.29600000000005"/>
  </r>
  <r>
    <s v="CA-2013-128811"/>
    <s v="09/13/2013"/>
    <s v="17/09/2013"/>
    <x v="0"/>
    <s v="September"/>
    <d v="2013-09-13T00:00:00"/>
    <d v="2013-09-17T00:00:00"/>
    <s v="On Date"/>
    <s v="SarahFoster"/>
    <s v="United States"/>
    <s v="Seattle"/>
    <s v="Washington"/>
    <s v="Labels"/>
    <s v="Avery 487"/>
    <n v="1.9557"/>
    <n v="11.07"/>
    <n v="3"/>
    <n v="5.2028999999999996"/>
    <n v="416.23199999999997"/>
  </r>
  <r>
    <s v="CA-2013-128811"/>
    <s v="09/13/2013"/>
    <s v="17/09/2013"/>
    <x v="0"/>
    <s v="September"/>
    <d v="2013-09-13T00:00:00"/>
    <d v="2013-09-17T00:00:00"/>
    <s v="On Date"/>
    <s v="SarahFoster"/>
    <s v="United States"/>
    <s v="Seattle"/>
    <s v="Washington"/>
    <s v="Binders"/>
    <s v="GBC Instant Report Kit"/>
    <n v="3.2350000000000003"/>
    <n v="20.704000000000001"/>
    <n v="4"/>
    <n v="7.7640000000000002"/>
    <n v="621.12"/>
  </r>
  <r>
    <s v="CA-2011-120096"/>
    <s v="07/04/2011"/>
    <s v="07/07/2011"/>
    <x v="1"/>
    <s v="July"/>
    <d v="2011-07-04T00:00:00"/>
    <d v="2011-07-07T00:00:00"/>
    <s v="On Date"/>
    <s v="KatrinaEdelman"/>
    <s v="United States"/>
    <s v="Aurora"/>
    <s v="Colorado"/>
    <s v="Paper"/>
    <s v="Xerox 194"/>
    <n v="28.849600000000002"/>
    <n v="177.536"/>
    <n v="4"/>
    <n v="62.137599999999999"/>
    <n v="4971.0079999999998"/>
  </r>
  <r>
    <s v="CA-2011-120096"/>
    <s v="07/04/2011"/>
    <s v="07/07/2011"/>
    <x v="1"/>
    <s v="July"/>
    <d v="2011-07-04T00:00:00"/>
    <d v="2011-07-07T00:00:00"/>
    <s v="On Date"/>
    <s v="KatrinaEdelman"/>
    <s v="United States"/>
    <s v="Aurora"/>
    <s v="Colorado"/>
    <s v="Appliances"/>
    <s v="Fellowes Mighty 8 Compact Surge Protector"/>
    <n v="14.5944"/>
    <n v="32.432000000000002"/>
    <n v="2"/>
    <n v="3.2431999999999999"/>
    <n v="259.45600000000002"/>
  </r>
  <r>
    <s v="CA-2013-123358"/>
    <s v="04/11/2013"/>
    <s v="18/04/2013"/>
    <x v="0"/>
    <s v="April"/>
    <d v="2013-04-11T00:00:00"/>
    <d v="2013-04-18T00:00:00"/>
    <s v="Delay"/>
    <s v="BrianThompson"/>
    <s v="United States"/>
    <s v="San Francisco"/>
    <s v="California"/>
    <s v="Appliances"/>
    <s v="3M Replacement Filter for Office Air Cleaner for 20' x 33' Room"/>
    <n v="23.1312"/>
    <n v="113.76"/>
    <n v="3"/>
    <n v="44.366399999999999"/>
    <n v="3549.3119999999999"/>
  </r>
  <r>
    <s v="CA-2013-123358"/>
    <s v="04/11/2013"/>
    <s v="18/04/2013"/>
    <x v="0"/>
    <s v="April"/>
    <d v="2013-04-11T00:00:00"/>
    <d v="2013-04-18T00:00:00"/>
    <s v="Delay"/>
    <s v="BrianThompson"/>
    <s v="United States"/>
    <s v="San Francisco"/>
    <s v="California"/>
    <s v="Storage"/>
    <s v="Fellowes Staxonsteel Drawer Files"/>
    <n v="166.12619999999998"/>
    <n v="579.51"/>
    <n v="3"/>
    <n v="81.131399999999999"/>
    <n v="6490.5119999999997"/>
  </r>
  <r>
    <s v="CA-2013-123358"/>
    <s v="04/11/2013"/>
    <s v="18/04/2013"/>
    <x v="0"/>
    <s v="April"/>
    <d v="2013-04-11T00:00:00"/>
    <d v="2013-04-18T00:00:00"/>
    <s v="Delay"/>
    <s v="BrianThompson"/>
    <s v="United States"/>
    <s v="San Francisco"/>
    <s v="California"/>
    <s v="Storage"/>
    <s v="Rogers Profile Extra Capacity Storage Tub"/>
    <n v="16.070399999999999"/>
    <n v="150.66"/>
    <n v="9"/>
    <n v="6.0263999999999998"/>
    <n v="482.11199999999997"/>
  </r>
  <r>
    <s v="CA-2013-123358"/>
    <s v="04/11/2013"/>
    <s v="18/04/2013"/>
    <x v="0"/>
    <s v="April"/>
    <d v="2013-04-11T00:00:00"/>
    <d v="2013-04-18T00:00:00"/>
    <s v="Delay"/>
    <s v="BrianThompson"/>
    <s v="United States"/>
    <s v="San Francisco"/>
    <s v="California"/>
    <s v="Binders"/>
    <s v="GBC Prepunched Paper, 19-Hole, for Binding Systems, 24-lb"/>
    <n v="8.1053999999999995"/>
    <n v="48.031999999999996"/>
    <n v="4"/>
    <n v="15.6104"/>
    <n v="1248.8320000000001"/>
  </r>
  <r>
    <s v="US-2014-101784"/>
    <s v="07/07/2014"/>
    <s v="12/07/2014"/>
    <x v="3"/>
    <s v="July"/>
    <d v="2014-07-07T00:00:00"/>
    <d v="2014-07-12T00:00:00"/>
    <s v="On Date"/>
    <s v="PatrickO'Brill"/>
    <s v="United States"/>
    <s v="Los Angeles"/>
    <s v="California"/>
    <s v="Chairs"/>
    <s v="Global Task Chair, Black"/>
    <n v="45.292099999999998"/>
    <n v="122.136"/>
    <n v="3"/>
    <n v="-13.7403"/>
    <n v="-1099.2239999999999"/>
  </r>
  <r>
    <s v="CA-2014-139402"/>
    <s v="12/10/2014"/>
    <s v="14/12/2014"/>
    <x v="3"/>
    <s v="December"/>
    <d v="2014-12-10T00:00:00"/>
    <d v="2014-12-14T00:00:00"/>
    <s v="On Date"/>
    <s v="NickCrebassa"/>
    <s v="United States"/>
    <s v="Phoenix"/>
    <s v="Arizona"/>
    <s v="Paper"/>
    <s v="Multicolor Computer Printout Paper"/>
    <n v="54.521999999999998"/>
    <n v="419.4"/>
    <n v="5"/>
    <n v="146.79"/>
    <n v="11743.199999999999"/>
  </r>
  <r>
    <s v="CA-2014-139402"/>
    <s v="12/10/2014"/>
    <s v="14/12/2014"/>
    <x v="3"/>
    <s v="December"/>
    <d v="2014-12-10T00:00:00"/>
    <d v="2014-12-14T00:00:00"/>
    <s v="On Date"/>
    <s v="NickCrebassa"/>
    <s v="United States"/>
    <s v="Phoenix"/>
    <s v="Arizona"/>
    <s v="Binders"/>
    <s v="Acco Recycled 2&quot; Capacity Laser Printer Hanging Data Binders"/>
    <n v="7.6585000000000001"/>
    <n v="13.005000000000001"/>
    <n v="3"/>
    <n v="-9.9704999999999995"/>
    <n v="-797.64"/>
  </r>
  <r>
    <s v="CA-2013-119018"/>
    <s v="11/05/2013"/>
    <s v="09/11/2013"/>
    <x v="0"/>
    <s v="November"/>
    <d v="2013-11-05T00:00:00"/>
    <d v="2013-11-09T00:00:00"/>
    <s v="On Date"/>
    <s v="CarlWeiss"/>
    <s v="United States"/>
    <s v="Los Angeles"/>
    <s v="California"/>
    <s v="Binders"/>
    <s v="Tuff Stuff Recycled Round Ring Binders"/>
    <n v="2.4581999999999997"/>
    <n v="7.7119999999999997"/>
    <n v="2"/>
    <n v="2.7955999999999999"/>
    <n v="223.648"/>
  </r>
  <r>
    <s v="CA-2013-119018"/>
    <s v="11/05/2013"/>
    <s v="09/11/2013"/>
    <x v="0"/>
    <s v="November"/>
    <d v="2013-11-05T00:00:00"/>
    <d v="2013-11-09T00:00:00"/>
    <s v="On Date"/>
    <s v="CarlWeiss"/>
    <s v="United States"/>
    <s v="Los Angeles"/>
    <s v="California"/>
    <s v="Binders"/>
    <s v="Acco Economy Flexible Poly Round Ring Binder"/>
    <n v="2.8710000000000004"/>
    <n v="4.1760000000000002"/>
    <n v="1"/>
    <n v="1.3049999999999999"/>
    <n v="104.39999999999999"/>
  </r>
  <r>
    <s v="CA-2013-119018"/>
    <s v="11/05/2013"/>
    <s v="09/11/2013"/>
    <x v="0"/>
    <s v="November"/>
    <d v="2013-11-05T00:00:00"/>
    <d v="2013-11-09T00:00:00"/>
    <s v="On Date"/>
    <s v="CarlWeiss"/>
    <s v="United States"/>
    <s v="Los Angeles"/>
    <s v="California"/>
    <s v="Paper"/>
    <s v="Xerox 229"/>
    <n v="3.3696000000000002"/>
    <n v="38.880000000000003"/>
    <n v="6"/>
    <n v="18.662400000000002"/>
    <n v="1492.9920000000002"/>
  </r>
  <r>
    <s v="CA-2013-124527"/>
    <s v="11/17/2013"/>
    <s v="18/11/2013"/>
    <x v="0"/>
    <s v="November"/>
    <d v="2013-11-17T00:00:00"/>
    <d v="2013-11-18T00:00:00"/>
    <s v="On Date"/>
    <s v="IoniaMcGrath"/>
    <s v="United States"/>
    <s v="Roseville"/>
    <s v="California"/>
    <s v="Binders"/>
    <s v="Round Ring Binders"/>
    <n v="1.1024000000000003"/>
    <n v="8.32"/>
    <n v="5"/>
    <n v="2.8079999999999998"/>
    <n v="224.64"/>
  </r>
  <r>
    <s v="CA-2013-162348"/>
    <s v="11/11/2013"/>
    <s v="16/11/2013"/>
    <x v="0"/>
    <s v="November"/>
    <d v="2013-11-11T00:00:00"/>
    <d v="2013-11-16T00:00:00"/>
    <s v="On Date"/>
    <s v="BenFerrer"/>
    <s v="United States"/>
    <s v="Sacramento"/>
    <s v="California"/>
    <s v="Furnishings"/>
    <s v="Eldon Expressions Wood and Plastic Desk Accessories, Oak"/>
    <n v="7.1856000000000009"/>
    <n v="9.98"/>
    <n v="1"/>
    <n v="2.7944"/>
    <n v="223.55199999999999"/>
  </r>
  <r>
    <s v="CA-2013-109827"/>
    <s v="12/26/2013"/>
    <s v="02/01/2014"/>
    <x v="3"/>
    <s v="December"/>
    <d v="2013-12-26T00:00:00"/>
    <d v="2014-01-02T00:00:00"/>
    <s v="Delay"/>
    <s v="LaurelWorkman"/>
    <s v="United States"/>
    <s v="Phoenix"/>
    <s v="Arizona"/>
    <s v="Tables"/>
    <s v="KI Conference Tables"/>
    <n v="59.547600000000003"/>
    <n v="35.445"/>
    <n v="1"/>
    <n v="-24.102599999999999"/>
    <n v="-1928.2079999999999"/>
  </r>
  <r>
    <s v="CA-2013-109827"/>
    <s v="12/26/2013"/>
    <s v="02/01/2014"/>
    <x v="3"/>
    <s v="December"/>
    <d v="2013-12-26T00:00:00"/>
    <d v="2014-01-02T00:00:00"/>
    <s v="Delay"/>
    <s v="LaurelWorkman"/>
    <s v="United States"/>
    <s v="Phoenix"/>
    <s v="Arizona"/>
    <s v="Machines"/>
    <s v="Panasonic KX MC6040 Color Laser Multifunction Printer"/>
    <n v="328.46350000000001"/>
    <n v="269.97000000000003"/>
    <n v="2"/>
    <n v="-386.95699999999999"/>
    <n v="-30956.559999999998"/>
  </r>
  <r>
    <s v="CA-2013-109827"/>
    <s v="12/26/2013"/>
    <s v="02/01/2014"/>
    <x v="3"/>
    <s v="December"/>
    <d v="2013-12-26T00:00:00"/>
    <d v="2014-01-02T00:00:00"/>
    <s v="Delay"/>
    <s v="LaurelWorkman"/>
    <s v="United States"/>
    <s v="Phoenix"/>
    <s v="Arizona"/>
    <s v="Accessories"/>
    <s v="ImationÂ Clip USBÂ flash driveÂ - 8 GB"/>
    <n v="17.672000000000001"/>
    <n v="45.12"/>
    <n v="3"/>
    <n v="-7.8959999999999999"/>
    <n v="-631.67999999999995"/>
  </r>
  <r>
    <s v="CA-2013-109827"/>
    <s v="12/26/2013"/>
    <s v="02/01/2014"/>
    <x v="3"/>
    <s v="December"/>
    <d v="2013-12-26T00:00:00"/>
    <d v="2014-01-02T00:00:00"/>
    <s v="Delay"/>
    <s v="LaurelWorkman"/>
    <s v="United States"/>
    <s v="Phoenix"/>
    <s v="Arizona"/>
    <s v="Accessories"/>
    <s v="Hypercom P1300 Pinpad"/>
    <n v="39.69"/>
    <n v="100.8"/>
    <n v="2"/>
    <n v="21.42"/>
    <n v="1713.6000000000001"/>
  </r>
  <r>
    <s v="CA-2013-109827"/>
    <s v="12/26/2013"/>
    <s v="02/01/2014"/>
    <x v="3"/>
    <s v="December"/>
    <d v="2013-12-26T00:00:00"/>
    <d v="2014-01-02T00:00:00"/>
    <s v="Delay"/>
    <s v="LaurelWorkman"/>
    <s v="United States"/>
    <s v="Phoenix"/>
    <s v="Arizona"/>
    <s v="Chairs"/>
    <s v="Global Stack Chair with Arms, Black"/>
    <n v="21.885400000000001"/>
    <n v="47.968000000000004"/>
    <n v="2"/>
    <n v="4.1971999999999996"/>
    <n v="335.77599999999995"/>
  </r>
  <r>
    <s v="CA-2011-152233"/>
    <s v="10/05/2011"/>
    <s v="06/10/2011"/>
    <x v="1"/>
    <s v="October"/>
    <d v="2011-10-05T00:00:00"/>
    <d v="2011-10-06T00:00:00"/>
    <s v="On Date"/>
    <s v="KeithHerrera"/>
    <s v="United States"/>
    <s v="Pomona"/>
    <s v="California"/>
    <s v="Accessories"/>
    <s v="Plantronics Audio 478 Stereo USB Headset"/>
    <n v="32.493499999999997"/>
    <n v="99.98"/>
    <n v="2"/>
    <n v="34.993000000000002"/>
    <n v="2799.44"/>
  </r>
  <r>
    <s v="CA-2014-162880"/>
    <s v="12/26/2014"/>
    <s v="30/12/2014"/>
    <x v="3"/>
    <s v="December"/>
    <d v="2014-12-26T00:00:00"/>
    <d v="2014-12-30T00:00:00"/>
    <s v="On Date"/>
    <s v="GiuliettaDortch"/>
    <s v="United States"/>
    <s v="Everett"/>
    <s v="Washington"/>
    <s v="Binders"/>
    <s v="Tuff Stuff Recycled Round Ring Binders"/>
    <n v="2.4581999999999997"/>
    <n v="3.8559999999999999"/>
    <n v="1"/>
    <n v="1.3977999999999999"/>
    <n v="111.824"/>
  </r>
  <r>
    <s v="CA-2011-144414"/>
    <s v="06/17/2011"/>
    <s v="21/06/2011"/>
    <x v="1"/>
    <s v="June"/>
    <d v="2011-06-17T00:00:00"/>
    <d v="2011-06-21T00:00:00"/>
    <s v="On Date"/>
    <s v="GaryHwang"/>
    <s v="United States"/>
    <s v="Seattle"/>
    <s v="Washington"/>
    <s v="Furnishings"/>
    <s v="Eldon Wave Desk Accessories"/>
    <n v="1.2063999999999999"/>
    <n v="6.24"/>
    <n v="3"/>
    <n v="2.6208"/>
    <n v="209.66399999999999"/>
  </r>
  <r>
    <s v="CA-2011-144414"/>
    <s v="06/17/2011"/>
    <s v="21/06/2011"/>
    <x v="1"/>
    <s v="June"/>
    <d v="2011-06-17T00:00:00"/>
    <d v="2011-06-21T00:00:00"/>
    <s v="On Date"/>
    <s v="GaryHwang"/>
    <s v="United States"/>
    <s v="Seattle"/>
    <s v="Washington"/>
    <s v="Fasteners"/>
    <s v="OIC Binder Clips"/>
    <n v="1.7899999999999998"/>
    <n v="17.899999999999999"/>
    <n v="5"/>
    <n v="8.9499999999999993"/>
    <n v="716"/>
  </r>
  <r>
    <s v="CA-2011-144414"/>
    <s v="06/17/2011"/>
    <s v="21/06/2011"/>
    <x v="1"/>
    <s v="June"/>
    <d v="2011-06-17T00:00:00"/>
    <d v="2011-06-21T00:00:00"/>
    <s v="On Date"/>
    <s v="GaryHwang"/>
    <s v="United States"/>
    <s v="Seattle"/>
    <s v="Washington"/>
    <s v="Binders"/>
    <s v="GBC DocuBind P400 Electric Binding System"/>
    <n v="734.93460000000005"/>
    <n v="3266.3760000000002"/>
    <n v="3"/>
    <n v="1061.5722000000001"/>
    <n v="84925.776000000013"/>
  </r>
  <r>
    <s v="US-2014-115609"/>
    <s v="11/03/2014"/>
    <s v="08/11/2014"/>
    <x v="3"/>
    <s v="November"/>
    <d v="2014-11-03T00:00:00"/>
    <d v="2014-11-08T00:00:00"/>
    <s v="On Date"/>
    <s v="CindyStewart"/>
    <s v="United States"/>
    <s v="Los Angeles"/>
    <s v="California"/>
    <s v="Appliances"/>
    <s v="Fellowes 8 Outlet Superior Workstation Surge Protector w/o Phone/Fax/Modem Protection"/>
    <n v="24.878799999999998"/>
    <n v="168.1"/>
    <n v="5"/>
    <n v="43.706000000000003"/>
    <n v="3496.4800000000005"/>
  </r>
  <r>
    <s v="CA-2013-153101"/>
    <s v="09/09/2013"/>
    <s v="09/09/2013"/>
    <x v="0"/>
    <s v="September"/>
    <d v="2013-09-09T00:00:00"/>
    <d v="2013-09-09T00:00:00"/>
    <s v="On Date"/>
    <s v="PaulineJohnson"/>
    <s v="United States"/>
    <s v="Santa Ana"/>
    <s v="California"/>
    <s v="Tables"/>
    <s v="Lesro Round Back Collection Coffee Table, End Table"/>
    <n v="158.8185"/>
    <n v="146.04"/>
    <n v="1"/>
    <n v="-12.778499999999999"/>
    <n v="-1022.28"/>
  </r>
  <r>
    <s v="CA-2013-142615"/>
    <s v="11/21/2013"/>
    <s v="25/11/2013"/>
    <x v="0"/>
    <s v="November"/>
    <d v="2013-11-21T00:00:00"/>
    <d v="2013-11-25T00:00:00"/>
    <s v="On Date"/>
    <s v="BrendanMurry"/>
    <s v="United States"/>
    <s v="Montebello"/>
    <s v="California"/>
    <s v="Accessories"/>
    <s v="Sony Micro Vault Click 4 GB USB 2.0 Flash Drive"/>
    <n v="11.988399999999999"/>
    <n v="27.88"/>
    <n v="2"/>
    <n v="3.9032"/>
    <n v="312.25599999999997"/>
  </r>
  <r>
    <s v="CA-2014-142643"/>
    <s v="10/16/2014"/>
    <s v="21/10/2014"/>
    <x v="3"/>
    <s v="October"/>
    <d v="2014-10-16T00:00:00"/>
    <d v="2014-10-21T00:00:00"/>
    <s v="On Date"/>
    <s v="DionisLloyd"/>
    <s v="United States"/>
    <s v="Thousand Oaks"/>
    <s v="California"/>
    <s v="Labels"/>
    <s v="Avery 4027 File Folder Labels for Dot Matrix Printers, 5000 Labels per Box, White"/>
    <n v="16.486200000000004"/>
    <n v="152.65"/>
    <n v="5"/>
    <n v="70.218999999999994"/>
    <n v="5617.5199999999995"/>
  </r>
  <r>
    <s v="CA-2014-142643"/>
    <s v="10/16/2014"/>
    <s v="21/10/2014"/>
    <x v="3"/>
    <s v="October"/>
    <d v="2014-10-16T00:00:00"/>
    <d v="2014-10-21T00:00:00"/>
    <s v="On Date"/>
    <s v="DionisLloyd"/>
    <s v="United States"/>
    <s v="Thousand Oaks"/>
    <s v="California"/>
    <s v="Furnishings"/>
    <s v="Executive Impressions 14&quot; Two-Color Numerals Wall Clock"/>
    <n v="13.404799999999998"/>
    <n v="22.72"/>
    <n v="1"/>
    <n v="9.3152000000000008"/>
    <n v="745.21600000000012"/>
  </r>
  <r>
    <s v="CA-2014-107517"/>
    <s v="02/06/2014"/>
    <s v="10/02/2014"/>
    <x v="3"/>
    <s v="February"/>
    <d v="2014-02-06T00:00:00"/>
    <d v="2014-02-10T00:00:00"/>
    <s v="On Date"/>
    <s v="FredChung"/>
    <s v="United States"/>
    <s v="Torrance"/>
    <s v="California"/>
    <s v="Appliances"/>
    <s v="Sanyo Counter Height Refrigerator with Crisper, 3.6 Cubic Foot, Stainless Steel/Black"/>
    <n v="236.26079999999999"/>
    <n v="1640.7"/>
    <n v="5"/>
    <n v="459.39600000000002"/>
    <n v="36751.68"/>
  </r>
  <r>
    <s v="CA-2014-107517"/>
    <s v="02/06/2014"/>
    <s v="10/02/2014"/>
    <x v="3"/>
    <s v="February"/>
    <d v="2014-02-06T00:00:00"/>
    <d v="2014-02-10T00:00:00"/>
    <s v="On Date"/>
    <s v="FredChung"/>
    <s v="United States"/>
    <s v="Torrance"/>
    <s v="California"/>
    <s v="Phones"/>
    <s v="Geemarc AmpliPOWER60"/>
    <n v="65.887999999999991"/>
    <n v="371.2"/>
    <n v="5"/>
    <n v="41.76"/>
    <n v="3340.7999999999997"/>
  </r>
  <r>
    <s v="CA-2011-147543"/>
    <s v="07/06/2011"/>
    <s v="12/07/2011"/>
    <x v="1"/>
    <s v="July"/>
    <d v="2011-07-06T00:00:00"/>
    <d v="2011-07-12T00:00:00"/>
    <s v="Delay"/>
    <s v="BeckyCastell"/>
    <s v="United States"/>
    <s v="El Cajon"/>
    <s v="California"/>
    <s v="Chairs"/>
    <s v="Global Comet Stacking Armless Chair"/>
    <n v="215.316"/>
    <n v="478.48"/>
    <n v="2"/>
    <n v="47.847999999999999"/>
    <n v="3827.84"/>
  </r>
  <r>
    <s v="US-2013-159093"/>
    <s v="05/10/2013"/>
    <s v="15/05/2013"/>
    <x v="0"/>
    <s v="May"/>
    <d v="2013-05-10T00:00:00"/>
    <d v="2013-05-15T00:00:00"/>
    <s v="On Date"/>
    <s v="RicardoSperren"/>
    <s v="United States"/>
    <s v="Los Angeles"/>
    <s v="California"/>
    <s v="Paper"/>
    <s v="TOPS Money Receipt Book, Consecutively Numbered in Red,"/>
    <n v="4.4055"/>
    <n v="32.04"/>
    <n v="4"/>
    <n v="14.417999999999999"/>
    <n v="1153.44"/>
  </r>
  <r>
    <s v="CA-2013-162110"/>
    <s v="07/19/2013"/>
    <s v="23/07/2013"/>
    <x v="0"/>
    <s v="July"/>
    <d v="2013-07-19T00:00:00"/>
    <d v="2013-07-23T00:00:00"/>
    <s v="On Date"/>
    <s v="NoraPaige"/>
    <s v="United States"/>
    <s v="Phoenix"/>
    <s v="Arizona"/>
    <s v="Phones"/>
    <s v="iHome FM Clock Radio with Lightning Dock"/>
    <n v="52.4925"/>
    <n v="55.991999999999997"/>
    <n v="1"/>
    <n v="3.4994999999999998"/>
    <n v="279.95999999999998"/>
  </r>
  <r>
    <s v="CA-2011-101462"/>
    <s v="04/20/2011"/>
    <s v="25/04/2011"/>
    <x v="1"/>
    <s v="April"/>
    <d v="2011-04-20T00:00:00"/>
    <d v="2011-04-25T00:00:00"/>
    <s v="On Date"/>
    <s v="BenjaminPatterson"/>
    <s v="United States"/>
    <s v="Los Angeles"/>
    <s v="California"/>
    <s v="Furnishings"/>
    <s v="GE 4 Foot Flourescent Tube, 40 Watt"/>
    <n v="8.0892000000000017"/>
    <n v="59.92"/>
    <n v="4"/>
    <n v="27.563199999999998"/>
    <n v="2205.056"/>
  </r>
  <r>
    <s v="CA-2014-128965"/>
    <s v="04/18/2014"/>
    <s v="23/04/2014"/>
    <x v="3"/>
    <s v="April"/>
    <d v="2014-04-18T00:00:00"/>
    <d v="2014-04-23T00:00:00"/>
    <s v="On Date"/>
    <s v="PamelaStobb"/>
    <s v="United States"/>
    <s v="Los Angeles"/>
    <s v="California"/>
    <s v="Paper"/>
    <s v="Rediform S.O.S. 1-Up Phone Message Bk, 4-1/4x3-1/16 Bk, 1 Form/Pg, 40 Messages/Bk, 3/Pk"/>
    <n v="4.877600000000001"/>
    <n v="28.14"/>
    <n v="3"/>
    <n v="13.507199999999999"/>
    <n v="1080.576"/>
  </r>
  <r>
    <s v="CA-2014-128965"/>
    <s v="04/18/2014"/>
    <s v="23/04/2014"/>
    <x v="3"/>
    <s v="April"/>
    <d v="2014-04-18T00:00:00"/>
    <d v="2014-04-23T00:00:00"/>
    <s v="On Date"/>
    <s v="PamelaStobb"/>
    <s v="United States"/>
    <s v="Los Angeles"/>
    <s v="California"/>
    <s v="Labels"/>
    <s v="Avery 517"/>
    <n v="1.9557"/>
    <n v="7.38"/>
    <n v="2"/>
    <n v="3.4685999999999999"/>
    <n v="277.488"/>
  </r>
  <r>
    <s v="CA-2014-128965"/>
    <s v="04/18/2014"/>
    <s v="23/04/2014"/>
    <x v="3"/>
    <s v="April"/>
    <d v="2014-04-18T00:00:00"/>
    <d v="2014-04-23T00:00:00"/>
    <s v="On Date"/>
    <s v="PamelaStobb"/>
    <s v="United States"/>
    <s v="Los Angeles"/>
    <s v="California"/>
    <s v="Fasteners"/>
    <s v="Stockwell Push Pins"/>
    <n v="1.4606000000000001"/>
    <n v="10.9"/>
    <n v="5"/>
    <n v="3.597"/>
    <n v="287.76"/>
  </r>
  <r>
    <s v="CA-2014-128965"/>
    <s v="04/18/2014"/>
    <s v="23/04/2014"/>
    <x v="3"/>
    <s v="April"/>
    <d v="2014-04-18T00:00:00"/>
    <d v="2014-04-23T00:00:00"/>
    <s v="On Date"/>
    <s v="PamelaStobb"/>
    <s v="United States"/>
    <s v="Los Angeles"/>
    <s v="California"/>
    <s v="Accessories"/>
    <s v="Logitech Wireless Touch Keyboard K400"/>
    <n v="20.741699999999998"/>
    <n v="274.89"/>
    <n v="11"/>
    <n v="46.731299999999997"/>
    <n v="3738.5039999999999"/>
  </r>
  <r>
    <s v="CA-2014-128965"/>
    <s v="04/18/2014"/>
    <s v="23/04/2014"/>
    <x v="3"/>
    <s v="April"/>
    <d v="2014-04-18T00:00:00"/>
    <d v="2014-04-23T00:00:00"/>
    <s v="On Date"/>
    <s v="PamelaStobb"/>
    <s v="United States"/>
    <s v="Los Angeles"/>
    <s v="California"/>
    <s v="Labels"/>
    <s v="Avery 474"/>
    <n v="1.4687999999999999"/>
    <n v="23.04"/>
    <n v="8"/>
    <n v="11.2896"/>
    <n v="903.16800000000001"/>
  </r>
  <r>
    <s v="CA-2014-128965"/>
    <s v="04/18/2014"/>
    <s v="23/04/2014"/>
    <x v="3"/>
    <s v="April"/>
    <d v="2014-04-18T00:00:00"/>
    <d v="2014-04-23T00:00:00"/>
    <s v="On Date"/>
    <s v="PamelaStobb"/>
    <s v="United States"/>
    <s v="Los Angeles"/>
    <s v="California"/>
    <s v="Chairs"/>
    <s v="Global Wood Trimmed Manager's Task Chair, Khaki"/>
    <n v="79.152600000000007"/>
    <n v="218.352"/>
    <n v="3"/>
    <n v="-19.105799999999999"/>
    <n v="-1528.4639999999999"/>
  </r>
  <r>
    <s v="US-2013-126452"/>
    <s v="08/22/2013"/>
    <s v="29/08/2013"/>
    <x v="0"/>
    <s v="August"/>
    <d v="2013-08-22T00:00:00"/>
    <d v="2013-08-29T00:00:00"/>
    <s v="Delay"/>
    <s v="ScotCoram"/>
    <s v="United States"/>
    <s v="Los Angeles"/>
    <s v="California"/>
    <s v="Binders"/>
    <s v="Avery Durable Slant Ring Binders"/>
    <n v="3.9600000000000004"/>
    <n v="12.672000000000001"/>
    <n v="2"/>
    <n v="4.7519999999999998"/>
    <n v="380.15999999999997"/>
  </r>
  <r>
    <s v="US-2013-126452"/>
    <s v="08/22/2013"/>
    <s v="29/08/2013"/>
    <x v="0"/>
    <s v="August"/>
    <d v="2013-08-22T00:00:00"/>
    <d v="2013-08-29T00:00:00"/>
    <s v="Delay"/>
    <s v="ScotCoram"/>
    <s v="United States"/>
    <s v="Los Angeles"/>
    <s v="California"/>
    <s v="Phones"/>
    <s v="Motorola HK250 Universal Bluetooth Headset"/>
    <n v="22.530200000000001"/>
    <n v="91.96"/>
    <n v="5"/>
    <n v="-20.690999999999999"/>
    <n v="-1655.28"/>
  </r>
  <r>
    <s v="US-2013-126452"/>
    <s v="08/22/2013"/>
    <s v="29/08/2013"/>
    <x v="0"/>
    <s v="August"/>
    <d v="2013-08-22T00:00:00"/>
    <d v="2013-08-29T00:00:00"/>
    <s v="Delay"/>
    <s v="ScotCoram"/>
    <s v="United States"/>
    <s v="Los Angeles"/>
    <s v="California"/>
    <s v="Accessories"/>
    <s v="LogitechÂ Gaming G510s - Keyboard"/>
    <n v="54.393599999999992"/>
    <n v="254.97"/>
    <n v="3"/>
    <n v="91.789199999999994"/>
    <n v="7343.1359999999995"/>
  </r>
  <r>
    <s v="US-2013-126452"/>
    <s v="08/22/2013"/>
    <s v="29/08/2013"/>
    <x v="0"/>
    <s v="August"/>
    <d v="2013-08-22T00:00:00"/>
    <d v="2013-08-29T00:00:00"/>
    <s v="Delay"/>
    <s v="ScotCoram"/>
    <s v="United States"/>
    <s v="Los Angeles"/>
    <s v="California"/>
    <s v="Phones"/>
    <s v="Anker Astro Mini 3000mAh Ultra-Compact Portable Charger"/>
    <n v="19.990000000000002"/>
    <n v="31.984000000000002"/>
    <n v="2"/>
    <n v="-7.9960000000000004"/>
    <n v="-639.68000000000006"/>
  </r>
  <r>
    <s v="US-2013-126452"/>
    <s v="08/22/2013"/>
    <s v="29/08/2013"/>
    <x v="0"/>
    <s v="August"/>
    <d v="2013-08-22T00:00:00"/>
    <d v="2013-08-29T00:00:00"/>
    <s v="Delay"/>
    <s v="ScotCoram"/>
    <s v="United States"/>
    <s v="Los Angeles"/>
    <s v="California"/>
    <s v="Tables"/>
    <s v="Bretford CR8500 Series Meeting Room Furniture"/>
    <n v="300.73500000000001"/>
    <n v="2887.056"/>
    <n v="9"/>
    <n v="180.441"/>
    <n v="14435.28"/>
  </r>
  <r>
    <s v="US-2013-126452"/>
    <s v="08/22/2013"/>
    <s v="29/08/2013"/>
    <x v="0"/>
    <s v="August"/>
    <d v="2013-08-22T00:00:00"/>
    <d v="2013-08-29T00:00:00"/>
    <s v="Delay"/>
    <s v="ScotCoram"/>
    <s v="United States"/>
    <s v="Los Angeles"/>
    <s v="California"/>
    <s v="Paper"/>
    <s v="Xerox 1997"/>
    <n v="3.3696000000000006"/>
    <n v="12.96"/>
    <n v="2"/>
    <n v="6.2207999999999997"/>
    <n v="497.66399999999999"/>
  </r>
  <r>
    <s v="US-2013-126452"/>
    <s v="08/22/2013"/>
    <s v="29/08/2013"/>
    <x v="0"/>
    <s v="August"/>
    <d v="2013-08-22T00:00:00"/>
    <d v="2013-08-29T00:00:00"/>
    <s v="Delay"/>
    <s v="ScotCoram"/>
    <s v="United States"/>
    <s v="Los Angeles"/>
    <s v="California"/>
    <s v="Paper"/>
    <s v="Xerox 1928"/>
    <n v="2.9040000000000004"/>
    <n v="47.52"/>
    <n v="9"/>
    <n v="21.384"/>
    <n v="1710.72"/>
  </r>
  <r>
    <s v="CA-2012-162544"/>
    <s v="12/16/2012"/>
    <s v="19/12/2012"/>
    <x v="2"/>
    <s v="December"/>
    <d v="2012-12-16T00:00:00"/>
    <d v="2012-12-19T00:00:00"/>
    <s v="On Date"/>
    <s v="SandraGlassco"/>
    <s v="United States"/>
    <s v="Seattle"/>
    <s v="Washington"/>
    <s v="Paper"/>
    <s v="Xerox 190"/>
    <n v="2.6394000000000006"/>
    <n v="4.9800000000000004"/>
    <n v="1"/>
    <n v="2.3405999999999998"/>
    <n v="187.24799999999999"/>
  </r>
  <r>
    <s v="CA-2012-137113"/>
    <s v="12/01/2012"/>
    <s v="05/12/2012"/>
    <x v="2"/>
    <s v="December"/>
    <d v="2012-12-01T00:00:00"/>
    <d v="2012-12-05T00:00:00"/>
    <s v="On Date"/>
    <s v="TamaraWillingham"/>
    <s v="United States"/>
    <s v="Seattle"/>
    <s v="Washington"/>
    <s v="Chairs"/>
    <s v="Global Troy Executive Leather Low-Back Tilter"/>
    <n v="375.73500000000001"/>
    <n v="2003.92"/>
    <n v="5"/>
    <n v="125.245"/>
    <n v="10019.6"/>
  </r>
  <r>
    <s v="CA-2012-137113"/>
    <s v="12/01/2012"/>
    <s v="05/12/2012"/>
    <x v="2"/>
    <s v="December"/>
    <d v="2012-12-01T00:00:00"/>
    <d v="2012-12-05T00:00:00"/>
    <s v="On Date"/>
    <s v="TamaraWillingham"/>
    <s v="United States"/>
    <s v="Seattle"/>
    <s v="Washington"/>
    <s v="Paper"/>
    <s v="Xerox 219"/>
    <n v="3.3695999999999997"/>
    <n v="32.4"/>
    <n v="5"/>
    <n v="15.552"/>
    <n v="1244.1599999999999"/>
  </r>
  <r>
    <s v="CA-2012-137113"/>
    <s v="12/01/2012"/>
    <s v="05/12/2012"/>
    <x v="2"/>
    <s v="December"/>
    <d v="2012-12-01T00:00:00"/>
    <d v="2012-12-05T00:00:00"/>
    <s v="On Date"/>
    <s v="TamaraWillingham"/>
    <s v="United States"/>
    <s v="Seattle"/>
    <s v="Washington"/>
    <s v="Tables"/>
    <s v="Bush Advantage Collection Round Conference Table"/>
    <n v="167.95400000000001"/>
    <n v="1913.4"/>
    <n v="9"/>
    <n v="401.81400000000002"/>
    <n v="32145.120000000003"/>
  </r>
  <r>
    <s v="CA-2012-137113"/>
    <s v="12/01/2012"/>
    <s v="05/12/2012"/>
    <x v="2"/>
    <s v="December"/>
    <d v="2012-12-01T00:00:00"/>
    <d v="2012-12-05T00:00:00"/>
    <s v="On Date"/>
    <s v="TamaraWillingham"/>
    <s v="United States"/>
    <s v="Seattle"/>
    <s v="Washington"/>
    <s v="Storage"/>
    <s v="Tennsco Industrial Shelving"/>
    <n v="47.931799999999996"/>
    <n v="146.72999999999999"/>
    <n v="3"/>
    <n v="2.9346000000000001"/>
    <n v="234.768"/>
  </r>
  <r>
    <s v="CA-2012-137113"/>
    <s v="12/01/2012"/>
    <s v="05/12/2012"/>
    <x v="2"/>
    <s v="December"/>
    <d v="2012-12-01T00:00:00"/>
    <d v="2012-12-05T00:00:00"/>
    <s v="On Date"/>
    <s v="TamaraWillingham"/>
    <s v="United States"/>
    <s v="Seattle"/>
    <s v="Washington"/>
    <s v="Paper"/>
    <s v="Xerox Color Copier Paper, 11&quot; x 17&quot;, Ream"/>
    <n v="12.333600000000001"/>
    <n v="114.2"/>
    <n v="5"/>
    <n v="52.531999999999996"/>
    <n v="4202.5599999999995"/>
  </r>
  <r>
    <s v="CA-2014-120222"/>
    <s v="04/26/2014"/>
    <s v="03/05/2014"/>
    <x v="3"/>
    <s v="April"/>
    <d v="2014-04-26T00:00:00"/>
    <d v="2014-05-03T00:00:00"/>
    <s v="Delay"/>
    <s v="LaurenLeatherbury"/>
    <s v="United States"/>
    <s v="Los Angeles"/>
    <s v="California"/>
    <s v="Paper"/>
    <s v="Telephone Message Books with Fax/Mobile Section, 5 1/2&quot; x 3 3/16&quot;"/>
    <n v="3.4290000000000007"/>
    <n v="19.05"/>
    <n v="3"/>
    <n v="8.7629999999999999"/>
    <n v="701.04"/>
  </r>
  <r>
    <s v="CA-2014-120222"/>
    <s v="04/26/2014"/>
    <s v="03/05/2014"/>
    <x v="3"/>
    <s v="April"/>
    <d v="2014-04-26T00:00:00"/>
    <d v="2014-05-03T00:00:00"/>
    <s v="Delay"/>
    <s v="LaurenLeatherbury"/>
    <s v="United States"/>
    <s v="Los Angeles"/>
    <s v="California"/>
    <s v="Binders"/>
    <s v="Surelock Post Binders"/>
    <n v="15.279999999999996"/>
    <n v="73.343999999999994"/>
    <n v="3"/>
    <n v="27.504000000000001"/>
    <n v="2200.3200000000002"/>
  </r>
  <r>
    <s v="US-2014-135013"/>
    <s v="07/25/2014"/>
    <s v="25/07/2014"/>
    <x v="3"/>
    <s v="July"/>
    <d v="2014-07-25T00:00:00"/>
    <d v="2014-07-25T00:00:00"/>
    <s v="On Date"/>
    <s v="HaroldRyan"/>
    <s v="United States"/>
    <s v="Huntington Beach"/>
    <s v="California"/>
    <s v="Copiers"/>
    <s v="Hewlett Packard LaserJet 3310 Copier"/>
    <n v="311.99480000000005"/>
    <n v="2399.96"/>
    <n v="5"/>
    <n v="839.98599999999999"/>
    <n v="67198.880000000005"/>
  </r>
  <r>
    <s v="US-2014-149006"/>
    <s v="12/07/2014"/>
    <s v="09/12/2014"/>
    <x v="3"/>
    <s v="December"/>
    <d v="2014-12-07T00:00:00"/>
    <d v="2014-12-09T00:00:00"/>
    <s v="On Date"/>
    <s v="BradNorvell"/>
    <s v="United States"/>
    <s v="Brentwood"/>
    <s v="California"/>
    <s v="Storage"/>
    <s v="Staples"/>
    <n v="7.7964000000000002"/>
    <n v="10.68"/>
    <n v="1"/>
    <n v="2.8835999999999999"/>
    <n v="230.68799999999999"/>
  </r>
  <r>
    <s v="CA-2013-140249"/>
    <s v="09/28/2013"/>
    <s v="04/10/2013"/>
    <x v="0"/>
    <s v="September"/>
    <d v="2013-09-28T00:00:00"/>
    <d v="2013-10-04T00:00:00"/>
    <s v="Delay"/>
    <s v="ShaunWeien"/>
    <s v="United States"/>
    <s v="Seattle"/>
    <s v="Washington"/>
    <s v="Phones"/>
    <s v="Samsung Galaxy S4"/>
    <n v="438.19299999999998"/>
    <n v="1001.5839999999999"/>
    <n v="2"/>
    <n v="125.19799999999999"/>
    <n v="10015.84"/>
  </r>
  <r>
    <s v="US-2014-115301"/>
    <s v="07/30/2014"/>
    <s v="03/08/2014"/>
    <x v="3"/>
    <s v="July"/>
    <d v="2014-07-30T00:00:00"/>
    <d v="2014-08-03T00:00:00"/>
    <s v="On Date"/>
    <s v="VivekGonzalez"/>
    <s v="United States"/>
    <s v="Seattle"/>
    <s v="Washington"/>
    <s v="Bookcases"/>
    <s v="Bush Westfield Collection Bookcases, Medium Cherry Finish"/>
    <n v="45.224399999999996"/>
    <n v="115.96"/>
    <n v="2"/>
    <n v="25.511199999999999"/>
    <n v="2040.896"/>
  </r>
  <r>
    <s v="CA-2014-168942"/>
    <s v="08/02/2014"/>
    <s v="06/08/2014"/>
    <x v="3"/>
    <s v="August"/>
    <d v="2014-08-02T00:00:00"/>
    <d v="2014-08-06T00:00:00"/>
    <s v="On Date"/>
    <s v="EricMurdock"/>
    <s v="United States"/>
    <s v="San Francisco"/>
    <s v="California"/>
    <s v="Storage"/>
    <s v="Fellowes Mobile File Cart, Black"/>
    <n v="45.391400000000004"/>
    <n v="186.54"/>
    <n v="3"/>
    <n v="50.3658"/>
    <n v="4029.2640000000001"/>
  </r>
  <r>
    <s v="US-2014-128398"/>
    <s v="05/03/2014"/>
    <s v="06/05/2014"/>
    <x v="3"/>
    <s v="May"/>
    <d v="2014-05-03T00:00:00"/>
    <d v="2014-05-06T00:00:00"/>
    <s v="On Date"/>
    <s v="ElizabethMoffitt"/>
    <s v="United States"/>
    <s v="Los Angeles"/>
    <s v="California"/>
    <s v="Accessories"/>
    <s v="LogitechÂ MX Performance Wireless Mouse"/>
    <n v="25.130700000000001"/>
    <n v="159.56"/>
    <n v="4"/>
    <n v="59.037199999999999"/>
    <n v="4722.9759999999997"/>
  </r>
  <r>
    <s v="CA-2011-124247"/>
    <s v="12/16/2011"/>
    <s v="21/12/2011"/>
    <x v="1"/>
    <s v="December"/>
    <d v="2011-12-16T00:00:00"/>
    <d v="2011-12-21T00:00:00"/>
    <s v="On Date"/>
    <s v="StefanieHolloman"/>
    <s v="United States"/>
    <s v="Sacramento"/>
    <s v="California"/>
    <s v="Chairs"/>
    <s v="Office Star - Professional Matrix Back Chair with 2-to-1 Synchro Tilt and Mesh Fabric Seat"/>
    <n v="266.7448"/>
    <n v="1403.92"/>
    <n v="5"/>
    <n v="70.195999999999998"/>
    <n v="5615.68"/>
  </r>
  <r>
    <s v="CA-2013-105473"/>
    <s v="04/17/2013"/>
    <s v="19/04/2013"/>
    <x v="0"/>
    <s v="April"/>
    <d v="2013-04-17T00:00:00"/>
    <d v="2013-04-19T00:00:00"/>
    <s v="On Date"/>
    <s v="BryanMills"/>
    <s v="United States"/>
    <s v="Seattle"/>
    <s v="Washington"/>
    <s v="Supplies"/>
    <s v="Stiletto Hand Letter Openers"/>
    <n v="9.3119999999999994"/>
    <n v="28.8"/>
    <n v="3"/>
    <n v="0.86399999999999999"/>
    <n v="69.12"/>
  </r>
  <r>
    <s v="CA-2014-121706"/>
    <s v="02/27/2014"/>
    <s v="03/03/2014"/>
    <x v="3"/>
    <s v="February"/>
    <d v="2014-02-27T00:00:00"/>
    <d v="2014-03-03T00:00:00"/>
    <s v="On Date"/>
    <s v="BeckyMartin"/>
    <s v="United States"/>
    <s v="Santa Barbara"/>
    <s v="California"/>
    <s v="Appliances"/>
    <s v="Tripp Lite TLP810NET Broadband Surge for Modem/Fax"/>
    <n v="36.698400000000007"/>
    <n v="356.79"/>
    <n v="7"/>
    <n v="99.901200000000003"/>
    <n v="7992.0960000000005"/>
  </r>
  <r>
    <s v="CA-2013-140046"/>
    <s v="07/29/2013"/>
    <s v="04/08/2013"/>
    <x v="0"/>
    <s v="July"/>
    <d v="2013-07-29T00:00:00"/>
    <d v="2013-08-04T00:00:00"/>
    <s v="Delay"/>
    <s v="KhloeMiller"/>
    <s v="United States"/>
    <s v="Los Angeles"/>
    <s v="California"/>
    <s v="Labels"/>
    <s v="Avery 495"/>
    <n v="3.4019999999999997"/>
    <n v="18.899999999999999"/>
    <n v="3"/>
    <n v="8.6940000000000008"/>
    <n v="695.5200000000001"/>
  </r>
  <r>
    <s v="CA-2013-140382"/>
    <s v="06/24/2013"/>
    <s v="26/06/2013"/>
    <x v="0"/>
    <s v="June"/>
    <d v="2013-06-24T00:00:00"/>
    <d v="2013-06-26T00:00:00"/>
    <s v="On Date"/>
    <s v="RubenDartt"/>
    <s v="United States"/>
    <s v="San Francisco"/>
    <s v="California"/>
    <s v="Storage"/>
    <s v="Mobile Personal File Cube"/>
    <n v="17.096600000000002"/>
    <n v="93.68"/>
    <n v="4"/>
    <n v="25.293600000000001"/>
    <n v="2023.4880000000001"/>
  </r>
  <r>
    <s v="CA-2013-140382"/>
    <s v="06/24/2013"/>
    <s v="26/06/2013"/>
    <x v="0"/>
    <s v="June"/>
    <d v="2013-06-24T00:00:00"/>
    <d v="2013-06-26T00:00:00"/>
    <s v="On Date"/>
    <s v="RubenDartt"/>
    <s v="United States"/>
    <s v="San Francisco"/>
    <s v="California"/>
    <s v="Labels"/>
    <s v="Avery 516"/>
    <n v="3.8742999999999994"/>
    <n v="21.93"/>
    <n v="3"/>
    <n v="10.3071"/>
    <n v="824.56799999999998"/>
  </r>
  <r>
    <s v="CA-2013-140382"/>
    <s v="06/24/2013"/>
    <s v="26/06/2013"/>
    <x v="0"/>
    <s v="June"/>
    <d v="2013-06-24T00:00:00"/>
    <d v="2013-06-26T00:00:00"/>
    <s v="On Date"/>
    <s v="RubenDartt"/>
    <s v="United States"/>
    <s v="San Francisco"/>
    <s v="California"/>
    <s v="Phones"/>
    <s v="Nortel Meridian M3904 Professional Digital phone"/>
    <n v="109.33290000000001"/>
    <n v="862.34400000000005"/>
    <n v="7"/>
    <n v="97.0137"/>
    <n v="7761.0959999999995"/>
  </r>
  <r>
    <s v="CA-2013-140382"/>
    <s v="06/24/2013"/>
    <s v="26/06/2013"/>
    <x v="0"/>
    <s v="June"/>
    <d v="2013-06-24T00:00:00"/>
    <d v="2013-06-26T00:00:00"/>
    <s v="On Date"/>
    <s v="RubenDartt"/>
    <s v="United States"/>
    <s v="San Francisco"/>
    <s v="California"/>
    <s v="Paper"/>
    <s v="Xerox 1884"/>
    <n v="10.589400000000001"/>
    <n v="19.98"/>
    <n v="1"/>
    <n v="9.3905999999999992"/>
    <n v="751.24799999999993"/>
  </r>
  <r>
    <s v="CA-2013-125094"/>
    <s v="11/06/2013"/>
    <s v="10/11/2013"/>
    <x v="0"/>
    <s v="November"/>
    <d v="2013-11-06T00:00:00"/>
    <d v="2013-11-10T00:00:00"/>
    <s v="On Date"/>
    <s v="NoraPreis"/>
    <s v="United States"/>
    <s v="Seattle"/>
    <s v="Washington"/>
    <s v="Accessories"/>
    <s v="Cherry 142-key Programmable Keyboard"/>
    <n v="106.7377"/>
    <n v="479.72"/>
    <n v="4"/>
    <n v="52.769199999999998"/>
    <n v="4221.5360000000001"/>
  </r>
  <r>
    <s v="CA-2012-139248"/>
    <s v="07/25/2012"/>
    <s v="30/07/2012"/>
    <x v="2"/>
    <s v="July"/>
    <d v="2012-07-25T00:00:00"/>
    <d v="2012-07-30T00:00:00"/>
    <s v="On Date"/>
    <s v="RussellD'Ascenzo"/>
    <s v="United States"/>
    <s v="Los Angeles"/>
    <s v="California"/>
    <s v="Phones"/>
    <s v="Motorola L703CM"/>
    <n v="116.99250000000001"/>
    <n v="623.96"/>
    <n v="5"/>
    <n v="38.997500000000002"/>
    <n v="3119.8"/>
  </r>
  <r>
    <s v="CA-2012-126466"/>
    <s v="11/09/2012"/>
    <s v="13/11/2012"/>
    <x v="2"/>
    <s v="November"/>
    <d v="2012-11-09T00:00:00"/>
    <d v="2012-11-13T00:00:00"/>
    <s v="On Date"/>
    <s v="JesusOcampo"/>
    <s v="United States"/>
    <s v="Roseville"/>
    <s v="California"/>
    <s v="Fasteners"/>
    <s v="OIC Binder Clips, Mini, 1/4&quot; Capacity, Black"/>
    <n v="0.65720000000000001"/>
    <n v="2.48"/>
    <n v="2"/>
    <n v="1.1656"/>
    <n v="93.24799999999999"/>
  </r>
  <r>
    <s v="CA-2012-129917"/>
    <s v="10/02/2012"/>
    <s v="03/10/2012"/>
    <x v="2"/>
    <s v="October"/>
    <d v="2012-10-02T00:00:00"/>
    <d v="2012-10-03T00:00:00"/>
    <s v="On Date"/>
    <s v="HenryMacAllister"/>
    <s v="United States"/>
    <s v="Los Angeles"/>
    <s v="California"/>
    <s v="Binders"/>
    <s v="Pressboard Hanging Data Binders for Unburst Sheets"/>
    <n v="2.5583999999999998"/>
    <n v="11.808"/>
    <n v="3"/>
    <n v="4.1327999999999996"/>
    <n v="330.62399999999997"/>
  </r>
  <r>
    <s v="CA-2012-129917"/>
    <s v="10/02/2012"/>
    <s v="03/10/2012"/>
    <x v="2"/>
    <s v="October"/>
    <d v="2012-10-02T00:00:00"/>
    <d v="2012-10-03T00:00:00"/>
    <s v="On Date"/>
    <s v="HenryMacAllister"/>
    <s v="United States"/>
    <s v="Los Angeles"/>
    <s v="California"/>
    <s v="Binders"/>
    <s v="GBC Poly Designer Binding Covers"/>
    <n v="8.5373999999999999"/>
    <n v="53.567999999999998"/>
    <n v="4"/>
    <n v="19.418399999999998"/>
    <n v="1553.4719999999998"/>
  </r>
  <r>
    <s v="CA-2012-129917"/>
    <s v="10/02/2012"/>
    <s v="03/10/2012"/>
    <x v="2"/>
    <s v="October"/>
    <d v="2012-10-02T00:00:00"/>
    <d v="2012-10-03T00:00:00"/>
    <s v="On Date"/>
    <s v="HenryMacAllister"/>
    <s v="United States"/>
    <s v="Los Angeles"/>
    <s v="California"/>
    <s v="Phones"/>
    <s v="HTC One Mini"/>
    <n v="90.712800000000001"/>
    <n v="503.96"/>
    <n v="5"/>
    <n v="50.396000000000001"/>
    <n v="4031.6800000000003"/>
  </r>
  <r>
    <s v="CA-2012-115420"/>
    <s v="04/25/2012"/>
    <s v="02/05/2012"/>
    <x v="2"/>
    <s v="April"/>
    <d v="2012-04-25T00:00:00"/>
    <d v="2012-05-02T00:00:00"/>
    <s v="Delay"/>
    <s v="LindaSouthworth"/>
    <s v="United States"/>
    <s v="Los Angeles"/>
    <s v="California"/>
    <s v="Envelopes"/>
    <s v="Laser &amp; Ink Jet Business Envelopes"/>
    <n v="5.7618"/>
    <n v="21.34"/>
    <n v="2"/>
    <n v="9.8163999999999998"/>
    <n v="785.31200000000001"/>
  </r>
  <r>
    <s v="CA-2012-167255"/>
    <s v="09/27/2012"/>
    <s v="29/09/2012"/>
    <x v="2"/>
    <s v="September"/>
    <d v="2012-09-27T00:00:00"/>
    <d v="2012-09-29T00:00:00"/>
    <s v="On Date"/>
    <s v="RickHuthwaite"/>
    <s v="United States"/>
    <s v="San Francisco"/>
    <s v="California"/>
    <s v="Storage"/>
    <s v="Personal Filing Tote with Lid, Black/Gray"/>
    <n v="11.167199999999999"/>
    <n v="15.51"/>
    <n v="1"/>
    <n v="4.3428000000000004"/>
    <n v="347.42400000000004"/>
  </r>
  <r>
    <s v="CA-2012-167255"/>
    <s v="09/27/2012"/>
    <s v="29/09/2012"/>
    <x v="2"/>
    <s v="September"/>
    <d v="2012-09-27T00:00:00"/>
    <d v="2012-09-29T00:00:00"/>
    <s v="On Date"/>
    <s v="RickHuthwaite"/>
    <s v="United States"/>
    <s v="San Francisco"/>
    <s v="California"/>
    <s v="Paper"/>
    <s v="Xerox 1916"/>
    <n v="24.47"/>
    <n v="146.82"/>
    <n v="3"/>
    <n v="73.41"/>
    <n v="5872.7999999999993"/>
  </r>
  <r>
    <s v="CA-2012-167255"/>
    <s v="09/27/2012"/>
    <s v="29/09/2012"/>
    <x v="2"/>
    <s v="September"/>
    <d v="2012-09-27T00:00:00"/>
    <d v="2012-09-29T00:00:00"/>
    <s v="On Date"/>
    <s v="RickHuthwaite"/>
    <s v="United States"/>
    <s v="San Francisco"/>
    <s v="California"/>
    <s v="Paper"/>
    <s v="Xerox 226"/>
    <n v="3.3696000000000006"/>
    <n v="12.96"/>
    <n v="2"/>
    <n v="6.2207999999999997"/>
    <n v="497.66399999999999"/>
  </r>
  <r>
    <s v="CA-2014-162096"/>
    <s v="11/11/2014"/>
    <s v="11/11/2014"/>
    <x v="3"/>
    <s v="November"/>
    <d v="2014-11-11T00:00:00"/>
    <d v="2014-11-11T00:00:00"/>
    <s v="On Date"/>
    <s v="ThomasBrumley"/>
    <s v="United States"/>
    <s v="Riverside"/>
    <s v="California"/>
    <s v="Art"/>
    <s v="12 Colored Short Pencils"/>
    <n v="1.8980000000000001"/>
    <n v="7.8"/>
    <n v="3"/>
    <n v="2.1059999999999999"/>
    <n v="168.48"/>
  </r>
  <r>
    <s v="CA-2013-163937"/>
    <s v="01/10/2013"/>
    <s v="13/01/2013"/>
    <x v="0"/>
    <s v="January"/>
    <d v="2013-01-10T00:00:00"/>
    <d v="2013-01-13T00:00:00"/>
    <s v="On Date"/>
    <s v="JoyBell-"/>
    <s v="United States"/>
    <s v="Longview"/>
    <s v="Washington"/>
    <s v="Furnishings"/>
    <s v="DAX Value U-Channel Document Frames, Easel Back"/>
    <n v="3.4293000000000005"/>
    <n v="24.85"/>
    <n v="5"/>
    <n v="7.7035"/>
    <n v="616.28"/>
  </r>
  <r>
    <s v="CA-2014-153822"/>
    <s v="09/20/2014"/>
    <s v="26/09/2014"/>
    <x v="3"/>
    <s v="September"/>
    <d v="2014-09-20T00:00:00"/>
    <d v="2014-09-26T00:00:00"/>
    <s v="Delay"/>
    <s v="AdrianBarton"/>
    <s v="United States"/>
    <s v="Phoenix"/>
    <s v="Arizona"/>
    <s v="Storage"/>
    <s v="Akro Stacking Bins"/>
    <n v="7.5744000000000007"/>
    <n v="12.624000000000001"/>
    <n v="2"/>
    <n v="-2.5247999999999999"/>
    <n v="-201.98399999999998"/>
  </r>
  <r>
    <s v="CA-2014-153822"/>
    <s v="09/20/2014"/>
    <s v="26/09/2014"/>
    <x v="3"/>
    <s v="September"/>
    <d v="2014-09-20T00:00:00"/>
    <d v="2014-09-26T00:00:00"/>
    <s v="Delay"/>
    <s v="AdrianBarton"/>
    <s v="United States"/>
    <s v="Phoenix"/>
    <s v="Arizona"/>
    <s v="Accessories"/>
    <s v="Sony Micro Vault Click 16 GB USB 2.0 Flash Drive"/>
    <n v="42.552399999999999"/>
    <n v="89.584000000000003"/>
    <n v="2"/>
    <n v="4.4791999999999996"/>
    <n v="358.33599999999996"/>
  </r>
  <r>
    <s v="CA-2014-153822"/>
    <s v="09/20/2014"/>
    <s v="26/09/2014"/>
    <x v="3"/>
    <s v="September"/>
    <d v="2014-09-20T00:00:00"/>
    <d v="2014-09-26T00:00:00"/>
    <s v="Delay"/>
    <s v="AdrianBarton"/>
    <s v="United States"/>
    <s v="Phoenix"/>
    <s v="Arizona"/>
    <s v="Phones"/>
    <s v="Polycom VoiceStation 500 ConferenceÂ phone"/>
    <n v="221.21250000000001"/>
    <n v="471.92"/>
    <n v="2"/>
    <n v="29.495000000000001"/>
    <n v="2359.6"/>
  </r>
  <r>
    <s v="CA-2014-153822"/>
    <s v="09/20/2014"/>
    <s v="26/09/2014"/>
    <x v="3"/>
    <s v="September"/>
    <d v="2014-09-20T00:00:00"/>
    <d v="2014-09-26T00:00:00"/>
    <s v="Delay"/>
    <s v="AdrianBarton"/>
    <s v="United States"/>
    <s v="Phoenix"/>
    <s v="Arizona"/>
    <s v="Binders"/>
    <s v="Plastic Binding Combs"/>
    <n v="8.0295000000000005"/>
    <n v="18.18"/>
    <n v="4"/>
    <n v="-13.938000000000001"/>
    <n v="-1115.04"/>
  </r>
  <r>
    <s v="CA-2012-112144"/>
    <s v="06/28/2012"/>
    <s v="02/07/2012"/>
    <x v="2"/>
    <s v="June"/>
    <d v="2012-06-28T00:00:00"/>
    <d v="2012-07-02T00:00:00"/>
    <s v="On Date"/>
    <s v="CraigYedwab"/>
    <s v="United States"/>
    <s v="Gilbert"/>
    <s v="Arizona"/>
    <s v="Labels"/>
    <s v="Avery 501"/>
    <n v="1.9557"/>
    <n v="5.9039999999999999"/>
    <n v="2"/>
    <n v="1.9925999999999999"/>
    <n v="159.40799999999999"/>
  </r>
  <r>
    <s v="CA-2012-112144"/>
    <s v="06/28/2012"/>
    <s v="02/07/2012"/>
    <x v="2"/>
    <s v="June"/>
    <d v="2012-06-28T00:00:00"/>
    <d v="2012-07-02T00:00:00"/>
    <s v="On Date"/>
    <s v="CraigYedwab"/>
    <s v="United States"/>
    <s v="Gilbert"/>
    <s v="Arizona"/>
    <s v="Furnishings"/>
    <s v="Electrix Halogen Magnifier Lamp"/>
    <n v="143.78200000000001"/>
    <n v="621.76"/>
    <n v="4"/>
    <n v="46.631999999999998"/>
    <n v="3730.56"/>
  </r>
  <r>
    <s v="CA-2014-149076"/>
    <s v="01/15/2014"/>
    <s v="20/01/2014"/>
    <x v="3"/>
    <s v="January"/>
    <d v="2014-01-15T00:00:00"/>
    <d v="2014-01-20T00:00:00"/>
    <s v="On Date"/>
    <s v="SeanO'Donnell"/>
    <s v="United States"/>
    <s v="Los Angeles"/>
    <s v="California"/>
    <s v="Paper"/>
    <s v="Xerox 19"/>
    <n v="17.039000000000001"/>
    <n v="154.9"/>
    <n v="5"/>
    <n v="69.704999999999998"/>
    <n v="5576.4"/>
  </r>
  <r>
    <s v="CA-2012-166800"/>
    <s v="11/19/2012"/>
    <s v="26/11/2012"/>
    <x v="2"/>
    <s v="November"/>
    <d v="2012-11-19T00:00:00"/>
    <d v="2012-11-26T00:00:00"/>
    <s v="Delay"/>
    <s v="AleksandraGannaway"/>
    <s v="United States"/>
    <s v="Las Vegas"/>
    <s v="Nevada"/>
    <s v="Appliances"/>
    <s v="Hoover Commercial Soft Guard Upright Vacuum And Disposable Filtration Bags"/>
    <n v="5.6720999999999995"/>
    <n v="31.08"/>
    <n v="4"/>
    <n v="8.3916000000000004"/>
    <n v="671.32799999999997"/>
  </r>
  <r>
    <s v="US-2013-134369"/>
    <s v="09/17/2013"/>
    <s v="23/09/2013"/>
    <x v="0"/>
    <s v="September"/>
    <d v="2013-09-17T00:00:00"/>
    <d v="2013-09-23T00:00:00"/>
    <s v="Delay"/>
    <s v="BeckyCastell"/>
    <s v="United States"/>
    <s v="Laguna Niguel"/>
    <s v="California"/>
    <s v="Paper"/>
    <s v="Xerox 1966"/>
    <n v="3.3048000000000006"/>
    <n v="12.96"/>
    <n v="2"/>
    <n v="6.3503999999999996"/>
    <n v="508.03199999999998"/>
  </r>
  <r>
    <s v="CA-2011-133158"/>
    <s v="08/19/2011"/>
    <s v="21/08/2011"/>
    <x v="1"/>
    <s v="August"/>
    <d v="2011-08-19T00:00:00"/>
    <d v="2011-08-21T00:00:00"/>
    <s v="On Date"/>
    <s v="DavidWiener"/>
    <s v="United States"/>
    <s v="Los Angeles"/>
    <s v="California"/>
    <s v="Furnishings"/>
    <s v="Deflect-o EconoMat Studded, No Bevel Mat for Low Pile Carpeting"/>
    <n v="37.601199999999999"/>
    <n v="289.24"/>
    <n v="7"/>
    <n v="26.031600000000001"/>
    <n v="2082.5280000000002"/>
  </r>
  <r>
    <s v="CA-2011-133158"/>
    <s v="08/19/2011"/>
    <s v="21/08/2011"/>
    <x v="1"/>
    <s v="August"/>
    <d v="2011-08-19T00:00:00"/>
    <d v="2011-08-21T00:00:00"/>
    <s v="On Date"/>
    <s v="DavidWiener"/>
    <s v="United States"/>
    <s v="Los Angeles"/>
    <s v="California"/>
    <s v="Binders"/>
    <s v="Satellite Sectional Post Binders"/>
    <n v="23.441400000000002"/>
    <n v="69.456000000000003"/>
    <n v="2"/>
    <n v="22.5732"/>
    <n v="1805.856"/>
  </r>
  <r>
    <s v="CA-2014-141201"/>
    <s v="12/10/2014"/>
    <s v="12/12/2014"/>
    <x v="3"/>
    <s v="December"/>
    <d v="2014-12-10T00:00:00"/>
    <d v="2014-12-12T00:00:00"/>
    <s v="On Date"/>
    <s v="DanielByrd"/>
    <s v="United States"/>
    <s v="Salinas"/>
    <s v="California"/>
    <s v="Bookcases"/>
    <s v="O'Sullivan 3-Shelf Heavy-Duty Bookcases"/>
    <n v="44.186400000000006"/>
    <n v="148.25700000000001"/>
    <n v="3"/>
    <n v="15.697800000000001"/>
    <n v="1255.8240000000001"/>
  </r>
  <r>
    <s v="CA-2011-124737"/>
    <s v="08/23/2011"/>
    <s v="27/08/2011"/>
    <x v="1"/>
    <s v="August"/>
    <d v="2011-08-23T00:00:00"/>
    <d v="2011-08-27T00:00:00"/>
    <s v="On Date"/>
    <s v="ArthurPrichep"/>
    <s v="United States"/>
    <s v="Denver"/>
    <s v="Colorado"/>
    <s v="Paper"/>
    <s v="Xerox 1976"/>
    <n v="3.3696000000000002"/>
    <n v="15.552"/>
    <n v="3"/>
    <n v="5.4432"/>
    <n v="435.45600000000002"/>
  </r>
  <r>
    <s v="CA-2011-124737"/>
    <s v="08/23/2011"/>
    <s v="27/08/2011"/>
    <x v="1"/>
    <s v="August"/>
    <d v="2011-08-23T00:00:00"/>
    <d v="2011-08-27T00:00:00"/>
    <s v="On Date"/>
    <s v="ArthurPrichep"/>
    <s v="United States"/>
    <s v="Denver"/>
    <s v="Colorado"/>
    <s v="Supplies"/>
    <s v="Acme Titanium Bonded Scissors"/>
    <n v="6.29"/>
    <n v="6.8"/>
    <n v="1"/>
    <n v="0.51"/>
    <n v="40.799999999999997"/>
  </r>
  <r>
    <s v="CA-2011-124737"/>
    <s v="08/23/2011"/>
    <s v="27/08/2011"/>
    <x v="1"/>
    <s v="August"/>
    <d v="2011-08-23T00:00:00"/>
    <d v="2011-08-27T00:00:00"/>
    <s v="On Date"/>
    <s v="ArthurPrichep"/>
    <s v="United States"/>
    <s v="Denver"/>
    <s v="Colorado"/>
    <s v="Furnishings"/>
    <s v="Regeneration Desk Collection"/>
    <n v="0.98560000000000003"/>
    <n v="4.2240000000000002"/>
    <n v="3"/>
    <n v="1.2672000000000001"/>
    <n v="101.376"/>
  </r>
  <r>
    <s v="CA-2011-124737"/>
    <s v="08/23/2011"/>
    <s v="27/08/2011"/>
    <x v="1"/>
    <s v="August"/>
    <d v="2011-08-23T00:00:00"/>
    <d v="2011-08-27T00:00:00"/>
    <s v="On Date"/>
    <s v="ArthurPrichep"/>
    <s v="United States"/>
    <s v="Denver"/>
    <s v="Colorado"/>
    <s v="Phones"/>
    <s v="Cisco SPA525G2 IP Phone - Wireless"/>
    <n v="14.762999999999998"/>
    <n v="143.63999999999999"/>
    <n v="9"/>
    <n v="10.773"/>
    <n v="861.83999999999992"/>
  </r>
  <r>
    <s v="CA-2011-124737"/>
    <s v="08/23/2011"/>
    <s v="27/08/2011"/>
    <x v="1"/>
    <s v="August"/>
    <d v="2011-08-23T00:00:00"/>
    <d v="2011-08-27T00:00:00"/>
    <s v="On Date"/>
    <s v="ArthurPrichep"/>
    <s v="United States"/>
    <s v="Denver"/>
    <s v="Colorado"/>
    <s v="Paper"/>
    <s v="Xerox 1931"/>
    <n v="3.3696000000000002"/>
    <n v="31.103999999999999"/>
    <n v="6"/>
    <n v="10.8864"/>
    <n v="870.91200000000003"/>
  </r>
  <r>
    <s v="CA-2011-124737"/>
    <s v="08/23/2011"/>
    <s v="27/08/2011"/>
    <x v="1"/>
    <s v="August"/>
    <d v="2011-08-23T00:00:00"/>
    <d v="2011-08-27T00:00:00"/>
    <s v="On Date"/>
    <s v="ArthurPrichep"/>
    <s v="United States"/>
    <s v="Denver"/>
    <s v="Colorado"/>
    <s v="Paper"/>
    <s v="Xerox 1988"/>
    <n v="17.039000000000001"/>
    <n v="223.05600000000001"/>
    <n v="9"/>
    <n v="69.704999999999998"/>
    <n v="5576.4"/>
  </r>
  <r>
    <s v="CA-2014-119494"/>
    <s v="11/10/2014"/>
    <s v="14/11/2014"/>
    <x v="3"/>
    <s v="November"/>
    <d v="2014-11-10T00:00:00"/>
    <d v="2014-11-14T00:00:00"/>
    <s v="On Date"/>
    <s v="JimEpp"/>
    <s v="United States"/>
    <s v="San Diego"/>
    <s v="California"/>
    <s v="Chairs"/>
    <s v="Lifetime Advantage Folding Chairs, 4/Carton"/>
    <n v="157.01760000000002"/>
    <n v="523.39200000000005"/>
    <n v="3"/>
    <n v="52.339199999999998"/>
    <n v="4187.1359999999995"/>
  </r>
  <r>
    <s v="CA-2011-150581"/>
    <s v="04/08/2011"/>
    <s v="12/04/2011"/>
    <x v="1"/>
    <s v="April"/>
    <d v="2011-04-08T00:00:00"/>
    <d v="2011-04-12T00:00:00"/>
    <s v="On Date"/>
    <s v="NathanMautz"/>
    <s v="United States"/>
    <s v="Concord"/>
    <s v="California"/>
    <s v="Tables"/>
    <s v="Bevis 36 x 72 Conference Tables"/>
    <n v="97.102199999999996"/>
    <n v="99.591999999999999"/>
    <n v="1"/>
    <n v="2.4897999999999998"/>
    <n v="199.18399999999997"/>
  </r>
  <r>
    <s v="CA-2011-150581"/>
    <s v="04/08/2011"/>
    <s v="12/04/2011"/>
    <x v="1"/>
    <s v="April"/>
    <d v="2011-04-08T00:00:00"/>
    <d v="2011-04-12T00:00:00"/>
    <s v="On Date"/>
    <s v="NathanMautz"/>
    <s v="United States"/>
    <s v="Concord"/>
    <s v="California"/>
    <s v="Accessories"/>
    <s v="Logitech Wireless Headset h800"/>
    <n v="64.993499999999997"/>
    <n v="399.96"/>
    <n v="4"/>
    <n v="139.98599999999999"/>
    <n v="11198.88"/>
  </r>
  <r>
    <s v="CA-2011-141355"/>
    <s v="09/25/2011"/>
    <s v="30/09/2011"/>
    <x v="1"/>
    <s v="September"/>
    <d v="2011-09-25T00:00:00"/>
    <d v="2011-09-30T00:00:00"/>
    <s v="On Date"/>
    <s v="BarryFranz"/>
    <s v="United States"/>
    <s v="Aurora"/>
    <s v="Colorado"/>
    <s v="Art"/>
    <s v="Dixon Ticonderoga Core-Lock Colored Pencils"/>
    <n v="6.1036999999999999"/>
    <n v="14.576000000000001"/>
    <n v="2"/>
    <n v="2.3685999999999998"/>
    <n v="189.488"/>
  </r>
  <r>
    <s v="CA-2013-165330"/>
    <s v="12/12/2013"/>
    <s v="12/12/2013"/>
    <x v="0"/>
    <s v="December"/>
    <d v="2013-12-12T00:00:00"/>
    <d v="2013-12-12T00:00:00"/>
    <s v="On Date"/>
    <s v="WilliamBrown"/>
    <s v="United States"/>
    <s v="Anaheim"/>
    <s v="California"/>
    <s v="Binders"/>
    <s v="Ibico Laser Imprintable Binding System Covers"/>
    <n v="28.295999999999999"/>
    <n v="209.6"/>
    <n v="5"/>
    <n v="68.12"/>
    <n v="5449.6"/>
  </r>
  <r>
    <s v="CA-2013-165330"/>
    <s v="12/12/2013"/>
    <s v="12/12/2013"/>
    <x v="0"/>
    <s v="December"/>
    <d v="2013-12-12T00:00:00"/>
    <d v="2013-12-12T00:00:00"/>
    <s v="On Date"/>
    <s v="WilliamBrown"/>
    <s v="United States"/>
    <s v="Anaheim"/>
    <s v="California"/>
    <s v="Art"/>
    <s v="Boston 16765 Mini Stand Up Battery Pencil Sharpener"/>
    <n v="8.6283999999999992"/>
    <n v="23.32"/>
    <n v="2"/>
    <n v="6.0632000000000001"/>
    <n v="485.05600000000004"/>
  </r>
  <r>
    <s v="CA-2013-165330"/>
    <s v="12/12/2013"/>
    <s v="12/12/2013"/>
    <x v="0"/>
    <s v="December"/>
    <d v="2013-12-12T00:00:00"/>
    <d v="2013-12-12T00:00:00"/>
    <s v="On Date"/>
    <s v="WilliamBrown"/>
    <s v="United States"/>
    <s v="Anaheim"/>
    <s v="California"/>
    <s v="Paper"/>
    <s v="IBM Multi-Purpose Copy Paper, 8 1/2 x 11&quot;, Case"/>
    <n v="17.039000000000001"/>
    <n v="30.98"/>
    <n v="1"/>
    <n v="13.941000000000001"/>
    <n v="1115.28"/>
  </r>
  <r>
    <s v="CA-2013-165330"/>
    <s v="12/12/2013"/>
    <s v="12/12/2013"/>
    <x v="0"/>
    <s v="December"/>
    <d v="2013-12-12T00:00:00"/>
    <d v="2013-12-12T00:00:00"/>
    <s v="On Date"/>
    <s v="WilliamBrown"/>
    <s v="United States"/>
    <s v="Anaheim"/>
    <s v="California"/>
    <s v="Accessories"/>
    <s v="Microsoft Natural Ergonomic Keyboard 4000"/>
    <n v="23.692099999999996"/>
    <n v="119.96"/>
    <n v="4"/>
    <n v="25.191600000000001"/>
    <n v="2015.328"/>
  </r>
  <r>
    <s v="CA-2013-165330"/>
    <s v="12/12/2013"/>
    <s v="12/12/2013"/>
    <x v="0"/>
    <s v="December"/>
    <d v="2013-12-12T00:00:00"/>
    <d v="2013-12-12T00:00:00"/>
    <s v="On Date"/>
    <s v="WilliamBrown"/>
    <s v="United States"/>
    <s v="Anaheim"/>
    <s v="California"/>
    <s v="Chairs"/>
    <s v="Global Wood Trimmed Manager's Task Chair, Khaki"/>
    <n v="79.152600000000007"/>
    <n v="363.92"/>
    <n v="5"/>
    <n v="-31.843"/>
    <n v="-2547.44"/>
  </r>
  <r>
    <s v="CA-2013-165330"/>
    <s v="12/12/2013"/>
    <s v="12/12/2013"/>
    <x v="0"/>
    <s v="December"/>
    <d v="2013-12-12T00:00:00"/>
    <d v="2013-12-12T00:00:00"/>
    <s v="On Date"/>
    <s v="WilliamBrown"/>
    <s v="United States"/>
    <s v="Anaheim"/>
    <s v="California"/>
    <s v="Binders"/>
    <s v="Recycled Easel Ring Binders"/>
    <n v="8.2059999999999995"/>
    <n v="35.808"/>
    <n v="3"/>
    <n v="11.19"/>
    <n v="895.19999999999993"/>
  </r>
  <r>
    <s v="CA-2013-165330"/>
    <s v="12/12/2013"/>
    <s v="12/12/2013"/>
    <x v="0"/>
    <s v="December"/>
    <d v="2013-12-12T00:00:00"/>
    <d v="2013-12-12T00:00:00"/>
    <s v="On Date"/>
    <s v="WilliamBrown"/>
    <s v="United States"/>
    <s v="Anaheim"/>
    <s v="California"/>
    <s v="Binders"/>
    <s v="GBC Recycled VeloBinder Covers"/>
    <n v="9.2015999999999991"/>
    <n v="122.688"/>
    <n v="9"/>
    <n v="39.873600000000003"/>
    <n v="3189.8880000000004"/>
  </r>
  <r>
    <s v="CA-2013-165330"/>
    <s v="12/12/2013"/>
    <s v="12/12/2013"/>
    <x v="0"/>
    <s v="December"/>
    <d v="2013-12-12T00:00:00"/>
    <d v="2013-12-12T00:00:00"/>
    <s v="On Date"/>
    <s v="WilliamBrown"/>
    <s v="United States"/>
    <s v="Anaheim"/>
    <s v="California"/>
    <s v="Tables"/>
    <s v="Hon Non-Folding Utility Tables"/>
    <n v="111.517"/>
    <n v="892.13599999999997"/>
    <n v="7"/>
    <n v="111.517"/>
    <n v="8921.36"/>
  </r>
  <r>
    <s v="CA-2013-165330"/>
    <s v="12/12/2013"/>
    <s v="12/12/2013"/>
    <x v="0"/>
    <s v="December"/>
    <d v="2013-12-12T00:00:00"/>
    <d v="2013-12-12T00:00:00"/>
    <s v="On Date"/>
    <s v="WilliamBrown"/>
    <s v="United States"/>
    <s v="Anaheim"/>
    <s v="California"/>
    <s v="Storage"/>
    <s v="Rogers Profile Extra Capacity Storage Tub"/>
    <n v="16.070399999999999"/>
    <n v="50.22"/>
    <n v="3"/>
    <n v="2.0087999999999999"/>
    <n v="160.70400000000001"/>
  </r>
  <r>
    <s v="CA-2013-165330"/>
    <s v="12/12/2013"/>
    <s v="12/12/2013"/>
    <x v="0"/>
    <s v="December"/>
    <d v="2013-12-12T00:00:00"/>
    <d v="2013-12-12T00:00:00"/>
    <s v="On Date"/>
    <s v="WilliamBrown"/>
    <s v="United States"/>
    <s v="Anaheim"/>
    <s v="California"/>
    <s v="Appliances"/>
    <s v="Fellowes 8 Outlet Superior Workstation Surge Protector"/>
    <n v="29.614100000000001"/>
    <n v="83.42"/>
    <n v="2"/>
    <n v="24.191800000000001"/>
    <n v="1935.3440000000001"/>
  </r>
  <r>
    <s v="CA-2013-165330"/>
    <s v="12/12/2013"/>
    <s v="12/12/2013"/>
    <x v="0"/>
    <s v="December"/>
    <d v="2013-12-12T00:00:00"/>
    <d v="2013-12-12T00:00:00"/>
    <s v="On Date"/>
    <s v="WilliamBrown"/>
    <s v="United States"/>
    <s v="Anaheim"/>
    <s v="California"/>
    <s v="Binders"/>
    <s v="Black Avery Memo-Size 3-Ring Binder, 5 1/2&quot; x 8 1/2&quot;"/>
    <n v="1.8716999999999999"/>
    <n v="5.8719999999999999"/>
    <n v="2"/>
    <n v="2.1286"/>
    <n v="170.28800000000001"/>
  </r>
  <r>
    <s v="CA-2012-132633"/>
    <s v="02/03/2012"/>
    <s v="05/02/2012"/>
    <x v="2"/>
    <s v="February"/>
    <d v="2012-02-03T00:00:00"/>
    <d v="2012-02-05T00:00:00"/>
    <s v="On Date"/>
    <s v="KenHeidel"/>
    <s v="United States"/>
    <s v="Pleasant Grove"/>
    <s v="Utah"/>
    <s v="Binders"/>
    <s v="Wilson Jones Standard D-Ring Binders"/>
    <n v="2.6818"/>
    <n v="12.144"/>
    <n v="3"/>
    <n v="4.0986000000000002"/>
    <n v="327.88800000000003"/>
  </r>
  <r>
    <s v="CA-2013-157742"/>
    <s v="12/30/2013"/>
    <s v="01/01/2014"/>
    <x v="3"/>
    <s v="December"/>
    <d v="2013-12-30T00:00:00"/>
    <d v="2014-01-01T00:00:00"/>
    <s v="On Date"/>
    <s v="KenLonsdale"/>
    <s v="United States"/>
    <s v="Springfield"/>
    <s v="Oregon"/>
    <s v="Envelopes"/>
    <s v="Peel &amp; Seel Recycled Catalog Envelopes, Brown"/>
    <n v="5.7900000000000009"/>
    <n v="27.792000000000002"/>
    <n v="3"/>
    <n v="10.422000000000001"/>
    <n v="833.76"/>
  </r>
  <r>
    <s v="CA-2014-127712"/>
    <s v="09/01/2014"/>
    <s v="06/09/2014"/>
    <x v="3"/>
    <s v="September"/>
    <d v="2014-09-01T00:00:00"/>
    <d v="2014-09-06T00:00:00"/>
    <s v="On Date"/>
    <s v="MichaelGranlund"/>
    <s v="United States"/>
    <s v="Salem"/>
    <s v="Oregon"/>
    <s v="Supplies"/>
    <s v="Acme Kleen Earth Office Shears"/>
    <n v="2.7547999999999999"/>
    <n v="6.2080000000000002"/>
    <n v="2"/>
    <n v="0.69840000000000002"/>
    <n v="55.872"/>
  </r>
  <r>
    <s v="CA-2011-106726"/>
    <s v="12/06/2011"/>
    <s v="08/12/2011"/>
    <x v="1"/>
    <s v="December"/>
    <d v="2011-12-06T00:00:00"/>
    <d v="2011-12-08T00:00:00"/>
    <s v="On Date"/>
    <s v="RolandSchwarz"/>
    <s v="United States"/>
    <s v="Los Angeles"/>
    <s v="California"/>
    <s v="Storage"/>
    <s v="Standard Rollaway File with Lock"/>
    <n v="133.34059999999999"/>
    <n v="1261.33"/>
    <n v="7"/>
    <n v="327.94580000000002"/>
    <n v="26235.664000000001"/>
  </r>
  <r>
    <s v="CA-2013-147473"/>
    <s v="05/31/2013"/>
    <s v="04/06/2013"/>
    <x v="0"/>
    <s v="May"/>
    <d v="2013-05-31T00:00:00"/>
    <d v="2013-06-04T00:00:00"/>
    <s v="On Date"/>
    <s v="NancyLomonaco"/>
    <s v="United States"/>
    <s v="Los Angeles"/>
    <s v="California"/>
    <s v="Paper"/>
    <s v="Xerox 228"/>
    <n v="3.3696000000000002"/>
    <n v="38.880000000000003"/>
    <n v="6"/>
    <n v="18.662400000000002"/>
    <n v="1492.9920000000002"/>
  </r>
  <r>
    <s v="CA-2011-141901"/>
    <s v="08/09/2011"/>
    <s v="14/08/2011"/>
    <x v="1"/>
    <s v="August"/>
    <d v="2011-08-09T00:00:00"/>
    <d v="2011-08-14T00:00:00"/>
    <s v="On Date"/>
    <s v="GeneMcClure"/>
    <s v="United States"/>
    <s v="Fresno"/>
    <s v="California"/>
    <s v="Paper"/>
    <s v="Great White Multi-Use Recycled Paper (20Lb. and 84 Bright)"/>
    <n v="3.2890000000000006"/>
    <n v="5.98"/>
    <n v="1"/>
    <n v="2.6909999999999998"/>
    <n v="215.27999999999997"/>
  </r>
  <r>
    <s v="CA-2013-167416"/>
    <s v="05/13/2013"/>
    <s v="18/05/2013"/>
    <x v="0"/>
    <s v="May"/>
    <d v="2013-05-13T00:00:00"/>
    <d v="2013-05-18T00:00:00"/>
    <s v="On Date"/>
    <s v="JillMatthias"/>
    <s v="United States"/>
    <s v="Seattle"/>
    <s v="Washington"/>
    <s v="Envelopes"/>
    <s v="Manila Recycled Extra-Heavyweight Clasp Envelopes, 6&quot; x 9&quot;"/>
    <n v="5.5998000000000001"/>
    <n v="54.9"/>
    <n v="5"/>
    <n v="26.901"/>
    <n v="2152.08"/>
  </r>
  <r>
    <s v="CA-2014-118724"/>
    <s v="07/22/2014"/>
    <s v="26/07/2014"/>
    <x v="3"/>
    <s v="July"/>
    <d v="2014-07-22T00:00:00"/>
    <d v="2014-07-26T00:00:00"/>
    <s v="On Date"/>
    <s v="AnthonyRawles"/>
    <s v="United States"/>
    <s v="Concord"/>
    <s v="California"/>
    <s v="Art"/>
    <s v="Nontoxic Chalk"/>
    <n v="0.91520000000000001"/>
    <n v="3.52"/>
    <n v="2"/>
    <n v="1.6896"/>
    <n v="135.16800000000001"/>
  </r>
  <r>
    <s v="CA-2014-118724"/>
    <s v="07/22/2014"/>
    <s v="26/07/2014"/>
    <x v="3"/>
    <s v="July"/>
    <d v="2014-07-22T00:00:00"/>
    <d v="2014-07-26T00:00:00"/>
    <s v="On Date"/>
    <s v="AnthonyRawles"/>
    <s v="United States"/>
    <s v="Concord"/>
    <s v="California"/>
    <s v="Phones"/>
    <s v="Polycom SoundPoint IP 450 VoIP phone"/>
    <n v="167.13639999999998"/>
    <n v="1626.192"/>
    <n v="9"/>
    <n v="121.9644"/>
    <n v="9757.152"/>
  </r>
  <r>
    <s v="US-2014-143175"/>
    <s v="08/04/2014"/>
    <s v="07/08/2014"/>
    <x v="3"/>
    <s v="August"/>
    <d v="2014-08-04T00:00:00"/>
    <d v="2014-08-07T00:00:00"/>
    <s v="On Date"/>
    <s v="GeorgeAshbrook"/>
    <s v="United States"/>
    <s v="Los Angeles"/>
    <s v="California"/>
    <s v="Storage"/>
    <s v="Fellowes Bases and Tops For Staxonsteel/High-Stak Systems"/>
    <n v="25.3004"/>
    <n v="99.87"/>
    <n v="3"/>
    <n v="23.968800000000002"/>
    <n v="1917.5040000000001"/>
  </r>
  <r>
    <s v="CA-2012-105844"/>
    <s v="10/25/2012"/>
    <s v="27/10/2012"/>
    <x v="2"/>
    <s v="October"/>
    <d v="2012-10-25T00:00:00"/>
    <d v="2012-10-27T00:00:00"/>
    <s v="On Date"/>
    <s v="JenniferFerguson"/>
    <s v="United States"/>
    <s v="Sparks"/>
    <s v="Nevada"/>
    <s v="Art"/>
    <s v="Newell 319"/>
    <n v="13.888"/>
    <n v="79.36"/>
    <n v="4"/>
    <n v="23.808"/>
    <n v="1904.6399999999999"/>
  </r>
  <r>
    <s v="CA-2014-118864"/>
    <s v="06/16/2014"/>
    <s v="20/06/2014"/>
    <x v="3"/>
    <s v="June"/>
    <d v="2014-06-16T00:00:00"/>
    <d v="2014-06-20T00:00:00"/>
    <s v="On Date"/>
    <s v="KristenHastings"/>
    <s v="United States"/>
    <s v="Los Angeles"/>
    <s v="California"/>
    <s v="Phones"/>
    <s v="Panasonic KX T7736-B Digital phone"/>
    <n v="112.46249999999999"/>
    <n v="119.96"/>
    <n v="1"/>
    <n v="7.4974999999999996"/>
    <n v="599.79999999999995"/>
  </r>
  <r>
    <s v="CA-2011-159625"/>
    <s v="11/23/2011"/>
    <s v="28/11/2011"/>
    <x v="1"/>
    <s v="November"/>
    <d v="2011-11-23T00:00:00"/>
    <d v="2011-11-28T00:00:00"/>
    <s v="On Date"/>
    <s v="SallyMatthias"/>
    <s v="United States"/>
    <s v="Scottsdale"/>
    <s v="Arizona"/>
    <s v="Envelopes"/>
    <s v="Staples"/>
    <n v="4.8900000000000006"/>
    <n v="23.472000000000001"/>
    <n v="3"/>
    <n v="8.8019999999999996"/>
    <n v="704.16"/>
  </r>
  <r>
    <s v="CA-2014-147410"/>
    <s v="09/05/2014"/>
    <s v="09/09/2014"/>
    <x v="3"/>
    <s v="September"/>
    <d v="2014-09-05T00:00:00"/>
    <d v="2014-09-09T00:00:00"/>
    <s v="On Date"/>
    <s v="EvaJacobs"/>
    <s v="United States"/>
    <s v="Santa Ana"/>
    <s v="California"/>
    <s v="Storage"/>
    <s v="24 Capacity Maxi Data Binder Racks, Pearl"/>
    <n v="157.91250000000002"/>
    <n v="421.1"/>
    <n v="2"/>
    <n v="105.27500000000001"/>
    <n v="8422"/>
  </r>
  <r>
    <s v="US-2013-102239"/>
    <s v="05/06/2013"/>
    <s v="07/05/2013"/>
    <x v="0"/>
    <s v="May"/>
    <d v="2013-05-06T00:00:00"/>
    <d v="2013-05-07T00:00:00"/>
    <s v="On Date"/>
    <s v="LindsayWilliams"/>
    <s v="United States"/>
    <s v="Henderson"/>
    <s v="Nevada"/>
    <s v="Tables"/>
    <s v="Global Adaptabilities Conference Tables"/>
    <n v="227.59380000000002"/>
    <n v="1685.88"/>
    <n v="6"/>
    <n v="320.31720000000001"/>
    <n v="25625.376"/>
  </r>
  <r>
    <s v="US-2013-102239"/>
    <s v="05/06/2013"/>
    <s v="07/05/2013"/>
    <x v="0"/>
    <s v="May"/>
    <d v="2013-05-06T00:00:00"/>
    <d v="2013-05-07T00:00:00"/>
    <s v="On Date"/>
    <s v="LindsayWilliams"/>
    <s v="United States"/>
    <s v="Henderson"/>
    <s v="Nevada"/>
    <s v="Binders"/>
    <s v="Avery Poly Binder Pockets"/>
    <n v="1.8615999999999999"/>
    <n v="5.7279999999999998"/>
    <n v="2"/>
    <n v="2.0047999999999999"/>
    <n v="160.38399999999999"/>
  </r>
  <r>
    <s v="CA-2011-143168"/>
    <s v="10/18/2011"/>
    <s v="23/10/2011"/>
    <x v="1"/>
    <s v="October"/>
    <d v="2011-10-18T00:00:00"/>
    <d v="2011-10-23T00:00:00"/>
    <s v="On Date"/>
    <s v="IvanGibson"/>
    <s v="United States"/>
    <s v="Seattle"/>
    <s v="Washington"/>
    <s v="Paper"/>
    <s v="Xerox 1925"/>
    <n v="17.039000000000001"/>
    <n v="61.96"/>
    <n v="2"/>
    <n v="27.882000000000001"/>
    <n v="2230.56"/>
  </r>
  <r>
    <s v="CA-2011-143168"/>
    <s v="10/18/2011"/>
    <s v="23/10/2011"/>
    <x v="1"/>
    <s v="October"/>
    <d v="2011-10-18T00:00:00"/>
    <d v="2011-10-23T00:00:00"/>
    <s v="On Date"/>
    <s v="IvanGibson"/>
    <s v="United States"/>
    <s v="Seattle"/>
    <s v="Washington"/>
    <s v="Binders"/>
    <s v="Computer Printout Index Tabs"/>
    <n v="0.87360000000000015"/>
    <n v="1.3440000000000001"/>
    <n v="1"/>
    <n v="0.47039999999999998"/>
    <n v="37.631999999999998"/>
  </r>
  <r>
    <s v="CA-2014-118122"/>
    <s v="11/18/2014"/>
    <s v="25/11/2014"/>
    <x v="3"/>
    <s v="November"/>
    <d v="2014-11-18T00:00:00"/>
    <d v="2014-11-25T00:00:00"/>
    <s v="Delay"/>
    <s v="GregGuthrie"/>
    <s v="United States"/>
    <s v="Seattle"/>
    <s v="Washington"/>
    <s v="Binders"/>
    <s v="Cardinal Slant-D Ring Binder, Heavy Gauge Vinyl"/>
    <n v="4.6926000000000005"/>
    <n v="13.904"/>
    <n v="2"/>
    <n v="4.5187999999999997"/>
    <n v="361.50399999999996"/>
  </r>
  <r>
    <s v="CA-2014-166926"/>
    <s v="12/02/2014"/>
    <s v="09/12/2014"/>
    <x v="3"/>
    <s v="December"/>
    <d v="2014-12-02T00:00:00"/>
    <d v="2014-12-09T00:00:00"/>
    <s v="Delay"/>
    <s v="SeanO'Donnell"/>
    <s v="United States"/>
    <s v="Seattle"/>
    <s v="Washington"/>
    <s v="Paper"/>
    <s v="Xerox 1947"/>
    <n v="3.2889999999999997"/>
    <n v="41.86"/>
    <n v="7"/>
    <n v="18.837"/>
    <n v="1506.96"/>
  </r>
  <r>
    <s v="CA-2014-166926"/>
    <s v="12/02/2014"/>
    <s v="09/12/2014"/>
    <x v="3"/>
    <s v="December"/>
    <d v="2014-12-02T00:00:00"/>
    <d v="2014-12-09T00:00:00"/>
    <s v="Delay"/>
    <s v="SeanO'Donnell"/>
    <s v="United States"/>
    <s v="Seattle"/>
    <s v="Washington"/>
    <s v="Bookcases"/>
    <s v="Hon Metal Bookcases, Putty"/>
    <n v="50.395800000000008"/>
    <n v="141.96"/>
    <n v="2"/>
    <n v="41.168399999999998"/>
    <n v="3293.4719999999998"/>
  </r>
  <r>
    <s v="CA-2014-142909"/>
    <s v="12/23/2014"/>
    <s v="26/12/2014"/>
    <x v="3"/>
    <s v="December"/>
    <d v="2014-12-23T00:00:00"/>
    <d v="2014-12-26T00:00:00"/>
    <s v="On Date"/>
    <s v="AlexGrayson"/>
    <s v="United States"/>
    <s v="Mesa"/>
    <s v="Arizona"/>
    <s v="Tables"/>
    <s v="Lesro Round Back Collection Coffee Table, End Table"/>
    <n v="158.8185"/>
    <n v="182.55"/>
    <n v="2"/>
    <n v="-135.08699999999999"/>
    <n v="-10806.96"/>
  </r>
  <r>
    <s v="CA-2013-131380"/>
    <s v="03/29/2013"/>
    <s v="01/04/2013"/>
    <x v="0"/>
    <s v="March"/>
    <d v="2013-03-29T00:00:00"/>
    <d v="2013-04-01T00:00:00"/>
    <s v="On Date"/>
    <s v="ChrisCortes"/>
    <s v="United States"/>
    <s v="Los Angeles"/>
    <s v="California"/>
    <s v="Storage"/>
    <s v="Rogers Deluxe File Chest"/>
    <n v="21.760200000000001"/>
    <n v="87.92"/>
    <n v="4"/>
    <n v="0.87919999999999998"/>
    <n v="70.335999999999999"/>
  </r>
  <r>
    <s v="CA-2013-131380"/>
    <s v="03/29/2013"/>
    <s v="01/04/2013"/>
    <x v="0"/>
    <s v="March"/>
    <d v="2013-03-29T00:00:00"/>
    <d v="2013-04-01T00:00:00"/>
    <s v="On Date"/>
    <s v="ChrisCortes"/>
    <s v="United States"/>
    <s v="Los Angeles"/>
    <s v="California"/>
    <s v="Paper"/>
    <s v="Xerox 1983"/>
    <n v="3.0498000000000003"/>
    <n v="5.98"/>
    <n v="1"/>
    <n v="2.9302000000000001"/>
    <n v="234.416"/>
  </r>
  <r>
    <s v="CA-2011-117464"/>
    <s v="07/22/2011"/>
    <s v="24/07/2011"/>
    <x v="1"/>
    <s v="July"/>
    <d v="2011-07-22T00:00:00"/>
    <d v="2011-07-24T00:00:00"/>
    <s v="On Date"/>
    <s v="NaresjPatel"/>
    <s v="United States"/>
    <s v="San Francisco"/>
    <s v="California"/>
    <s v="Art"/>
    <s v="Newell 32"/>
    <n v="2.0735999999999999"/>
    <n v="11.52"/>
    <n v="4"/>
    <n v="3.2256"/>
    <n v="258.048"/>
  </r>
  <r>
    <s v="CA-2011-117464"/>
    <s v="07/22/2011"/>
    <s v="24/07/2011"/>
    <x v="1"/>
    <s v="July"/>
    <d v="2011-07-22T00:00:00"/>
    <d v="2011-07-24T00:00:00"/>
    <s v="On Date"/>
    <s v="NaresjPatel"/>
    <s v="United States"/>
    <s v="San Francisco"/>
    <s v="California"/>
    <s v="Chairs"/>
    <s v="Global Comet Stacking Armless Chair"/>
    <n v="215.316"/>
    <n v="717.72"/>
    <n v="3"/>
    <n v="71.772000000000006"/>
    <n v="5741.76"/>
  </r>
  <r>
    <s v="CA-2011-117464"/>
    <s v="07/22/2011"/>
    <s v="24/07/2011"/>
    <x v="1"/>
    <s v="July"/>
    <d v="2011-07-22T00:00:00"/>
    <d v="2011-07-24T00:00:00"/>
    <s v="On Date"/>
    <s v="NaresjPatel"/>
    <s v="United States"/>
    <s v="San Francisco"/>
    <s v="California"/>
    <s v="Storage"/>
    <s v="Eldon Mobile Mega Data Cart  Mega Stackable  Add-On Trays"/>
    <n v="16.791499999999999"/>
    <n v="236.5"/>
    <n v="10"/>
    <n v="68.584999999999994"/>
    <n v="5486.7999999999993"/>
  </r>
  <r>
    <s v="CA-2011-117464"/>
    <s v="07/22/2011"/>
    <s v="24/07/2011"/>
    <x v="1"/>
    <s v="July"/>
    <d v="2011-07-22T00:00:00"/>
    <d v="2011-07-24T00:00:00"/>
    <s v="On Date"/>
    <s v="NaresjPatel"/>
    <s v="United States"/>
    <s v="San Francisco"/>
    <s v="California"/>
    <s v="Tables"/>
    <s v="Safco Drafting Table"/>
    <n v="50.395800000000001"/>
    <n v="170.352"/>
    <n v="3"/>
    <n v="19.1646"/>
    <n v="1533.1680000000001"/>
  </r>
  <r>
    <s v="CA-2014-125381"/>
    <s v="04/26/2014"/>
    <s v="28/04/2014"/>
    <x v="3"/>
    <s v="April"/>
    <d v="2014-04-26T00:00:00"/>
    <d v="2014-04-28T00:00:00"/>
    <s v="On Date"/>
    <s v="SperosGoranitis"/>
    <s v="United States"/>
    <s v="San Francisco"/>
    <s v="California"/>
    <s v="Accessories"/>
    <s v="Sony 64GB Class 10 Micro SDHC R40 Memory Card"/>
    <n v="28.432100000000002"/>
    <n v="107.97"/>
    <n v="3"/>
    <n v="22.6737"/>
    <n v="1813.896"/>
  </r>
  <r>
    <s v="CA-2014-150609"/>
    <s v="05/01/2014"/>
    <s v="05/05/2014"/>
    <x v="3"/>
    <s v="May"/>
    <d v="2014-05-01T00:00:00"/>
    <d v="2014-05-05T00:00:00"/>
    <s v="On Date"/>
    <s v="NickZandusky"/>
    <s v="United States"/>
    <s v="Los Angeles"/>
    <s v="California"/>
    <s v="Binders"/>
    <s v="Fellowes Black Plastic Comb Bindings"/>
    <n v="3.1373999999999995"/>
    <n v="23.24"/>
    <n v="5"/>
    <n v="7.5529999999999999"/>
    <n v="604.24"/>
  </r>
  <r>
    <s v="CA-2013-164399"/>
    <s v="11/13/2013"/>
    <s v="16/11/2013"/>
    <x v="0"/>
    <s v="November"/>
    <d v="2013-11-13T00:00:00"/>
    <d v="2013-11-16T00:00:00"/>
    <s v="On Date"/>
    <s v="DiannaWilson"/>
    <s v="United States"/>
    <s v="San Diego"/>
    <s v="California"/>
    <s v="Phones"/>
    <s v="Panasonic KX TS3282W Corded phone"/>
    <n v="59.493000000000002"/>
    <n v="203.976"/>
    <n v="3"/>
    <n v="25.497"/>
    <n v="2039.76"/>
  </r>
  <r>
    <s v="CA-2013-164399"/>
    <s v="11/13/2013"/>
    <s v="16/11/2013"/>
    <x v="0"/>
    <s v="November"/>
    <d v="2013-11-13T00:00:00"/>
    <d v="2013-11-16T00:00:00"/>
    <s v="On Date"/>
    <s v="DiannaWilson"/>
    <s v="United States"/>
    <s v="San Diego"/>
    <s v="California"/>
    <s v="Tables"/>
    <s v="Global Adaptabilities Conference Tables"/>
    <n v="227.59379999999999"/>
    <n v="674.35199999999998"/>
    <n v="3"/>
    <n v="-8.4293999999999993"/>
    <n v="-674.35199999999998"/>
  </r>
  <r>
    <s v="CA-2013-147683"/>
    <s v="11/14/2013"/>
    <s v="18/11/2013"/>
    <x v="0"/>
    <s v="November"/>
    <d v="2013-11-14T00:00:00"/>
    <d v="2013-11-18T00:00:00"/>
    <s v="On Date"/>
    <s v="PhilisseOvercash"/>
    <s v="United States"/>
    <s v="Seattle"/>
    <s v="Washington"/>
    <s v="Furnishings"/>
    <s v="DAX Solid Wood Frames"/>
    <n v="6.1550999999999991"/>
    <n v="19.54"/>
    <n v="2"/>
    <n v="7.2298"/>
    <n v="578.38400000000001"/>
  </r>
  <r>
    <s v="CA-2011-116785"/>
    <s v="04/26/2011"/>
    <s v="30/04/2011"/>
    <x v="1"/>
    <s v="April"/>
    <d v="2011-04-26T00:00:00"/>
    <d v="2011-04-30T00:00:00"/>
    <s v="On Date"/>
    <s v="MarcHarrigan"/>
    <s v="United States"/>
    <s v="Los Angeles"/>
    <s v="California"/>
    <s v="Art"/>
    <s v="Newell 347"/>
    <n v="3.0387999999999993"/>
    <n v="21.4"/>
    <n v="5"/>
    <n v="6.2060000000000004"/>
    <n v="496.48"/>
  </r>
  <r>
    <s v="CA-2011-116785"/>
    <s v="04/26/2011"/>
    <s v="30/04/2011"/>
    <x v="1"/>
    <s v="April"/>
    <d v="2011-04-26T00:00:00"/>
    <d v="2011-04-30T00:00:00"/>
    <s v="On Date"/>
    <s v="MarcHarrigan"/>
    <s v="United States"/>
    <s v="Los Angeles"/>
    <s v="California"/>
    <s v="Labels"/>
    <s v="Avery 495"/>
    <n v="3.4019999999999997"/>
    <n v="12.6"/>
    <n v="2"/>
    <n v="5.7960000000000003"/>
    <n v="463.68"/>
  </r>
  <r>
    <s v="CA-2014-137414"/>
    <s v="10/03/2014"/>
    <s v="07/10/2014"/>
    <x v="3"/>
    <s v="October"/>
    <d v="2014-10-03T00:00:00"/>
    <d v="2014-10-07T00:00:00"/>
    <s v="On Date"/>
    <s v="ChadMcGuire"/>
    <s v="United States"/>
    <s v="San Francisco"/>
    <s v="California"/>
    <s v="Furnishings"/>
    <s v="Dax Clear Box Frame"/>
    <n v="5.7618000000000009"/>
    <n v="17.46"/>
    <n v="2"/>
    <n v="5.9363999999999999"/>
    <n v="474.91199999999998"/>
  </r>
  <r>
    <s v="CA-2014-137414"/>
    <s v="10/03/2014"/>
    <s v="07/10/2014"/>
    <x v="3"/>
    <s v="October"/>
    <d v="2014-10-03T00:00:00"/>
    <d v="2014-10-07T00:00:00"/>
    <s v="On Date"/>
    <s v="ChadMcGuire"/>
    <s v="United States"/>
    <s v="San Francisco"/>
    <s v="California"/>
    <s v="Machines"/>
    <s v="Ricoh - Ink Collector Unit for GX3000 Series Printers"/>
    <n v="30.623500000000003"/>
    <n v="369.16"/>
    <n v="11"/>
    <n v="32.301499999999997"/>
    <n v="2584.12"/>
  </r>
  <r>
    <s v="CA-2013-143476"/>
    <s v="09/12/2013"/>
    <s v="14/09/2013"/>
    <x v="0"/>
    <s v="September"/>
    <d v="2013-09-12T00:00:00"/>
    <d v="2013-09-14T00:00:00"/>
    <s v="On Date"/>
    <s v="LindaCazamias"/>
    <s v="United States"/>
    <s v="Phoenix"/>
    <s v="Arizona"/>
    <s v="Art"/>
    <s v="Crayola Anti Dust Chalk, 12/Pack"/>
    <n v="1.0009999999999999"/>
    <n v="2.9119999999999999"/>
    <n v="2"/>
    <n v="0.91"/>
    <n v="72.8"/>
  </r>
  <r>
    <s v="CA-2013-143476"/>
    <s v="09/12/2013"/>
    <s v="14/09/2013"/>
    <x v="0"/>
    <s v="September"/>
    <d v="2013-09-12T00:00:00"/>
    <d v="2013-09-14T00:00:00"/>
    <s v="On Date"/>
    <s v="LindaCazamias"/>
    <s v="United States"/>
    <s v="Phoenix"/>
    <s v="Arizona"/>
    <s v="Paper"/>
    <s v="Xerox 1976"/>
    <n v="3.3696000000000002"/>
    <n v="20.736000000000001"/>
    <n v="4"/>
    <n v="7.2576000000000001"/>
    <n v="580.60799999999995"/>
  </r>
  <r>
    <s v="CA-2013-143476"/>
    <s v="09/12/2013"/>
    <s v="14/09/2013"/>
    <x v="0"/>
    <s v="September"/>
    <d v="2013-09-12T00:00:00"/>
    <d v="2013-09-14T00:00:00"/>
    <s v="On Date"/>
    <s v="LindaCazamias"/>
    <s v="United States"/>
    <s v="Phoenix"/>
    <s v="Arizona"/>
    <s v="Paper"/>
    <s v="Great White Multi-Use Recycled Paper (20Lb. and 84 Bright)"/>
    <n v="3.2889999999999997"/>
    <n v="9.5679999999999996"/>
    <n v="2"/>
    <n v="2.99"/>
    <n v="239.20000000000002"/>
  </r>
  <r>
    <s v="US-2013-119046"/>
    <s v="06/03/2013"/>
    <s v="07/06/2013"/>
    <x v="0"/>
    <s v="June"/>
    <d v="2013-06-03T00:00:00"/>
    <d v="2013-06-07T00:00:00"/>
    <s v="On Date"/>
    <s v="EdwardHooks"/>
    <s v="United States"/>
    <s v="Seattle"/>
    <s v="Washington"/>
    <s v="Paper"/>
    <s v="Riverleaf Stik-Withit Designer Note Cubes"/>
    <n v="5.4324000000000003"/>
    <n v="30.18"/>
    <n v="3"/>
    <n v="13.8828"/>
    <n v="1110.624"/>
  </r>
  <r>
    <s v="US-2013-119046"/>
    <s v="06/03/2013"/>
    <s v="07/06/2013"/>
    <x v="0"/>
    <s v="June"/>
    <d v="2013-06-03T00:00:00"/>
    <d v="2013-06-07T00:00:00"/>
    <s v="On Date"/>
    <s v="EdwardHooks"/>
    <s v="United States"/>
    <s v="Seattle"/>
    <s v="Washington"/>
    <s v="Binders"/>
    <s v="Acco PRESSTEX Data Binder with Storage Hooks, Dark Blue, 14 7/8&quot; X 11&quot;"/>
    <n v="2.7438000000000002"/>
    <n v="51.648000000000003"/>
    <n v="12"/>
    <n v="18.7224"/>
    <n v="1497.7919999999999"/>
  </r>
  <r>
    <s v="US-2013-119046"/>
    <s v="06/03/2013"/>
    <s v="07/06/2013"/>
    <x v="0"/>
    <s v="June"/>
    <d v="2013-06-03T00:00:00"/>
    <d v="2013-06-07T00:00:00"/>
    <s v="On Date"/>
    <s v="EdwardHooks"/>
    <s v="United States"/>
    <s v="Seattle"/>
    <s v="Washington"/>
    <s v="Binders"/>
    <s v="Acco Translucent Poly Ring Binders"/>
    <n v="2.4335999999999998"/>
    <n v="11.231999999999999"/>
    <n v="3"/>
    <n v="3.9312"/>
    <n v="314.49599999999998"/>
  </r>
  <r>
    <s v="CA-2014-154949"/>
    <s v="10/16/2014"/>
    <s v="20/10/2014"/>
    <x v="3"/>
    <s v="October"/>
    <d v="2014-10-16T00:00:00"/>
    <d v="2014-10-20T00:00:00"/>
    <s v="On Date"/>
    <s v="MarcCrier"/>
    <s v="United States"/>
    <s v="Camarillo"/>
    <s v="California"/>
    <s v="Labels"/>
    <s v="Avery 478"/>
    <n v="2.5041000000000002"/>
    <n v="14.73"/>
    <n v="3"/>
    <n v="7.2176999999999998"/>
    <n v="577.41599999999994"/>
  </r>
  <r>
    <s v="CA-2012-150770"/>
    <s v="05/03/2012"/>
    <s v="06/05/2012"/>
    <x v="2"/>
    <s v="May"/>
    <d v="2012-05-03T00:00:00"/>
    <d v="2012-05-06T00:00:00"/>
    <s v="On Date"/>
    <s v="LenaCacioppo"/>
    <s v="United States"/>
    <s v="San Francisco"/>
    <s v="California"/>
    <s v="Art"/>
    <s v="Newell 317"/>
    <n v="2.0874000000000001"/>
    <n v="8.82"/>
    <n v="3"/>
    <n v="2.5577999999999999"/>
    <n v="204.624"/>
  </r>
  <r>
    <s v="CA-2012-150770"/>
    <s v="05/03/2012"/>
    <s v="06/05/2012"/>
    <x v="2"/>
    <s v="May"/>
    <d v="2012-05-03T00:00:00"/>
    <d v="2012-05-06T00:00:00"/>
    <s v="On Date"/>
    <s v="LenaCacioppo"/>
    <s v="United States"/>
    <s v="San Francisco"/>
    <s v="California"/>
    <s v="Binders"/>
    <s v="Ibico Recycled Linen-Style Covers"/>
    <n v="20.311199999999999"/>
    <n v="62.496000000000002"/>
    <n v="2"/>
    <n v="21.8736"/>
    <n v="1749.8879999999999"/>
  </r>
  <r>
    <s v="CA-2012-150770"/>
    <s v="05/03/2012"/>
    <s v="06/05/2012"/>
    <x v="2"/>
    <s v="May"/>
    <d v="2012-05-03T00:00:00"/>
    <d v="2012-05-06T00:00:00"/>
    <s v="On Date"/>
    <s v="LenaCacioppo"/>
    <s v="United States"/>
    <s v="San Francisco"/>
    <s v="California"/>
    <s v="Accessories"/>
    <s v="LogitechÂ Gaming G510s - Keyboard"/>
    <n v="54.393599999999992"/>
    <n v="339.96"/>
    <n v="4"/>
    <n v="122.3856"/>
    <n v="9790.848"/>
  </r>
  <r>
    <s v="CA-2012-150770"/>
    <s v="05/03/2012"/>
    <s v="06/05/2012"/>
    <x v="2"/>
    <s v="May"/>
    <d v="2012-05-03T00:00:00"/>
    <d v="2012-05-06T00:00:00"/>
    <s v="On Date"/>
    <s v="LenaCacioppo"/>
    <s v="United States"/>
    <s v="San Francisco"/>
    <s v="California"/>
    <s v="Binders"/>
    <s v="GBC Linen Binding Covers"/>
    <n v="16.1096"/>
    <n v="49.567999999999998"/>
    <n v="2"/>
    <n v="17.348800000000001"/>
    <n v="1387.904"/>
  </r>
  <r>
    <s v="CA-2013-109953"/>
    <s v="07/15/2013"/>
    <s v="19/07/2013"/>
    <x v="0"/>
    <s v="July"/>
    <d v="2013-07-15T00:00:00"/>
    <d v="2013-07-19T00:00:00"/>
    <s v="On Date"/>
    <s v="RaymondBuch"/>
    <s v="United States"/>
    <s v="San Francisco"/>
    <s v="California"/>
    <s v="Phones"/>
    <s v="Panasonic Kx-TS550"/>
    <n v="32.652900000000002"/>
    <n v="110.376"/>
    <n v="3"/>
    <n v="12.417299999999999"/>
    <n v="993.3839999999999"/>
  </r>
  <r>
    <s v="CA-2013-109953"/>
    <s v="07/15/2013"/>
    <s v="19/07/2013"/>
    <x v="0"/>
    <s v="July"/>
    <d v="2013-07-15T00:00:00"/>
    <d v="2013-07-19T00:00:00"/>
    <s v="On Date"/>
    <s v="RaymondBuch"/>
    <s v="United States"/>
    <s v="San Francisco"/>
    <s v="California"/>
    <s v="Appliances"/>
    <s v="Holmes 99% HEPA Air Purifier"/>
    <n v="14.5122"/>
    <n v="151.62"/>
    <n v="7"/>
    <n v="50.034599999999998"/>
    <n v="4002.768"/>
  </r>
  <r>
    <s v="CA-2013-109953"/>
    <s v="07/15/2013"/>
    <s v="19/07/2013"/>
    <x v="0"/>
    <s v="July"/>
    <d v="2013-07-15T00:00:00"/>
    <d v="2013-07-19T00:00:00"/>
    <s v="On Date"/>
    <s v="RaymondBuch"/>
    <s v="United States"/>
    <s v="San Francisco"/>
    <s v="California"/>
    <s v="Furnishings"/>
    <s v="Deflect-O Glasstique Clear Desk Accessories"/>
    <n v="5.1590000000000007"/>
    <n v="30.8"/>
    <n v="4"/>
    <n v="10.164"/>
    <n v="813.12"/>
  </r>
  <r>
    <s v="CA-2011-157546"/>
    <s v="07/20/2011"/>
    <s v="22/07/2011"/>
    <x v="1"/>
    <s v="July"/>
    <d v="2011-07-20T00:00:00"/>
    <d v="2011-07-22T00:00:00"/>
    <s v="On Date"/>
    <s v="RogerDemir"/>
    <s v="United States"/>
    <s v="San Francisco"/>
    <s v="California"/>
    <s v="Binders"/>
    <s v="Clear Mylar Reinforcing Strips"/>
    <n v="9.9056999999999995"/>
    <n v="89.712000000000003"/>
    <n v="6"/>
    <n v="30.277799999999999"/>
    <n v="2422.2240000000002"/>
  </r>
  <r>
    <s v="CA-2011-157546"/>
    <s v="07/20/2011"/>
    <s v="22/07/2011"/>
    <x v="1"/>
    <s v="July"/>
    <d v="2011-07-20T00:00:00"/>
    <d v="2011-07-22T00:00:00"/>
    <s v="On Date"/>
    <s v="RogerDemir"/>
    <s v="United States"/>
    <s v="San Francisco"/>
    <s v="California"/>
    <s v="Paper"/>
    <s v="Wirebound Message Books, Two 4 1/4&quot; x 5&quot; Forms per Page"/>
    <n v="4.0332999999999988"/>
    <n v="22.83"/>
    <n v="3"/>
    <n v="10.7301"/>
    <n v="858.40800000000002"/>
  </r>
  <r>
    <s v="CA-2011-138737"/>
    <s v="12/07/2011"/>
    <s v="10/12/2011"/>
    <x v="1"/>
    <s v="December"/>
    <d v="2011-12-07T00:00:00"/>
    <d v="2011-12-10T00:00:00"/>
    <s v="On Date"/>
    <s v="FrankPreis"/>
    <s v="United States"/>
    <s v="Los Angeles"/>
    <s v="California"/>
    <s v="Art"/>
    <s v="Newell 32"/>
    <n v="2.0736000000000003"/>
    <n v="8.64"/>
    <n v="3"/>
    <n v="2.4192"/>
    <n v="193.536"/>
  </r>
  <r>
    <s v="CA-2013-101651"/>
    <s v="12/25/2013"/>
    <s v="31/12/2013"/>
    <x v="0"/>
    <s v="December"/>
    <d v="2013-12-25T00:00:00"/>
    <d v="2013-12-31T00:00:00"/>
    <s v="Delay"/>
    <s v="SeanChristensen"/>
    <s v="United States"/>
    <s v="San Jose"/>
    <s v="California"/>
    <s v="Furnishings"/>
    <s v="Eldon 200 Class Desk Accessories, Smoke"/>
    <n v="3.6424000000000003"/>
    <n v="43.96"/>
    <n v="7"/>
    <n v="18.463200000000001"/>
    <n v="1477.056"/>
  </r>
  <r>
    <s v="CA-2013-101651"/>
    <s v="12/25/2013"/>
    <s v="31/12/2013"/>
    <x v="0"/>
    <s v="December"/>
    <d v="2013-12-25T00:00:00"/>
    <d v="2013-12-31T00:00:00"/>
    <s v="Delay"/>
    <s v="SeanChristensen"/>
    <s v="United States"/>
    <s v="San Jose"/>
    <s v="California"/>
    <s v="Envelopes"/>
    <s v="Staples"/>
    <n v="3.0103999999999997"/>
    <n v="39.76"/>
    <n v="7"/>
    <n v="18.687200000000001"/>
    <n v="1494.9760000000001"/>
  </r>
  <r>
    <s v="CA-2014-136651"/>
    <s v="04/24/2014"/>
    <s v="26/04/2014"/>
    <x v="3"/>
    <s v="April"/>
    <d v="2014-04-24T00:00:00"/>
    <d v="2014-04-26T00:00:00"/>
    <s v="On Date"/>
    <s v="JayFein"/>
    <s v="United States"/>
    <s v="Pasadena"/>
    <s v="California"/>
    <s v="Furnishings"/>
    <s v="DAX Two-Tone Rosewood/Black Document Frame, Desktop, 5 x 7"/>
    <n v="5.6880000000000006"/>
    <n v="66.36"/>
    <n v="7"/>
    <n v="26.544"/>
    <n v="2123.52"/>
  </r>
  <r>
    <s v="CA-2014-136651"/>
    <s v="04/24/2014"/>
    <s v="26/04/2014"/>
    <x v="3"/>
    <s v="April"/>
    <d v="2014-04-24T00:00:00"/>
    <d v="2014-04-26T00:00:00"/>
    <s v="On Date"/>
    <s v="JayFein"/>
    <s v="United States"/>
    <s v="Pasadena"/>
    <s v="California"/>
    <s v="Binders"/>
    <s v="GBC Durable Plastic Covers"/>
    <n v="10.448999999999998"/>
    <n v="92.88"/>
    <n v="6"/>
    <n v="30.186"/>
    <n v="2414.88"/>
  </r>
  <r>
    <s v="CA-2014-136651"/>
    <s v="04/24/2014"/>
    <s v="26/04/2014"/>
    <x v="3"/>
    <s v="April"/>
    <d v="2014-04-24T00:00:00"/>
    <d v="2014-04-26T00:00:00"/>
    <s v="On Date"/>
    <s v="JayFein"/>
    <s v="United States"/>
    <s v="Pasadena"/>
    <s v="California"/>
    <s v="Furnishings"/>
    <s v="Eldon 500 Class Desk Accessories"/>
    <n v="8.0869"/>
    <n v="24.14"/>
    <n v="2"/>
    <n v="7.9661999999999997"/>
    <n v="637.29599999999994"/>
  </r>
  <r>
    <s v="US-2014-151127"/>
    <s v="05/23/2014"/>
    <s v="26/05/2014"/>
    <x v="3"/>
    <s v="May"/>
    <d v="2014-05-23T00:00:00"/>
    <d v="2014-05-26T00:00:00"/>
    <s v="On Date"/>
    <s v="RobLucas"/>
    <s v="United States"/>
    <s v="Los Angeles"/>
    <s v="California"/>
    <s v="Art"/>
    <s v="SANFORD Major Accent Highlighters"/>
    <n v="4.3895999999999997"/>
    <n v="49.56"/>
    <n v="7"/>
    <n v="18.832799999999999"/>
    <n v="1506.6239999999998"/>
  </r>
  <r>
    <s v="CA-2014-145807"/>
    <s v="02/10/2014"/>
    <s v="14/02/2014"/>
    <x v="3"/>
    <s v="February"/>
    <d v="2014-02-10T00:00:00"/>
    <d v="2014-02-14T00:00:00"/>
    <s v="On Date"/>
    <s v="SarahBern"/>
    <s v="United States"/>
    <s v="Los Angeles"/>
    <s v="California"/>
    <s v="Storage"/>
    <s v="Sensible Storage WireTech Storage Systems"/>
    <n v="67.430999999999983"/>
    <n v="354.9"/>
    <n v="5"/>
    <n v="17.745000000000001"/>
    <n v="1419.6000000000001"/>
  </r>
  <r>
    <s v="CA-2012-158491"/>
    <s v="06/04/2012"/>
    <s v="09/06/2012"/>
    <x v="2"/>
    <s v="June"/>
    <d v="2012-06-04T00:00:00"/>
    <d v="2012-06-09T00:00:00"/>
    <s v="On Date"/>
    <s v="BeckyPak"/>
    <s v="United States"/>
    <s v="Los Angeles"/>
    <s v="California"/>
    <s v="Accessories"/>
    <s v="Logitech Wireless Anywhere Mouse MX for PC and Mac"/>
    <n v="41.993000000000002"/>
    <n v="119.98"/>
    <n v="2"/>
    <n v="35.994"/>
    <n v="2879.52"/>
  </r>
  <r>
    <s v="CA-2012-158491"/>
    <s v="06/04/2012"/>
    <s v="09/06/2012"/>
    <x v="2"/>
    <s v="June"/>
    <d v="2012-06-04T00:00:00"/>
    <d v="2012-06-09T00:00:00"/>
    <s v="On Date"/>
    <s v="BeckyPak"/>
    <s v="United States"/>
    <s v="Los Angeles"/>
    <s v="California"/>
    <s v="Accessories"/>
    <s v="LogitechÂ Z-906 Speaker sys - home theater - 5.1-CH"/>
    <n v="197.994"/>
    <n v="989.97"/>
    <n v="3"/>
    <n v="395.988"/>
    <n v="31679.040000000001"/>
  </r>
  <r>
    <s v="CA-2014-137001"/>
    <s v="06/11/2014"/>
    <s v="14/06/2014"/>
    <x v="3"/>
    <s v="June"/>
    <d v="2014-06-11T00:00:00"/>
    <d v="2014-06-14T00:00:00"/>
    <s v="On Date"/>
    <s v="GeorgeZrebassa"/>
    <s v="United States"/>
    <s v="Thousand Oaks"/>
    <s v="California"/>
    <s v="Art"/>
    <s v="Sanford EarthWrite Recycled Pencils, Medium Soft, #2"/>
    <n v="1.512"/>
    <n v="14.7"/>
    <n v="7"/>
    <n v="4.1159999999999997"/>
    <n v="329.28"/>
  </r>
  <r>
    <s v="CA-2013-123337"/>
    <s v="09/17/2013"/>
    <s v="23/09/2013"/>
    <x v="0"/>
    <s v="September"/>
    <d v="2013-09-17T00:00:00"/>
    <d v="2013-09-23T00:00:00"/>
    <s v="Delay"/>
    <s v="KeithDawkins"/>
    <s v="United States"/>
    <s v="San Jose"/>
    <s v="California"/>
    <s v="Bookcases"/>
    <s v="Sauder Forest Hills Library with Doors, Woodland Oak Finish"/>
    <n v="143.2722"/>
    <n v="273.666"/>
    <n v="2"/>
    <n v="-12.878399999999999"/>
    <n v="-1030.2719999999999"/>
  </r>
  <r>
    <s v="CA-2013-123337"/>
    <s v="09/17/2013"/>
    <s v="23/09/2013"/>
    <x v="0"/>
    <s v="September"/>
    <d v="2013-09-17T00:00:00"/>
    <d v="2013-09-23T00:00:00"/>
    <s v="Delay"/>
    <s v="KeithDawkins"/>
    <s v="United States"/>
    <s v="San Jose"/>
    <s v="California"/>
    <s v="Appliances"/>
    <s v="Eureka Sanitaire  Multi-Pro Heavy-Duty Upright, Disposable Bags"/>
    <n v="3.2338"/>
    <n v="17.48"/>
    <n v="4"/>
    <n v="4.5448000000000004"/>
    <n v="363.58400000000006"/>
  </r>
  <r>
    <s v="CA-2012-144519"/>
    <s v="11/13/2012"/>
    <s v="17/11/2012"/>
    <x v="2"/>
    <s v="November"/>
    <d v="2012-11-13T00:00:00"/>
    <d v="2012-11-17T00:00:00"/>
    <s v="On Date"/>
    <s v="ArthurWiediger"/>
    <s v="United States"/>
    <s v="Helena"/>
    <s v="Montana"/>
    <s v="Phones"/>
    <s v="Panasonic KX TS3282W Corded phone"/>
    <n v="59.492999999999995"/>
    <n v="339.96"/>
    <n v="5"/>
    <n v="42.494999999999997"/>
    <n v="3399.6"/>
  </r>
  <r>
    <s v="CA-2012-144519"/>
    <s v="11/13/2012"/>
    <s v="17/11/2012"/>
    <x v="2"/>
    <s v="November"/>
    <d v="2012-11-13T00:00:00"/>
    <d v="2012-11-17T00:00:00"/>
    <s v="On Date"/>
    <s v="ArthurWiediger"/>
    <s v="United States"/>
    <s v="Helena"/>
    <s v="Montana"/>
    <s v="Furnishings"/>
    <s v="Eldon Stackable Tray, Side-Load, Legal, Smoke"/>
    <n v="6.0323999999999991"/>
    <n v="63.98"/>
    <n v="7"/>
    <n v="21.7532"/>
    <n v="1740.2559999999999"/>
  </r>
  <r>
    <s v="CA-2013-157217"/>
    <s v="07/20/2013"/>
    <s v="22/07/2013"/>
    <x v="0"/>
    <s v="July"/>
    <d v="2013-07-20T00:00:00"/>
    <d v="2013-07-22T00:00:00"/>
    <s v="On Date"/>
    <s v="TracyCollins"/>
    <s v="United States"/>
    <s v="San Francisco"/>
    <s v="California"/>
    <s v="Phones"/>
    <s v="Griffin GC36547 PowerJolt SE Lightning Charger"/>
    <n v="15.743"/>
    <n v="35.984000000000002"/>
    <n v="2"/>
    <n v="4.4980000000000002"/>
    <n v="359.84000000000003"/>
  </r>
  <r>
    <s v="CA-2013-157217"/>
    <s v="07/20/2013"/>
    <s v="22/07/2013"/>
    <x v="0"/>
    <s v="July"/>
    <d v="2013-07-20T00:00:00"/>
    <d v="2013-07-22T00:00:00"/>
    <s v="On Date"/>
    <s v="TracyCollins"/>
    <s v="United States"/>
    <s v="San Francisco"/>
    <s v="California"/>
    <s v="Accessories"/>
    <s v="Logitech G35 7.1-Channel Surround Sound Headset"/>
    <n v="85.79340000000002"/>
    <n v="389.97"/>
    <n v="3"/>
    <n v="132.5898"/>
    <n v="10607.183999999999"/>
  </r>
  <r>
    <s v="CA-2013-108224"/>
    <s v="05/15/2013"/>
    <s v="15/05/2013"/>
    <x v="0"/>
    <s v="May"/>
    <d v="2013-05-15T00:00:00"/>
    <d v="2013-05-15T00:00:00"/>
    <s v="On Date"/>
    <s v="TiffanyHouse"/>
    <s v="United States"/>
    <s v="Yuma"/>
    <s v="Arizona"/>
    <s v="Accessories"/>
    <s v="ImationÂ 16GB Mini TravelDrive USB 2.0Â Flash Drive"/>
    <n v="19.546699999999998"/>
    <n v="185.52799999999999"/>
    <n v="7"/>
    <n v="48.701099999999997"/>
    <n v="3896.0879999999997"/>
  </r>
  <r>
    <s v="CA-2014-159282"/>
    <s v="10/17/2014"/>
    <s v="22/10/2014"/>
    <x v="3"/>
    <s v="October"/>
    <d v="2014-10-17T00:00:00"/>
    <d v="2014-10-22T00:00:00"/>
    <s v="On Date"/>
    <s v="GaryHansen"/>
    <s v="United States"/>
    <s v="Yuma"/>
    <s v="Arizona"/>
    <s v="Machines"/>
    <s v="Swingline SM12-08 MicroCut Jam Free Shredder"/>
    <n v="215.99459999999999"/>
    <n v="599.98500000000001"/>
    <n v="5"/>
    <n v="-479.988"/>
    <n v="-38399.040000000001"/>
  </r>
  <r>
    <s v="CA-2014-151183"/>
    <s v="10/15/2014"/>
    <s v="20/10/2014"/>
    <x v="3"/>
    <s v="October"/>
    <d v="2014-10-15T00:00:00"/>
    <d v="2014-10-20T00:00:00"/>
    <s v="On Date"/>
    <s v="BerenikeKampe"/>
    <s v="United States"/>
    <s v="San Francisco"/>
    <s v="California"/>
    <s v="Accessories"/>
    <s v="Verbatim 25 GB 6x Blu-ray Single Layer Recordable Disc, 10/Pack"/>
    <n v="7.7652999999999999"/>
    <n v="46.36"/>
    <n v="4"/>
    <n v="15.2988"/>
    <n v="1223.904"/>
  </r>
  <r>
    <s v="CA-2013-153661"/>
    <s v="01/30/2013"/>
    <s v="31/01/2013"/>
    <x v="0"/>
    <s v="January"/>
    <d v="2013-01-30T00:00:00"/>
    <d v="2013-01-31T00:00:00"/>
    <s v="On Date"/>
    <s v="StevenCartwright"/>
    <s v="United States"/>
    <s v="San Francisco"/>
    <s v="California"/>
    <s v="Storage"/>
    <s v="File Shuttle II and Handi-File, Black"/>
    <n v="25.4175"/>
    <n v="305.01"/>
    <n v="9"/>
    <n v="76.252499999999998"/>
    <n v="6100.2"/>
  </r>
  <r>
    <s v="CA-2013-153661"/>
    <s v="01/30/2013"/>
    <s v="31/01/2013"/>
    <x v="0"/>
    <s v="January"/>
    <d v="2013-01-30T00:00:00"/>
    <d v="2013-01-31T00:00:00"/>
    <s v="On Date"/>
    <s v="StevenCartwright"/>
    <s v="United States"/>
    <s v="San Francisco"/>
    <s v="California"/>
    <s v="Binders"/>
    <s v="GBC Wire Binding Strips"/>
    <n v="16.504799999999999"/>
    <n v="50.783999999999999"/>
    <n v="2"/>
    <n v="17.7744"/>
    <n v="1421.952"/>
  </r>
  <r>
    <s v="CA-2013-153661"/>
    <s v="01/30/2013"/>
    <s v="31/01/2013"/>
    <x v="0"/>
    <s v="January"/>
    <d v="2013-01-30T00:00:00"/>
    <d v="2013-01-31T00:00:00"/>
    <s v="On Date"/>
    <s v="StevenCartwright"/>
    <s v="United States"/>
    <s v="San Francisco"/>
    <s v="California"/>
    <s v="Labels"/>
    <s v="Avery 512"/>
    <n v="1.5317000000000001"/>
    <n v="26.01"/>
    <n v="9"/>
    <n v="12.2247"/>
    <n v="977.976"/>
  </r>
  <r>
    <s v="CA-2013-113656"/>
    <s v="01/23/2013"/>
    <s v="29/01/2013"/>
    <x v="0"/>
    <s v="January"/>
    <d v="2013-01-23T00:00:00"/>
    <d v="2013-01-29T00:00:00"/>
    <s v="Delay"/>
    <s v="ChristyBrittain"/>
    <s v="United States"/>
    <s v="Los Angeles"/>
    <s v="California"/>
    <s v="Furnishings"/>
    <s v="DAX Cubicle Frames, 8-1/2 x 11"/>
    <n v="5.4847999999999999"/>
    <n v="59.99"/>
    <n v="7"/>
    <n v="21.596399999999999"/>
    <n v="1727.712"/>
  </r>
  <r>
    <s v="CA-2012-148964"/>
    <s v="05/26/2012"/>
    <s v="31/05/2012"/>
    <x v="2"/>
    <s v="May"/>
    <d v="2012-05-26T00:00:00"/>
    <d v="2012-05-31T00:00:00"/>
    <s v="On Date"/>
    <s v="RubenDartt"/>
    <s v="United States"/>
    <s v="Bellevue"/>
    <s v="Washington"/>
    <s v="Furnishings"/>
    <s v="DAX Metal Frame, Desktop, Stepped-Edge"/>
    <n v="12.346399999999999"/>
    <n v="20.239999999999998"/>
    <n v="1"/>
    <n v="7.8936000000000002"/>
    <n v="631.48800000000006"/>
  </r>
  <r>
    <s v="CA-2013-144092"/>
    <s v="11/06/2013"/>
    <s v="08/11/2013"/>
    <x v="0"/>
    <s v="November"/>
    <d v="2013-11-06T00:00:00"/>
    <d v="2013-11-08T00:00:00"/>
    <s v="On Date"/>
    <s v="LoganHaushalter"/>
    <s v="United States"/>
    <s v="San Jose"/>
    <s v="California"/>
    <s v="Accessories"/>
    <s v="KeyTronicÂ E03601U1 -Â KeyboardÂ - Beige"/>
    <n v="14.76"/>
    <n v="72"/>
    <n v="4"/>
    <n v="12.96"/>
    <n v="1036.8000000000002"/>
  </r>
  <r>
    <s v="CA-2013-144092"/>
    <s v="11/06/2013"/>
    <s v="08/11/2013"/>
    <x v="0"/>
    <s v="November"/>
    <d v="2013-11-06T00:00:00"/>
    <d v="2013-11-08T00:00:00"/>
    <s v="On Date"/>
    <s v="LoganHaushalter"/>
    <s v="United States"/>
    <s v="San Jose"/>
    <s v="California"/>
    <s v="Chairs"/>
    <s v="Harbour Creations 67200 Series Stacking Chairs"/>
    <n v="51.961400000000005"/>
    <n v="113.88800000000001"/>
    <n v="2"/>
    <n v="9.9651999999999994"/>
    <n v="797.21599999999989"/>
  </r>
  <r>
    <s v="CA-2013-144092"/>
    <s v="11/06/2013"/>
    <s v="08/11/2013"/>
    <x v="0"/>
    <s v="November"/>
    <d v="2013-11-06T00:00:00"/>
    <d v="2013-11-08T00:00:00"/>
    <s v="On Date"/>
    <s v="LoganHaushalter"/>
    <s v="United States"/>
    <s v="San Jose"/>
    <s v="California"/>
    <s v="Envelopes"/>
    <s v="Strathmore #10 Envelopes, Ultimate White"/>
    <n v="26.882100000000001"/>
    <n v="158.13"/>
    <n v="3"/>
    <n v="77.483699999999999"/>
    <n v="6198.6959999999999"/>
  </r>
  <r>
    <s v="CA-2014-158120"/>
    <s v="11/18/2014"/>
    <s v="22/11/2014"/>
    <x v="3"/>
    <s v="November"/>
    <d v="2014-11-18T00:00:00"/>
    <d v="2014-11-22T00:00:00"/>
    <s v="On Date"/>
    <s v="KatharineHarms"/>
    <s v="United States"/>
    <s v="Hillsboro"/>
    <s v="Oregon"/>
    <s v="Paper"/>
    <s v="Wirebound Message Forms, Four 2 3/4 x 5 Forms per Page, Pink Paper"/>
    <n v="4.3300999999999998"/>
    <n v="19.608000000000001"/>
    <n v="3"/>
    <n v="6.6177000000000001"/>
    <n v="529.41600000000005"/>
  </r>
  <r>
    <s v="CA-2014-158120"/>
    <s v="11/18/2014"/>
    <s v="22/11/2014"/>
    <x v="3"/>
    <s v="November"/>
    <d v="2014-11-18T00:00:00"/>
    <d v="2014-11-22T00:00:00"/>
    <s v="On Date"/>
    <s v="KatharineHarms"/>
    <s v="United States"/>
    <s v="Hillsboro"/>
    <s v="Oregon"/>
    <s v="Binders"/>
    <s v="Avery Reinforcements for Hole-Punch Pages"/>
    <n v="1.089"/>
    <n v="4.1580000000000004"/>
    <n v="7"/>
    <n v="-3.4649999999999999"/>
    <n v="-277.2"/>
  </r>
  <r>
    <s v="US-2014-128447"/>
    <s v="11/11/2014"/>
    <s v="18/11/2014"/>
    <x v="3"/>
    <s v="November"/>
    <d v="2014-11-11T00:00:00"/>
    <d v="2014-11-18T00:00:00"/>
    <s v="Delay"/>
    <s v="MichaelChen"/>
    <s v="United States"/>
    <s v="Pasco"/>
    <s v="Washington"/>
    <s v="Appliances"/>
    <s v="Eureka The Boss Lite 10-Amp Upright Vacuum, Blue"/>
    <n v="57.715199999999996"/>
    <n v="400.8"/>
    <n v="5"/>
    <n v="112.224"/>
    <n v="8977.92"/>
  </r>
  <r>
    <s v="US-2014-128447"/>
    <s v="11/11/2014"/>
    <s v="18/11/2014"/>
    <x v="3"/>
    <s v="November"/>
    <d v="2014-11-11T00:00:00"/>
    <d v="2014-11-18T00:00:00"/>
    <s v="Delay"/>
    <s v="MichaelChen"/>
    <s v="United States"/>
    <s v="Pasco"/>
    <s v="Washington"/>
    <s v="Binders"/>
    <s v="GBC VeloBinder Manual Binding System"/>
    <n v="18.714800000000004"/>
    <n v="28.792000000000002"/>
    <n v="1"/>
    <n v="10.077199999999999"/>
    <n v="806.17599999999993"/>
  </r>
  <r>
    <s v="US-2011-131275"/>
    <s v="03/18/2011"/>
    <s v="24/03/2011"/>
    <x v="1"/>
    <s v="March"/>
    <d v="2011-03-18T00:00:00"/>
    <d v="2011-03-24T00:00:00"/>
    <s v="Delay"/>
    <s v="SampleCompanyA"/>
    <s v="United States"/>
    <s v="Burbank"/>
    <s v="California"/>
    <s v="Furnishings"/>
    <s v="Eldon Cleatmat Chair Mats for Medium Pile Carpets"/>
    <n v="48.284999999999997"/>
    <n v="111"/>
    <n v="2"/>
    <n v="14.43"/>
    <n v="1154.4000000000001"/>
  </r>
  <r>
    <s v="US-2011-131275"/>
    <s v="03/18/2011"/>
    <s v="24/03/2011"/>
    <x v="1"/>
    <s v="March"/>
    <d v="2011-03-18T00:00:00"/>
    <d v="2011-03-24T00:00:00"/>
    <s v="Delay"/>
    <s v="SampleCompanyA"/>
    <s v="United States"/>
    <s v="Burbank"/>
    <s v="California"/>
    <s v="Machines"/>
    <s v="Swingline SM12-08 MicroCut Jam Free Shredder"/>
    <n v="215.99460000000002"/>
    <n v="1279.9680000000001"/>
    <n v="4"/>
    <n v="415.9896"/>
    <n v="33279.167999999998"/>
  </r>
  <r>
    <s v="US-2011-131275"/>
    <s v="03/18/2011"/>
    <s v="24/03/2011"/>
    <x v="1"/>
    <s v="March"/>
    <d v="2011-03-18T00:00:00"/>
    <d v="2011-03-24T00:00:00"/>
    <s v="Delay"/>
    <s v="SampleCompanyA"/>
    <s v="United States"/>
    <s v="Burbank"/>
    <s v="California"/>
    <s v="Storage"/>
    <s v="Tennsco 6- and 18-Compartment Lockers"/>
    <n v="217.43940000000003"/>
    <n v="1856.19"/>
    <n v="7"/>
    <n v="334.11419999999998"/>
    <n v="26729.135999999999"/>
  </r>
  <r>
    <s v="CA-2014-165155"/>
    <s v="09/22/2014"/>
    <s v="24/09/2014"/>
    <x v="3"/>
    <s v="September"/>
    <d v="2014-09-22T00:00:00"/>
    <d v="2014-09-24T00:00:00"/>
    <s v="On Date"/>
    <s v="BrendanMurry"/>
    <s v="United States"/>
    <s v="Los Angeles"/>
    <s v="California"/>
    <s v="Storage"/>
    <s v="Tenex Personal Filing Tote With Secure Closure Lid, Black/Frost"/>
    <n v="11.6325"/>
    <n v="15.51"/>
    <n v="1"/>
    <n v="3.8774999999999999"/>
    <n v="310.2"/>
  </r>
  <r>
    <s v="CA-2014-141138"/>
    <s v="11/11/2014"/>
    <s v="17/11/2014"/>
    <x v="3"/>
    <s v="November"/>
    <d v="2014-11-11T00:00:00"/>
    <d v="2014-11-17T00:00:00"/>
    <s v="Delay"/>
    <s v="GaryHwang"/>
    <s v="United States"/>
    <s v="Modesto"/>
    <s v="California"/>
    <s v="Accessories"/>
    <s v="Memorex Mini Travel Drive 16 GB USB 2.0 Flash Drive"/>
    <n v="9.7417000000000016"/>
    <n v="111.79"/>
    <n v="7"/>
    <n v="43.598100000000002"/>
    <n v="3487.848"/>
  </r>
  <r>
    <s v="CA-2014-154102"/>
    <s v="02/07/2014"/>
    <s v="14/02/2014"/>
    <x v="3"/>
    <s v="February"/>
    <d v="2014-02-07T00:00:00"/>
    <d v="2014-02-14T00:00:00"/>
    <s v="Delay"/>
    <s v="SkyeNorling"/>
    <s v="United States"/>
    <s v="San Francisco"/>
    <s v="California"/>
    <s v="Paper"/>
    <s v="Xerox 1947"/>
    <n v="3.2889999999999997"/>
    <n v="29.9"/>
    <n v="5"/>
    <n v="13.455"/>
    <n v="1076.4000000000001"/>
  </r>
  <r>
    <s v="CA-2013-114748"/>
    <s v="10/10/2013"/>
    <s v="15/10/2013"/>
    <x v="0"/>
    <s v="October"/>
    <d v="2013-10-10T00:00:00"/>
    <d v="2013-10-15T00:00:00"/>
    <s v="On Date"/>
    <s v="MariaZettner"/>
    <s v="United States"/>
    <s v="Phoenix"/>
    <s v="Arizona"/>
    <s v="Art"/>
    <s v="Newell 310"/>
    <n v="1.2495999999999998"/>
    <n v="1.4079999999999999"/>
    <n v="1"/>
    <n v="0.15840000000000001"/>
    <n v="12.672000000000001"/>
  </r>
  <r>
    <s v="CA-2013-114748"/>
    <s v="10/10/2013"/>
    <s v="15/10/2013"/>
    <x v="0"/>
    <s v="October"/>
    <d v="2013-10-10T00:00:00"/>
    <d v="2013-10-15T00:00:00"/>
    <s v="On Date"/>
    <s v="MariaZettner"/>
    <s v="United States"/>
    <s v="Phoenix"/>
    <s v="Arizona"/>
    <s v="Furnishings"/>
    <s v="Tenex 46&quot; x 60&quot; Computer Anti-Static Chairmat, Rectangular Shaped"/>
    <n v="84.784000000000006"/>
    <n v="169.56800000000001"/>
    <n v="2"/>
    <n v="0"/>
    <n v="0"/>
  </r>
  <r>
    <s v="CA-2013-163594"/>
    <s v="04/13/2013"/>
    <s v="15/04/2013"/>
    <x v="0"/>
    <s v="April"/>
    <d v="2013-04-13T00:00:00"/>
    <d v="2013-04-15T00:00:00"/>
    <s v="On Date"/>
    <s v="JasonFortune-"/>
    <s v="United States"/>
    <s v="Los Angeles"/>
    <s v="California"/>
    <s v="Paper"/>
    <s v="Xerox 206"/>
    <n v="3.3696000000000002"/>
    <n v="19.440000000000001"/>
    <n v="3"/>
    <n v="9.3312000000000008"/>
    <n v="746.49600000000009"/>
  </r>
  <r>
    <s v="CA-2013-163594"/>
    <s v="04/13/2013"/>
    <s v="15/04/2013"/>
    <x v="0"/>
    <s v="April"/>
    <d v="2013-04-13T00:00:00"/>
    <d v="2013-04-15T00:00:00"/>
    <s v="On Date"/>
    <s v="JasonFortune-"/>
    <s v="United States"/>
    <s v="Los Angeles"/>
    <s v="California"/>
    <s v="Chairs"/>
    <s v="Global Geo Office Task Chair, Gray"/>
    <n v="76.931000000000012"/>
    <n v="194.352"/>
    <n v="3"/>
    <n v="-36.441000000000003"/>
    <n v="-2915.28"/>
  </r>
  <r>
    <s v="CA-2013-163594"/>
    <s v="04/13/2013"/>
    <s v="15/04/2013"/>
    <x v="0"/>
    <s v="April"/>
    <d v="2013-04-13T00:00:00"/>
    <d v="2013-04-15T00:00:00"/>
    <s v="On Date"/>
    <s v="JasonFortune-"/>
    <s v="United States"/>
    <s v="Los Angeles"/>
    <s v="California"/>
    <s v="Binders"/>
    <s v="Aluminum Screw Posts"/>
    <n v="7.63"/>
    <n v="36.624000000000002"/>
    <n v="3"/>
    <n v="13.734"/>
    <n v="1098.72"/>
  </r>
  <r>
    <s v="US-2014-123862"/>
    <s v="01/08/2014"/>
    <s v="10/01/2014"/>
    <x v="3"/>
    <s v="January"/>
    <d v="2014-01-08T00:00:00"/>
    <d v="2014-01-10T00:00:00"/>
    <s v="On Date"/>
    <s v="JamieFrazer"/>
    <s v="United States"/>
    <s v="Long Beach"/>
    <s v="California"/>
    <s v="Storage"/>
    <s v="Eldon Fold 'N Roll Cart System"/>
    <n v="9.9257999999999988"/>
    <n v="153.78"/>
    <n v="11"/>
    <n v="44.596200000000003"/>
    <n v="3567.6960000000004"/>
  </r>
  <r>
    <s v="US-2014-123862"/>
    <s v="01/08/2014"/>
    <s v="10/01/2014"/>
    <x v="3"/>
    <s v="January"/>
    <d v="2014-01-08T00:00:00"/>
    <d v="2014-01-10T00:00:00"/>
    <s v="On Date"/>
    <s v="JamieFrazer"/>
    <s v="United States"/>
    <s v="Long Beach"/>
    <s v="California"/>
    <s v="Storage"/>
    <s v="Tennsco Commercial Shelving"/>
    <n v="20.136600000000001"/>
    <n v="61.02"/>
    <n v="3"/>
    <n v="0.61019999999999996"/>
    <n v="48.815999999999995"/>
  </r>
  <r>
    <s v="US-2014-123862"/>
    <s v="01/08/2014"/>
    <s v="10/01/2014"/>
    <x v="3"/>
    <s v="January"/>
    <d v="2014-01-08T00:00:00"/>
    <d v="2014-01-10T00:00:00"/>
    <s v="On Date"/>
    <s v="JamieFrazer"/>
    <s v="United States"/>
    <s v="Long Beach"/>
    <s v="California"/>
    <s v="Supplies"/>
    <s v="Acme Galleria Hot Forged Steel Scissors with Colored Handles"/>
    <n v="11.1683"/>
    <n v="110.11"/>
    <n v="7"/>
    <n v="31.931899999999999"/>
    <n v="2554.5519999999997"/>
  </r>
  <r>
    <s v="US-2014-123862"/>
    <s v="01/08/2014"/>
    <s v="10/01/2014"/>
    <x v="3"/>
    <s v="January"/>
    <d v="2014-01-08T00:00:00"/>
    <d v="2014-01-10T00:00:00"/>
    <s v="On Date"/>
    <s v="JamieFrazer"/>
    <s v="United States"/>
    <s v="Long Beach"/>
    <s v="California"/>
    <s v="Fasteners"/>
    <s v="Staples"/>
    <n v="4.3394999999999992"/>
    <n v="7.89"/>
    <n v="1"/>
    <n v="3.5505"/>
    <n v="284.04000000000002"/>
  </r>
  <r>
    <s v="CA-2014-100580"/>
    <s v="08/14/2014"/>
    <s v="21/08/2014"/>
    <x v="3"/>
    <s v="August"/>
    <d v="2014-08-14T00:00:00"/>
    <d v="2014-08-21T00:00:00"/>
    <s v="Delay"/>
    <s v="MichaelKennedy"/>
    <s v="United States"/>
    <s v="San Diego"/>
    <s v="California"/>
    <s v="Binders"/>
    <s v="GBC Prepunched Paper, 19-Hole, for Binding Systems, 24-lb"/>
    <n v="8.1054000000000013"/>
    <n v="36.024000000000001"/>
    <n v="3"/>
    <n v="11.707800000000001"/>
    <n v="936.62400000000002"/>
  </r>
  <r>
    <s v="CA-2011-132787"/>
    <s v="09/19/2011"/>
    <s v="23/09/2011"/>
    <x v="1"/>
    <s v="September"/>
    <d v="2011-09-19T00:00:00"/>
    <d v="2011-09-23T00:00:00"/>
    <s v="On Date"/>
    <s v="MikeCaudle"/>
    <s v="United States"/>
    <s v="Seattle"/>
    <s v="Washington"/>
    <s v="Storage"/>
    <s v="Decoflex Hanging Personal Folder File, Blue"/>
    <n v="11.256599999999999"/>
    <n v="92.52"/>
    <n v="6"/>
    <n v="24.980399999999999"/>
    <n v="1998.432"/>
  </r>
  <r>
    <s v="CA-2014-147844"/>
    <s v="05/03/2014"/>
    <s v="07/05/2014"/>
    <x v="3"/>
    <s v="May"/>
    <d v="2014-05-03T00:00:00"/>
    <d v="2014-05-07T00:00:00"/>
    <s v="On Date"/>
    <s v="DorothyDickinson"/>
    <s v="United States"/>
    <s v="Los Angeles"/>
    <s v="California"/>
    <s v="Paper"/>
    <s v="Adams &quot;While You Were Out&quot; Message Pads"/>
    <n v="1.7269999999999996"/>
    <n v="15.7"/>
    <n v="5"/>
    <n v="7.0650000000000004"/>
    <n v="565.20000000000005"/>
  </r>
  <r>
    <s v="CA-2014-147844"/>
    <s v="05/03/2014"/>
    <s v="07/05/2014"/>
    <x v="3"/>
    <s v="May"/>
    <d v="2014-05-03T00:00:00"/>
    <d v="2014-05-07T00:00:00"/>
    <s v="On Date"/>
    <s v="DorothyDickinson"/>
    <s v="United States"/>
    <s v="Los Angeles"/>
    <s v="California"/>
    <s v="Art"/>
    <s v="Newell 34"/>
    <n v="14.6816"/>
    <n v="59.52"/>
    <n v="3"/>
    <n v="15.475199999999999"/>
    <n v="1238.0159999999998"/>
  </r>
  <r>
    <s v="CA-2014-147844"/>
    <s v="05/03/2014"/>
    <s v="07/05/2014"/>
    <x v="3"/>
    <s v="May"/>
    <d v="2014-05-03T00:00:00"/>
    <d v="2014-05-07T00:00:00"/>
    <s v="On Date"/>
    <s v="DorothyDickinson"/>
    <s v="United States"/>
    <s v="Los Angeles"/>
    <s v="California"/>
    <s v="Paper"/>
    <s v="Adams Phone Message Book, 200 Message Capacity, 8 1/16Â” x 11Â”"/>
    <n v="3.7151999999999998"/>
    <n v="34.4"/>
    <n v="5"/>
    <n v="15.824"/>
    <n v="1265.92"/>
  </r>
  <r>
    <s v="CA-2013-110009"/>
    <s v="09/09/2013"/>
    <s v="14/09/2013"/>
    <x v="0"/>
    <s v="September"/>
    <d v="2013-09-09T00:00:00"/>
    <d v="2013-09-14T00:00:00"/>
    <s v="On Date"/>
    <s v="TobyRitter"/>
    <s v="United States"/>
    <s v="Seattle"/>
    <s v="Washington"/>
    <s v="Furnishings"/>
    <s v="Howard Miller 11-1/2&quot; Diameter Grantwood Wall Clock"/>
    <n v="28.465800000000002"/>
    <n v="43.13"/>
    <n v="1"/>
    <n v="14.664199999999999"/>
    <n v="1173.136"/>
  </r>
  <r>
    <s v="CA-2013-110009"/>
    <s v="09/09/2013"/>
    <s v="14/09/2013"/>
    <x v="0"/>
    <s v="September"/>
    <d v="2013-09-09T00:00:00"/>
    <d v="2013-09-14T00:00:00"/>
    <s v="On Date"/>
    <s v="TobyRitter"/>
    <s v="United States"/>
    <s v="Seattle"/>
    <s v="Washington"/>
    <s v="Paper"/>
    <s v="Ampad Gold Fibre Wirebound Steno Books, 6&quot; x 9&quot;, Gregg Ruled"/>
    <n v="2.3814000000000002"/>
    <n v="30.87"/>
    <n v="7"/>
    <n v="14.200200000000001"/>
    <n v="1136.0160000000001"/>
  </r>
  <r>
    <s v="CA-2012-100146"/>
    <s v="05/14/2012"/>
    <s v="19/05/2012"/>
    <x v="2"/>
    <s v="May"/>
    <d v="2012-05-14T00:00:00"/>
    <d v="2012-05-19T00:00:00"/>
    <s v="On Date"/>
    <s v="ClaudiaBergmann"/>
    <s v="United States"/>
    <s v="Camarillo"/>
    <s v="California"/>
    <s v="Bookcases"/>
    <s v="Bush Andora Bookcase, Maple/Graphite Gray Finish"/>
    <n v="93.592200000000005"/>
    <n v="509.95749999999998"/>
    <n v="5"/>
    <n v="41.996499999999997"/>
    <n v="3359.72"/>
  </r>
  <r>
    <s v="CA-2012-100146"/>
    <s v="05/14/2012"/>
    <s v="19/05/2012"/>
    <x v="2"/>
    <s v="May"/>
    <d v="2012-05-14T00:00:00"/>
    <d v="2012-05-19T00:00:00"/>
    <s v="On Date"/>
    <s v="ClaudiaBergmann"/>
    <s v="United States"/>
    <s v="Camarillo"/>
    <s v="California"/>
    <s v="Furnishings"/>
    <s v="Dana Halogen Swing-Arm Architect Lamp"/>
    <n v="29.498399999999997"/>
    <n v="122.91"/>
    <n v="3"/>
    <n v="34.4148"/>
    <n v="2753.1840000000002"/>
  </r>
  <r>
    <s v="CA-2012-100146"/>
    <s v="05/14/2012"/>
    <s v="19/05/2012"/>
    <x v="2"/>
    <s v="May"/>
    <d v="2012-05-14T00:00:00"/>
    <d v="2012-05-19T00:00:00"/>
    <s v="On Date"/>
    <s v="ClaudiaBergmann"/>
    <s v="United States"/>
    <s v="Camarillo"/>
    <s v="California"/>
    <s v="Chairs"/>
    <s v="Novimex Fabric Task Chair"/>
    <n v="51.832999999999998"/>
    <n v="97.567999999999998"/>
    <n v="2"/>
    <n v="-6.0979999999999999"/>
    <n v="-487.84"/>
  </r>
  <r>
    <s v="CA-2012-100146"/>
    <s v="05/14/2012"/>
    <s v="19/05/2012"/>
    <x v="2"/>
    <s v="May"/>
    <d v="2012-05-14T00:00:00"/>
    <d v="2012-05-19T00:00:00"/>
    <s v="On Date"/>
    <s v="ClaudiaBergmann"/>
    <s v="United States"/>
    <s v="Camarillo"/>
    <s v="California"/>
    <s v="Chairs"/>
    <s v="Global Leather and Oak Executive Chair, Black"/>
    <n v="213.69579999999999"/>
    <n v="722.35199999999998"/>
    <n v="3"/>
    <n v="81.264600000000002"/>
    <n v="6501.1679999999997"/>
  </r>
  <r>
    <s v="CA-2013-129728"/>
    <s v="05/31/2013"/>
    <s v="07/06/2013"/>
    <x v="0"/>
    <s v="May"/>
    <d v="2013-05-31T00:00:00"/>
    <d v="2013-06-07T00:00:00"/>
    <s v="Delay"/>
    <s v="JasonGross"/>
    <s v="United States"/>
    <s v="Los Angeles"/>
    <s v="California"/>
    <s v="Furnishings"/>
    <s v="36X48 HARDFLOOR CHAIRMAT"/>
    <n v="19.511400000000002"/>
    <n v="167.84"/>
    <n v="8"/>
    <n v="11.748799999999999"/>
    <n v="939.904"/>
  </r>
  <r>
    <s v="CA-2014-121125"/>
    <s v="05/31/2014"/>
    <s v="04/06/2014"/>
    <x v="3"/>
    <s v="May"/>
    <d v="2014-05-31T00:00:00"/>
    <d v="2014-06-04T00:00:00"/>
    <s v="On Date"/>
    <s v="MichaelGranlund"/>
    <s v="United States"/>
    <s v="Tigard"/>
    <s v="Oregon"/>
    <s v="Phones"/>
    <s v="LG G3"/>
    <n v="139.15289999999999"/>
    <n v="156.792"/>
    <n v="1"/>
    <n v="17.639099999999999"/>
    <n v="1411.1279999999999"/>
  </r>
  <r>
    <s v="CA-2014-121125"/>
    <s v="05/31/2014"/>
    <s v="04/06/2014"/>
    <x v="3"/>
    <s v="May"/>
    <d v="2014-05-31T00:00:00"/>
    <d v="2014-06-04T00:00:00"/>
    <s v="On Date"/>
    <s v="MichaelGranlund"/>
    <s v="United States"/>
    <s v="Tigard"/>
    <s v="Oregon"/>
    <s v="Accessories"/>
    <s v="SanDisk Ultra 32 GB MicroSDHC Class 10 Memory Card"/>
    <n v="19.227"/>
    <n v="35.36"/>
    <n v="2"/>
    <n v="-3.0939999999999999"/>
    <n v="-247.51999999999998"/>
  </r>
  <r>
    <s v="CA-2014-121125"/>
    <s v="05/31/2014"/>
    <s v="04/06/2014"/>
    <x v="3"/>
    <s v="May"/>
    <d v="2014-05-31T00:00:00"/>
    <d v="2014-06-04T00:00:00"/>
    <s v="On Date"/>
    <s v="MichaelGranlund"/>
    <s v="United States"/>
    <s v="Tigard"/>
    <s v="Oregon"/>
    <s v="Furnishings"/>
    <s v="Tensor Brushed Steel Torchiere Floor Lamp"/>
    <n v="13.931800000000001"/>
    <n v="13.592000000000001"/>
    <n v="1"/>
    <n v="-0.33979999999999999"/>
    <n v="-27.183999999999997"/>
  </r>
  <r>
    <s v="CA-2011-161249"/>
    <s v="08/09/2011"/>
    <s v="13/08/2011"/>
    <x v="1"/>
    <s v="August"/>
    <d v="2011-08-09T00:00:00"/>
    <d v="2011-08-13T00:00:00"/>
    <s v="On Date"/>
    <s v="RogerDemir"/>
    <s v="United States"/>
    <s v="Phoenix"/>
    <s v="Arizona"/>
    <s v="Fasteners"/>
    <s v="Super Bands, 12/Pack"/>
    <n v="1.8042000000000002"/>
    <n v="4.4640000000000004"/>
    <n v="3"/>
    <n v="-0.9486"/>
    <n v="-75.888000000000005"/>
  </r>
  <r>
    <s v="CA-2011-161249"/>
    <s v="08/09/2011"/>
    <s v="13/08/2011"/>
    <x v="1"/>
    <s v="August"/>
    <d v="2011-08-09T00:00:00"/>
    <d v="2011-08-13T00:00:00"/>
    <s v="On Date"/>
    <s v="RogerDemir"/>
    <s v="United States"/>
    <s v="Phoenix"/>
    <s v="Arizona"/>
    <s v="Binders"/>
    <s v="Avery Hole Reinforcements"/>
    <n v="3.1773000000000002"/>
    <n v="9.3450000000000006"/>
    <n v="5"/>
    <n v="-6.5415000000000001"/>
    <n v="-523.32000000000005"/>
  </r>
  <r>
    <s v="CA-2012-148180"/>
    <s v="07/26/2012"/>
    <s v="31/07/2012"/>
    <x v="2"/>
    <s v="July"/>
    <d v="2012-07-26T00:00:00"/>
    <d v="2012-07-31T00:00:00"/>
    <s v="On Date"/>
    <s v="BartPistole"/>
    <s v="United States"/>
    <s v="Oxnard"/>
    <s v="California"/>
    <s v="Binders"/>
    <s v="Acco Pressboard Covers with Storage Hooks, 9 1/2&quot; x 11&quot;, Executive Red"/>
    <n v="2.0193000000000003"/>
    <n v="9.1440000000000001"/>
    <n v="3"/>
    <n v="3.0861000000000001"/>
    <n v="246.88800000000001"/>
  </r>
  <r>
    <s v="CA-2012-148180"/>
    <s v="07/26/2012"/>
    <s v="31/07/2012"/>
    <x v="2"/>
    <s v="July"/>
    <d v="2012-07-26T00:00:00"/>
    <d v="2012-07-31T00:00:00"/>
    <s v="On Date"/>
    <s v="BartPistole"/>
    <s v="United States"/>
    <s v="Oxnard"/>
    <s v="California"/>
    <s v="Binders"/>
    <s v="Tuff Stuff Recycled Round Ring Binders"/>
    <n v="2.4581999999999997"/>
    <n v="23.135999999999999"/>
    <n v="6"/>
    <n v="8.3867999999999991"/>
    <n v="670.94399999999996"/>
  </r>
  <r>
    <s v="CA-2012-148180"/>
    <s v="07/26/2012"/>
    <s v="31/07/2012"/>
    <x v="2"/>
    <s v="July"/>
    <d v="2012-07-26T00:00:00"/>
    <d v="2012-07-31T00:00:00"/>
    <s v="On Date"/>
    <s v="BartPistole"/>
    <s v="United States"/>
    <s v="Oxnard"/>
    <s v="California"/>
    <s v="Art"/>
    <s v="Newell 334"/>
    <n v="14.6816"/>
    <n v="99.2"/>
    <n v="5"/>
    <n v="25.792000000000002"/>
    <n v="2063.36"/>
  </r>
  <r>
    <s v="CA-2011-165568"/>
    <s v="02/16/2011"/>
    <s v="20/02/2011"/>
    <x v="1"/>
    <s v="February"/>
    <d v="2011-02-16T00:00:00"/>
    <d v="2011-02-20T00:00:00"/>
    <s v="On Date"/>
    <s v="BarryFranzÃ¶sisch"/>
    <s v="United States"/>
    <s v="Seattle"/>
    <s v="Washington"/>
    <s v="Binders"/>
    <s v="Pressboard Data Binders by Wilson Jones"/>
    <n v="2.8302000000000005"/>
    <n v="21.36"/>
    <n v="5"/>
    <n v="7.2089999999999996"/>
    <n v="576.72"/>
  </r>
  <r>
    <s v="CA-2012-145457"/>
    <s v="03/24/2012"/>
    <s v="27/03/2012"/>
    <x v="2"/>
    <s v="March"/>
    <d v="2012-03-24T00:00:00"/>
    <d v="2012-03-27T00:00:00"/>
    <s v="On Date"/>
    <s v="CathyPrescott"/>
    <s v="United States"/>
    <s v="Covington"/>
    <s v="Washington"/>
    <s v="Furnishings"/>
    <s v="Eldon Expressions Punched Metal &amp; Wood Desk Accessories, Black &amp; Cherry"/>
    <n v="6.7535999999999987"/>
    <n v="46.9"/>
    <n v="5"/>
    <n v="13.132"/>
    <n v="1050.56"/>
  </r>
  <r>
    <s v="US-2014-163657"/>
    <s v="09/03/2014"/>
    <s v="07/09/2014"/>
    <x v="3"/>
    <s v="September"/>
    <d v="2014-09-03T00:00:00"/>
    <d v="2014-09-07T00:00:00"/>
    <s v="On Date"/>
    <s v="JanetLee"/>
    <s v="United States"/>
    <s v="Los Angeles"/>
    <s v="California"/>
    <s v="Binders"/>
    <s v="Acco Translucent Poly Ring Binders"/>
    <n v="2.4335999999999998"/>
    <n v="18.72"/>
    <n v="5"/>
    <n v="6.5519999999999996"/>
    <n v="524.16"/>
  </r>
  <r>
    <s v="US-2014-163657"/>
    <s v="09/03/2014"/>
    <s v="07/09/2014"/>
    <x v="3"/>
    <s v="September"/>
    <d v="2014-09-03T00:00:00"/>
    <d v="2014-09-07T00:00:00"/>
    <s v="On Date"/>
    <s v="JanetLee"/>
    <s v="United States"/>
    <s v="Los Angeles"/>
    <s v="California"/>
    <s v="Tables"/>
    <s v="Hon 2111 Invitation Series Straight Table"/>
    <n v="119.7423"/>
    <n v="236.52799999999999"/>
    <n v="2"/>
    <n v="-2.9565999999999999"/>
    <n v="-236.52799999999999"/>
  </r>
  <r>
    <s v="CA-2012-120446"/>
    <s v="11/16/2012"/>
    <s v="18/11/2012"/>
    <x v="2"/>
    <s v="November"/>
    <d v="2012-11-16T00:00:00"/>
    <d v="2012-11-18T00:00:00"/>
    <s v="On Date"/>
    <s v="JohnGrady"/>
    <s v="United States"/>
    <s v="San Diego"/>
    <s v="California"/>
    <s v="Labels"/>
    <s v="Avery 51"/>
    <n v="3.4019999999999997"/>
    <n v="18.899999999999999"/>
    <n v="3"/>
    <n v="8.6940000000000008"/>
    <n v="695.5200000000001"/>
  </r>
  <r>
    <s v="US-2012-136987"/>
    <s v="04/11/2012"/>
    <s v="14/04/2012"/>
    <x v="2"/>
    <s v="April"/>
    <d v="2012-04-11T00:00:00"/>
    <d v="2012-04-14T00:00:00"/>
    <s v="On Date"/>
    <s v="AndyReiter"/>
    <s v="United States"/>
    <s v="Los Angeles"/>
    <s v="California"/>
    <s v="Copiers"/>
    <s v="Canon PC-428 Personal Copier"/>
    <n v="105.99469999999999"/>
    <n v="639.96799999999996"/>
    <n v="4"/>
    <n v="215.98920000000001"/>
    <n v="17279.136000000002"/>
  </r>
  <r>
    <s v="US-2012-136987"/>
    <s v="04/11/2012"/>
    <s v="14/04/2012"/>
    <x v="2"/>
    <s v="April"/>
    <d v="2012-04-11T00:00:00"/>
    <d v="2012-04-14T00:00:00"/>
    <s v="On Date"/>
    <s v="AndyReiter"/>
    <s v="United States"/>
    <s v="Los Angeles"/>
    <s v="California"/>
    <s v="Paper"/>
    <s v="Staples"/>
    <n v="14.245199999999999"/>
    <n v="52.76"/>
    <n v="2"/>
    <n v="24.269600000000001"/>
    <n v="1941.568"/>
  </r>
  <r>
    <s v="CA-2012-138485"/>
    <s v="02/27/2012"/>
    <s v="01/03/2012"/>
    <x v="2"/>
    <s v="February"/>
    <d v="2012-02-27T00:00:00"/>
    <d v="2012-03-01T00:00:00"/>
    <s v="On Date"/>
    <s v="NoraPaige"/>
    <s v="United States"/>
    <s v="Seattle"/>
    <s v="Washington"/>
    <s v="Accessories"/>
    <s v="Microsoft Natural Keyboard Elite"/>
    <n v="50.897999999999996"/>
    <n v="538.91999999999996"/>
    <n v="9"/>
    <n v="80.837999999999994"/>
    <n v="6467.0399999999991"/>
  </r>
  <r>
    <s v="CA-2013-103709"/>
    <s v="09/09/2013"/>
    <s v="16/09/2013"/>
    <x v="0"/>
    <s v="September"/>
    <d v="2013-09-09T00:00:00"/>
    <d v="2013-09-16T00:00:00"/>
    <s v="Delay"/>
    <s v="LizPreis"/>
    <s v="United States"/>
    <s v="Visalia"/>
    <s v="California"/>
    <s v="Art"/>
    <s v="Eberhard Faber 3 1/2&quot; Golf Pencils"/>
    <n v="5.58"/>
    <n v="14.88"/>
    <n v="2"/>
    <n v="3.72"/>
    <n v="297.60000000000002"/>
  </r>
  <r>
    <s v="CA-2013-103709"/>
    <s v="09/09/2013"/>
    <s v="16/09/2013"/>
    <x v="0"/>
    <s v="September"/>
    <d v="2013-09-09T00:00:00"/>
    <d v="2013-09-16T00:00:00"/>
    <s v="Delay"/>
    <s v="LizPreis"/>
    <s v="United States"/>
    <s v="Visalia"/>
    <s v="California"/>
    <s v="Paper"/>
    <s v="Xerox 1900"/>
    <n v="2.3540000000000001"/>
    <n v="34.24"/>
    <n v="8"/>
    <n v="15.407999999999999"/>
    <n v="1232.6399999999999"/>
  </r>
  <r>
    <s v="CA-2013-103709"/>
    <s v="09/09/2013"/>
    <s v="16/09/2013"/>
    <x v="0"/>
    <s v="September"/>
    <d v="2013-09-09T00:00:00"/>
    <d v="2013-09-16T00:00:00"/>
    <s v="Delay"/>
    <s v="LizPreis"/>
    <s v="United States"/>
    <s v="Visalia"/>
    <s v="California"/>
    <s v="Storage"/>
    <s v="Mini 13-1/2 Capacity Data Binder Rack, Pearl"/>
    <n v="98.152500000000003"/>
    <n v="261.74"/>
    <n v="2"/>
    <n v="65.435000000000002"/>
    <n v="5234.8"/>
  </r>
  <r>
    <s v="CA-2013-138282"/>
    <s v="05/20/2013"/>
    <s v="24/05/2013"/>
    <x v="0"/>
    <s v="May"/>
    <d v="2013-05-20T00:00:00"/>
    <d v="2013-05-24T00:00:00"/>
    <s v="On Date"/>
    <s v="AnnaHÃ¤berlin"/>
    <s v="United States"/>
    <s v="Los Angeles"/>
    <s v="California"/>
    <s v="Appliances"/>
    <s v="Staples"/>
    <n v="8.0153999999999996"/>
    <n v="87.84"/>
    <n v="8"/>
    <n v="23.716799999999999"/>
    <n v="1897.3440000000001"/>
  </r>
  <r>
    <s v="CA-2014-148985"/>
    <s v="11/12/2014"/>
    <s v="16/11/2014"/>
    <x v="3"/>
    <s v="November"/>
    <d v="2014-11-12T00:00:00"/>
    <d v="2014-11-16T00:00:00"/>
    <s v="On Date"/>
    <s v="ThomasBrumley"/>
    <s v="United States"/>
    <s v="Los Angeles"/>
    <s v="California"/>
    <s v="Furnishings"/>
    <s v="Dax Clear Box Frame"/>
    <n v="5.7618000000000009"/>
    <n v="34.92"/>
    <n v="4"/>
    <n v="11.8728"/>
    <n v="949.82399999999996"/>
  </r>
  <r>
    <s v="CA-2013-139997"/>
    <s v="07/02/2013"/>
    <s v="04/07/2013"/>
    <x v="0"/>
    <s v="July"/>
    <d v="2013-07-02T00:00:00"/>
    <d v="2013-07-04T00:00:00"/>
    <s v="On Date"/>
    <s v="EugeneMoren"/>
    <s v="United States"/>
    <s v="Lehi"/>
    <s v="Utah"/>
    <s v="Copiers"/>
    <s v="Hewlett Packard 310 Color Digital Copier"/>
    <n v="209.99299999999999"/>
    <n v="1499.95"/>
    <n v="5"/>
    <n v="449.98500000000001"/>
    <n v="35998.800000000003"/>
  </r>
  <r>
    <s v="CA-2013-124583"/>
    <s v="09/02/2013"/>
    <s v="04/09/2013"/>
    <x v="0"/>
    <s v="September"/>
    <d v="2013-09-02T00:00:00"/>
    <d v="2013-09-04T00:00:00"/>
    <s v="On Date"/>
    <s v="LaurelBeltran"/>
    <s v="United States"/>
    <s v="Huntington Beach"/>
    <s v="California"/>
    <s v="Envelopes"/>
    <s v="Globe Weis Peel &amp; Seel First Class Envelopes"/>
    <n v="7.028999999999999"/>
    <n v="12.78"/>
    <n v="1"/>
    <n v="5.7510000000000003"/>
    <n v="460.08000000000004"/>
  </r>
  <r>
    <s v="CA-2014-157196"/>
    <s v="11/06/2014"/>
    <s v="10/11/2014"/>
    <x v="3"/>
    <s v="November"/>
    <d v="2014-11-06T00:00:00"/>
    <d v="2014-11-10T00:00:00"/>
    <s v="On Date"/>
    <s v="AnnaAndreadi"/>
    <s v="United States"/>
    <s v="San Diego"/>
    <s v="California"/>
    <s v="Paper"/>
    <s v="Xerox 1996"/>
    <n v="3.3696000000000006"/>
    <n v="12.96"/>
    <n v="2"/>
    <n v="6.2207999999999997"/>
    <n v="497.66399999999999"/>
  </r>
  <r>
    <s v="CA-2012-108672"/>
    <s v="09/10/2012"/>
    <s v="16/09/2012"/>
    <x v="2"/>
    <s v="September"/>
    <d v="2012-09-10T00:00:00"/>
    <d v="2012-09-16T00:00:00"/>
    <s v="Delay"/>
    <s v="FrankAtkinson"/>
    <s v="United States"/>
    <s v="Los Angeles"/>
    <s v="California"/>
    <s v="Furnishings"/>
    <s v="Seth Thomas 13 1/2&quot; Wall Clock"/>
    <n v="12.2682"/>
    <n v="106.68"/>
    <n v="6"/>
    <n v="33.070799999999998"/>
    <n v="2645.6639999999998"/>
  </r>
  <r>
    <s v="CA-2014-121048"/>
    <s v="07/15/2014"/>
    <s v="19/07/2014"/>
    <x v="3"/>
    <s v="July"/>
    <d v="2014-07-15T00:00:00"/>
    <d v="2014-07-19T00:00:00"/>
    <s v="On Date"/>
    <s v="TobyCarlisle"/>
    <s v="United States"/>
    <s v="Westminster"/>
    <s v="California"/>
    <s v="Binders"/>
    <s v="Acco Suede Grain Vinyl Round Ring Binder"/>
    <n v="1.5012000000000003"/>
    <n v="4.4480000000000004"/>
    <n v="2"/>
    <n v="1.4456"/>
    <n v="115.648"/>
  </r>
  <r>
    <s v="CA-2014-121048"/>
    <s v="07/15/2014"/>
    <s v="19/07/2014"/>
    <x v="3"/>
    <s v="July"/>
    <d v="2014-07-15T00:00:00"/>
    <d v="2014-07-19T00:00:00"/>
    <s v="On Date"/>
    <s v="TobyCarlisle"/>
    <s v="United States"/>
    <s v="Westminster"/>
    <s v="California"/>
    <s v="Furnishings"/>
    <s v="Deflect-o RollaMat Studded, Beveled Mat for Medium Pile Carpeting"/>
    <n v="75.628600000000006"/>
    <n v="276.69"/>
    <n v="3"/>
    <n v="49.804200000000002"/>
    <n v="3984.3360000000002"/>
  </r>
  <r>
    <s v="CA-2014-121048"/>
    <s v="07/15/2014"/>
    <s v="19/07/2014"/>
    <x v="3"/>
    <s v="July"/>
    <d v="2014-07-15T00:00:00"/>
    <d v="2014-07-19T00:00:00"/>
    <s v="On Date"/>
    <s v="TobyCarlisle"/>
    <s v="United States"/>
    <s v="Westminster"/>
    <s v="California"/>
    <s v="Fasteners"/>
    <s v="OIC Binder Clips, Mini, 1/4&quot; Capacity, Black"/>
    <n v="0.65720000000000001"/>
    <n v="4.96"/>
    <n v="4"/>
    <n v="2.3311999999999999"/>
    <n v="186.49599999999998"/>
  </r>
  <r>
    <s v="CA-2014-121048"/>
    <s v="07/15/2014"/>
    <s v="19/07/2014"/>
    <x v="3"/>
    <s v="July"/>
    <d v="2014-07-15T00:00:00"/>
    <d v="2014-07-19T00:00:00"/>
    <s v="On Date"/>
    <s v="TobyCarlisle"/>
    <s v="United States"/>
    <s v="Westminster"/>
    <s v="California"/>
    <s v="Art"/>
    <s v="BOSTON Model 1800 Electric Pencil Sharpeners, Putty/Woodgrain"/>
    <n v="12.7658"/>
    <n v="71.92"/>
    <n v="4"/>
    <n v="20.8568"/>
    <n v="1668.5439999999999"/>
  </r>
  <r>
    <s v="CA-2014-121048"/>
    <s v="07/15/2014"/>
    <s v="19/07/2014"/>
    <x v="3"/>
    <s v="July"/>
    <d v="2014-07-15T00:00:00"/>
    <d v="2014-07-19T00:00:00"/>
    <s v="On Date"/>
    <s v="TobyCarlisle"/>
    <s v="United States"/>
    <s v="Westminster"/>
    <s v="California"/>
    <s v="Furnishings"/>
    <s v="Eldon 200 Class Desk Accessories, Burgundy"/>
    <n v="3.6424000000000003"/>
    <n v="18.84"/>
    <n v="3"/>
    <n v="7.9127999999999998"/>
    <n v="633.024"/>
  </r>
  <r>
    <s v="CA-2014-121048"/>
    <s v="07/15/2014"/>
    <s v="19/07/2014"/>
    <x v="3"/>
    <s v="July"/>
    <d v="2014-07-15T00:00:00"/>
    <d v="2014-07-19T00:00:00"/>
    <s v="On Date"/>
    <s v="TobyCarlisle"/>
    <s v="United States"/>
    <s v="Westminster"/>
    <s v="California"/>
    <s v="Accessories"/>
    <s v="Sony Micro Vault Click 8 GB USB 2.0 Flash Drive"/>
    <n v="40.4114"/>
    <n v="140.97"/>
    <n v="3"/>
    <n v="19.735800000000001"/>
    <n v="1578.864"/>
  </r>
  <r>
    <s v="CA-2014-121048"/>
    <s v="07/15/2014"/>
    <s v="19/07/2014"/>
    <x v="3"/>
    <s v="July"/>
    <d v="2014-07-15T00:00:00"/>
    <d v="2014-07-19T00:00:00"/>
    <s v="On Date"/>
    <s v="TobyCarlisle"/>
    <s v="United States"/>
    <s v="Westminster"/>
    <s v="California"/>
    <s v="Phones"/>
    <s v="GE 30524EE4"/>
    <n v="139.15289999999999"/>
    <n v="470.37599999999998"/>
    <n v="3"/>
    <n v="52.917299999999997"/>
    <n v="4233.384"/>
  </r>
  <r>
    <s v="US-2014-120117"/>
    <s v="03/31/2014"/>
    <s v="31/03/2014"/>
    <x v="3"/>
    <s v="March"/>
    <d v="2014-03-31T00:00:00"/>
    <d v="2014-03-31T00:00:00"/>
    <s v="On Date"/>
    <s v="TomBoeckenhauer"/>
    <s v="United States"/>
    <s v="Los Angeles"/>
    <s v="California"/>
    <s v="Art"/>
    <s v="Manco Dry-Lighter Erasable Highlighter"/>
    <n v="2.0064000000000002"/>
    <n v="6.08"/>
    <n v="2"/>
    <n v="2.0672000000000001"/>
    <n v="165.376"/>
  </r>
  <r>
    <s v="US-2014-120117"/>
    <s v="03/31/2014"/>
    <s v="31/03/2014"/>
    <x v="3"/>
    <s v="March"/>
    <d v="2014-03-31T00:00:00"/>
    <d v="2014-03-31T00:00:00"/>
    <s v="On Date"/>
    <s v="TomBoeckenhauer"/>
    <s v="United States"/>
    <s v="Los Angeles"/>
    <s v="California"/>
    <s v="Phones"/>
    <s v="AT&amp;T CL83451 4-Handset Telephone"/>
    <n v="146.25290000000001"/>
    <n v="164.792"/>
    <n v="1"/>
    <n v="18.539100000000001"/>
    <n v="1483.1280000000002"/>
  </r>
  <r>
    <s v="CA-2011-115889"/>
    <s v="11/02/2011"/>
    <s v="06/11/2011"/>
    <x v="1"/>
    <s v="November"/>
    <d v="2011-11-02T00:00:00"/>
    <d v="2011-11-06T00:00:00"/>
    <s v="On Date"/>
    <s v="ShahidHopkins"/>
    <s v="United States"/>
    <s v="San Francisco"/>
    <s v="California"/>
    <s v="Phones"/>
    <s v="AT&amp;T CL82213"/>
    <n v="20.582899999999999"/>
    <n v="46.384"/>
    <n v="2"/>
    <n v="5.2182000000000004"/>
    <n v="417.45600000000002"/>
  </r>
  <r>
    <s v="CA-2011-115889"/>
    <s v="11/02/2011"/>
    <s v="06/11/2011"/>
    <x v="1"/>
    <s v="November"/>
    <d v="2011-11-02T00:00:00"/>
    <d v="2011-11-06T00:00:00"/>
    <s v="On Date"/>
    <s v="ShahidHopkins"/>
    <s v="United States"/>
    <s v="San Francisco"/>
    <s v="California"/>
    <s v="Storage"/>
    <s v="Adjustable Depth Letter/Legal Cart"/>
    <n v="128.8366"/>
    <n v="362.92"/>
    <n v="2"/>
    <n v="105.24679999999999"/>
    <n v="8419.7439999999988"/>
  </r>
  <r>
    <s v="CA-2011-125731"/>
    <s v="09/10/2011"/>
    <s v="16/09/2011"/>
    <x v="1"/>
    <s v="September"/>
    <d v="2011-09-10T00:00:00"/>
    <d v="2011-09-16T00:00:00"/>
    <s v="Delay"/>
    <s v="ClayLudtke"/>
    <s v="United States"/>
    <s v="Gresham"/>
    <s v="Oregon"/>
    <s v="Envelopes"/>
    <s v="Peel &amp; Seel Envelopes"/>
    <n v="2.0175999999999998"/>
    <n v="21.728000000000002"/>
    <n v="7"/>
    <n v="7.6048"/>
    <n v="608.38400000000001"/>
  </r>
  <r>
    <s v="CA-2011-125731"/>
    <s v="09/10/2011"/>
    <s v="16/09/2011"/>
    <x v="1"/>
    <s v="September"/>
    <d v="2011-09-10T00:00:00"/>
    <d v="2011-09-16T00:00:00"/>
    <s v="Delay"/>
    <s v="ClayLudtke"/>
    <s v="United States"/>
    <s v="Gresham"/>
    <s v="Oregon"/>
    <s v="Chairs"/>
    <s v="GuestStacker Chair with Chrome Finish Legs"/>
    <n v="267.66720000000004"/>
    <n v="1487.04"/>
    <n v="5"/>
    <n v="148.70400000000001"/>
    <n v="11896.32"/>
  </r>
  <r>
    <s v="US-2014-106145"/>
    <s v="09/27/2014"/>
    <s v="27/09/2014"/>
    <x v="3"/>
    <s v="September"/>
    <d v="2014-09-27T00:00:00"/>
    <d v="2014-09-27T00:00:00"/>
    <s v="On Date"/>
    <s v="RubenAusman"/>
    <s v="United States"/>
    <s v="San Francisco"/>
    <s v="California"/>
    <s v="Envelopes"/>
    <s v="Staples"/>
    <n v="6.469199999999999"/>
    <n v="71.88"/>
    <n v="6"/>
    <n v="33.064799999999998"/>
    <n v="2645.1839999999997"/>
  </r>
  <r>
    <s v="US-2014-106145"/>
    <s v="09/27/2014"/>
    <s v="27/09/2014"/>
    <x v="3"/>
    <s v="September"/>
    <d v="2014-09-27T00:00:00"/>
    <d v="2014-09-27T00:00:00"/>
    <s v="On Date"/>
    <s v="RubenAusman"/>
    <s v="United States"/>
    <s v="San Francisco"/>
    <s v="California"/>
    <s v="Furnishings"/>
    <s v="Stackable Trays"/>
    <n v="2.0944000000000003"/>
    <n v="9.24"/>
    <n v="3"/>
    <n v="2.9567999999999999"/>
    <n v="236.54399999999998"/>
  </r>
  <r>
    <s v="US-2014-106145"/>
    <s v="09/27/2014"/>
    <s v="27/09/2014"/>
    <x v="3"/>
    <s v="September"/>
    <d v="2014-09-27T00:00:00"/>
    <d v="2014-09-27T00:00:00"/>
    <s v="On Date"/>
    <s v="RubenAusman"/>
    <s v="United States"/>
    <s v="San Francisco"/>
    <s v="California"/>
    <s v="Paper"/>
    <s v="Xerox 1895"/>
    <n v="3.2890000000000001"/>
    <n v="35.880000000000003"/>
    <n v="6"/>
    <n v="16.146000000000001"/>
    <n v="1291.68"/>
  </r>
  <r>
    <s v="US-2014-106145"/>
    <s v="09/27/2014"/>
    <s v="27/09/2014"/>
    <x v="3"/>
    <s v="September"/>
    <d v="2014-09-27T00:00:00"/>
    <d v="2014-09-27T00:00:00"/>
    <s v="On Date"/>
    <s v="RubenAusman"/>
    <s v="United States"/>
    <s v="San Francisco"/>
    <s v="California"/>
    <s v="Binders"/>
    <s v="Wilson Jones Hanging View Binder, White, 1&quot;"/>
    <n v="3.8339999999999996"/>
    <n v="17.04"/>
    <n v="3"/>
    <n v="5.5380000000000003"/>
    <n v="443.04"/>
  </r>
  <r>
    <s v="US-2014-106145"/>
    <s v="09/27/2014"/>
    <s v="27/09/2014"/>
    <x v="3"/>
    <s v="September"/>
    <d v="2014-09-27T00:00:00"/>
    <d v="2014-09-27T00:00:00"/>
    <s v="On Date"/>
    <s v="RubenAusman"/>
    <s v="United States"/>
    <s v="San Francisco"/>
    <s v="California"/>
    <s v="Binders"/>
    <s v="Fellowes PB300 Plastic Comb Binding Machine"/>
    <n v="205.63470000000001"/>
    <n v="931.17600000000004"/>
    <n v="3"/>
    <n v="314.27190000000002"/>
    <n v="25141.752"/>
  </r>
  <r>
    <s v="CA-2013-107146"/>
    <s v="06/18/2013"/>
    <s v="20/06/2013"/>
    <x v="0"/>
    <s v="June"/>
    <d v="2013-06-18T00:00:00"/>
    <d v="2013-06-20T00:00:00"/>
    <s v="On Date"/>
    <s v="LenaCreighton"/>
    <s v="United States"/>
    <s v="Longmont"/>
    <s v="Colorado"/>
    <s v="Furnishings"/>
    <s v="Rubbermaid ClusterMat Chairmats, Mat Size- 66&quot; x 60&quot;, Lip 20&quot; x 11&quot; -90 Degree Angle"/>
    <n v="93.223199999999991"/>
    <n v="266.35199999999998"/>
    <n v="3"/>
    <n v="-13.317600000000001"/>
    <n v="-1065.4080000000001"/>
  </r>
  <r>
    <s v="CA-2013-107146"/>
    <s v="06/18/2013"/>
    <s v="20/06/2013"/>
    <x v="0"/>
    <s v="June"/>
    <d v="2013-06-18T00:00:00"/>
    <d v="2013-06-20T00:00:00"/>
    <s v="On Date"/>
    <s v="LenaCreighton"/>
    <s v="United States"/>
    <s v="Longmont"/>
    <s v="Colorado"/>
    <s v="Chairs"/>
    <s v="Global Manager's Adjustable Task Chair, Storm"/>
    <n v="107.19580000000001"/>
    <n v="483.13600000000002"/>
    <n v="4"/>
    <n v="54.352800000000002"/>
    <n v="4348.2240000000002"/>
  </r>
  <r>
    <s v="US-2014-160143"/>
    <s v="04/01/2014"/>
    <s v="08/04/2014"/>
    <x v="3"/>
    <s v="April"/>
    <d v="2014-04-01T00:00:00"/>
    <d v="2014-04-08T00:00:00"/>
    <s v="Delay"/>
    <s v="HenryGoldwyn"/>
    <s v="United States"/>
    <s v="Los Angeles"/>
    <s v="California"/>
    <s v="Supplies"/>
    <s v="Acme Tagit Stainless Steel Antibacterial Scissors"/>
    <n v="7.2270000000000003"/>
    <n v="29.7"/>
    <n v="3"/>
    <n v="8.0190000000000001"/>
    <n v="641.52"/>
  </r>
  <r>
    <s v="CA-2013-106460"/>
    <s v="02/19/2013"/>
    <s v="22/02/2013"/>
    <x v="0"/>
    <s v="February"/>
    <d v="2013-02-19T00:00:00"/>
    <d v="2013-02-22T00:00:00"/>
    <s v="On Date"/>
    <s v="GregTran"/>
    <s v="United States"/>
    <s v="San Francisco"/>
    <s v="California"/>
    <s v="Paper"/>
    <s v="Xerox 1880"/>
    <n v="18.783199999999997"/>
    <n v="70.88"/>
    <n v="2"/>
    <n v="33.313600000000001"/>
    <n v="2665.0880000000002"/>
  </r>
  <r>
    <s v="US-2014-112347"/>
    <s v="12/03/2014"/>
    <s v="07/12/2014"/>
    <x v="3"/>
    <s v="December"/>
    <d v="2014-12-03T00:00:00"/>
    <d v="2014-12-07T00:00:00"/>
    <s v="On Date"/>
    <s v="BillStewart"/>
    <s v="United States"/>
    <s v="Denver"/>
    <s v="Colorado"/>
    <s v="Storage"/>
    <s v="Letter Size Cart"/>
    <n v="101.4306"/>
    <n v="114.288"/>
    <n v="1"/>
    <n v="12.8574"/>
    <n v="1028.5920000000001"/>
  </r>
  <r>
    <s v="US-2014-112347"/>
    <s v="12/03/2014"/>
    <s v="07/12/2014"/>
    <x v="3"/>
    <s v="December"/>
    <d v="2014-12-03T00:00:00"/>
    <d v="2014-12-07T00:00:00"/>
    <s v="On Date"/>
    <s v="BillStewart"/>
    <s v="United States"/>
    <s v="Denver"/>
    <s v="Colorado"/>
    <s v="Binders"/>
    <s v="Aluminum Screw Posts"/>
    <n v="7.6300000000000008"/>
    <n v="36.624000000000002"/>
    <n v="8"/>
    <n v="-24.416"/>
    <n v="-1953.28"/>
  </r>
  <r>
    <s v="US-2014-112347"/>
    <s v="12/03/2014"/>
    <s v="07/12/2014"/>
    <x v="3"/>
    <s v="December"/>
    <d v="2014-12-03T00:00:00"/>
    <d v="2014-12-07T00:00:00"/>
    <s v="On Date"/>
    <s v="BillStewart"/>
    <s v="United States"/>
    <s v="Denver"/>
    <s v="Colorado"/>
    <s v="Bookcases"/>
    <s v="Hon 4-Shelf Metal Bookcases"/>
    <n v="75.734999999999999"/>
    <n v="242.352"/>
    <n v="8"/>
    <n v="-363.52800000000002"/>
    <n v="-29082.240000000002"/>
  </r>
  <r>
    <s v="US-2014-112347"/>
    <s v="12/03/2014"/>
    <s v="07/12/2014"/>
    <x v="3"/>
    <s v="December"/>
    <d v="2014-12-03T00:00:00"/>
    <d v="2014-12-07T00:00:00"/>
    <s v="On Date"/>
    <s v="BillStewart"/>
    <s v="United States"/>
    <s v="Denver"/>
    <s v="Colorado"/>
    <s v="Phones"/>
    <s v="Seidio BD2-HK3IPH5-BK DILEX Case and Holster Combo for Apple iPhone 5/5s - Black"/>
    <n v="22.327200000000001"/>
    <n v="49.616"/>
    <n v="2"/>
    <n v="4.9615999999999998"/>
    <n v="396.928"/>
  </r>
  <r>
    <s v="US-2014-112347"/>
    <s v="12/03/2014"/>
    <s v="07/12/2014"/>
    <x v="3"/>
    <s v="December"/>
    <d v="2014-12-03T00:00:00"/>
    <d v="2014-12-07T00:00:00"/>
    <s v="On Date"/>
    <s v="BillStewart"/>
    <s v="United States"/>
    <s v="Denver"/>
    <s v="Colorado"/>
    <s v="Furnishings"/>
    <s v="Tenex 46&quot; x 60&quot; Computer Anti-Static Chairmat, Rectangular Shaped"/>
    <n v="84.784000000000006"/>
    <n v="508.70400000000001"/>
    <n v="6"/>
    <n v="0"/>
    <n v="0"/>
  </r>
  <r>
    <s v="US-2014-112347"/>
    <s v="12/03/2014"/>
    <s v="07/12/2014"/>
    <x v="3"/>
    <s v="December"/>
    <d v="2014-12-03T00:00:00"/>
    <d v="2014-12-07T00:00:00"/>
    <s v="On Date"/>
    <s v="BillStewart"/>
    <s v="United States"/>
    <s v="Denver"/>
    <s v="Colorado"/>
    <s v="Phones"/>
    <s v="Macally Suction Cup Mount"/>
    <n v="11.950000000000001"/>
    <n v="57.36"/>
    <n v="6"/>
    <n v="-14.34"/>
    <n v="-1147.2"/>
  </r>
  <r>
    <s v="US-2014-112347"/>
    <s v="12/03/2014"/>
    <s v="07/12/2014"/>
    <x v="3"/>
    <s v="December"/>
    <d v="2014-12-03T00:00:00"/>
    <d v="2014-12-07T00:00:00"/>
    <s v="On Date"/>
    <s v="BillStewart"/>
    <s v="United States"/>
    <s v="Denver"/>
    <s v="Colorado"/>
    <s v="Chairs"/>
    <s v="Hon GuestStacker Chair"/>
    <n v="167.73579999999998"/>
    <n v="906.68"/>
    <n v="5"/>
    <n v="68.001000000000005"/>
    <n v="5440.08"/>
  </r>
  <r>
    <s v="CA-2014-157672"/>
    <s v="10/06/2014"/>
    <s v="08/10/2014"/>
    <x v="3"/>
    <s v="October"/>
    <d v="2014-10-06T00:00:00"/>
    <d v="2014-10-08T00:00:00"/>
    <s v="On Date"/>
    <s v="RossBaird"/>
    <s v="United States"/>
    <s v="Denver"/>
    <s v="Colorado"/>
    <s v="Accessories"/>
    <s v="LogitechÂ MX Performance Wireless Mouse"/>
    <n v="25.130699999999997"/>
    <n v="63.823999999999998"/>
    <n v="2"/>
    <n v="13.5626"/>
    <n v="1085.008"/>
  </r>
  <r>
    <s v="US-2013-166660"/>
    <s v="01/30/2013"/>
    <s v="01/02/2013"/>
    <x v="0"/>
    <s v="January"/>
    <d v="2013-01-30T00:00:00"/>
    <d v="2013-02-01T00:00:00"/>
    <s v="On Date"/>
    <s v="TimBrockman"/>
    <s v="United States"/>
    <s v="Seattle"/>
    <s v="Washington"/>
    <s v="Chairs"/>
    <s v="Global Deluxe High-Back Office Chair in Storm"/>
    <n v="123.7509"/>
    <n v="435.16800000000001"/>
    <n v="4"/>
    <n v="-59.835599999999999"/>
    <n v="-4786.848"/>
  </r>
  <r>
    <s v="US-2013-166660"/>
    <s v="01/30/2013"/>
    <s v="01/02/2013"/>
    <x v="0"/>
    <s v="January"/>
    <d v="2013-01-30T00:00:00"/>
    <d v="2013-02-01T00:00:00"/>
    <s v="On Date"/>
    <s v="TimBrockman"/>
    <s v="United States"/>
    <s v="Seattle"/>
    <s v="Washington"/>
    <s v="Bookcases"/>
    <s v="O'Sullivan 2-Shelf Heavy-Duty Bookcases"/>
    <n v="40.807199999999995"/>
    <n v="48.58"/>
    <n v="1"/>
    <n v="7.7728000000000002"/>
    <n v="621.82400000000007"/>
  </r>
  <r>
    <s v="CA-2011-133830"/>
    <s v="12/05/2011"/>
    <s v="10/12/2011"/>
    <x v="1"/>
    <s v="December"/>
    <d v="2011-12-05T00:00:00"/>
    <d v="2011-12-10T00:00:00"/>
    <s v="On Date"/>
    <s v="RobLucas"/>
    <s v="United States"/>
    <s v="Los Angeles"/>
    <s v="California"/>
    <s v="Art"/>
    <s v="Prang Colored Pencils"/>
    <n v="1.617"/>
    <n v="26.46"/>
    <n v="9"/>
    <n v="11.907"/>
    <n v="952.56"/>
  </r>
  <r>
    <s v="CA-2011-133830"/>
    <s v="12/05/2011"/>
    <s v="10/12/2011"/>
    <x v="1"/>
    <s v="December"/>
    <d v="2011-12-05T00:00:00"/>
    <d v="2011-12-10T00:00:00"/>
    <s v="On Date"/>
    <s v="RobLucas"/>
    <s v="United States"/>
    <s v="Los Angeles"/>
    <s v="California"/>
    <s v="Paper"/>
    <s v="Xerox 1933"/>
    <n v="6.5083999999999991"/>
    <n v="49.12"/>
    <n v="4"/>
    <n v="23.086400000000001"/>
    <n v="1846.912"/>
  </r>
  <r>
    <s v="CA-2011-133830"/>
    <s v="12/05/2011"/>
    <s v="10/12/2011"/>
    <x v="1"/>
    <s v="December"/>
    <d v="2011-12-05T00:00:00"/>
    <d v="2011-12-10T00:00:00"/>
    <s v="On Date"/>
    <s v="RobLucas"/>
    <s v="United States"/>
    <s v="Los Angeles"/>
    <s v="California"/>
    <s v="Fasteners"/>
    <s v="Advantus Plastic Paper Clips"/>
    <n v="2.6"/>
    <n v="15"/>
    <n v="3"/>
    <n v="7.2"/>
    <n v="576"/>
  </r>
  <r>
    <s v="CA-2012-129532"/>
    <s v="12/08/2012"/>
    <s v="12/12/2012"/>
    <x v="2"/>
    <s v="December"/>
    <d v="2012-12-08T00:00:00"/>
    <d v="2012-12-12T00:00:00"/>
    <s v="On Date"/>
    <s v="YanaSorensen"/>
    <s v="United States"/>
    <s v="Los Angeles"/>
    <s v="California"/>
    <s v="Storage"/>
    <s v="Stur-D-Stor Shelving, Vertical 5-Shelf: 72&quot;H x 36&quot;W x 18 1/2&quot;D"/>
    <n v="108.7604"/>
    <n v="221.96"/>
    <n v="2"/>
    <n v="4.4391999999999996"/>
    <n v="355.13599999999997"/>
  </r>
  <r>
    <s v="CA-2012-129532"/>
    <s v="12/08/2012"/>
    <s v="12/12/2012"/>
    <x v="2"/>
    <s v="December"/>
    <d v="2012-12-08T00:00:00"/>
    <d v="2012-12-12T00:00:00"/>
    <s v="On Date"/>
    <s v="YanaSorensen"/>
    <s v="United States"/>
    <s v="Los Angeles"/>
    <s v="California"/>
    <s v="Accessories"/>
    <s v="WD My Passport Ultra 500GB Portable External Hard Drive"/>
    <n v="48.97"/>
    <n v="236"/>
    <n v="4"/>
    <n v="40.119999999999997"/>
    <n v="3209.6"/>
  </r>
  <r>
    <s v="CA-2011-134726"/>
    <s v="11/02/2011"/>
    <s v="07/11/2011"/>
    <x v="1"/>
    <s v="November"/>
    <d v="2011-11-02T00:00:00"/>
    <d v="2011-11-07T00:00:00"/>
    <s v="On Date"/>
    <s v="StevenWard"/>
    <s v="United States"/>
    <s v="Seattle"/>
    <s v="Washington"/>
    <s v="Accessories"/>
    <s v="Maxell 74 Minute CD-R Spindle, 50/Pack"/>
    <n v="13.4208"/>
    <n v="41.94"/>
    <n v="2"/>
    <n v="15.0984"/>
    <n v="1207.8720000000001"/>
  </r>
  <r>
    <s v="CA-2011-134726"/>
    <s v="11/02/2011"/>
    <s v="07/11/2011"/>
    <x v="1"/>
    <s v="November"/>
    <d v="2011-11-02T00:00:00"/>
    <d v="2011-11-07T00:00:00"/>
    <s v="On Date"/>
    <s v="StevenWard"/>
    <s v="United States"/>
    <s v="Seattle"/>
    <s v="Washington"/>
    <s v="Phones"/>
    <s v="Samsung Rugby III"/>
    <n v="48.172699999999999"/>
    <n v="52.792000000000002"/>
    <n v="1"/>
    <n v="4.6193"/>
    <n v="369.54399999999998"/>
  </r>
  <r>
    <s v="CA-2014-122945"/>
    <s v="11/17/2014"/>
    <s v="23/11/2014"/>
    <x v="3"/>
    <s v="November"/>
    <d v="2014-11-17T00:00:00"/>
    <d v="2014-11-23T00:00:00"/>
    <s v="Delay"/>
    <s v="MickBrown"/>
    <s v="United States"/>
    <s v="Roseville"/>
    <s v="California"/>
    <s v="Furnishings"/>
    <s v="DAX Cubicle Frames - 8x10"/>
    <n v="4.0389999999999997"/>
    <n v="17.309999999999999"/>
    <n v="3"/>
    <n v="5.1929999999999996"/>
    <n v="415.43999999999994"/>
  </r>
  <r>
    <s v="CA-2012-164567"/>
    <s v="06/15/2012"/>
    <s v="19/06/2012"/>
    <x v="2"/>
    <s v="June"/>
    <d v="2012-06-15T00:00:00"/>
    <d v="2012-06-19T00:00:00"/>
    <s v="On Date"/>
    <s v="GraceKelly"/>
    <s v="United States"/>
    <s v="Los Angeles"/>
    <s v="California"/>
    <s v="Phones"/>
    <s v="Jabra SPEAK 410"/>
    <n v="67.672799999999995"/>
    <n v="225.57599999999999"/>
    <n v="3"/>
    <n v="22.557600000000001"/>
    <n v="1804.6080000000002"/>
  </r>
  <r>
    <s v="CA-2011-131947"/>
    <s v="09/17/2011"/>
    <s v="22/09/2011"/>
    <x v="1"/>
    <s v="September"/>
    <d v="2011-09-17T00:00:00"/>
    <d v="2011-09-22T00:00:00"/>
    <s v="On Date"/>
    <s v="JosephAirdo"/>
    <s v="United States"/>
    <s v="Springfield"/>
    <s v="Oregon"/>
    <s v="Art"/>
    <s v="Newell 313"/>
    <n v="2.3944000000000001"/>
    <n v="5.2480000000000002"/>
    <n v="2"/>
    <n v="0.4592"/>
    <n v="36.735999999999997"/>
  </r>
  <r>
    <s v="CA-2011-131947"/>
    <s v="09/17/2011"/>
    <s v="22/09/2011"/>
    <x v="1"/>
    <s v="September"/>
    <d v="2011-09-17T00:00:00"/>
    <d v="2011-09-22T00:00:00"/>
    <s v="On Date"/>
    <s v="JosephAirdo"/>
    <s v="United States"/>
    <s v="Springfield"/>
    <s v="Oregon"/>
    <s v="Art"/>
    <s v="Boston 16701 Slimline Battery Pencil Sharpener"/>
    <n v="11.158000000000001"/>
    <n v="38.256"/>
    <n v="3"/>
    <n v="4.782"/>
    <n v="382.56"/>
  </r>
  <r>
    <s v="CA-2011-131947"/>
    <s v="09/17/2011"/>
    <s v="22/09/2011"/>
    <x v="1"/>
    <s v="September"/>
    <d v="2011-09-17T00:00:00"/>
    <d v="2011-09-22T00:00:00"/>
    <s v="On Date"/>
    <s v="JosephAirdo"/>
    <s v="United States"/>
    <s v="Springfield"/>
    <s v="Oregon"/>
    <s v="Paper"/>
    <s v="Riverleaf Stik-Withit Designer Note Cubes"/>
    <n v="5.4324000000000003"/>
    <n v="40.24"/>
    <n v="5"/>
    <n v="13.077999999999999"/>
    <n v="1046.24"/>
  </r>
  <r>
    <s v="CA-2011-131947"/>
    <s v="09/17/2011"/>
    <s v="22/09/2011"/>
    <x v="1"/>
    <s v="September"/>
    <d v="2011-09-17T00:00:00"/>
    <d v="2011-09-22T00:00:00"/>
    <s v="On Date"/>
    <s v="JosephAirdo"/>
    <s v="United States"/>
    <s v="Springfield"/>
    <s v="Oregon"/>
    <s v="Machines"/>
    <s v="Plantronics Single Ear Headset"/>
    <n v="10.374000000000001"/>
    <n v="29.925000000000001"/>
    <n v="5"/>
    <n v="-21.945"/>
    <n v="-1755.6"/>
  </r>
  <r>
    <s v="CA-2011-131947"/>
    <s v="09/17/2011"/>
    <s v="22/09/2011"/>
    <x v="1"/>
    <s v="September"/>
    <d v="2011-09-17T00:00:00"/>
    <d v="2011-09-22T00:00:00"/>
    <s v="On Date"/>
    <s v="JosephAirdo"/>
    <s v="United States"/>
    <s v="Springfield"/>
    <s v="Oregon"/>
    <s v="Paper"/>
    <s v="Xerox 1960"/>
    <n v="17.039000000000001"/>
    <n v="148.70400000000001"/>
    <n v="6"/>
    <n v="46.47"/>
    <n v="3717.6"/>
  </r>
  <r>
    <s v="CA-2011-131947"/>
    <s v="09/17/2011"/>
    <s v="22/09/2011"/>
    <x v="1"/>
    <s v="September"/>
    <d v="2011-09-17T00:00:00"/>
    <d v="2011-09-22T00:00:00"/>
    <s v="On Date"/>
    <s v="JosephAirdo"/>
    <s v="United States"/>
    <s v="Springfield"/>
    <s v="Oregon"/>
    <s v="Accessories"/>
    <s v="Verbatim 25 GB 6x Blu-ray Single Layer Recordable Disc, 3/Pack"/>
    <n v="3.9144000000000005"/>
    <n v="55.92"/>
    <n v="10"/>
    <n v="16.776"/>
    <n v="1342.08"/>
  </r>
  <r>
    <s v="CA-2014-163209"/>
    <s v="05/04/2014"/>
    <s v="08/05/2014"/>
    <x v="3"/>
    <s v="May"/>
    <d v="2014-05-04T00:00:00"/>
    <d v="2014-05-08T00:00:00"/>
    <s v="On Date"/>
    <s v="MikeKennedy"/>
    <s v="United States"/>
    <s v="San Francisco"/>
    <s v="California"/>
    <s v="Paper"/>
    <s v="Xerox 2"/>
    <n v="3.3696000000000006"/>
    <n v="25.92"/>
    <n v="4"/>
    <n v="12.441599999999999"/>
    <n v="995.32799999999997"/>
  </r>
  <r>
    <s v="CA-2014-163209"/>
    <s v="05/04/2014"/>
    <s v="08/05/2014"/>
    <x v="3"/>
    <s v="May"/>
    <d v="2014-05-04T00:00:00"/>
    <d v="2014-05-08T00:00:00"/>
    <s v="On Date"/>
    <s v="MikeKennedy"/>
    <s v="United States"/>
    <s v="San Francisco"/>
    <s v="California"/>
    <s v="Art"/>
    <s v="Newell 350"/>
    <n v="2.3288000000000002"/>
    <n v="22.96"/>
    <n v="7"/>
    <n v="6.6584000000000003"/>
    <n v="532.67200000000003"/>
  </r>
  <r>
    <s v="CA-2011-133354"/>
    <s v="02/23/2011"/>
    <s v="25/02/2011"/>
    <x v="1"/>
    <s v="February"/>
    <d v="2011-02-23T00:00:00"/>
    <d v="2011-02-25T00:00:00"/>
    <s v="On Date"/>
    <s v="SueAnnReed"/>
    <s v="United States"/>
    <s v="Moreno Valley"/>
    <s v="California"/>
    <s v="Paper"/>
    <s v="Xerox 220"/>
    <n v="3.3696000000000002"/>
    <n v="19.440000000000001"/>
    <n v="3"/>
    <n v="9.3312000000000008"/>
    <n v="746.49600000000009"/>
  </r>
  <r>
    <s v="CA-2014-151225"/>
    <s v="10/28/2014"/>
    <s v="30/10/2014"/>
    <x v="3"/>
    <s v="October"/>
    <d v="2014-10-28T00:00:00"/>
    <d v="2014-10-30T00:00:00"/>
    <s v="On Date"/>
    <s v="JimMitchum"/>
    <s v="United States"/>
    <s v="Los Angeles"/>
    <s v="California"/>
    <s v="Tables"/>
    <s v="Chromcraft Rectangular Conference Tables"/>
    <n v="180.09719999999999"/>
    <n v="189.57599999999999"/>
    <n v="1"/>
    <n v="9.4787999999999997"/>
    <n v="758.30399999999997"/>
  </r>
  <r>
    <s v="CA-2014-151225"/>
    <s v="10/28/2014"/>
    <s v="30/10/2014"/>
    <x v="3"/>
    <s v="October"/>
    <d v="2014-10-28T00:00:00"/>
    <d v="2014-10-30T00:00:00"/>
    <s v="On Date"/>
    <s v="JimMitchum"/>
    <s v="United States"/>
    <s v="Los Angeles"/>
    <s v="California"/>
    <s v="Phones"/>
    <s v="Griffin GC17055 Auxiliary Audio Cable"/>
    <n v="12.9528"/>
    <n v="71.959999999999994"/>
    <n v="5"/>
    <n v="7.1959999999999997"/>
    <n v="575.67999999999995"/>
  </r>
  <r>
    <s v="US-2011-144078"/>
    <s v="11/25/2011"/>
    <s v="29/11/2011"/>
    <x v="1"/>
    <s v="November"/>
    <d v="2011-11-25T00:00:00"/>
    <d v="2011-11-29T00:00:00"/>
    <s v="On Date"/>
    <s v="RichardBierner"/>
    <s v="United States"/>
    <s v="Los Angeles"/>
    <s v="California"/>
    <s v="Phones"/>
    <s v="Logitech Mobile Speakerphone P710e -Â speaker phone"/>
    <n v="98.535399999999996"/>
    <n v="539.91999999999996"/>
    <n v="5"/>
    <n v="47.243000000000002"/>
    <n v="3779.44"/>
  </r>
  <r>
    <s v="US-2011-144078"/>
    <s v="11/25/2011"/>
    <s v="29/11/2011"/>
    <x v="1"/>
    <s v="November"/>
    <d v="2011-11-25T00:00:00"/>
    <d v="2011-11-29T00:00:00"/>
    <s v="On Date"/>
    <s v="RichardBierner"/>
    <s v="United States"/>
    <s v="Los Angeles"/>
    <s v="California"/>
    <s v="Chairs"/>
    <s v="Hon GuestStacker Chair"/>
    <n v="167.73580000000001"/>
    <n v="725.34400000000005"/>
    <n v="4"/>
    <n v="54.400799999999997"/>
    <n v="4352.0639999999994"/>
  </r>
  <r>
    <s v="US-2011-144078"/>
    <s v="11/25/2011"/>
    <s v="29/11/2011"/>
    <x v="1"/>
    <s v="November"/>
    <d v="2011-11-25T00:00:00"/>
    <d v="2011-11-29T00:00:00"/>
    <s v="On Date"/>
    <s v="RichardBierner"/>
    <s v="United States"/>
    <s v="Los Angeles"/>
    <s v="California"/>
    <s v="Art"/>
    <s v="Staples"/>
    <n v="1.6120000000000001"/>
    <n v="7.44"/>
    <n v="3"/>
    <n v="2.6040000000000001"/>
    <n v="208.32"/>
  </r>
  <r>
    <s v="US-2012-159499"/>
    <s v="11/21/2012"/>
    <s v="23/11/2012"/>
    <x v="2"/>
    <s v="November"/>
    <d v="2012-11-21T00:00:00"/>
    <d v="2012-11-23T00:00:00"/>
    <s v="On Date"/>
    <s v="EudokiaMartin"/>
    <s v="United States"/>
    <s v="Phoenix"/>
    <s v="Arizona"/>
    <s v="Appliances"/>
    <s v="Fellowes Command Center 5-outlet power strip"/>
    <n v="49.523199999999996"/>
    <n v="325.63200000000001"/>
    <n v="6"/>
    <n v="28.492799999999999"/>
    <n v="2279.424"/>
  </r>
  <r>
    <s v="US-2012-159499"/>
    <s v="11/21/2012"/>
    <s v="23/11/2012"/>
    <x v="2"/>
    <s v="November"/>
    <d v="2012-11-21T00:00:00"/>
    <d v="2012-11-23T00:00:00"/>
    <s v="On Date"/>
    <s v="EudokiaMartin"/>
    <s v="United States"/>
    <s v="Phoenix"/>
    <s v="Arizona"/>
    <s v="Accessories"/>
    <s v="Belkin Standard 104 key USB Keyboard"/>
    <n v="12.4015"/>
    <n v="23.344000000000001"/>
    <n v="2"/>
    <n v="-1.4590000000000001"/>
    <n v="-116.72"/>
  </r>
  <r>
    <s v="US-2012-159499"/>
    <s v="11/21/2012"/>
    <s v="23/11/2012"/>
    <x v="2"/>
    <s v="November"/>
    <d v="2012-11-21T00:00:00"/>
    <d v="2012-11-23T00:00:00"/>
    <s v="On Date"/>
    <s v="EudokiaMartin"/>
    <s v="United States"/>
    <s v="Phoenix"/>
    <s v="Arizona"/>
    <s v="Labels"/>
    <s v="Avery 506"/>
    <n v="2.2302"/>
    <n v="16.52"/>
    <n v="5"/>
    <n v="5.3689999999999998"/>
    <n v="429.52"/>
  </r>
  <r>
    <s v="US-2013-157490"/>
    <s v="10/07/2013"/>
    <s v="08/10/2013"/>
    <x v="0"/>
    <s v="October"/>
    <d v="2013-10-07T00:00:00"/>
    <d v="2013-10-08T00:00:00"/>
    <s v="On Date"/>
    <s v="LaurelBeltran"/>
    <s v="United States"/>
    <s v="Pueblo"/>
    <s v="Colorado"/>
    <s v="Machines"/>
    <s v="Zebra GK420t Direct Thermal/Thermal Transfer Printer"/>
    <n v="273.66500000000002"/>
    <n v="703.71"/>
    <n v="6"/>
    <n v="-938.28"/>
    <n v="-75062.399999999994"/>
  </r>
  <r>
    <s v="US-2013-157490"/>
    <s v="10/07/2013"/>
    <s v="08/10/2013"/>
    <x v="0"/>
    <s v="October"/>
    <d v="2013-10-07T00:00:00"/>
    <d v="2013-10-08T00:00:00"/>
    <s v="On Date"/>
    <s v="LaurelBeltran"/>
    <s v="United States"/>
    <s v="Pueblo"/>
    <s v="Colorado"/>
    <s v="Binders"/>
    <s v="Recycled Easel Ring Binders"/>
    <n v="8.2059999999999995"/>
    <n v="17.904"/>
    <n v="4"/>
    <n v="-14.92"/>
    <n v="-1193.5999999999999"/>
  </r>
  <r>
    <s v="US-2013-157490"/>
    <s v="10/07/2013"/>
    <s v="08/10/2013"/>
    <x v="0"/>
    <s v="October"/>
    <d v="2013-10-07T00:00:00"/>
    <d v="2013-10-08T00:00:00"/>
    <s v="On Date"/>
    <s v="LaurelBeltran"/>
    <s v="United States"/>
    <s v="Pueblo"/>
    <s v="Colorado"/>
    <s v="Binders"/>
    <s v="Avery Framed View Binder, EZD Ring (Locking), Navy, 1 1/2&quot;"/>
    <n v="5.2894000000000005"/>
    <n v="11.976000000000001"/>
    <n v="4"/>
    <n v="-9.1815999999999995"/>
    <n v="-734.52800000000002"/>
  </r>
  <r>
    <s v="US-2013-157490"/>
    <s v="10/07/2013"/>
    <s v="08/10/2013"/>
    <x v="0"/>
    <s v="October"/>
    <d v="2013-10-07T00:00:00"/>
    <d v="2013-10-08T00:00:00"/>
    <s v="On Date"/>
    <s v="LaurelBeltran"/>
    <s v="United States"/>
    <s v="Pueblo"/>
    <s v="Colorado"/>
    <s v="Accessories"/>
    <s v="Memorex 25GB 6X Branded Blu-Ray Recordable Disc, 15/Pack"/>
    <n v="13.422099999999999"/>
    <n v="67.959999999999994"/>
    <n v="5"/>
    <n v="0.84950000000000003"/>
    <n v="67.960000000000008"/>
  </r>
  <r>
    <s v="CA-2012-161452"/>
    <s v="04/05/2012"/>
    <s v="11/04/2012"/>
    <x v="2"/>
    <s v="April"/>
    <d v="2012-04-05T00:00:00"/>
    <d v="2012-04-11T00:00:00"/>
    <s v="Delay"/>
    <s v="CarolAdams"/>
    <s v="United States"/>
    <s v="Los Angeles"/>
    <s v="California"/>
    <s v="Chairs"/>
    <s v="GuestStacker Chair with Chrome Finish Legs"/>
    <n v="267.66720000000004"/>
    <n v="892.22400000000005"/>
    <n v="3"/>
    <n v="89.222399999999993"/>
    <n v="7137.7919999999995"/>
  </r>
  <r>
    <s v="CA-2013-138968"/>
    <s v="03/16/2013"/>
    <s v="17/03/2013"/>
    <x v="0"/>
    <s v="March"/>
    <d v="2013-03-16T00:00:00"/>
    <d v="2013-03-17T00:00:00"/>
    <s v="On Date"/>
    <s v="FredChung"/>
    <s v="United States"/>
    <s v="San Francisco"/>
    <s v="California"/>
    <s v="Binders"/>
    <s v="Avery Round Ring Poly Binders"/>
    <n v="1.4483999999999999"/>
    <n v="4.5439999999999996"/>
    <n v="2"/>
    <n v="1.6472"/>
    <n v="131.77600000000001"/>
  </r>
  <r>
    <s v="CA-2013-138968"/>
    <s v="03/16/2013"/>
    <s v="17/03/2013"/>
    <x v="0"/>
    <s v="March"/>
    <d v="2013-03-16T00:00:00"/>
    <d v="2013-03-17T00:00:00"/>
    <s v="On Date"/>
    <s v="FredChung"/>
    <s v="United States"/>
    <s v="San Francisco"/>
    <s v="California"/>
    <s v="Chairs"/>
    <s v="Global Comet Stacking Arm Chair"/>
    <n v="316.88249999999999"/>
    <n v="1352.0319999999999"/>
    <n v="4"/>
    <n v="84.501999999999995"/>
    <n v="6760.16"/>
  </r>
  <r>
    <s v="CA-2012-107685"/>
    <s v="11/30/2012"/>
    <s v="02/12/2012"/>
    <x v="2"/>
    <s v="November"/>
    <d v="2012-11-30T00:00:00"/>
    <d v="2012-12-02T00:00:00"/>
    <s v="On Date"/>
    <s v="JohnMurray"/>
    <s v="United States"/>
    <s v="Las Vegas"/>
    <s v="Nevada"/>
    <s v="Furnishings"/>
    <s v="DAX Contemporary Wood Frame with Silver Metal Mat, Desktop, 11 x 14 Size"/>
    <n v="12.953599999999998"/>
    <n v="80.959999999999994"/>
    <n v="4"/>
    <n v="29.145600000000002"/>
    <n v="2331.6480000000001"/>
  </r>
  <r>
    <s v="CA-2012-107685"/>
    <s v="11/30/2012"/>
    <s v="02/12/2012"/>
    <x v="2"/>
    <s v="November"/>
    <d v="2012-11-30T00:00:00"/>
    <d v="2012-12-02T00:00:00"/>
    <s v="On Date"/>
    <s v="JohnMurray"/>
    <s v="United States"/>
    <s v="Las Vegas"/>
    <s v="Nevada"/>
    <s v="Paper"/>
    <s v="Xerox 1997"/>
    <n v="3.3696000000000006"/>
    <n v="25.92"/>
    <n v="4"/>
    <n v="12.441599999999999"/>
    <n v="995.32799999999997"/>
  </r>
  <r>
    <s v="US-2011-120740"/>
    <s v="04/15/2011"/>
    <s v="15/04/2011"/>
    <x v="1"/>
    <s v="April"/>
    <d v="2011-04-15T00:00:00"/>
    <d v="2011-04-15T00:00:00"/>
    <s v="On Date"/>
    <s v="PaulStevenson"/>
    <s v="United States"/>
    <s v="Los Angeles"/>
    <s v="California"/>
    <s v="Appliances"/>
    <s v="Belkin F9G930V10-GRY 9 Outlet Surge"/>
    <n v="37.970799999999997"/>
    <n v="106.96"/>
    <n v="2"/>
    <n v="31.0184"/>
    <n v="2481.4719999999998"/>
  </r>
  <r>
    <s v="US-2011-120740"/>
    <s v="04/15/2011"/>
    <s v="15/04/2011"/>
    <x v="1"/>
    <s v="April"/>
    <d v="2011-04-15T00:00:00"/>
    <d v="2011-04-15T00:00:00"/>
    <s v="On Date"/>
    <s v="PaulStevenson"/>
    <s v="United States"/>
    <s v="Los Angeles"/>
    <s v="California"/>
    <s v="Furnishings"/>
    <s v="Howard Miller 13&quot; Diameter Goldtone Round Wall Clock"/>
    <n v="27.694599999999998"/>
    <n v="187.76"/>
    <n v="4"/>
    <n v="76.9816"/>
    <n v="6158.5280000000002"/>
  </r>
  <r>
    <s v="US-2014-141509"/>
    <s v="09/30/2014"/>
    <s v="02/10/2014"/>
    <x v="3"/>
    <s v="September"/>
    <d v="2014-09-30T00:00:00"/>
    <d v="2014-10-02T00:00:00"/>
    <s v="On Date"/>
    <s v="SoniaCooley"/>
    <s v="United States"/>
    <s v="Los Angeles"/>
    <s v="California"/>
    <s v="Art"/>
    <s v="Newell 334"/>
    <n v="14.6816"/>
    <n v="99.2"/>
    <n v="5"/>
    <n v="25.792000000000002"/>
    <n v="2063.36"/>
  </r>
  <r>
    <s v="CA-2014-133487"/>
    <s v="05/07/2014"/>
    <s v="10/05/2014"/>
    <x v="3"/>
    <s v="May"/>
    <d v="2014-05-07T00:00:00"/>
    <d v="2014-05-10T00:00:00"/>
    <s v="On Date"/>
    <s v="TrudySchmidt"/>
    <s v="United States"/>
    <s v="Rancho Cucamonga"/>
    <s v="California"/>
    <s v="Appliances"/>
    <s v="Eureka The Boss Cordless Rechargeable Stick Vac"/>
    <n v="37.215399999999995"/>
    <n v="152.94"/>
    <n v="3"/>
    <n v="41.293799999999997"/>
    <n v="3303.5039999999999"/>
  </r>
  <r>
    <s v="CA-2011-102330"/>
    <s v="12/29/2011"/>
    <s v="03/01/2012"/>
    <x v="2"/>
    <s v="December"/>
    <d v="2011-12-29T00:00:00"/>
    <d v="2012-01-03T00:00:00"/>
    <s v="On Date"/>
    <s v="ArianneIrving"/>
    <s v="United States"/>
    <s v="Brentwood"/>
    <s v="California"/>
    <s v="Labels"/>
    <s v="Alphabetical Labels for Top Tab Filing"/>
    <n v="7.3999999999999995"/>
    <n v="88.8"/>
    <n v="6"/>
    <n v="44.4"/>
    <n v="3552"/>
  </r>
  <r>
    <s v="CA-2011-102330"/>
    <s v="12/29/2011"/>
    <s v="03/01/2012"/>
    <x v="2"/>
    <s v="December"/>
    <d v="2011-12-29T00:00:00"/>
    <d v="2012-01-03T00:00:00"/>
    <s v="On Date"/>
    <s v="ArianneIrving"/>
    <s v="United States"/>
    <s v="Brentwood"/>
    <s v="California"/>
    <s v="Phones"/>
    <s v="HTC One"/>
    <n v="70.992900000000006"/>
    <n v="319.96800000000002"/>
    <n v="4"/>
    <n v="35.996400000000001"/>
    <n v="2879.712"/>
  </r>
  <r>
    <s v="CA-2013-118899"/>
    <s v="03/23/2013"/>
    <s v="23/03/2013"/>
    <x v="0"/>
    <s v="March"/>
    <d v="2013-03-23T00:00:00"/>
    <d v="2013-03-23T00:00:00"/>
    <s v="On Date"/>
    <s v="MarcCrier"/>
    <s v="United States"/>
    <s v="Seattle"/>
    <s v="Washington"/>
    <s v="Chairs"/>
    <s v="Global Stack Chair with Arms, Black"/>
    <n v="21.885400000000001"/>
    <n v="167.88800000000001"/>
    <n v="7"/>
    <n v="14.690200000000001"/>
    <n v="1175.2160000000001"/>
  </r>
  <r>
    <s v="CA-2014-100237"/>
    <s v="10/16/2014"/>
    <s v="20/10/2014"/>
    <x v="3"/>
    <s v="October"/>
    <d v="2014-10-16T00:00:00"/>
    <d v="2014-10-20T00:00:00"/>
    <s v="On Date"/>
    <s v="StuartVan"/>
    <s v="United States"/>
    <s v="Orem"/>
    <s v="Utah"/>
    <s v="Art"/>
    <s v="Avery Hi-Liter Smear-Safe Highlighters"/>
    <n v="3.7376"/>
    <n v="11.68"/>
    <n v="2"/>
    <n v="4.2047999999999996"/>
    <n v="336.38399999999996"/>
  </r>
  <r>
    <s v="US-2012-142811"/>
    <s v="04/02/2012"/>
    <s v="07/04/2012"/>
    <x v="2"/>
    <s v="April"/>
    <d v="2012-04-02T00:00:00"/>
    <d v="2012-04-07T00:00:00"/>
    <s v="On Date"/>
    <s v="JohnLucas"/>
    <s v="United States"/>
    <s v="Mesa"/>
    <s v="Arizona"/>
    <s v="Phones"/>
    <s v="Samsung HM1900 Bluetooth Headset"/>
    <n v="10.975"/>
    <n v="87.8"/>
    <n v="5"/>
    <n v="32.924999999999997"/>
    <n v="2634"/>
  </r>
  <r>
    <s v="CA-2011-150203"/>
    <s v="12/05/2011"/>
    <s v="07/12/2011"/>
    <x v="1"/>
    <s v="December"/>
    <d v="2011-12-05T00:00:00"/>
    <d v="2011-12-07T00:00:00"/>
    <s v="On Date"/>
    <s v="JoniBlumstein"/>
    <s v="United States"/>
    <s v="Los Angeles"/>
    <s v="California"/>
    <s v="Appliances"/>
    <s v="Fellowes 8 Outlet Superior Workstation Surge Protector"/>
    <n v="29.614100000000001"/>
    <n v="250.26"/>
    <n v="6"/>
    <n v="72.575400000000002"/>
    <n v="5806.0320000000002"/>
  </r>
  <r>
    <s v="CA-2012-149636"/>
    <s v="01/06/2012"/>
    <s v="12/01/2012"/>
    <x v="2"/>
    <s v="January"/>
    <d v="2012-01-06T00:00:00"/>
    <d v="2012-01-12T00:00:00"/>
    <s v="Delay"/>
    <s v="StefaniaPerrino"/>
    <s v="United States"/>
    <s v="Colorado Springs"/>
    <s v="Colorado"/>
    <s v="Paper"/>
    <s v="It's Hot Message Books with Stickers, 2 3/4&quot; x 5&quot;"/>
    <n v="4.07"/>
    <n v="29.6"/>
    <n v="5"/>
    <n v="9.25"/>
    <n v="740"/>
  </r>
  <r>
    <s v="CA-2012-149636"/>
    <s v="01/06/2012"/>
    <s v="12/01/2012"/>
    <x v="2"/>
    <s v="January"/>
    <d v="2012-01-06T00:00:00"/>
    <d v="2012-01-12T00:00:00"/>
    <s v="Delay"/>
    <s v="StefaniaPerrino"/>
    <s v="United States"/>
    <s v="Colorado Springs"/>
    <s v="Colorado"/>
    <s v="Binders"/>
    <s v="Recycled Pressboard Report Cover with Reinforced Top Hinge"/>
    <n v="1.6473"/>
    <n v="1.9379999999999999"/>
    <n v="2"/>
    <n v="-1.3566"/>
    <n v="-108.52800000000001"/>
  </r>
  <r>
    <s v="US-2014-146213"/>
    <s v="09/10/2014"/>
    <s v="15/09/2014"/>
    <x v="3"/>
    <s v="September"/>
    <d v="2014-09-10T00:00:00"/>
    <d v="2014-09-15T00:00:00"/>
    <s v="On Date"/>
    <s v="MattConnell"/>
    <s v="United States"/>
    <s v="Los Angeles"/>
    <s v="California"/>
    <s v="Accessories"/>
    <s v="Microsoft Wireless Mobile Mouse 4000"/>
    <n v="27.193200000000004"/>
    <n v="159.96"/>
    <n v="4"/>
    <n v="51.187199999999997"/>
    <n v="4094.9759999999997"/>
  </r>
  <r>
    <s v="US-2014-138086"/>
    <s v="04/17/2014"/>
    <s v="21/04/2014"/>
    <x v="3"/>
    <s v="April"/>
    <d v="2014-04-17T00:00:00"/>
    <d v="2014-04-21T00:00:00"/>
    <s v="On Date"/>
    <s v="JesusOcampo"/>
    <s v="United States"/>
    <s v="San Francisco"/>
    <s v="California"/>
    <s v="Appliances"/>
    <s v="Hoover Commercial SteamVac"/>
    <n v="9.5060000000000002"/>
    <n v="40.74"/>
    <n v="3"/>
    <n v="12.222"/>
    <n v="977.76"/>
  </r>
  <r>
    <s v="CA-2014-104850"/>
    <s v="06/14/2014"/>
    <s v="20/06/2014"/>
    <x v="3"/>
    <s v="June"/>
    <d v="2014-06-14T00:00:00"/>
    <d v="2014-06-20T00:00:00"/>
    <s v="Delay"/>
    <s v="TamaraWillingham"/>
    <s v="United States"/>
    <s v="Seattle"/>
    <s v="Washington"/>
    <s v="Chairs"/>
    <s v="Global Wood Trimmed Manager's Task Chair, Khaki"/>
    <n v="79.152600000000007"/>
    <n v="291.13600000000002"/>
    <n v="4"/>
    <n v="-25.474399999999999"/>
    <n v="-2037.952"/>
  </r>
  <r>
    <s v="CA-2014-134418"/>
    <s v="09/16/2014"/>
    <s v="21/09/2014"/>
    <x v="3"/>
    <s v="September"/>
    <d v="2014-09-16T00:00:00"/>
    <d v="2014-09-21T00:00:00"/>
    <s v="On Date"/>
    <s v="GeneMcClure"/>
    <s v="United States"/>
    <s v="Seattle"/>
    <s v="Washington"/>
    <s v="Art"/>
    <s v="BIC Brite Liner Highlighters"/>
    <n v="2.4011999999999993"/>
    <n v="12.42"/>
    <n v="3"/>
    <n v="5.2164000000000001"/>
    <n v="417.31200000000001"/>
  </r>
  <r>
    <s v="US-2013-106313"/>
    <s v="08/23/2013"/>
    <s v="27/08/2013"/>
    <x v="0"/>
    <s v="August"/>
    <d v="2013-08-23T00:00:00"/>
    <d v="2013-08-27T00:00:00"/>
    <s v="On Date"/>
    <s v="DeirdreGreer"/>
    <s v="United States"/>
    <s v="Seattle"/>
    <s v="Washington"/>
    <s v="Paper"/>
    <s v="Xerox 202"/>
    <n v="3.3696000000000002"/>
    <n v="19.440000000000001"/>
    <n v="3"/>
    <n v="9.3312000000000008"/>
    <n v="746.49600000000009"/>
  </r>
  <r>
    <s v="CA-2011-154781"/>
    <s v="11/21/2011"/>
    <s v="26/11/2011"/>
    <x v="1"/>
    <s v="November"/>
    <d v="2011-11-21T00:00:00"/>
    <d v="2011-11-26T00:00:00"/>
    <s v="On Date"/>
    <s v="SteveCarroll"/>
    <s v="United States"/>
    <s v="San Francisco"/>
    <s v="California"/>
    <s v="Paper"/>
    <s v="Tops Wirebound Message Log Books"/>
    <n v="1.7766"/>
    <n v="6.58"/>
    <n v="2"/>
    <n v="3.0268000000000002"/>
    <n v="242.14400000000001"/>
  </r>
  <r>
    <s v="CA-2011-154781"/>
    <s v="11/21/2011"/>
    <s v="26/11/2011"/>
    <x v="1"/>
    <s v="November"/>
    <d v="2011-11-21T00:00:00"/>
    <d v="2011-11-26T00:00:00"/>
    <s v="On Date"/>
    <s v="SteveCarroll"/>
    <s v="United States"/>
    <s v="San Francisco"/>
    <s v="California"/>
    <s v="Accessories"/>
    <s v="Kensington Expert Mouse Optical USB Trackball for PC or Mac"/>
    <n v="66.492999999999995"/>
    <n v="94.99"/>
    <n v="1"/>
    <n v="28.497"/>
    <n v="2279.7600000000002"/>
  </r>
  <r>
    <s v="CA-2012-147816"/>
    <s v="09/24/2012"/>
    <s v="26/09/2012"/>
    <x v="2"/>
    <s v="September"/>
    <d v="2012-09-24T00:00:00"/>
    <d v="2012-09-26T00:00:00"/>
    <s v="On Date"/>
    <s v="CarlosMeador"/>
    <s v="United States"/>
    <s v="Tucson"/>
    <s v="Arizona"/>
    <s v="Phones"/>
    <s v="Samsung HM1900 Bluetooth Headset"/>
    <n v="10.974999999999998"/>
    <n v="35.119999999999997"/>
    <n v="2"/>
    <n v="13.17"/>
    <n v="1053.5999999999999"/>
  </r>
  <r>
    <s v="CA-2014-105326"/>
    <s v="08/21/2014"/>
    <s v="28/08/2014"/>
    <x v="3"/>
    <s v="August"/>
    <d v="2014-08-21T00:00:00"/>
    <d v="2014-08-28T00:00:00"/>
    <s v="Delay"/>
    <s v="KeanThornton"/>
    <s v="United States"/>
    <s v="Los Angeles"/>
    <s v="California"/>
    <s v="Paper"/>
    <s v="Xerox 203"/>
    <n v="3.3696000000000006"/>
    <n v="25.92"/>
    <n v="4"/>
    <n v="12.441599999999999"/>
    <n v="995.32799999999997"/>
  </r>
  <r>
    <s v="CA-2014-156391"/>
    <s v="09/27/2014"/>
    <s v="29/09/2014"/>
    <x v="3"/>
    <s v="September"/>
    <d v="2014-09-27T00:00:00"/>
    <d v="2014-09-29T00:00:00"/>
    <s v="On Date"/>
    <s v="SaraLuxemburg"/>
    <s v="United States"/>
    <s v="Salem"/>
    <s v="Oregon"/>
    <s v="Art"/>
    <s v="Prang Drawing Pencil Set"/>
    <n v="1.6680000000000001"/>
    <n v="2.2240000000000002"/>
    <n v="1"/>
    <n v="0.55600000000000005"/>
    <n v="44.480000000000004"/>
  </r>
  <r>
    <s v="CA-2012-169299"/>
    <s v="08/24/2012"/>
    <s v="26/08/2012"/>
    <x v="2"/>
    <s v="August"/>
    <d v="2012-08-24T00:00:00"/>
    <d v="2012-08-26T00:00:00"/>
    <s v="On Date"/>
    <s v="DennyOrdway"/>
    <s v="United States"/>
    <s v="Portland"/>
    <s v="Oregon"/>
    <s v="Art"/>
    <s v="Premium Writing Pencils, Soft, #2 by Central Association for the Blind"/>
    <n v="2.1456"/>
    <n v="7.1520000000000001"/>
    <n v="3"/>
    <n v="0.71519999999999995"/>
    <n v="57.215999999999994"/>
  </r>
  <r>
    <s v="CA-2013-155978"/>
    <s v="08/02/2013"/>
    <s v="02/08/2013"/>
    <x v="0"/>
    <s v="August"/>
    <d v="2013-08-02T00:00:00"/>
    <d v="2013-08-02T00:00:00"/>
    <s v="On Date"/>
    <s v="ThomasSeio"/>
    <s v="United States"/>
    <s v="Riverside"/>
    <s v="California"/>
    <s v="Phones"/>
    <s v="Apple iPhone 5"/>
    <n v="474.3759"/>
    <n v="1039.7280000000001"/>
    <n v="2"/>
    <n v="90.976200000000006"/>
    <n v="7278.0960000000005"/>
  </r>
  <r>
    <s v="CA-2013-155978"/>
    <s v="08/02/2013"/>
    <s v="02/08/2013"/>
    <x v="0"/>
    <s v="August"/>
    <d v="2013-08-02T00:00:00"/>
    <d v="2013-08-02T00:00:00"/>
    <s v="On Date"/>
    <s v="ThomasSeio"/>
    <s v="United States"/>
    <s v="Riverside"/>
    <s v="California"/>
    <s v="Appliances"/>
    <s v="Belkin F5C206VTEL 6 Outlet Surge"/>
    <n v="16.085999999999999"/>
    <n v="45.96"/>
    <n v="2"/>
    <n v="13.788"/>
    <n v="1103.04"/>
  </r>
  <r>
    <s v="CA-2013-152800"/>
    <s v="04/14/2013"/>
    <s v="16/04/2013"/>
    <x v="0"/>
    <s v="April"/>
    <d v="2013-04-14T00:00:00"/>
    <d v="2013-04-16T00:00:00"/>
    <s v="On Date"/>
    <s v="SusanPistek"/>
    <s v="United States"/>
    <s v="San Francisco"/>
    <s v="California"/>
    <s v="Envelopes"/>
    <s v="Poly String Tie Envelopes"/>
    <n v="1.0811999999999999"/>
    <n v="6.12"/>
    <n v="3"/>
    <n v="2.8763999999999998"/>
    <n v="230.11199999999999"/>
  </r>
  <r>
    <s v="CA-2011-166961"/>
    <s v="12/27/2011"/>
    <s v="31/12/2011"/>
    <x v="1"/>
    <s v="December"/>
    <d v="2011-12-27T00:00:00"/>
    <d v="2011-12-31T00:00:00"/>
    <s v="On Date"/>
    <s v="CynthiaDelaney"/>
    <s v="United States"/>
    <s v="Moreno Valley"/>
    <s v="California"/>
    <s v="Appliances"/>
    <s v="Staples"/>
    <n v="8.0153999999999996"/>
    <n v="10.98"/>
    <n v="1"/>
    <n v="2.9645999999999999"/>
    <n v="237.16800000000001"/>
  </r>
  <r>
    <s v="CA-2011-166961"/>
    <s v="12/27/2011"/>
    <s v="31/12/2011"/>
    <x v="1"/>
    <s v="December"/>
    <d v="2011-12-27T00:00:00"/>
    <d v="2011-12-31T00:00:00"/>
    <s v="On Date"/>
    <s v="CynthiaDelaney"/>
    <s v="United States"/>
    <s v="Moreno Valley"/>
    <s v="California"/>
    <s v="Fasteners"/>
    <s v="Staples"/>
    <n v="1.4148000000000001"/>
    <n v="7.86"/>
    <n v="3"/>
    <n v="3.6156000000000001"/>
    <n v="289.24799999999999"/>
  </r>
  <r>
    <s v="CA-2011-166961"/>
    <s v="12/27/2011"/>
    <s v="31/12/2011"/>
    <x v="1"/>
    <s v="December"/>
    <d v="2011-12-27T00:00:00"/>
    <d v="2011-12-31T00:00:00"/>
    <s v="On Date"/>
    <s v="CynthiaDelaney"/>
    <s v="United States"/>
    <s v="Moreno Valley"/>
    <s v="California"/>
    <s v="Storage"/>
    <s v="Advantus Rolling Storage Box"/>
    <n v="12.519500000000001"/>
    <n v="51.45"/>
    <n v="3"/>
    <n v="13.891500000000001"/>
    <n v="1111.3200000000002"/>
  </r>
  <r>
    <s v="CA-2011-166961"/>
    <s v="12/27/2011"/>
    <s v="31/12/2011"/>
    <x v="1"/>
    <s v="December"/>
    <d v="2011-12-27T00:00:00"/>
    <d v="2011-12-31T00:00:00"/>
    <s v="On Date"/>
    <s v="CynthiaDelaney"/>
    <s v="United States"/>
    <s v="Moreno Valley"/>
    <s v="California"/>
    <s v="Binders"/>
    <s v="GBC VeloBind Cover Sets"/>
    <n v="7.719999999999998"/>
    <n v="37.055999999999997"/>
    <n v="3"/>
    <n v="13.896000000000001"/>
    <n v="1111.68"/>
  </r>
  <r>
    <s v="CA-2012-127481"/>
    <s v="12/12/2012"/>
    <s v="15/12/2012"/>
    <x v="2"/>
    <s v="December"/>
    <d v="2012-12-12T00:00:00"/>
    <d v="2012-12-15T00:00:00"/>
    <s v="On Date"/>
    <s v="JonathanDoherty"/>
    <s v="United States"/>
    <s v="Las Vegas"/>
    <s v="Nevada"/>
    <s v="Paper"/>
    <s v="Xerox 1930"/>
    <n v="3.3047999999999997"/>
    <n v="32.4"/>
    <n v="5"/>
    <n v="15.875999999999999"/>
    <n v="1270.08"/>
  </r>
  <r>
    <s v="CA-2012-127481"/>
    <s v="12/12/2012"/>
    <s v="15/12/2012"/>
    <x v="2"/>
    <s v="December"/>
    <d v="2012-12-12T00:00:00"/>
    <d v="2012-12-15T00:00:00"/>
    <s v="On Date"/>
    <s v="JonathanDoherty"/>
    <s v="United States"/>
    <s v="Las Vegas"/>
    <s v="Nevada"/>
    <s v="Paper"/>
    <s v="Xerox 1916"/>
    <n v="24.47"/>
    <n v="97.88"/>
    <n v="2"/>
    <n v="48.94"/>
    <n v="3915.2"/>
  </r>
  <r>
    <s v="CA-2011-143637"/>
    <s v="03/24/2011"/>
    <s v="29/03/2011"/>
    <x v="1"/>
    <s v="March"/>
    <d v="2011-03-24T00:00:00"/>
    <d v="2011-03-29T00:00:00"/>
    <s v="On Date"/>
    <s v="MauriceSatty"/>
    <s v="United States"/>
    <s v="Fresno"/>
    <s v="California"/>
    <s v="Furnishings"/>
    <s v="DAX Contemporary Wood Frame with Silver Metal Mat, Desktop, 11 x 14 Size"/>
    <n v="12.953599999999998"/>
    <n v="40.479999999999997"/>
    <n v="2"/>
    <n v="14.572800000000001"/>
    <n v="1165.8240000000001"/>
  </r>
  <r>
    <s v="US-2014-109316"/>
    <s v="06/09/2014"/>
    <s v="11/06/2014"/>
    <x v="3"/>
    <s v="June"/>
    <d v="2014-06-09T00:00:00"/>
    <d v="2014-06-11T00:00:00"/>
    <s v="On Date"/>
    <s v="MaureenGastineau"/>
    <s v="United States"/>
    <s v="Los Angeles"/>
    <s v="California"/>
    <s v="Bookcases"/>
    <s v="Riverside Palais Royal Lawyers Bookcase, Royale Cherry Finish"/>
    <n v="678.3546"/>
    <n v="1497.6659999999999"/>
    <n v="2"/>
    <n v="140.95679999999999"/>
    <n v="11276.543999999998"/>
  </r>
  <r>
    <s v="US-2014-109316"/>
    <s v="06/09/2014"/>
    <s v="11/06/2014"/>
    <x v="3"/>
    <s v="June"/>
    <d v="2014-06-09T00:00:00"/>
    <d v="2014-06-11T00:00:00"/>
    <s v="On Date"/>
    <s v="MaureenGastineau"/>
    <s v="United States"/>
    <s v="Los Angeles"/>
    <s v="California"/>
    <s v="Phones"/>
    <s v="Shocksock Galaxy S4 Armband"/>
    <n v="10.512"/>
    <n v="17.52"/>
    <n v="2"/>
    <n v="-3.504"/>
    <n v="-280.32"/>
  </r>
  <r>
    <s v="CA-2013-138478"/>
    <s v="10/22/2013"/>
    <s v="27/10/2013"/>
    <x v="0"/>
    <s v="October"/>
    <d v="2013-10-22T00:00:00"/>
    <d v="2013-10-27T00:00:00"/>
    <s v="On Date"/>
    <s v="DennisPardue"/>
    <s v="United States"/>
    <s v="North Las Vegas"/>
    <s v="Nevada"/>
    <s v="Art"/>
    <s v="Panasonic KP-150 Electric Pencil Sharpener"/>
    <n v="27.927600000000002"/>
    <n v="113.22"/>
    <n v="3"/>
    <n v="29.437200000000001"/>
    <n v="2354.9760000000001"/>
  </r>
  <r>
    <s v="CA-2013-138478"/>
    <s v="10/22/2013"/>
    <s v="27/10/2013"/>
    <x v="0"/>
    <s v="October"/>
    <d v="2013-10-22T00:00:00"/>
    <d v="2013-10-27T00:00:00"/>
    <s v="On Date"/>
    <s v="DennisPardue"/>
    <s v="United States"/>
    <s v="North Las Vegas"/>
    <s v="Nevada"/>
    <s v="Paper"/>
    <s v="Xerox 193"/>
    <n v="3.0498000000000007"/>
    <n v="35.880000000000003"/>
    <n v="6"/>
    <n v="17.581199999999999"/>
    <n v="1406.4959999999999"/>
  </r>
  <r>
    <s v="CA-2013-138478"/>
    <s v="10/22/2013"/>
    <s v="27/10/2013"/>
    <x v="0"/>
    <s v="October"/>
    <d v="2013-10-22T00:00:00"/>
    <d v="2013-10-27T00:00:00"/>
    <s v="On Date"/>
    <s v="DennisPardue"/>
    <s v="United States"/>
    <s v="North Las Vegas"/>
    <s v="Nevada"/>
    <s v="Binders"/>
    <s v="Ibico EPK-21 Electric Binding System"/>
    <n v="963.89489999999989"/>
    <n v="4535.9759999999997"/>
    <n v="3"/>
    <n v="1644.2913000000001"/>
    <n v="131543.304"/>
  </r>
  <r>
    <s v="CA-2014-150469"/>
    <s v="01/27/2014"/>
    <s v="31/01/2014"/>
    <x v="3"/>
    <s v="January"/>
    <d v="2014-01-27T00:00:00"/>
    <d v="2014-01-31T00:00:00"/>
    <s v="On Date"/>
    <s v="CarolineJumper"/>
    <s v="United States"/>
    <s v="San Francisco"/>
    <s v="California"/>
    <s v="Fasteners"/>
    <s v="Binder Clips by OIC"/>
    <n v="0.76959999999999995"/>
    <n v="11.84"/>
    <n v="8"/>
    <n v="5.6832000000000003"/>
    <n v="454.65600000000001"/>
  </r>
  <r>
    <s v="CA-2011-125150"/>
    <s v="05/16/2011"/>
    <s v="23/05/2011"/>
    <x v="1"/>
    <s v="May"/>
    <d v="2011-05-16T00:00:00"/>
    <d v="2011-05-23T00:00:00"/>
    <s v="Delay"/>
    <s v="PaulineWebber"/>
    <s v="United States"/>
    <s v="Los Angeles"/>
    <s v="California"/>
    <s v="Chairs"/>
    <s v="Iceberg Nesting Folding Chair, 19w x 6d x 43h"/>
    <n v="43.082799999999999"/>
    <n v="232.88"/>
    <n v="5"/>
    <n v="17.466000000000001"/>
    <n v="1397.2800000000002"/>
  </r>
  <r>
    <s v="CA-2012-137302"/>
    <s v="04/26/2012"/>
    <s v="01/05/2012"/>
    <x v="2"/>
    <s v="April"/>
    <d v="2012-04-26T00:00:00"/>
    <d v="2012-05-01T00:00:00"/>
    <s v="On Date"/>
    <s v="BartWatters"/>
    <s v="United States"/>
    <s v="San Diego"/>
    <s v="California"/>
    <s v="Chairs"/>
    <s v="SAFCO Optional Arm Kit for Workspace Cribbage Stacking Chair"/>
    <n v="19.180800000000001"/>
    <n v="63.936"/>
    <n v="3"/>
    <n v="6.3936000000000002"/>
    <n v="511.488"/>
  </r>
  <r>
    <s v="CA-2012-137302"/>
    <s v="04/26/2012"/>
    <s v="01/05/2012"/>
    <x v="2"/>
    <s v="April"/>
    <d v="2012-04-26T00:00:00"/>
    <d v="2012-05-01T00:00:00"/>
    <s v="On Date"/>
    <s v="BartWatters"/>
    <s v="United States"/>
    <s v="San Diego"/>
    <s v="California"/>
    <s v="Art"/>
    <s v="Newell 345"/>
    <n v="14.6816"/>
    <n v="59.52"/>
    <n v="3"/>
    <n v="15.475199999999999"/>
    <n v="1238.0159999999998"/>
  </r>
  <r>
    <s v="CA-2012-137302"/>
    <s v="04/26/2012"/>
    <s v="01/05/2012"/>
    <x v="2"/>
    <s v="April"/>
    <d v="2012-04-26T00:00:00"/>
    <d v="2012-05-01T00:00:00"/>
    <s v="On Date"/>
    <s v="BartWatters"/>
    <s v="United States"/>
    <s v="San Diego"/>
    <s v="California"/>
    <s v="Phones"/>
    <s v="RCA ViSYS 25825 Wireless digital phone"/>
    <n v="90.993000000000009"/>
    <n v="311.976"/>
    <n v="3"/>
    <n v="38.997"/>
    <n v="3119.76"/>
  </r>
  <r>
    <s v="CA-2012-137302"/>
    <s v="04/26/2012"/>
    <s v="01/05/2012"/>
    <x v="2"/>
    <s v="April"/>
    <d v="2012-04-26T00:00:00"/>
    <d v="2012-05-01T00:00:00"/>
    <s v="On Date"/>
    <s v="BartWatters"/>
    <s v="United States"/>
    <s v="San Diego"/>
    <s v="California"/>
    <s v="Binders"/>
    <s v="GBC Premium Transparent Covers with Diagonal Lined Pattern"/>
    <n v="10.909599999999998"/>
    <n v="50.351999999999997"/>
    <n v="3"/>
    <n v="17.623200000000001"/>
    <n v="1409.856"/>
  </r>
  <r>
    <s v="CA-2012-106257"/>
    <s v="04/13/2012"/>
    <s v="17/04/2012"/>
    <x v="2"/>
    <s v="April"/>
    <d v="2012-04-13T00:00:00"/>
    <d v="2012-04-17T00:00:00"/>
    <s v="On Date"/>
    <s v="EugeneBarchas"/>
    <s v="United States"/>
    <s v="Los Angeles"/>
    <s v="California"/>
    <s v="Tables"/>
    <s v="Iceberg OfficeWorks 42&quot; Round Tables"/>
    <n v="128.333"/>
    <n v="241.56800000000001"/>
    <n v="2"/>
    <n v="-15.098000000000001"/>
    <n v="-1207.8400000000001"/>
  </r>
  <r>
    <s v="CA-2012-106257"/>
    <s v="04/13/2012"/>
    <s v="17/04/2012"/>
    <x v="2"/>
    <s v="April"/>
    <d v="2012-04-13T00:00:00"/>
    <d v="2012-04-17T00:00:00"/>
    <s v="On Date"/>
    <s v="EugeneBarchas"/>
    <s v="United States"/>
    <s v="Los Angeles"/>
    <s v="California"/>
    <s v="Phones"/>
    <s v="Polycom CX600 IP Phone VoIP phone"/>
    <n v="218.96350000000001"/>
    <n v="479.92"/>
    <n v="2"/>
    <n v="41.993000000000002"/>
    <n v="3359.44"/>
  </r>
  <r>
    <s v="CA-2012-149083"/>
    <s v="09/25/2012"/>
    <s v="30/09/2012"/>
    <x v="2"/>
    <s v="September"/>
    <d v="2012-09-25T00:00:00"/>
    <d v="2012-09-30T00:00:00"/>
    <s v="On Date"/>
    <s v="SallyHughsby"/>
    <s v="United States"/>
    <s v="Seattle"/>
    <s v="Washington"/>
    <s v="Chairs"/>
    <s v="Global Super Steno Chair"/>
    <n v="79.66340000000001"/>
    <n v="307.13600000000002"/>
    <n v="4"/>
    <n v="-11.5176"/>
    <n v="-921.40800000000002"/>
  </r>
  <r>
    <s v="CA-2012-149083"/>
    <s v="09/25/2012"/>
    <s v="30/09/2012"/>
    <x v="2"/>
    <s v="September"/>
    <d v="2012-09-25T00:00:00"/>
    <d v="2012-09-30T00:00:00"/>
    <s v="On Date"/>
    <s v="SallyHughsby"/>
    <s v="United States"/>
    <s v="Seattle"/>
    <s v="Washington"/>
    <s v="Labels"/>
    <s v="Permanent Self-Adhesive File Folder Labels for Typewriters, 1 1/8 x 3 1/2, White"/>
    <n v="3.4019999999999997"/>
    <n v="12.6"/>
    <n v="2"/>
    <n v="5.7960000000000003"/>
    <n v="463.68"/>
  </r>
  <r>
    <s v="CA-2012-149083"/>
    <s v="09/25/2012"/>
    <s v="30/09/2012"/>
    <x v="2"/>
    <s v="September"/>
    <d v="2012-09-25T00:00:00"/>
    <d v="2012-09-30T00:00:00"/>
    <s v="On Date"/>
    <s v="SallyHughsby"/>
    <s v="United States"/>
    <s v="Seattle"/>
    <s v="Washington"/>
    <s v="Accessories"/>
    <s v="Logitech G602 Wireless Gaming Mouse"/>
    <n v="51.193599999999996"/>
    <n v="159.97999999999999"/>
    <n v="2"/>
    <n v="57.592799999999997"/>
    <n v="4607.424"/>
  </r>
  <r>
    <s v="CA-2012-144890"/>
    <s v="12/25/2012"/>
    <s v="29/12/2012"/>
    <x v="2"/>
    <s v="December"/>
    <d v="2012-12-25T00:00:00"/>
    <d v="2012-12-29T00:00:00"/>
    <s v="On Date"/>
    <s v="SeanMiller"/>
    <s v="United States"/>
    <s v="Los Angeles"/>
    <s v="California"/>
    <s v="Paper"/>
    <s v="Xerox 1949"/>
    <n v="2.5398000000000005"/>
    <n v="9.9600000000000009"/>
    <n v="2"/>
    <n v="4.8803999999999998"/>
    <n v="390.43200000000002"/>
  </r>
  <r>
    <s v="CA-2012-142993"/>
    <s v="10/12/2012"/>
    <s v="17/10/2012"/>
    <x v="2"/>
    <s v="October"/>
    <d v="2012-10-12T00:00:00"/>
    <d v="2012-10-17T00:00:00"/>
    <s v="On Date"/>
    <s v="KellyAndreada"/>
    <s v="United States"/>
    <s v="Seattle"/>
    <s v="Washington"/>
    <s v="Accessories"/>
    <s v="Kingston Digital DataTraveler 16GB USB 2.0"/>
    <n v="7.2494999999999994"/>
    <n v="17.899999999999999"/>
    <n v="2"/>
    <n v="3.4009999999999998"/>
    <n v="272.08"/>
  </r>
  <r>
    <s v="CA-2012-142993"/>
    <s v="10/12/2012"/>
    <s v="17/10/2012"/>
    <x v="2"/>
    <s v="October"/>
    <d v="2012-10-12T00:00:00"/>
    <d v="2012-10-17T00:00:00"/>
    <s v="On Date"/>
    <s v="KellyAndreada"/>
    <s v="United States"/>
    <s v="Seattle"/>
    <s v="Washington"/>
    <s v="Storage"/>
    <s v="Contico 72&quot;H Heavy-Duty Storage System"/>
    <n v="40.98"/>
    <n v="81.96"/>
    <n v="2"/>
    <n v="0"/>
    <n v="0"/>
  </r>
  <r>
    <s v="CA-2012-143364"/>
    <s v="07/14/2012"/>
    <s v="19/07/2012"/>
    <x v="2"/>
    <s v="July"/>
    <d v="2012-07-14T00:00:00"/>
    <d v="2012-07-19T00:00:00"/>
    <s v="On Date"/>
    <s v="TobyGnade"/>
    <s v="United States"/>
    <s v="Mesa"/>
    <s v="Arizona"/>
    <s v="Storage"/>
    <s v="SAFCO Boltless Steel Shelving"/>
    <n v="112.50359999999999"/>
    <n v="272.73599999999999"/>
    <n v="3"/>
    <n v="-64.774799999999999"/>
    <n v="-5181.9840000000004"/>
  </r>
  <r>
    <s v="CA-2012-143364"/>
    <s v="07/14/2012"/>
    <s v="19/07/2012"/>
    <x v="2"/>
    <s v="July"/>
    <d v="2012-07-14T00:00:00"/>
    <d v="2012-07-19T00:00:00"/>
    <s v="On Date"/>
    <s v="TobyGnade"/>
    <s v="United States"/>
    <s v="Mesa"/>
    <s v="Arizona"/>
    <s v="Paper"/>
    <s v="Xerox 1899"/>
    <n v="2.9478"/>
    <n v="18.495999999999999"/>
    <n v="4"/>
    <n v="6.7047999999999996"/>
    <n v="536.38400000000001"/>
  </r>
  <r>
    <s v="CA-2012-143364"/>
    <s v="07/14/2012"/>
    <s v="19/07/2012"/>
    <x v="2"/>
    <s v="July"/>
    <d v="2012-07-14T00:00:00"/>
    <d v="2012-07-19T00:00:00"/>
    <s v="On Date"/>
    <s v="TobyGnade"/>
    <s v="United States"/>
    <s v="Mesa"/>
    <s v="Arizona"/>
    <s v="Chairs"/>
    <s v="SAFCO Arco Folding Chair"/>
    <n v="196.102"/>
    <n v="441.92"/>
    <n v="2"/>
    <n v="49.716000000000001"/>
    <n v="3977.28"/>
  </r>
  <r>
    <s v="CA-2012-143364"/>
    <s v="07/14/2012"/>
    <s v="19/07/2012"/>
    <x v="2"/>
    <s v="July"/>
    <d v="2012-07-14T00:00:00"/>
    <d v="2012-07-19T00:00:00"/>
    <s v="On Date"/>
    <s v="TobyGnade"/>
    <s v="United States"/>
    <s v="Mesa"/>
    <s v="Arizona"/>
    <s v="Bookcases"/>
    <s v="Hon Metal Bookcases, Black"/>
    <n v="53.234999999999999"/>
    <n v="127.764"/>
    <n v="6"/>
    <n v="-191.64599999999999"/>
    <n v="-15331.679999999998"/>
  </r>
  <r>
    <s v="CA-2011-100972"/>
    <s v="11/19/2011"/>
    <s v="24/11/2011"/>
    <x v="1"/>
    <s v="November"/>
    <d v="2011-11-19T00:00:00"/>
    <d v="2011-11-24T00:00:00"/>
    <s v="On Date"/>
    <s v="DennisBolton"/>
    <s v="United States"/>
    <s v="Salt Lake City"/>
    <s v="Utah"/>
    <s v="Paper"/>
    <s v="Xerox 1888"/>
    <n v="28.849599999999999"/>
    <n v="166.44"/>
    <n v="3"/>
    <n v="79.891199999999998"/>
    <n v="6391.2960000000003"/>
  </r>
  <r>
    <s v="CA-2013-136994"/>
    <s v="05/28/2013"/>
    <s v="03/06/2013"/>
    <x v="0"/>
    <s v="May"/>
    <d v="2013-05-28T00:00:00"/>
    <d v="2013-06-03T00:00:00"/>
    <s v="Delay"/>
    <s v="LynnSmith"/>
    <s v="United States"/>
    <s v="Los Angeles"/>
    <s v="California"/>
    <s v="Paper"/>
    <s v="Wirebound Message Books, Four 2 3/4 x 5 White Forms per Page"/>
    <n v="3.6126000000000005"/>
    <n v="13.38"/>
    <n v="2"/>
    <n v="6.1547999999999998"/>
    <n v="492.38400000000001"/>
  </r>
  <r>
    <s v="CA-2013-101672"/>
    <s v="10/04/2013"/>
    <s v="08/10/2013"/>
    <x v="0"/>
    <s v="October"/>
    <d v="2013-10-04T00:00:00"/>
    <d v="2013-10-08T00:00:00"/>
    <s v="On Date"/>
    <s v="DanielByrd"/>
    <s v="United States"/>
    <s v="Lake Forest"/>
    <s v="California"/>
    <s v="Labels"/>
    <s v="Smead Alpha-Z Color-Coded Second Alphabetical Labels and Starter Set"/>
    <n v="1.6016000000000001"/>
    <n v="6.16"/>
    <n v="2"/>
    <n v="2.9567999999999999"/>
    <n v="236.54399999999998"/>
  </r>
  <r>
    <s v="CA-2013-101672"/>
    <s v="10/04/2013"/>
    <s v="08/10/2013"/>
    <x v="0"/>
    <s v="October"/>
    <d v="2013-10-04T00:00:00"/>
    <d v="2013-10-08T00:00:00"/>
    <s v="On Date"/>
    <s v="DanielByrd"/>
    <s v="United States"/>
    <s v="Lake Forest"/>
    <s v="California"/>
    <s v="Chairs"/>
    <s v="Global Deluxe High-Back Manager's Chair"/>
    <n v="203.04579999999999"/>
    <n v="915.13599999999997"/>
    <n v="4"/>
    <n v="102.9528"/>
    <n v="8236.2240000000002"/>
  </r>
  <r>
    <s v="CA-2013-101672"/>
    <s v="10/04/2013"/>
    <s v="08/10/2013"/>
    <x v="0"/>
    <s v="October"/>
    <d v="2013-10-04T00:00:00"/>
    <d v="2013-10-08T00:00:00"/>
    <s v="On Date"/>
    <s v="DanielByrd"/>
    <s v="United States"/>
    <s v="Lake Forest"/>
    <s v="California"/>
    <s v="Paper"/>
    <s v="Xerox 1900"/>
    <n v="2.3540000000000001"/>
    <n v="8.56"/>
    <n v="2"/>
    <n v="3.8519999999999999"/>
    <n v="308.15999999999997"/>
  </r>
  <r>
    <s v="CA-2013-101672"/>
    <s v="10/04/2013"/>
    <s v="08/10/2013"/>
    <x v="0"/>
    <s v="October"/>
    <d v="2013-10-04T00:00:00"/>
    <d v="2013-10-08T00:00:00"/>
    <s v="On Date"/>
    <s v="DanielByrd"/>
    <s v="United States"/>
    <s v="Lake Forest"/>
    <s v="California"/>
    <s v="Paper"/>
    <s v="Xerox 1891"/>
    <n v="25.922299999999996"/>
    <n v="97.82"/>
    <n v="2"/>
    <n v="45.9754"/>
    <n v="3678.0320000000002"/>
  </r>
  <r>
    <s v="CA-2014-168403"/>
    <s v="09/10/2014"/>
    <s v="16/09/2014"/>
    <x v="3"/>
    <s v="September"/>
    <d v="2014-09-10T00:00:00"/>
    <d v="2014-09-16T00:00:00"/>
    <s v="Delay"/>
    <s v="DamalaKotsonis"/>
    <s v="United States"/>
    <s v="Portland"/>
    <s v="Oregon"/>
    <s v="Paper"/>
    <s v="Xerox 1930"/>
    <n v="3.3048000000000002"/>
    <n v="31.103999999999999"/>
    <n v="6"/>
    <n v="11.2752"/>
    <n v="902.01599999999996"/>
  </r>
  <r>
    <s v="CA-2014-168403"/>
    <s v="09/10/2014"/>
    <s v="16/09/2014"/>
    <x v="3"/>
    <s v="September"/>
    <d v="2014-09-10T00:00:00"/>
    <d v="2014-09-16T00:00:00"/>
    <s v="Delay"/>
    <s v="DamalaKotsonis"/>
    <s v="United States"/>
    <s v="Portland"/>
    <s v="Oregon"/>
    <s v="Appliances"/>
    <s v="Belkin 7-Outlet SurgeMaster Home Series"/>
    <n v="10.3378"/>
    <n v="11.176"/>
    <n v="1"/>
    <n v="0.83819999999999995"/>
    <n v="67.055999999999997"/>
  </r>
  <r>
    <s v="CA-2014-118017"/>
    <s v="12/04/2014"/>
    <s v="07/12/2014"/>
    <x v="3"/>
    <s v="December"/>
    <d v="2014-12-04T00:00:00"/>
    <d v="2014-12-07T00:00:00"/>
    <s v="On Date"/>
    <s v="LenaCacioppo"/>
    <s v="United States"/>
    <s v="Thornton"/>
    <s v="Colorado"/>
    <s v="Art"/>
    <s v="Newell 344"/>
    <n v="2.0571999999999999"/>
    <n v="13.343999999999999"/>
    <n v="6"/>
    <n v="1.0007999999999999"/>
    <n v="80.063999999999993"/>
  </r>
  <r>
    <s v="CA-2014-118017"/>
    <s v="12/04/2014"/>
    <s v="07/12/2014"/>
    <x v="3"/>
    <s v="December"/>
    <d v="2014-12-04T00:00:00"/>
    <d v="2014-12-07T00:00:00"/>
    <s v="On Date"/>
    <s v="LenaCacioppo"/>
    <s v="United States"/>
    <s v="Thornton"/>
    <s v="Colorado"/>
    <s v="Accessories"/>
    <s v="Memorex Micro Travel Drive 16 GB"/>
    <n v="11.033099999999999"/>
    <n v="76.751999999999995"/>
    <n v="6"/>
    <n v="10.5534"/>
    <n v="844.27199999999993"/>
  </r>
  <r>
    <s v="CA-2014-118017"/>
    <s v="12/04/2014"/>
    <s v="07/12/2014"/>
    <x v="3"/>
    <s v="December"/>
    <d v="2014-12-04T00:00:00"/>
    <d v="2014-12-07T00:00:00"/>
    <s v="On Date"/>
    <s v="LenaCacioppo"/>
    <s v="United States"/>
    <s v="Thornton"/>
    <s v="Colorado"/>
    <s v="Accessories"/>
    <s v="Memorex Micro Travel Drive 16 GB"/>
    <n v="11.033099999999999"/>
    <n v="102.336"/>
    <n v="8"/>
    <n v="14.071199999999999"/>
    <n v="1125.6959999999999"/>
  </r>
  <r>
    <s v="CA-2014-118017"/>
    <s v="12/04/2014"/>
    <s v="07/12/2014"/>
    <x v="3"/>
    <s v="December"/>
    <d v="2014-12-04T00:00:00"/>
    <d v="2014-12-07T00:00:00"/>
    <s v="On Date"/>
    <s v="LenaCacioppo"/>
    <s v="United States"/>
    <s v="Thornton"/>
    <s v="Colorado"/>
    <s v="Paper"/>
    <s v="Wirebound Four 2-3/4 x 5 Forms per Page, 400 Sets per Book"/>
    <n v="3.2895000000000003"/>
    <n v="10.32"/>
    <n v="2"/>
    <n v="3.7410000000000001"/>
    <n v="299.28000000000003"/>
  </r>
  <r>
    <s v="CA-2014-118017"/>
    <s v="12/04/2014"/>
    <s v="07/12/2014"/>
    <x v="3"/>
    <s v="December"/>
    <d v="2014-12-04T00:00:00"/>
    <d v="2014-12-07T00:00:00"/>
    <s v="On Date"/>
    <s v="LenaCacioppo"/>
    <s v="United States"/>
    <s v="Thornton"/>
    <s v="Colorado"/>
    <s v="Supplies"/>
    <s v="Elite 5&quot; Scissors"/>
    <n v="5.915"/>
    <n v="47.32"/>
    <n v="7"/>
    <n v="5.915"/>
    <n v="473.2"/>
  </r>
  <r>
    <s v="CA-2014-118017"/>
    <s v="12/04/2014"/>
    <s v="07/12/2014"/>
    <x v="3"/>
    <s v="December"/>
    <d v="2014-12-04T00:00:00"/>
    <d v="2014-12-07T00:00:00"/>
    <s v="On Date"/>
    <s v="LenaCacioppo"/>
    <s v="United States"/>
    <s v="Thornton"/>
    <s v="Colorado"/>
    <s v="Furnishings"/>
    <s v="Staples"/>
    <n v="5.4544000000000006"/>
    <n v="23.376000000000001"/>
    <n v="3"/>
    <n v="7.0128000000000004"/>
    <n v="561.024"/>
  </r>
  <r>
    <s v="CA-2014-118017"/>
    <s v="12/04/2014"/>
    <s v="07/12/2014"/>
    <x v="3"/>
    <s v="December"/>
    <d v="2014-12-04T00:00:00"/>
    <d v="2014-12-07T00:00:00"/>
    <s v="On Date"/>
    <s v="LenaCacioppo"/>
    <s v="United States"/>
    <s v="Thornton"/>
    <s v="Colorado"/>
    <s v="Furnishings"/>
    <s v="Eldon Image Series Desk Accessories, Burgundy"/>
    <n v="2.6751999999999998"/>
    <n v="16.72"/>
    <n v="5"/>
    <n v="3.3439999999999999"/>
    <n v="267.52"/>
  </r>
  <r>
    <s v="CA-2014-118017"/>
    <s v="12/04/2014"/>
    <s v="07/12/2014"/>
    <x v="3"/>
    <s v="December"/>
    <d v="2014-12-04T00:00:00"/>
    <d v="2014-12-07T00:00:00"/>
    <s v="On Date"/>
    <s v="LenaCacioppo"/>
    <s v="United States"/>
    <s v="Thornton"/>
    <s v="Colorado"/>
    <s v="Furnishings"/>
    <s v="DAX Two-Tone Silver Metal Document Frame"/>
    <n v="11.536799999999999"/>
    <n v="16.192"/>
    <n v="1"/>
    <n v="4.6551999999999998"/>
    <n v="372.416"/>
  </r>
  <r>
    <s v="CA-2013-113117"/>
    <s v="08/17/2013"/>
    <s v="23/08/2013"/>
    <x v="0"/>
    <s v="August"/>
    <d v="2013-08-17T00:00:00"/>
    <d v="2013-08-23T00:00:00"/>
    <s v="Delay"/>
    <s v="JeremyPistek"/>
    <s v="United States"/>
    <s v="Davis"/>
    <s v="California"/>
    <s v="Paper"/>
    <s v="Xerox 1931"/>
    <n v="3.3695999999999997"/>
    <n v="32.4"/>
    <n v="5"/>
    <n v="15.552"/>
    <n v="1244.1599999999999"/>
  </r>
  <r>
    <s v="CA-2013-112585"/>
    <s v="07/31/2013"/>
    <s v="03/08/2013"/>
    <x v="0"/>
    <s v="July"/>
    <d v="2013-07-31T00:00:00"/>
    <d v="2013-08-03T00:00:00"/>
    <s v="On Date"/>
    <s v="RobWilliams"/>
    <s v="United States"/>
    <s v="San Francisco"/>
    <s v="California"/>
    <s v="Appliances"/>
    <s v="Hoover Shoulder Vac Commercial Portable Vacuum"/>
    <n v="268.36500000000001"/>
    <n v="715.64"/>
    <n v="2"/>
    <n v="178.91"/>
    <n v="14312.8"/>
  </r>
  <r>
    <s v="CA-2013-149762"/>
    <s v="12/04/2013"/>
    <s v="08/12/2013"/>
    <x v="0"/>
    <s v="December"/>
    <d v="2013-12-04T00:00:00"/>
    <d v="2013-12-08T00:00:00"/>
    <s v="On Date"/>
    <s v="RogerDemir"/>
    <s v="United States"/>
    <s v="Morgan Hill"/>
    <s v="California"/>
    <s v="Tables"/>
    <s v="Hon 4060 Series Tables"/>
    <n v="87.328800000000001"/>
    <n v="268.70400000000001"/>
    <n v="3"/>
    <n v="6.7176"/>
    <n v="537.40800000000002"/>
  </r>
  <r>
    <s v="CA-2013-149762"/>
    <s v="12/04/2013"/>
    <s v="08/12/2013"/>
    <x v="0"/>
    <s v="December"/>
    <d v="2013-12-04T00:00:00"/>
    <d v="2013-12-08T00:00:00"/>
    <s v="On Date"/>
    <s v="RogerDemir"/>
    <s v="United States"/>
    <s v="Morgan Hill"/>
    <s v="California"/>
    <s v="Art"/>
    <s v="Rogers Handheld Barrel Pencil Sharpener"/>
    <n v="2.0002000000000004"/>
    <n v="21.92"/>
    <n v="8"/>
    <n v="5.9184000000000001"/>
    <n v="473.47199999999998"/>
  </r>
  <r>
    <s v="CA-2013-149762"/>
    <s v="12/04/2013"/>
    <s v="08/12/2013"/>
    <x v="0"/>
    <s v="December"/>
    <d v="2013-12-04T00:00:00"/>
    <d v="2013-12-08T00:00:00"/>
    <s v="On Date"/>
    <s v="RogerDemir"/>
    <s v="United States"/>
    <s v="Morgan Hill"/>
    <s v="California"/>
    <s v="Storage"/>
    <s v="Acco Perma 4000 Stacking Storage Drawers"/>
    <n v="13.803999999999998"/>
    <n v="48.72"/>
    <n v="3"/>
    <n v="7.3079999999999998"/>
    <n v="584.64"/>
  </r>
  <r>
    <s v="CA-2013-149762"/>
    <s v="12/04/2013"/>
    <s v="08/12/2013"/>
    <x v="0"/>
    <s v="December"/>
    <d v="2013-12-04T00:00:00"/>
    <d v="2013-12-08T00:00:00"/>
    <s v="On Date"/>
    <s v="RogerDemir"/>
    <s v="United States"/>
    <s v="Morgan Hill"/>
    <s v="California"/>
    <s v="Bookcases"/>
    <s v="O'Sullivan Living Dimensions 2-Shelf Bookcases"/>
    <n v="108.88200000000001"/>
    <n v="205.666"/>
    <n v="2"/>
    <n v="-12.098000000000001"/>
    <n v="-967.84"/>
  </r>
  <r>
    <s v="CA-2012-152513"/>
    <s v="07/04/2012"/>
    <s v="08/07/2012"/>
    <x v="2"/>
    <s v="July"/>
    <d v="2012-07-04T00:00:00"/>
    <d v="2012-07-08T00:00:00"/>
    <s v="On Date"/>
    <s v="JuliePrescott"/>
    <s v="United States"/>
    <s v="San Diego"/>
    <s v="California"/>
    <s v="Binders"/>
    <s v="Avery Premier Heavy-Duty Binder with Round Locking Rings"/>
    <n v="7.7111999999999998"/>
    <n v="22.847999999999999"/>
    <n v="2"/>
    <n v="7.4256000000000002"/>
    <n v="594.048"/>
  </r>
  <r>
    <s v="US-2013-168095"/>
    <s v="07/16/2013"/>
    <s v="21/07/2013"/>
    <x v="0"/>
    <s v="July"/>
    <d v="2013-07-16T00:00:00"/>
    <d v="2013-07-21T00:00:00"/>
    <s v="On Date"/>
    <s v="MarkCousins"/>
    <s v="United States"/>
    <s v="Portland"/>
    <s v="Oregon"/>
    <s v="Chairs"/>
    <s v="Bevis Steel Folding Chairs"/>
    <n v="69.084000000000003"/>
    <n v="230.28"/>
    <n v="3"/>
    <n v="23.027999999999999"/>
    <n v="1842.2399999999998"/>
  </r>
  <r>
    <s v="US-2013-168095"/>
    <s v="07/16/2013"/>
    <s v="21/07/2013"/>
    <x v="0"/>
    <s v="July"/>
    <d v="2013-07-16T00:00:00"/>
    <d v="2013-07-21T00:00:00"/>
    <s v="On Date"/>
    <s v="MarkCousins"/>
    <s v="United States"/>
    <s v="Portland"/>
    <s v="Oregon"/>
    <s v="Paper"/>
    <s v="Xerox 1909"/>
    <n v="14.245200000000001"/>
    <n v="105.52"/>
    <n v="5"/>
    <n v="34.293999999999997"/>
    <n v="2743.5199999999995"/>
  </r>
  <r>
    <s v="CA-2014-166093"/>
    <s v="08/18/2014"/>
    <s v="25/08/2014"/>
    <x v="3"/>
    <s v="August"/>
    <d v="2014-08-18T00:00:00"/>
    <d v="2014-08-25T00:00:00"/>
    <s v="Delay"/>
    <s v="RickWilson"/>
    <s v="United States"/>
    <s v="Brentwood"/>
    <s v="California"/>
    <s v="Envelopes"/>
    <s v="Staples"/>
    <n v="5.84"/>
    <n v="23.36"/>
    <n v="2"/>
    <n v="11.68"/>
    <n v="934.4"/>
  </r>
  <r>
    <s v="CA-2014-166093"/>
    <s v="08/18/2014"/>
    <s v="25/08/2014"/>
    <x v="3"/>
    <s v="August"/>
    <d v="2014-08-18T00:00:00"/>
    <d v="2014-08-25T00:00:00"/>
    <s v="Delay"/>
    <s v="RickWilson"/>
    <s v="United States"/>
    <s v="Brentwood"/>
    <s v="California"/>
    <s v="Phones"/>
    <s v="OtterBox Defender Series Case - Samsung Galaxy S4"/>
    <n v="20.993000000000002"/>
    <n v="71.975999999999999"/>
    <n v="3"/>
    <n v="8.9969999999999999"/>
    <n v="719.76"/>
  </r>
  <r>
    <s v="CA-2014-166093"/>
    <s v="08/18/2014"/>
    <s v="25/08/2014"/>
    <x v="3"/>
    <s v="August"/>
    <d v="2014-08-18T00:00:00"/>
    <d v="2014-08-25T00:00:00"/>
    <s v="Delay"/>
    <s v="RickWilson"/>
    <s v="United States"/>
    <s v="Brentwood"/>
    <s v="California"/>
    <s v="Paper"/>
    <s v="Xerox 1962"/>
    <n v="2.3540000000000001"/>
    <n v="8.56"/>
    <n v="2"/>
    <n v="3.8519999999999999"/>
    <n v="308.15999999999997"/>
  </r>
  <r>
    <s v="CA-2014-166093"/>
    <s v="08/18/2014"/>
    <s v="25/08/2014"/>
    <x v="3"/>
    <s v="August"/>
    <d v="2014-08-18T00:00:00"/>
    <d v="2014-08-25T00:00:00"/>
    <s v="Delay"/>
    <s v="RickWilson"/>
    <s v="United States"/>
    <s v="Brentwood"/>
    <s v="California"/>
    <s v="Binders"/>
    <s v="Wilson Jones Clip &amp; Carry Folder Binder Tool for Ring Binders, Clear"/>
    <n v="3.016"/>
    <n v="13.92"/>
    <n v="3"/>
    <n v="4.8719999999999999"/>
    <n v="389.76"/>
  </r>
  <r>
    <s v="CA-2014-166093"/>
    <s v="08/18/2014"/>
    <s v="25/08/2014"/>
    <x v="3"/>
    <s v="August"/>
    <d v="2014-08-18T00:00:00"/>
    <d v="2014-08-25T00:00:00"/>
    <s v="Delay"/>
    <s v="RickWilson"/>
    <s v="United States"/>
    <s v="Brentwood"/>
    <s v="California"/>
    <s v="Appliances"/>
    <s v="Sanyo 2.5 Cubic Foot Mid-Size Office Refrigerators"/>
    <n v="207.05939999999998"/>
    <n v="2518.29"/>
    <n v="9"/>
    <n v="654.75540000000001"/>
    <n v="52380.432000000001"/>
  </r>
  <r>
    <s v="CA-2014-166093"/>
    <s v="08/18/2014"/>
    <s v="25/08/2014"/>
    <x v="3"/>
    <s v="August"/>
    <d v="2014-08-18T00:00:00"/>
    <d v="2014-08-25T00:00:00"/>
    <s v="Delay"/>
    <s v="RickWilson"/>
    <s v="United States"/>
    <s v="Brentwood"/>
    <s v="California"/>
    <s v="Storage"/>
    <s v="Standard Rollaway File with Lock"/>
    <n v="133.34060000000002"/>
    <n v="540.57000000000005"/>
    <n v="3"/>
    <n v="140.54820000000001"/>
    <n v="11243.856"/>
  </r>
  <r>
    <s v="CA-2014-166093"/>
    <s v="08/18/2014"/>
    <s v="25/08/2014"/>
    <x v="3"/>
    <s v="August"/>
    <d v="2014-08-18T00:00:00"/>
    <d v="2014-08-25T00:00:00"/>
    <s v="Delay"/>
    <s v="RickWilson"/>
    <s v="United States"/>
    <s v="Brentwood"/>
    <s v="California"/>
    <s v="Binders"/>
    <s v="GBC Recycled Grain Textured Covers"/>
    <n v="17.960799999999999"/>
    <n v="221.05600000000001"/>
    <n v="8"/>
    <n v="77.369600000000005"/>
    <n v="6189.5680000000002"/>
  </r>
  <r>
    <s v="CA-2013-146325"/>
    <s v="12/15/2013"/>
    <s v="18/12/2013"/>
    <x v="0"/>
    <s v="December"/>
    <d v="2013-12-15T00:00:00"/>
    <d v="2013-12-18T00:00:00"/>
    <s v="On Date"/>
    <s v="DavidSmith"/>
    <s v="United States"/>
    <s v="San Diego"/>
    <s v="California"/>
    <s v="Chairs"/>
    <s v="Global Task Chair, Black"/>
    <n v="45.292100000000005"/>
    <n v="81.424000000000007"/>
    <n v="2"/>
    <n v="-9.1601999999999997"/>
    <n v="-732.81600000000003"/>
  </r>
  <r>
    <s v="CA-2013-146325"/>
    <s v="12/15/2013"/>
    <s v="18/12/2013"/>
    <x v="0"/>
    <s v="December"/>
    <d v="2013-12-15T00:00:00"/>
    <d v="2013-12-18T00:00:00"/>
    <s v="On Date"/>
    <s v="DavidSmith"/>
    <s v="United States"/>
    <s v="San Diego"/>
    <s v="California"/>
    <s v="Storage"/>
    <s v="Tenex Personal Project File with Scoop Front Design, Black"/>
    <n v="9.975200000000001"/>
    <n v="134.80000000000001"/>
    <n v="10"/>
    <n v="35.048000000000002"/>
    <n v="2803.84"/>
  </r>
  <r>
    <s v="CA-2014-131807"/>
    <s v="10/06/2014"/>
    <s v="11/10/2014"/>
    <x v="3"/>
    <s v="October"/>
    <d v="2014-10-06T00:00:00"/>
    <d v="2014-10-11T00:00:00"/>
    <s v="On Date"/>
    <s v="GregGuthrie"/>
    <s v="United States"/>
    <s v="Chico"/>
    <s v="California"/>
    <s v="Chairs"/>
    <s v="Global Deluxe High-Back Office Chair in Storm"/>
    <n v="123.7509"/>
    <n v="435.16800000000001"/>
    <n v="4"/>
    <n v="-59.835599999999999"/>
    <n v="-4786.848"/>
  </r>
  <r>
    <s v="CA-2014-131807"/>
    <s v="10/06/2014"/>
    <s v="11/10/2014"/>
    <x v="3"/>
    <s v="October"/>
    <d v="2014-10-06T00:00:00"/>
    <d v="2014-10-11T00:00:00"/>
    <s v="On Date"/>
    <s v="GregGuthrie"/>
    <s v="United States"/>
    <s v="Chico"/>
    <s v="California"/>
    <s v="Fasteners"/>
    <s v="Staples"/>
    <n v="1.6092"/>
    <n v="14.9"/>
    <n v="5"/>
    <n v="6.8540000000000001"/>
    <n v="548.32000000000005"/>
  </r>
  <r>
    <s v="CA-2014-131807"/>
    <s v="10/06/2014"/>
    <s v="11/10/2014"/>
    <x v="3"/>
    <s v="October"/>
    <d v="2014-10-06T00:00:00"/>
    <d v="2014-10-11T00:00:00"/>
    <s v="On Date"/>
    <s v="GregGuthrie"/>
    <s v="United States"/>
    <s v="Chico"/>
    <s v="California"/>
    <s v="Appliances"/>
    <s v="Hoover Replacement Belts For Soft Guard &amp; Commercial Ltweight Upright Vacs, 2/Pk"/>
    <n v="2.923"/>
    <n v="15.8"/>
    <n v="4"/>
    <n v="4.1079999999999997"/>
    <n v="328.64"/>
  </r>
  <r>
    <s v="CA-2014-131807"/>
    <s v="10/06/2014"/>
    <s v="11/10/2014"/>
    <x v="3"/>
    <s v="October"/>
    <d v="2014-10-06T00:00:00"/>
    <d v="2014-10-11T00:00:00"/>
    <s v="On Date"/>
    <s v="GregGuthrie"/>
    <s v="United States"/>
    <s v="Chico"/>
    <s v="California"/>
    <s v="Furnishings"/>
    <s v="DAX Clear Channel Poster Frame"/>
    <n v="9.1854000000000013"/>
    <n v="72.900000000000006"/>
    <n v="5"/>
    <n v="26.972999999999999"/>
    <n v="2157.84"/>
  </r>
  <r>
    <s v="CA-2014-131807"/>
    <s v="10/06/2014"/>
    <s v="11/10/2014"/>
    <x v="3"/>
    <s v="October"/>
    <d v="2014-10-06T00:00:00"/>
    <d v="2014-10-11T00:00:00"/>
    <s v="On Date"/>
    <s v="GregGuthrie"/>
    <s v="United States"/>
    <s v="Chico"/>
    <s v="California"/>
    <s v="Tables"/>
    <s v="KI Adjustable-Height Table"/>
    <n v="67.064400000000006"/>
    <n v="206.352"/>
    <n v="3"/>
    <n v="5.1588000000000003"/>
    <n v="412.70400000000001"/>
  </r>
  <r>
    <s v="CA-2014-131807"/>
    <s v="10/06/2014"/>
    <s v="11/10/2014"/>
    <x v="3"/>
    <s v="October"/>
    <d v="2014-10-06T00:00:00"/>
    <d v="2014-10-11T00:00:00"/>
    <s v="On Date"/>
    <s v="GregGuthrie"/>
    <s v="United States"/>
    <s v="Chico"/>
    <s v="California"/>
    <s v="Phones"/>
    <s v="Square Credit Card Reader, 4 1/2&quot; x 4 1/2&quot; x 1&quot;, White"/>
    <n v="5.2947000000000006"/>
    <n v="7.992"/>
    <n v="1"/>
    <n v="2.6972999999999998"/>
    <n v="215.78399999999999"/>
  </r>
  <r>
    <s v="CA-2012-138219"/>
    <s v="03/23/2012"/>
    <s v="30/03/2012"/>
    <x v="2"/>
    <s v="March"/>
    <d v="2012-03-23T00:00:00"/>
    <d v="2012-03-30T00:00:00"/>
    <s v="Delay"/>
    <s v="BartPistole"/>
    <s v="United States"/>
    <s v="Los Angeles"/>
    <s v="California"/>
    <s v="Paper"/>
    <s v="REDIFORM Incoming/Outgoing Call Register, 11&quot; X 8 1/2&quot;, 100 Messages"/>
    <n v="4.17"/>
    <n v="33.36"/>
    <n v="4"/>
    <n v="16.68"/>
    <n v="1334.4"/>
  </r>
  <r>
    <s v="CA-2013-157707"/>
    <s v="10/11/2013"/>
    <s v="13/10/2013"/>
    <x v="0"/>
    <s v="October"/>
    <d v="2013-10-11T00:00:00"/>
    <d v="2013-10-13T00:00:00"/>
    <s v="On Date"/>
    <s v="CoreyCatlett"/>
    <s v="United States"/>
    <s v="Denver"/>
    <s v="Colorado"/>
    <s v="Bookcases"/>
    <s v="Bush Westfield Collection Bookcases, Dark Cherry Finish, Fully Assembled"/>
    <n v="93.9114"/>
    <n v="90.882000000000005"/>
    <n v="3"/>
    <n v="-190.85220000000001"/>
    <n v="-15268.176000000001"/>
  </r>
  <r>
    <s v="CA-2013-157707"/>
    <s v="10/11/2013"/>
    <s v="13/10/2013"/>
    <x v="0"/>
    <s v="October"/>
    <d v="2013-10-11T00:00:00"/>
    <d v="2013-10-13T00:00:00"/>
    <s v="On Date"/>
    <s v="CoreyCatlett"/>
    <s v="United States"/>
    <s v="Denver"/>
    <s v="Colorado"/>
    <s v="Phones"/>
    <s v="iOttie HLCRIO102 Car Mount"/>
    <n v="18.990500000000001"/>
    <n v="15.992000000000001"/>
    <n v="1"/>
    <n v="-2.9984999999999999"/>
    <n v="-239.88"/>
  </r>
  <r>
    <s v="CA-2013-157707"/>
    <s v="10/11/2013"/>
    <s v="13/10/2013"/>
    <x v="0"/>
    <s v="October"/>
    <d v="2013-10-11T00:00:00"/>
    <d v="2013-10-13T00:00:00"/>
    <s v="On Date"/>
    <s v="CoreyCatlett"/>
    <s v="United States"/>
    <s v="Denver"/>
    <s v="Colorado"/>
    <s v="Chairs"/>
    <s v="Global Manager's Adjustable Task Chair, Storm"/>
    <n v="107.19580000000001"/>
    <n v="120.78400000000001"/>
    <n v="1"/>
    <n v="13.588200000000001"/>
    <n v="1087.056"/>
  </r>
  <r>
    <s v="CA-2012-113040"/>
    <s v="08/27/2012"/>
    <s v="31/08/2012"/>
    <x v="2"/>
    <s v="August"/>
    <d v="2012-08-27T00:00:00"/>
    <d v="2012-08-31T00:00:00"/>
    <s v="On Date"/>
    <s v="ChadCunningham"/>
    <s v="United States"/>
    <s v="Los Angeles"/>
    <s v="California"/>
    <s v="Binders"/>
    <s v="Avery Heavy-Duty EZD View Binder with Locking Rings"/>
    <n v="3.4451999999999998"/>
    <n v="5.1040000000000001"/>
    <n v="1"/>
    <n v="1.6588000000000001"/>
    <n v="132.70400000000001"/>
  </r>
  <r>
    <s v="CA-2013-151498"/>
    <s v="04/22/2013"/>
    <s v="25/04/2013"/>
    <x v="0"/>
    <s v="April"/>
    <d v="2013-04-22T00:00:00"/>
    <d v="2013-04-25T00:00:00"/>
    <s v="On Date"/>
    <s v="DuaneNoonan"/>
    <s v="United States"/>
    <s v="Seattle"/>
    <s v="Washington"/>
    <s v="Binders"/>
    <s v="Round Ring Binders"/>
    <n v="1.1024000000000003"/>
    <n v="8.32"/>
    <n v="5"/>
    <n v="2.8079999999999998"/>
    <n v="224.64"/>
  </r>
  <r>
    <s v="US-2012-165743"/>
    <s v="11/20/2012"/>
    <s v="23/11/2012"/>
    <x v="2"/>
    <s v="November"/>
    <d v="2012-11-20T00:00:00"/>
    <d v="2012-11-23T00:00:00"/>
    <s v="On Date"/>
    <s v="MichelleMoray"/>
    <s v="United States"/>
    <s v="Aurora"/>
    <s v="Colorado"/>
    <s v="Binders"/>
    <s v="Wilson Jones Custom Binder Spines &amp; Labels"/>
    <n v="2.7744"/>
    <n v="4.8959999999999999"/>
    <n v="3"/>
    <n v="-3.4272"/>
    <n v="-274.17599999999999"/>
  </r>
  <r>
    <s v="US-2012-165743"/>
    <s v="11/20/2012"/>
    <s v="23/11/2012"/>
    <x v="2"/>
    <s v="November"/>
    <d v="2012-11-20T00:00:00"/>
    <d v="2012-11-23T00:00:00"/>
    <s v="On Date"/>
    <s v="MichelleMoray"/>
    <s v="United States"/>
    <s v="Aurora"/>
    <s v="Colorado"/>
    <s v="Bookcases"/>
    <s v="Sauder Barrister Bookcases"/>
    <n v="65.593800000000002"/>
    <n v="145.76400000000001"/>
    <n v="6"/>
    <n v="-247.7988"/>
    <n v="-19823.903999999999"/>
  </r>
  <r>
    <s v="US-2012-165743"/>
    <s v="11/20/2012"/>
    <s v="23/11/2012"/>
    <x v="2"/>
    <s v="November"/>
    <d v="2012-11-20T00:00:00"/>
    <d v="2012-11-23T00:00:00"/>
    <s v="On Date"/>
    <s v="MichelleMoray"/>
    <s v="United States"/>
    <s v="Aurora"/>
    <s v="Colorado"/>
    <s v="Binders"/>
    <s v="Wilson Jones 14 Line Acrylic Coated Pressboard Data Binders"/>
    <n v="2.8302"/>
    <n v="9.6120000000000001"/>
    <n v="6"/>
    <n v="-7.3692000000000002"/>
    <n v="-589.53600000000006"/>
  </r>
  <r>
    <s v="US-2014-105998"/>
    <s v="11/04/2014"/>
    <s v="06/11/2014"/>
    <x v="3"/>
    <s v="November"/>
    <d v="2014-11-04T00:00:00"/>
    <d v="2014-11-06T00:00:00"/>
    <s v="On Date"/>
    <s v="ClayRozendal"/>
    <s v="United States"/>
    <s v="San Diego"/>
    <s v="California"/>
    <s v="Accessories"/>
    <s v="Microsoft Sculpt Comfort Mouse"/>
    <n v="22.372000000000003"/>
    <n v="199.75"/>
    <n v="5"/>
    <n v="87.89"/>
    <n v="7031.2"/>
  </r>
  <r>
    <s v="US-2014-105998"/>
    <s v="11/04/2014"/>
    <s v="06/11/2014"/>
    <x v="3"/>
    <s v="November"/>
    <d v="2014-11-04T00:00:00"/>
    <d v="2014-11-06T00:00:00"/>
    <s v="On Date"/>
    <s v="ClayRozendal"/>
    <s v="United States"/>
    <s v="San Diego"/>
    <s v="California"/>
    <s v="Tables"/>
    <s v="Chromcraft Round Conference Tables"/>
    <n v="137.6891"/>
    <n v="1673.184"/>
    <n v="12"/>
    <n v="20.9148"/>
    <n v="1673.184"/>
  </r>
  <r>
    <s v="US-2011-148194"/>
    <s v="05/04/2011"/>
    <s v="07/05/2011"/>
    <x v="1"/>
    <s v="May"/>
    <d v="2011-05-04T00:00:00"/>
    <d v="2011-05-07T00:00:00"/>
    <s v="On Date"/>
    <s v="BillShonely"/>
    <s v="United States"/>
    <s v="Seattle"/>
    <s v="Washington"/>
    <s v="Furnishings"/>
    <s v="Eldon Regeneration Recycled Desk Accessories, Smoke"/>
    <n v="1.1831999999999998"/>
    <n v="12.18"/>
    <n v="7"/>
    <n v="3.8976000000000002"/>
    <n v="311.80799999999999"/>
  </r>
  <r>
    <s v="US-2011-148194"/>
    <s v="05/04/2011"/>
    <s v="07/05/2011"/>
    <x v="1"/>
    <s v="May"/>
    <d v="2011-05-04T00:00:00"/>
    <d v="2011-05-07T00:00:00"/>
    <s v="On Date"/>
    <s v="BillShonely"/>
    <s v="United States"/>
    <s v="Seattle"/>
    <s v="Washington"/>
    <s v="Appliances"/>
    <s v="Holmes Odor Grabber"/>
    <n v="9.6614000000000004"/>
    <n v="57.68"/>
    <n v="4"/>
    <n v="19.034400000000002"/>
    <n v="1522.7520000000002"/>
  </r>
  <r>
    <s v="CA-2012-110870"/>
    <s v="12/12/2012"/>
    <s v="15/12/2012"/>
    <x v="2"/>
    <s v="December"/>
    <d v="2012-12-12T00:00:00"/>
    <d v="2012-12-15T00:00:00"/>
    <s v="On Date"/>
    <s v="KarenDaniels"/>
    <s v="United States"/>
    <s v="Los Angeles"/>
    <s v="California"/>
    <s v="Accessories"/>
    <s v="Logitech Wireless Marathon Mouse M705"/>
    <n v="28.494300000000003"/>
    <n v="299.94"/>
    <n v="6"/>
    <n v="128.9742"/>
    <n v="10317.936"/>
  </r>
  <r>
    <s v="CA-2012-110870"/>
    <s v="12/12/2012"/>
    <s v="15/12/2012"/>
    <x v="2"/>
    <s v="December"/>
    <d v="2012-12-12T00:00:00"/>
    <d v="2012-12-15T00:00:00"/>
    <s v="On Date"/>
    <s v="KarenDaniels"/>
    <s v="United States"/>
    <s v="Los Angeles"/>
    <s v="California"/>
    <s v="Supplies"/>
    <s v="Staples"/>
    <n v="3.6064000000000003"/>
    <n v="25.76"/>
    <n v="7"/>
    <n v="0.51519999999999999"/>
    <n v="41.216000000000001"/>
  </r>
  <r>
    <s v="CA-2013-139808"/>
    <s v="10/08/2013"/>
    <s v="12/10/2013"/>
    <x v="0"/>
    <s v="October"/>
    <d v="2013-10-08T00:00:00"/>
    <d v="2013-10-12T00:00:00"/>
    <s v="On Date"/>
    <s v="MickCrebagga"/>
    <s v="United States"/>
    <s v="Marysville"/>
    <s v="Washington"/>
    <s v="Fasteners"/>
    <s v="Alliance Super-Size Bands, Assorted Sizes"/>
    <n v="7.7022000000000004"/>
    <n v="93.36"/>
    <n v="12"/>
    <n v="0.93359999999999999"/>
    <n v="74.688000000000002"/>
  </r>
  <r>
    <s v="US-2012-136427"/>
    <s v="06/20/2012"/>
    <s v="23/06/2012"/>
    <x v="2"/>
    <s v="June"/>
    <d v="2012-06-20T00:00:00"/>
    <d v="2012-06-23T00:00:00"/>
    <s v="On Date"/>
    <s v="JustinMacKendrick"/>
    <s v="United States"/>
    <s v="Aurora"/>
    <s v="Colorado"/>
    <s v="Phones"/>
    <s v="Griffin GC36547 PowerJolt SE Lightning Charger"/>
    <n v="15.743"/>
    <n v="125.944"/>
    <n v="7"/>
    <n v="15.743"/>
    <n v="1259.44"/>
  </r>
  <r>
    <s v="CA-2014-114804"/>
    <s v="10/18/2014"/>
    <s v="20/10/2014"/>
    <x v="3"/>
    <s v="October"/>
    <d v="2014-10-18T00:00:00"/>
    <d v="2014-10-20T00:00:00"/>
    <s v="On Date"/>
    <s v="BarryFranzÃ¶sisch"/>
    <s v="United States"/>
    <s v="Modesto"/>
    <s v="California"/>
    <s v="Phones"/>
    <s v="Panasonic KX-TG6844B Expandable Digital Cordless Telephone"/>
    <n v="48.172699999999999"/>
    <n v="52.792000000000002"/>
    <n v="1"/>
    <n v="4.6193"/>
    <n v="369.54399999999998"/>
  </r>
  <r>
    <s v="CA-2014-109393"/>
    <s v="07/01/2014"/>
    <s v="03/07/2014"/>
    <x v="3"/>
    <s v="July"/>
    <d v="2014-07-01T00:00:00"/>
    <d v="2014-07-03T00:00:00"/>
    <s v="On Date"/>
    <s v="JohnCastell"/>
    <s v="United States"/>
    <s v="Los Angeles"/>
    <s v="California"/>
    <s v="Bookcases"/>
    <s v="Sauder Facets Collection Library, Sky Alder Finish"/>
    <n v="143.6232"/>
    <n v="435.99900000000002"/>
    <n v="3"/>
    <n v="5.1294000000000004"/>
    <n v="410.35200000000003"/>
  </r>
  <r>
    <s v="CA-2014-121489"/>
    <s v="08/22/2014"/>
    <s v="26/08/2014"/>
    <x v="3"/>
    <s v="August"/>
    <d v="2014-08-22T00:00:00"/>
    <d v="2014-08-26T00:00:00"/>
    <s v="On Date"/>
    <s v="CandaceMcMahon"/>
    <s v="United States"/>
    <s v="Seattle"/>
    <s v="Washington"/>
    <s v="Chairs"/>
    <s v="Padded Folding Chairs, Black, 4/Carton"/>
    <n v="58.305600000000005"/>
    <n v="388.70400000000001"/>
    <n v="6"/>
    <n v="38.870399999999997"/>
    <n v="3109.6319999999996"/>
  </r>
  <r>
    <s v="CA-2014-121489"/>
    <s v="08/22/2014"/>
    <s v="26/08/2014"/>
    <x v="3"/>
    <s v="August"/>
    <d v="2014-08-22T00:00:00"/>
    <d v="2014-08-26T00:00:00"/>
    <s v="On Date"/>
    <s v="CandaceMcMahon"/>
    <s v="United States"/>
    <s v="Seattle"/>
    <s v="Washington"/>
    <s v="Storage"/>
    <s v="Fellowes Stor/Drawer Steel Plus Storage Drawers"/>
    <n v="89.704200000000014"/>
    <n v="572.58000000000004"/>
    <n v="6"/>
    <n v="34.354799999999997"/>
    <n v="2748.384"/>
  </r>
  <r>
    <s v="CA-2014-121489"/>
    <s v="08/22/2014"/>
    <s v="26/08/2014"/>
    <x v="3"/>
    <s v="August"/>
    <d v="2014-08-22T00:00:00"/>
    <d v="2014-08-26T00:00:00"/>
    <s v="On Date"/>
    <s v="CandaceMcMahon"/>
    <s v="United States"/>
    <s v="Seattle"/>
    <s v="Washington"/>
    <s v="Accessories"/>
    <s v="Kensington K72356US Mouse-in-a-Box USB Desktop Mouse"/>
    <n v="10.7835"/>
    <n v="33.18"/>
    <n v="2"/>
    <n v="11.613"/>
    <n v="929.04"/>
  </r>
  <r>
    <s v="CA-2014-165008"/>
    <s v="09/16/2014"/>
    <s v="18/09/2014"/>
    <x v="3"/>
    <s v="September"/>
    <d v="2014-09-16T00:00:00"/>
    <d v="2014-09-18T00:00:00"/>
    <s v="On Date"/>
    <s v="DougO'Connell"/>
    <s v="United States"/>
    <s v="Salt Lake City"/>
    <s v="Utah"/>
    <s v="Binders"/>
    <s v="Avery Trapezoid Ring Binder, 3&quot; Capacity, Black, 1040 sheets"/>
    <n v="20.899799999999999"/>
    <n v="295.05599999999998"/>
    <n v="9"/>
    <n v="106.95780000000001"/>
    <n v="8556.6239999999998"/>
  </r>
  <r>
    <s v="CA-2012-121188"/>
    <s v="08/28/2012"/>
    <s v="04/09/2012"/>
    <x v="2"/>
    <s v="August"/>
    <d v="2012-08-28T00:00:00"/>
    <d v="2012-09-04T00:00:00"/>
    <s v="Delay"/>
    <s v="CassandraBrandow"/>
    <s v="United States"/>
    <s v="Los Angeles"/>
    <s v="California"/>
    <s v="Storage"/>
    <s v="Hot File 7-Pocket, Floor Stand"/>
    <n v="124.929"/>
    <n v="892.35"/>
    <n v="5"/>
    <n v="267.70499999999998"/>
    <n v="21416.399999999998"/>
  </r>
  <r>
    <s v="CA-2012-121188"/>
    <s v="08/28/2012"/>
    <s v="04/09/2012"/>
    <x v="2"/>
    <s v="August"/>
    <d v="2012-08-28T00:00:00"/>
    <d v="2012-09-04T00:00:00"/>
    <s v="Delay"/>
    <s v="CassandraBrandow"/>
    <s v="United States"/>
    <s v="Los Angeles"/>
    <s v="California"/>
    <s v="Bookcases"/>
    <s v="O'Sullivan 2-Door Barrister Bookcase in Odessa Pine"/>
    <n v="139.3546"/>
    <n v="307.666"/>
    <n v="2"/>
    <n v="28.956800000000001"/>
    <n v="2316.5439999999999"/>
  </r>
  <r>
    <s v="CA-2012-121188"/>
    <s v="08/28/2012"/>
    <s v="04/09/2012"/>
    <x v="2"/>
    <s v="August"/>
    <d v="2012-08-28T00:00:00"/>
    <d v="2012-09-04T00:00:00"/>
    <s v="Delay"/>
    <s v="CassandraBrandow"/>
    <s v="United States"/>
    <s v="Los Angeles"/>
    <s v="California"/>
    <s v="Storage"/>
    <s v="Carina Double Wide Media Storage Towers in Natural &amp; Black"/>
    <n v="77.740800000000007"/>
    <n v="728.82"/>
    <n v="9"/>
    <n v="29.152799999999999"/>
    <n v="2332.2240000000002"/>
  </r>
  <r>
    <s v="CA-2012-121188"/>
    <s v="08/28/2012"/>
    <s v="04/09/2012"/>
    <x v="2"/>
    <s v="August"/>
    <d v="2012-08-28T00:00:00"/>
    <d v="2012-09-04T00:00:00"/>
    <s v="Delay"/>
    <s v="CassandraBrandow"/>
    <s v="United States"/>
    <s v="Los Angeles"/>
    <s v="California"/>
    <s v="Binders"/>
    <s v="GBC Wire Binding Combs"/>
    <n v="5.4802"/>
    <n v="41.36"/>
    <n v="5"/>
    <n v="13.959"/>
    <n v="1116.72"/>
  </r>
  <r>
    <s v="CA-2012-121188"/>
    <s v="08/28/2012"/>
    <s v="04/09/2012"/>
    <x v="2"/>
    <s v="August"/>
    <d v="2012-08-28T00:00:00"/>
    <d v="2012-09-04T00:00:00"/>
    <s v="Delay"/>
    <s v="CassandraBrandow"/>
    <s v="United States"/>
    <s v="Los Angeles"/>
    <s v="California"/>
    <s v="Phones"/>
    <s v="invisibleSHIELD by ZAGG Smudge-Free Screen Protector"/>
    <n v="9.3548000000000009"/>
    <n v="43.176000000000002"/>
    <n v="3"/>
    <n v="15.111599999999999"/>
    <n v="1208.9279999999999"/>
  </r>
  <r>
    <s v="CA-2012-121188"/>
    <s v="08/28/2012"/>
    <s v="04/09/2012"/>
    <x v="2"/>
    <s v="August"/>
    <d v="2012-08-28T00:00:00"/>
    <d v="2012-09-04T00:00:00"/>
    <s v="Delay"/>
    <s v="CassandraBrandow"/>
    <s v="United States"/>
    <s v="Los Angeles"/>
    <s v="California"/>
    <s v="Furnishings"/>
    <s v="Eldon Wave Desk Accessories"/>
    <n v="1.2063999999999999"/>
    <n v="4.16"/>
    <n v="2"/>
    <n v="1.7472000000000001"/>
    <n v="139.77600000000001"/>
  </r>
  <r>
    <s v="US-2012-160563"/>
    <s v="10/20/2012"/>
    <s v="24/10/2012"/>
    <x v="2"/>
    <s v="October"/>
    <d v="2012-10-20T00:00:00"/>
    <d v="2012-10-24T00:00:00"/>
    <s v="On Date"/>
    <s v="NoelStaavos"/>
    <s v="United States"/>
    <s v="San Francisco"/>
    <s v="California"/>
    <s v="Accessories"/>
    <s v="Logitech G602 Wireless Gaming Mouse"/>
    <n v="51.193599999999989"/>
    <n v="239.97"/>
    <n v="3"/>
    <n v="86.389200000000002"/>
    <n v="6911.1360000000004"/>
  </r>
  <r>
    <s v="US-2012-160563"/>
    <s v="10/20/2012"/>
    <s v="24/10/2012"/>
    <x v="2"/>
    <s v="October"/>
    <d v="2012-10-20T00:00:00"/>
    <d v="2012-10-24T00:00:00"/>
    <s v="On Date"/>
    <s v="NoelStaavos"/>
    <s v="United States"/>
    <s v="San Francisco"/>
    <s v="California"/>
    <s v="Furnishings"/>
    <s v="Acrylic Self-Standing Desk Frames"/>
    <n v="1.6554"/>
    <n v="16.02"/>
    <n v="6"/>
    <n v="6.0876000000000001"/>
    <n v="487.00800000000004"/>
  </r>
  <r>
    <s v="CA-2012-150714"/>
    <s v="10/26/2012"/>
    <s v="01/11/2012"/>
    <x v="2"/>
    <s v="October"/>
    <d v="2012-10-26T00:00:00"/>
    <d v="2012-11-01T00:00:00"/>
    <s v="Delay"/>
    <s v="KristenHastings"/>
    <s v="United States"/>
    <s v="Springfield"/>
    <s v="Oregon"/>
    <s v="Labels"/>
    <s v="Avery 477"/>
    <n v="16.486200000000004"/>
    <n v="146.54400000000001"/>
    <n v="6"/>
    <n v="47.626800000000003"/>
    <n v="3810.1440000000002"/>
  </r>
  <r>
    <s v="CA-2012-150714"/>
    <s v="10/26/2012"/>
    <s v="01/11/2012"/>
    <x v="2"/>
    <s v="October"/>
    <d v="2012-10-26T00:00:00"/>
    <d v="2012-11-01T00:00:00"/>
    <s v="Delay"/>
    <s v="KristenHastings"/>
    <s v="United States"/>
    <s v="Springfield"/>
    <s v="Oregon"/>
    <s v="Paper"/>
    <s v="Xerox 1914"/>
    <n v="28.029599999999995"/>
    <n v="131.904"/>
    <n v="3"/>
    <n v="47.815199999999997"/>
    <n v="3825.2159999999999"/>
  </r>
  <r>
    <s v="CA-2012-150714"/>
    <s v="10/26/2012"/>
    <s v="01/11/2012"/>
    <x v="2"/>
    <s v="October"/>
    <d v="2012-10-26T00:00:00"/>
    <d v="2012-11-01T00:00:00"/>
    <s v="Delay"/>
    <s v="KristenHastings"/>
    <s v="United States"/>
    <s v="Springfield"/>
    <s v="Oregon"/>
    <s v="Appliances"/>
    <s v="Tripp Lite TLP810NET Broadband Surge for Modem/Fax"/>
    <n v="36.698399999999992"/>
    <n v="203.88"/>
    <n v="5"/>
    <n v="20.388000000000002"/>
    <n v="1631.0400000000002"/>
  </r>
  <r>
    <s v="CA-2012-150714"/>
    <s v="10/26/2012"/>
    <s v="01/11/2012"/>
    <x v="2"/>
    <s v="October"/>
    <d v="2012-10-26T00:00:00"/>
    <d v="2012-11-01T00:00:00"/>
    <s v="Delay"/>
    <s v="KristenHastings"/>
    <s v="United States"/>
    <s v="Springfield"/>
    <s v="Oregon"/>
    <s v="Binders"/>
    <s v="Avery Self-Adhesive Photo Pockets for Polaroid Photos"/>
    <n v="3.5411999999999999"/>
    <n v="14.301"/>
    <n v="7"/>
    <n v="-10.487399999999999"/>
    <n v="-838.99199999999996"/>
  </r>
  <r>
    <s v="CA-2012-150714"/>
    <s v="10/26/2012"/>
    <s v="01/11/2012"/>
    <x v="2"/>
    <s v="October"/>
    <d v="2012-10-26T00:00:00"/>
    <d v="2012-11-01T00:00:00"/>
    <s v="Delay"/>
    <s v="KristenHastings"/>
    <s v="United States"/>
    <s v="Springfield"/>
    <s v="Oregon"/>
    <s v="Storage"/>
    <s v="Fellowes Officeware Wire Shelving"/>
    <n v="88.0334"/>
    <n v="718.64"/>
    <n v="10"/>
    <n v="-161.69399999999999"/>
    <n v="-12935.519999999999"/>
  </r>
  <r>
    <s v="CA-2013-106621"/>
    <s v="09/30/2013"/>
    <s v="02/10/2013"/>
    <x v="0"/>
    <s v="September"/>
    <d v="2013-09-30T00:00:00"/>
    <d v="2013-10-02T00:00:00"/>
    <s v="On Date"/>
    <s v="DarioMedina"/>
    <s v="United States"/>
    <s v="Yuma"/>
    <s v="Arizona"/>
    <s v="Art"/>
    <s v="Newell 351"/>
    <n v="2.3288000000000002"/>
    <n v="10.496"/>
    <n v="4"/>
    <n v="1.1808000000000001"/>
    <n v="94.463999999999999"/>
  </r>
  <r>
    <s v="CA-2012-107020"/>
    <s v="07/10/2012"/>
    <s v="14/07/2012"/>
    <x v="2"/>
    <s v="July"/>
    <d v="2012-07-10T00:00:00"/>
    <d v="2012-07-14T00:00:00"/>
    <s v="On Date"/>
    <s v="MikeVittorini"/>
    <s v="United States"/>
    <s v="San Bernardino"/>
    <s v="California"/>
    <s v="Binders"/>
    <s v="Large Capacity Hanging Post Binders"/>
    <n v="13.473000000000001"/>
    <n v="39.92"/>
    <n v="2"/>
    <n v="12.974"/>
    <n v="1037.92"/>
  </r>
  <r>
    <s v="CA-2011-101392"/>
    <s v="12/07/2011"/>
    <s v="13/12/2011"/>
    <x v="1"/>
    <s v="December"/>
    <d v="2011-12-07T00:00:00"/>
    <d v="2011-12-13T00:00:00"/>
    <s v="Delay"/>
    <s v="AnnSteele"/>
    <s v="United States"/>
    <s v="Seattle"/>
    <s v="Washington"/>
    <s v="Storage"/>
    <s v="Advantus Rolling Drawer Organizers"/>
    <n v="28.475200000000001"/>
    <n v="269.36"/>
    <n v="7"/>
    <n v="70.033600000000007"/>
    <n v="5602.6880000000001"/>
  </r>
  <r>
    <s v="CA-2012-127502"/>
    <s v="12/10/2012"/>
    <s v="14/12/2012"/>
    <x v="2"/>
    <s v="December"/>
    <d v="2012-12-10T00:00:00"/>
    <d v="2012-12-14T00:00:00"/>
    <s v="On Date"/>
    <s v="MegTillman"/>
    <s v="United States"/>
    <s v="San Francisco"/>
    <s v="California"/>
    <s v="Labels"/>
    <s v="Avery File Folder Labels"/>
    <n v="1.4687999999999999"/>
    <n v="5.76"/>
    <n v="2"/>
    <n v="2.8224"/>
    <n v="225.792"/>
  </r>
  <r>
    <s v="CA-2014-133046"/>
    <s v="07/28/2014"/>
    <s v="02/08/2014"/>
    <x v="3"/>
    <s v="July"/>
    <d v="2014-07-28T00:00:00"/>
    <d v="2014-08-02T00:00:00"/>
    <s v="On Date"/>
    <s v="DennisKane"/>
    <s v="United States"/>
    <s v="Seattle"/>
    <s v="Washington"/>
    <s v="Furnishings"/>
    <s v="Staples"/>
    <n v="4.4576000000000002"/>
    <n v="23.88"/>
    <n v="3"/>
    <n v="10.507199999999999"/>
    <n v="840.57599999999991"/>
  </r>
  <r>
    <s v="CA-2014-133046"/>
    <s v="07/28/2014"/>
    <s v="02/08/2014"/>
    <x v="3"/>
    <s v="July"/>
    <d v="2014-07-28T00:00:00"/>
    <d v="2014-08-02T00:00:00"/>
    <s v="On Date"/>
    <s v="DennisKane"/>
    <s v="United States"/>
    <s v="Seattle"/>
    <s v="Washington"/>
    <s v="Paper"/>
    <s v="Message Book, Phone, Wirebound Standard Line Memo, 2 3/4&quot; X 5&quot;"/>
    <n v="3.5369999999999999"/>
    <n v="26.2"/>
    <n v="4"/>
    <n v="12.052"/>
    <n v="964.16"/>
  </r>
  <r>
    <s v="CA-2014-133046"/>
    <s v="07/28/2014"/>
    <s v="02/08/2014"/>
    <x v="3"/>
    <s v="July"/>
    <d v="2014-07-28T00:00:00"/>
    <d v="2014-08-02T00:00:00"/>
    <s v="On Date"/>
    <s v="DennisKane"/>
    <s v="United States"/>
    <s v="Seattle"/>
    <s v="Washington"/>
    <s v="Paper"/>
    <s v="Xerox 227"/>
    <n v="3.3696000000000006"/>
    <n v="12.96"/>
    <n v="2"/>
    <n v="6.2207999999999997"/>
    <n v="497.66399999999999"/>
  </r>
  <r>
    <s v="CA-2014-133046"/>
    <s v="07/28/2014"/>
    <s v="02/08/2014"/>
    <x v="3"/>
    <s v="July"/>
    <d v="2014-07-28T00:00:00"/>
    <d v="2014-08-02T00:00:00"/>
    <s v="On Date"/>
    <s v="DennisKane"/>
    <s v="United States"/>
    <s v="Seattle"/>
    <s v="Washington"/>
    <s v="Accessories"/>
    <s v="Sony Micro Vault Click 8 GB USB 2.0 Flash Drive"/>
    <n v="40.411399999999993"/>
    <n v="234.95"/>
    <n v="5"/>
    <n v="32.893000000000001"/>
    <n v="2631.44"/>
  </r>
  <r>
    <s v="CA-2014-122798"/>
    <s v="12/29/2014"/>
    <s v="02/01/2015"/>
    <x v="4"/>
    <s v="December"/>
    <d v="2014-12-29T00:00:00"/>
    <d v="2015-01-02T00:00:00"/>
    <s v="On Date"/>
    <s v="SusanVittorini"/>
    <s v="United States"/>
    <s v="Albuquerque"/>
    <s v="New Mexico"/>
    <s v="Storage"/>
    <s v="Eldon Mobile Mega Data Cart  Mega Stackable  Add-On Trays"/>
    <n v="16.791499999999999"/>
    <n v="118.25"/>
    <n v="5"/>
    <n v="34.292499999999997"/>
    <n v="2743.3999999999996"/>
  </r>
  <r>
    <s v="CA-2014-122798"/>
    <s v="12/29/2014"/>
    <s v="02/01/2015"/>
    <x v="4"/>
    <s v="December"/>
    <d v="2014-12-29T00:00:00"/>
    <d v="2015-01-02T00:00:00"/>
    <s v="On Date"/>
    <s v="SusanVittorini"/>
    <s v="United States"/>
    <s v="Albuquerque"/>
    <s v="New Mexico"/>
    <s v="Paper"/>
    <s v="Xerox 1953"/>
    <n v="2.3540000000000001"/>
    <n v="4.28"/>
    <n v="1"/>
    <n v="1.9259999999999999"/>
    <n v="154.07999999999998"/>
  </r>
  <r>
    <s v="CA-2013-169663"/>
    <s v="03/11/2013"/>
    <s v="14/03/2013"/>
    <x v="0"/>
    <s v="March"/>
    <d v="2013-03-11T00:00:00"/>
    <d v="2013-03-14T00:00:00"/>
    <s v="On Date"/>
    <s v="RickHuthwaite"/>
    <s v="United States"/>
    <s v="Los Angeles"/>
    <s v="California"/>
    <s v="Accessories"/>
    <s v="Kingston Digital DataTraveler 16GB USB 2.0"/>
    <n v="7.2495000000000012"/>
    <n v="26.85"/>
    <n v="3"/>
    <n v="5.1014999999999997"/>
    <n v="408.12"/>
  </r>
  <r>
    <s v="CA-2013-169663"/>
    <s v="03/11/2013"/>
    <s v="14/03/2013"/>
    <x v="0"/>
    <s v="March"/>
    <d v="2013-03-11T00:00:00"/>
    <d v="2013-03-14T00:00:00"/>
    <s v="On Date"/>
    <s v="RickHuthwaite"/>
    <s v="United States"/>
    <s v="Los Angeles"/>
    <s v="California"/>
    <s v="Machines"/>
    <s v="Okidata MB760 Printer"/>
    <n v="993.29000000000008"/>
    <n v="3357.6"/>
    <n v="3"/>
    <n v="377.73"/>
    <n v="30218.400000000001"/>
  </r>
  <r>
    <s v="CA-2012-149846"/>
    <s v="05/22/2012"/>
    <s v="26/05/2012"/>
    <x v="2"/>
    <s v="May"/>
    <d v="2012-05-22T00:00:00"/>
    <d v="2012-05-26T00:00:00"/>
    <s v="On Date"/>
    <s v="SarahBrown"/>
    <s v="United States"/>
    <s v="Los Angeles"/>
    <s v="California"/>
    <s v="Labels"/>
    <s v="Avery 476"/>
    <n v="2.2302"/>
    <n v="8.26"/>
    <n v="2"/>
    <n v="3.7995999999999999"/>
    <n v="303.96799999999996"/>
  </r>
  <r>
    <s v="CA-2012-149846"/>
    <s v="05/22/2012"/>
    <s v="26/05/2012"/>
    <x v="2"/>
    <s v="May"/>
    <d v="2012-05-22T00:00:00"/>
    <d v="2012-05-26T00:00:00"/>
    <s v="On Date"/>
    <s v="SarahBrown"/>
    <s v="United States"/>
    <s v="Los Angeles"/>
    <s v="California"/>
    <s v="Machines"/>
    <s v="Zebra GX420t Direct Thermal/Thermal Transfer Printer"/>
    <n v="376.97450000000003"/>
    <n v="2973.32"/>
    <n v="7"/>
    <n v="334.49849999999998"/>
    <n v="26759.879999999997"/>
  </r>
  <r>
    <s v="CA-2012-149846"/>
    <s v="05/22/2012"/>
    <s v="26/05/2012"/>
    <x v="2"/>
    <s v="May"/>
    <d v="2012-05-22T00:00:00"/>
    <d v="2012-05-26T00:00:00"/>
    <s v="On Date"/>
    <s v="SarahBrown"/>
    <s v="United States"/>
    <s v="Los Angeles"/>
    <s v="California"/>
    <s v="Storage"/>
    <s v="Pizazz Global Quick File"/>
    <n v="10.778400000000001"/>
    <n v="104.79"/>
    <n v="7"/>
    <n v="29.341200000000001"/>
    <n v="2347.2960000000003"/>
  </r>
  <r>
    <s v="CA-2012-149846"/>
    <s v="05/22/2012"/>
    <s v="26/05/2012"/>
    <x v="2"/>
    <s v="May"/>
    <d v="2012-05-22T00:00:00"/>
    <d v="2012-05-26T00:00:00"/>
    <s v="On Date"/>
    <s v="SarahBrown"/>
    <s v="United States"/>
    <s v="Los Angeles"/>
    <s v="California"/>
    <s v="Phones"/>
    <s v="Aastra 57i VoIP phone"/>
    <n v="119.59139999999998"/>
    <n v="775.72799999999995"/>
    <n v="6"/>
    <n v="58.179600000000001"/>
    <n v="4654.3680000000004"/>
  </r>
  <r>
    <s v="CA-2014-101014"/>
    <s v="08/30/2014"/>
    <s v="05/09/2014"/>
    <x v="3"/>
    <s v="August"/>
    <d v="2014-08-30T00:00:00"/>
    <d v="2014-09-05T00:00:00"/>
    <s v="Delay"/>
    <s v="RickWilson"/>
    <s v="United States"/>
    <s v="Los Angeles"/>
    <s v="California"/>
    <s v="Furnishings"/>
    <s v="Electrix Fluorescent Magnifier Lamps &amp; Weighted Base"/>
    <n v="35.524800000000006"/>
    <n v="148.02000000000001"/>
    <n v="3"/>
    <n v="41.445599999999999"/>
    <n v="3315.6480000000001"/>
  </r>
  <r>
    <s v="US-2014-113201"/>
    <s v="07/01/2014"/>
    <s v="06/07/2014"/>
    <x v="3"/>
    <s v="July"/>
    <d v="2014-07-01T00:00:00"/>
    <d v="2014-07-06T00:00:00"/>
    <s v="On Date"/>
    <s v="ThomasThornton"/>
    <s v="United States"/>
    <s v="Los Angeles"/>
    <s v="California"/>
    <s v="Paper"/>
    <s v="Xerox 1919"/>
    <n v="20.904899999999994"/>
    <n v="204.95"/>
    <n v="5"/>
    <n v="100.4255"/>
    <n v="8034.04"/>
  </r>
  <r>
    <s v="CA-2013-116722"/>
    <s v="11/12/2013"/>
    <s v="17/11/2013"/>
    <x v="0"/>
    <s v="November"/>
    <d v="2013-11-12T00:00:00"/>
    <d v="2013-11-17T00:00:00"/>
    <s v="On Date"/>
    <s v="LizPelletier"/>
    <s v="United States"/>
    <s v="San Francisco"/>
    <s v="California"/>
    <s v="Furnishings"/>
    <s v="Magnifier Swing Arm Lamp"/>
    <n v="15.525200000000002"/>
    <n v="41.96"/>
    <n v="2"/>
    <n v="10.909599999999999"/>
    <n v="872.76799999999992"/>
  </r>
  <r>
    <s v="CA-2013-116722"/>
    <s v="11/12/2013"/>
    <s v="17/11/2013"/>
    <x v="0"/>
    <s v="November"/>
    <d v="2013-11-12T00:00:00"/>
    <d v="2013-11-17T00:00:00"/>
    <s v="On Date"/>
    <s v="LizPelletier"/>
    <s v="United States"/>
    <s v="San Francisco"/>
    <s v="California"/>
    <s v="Chairs"/>
    <s v="Hon Every-Day Series Multi-Task Chairs"/>
    <n v="150.38399999999999"/>
    <n v="451.15199999999999"/>
    <n v="3"/>
    <n v="0"/>
    <n v="0"/>
  </r>
  <r>
    <s v="CA-2013-116722"/>
    <s v="11/12/2013"/>
    <s v="17/11/2013"/>
    <x v="0"/>
    <s v="November"/>
    <d v="2013-11-12T00:00:00"/>
    <d v="2013-11-17T00:00:00"/>
    <s v="On Date"/>
    <s v="LizPelletier"/>
    <s v="United States"/>
    <s v="San Francisco"/>
    <s v="California"/>
    <s v="Binders"/>
    <s v="Avery Poly Binder Pockets"/>
    <n v="1.8616000000000004"/>
    <n v="31.504000000000001"/>
    <n v="11"/>
    <n v="11.026400000000001"/>
    <n v="882.11200000000008"/>
  </r>
  <r>
    <s v="US-2014-150070"/>
    <s v="09/08/2014"/>
    <s v="13/09/2014"/>
    <x v="3"/>
    <s v="September"/>
    <d v="2014-09-08T00:00:00"/>
    <d v="2014-09-13T00:00:00"/>
    <s v="On Date"/>
    <s v="JosephAirdo"/>
    <s v="United States"/>
    <s v="Modesto"/>
    <s v="California"/>
    <s v="Chairs"/>
    <s v="Global Low Back Tilter Chair"/>
    <n v="94.921199999999999"/>
    <n v="161.56800000000001"/>
    <n v="2"/>
    <n v="-28.2744"/>
    <n v="-2261.9520000000002"/>
  </r>
  <r>
    <s v="CA-2011-127866"/>
    <s v="07/20/2011"/>
    <s v="23/07/2011"/>
    <x v="1"/>
    <s v="July"/>
    <d v="2011-07-20T00:00:00"/>
    <d v="2011-07-23T00:00:00"/>
    <s v="On Date"/>
    <s v="JonathanDoherty"/>
    <s v="United States"/>
    <s v="Riverside"/>
    <s v="California"/>
    <s v="Accessories"/>
    <s v="Maxell 74 Minute CD-R Spindle, 50/Pack"/>
    <n v="13.4208"/>
    <n v="41.94"/>
    <n v="2"/>
    <n v="15.0984"/>
    <n v="1207.8720000000001"/>
  </r>
  <r>
    <s v="CA-2011-127866"/>
    <s v="07/20/2011"/>
    <s v="23/07/2011"/>
    <x v="1"/>
    <s v="July"/>
    <d v="2011-07-20T00:00:00"/>
    <d v="2011-07-23T00:00:00"/>
    <s v="On Date"/>
    <s v="JonathanDoherty"/>
    <s v="United States"/>
    <s v="Riverside"/>
    <s v="California"/>
    <s v="Paper"/>
    <s v="Xerox 1965"/>
    <n v="3.0498000000000003"/>
    <n v="11.96"/>
    <n v="2"/>
    <n v="5.8604000000000003"/>
    <n v="468.83199999999999"/>
  </r>
  <r>
    <s v="CA-2011-127866"/>
    <s v="07/20/2011"/>
    <s v="23/07/2011"/>
    <x v="1"/>
    <s v="July"/>
    <d v="2011-07-20T00:00:00"/>
    <d v="2011-07-23T00:00:00"/>
    <s v="On Date"/>
    <s v="JonathanDoherty"/>
    <s v="United States"/>
    <s v="Riverside"/>
    <s v="California"/>
    <s v="Art"/>
    <s v="Newell 348"/>
    <n v="2.3287999999999998"/>
    <n v="13.12"/>
    <n v="4"/>
    <n v="3.8048000000000002"/>
    <n v="304.38400000000001"/>
  </r>
  <r>
    <s v="CA-2011-127866"/>
    <s v="07/20/2011"/>
    <s v="23/07/2011"/>
    <x v="1"/>
    <s v="July"/>
    <d v="2011-07-20T00:00:00"/>
    <d v="2011-07-23T00:00:00"/>
    <s v="On Date"/>
    <s v="JonathanDoherty"/>
    <s v="United States"/>
    <s v="Riverside"/>
    <s v="California"/>
    <s v="Storage"/>
    <s v="Hot File 7-Pocket, Floor Stand"/>
    <n v="124.929"/>
    <n v="535.41"/>
    <n v="3"/>
    <n v="160.62299999999999"/>
    <n v="12849.84"/>
  </r>
  <r>
    <s v="CA-2012-121776"/>
    <s v="02/16/2012"/>
    <s v="21/02/2012"/>
    <x v="2"/>
    <s v="February"/>
    <d v="2012-02-16T00:00:00"/>
    <d v="2012-02-21T00:00:00"/>
    <s v="On Date"/>
    <s v="RobDowd"/>
    <s v="United States"/>
    <s v="Los Angeles"/>
    <s v="California"/>
    <s v="Paper"/>
    <s v="Xerox 1881"/>
    <n v="6.5084000000000009"/>
    <n v="36.840000000000003"/>
    <n v="3"/>
    <n v="17.314800000000002"/>
    <n v="1385.1840000000002"/>
  </r>
  <r>
    <s v="CA-2012-121776"/>
    <s v="02/16/2012"/>
    <s v="21/02/2012"/>
    <x v="2"/>
    <s v="February"/>
    <d v="2012-02-16T00:00:00"/>
    <d v="2012-02-21T00:00:00"/>
    <s v="On Date"/>
    <s v="RobDowd"/>
    <s v="United States"/>
    <s v="Los Angeles"/>
    <s v="California"/>
    <s v="Labels"/>
    <s v="Avery 485"/>
    <n v="6.6408999999999994"/>
    <n v="87.71"/>
    <n v="7"/>
    <n v="41.223700000000001"/>
    <n v="3297.8960000000002"/>
  </r>
  <r>
    <s v="CA-2013-100993"/>
    <s v="02/05/2013"/>
    <s v="10/02/2013"/>
    <x v="0"/>
    <s v="February"/>
    <d v="2013-02-05T00:00:00"/>
    <d v="2013-02-10T00:00:00"/>
    <s v="On Date"/>
    <s v="AnnieZypern"/>
    <s v="United States"/>
    <s v="San Diego"/>
    <s v="California"/>
    <s v="Labels"/>
    <s v="Avery 508"/>
    <n v="2.5041000000000002"/>
    <n v="14.73"/>
    <n v="3"/>
    <n v="7.2176999999999998"/>
    <n v="577.41599999999994"/>
  </r>
  <r>
    <s v="CA-2013-100993"/>
    <s v="02/05/2013"/>
    <s v="10/02/2013"/>
    <x v="0"/>
    <s v="February"/>
    <d v="2013-02-05T00:00:00"/>
    <d v="2013-02-10T00:00:00"/>
    <s v="On Date"/>
    <s v="AnnieZypern"/>
    <s v="United States"/>
    <s v="San Diego"/>
    <s v="California"/>
    <s v="Storage"/>
    <s v="Fellowes Mobile File Cart, Black"/>
    <n v="45.391400000000004"/>
    <n v="186.54"/>
    <n v="3"/>
    <n v="50.3658"/>
    <n v="4029.2640000000001"/>
  </r>
  <r>
    <s v="CA-2013-100993"/>
    <s v="02/05/2013"/>
    <s v="10/02/2013"/>
    <x v="0"/>
    <s v="February"/>
    <d v="2013-02-05T00:00:00"/>
    <d v="2013-02-10T00:00:00"/>
    <s v="On Date"/>
    <s v="AnnieZypern"/>
    <s v="United States"/>
    <s v="San Diego"/>
    <s v="California"/>
    <s v="Tables"/>
    <s v="Chromcraft Round Conference Tables"/>
    <n v="137.6891"/>
    <n v="557.72799999999995"/>
    <n v="4"/>
    <n v="6.9715999999999996"/>
    <n v="557.72799999999995"/>
  </r>
  <r>
    <s v="CA-2013-100993"/>
    <s v="02/05/2013"/>
    <s v="10/02/2013"/>
    <x v="0"/>
    <s v="February"/>
    <d v="2013-02-05T00:00:00"/>
    <d v="2013-02-10T00:00:00"/>
    <s v="On Date"/>
    <s v="AnnieZypern"/>
    <s v="United States"/>
    <s v="San Diego"/>
    <s v="California"/>
    <s v="Phones"/>
    <s v="Anker Astro 15000mAh USB Portable Charger"/>
    <n v="47.990399999999994"/>
    <n v="159.96799999999999"/>
    <n v="4"/>
    <n v="-31.993600000000001"/>
    <n v="-2559.4880000000003"/>
  </r>
  <r>
    <s v="US-2013-131058"/>
    <s v="12/28/2013"/>
    <s v="01/01/2014"/>
    <x v="3"/>
    <s v="December"/>
    <d v="2013-12-28T00:00:00"/>
    <d v="2014-01-01T00:00:00"/>
    <s v="On Date"/>
    <s v="EugeneMoren"/>
    <s v="United States"/>
    <s v="Santa Ana"/>
    <s v="California"/>
    <s v="Labels"/>
    <s v="Avery File Folder Labels"/>
    <n v="1.4688000000000001"/>
    <n v="20.16"/>
    <n v="7"/>
    <n v="9.8783999999999992"/>
    <n v="790.27199999999993"/>
  </r>
  <r>
    <s v="CA-2014-140151"/>
    <s v="03/24/2014"/>
    <s v="26/03/2014"/>
    <x v="3"/>
    <s v="March"/>
    <d v="2014-03-24T00:00:00"/>
    <d v="2014-03-26T00:00:00"/>
    <s v="On Date"/>
    <s v="RaymondBuch"/>
    <s v="United States"/>
    <s v="Seattle"/>
    <s v="Washington"/>
    <s v="Storage"/>
    <s v="Acco Perma 4000 Stacking Storage Drawers"/>
    <n v="13.803999999999998"/>
    <n v="32.479999999999997"/>
    <n v="2"/>
    <n v="4.8719999999999999"/>
    <n v="389.76"/>
  </r>
  <r>
    <s v="CA-2014-140151"/>
    <s v="03/24/2014"/>
    <s v="26/03/2014"/>
    <x v="3"/>
    <s v="March"/>
    <d v="2014-03-24T00:00:00"/>
    <d v="2014-03-26T00:00:00"/>
    <s v="On Date"/>
    <s v="RaymondBuch"/>
    <s v="United States"/>
    <s v="Seattle"/>
    <s v="Washington"/>
    <s v="Paper"/>
    <s v="Xerox 1898"/>
    <n v="3.4735999999999998"/>
    <n v="20.04"/>
    <n v="3"/>
    <n v="9.6191999999999993"/>
    <n v="769.53599999999994"/>
  </r>
  <r>
    <s v="CA-2014-140151"/>
    <s v="03/24/2014"/>
    <s v="26/03/2014"/>
    <x v="3"/>
    <s v="March"/>
    <d v="2014-03-24T00:00:00"/>
    <d v="2014-03-26T00:00:00"/>
    <s v="On Date"/>
    <s v="RaymondBuch"/>
    <s v="United States"/>
    <s v="Seattle"/>
    <s v="Washington"/>
    <s v="Copiers"/>
    <s v="Canon imageCLASS 2200 Advanced Copier"/>
    <n v="1819.9947999999997"/>
    <n v="13999.96"/>
    <n v="4"/>
    <n v="6719.9808000000003"/>
    <n v="537598.46400000004"/>
  </r>
  <r>
    <s v="CA-2013-103464"/>
    <s v="11/19/2013"/>
    <s v="23/11/2013"/>
    <x v="0"/>
    <s v="November"/>
    <d v="2013-11-19T00:00:00"/>
    <d v="2013-11-23T00:00:00"/>
    <s v="On Date"/>
    <s v="PatrickGardner"/>
    <s v="United States"/>
    <s v="San Diego"/>
    <s v="California"/>
    <s v="Accessories"/>
    <s v="WD My Passport Ultra 2TB Portable External Hard Drive"/>
    <n v="99.960000000000008"/>
    <n v="595"/>
    <n v="5"/>
    <n v="95.2"/>
    <n v="7616"/>
  </r>
  <r>
    <s v="CA-2012-168207"/>
    <s v="11/02/2012"/>
    <s v="06/11/2012"/>
    <x v="2"/>
    <s v="November"/>
    <d v="2012-11-02T00:00:00"/>
    <d v="2012-11-06T00:00:00"/>
    <s v="On Date"/>
    <s v="LizThompson"/>
    <s v="United States"/>
    <s v="San Diego"/>
    <s v="California"/>
    <s v="Furnishings"/>
    <s v="Contemporary Wood/Metal Frame"/>
    <n v="10.504000000000001"/>
    <n v="96.96"/>
    <n v="6"/>
    <n v="33.936"/>
    <n v="2714.88"/>
  </r>
  <r>
    <s v="CA-2012-168207"/>
    <s v="11/02/2012"/>
    <s v="06/11/2012"/>
    <x v="2"/>
    <s v="November"/>
    <d v="2012-11-02T00:00:00"/>
    <d v="2012-11-06T00:00:00"/>
    <s v="On Date"/>
    <s v="LizThompson"/>
    <s v="United States"/>
    <s v="San Diego"/>
    <s v="California"/>
    <s v="Binders"/>
    <s v="GBC Premium Transparent Covers with Diagonal Lined Pattern"/>
    <n v="10.909599999999998"/>
    <n v="117.488"/>
    <n v="7"/>
    <n v="41.120800000000003"/>
    <n v="3289.6640000000002"/>
  </r>
  <r>
    <s v="CA-2012-168207"/>
    <s v="11/02/2012"/>
    <s v="06/11/2012"/>
    <x v="2"/>
    <s v="November"/>
    <d v="2012-11-02T00:00:00"/>
    <d v="2012-11-06T00:00:00"/>
    <s v="On Date"/>
    <s v="LizThompson"/>
    <s v="United States"/>
    <s v="San Diego"/>
    <s v="California"/>
    <s v="Binders"/>
    <s v="Cardinal Holdit Business Card Pockets"/>
    <n v="2.5895999999999999"/>
    <n v="11.952"/>
    <n v="3"/>
    <n v="4.1832000000000003"/>
    <n v="334.65600000000001"/>
  </r>
  <r>
    <s v="CA-2012-168207"/>
    <s v="11/02/2012"/>
    <s v="06/11/2012"/>
    <x v="2"/>
    <s v="November"/>
    <d v="2012-11-02T00:00:00"/>
    <d v="2012-11-06T00:00:00"/>
    <s v="On Date"/>
    <s v="LizThompson"/>
    <s v="United States"/>
    <s v="San Diego"/>
    <s v="California"/>
    <s v="Bookcases"/>
    <s v="O'Sullivan Living Dimensions 3-Shelf Bookcases"/>
    <n v="180.88200000000001"/>
    <n v="512.49900000000002"/>
    <n v="3"/>
    <n v="-30.146999999999998"/>
    <n v="-2411.7599999999998"/>
  </r>
  <r>
    <s v="CA-2013-144148"/>
    <s v="08/01/2013"/>
    <s v="06/08/2013"/>
    <x v="0"/>
    <s v="August"/>
    <d v="2013-08-01T00:00:00"/>
    <d v="2013-08-06T00:00:00"/>
    <s v="On Date"/>
    <s v="AnnaHÃ¤berlin"/>
    <s v="United States"/>
    <s v="San Francisco"/>
    <s v="California"/>
    <s v="Tables"/>
    <s v="Laminate Occasional Tables"/>
    <n v="127.92790000000001"/>
    <n v="863.12800000000004"/>
    <n v="7"/>
    <n v="-32.3673"/>
    <n v="-2589.384"/>
  </r>
  <r>
    <s v="CA-2014-107174"/>
    <s v="11/07/2014"/>
    <s v="14/11/2014"/>
    <x v="3"/>
    <s v="November"/>
    <d v="2014-11-07T00:00:00"/>
    <d v="2014-11-14T00:00:00"/>
    <s v="Delay"/>
    <s v="AdamBellavance"/>
    <s v="United States"/>
    <s v="Seattle"/>
    <s v="Washington"/>
    <s v="Tables"/>
    <s v="Hon 5100 Series Wood Tables"/>
    <n v="238.60359999999997"/>
    <n v="2036.86"/>
    <n v="7"/>
    <n v="366.63479999999998"/>
    <n v="29330.784"/>
  </r>
  <r>
    <s v="CA-2014-107174"/>
    <s v="11/07/2014"/>
    <s v="14/11/2014"/>
    <x v="3"/>
    <s v="November"/>
    <d v="2014-11-07T00:00:00"/>
    <d v="2014-11-14T00:00:00"/>
    <s v="Delay"/>
    <s v="AdamBellavance"/>
    <s v="United States"/>
    <s v="Seattle"/>
    <s v="Washington"/>
    <s v="Chairs"/>
    <s v="Hon 2090 Â“Pillow SoftÂ” Series Mid Back Swivel/Tilt Chairs"/>
    <n v="261.31139999999999"/>
    <n v="449.56799999999998"/>
    <n v="2"/>
    <n v="-73.0548"/>
    <n v="-5844.384"/>
  </r>
  <r>
    <s v="CA-2014-107174"/>
    <s v="11/07/2014"/>
    <s v="14/11/2014"/>
    <x v="3"/>
    <s v="November"/>
    <d v="2014-11-07T00:00:00"/>
    <d v="2014-11-14T00:00:00"/>
    <s v="Delay"/>
    <s v="AdamBellavance"/>
    <s v="United States"/>
    <s v="Seattle"/>
    <s v="Washington"/>
    <s v="Accessories"/>
    <s v="SanDisk Cruzer 64 GB USB Flash Drive"/>
    <n v="25.423999999999999"/>
    <n v="108.96"/>
    <n v="3"/>
    <n v="32.688000000000002"/>
    <n v="2615.04"/>
  </r>
  <r>
    <s v="CA-2011-114125"/>
    <s v="07/09/2011"/>
    <s v="13/07/2011"/>
    <x v="1"/>
    <s v="July"/>
    <d v="2011-07-09T00:00:00"/>
    <d v="2011-07-13T00:00:00"/>
    <s v="On Date"/>
    <s v="GaryHansen"/>
    <s v="United States"/>
    <s v="Los Angeles"/>
    <s v="California"/>
    <s v="Labels"/>
    <s v="Avery 49"/>
    <n v="1.4687999999999999"/>
    <n v="2.88"/>
    <n v="1"/>
    <n v="1.4112"/>
    <n v="112.896"/>
  </r>
  <r>
    <s v="CA-2011-114125"/>
    <s v="07/09/2011"/>
    <s v="13/07/2011"/>
    <x v="1"/>
    <s v="July"/>
    <d v="2011-07-09T00:00:00"/>
    <d v="2011-07-13T00:00:00"/>
    <s v="On Date"/>
    <s v="GaryHansen"/>
    <s v="United States"/>
    <s v="Los Angeles"/>
    <s v="California"/>
    <s v="Binders"/>
    <s v="Wilson Jones Leather-Like Binders with DublLock Round Rings"/>
    <n v="4.6269000000000009"/>
    <n v="41.904000000000003"/>
    <n v="6"/>
    <n v="14.1426"/>
    <n v="1131.4079999999999"/>
  </r>
  <r>
    <s v="CA-2011-114125"/>
    <s v="07/09/2011"/>
    <s v="13/07/2011"/>
    <x v="1"/>
    <s v="July"/>
    <d v="2011-07-09T00:00:00"/>
    <d v="2011-07-13T00:00:00"/>
    <s v="On Date"/>
    <s v="GaryHansen"/>
    <s v="United States"/>
    <s v="Los Angeles"/>
    <s v="California"/>
    <s v="Storage"/>
    <s v="Perma STOR-ALL Hanging File Box, 13 1/8&quot;W x 12 1/4&quot;D x 10 1/2&quot;H"/>
    <n v="4.9634"/>
    <n v="23.92"/>
    <n v="4"/>
    <n v="4.0663999999999998"/>
    <n v="325.31200000000001"/>
  </r>
  <r>
    <s v="CA-2014-149699"/>
    <s v="12/23/2014"/>
    <s v="25/12/2014"/>
    <x v="3"/>
    <s v="December"/>
    <d v="2014-12-23T00:00:00"/>
    <d v="2014-12-25T00:00:00"/>
    <s v="On Date"/>
    <s v="ChadMcGuire"/>
    <s v="United States"/>
    <s v="Los Angeles"/>
    <s v="California"/>
    <s v="Accessories"/>
    <s v="Kensington Expert Mouse Optical USB Trackball for PC or Mac"/>
    <n v="66.492999999999995"/>
    <n v="474.95"/>
    <n v="5"/>
    <n v="142.48500000000001"/>
    <n v="11398.800000000001"/>
  </r>
  <r>
    <s v="CA-2013-166429"/>
    <s v="09/03/2013"/>
    <s v="09/09/2013"/>
    <x v="0"/>
    <s v="September"/>
    <d v="2013-09-03T00:00:00"/>
    <d v="2013-09-09T00:00:00"/>
    <s v="Delay"/>
    <s v="TobyGnade"/>
    <s v="United States"/>
    <s v="Des Moines"/>
    <s v="Washington"/>
    <s v="Copiers"/>
    <s v="Hewlett Packard 610 Color Digital Copier / Printer"/>
    <n v="274.99450000000002"/>
    <n v="999.98"/>
    <n v="2"/>
    <n v="449.99099999999999"/>
    <n v="35999.279999999999"/>
  </r>
  <r>
    <s v="CA-2012-112767"/>
    <s v="08/02/2012"/>
    <s v="06/08/2012"/>
    <x v="2"/>
    <s v="August"/>
    <d v="2012-08-02T00:00:00"/>
    <d v="2012-08-06T00:00:00"/>
    <s v="On Date"/>
    <s v="DarrenKoutras"/>
    <s v="United States"/>
    <s v="Springfield"/>
    <s v="Oregon"/>
    <s v="Tables"/>
    <s v="Balt Split Level Computer Training Table"/>
    <n v="116.55"/>
    <n v="277.5"/>
    <n v="4"/>
    <n v="-188.7"/>
    <n v="-15096"/>
  </r>
  <r>
    <s v="CA-2012-136700"/>
    <s v="12/06/2012"/>
    <s v="11/12/2012"/>
    <x v="2"/>
    <s v="December"/>
    <d v="2012-12-06T00:00:00"/>
    <d v="2012-12-11T00:00:00"/>
    <s v="On Date"/>
    <s v="DavidBremer"/>
    <s v="United States"/>
    <s v="Santa Barbara"/>
    <s v="California"/>
    <s v="Paper"/>
    <s v="Spiral Phone Message Books with Labels by Adams"/>
    <n v="2.2848000000000006"/>
    <n v="8.9600000000000009"/>
    <n v="2"/>
    <n v="4.3903999999999996"/>
    <n v="351.23199999999997"/>
  </r>
  <r>
    <s v="CA-2013-104633"/>
    <s v="06/13/2013"/>
    <s v="17/06/2013"/>
    <x v="0"/>
    <s v="June"/>
    <d v="2013-06-13T00:00:00"/>
    <d v="2013-06-17T00:00:00"/>
    <s v="On Date"/>
    <s v="ErinAshbrook"/>
    <s v="United States"/>
    <s v="Pasadena"/>
    <s v="California"/>
    <s v="Paper"/>
    <s v="IBM Multi-Purpose Copy Paper, 8 1/2 x 11&quot;, Case"/>
    <n v="17.039000000000001"/>
    <n v="185.88"/>
    <n v="6"/>
    <n v="83.646000000000001"/>
    <n v="6691.68"/>
  </r>
  <r>
    <s v="CA-2013-104633"/>
    <s v="06/13/2013"/>
    <s v="17/06/2013"/>
    <x v="0"/>
    <s v="June"/>
    <d v="2013-06-13T00:00:00"/>
    <d v="2013-06-17T00:00:00"/>
    <s v="On Date"/>
    <s v="ErinAshbrook"/>
    <s v="United States"/>
    <s v="Pasadena"/>
    <s v="California"/>
    <s v="Paper"/>
    <s v="Xerox 228"/>
    <n v="3.3696000000000006"/>
    <n v="12.96"/>
    <n v="2"/>
    <n v="6.2207999999999997"/>
    <n v="497.66399999999999"/>
  </r>
  <r>
    <s v="CA-2011-158225"/>
    <s v="09/22/2011"/>
    <s v="28/09/2011"/>
    <x v="1"/>
    <s v="September"/>
    <d v="2011-09-22T00:00:00"/>
    <d v="2011-09-28T00:00:00"/>
    <s v="Delay"/>
    <s v="SanjitEngle"/>
    <s v="United States"/>
    <s v="San Jose"/>
    <s v="California"/>
    <s v="Storage"/>
    <s v="File Shuttle II and Handi-File, Black"/>
    <n v="25.4175"/>
    <n v="169.45"/>
    <n v="5"/>
    <n v="42.362499999999997"/>
    <n v="3389"/>
  </r>
  <r>
    <s v="CA-2011-158225"/>
    <s v="09/22/2011"/>
    <s v="28/09/2011"/>
    <x v="1"/>
    <s v="September"/>
    <d v="2011-09-22T00:00:00"/>
    <d v="2011-09-28T00:00:00"/>
    <s v="Delay"/>
    <s v="SanjitEngle"/>
    <s v="United States"/>
    <s v="San Jose"/>
    <s v="California"/>
    <s v="Storage"/>
    <s v="Tennsco Commercial Shelving"/>
    <n v="20.136600000000001"/>
    <n v="40.68"/>
    <n v="2"/>
    <n v="0.40679999999999999"/>
    <n v="32.543999999999997"/>
  </r>
  <r>
    <s v="CA-2011-109897"/>
    <s v="08/12/2011"/>
    <s v="16/08/2011"/>
    <x v="1"/>
    <s v="August"/>
    <d v="2011-08-12T00:00:00"/>
    <d v="2011-08-16T00:00:00"/>
    <s v="On Date"/>
    <s v="BenWallace"/>
    <s v="United States"/>
    <s v="San Francisco"/>
    <s v="California"/>
    <s v="Phones"/>
    <s v="BlackBerry Q10"/>
    <n v="94.492500000000007"/>
    <n v="806.33600000000001"/>
    <n v="8"/>
    <n v="50.396000000000001"/>
    <n v="4031.6800000000003"/>
  </r>
  <r>
    <s v="CA-2011-109897"/>
    <s v="08/12/2011"/>
    <s v="16/08/2011"/>
    <x v="1"/>
    <s v="August"/>
    <d v="2011-08-12T00:00:00"/>
    <d v="2011-08-16T00:00:00"/>
    <s v="On Date"/>
    <s v="BenWallace"/>
    <s v="United States"/>
    <s v="San Francisco"/>
    <s v="California"/>
    <s v="Furnishings"/>
    <s v="Seth Thomas 14&quot; Day/Date Wall Clock"/>
    <n v="17.942399999999999"/>
    <n v="85.44"/>
    <n v="3"/>
    <n v="31.6128"/>
    <n v="2529.0239999999999"/>
  </r>
  <r>
    <s v="CA-2014-152310"/>
    <s v="08/13/2014"/>
    <s v="20/08/2014"/>
    <x v="3"/>
    <s v="August"/>
    <d v="2014-08-13T00:00:00"/>
    <d v="2014-08-20T00:00:00"/>
    <s v="Delay"/>
    <s v="DanaKaydos"/>
    <s v="United States"/>
    <s v="Seattle"/>
    <s v="Washington"/>
    <s v="Copiers"/>
    <s v="Hewlett Packard 310 Color Digital Copier"/>
    <n v="209.99299999999999"/>
    <n v="299.99"/>
    <n v="1"/>
    <n v="89.997"/>
    <n v="7199.76"/>
  </r>
  <r>
    <s v="CA-2014-152310"/>
    <s v="08/13/2014"/>
    <s v="20/08/2014"/>
    <x v="3"/>
    <s v="August"/>
    <d v="2014-08-13T00:00:00"/>
    <d v="2014-08-20T00:00:00"/>
    <s v="Delay"/>
    <s v="DanaKaydos"/>
    <s v="United States"/>
    <s v="Seattle"/>
    <s v="Washington"/>
    <s v="Paper"/>
    <s v="Xerox 1937"/>
    <n v="24.980799999999999"/>
    <n v="192.16"/>
    <n v="4"/>
    <n v="92.236800000000002"/>
    <n v="7378.9440000000004"/>
  </r>
  <r>
    <s v="CA-2014-152310"/>
    <s v="08/13/2014"/>
    <s v="20/08/2014"/>
    <x v="3"/>
    <s v="August"/>
    <d v="2014-08-13T00:00:00"/>
    <d v="2014-08-20T00:00:00"/>
    <s v="Delay"/>
    <s v="DanaKaydos"/>
    <s v="United States"/>
    <s v="Seattle"/>
    <s v="Washington"/>
    <s v="Phones"/>
    <s v="Grandstream GXP1160 VoIP phone"/>
    <n v="26.9161"/>
    <n v="242.624"/>
    <n v="8"/>
    <n v="27.295200000000001"/>
    <n v="2183.616"/>
  </r>
  <r>
    <s v="CA-2014-152310"/>
    <s v="08/13/2014"/>
    <s v="20/08/2014"/>
    <x v="3"/>
    <s v="August"/>
    <d v="2014-08-13T00:00:00"/>
    <d v="2014-08-20T00:00:00"/>
    <s v="Delay"/>
    <s v="DanaKaydos"/>
    <s v="United States"/>
    <s v="Seattle"/>
    <s v="Washington"/>
    <s v="Storage"/>
    <s v="Personal File Boxes with Fold-Down Carry Handle"/>
    <n v="11.685"/>
    <n v="46.74"/>
    <n v="3"/>
    <n v="11.685"/>
    <n v="934.80000000000007"/>
  </r>
  <r>
    <s v="CA-2014-152310"/>
    <s v="08/13/2014"/>
    <s v="20/08/2014"/>
    <x v="3"/>
    <s v="August"/>
    <d v="2014-08-13T00:00:00"/>
    <d v="2014-08-20T00:00:00"/>
    <s v="Delay"/>
    <s v="DanaKaydos"/>
    <s v="United States"/>
    <s v="Seattle"/>
    <s v="Washington"/>
    <s v="Accessories"/>
    <s v="Perixx PERIBOARD-512B, Ergonomic Split Keyboard"/>
    <n v="32.540699999999994"/>
    <n v="174.95"/>
    <n v="5"/>
    <n v="12.246499999999999"/>
    <n v="979.71999999999991"/>
  </r>
  <r>
    <s v="CA-2014-152310"/>
    <s v="08/13/2014"/>
    <s v="20/08/2014"/>
    <x v="3"/>
    <s v="August"/>
    <d v="2014-08-13T00:00:00"/>
    <d v="2014-08-20T00:00:00"/>
    <s v="Delay"/>
    <s v="DanaKaydos"/>
    <s v="United States"/>
    <s v="Seattle"/>
    <s v="Washington"/>
    <s v="Binders"/>
    <s v="Avery Legal 4-Ring Binder"/>
    <n v="10.489999999999998"/>
    <n v="100.70399999999999"/>
    <n v="6"/>
    <n v="37.764000000000003"/>
    <n v="3021.1200000000003"/>
  </r>
  <r>
    <s v="CA-2013-139549"/>
    <s v="10/21/2013"/>
    <s v="26/10/2013"/>
    <x v="0"/>
    <s v="October"/>
    <d v="2013-10-21T00:00:00"/>
    <d v="2013-10-26T00:00:00"/>
    <s v="On Date"/>
    <s v="MuhammedYedwab"/>
    <s v="United States"/>
    <s v="El Cajon"/>
    <s v="California"/>
    <s v="Chairs"/>
    <s v="Hon Every-Day Chair Series Swivel Task Chairs"/>
    <n v="95.574200000000005"/>
    <n v="387.13600000000002"/>
    <n v="4"/>
    <n v="4.8391999999999999"/>
    <n v="387.13599999999997"/>
  </r>
  <r>
    <s v="US-2014-168802"/>
    <s v="11/04/2014"/>
    <s v="08/11/2014"/>
    <x v="3"/>
    <s v="November"/>
    <d v="2014-11-04T00:00:00"/>
    <d v="2014-11-08T00:00:00"/>
    <s v="On Date"/>
    <s v="JackO'Briant"/>
    <s v="United States"/>
    <s v="Seattle"/>
    <s v="Washington"/>
    <s v="Binders"/>
    <s v="Binder Posts"/>
    <n v="3.0995999999999997"/>
    <n v="18.367999999999999"/>
    <n v="4"/>
    <n v="5.9695999999999998"/>
    <n v="477.56799999999998"/>
  </r>
  <r>
    <s v="US-2011-103338"/>
    <s v="03/11/2011"/>
    <s v="15/03/2011"/>
    <x v="1"/>
    <s v="March"/>
    <d v="2011-03-11T00:00:00"/>
    <d v="2011-03-15T00:00:00"/>
    <s v="On Date"/>
    <s v="RichardBierner"/>
    <s v="United States"/>
    <s v="Roseville"/>
    <s v="California"/>
    <s v="Art"/>
    <s v="Economy #2 Pencils"/>
    <n v="1.9683999999999999"/>
    <n v="7.98"/>
    <n v="3"/>
    <n v="2.0748000000000002"/>
    <n v="165.98400000000001"/>
  </r>
  <r>
    <s v="US-2014-167318"/>
    <s v="07/27/2014"/>
    <s v="02/08/2014"/>
    <x v="3"/>
    <s v="July"/>
    <d v="2014-07-27T00:00:00"/>
    <d v="2014-08-02T00:00:00"/>
    <s v="Delay"/>
    <s v="GeorgeZrebassa"/>
    <s v="United States"/>
    <s v="Los Angeles"/>
    <s v="California"/>
    <s v="Accessories"/>
    <s v="LogitechÂ Z-906 Speaker sys - home theater - 5.1-CH"/>
    <n v="197.994"/>
    <n v="1649.95"/>
    <n v="5"/>
    <n v="659.98"/>
    <n v="52798.400000000001"/>
  </r>
  <r>
    <s v="US-2014-167318"/>
    <s v="07/27/2014"/>
    <s v="02/08/2014"/>
    <x v="3"/>
    <s v="July"/>
    <d v="2014-07-27T00:00:00"/>
    <d v="2014-08-02T00:00:00"/>
    <s v="Delay"/>
    <s v="GeorgeZrebassa"/>
    <s v="United States"/>
    <s v="Los Angeles"/>
    <s v="California"/>
    <s v="Chairs"/>
    <s v="Global Airflow Leather Mesh Back Chair, Black"/>
    <n v="105.68599999999999"/>
    <n v="362.35199999999998"/>
    <n v="3"/>
    <n v="45.293999999999997"/>
    <n v="3623.5199999999995"/>
  </r>
  <r>
    <s v="US-2011-120313"/>
    <s v="10/31/2011"/>
    <s v="02/11/2011"/>
    <x v="1"/>
    <s v="October"/>
    <d v="2011-10-31T00:00:00"/>
    <d v="2011-11-02T00:00:00"/>
    <s v="On Date"/>
    <s v="NancyLomonaco"/>
    <s v="United States"/>
    <s v="San Francisco"/>
    <s v="California"/>
    <s v="Phones"/>
    <s v="Motorola L804"/>
    <n v="32.652900000000002"/>
    <n v="73.584000000000003"/>
    <n v="2"/>
    <n v="8.2782"/>
    <n v="662.25599999999997"/>
  </r>
  <r>
    <s v="CA-2014-135419"/>
    <s v="11/04/2014"/>
    <s v="10/11/2014"/>
    <x v="3"/>
    <s v="November"/>
    <d v="2014-11-04T00:00:00"/>
    <d v="2014-11-10T00:00:00"/>
    <s v="Delay"/>
    <s v="BruceGeld"/>
    <s v="United States"/>
    <s v="Bakersfield"/>
    <s v="California"/>
    <s v="Tables"/>
    <s v="SAFCO PlanMaster Boards, 60w x 37-1/2d, White Melamine"/>
    <n v="112.4726"/>
    <n v="486.36799999999999"/>
    <n v="4"/>
    <n v="36.477600000000002"/>
    <n v="2918.2080000000001"/>
  </r>
  <r>
    <s v="CA-2013-149335"/>
    <s v="07/26/2013"/>
    <s v="26/07/2013"/>
    <x v="0"/>
    <s v="July"/>
    <d v="2013-07-26T00:00:00"/>
    <d v="2013-07-26T00:00:00"/>
    <s v="On Date"/>
    <s v="BeckyCastell"/>
    <s v="United States"/>
    <s v="San Francisco"/>
    <s v="California"/>
    <s v="Art"/>
    <s v="Newell 325"/>
    <n v="2.891"/>
    <n v="37.17"/>
    <n v="9"/>
    <n v="11.151"/>
    <n v="892.07999999999993"/>
  </r>
  <r>
    <s v="CA-2014-135076"/>
    <s v="04/14/2014"/>
    <s v="18/04/2014"/>
    <x v="3"/>
    <s v="April"/>
    <d v="2014-04-14T00:00:00"/>
    <d v="2014-04-18T00:00:00"/>
    <s v="On Date"/>
    <s v="YanaSorensen"/>
    <s v="United States"/>
    <s v="Hesperia"/>
    <s v="California"/>
    <s v="Chairs"/>
    <s v="Global Wood Trimmed Manager's Task Chair, Khaki"/>
    <n v="79.152600000000007"/>
    <n v="436.70400000000001"/>
    <n v="6"/>
    <n v="-38.211599999999997"/>
    <n v="-3056.9279999999999"/>
  </r>
  <r>
    <s v="CA-2014-141481"/>
    <s v="06/12/2014"/>
    <s v="15/06/2014"/>
    <x v="3"/>
    <s v="June"/>
    <d v="2014-06-12T00:00:00"/>
    <d v="2014-06-15T00:00:00"/>
    <s v="On Date"/>
    <s v="ZuschussDonatelli"/>
    <s v="United States"/>
    <s v="Los Angeles"/>
    <s v="California"/>
    <s v="Appliances"/>
    <s v="Kensington 6 Outlet Guardian Standard Surge Protector"/>
    <n v="14.950400000000002"/>
    <n v="61.44"/>
    <n v="3"/>
    <n v="16.588799999999999"/>
    <n v="1327.1039999999998"/>
  </r>
  <r>
    <s v="CA-2011-110555"/>
    <s v="04/11/2011"/>
    <s v="18/04/2011"/>
    <x v="1"/>
    <s v="April"/>
    <d v="2011-04-11T00:00:00"/>
    <d v="2011-04-18T00:00:00"/>
    <s v="Delay"/>
    <s v="MichelleMoray"/>
    <s v="United States"/>
    <s v="Great Falls"/>
    <s v="Montana"/>
    <s v="Storage"/>
    <s v="Eldon Simplefile Box Office"/>
    <n v="8.9567999999999994"/>
    <n v="87.08"/>
    <n v="7"/>
    <n v="24.382400000000001"/>
    <n v="1950.5920000000001"/>
  </r>
  <r>
    <s v="CA-2011-110555"/>
    <s v="04/11/2011"/>
    <s v="18/04/2011"/>
    <x v="1"/>
    <s v="April"/>
    <d v="2011-04-11T00:00:00"/>
    <d v="2011-04-18T00:00:00"/>
    <s v="Delay"/>
    <s v="MichelleMoray"/>
    <s v="United States"/>
    <s v="Great Falls"/>
    <s v="Montana"/>
    <s v="Phones"/>
    <s v="AT&amp;T SB67148 SynJ"/>
    <n v="48.172699999999999"/>
    <n v="105.584"/>
    <n v="2"/>
    <n v="9.2385999999999999"/>
    <n v="739.08799999999997"/>
  </r>
  <r>
    <s v="CA-2011-110555"/>
    <s v="04/11/2011"/>
    <s v="18/04/2011"/>
    <x v="1"/>
    <s v="April"/>
    <d v="2011-04-11T00:00:00"/>
    <d v="2011-04-18T00:00:00"/>
    <s v="Delay"/>
    <s v="MichelleMoray"/>
    <s v="United States"/>
    <s v="Great Falls"/>
    <s v="Montana"/>
    <s v="Accessories"/>
    <s v="Memorex Mini Travel Drive 64 GB USB 2.0 Flash Drive"/>
    <n v="21.019200000000005"/>
    <n v="217.44"/>
    <n v="6"/>
    <n v="91.324799999999996"/>
    <n v="7305.9839999999995"/>
  </r>
  <r>
    <s v="CA-2014-157273"/>
    <s v="01/31/2014"/>
    <s v="03/02/2014"/>
    <x v="3"/>
    <s v="January"/>
    <d v="2014-01-31T00:00:00"/>
    <d v="2014-02-03T00:00:00"/>
    <s v="On Date"/>
    <s v="SamZeldin"/>
    <s v="United States"/>
    <s v="Seattle"/>
    <s v="Washington"/>
    <s v="Phones"/>
    <s v="Mitel 5320 IP Phone VoIP phone"/>
    <n v="136.0728"/>
    <n v="604.76800000000003"/>
    <n v="4"/>
    <n v="60.476799999999997"/>
    <n v="4838.1440000000002"/>
  </r>
  <r>
    <s v="CA-2011-109918"/>
    <s v="09/07/2011"/>
    <s v="12/09/2011"/>
    <x v="1"/>
    <s v="September"/>
    <d v="2011-09-07T00:00:00"/>
    <d v="2011-09-12T00:00:00"/>
    <s v="On Date"/>
    <s v="LisaRyan"/>
    <s v="United States"/>
    <s v="Santa Clara"/>
    <s v="California"/>
    <s v="Supplies"/>
    <s v="Acme Design Line 8&quot; Stainless Steel Bent Scissors w/Champagne Handles, 3-1/8&quot; Cut"/>
    <n v="4.9931999999999999"/>
    <n v="27.36"/>
    <n v="4"/>
    <n v="7.3872"/>
    <n v="590.976"/>
  </r>
  <r>
    <s v="CA-2011-109918"/>
    <s v="09/07/2011"/>
    <s v="12/09/2011"/>
    <x v="1"/>
    <s v="September"/>
    <d v="2011-09-07T00:00:00"/>
    <d v="2011-09-12T00:00:00"/>
    <s v="On Date"/>
    <s v="LisaRyan"/>
    <s v="United States"/>
    <s v="Santa Clara"/>
    <s v="California"/>
    <s v="Paper"/>
    <s v="Message Book, Wirebound, Four 5 1/2&quot; X 4&quot; Forms/Pg., 200 Dupl. Sets/Book"/>
    <n v="5.4483999999999995"/>
    <n v="20.56"/>
    <n v="2"/>
    <n v="9.6631999999999998"/>
    <n v="773.05600000000004"/>
  </r>
  <r>
    <s v="CA-2011-109918"/>
    <s v="09/07/2011"/>
    <s v="12/09/2011"/>
    <x v="1"/>
    <s v="September"/>
    <d v="2011-09-07T00:00:00"/>
    <d v="2011-09-12T00:00:00"/>
    <s v="On Date"/>
    <s v="LisaRyan"/>
    <s v="United States"/>
    <s v="Santa Clara"/>
    <s v="California"/>
    <s v="Binders"/>
    <s v="Avery Legal 4-Ring Binder"/>
    <n v="10.489999999999998"/>
    <n v="83.92"/>
    <n v="5"/>
    <n v="31.47"/>
    <n v="2517.6"/>
  </r>
  <r>
    <s v="CA-2013-118745"/>
    <s v="06/12/2013"/>
    <s v="17/06/2013"/>
    <x v="0"/>
    <s v="June"/>
    <d v="2013-06-12T00:00:00"/>
    <d v="2013-06-17T00:00:00"/>
    <s v="On Date"/>
    <s v="SethVernon"/>
    <s v="United States"/>
    <s v="Los Angeles"/>
    <s v="California"/>
    <s v="Tables"/>
    <s v="Bretford Rectangular Conference Table Tops"/>
    <n v="289.62009999999998"/>
    <n v="902.71199999999999"/>
    <n v="3"/>
    <n v="33.851700000000001"/>
    <n v="2708.136"/>
  </r>
  <r>
    <s v="CA-2013-163972"/>
    <s v="10/18/2013"/>
    <s v="22/10/2013"/>
    <x v="0"/>
    <s v="October"/>
    <d v="2013-10-18T00:00:00"/>
    <d v="2013-10-22T00:00:00"/>
    <s v="On Date"/>
    <s v="MichaelGranlund"/>
    <s v="United States"/>
    <s v="Fresno"/>
    <s v="California"/>
    <s v="Bookcases"/>
    <s v="Safco Value Mate Steel Bookcase, Baked Enamel Finish on Steel, Black"/>
    <n v="49.686"/>
    <n v="120.666"/>
    <n v="2"/>
    <n v="21.294"/>
    <n v="1703.52"/>
  </r>
  <r>
    <s v="CA-2013-113726"/>
    <s v="11/25/2013"/>
    <s v="02/12/2013"/>
    <x v="0"/>
    <s v="November"/>
    <d v="2013-11-25T00:00:00"/>
    <d v="2013-12-02T00:00:00"/>
    <s v="Delay"/>
    <s v="SteveCarroll"/>
    <s v="United States"/>
    <s v="Seattle"/>
    <s v="Washington"/>
    <s v="Furnishings"/>
    <s v="Howard Miller Distant Time Traveler Alarm Clock"/>
    <n v="16.177800000000005"/>
    <n v="82.26"/>
    <n v="3"/>
    <n v="33.726599999999998"/>
    <n v="2698.1279999999997"/>
  </r>
  <r>
    <s v="CA-2013-152940"/>
    <s v="11/11/2013"/>
    <s v="14/11/2013"/>
    <x v="0"/>
    <s v="November"/>
    <d v="2013-11-11T00:00:00"/>
    <d v="2013-11-14T00:00:00"/>
    <s v="On Date"/>
    <s v="RoseO'Brian"/>
    <s v="United States"/>
    <s v="San Francisco"/>
    <s v="California"/>
    <s v="Storage"/>
    <s v="Acco Perma 2700 Stacking Storage Drawers"/>
    <n v="25.278999999999996"/>
    <n v="29.74"/>
    <n v="1"/>
    <n v="4.4610000000000003"/>
    <n v="356.88"/>
  </r>
  <r>
    <s v="CA-2012-158701"/>
    <s v="01/05/2012"/>
    <s v="10/01/2012"/>
    <x v="2"/>
    <s v="January"/>
    <d v="2012-01-05T00:00:00"/>
    <d v="2012-01-10T00:00:00"/>
    <s v="On Date"/>
    <s v="JamesLanier"/>
    <s v="United States"/>
    <s v="San Francisco"/>
    <s v="California"/>
    <s v="Appliances"/>
    <s v="Acco 6 Outlet Guardian Premium Surge Suppressor"/>
    <n v="10.6288"/>
    <n v="87.36"/>
    <n v="6"/>
    <n v="23.587199999999999"/>
    <n v="1886.9759999999999"/>
  </r>
  <r>
    <s v="CA-2012-158701"/>
    <s v="01/05/2012"/>
    <s v="10/01/2012"/>
    <x v="2"/>
    <s v="January"/>
    <d v="2012-01-05T00:00:00"/>
    <d v="2012-01-10T00:00:00"/>
    <s v="On Date"/>
    <s v="JamesLanier"/>
    <s v="United States"/>
    <s v="San Francisco"/>
    <s v="California"/>
    <s v="Binders"/>
    <s v="Fellowes Binding Cases"/>
    <n v="6.4349999999999987"/>
    <n v="56.16"/>
    <n v="6"/>
    <n v="17.55"/>
    <n v="1404"/>
  </r>
  <r>
    <s v="CA-2013-134544"/>
    <s v="03/18/2013"/>
    <s v="20/03/2013"/>
    <x v="0"/>
    <s v="March"/>
    <d v="2013-03-18T00:00:00"/>
    <d v="2013-03-20T00:00:00"/>
    <s v="On Date"/>
    <s v="AnnaChung"/>
    <s v="United States"/>
    <s v="San Francisco"/>
    <s v="California"/>
    <s v="Phones"/>
    <s v="i.Sound Portable Power - 8000 mAh"/>
    <n v="52.460100000000004"/>
    <n v="84.784000000000006"/>
    <n v="2"/>
    <n v="-20.136199999999999"/>
    <n v="-1610.896"/>
  </r>
  <r>
    <s v="CA-2014-137582"/>
    <s v="09/05/2014"/>
    <s v="09/09/2014"/>
    <x v="3"/>
    <s v="September"/>
    <d v="2014-09-05T00:00:00"/>
    <d v="2014-09-09T00:00:00"/>
    <s v="On Date"/>
    <s v="CynthiaVoltz"/>
    <s v="United States"/>
    <s v="Oakland"/>
    <s v="California"/>
    <s v="Binders"/>
    <s v="Pressboard Hanging Data Binders for Unburst Sheets"/>
    <n v="2.5583999999999998"/>
    <n v="11.808"/>
    <n v="3"/>
    <n v="4.1327999999999996"/>
    <n v="330.62399999999997"/>
  </r>
  <r>
    <s v="CA-2014-153227"/>
    <s v="12/05/2014"/>
    <s v="07/12/2014"/>
    <x v="3"/>
    <s v="December"/>
    <d v="2014-12-05T00:00:00"/>
    <d v="2014-12-07T00:00:00"/>
    <s v="On Date"/>
    <s v="ChrisSelesnick"/>
    <s v="United States"/>
    <s v="Los Angeles"/>
    <s v="California"/>
    <s v="Paper"/>
    <s v="Adams Telephone Message Book W/Dividers/Space For Phone Numbers, 5 1/4&quot;X8 1/2&quot;, 300/Messages"/>
    <n v="2.9987999999999997"/>
    <n v="11.76"/>
    <n v="2"/>
    <n v="5.7624000000000004"/>
    <n v="460.99200000000002"/>
  </r>
  <r>
    <s v="CA-2012-133837"/>
    <s v="04/13/2012"/>
    <s v="18/04/2012"/>
    <x v="2"/>
    <s v="April"/>
    <d v="2012-04-13T00:00:00"/>
    <d v="2012-04-18T00:00:00"/>
    <s v="On Date"/>
    <s v="TheaHendricks"/>
    <s v="United States"/>
    <s v="Glendale"/>
    <s v="Arizona"/>
    <s v="Storage"/>
    <s v="Neat Ideas Personal Hanging Folder Files, Black"/>
    <n v="9.9382000000000001"/>
    <n v="10.744"/>
    <n v="1"/>
    <n v="0.80579999999999996"/>
    <n v="64.463999999999999"/>
  </r>
  <r>
    <s v="CA-2013-154067"/>
    <s v="02/01/2013"/>
    <s v="07/02/2013"/>
    <x v="0"/>
    <s v="February"/>
    <d v="2013-02-01T00:00:00"/>
    <d v="2013-02-07T00:00:00"/>
    <s v="Delay"/>
    <s v="SuzanneMcNair"/>
    <s v="United States"/>
    <s v="Los Angeles"/>
    <s v="California"/>
    <s v="Paper"/>
    <s v="Xerox 1883"/>
    <n v="14.245199999999999"/>
    <n v="105.52"/>
    <n v="4"/>
    <n v="48.539200000000001"/>
    <n v="3883.136"/>
  </r>
  <r>
    <s v="CA-2012-134082"/>
    <s v="12/11/2012"/>
    <s v="17/12/2012"/>
    <x v="2"/>
    <s v="December"/>
    <d v="2012-12-11T00:00:00"/>
    <d v="2012-12-17T00:00:00"/>
    <s v="Delay"/>
    <s v="JimKriz"/>
    <s v="United States"/>
    <s v="San Bernardino"/>
    <s v="California"/>
    <s v="Binders"/>
    <s v="GBC Recycled Grain Textured Covers"/>
    <n v="17.960799999999999"/>
    <n v="110.52800000000001"/>
    <n v="4"/>
    <n v="38.684800000000003"/>
    <n v="3094.7840000000001"/>
  </r>
  <r>
    <s v="CA-2014-118199"/>
    <s v="05/10/2014"/>
    <s v="12/05/2014"/>
    <x v="3"/>
    <s v="May"/>
    <d v="2014-05-10T00:00:00"/>
    <d v="2014-05-12T00:00:00"/>
    <s v="On Date"/>
    <s v="LaurelBeltran"/>
    <s v="United States"/>
    <s v="Seattle"/>
    <s v="Washington"/>
    <s v="Binders"/>
    <s v="GBC Velobind Prepunched Cover Sets, Regency Series"/>
    <n v="20.338999999999995"/>
    <n v="147.91999999999999"/>
    <n v="5"/>
    <n v="46.225000000000001"/>
    <n v="3698"/>
  </r>
  <r>
    <s v="CA-2014-118199"/>
    <s v="05/10/2014"/>
    <s v="12/05/2014"/>
    <x v="3"/>
    <s v="May"/>
    <d v="2014-05-10T00:00:00"/>
    <d v="2014-05-12T00:00:00"/>
    <s v="On Date"/>
    <s v="LaurelBeltran"/>
    <s v="United States"/>
    <s v="Seattle"/>
    <s v="Washington"/>
    <s v="Storage"/>
    <s v="Home/Office Personal File Carts"/>
    <n v="26.07"/>
    <n v="104.28"/>
    <n v="3"/>
    <n v="26.07"/>
    <n v="2085.6"/>
  </r>
  <r>
    <s v="CA-2014-118199"/>
    <s v="05/10/2014"/>
    <s v="12/05/2014"/>
    <x v="3"/>
    <s v="May"/>
    <d v="2014-05-10T00:00:00"/>
    <d v="2014-05-12T00:00:00"/>
    <s v="On Date"/>
    <s v="LaurelBeltran"/>
    <s v="United States"/>
    <s v="Seattle"/>
    <s v="Washington"/>
    <s v="Tables"/>
    <s v="Riverside Furniture Oval Coffee Table, Oval End Table, End Table with Drawer"/>
    <n v="223.74300000000002"/>
    <n v="286.85000000000002"/>
    <n v="1"/>
    <n v="63.106999999999999"/>
    <n v="5048.5599999999995"/>
  </r>
  <r>
    <s v="CA-2014-118199"/>
    <s v="05/10/2014"/>
    <s v="12/05/2014"/>
    <x v="3"/>
    <s v="May"/>
    <d v="2014-05-10T00:00:00"/>
    <d v="2014-05-12T00:00:00"/>
    <s v="On Date"/>
    <s v="LaurelBeltran"/>
    <s v="United States"/>
    <s v="Seattle"/>
    <s v="Washington"/>
    <s v="Storage"/>
    <s v="Rogers Profile Extra Capacity Storage Tub"/>
    <n v="16.070399999999999"/>
    <n v="66.959999999999994"/>
    <n v="4"/>
    <n v="2.6783999999999999"/>
    <n v="214.27199999999999"/>
  </r>
  <r>
    <s v="CA-2014-118199"/>
    <s v="05/10/2014"/>
    <s v="12/05/2014"/>
    <x v="3"/>
    <s v="May"/>
    <d v="2014-05-10T00:00:00"/>
    <d v="2014-05-12T00:00:00"/>
    <s v="On Date"/>
    <s v="LaurelBeltran"/>
    <s v="United States"/>
    <s v="Seattle"/>
    <s v="Washington"/>
    <s v="Accessories"/>
    <s v="Razer Kraken 7.1 Surround Sound Over Ear USB Gaming Headset"/>
    <n v="55.994399999999992"/>
    <n v="199.98"/>
    <n v="2"/>
    <n v="87.991200000000006"/>
    <n v="7039.2960000000003"/>
  </r>
  <r>
    <s v="CA-2012-128356"/>
    <s v="10/02/2012"/>
    <s v="07/10/2012"/>
    <x v="2"/>
    <s v="October"/>
    <d v="2012-10-02T00:00:00"/>
    <d v="2012-10-07T00:00:00"/>
    <s v="On Date"/>
    <s v="ResiPÃ¶lking"/>
    <s v="United States"/>
    <s v="Thornton"/>
    <s v="Colorado"/>
    <s v="Supplies"/>
    <s v="Acme Design Line 8&quot; Stainless Steel Bent Scissors w/Champagne Handles, 3-1/8&quot; Cut"/>
    <n v="4.9932000000000007"/>
    <n v="10.944000000000001"/>
    <n v="2"/>
    <n v="0.95760000000000001"/>
    <n v="76.608000000000004"/>
  </r>
  <r>
    <s v="US-2014-132220"/>
    <s v="11/13/2014"/>
    <s v="17/11/2014"/>
    <x v="3"/>
    <s v="November"/>
    <d v="2014-11-13T00:00:00"/>
    <d v="2014-11-17T00:00:00"/>
    <s v="On Date"/>
    <s v="DonJones"/>
    <s v="United States"/>
    <s v="Tempe"/>
    <s v="Arizona"/>
    <s v="Accessories"/>
    <s v="SanDisk Ultra 16 GB MicroSDHC Class 10 Memory Card"/>
    <n v="12.210599999999999"/>
    <n v="62.351999999999997"/>
    <n v="6"/>
    <n v="-10.9116"/>
    <n v="-872.928"/>
  </r>
  <r>
    <s v="CA-2012-151470"/>
    <s v="09/20/2012"/>
    <s v="26/09/2012"/>
    <x v="2"/>
    <s v="September"/>
    <d v="2012-09-20T00:00:00"/>
    <d v="2012-09-26T00:00:00"/>
    <s v="Delay"/>
    <s v="AnneMcFarland"/>
    <s v="United States"/>
    <s v="Las Vegas"/>
    <s v="Nevada"/>
    <s v="Binders"/>
    <s v="Wilson Jones Impact Binders"/>
    <n v="2.6417999999999999"/>
    <n v="45.584000000000003"/>
    <n v="11"/>
    <n v="16.5242"/>
    <n v="1321.9360000000001"/>
  </r>
  <r>
    <s v="CA-2011-108861"/>
    <s v="05/28/2011"/>
    <s v="01/06/2011"/>
    <x v="1"/>
    <s v="May"/>
    <d v="2011-05-28T00:00:00"/>
    <d v="2011-06-01T00:00:00"/>
    <s v="On Date"/>
    <s v="MagdeleneMorse"/>
    <s v="United States"/>
    <s v="Seattle"/>
    <s v="Washington"/>
    <s v="Binders"/>
    <s v="Green Canvas Binder for 8-1/2&quot; x 14&quot; Sheets"/>
    <n v="21.400000000000002"/>
    <n v="136.96"/>
    <n v="4"/>
    <n v="51.36"/>
    <n v="4108.8"/>
  </r>
  <r>
    <s v="CA-2014-145779"/>
    <s v="05/07/2014"/>
    <s v="11/05/2014"/>
    <x v="3"/>
    <s v="May"/>
    <d v="2014-05-07T00:00:00"/>
    <d v="2014-05-11T00:00:00"/>
    <s v="On Date"/>
    <s v="DougBickford"/>
    <s v="United States"/>
    <s v="Tucson"/>
    <s v="Arizona"/>
    <s v="Paper"/>
    <s v="Xerox 1883"/>
    <n v="14.245200000000001"/>
    <n v="84.415999999999997"/>
    <n v="4"/>
    <n v="27.435199999999998"/>
    <n v="2194.8159999999998"/>
  </r>
  <r>
    <s v="CA-2011-131387"/>
    <s v="04/28/2011"/>
    <s v="30/04/2011"/>
    <x v="1"/>
    <s v="April"/>
    <d v="2011-04-28T00:00:00"/>
    <d v="2011-04-30T00:00:00"/>
    <s v="On Date"/>
    <s v="ArianneIrving"/>
    <s v="United States"/>
    <s v="San Francisco"/>
    <s v="California"/>
    <s v="Phones"/>
    <s v="Samsung Galaxy Mega 6.3"/>
    <n v="310.79259999999999"/>
    <n v="1679.96"/>
    <n v="5"/>
    <n v="125.997"/>
    <n v="10079.76"/>
  </r>
  <r>
    <s v="CA-2013-154081"/>
    <s v="05/23/2013"/>
    <s v="30/05/2013"/>
    <x v="0"/>
    <s v="May"/>
    <d v="2013-05-23T00:00:00"/>
    <d v="2013-05-30T00:00:00"/>
    <s v="Delay"/>
    <s v="JimEpp"/>
    <s v="United States"/>
    <s v="Los Angeles"/>
    <s v="California"/>
    <s v="Phones"/>
    <s v="Nortel Business Series Terminal T7208 Digital phone"/>
    <n v="100.0728"/>
    <n v="222.38399999999999"/>
    <n v="2"/>
    <n v="22.238399999999999"/>
    <n v="1779.0719999999999"/>
  </r>
  <r>
    <s v="CA-2011-100881"/>
    <s v="03/28/2011"/>
    <s v="01/04/2011"/>
    <x v="1"/>
    <s v="March"/>
    <d v="2011-03-28T00:00:00"/>
    <d v="2011-04-01T00:00:00"/>
    <s v="On Date"/>
    <s v="DanielRaglin"/>
    <s v="United States"/>
    <s v="Albuquerque"/>
    <s v="New Mexico"/>
    <s v="Phones"/>
    <s v="AT&amp;T TR1909W"/>
    <n v="93.232599999999991"/>
    <n v="302.37599999999998"/>
    <n v="3"/>
    <n v="22.6782"/>
    <n v="1814.2560000000001"/>
  </r>
  <r>
    <s v="CA-2012-144043"/>
    <s v="05/10/2012"/>
    <s v="15/05/2012"/>
    <x v="2"/>
    <s v="May"/>
    <d v="2012-05-10T00:00:00"/>
    <d v="2012-05-15T00:00:00"/>
    <s v="On Date"/>
    <s v="AlanBarnes"/>
    <s v="United States"/>
    <s v="Louisville"/>
    <s v="Colorado"/>
    <s v="Accessories"/>
    <s v="Belkin Standard 104 key USB Keyboard"/>
    <n v="12.4015"/>
    <n v="46.688000000000002"/>
    <n v="4"/>
    <n v="-2.9180000000000001"/>
    <n v="-233.44"/>
  </r>
  <r>
    <s v="CA-2013-168557"/>
    <s v="09/20/2013"/>
    <s v="24/09/2013"/>
    <x v="0"/>
    <s v="September"/>
    <d v="2013-09-20T00:00:00"/>
    <d v="2013-09-24T00:00:00"/>
    <s v="On Date"/>
    <s v="FrankHawley"/>
    <s v="United States"/>
    <s v="San Francisco"/>
    <s v="California"/>
    <s v="Binders"/>
    <s v="Avery Heavy-Duty EZD  Binder With Locking Rings"/>
    <n v="2.9016000000000002"/>
    <n v="8.9280000000000008"/>
    <n v="2"/>
    <n v="3.1248"/>
    <n v="249.98400000000001"/>
  </r>
  <r>
    <s v="CA-2014-134880"/>
    <s v="10/28/2014"/>
    <s v="02/11/2014"/>
    <x v="3"/>
    <s v="October"/>
    <d v="2014-10-28T00:00:00"/>
    <d v="2014-11-02T00:00:00"/>
    <s v="On Date"/>
    <s v="TamaraWillingham"/>
    <s v="United States"/>
    <s v="Mesa"/>
    <s v="Arizona"/>
    <s v="Paper"/>
    <s v="Xerox 1882"/>
    <n v="28.549799999999998"/>
    <n v="44.783999999999999"/>
    <n v="1"/>
    <n v="16.234200000000001"/>
    <n v="1298.7360000000001"/>
  </r>
  <r>
    <s v="CA-2014-158736"/>
    <s v="12/19/2014"/>
    <s v="25/12/2014"/>
    <x v="3"/>
    <s v="December"/>
    <d v="2014-12-19T00:00:00"/>
    <d v="2014-12-25T00:00:00"/>
    <s v="Delay"/>
    <s v="TonjaTurnell"/>
    <s v="United States"/>
    <s v="San Francisco"/>
    <s v="California"/>
    <s v="Art"/>
    <s v="Newell 335"/>
    <n v="2.0448"/>
    <n v="5.76"/>
    <n v="2"/>
    <n v="1.6704000000000001"/>
    <n v="133.63200000000001"/>
  </r>
  <r>
    <s v="US-2013-119270"/>
    <s v="03/13/2013"/>
    <s v="17/03/2013"/>
    <x v="0"/>
    <s v="March"/>
    <d v="2013-03-13T00:00:00"/>
    <d v="2013-03-17T00:00:00"/>
    <s v="On Date"/>
    <s v="ScotWooten"/>
    <s v="United States"/>
    <s v="Los Angeles"/>
    <s v="California"/>
    <s v="Paper"/>
    <s v="Hammermill Color Copier Paper (28Lb. and 96 Bright)"/>
    <n v="5.4945000000000004"/>
    <n v="19.98"/>
    <n v="2"/>
    <n v="8.9909999999999997"/>
    <n v="719.28"/>
  </r>
  <r>
    <s v="CA-2014-142391"/>
    <s v="09/25/2014"/>
    <s v="25/09/2014"/>
    <x v="3"/>
    <s v="September"/>
    <d v="2014-09-25T00:00:00"/>
    <d v="2014-09-25T00:00:00"/>
    <s v="On Date"/>
    <s v="PhilipBrown"/>
    <s v="United States"/>
    <s v="Seattle"/>
    <s v="Washington"/>
    <s v="Furnishings"/>
    <s v="12-1/2 Diameter Round Wall Clock"/>
    <n v="12.7872"/>
    <n v="199.8"/>
    <n v="10"/>
    <n v="71.927999999999997"/>
    <n v="5754.24"/>
  </r>
  <r>
    <s v="CA-2014-124716"/>
    <s v="03/28/2014"/>
    <s v="01/04/2014"/>
    <x v="3"/>
    <s v="March"/>
    <d v="2014-03-28T00:00:00"/>
    <d v="2014-04-01T00:00:00"/>
    <s v="On Date"/>
    <s v="BrendanDodson"/>
    <s v="United States"/>
    <s v="Fresno"/>
    <s v="California"/>
    <s v="Paper"/>
    <s v="Xerox 1982"/>
    <n v="12.333600000000001"/>
    <n v="45.68"/>
    <n v="2"/>
    <n v="21.012799999999999"/>
    <n v="1681.0239999999999"/>
  </r>
  <r>
    <s v="CA-2014-124716"/>
    <s v="03/28/2014"/>
    <s v="01/04/2014"/>
    <x v="3"/>
    <s v="March"/>
    <d v="2014-03-28T00:00:00"/>
    <d v="2014-04-01T00:00:00"/>
    <s v="On Date"/>
    <s v="BrendanDodson"/>
    <s v="United States"/>
    <s v="Fresno"/>
    <s v="California"/>
    <s v="Paper"/>
    <s v="Xerox 1913"/>
    <n v="28.849599999999995"/>
    <n v="110.96"/>
    <n v="2"/>
    <n v="53.260800000000003"/>
    <n v="4260.8640000000005"/>
  </r>
  <r>
    <s v="CA-2014-124716"/>
    <s v="03/28/2014"/>
    <s v="01/04/2014"/>
    <x v="3"/>
    <s v="March"/>
    <d v="2014-03-28T00:00:00"/>
    <d v="2014-04-01T00:00:00"/>
    <s v="On Date"/>
    <s v="BrendanDodson"/>
    <s v="United States"/>
    <s v="Fresno"/>
    <s v="California"/>
    <s v="Paper"/>
    <s v="Unpadded Memo Slips"/>
    <n v="1.99"/>
    <n v="11.94"/>
    <n v="3"/>
    <n v="5.97"/>
    <n v="477.59999999999997"/>
  </r>
  <r>
    <s v="CA-2014-106824"/>
    <s v="07/08/2014"/>
    <s v="12/07/2014"/>
    <x v="3"/>
    <s v="July"/>
    <d v="2014-07-08T00:00:00"/>
    <d v="2014-07-12T00:00:00"/>
    <s v="On Date"/>
    <s v="AnnieThurman"/>
    <s v="United States"/>
    <s v="Los Angeles"/>
    <s v="California"/>
    <s v="Fasteners"/>
    <s v="Brites Rubber Bands, 1 1/2 oz. Box"/>
    <n v="1.9404000000000001"/>
    <n v="5.94"/>
    <n v="3"/>
    <n v="0.1188"/>
    <n v="9.5039999999999996"/>
  </r>
  <r>
    <s v="CA-2013-143154"/>
    <s v="12/03/2013"/>
    <s v="09/12/2013"/>
    <x v="0"/>
    <s v="December"/>
    <d v="2013-12-03T00:00:00"/>
    <d v="2013-12-09T00:00:00"/>
    <s v="Delay"/>
    <s v="AlanSchoenberger"/>
    <s v="United States"/>
    <s v="Longmont"/>
    <s v="Colorado"/>
    <s v="Accessories"/>
    <s v="WD My Passport Ultra 1TB Portable External Hard Drive"/>
    <n v="57.269999999999996"/>
    <n v="165.6"/>
    <n v="3"/>
    <n v="-6.21"/>
    <n v="-496.8"/>
  </r>
  <r>
    <s v="CA-2012-102316"/>
    <s v="02/29/2012"/>
    <s v="03/03/2012"/>
    <x v="2"/>
    <s v="February"/>
    <d v="2012-02-29T00:00:00"/>
    <d v="2012-03-03T00:00:00"/>
    <s v="On Date"/>
    <s v="DaveHallsten"/>
    <s v="United States"/>
    <s v="Los Angeles"/>
    <s v="California"/>
    <s v="Phones"/>
    <s v="Square Credit Card Reader"/>
    <n v="7.3925999999999998"/>
    <n v="15.984"/>
    <n v="2"/>
    <n v="1.1988000000000001"/>
    <n v="95.904000000000011"/>
  </r>
  <r>
    <s v="CA-2012-102316"/>
    <s v="02/29/2012"/>
    <s v="03/03/2012"/>
    <x v="2"/>
    <s v="February"/>
    <d v="2012-02-29T00:00:00"/>
    <d v="2012-03-03T00:00:00"/>
    <s v="On Date"/>
    <s v="DaveHallsten"/>
    <s v="United States"/>
    <s v="Los Angeles"/>
    <s v="California"/>
    <s v="Chairs"/>
    <s v="Global Deluxe Steno Chair"/>
    <n v="68.512200000000007"/>
    <n v="184.75200000000001"/>
    <n v="3"/>
    <n v="-20.784600000000001"/>
    <n v="-1662.768"/>
  </r>
  <r>
    <s v="CA-2011-164903"/>
    <s v="02/21/2011"/>
    <s v="25/02/2011"/>
    <x v="1"/>
    <s v="February"/>
    <d v="2011-02-21T00:00:00"/>
    <d v="2011-02-25T00:00:00"/>
    <s v="On Date"/>
    <s v="StevenRoelle"/>
    <s v="United States"/>
    <s v="Los Angeles"/>
    <s v="California"/>
    <s v="Paper"/>
    <s v="Xerox 204"/>
    <n v="3.3696000000000006"/>
    <n v="12.96"/>
    <n v="2"/>
    <n v="6.2207999999999997"/>
    <n v="497.66399999999999"/>
  </r>
  <r>
    <s v="CA-2014-133074"/>
    <s v="09/22/2014"/>
    <s v="26/09/2014"/>
    <x v="3"/>
    <s v="September"/>
    <d v="2014-09-22T00:00:00"/>
    <d v="2014-09-26T00:00:00"/>
    <s v="On Date"/>
    <s v="DougBickford"/>
    <s v="United States"/>
    <s v="San Francisco"/>
    <s v="California"/>
    <s v="Paper"/>
    <s v="Adams Telephone Message Book w/Frequently-Called Numbers Space, 400 Messages per Book"/>
    <n v="3.9899999999999998"/>
    <n v="55.86"/>
    <n v="7"/>
    <n v="27.93"/>
    <n v="2234.4"/>
  </r>
  <r>
    <s v="CA-2014-137624"/>
    <s v="11/11/2014"/>
    <s v="18/11/2014"/>
    <x v="3"/>
    <s v="November"/>
    <d v="2014-11-11T00:00:00"/>
    <d v="2014-11-18T00:00:00"/>
    <s v="Delay"/>
    <s v="MariaEtezadi"/>
    <s v="United States"/>
    <s v="Los Angeles"/>
    <s v="California"/>
    <s v="Chairs"/>
    <s v="Global Leather &amp; Oak Executive Chair, Burgundy"/>
    <n v="138.81880000000001"/>
    <n v="241.42400000000001"/>
    <n v="2"/>
    <n v="-36.2136"/>
    <n v="-2897.0879999999997"/>
  </r>
  <r>
    <s v="US-2011-163146"/>
    <s v="05/16/2011"/>
    <s v="20/05/2011"/>
    <x v="1"/>
    <s v="May"/>
    <d v="2011-05-16T00:00:00"/>
    <d v="2011-05-20T00:00:00"/>
    <s v="On Date"/>
    <s v="CindyChapman"/>
    <s v="United States"/>
    <s v="San Francisco"/>
    <s v="California"/>
    <s v="Accessories"/>
    <s v="ImationÂ Clip USBÂ flash driveÂ - 8 GB"/>
    <n v="17.672000000000001"/>
    <n v="56.4"/>
    <n v="3"/>
    <n v="3.3839999999999999"/>
    <n v="270.71999999999997"/>
  </r>
  <r>
    <s v="CA-2014-147354"/>
    <s v="03/10/2014"/>
    <s v="14/03/2014"/>
    <x v="3"/>
    <s v="March"/>
    <d v="2014-03-10T00:00:00"/>
    <d v="2014-03-14T00:00:00"/>
    <s v="On Date"/>
    <s v="KarlBraun"/>
    <s v="United States"/>
    <s v="Los Angeles"/>
    <s v="California"/>
    <s v="Copiers"/>
    <s v="Hewlett Packard 310 Color Digital Copier"/>
    <n v="209.99299999999999"/>
    <n v="479.98399999999998"/>
    <n v="2"/>
    <n v="59.997999999999998"/>
    <n v="4799.84"/>
  </r>
  <r>
    <s v="CA-2014-147354"/>
    <s v="03/10/2014"/>
    <s v="14/03/2014"/>
    <x v="3"/>
    <s v="March"/>
    <d v="2014-03-10T00:00:00"/>
    <d v="2014-03-14T00:00:00"/>
    <s v="On Date"/>
    <s v="KarlBraun"/>
    <s v="United States"/>
    <s v="Los Angeles"/>
    <s v="California"/>
    <s v="Binders"/>
    <s v="DXL Angle-View Binders with Locking Rings by Samsill"/>
    <n v="4.2405000000000008"/>
    <n v="30.84"/>
    <n v="5"/>
    <n v="9.6374999999999993"/>
    <n v="771"/>
  </r>
  <r>
    <s v="CA-2012-149566"/>
    <s v="12/05/2012"/>
    <s v="10/12/2012"/>
    <x v="2"/>
    <s v="December"/>
    <d v="2012-12-05T00:00:00"/>
    <d v="2012-12-10T00:00:00"/>
    <s v="On Date"/>
    <s v="GeorgeBell"/>
    <s v="United States"/>
    <s v="Los Angeles"/>
    <s v="California"/>
    <s v="Accessories"/>
    <s v="Memorex Micro Travel Drive 8 GB"/>
    <n v="7.1499999999999995"/>
    <n v="39"/>
    <n v="3"/>
    <n v="17.55"/>
    <n v="1404"/>
  </r>
  <r>
    <s v="CA-2012-149566"/>
    <s v="12/05/2012"/>
    <s v="10/12/2012"/>
    <x v="2"/>
    <s v="December"/>
    <d v="2012-12-05T00:00:00"/>
    <d v="2012-12-10T00:00:00"/>
    <s v="On Date"/>
    <s v="GeorgeBell"/>
    <s v="United States"/>
    <s v="Los Angeles"/>
    <s v="California"/>
    <s v="Labels"/>
    <s v="Avery 488"/>
    <n v="1.6379999999999999"/>
    <n v="12.6"/>
    <n v="4"/>
    <n v="6.048"/>
    <n v="483.84000000000003"/>
  </r>
  <r>
    <s v="CA-2012-126186"/>
    <s v="09/11/2012"/>
    <s v="12/09/2012"/>
    <x v="2"/>
    <s v="September"/>
    <d v="2012-09-11T00:00:00"/>
    <d v="2012-09-12T00:00:00"/>
    <s v="On Date"/>
    <s v="GeorgeBell"/>
    <s v="United States"/>
    <s v="Aurora"/>
    <s v="Colorado"/>
    <s v="Furnishings"/>
    <s v="Deflect-O Glasstique Clear Desk Accessories"/>
    <n v="5.1590000000000007"/>
    <n v="24.64"/>
    <n v="4"/>
    <n v="4.0039999999999996"/>
    <n v="320.31999999999994"/>
  </r>
  <r>
    <s v="CA-2011-159849"/>
    <s v="09/19/2011"/>
    <s v="19/09/2011"/>
    <x v="1"/>
    <s v="September"/>
    <d v="2011-09-19T00:00:00"/>
    <d v="2011-09-19T00:00:00"/>
    <s v="On Date"/>
    <s v="JimKriz"/>
    <s v="United States"/>
    <s v="San Francisco"/>
    <s v="California"/>
    <s v="Fasteners"/>
    <s v="Revere Boxed Rubber Bands by Revere"/>
    <n v="1.8521999999999998"/>
    <n v="5.67"/>
    <n v="3"/>
    <n v="0.1134"/>
    <n v="9.0719999999999992"/>
  </r>
  <r>
    <s v="CA-2011-104808"/>
    <s v="02/05/2011"/>
    <s v="09/02/2011"/>
    <x v="1"/>
    <s v="February"/>
    <d v="2011-02-05T00:00:00"/>
    <d v="2011-02-09T00:00:00"/>
    <s v="On Date"/>
    <s v="MarkHaberlin"/>
    <s v="United States"/>
    <s v="Escondido"/>
    <s v="California"/>
    <s v="Binders"/>
    <s v="GBC Standard Recycled Report Covers, Clear Plastic Sheets"/>
    <n v="5.6056000000000008"/>
    <n v="17.248000000000001"/>
    <n v="2"/>
    <n v="6.0368000000000004"/>
    <n v="482.94400000000002"/>
  </r>
  <r>
    <s v="CA-2014-162012"/>
    <s v="07/12/2014"/>
    <s v="19/07/2014"/>
    <x v="3"/>
    <s v="July"/>
    <d v="2014-07-12T00:00:00"/>
    <d v="2014-07-19T00:00:00"/>
    <s v="Delay"/>
    <s v="KarenBern"/>
    <s v="United States"/>
    <s v="Los Angeles"/>
    <s v="California"/>
    <s v="Accessories"/>
    <s v="LogitechÂ P710e Mobile Speakerphone"/>
    <n v="208.5669"/>
    <n v="1287.45"/>
    <n v="5"/>
    <n v="244.6155"/>
    <n v="19569.239999999998"/>
  </r>
  <r>
    <s v="CA-2014-162012"/>
    <s v="07/12/2014"/>
    <s v="19/07/2014"/>
    <x v="3"/>
    <s v="July"/>
    <d v="2014-07-12T00:00:00"/>
    <d v="2014-07-19T00:00:00"/>
    <s v="Delay"/>
    <s v="KarenBern"/>
    <s v="United States"/>
    <s v="Los Angeles"/>
    <s v="California"/>
    <s v="Appliances"/>
    <s v="Fellowes 8 Outlet Superior Workstation Surge Protector w/o Phone/Fax/Modem Protection"/>
    <n v="24.878799999999998"/>
    <n v="168.1"/>
    <n v="5"/>
    <n v="43.706000000000003"/>
    <n v="3496.4800000000005"/>
  </r>
  <r>
    <s v="CA-2014-101700"/>
    <s v="04/24/2014"/>
    <s v="27/04/2014"/>
    <x v="3"/>
    <s v="April"/>
    <d v="2014-04-24T00:00:00"/>
    <d v="2014-04-27T00:00:00"/>
    <s v="On Date"/>
    <s v="SeanO'Donnell"/>
    <s v="United States"/>
    <s v="Greeley"/>
    <s v="Colorado"/>
    <s v="Envelopes"/>
    <s v="Staples"/>
    <n v="5.84"/>
    <n v="18.687999999999999"/>
    <n v="2"/>
    <n v="7.008"/>
    <n v="560.64"/>
  </r>
  <r>
    <s v="CA-2014-101700"/>
    <s v="04/24/2014"/>
    <s v="27/04/2014"/>
    <x v="3"/>
    <s v="April"/>
    <d v="2014-04-24T00:00:00"/>
    <d v="2014-04-27T00:00:00"/>
    <s v="On Date"/>
    <s v="SeanO'Donnell"/>
    <s v="United States"/>
    <s v="Greeley"/>
    <s v="Colorado"/>
    <s v="Furnishings"/>
    <s v="Eldon ImÃ ge Series Desk Accessories, Clear"/>
    <n v="2.7702"/>
    <n v="11.664"/>
    <n v="3"/>
    <n v="3.3534000000000002"/>
    <n v="268.27199999999999"/>
  </r>
  <r>
    <s v="US-2013-117387"/>
    <s v="10/28/2013"/>
    <s v="01/11/2013"/>
    <x v="0"/>
    <s v="October"/>
    <d v="2013-10-28T00:00:00"/>
    <d v="2013-11-01T00:00:00"/>
    <s v="On Date"/>
    <s v="PeteArmstrong"/>
    <s v="United States"/>
    <s v="San Francisco"/>
    <s v="California"/>
    <s v="Binders"/>
    <s v="Avery Legal 4-Ring Binder"/>
    <n v="10.489999999999998"/>
    <n v="67.135999999999996"/>
    <n v="4"/>
    <n v="25.175999999999998"/>
    <n v="2014.08"/>
  </r>
  <r>
    <s v="CA-2011-141110"/>
    <s v="11/26/2011"/>
    <s v="01/12/2011"/>
    <x v="1"/>
    <s v="November"/>
    <d v="2011-11-26T00:00:00"/>
    <d v="2011-12-01T00:00:00"/>
    <s v="On Date"/>
    <s v="LukeSchmidt"/>
    <s v="United States"/>
    <s v="Fresno"/>
    <s v="California"/>
    <s v="Binders"/>
    <s v="Wilson Jones Easy Flow II Sheet Lifters"/>
    <n v="0.93600000000000017"/>
    <n v="4.32"/>
    <n v="3"/>
    <n v="1.512"/>
    <n v="120.96000000000001"/>
  </r>
  <r>
    <s v="CA-2011-141110"/>
    <s v="11/26/2011"/>
    <s v="01/12/2011"/>
    <x v="1"/>
    <s v="November"/>
    <d v="2011-11-26T00:00:00"/>
    <d v="2011-12-01T00:00:00"/>
    <s v="On Date"/>
    <s v="LukeSchmidt"/>
    <s v="United States"/>
    <s v="Fresno"/>
    <s v="California"/>
    <s v="Paper"/>
    <s v="Xerox 1970"/>
    <n v="2.6393999999999997"/>
    <n v="14.94"/>
    <n v="3"/>
    <n v="7.0217999999999998"/>
    <n v="561.74400000000003"/>
  </r>
  <r>
    <s v="CA-2011-141110"/>
    <s v="11/26/2011"/>
    <s v="01/12/2011"/>
    <x v="1"/>
    <s v="November"/>
    <d v="2011-11-26T00:00:00"/>
    <d v="2011-12-01T00:00:00"/>
    <s v="On Date"/>
    <s v="LukeSchmidt"/>
    <s v="United States"/>
    <s v="Fresno"/>
    <s v="California"/>
    <s v="Appliances"/>
    <s v="Fellowes Mighty 8 Compact Surge Protector"/>
    <n v="14.5944"/>
    <n v="40.54"/>
    <n v="2"/>
    <n v="11.3512"/>
    <n v="908.096"/>
  </r>
  <r>
    <s v="CA-2011-141110"/>
    <s v="11/26/2011"/>
    <s v="01/12/2011"/>
    <x v="1"/>
    <s v="November"/>
    <d v="2011-11-26T00:00:00"/>
    <d v="2011-12-01T00:00:00"/>
    <s v="On Date"/>
    <s v="LukeSchmidt"/>
    <s v="United States"/>
    <s v="Fresno"/>
    <s v="California"/>
    <s v="Binders"/>
    <s v="SpineVue Locking Slant-D Ring Binders by Cardinal"/>
    <n v="4.7528000000000006"/>
    <n v="7.3120000000000003"/>
    <n v="1"/>
    <n v="2.5592000000000001"/>
    <n v="204.73600000000002"/>
  </r>
  <r>
    <s v="US-2011-133949"/>
    <s v="12/31/2011"/>
    <s v="31/12/2011"/>
    <x v="1"/>
    <s v="December"/>
    <d v="2011-12-31T00:00:00"/>
    <d v="2011-12-31T00:00:00"/>
    <s v="On Date"/>
    <s v="JamesLanier"/>
    <s v="United States"/>
    <s v="Reno"/>
    <s v="Nevada"/>
    <s v="Phones"/>
    <s v="Panasonic KX TS3282W Corded phone"/>
    <n v="59.493000000000002"/>
    <n v="475.94400000000002"/>
    <n v="7"/>
    <n v="59.493000000000002"/>
    <n v="4759.4400000000005"/>
  </r>
  <r>
    <s v="CA-2014-123624"/>
    <s v="11/14/2014"/>
    <s v="18/11/2014"/>
    <x v="3"/>
    <s v="November"/>
    <d v="2014-11-14T00:00:00"/>
    <d v="2014-11-18T00:00:00"/>
    <s v="On Date"/>
    <s v="SanjitEngle"/>
    <s v="United States"/>
    <s v="Oxnard"/>
    <s v="California"/>
    <s v="Accessories"/>
    <s v="Kensington K72356US Mouse-in-a-Box USB Desktop Mouse"/>
    <n v="10.7835"/>
    <n v="82.95"/>
    <n v="5"/>
    <n v="29.032499999999999"/>
    <n v="2322.6"/>
  </r>
  <r>
    <s v="CA-2013-146437"/>
    <s v="01/28/2013"/>
    <s v="01/02/2013"/>
    <x v="0"/>
    <s v="January"/>
    <d v="2013-01-28T00:00:00"/>
    <d v="2013-02-01T00:00:00"/>
    <s v="On Date"/>
    <s v="HenryGoldwyn"/>
    <s v="United States"/>
    <s v="Los Angeles"/>
    <s v="California"/>
    <s v="Art"/>
    <s v="Newell 345"/>
    <n v="14.6816"/>
    <n v="39.68"/>
    <n v="2"/>
    <n v="10.316800000000001"/>
    <n v="825.34400000000005"/>
  </r>
  <r>
    <s v="CA-2013-138233"/>
    <s v="11/10/2013"/>
    <s v="15/11/2013"/>
    <x v="0"/>
    <s v="November"/>
    <d v="2013-11-10T00:00:00"/>
    <d v="2013-11-15T00:00:00"/>
    <s v="On Date"/>
    <s v="PhilipFox"/>
    <s v="United States"/>
    <s v="Oakland"/>
    <s v="California"/>
    <s v="Accessories"/>
    <s v="Logitech Wireless Gaming Headset G930"/>
    <n v="100.7937"/>
    <n v="479.97"/>
    <n v="3"/>
    <n v="177.5889"/>
    <n v="14207.111999999999"/>
  </r>
  <r>
    <s v="CA-2013-165918"/>
    <s v="09/11/2013"/>
    <s v="15/09/2013"/>
    <x v="0"/>
    <s v="September"/>
    <d v="2013-09-11T00:00:00"/>
    <d v="2013-09-15T00:00:00"/>
    <s v="On Date"/>
    <s v="BryanDavis"/>
    <s v="United States"/>
    <s v="Edmonds"/>
    <s v="Washington"/>
    <s v="Labels"/>
    <s v="Avery 487"/>
    <n v="1.9557"/>
    <n v="7.38"/>
    <n v="2"/>
    <n v="3.4685999999999999"/>
    <n v="277.488"/>
  </r>
  <r>
    <s v="CA-2013-165918"/>
    <s v="09/11/2013"/>
    <s v="15/09/2013"/>
    <x v="0"/>
    <s v="September"/>
    <d v="2013-09-11T00:00:00"/>
    <d v="2013-09-15T00:00:00"/>
    <s v="On Date"/>
    <s v="BryanDavis"/>
    <s v="United States"/>
    <s v="Edmonds"/>
    <s v="Washington"/>
    <s v="Binders"/>
    <s v="Storex Dura Pro Binders"/>
    <n v="3.2669999999999995"/>
    <n v="14.256"/>
    <n v="3"/>
    <n v="4.4550000000000001"/>
    <n v="356.4"/>
  </r>
  <r>
    <s v="CA-2013-165918"/>
    <s v="09/11/2013"/>
    <s v="15/09/2013"/>
    <x v="0"/>
    <s v="September"/>
    <d v="2013-09-11T00:00:00"/>
    <d v="2013-09-15T00:00:00"/>
    <s v="On Date"/>
    <s v="BryanDavis"/>
    <s v="United States"/>
    <s v="Edmonds"/>
    <s v="Washington"/>
    <s v="Paper"/>
    <s v="Xerox 1945"/>
    <n v="20.904900000000001"/>
    <n v="81.98"/>
    <n v="2"/>
    <n v="40.170200000000001"/>
    <n v="3213.616"/>
  </r>
  <r>
    <s v="CA-2013-165918"/>
    <s v="09/11/2013"/>
    <s v="15/09/2013"/>
    <x v="0"/>
    <s v="September"/>
    <d v="2013-09-11T00:00:00"/>
    <d v="2013-09-15T00:00:00"/>
    <s v="On Date"/>
    <s v="BryanDavis"/>
    <s v="United States"/>
    <s v="Edmonds"/>
    <s v="Washington"/>
    <s v="Binders"/>
    <s v="JM Magazine Binder"/>
    <n v="8.5852000000000004"/>
    <n v="39.624000000000002"/>
    <n v="3"/>
    <n v="13.868399999999999"/>
    <n v="1109.472"/>
  </r>
  <r>
    <s v="CA-2014-117513"/>
    <s v="03/04/2014"/>
    <s v="09/03/2014"/>
    <x v="3"/>
    <s v="March"/>
    <d v="2014-03-04T00:00:00"/>
    <d v="2014-03-09T00:00:00"/>
    <s v="On Date"/>
    <s v="BillTyler"/>
    <s v="United States"/>
    <s v="Los Angeles"/>
    <s v="California"/>
    <s v="Tables"/>
    <s v="Lesro Sheffield Collection Coffee Table, End Table, Center Table, Corner Table"/>
    <n v="59.237100000000005"/>
    <n v="399.67200000000003"/>
    <n v="7"/>
    <n v="-14.9877"/>
    <n v="-1199.0160000000001"/>
  </r>
  <r>
    <s v="US-2013-114230"/>
    <s v="11/28/2013"/>
    <s v="02/12/2013"/>
    <x v="0"/>
    <s v="November"/>
    <d v="2013-11-28T00:00:00"/>
    <d v="2013-12-02T00:00:00"/>
    <s v="On Date"/>
    <s v="ChrisMcAfee"/>
    <s v="United States"/>
    <s v="Phoenix"/>
    <s v="Arizona"/>
    <s v="Storage"/>
    <s v="Eldon Simplefile Box Office"/>
    <n v="8.9567999999999994"/>
    <n v="39.808"/>
    <n v="4"/>
    <n v="3.9807999999999999"/>
    <n v="318.464"/>
  </r>
  <r>
    <s v="CA-2012-156118"/>
    <s v="12/08/2012"/>
    <s v="12/12/2012"/>
    <x v="2"/>
    <s v="December"/>
    <d v="2012-12-08T00:00:00"/>
    <d v="2012-12-12T00:00:00"/>
    <s v="On Date"/>
    <s v="HenryGoldwyn"/>
    <s v="United States"/>
    <s v="Colorado Springs"/>
    <s v="Colorado"/>
    <s v="Paper"/>
    <s v="Southworth Parchment Paper &amp; Envelopes"/>
    <n v="3.5316000000000001"/>
    <n v="15.696"/>
    <n v="3"/>
    <n v="5.1012000000000004"/>
    <n v="408.096"/>
  </r>
  <r>
    <s v="CA-2014-151281"/>
    <s v="04/28/2014"/>
    <s v="03/05/2014"/>
    <x v="3"/>
    <s v="April"/>
    <d v="2014-04-28T00:00:00"/>
    <d v="2014-05-03T00:00:00"/>
    <s v="On Date"/>
    <s v="HenryMacAllister"/>
    <s v="United States"/>
    <s v="Seattle"/>
    <s v="Washington"/>
    <s v="Furnishings"/>
    <s v="Luxo Economy Swing Arm Lamp"/>
    <n v="14.356800000000002"/>
    <n v="139.58000000000001"/>
    <n v="7"/>
    <n v="39.0824"/>
    <n v="3126.5920000000001"/>
  </r>
  <r>
    <s v="CA-2014-147767"/>
    <s v="12/03/2014"/>
    <s v="03/12/2014"/>
    <x v="3"/>
    <s v="December"/>
    <d v="2014-12-03T00:00:00"/>
    <d v="2014-12-03T00:00:00"/>
    <s v="On Date"/>
    <s v="SusanVittorini"/>
    <s v="United States"/>
    <s v="Peoria"/>
    <s v="Arizona"/>
    <s v="Binders"/>
    <s v="Vinyl Sectional Post Binders"/>
    <n v="18.850000000000001"/>
    <n v="67.86"/>
    <n v="6"/>
    <n v="-45.24"/>
    <n v="-3619.2000000000003"/>
  </r>
  <r>
    <s v="CA-2013-113341"/>
    <s v="11/26/2013"/>
    <s v="30/11/2013"/>
    <x v="0"/>
    <s v="November"/>
    <d v="2013-11-26T00:00:00"/>
    <d v="2013-11-30T00:00:00"/>
    <s v="On Date"/>
    <s v="MarkHamilton"/>
    <s v="United States"/>
    <s v="Los Angeles"/>
    <s v="California"/>
    <s v="Chairs"/>
    <s v="Padded Folding Chairs, Black, 4/Carton"/>
    <n v="58.305600000000005"/>
    <n v="194.352"/>
    <n v="3"/>
    <n v="19.435199999999998"/>
    <n v="1554.8159999999998"/>
  </r>
  <r>
    <s v="CA-2011-142769"/>
    <s v="09/13/2011"/>
    <s v="13/09/2011"/>
    <x v="1"/>
    <s v="September"/>
    <d v="2011-09-13T00:00:00"/>
    <d v="2011-09-13T00:00:00"/>
    <s v="On Date"/>
    <s v="ResiPÃ¶lking"/>
    <s v="United States"/>
    <s v="Seattle"/>
    <s v="Washington"/>
    <s v="Fasteners"/>
    <s v="OIC Thumb-Tacks"/>
    <n v="0.60420000000000018"/>
    <n v="5.7"/>
    <n v="5"/>
    <n v="2.6789999999999998"/>
    <n v="214.32"/>
  </r>
  <r>
    <s v="CA-2011-142769"/>
    <s v="09/13/2011"/>
    <s v="13/09/2011"/>
    <x v="1"/>
    <s v="September"/>
    <d v="2011-09-13T00:00:00"/>
    <d v="2011-09-13T00:00:00"/>
    <s v="On Date"/>
    <s v="ResiPÃ¶lking"/>
    <s v="United States"/>
    <s v="Seattle"/>
    <s v="Washington"/>
    <s v="Furnishings"/>
    <s v="C-Line Cubicle Keepers Polyproplyene Holder With Velcro Backings"/>
    <n v="2.8853"/>
    <n v="14.19"/>
    <n v="3"/>
    <n v="5.5340999999999996"/>
    <n v="442.72799999999995"/>
  </r>
  <r>
    <s v="CA-2011-142769"/>
    <s v="09/13/2011"/>
    <s v="13/09/2011"/>
    <x v="1"/>
    <s v="September"/>
    <d v="2011-09-13T00:00:00"/>
    <d v="2011-09-13T00:00:00"/>
    <s v="On Date"/>
    <s v="ResiPÃ¶lking"/>
    <s v="United States"/>
    <s v="Seattle"/>
    <s v="Washington"/>
    <s v="Supplies"/>
    <s v="Acme Value Line Scissors"/>
    <n v="2.5549999999999997"/>
    <n v="7.3"/>
    <n v="2"/>
    <n v="2.19"/>
    <n v="175.2"/>
  </r>
  <r>
    <s v="CA-2011-142769"/>
    <s v="09/13/2011"/>
    <s v="13/09/2011"/>
    <x v="1"/>
    <s v="September"/>
    <d v="2011-09-13T00:00:00"/>
    <d v="2011-09-13T00:00:00"/>
    <s v="On Date"/>
    <s v="ResiPÃ¶lking"/>
    <s v="United States"/>
    <s v="Seattle"/>
    <s v="Washington"/>
    <s v="Accessories"/>
    <s v="Logitech Wireless Performance Mouse MX for PC and Mac"/>
    <n v="61.993799999999993"/>
    <n v="199.98"/>
    <n v="2"/>
    <n v="75.992400000000004"/>
    <n v="6079.3919999999998"/>
  </r>
  <r>
    <s v="CA-2011-142769"/>
    <s v="09/13/2011"/>
    <s v="13/09/2011"/>
    <x v="1"/>
    <s v="September"/>
    <d v="2011-09-13T00:00:00"/>
    <d v="2011-09-13T00:00:00"/>
    <s v="On Date"/>
    <s v="ResiPÃ¶lking"/>
    <s v="United States"/>
    <s v="Seattle"/>
    <s v="Washington"/>
    <s v="Accessories"/>
    <s v="Memorex Mini Travel Drive 64 GB USB 2.0 Flash Drive"/>
    <n v="21.019200000000001"/>
    <n v="144.96"/>
    <n v="4"/>
    <n v="60.883200000000002"/>
    <n v="4870.6559999999999"/>
  </r>
  <r>
    <s v="CA-2011-142769"/>
    <s v="09/13/2011"/>
    <s v="13/09/2011"/>
    <x v="1"/>
    <s v="September"/>
    <d v="2011-09-13T00:00:00"/>
    <d v="2011-09-13T00:00:00"/>
    <s v="On Date"/>
    <s v="ResiPÃ¶lking"/>
    <s v="United States"/>
    <s v="Seattle"/>
    <s v="Washington"/>
    <s v="Accessories"/>
    <s v="WD My Passport Ultra 500GB Portable External Hard Drive"/>
    <n v="48.97"/>
    <n v="118"/>
    <n v="2"/>
    <n v="20.059999999999999"/>
    <n v="1604.8"/>
  </r>
  <r>
    <s v="CA-2011-142769"/>
    <s v="09/13/2011"/>
    <s v="13/09/2011"/>
    <x v="1"/>
    <s v="September"/>
    <d v="2011-09-13T00:00:00"/>
    <d v="2011-09-13T00:00:00"/>
    <s v="On Date"/>
    <s v="ResiPÃ¶lking"/>
    <s v="United States"/>
    <s v="Seattle"/>
    <s v="Washington"/>
    <s v="Paper"/>
    <s v="Xerox 1942"/>
    <n v="24.47"/>
    <n v="48.94"/>
    <n v="1"/>
    <n v="24.47"/>
    <n v="1957.6"/>
  </r>
  <r>
    <s v="CA-2011-142769"/>
    <s v="09/13/2011"/>
    <s v="13/09/2011"/>
    <x v="1"/>
    <s v="September"/>
    <d v="2011-09-13T00:00:00"/>
    <d v="2011-09-13T00:00:00"/>
    <s v="On Date"/>
    <s v="ResiPÃ¶lking"/>
    <s v="United States"/>
    <s v="Seattle"/>
    <s v="Washington"/>
    <s v="Appliances"/>
    <s v="Holmes Replacement Filter for HEPA Air Cleaner, Medium Room"/>
    <n v="6.4581"/>
    <n v="22.66"/>
    <n v="2"/>
    <n v="9.7438000000000002"/>
    <n v="779.50400000000002"/>
  </r>
  <r>
    <s v="CA-2014-126634"/>
    <s v="03/31/2014"/>
    <s v="02/04/2014"/>
    <x v="3"/>
    <s v="March"/>
    <d v="2014-03-31T00:00:00"/>
    <d v="2014-04-02T00:00:00"/>
    <s v="On Date"/>
    <s v="AlanBarnes"/>
    <s v="United States"/>
    <s v="Lakewood"/>
    <s v="California"/>
    <s v="Furnishings"/>
    <s v="Flat Face Poster Frame"/>
    <n v="10.927199999999999"/>
    <n v="94.2"/>
    <n v="5"/>
    <n v="39.564"/>
    <n v="3165.12"/>
  </r>
  <r>
    <s v="CA-2013-118500"/>
    <s v="11/18/2013"/>
    <s v="19/11/2013"/>
    <x v="0"/>
    <s v="November"/>
    <d v="2013-11-18T00:00:00"/>
    <d v="2013-11-19T00:00:00"/>
    <s v="On Date"/>
    <s v="HeatherJas"/>
    <s v="United States"/>
    <s v="San Francisco"/>
    <s v="California"/>
    <s v="Supplies"/>
    <s v="Acme Tagit Stainless Steel Antibacterial Scissors"/>
    <n v="7.2270000000000003"/>
    <n v="49.5"/>
    <n v="5"/>
    <n v="13.365"/>
    <n v="1069.2"/>
  </r>
  <r>
    <s v="CA-2013-149916"/>
    <s v="12/23/2013"/>
    <s v="25/12/2013"/>
    <x v="0"/>
    <s v="December"/>
    <d v="2013-12-23T00:00:00"/>
    <d v="2013-12-25T00:00:00"/>
    <s v="On Date"/>
    <s v="EmilyDucich"/>
    <s v="United States"/>
    <s v="Seattle"/>
    <s v="Washington"/>
    <s v="Binders"/>
    <s v="Wilson Jones International Size A4 Ring Binders"/>
    <n v="8.9959999999999987"/>
    <n v="55.36"/>
    <n v="4"/>
    <n v="19.376000000000001"/>
    <n v="1550.0800000000002"/>
  </r>
  <r>
    <s v="CA-2013-149916"/>
    <s v="12/23/2013"/>
    <s v="25/12/2013"/>
    <x v="0"/>
    <s v="December"/>
    <d v="2013-12-23T00:00:00"/>
    <d v="2013-12-25T00:00:00"/>
    <s v="On Date"/>
    <s v="EmilyDucich"/>
    <s v="United States"/>
    <s v="Seattle"/>
    <s v="Washington"/>
    <s v="Machines"/>
    <s v="Texas Instrument TI-15 Fraction Calculator"/>
    <n v="7.8030000000000008"/>
    <n v="11.56"/>
    <n v="1"/>
    <n v="3.7570000000000001"/>
    <n v="300.56"/>
  </r>
  <r>
    <s v="CA-2012-158918"/>
    <s v="12/20/2012"/>
    <s v="25/12/2012"/>
    <x v="2"/>
    <s v="December"/>
    <d v="2012-12-20T00:00:00"/>
    <d v="2012-12-25T00:00:00"/>
    <s v="On Date"/>
    <s v="ArianneIrving"/>
    <s v="United States"/>
    <s v="Los Angeles"/>
    <s v="California"/>
    <s v="Paper"/>
    <s v="Staples"/>
    <n v="2.3540000000000001"/>
    <n v="17.12"/>
    <n v="4"/>
    <n v="7.7039999999999997"/>
    <n v="616.31999999999994"/>
  </r>
  <r>
    <s v="CA-2014-101665"/>
    <s v="11/26/2014"/>
    <s v="02/12/2014"/>
    <x v="3"/>
    <s v="November"/>
    <d v="2014-11-26T00:00:00"/>
    <d v="2014-12-02T00:00:00"/>
    <s v="Delay"/>
    <s v="TracyZic"/>
    <s v="United States"/>
    <s v="San Francisco"/>
    <s v="California"/>
    <s v="Art"/>
    <s v="DIXON Oriole Pencils"/>
    <n v="1.9092000000000002"/>
    <n v="5.16"/>
    <n v="2"/>
    <n v="1.3415999999999999"/>
    <n v="107.32799999999999"/>
  </r>
  <r>
    <s v="CA-2013-155446"/>
    <s v="12/17/2013"/>
    <s v="24/12/2013"/>
    <x v="0"/>
    <s v="December"/>
    <d v="2013-12-17T00:00:00"/>
    <d v="2013-12-24T00:00:00"/>
    <s v="Delay"/>
    <s v="TanjaNorvell"/>
    <s v="United States"/>
    <s v="San Diego"/>
    <s v="California"/>
    <s v="Accessories"/>
    <s v="ImationÂ USB 2.0 SwivelÂ Flash DriveÂ USBÂ flash driveÂ - 4 GB - Pink"/>
    <n v="2.3936999999999999"/>
    <n v="21.21"/>
    <n v="7"/>
    <n v="4.4541000000000004"/>
    <n v="356.32800000000003"/>
  </r>
  <r>
    <s v="CA-2013-144015"/>
    <s v="06/27/2013"/>
    <s v="27/06/2013"/>
    <x v="0"/>
    <s v="June"/>
    <d v="2013-06-27T00:00:00"/>
    <d v="2013-06-27T00:00:00"/>
    <s v="On Date"/>
    <s v="AdamHart"/>
    <s v="United States"/>
    <s v="Los Angeles"/>
    <s v="California"/>
    <s v="Supplies"/>
    <s v="Premier Electric Letter Opener"/>
    <n v="110.06699999999999"/>
    <n v="231.72"/>
    <n v="2"/>
    <n v="11.586"/>
    <n v="926.88"/>
  </r>
  <r>
    <s v="CA-2013-144015"/>
    <s v="06/27/2013"/>
    <s v="27/06/2013"/>
    <x v="0"/>
    <s v="June"/>
    <d v="2013-06-27T00:00:00"/>
    <d v="2013-06-27T00:00:00"/>
    <s v="On Date"/>
    <s v="AdamHart"/>
    <s v="United States"/>
    <s v="Los Angeles"/>
    <s v="California"/>
    <s v="Fasteners"/>
    <s v="OIC Binder Clips"/>
    <n v="1.7899999999999998"/>
    <n v="17.899999999999999"/>
    <n v="5"/>
    <n v="8.9499999999999993"/>
    <n v="716"/>
  </r>
  <r>
    <s v="CA-2013-144015"/>
    <s v="06/27/2013"/>
    <s v="27/06/2013"/>
    <x v="0"/>
    <s v="June"/>
    <d v="2013-06-27T00:00:00"/>
    <d v="2013-06-27T00:00:00"/>
    <s v="On Date"/>
    <s v="AdamHart"/>
    <s v="United States"/>
    <s v="Los Angeles"/>
    <s v="California"/>
    <s v="Paper"/>
    <s v="Ampad Phone Message Book, Recycled, 400 Message Capacity, 5 Â¾Â” x 11Â”"/>
    <n v="3.4320000000000004"/>
    <n v="12.48"/>
    <n v="2"/>
    <n v="5.6159999999999997"/>
    <n v="449.28"/>
  </r>
  <r>
    <s v="CA-2013-118311"/>
    <s v="10/25/2013"/>
    <s v="29/10/2013"/>
    <x v="0"/>
    <s v="October"/>
    <d v="2013-10-25T00:00:00"/>
    <d v="2013-10-29T00:00:00"/>
    <s v="On Date"/>
    <s v="EmilyDucich"/>
    <s v="United States"/>
    <s v="San Francisco"/>
    <s v="California"/>
    <s v="Accessories"/>
    <s v="NETGEAR N750 Dual Band Wi-Fi Gigabit Router"/>
    <n v="57.6"/>
    <n v="450"/>
    <n v="5"/>
    <n v="162"/>
    <n v="12960"/>
  </r>
  <r>
    <s v="CA-2014-127096"/>
    <s v="09/16/2014"/>
    <s v="18/09/2014"/>
    <x v="3"/>
    <s v="September"/>
    <d v="2014-09-16T00:00:00"/>
    <d v="2014-09-18T00:00:00"/>
    <s v="On Date"/>
    <s v="ChristopherSchild"/>
    <s v="United States"/>
    <s v="San Francisco"/>
    <s v="California"/>
    <s v="Tables"/>
    <s v="Bretford Rectangular Conference Table Tops"/>
    <n v="289.62009999999998"/>
    <n v="300.904"/>
    <n v="1"/>
    <n v="11.283899999999999"/>
    <n v="902.71199999999999"/>
  </r>
  <r>
    <s v="US-2011-132745"/>
    <s v="10/01/2011"/>
    <s v="05/10/2011"/>
    <x v="1"/>
    <s v="October"/>
    <d v="2011-10-01T00:00:00"/>
    <d v="2011-10-05T00:00:00"/>
    <s v="On Date"/>
    <s v="NeilFranzÃ¶sisch"/>
    <s v="United States"/>
    <s v="Reno"/>
    <s v="Nevada"/>
    <s v="Fasteners"/>
    <s v="Sterling Rubber Bands by Alliance"/>
    <n v="4.71"/>
    <n v="4.71"/>
    <n v="1"/>
    <n v="0"/>
    <n v="0"/>
  </r>
  <r>
    <s v="CA-2011-119144"/>
    <s v="11/16/2011"/>
    <s v="18/11/2011"/>
    <x v="1"/>
    <s v="November"/>
    <d v="2011-11-16T00:00:00"/>
    <d v="2011-11-18T00:00:00"/>
    <s v="On Date"/>
    <s v="JustinDeggeller"/>
    <s v="United States"/>
    <s v="Los Angeles"/>
    <s v="California"/>
    <s v="Phones"/>
    <s v="OtterBox Commuter Series Case - Samsung Galaxy S4"/>
    <n v="24.490200000000002"/>
    <n v="79.968000000000004"/>
    <n v="4"/>
    <n v="-17.992799999999999"/>
    <n v="-1439.424"/>
  </r>
  <r>
    <s v="CA-2011-119144"/>
    <s v="11/16/2011"/>
    <s v="18/11/2011"/>
    <x v="1"/>
    <s v="November"/>
    <d v="2011-11-16T00:00:00"/>
    <d v="2011-11-18T00:00:00"/>
    <s v="On Date"/>
    <s v="JustinDeggeller"/>
    <s v="United States"/>
    <s v="Los Angeles"/>
    <s v="California"/>
    <s v="Bookcases"/>
    <s v="Bush Andora Bookcase, Maple/Graphite Gray Finish"/>
    <n v="93.592199999999991"/>
    <n v="305.97449999999998"/>
    <n v="3"/>
    <n v="25.197900000000001"/>
    <n v="2015.8320000000001"/>
  </r>
  <r>
    <s v="CA-2011-119144"/>
    <s v="11/16/2011"/>
    <s v="18/11/2011"/>
    <x v="1"/>
    <s v="November"/>
    <d v="2011-11-16T00:00:00"/>
    <d v="2011-11-18T00:00:00"/>
    <s v="On Date"/>
    <s v="JustinDeggeller"/>
    <s v="United States"/>
    <s v="Los Angeles"/>
    <s v="California"/>
    <s v="Storage"/>
    <s v="Space Solutions HD Industrial Steel Shelving."/>
    <n v="111.52090000000001"/>
    <n v="344.91"/>
    <n v="3"/>
    <n v="10.347300000000001"/>
    <n v="827.78400000000011"/>
  </r>
  <r>
    <s v="CA-2011-105648"/>
    <s v="03/03/2011"/>
    <s v="07/03/2011"/>
    <x v="1"/>
    <s v="March"/>
    <d v="2011-03-03T00:00:00"/>
    <d v="2011-03-07T00:00:00"/>
    <s v="On Date"/>
    <s v="EvaJacobs"/>
    <s v="United States"/>
    <s v="San Diego"/>
    <s v="California"/>
    <s v="Tables"/>
    <s v="Bevis Oval Conference Table, Walnut"/>
    <n v="216.61339999999998"/>
    <n v="626.35199999999998"/>
    <n v="3"/>
    <n v="-23.488199999999999"/>
    <n v="-1879.056"/>
  </r>
  <r>
    <s v="US-2012-145422"/>
    <s v="12/03/2012"/>
    <s v="07/12/2012"/>
    <x v="2"/>
    <s v="December"/>
    <d v="2012-12-03T00:00:00"/>
    <d v="2012-12-07T00:00:00"/>
    <s v="On Date"/>
    <s v="PierreWener"/>
    <s v="United States"/>
    <s v="San Francisco"/>
    <s v="California"/>
    <s v="Bookcases"/>
    <s v="Sauder Forest Hills Library, Woodland Oak Finish"/>
    <n v="129.70160000000001"/>
    <n v="359.49900000000002"/>
    <n v="3"/>
    <n v="-29.605799999999999"/>
    <n v="-2368.4639999999999"/>
  </r>
  <r>
    <s v="CA-2014-136623"/>
    <s v="07/12/2014"/>
    <s v="17/07/2014"/>
    <x v="3"/>
    <s v="July"/>
    <d v="2014-07-12T00:00:00"/>
    <d v="2014-07-17T00:00:00"/>
    <s v="On Date"/>
    <s v="TomStivers"/>
    <s v="United States"/>
    <s v="San Diego"/>
    <s v="California"/>
    <s v="Phones"/>
    <s v="Belkin iPhone and iPad Lightning Cable"/>
    <n v="11.092599999999999"/>
    <n v="71.951999999999998"/>
    <n v="6"/>
    <n v="5.3963999999999999"/>
    <n v="431.71199999999999"/>
  </r>
  <r>
    <s v="CA-2014-136623"/>
    <s v="07/12/2014"/>
    <s v="17/07/2014"/>
    <x v="3"/>
    <s v="July"/>
    <d v="2014-07-12T00:00:00"/>
    <d v="2014-07-17T00:00:00"/>
    <s v="On Date"/>
    <s v="TomStivers"/>
    <s v="United States"/>
    <s v="San Diego"/>
    <s v="California"/>
    <s v="Binders"/>
    <s v="Acco Four Pocket Poly Ring Binder with Label Holder, Smoke, 1&quot;"/>
    <n v="4.0975000000000001"/>
    <n v="29.8"/>
    <n v="5"/>
    <n v="9.3125"/>
    <n v="745"/>
  </r>
  <r>
    <s v="CA-2014-148145"/>
    <s v="03/19/2014"/>
    <s v="24/03/2014"/>
    <x v="3"/>
    <s v="March"/>
    <d v="2014-03-19T00:00:00"/>
    <d v="2014-03-24T00:00:00"/>
    <s v="On Date"/>
    <s v="ScottWilliamson"/>
    <s v="United States"/>
    <s v="Seattle"/>
    <s v="Washington"/>
    <s v="Art"/>
    <s v="Deluxe Chalkboard Eraser Cleaner"/>
    <n v="6.237000000000001"/>
    <n v="46.2"/>
    <n v="4"/>
    <n v="21.251999999999999"/>
    <n v="1700.1599999999999"/>
  </r>
  <r>
    <s v="CA-2014-116988"/>
    <s v="06/28/2014"/>
    <s v="30/06/2014"/>
    <x v="3"/>
    <s v="June"/>
    <d v="2014-06-28T00:00:00"/>
    <d v="2014-06-30T00:00:00"/>
    <s v="On Date"/>
    <s v="PaulineWebber"/>
    <s v="United States"/>
    <s v="Seattle"/>
    <s v="Washington"/>
    <s v="Paper"/>
    <s v="Xerox 1997"/>
    <n v="3.3696000000000002"/>
    <n v="19.440000000000001"/>
    <n v="3"/>
    <n v="9.3312000000000008"/>
    <n v="746.49600000000009"/>
  </r>
  <r>
    <s v="CA-2014-116988"/>
    <s v="06/28/2014"/>
    <s v="30/06/2014"/>
    <x v="3"/>
    <s v="June"/>
    <d v="2014-06-28T00:00:00"/>
    <d v="2014-06-30T00:00:00"/>
    <s v="On Date"/>
    <s v="PaulineWebber"/>
    <s v="United States"/>
    <s v="Seattle"/>
    <s v="Washington"/>
    <s v="Furnishings"/>
    <s v="Executive Impressions Supervisor Wall Clock"/>
    <n v="28.628"/>
    <n v="126.3"/>
    <n v="3"/>
    <n v="40.415999999999997"/>
    <n v="3233.2799999999997"/>
  </r>
  <r>
    <s v="CA-2014-116988"/>
    <s v="06/28/2014"/>
    <s v="30/06/2014"/>
    <x v="3"/>
    <s v="June"/>
    <d v="2014-06-28T00:00:00"/>
    <d v="2014-06-30T00:00:00"/>
    <s v="On Date"/>
    <s v="PaulineWebber"/>
    <s v="United States"/>
    <s v="Seattle"/>
    <s v="Washington"/>
    <s v="Accessories"/>
    <s v="LogitechÂ P710e Mobile Speakerphone"/>
    <n v="208.5669"/>
    <n v="1287.45"/>
    <n v="5"/>
    <n v="244.6155"/>
    <n v="19569.239999999998"/>
  </r>
  <r>
    <s v="US-2012-144771"/>
    <s v="10/02/2012"/>
    <s v="04/10/2012"/>
    <x v="2"/>
    <s v="October"/>
    <d v="2012-10-02T00:00:00"/>
    <d v="2012-10-04T00:00:00"/>
    <s v="On Date"/>
    <s v="ChlorisKastensmidt"/>
    <s v="United States"/>
    <s v="Hillsboro"/>
    <s v="Oregon"/>
    <s v="Furnishings"/>
    <s v="9-3/4 Diameter Round Wall Clock"/>
    <n v="7.9982000000000006"/>
    <n v="11.032"/>
    <n v="1"/>
    <n v="3.0337999999999998"/>
    <n v="242.70399999999998"/>
  </r>
  <r>
    <s v="US-2012-144771"/>
    <s v="10/02/2012"/>
    <s v="04/10/2012"/>
    <x v="2"/>
    <s v="October"/>
    <d v="2012-10-02T00:00:00"/>
    <d v="2012-10-04T00:00:00"/>
    <s v="On Date"/>
    <s v="ChlorisKastensmidt"/>
    <s v="United States"/>
    <s v="Hillsboro"/>
    <s v="Oregon"/>
    <s v="Accessories"/>
    <s v="SanDisk Ultra 32 GB MicroSDHC Class 10 Memory Card"/>
    <n v="19.227"/>
    <n v="53.04"/>
    <n v="3"/>
    <n v="-4.641"/>
    <n v="-371.28"/>
  </r>
  <r>
    <s v="CA-2014-128076"/>
    <s v="02/03/2014"/>
    <s v="08/02/2014"/>
    <x v="3"/>
    <s v="February"/>
    <d v="2014-02-03T00:00:00"/>
    <d v="2014-02-08T00:00:00"/>
    <s v="On Date"/>
    <s v="BillOverfelt"/>
    <s v="United States"/>
    <s v="San Diego"/>
    <s v="California"/>
    <s v="Furnishings"/>
    <s v="Eldon Antistatic Chair Mats for Low to Medium Pile Carpets"/>
    <n v="98.9726"/>
    <n v="210.58"/>
    <n v="2"/>
    <n v="12.6348"/>
    <n v="1010.784"/>
  </r>
  <r>
    <s v="CA-2014-128076"/>
    <s v="02/03/2014"/>
    <s v="08/02/2014"/>
    <x v="3"/>
    <s v="February"/>
    <d v="2014-02-03T00:00:00"/>
    <d v="2014-02-08T00:00:00"/>
    <s v="On Date"/>
    <s v="BillOverfelt"/>
    <s v="United States"/>
    <s v="San Diego"/>
    <s v="California"/>
    <s v="Binders"/>
    <s v="GBC Durable Plastic Covers"/>
    <n v="10.449000000000002"/>
    <n v="30.96"/>
    <n v="2"/>
    <n v="10.061999999999999"/>
    <n v="804.95999999999992"/>
  </r>
  <r>
    <s v="CA-2014-128076"/>
    <s v="02/03/2014"/>
    <s v="08/02/2014"/>
    <x v="3"/>
    <s v="February"/>
    <d v="2014-02-03T00:00:00"/>
    <d v="2014-02-08T00:00:00"/>
    <s v="On Date"/>
    <s v="BillOverfelt"/>
    <s v="United States"/>
    <s v="San Diego"/>
    <s v="California"/>
    <s v="Machines"/>
    <s v="HP Officejet Pro 8600 e-All-In-One Printer, Copier, Scanner, Fax"/>
    <n v="100.4933"/>
    <n v="239.98400000000001"/>
    <n v="2"/>
    <n v="38.997399999999999"/>
    <n v="3119.7919999999999"/>
  </r>
  <r>
    <s v="CA-2013-112578"/>
    <s v="12/30/2013"/>
    <s v="03/01/2014"/>
    <x v="3"/>
    <s v="December"/>
    <d v="2013-12-30T00:00:00"/>
    <d v="2014-01-03T00:00:00"/>
    <s v="On Date"/>
    <s v="FrankOlsen"/>
    <s v="United States"/>
    <s v="Sacramento"/>
    <s v="California"/>
    <s v="Storage"/>
    <s v="Project Tote Personal File"/>
    <n v="9.9612999999999996"/>
    <n v="14.03"/>
    <n v="1"/>
    <n v="4.0686999999999998"/>
    <n v="325.49599999999998"/>
  </r>
  <r>
    <s v="CA-2013-112578"/>
    <s v="12/30/2013"/>
    <s v="03/01/2014"/>
    <x v="3"/>
    <s v="December"/>
    <d v="2013-12-30T00:00:00"/>
    <d v="2014-01-03T00:00:00"/>
    <s v="On Date"/>
    <s v="FrankOlsen"/>
    <s v="United States"/>
    <s v="Sacramento"/>
    <s v="California"/>
    <s v="Supplies"/>
    <s v="Fiskars Spring-Action Scissors"/>
    <n v="10.3452"/>
    <n v="27.96"/>
    <n v="2"/>
    <n v="7.2695999999999996"/>
    <n v="581.56799999999998"/>
  </r>
  <r>
    <s v="CA-2013-151148"/>
    <s v="09/13/2013"/>
    <s v="14/09/2013"/>
    <x v="0"/>
    <s v="September"/>
    <d v="2013-09-13T00:00:00"/>
    <d v="2013-09-14T00:00:00"/>
    <s v="On Date"/>
    <s v="PhilisseOvercash"/>
    <s v="United States"/>
    <s v="Louisville"/>
    <s v="Colorado"/>
    <s v="Phones"/>
    <s v="Lunatik TT5L-002 Taktik Strike Impact Protection System for iPhone 5"/>
    <n v="45.922499999999999"/>
    <n v="146.952"/>
    <n v="3"/>
    <n v="9.1844999999999999"/>
    <n v="734.76"/>
  </r>
  <r>
    <s v="CA-2013-151148"/>
    <s v="09/13/2013"/>
    <s v="14/09/2013"/>
    <x v="0"/>
    <s v="September"/>
    <d v="2013-09-13T00:00:00"/>
    <d v="2013-09-14T00:00:00"/>
    <s v="On Date"/>
    <s v="PhilisseOvercash"/>
    <s v="United States"/>
    <s v="Louisville"/>
    <s v="Colorado"/>
    <s v="Chairs"/>
    <s v="Global Stack Chair without Arms, Black"/>
    <n v="19.484999999999999"/>
    <n v="83.135999999999996"/>
    <n v="4"/>
    <n v="5.1959999999999997"/>
    <n v="415.67999999999995"/>
  </r>
  <r>
    <s v="CA-2012-165813"/>
    <s v="03/20/2012"/>
    <s v="22/03/2012"/>
    <x v="2"/>
    <s v="March"/>
    <d v="2012-03-20T00:00:00"/>
    <d v="2012-03-22T00:00:00"/>
    <s v="On Date"/>
    <s v="BryanMills"/>
    <s v="United States"/>
    <s v="Salem"/>
    <s v="Oregon"/>
    <s v="Storage"/>
    <s v="Portable Personal File Box"/>
    <n v="8.9132999999999996"/>
    <n v="29.303999999999998"/>
    <n v="3"/>
    <n v="2.5640999999999998"/>
    <n v="205.12799999999999"/>
  </r>
  <r>
    <s v="CA-2013-116911"/>
    <s v="09/16/2013"/>
    <s v="21/09/2013"/>
    <x v="0"/>
    <s v="September"/>
    <d v="2013-09-16T00:00:00"/>
    <d v="2013-09-21T00:00:00"/>
    <s v="On Date"/>
    <s v="JustinDeggeller"/>
    <s v="United States"/>
    <s v="Twin Falls"/>
    <s v="Idaho"/>
    <s v="Binders"/>
    <s v="Avery Heavy-Duty EZD View Binder with Locking Rings"/>
    <n v="3.4451999999999998"/>
    <n v="20.416"/>
    <n v="4"/>
    <n v="6.6352000000000002"/>
    <n v="530.81600000000003"/>
  </r>
  <r>
    <s v="CA-2013-116911"/>
    <s v="09/16/2013"/>
    <s v="21/09/2013"/>
    <x v="0"/>
    <s v="September"/>
    <d v="2013-09-16T00:00:00"/>
    <d v="2013-09-21T00:00:00"/>
    <s v="On Date"/>
    <s v="JustinDeggeller"/>
    <s v="United States"/>
    <s v="Twin Falls"/>
    <s v="Idaho"/>
    <s v="Tables"/>
    <s v="Bretford Rectangular Conference Table Tops"/>
    <n v="289.62010000000004"/>
    <n v="1128.3900000000001"/>
    <n v="3"/>
    <n v="259.52969999999999"/>
    <n v="20762.376"/>
  </r>
  <r>
    <s v="CA-2014-145765"/>
    <s v="05/29/2014"/>
    <s v="03/06/2014"/>
    <x v="3"/>
    <s v="May"/>
    <d v="2014-05-29T00:00:00"/>
    <d v="2014-06-03T00:00:00"/>
    <s v="On Date"/>
    <s v="CandaceMcMahon"/>
    <s v="United States"/>
    <s v="Phoenix"/>
    <s v="Arizona"/>
    <s v="Phones"/>
    <s v="Panasonic KX TS208W Corded phone"/>
    <n v="35.272800000000004"/>
    <n v="195.96"/>
    <n v="5"/>
    <n v="19.596"/>
    <n v="1567.68"/>
  </r>
  <r>
    <s v="CA-2014-145765"/>
    <s v="05/29/2014"/>
    <s v="03/06/2014"/>
    <x v="3"/>
    <s v="May"/>
    <d v="2014-05-29T00:00:00"/>
    <d v="2014-06-03T00:00:00"/>
    <s v="On Date"/>
    <s v="CandaceMcMahon"/>
    <s v="United States"/>
    <s v="Phoenix"/>
    <s v="Arizona"/>
    <s v="Paper"/>
    <s v="Xerox 230"/>
    <n v="3.3696000000000002"/>
    <n v="15.552"/>
    <n v="3"/>
    <n v="5.4432"/>
    <n v="435.45600000000002"/>
  </r>
  <r>
    <s v="CA-2014-145765"/>
    <s v="05/29/2014"/>
    <s v="03/06/2014"/>
    <x v="3"/>
    <s v="May"/>
    <d v="2014-05-29T00:00:00"/>
    <d v="2014-06-03T00:00:00"/>
    <s v="On Date"/>
    <s v="CandaceMcMahon"/>
    <s v="United States"/>
    <s v="Phoenix"/>
    <s v="Arizona"/>
    <s v="Accessories"/>
    <s v="LogitechÂ Gaming G510s - Keyboard"/>
    <n v="54.393600000000006"/>
    <n v="271.96800000000002"/>
    <n v="4"/>
    <n v="54.393599999999999"/>
    <n v="4351.4880000000003"/>
  </r>
  <r>
    <s v="CA-2011-162992"/>
    <s v="12/19/2011"/>
    <s v="21/12/2011"/>
    <x v="1"/>
    <s v="December"/>
    <d v="2011-12-19T00:00:00"/>
    <d v="2011-12-21T00:00:00"/>
    <s v="On Date"/>
    <s v="BartPistole"/>
    <s v="United States"/>
    <s v="Los Angeles"/>
    <s v="California"/>
    <s v="Labels"/>
    <s v="Avery 516"/>
    <n v="3.8742999999999994"/>
    <n v="14.62"/>
    <n v="2"/>
    <n v="6.8714000000000004"/>
    <n v="549.71199999999999"/>
  </r>
  <r>
    <s v="CA-2011-162992"/>
    <s v="12/19/2011"/>
    <s v="21/12/2011"/>
    <x v="1"/>
    <s v="December"/>
    <d v="2011-12-19T00:00:00"/>
    <d v="2011-12-21T00:00:00"/>
    <s v="On Date"/>
    <s v="BartPistole"/>
    <s v="United States"/>
    <s v="Los Angeles"/>
    <s v="California"/>
    <s v="Fasteners"/>
    <s v="Advantus T-Pin Paper Clips"/>
    <n v="2.7511000000000001"/>
    <n v="22.55"/>
    <n v="5"/>
    <n v="8.7944999999999993"/>
    <n v="703.56"/>
  </r>
  <r>
    <s v="CA-2011-162992"/>
    <s v="12/19/2011"/>
    <s v="21/12/2011"/>
    <x v="1"/>
    <s v="December"/>
    <d v="2011-12-19T00:00:00"/>
    <d v="2011-12-21T00:00:00"/>
    <s v="On Date"/>
    <s v="BartPistole"/>
    <s v="United States"/>
    <s v="Los Angeles"/>
    <s v="California"/>
    <s v="Phones"/>
    <s v="Wi-Ex zBoost YX540 Cellular Phone Signal Booster"/>
    <n v="102.16499999999999"/>
    <n v="583.79999999999995"/>
    <n v="5"/>
    <n v="72.974999999999994"/>
    <n v="5838"/>
  </r>
  <r>
    <s v="CA-2011-162992"/>
    <s v="12/19/2011"/>
    <s v="21/12/2011"/>
    <x v="1"/>
    <s v="December"/>
    <d v="2011-12-19T00:00:00"/>
    <d v="2011-12-21T00:00:00"/>
    <s v="On Date"/>
    <s v="BartPistole"/>
    <s v="United States"/>
    <s v="Los Angeles"/>
    <s v="California"/>
    <s v="Phones"/>
    <s v="Clarity 53712"/>
    <n v="48.832599999999999"/>
    <n v="211.16800000000001"/>
    <n v="4"/>
    <n v="15.8376"/>
    <n v="1267.008"/>
  </r>
  <r>
    <s v="CA-2013-106397"/>
    <s v="07/08/2013"/>
    <s v="14/07/2013"/>
    <x v="0"/>
    <s v="July"/>
    <d v="2013-07-08T00:00:00"/>
    <d v="2013-07-14T00:00:00"/>
    <s v="Delay"/>
    <s v="MaxJones"/>
    <s v="United States"/>
    <s v="Orem"/>
    <s v="Utah"/>
    <s v="Paper"/>
    <s v="Xerox 226"/>
    <n v="3.3696000000000006"/>
    <n v="12.96"/>
    <n v="2"/>
    <n v="6.2207999999999997"/>
    <n v="497.66399999999999"/>
  </r>
  <r>
    <s v="CA-2013-106397"/>
    <s v="07/08/2013"/>
    <s v="14/07/2013"/>
    <x v="0"/>
    <s v="July"/>
    <d v="2013-07-08T00:00:00"/>
    <d v="2013-07-14T00:00:00"/>
    <s v="Delay"/>
    <s v="MaxJones"/>
    <s v="United States"/>
    <s v="Orem"/>
    <s v="Utah"/>
    <s v="Art"/>
    <s v="Boston KS Multi-Size Manual Pencil Sharpener"/>
    <n v="16.552799999999998"/>
    <n v="45.98"/>
    <n v="2"/>
    <n v="12.8744"/>
    <n v="1029.952"/>
  </r>
  <r>
    <s v="US-2014-100398"/>
    <s v="08/20/2014"/>
    <s v="24/08/2014"/>
    <x v="3"/>
    <s v="August"/>
    <d v="2014-08-20T00:00:00"/>
    <d v="2014-08-24T00:00:00"/>
    <s v="On Date"/>
    <s v="DennyOrdway"/>
    <s v="United States"/>
    <s v="Salt Lake City"/>
    <s v="Utah"/>
    <s v="Binders"/>
    <s v="Wilson Jones Elliptical Ring 3 1/2&quot; Capacity Binders, 800 sheets"/>
    <n v="21.828000000000003"/>
    <n v="102.72"/>
    <n v="3"/>
    <n v="37.235999999999997"/>
    <n v="2978.8799999999997"/>
  </r>
  <r>
    <s v="CA-2014-120614"/>
    <s v="05/31/2014"/>
    <s v="05/06/2014"/>
    <x v="3"/>
    <s v="May"/>
    <d v="2014-05-31T00:00:00"/>
    <d v="2014-06-05T00:00:00"/>
    <s v="On Date"/>
    <s v="SuzanneMcNair"/>
    <s v="United States"/>
    <s v="Los Angeles"/>
    <s v="California"/>
    <s v="Paper"/>
    <s v="Rediform S.O.S. 1-Up Phone Message Bk, 4-1/4x3-1/16 Bk, 1 Form/Pg, 40 Messages/Bk, 3/Pk"/>
    <n v="4.877600000000001"/>
    <n v="37.520000000000003"/>
    <n v="4"/>
    <n v="18.009599999999999"/>
    <n v="1440.768"/>
  </r>
  <r>
    <s v="CA-2012-127754"/>
    <s v="07/26/2012"/>
    <s v="31/07/2012"/>
    <x v="2"/>
    <s v="July"/>
    <d v="2012-07-26T00:00:00"/>
    <d v="2012-07-31T00:00:00"/>
    <s v="On Date"/>
    <s v="CymaKinney"/>
    <s v="United States"/>
    <s v="Glendale"/>
    <s v="Arizona"/>
    <s v="Chairs"/>
    <s v="Office Star - Contemporary Task Swivel Chair"/>
    <n v="84.344799999999992"/>
    <n v="266.35199999999998"/>
    <n v="3"/>
    <n v="13.317600000000001"/>
    <n v="1065.4080000000001"/>
  </r>
  <r>
    <s v="CA-2013-167983"/>
    <s v="08/22/2013"/>
    <s v="25/08/2013"/>
    <x v="0"/>
    <s v="August"/>
    <d v="2013-08-22T00:00:00"/>
    <d v="2013-08-25T00:00:00"/>
    <s v="On Date"/>
    <s v="RachelPayne"/>
    <s v="United States"/>
    <s v="Seattle"/>
    <s v="Washington"/>
    <s v="Binders"/>
    <s v="Avery Durable Slant Ring Binders With Label Holder"/>
    <n v="2.1735999999999995"/>
    <n v="33.44"/>
    <n v="10"/>
    <n v="11.704000000000001"/>
    <n v="936.32"/>
  </r>
  <r>
    <s v="CA-2011-153808"/>
    <s v="04/06/2011"/>
    <s v="10/04/2011"/>
    <x v="1"/>
    <s v="April"/>
    <d v="2011-04-06T00:00:00"/>
    <d v="2011-04-10T00:00:00"/>
    <s v="On Date"/>
    <s v="FrankHawley"/>
    <s v="United States"/>
    <s v="Los Angeles"/>
    <s v="California"/>
    <s v="Art"/>
    <s v="Boston Home &amp; Office Model 2000 Electric Pencil Sharpeners"/>
    <n v="17.501000000000001"/>
    <n v="70.95"/>
    <n v="3"/>
    <n v="18.446999999999999"/>
    <n v="1475.76"/>
  </r>
  <r>
    <s v="CA-2011-153808"/>
    <s v="04/06/2011"/>
    <s v="10/04/2011"/>
    <x v="1"/>
    <s v="April"/>
    <d v="2011-04-06T00:00:00"/>
    <d v="2011-04-10T00:00:00"/>
    <s v="On Date"/>
    <s v="FrankHawley"/>
    <s v="United States"/>
    <s v="Los Angeles"/>
    <s v="California"/>
    <s v="Binders"/>
    <s v="Avery Trapezoid Ring Binder, 3&quot; Capacity, Black, 1040 sheets"/>
    <n v="20.899799999999999"/>
    <n v="65.567999999999998"/>
    <n v="2"/>
    <n v="23.7684"/>
    <n v="1901.472"/>
  </r>
  <r>
    <s v="CA-2011-153808"/>
    <s v="04/06/2011"/>
    <s v="10/04/2011"/>
    <x v="1"/>
    <s v="April"/>
    <d v="2011-04-06T00:00:00"/>
    <d v="2011-04-10T00:00:00"/>
    <s v="On Date"/>
    <s v="FrankHawley"/>
    <s v="United States"/>
    <s v="Los Angeles"/>
    <s v="California"/>
    <s v="Accessories"/>
    <s v="Razer Kraken 7.1 Surround Sound Over Ear USB Gaming Headset"/>
    <n v="55.994400000000013"/>
    <n v="299.97000000000003"/>
    <n v="3"/>
    <n v="131.98679999999999"/>
    <n v="10558.944"/>
  </r>
  <r>
    <s v="US-2013-112396"/>
    <s v="02/09/2013"/>
    <s v="13/02/2013"/>
    <x v="0"/>
    <s v="February"/>
    <d v="2013-02-09T00:00:00"/>
    <d v="2013-02-13T00:00:00"/>
    <s v="On Date"/>
    <s v="JustinRitter"/>
    <s v="United States"/>
    <s v="San Francisco"/>
    <s v="California"/>
    <s v="Accessories"/>
    <s v="Logitech 910-002974 M325 Wireless Mouse for Web Scrolling"/>
    <n v="16.7944"/>
    <n v="89.97"/>
    <n v="3"/>
    <n v="39.586799999999997"/>
    <n v="3166.9439999999995"/>
  </r>
  <r>
    <s v="US-2013-112396"/>
    <s v="02/09/2013"/>
    <s v="13/02/2013"/>
    <x v="0"/>
    <s v="February"/>
    <d v="2013-02-09T00:00:00"/>
    <d v="2013-02-13T00:00:00"/>
    <s v="On Date"/>
    <s v="JustinRitter"/>
    <s v="United States"/>
    <s v="San Francisco"/>
    <s v="California"/>
    <s v="Accessories"/>
    <s v="Maxell 4.7GB DVD+RW 3/Pack"/>
    <n v="10.3545"/>
    <n v="31.86"/>
    <n v="2"/>
    <n v="11.151"/>
    <n v="892.07999999999993"/>
  </r>
  <r>
    <s v="CA-2014-163671"/>
    <s v="12/25/2014"/>
    <s v="31/12/2014"/>
    <x v="3"/>
    <s v="December"/>
    <d v="2014-12-25T00:00:00"/>
    <d v="2014-12-31T00:00:00"/>
    <s v="Delay"/>
    <s v="DavePoirier"/>
    <s v="United States"/>
    <s v="Meridian"/>
    <s v="Idaho"/>
    <s v="Binders"/>
    <s v="GBC Instant Index System for Binding Systems"/>
    <n v="4.4399999999999995"/>
    <n v="21.312000000000001"/>
    <n v="3"/>
    <n v="7.992"/>
    <n v="639.36"/>
  </r>
  <r>
    <s v="CA-2014-135909"/>
    <s v="10/14/2014"/>
    <s v="21/10/2014"/>
    <x v="3"/>
    <s v="October"/>
    <d v="2014-10-14T00:00:00"/>
    <d v="2014-10-21T00:00:00"/>
    <s v="Delay"/>
    <s v="JaneWaco"/>
    <s v="United States"/>
    <s v="Sacramento"/>
    <s v="California"/>
    <s v="Accessories"/>
    <s v="Logitech Media Keyboard K200"/>
    <n v="28.341900000000003"/>
    <n v="209.94"/>
    <n v="6"/>
    <n v="39.888599999999997"/>
    <n v="3191.0879999999997"/>
  </r>
  <r>
    <s v="CA-2014-135909"/>
    <s v="10/14/2014"/>
    <s v="21/10/2014"/>
    <x v="3"/>
    <s v="October"/>
    <d v="2014-10-14T00:00:00"/>
    <d v="2014-10-21T00:00:00"/>
    <s v="Delay"/>
    <s v="JaneWaco"/>
    <s v="United States"/>
    <s v="Sacramento"/>
    <s v="California"/>
    <s v="Phones"/>
    <s v="Anker Astro Mini 3000mAh Ultra-Compact Portable Charger"/>
    <n v="19.990000000000002"/>
    <n v="31.984000000000002"/>
    <n v="2"/>
    <n v="-7.9960000000000004"/>
    <n v="-639.68000000000006"/>
  </r>
  <r>
    <s v="CA-2014-135909"/>
    <s v="10/14/2014"/>
    <s v="21/10/2014"/>
    <x v="3"/>
    <s v="October"/>
    <d v="2014-10-14T00:00:00"/>
    <d v="2014-10-21T00:00:00"/>
    <s v="Delay"/>
    <s v="JaneWaco"/>
    <s v="United States"/>
    <s v="Sacramento"/>
    <s v="California"/>
    <s v="Binders"/>
    <s v="Fellowes PB500 Electric Punch Plastic Comb Binding Machine with Manual Bind"/>
    <n v="635.49500000000012"/>
    <n v="5083.96"/>
    <n v="5"/>
    <n v="1906.4849999999999"/>
    <n v="152518.79999999999"/>
  </r>
  <r>
    <s v="CA-2013-158260"/>
    <s v="11/05/2013"/>
    <s v="09/11/2013"/>
    <x v="0"/>
    <s v="November"/>
    <d v="2013-11-05T00:00:00"/>
    <d v="2013-11-09T00:00:00"/>
    <s v="On Date"/>
    <s v="CindyChapman"/>
    <s v="United States"/>
    <s v="San Diego"/>
    <s v="California"/>
    <s v="Machines"/>
    <s v="Okidata B400 Printer"/>
    <n v="304.58999999999997"/>
    <n v="686.4"/>
    <n v="2"/>
    <n v="77.22"/>
    <n v="6177.6"/>
  </r>
  <r>
    <s v="CA-2014-101805"/>
    <s v="12/02/2014"/>
    <s v="07/12/2014"/>
    <x v="3"/>
    <s v="December"/>
    <d v="2014-12-02T00:00:00"/>
    <d v="2014-12-07T00:00:00"/>
    <s v="On Date"/>
    <s v="SallyHughsby"/>
    <s v="United States"/>
    <s v="Seattle"/>
    <s v="Washington"/>
    <s v="Binders"/>
    <s v="Ibico Presentation Index for Binding Systems"/>
    <n v="2.1093999999999999"/>
    <n v="15.92"/>
    <n v="5"/>
    <n v="5.3730000000000002"/>
    <n v="429.84000000000003"/>
  </r>
  <r>
    <s v="CA-2014-101805"/>
    <s v="12/02/2014"/>
    <s v="07/12/2014"/>
    <x v="3"/>
    <s v="December"/>
    <d v="2014-12-02T00:00:00"/>
    <d v="2014-12-07T00:00:00"/>
    <s v="On Date"/>
    <s v="SallyHughsby"/>
    <s v="United States"/>
    <s v="Seattle"/>
    <s v="Washington"/>
    <s v="Furnishings"/>
    <s v="Eldon Wave Desk Accessories"/>
    <n v="3.2984000000000004"/>
    <n v="70.680000000000007"/>
    <n v="12"/>
    <n v="31.0992"/>
    <n v="2487.9360000000001"/>
  </r>
  <r>
    <s v="CA-2014-101805"/>
    <s v="12/02/2014"/>
    <s v="07/12/2014"/>
    <x v="3"/>
    <s v="December"/>
    <d v="2014-12-02T00:00:00"/>
    <d v="2014-12-07T00:00:00"/>
    <s v="On Date"/>
    <s v="SallyHughsby"/>
    <s v="United States"/>
    <s v="Seattle"/>
    <s v="Washington"/>
    <s v="Storage"/>
    <s v="Tennsco Stur-D-Stor Boltless Shelving, 5 Shelves, 24&quot; Deep, Sand"/>
    <n v="133.95689999999999"/>
    <n v="541.24"/>
    <n v="4"/>
    <n v="5.4123999999999999"/>
    <n v="432.99199999999996"/>
  </r>
  <r>
    <s v="US-2012-107944"/>
    <s v="03/23/2012"/>
    <s v="25/03/2012"/>
    <x v="2"/>
    <s v="March"/>
    <d v="2012-03-23T00:00:00"/>
    <d v="2012-03-25T00:00:00"/>
    <s v="On Date"/>
    <s v="AliceMcCarthy"/>
    <s v="United States"/>
    <s v="Los Angeles"/>
    <s v="California"/>
    <s v="Paper"/>
    <s v="TOPS Carbonless Receipt Book, Four 2-3/4 x 7-1/4 Money Receipts per Page"/>
    <n v="9.1104000000000003"/>
    <n v="192.72"/>
    <n v="11"/>
    <n v="92.505600000000001"/>
    <n v="7400.4480000000003"/>
  </r>
  <r>
    <s v="US-2012-107944"/>
    <s v="03/23/2012"/>
    <s v="25/03/2012"/>
    <x v="2"/>
    <s v="March"/>
    <d v="2012-03-23T00:00:00"/>
    <d v="2012-03-25T00:00:00"/>
    <s v="On Date"/>
    <s v="AliceMcCarthy"/>
    <s v="United States"/>
    <s v="Los Angeles"/>
    <s v="California"/>
    <s v="Accessories"/>
    <s v="Logitech G600 MMO Gaming Mouse"/>
    <n v="51.193599999999989"/>
    <n v="239.97"/>
    <n v="3"/>
    <n v="86.389200000000002"/>
    <n v="6911.1360000000004"/>
  </r>
  <r>
    <s v="CA-2011-169642"/>
    <s v="07/27/2011"/>
    <s v="30/07/2011"/>
    <x v="1"/>
    <s v="July"/>
    <d v="2011-07-27T00:00:00"/>
    <d v="2011-07-30T00:00:00"/>
    <s v="On Date"/>
    <s v="BarryBlumstein"/>
    <s v="United States"/>
    <s v="Los Angeles"/>
    <s v="California"/>
    <s v="Storage"/>
    <s v="SAFCO Commercial Wire Shelving, Black"/>
    <n v="138.13999999999999"/>
    <n v="276.27999999999997"/>
    <n v="2"/>
    <n v="0"/>
    <n v="0"/>
  </r>
  <r>
    <s v="CA-2014-103968"/>
    <s v="12/02/2014"/>
    <s v="08/12/2014"/>
    <x v="3"/>
    <s v="December"/>
    <d v="2014-12-02T00:00:00"/>
    <d v="2014-12-08T00:00:00"/>
    <s v="Delay"/>
    <s v="MaxLudwig"/>
    <s v="United States"/>
    <s v="Stockton"/>
    <s v="California"/>
    <s v="Furnishings"/>
    <s v="Tenex &quot;The Solids&quot; Textured Chair Mats"/>
    <n v="58.066799999999994"/>
    <n v="629.64"/>
    <n v="9"/>
    <n v="107.03879999999999"/>
    <n v="8563.1039999999994"/>
  </r>
  <r>
    <s v="CA-2012-111038"/>
    <s v="12/01/2012"/>
    <s v="06/12/2012"/>
    <x v="2"/>
    <s v="December"/>
    <d v="2012-12-01T00:00:00"/>
    <d v="2012-12-06T00:00:00"/>
    <s v="On Date"/>
    <s v="LindsayCastell"/>
    <s v="United States"/>
    <s v="San Diego"/>
    <s v="California"/>
    <s v="Chairs"/>
    <s v="GuestStacker Chair with Chrome Finish Legs"/>
    <n v="267.66720000000004"/>
    <n v="2676.672"/>
    <n v="9"/>
    <n v="267.66719999999998"/>
    <n v="21413.375999999997"/>
  </r>
  <r>
    <s v="CA-2013-167241"/>
    <s v="08/16/2013"/>
    <s v="23/08/2013"/>
    <x v="0"/>
    <s v="August"/>
    <d v="2013-08-16T00:00:00"/>
    <d v="2013-08-23T00:00:00"/>
    <s v="Delay"/>
    <s v="BillDonatelli"/>
    <s v="United States"/>
    <s v="Los Angeles"/>
    <s v="California"/>
    <s v="Furnishings"/>
    <s v="Luxo Professional Magnifying Clamp-On Fluorescent Lamps"/>
    <n v="89.448599999999999"/>
    <n v="312.02999999999997"/>
    <n v="3"/>
    <n v="43.684199999999997"/>
    <n v="3494.7359999999999"/>
  </r>
  <r>
    <s v="CA-2013-167241"/>
    <s v="08/16/2013"/>
    <s v="23/08/2013"/>
    <x v="0"/>
    <s v="August"/>
    <d v="2013-08-16T00:00:00"/>
    <d v="2013-08-23T00:00:00"/>
    <s v="Delay"/>
    <s v="BillDonatelli"/>
    <s v="United States"/>
    <s v="Los Angeles"/>
    <s v="California"/>
    <s v="Storage"/>
    <s v="Perma STOR-ALL Hanging File Box, 13 1/8&quot;W x 12 1/4&quot;D x 10 1/2&quot;H"/>
    <n v="4.9634"/>
    <n v="17.940000000000001"/>
    <n v="3"/>
    <n v="3.0497999999999998"/>
    <n v="243.98399999999998"/>
  </r>
  <r>
    <s v="CA-2013-167241"/>
    <s v="08/16/2013"/>
    <s v="23/08/2013"/>
    <x v="0"/>
    <s v="August"/>
    <d v="2013-08-16T00:00:00"/>
    <d v="2013-08-23T00:00:00"/>
    <s v="Delay"/>
    <s v="BillDonatelli"/>
    <s v="United States"/>
    <s v="Los Angeles"/>
    <s v="California"/>
    <s v="Phones"/>
    <s v="AT&amp;T 841000 Phone"/>
    <n v="51.749999999999993"/>
    <n v="165.6"/>
    <n v="3"/>
    <n v="10.35"/>
    <n v="828"/>
  </r>
  <r>
    <s v="CA-2013-167241"/>
    <s v="08/16/2013"/>
    <s v="23/08/2013"/>
    <x v="0"/>
    <s v="August"/>
    <d v="2013-08-16T00:00:00"/>
    <d v="2013-08-23T00:00:00"/>
    <s v="Delay"/>
    <s v="BillDonatelli"/>
    <s v="United States"/>
    <s v="Los Angeles"/>
    <s v="California"/>
    <s v="Paper"/>
    <s v="Rediform S.O.S. 1-Up Phone Message Bk, 4-1/4x3-1/16 Bk, 1 Form/Pg, 40 Messages/Bk, 3/Pk"/>
    <n v="4.877600000000001"/>
    <n v="37.520000000000003"/>
    <n v="4"/>
    <n v="18.009599999999999"/>
    <n v="1440.768"/>
  </r>
  <r>
    <s v="CA-2013-139934"/>
    <s v="12/19/2013"/>
    <s v="21/12/2013"/>
    <x v="0"/>
    <s v="December"/>
    <d v="2013-12-19T00:00:00"/>
    <d v="2013-12-21T00:00:00"/>
    <s v="On Date"/>
    <s v="AndyYotov"/>
    <s v="United States"/>
    <s v="San Francisco"/>
    <s v="California"/>
    <s v="Phones"/>
    <s v="I Need's 3d Hello Kitty Hybrid Silicone Case Cover for HTC One X 4g with 3d Hello Kitty Stylus Pen Green/pink"/>
    <n v="8.6112000000000002"/>
    <n v="66.975999999999999"/>
    <n v="7"/>
    <n v="6.6976000000000004"/>
    <n v="535.80799999999999"/>
  </r>
  <r>
    <s v="CA-2012-109603"/>
    <s v="01/26/2012"/>
    <s v="01/02/2012"/>
    <x v="2"/>
    <s v="January"/>
    <d v="2012-01-26T00:00:00"/>
    <d v="2012-02-01T00:00:00"/>
    <s v="Delay"/>
    <s v="ElizabethMoffitt"/>
    <s v="United States"/>
    <s v="Moreno Valley"/>
    <s v="California"/>
    <s v="Paper"/>
    <s v="Xerox 1991"/>
    <n v="12.333600000000001"/>
    <n v="182.72"/>
    <n v="8"/>
    <n v="84.051199999999994"/>
    <n v="6724.0959999999995"/>
  </r>
  <r>
    <s v="CA-2012-143616"/>
    <s v="09/27/2012"/>
    <s v="29/09/2012"/>
    <x v="2"/>
    <s v="September"/>
    <d v="2012-09-27T00:00:00"/>
    <d v="2012-09-29T00:00:00"/>
    <s v="On Date"/>
    <s v="SaphhiraShifley"/>
    <s v="United States"/>
    <s v="Seattle"/>
    <s v="Washington"/>
    <s v="Art"/>
    <s v="Newell 334"/>
    <n v="14.6816"/>
    <n v="99.2"/>
    <n v="5"/>
    <n v="25.792000000000002"/>
    <n v="2063.36"/>
  </r>
  <r>
    <s v="CA-2012-134117"/>
    <s v="12/17/2012"/>
    <s v="19/12/2012"/>
    <x v="2"/>
    <s v="December"/>
    <d v="2012-12-17T00:00:00"/>
    <d v="2012-12-19T00:00:00"/>
    <s v="On Date"/>
    <s v="PaulGonzalez"/>
    <s v="United States"/>
    <s v="Los Angeles"/>
    <s v="California"/>
    <s v="Art"/>
    <s v="Sanford 52201 APSCO Electric Pencil Sharpener"/>
    <n v="30.317799999999998"/>
    <n v="204.85"/>
    <n v="5"/>
    <n v="53.261000000000003"/>
    <n v="4260.88"/>
  </r>
  <r>
    <s v="CA-2012-134117"/>
    <s v="12/17/2012"/>
    <s v="19/12/2012"/>
    <x v="2"/>
    <s v="December"/>
    <d v="2012-12-17T00:00:00"/>
    <d v="2012-12-19T00:00:00"/>
    <s v="On Date"/>
    <s v="PaulGonzalez"/>
    <s v="United States"/>
    <s v="Los Angeles"/>
    <s v="California"/>
    <s v="Phones"/>
    <s v="Panasonic KX TS3282W Corded phone"/>
    <n v="59.493000000000002"/>
    <n v="135.98400000000001"/>
    <n v="2"/>
    <n v="16.998000000000001"/>
    <n v="1359.8400000000001"/>
  </r>
  <r>
    <s v="CA-2012-134117"/>
    <s v="12/17/2012"/>
    <s v="19/12/2012"/>
    <x v="2"/>
    <s v="December"/>
    <d v="2012-12-17T00:00:00"/>
    <d v="2012-12-19T00:00:00"/>
    <s v="On Date"/>
    <s v="PaulGonzalez"/>
    <s v="United States"/>
    <s v="Los Angeles"/>
    <s v="California"/>
    <s v="Art"/>
    <s v="Sanford Colorific Eraseable Coloring Pencils, 12 Count"/>
    <n v="1.8695999999999999"/>
    <n v="16.399999999999999"/>
    <n v="5"/>
    <n v="7.0519999999999996"/>
    <n v="564.16"/>
  </r>
  <r>
    <s v="CA-2012-134117"/>
    <s v="12/17/2012"/>
    <s v="19/12/2012"/>
    <x v="2"/>
    <s v="December"/>
    <d v="2012-12-17T00:00:00"/>
    <d v="2012-12-19T00:00:00"/>
    <s v="On Date"/>
    <s v="PaulGonzalez"/>
    <s v="United States"/>
    <s v="Los Angeles"/>
    <s v="California"/>
    <s v="Binders"/>
    <s v="Avery Arch Ring Binders"/>
    <n v="30.792999999999999"/>
    <n v="92.96"/>
    <n v="2"/>
    <n v="31.373999999999999"/>
    <n v="2509.92"/>
  </r>
  <r>
    <s v="CA-2013-159023"/>
    <s v="11/04/2013"/>
    <s v="06/11/2013"/>
    <x v="0"/>
    <s v="November"/>
    <d v="2013-11-04T00:00:00"/>
    <d v="2013-11-06T00:00:00"/>
    <s v="On Date"/>
    <s v="NatalieWebber"/>
    <s v="United States"/>
    <s v="Portland"/>
    <s v="Oregon"/>
    <s v="Binders"/>
    <s v="Avery Reinforcements for Hole-Punch Pages"/>
    <n v="1.089"/>
    <n v="4.1580000000000004"/>
    <n v="7"/>
    <n v="-3.4649999999999999"/>
    <n v="-277.2"/>
  </r>
  <r>
    <s v="CA-2013-159023"/>
    <s v="11/04/2013"/>
    <s v="06/11/2013"/>
    <x v="0"/>
    <s v="November"/>
    <d v="2013-11-04T00:00:00"/>
    <d v="2013-11-06T00:00:00"/>
    <s v="On Date"/>
    <s v="NatalieWebber"/>
    <s v="United States"/>
    <s v="Portland"/>
    <s v="Oregon"/>
    <s v="Machines"/>
    <s v="Okidata B401 Printer"/>
    <n v="143.99280000000002"/>
    <n v="179.99100000000001"/>
    <n v="3"/>
    <n v="-251.98740000000001"/>
    <n v="-20158.992000000002"/>
  </r>
  <r>
    <s v="CA-2011-154592"/>
    <s v="12/07/2011"/>
    <s v="08/12/2011"/>
    <x v="1"/>
    <s v="December"/>
    <d v="2011-12-07T00:00:00"/>
    <d v="2011-12-08T00:00:00"/>
    <s v="On Date"/>
    <s v="EricaHernandez"/>
    <s v="United States"/>
    <s v="San Francisco"/>
    <s v="California"/>
    <s v="Paper"/>
    <s v="Green Bar Computer Printout Paper"/>
    <n v="28.029599999999999"/>
    <n v="164.88"/>
    <n v="3"/>
    <n v="80.791200000000003"/>
    <n v="6463.2960000000003"/>
  </r>
  <r>
    <s v="CA-2011-128622"/>
    <s v="11/15/2011"/>
    <s v="17/11/2011"/>
    <x v="1"/>
    <s v="November"/>
    <d v="2011-11-15T00:00:00"/>
    <d v="2011-11-17T00:00:00"/>
    <s v="On Date"/>
    <s v="ScottCohen"/>
    <s v="United States"/>
    <s v="San Francisco"/>
    <s v="California"/>
    <s v="Supplies"/>
    <s v="Acme Value Line Scissors"/>
    <n v="2.5549999999999997"/>
    <n v="10.95"/>
    <n v="3"/>
    <n v="3.2850000000000001"/>
    <n v="262.8"/>
  </r>
  <r>
    <s v="CA-2011-132913"/>
    <s v="12/24/2011"/>
    <s v="26/12/2011"/>
    <x v="1"/>
    <s v="December"/>
    <d v="2011-12-24T00:00:00"/>
    <d v="2011-12-26T00:00:00"/>
    <s v="On Date"/>
    <s v="AdamShillingsburg"/>
    <s v="United States"/>
    <s v="San Diego"/>
    <s v="California"/>
    <s v="Appliances"/>
    <s v="Belkin 7-Outlet SurgeMaster Home Series"/>
    <n v="10.337800000000001"/>
    <n v="13.97"/>
    <n v="1"/>
    <n v="3.6322000000000001"/>
    <n v="290.57600000000002"/>
  </r>
  <r>
    <s v="CA-2011-126480"/>
    <s v="09/20/2011"/>
    <s v="24/09/2011"/>
    <x v="1"/>
    <s v="September"/>
    <d v="2011-09-20T00:00:00"/>
    <d v="2011-09-24T00:00:00"/>
    <s v="On Date"/>
    <s v="HenryGoldwyn"/>
    <s v="United States"/>
    <s v="San Diego"/>
    <s v="California"/>
    <s v="Paper"/>
    <s v="Xerox 1900"/>
    <n v="2.3540000000000001"/>
    <n v="8.56"/>
    <n v="2"/>
    <n v="3.8519999999999999"/>
    <n v="308.15999999999997"/>
  </r>
  <r>
    <s v="CA-2014-159226"/>
    <s v="04/26/2014"/>
    <s v="28/04/2014"/>
    <x v="3"/>
    <s v="April"/>
    <d v="2014-04-26T00:00:00"/>
    <d v="2014-04-28T00:00:00"/>
    <s v="On Date"/>
    <s v="RobLucas"/>
    <s v="United States"/>
    <s v="Los Angeles"/>
    <s v="California"/>
    <s v="Bookcases"/>
    <s v="Bush Westfield Collection Bookcases, Medium Cherry Finish"/>
    <n v="45.224400000000003"/>
    <n v="344.98099999999999"/>
    <n v="7"/>
    <n v="28.4102"/>
    <n v="2272.8159999999998"/>
  </r>
  <r>
    <s v="US-2014-139577"/>
    <s v="10/02/2014"/>
    <s v="07/10/2014"/>
    <x v="3"/>
    <s v="October"/>
    <d v="2014-10-02T00:00:00"/>
    <d v="2014-10-07T00:00:00"/>
    <s v="On Date"/>
    <s v="TanjaNorvell"/>
    <s v="United States"/>
    <s v="San Francisco"/>
    <s v="California"/>
    <s v="Accessories"/>
    <s v="Sony 32GB Class 10 Micro SDHC R40 Memory Card"/>
    <n v="16.5505"/>
    <n v="104.75"/>
    <n v="5"/>
    <n v="21.997499999999999"/>
    <n v="1759.8"/>
  </r>
  <r>
    <s v="CA-2011-133389"/>
    <s v="06/22/2011"/>
    <s v="22/06/2011"/>
    <x v="1"/>
    <s v="June"/>
    <d v="2011-06-22T00:00:00"/>
    <d v="2011-06-22T00:00:00"/>
    <s v="On Date"/>
    <s v="TobyBraunhardt"/>
    <s v="United States"/>
    <s v="Phoenix"/>
    <s v="Arizona"/>
    <s v="Binders"/>
    <s v="SpineVue Locking Slant-D Ring Binders by Cardinal"/>
    <n v="4.7528000000000006"/>
    <n v="8.2260000000000009"/>
    <n v="3"/>
    <n v="-6.0324"/>
    <n v="-482.59199999999998"/>
  </r>
  <r>
    <s v="CA-2012-102855"/>
    <s v="04/05/2012"/>
    <s v="06/04/2012"/>
    <x v="2"/>
    <s v="April"/>
    <d v="2012-04-05T00:00:00"/>
    <d v="2012-04-06T00:00:00"/>
    <s v="On Date"/>
    <s v="JenniferFerguson"/>
    <s v="United States"/>
    <s v="Spokane"/>
    <s v="Washington"/>
    <s v="Accessories"/>
    <s v="SanDisk Ultra 64 GB MicroSDHC Class 10 Memory Card"/>
    <n v="35.591100000000004"/>
    <n v="239.94"/>
    <n v="6"/>
    <n v="26.3934"/>
    <n v="2111.4719999999998"/>
  </r>
  <r>
    <s v="CA-2012-102855"/>
    <s v="04/05/2012"/>
    <s v="06/04/2012"/>
    <x v="2"/>
    <s v="April"/>
    <d v="2012-04-05T00:00:00"/>
    <d v="2012-04-06T00:00:00"/>
    <s v="On Date"/>
    <s v="JenniferFerguson"/>
    <s v="United States"/>
    <s v="Spokane"/>
    <s v="Washington"/>
    <s v="Art"/>
    <s v="Dixon Ticonderoga Pencils"/>
    <n v="2.1753999999999998"/>
    <n v="23.84"/>
    <n v="8"/>
    <n v="6.4367999999999999"/>
    <n v="514.94399999999996"/>
  </r>
  <r>
    <s v="CA-2014-143084"/>
    <s v="03/19/2014"/>
    <s v="23/03/2014"/>
    <x v="3"/>
    <s v="March"/>
    <d v="2014-03-19T00:00:00"/>
    <d v="2014-03-23T00:00:00"/>
    <s v="On Date"/>
    <s v="BarryPond"/>
    <s v="United States"/>
    <s v="Los Angeles"/>
    <s v="California"/>
    <s v="Art"/>
    <s v="Prang Drawing Pencil Set"/>
    <n v="2.0294000000000003"/>
    <n v="13.9"/>
    <n v="5"/>
    <n v="3.7530000000000001"/>
    <n v="300.24"/>
  </r>
  <r>
    <s v="CA-2014-143084"/>
    <s v="03/19/2014"/>
    <s v="23/03/2014"/>
    <x v="3"/>
    <s v="March"/>
    <d v="2014-03-19T00:00:00"/>
    <d v="2014-03-23T00:00:00"/>
    <s v="On Date"/>
    <s v="BarryPond"/>
    <s v="United States"/>
    <s v="Los Angeles"/>
    <s v="California"/>
    <s v="Envelopes"/>
    <s v="Peel &amp; Seel Envelopes"/>
    <n v="2.0175999999999998"/>
    <n v="19.399999999999999"/>
    <n v="5"/>
    <n v="9.3119999999999994"/>
    <n v="744.95999999999992"/>
  </r>
  <r>
    <s v="CA-2013-131639"/>
    <s v="12/18/2013"/>
    <s v="24/12/2013"/>
    <x v="0"/>
    <s v="December"/>
    <d v="2013-12-18T00:00:00"/>
    <d v="2013-12-24T00:00:00"/>
    <s v="Delay"/>
    <s v="NoelStaavos"/>
    <s v="United States"/>
    <s v="Carlsbad"/>
    <s v="New Mexico"/>
    <s v="Binders"/>
    <s v="Ibico Plastic and Wire Spiral Binding Combs"/>
    <n v="4.5521999999999991"/>
    <n v="13.488"/>
    <n v="2"/>
    <n v="4.3836000000000004"/>
    <n v="350.68800000000005"/>
  </r>
  <r>
    <s v="CA-2013-131639"/>
    <s v="12/18/2013"/>
    <s v="24/12/2013"/>
    <x v="0"/>
    <s v="December"/>
    <d v="2013-12-18T00:00:00"/>
    <d v="2013-12-24T00:00:00"/>
    <s v="Delay"/>
    <s v="NoelStaavos"/>
    <s v="United States"/>
    <s v="Carlsbad"/>
    <s v="New Mexico"/>
    <s v="Binders"/>
    <s v="GBC Laser Imprintable Binding System Covers, Desert Sand"/>
    <n v="7.5631000000000004"/>
    <n v="11.416"/>
    <n v="1"/>
    <n v="3.8529"/>
    <n v="308.23199999999997"/>
  </r>
  <r>
    <s v="CA-2013-161361"/>
    <s v="03/27/2013"/>
    <s v="29/03/2013"/>
    <x v="0"/>
    <s v="March"/>
    <d v="2013-03-27T00:00:00"/>
    <d v="2013-03-29T00:00:00"/>
    <s v="On Date"/>
    <s v="MarkVanHuff"/>
    <s v="United States"/>
    <s v="Pocatello"/>
    <s v="Idaho"/>
    <s v="Paper"/>
    <s v="Adams Telephone Message Book W/Dividers/Space For Phone Numbers, 5 1/4&quot;X8 1/2&quot;, 300/Messages"/>
    <n v="2.9988000000000001"/>
    <n v="17.64"/>
    <n v="3"/>
    <n v="8.6435999999999993"/>
    <n v="691.48799999999994"/>
  </r>
  <r>
    <s v="CA-2013-161361"/>
    <s v="03/27/2013"/>
    <s v="29/03/2013"/>
    <x v="0"/>
    <s v="March"/>
    <d v="2013-03-27T00:00:00"/>
    <d v="2013-03-29T00:00:00"/>
    <s v="On Date"/>
    <s v="MarkVanHuff"/>
    <s v="United States"/>
    <s v="Pocatello"/>
    <s v="Idaho"/>
    <s v="Binders"/>
    <s v="Wilson Jones Hanging View Binder, White, 1&quot;"/>
    <n v="3.8339999999999996"/>
    <n v="17.04"/>
    <n v="3"/>
    <n v="5.5380000000000003"/>
    <n v="443.04"/>
  </r>
  <r>
    <s v="US-2013-141880"/>
    <s v="08/23/2013"/>
    <s v="24/08/2013"/>
    <x v="0"/>
    <s v="August"/>
    <d v="2013-08-23T00:00:00"/>
    <d v="2013-08-24T00:00:00"/>
    <s v="On Date"/>
    <s v="TonyChapman"/>
    <s v="United States"/>
    <s v="Fort Collins"/>
    <s v="Colorado"/>
    <s v="Furnishings"/>
    <s v="Dana Halogen Swing-Arm Architect Lamp"/>
    <n v="29.498400000000004"/>
    <n v="98.328000000000003"/>
    <n v="3"/>
    <n v="9.8328000000000007"/>
    <n v="786.62400000000002"/>
  </r>
  <r>
    <s v="CA-2014-128041"/>
    <s v="09/02/2014"/>
    <s v="02/09/2014"/>
    <x v="3"/>
    <s v="September"/>
    <d v="2014-09-02T00:00:00"/>
    <d v="2014-09-02T00:00:00"/>
    <s v="On Date"/>
    <s v="RickWilson"/>
    <s v="United States"/>
    <s v="Seattle"/>
    <s v="Washington"/>
    <s v="Appliances"/>
    <s v="Honeywell Quietcare HEPA Air Cleaner"/>
    <n v="52.69550000000001"/>
    <n v="314.60000000000002"/>
    <n v="4"/>
    <n v="103.818"/>
    <n v="8305.44"/>
  </r>
  <r>
    <s v="CA-2014-128041"/>
    <s v="09/02/2014"/>
    <s v="02/09/2014"/>
    <x v="3"/>
    <s v="September"/>
    <d v="2014-09-02T00:00:00"/>
    <d v="2014-09-02T00:00:00"/>
    <s v="On Date"/>
    <s v="RickWilson"/>
    <s v="United States"/>
    <s v="Seattle"/>
    <s v="Washington"/>
    <s v="Tables"/>
    <s v="KI Conference Tables"/>
    <n v="59.547600000000003"/>
    <n v="283.56"/>
    <n v="4"/>
    <n v="45.369599999999998"/>
    <n v="3629.5679999999998"/>
  </r>
  <r>
    <s v="CA-2011-138177"/>
    <s v="09/19/2011"/>
    <s v="24/09/2011"/>
    <x v="1"/>
    <s v="September"/>
    <d v="2011-09-19T00:00:00"/>
    <d v="2011-09-24T00:00:00"/>
    <s v="On Date"/>
    <s v="NeilDucich"/>
    <s v="United States"/>
    <s v="Chandler"/>
    <s v="Arizona"/>
    <s v="Tables"/>
    <s v="Hon 2111 Invitation Series Straight Table"/>
    <n v="119.7423"/>
    <n v="73.915000000000006"/>
    <n v="1"/>
    <n v="-45.827300000000001"/>
    <n v="-3666.1840000000002"/>
  </r>
  <r>
    <s v="CA-2012-168760"/>
    <s v="09/22/2012"/>
    <s v="26/09/2012"/>
    <x v="2"/>
    <s v="September"/>
    <d v="2012-09-22T00:00:00"/>
    <d v="2012-09-26T00:00:00"/>
    <s v="On Date"/>
    <s v="MuhammedMacIntyre"/>
    <s v="United States"/>
    <s v="Los Angeles"/>
    <s v="California"/>
    <s v="Appliances"/>
    <s v="Kensington 6 Outlet Guardian Standard Surge Protector"/>
    <n v="14.950400000000002"/>
    <n v="61.44"/>
    <n v="3"/>
    <n v="16.588799999999999"/>
    <n v="1327.1039999999998"/>
  </r>
  <r>
    <s v="CA-2013-168830"/>
    <s v="11/08/2013"/>
    <s v="14/11/2013"/>
    <x v="0"/>
    <s v="November"/>
    <d v="2013-11-08T00:00:00"/>
    <d v="2013-11-14T00:00:00"/>
    <s v="Delay"/>
    <s v="MarinaLichtenstein"/>
    <s v="United States"/>
    <s v="San Francisco"/>
    <s v="California"/>
    <s v="Accessories"/>
    <s v="NETGEAR AC1750 Dual Band GigabitÂ Smart WiFi Router"/>
    <n v="105.5934"/>
    <n v="479.97"/>
    <n v="3"/>
    <n v="163.18979999999999"/>
    <n v="13055.183999999999"/>
  </r>
  <r>
    <s v="CA-2014-137463"/>
    <s v="12/17/2014"/>
    <s v="21/12/2014"/>
    <x v="3"/>
    <s v="December"/>
    <d v="2014-12-17T00:00:00"/>
    <d v="2014-12-21T00:00:00"/>
    <s v="On Date"/>
    <s v="KalycaMeade"/>
    <s v="United States"/>
    <s v="Sunnyvale"/>
    <s v="California"/>
    <s v="Binders"/>
    <s v="Accohide Poly Flexible Ring Binders"/>
    <n v="1.8699999999999999"/>
    <n v="5.984"/>
    <n v="2"/>
    <n v="2.2440000000000002"/>
    <n v="179.52"/>
  </r>
  <r>
    <s v="CA-2014-137463"/>
    <s v="12/17/2014"/>
    <s v="21/12/2014"/>
    <x v="3"/>
    <s v="December"/>
    <d v="2014-12-17T00:00:00"/>
    <d v="2014-12-21T00:00:00"/>
    <s v="On Date"/>
    <s v="KalycaMeade"/>
    <s v="United States"/>
    <s v="Sunnyvale"/>
    <s v="California"/>
    <s v="Accessories"/>
    <s v="ImationÂ SecureÂ DriveÂ + Hardware Encrypted USBÂ flash driveÂ - 16 GB"/>
    <n v="28.872399999999995"/>
    <n v="189.95"/>
    <n v="5"/>
    <n v="45.588000000000001"/>
    <n v="3647.04"/>
  </r>
  <r>
    <s v="CA-2014-137463"/>
    <s v="12/17/2014"/>
    <s v="21/12/2014"/>
    <x v="3"/>
    <s v="December"/>
    <d v="2014-12-17T00:00:00"/>
    <d v="2014-12-21T00:00:00"/>
    <s v="On Date"/>
    <s v="KalycaMeade"/>
    <s v="United States"/>
    <s v="Sunnyvale"/>
    <s v="California"/>
    <s v="Accessories"/>
    <s v="Microsoft Natural Ergonomic Keyboard 4000"/>
    <n v="23.692099999999996"/>
    <n v="149.94999999999999"/>
    <n v="5"/>
    <n v="31.4895"/>
    <n v="2519.16"/>
  </r>
  <r>
    <s v="CA-2014-137463"/>
    <s v="12/17/2014"/>
    <s v="21/12/2014"/>
    <x v="3"/>
    <s v="December"/>
    <d v="2014-12-17T00:00:00"/>
    <d v="2014-12-21T00:00:00"/>
    <s v="On Date"/>
    <s v="KalycaMeade"/>
    <s v="United States"/>
    <s v="Sunnyvale"/>
    <s v="California"/>
    <s v="Art"/>
    <s v="Bulldog Table or Wall-Mount Pencil Sharpener"/>
    <n v="4.2529000000000003"/>
    <n v="29.95"/>
    <n v="5"/>
    <n v="8.6854999999999993"/>
    <n v="694.83999999999992"/>
  </r>
  <r>
    <s v="CA-2014-137463"/>
    <s v="12/17/2014"/>
    <s v="21/12/2014"/>
    <x v="3"/>
    <s v="December"/>
    <d v="2014-12-17T00:00:00"/>
    <d v="2014-12-21T00:00:00"/>
    <s v="On Date"/>
    <s v="KalycaMeade"/>
    <s v="United States"/>
    <s v="Sunnyvale"/>
    <s v="California"/>
    <s v="Labels"/>
    <s v="Avery 475"/>
    <n v="7.3999999999999995"/>
    <n v="44.4"/>
    <n v="3"/>
    <n v="22.2"/>
    <n v="1776"/>
  </r>
  <r>
    <s v="CA-2012-165554"/>
    <s v="05/18/2012"/>
    <s v="22/05/2012"/>
    <x v="2"/>
    <s v="May"/>
    <d v="2012-05-18T00:00:00"/>
    <d v="2012-05-22T00:00:00"/>
    <s v="On Date"/>
    <s v="AnthonyJacobs"/>
    <s v="United States"/>
    <s v="Los Angeles"/>
    <s v="California"/>
    <s v="Paper"/>
    <s v="Wirebound Message Book, 4 per Page"/>
    <n v="2.7692999999999999"/>
    <n v="10.86"/>
    <n v="2"/>
    <n v="5.3213999999999997"/>
    <n v="425.71199999999999"/>
  </r>
  <r>
    <s v="CA-2011-141838"/>
    <s v="03/26/2011"/>
    <s v="31/03/2011"/>
    <x v="1"/>
    <s v="March"/>
    <d v="2011-03-26T00:00:00"/>
    <d v="2011-03-31T00:00:00"/>
    <s v="On Date"/>
    <s v="DamalaKotsonis"/>
    <s v="United States"/>
    <s v="San Francisco"/>
    <s v="California"/>
    <s v="Art"/>
    <s v="Newell 308"/>
    <n v="1.26"/>
    <n v="3.36"/>
    <n v="2"/>
    <n v="0.84"/>
    <n v="67.2"/>
  </r>
  <r>
    <s v="CA-2011-141838"/>
    <s v="03/26/2011"/>
    <s v="31/03/2011"/>
    <x v="1"/>
    <s v="March"/>
    <d v="2011-03-26T00:00:00"/>
    <d v="2011-03-31T00:00:00"/>
    <s v="On Date"/>
    <s v="DamalaKotsonis"/>
    <s v="United States"/>
    <s v="San Francisco"/>
    <s v="California"/>
    <s v="Binders"/>
    <s v="Wilson Jones Leather-Like Binders with DublLock Round Rings"/>
    <n v="4.6269"/>
    <n v="27.936"/>
    <n v="4"/>
    <n v="9.4283999999999999"/>
    <n v="754.27199999999993"/>
  </r>
  <r>
    <s v="CA-2011-141838"/>
    <s v="03/26/2011"/>
    <s v="31/03/2011"/>
    <x v="1"/>
    <s v="March"/>
    <d v="2011-03-26T00:00:00"/>
    <d v="2011-03-31T00:00:00"/>
    <s v="On Date"/>
    <s v="DamalaKotsonis"/>
    <s v="United States"/>
    <s v="San Francisco"/>
    <s v="California"/>
    <s v="Phones"/>
    <s v="Griffin GC17055 Auxiliary Audio Cable"/>
    <n v="12.9528"/>
    <n v="28.783999999999999"/>
    <n v="2"/>
    <n v="2.8784000000000001"/>
    <n v="230.27199999999999"/>
  </r>
  <r>
    <s v="CA-2014-117009"/>
    <s v="09/23/2014"/>
    <s v="29/09/2014"/>
    <x v="3"/>
    <s v="September"/>
    <d v="2014-09-23T00:00:00"/>
    <d v="2014-09-29T00:00:00"/>
    <s v="Delay"/>
    <s v="BerenikeKampe"/>
    <s v="United States"/>
    <s v="Santa Ana"/>
    <s v="California"/>
    <s v="Supplies"/>
    <s v="Fiskars Softgrip Scissors"/>
    <n v="7.9056000000000006"/>
    <n v="21.96"/>
    <n v="2"/>
    <n v="6.1487999999999996"/>
    <n v="491.904"/>
  </r>
  <r>
    <s v="CA-2012-128993"/>
    <s v="09/12/2012"/>
    <s v="17/09/2012"/>
    <x v="2"/>
    <s v="September"/>
    <d v="2012-09-12T00:00:00"/>
    <d v="2012-09-17T00:00:00"/>
    <s v="On Date"/>
    <s v="CraigCarreira"/>
    <s v="United States"/>
    <s v="Seattle"/>
    <s v="Washington"/>
    <s v="Accessories"/>
    <s v="Memorex Froggy Flash Drive 4 GB"/>
    <n v="6.7039"/>
    <n v="21.98"/>
    <n v="2"/>
    <n v="8.5722000000000005"/>
    <n v="685.77600000000007"/>
  </r>
  <r>
    <s v="CA-2012-149097"/>
    <s v="10/20/2012"/>
    <s v="24/10/2012"/>
    <x v="2"/>
    <s v="October"/>
    <d v="2012-10-20T00:00:00"/>
    <d v="2012-10-24T00:00:00"/>
    <s v="On Date"/>
    <s v="StewartVisinsky"/>
    <s v="United States"/>
    <s v="Los Angeles"/>
    <s v="California"/>
    <s v="Furnishings"/>
    <s v="Nu-Dell Oak Frame"/>
    <n v="7.2624000000000013"/>
    <n v="74.760000000000005"/>
    <n v="7"/>
    <n v="23.923200000000001"/>
    <n v="1913.8560000000002"/>
  </r>
  <r>
    <s v="CA-2012-149097"/>
    <s v="10/20/2012"/>
    <s v="24/10/2012"/>
    <x v="2"/>
    <s v="October"/>
    <d v="2012-10-20T00:00:00"/>
    <d v="2012-10-24T00:00:00"/>
    <s v="On Date"/>
    <s v="StewartVisinsky"/>
    <s v="United States"/>
    <s v="Los Angeles"/>
    <s v="California"/>
    <s v="Tables"/>
    <s v="SAFCO PlanMaster Boards, 60w x 37-1/2d, White Melamine"/>
    <n v="112.4726"/>
    <n v="364.77600000000001"/>
    <n v="3"/>
    <n v="27.3582"/>
    <n v="2188.6559999999999"/>
  </r>
  <r>
    <s v="CA-2013-132304"/>
    <s v="06/15/2013"/>
    <s v="19/06/2013"/>
    <x v="0"/>
    <s v="June"/>
    <d v="2013-06-15T00:00:00"/>
    <d v="2013-06-19T00:00:00"/>
    <s v="On Date"/>
    <s v="AnthonyRawles"/>
    <s v="United States"/>
    <s v="Seattle"/>
    <s v="Washington"/>
    <s v="Tables"/>
    <s v="Hon Non-Folding Utility Tables"/>
    <n v="111.517"/>
    <n v="1115.17"/>
    <n v="7"/>
    <n v="334.55099999999999"/>
    <n v="26764.079999999998"/>
  </r>
  <r>
    <s v="CA-2012-136420"/>
    <s v="11/20/2012"/>
    <s v="21/11/2012"/>
    <x v="2"/>
    <s v="November"/>
    <d v="2012-11-20T00:00:00"/>
    <d v="2012-11-21T00:00:00"/>
    <s v="On Date"/>
    <s v="ChrisSelesnick"/>
    <s v="United States"/>
    <s v="San Diego"/>
    <s v="California"/>
    <s v="Binders"/>
    <s v="Performers Binder/Pad Holder, Black"/>
    <n v="14.014999999999999"/>
    <n v="89.695999999999998"/>
    <n v="4"/>
    <n v="33.636000000000003"/>
    <n v="2690.88"/>
  </r>
  <r>
    <s v="CA-2012-136420"/>
    <s v="11/20/2012"/>
    <s v="21/11/2012"/>
    <x v="2"/>
    <s v="November"/>
    <d v="2012-11-20T00:00:00"/>
    <d v="2012-11-21T00:00:00"/>
    <s v="On Date"/>
    <s v="ChrisSelesnick"/>
    <s v="United States"/>
    <s v="San Diego"/>
    <s v="California"/>
    <s v="Labels"/>
    <s v="Avery 485"/>
    <n v="6.6408999999999994"/>
    <n v="50.12"/>
    <n v="4"/>
    <n v="23.5564"/>
    <n v="1884.5119999999999"/>
  </r>
  <r>
    <s v="CA-2013-106278"/>
    <s v="09/03/2013"/>
    <s v="06/09/2013"/>
    <x v="0"/>
    <s v="September"/>
    <d v="2013-09-03T00:00:00"/>
    <d v="2013-09-06T00:00:00"/>
    <s v="On Date"/>
    <s v="BeckyMartin"/>
    <s v="United States"/>
    <s v="Des Moines"/>
    <s v="Washington"/>
    <s v="Chairs"/>
    <s v="Global Leather Task Chair, Black"/>
    <n v="72.891900000000007"/>
    <n v="215.976"/>
    <n v="3"/>
    <n v="-2.6997"/>
    <n v="-215.976"/>
  </r>
  <r>
    <s v="CA-2013-106278"/>
    <s v="09/03/2013"/>
    <s v="06/09/2013"/>
    <x v="0"/>
    <s v="September"/>
    <d v="2013-09-03T00:00:00"/>
    <d v="2013-09-06T00:00:00"/>
    <s v="On Date"/>
    <s v="BeckyMartin"/>
    <s v="United States"/>
    <s v="Des Moines"/>
    <s v="Washington"/>
    <s v="Envelopes"/>
    <s v="Inter-Office Recycled Envelopes, Brown Kraft, Button-String,10&quot; x 13&quot; , 100/Box"/>
    <n v="11.6494"/>
    <n v="65.94"/>
    <n v="3"/>
    <n v="30.991800000000001"/>
    <n v="2479.3440000000001"/>
  </r>
  <r>
    <s v="CA-2014-166898"/>
    <s v="09/12/2014"/>
    <s v="14/09/2014"/>
    <x v="3"/>
    <s v="September"/>
    <d v="2014-09-12T00:00:00"/>
    <d v="2014-09-14T00:00:00"/>
    <s v="On Date"/>
    <s v="KenHeidel"/>
    <s v="United States"/>
    <s v="Santa Ana"/>
    <s v="California"/>
    <s v="Phones"/>
    <s v="OtterBox Defender Series Case - Samsung Galaxy S4"/>
    <n v="20.993000000000002"/>
    <n v="143.952"/>
    <n v="6"/>
    <n v="17.994"/>
    <n v="1439.52"/>
  </r>
  <r>
    <s v="CA-2014-166898"/>
    <s v="09/12/2014"/>
    <s v="14/09/2014"/>
    <x v="3"/>
    <s v="September"/>
    <d v="2014-09-12T00:00:00"/>
    <d v="2014-09-14T00:00:00"/>
    <s v="On Date"/>
    <s v="KenHeidel"/>
    <s v="United States"/>
    <s v="Santa Ana"/>
    <s v="California"/>
    <s v="Paper"/>
    <s v="Xerox 192"/>
    <n v="3.3696000000000002"/>
    <n v="19.440000000000001"/>
    <n v="3"/>
    <n v="9.3312000000000008"/>
    <n v="746.49600000000009"/>
  </r>
  <r>
    <s v="CA-2013-126102"/>
    <s v="09/11/2013"/>
    <s v="13/09/2013"/>
    <x v="0"/>
    <s v="September"/>
    <d v="2013-09-11T00:00:00"/>
    <d v="2013-09-13T00:00:00"/>
    <s v="On Date"/>
    <s v="DiannaVittorini"/>
    <s v="United States"/>
    <s v="Los Angeles"/>
    <s v="California"/>
    <s v="Binders"/>
    <s v="Ibico EB-19 Dual Function Manual Binding System"/>
    <n v="93.414599999999993"/>
    <n v="276.78399999999999"/>
    <n v="2"/>
    <n v="89.954800000000006"/>
    <n v="7196.384"/>
  </r>
  <r>
    <s v="CA-2013-135461"/>
    <s v="02/07/2013"/>
    <s v="10/02/2013"/>
    <x v="0"/>
    <s v="February"/>
    <d v="2013-02-07T00:00:00"/>
    <d v="2013-02-10T00:00:00"/>
    <s v="On Date"/>
    <s v="EricaBern"/>
    <s v="United States"/>
    <s v="Los Angeles"/>
    <s v="California"/>
    <s v="Phones"/>
    <s v="Motorola L703CM"/>
    <n v="116.99250000000001"/>
    <n v="623.96"/>
    <n v="5"/>
    <n v="38.997500000000002"/>
    <n v="3119.8"/>
  </r>
  <r>
    <s v="US-2013-155971"/>
    <s v="06/07/2013"/>
    <s v="13/06/2013"/>
    <x v="0"/>
    <s v="June"/>
    <d v="2013-06-07T00:00:00"/>
    <d v="2013-06-13T00:00:00"/>
    <s v="Delay"/>
    <s v="RossBaird"/>
    <s v="United States"/>
    <s v="Los Angeles"/>
    <s v="California"/>
    <s v="Labels"/>
    <s v="Avery 488"/>
    <n v="1.6379999999999999"/>
    <n v="22.05"/>
    <n v="7"/>
    <n v="10.584"/>
    <n v="846.72"/>
  </r>
  <r>
    <s v="US-2013-155971"/>
    <s v="06/07/2013"/>
    <s v="13/06/2013"/>
    <x v="0"/>
    <s v="June"/>
    <d v="2013-06-07T00:00:00"/>
    <d v="2013-06-13T00:00:00"/>
    <s v="Delay"/>
    <s v="RossBaird"/>
    <s v="United States"/>
    <s v="Los Angeles"/>
    <s v="California"/>
    <s v="Paper"/>
    <s v="Xerox Blank Computer Paper"/>
    <n v="10.589399999999999"/>
    <n v="99.9"/>
    <n v="5"/>
    <n v="46.953000000000003"/>
    <n v="3756.2400000000002"/>
  </r>
  <r>
    <s v="CA-2014-122007"/>
    <s v="03/19/2014"/>
    <s v="21/03/2014"/>
    <x v="3"/>
    <s v="March"/>
    <d v="2014-03-19T00:00:00"/>
    <d v="2014-03-21T00:00:00"/>
    <s v="On Date"/>
    <s v="JasonKlamczynski"/>
    <s v="United States"/>
    <s v="Los Angeles"/>
    <s v="California"/>
    <s v="Appliances"/>
    <s v="Fellowes Basic Home/Office Series Surge Protectors"/>
    <n v="9.2158000000000015"/>
    <n v="90.86"/>
    <n v="7"/>
    <n v="26.349399999999999"/>
    <n v="2107.9519999999998"/>
  </r>
  <r>
    <s v="CA-2014-162250"/>
    <s v="11/25/2014"/>
    <s v="25/11/2014"/>
    <x v="3"/>
    <s v="November"/>
    <d v="2014-11-25T00:00:00"/>
    <d v="2014-11-25T00:00:00"/>
    <s v="On Date"/>
    <s v="PatrickRyan"/>
    <s v="United States"/>
    <s v="San Francisco"/>
    <s v="California"/>
    <s v="Paper"/>
    <s v="Southworth 100% RÃ©sumÃ© Paper, 24lb."/>
    <n v="4.2789999999999999"/>
    <n v="7.78"/>
    <n v="1"/>
    <n v="3.5009999999999999"/>
    <n v="280.08"/>
  </r>
  <r>
    <s v="CA-2012-157028"/>
    <s v="11/28/2012"/>
    <s v="03/12/2012"/>
    <x v="2"/>
    <s v="November"/>
    <d v="2012-11-28T00:00:00"/>
    <d v="2012-12-03T00:00:00"/>
    <s v="On Date"/>
    <s v="MichelleArnett"/>
    <s v="United States"/>
    <s v="Las Cruces"/>
    <s v="New Mexico"/>
    <s v="Art"/>
    <s v="BIC Brite Liner Highlighters"/>
    <n v="2.4011999999999998"/>
    <n v="8.2799999999999994"/>
    <n v="2"/>
    <n v="3.4775999999999998"/>
    <n v="278.20799999999997"/>
  </r>
  <r>
    <s v="US-2014-147655"/>
    <s v="09/05/2014"/>
    <s v="06/09/2014"/>
    <x v="3"/>
    <s v="September"/>
    <d v="2014-09-05T00:00:00"/>
    <d v="2014-09-06T00:00:00"/>
    <s v="On Date"/>
    <s v="AaronSmayling"/>
    <s v="United States"/>
    <s v="Redmond"/>
    <s v="Oregon"/>
    <s v="Binders"/>
    <s v="Avery Trapezoid Extra Heavy Duty 4&quot; Binders"/>
    <n v="20.97"/>
    <n v="88.073999999999998"/>
    <n v="7"/>
    <n v="-58.716000000000001"/>
    <n v="-4697.28"/>
  </r>
  <r>
    <s v="CA-2012-157805"/>
    <s v="08/31/2012"/>
    <s v="04/09/2012"/>
    <x v="2"/>
    <s v="August"/>
    <d v="2012-08-31T00:00:00"/>
    <d v="2012-09-04T00:00:00"/>
    <s v="On Date"/>
    <s v="RickHuthwaite"/>
    <s v="United States"/>
    <s v="San Diego"/>
    <s v="California"/>
    <s v="Phones"/>
    <s v="Toshiba IPT2010-SD IPÂ Telephone"/>
    <n v="102.85260000000001"/>
    <n v="555.96"/>
    <n v="5"/>
    <n v="41.697000000000003"/>
    <n v="3335.76"/>
  </r>
  <r>
    <s v="CA-2014-123029"/>
    <s v="10/01/2014"/>
    <s v="03/10/2014"/>
    <x v="3"/>
    <s v="October"/>
    <d v="2014-10-01T00:00:00"/>
    <d v="2014-10-03T00:00:00"/>
    <s v="On Date"/>
    <s v="BradleyTalbott"/>
    <s v="United States"/>
    <s v="Los Angeles"/>
    <s v="California"/>
    <s v="Accessories"/>
    <s v="Razer Kraken PRO Over Ear PC and Music Headset"/>
    <n v="55.992999999999995"/>
    <n v="159.97999999999999"/>
    <n v="2"/>
    <n v="47.994"/>
    <n v="3839.52"/>
  </r>
  <r>
    <s v="US-2014-166688"/>
    <s v="05/21/2014"/>
    <s v="27/05/2014"/>
    <x v="3"/>
    <s v="May"/>
    <d v="2014-05-21T00:00:00"/>
    <d v="2014-05-27T00:00:00"/>
    <s v="Delay"/>
    <s v="RickDuston"/>
    <s v="United States"/>
    <s v="Las Vegas"/>
    <s v="Nevada"/>
    <s v="Binders"/>
    <s v="Wilson Jones Impact Binders"/>
    <n v="2.6417999999999999"/>
    <n v="8.2880000000000003"/>
    <n v="2"/>
    <n v="3.0044"/>
    <n v="240.352"/>
  </r>
  <r>
    <s v="US-2014-166688"/>
    <s v="05/21/2014"/>
    <s v="27/05/2014"/>
    <x v="3"/>
    <s v="May"/>
    <d v="2014-05-21T00:00:00"/>
    <d v="2014-05-27T00:00:00"/>
    <s v="Delay"/>
    <s v="RickDuston"/>
    <s v="United States"/>
    <s v="Las Vegas"/>
    <s v="Nevada"/>
    <s v="Phones"/>
    <s v="Motorola L703CM"/>
    <n v="116.99249999999999"/>
    <n v="1123.1279999999999"/>
    <n v="9"/>
    <n v="70.195499999999996"/>
    <n v="5615.6399999999994"/>
  </r>
  <r>
    <s v="US-2014-166688"/>
    <s v="05/21/2014"/>
    <s v="27/05/2014"/>
    <x v="3"/>
    <s v="May"/>
    <d v="2014-05-21T00:00:00"/>
    <d v="2014-05-27T00:00:00"/>
    <s v="Delay"/>
    <s v="RickDuston"/>
    <s v="United States"/>
    <s v="Las Vegas"/>
    <s v="Nevada"/>
    <s v="Appliances"/>
    <s v="Fellowes Basic Home/Office Series Surge Protectors"/>
    <n v="9.2157999999999998"/>
    <n v="64.900000000000006"/>
    <n v="5"/>
    <n v="18.821000000000002"/>
    <n v="1505.68"/>
  </r>
  <r>
    <s v="US-2012-106873"/>
    <s v="09/24/2012"/>
    <s v="29/09/2012"/>
    <x v="2"/>
    <s v="September"/>
    <d v="2012-09-24T00:00:00"/>
    <d v="2012-09-29T00:00:00"/>
    <s v="On Date"/>
    <s v="KunstMiller"/>
    <s v="United States"/>
    <s v="Avondale"/>
    <s v="Arizona"/>
    <s v="Art"/>
    <s v="Dixon Ticonderoga Core-Lock Colored Pencils"/>
    <n v="6.1036999999999999"/>
    <n v="14.576000000000001"/>
    <n v="2"/>
    <n v="2.3685999999999998"/>
    <n v="189.488"/>
  </r>
  <r>
    <s v="US-2012-106873"/>
    <s v="09/24/2012"/>
    <s v="29/09/2012"/>
    <x v="2"/>
    <s v="September"/>
    <d v="2012-09-24T00:00:00"/>
    <d v="2012-09-29T00:00:00"/>
    <s v="On Date"/>
    <s v="KunstMiller"/>
    <s v="United States"/>
    <s v="Avondale"/>
    <s v="Arizona"/>
    <s v="Accessories"/>
    <s v="HP Standard 104 key PS/2 Keyboard"/>
    <n v="10.875"/>
    <n v="23.2"/>
    <n v="2"/>
    <n v="1.45"/>
    <n v="116"/>
  </r>
  <r>
    <s v="US-2012-106873"/>
    <s v="09/24/2012"/>
    <s v="29/09/2012"/>
    <x v="2"/>
    <s v="September"/>
    <d v="2012-09-24T00:00:00"/>
    <d v="2012-09-29T00:00:00"/>
    <s v="On Date"/>
    <s v="KunstMiller"/>
    <s v="United States"/>
    <s v="Avondale"/>
    <s v="Arizona"/>
    <s v="Art"/>
    <s v="Newell 317"/>
    <n v="2.0873999999999997"/>
    <n v="16.463999999999999"/>
    <n v="7"/>
    <n v="1.8522000000000001"/>
    <n v="148.17600000000002"/>
  </r>
  <r>
    <s v="CA-2011-102645"/>
    <s v="01/24/2011"/>
    <s v="29/01/2011"/>
    <x v="1"/>
    <s v="January"/>
    <d v="2011-01-24T00:00:00"/>
    <d v="2011-01-29T00:00:00"/>
    <s v="On Date"/>
    <s v="IoniaMcGrath"/>
    <s v="United States"/>
    <s v="Las Vegas"/>
    <s v="Nevada"/>
    <s v="Paper"/>
    <s v="Xerox 195"/>
    <n v="3.4735999999999998"/>
    <n v="40.08"/>
    <n v="6"/>
    <n v="19.238399999999999"/>
    <n v="1539.0719999999999"/>
  </r>
  <r>
    <s v="CA-2013-100300"/>
    <s v="06/25/2013"/>
    <s v="27/06/2013"/>
    <x v="0"/>
    <s v="June"/>
    <d v="2013-06-25T00:00:00"/>
    <d v="2013-06-27T00:00:00"/>
    <s v="On Date"/>
    <s v="MaxJones"/>
    <s v="United States"/>
    <s v="San Diego"/>
    <s v="California"/>
    <s v="Machines"/>
    <s v="Okidata MB760 Printer"/>
    <n v="993.29000000000008"/>
    <n v="4476.8"/>
    <n v="4"/>
    <n v="503.64"/>
    <n v="40291.199999999997"/>
  </r>
  <r>
    <s v="CA-2013-100300"/>
    <s v="06/25/2013"/>
    <s v="27/06/2013"/>
    <x v="0"/>
    <s v="June"/>
    <d v="2013-06-25T00:00:00"/>
    <d v="2013-06-27T00:00:00"/>
    <s v="On Date"/>
    <s v="MaxJones"/>
    <s v="United States"/>
    <s v="San Diego"/>
    <s v="California"/>
    <s v="Paper"/>
    <s v="Xerox 189"/>
    <n v="54.521999999999991"/>
    <n v="104.85"/>
    <n v="1"/>
    <n v="50.328000000000003"/>
    <n v="4026.2400000000002"/>
  </r>
  <r>
    <s v="CA-2013-100300"/>
    <s v="06/25/2013"/>
    <s v="27/06/2013"/>
    <x v="0"/>
    <s v="June"/>
    <d v="2013-06-25T00:00:00"/>
    <d v="2013-06-27T00:00:00"/>
    <s v="On Date"/>
    <s v="MaxJones"/>
    <s v="United States"/>
    <s v="San Diego"/>
    <s v="California"/>
    <s v="Appliances"/>
    <s v="APC 7 Outlet Network SurgeArrest Surge Protector"/>
    <n v="56.335999999999999"/>
    <n v="241.44"/>
    <n v="3"/>
    <n v="72.432000000000002"/>
    <n v="5794.56"/>
  </r>
  <r>
    <s v="US-2013-155768"/>
    <s v="12/02/2013"/>
    <s v="02/12/2013"/>
    <x v="0"/>
    <s v="December"/>
    <d v="2013-12-02T00:00:00"/>
    <d v="2013-12-02T00:00:00"/>
    <s v="On Date"/>
    <s v="LaurelBeltran"/>
    <s v="United States"/>
    <s v="Oxnard"/>
    <s v="California"/>
    <s v="Furnishings"/>
    <s v="Tenex Chairmats For Use With Carpeted Floors"/>
    <n v="15.181000000000001"/>
    <n v="31.96"/>
    <n v="2"/>
    <n v="1.5980000000000001"/>
    <n v="127.84"/>
  </r>
  <r>
    <s v="US-2013-155768"/>
    <s v="12/02/2013"/>
    <s v="02/12/2013"/>
    <x v="0"/>
    <s v="December"/>
    <d v="2013-12-02T00:00:00"/>
    <d v="2013-12-02T00:00:00"/>
    <s v="On Date"/>
    <s v="LaurelBeltran"/>
    <s v="United States"/>
    <s v="Oxnard"/>
    <s v="California"/>
    <s v="Paper"/>
    <s v="Xerox 1886"/>
    <n v="24.907999999999998"/>
    <n v="47.9"/>
    <n v="1"/>
    <n v="22.992000000000001"/>
    <n v="1839.3600000000001"/>
  </r>
  <r>
    <s v="US-2013-155768"/>
    <s v="12/02/2013"/>
    <s v="02/12/2013"/>
    <x v="0"/>
    <s v="December"/>
    <d v="2013-12-02T00:00:00"/>
    <d v="2013-12-02T00:00:00"/>
    <s v="On Date"/>
    <s v="LaurelBeltran"/>
    <s v="United States"/>
    <s v="Oxnard"/>
    <s v="California"/>
    <s v="Storage"/>
    <s v="Sauder Facets Collection Locker/File Cabinet, Sky Alder Finish"/>
    <n v="296.78399999999999"/>
    <n v="1112.94"/>
    <n v="3"/>
    <n v="222.58799999999999"/>
    <n v="17807.04"/>
  </r>
  <r>
    <s v="US-2013-155768"/>
    <s v="12/02/2013"/>
    <s v="02/12/2013"/>
    <x v="0"/>
    <s v="December"/>
    <d v="2013-12-02T00:00:00"/>
    <d v="2013-12-02T00:00:00"/>
    <s v="On Date"/>
    <s v="LaurelBeltran"/>
    <s v="United States"/>
    <s v="Oxnard"/>
    <s v="California"/>
    <s v="Envelopes"/>
    <s v="#10- 4 1/8&quot; x 9 1/2&quot; Security-Tint Envelopes"/>
    <n v="3.8964000000000003"/>
    <n v="22.92"/>
    <n v="3"/>
    <n v="11.2308"/>
    <n v="898.46400000000006"/>
  </r>
  <r>
    <s v="CA-2014-119424"/>
    <s v="06/13/2014"/>
    <s v="15/06/2014"/>
    <x v="3"/>
    <s v="June"/>
    <d v="2014-06-13T00:00:00"/>
    <d v="2014-06-15T00:00:00"/>
    <s v="On Date"/>
    <s v="SarahBrown"/>
    <s v="United States"/>
    <s v="Kent"/>
    <s v="Washington"/>
    <s v="Phones"/>
    <s v="OtterBox Defender Series Case - Samsung Galaxy S4"/>
    <n v="20.993000000000002"/>
    <n v="71.975999999999999"/>
    <n v="3"/>
    <n v="8.9969999999999999"/>
    <n v="719.76"/>
  </r>
  <r>
    <s v="CA-2014-119424"/>
    <s v="06/13/2014"/>
    <s v="15/06/2014"/>
    <x v="3"/>
    <s v="June"/>
    <d v="2014-06-13T00:00:00"/>
    <d v="2014-06-15T00:00:00"/>
    <s v="On Date"/>
    <s v="SarahBrown"/>
    <s v="United States"/>
    <s v="Kent"/>
    <s v="Washington"/>
    <s v="Paper"/>
    <s v="Xerox 203"/>
    <n v="3.3696000000000002"/>
    <n v="19.440000000000001"/>
    <n v="3"/>
    <n v="9.3312000000000008"/>
    <n v="746.49600000000009"/>
  </r>
  <r>
    <s v="CA-2014-156776"/>
    <s v="08/08/2014"/>
    <s v="12/08/2014"/>
    <x v="3"/>
    <s v="August"/>
    <d v="2014-08-08T00:00:00"/>
    <d v="2014-08-12T00:00:00"/>
    <s v="On Date"/>
    <s v="JeremyLonsdale"/>
    <s v="United States"/>
    <s v="Westminster"/>
    <s v="California"/>
    <s v="Phones"/>
    <s v="Polycom VoiceStation 500 ConferenceÂ phone"/>
    <n v="221.21250000000001"/>
    <n v="707.88"/>
    <n v="3"/>
    <n v="44.2425"/>
    <n v="3539.4"/>
  </r>
  <r>
    <s v="CA-2014-156776"/>
    <s v="08/08/2014"/>
    <s v="12/08/2014"/>
    <x v="3"/>
    <s v="August"/>
    <d v="2014-08-08T00:00:00"/>
    <d v="2014-08-12T00:00:00"/>
    <s v="On Date"/>
    <s v="JeremyLonsdale"/>
    <s v="United States"/>
    <s v="Westminster"/>
    <s v="California"/>
    <s v="Binders"/>
    <s v="Cardinal Holdit Business Card Pockets"/>
    <n v="2.5895999999999999"/>
    <n v="11.952"/>
    <n v="3"/>
    <n v="4.1832000000000003"/>
    <n v="334.65600000000001"/>
  </r>
  <r>
    <s v="CA-2014-156776"/>
    <s v="08/08/2014"/>
    <s v="12/08/2014"/>
    <x v="3"/>
    <s v="August"/>
    <d v="2014-08-08T00:00:00"/>
    <d v="2014-08-12T00:00:00"/>
    <s v="On Date"/>
    <s v="JeremyLonsdale"/>
    <s v="United States"/>
    <s v="Westminster"/>
    <s v="California"/>
    <s v="Binders"/>
    <s v="Mead 1st Gear 2&quot; Zipper Binder, Asst. Colors"/>
    <n v="6.4849999999999994"/>
    <n v="31.128"/>
    <n v="3"/>
    <n v="11.673"/>
    <n v="933.84"/>
  </r>
  <r>
    <s v="CA-2014-156776"/>
    <s v="08/08/2014"/>
    <s v="12/08/2014"/>
    <x v="3"/>
    <s v="August"/>
    <d v="2014-08-08T00:00:00"/>
    <d v="2014-08-12T00:00:00"/>
    <s v="On Date"/>
    <s v="JeremyLonsdale"/>
    <s v="United States"/>
    <s v="Westminster"/>
    <s v="California"/>
    <s v="Accessories"/>
    <s v="Sony Micro Vault Click 4 GB USB 2.0 Flash Drive"/>
    <n v="11.988399999999999"/>
    <n v="55.76"/>
    <n v="4"/>
    <n v="7.8064"/>
    <n v="624.51199999999994"/>
  </r>
  <r>
    <s v="CA-2014-156776"/>
    <s v="08/08/2014"/>
    <s v="12/08/2014"/>
    <x v="3"/>
    <s v="August"/>
    <d v="2014-08-08T00:00:00"/>
    <d v="2014-08-12T00:00:00"/>
    <s v="On Date"/>
    <s v="JeremyLonsdale"/>
    <s v="United States"/>
    <s v="Westminster"/>
    <s v="California"/>
    <s v="Paper"/>
    <s v="Xerox 1881"/>
    <n v="6.5083999999999991"/>
    <n v="24.56"/>
    <n v="2"/>
    <n v="11.543200000000001"/>
    <n v="923.45600000000002"/>
  </r>
  <r>
    <s v="CA-2014-156776"/>
    <s v="08/08/2014"/>
    <s v="12/08/2014"/>
    <x v="3"/>
    <s v="August"/>
    <d v="2014-08-08T00:00:00"/>
    <d v="2014-08-12T00:00:00"/>
    <s v="On Date"/>
    <s v="JeremyLonsdale"/>
    <s v="United States"/>
    <s v="Westminster"/>
    <s v="California"/>
    <s v="Furnishings"/>
    <s v="Howard Miller 13-3/4&quot; Diameter Brushed Chrome Round Wall Clock"/>
    <n v="36.225000000000001"/>
    <n v="51.75"/>
    <n v="1"/>
    <n v="15.525"/>
    <n v="1242"/>
  </r>
  <r>
    <s v="CA-2014-156776"/>
    <s v="08/08/2014"/>
    <s v="12/08/2014"/>
    <x v="3"/>
    <s v="August"/>
    <d v="2014-08-08T00:00:00"/>
    <d v="2014-08-12T00:00:00"/>
    <s v="On Date"/>
    <s v="JeremyLonsdale"/>
    <s v="United States"/>
    <s v="Westminster"/>
    <s v="California"/>
    <s v="Chairs"/>
    <s v="Global Enterprise Series Seating Low-Back Swivel/Tilt Chairs"/>
    <n v="181.286"/>
    <n v="207.184"/>
    <n v="1"/>
    <n v="25.898"/>
    <n v="2071.84"/>
  </r>
  <r>
    <s v="CA-2014-156776"/>
    <s v="08/08/2014"/>
    <s v="12/08/2014"/>
    <x v="3"/>
    <s v="August"/>
    <d v="2014-08-08T00:00:00"/>
    <d v="2014-08-12T00:00:00"/>
    <s v="On Date"/>
    <s v="JeremyLonsdale"/>
    <s v="United States"/>
    <s v="Westminster"/>
    <s v="California"/>
    <s v="Appliances"/>
    <s v="3.6 Cubic Foot Counter Height Office Refrigerator"/>
    <n v="212.12639999999999"/>
    <n v="1473.1"/>
    <n v="5"/>
    <n v="412.46800000000002"/>
    <n v="32997.440000000002"/>
  </r>
  <r>
    <s v="CA-2011-146843"/>
    <s v="11/30/2011"/>
    <s v="06/12/2011"/>
    <x v="1"/>
    <s v="November"/>
    <d v="2011-11-30T00:00:00"/>
    <d v="2011-12-06T00:00:00"/>
    <s v="Delay"/>
    <s v="PhilipBrown"/>
    <s v="United States"/>
    <s v="Avondale"/>
    <s v="Arizona"/>
    <s v="Supplies"/>
    <s v="Acme Office Executive Series Stainless Steel Trimmers"/>
    <n v="6.3418000000000001"/>
    <n v="47.991999999999997"/>
    <n v="7"/>
    <n v="3.5994000000000002"/>
    <n v="287.952"/>
  </r>
  <r>
    <s v="CA-2011-146843"/>
    <s v="11/30/2011"/>
    <s v="06/12/2011"/>
    <x v="1"/>
    <s v="November"/>
    <d v="2011-11-30T00:00:00"/>
    <d v="2011-12-06T00:00:00"/>
    <s v="Delay"/>
    <s v="PhilipBrown"/>
    <s v="United States"/>
    <s v="Avondale"/>
    <s v="Arizona"/>
    <s v="Accessories"/>
    <s v="Memorex 25GB 6X Branded Blu-Ray Recordable Disc, 30/Pack"/>
    <n v="29.7135"/>
    <n v="102.24"/>
    <n v="4"/>
    <n v="-16.614000000000001"/>
    <n v="-1329.1200000000001"/>
  </r>
  <r>
    <s v="CA-2011-103310"/>
    <s v="05/10/2011"/>
    <s v="15/05/2011"/>
    <x v="1"/>
    <s v="May"/>
    <d v="2011-05-10T00:00:00"/>
    <d v="2011-05-15T00:00:00"/>
    <s v="On Date"/>
    <s v="GregMatthias"/>
    <s v="United States"/>
    <s v="San Jose"/>
    <s v="California"/>
    <s v="Paper"/>
    <s v="Southworth 25% Cotton Premium Laser Paper and Envelopes"/>
    <n v="10.3896"/>
    <n v="39.96"/>
    <n v="2"/>
    <n v="19.180800000000001"/>
    <n v="1534.4640000000002"/>
  </r>
  <r>
    <s v="CA-2011-103310"/>
    <s v="05/10/2011"/>
    <s v="15/05/2011"/>
    <x v="1"/>
    <s v="May"/>
    <d v="2011-05-10T00:00:00"/>
    <d v="2011-05-15T00:00:00"/>
    <s v="On Date"/>
    <s v="GregMatthias"/>
    <s v="United States"/>
    <s v="San Jose"/>
    <s v="California"/>
    <s v="Phones"/>
    <s v="Wilson Electronics DB Pro Signal Booster"/>
    <n v="261.33999999999997"/>
    <n v="1432"/>
    <n v="5"/>
    <n v="125.3"/>
    <n v="10024"/>
  </r>
  <r>
    <s v="CA-2011-103310"/>
    <s v="05/10/2011"/>
    <s v="15/05/2011"/>
    <x v="1"/>
    <s v="May"/>
    <d v="2011-05-10T00:00:00"/>
    <d v="2011-05-15T00:00:00"/>
    <s v="On Date"/>
    <s v="GregMatthias"/>
    <s v="United States"/>
    <s v="San Jose"/>
    <s v="California"/>
    <s v="Supplies"/>
    <s v="Acme Design Stainless Steel Bent Scissors"/>
    <n v="4.9931999999999999"/>
    <n v="41.04"/>
    <n v="6"/>
    <n v="11.0808"/>
    <n v="886.46399999999994"/>
  </r>
  <r>
    <s v="CA-2011-103310"/>
    <s v="05/10/2011"/>
    <s v="15/05/2011"/>
    <x v="1"/>
    <s v="May"/>
    <d v="2011-05-10T00:00:00"/>
    <d v="2011-05-15T00:00:00"/>
    <s v="On Date"/>
    <s v="GregMatthias"/>
    <s v="United States"/>
    <s v="San Jose"/>
    <s v="California"/>
    <s v="Chairs"/>
    <s v="Hon Pagoda Stacking Chairs"/>
    <n v="224.68599999999998"/>
    <n v="256.78399999999999"/>
    <n v="1"/>
    <n v="32.097999999999999"/>
    <n v="2567.84"/>
  </r>
  <r>
    <s v="CA-2013-104689"/>
    <s v="12/02/2013"/>
    <s v="06/12/2013"/>
    <x v="0"/>
    <s v="December"/>
    <d v="2013-12-02T00:00:00"/>
    <d v="2013-12-06T00:00:00"/>
    <s v="On Date"/>
    <s v="FredHopkins"/>
    <s v="United States"/>
    <s v="Los Angeles"/>
    <s v="California"/>
    <s v="Art"/>
    <s v="Sanford Colorific Colored Pencils, 12/Box"/>
    <n v="2.016"/>
    <n v="23.04"/>
    <n v="8"/>
    <n v="6.9119999999999999"/>
    <n v="552.96"/>
  </r>
  <r>
    <s v="CA-2014-141747"/>
    <s v="08/04/2014"/>
    <s v="09/08/2014"/>
    <x v="3"/>
    <s v="August"/>
    <d v="2014-08-04T00:00:00"/>
    <d v="2014-08-09T00:00:00"/>
    <s v="On Date"/>
    <s v="ScotCoram"/>
    <s v="United States"/>
    <s v="Seattle"/>
    <s v="Washington"/>
    <s v="Storage"/>
    <s v="Letter/Legal File Tote with Clear Snap-On Lid, Black Granite"/>
    <n v="11.884399999999999"/>
    <n v="16.059999999999999"/>
    <n v="1"/>
    <n v="4.1756000000000002"/>
    <n v="334.048"/>
  </r>
  <r>
    <s v="CA-2012-167479"/>
    <s v="03/14/2012"/>
    <s v="19/03/2012"/>
    <x v="2"/>
    <s v="March"/>
    <d v="2012-03-14T00:00:00"/>
    <d v="2012-03-19T00:00:00"/>
    <s v="On Date"/>
    <s v="ArianneIrving"/>
    <s v="United States"/>
    <s v="Roseville"/>
    <s v="California"/>
    <s v="Paper"/>
    <s v="Xerox 223"/>
    <n v="3.3696000000000002"/>
    <n v="19.440000000000001"/>
    <n v="3"/>
    <n v="9.3312000000000008"/>
    <n v="746.49600000000009"/>
  </r>
  <r>
    <s v="CA-2011-144071"/>
    <s v="12/08/2011"/>
    <s v="15/12/2011"/>
    <x v="1"/>
    <s v="December"/>
    <d v="2011-12-08T00:00:00"/>
    <d v="2011-12-15T00:00:00"/>
    <s v="Delay"/>
    <s v="DennyJoy"/>
    <s v="United States"/>
    <s v="San Francisco"/>
    <s v="California"/>
    <s v="Furnishings"/>
    <s v="Luxo Economy Swing Arm Lamp"/>
    <n v="14.356800000000002"/>
    <n v="39.880000000000003"/>
    <n v="2"/>
    <n v="11.166399999999999"/>
    <n v="893.3119999999999"/>
  </r>
  <r>
    <s v="CA-2011-144071"/>
    <s v="12/08/2011"/>
    <s v="15/12/2011"/>
    <x v="1"/>
    <s v="December"/>
    <d v="2011-12-08T00:00:00"/>
    <d v="2011-12-15T00:00:00"/>
    <s v="Delay"/>
    <s v="DennyJoy"/>
    <s v="United States"/>
    <s v="San Francisco"/>
    <s v="California"/>
    <s v="Furnishings"/>
    <s v="DAX Natural Wood-Tone Poster Frame"/>
    <n v="16.947200000000002"/>
    <n v="79.44"/>
    <n v="3"/>
    <n v="28.598400000000002"/>
    <n v="2287.8720000000003"/>
  </r>
  <r>
    <s v="CA-2013-152646"/>
    <s v="11/22/2013"/>
    <s v="27/11/2013"/>
    <x v="0"/>
    <s v="November"/>
    <d v="2013-11-22T00:00:00"/>
    <d v="2013-11-27T00:00:00"/>
    <s v="On Date"/>
    <s v="TiffanyHouse"/>
    <s v="United States"/>
    <s v="Los Angeles"/>
    <s v="California"/>
    <s v="Paper"/>
    <s v="Xerox 222"/>
    <n v="3.3695999999999997"/>
    <n v="32.4"/>
    <n v="5"/>
    <n v="15.552"/>
    <n v="1244.1599999999999"/>
  </r>
  <r>
    <s v="CA-2014-140515"/>
    <s v="03/20/2014"/>
    <s v="25/03/2014"/>
    <x v="3"/>
    <s v="March"/>
    <d v="2014-03-20T00:00:00"/>
    <d v="2014-03-25T00:00:00"/>
    <s v="On Date"/>
    <s v="GeorgeZrebassa"/>
    <s v="United States"/>
    <s v="Los Angeles"/>
    <s v="California"/>
    <s v="Appliances"/>
    <s v="Belkin 5 Outlet SurgeMaster Power Centers"/>
    <n v="39.2256"/>
    <n v="381.36"/>
    <n v="7"/>
    <n v="106.7808"/>
    <n v="8542.4639999999999"/>
  </r>
  <r>
    <s v="CA-2011-153619"/>
    <s v="11/03/2011"/>
    <s v="03/11/2011"/>
    <x v="1"/>
    <s v="November"/>
    <d v="2011-11-03T00:00:00"/>
    <d v="2011-11-03T00:00:00"/>
    <s v="On Date"/>
    <s v="TracyCollins"/>
    <s v="United States"/>
    <s v="Los Angeles"/>
    <s v="California"/>
    <s v="Art"/>
    <s v="Prang Dustless Chalk Sticks"/>
    <n v="0.84"/>
    <n v="6.72"/>
    <n v="4"/>
    <n v="3.36"/>
    <n v="268.8"/>
  </r>
  <r>
    <s v="CA-2014-133718"/>
    <s v="07/24/2014"/>
    <s v="27/07/2014"/>
    <x v="3"/>
    <s v="July"/>
    <d v="2014-07-24T00:00:00"/>
    <d v="2014-07-27T00:00:00"/>
    <s v="On Date"/>
    <s v="TracyBlumstein"/>
    <s v="United States"/>
    <s v="Los Angeles"/>
    <s v="California"/>
    <s v="Binders"/>
    <s v="Cardinal HOLDit! Binder Insert Strips,Extra Strips"/>
    <n v="3.2282999999999999"/>
    <n v="15.192"/>
    <n v="3"/>
    <n v="5.5071000000000003"/>
    <n v="440.56800000000004"/>
  </r>
  <r>
    <s v="CA-2014-133718"/>
    <s v="07/24/2014"/>
    <s v="27/07/2014"/>
    <x v="3"/>
    <s v="July"/>
    <d v="2014-07-24T00:00:00"/>
    <d v="2014-07-27T00:00:00"/>
    <s v="On Date"/>
    <s v="TracyBlumstein"/>
    <s v="United States"/>
    <s v="Los Angeles"/>
    <s v="California"/>
    <s v="Paper"/>
    <s v="Weyerhaeuser First Choice Laser/Copy Paper (20Lb. and 88 Bright)"/>
    <n v="3.3696000000000002"/>
    <n v="58.32"/>
    <n v="9"/>
    <n v="27.993600000000001"/>
    <n v="2239.4880000000003"/>
  </r>
  <r>
    <s v="CA-2011-148383"/>
    <s v="12/27/2011"/>
    <s v="31/12/2011"/>
    <x v="1"/>
    <s v="December"/>
    <d v="2011-12-27T00:00:00"/>
    <d v="2011-12-31T00:00:00"/>
    <s v="On Date"/>
    <s v="ResiPÃ¶lking"/>
    <s v="United States"/>
    <s v="Phoenix"/>
    <s v="Arizona"/>
    <s v="Binders"/>
    <s v="GBC DocuBind 300 Electric Binding Machine"/>
    <n v="273.50959999999998"/>
    <n v="946.76400000000001"/>
    <n v="6"/>
    <n v="-694.29359999999997"/>
    <n v="-55543.487999999998"/>
  </r>
  <r>
    <s v="CA-2013-126732"/>
    <s v="09/03/2013"/>
    <s v="07/09/2013"/>
    <x v="0"/>
    <s v="September"/>
    <d v="2013-09-03T00:00:00"/>
    <d v="2013-09-07T00:00:00"/>
    <s v="On Date"/>
    <s v="LenaRadford"/>
    <s v="United States"/>
    <s v="Los Angeles"/>
    <s v="California"/>
    <s v="Furnishings"/>
    <s v="Ultra Door Pull Handle"/>
    <n v="7.0484000000000009"/>
    <n v="94.68"/>
    <n v="9"/>
    <n v="31.244399999999999"/>
    <n v="2499.5519999999997"/>
  </r>
  <r>
    <s v="CA-2013-126732"/>
    <s v="09/03/2013"/>
    <s v="07/09/2013"/>
    <x v="0"/>
    <s v="September"/>
    <d v="2013-09-03T00:00:00"/>
    <d v="2013-09-07T00:00:00"/>
    <s v="On Date"/>
    <s v="LenaRadford"/>
    <s v="United States"/>
    <s v="Los Angeles"/>
    <s v="California"/>
    <s v="Storage"/>
    <s v="Akro Stacking Bins"/>
    <n v="7.5744000000000007"/>
    <n v="23.67"/>
    <n v="3"/>
    <n v="0.94679999999999997"/>
    <n v="75.744"/>
  </r>
  <r>
    <s v="CA-2013-126732"/>
    <s v="09/03/2013"/>
    <s v="07/09/2013"/>
    <x v="0"/>
    <s v="September"/>
    <d v="2013-09-03T00:00:00"/>
    <d v="2013-09-07T00:00:00"/>
    <s v="On Date"/>
    <s v="LenaRadford"/>
    <s v="United States"/>
    <s v="Los Angeles"/>
    <s v="California"/>
    <s v="Phones"/>
    <s v="Cisco Unified IP Phone 7945G VoIP phone"/>
    <n v="255.74249999999998"/>
    <n v="1091.1679999999999"/>
    <n v="4"/>
    <n v="68.197999999999993"/>
    <n v="5455.8399999999992"/>
  </r>
  <r>
    <s v="CA-2013-126732"/>
    <s v="09/03/2013"/>
    <s v="07/09/2013"/>
    <x v="0"/>
    <s v="September"/>
    <d v="2013-09-03T00:00:00"/>
    <d v="2013-09-07T00:00:00"/>
    <s v="On Date"/>
    <s v="LenaRadford"/>
    <s v="United States"/>
    <s v="Los Angeles"/>
    <s v="California"/>
    <s v="Art"/>
    <s v="Blackstonian Pencils"/>
    <n v="1.9224000000000003"/>
    <n v="18.690000000000001"/>
    <n v="7"/>
    <n v="5.2332000000000001"/>
    <n v="418.65600000000001"/>
  </r>
  <r>
    <s v="CA-2013-126732"/>
    <s v="09/03/2013"/>
    <s v="07/09/2013"/>
    <x v="0"/>
    <s v="September"/>
    <d v="2013-09-03T00:00:00"/>
    <d v="2013-09-07T00:00:00"/>
    <s v="On Date"/>
    <s v="LenaRadford"/>
    <s v="United States"/>
    <s v="Los Angeles"/>
    <s v="California"/>
    <s v="Tables"/>
    <s v="Chromcraft Rectangular Conference Tables"/>
    <n v="180.09719999999999"/>
    <n v="568.72799999999995"/>
    <n v="3"/>
    <n v="28.436399999999999"/>
    <n v="2274.9119999999998"/>
  </r>
  <r>
    <s v="CA-2013-126732"/>
    <s v="09/03/2013"/>
    <s v="07/09/2013"/>
    <x v="0"/>
    <s v="September"/>
    <d v="2013-09-03T00:00:00"/>
    <d v="2013-09-07T00:00:00"/>
    <s v="On Date"/>
    <s v="LenaRadford"/>
    <s v="United States"/>
    <s v="Los Angeles"/>
    <s v="California"/>
    <s v="Binders"/>
    <s v="SpineVue Locking Slant-D Ring Binders by Cardinal"/>
    <n v="4.7528000000000006"/>
    <n v="7.3120000000000003"/>
    <n v="1"/>
    <n v="2.5592000000000001"/>
    <n v="204.73600000000002"/>
  </r>
  <r>
    <s v="CA-2011-113271"/>
    <s v="07/09/2011"/>
    <s v="14/07/2011"/>
    <x v="1"/>
    <s v="July"/>
    <d v="2011-07-09T00:00:00"/>
    <d v="2011-07-14T00:00:00"/>
    <s v="On Date"/>
    <s v="DarrinSayre"/>
    <s v="United States"/>
    <s v="San Francisco"/>
    <s v="California"/>
    <s v="Binders"/>
    <s v="Avery Hidden Tab Dividers for Binding Systems"/>
    <n v="1.6092"/>
    <n v="14.304"/>
    <n v="6"/>
    <n v="4.6487999999999996"/>
    <n v="371.904"/>
  </r>
  <r>
    <s v="CA-2011-113271"/>
    <s v="07/09/2011"/>
    <s v="14/07/2011"/>
    <x v="1"/>
    <s v="July"/>
    <d v="2011-07-09T00:00:00"/>
    <d v="2011-07-14T00:00:00"/>
    <s v="On Date"/>
    <s v="DarrinSayre"/>
    <s v="United States"/>
    <s v="San Francisco"/>
    <s v="California"/>
    <s v="Bookcases"/>
    <s v="Bush Heritage Pine Collection 5-Shelf Bookcase, Albany Pine Finish, *Special Order"/>
    <n v="112.78399999999999"/>
    <n v="119.833"/>
    <n v="1"/>
    <n v="7.0490000000000004"/>
    <n v="563.92000000000007"/>
  </r>
  <r>
    <s v="CA-2011-113271"/>
    <s v="07/09/2011"/>
    <s v="14/07/2011"/>
    <x v="1"/>
    <s v="July"/>
    <d v="2011-07-09T00:00:00"/>
    <d v="2011-07-14T00:00:00"/>
    <s v="On Date"/>
    <s v="DarrinSayre"/>
    <s v="United States"/>
    <s v="San Francisco"/>
    <s v="California"/>
    <s v="Art"/>
    <s v="Prang Drawing Pencil Set"/>
    <n v="1.6679999999999997"/>
    <n v="5.56"/>
    <n v="2"/>
    <n v="2.2240000000000002"/>
    <n v="177.92000000000002"/>
  </r>
  <r>
    <s v="CA-2011-113271"/>
    <s v="07/09/2011"/>
    <s v="14/07/2011"/>
    <x v="1"/>
    <s v="July"/>
    <d v="2011-07-09T00:00:00"/>
    <d v="2011-07-14T00:00:00"/>
    <s v="On Date"/>
    <s v="DarrinSayre"/>
    <s v="United States"/>
    <s v="San Francisco"/>
    <s v="California"/>
    <s v="Paper"/>
    <s v="Xerox 1967"/>
    <n v="3.3695999999999997"/>
    <n v="32.4"/>
    <n v="5"/>
    <n v="15.552"/>
    <n v="1244.1599999999999"/>
  </r>
  <r>
    <s v="CA-2014-130106"/>
    <s v="05/23/2014"/>
    <s v="27/05/2014"/>
    <x v="3"/>
    <s v="May"/>
    <d v="2014-05-23T00:00:00"/>
    <d v="2014-05-27T00:00:00"/>
    <s v="On Date"/>
    <s v="VickyFreymann"/>
    <s v="United States"/>
    <s v="San Francisco"/>
    <s v="California"/>
    <s v="Art"/>
    <s v="Newell 350"/>
    <n v="2.3287999999999998"/>
    <n v="9.84"/>
    <n v="3"/>
    <n v="2.8536000000000001"/>
    <n v="228.28800000000001"/>
  </r>
  <r>
    <s v="CA-2014-130106"/>
    <s v="05/23/2014"/>
    <s v="27/05/2014"/>
    <x v="3"/>
    <s v="May"/>
    <d v="2014-05-23T00:00:00"/>
    <d v="2014-05-27T00:00:00"/>
    <s v="On Date"/>
    <s v="VickyFreymann"/>
    <s v="United States"/>
    <s v="San Francisco"/>
    <s v="California"/>
    <s v="Art"/>
    <s v="Newell 333"/>
    <n v="2.0571999999999999"/>
    <n v="2.78"/>
    <n v="1"/>
    <n v="0.7228"/>
    <n v="57.823999999999998"/>
  </r>
  <r>
    <s v="CA-2014-155712"/>
    <s v="03/03/2014"/>
    <s v="09/03/2014"/>
    <x v="3"/>
    <s v="March"/>
    <d v="2014-03-03T00:00:00"/>
    <d v="2014-03-09T00:00:00"/>
    <s v="Delay"/>
    <s v="KenDana"/>
    <s v="United States"/>
    <s v="Los Angeles"/>
    <s v="California"/>
    <s v="Binders"/>
    <s v="Catalog Binders with Expanding Posts"/>
    <n v="37.003999999999998"/>
    <n v="107.648"/>
    <n v="2"/>
    <n v="33.64"/>
    <n v="2691.2"/>
  </r>
  <r>
    <s v="CA-2014-111388"/>
    <s v="09/03/2014"/>
    <s v="03/09/2014"/>
    <x v="3"/>
    <s v="September"/>
    <d v="2014-09-03T00:00:00"/>
    <d v="2014-09-03T00:00:00"/>
    <s v="On Date"/>
    <s v="StephanieUlpright"/>
    <s v="United States"/>
    <s v="Seattle"/>
    <s v="Washington"/>
    <s v="Chairs"/>
    <s v="Global Leather Task Chair, Black"/>
    <n v="72.891900000000007"/>
    <n v="215.976"/>
    <n v="3"/>
    <n v="-2.6997"/>
    <n v="-215.976"/>
  </r>
  <r>
    <s v="CA-2011-125759"/>
    <s v="02/09/2011"/>
    <s v="10/02/2011"/>
    <x v="1"/>
    <s v="February"/>
    <d v="2011-02-09T00:00:00"/>
    <d v="2011-02-10T00:00:00"/>
    <s v="On Date"/>
    <s v="NathanMautz"/>
    <s v="United States"/>
    <s v="North Las Vegas"/>
    <s v="Nevada"/>
    <s v="Furnishings"/>
    <s v="Master Caster Door Stop, Large Brown"/>
    <n v="4.5136000000000003"/>
    <n v="14.56"/>
    <n v="2"/>
    <n v="5.5327999999999999"/>
    <n v="442.62400000000002"/>
  </r>
  <r>
    <s v="US-2011-134054"/>
    <s v="10/10/2011"/>
    <s v="10/10/2011"/>
    <x v="1"/>
    <s v="October"/>
    <d v="2011-10-10T00:00:00"/>
    <d v="2011-10-10T00:00:00"/>
    <s v="On Date"/>
    <s v="FredChung"/>
    <s v="United States"/>
    <s v="Albuquerque"/>
    <s v="New Mexico"/>
    <s v="Art"/>
    <s v="Dixon Ticonderoga Core-Lock Colored Pencils, 48-Color Set"/>
    <n v="20.467999999999996"/>
    <n v="255.85"/>
    <n v="7"/>
    <n v="112.574"/>
    <n v="9005.92"/>
  </r>
  <r>
    <s v="CA-2013-166772"/>
    <s v="09/21/2013"/>
    <s v="25/09/2013"/>
    <x v="0"/>
    <s v="September"/>
    <d v="2013-09-21T00:00:00"/>
    <d v="2013-09-25T00:00:00"/>
    <s v="On Date"/>
    <s v="HeatherJas"/>
    <s v="United States"/>
    <s v="Seattle"/>
    <s v="Washington"/>
    <s v="Bookcases"/>
    <s v="O'Sullivan 5-Shelf Heavy-Duty Bookcases"/>
    <n v="61.454999999999998"/>
    <n v="163.88"/>
    <n v="2"/>
    <n v="40.97"/>
    <n v="3277.6"/>
  </r>
  <r>
    <s v="CA-2014-102218"/>
    <s v="09/03/2014"/>
    <s v="05/09/2014"/>
    <x v="3"/>
    <s v="September"/>
    <d v="2014-09-03T00:00:00"/>
    <d v="2014-09-05T00:00:00"/>
    <s v="On Date"/>
    <s v="LukeWeiss"/>
    <s v="United States"/>
    <s v="Fort Collins"/>
    <s v="Colorado"/>
    <s v="Labels"/>
    <s v="Avery 519"/>
    <n v="3.8742999999999999"/>
    <n v="11.696"/>
    <n v="2"/>
    <n v="3.9474"/>
    <n v="315.79200000000003"/>
  </r>
  <r>
    <s v="CA-2011-111857"/>
    <s v="04/23/2011"/>
    <s v="26/04/2011"/>
    <x v="1"/>
    <s v="April"/>
    <d v="2011-04-23T00:00:00"/>
    <d v="2011-04-26T00:00:00"/>
    <s v="On Date"/>
    <s v="NathanMautz"/>
    <s v="United States"/>
    <s v="San Francisco"/>
    <s v="California"/>
    <s v="Paper"/>
    <s v="Xerox 1891"/>
    <n v="25.922299999999996"/>
    <n v="48.91"/>
    <n v="1"/>
    <n v="22.9877"/>
    <n v="1839.0160000000001"/>
  </r>
  <r>
    <s v="CA-2012-137603"/>
    <s v="09/19/2012"/>
    <s v="24/09/2012"/>
    <x v="2"/>
    <s v="September"/>
    <d v="2012-09-19T00:00:00"/>
    <d v="2012-09-24T00:00:00"/>
    <s v="On Date"/>
    <s v="MarcHarrigan"/>
    <s v="United States"/>
    <s v="Santa Fe"/>
    <s v="New Mexico"/>
    <s v="Art"/>
    <s v="Newell 323"/>
    <n v="1.2432000000000001"/>
    <n v="8.4"/>
    <n v="5"/>
    <n v="2.1840000000000002"/>
    <n v="174.72000000000003"/>
  </r>
  <r>
    <s v="CA-2011-128237"/>
    <s v="03/25/2011"/>
    <s v="30/03/2011"/>
    <x v="1"/>
    <s v="March"/>
    <d v="2011-03-25T00:00:00"/>
    <d v="2011-03-30T00:00:00"/>
    <s v="On Date"/>
    <s v="ChristinaAnderson"/>
    <s v="United States"/>
    <s v="San Francisco"/>
    <s v="California"/>
    <s v="Art"/>
    <s v="Newell 35"/>
    <n v="2.3287999999999998"/>
    <n v="6.56"/>
    <n v="2"/>
    <n v="1.9024000000000001"/>
    <n v="152.19200000000001"/>
  </r>
  <r>
    <s v="CA-2011-128237"/>
    <s v="03/25/2011"/>
    <s v="30/03/2011"/>
    <x v="1"/>
    <s v="March"/>
    <d v="2011-03-25T00:00:00"/>
    <d v="2011-03-30T00:00:00"/>
    <s v="On Date"/>
    <s v="ChristinaAnderson"/>
    <s v="United States"/>
    <s v="San Francisco"/>
    <s v="California"/>
    <s v="Art"/>
    <s v="Eberhard Faber 3 1/2&quot; Golf Pencils"/>
    <n v="5.58"/>
    <n v="14.88"/>
    <n v="2"/>
    <n v="3.72"/>
    <n v="297.60000000000002"/>
  </r>
  <r>
    <s v="CA-2011-128237"/>
    <s v="03/25/2011"/>
    <s v="30/03/2011"/>
    <x v="1"/>
    <s v="March"/>
    <d v="2011-03-25T00:00:00"/>
    <d v="2011-03-30T00:00:00"/>
    <s v="On Date"/>
    <s v="ChristinaAnderson"/>
    <s v="United States"/>
    <s v="San Francisco"/>
    <s v="California"/>
    <s v="Accessories"/>
    <s v="ImationÂ SwivelÂ Flash DriveÂ USBÂ flash driveÂ - 8 GB"/>
    <n v="7.3904999999999994"/>
    <n v="45.48"/>
    <n v="4"/>
    <n v="15.917999999999999"/>
    <n v="1273.44"/>
  </r>
  <r>
    <s v="CA-2011-128237"/>
    <s v="03/25/2011"/>
    <s v="30/03/2011"/>
    <x v="1"/>
    <s v="March"/>
    <d v="2011-03-25T00:00:00"/>
    <d v="2011-03-30T00:00:00"/>
    <s v="On Date"/>
    <s v="ChristinaAnderson"/>
    <s v="United States"/>
    <s v="San Francisco"/>
    <s v="California"/>
    <s v="Art"/>
    <s v="BIC Brite Liner Grip Highlighters, Assorted, 5/Pack"/>
    <n v="2.5864000000000003"/>
    <n v="25.44"/>
    <n v="6"/>
    <n v="9.9215999999999998"/>
    <n v="793.72799999999995"/>
  </r>
  <r>
    <s v="CA-2014-121853"/>
    <s v="09/24/2014"/>
    <s v="30/09/2014"/>
    <x v="3"/>
    <s v="September"/>
    <d v="2014-09-24T00:00:00"/>
    <d v="2014-09-30T00:00:00"/>
    <s v="Delay"/>
    <s v="DuaneBenoit"/>
    <s v="United States"/>
    <s v="Los Angeles"/>
    <s v="California"/>
    <s v="Paper"/>
    <s v="Xerox 1909"/>
    <n v="14.245199999999999"/>
    <n v="211.04"/>
    <n v="8"/>
    <n v="97.078400000000002"/>
    <n v="7766.2719999999999"/>
  </r>
  <r>
    <s v="CA-2014-121853"/>
    <s v="09/24/2014"/>
    <s v="30/09/2014"/>
    <x v="3"/>
    <s v="September"/>
    <d v="2014-09-24T00:00:00"/>
    <d v="2014-09-30T00:00:00"/>
    <s v="Delay"/>
    <s v="DuaneBenoit"/>
    <s v="United States"/>
    <s v="Los Angeles"/>
    <s v="California"/>
    <s v="Chairs"/>
    <s v="GuestStacker Chair with Chrome Finish Legs"/>
    <n v="267.66720000000004"/>
    <n v="594.81600000000003"/>
    <n v="2"/>
    <n v="59.4816"/>
    <n v="4758.5280000000002"/>
  </r>
  <r>
    <s v="CA-2014-121853"/>
    <s v="09/24/2014"/>
    <s v="30/09/2014"/>
    <x v="3"/>
    <s v="September"/>
    <d v="2014-09-24T00:00:00"/>
    <d v="2014-09-30T00:00:00"/>
    <s v="Delay"/>
    <s v="DuaneBenoit"/>
    <s v="United States"/>
    <s v="Los Angeles"/>
    <s v="California"/>
    <s v="Binders"/>
    <s v="Ibico Plastic Spiral Binding Combs"/>
    <n v="16.415999999999997"/>
    <n v="72.959999999999994"/>
    <n v="3"/>
    <n v="23.712"/>
    <n v="1896.96"/>
  </r>
  <r>
    <s v="US-2014-130687"/>
    <s v="09/08/2014"/>
    <s v="11/09/2014"/>
    <x v="3"/>
    <s v="September"/>
    <d v="2014-09-08T00:00:00"/>
    <d v="2014-09-11T00:00:00"/>
    <s v="On Date"/>
    <s v="PhillipFlathmann"/>
    <s v="United States"/>
    <s v="Edmonds"/>
    <s v="Washington"/>
    <s v="Furnishings"/>
    <s v="DAX Two-Tone Silver Metal Document Frame"/>
    <n v="11.536799999999998"/>
    <n v="80.959999999999994"/>
    <n v="4"/>
    <n v="34.812800000000003"/>
    <n v="2785.0240000000003"/>
  </r>
  <r>
    <s v="US-2014-130687"/>
    <s v="09/08/2014"/>
    <s v="11/09/2014"/>
    <x v="3"/>
    <s v="September"/>
    <d v="2014-09-08T00:00:00"/>
    <d v="2014-09-11T00:00:00"/>
    <s v="On Date"/>
    <s v="PhillipFlathmann"/>
    <s v="United States"/>
    <s v="Edmonds"/>
    <s v="Washington"/>
    <s v="Phones"/>
    <s v="Konftel 250 ConferenceÂ phoneÂ - Charcoal black"/>
    <n v="210.76679999999999"/>
    <n v="455.71199999999999"/>
    <n v="2"/>
    <n v="34.178400000000003"/>
    <n v="2734.2720000000004"/>
  </r>
  <r>
    <s v="US-2014-130687"/>
    <s v="09/08/2014"/>
    <s v="11/09/2014"/>
    <x v="3"/>
    <s v="September"/>
    <d v="2014-09-08T00:00:00"/>
    <d v="2014-09-11T00:00:00"/>
    <s v="On Date"/>
    <s v="PhillipFlathmann"/>
    <s v="United States"/>
    <s v="Edmonds"/>
    <s v="Washington"/>
    <s v="Art"/>
    <s v="Boston 1799 Powerhouse Electric Pencil Sharpener"/>
    <n v="18.7056"/>
    <n v="25.98"/>
    <n v="1"/>
    <n v="7.2744"/>
    <n v="581.952"/>
  </r>
  <r>
    <s v="CA-2012-164497"/>
    <s v="11/28/2012"/>
    <s v="30/11/2012"/>
    <x v="2"/>
    <s v="November"/>
    <d v="2012-11-28T00:00:00"/>
    <d v="2012-11-30T00:00:00"/>
    <s v="On Date"/>
    <s v="AshleyJarboe"/>
    <s v="United States"/>
    <s v="San Francisco"/>
    <s v="California"/>
    <s v="Appliances"/>
    <s v="Holmes Visible Mist Ultrasonic Humidifier with 2.3-Gallon Output per Day, Replacement Filter"/>
    <n v="7.4711999999999996"/>
    <n v="45.28"/>
    <n v="4"/>
    <n v="15.395200000000001"/>
    <n v="1231.616"/>
  </r>
  <r>
    <s v="CA-2013-108056"/>
    <s v="09/30/2013"/>
    <s v="04/10/2013"/>
    <x v="0"/>
    <s v="September"/>
    <d v="2013-09-30T00:00:00"/>
    <d v="2013-10-04T00:00:00"/>
    <s v="On Date"/>
    <s v="ErinSmith"/>
    <s v="United States"/>
    <s v="Springfield"/>
    <s v="Oregon"/>
    <s v="Phones"/>
    <s v="Wilson Electronics DB Pro Signal Booster"/>
    <n v="261.34000000000003"/>
    <n v="859.2"/>
    <n v="3"/>
    <n v="75.180000000000007"/>
    <n v="6014.4000000000005"/>
  </r>
  <r>
    <s v="CA-2014-130715"/>
    <s v="09/17/2014"/>
    <s v="21/09/2014"/>
    <x v="3"/>
    <s v="September"/>
    <d v="2014-09-17T00:00:00"/>
    <d v="2014-09-21T00:00:00"/>
    <s v="On Date"/>
    <s v="CraigYedwab"/>
    <s v="United States"/>
    <s v="San Francisco"/>
    <s v="California"/>
    <s v="Fasteners"/>
    <s v="OIC Colored Binder Clips, Assorted Sizes"/>
    <n v="1.8257999999999994"/>
    <n v="17.899999999999999"/>
    <n v="5"/>
    <n v="8.7710000000000008"/>
    <n v="701.68000000000006"/>
  </r>
  <r>
    <s v="CA-2011-155264"/>
    <s v="10/19/2011"/>
    <s v="22/10/2011"/>
    <x v="1"/>
    <s v="October"/>
    <d v="2011-10-19T00:00:00"/>
    <d v="2011-10-22T00:00:00"/>
    <s v="On Date"/>
    <s v="RachelPayne"/>
    <s v="United States"/>
    <s v="San Francisco"/>
    <s v="California"/>
    <s v="Binders"/>
    <s v="Accohide Poly Flexible Ring Binders"/>
    <n v="1.8699999999999999"/>
    <n v="2.992"/>
    <n v="1"/>
    <n v="1.1220000000000001"/>
    <n v="89.76"/>
  </r>
  <r>
    <s v="CA-2011-155264"/>
    <s v="10/19/2011"/>
    <s v="22/10/2011"/>
    <x v="1"/>
    <s v="October"/>
    <d v="2011-10-19T00:00:00"/>
    <d v="2011-10-22T00:00:00"/>
    <s v="On Date"/>
    <s v="RachelPayne"/>
    <s v="United States"/>
    <s v="San Francisco"/>
    <s v="California"/>
    <s v="Binders"/>
    <s v="Avery Durable Slant Ring Binders With Label Holder"/>
    <n v="2.1735999999999995"/>
    <n v="20.064"/>
    <n v="6"/>
    <n v="7.0224000000000002"/>
    <n v="561.79200000000003"/>
  </r>
  <r>
    <s v="CA-2011-155264"/>
    <s v="10/19/2011"/>
    <s v="22/10/2011"/>
    <x v="1"/>
    <s v="October"/>
    <d v="2011-10-19T00:00:00"/>
    <d v="2011-10-22T00:00:00"/>
    <s v="On Date"/>
    <s v="RachelPayne"/>
    <s v="United States"/>
    <s v="San Francisco"/>
    <s v="California"/>
    <s v="Paper"/>
    <s v="Xerox 1917"/>
    <n v="25.922299999999996"/>
    <n v="146.72999999999999"/>
    <n v="3"/>
    <n v="68.963099999999997"/>
    <n v="5517.0479999999998"/>
  </r>
  <r>
    <s v="CA-2011-155264"/>
    <s v="10/19/2011"/>
    <s v="22/10/2011"/>
    <x v="1"/>
    <s v="October"/>
    <d v="2011-10-19T00:00:00"/>
    <d v="2011-10-22T00:00:00"/>
    <s v="On Date"/>
    <s v="RachelPayne"/>
    <s v="United States"/>
    <s v="San Francisco"/>
    <s v="California"/>
    <s v="Labels"/>
    <s v="Avery 480"/>
    <n v="1.95"/>
    <n v="18.75"/>
    <n v="5"/>
    <n v="9"/>
    <n v="720"/>
  </r>
  <r>
    <s v="CA-2011-155264"/>
    <s v="10/19/2011"/>
    <s v="22/10/2011"/>
    <x v="1"/>
    <s v="October"/>
    <d v="2011-10-19T00:00:00"/>
    <d v="2011-10-22T00:00:00"/>
    <s v="On Date"/>
    <s v="RachelPayne"/>
    <s v="United States"/>
    <s v="San Francisco"/>
    <s v="California"/>
    <s v="Phones"/>
    <s v="Panasonic KX TS208W Corded phone"/>
    <n v="35.272800000000004"/>
    <n v="117.57599999999999"/>
    <n v="3"/>
    <n v="11.7576"/>
    <n v="940.60799999999995"/>
  </r>
  <r>
    <s v="CA-2013-119123"/>
    <s v="03/14/2013"/>
    <s v="19/03/2013"/>
    <x v="0"/>
    <s v="March"/>
    <d v="2013-03-14T00:00:00"/>
    <d v="2013-03-19T00:00:00"/>
    <s v="On Date"/>
    <s v="DennisBolton"/>
    <s v="United States"/>
    <s v="Riverside"/>
    <s v="California"/>
    <s v="Binders"/>
    <s v="Cardinal EasyOpen D-Ring Binders"/>
    <n v="4.5699999999999994"/>
    <n v="51.183999999999997"/>
    <n v="7"/>
    <n v="19.193999999999999"/>
    <n v="1535.52"/>
  </r>
  <r>
    <s v="CA-2013-114860"/>
    <s v="12/23/2013"/>
    <s v="29/12/2013"/>
    <x v="0"/>
    <s v="December"/>
    <d v="2013-12-23T00:00:00"/>
    <d v="2013-12-29T00:00:00"/>
    <s v="Delay"/>
    <s v="DuaneNoonan"/>
    <s v="United States"/>
    <s v="Moreno Valley"/>
    <s v="California"/>
    <s v="Furnishings"/>
    <s v="Deflect-o DuraMat Antistatic Studded Beveled Mat for Medium Pile Carpeting"/>
    <n v="80.058400000000006"/>
    <n v="842.72"/>
    <n v="8"/>
    <n v="202.25280000000001"/>
    <n v="16180.224"/>
  </r>
  <r>
    <s v="CA-2013-114860"/>
    <s v="12/23/2013"/>
    <s v="29/12/2013"/>
    <x v="0"/>
    <s v="December"/>
    <d v="2013-12-23T00:00:00"/>
    <d v="2013-12-29T00:00:00"/>
    <s v="Delay"/>
    <s v="DuaneNoonan"/>
    <s v="United States"/>
    <s v="Moreno Valley"/>
    <s v="California"/>
    <s v="Furnishings"/>
    <s v="Magnifier Swing Arm Lamp"/>
    <n v="15.525200000000002"/>
    <n v="41.96"/>
    <n v="2"/>
    <n v="10.909599999999999"/>
    <n v="872.76799999999992"/>
  </r>
  <r>
    <s v="CA-2013-159009"/>
    <s v="09/24/2013"/>
    <s v="28/09/2013"/>
    <x v="0"/>
    <s v="September"/>
    <d v="2013-09-24T00:00:00"/>
    <d v="2013-09-28T00:00:00"/>
    <s v="On Date"/>
    <s v="DavePoirier"/>
    <s v="United States"/>
    <s v="Seattle"/>
    <s v="Washington"/>
    <s v="Binders"/>
    <s v="ACCOHIDE 3-Ring Binder, Blue, 1&quot;"/>
    <n v="2.1888999999999998"/>
    <n v="13.215999999999999"/>
    <n v="4"/>
    <n v="4.4603999999999999"/>
    <n v="356.83199999999999"/>
  </r>
  <r>
    <s v="CA-2013-159009"/>
    <s v="09/24/2013"/>
    <s v="28/09/2013"/>
    <x v="0"/>
    <s v="September"/>
    <d v="2013-09-24T00:00:00"/>
    <d v="2013-09-28T00:00:00"/>
    <s v="On Date"/>
    <s v="DavePoirier"/>
    <s v="United States"/>
    <s v="Seattle"/>
    <s v="Washington"/>
    <s v="Chairs"/>
    <s v="Global Deluxe Steno Chair"/>
    <n v="68.512200000000007"/>
    <n v="184.75200000000001"/>
    <n v="3"/>
    <n v="-20.784600000000001"/>
    <n v="-1662.768"/>
  </r>
  <r>
    <s v="CA-2014-111591"/>
    <s v="03/22/2014"/>
    <s v="26/03/2014"/>
    <x v="3"/>
    <s v="March"/>
    <d v="2014-03-22T00:00:00"/>
    <d v="2014-03-26T00:00:00"/>
    <s v="On Date"/>
    <s v="PaulStevenson"/>
    <s v="United States"/>
    <s v="Seattle"/>
    <s v="Washington"/>
    <s v="Binders"/>
    <s v="C-Line Peel &amp; Stick Add-On Filing Pockets, 8-3/4 x 5-1/8, 10/Pack"/>
    <n v="3.3761000000000001"/>
    <n v="30.576000000000001"/>
    <n v="6"/>
    <n v="10.3194"/>
    <n v="825.55200000000002"/>
  </r>
  <r>
    <s v="CA-2014-111591"/>
    <s v="03/22/2014"/>
    <s v="26/03/2014"/>
    <x v="3"/>
    <s v="March"/>
    <d v="2014-03-22T00:00:00"/>
    <d v="2014-03-26T00:00:00"/>
    <s v="On Date"/>
    <s v="PaulStevenson"/>
    <s v="United States"/>
    <s v="Seattle"/>
    <s v="Washington"/>
    <s v="Fasteners"/>
    <s v="Super Bands, 12/Pack"/>
    <n v="1.8041999999999998"/>
    <n v="13.02"/>
    <n v="7"/>
    <n v="0.3906"/>
    <n v="31.248000000000001"/>
  </r>
  <r>
    <s v="CA-2014-111591"/>
    <s v="03/22/2014"/>
    <s v="26/03/2014"/>
    <x v="3"/>
    <s v="March"/>
    <d v="2014-03-22T00:00:00"/>
    <d v="2014-03-26T00:00:00"/>
    <s v="On Date"/>
    <s v="PaulStevenson"/>
    <s v="United States"/>
    <s v="Seattle"/>
    <s v="Washington"/>
    <s v="Furnishings"/>
    <s v="Eldon Expressions Wood Desk Accessories, Oak"/>
    <n v="5.2397999999999998"/>
    <n v="22.14"/>
    <n v="3"/>
    <n v="6.4206000000000003"/>
    <n v="513.64800000000002"/>
  </r>
  <r>
    <s v="CA-2014-111591"/>
    <s v="03/22/2014"/>
    <s v="26/03/2014"/>
    <x v="3"/>
    <s v="March"/>
    <d v="2014-03-22T00:00:00"/>
    <d v="2014-03-26T00:00:00"/>
    <s v="On Date"/>
    <s v="PaulStevenson"/>
    <s v="United States"/>
    <s v="Seattle"/>
    <s v="Washington"/>
    <s v="Storage"/>
    <s v="Fellowes Officeware Wire Shelving"/>
    <n v="88.0334"/>
    <n v="359.32"/>
    <n v="4"/>
    <n v="7.1863999999999999"/>
    <n v="574.91200000000003"/>
  </r>
  <r>
    <s v="CA-2014-102820"/>
    <s v="05/08/2014"/>
    <s v="12/05/2014"/>
    <x v="3"/>
    <s v="May"/>
    <d v="2014-05-08T00:00:00"/>
    <d v="2014-05-12T00:00:00"/>
    <s v="On Date"/>
    <s v="CarlosSoltero"/>
    <s v="United States"/>
    <s v="Pasadena"/>
    <s v="California"/>
    <s v="Phones"/>
    <s v="Blue Parrot B250XT Professional Grade Wireless BluetoothÂ HeadsetÂ with"/>
    <n v="52.493000000000002"/>
    <n v="419.94400000000002"/>
    <n v="7"/>
    <n v="52.493000000000002"/>
    <n v="4199.4400000000005"/>
  </r>
  <r>
    <s v="CA-2013-149671"/>
    <s v="06/06/2013"/>
    <s v="10/06/2013"/>
    <x v="0"/>
    <s v="June"/>
    <d v="2013-06-06T00:00:00"/>
    <d v="2013-06-10T00:00:00"/>
    <s v="On Date"/>
    <s v="KenBrennan"/>
    <s v="United States"/>
    <s v="Seattle"/>
    <s v="Washington"/>
    <s v="Supplies"/>
    <s v="Acme Box Cutter Scissors"/>
    <n v="7.5701999999999998"/>
    <n v="61.38"/>
    <n v="6"/>
    <n v="15.9588"/>
    <n v="1276.704"/>
  </r>
  <r>
    <s v="CA-2012-126347"/>
    <s v="12/14/2012"/>
    <s v="19/12/2012"/>
    <x v="2"/>
    <s v="December"/>
    <d v="2012-12-14T00:00:00"/>
    <d v="2012-12-19T00:00:00"/>
    <s v="On Date"/>
    <s v="AshleyJarboe"/>
    <s v="United States"/>
    <s v="Los Angeles"/>
    <s v="California"/>
    <s v="Accessories"/>
    <s v="Micro Innovations USB RF Wireless Keyboard with Mouse"/>
    <n v="19.75"/>
    <n v="50"/>
    <n v="2"/>
    <n v="10.5"/>
    <n v="840"/>
  </r>
  <r>
    <s v="CA-2014-163097"/>
    <s v="08/28/2014"/>
    <s v="01/09/2014"/>
    <x v="3"/>
    <s v="August"/>
    <d v="2014-08-28T00:00:00"/>
    <d v="2014-09-01T00:00:00"/>
    <s v="On Date"/>
    <s v="SarahFoster"/>
    <s v="United States"/>
    <s v="Mesa"/>
    <s v="Arizona"/>
    <s v="Furnishings"/>
    <s v="Flat Face Poster Frame"/>
    <n v="10.927199999999999"/>
    <n v="120.57599999999999"/>
    <n v="8"/>
    <n v="33.1584"/>
    <n v="2652.672"/>
  </r>
  <r>
    <s v="CA-2012-130848"/>
    <s v="10/25/2012"/>
    <s v="25/10/2012"/>
    <x v="2"/>
    <s v="October"/>
    <d v="2012-10-25T00:00:00"/>
    <d v="2012-10-25T00:00:00"/>
    <s v="On Date"/>
    <s v="DeirdreGreer"/>
    <s v="United States"/>
    <s v="Denver"/>
    <s v="Colorado"/>
    <s v="Chairs"/>
    <s v="Global Highback Leather Tilter in Burgundy"/>
    <n v="76.431600000000003"/>
    <n v="582.33600000000001"/>
    <n v="8"/>
    <n v="-29.116800000000001"/>
    <n v="-2329.3440000000001"/>
  </r>
  <r>
    <s v="CA-2011-159814"/>
    <s v="06/24/2011"/>
    <s v="28/06/2011"/>
    <x v="1"/>
    <s v="June"/>
    <d v="2011-06-24T00:00:00"/>
    <d v="2011-06-28T00:00:00"/>
    <s v="On Date"/>
    <s v="LizPelletier"/>
    <s v="United States"/>
    <s v="Tucson"/>
    <s v="Arizona"/>
    <s v="Furnishings"/>
    <s v="Acrylic Self-Standing Desk Frames"/>
    <n v="1.6554000000000002"/>
    <n v="4.2720000000000002"/>
    <n v="2"/>
    <n v="0.96120000000000005"/>
    <n v="76.896000000000001"/>
  </r>
  <r>
    <s v="CA-2013-108959"/>
    <s v="03/11/2013"/>
    <s v="15/03/2013"/>
    <x v="0"/>
    <s v="March"/>
    <d v="2013-03-11T00:00:00"/>
    <d v="2013-03-15T00:00:00"/>
    <s v="On Date"/>
    <s v="MayaHerman"/>
    <s v="United States"/>
    <s v="Glendale"/>
    <s v="Arizona"/>
    <s v="Storage"/>
    <s v="Mini 13-1/2 Capacity Data Binder Rack, Pearl"/>
    <n v="98.152500000000003"/>
    <n v="104.696"/>
    <n v="1"/>
    <n v="6.5434999999999999"/>
    <n v="523.48"/>
  </r>
  <r>
    <s v="CA-2012-164777"/>
    <s v="01/27/2012"/>
    <s v="29/01/2012"/>
    <x v="2"/>
    <s v="January"/>
    <d v="2012-01-27T00:00:00"/>
    <d v="2012-01-29T00:00:00"/>
    <s v="On Date"/>
    <s v="SeanChristensen"/>
    <s v="United States"/>
    <s v="Los Angeles"/>
    <s v="California"/>
    <s v="Chairs"/>
    <s v="HON 5400 Series Task Chairs for Big and Tall"/>
    <n v="560.78399999999999"/>
    <n v="2803.92"/>
    <n v="5"/>
    <n v="0"/>
    <n v="0"/>
  </r>
  <r>
    <s v="CA-2012-127824"/>
    <s v="10/18/2012"/>
    <s v="22/10/2012"/>
    <x v="2"/>
    <s v="October"/>
    <d v="2012-10-18T00:00:00"/>
    <d v="2012-10-22T00:00:00"/>
    <s v="On Date"/>
    <s v="JohnCastell"/>
    <s v="United States"/>
    <s v="Seattle"/>
    <s v="Washington"/>
    <s v="Phones"/>
    <s v="Motorola L703CM"/>
    <n v="116.99250000000001"/>
    <n v="249.584"/>
    <n v="2"/>
    <n v="15.599"/>
    <n v="1247.92"/>
  </r>
  <r>
    <s v="CA-2012-127824"/>
    <s v="10/18/2012"/>
    <s v="22/10/2012"/>
    <x v="2"/>
    <s v="October"/>
    <d v="2012-10-18T00:00:00"/>
    <d v="2012-10-22T00:00:00"/>
    <s v="On Date"/>
    <s v="JohnCastell"/>
    <s v="United States"/>
    <s v="Seattle"/>
    <s v="Washington"/>
    <s v="Paper"/>
    <s v="Xerox 1903"/>
    <n v="3.0498000000000007"/>
    <n v="17.940000000000001"/>
    <n v="3"/>
    <n v="8.7905999999999995"/>
    <n v="703.24799999999993"/>
  </r>
  <r>
    <s v="CA-2012-127824"/>
    <s v="10/18/2012"/>
    <s v="22/10/2012"/>
    <x v="2"/>
    <s v="October"/>
    <d v="2012-10-18T00:00:00"/>
    <d v="2012-10-22T00:00:00"/>
    <s v="On Date"/>
    <s v="JohnCastell"/>
    <s v="United States"/>
    <s v="Seattle"/>
    <s v="Washington"/>
    <s v="Furnishings"/>
    <s v="Eldon 100 Class Desk Accessories"/>
    <n v="2.2915999999999999"/>
    <n v="10.11"/>
    <n v="3"/>
    <n v="3.2351999999999999"/>
    <n v="258.81599999999997"/>
  </r>
  <r>
    <s v="CA-2011-145254"/>
    <s v="07/23/2011"/>
    <s v="27/07/2011"/>
    <x v="1"/>
    <s v="July"/>
    <d v="2011-07-23T00:00:00"/>
    <d v="2011-07-27T00:00:00"/>
    <s v="On Date"/>
    <s v="NickCrebassa"/>
    <s v="United States"/>
    <s v="San Francisco"/>
    <s v="California"/>
    <s v="Phones"/>
    <s v="VTech DS6151"/>
    <n v="90.712799999999987"/>
    <n v="604.75199999999995"/>
    <n v="6"/>
    <n v="60.475200000000001"/>
    <n v="4838.0159999999996"/>
  </r>
  <r>
    <s v="CA-2011-145254"/>
    <s v="07/23/2011"/>
    <s v="27/07/2011"/>
    <x v="1"/>
    <s v="July"/>
    <d v="2011-07-23T00:00:00"/>
    <d v="2011-07-27T00:00:00"/>
    <s v="On Date"/>
    <s v="NickCrebassa"/>
    <s v="United States"/>
    <s v="San Francisco"/>
    <s v="California"/>
    <s v="Supplies"/>
    <s v="Acme Softgrip Scissors"/>
    <n v="5.7794000000000008"/>
    <n v="40.700000000000003"/>
    <n v="5"/>
    <n v="11.803000000000001"/>
    <n v="944.24"/>
  </r>
  <r>
    <s v="CA-2011-145254"/>
    <s v="07/23/2011"/>
    <s v="27/07/2011"/>
    <x v="1"/>
    <s v="July"/>
    <d v="2011-07-23T00:00:00"/>
    <d v="2011-07-27T00:00:00"/>
    <s v="On Date"/>
    <s v="NickCrebassa"/>
    <s v="United States"/>
    <s v="San Francisco"/>
    <s v="California"/>
    <s v="Phones"/>
    <s v="AT&amp;T CL2909"/>
    <n v="88.192999999999984"/>
    <n v="302.37599999999998"/>
    <n v="3"/>
    <n v="37.796999999999997"/>
    <n v="3023.7599999999998"/>
  </r>
  <r>
    <s v="CA-2011-145254"/>
    <s v="07/23/2011"/>
    <s v="27/07/2011"/>
    <x v="1"/>
    <s v="July"/>
    <d v="2011-07-23T00:00:00"/>
    <d v="2011-07-27T00:00:00"/>
    <s v="On Date"/>
    <s v="NickCrebassa"/>
    <s v="United States"/>
    <s v="San Francisco"/>
    <s v="California"/>
    <s v="Accessories"/>
    <s v="ImationÂ 8gb Micro Traveldrive Usb 2.0Â Flash Drive"/>
    <n v="13.35"/>
    <n v="45"/>
    <n v="3"/>
    <n v="4.95"/>
    <n v="396"/>
  </r>
  <r>
    <s v="CA-2013-160479"/>
    <s v="09/16/2013"/>
    <s v="21/09/2013"/>
    <x v="0"/>
    <s v="September"/>
    <d v="2013-09-16T00:00:00"/>
    <d v="2013-09-21T00:00:00"/>
    <s v="On Date"/>
    <s v="AngeleHood"/>
    <s v="United States"/>
    <s v="Seattle"/>
    <s v="Washington"/>
    <s v="Art"/>
    <s v="SANFORD Major Accent Highlighters"/>
    <n v="4.3895999999999997"/>
    <n v="35.4"/>
    <n v="5"/>
    <n v="13.452"/>
    <n v="1076.1600000000001"/>
  </r>
  <r>
    <s v="CA-2012-119627"/>
    <s v="08/17/2012"/>
    <s v="23/08/2012"/>
    <x v="2"/>
    <s v="August"/>
    <d v="2012-08-17T00:00:00"/>
    <d v="2012-08-23T00:00:00"/>
    <s v="Delay"/>
    <s v="StevenCartwright"/>
    <s v="United States"/>
    <s v="Peoria"/>
    <s v="Arizona"/>
    <s v="Accessories"/>
    <s v="ImationÂ Clip USBÂ flash driveÂ - 8 GB"/>
    <n v="17.672000000000001"/>
    <n v="30.08"/>
    <n v="2"/>
    <n v="-5.2640000000000002"/>
    <n v="-421.12"/>
  </r>
  <r>
    <s v="CA-2012-119627"/>
    <s v="08/17/2012"/>
    <s v="23/08/2012"/>
    <x v="2"/>
    <s v="August"/>
    <d v="2012-08-17T00:00:00"/>
    <d v="2012-08-23T00:00:00"/>
    <s v="Delay"/>
    <s v="StevenCartwright"/>
    <s v="United States"/>
    <s v="Peoria"/>
    <s v="Arizona"/>
    <s v="Paper"/>
    <s v="Xerox 21"/>
    <n v="3.3695999999999993"/>
    <n v="36.287999999999997"/>
    <n v="7"/>
    <n v="12.700799999999999"/>
    <n v="1016.064"/>
  </r>
  <r>
    <s v="CA-2012-119627"/>
    <s v="08/17/2012"/>
    <s v="23/08/2012"/>
    <x v="2"/>
    <s v="August"/>
    <d v="2012-08-17T00:00:00"/>
    <d v="2012-08-23T00:00:00"/>
    <s v="Delay"/>
    <s v="StevenCartwright"/>
    <s v="United States"/>
    <s v="Peoria"/>
    <s v="Arizona"/>
    <s v="Art"/>
    <s v="Newell 336"/>
    <n v="3.0388000000000002"/>
    <n v="10.272"/>
    <n v="3"/>
    <n v="1.1556"/>
    <n v="92.447999999999993"/>
  </r>
  <r>
    <s v="CA-2012-119627"/>
    <s v="08/17/2012"/>
    <s v="23/08/2012"/>
    <x v="2"/>
    <s v="August"/>
    <d v="2012-08-17T00:00:00"/>
    <d v="2012-08-23T00:00:00"/>
    <s v="Delay"/>
    <s v="StevenCartwright"/>
    <s v="United States"/>
    <s v="Peoria"/>
    <s v="Arizona"/>
    <s v="Accessories"/>
    <s v="First Data FD10 PIN Pad"/>
    <n v="71.100000000000009"/>
    <n v="252.8"/>
    <n v="4"/>
    <n v="-31.6"/>
    <n v="-2528"/>
  </r>
  <r>
    <s v="CA-2014-107853"/>
    <s v="05/27/2014"/>
    <s v="01/06/2014"/>
    <x v="3"/>
    <s v="May"/>
    <d v="2014-05-27T00:00:00"/>
    <d v="2014-06-01T00:00:00"/>
    <s v="On Date"/>
    <s v="CarlosDaly"/>
    <s v="United States"/>
    <s v="Oceanside"/>
    <s v="California"/>
    <s v="Paper"/>
    <s v="Xerox 201"/>
    <n v="3.3696000000000006"/>
    <n v="12.96"/>
    <n v="2"/>
    <n v="6.2207999999999997"/>
    <n v="497.66399999999999"/>
  </r>
  <r>
    <s v="US-2013-148957"/>
    <s v="09/18/2013"/>
    <s v="24/09/2013"/>
    <x v="0"/>
    <s v="September"/>
    <d v="2013-09-18T00:00:00"/>
    <d v="2013-09-24T00:00:00"/>
    <s v="Delay"/>
    <s v="ChuckClark"/>
    <s v="United States"/>
    <s v="Redmond"/>
    <s v="Washington"/>
    <s v="Labels"/>
    <s v="Avery 481"/>
    <n v="1.6016000000000001"/>
    <n v="12.32"/>
    <n v="4"/>
    <n v="5.9135999999999997"/>
    <n v="473.08799999999997"/>
  </r>
  <r>
    <s v="CA-2011-140032"/>
    <s v="09/08/2011"/>
    <s v="13/09/2011"/>
    <x v="1"/>
    <s v="September"/>
    <d v="2011-09-08T00:00:00"/>
    <d v="2011-09-13T00:00:00"/>
    <s v="On Date"/>
    <s v="TobySwindell"/>
    <s v="United States"/>
    <s v="San Francisco"/>
    <s v="California"/>
    <s v="Binders"/>
    <s v="Acco PRESSTEX Data Binder with Storage Hooks, Light Blue, 9 1/2&quot; X 11&quot;"/>
    <n v="2.7976000000000001"/>
    <n v="8.6080000000000005"/>
    <n v="2"/>
    <n v="3.0127999999999999"/>
    <n v="241.024"/>
  </r>
  <r>
    <s v="CA-2014-145506"/>
    <s v="06/04/2014"/>
    <s v="08/06/2014"/>
    <x v="3"/>
    <s v="June"/>
    <d v="2014-06-04T00:00:00"/>
    <d v="2014-06-08T00:00:00"/>
    <s v="On Date"/>
    <s v="MegO'Connel"/>
    <s v="United States"/>
    <s v="Spokane"/>
    <s v="Washington"/>
    <s v="Storage"/>
    <s v="Eldon Gobal File Keepers"/>
    <n v="14.534399999999998"/>
    <n v="136.26"/>
    <n v="9"/>
    <n v="5.4504000000000001"/>
    <n v="436.03200000000004"/>
  </r>
  <r>
    <s v="CA-2012-129546"/>
    <s v="09/28/2012"/>
    <s v="05/10/2012"/>
    <x v="2"/>
    <s v="September"/>
    <d v="2012-09-28T00:00:00"/>
    <d v="2012-10-05T00:00:00"/>
    <s v="Delay"/>
    <s v="RoyPhan"/>
    <s v="United States"/>
    <s v="Los Angeles"/>
    <s v="California"/>
    <s v="Appliances"/>
    <s v="Acco Smartsocket Table Surge Protector, 6 Color-Coded Adapter Outlets"/>
    <n v="43.435000000000002"/>
    <n v="186.15"/>
    <n v="3"/>
    <n v="55.844999999999999"/>
    <n v="4467.6000000000004"/>
  </r>
  <r>
    <s v="CA-2012-129546"/>
    <s v="09/28/2012"/>
    <s v="05/10/2012"/>
    <x v="2"/>
    <s v="September"/>
    <d v="2012-09-28T00:00:00"/>
    <d v="2012-10-05T00:00:00"/>
    <s v="Delay"/>
    <s v="RoyPhan"/>
    <s v="United States"/>
    <s v="Los Angeles"/>
    <s v="California"/>
    <s v="Binders"/>
    <s v="GBC Recycled VeloBinder Covers"/>
    <n v="9.2015999999999991"/>
    <n v="81.792000000000002"/>
    <n v="6"/>
    <n v="26.5824"/>
    <n v="2126.5920000000001"/>
  </r>
  <r>
    <s v="CA-2012-129546"/>
    <s v="09/28/2012"/>
    <s v="05/10/2012"/>
    <x v="2"/>
    <s v="September"/>
    <d v="2012-09-28T00:00:00"/>
    <d v="2012-10-05T00:00:00"/>
    <s v="Delay"/>
    <s v="RoyPhan"/>
    <s v="United States"/>
    <s v="Los Angeles"/>
    <s v="California"/>
    <s v="Supplies"/>
    <s v="Acme Galleria Hot Forged Steel Scissors with Colored Handles"/>
    <n v="11.168299999999999"/>
    <n v="47.19"/>
    <n v="3"/>
    <n v="13.6851"/>
    <n v="1094.808"/>
  </r>
  <r>
    <s v="CA-2012-129546"/>
    <s v="09/28/2012"/>
    <s v="05/10/2012"/>
    <x v="2"/>
    <s v="September"/>
    <d v="2012-09-28T00:00:00"/>
    <d v="2012-10-05T00:00:00"/>
    <s v="Delay"/>
    <s v="RoyPhan"/>
    <s v="United States"/>
    <s v="Los Angeles"/>
    <s v="California"/>
    <s v="Phones"/>
    <s v="Motorola HK250 Universal Bluetooth Headset"/>
    <n v="22.530200000000001"/>
    <n v="36.783999999999999"/>
    <n v="2"/>
    <n v="-8.2764000000000006"/>
    <n v="-662.11200000000008"/>
  </r>
  <r>
    <s v="CA-2011-138240"/>
    <s v="10/09/2011"/>
    <s v="14/10/2011"/>
    <x v="1"/>
    <s v="October"/>
    <d v="2011-10-09T00:00:00"/>
    <d v="2011-10-14T00:00:00"/>
    <s v="On Date"/>
    <s v="ShirleyJackson"/>
    <s v="United States"/>
    <s v="San Francisco"/>
    <s v="California"/>
    <s v="Art"/>
    <s v="Boston Heavy-Duty Trimline Electric Pencil Sharpeners"/>
    <n v="34.221999999999994"/>
    <n v="144.6"/>
    <n v="3"/>
    <n v="41.933999999999997"/>
    <n v="3354.72"/>
  </r>
  <r>
    <s v="CA-2011-138240"/>
    <s v="10/09/2011"/>
    <s v="14/10/2011"/>
    <x v="1"/>
    <s v="October"/>
    <d v="2011-10-09T00:00:00"/>
    <d v="2011-10-14T00:00:00"/>
    <s v="On Date"/>
    <s v="ShirleyJackson"/>
    <s v="United States"/>
    <s v="San Francisco"/>
    <s v="California"/>
    <s v="Phones"/>
    <s v="iOttie HLCRIO102 Car Mount"/>
    <n v="18.990500000000001"/>
    <n v="15.992000000000001"/>
    <n v="1"/>
    <n v="-2.9984999999999999"/>
    <n v="-239.88"/>
  </r>
  <r>
    <s v="CA-2011-100867"/>
    <s v="10/19/2011"/>
    <s v="24/10/2011"/>
    <x v="1"/>
    <s v="October"/>
    <d v="2011-10-19T00:00:00"/>
    <d v="2011-10-24T00:00:00"/>
    <s v="On Date"/>
    <s v="EugeneHildebrand"/>
    <s v="United States"/>
    <s v="Lakewood"/>
    <s v="California"/>
    <s v="Phones"/>
    <s v="RCA Visys Integrated PBX 8-Line Router"/>
    <n v="50.242500000000007"/>
    <n v="321.55200000000002"/>
    <n v="6"/>
    <n v="20.097000000000001"/>
    <n v="1607.7600000000002"/>
  </r>
  <r>
    <s v="CA-2013-126858"/>
    <s v="11/20/2013"/>
    <s v="24/11/2013"/>
    <x v="0"/>
    <s v="November"/>
    <d v="2013-11-20T00:00:00"/>
    <d v="2013-11-24T00:00:00"/>
    <s v="On Date"/>
    <s v="JanetMolinari"/>
    <s v="United States"/>
    <s v="Seattle"/>
    <s v="Washington"/>
    <s v="Furnishings"/>
    <s v="Tenex Chairmats For Use With Carpeted Floors"/>
    <n v="15.181000000000001"/>
    <n v="31.96"/>
    <n v="2"/>
    <n v="1.5980000000000001"/>
    <n v="127.84"/>
  </r>
  <r>
    <s v="CA-2011-122679"/>
    <s v="07/22/2011"/>
    <s v="28/07/2011"/>
    <x v="1"/>
    <s v="July"/>
    <d v="2011-07-22T00:00:00"/>
    <d v="2011-07-28T00:00:00"/>
    <s v="Delay"/>
    <s v="AlejandroBallentine"/>
    <s v="United States"/>
    <s v="Los Angeles"/>
    <s v="California"/>
    <s v="Art"/>
    <s v="Crayola Colored Pencils"/>
    <n v="2.1975999999999996"/>
    <n v="19.68"/>
    <n v="6"/>
    <n v="6.4943999999999997"/>
    <n v="519.55200000000002"/>
  </r>
  <r>
    <s v="CA-2012-156566"/>
    <s v="10/01/2012"/>
    <s v="04/10/2012"/>
    <x v="2"/>
    <s v="October"/>
    <d v="2012-10-01T00:00:00"/>
    <d v="2012-10-04T00:00:00"/>
    <s v="On Date"/>
    <s v="EricMurdock"/>
    <s v="United States"/>
    <s v="Portland"/>
    <s v="Oregon"/>
    <s v="Phones"/>
    <s v="Wilson Electronics DB Pro Signal Booster"/>
    <n v="261.33999999999997"/>
    <n v="572.79999999999995"/>
    <n v="2"/>
    <n v="50.12"/>
    <n v="4009.6"/>
  </r>
  <r>
    <s v="CA-2014-111738"/>
    <s v="01/04/2014"/>
    <s v="08/01/2014"/>
    <x v="3"/>
    <s v="January"/>
    <d v="2014-01-04T00:00:00"/>
    <d v="2014-01-08T00:00:00"/>
    <s v="On Date"/>
    <s v="ChristopherMartinez"/>
    <s v="United States"/>
    <s v="San Francisco"/>
    <s v="California"/>
    <s v="Binders"/>
    <s v="GBC ProClick 150 Presentation Binding System"/>
    <n v="167.46940000000001"/>
    <n v="2022.2719999999999"/>
    <n v="8"/>
    <n v="682.51679999999999"/>
    <n v="54601.343999999997"/>
  </r>
  <r>
    <s v="CA-2014-111738"/>
    <s v="01/04/2014"/>
    <s v="08/01/2014"/>
    <x v="3"/>
    <s v="January"/>
    <d v="2014-01-04T00:00:00"/>
    <d v="2014-01-08T00:00:00"/>
    <s v="On Date"/>
    <s v="ChristopherMartinez"/>
    <s v="United States"/>
    <s v="San Francisco"/>
    <s v="California"/>
    <s v="Art"/>
    <s v="Manco Dry-Lighter Erasable Highlighter"/>
    <n v="2.0063999999999993"/>
    <n v="9.1199999999999992"/>
    <n v="3"/>
    <n v="3.1008"/>
    <n v="248.06399999999999"/>
  </r>
  <r>
    <s v="US-2013-123610"/>
    <s v="05/13/2013"/>
    <s v="17/05/2013"/>
    <x v="0"/>
    <s v="May"/>
    <d v="2013-05-13T00:00:00"/>
    <d v="2013-05-17T00:00:00"/>
    <s v="On Date"/>
    <s v="VivianMathis"/>
    <s v="United States"/>
    <s v="Mission Viejo"/>
    <s v="California"/>
    <s v="Accessories"/>
    <s v="Memorex Mini Travel Drive 32 GB USB 2.0 Flash Drive"/>
    <n v="12.2"/>
    <n v="120"/>
    <n v="6"/>
    <n v="46.8"/>
    <n v="3744"/>
  </r>
  <r>
    <s v="US-2013-123610"/>
    <s v="05/13/2013"/>
    <s v="17/05/2013"/>
    <x v="0"/>
    <s v="May"/>
    <d v="2013-05-13T00:00:00"/>
    <d v="2013-05-17T00:00:00"/>
    <s v="On Date"/>
    <s v="VivianMathis"/>
    <s v="United States"/>
    <s v="Mission Viejo"/>
    <s v="California"/>
    <s v="Appliances"/>
    <s v="Staples"/>
    <n v="6.3291000000000004"/>
    <n v="8.67"/>
    <n v="1"/>
    <n v="2.3409"/>
    <n v="187.27199999999999"/>
  </r>
  <r>
    <s v="US-2012-158589"/>
    <s v="11/20/2012"/>
    <s v="24/11/2012"/>
    <x v="2"/>
    <s v="November"/>
    <d v="2012-11-20T00:00:00"/>
    <d v="2012-11-24T00:00:00"/>
    <s v="On Date"/>
    <s v="KellyWilliams"/>
    <s v="United States"/>
    <s v="San Francisco"/>
    <s v="California"/>
    <s v="Furnishings"/>
    <s v="Dana Swing-Arm Lamps"/>
    <n v="8.01"/>
    <n v="32.04"/>
    <n v="3"/>
    <n v="8.01"/>
    <n v="640.79999999999995"/>
  </r>
  <r>
    <s v="US-2014-104451"/>
    <s v="05/09/2014"/>
    <s v="13/05/2014"/>
    <x v="3"/>
    <s v="May"/>
    <d v="2014-05-09T00:00:00"/>
    <d v="2014-05-13T00:00:00"/>
    <s v="On Date"/>
    <s v="MichelleMoray"/>
    <s v="United States"/>
    <s v="San Francisco"/>
    <s v="California"/>
    <s v="Appliances"/>
    <s v="Fellowes Mighty 8 Compact Surge Protector"/>
    <n v="14.5944"/>
    <n v="81.08"/>
    <n v="4"/>
    <n v="22.702400000000001"/>
    <n v="1816.192"/>
  </r>
  <r>
    <s v="CA-2013-101189"/>
    <s v="02/04/2013"/>
    <s v="09/02/2013"/>
    <x v="0"/>
    <s v="February"/>
    <d v="2013-02-04T00:00:00"/>
    <d v="2013-02-09T00:00:00"/>
    <s v="On Date"/>
    <s v="JenniferBraxton"/>
    <s v="United States"/>
    <s v="Los Angeles"/>
    <s v="California"/>
    <s v="Storage"/>
    <s v="Safco Commercial Shelving"/>
    <n v="44.6496"/>
    <n v="93.02"/>
    <n v="2"/>
    <n v="3.7208000000000001"/>
    <n v="297.66399999999999"/>
  </r>
  <r>
    <s v="CA-2014-156958"/>
    <s v="12/06/2014"/>
    <s v="07/12/2014"/>
    <x v="3"/>
    <s v="December"/>
    <d v="2014-12-06T00:00:00"/>
    <d v="2014-12-07T00:00:00"/>
    <s v="On Date"/>
    <s v="PatrickBzostek"/>
    <s v="United States"/>
    <s v="Seattle"/>
    <s v="Washington"/>
    <s v="Binders"/>
    <s v="GBC Premium Transparent Covers with Diagonal Lined Pattern"/>
    <n v="10.909599999999999"/>
    <n v="83.92"/>
    <n v="5"/>
    <n v="29.372"/>
    <n v="2349.7600000000002"/>
  </r>
  <r>
    <s v="CA-2014-156958"/>
    <s v="12/06/2014"/>
    <s v="07/12/2014"/>
    <x v="3"/>
    <s v="December"/>
    <d v="2014-12-06T00:00:00"/>
    <d v="2014-12-07T00:00:00"/>
    <s v="On Date"/>
    <s v="PatrickBzostek"/>
    <s v="United States"/>
    <s v="Seattle"/>
    <s v="Washington"/>
    <s v="Furnishings"/>
    <s v="Eldon Radial Chair Mat for Low to Medium Pile Carpets"/>
    <n v="31.984000000000005"/>
    <n v="199.9"/>
    <n v="5"/>
    <n v="39.979999999999997"/>
    <n v="3198.3999999999996"/>
  </r>
  <r>
    <s v="CA-2014-156958"/>
    <s v="12/06/2014"/>
    <s v="07/12/2014"/>
    <x v="3"/>
    <s v="December"/>
    <d v="2014-12-06T00:00:00"/>
    <d v="2014-12-07T00:00:00"/>
    <s v="On Date"/>
    <s v="PatrickBzostek"/>
    <s v="United States"/>
    <s v="Seattle"/>
    <s v="Washington"/>
    <s v="Phones"/>
    <s v="Cyber Acoustics AC-202b Speech Recognition Stereo Headset"/>
    <n v="12.7302"/>
    <n v="31.175999999999998"/>
    <n v="3"/>
    <n v="-7.0145999999999997"/>
    <n v="-561.16800000000001"/>
  </r>
  <r>
    <s v="CA-2014-156958"/>
    <s v="12/06/2014"/>
    <s v="07/12/2014"/>
    <x v="3"/>
    <s v="December"/>
    <d v="2014-12-06T00:00:00"/>
    <d v="2014-12-07T00:00:00"/>
    <s v="On Date"/>
    <s v="PatrickBzostek"/>
    <s v="United States"/>
    <s v="Seattle"/>
    <s v="Washington"/>
    <s v="Binders"/>
    <s v="GBC VeloBinder Manual Binding System"/>
    <n v="18.714800000000004"/>
    <n v="172.75200000000001"/>
    <n v="6"/>
    <n v="60.463200000000001"/>
    <n v="4837.0560000000005"/>
  </r>
  <r>
    <s v="CA-2014-156958"/>
    <s v="12/06/2014"/>
    <s v="07/12/2014"/>
    <x v="3"/>
    <s v="December"/>
    <d v="2014-12-06T00:00:00"/>
    <d v="2014-12-07T00:00:00"/>
    <s v="On Date"/>
    <s v="PatrickBzostek"/>
    <s v="United States"/>
    <s v="Seattle"/>
    <s v="Washington"/>
    <s v="Binders"/>
    <s v="Fellowes Black Plastic Comb Bindings"/>
    <n v="3.1373999999999995"/>
    <n v="9.2959999999999994"/>
    <n v="2"/>
    <n v="3.0211999999999999"/>
    <n v="241.696"/>
  </r>
  <r>
    <s v="CA-2014-111759"/>
    <s v="07/09/2014"/>
    <s v="13/07/2014"/>
    <x v="3"/>
    <s v="July"/>
    <d v="2014-07-09T00:00:00"/>
    <d v="2014-07-13T00:00:00"/>
    <s v="On Date"/>
    <s v="MathewReese"/>
    <s v="United States"/>
    <s v="Seattle"/>
    <s v="Washington"/>
    <s v="Paper"/>
    <s v="Staples"/>
    <n v="14.245199999999999"/>
    <n v="52.76"/>
    <n v="2"/>
    <n v="24.269600000000001"/>
    <n v="1941.568"/>
  </r>
  <r>
    <s v="CA-2013-148747"/>
    <s v="09/26/2013"/>
    <s v="28/09/2013"/>
    <x v="0"/>
    <s v="September"/>
    <d v="2013-09-26T00:00:00"/>
    <d v="2013-09-28T00:00:00"/>
    <s v="On Date"/>
    <s v="AaronSmayling"/>
    <s v="United States"/>
    <s v="San Francisco"/>
    <s v="California"/>
    <s v="Bookcases"/>
    <s v="Atlantic Metals Mobile 4-Shelf Bookcases, Custom Colors"/>
    <n v="196.68600000000001"/>
    <n v="477.666"/>
    <n v="2"/>
    <n v="84.293999999999997"/>
    <n v="6743.5199999999995"/>
  </r>
  <r>
    <s v="CA-2012-135727"/>
    <s v="05/11/2012"/>
    <s v="16/05/2012"/>
    <x v="2"/>
    <s v="May"/>
    <d v="2012-05-11T00:00:00"/>
    <d v="2012-05-16T00:00:00"/>
    <s v="On Date"/>
    <s v="PaulStevenson"/>
    <s v="United States"/>
    <s v="Phoenix"/>
    <s v="Arizona"/>
    <s v="Chairs"/>
    <s v="Global Chrome Stack Chair"/>
    <n v="25.0244"/>
    <n v="191.96799999999999"/>
    <n v="7"/>
    <n v="16.7972"/>
    <n v="1343.7760000000001"/>
  </r>
  <r>
    <s v="CA-2012-160864"/>
    <s v="05/03/2012"/>
    <s v="06/05/2012"/>
    <x v="2"/>
    <s v="May"/>
    <d v="2012-05-03T00:00:00"/>
    <d v="2012-05-06T00:00:00"/>
    <s v="On Date"/>
    <s v="NicoleFjeld"/>
    <s v="United States"/>
    <s v="San Jose"/>
    <s v="California"/>
    <s v="Binders"/>
    <s v="Avery Binding System Hidden Tab Executive Style Index Sets"/>
    <n v="2.8850000000000007"/>
    <n v="13.848000000000001"/>
    <n v="3"/>
    <n v="5.1929999999999996"/>
    <n v="415.43999999999994"/>
  </r>
  <r>
    <s v="CA-2013-125724"/>
    <s v="09/23/2013"/>
    <s v="28/09/2013"/>
    <x v="0"/>
    <s v="September"/>
    <d v="2013-09-23T00:00:00"/>
    <d v="2013-09-28T00:00:00"/>
    <s v="On Date"/>
    <s v="SuzanneMcNair"/>
    <s v="United States"/>
    <s v="Broomfield"/>
    <s v="Colorado"/>
    <s v="Furnishings"/>
    <s v="Aluminum Document Frame"/>
    <n v="8.5540000000000003"/>
    <n v="68.432000000000002"/>
    <n v="7"/>
    <n v="8.5540000000000003"/>
    <n v="684.32"/>
  </r>
  <r>
    <s v="CA-2012-161242"/>
    <s v="06/01/2012"/>
    <s v="08/06/2012"/>
    <x v="2"/>
    <s v="June"/>
    <d v="2012-06-01T00:00:00"/>
    <d v="2012-06-08T00:00:00"/>
    <s v="Delay"/>
    <s v="CatherineGlotzbach"/>
    <s v="United States"/>
    <s v="Los Angeles"/>
    <s v="California"/>
    <s v="Paper"/>
    <s v="Adams Telephone Message Book W/Dividers/Space For Phone Numbers, 5 1/4&quot;X8 1/2&quot;, 300/Messages"/>
    <n v="2.9987999999999997"/>
    <n v="11.76"/>
    <n v="2"/>
    <n v="5.7624000000000004"/>
    <n v="460.99200000000002"/>
  </r>
  <r>
    <s v="CA-2012-148495"/>
    <s v="08/13/2012"/>
    <s v="13/08/2012"/>
    <x v="2"/>
    <s v="August"/>
    <d v="2012-08-13T00:00:00"/>
    <d v="2012-08-13T00:00:00"/>
    <s v="On Date"/>
    <s v="SandraFlanagan"/>
    <s v="United States"/>
    <s v="Pomona"/>
    <s v="California"/>
    <s v="Furnishings"/>
    <s v="Ultra Door Pull Handle"/>
    <n v="7.0483999999999991"/>
    <n v="31.56"/>
    <n v="3"/>
    <n v="10.4148"/>
    <n v="833.18399999999997"/>
  </r>
  <r>
    <s v="CA-2013-108630"/>
    <s v="11/19/2013"/>
    <s v="19/11/2013"/>
    <x v="0"/>
    <s v="November"/>
    <d v="2013-11-19T00:00:00"/>
    <d v="2013-11-19T00:00:00"/>
    <s v="On Date"/>
    <s v="BobbyElias"/>
    <s v="United States"/>
    <s v="Concord"/>
    <s v="California"/>
    <s v="Binders"/>
    <s v="Recycled Premium Regency Composition Covers"/>
    <n v="7.7928000000000006"/>
    <n v="61.12"/>
    <n v="5"/>
    <n v="22.155999999999999"/>
    <n v="1772.48"/>
  </r>
  <r>
    <s v="CA-2014-104619"/>
    <s v="01/25/2014"/>
    <s v="30/01/2014"/>
    <x v="3"/>
    <s v="January"/>
    <d v="2014-01-25T00:00:00"/>
    <d v="2014-01-30T00:00:00"/>
    <s v="On Date"/>
    <s v="KeithDawkins"/>
    <s v="United States"/>
    <s v="San Jose"/>
    <s v="California"/>
    <s v="Appliances"/>
    <s v="Acco Six-Outlet Power Strip, 4' Cord Length"/>
    <n v="6.3787999999999991"/>
    <n v="25.86"/>
    <n v="3"/>
    <n v="6.7236000000000002"/>
    <n v="537.88800000000003"/>
  </r>
  <r>
    <s v="CA-2014-104619"/>
    <s v="01/25/2014"/>
    <s v="30/01/2014"/>
    <x v="3"/>
    <s v="January"/>
    <d v="2014-01-25T00:00:00"/>
    <d v="2014-01-30T00:00:00"/>
    <s v="On Date"/>
    <s v="KeithDawkins"/>
    <s v="United States"/>
    <s v="San Jose"/>
    <s v="California"/>
    <s v="Binders"/>
    <s v="Ibico EB-19 Dual Function Manual Binding System"/>
    <n v="93.414599999999993"/>
    <n v="276.78399999999999"/>
    <n v="2"/>
    <n v="89.954800000000006"/>
    <n v="7196.384"/>
  </r>
  <r>
    <s v="CA-2014-104619"/>
    <s v="01/25/2014"/>
    <s v="30/01/2014"/>
    <x v="3"/>
    <s v="January"/>
    <d v="2014-01-25T00:00:00"/>
    <d v="2014-01-30T00:00:00"/>
    <s v="On Date"/>
    <s v="KeithDawkins"/>
    <s v="United States"/>
    <s v="San Jose"/>
    <s v="California"/>
    <s v="Phones"/>
    <s v="Jensen SMPS-640 -Â speaker phone"/>
    <n v="34.025199999999998"/>
    <n v="110.352"/>
    <n v="3"/>
    <n v="8.2764000000000006"/>
    <n v="662.11200000000008"/>
  </r>
  <r>
    <s v="CA-2012-149517"/>
    <s v="09/19/2012"/>
    <s v="23/09/2012"/>
    <x v="2"/>
    <s v="September"/>
    <d v="2012-09-19T00:00:00"/>
    <d v="2012-09-23T00:00:00"/>
    <s v="On Date"/>
    <s v="FrankCarlisle"/>
    <s v="United States"/>
    <s v="Sacramento"/>
    <s v="California"/>
    <s v="Furnishings"/>
    <s v="Seth Thomas 8 1/2&quot; Cubicle Clock"/>
    <n v="13.790400000000002"/>
    <n v="60.84"/>
    <n v="3"/>
    <n v="19.468800000000002"/>
    <n v="1557.5040000000001"/>
  </r>
  <r>
    <s v="CA-2012-116841"/>
    <s v="04/14/2012"/>
    <s v="18/04/2012"/>
    <x v="2"/>
    <s v="April"/>
    <d v="2012-04-14T00:00:00"/>
    <d v="2012-04-18T00:00:00"/>
    <s v="On Date"/>
    <s v="TheonePippenger"/>
    <s v="United States"/>
    <s v="Springfield"/>
    <s v="Oregon"/>
    <s v="Appliances"/>
    <s v="Acco Smartsocket Color-Coded Six-Outlet AC Adapter Model Surge Protectors"/>
    <n v="32.567399999999999"/>
    <n v="35.207999999999998"/>
    <n v="1"/>
    <n v="2.6406000000000001"/>
    <n v="211.24799999999999"/>
  </r>
  <r>
    <s v="CA-2013-130638"/>
    <s v="05/17/2013"/>
    <s v="20/05/2013"/>
    <x v="0"/>
    <s v="May"/>
    <d v="2013-05-17T00:00:00"/>
    <d v="2013-05-20T00:00:00"/>
    <s v="On Date"/>
    <s v="SanjitChand"/>
    <s v="United States"/>
    <s v="Los Angeles"/>
    <s v="California"/>
    <s v="Furnishings"/>
    <s v="Tenex Carpeted, Granite-Look or Clear Contemporary Contour Shape Chair Mats"/>
    <n v="65.760300000000001"/>
    <n v="282.83999999999997"/>
    <n v="4"/>
    <n v="19.7988"/>
    <n v="1583.904"/>
  </r>
  <r>
    <s v="CA-2013-130638"/>
    <s v="05/17/2013"/>
    <s v="20/05/2013"/>
    <x v="0"/>
    <s v="May"/>
    <d v="2013-05-17T00:00:00"/>
    <d v="2013-05-20T00:00:00"/>
    <s v="On Date"/>
    <s v="SanjitChand"/>
    <s v="United States"/>
    <s v="Los Angeles"/>
    <s v="California"/>
    <s v="Labels"/>
    <s v="Avery 481"/>
    <n v="1.6016000000000001"/>
    <n v="27.72"/>
    <n v="9"/>
    <n v="13.3056"/>
    <n v="1064.4480000000001"/>
  </r>
  <r>
    <s v="CA-2013-110086"/>
    <s v="09/19/2013"/>
    <s v="23/09/2013"/>
    <x v="0"/>
    <s v="September"/>
    <d v="2013-09-19T00:00:00"/>
    <d v="2013-09-23T00:00:00"/>
    <s v="On Date"/>
    <s v="BillDonatelli"/>
    <s v="United States"/>
    <s v="Woodland"/>
    <s v="California"/>
    <s v="Phones"/>
    <s v="Polycom CX300 Desktop Phone USB VoIP phone"/>
    <n v="107.9928"/>
    <n v="239.98400000000001"/>
    <n v="2"/>
    <n v="23.9984"/>
    <n v="1919.8720000000001"/>
  </r>
  <r>
    <s v="CA-2011-128524"/>
    <s v="11/11/2011"/>
    <s v="13/11/2011"/>
    <x v="1"/>
    <s v="November"/>
    <d v="2011-11-11T00:00:00"/>
    <d v="2011-11-13T00:00:00"/>
    <s v="On Date"/>
    <s v="MaryZewe"/>
    <s v="United States"/>
    <s v="Seattle"/>
    <s v="Washington"/>
    <s v="Appliances"/>
    <s v="Belkin F5C206VTEL 6 Outlet Surge"/>
    <n v="16.085999999999999"/>
    <n v="22.98"/>
    <n v="1"/>
    <n v="6.8940000000000001"/>
    <n v="551.52"/>
  </r>
  <r>
    <s v="CA-2011-128524"/>
    <s v="11/11/2011"/>
    <s v="13/11/2011"/>
    <x v="1"/>
    <s v="November"/>
    <d v="2011-11-11T00:00:00"/>
    <d v="2011-11-13T00:00:00"/>
    <s v="On Date"/>
    <s v="MaryZewe"/>
    <s v="United States"/>
    <s v="Seattle"/>
    <s v="Washington"/>
    <s v="Accessories"/>
    <s v="Belkin Standard 104 key USB Keyboard"/>
    <n v="12.4015"/>
    <n v="102.13"/>
    <n v="7"/>
    <n v="15.3195"/>
    <n v="1225.56"/>
  </r>
  <r>
    <s v="CA-2011-128524"/>
    <s v="11/11/2011"/>
    <s v="13/11/2011"/>
    <x v="1"/>
    <s v="November"/>
    <d v="2011-11-11T00:00:00"/>
    <d v="2011-11-13T00:00:00"/>
    <s v="On Date"/>
    <s v="MaryZewe"/>
    <s v="United States"/>
    <s v="Seattle"/>
    <s v="Washington"/>
    <s v="Binders"/>
    <s v="Fellowes PB500 Electric Punch Plastic Comb Binding Machine with Manual Bind"/>
    <n v="635.495"/>
    <n v="2033.5840000000001"/>
    <n v="2"/>
    <n v="762.59400000000005"/>
    <n v="61007.520000000004"/>
  </r>
  <r>
    <s v="CA-2013-140256"/>
    <s v="08/23/2013"/>
    <s v="30/08/2013"/>
    <x v="0"/>
    <s v="August"/>
    <d v="2013-08-23T00:00:00"/>
    <d v="2013-08-30T00:00:00"/>
    <s v="Delay"/>
    <s v="PaulineWebber"/>
    <s v="United States"/>
    <s v="Los Angeles"/>
    <s v="California"/>
    <s v="Art"/>
    <s v="Newell 346"/>
    <n v="2.0448"/>
    <n v="5.76"/>
    <n v="2"/>
    <n v="1.6704000000000001"/>
    <n v="133.63200000000001"/>
  </r>
  <r>
    <s v="CA-2011-124702"/>
    <s v="11/18/2011"/>
    <s v="25/11/2011"/>
    <x v="1"/>
    <s v="November"/>
    <d v="2011-11-18T00:00:00"/>
    <d v="2011-11-25T00:00:00"/>
    <s v="Delay"/>
    <s v="MayaHerman"/>
    <s v="United States"/>
    <s v="Seattle"/>
    <s v="Washington"/>
    <s v="Furnishings"/>
    <s v="Howard Miller 13-1/2&quot; Diameter Rosebrook Wall Clock"/>
    <n v="41.262"/>
    <n v="137.54"/>
    <n v="2"/>
    <n v="55.015999999999998"/>
    <n v="4401.28"/>
  </r>
  <r>
    <s v="CA-2011-124702"/>
    <s v="11/18/2011"/>
    <s v="25/11/2011"/>
    <x v="1"/>
    <s v="November"/>
    <d v="2011-11-18T00:00:00"/>
    <d v="2011-11-25T00:00:00"/>
    <s v="Delay"/>
    <s v="MayaHerman"/>
    <s v="United States"/>
    <s v="Seattle"/>
    <s v="Washington"/>
    <s v="Tables"/>
    <s v="Lesro Round Back Collection Coffee Table, End Table"/>
    <n v="158.8185"/>
    <n v="730.2"/>
    <n v="4"/>
    <n v="94.926000000000002"/>
    <n v="7594.08"/>
  </r>
  <r>
    <s v="US-2014-125808"/>
    <s v="11/13/2014"/>
    <s v="16/11/2014"/>
    <x v="3"/>
    <s v="November"/>
    <d v="2014-11-13T00:00:00"/>
    <d v="2014-11-16T00:00:00"/>
    <s v="On Date"/>
    <s v="EmilyPhan"/>
    <s v="United States"/>
    <s v="Los Angeles"/>
    <s v="California"/>
    <s v="Paper"/>
    <s v="Xerox 1899"/>
    <n v="2.9478000000000004"/>
    <n v="11.56"/>
    <n v="2"/>
    <n v="5.6643999999999997"/>
    <n v="453.15199999999999"/>
  </r>
  <r>
    <s v="CA-2011-104563"/>
    <s v="03/07/2011"/>
    <s v="12/03/2011"/>
    <x v="1"/>
    <s v="March"/>
    <d v="2011-03-07T00:00:00"/>
    <d v="2011-03-12T00:00:00"/>
    <s v="On Date"/>
    <s v="CraigMolinari"/>
    <s v="United States"/>
    <s v="Seattle"/>
    <s v="Washington"/>
    <s v="Art"/>
    <s v="Newell Chalk Holder"/>
    <n v="2.2302"/>
    <n v="20.65"/>
    <n v="5"/>
    <n v="9.4990000000000006"/>
    <n v="759.92000000000007"/>
  </r>
  <r>
    <s v="CA-2011-104563"/>
    <s v="03/07/2011"/>
    <s v="12/03/2011"/>
    <x v="1"/>
    <s v="March"/>
    <d v="2011-03-07T00:00:00"/>
    <d v="2011-03-12T00:00:00"/>
    <s v="On Date"/>
    <s v="CraigMolinari"/>
    <s v="United States"/>
    <s v="Seattle"/>
    <s v="Washington"/>
    <s v="Storage"/>
    <s v="Contico 72&quot;H Heavy-Duty Storage System"/>
    <n v="40.980000000000004"/>
    <n v="204.9"/>
    <n v="5"/>
    <n v="0"/>
    <n v="0"/>
  </r>
  <r>
    <s v="CA-2011-104563"/>
    <s v="03/07/2011"/>
    <s v="12/03/2011"/>
    <x v="1"/>
    <s v="March"/>
    <d v="2011-03-07T00:00:00"/>
    <d v="2011-03-12T00:00:00"/>
    <s v="On Date"/>
    <s v="CraigMolinari"/>
    <s v="United States"/>
    <s v="Seattle"/>
    <s v="Washington"/>
    <s v="Chairs"/>
    <s v="Office Star - Task Chair with Contemporary Loop Arms"/>
    <n v="69.144800000000004"/>
    <n v="436.70400000000001"/>
    <n v="6"/>
    <n v="21.8352"/>
    <n v="1746.816"/>
  </r>
  <r>
    <s v="CA-2011-104563"/>
    <s v="03/07/2011"/>
    <s v="12/03/2011"/>
    <x v="1"/>
    <s v="March"/>
    <d v="2011-03-07T00:00:00"/>
    <d v="2011-03-12T00:00:00"/>
    <s v="On Date"/>
    <s v="CraigMolinari"/>
    <s v="United States"/>
    <s v="Seattle"/>
    <s v="Washington"/>
    <s v="Chairs"/>
    <s v="Global Leather and Oak Executive Chair, Black"/>
    <n v="213.69579999999999"/>
    <n v="481.56799999999998"/>
    <n v="2"/>
    <n v="54.176400000000001"/>
    <n v="4334.1120000000001"/>
  </r>
  <r>
    <s v="US-2014-107979"/>
    <s v="06/09/2014"/>
    <s v="14/06/2014"/>
    <x v="3"/>
    <s v="June"/>
    <d v="2014-06-09T00:00:00"/>
    <d v="2014-06-14T00:00:00"/>
    <s v="On Date"/>
    <s v="FrankOlsen"/>
    <s v="United States"/>
    <s v="Glendale"/>
    <s v="Arizona"/>
    <s v="Accessories"/>
    <s v="Memorex Micro Travel Drive 16 GB"/>
    <n v="11.033099999999999"/>
    <n v="89.543999999999997"/>
    <n v="7"/>
    <n v="12.3123"/>
    <n v="984.98400000000004"/>
  </r>
  <r>
    <s v="US-2014-107979"/>
    <s v="06/09/2014"/>
    <s v="14/06/2014"/>
    <x v="3"/>
    <s v="June"/>
    <d v="2014-06-09T00:00:00"/>
    <d v="2014-06-14T00:00:00"/>
    <s v="On Date"/>
    <s v="FrankOlsen"/>
    <s v="United States"/>
    <s v="Glendale"/>
    <s v="Arizona"/>
    <s v="Storage"/>
    <s v="Rogers Deluxe File Chest"/>
    <n v="21.760199999999998"/>
    <n v="35.167999999999999"/>
    <n v="2"/>
    <n v="-8.3523999999999994"/>
    <n v="-668.19200000000001"/>
  </r>
  <r>
    <s v="US-2014-107979"/>
    <s v="06/09/2014"/>
    <s v="14/06/2014"/>
    <x v="3"/>
    <s v="June"/>
    <d v="2014-06-09T00:00:00"/>
    <d v="2014-06-14T00:00:00"/>
    <s v="On Date"/>
    <s v="FrankOlsen"/>
    <s v="United States"/>
    <s v="Glendale"/>
    <s v="Arizona"/>
    <s v="Binders"/>
    <s v="GBC VeloBinder Electric Binding Machine"/>
    <n v="60.489999999999995"/>
    <n v="72.587999999999994"/>
    <n v="2"/>
    <n v="-48.392000000000003"/>
    <n v="-3871.36"/>
  </r>
  <r>
    <s v="CA-2013-107104"/>
    <s v="11/27/2013"/>
    <s v="01/12/2013"/>
    <x v="0"/>
    <s v="November"/>
    <d v="2013-11-27T00:00:00"/>
    <d v="2013-12-01T00:00:00"/>
    <s v="On Date"/>
    <s v="MaribethSchnelling"/>
    <s v="United States"/>
    <s v="Los Angeles"/>
    <s v="California"/>
    <s v="Bookcases"/>
    <s v="DMI Eclipse Executive Suite Bookcases"/>
    <n v="405.79380000000003"/>
    <n v="3406.6640000000002"/>
    <n v="8"/>
    <n v="160.31360000000001"/>
    <n v="12825.088"/>
  </r>
  <r>
    <s v="CA-2013-107104"/>
    <s v="11/27/2013"/>
    <s v="01/12/2013"/>
    <x v="0"/>
    <s v="November"/>
    <d v="2013-11-27T00:00:00"/>
    <d v="2013-12-01T00:00:00"/>
    <s v="On Date"/>
    <s v="MaribethSchnelling"/>
    <s v="United States"/>
    <s v="Los Angeles"/>
    <s v="California"/>
    <s v="Art"/>
    <s v="Newell 31"/>
    <n v="2.9735999999999998"/>
    <n v="37.17"/>
    <n v="9"/>
    <n v="10.4076"/>
    <n v="832.60800000000006"/>
  </r>
  <r>
    <s v="CA-2013-107104"/>
    <s v="11/27/2013"/>
    <s v="01/12/2013"/>
    <x v="0"/>
    <s v="November"/>
    <d v="2013-11-27T00:00:00"/>
    <d v="2013-12-01T00:00:00"/>
    <s v="On Date"/>
    <s v="MaribethSchnelling"/>
    <s v="United States"/>
    <s v="Los Angeles"/>
    <s v="California"/>
    <s v="Appliances"/>
    <s v="Belkin F9S820V06 8 Outlet Surge"/>
    <n v="22.735999999999997"/>
    <n v="64.959999999999994"/>
    <n v="2"/>
    <n v="19.488"/>
    <n v="1559.04"/>
  </r>
  <r>
    <s v="CA-2013-107104"/>
    <s v="11/27/2013"/>
    <s v="01/12/2013"/>
    <x v="0"/>
    <s v="November"/>
    <d v="2013-11-27T00:00:00"/>
    <d v="2013-12-01T00:00:00"/>
    <s v="On Date"/>
    <s v="MaribethSchnelling"/>
    <s v="United States"/>
    <s v="Los Angeles"/>
    <s v="California"/>
    <s v="Furnishings"/>
    <s v="GE 48&quot; Fluorescent Tube, Cool White Energy Saver, 34 Watts, 30/Box"/>
    <n v="49.615000000000002"/>
    <n v="595.38"/>
    <n v="6"/>
    <n v="297.69"/>
    <n v="23815.200000000001"/>
  </r>
  <r>
    <s v="CA-2014-161893"/>
    <s v="01/24/2014"/>
    <s v="28/01/2014"/>
    <x v="3"/>
    <s v="January"/>
    <d v="2014-01-24T00:00:00"/>
    <d v="2014-01-28T00:00:00"/>
    <s v="On Date"/>
    <s v="HaroldPawlan"/>
    <s v="United States"/>
    <s v="Tucson"/>
    <s v="Arizona"/>
    <s v="Accessories"/>
    <s v="Logitech Wireless Anywhere Mouse MX for PC and Mac"/>
    <n v="41.992999999999995"/>
    <n v="95.983999999999995"/>
    <n v="2"/>
    <n v="11.997999999999999"/>
    <n v="959.83999999999992"/>
  </r>
  <r>
    <s v="CA-2014-161893"/>
    <s v="01/24/2014"/>
    <s v="28/01/2014"/>
    <x v="3"/>
    <s v="January"/>
    <d v="2014-01-24T00:00:00"/>
    <d v="2014-01-28T00:00:00"/>
    <s v="On Date"/>
    <s v="HaroldPawlan"/>
    <s v="United States"/>
    <s v="Tucson"/>
    <s v="Arizona"/>
    <s v="Binders"/>
    <s v="Wilson Jones data.warehouse D-Ring Binders with DublLock"/>
    <n v="4.2796000000000003"/>
    <n v="4.9379999999999997"/>
    <n v="2"/>
    <n v="-3.6212"/>
    <n v="-289.69600000000003"/>
  </r>
  <r>
    <s v="CA-2011-100860"/>
    <s v="03/26/2011"/>
    <s v="30/03/2011"/>
    <x v="1"/>
    <s v="March"/>
    <d v="2011-03-26T00:00:00"/>
    <d v="2011-03-30T00:00:00"/>
    <s v="On Date"/>
    <s v="CindyStewart"/>
    <s v="United States"/>
    <s v="Pomona"/>
    <s v="California"/>
    <s v="Labels"/>
    <s v="Smead Alpha-Z Color-Coded Name Labels First Letter Starter Set"/>
    <n v="1.95"/>
    <n v="18.75"/>
    <n v="5"/>
    <n v="9"/>
    <n v="720"/>
  </r>
  <r>
    <s v="CA-2013-160717"/>
    <s v="06/07/2013"/>
    <s v="12/06/2013"/>
    <x v="0"/>
    <s v="June"/>
    <d v="2013-06-07T00:00:00"/>
    <d v="2013-06-12T00:00:00"/>
    <s v="On Date"/>
    <s v="MariaEtezadi"/>
    <s v="United States"/>
    <s v="Santa Barbara"/>
    <s v="California"/>
    <s v="Phones"/>
    <s v="Samsung Galaxy Mega 6.3"/>
    <n v="310.79259999999994"/>
    <n v="3023.9279999999999"/>
    <n v="9"/>
    <n v="226.7946"/>
    <n v="18143.567999999999"/>
  </r>
  <r>
    <s v="CA-2013-160717"/>
    <s v="06/07/2013"/>
    <s v="12/06/2013"/>
    <x v="0"/>
    <s v="June"/>
    <d v="2013-06-07T00:00:00"/>
    <d v="2013-06-12T00:00:00"/>
    <s v="On Date"/>
    <s v="MariaEtezadi"/>
    <s v="United States"/>
    <s v="Santa Barbara"/>
    <s v="California"/>
    <s v="Accessories"/>
    <s v="Rosewill 107 Normal Keys USB Wired Standard Keyboard"/>
    <n v="11.5928"/>
    <n v="26.96"/>
    <n v="2"/>
    <n v="3.7744"/>
    <n v="301.952"/>
  </r>
  <r>
    <s v="CA-2013-160717"/>
    <s v="06/07/2013"/>
    <s v="12/06/2013"/>
    <x v="0"/>
    <s v="June"/>
    <d v="2013-06-07T00:00:00"/>
    <d v="2013-06-12T00:00:00"/>
    <s v="On Date"/>
    <s v="MariaEtezadi"/>
    <s v="United States"/>
    <s v="Santa Barbara"/>
    <s v="California"/>
    <s v="Phones"/>
    <s v="Bose SoundLink Bluetooth Speaker"/>
    <n v="105.47000000000003"/>
    <n v="477.6"/>
    <n v="3"/>
    <n v="161.19"/>
    <n v="12895.2"/>
  </r>
  <r>
    <s v="CA-2014-132619"/>
    <s v="09/01/2014"/>
    <s v="06/09/2014"/>
    <x v="3"/>
    <s v="September"/>
    <d v="2014-09-01T00:00:00"/>
    <d v="2014-09-06T00:00:00"/>
    <s v="On Date"/>
    <s v="MaxwellSchwartz"/>
    <s v="United States"/>
    <s v="San Francisco"/>
    <s v="California"/>
    <s v="Storage"/>
    <s v="Space Solutions Commercial Steel Shelving"/>
    <n v="61.41749999999999"/>
    <n v="193.95"/>
    <n v="3"/>
    <n v="9.6974999999999998"/>
    <n v="775.8"/>
  </r>
  <r>
    <s v="US-2012-120957"/>
    <s v="12/07/2012"/>
    <s v="07/12/2012"/>
    <x v="2"/>
    <s v="December"/>
    <d v="2012-12-07T00:00:00"/>
    <d v="2012-12-07T00:00:00"/>
    <s v="On Date"/>
    <s v="KristenHastings"/>
    <s v="United States"/>
    <s v="Riverside"/>
    <s v="California"/>
    <s v="Paper"/>
    <s v="Xerox 218"/>
    <n v="3.3696000000000006"/>
    <n v="12.96"/>
    <n v="2"/>
    <n v="6.2207999999999997"/>
    <n v="497.66399999999999"/>
  </r>
  <r>
    <s v="CA-2014-157448"/>
    <s v="11/17/2014"/>
    <s v="21/11/2014"/>
    <x v="3"/>
    <s v="November"/>
    <d v="2014-11-17T00:00:00"/>
    <d v="2014-11-21T00:00:00"/>
    <s v="On Date"/>
    <s v="LenaCreighton"/>
    <s v="United States"/>
    <s v="Los Angeles"/>
    <s v="California"/>
    <s v="Furnishings"/>
    <s v="Eldon Radial Chair Mat for Low to Medium Pile Carpets"/>
    <n v="31.983999999999998"/>
    <n v="119.94"/>
    <n v="3"/>
    <n v="23.988"/>
    <n v="1919.04"/>
  </r>
  <r>
    <s v="CA-2014-157448"/>
    <s v="11/17/2014"/>
    <s v="21/11/2014"/>
    <x v="3"/>
    <s v="November"/>
    <d v="2014-11-17T00:00:00"/>
    <d v="2014-11-21T00:00:00"/>
    <s v="On Date"/>
    <s v="LenaCreighton"/>
    <s v="United States"/>
    <s v="Los Angeles"/>
    <s v="California"/>
    <s v="Furnishings"/>
    <s v="Eldon Image Series Black Desk Accessories"/>
    <n v="2.6495999999999995"/>
    <n v="12.42"/>
    <n v="3"/>
    <n v="4.4711999999999996"/>
    <n v="357.69599999999997"/>
  </r>
  <r>
    <s v="CA-2013-126270"/>
    <s v="04/24/2013"/>
    <s v="28/04/2013"/>
    <x v="0"/>
    <s v="April"/>
    <d v="2013-04-24T00:00:00"/>
    <d v="2013-04-28T00:00:00"/>
    <s v="On Date"/>
    <s v="ArtFerguson"/>
    <s v="United States"/>
    <s v="San Clemente"/>
    <s v="California"/>
    <s v="Binders"/>
    <s v="Recycled Pressboard Report Cover with Reinforced Top Hinge"/>
    <n v="1.6473"/>
    <n v="18.088000000000001"/>
    <n v="7"/>
    <n v="6.5568999999999997"/>
    <n v="524.55200000000002"/>
  </r>
  <r>
    <s v="CA-2013-126270"/>
    <s v="04/24/2013"/>
    <s v="28/04/2013"/>
    <x v="0"/>
    <s v="April"/>
    <d v="2013-04-24T00:00:00"/>
    <d v="2013-04-28T00:00:00"/>
    <s v="On Date"/>
    <s v="ArtFerguson"/>
    <s v="United States"/>
    <s v="San Clemente"/>
    <s v="California"/>
    <s v="Envelopes"/>
    <s v="Recycled Interoffice Envelopes with String and Button Closure, 10 x 13"/>
    <n v="11.994999999999999"/>
    <n v="71.97"/>
    <n v="3"/>
    <n v="35.984999999999999"/>
    <n v="2878.8"/>
  </r>
  <r>
    <s v="US-2014-140312"/>
    <s v="11/14/2014"/>
    <s v="20/11/2014"/>
    <x v="3"/>
    <s v="November"/>
    <d v="2014-11-14T00:00:00"/>
    <d v="2014-11-20T00:00:00"/>
    <s v="Delay"/>
    <s v="KenLonsdale"/>
    <s v="United States"/>
    <s v="Dublin"/>
    <s v="California"/>
    <s v="Phones"/>
    <s v="Samsung Replacement EH64AVFWE Premium Headset"/>
    <n v="4.125"/>
    <n v="22"/>
    <n v="5"/>
    <n v="1.375"/>
    <n v="110"/>
  </r>
  <r>
    <s v="CA-2013-137393"/>
    <s v="05/07/2013"/>
    <s v="11/05/2013"/>
    <x v="0"/>
    <s v="May"/>
    <d v="2013-05-07T00:00:00"/>
    <d v="2013-05-11T00:00:00"/>
    <s v="On Date"/>
    <s v="GeneMcClure"/>
    <s v="United States"/>
    <s v="Bakersfield"/>
    <s v="California"/>
    <s v="Furnishings"/>
    <s v="Executive Impressions 8-1/2&quot; Career Panel/Partition Cubicle Clock"/>
    <n v="6.8640000000000008"/>
    <n v="41.6"/>
    <n v="4"/>
    <n v="14.144"/>
    <n v="1131.52"/>
  </r>
  <r>
    <s v="CA-2012-130113"/>
    <s v="12/27/2012"/>
    <s v="31/12/2012"/>
    <x v="2"/>
    <s v="December"/>
    <d v="2012-12-27T00:00:00"/>
    <d v="2012-12-31T00:00:00"/>
    <s v="On Date"/>
    <s v="AaronHawkins"/>
    <s v="United States"/>
    <s v="San Francisco"/>
    <s v="California"/>
    <s v="Storage"/>
    <s v="Fellowes Super Stor/Drawer Files"/>
    <n v="130.85550000000001"/>
    <n v="323.10000000000002"/>
    <n v="2"/>
    <n v="61.389000000000003"/>
    <n v="4911.12"/>
  </r>
  <r>
    <s v="CA-2012-130113"/>
    <s v="12/27/2012"/>
    <s v="31/12/2012"/>
    <x v="2"/>
    <s v="December"/>
    <d v="2012-12-27T00:00:00"/>
    <d v="2012-12-31T00:00:00"/>
    <s v="On Date"/>
    <s v="AaronHawkins"/>
    <s v="United States"/>
    <s v="San Francisco"/>
    <s v="California"/>
    <s v="Phones"/>
    <s v="Geemarc AmpliPOWER60"/>
    <n v="65.887999999999991"/>
    <n v="668.16"/>
    <n v="9"/>
    <n v="75.168000000000006"/>
    <n v="6013.4400000000005"/>
  </r>
  <r>
    <s v="CA-2014-122770"/>
    <s v="12/14/2014"/>
    <s v="19/12/2014"/>
    <x v="3"/>
    <s v="December"/>
    <d v="2014-12-14T00:00:00"/>
    <d v="2014-12-19T00:00:00"/>
    <s v="On Date"/>
    <s v="EmilyPhan"/>
    <s v="United States"/>
    <s v="San Francisco"/>
    <s v="California"/>
    <s v="Labels"/>
    <s v="Avery 49"/>
    <n v="1.4688000000000003"/>
    <n v="8.64"/>
    <n v="3"/>
    <n v="4.2336"/>
    <n v="338.68799999999999"/>
  </r>
  <r>
    <s v="CA-2014-122770"/>
    <s v="12/14/2014"/>
    <s v="19/12/2014"/>
    <x v="3"/>
    <s v="December"/>
    <d v="2014-12-14T00:00:00"/>
    <d v="2014-12-19T00:00:00"/>
    <s v="On Date"/>
    <s v="EmilyPhan"/>
    <s v="United States"/>
    <s v="San Francisco"/>
    <s v="California"/>
    <s v="Paper"/>
    <s v="Xerox 1996"/>
    <n v="3.3696000000000002"/>
    <n v="38.880000000000003"/>
    <n v="6"/>
    <n v="18.662400000000002"/>
    <n v="1492.9920000000002"/>
  </r>
  <r>
    <s v="CA-2014-122770"/>
    <s v="12/14/2014"/>
    <s v="19/12/2014"/>
    <x v="3"/>
    <s v="December"/>
    <d v="2014-12-14T00:00:00"/>
    <d v="2014-12-19T00:00:00"/>
    <s v="On Date"/>
    <s v="EmilyPhan"/>
    <s v="United States"/>
    <s v="San Francisco"/>
    <s v="California"/>
    <s v="Furnishings"/>
    <s v="Eldon Executive Woodline II Desk Accessories, Mahogany"/>
    <n v="18.344899999999999"/>
    <n v="201.04"/>
    <n v="8"/>
    <n v="54.280799999999999"/>
    <n v="4342.4639999999999"/>
  </r>
  <r>
    <s v="CA-2014-122770"/>
    <s v="12/14/2014"/>
    <s v="19/12/2014"/>
    <x v="3"/>
    <s v="December"/>
    <d v="2014-12-14T00:00:00"/>
    <d v="2014-12-19T00:00:00"/>
    <s v="On Date"/>
    <s v="EmilyPhan"/>
    <s v="United States"/>
    <s v="San Francisco"/>
    <s v="California"/>
    <s v="Paper"/>
    <s v="Xerox 1975"/>
    <n v="3.3048000000000006"/>
    <n v="12.96"/>
    <n v="2"/>
    <n v="6.3503999999999996"/>
    <n v="508.03199999999998"/>
  </r>
  <r>
    <s v="CA-2014-118668"/>
    <s v="01/03/2014"/>
    <s v="05/01/2014"/>
    <x v="3"/>
    <s v="January"/>
    <d v="2014-01-03T00:00:00"/>
    <d v="2014-01-05T00:00:00"/>
    <s v="On Date"/>
    <s v="FredWasserman"/>
    <s v="United States"/>
    <s v="Los Angeles"/>
    <s v="California"/>
    <s v="Accessories"/>
    <s v="Kensington K72356US Mouse-in-a-Box USB Desktop Mouse"/>
    <n v="10.7835"/>
    <n v="16.59"/>
    <n v="1"/>
    <n v="5.8064999999999998"/>
    <n v="464.52"/>
  </r>
  <r>
    <s v="CA-2014-116498"/>
    <s v="05/31/2014"/>
    <s v="04/06/2014"/>
    <x v="3"/>
    <s v="May"/>
    <d v="2014-05-31T00:00:00"/>
    <d v="2014-06-04T00:00:00"/>
    <s v="On Date"/>
    <s v="KellyAndreada"/>
    <s v="United States"/>
    <s v="San Diego"/>
    <s v="California"/>
    <s v="Art"/>
    <s v="Dixon My First Ticonderoga Pencil, #2"/>
    <n v="4.1535000000000002"/>
    <n v="35.1"/>
    <n v="6"/>
    <n v="10.179"/>
    <n v="814.32"/>
  </r>
  <r>
    <s v="CA-2014-130148"/>
    <s v="09/25/2014"/>
    <s v="29/09/2014"/>
    <x v="3"/>
    <s v="September"/>
    <d v="2014-09-25T00:00:00"/>
    <d v="2014-09-29T00:00:00"/>
    <s v="On Date"/>
    <s v="NeilKnudson"/>
    <s v="United States"/>
    <s v="San Francisco"/>
    <s v="California"/>
    <s v="Paper"/>
    <s v="Array Memo Cubes"/>
    <n v="2.6417999999999995"/>
    <n v="31.08"/>
    <n v="6"/>
    <n v="15.229200000000001"/>
    <n v="1218.336"/>
  </r>
  <r>
    <s v="CA-2014-130148"/>
    <s v="09/25/2014"/>
    <s v="29/09/2014"/>
    <x v="3"/>
    <s v="September"/>
    <d v="2014-09-25T00:00:00"/>
    <d v="2014-09-29T00:00:00"/>
    <s v="On Date"/>
    <s v="NeilKnudson"/>
    <s v="United States"/>
    <s v="San Francisco"/>
    <s v="California"/>
    <s v="Supplies"/>
    <s v="Acme Value Line Scissors"/>
    <n v="2.5549999999999997"/>
    <n v="7.3"/>
    <n v="2"/>
    <n v="2.19"/>
    <n v="175.2"/>
  </r>
  <r>
    <s v="CA-2014-154116"/>
    <s v="12/16/2014"/>
    <s v="20/12/2014"/>
    <x v="3"/>
    <s v="December"/>
    <d v="2014-12-16T00:00:00"/>
    <d v="2014-12-20T00:00:00"/>
    <s v="On Date"/>
    <s v="KhloeMiller"/>
    <s v="United States"/>
    <s v="Inglewood"/>
    <s v="California"/>
    <s v="Paper"/>
    <s v="Wirebound Message Books, Two 4 1/4&quot; x 5&quot; Forms per Page"/>
    <n v="4.0332999999999988"/>
    <n v="22.83"/>
    <n v="3"/>
    <n v="10.7301"/>
    <n v="858.40800000000002"/>
  </r>
  <r>
    <s v="CA-2014-154116"/>
    <s v="12/16/2014"/>
    <s v="20/12/2014"/>
    <x v="3"/>
    <s v="December"/>
    <d v="2014-12-16T00:00:00"/>
    <d v="2014-12-20T00:00:00"/>
    <s v="On Date"/>
    <s v="KhloeMiller"/>
    <s v="United States"/>
    <s v="Inglewood"/>
    <s v="California"/>
    <s v="Appliances"/>
    <s v="Hoover Commercial SteamVac"/>
    <n v="9.5060000000000002"/>
    <n v="54.32"/>
    <n v="4"/>
    <n v="16.295999999999999"/>
    <n v="1303.6799999999998"/>
  </r>
  <r>
    <s v="CA-2014-154116"/>
    <s v="12/16/2014"/>
    <s v="20/12/2014"/>
    <x v="3"/>
    <s v="December"/>
    <d v="2014-12-16T00:00:00"/>
    <d v="2014-12-20T00:00:00"/>
    <s v="On Date"/>
    <s v="KhloeMiller"/>
    <s v="United States"/>
    <s v="Inglewood"/>
    <s v="California"/>
    <s v="Phones"/>
    <s v="Panasonic KX TS3282B Corded phone"/>
    <n v="60.672599999999996"/>
    <n v="196.77600000000001"/>
    <n v="3"/>
    <n v="14.7582"/>
    <n v="1180.6559999999999"/>
  </r>
  <r>
    <s v="CA-2013-105291"/>
    <s v="10/31/2013"/>
    <s v="05/11/2013"/>
    <x v="0"/>
    <s v="October"/>
    <d v="2013-10-31T00:00:00"/>
    <d v="2013-11-05T00:00:00"/>
    <s v="On Date"/>
    <s v="SusanPistek"/>
    <s v="United States"/>
    <s v="San Luis Obispo"/>
    <s v="California"/>
    <s v="Fasteners"/>
    <s v="Assorted Color Push Pins"/>
    <n v="1.2126999999999999"/>
    <n v="3.62"/>
    <n v="2"/>
    <n v="1.1946000000000001"/>
    <n v="95.568000000000012"/>
  </r>
  <r>
    <s v="CA-2014-125990"/>
    <s v="10/20/2014"/>
    <s v="24/10/2014"/>
    <x v="3"/>
    <s v="October"/>
    <d v="2014-10-20T00:00:00"/>
    <d v="2014-10-24T00:00:00"/>
    <s v="On Date"/>
    <s v="JoySmith"/>
    <s v="United States"/>
    <s v="San Francisco"/>
    <s v="California"/>
    <s v="Binders"/>
    <s v="JM Magazine Binder"/>
    <n v="8.5852000000000004"/>
    <n v="39.624000000000002"/>
    <n v="3"/>
    <n v="13.868399999999999"/>
    <n v="1109.472"/>
  </r>
  <r>
    <s v="CA-2013-161746"/>
    <s v="10/22/2013"/>
    <s v="28/10/2013"/>
    <x v="0"/>
    <s v="October"/>
    <d v="2013-10-22T00:00:00"/>
    <d v="2013-10-28T00:00:00"/>
    <s v="Delay"/>
    <s v="CarlosSoltero"/>
    <s v="United States"/>
    <s v="Los Angeles"/>
    <s v="California"/>
    <s v="Chairs"/>
    <s v="Office Star Flex Back Scooter Chair with Aluminum Finish Frame"/>
    <n v="76.676400000000001"/>
    <n v="242.136"/>
    <n v="3"/>
    <n v="12.1068"/>
    <n v="968.54399999999998"/>
  </r>
  <r>
    <s v="CA-2013-161746"/>
    <s v="10/22/2013"/>
    <s v="28/10/2013"/>
    <x v="0"/>
    <s v="October"/>
    <d v="2013-10-22T00:00:00"/>
    <d v="2013-10-28T00:00:00"/>
    <s v="Delay"/>
    <s v="CarlosSoltero"/>
    <s v="United States"/>
    <s v="Los Angeles"/>
    <s v="California"/>
    <s v="Art"/>
    <s v="Newell Chalk Holder"/>
    <n v="2.2302"/>
    <n v="12.39"/>
    <n v="3"/>
    <n v="5.6993999999999998"/>
    <n v="455.952"/>
  </r>
  <r>
    <s v="CA-2013-161746"/>
    <s v="10/22/2013"/>
    <s v="28/10/2013"/>
    <x v="0"/>
    <s v="October"/>
    <d v="2013-10-22T00:00:00"/>
    <d v="2013-10-28T00:00:00"/>
    <s v="Delay"/>
    <s v="CarlosSoltero"/>
    <s v="United States"/>
    <s v="Los Angeles"/>
    <s v="California"/>
    <s v="Furnishings"/>
    <s v="Eldon Expressions Wood and Plastic Desk Accessories, Oak"/>
    <n v="7.1856000000000009"/>
    <n v="19.96"/>
    <n v="2"/>
    <n v="5.5888"/>
    <n v="447.10399999999998"/>
  </r>
  <r>
    <s v="CA-2013-161746"/>
    <s v="10/22/2013"/>
    <s v="28/10/2013"/>
    <x v="0"/>
    <s v="October"/>
    <d v="2013-10-22T00:00:00"/>
    <d v="2013-10-28T00:00:00"/>
    <s v="Delay"/>
    <s v="CarlosSoltero"/>
    <s v="United States"/>
    <s v="Los Angeles"/>
    <s v="California"/>
    <s v="Storage"/>
    <s v="SAFCO Boltless Steel Shelving"/>
    <n v="112.50360000000001"/>
    <n v="340.92"/>
    <n v="3"/>
    <n v="3.4091999999999998"/>
    <n v="272.73599999999999"/>
  </r>
  <r>
    <s v="CA-2013-116379"/>
    <s v="11/08/2013"/>
    <s v="13/11/2013"/>
    <x v="0"/>
    <s v="November"/>
    <d v="2013-11-08T00:00:00"/>
    <d v="2013-11-13T00:00:00"/>
    <s v="On Date"/>
    <s v="LisaDeCherney"/>
    <s v="United States"/>
    <s v="San Francisco"/>
    <s v="California"/>
    <s v="Binders"/>
    <s v="GBC VeloBinder Manual Binding System"/>
    <n v="18.714800000000004"/>
    <n v="57.584000000000003"/>
    <n v="2"/>
    <n v="20.154399999999999"/>
    <n v="1612.3519999999999"/>
  </r>
  <r>
    <s v="CA-2014-142293"/>
    <s v="09/18/2014"/>
    <s v="21/09/2014"/>
    <x v="3"/>
    <s v="September"/>
    <d v="2014-09-18T00:00:00"/>
    <d v="2014-09-21T00:00:00"/>
    <s v="On Date"/>
    <s v="ShahidCollister"/>
    <s v="United States"/>
    <s v="Boise"/>
    <s v="Idaho"/>
    <s v="Accessories"/>
    <s v="Logitech Trackman Marble Mouse"/>
    <n v="17.394199999999998"/>
    <n v="89.97"/>
    <n v="3"/>
    <n v="37.787399999999998"/>
    <n v="3022.9919999999997"/>
  </r>
  <r>
    <s v="CA-2011-111962"/>
    <s v="09/29/2011"/>
    <s v="04/10/2011"/>
    <x v="1"/>
    <s v="September"/>
    <d v="2011-09-29T00:00:00"/>
    <d v="2011-10-04T00:00:00"/>
    <s v="On Date"/>
    <s v="EvanBailliet"/>
    <s v="United States"/>
    <s v="Seattle"/>
    <s v="Washington"/>
    <s v="Binders"/>
    <s v="GBC Standard Plastic Binding Systems' Combs"/>
    <n v="3.4539999999999997"/>
    <n v="10.048"/>
    <n v="2"/>
    <n v="3.14"/>
    <n v="251.20000000000002"/>
  </r>
  <r>
    <s v="CA-2011-111962"/>
    <s v="09/29/2011"/>
    <s v="04/10/2011"/>
    <x v="1"/>
    <s v="September"/>
    <d v="2011-09-29T00:00:00"/>
    <d v="2011-10-04T00:00:00"/>
    <s v="On Date"/>
    <s v="EvanBailliet"/>
    <s v="United States"/>
    <s v="Seattle"/>
    <s v="Washington"/>
    <s v="Storage"/>
    <s v="Fellowes Super Stor/Drawer Files"/>
    <n v="130.85550000000001"/>
    <n v="807.75"/>
    <n v="5"/>
    <n v="153.4725"/>
    <n v="12277.8"/>
  </r>
  <r>
    <s v="CA-2014-124261"/>
    <s v="11/15/2014"/>
    <s v="20/11/2014"/>
    <x v="3"/>
    <s v="November"/>
    <d v="2014-11-15T00:00:00"/>
    <d v="2014-11-20T00:00:00"/>
    <s v="On Date"/>
    <s v="JoeElijah"/>
    <s v="United States"/>
    <s v="Los Angeles"/>
    <s v="California"/>
    <s v="Art"/>
    <s v="Newell 347"/>
    <n v="3.0388000000000002"/>
    <n v="34.24"/>
    <n v="8"/>
    <n v="9.9296000000000006"/>
    <n v="794.36800000000005"/>
  </r>
  <r>
    <s v="CA-2014-129294"/>
    <s v="03/17/2014"/>
    <s v="22/03/2014"/>
    <x v="3"/>
    <s v="March"/>
    <d v="2014-03-17T00:00:00"/>
    <d v="2014-03-22T00:00:00"/>
    <s v="On Date"/>
    <s v="KenDana"/>
    <s v="United States"/>
    <s v="Los Angeles"/>
    <s v="California"/>
    <s v="Storage"/>
    <s v="Dual Level, Single-Width Filing Carts"/>
    <n v="114.7444"/>
    <n v="310.12"/>
    <n v="2"/>
    <n v="80.631200000000007"/>
    <n v="6450.496000000001"/>
  </r>
  <r>
    <s v="CA-2014-129294"/>
    <s v="03/17/2014"/>
    <s v="22/03/2014"/>
    <x v="3"/>
    <s v="March"/>
    <d v="2014-03-17T00:00:00"/>
    <d v="2014-03-22T00:00:00"/>
    <s v="On Date"/>
    <s v="KenDana"/>
    <s v="United States"/>
    <s v="Los Angeles"/>
    <s v="California"/>
    <s v="Binders"/>
    <s v="XtraLife ClearVue Slant-D Ring Binder, White, 3&quot;"/>
    <n v="7.9271999999999991"/>
    <n v="70.463999999999999"/>
    <n v="6"/>
    <n v="22.9008"/>
    <n v="1832.0640000000001"/>
  </r>
  <r>
    <s v="CA-2014-129294"/>
    <s v="03/17/2014"/>
    <s v="22/03/2014"/>
    <x v="3"/>
    <s v="March"/>
    <d v="2014-03-17T00:00:00"/>
    <d v="2014-03-22T00:00:00"/>
    <s v="On Date"/>
    <s v="KenDana"/>
    <s v="United States"/>
    <s v="Los Angeles"/>
    <s v="California"/>
    <s v="Binders"/>
    <s v="Pressboard Hanging Data Binders for Unburst Sheets"/>
    <n v="2.5583999999999998"/>
    <n v="19.68"/>
    <n v="5"/>
    <n v="6.8879999999999999"/>
    <n v="551.04"/>
  </r>
  <r>
    <s v="CA-2014-129294"/>
    <s v="03/17/2014"/>
    <s v="22/03/2014"/>
    <x v="3"/>
    <s v="March"/>
    <d v="2014-03-17T00:00:00"/>
    <d v="2014-03-22T00:00:00"/>
    <s v="On Date"/>
    <s v="KenDana"/>
    <s v="United States"/>
    <s v="Los Angeles"/>
    <s v="California"/>
    <s v="Appliances"/>
    <s v="Bionaire Personal Warm Mist Humidifier/Vaporizer"/>
    <n v="28.602899999999995"/>
    <n v="140.66999999999999"/>
    <n v="3"/>
    <n v="54.8613"/>
    <n v="4388.9040000000005"/>
  </r>
  <r>
    <s v="CA-2014-131303"/>
    <s v="11/29/2014"/>
    <s v="03/12/2014"/>
    <x v="3"/>
    <s v="November"/>
    <d v="2014-11-29T00:00:00"/>
    <d v="2014-12-03T00:00:00"/>
    <s v="On Date"/>
    <s v="EmilyPhan"/>
    <s v="United States"/>
    <s v="San Diego"/>
    <s v="California"/>
    <s v="Labels"/>
    <s v="Round Specialty Laser Printer Labels"/>
    <n v="6.6408999999999994"/>
    <n v="62.65"/>
    <n v="5"/>
    <n v="29.445499999999999"/>
    <n v="2355.64"/>
  </r>
  <r>
    <s v="CA-2014-137505"/>
    <s v="11/25/2014"/>
    <s v="25/11/2014"/>
    <x v="3"/>
    <s v="November"/>
    <d v="2014-11-25T00:00:00"/>
    <d v="2014-11-25T00:00:00"/>
    <s v="On Date"/>
    <s v="BethPaige"/>
    <s v="United States"/>
    <s v="Los Angeles"/>
    <s v="California"/>
    <s v="Tables"/>
    <s v="Hon Practical Foundations 30 x 60 Training Table, Light Gray/Charcoal"/>
    <n v="177.489"/>
    <n v="364.08"/>
    <n v="2"/>
    <n v="9.1020000000000003"/>
    <n v="728.16000000000008"/>
  </r>
  <r>
    <s v="CA-2014-137505"/>
    <s v="11/25/2014"/>
    <s v="25/11/2014"/>
    <x v="3"/>
    <s v="November"/>
    <d v="2014-11-25T00:00:00"/>
    <d v="2014-11-25T00:00:00"/>
    <s v="On Date"/>
    <s v="BethPaige"/>
    <s v="United States"/>
    <s v="Los Angeles"/>
    <s v="California"/>
    <s v="Tables"/>
    <s v="Hon 61000 Series Interactive Training Tables"/>
    <n v="36.432599999999994"/>
    <n v="71.087999999999994"/>
    <n v="2"/>
    <n v="-1.7771999999999999"/>
    <n v="-142.17599999999999"/>
  </r>
  <r>
    <s v="US-2013-158680"/>
    <s v="07/02/2013"/>
    <s v="03/07/2013"/>
    <x v="0"/>
    <s v="July"/>
    <d v="2013-07-02T00:00:00"/>
    <d v="2013-07-03T00:00:00"/>
    <s v="On Date"/>
    <s v="NickZandusky"/>
    <s v="United States"/>
    <s v="Seattle"/>
    <s v="Washington"/>
    <s v="Binders"/>
    <s v="Zipper Ring Binder Pockets"/>
    <n v="1.5911999999999999"/>
    <n v="2.496"/>
    <n v="1"/>
    <n v="0.90480000000000005"/>
    <n v="72.384"/>
  </r>
  <r>
    <s v="CA-2013-146913"/>
    <s v="11/01/2013"/>
    <s v="06/11/2013"/>
    <x v="0"/>
    <s v="November"/>
    <d v="2013-11-01T00:00:00"/>
    <d v="2013-11-06T00:00:00"/>
    <s v="On Date"/>
    <s v="SylviaFoulston"/>
    <s v="United States"/>
    <s v="San Francisco"/>
    <s v="California"/>
    <s v="Chairs"/>
    <s v="Office Star - Professional Matrix Back Chair with 2-to-1 Synchro Tilt and Mesh Fabric Seat"/>
    <n v="266.7448"/>
    <n v="1403.92"/>
    <n v="5"/>
    <n v="70.195999999999998"/>
    <n v="5615.68"/>
  </r>
  <r>
    <s v="CA-2011-121762"/>
    <s v="02/15/2011"/>
    <s v="19/02/2011"/>
    <x v="1"/>
    <s v="February"/>
    <d v="2011-02-15T00:00:00"/>
    <d v="2011-02-19T00:00:00"/>
    <s v="On Date"/>
    <s v="MarinaLichtenstein"/>
    <s v="United States"/>
    <s v="Seattle"/>
    <s v="Washington"/>
    <s v="Accessories"/>
    <s v="Logitech G600 MMO Gaming Mouse"/>
    <n v="51.193599999999989"/>
    <n v="239.97"/>
    <n v="3"/>
    <n v="86.389200000000002"/>
    <n v="6911.1360000000004"/>
  </r>
  <r>
    <s v="CA-2011-121762"/>
    <s v="02/15/2011"/>
    <s v="19/02/2011"/>
    <x v="1"/>
    <s v="February"/>
    <d v="2011-02-15T00:00:00"/>
    <d v="2011-02-19T00:00:00"/>
    <s v="On Date"/>
    <s v="MarinaLichtenstein"/>
    <s v="United States"/>
    <s v="Seattle"/>
    <s v="Washington"/>
    <s v="Appliances"/>
    <s v="Belkin 8 Outlet Surge Protector"/>
    <n v="29.505599999999998"/>
    <n v="81.96"/>
    <n v="2"/>
    <n v="22.948799999999999"/>
    <n v="1835.904"/>
  </r>
  <r>
    <s v="CA-2011-121762"/>
    <s v="02/15/2011"/>
    <s v="19/02/2011"/>
    <x v="1"/>
    <s v="February"/>
    <d v="2011-02-15T00:00:00"/>
    <d v="2011-02-19T00:00:00"/>
    <s v="On Date"/>
    <s v="MarinaLichtenstein"/>
    <s v="United States"/>
    <s v="Seattle"/>
    <s v="Washington"/>
    <s v="Supplies"/>
    <s v="Compact Automatic Electric Letter Opener"/>
    <n v="116.9238"/>
    <n v="238.62"/>
    <n v="2"/>
    <n v="4.7724000000000002"/>
    <n v="381.79200000000003"/>
  </r>
  <r>
    <s v="CA-2011-123855"/>
    <s v="06/18/2011"/>
    <s v="23/06/2011"/>
    <x v="1"/>
    <s v="June"/>
    <d v="2011-06-18T00:00:00"/>
    <d v="2011-06-23T00:00:00"/>
    <s v="On Date"/>
    <s v="MickCrebagga"/>
    <s v="United States"/>
    <s v="Los Angeles"/>
    <s v="California"/>
    <s v="Phones"/>
    <s v="Plantronics CordlessÂ Phone HeadsetÂ with In-line Volume - M214C"/>
    <n v="25.513500000000001"/>
    <n v="139.80000000000001"/>
    <n v="5"/>
    <n v="12.2325"/>
    <n v="978.6"/>
  </r>
  <r>
    <s v="CA-2014-142328"/>
    <s v="12/08/2014"/>
    <s v="15/12/2014"/>
    <x v="3"/>
    <s v="December"/>
    <d v="2014-12-08T00:00:00"/>
    <d v="2014-12-15T00:00:00"/>
    <s v="Delay"/>
    <s v="TracyCollins"/>
    <s v="United States"/>
    <s v="San Francisco"/>
    <s v="California"/>
    <s v="Paper"/>
    <s v="REDIFORM Incoming/Outgoing Call Register, 11&quot; X 8 1/2&quot;, 100 Messages"/>
    <n v="4.17"/>
    <n v="50.04"/>
    <n v="6"/>
    <n v="25.02"/>
    <n v="2001.6"/>
  </r>
  <r>
    <s v="CA-2014-137918"/>
    <s v="09/30/2014"/>
    <s v="07/10/2014"/>
    <x v="3"/>
    <s v="September"/>
    <d v="2014-09-30T00:00:00"/>
    <d v="2014-10-07T00:00:00"/>
    <s v="Delay"/>
    <s v="JoeKamberova"/>
    <s v="United States"/>
    <s v="Lodi"/>
    <s v="California"/>
    <s v="Supplies"/>
    <s v="Acme Hot Forged Carbon Steel Scissors with Nickel-Plated Handles, 3 7/8&quot; Cut, 8&quot;L"/>
    <n v="9.8689999999999998"/>
    <n v="97.3"/>
    <n v="7"/>
    <n v="28.216999999999999"/>
    <n v="2257.3599999999997"/>
  </r>
  <r>
    <s v="US-2011-139640"/>
    <s v="11/07/2011"/>
    <s v="11/11/2011"/>
    <x v="1"/>
    <s v="November"/>
    <d v="2011-11-07T00:00:00"/>
    <d v="2011-11-11T00:00:00"/>
    <s v="On Date"/>
    <s v="TroyBlackwell"/>
    <s v="United States"/>
    <s v="Portland"/>
    <s v="Oregon"/>
    <s v="Paper"/>
    <s v="Xerox 1995"/>
    <n v="3.3696000000000002"/>
    <n v="25.92"/>
    <n v="5"/>
    <n v="9.0719999999999992"/>
    <n v="725.76"/>
  </r>
  <r>
    <s v="US-2011-139640"/>
    <s v="11/07/2011"/>
    <s v="11/11/2011"/>
    <x v="1"/>
    <s v="November"/>
    <d v="2011-11-07T00:00:00"/>
    <d v="2011-11-11T00:00:00"/>
    <s v="On Date"/>
    <s v="TroyBlackwell"/>
    <s v="United States"/>
    <s v="Portland"/>
    <s v="Oregon"/>
    <s v="Art"/>
    <s v="Panasonic KP-150 Electric Pencil Sharpener"/>
    <n v="27.927599999999998"/>
    <n v="120.768"/>
    <n v="4"/>
    <n v="9.0576000000000008"/>
    <n v="724.60800000000006"/>
  </r>
  <r>
    <s v="US-2011-164406"/>
    <s v="08/15/2011"/>
    <s v="19/08/2011"/>
    <x v="1"/>
    <s v="August"/>
    <d v="2011-08-15T00:00:00"/>
    <d v="2011-08-19T00:00:00"/>
    <s v="On Date"/>
    <s v="BrianDahlen"/>
    <s v="United States"/>
    <s v="San Francisco"/>
    <s v="California"/>
    <s v="Appliances"/>
    <s v="Tripp Lite TLP810NET Broadband Surge for Modem/Fax"/>
    <n v="36.698399999999999"/>
    <n v="152.91"/>
    <n v="3"/>
    <n v="42.814799999999998"/>
    <n v="3425.1839999999997"/>
  </r>
  <r>
    <s v="US-2011-164406"/>
    <s v="08/15/2011"/>
    <s v="19/08/2011"/>
    <x v="1"/>
    <s v="August"/>
    <d v="2011-08-15T00:00:00"/>
    <d v="2011-08-19T00:00:00"/>
    <s v="On Date"/>
    <s v="BrianDahlen"/>
    <s v="United States"/>
    <s v="San Francisco"/>
    <s v="California"/>
    <s v="Paper"/>
    <s v="Xerox 1925"/>
    <n v="17.039000000000001"/>
    <n v="92.94"/>
    <n v="3"/>
    <n v="41.823"/>
    <n v="3345.84"/>
  </r>
  <r>
    <s v="US-2011-164406"/>
    <s v="08/15/2011"/>
    <s v="19/08/2011"/>
    <x v="1"/>
    <s v="August"/>
    <d v="2011-08-15T00:00:00"/>
    <d v="2011-08-19T00:00:00"/>
    <s v="On Date"/>
    <s v="BrianDahlen"/>
    <s v="United States"/>
    <s v="San Francisco"/>
    <s v="California"/>
    <s v="Binders"/>
    <s v="Avery Heavy-Duty EZD  Binder With Locking Rings"/>
    <n v="2.9016000000000002"/>
    <n v="17.856000000000002"/>
    <n v="4"/>
    <n v="6.2496"/>
    <n v="499.96800000000002"/>
  </r>
  <r>
    <s v="US-2011-164406"/>
    <s v="08/15/2011"/>
    <s v="19/08/2011"/>
    <x v="1"/>
    <s v="August"/>
    <d v="2011-08-15T00:00:00"/>
    <d v="2011-08-19T00:00:00"/>
    <s v="On Date"/>
    <s v="BrianDahlen"/>
    <s v="United States"/>
    <s v="San Francisco"/>
    <s v="California"/>
    <s v="Binders"/>
    <s v="GBC Durable Plastic Covers"/>
    <n v="10.448999999999998"/>
    <n v="46.44"/>
    <n v="3"/>
    <n v="15.093"/>
    <n v="1207.44"/>
  </r>
  <r>
    <s v="US-2011-164406"/>
    <s v="08/15/2011"/>
    <s v="19/08/2011"/>
    <x v="1"/>
    <s v="August"/>
    <d v="2011-08-15T00:00:00"/>
    <d v="2011-08-19T00:00:00"/>
    <s v="On Date"/>
    <s v="BrianDahlen"/>
    <s v="United States"/>
    <s v="San Francisco"/>
    <s v="California"/>
    <s v="Chairs"/>
    <s v="Novimex Fabric Task Chair"/>
    <n v="51.832999999999998"/>
    <n v="195.136"/>
    <n v="4"/>
    <n v="-12.196"/>
    <n v="-975.68"/>
  </r>
  <r>
    <s v="US-2013-125402"/>
    <s v="09/26/2013"/>
    <s v="02/10/2013"/>
    <x v="0"/>
    <s v="September"/>
    <d v="2013-09-26T00:00:00"/>
    <d v="2013-10-02T00:00:00"/>
    <s v="Delay"/>
    <s v="DanLawera"/>
    <s v="United States"/>
    <s v="Long Beach"/>
    <s v="California"/>
    <s v="Paper"/>
    <s v="Ampad Evidence Wirebond Steno Books, 6&quot; x 9&quot;"/>
    <n v="1.1554000000000002"/>
    <n v="10.9"/>
    <n v="5"/>
    <n v="5.1230000000000002"/>
    <n v="409.84000000000003"/>
  </r>
  <r>
    <s v="US-2013-125402"/>
    <s v="09/26/2013"/>
    <s v="02/10/2013"/>
    <x v="0"/>
    <s v="September"/>
    <d v="2013-09-26T00:00:00"/>
    <d v="2013-10-02T00:00:00"/>
    <s v="Delay"/>
    <s v="DanLawera"/>
    <s v="United States"/>
    <s v="Long Beach"/>
    <s v="California"/>
    <s v="Labels"/>
    <s v="Alphabetical Labels for Top Tab Filing"/>
    <n v="7.4"/>
    <n v="29.6"/>
    <n v="2"/>
    <n v="14.8"/>
    <n v="1184"/>
  </r>
  <r>
    <s v="US-2013-125402"/>
    <s v="09/26/2013"/>
    <s v="02/10/2013"/>
    <x v="0"/>
    <s v="September"/>
    <d v="2013-09-26T00:00:00"/>
    <d v="2013-10-02T00:00:00"/>
    <s v="Delay"/>
    <s v="DanLawera"/>
    <s v="United States"/>
    <s v="Long Beach"/>
    <s v="California"/>
    <s v="Labels"/>
    <s v="Avery 513"/>
    <n v="2.6892000000000005"/>
    <n v="4.9800000000000004"/>
    <n v="1"/>
    <n v="2.2907999999999999"/>
    <n v="183.26400000000001"/>
  </r>
  <r>
    <s v="US-2013-125402"/>
    <s v="09/26/2013"/>
    <s v="02/10/2013"/>
    <x v="0"/>
    <s v="September"/>
    <d v="2013-09-26T00:00:00"/>
    <d v="2013-10-02T00:00:00"/>
    <s v="Delay"/>
    <s v="DanLawera"/>
    <s v="United States"/>
    <s v="Long Beach"/>
    <s v="California"/>
    <s v="Copiers"/>
    <s v="Canon PC-428 Personal Copier"/>
    <n v="105.99469999999999"/>
    <n v="479.976"/>
    <n v="3"/>
    <n v="161.99189999999999"/>
    <n v="12959.351999999999"/>
  </r>
  <r>
    <s v="US-2013-125402"/>
    <s v="09/26/2013"/>
    <s v="02/10/2013"/>
    <x v="0"/>
    <s v="September"/>
    <d v="2013-09-26T00:00:00"/>
    <d v="2013-10-02T00:00:00"/>
    <s v="Delay"/>
    <s v="DanLawera"/>
    <s v="United States"/>
    <s v="Long Beach"/>
    <s v="California"/>
    <s v="Phones"/>
    <s v="SmartStand Mobile Device Holder, Assorted Colors"/>
    <n v="5.0327999999999999"/>
    <n v="44.735999999999997"/>
    <n v="8"/>
    <n v="4.4736000000000002"/>
    <n v="357.88800000000003"/>
  </r>
  <r>
    <s v="US-2013-125402"/>
    <s v="09/26/2013"/>
    <s v="02/10/2013"/>
    <x v="0"/>
    <s v="September"/>
    <d v="2013-09-26T00:00:00"/>
    <d v="2013-10-02T00:00:00"/>
    <s v="Delay"/>
    <s v="DanLawera"/>
    <s v="United States"/>
    <s v="Long Beach"/>
    <s v="California"/>
    <s v="Art"/>
    <s v="Newell 346"/>
    <n v="2.0448"/>
    <n v="5.76"/>
    <n v="2"/>
    <n v="1.6704000000000001"/>
    <n v="133.63200000000001"/>
  </r>
  <r>
    <s v="US-2013-125402"/>
    <s v="09/26/2013"/>
    <s v="02/10/2013"/>
    <x v="0"/>
    <s v="September"/>
    <d v="2013-09-26T00:00:00"/>
    <d v="2013-10-02T00:00:00"/>
    <s v="Delay"/>
    <s v="DanLawera"/>
    <s v="United States"/>
    <s v="Long Beach"/>
    <s v="California"/>
    <s v="Chairs"/>
    <s v="Global Airflow Leather Mesh Back Chair, Black"/>
    <n v="105.68600000000001"/>
    <n v="483.13600000000002"/>
    <n v="4"/>
    <n v="60.392000000000003"/>
    <n v="4831.3600000000006"/>
  </r>
  <r>
    <s v="CA-2014-169327"/>
    <s v="09/03/2014"/>
    <s v="05/09/2014"/>
    <x v="3"/>
    <s v="September"/>
    <d v="2014-09-03T00:00:00"/>
    <d v="2014-09-05T00:00:00"/>
    <s v="On Date"/>
    <s v="MarcHarrigan"/>
    <s v="United States"/>
    <s v="Los Angeles"/>
    <s v="California"/>
    <s v="Appliances"/>
    <s v="Acco Six-Outlet Power Strip, 4' Cord Length"/>
    <n v="6.3788000000000009"/>
    <n v="43.1"/>
    <n v="5"/>
    <n v="11.206"/>
    <n v="896.48"/>
  </r>
  <r>
    <s v="CA-2014-169327"/>
    <s v="09/03/2014"/>
    <s v="05/09/2014"/>
    <x v="3"/>
    <s v="September"/>
    <d v="2014-09-03T00:00:00"/>
    <d v="2014-09-05T00:00:00"/>
    <s v="On Date"/>
    <s v="MarcHarrigan"/>
    <s v="United States"/>
    <s v="Los Angeles"/>
    <s v="California"/>
    <s v="Furnishings"/>
    <s v="Luxo Professional Combination Clamp-On Lamps"/>
    <n v="75.701999999999998"/>
    <n v="511.5"/>
    <n v="5"/>
    <n v="132.99"/>
    <n v="10639.2"/>
  </r>
  <r>
    <s v="CA-2014-169327"/>
    <s v="09/03/2014"/>
    <s v="05/09/2014"/>
    <x v="3"/>
    <s v="September"/>
    <d v="2014-09-03T00:00:00"/>
    <d v="2014-09-05T00:00:00"/>
    <s v="On Date"/>
    <s v="MarcHarrigan"/>
    <s v="United States"/>
    <s v="Los Angeles"/>
    <s v="California"/>
    <s v="Binders"/>
    <s v="GBC Velobind Prepunched Cover Sets, Regency Series"/>
    <n v="20.338999999999995"/>
    <n v="147.91999999999999"/>
    <n v="5"/>
    <n v="46.225000000000001"/>
    <n v="3698"/>
  </r>
  <r>
    <s v="CA-2011-142979"/>
    <s v="04/12/2011"/>
    <s v="18/04/2011"/>
    <x v="1"/>
    <s v="April"/>
    <d v="2011-04-12T00:00:00"/>
    <d v="2011-04-18T00:00:00"/>
    <s v="Delay"/>
    <s v="EdwardHooks"/>
    <s v="United States"/>
    <s v="Lodi"/>
    <s v="California"/>
    <s v="Art"/>
    <s v="Prismacolor Color Pencil Set"/>
    <n v="11.7056"/>
    <n v="39.68"/>
    <n v="2"/>
    <n v="16.268799999999999"/>
    <n v="1301.5039999999999"/>
  </r>
  <r>
    <s v="CA-2014-138870"/>
    <s v="06/20/2014"/>
    <s v="24/06/2014"/>
    <x v="3"/>
    <s v="June"/>
    <d v="2014-06-20T00:00:00"/>
    <d v="2014-06-24T00:00:00"/>
    <s v="On Date"/>
    <s v="GeorgeAshbrook"/>
    <s v="United States"/>
    <s v="San Francisco"/>
    <s v="California"/>
    <s v="Furnishings"/>
    <s v="DAX Copper Panel Document Frame, 5 x 7 Size"/>
    <n v="7.2964000000000002"/>
    <n v="50.32"/>
    <n v="4"/>
    <n v="21.134399999999999"/>
    <n v="1690.752"/>
  </r>
  <r>
    <s v="CA-2014-138870"/>
    <s v="06/20/2014"/>
    <s v="24/06/2014"/>
    <x v="3"/>
    <s v="June"/>
    <d v="2014-06-20T00:00:00"/>
    <d v="2014-06-24T00:00:00"/>
    <s v="On Date"/>
    <s v="GeorgeAshbrook"/>
    <s v="United States"/>
    <s v="San Francisco"/>
    <s v="California"/>
    <s v="Paper"/>
    <s v="Xerox 1907"/>
    <n v="6.5083999999999991"/>
    <n v="24.56"/>
    <n v="2"/>
    <n v="11.543200000000001"/>
    <n v="923.45600000000002"/>
  </r>
  <r>
    <s v="CA-2012-164301"/>
    <s v="03/26/2012"/>
    <s v="30/03/2012"/>
    <x v="2"/>
    <s v="March"/>
    <d v="2012-03-26T00:00:00"/>
    <d v="2012-03-30T00:00:00"/>
    <s v="On Date"/>
    <s v="EllisBallard"/>
    <s v="United States"/>
    <s v="Seattle"/>
    <s v="Washington"/>
    <s v="Tables"/>
    <s v="Bush Advantage Collection Racetrack Conference Table"/>
    <n v="347.85219999999998"/>
    <n v="3393.68"/>
    <n v="8"/>
    <n v="610.86239999999998"/>
    <n v="48868.991999999998"/>
  </r>
  <r>
    <s v="CA-2011-112291"/>
    <s v="04/03/2011"/>
    <s v="08/04/2011"/>
    <x v="1"/>
    <s v="April"/>
    <d v="2011-04-03T00:00:00"/>
    <d v="2011-04-08T00:00:00"/>
    <s v="On Date"/>
    <s v="KatrinaEdelman"/>
    <s v="United States"/>
    <s v="Los Angeles"/>
    <s v="California"/>
    <s v="Envelopes"/>
    <s v="Staples"/>
    <n v="2.79"/>
    <n v="11.16"/>
    <n v="2"/>
    <n v="5.58"/>
    <n v="446.4"/>
  </r>
  <r>
    <s v="CA-2011-112291"/>
    <s v="04/03/2011"/>
    <s v="08/04/2011"/>
    <x v="1"/>
    <s v="April"/>
    <d v="2011-04-03T00:00:00"/>
    <d v="2011-04-08T00:00:00"/>
    <s v="On Date"/>
    <s v="KatrinaEdelman"/>
    <s v="United States"/>
    <s v="Los Angeles"/>
    <s v="California"/>
    <s v="Accessories"/>
    <s v="Enermax Briskie RF Wireless Keyboard and Mouse Combo"/>
    <n v="13.2928"/>
    <n v="62.31"/>
    <n v="3"/>
    <n v="22.4316"/>
    <n v="1794.528"/>
  </r>
  <r>
    <s v="CA-2011-112291"/>
    <s v="04/03/2011"/>
    <s v="08/04/2011"/>
    <x v="1"/>
    <s v="April"/>
    <d v="2011-04-03T00:00:00"/>
    <d v="2011-04-08T00:00:00"/>
    <s v="On Date"/>
    <s v="KatrinaEdelman"/>
    <s v="United States"/>
    <s v="Los Angeles"/>
    <s v="California"/>
    <s v="Accessories"/>
    <s v="Logitech G600 MMO Gaming Mouse"/>
    <n v="51.193599999999996"/>
    <n v="159.97999999999999"/>
    <n v="2"/>
    <n v="57.592799999999997"/>
    <n v="4607.424"/>
  </r>
  <r>
    <s v="CA-2014-117646"/>
    <s v="08/22/2014"/>
    <s v="26/08/2014"/>
    <x v="3"/>
    <s v="August"/>
    <d v="2014-08-22T00:00:00"/>
    <d v="2014-08-26T00:00:00"/>
    <s v="On Date"/>
    <s v="SungChung"/>
    <s v="United States"/>
    <s v="Louisville"/>
    <s v="Colorado"/>
    <s v="Storage"/>
    <s v="Recycled Data-Pak for Archival Bound Computer Printouts, 12-1/2 x 12-1/2 x 16"/>
    <n v="72.116699999999994"/>
    <n v="237.096"/>
    <n v="3"/>
    <n v="20.745899999999999"/>
    <n v="1659.672"/>
  </r>
  <r>
    <s v="CA-2014-117646"/>
    <s v="08/22/2014"/>
    <s v="26/08/2014"/>
    <x v="3"/>
    <s v="August"/>
    <d v="2014-08-22T00:00:00"/>
    <d v="2014-08-26T00:00:00"/>
    <s v="On Date"/>
    <s v="SungChung"/>
    <s v="United States"/>
    <s v="Louisville"/>
    <s v="Colorado"/>
    <s v="Furnishings"/>
    <s v="DAX Charcoal/Nickel-Tone Document Frame, 5 x 7"/>
    <n v="5.2139999999999995"/>
    <n v="22.751999999999999"/>
    <n v="3"/>
    <n v="7.11"/>
    <n v="568.80000000000007"/>
  </r>
  <r>
    <s v="CA-2014-117646"/>
    <s v="08/22/2014"/>
    <s v="26/08/2014"/>
    <x v="3"/>
    <s v="August"/>
    <d v="2014-08-22T00:00:00"/>
    <d v="2014-08-26T00:00:00"/>
    <s v="On Date"/>
    <s v="SungChung"/>
    <s v="United States"/>
    <s v="Louisville"/>
    <s v="Colorado"/>
    <s v="Paper"/>
    <s v="Southworth 25% Cotton Antique Laid Paper &amp; Envelopes"/>
    <n v="4.5869999999999997"/>
    <n v="6.6719999999999997"/>
    <n v="1"/>
    <n v="2.085"/>
    <n v="166.8"/>
  </r>
  <r>
    <s v="US-2012-129007"/>
    <s v="09/13/2012"/>
    <s v="15/09/2012"/>
    <x v="2"/>
    <s v="September"/>
    <d v="2012-09-13T00:00:00"/>
    <d v="2012-09-15T00:00:00"/>
    <s v="On Date"/>
    <s v="KenDana"/>
    <s v="United States"/>
    <s v="Anaheim"/>
    <s v="California"/>
    <s v="Furnishings"/>
    <s v="Flat Face Poster Frame"/>
    <n v="10.927199999999999"/>
    <n v="131.88"/>
    <n v="7"/>
    <n v="55.389600000000002"/>
    <n v="4431.1679999999997"/>
  </r>
  <r>
    <s v="US-2012-129007"/>
    <s v="09/13/2012"/>
    <s v="15/09/2012"/>
    <x v="2"/>
    <s v="September"/>
    <d v="2012-09-13T00:00:00"/>
    <d v="2012-09-15T00:00:00"/>
    <s v="On Date"/>
    <s v="KenDana"/>
    <s v="United States"/>
    <s v="Anaheim"/>
    <s v="California"/>
    <s v="Binders"/>
    <s v="Acco Data Flex Cable Posts For Top &amp; Bottom Load Binders, 6&quot; Capacity"/>
    <n v="5.7364999999999995"/>
    <n v="25.032"/>
    <n v="3"/>
    <n v="7.8224999999999998"/>
    <n v="625.79999999999995"/>
  </r>
  <r>
    <s v="US-2012-129007"/>
    <s v="09/13/2012"/>
    <s v="15/09/2012"/>
    <x v="2"/>
    <s v="September"/>
    <d v="2012-09-13T00:00:00"/>
    <d v="2012-09-15T00:00:00"/>
    <s v="On Date"/>
    <s v="KenDana"/>
    <s v="United States"/>
    <s v="Anaheim"/>
    <s v="California"/>
    <s v="Chairs"/>
    <s v="Global Comet Stacking Armless Chair"/>
    <n v="215.316"/>
    <n v="717.72"/>
    <n v="3"/>
    <n v="71.772000000000006"/>
    <n v="5741.76"/>
  </r>
  <r>
    <s v="US-2012-129007"/>
    <s v="09/13/2012"/>
    <s v="15/09/2012"/>
    <x v="2"/>
    <s v="September"/>
    <d v="2012-09-13T00:00:00"/>
    <d v="2012-09-15T00:00:00"/>
    <s v="On Date"/>
    <s v="KenDana"/>
    <s v="United States"/>
    <s v="Anaheim"/>
    <s v="California"/>
    <s v="Furnishings"/>
    <s v="Eldon Econocleat Chair Mats for Low Pile Carpets"/>
    <n v="36.493600000000001"/>
    <n v="207.35"/>
    <n v="5"/>
    <n v="24.882000000000001"/>
    <n v="1990.5600000000002"/>
  </r>
  <r>
    <s v="US-2012-129007"/>
    <s v="09/13/2012"/>
    <s v="15/09/2012"/>
    <x v="2"/>
    <s v="September"/>
    <d v="2012-09-13T00:00:00"/>
    <d v="2012-09-15T00:00:00"/>
    <s v="On Date"/>
    <s v="KenDana"/>
    <s v="United States"/>
    <s v="Anaheim"/>
    <s v="California"/>
    <s v="Furnishings"/>
    <s v="Tensor Computer Mounted Lamp"/>
    <n v="10.869700000000002"/>
    <n v="44.67"/>
    <n v="3"/>
    <n v="12.0609"/>
    <n v="964.87200000000007"/>
  </r>
  <r>
    <s v="US-2012-129007"/>
    <s v="09/13/2012"/>
    <s v="15/09/2012"/>
    <x v="2"/>
    <s v="September"/>
    <d v="2012-09-13T00:00:00"/>
    <d v="2012-09-15T00:00:00"/>
    <s v="On Date"/>
    <s v="KenDana"/>
    <s v="United States"/>
    <s v="Anaheim"/>
    <s v="California"/>
    <s v="Paper"/>
    <s v="Xerox 1915"/>
    <n v="54.521999999999991"/>
    <n v="209.7"/>
    <n v="2"/>
    <n v="100.65600000000001"/>
    <n v="8052.4800000000005"/>
  </r>
  <r>
    <s v="CA-2012-132388"/>
    <s v="10/10/2012"/>
    <s v="12/10/2012"/>
    <x v="2"/>
    <s v="October"/>
    <d v="2012-10-10T00:00:00"/>
    <d v="2012-10-12T00:00:00"/>
    <s v="On Date"/>
    <s v="KatherineNockton"/>
    <s v="United States"/>
    <s v="Santa Barbara"/>
    <s v="California"/>
    <s v="Chairs"/>
    <s v="Global Leather &amp; Oak Executive Chair, Burgundy"/>
    <n v="138.81880000000001"/>
    <n v="362.13600000000002"/>
    <n v="3"/>
    <n v="-54.320399999999999"/>
    <n v="-4345.6319999999996"/>
  </r>
  <r>
    <s v="CA-2012-132388"/>
    <s v="10/10/2012"/>
    <s v="12/10/2012"/>
    <x v="2"/>
    <s v="October"/>
    <d v="2012-10-10T00:00:00"/>
    <d v="2012-10-12T00:00:00"/>
    <s v="On Date"/>
    <s v="KatherineNockton"/>
    <s v="United States"/>
    <s v="Santa Barbara"/>
    <s v="California"/>
    <s v="Labels"/>
    <s v="Avery 503"/>
    <n v="5.3819999999999997"/>
    <n v="31.05"/>
    <n v="3"/>
    <n v="14.904"/>
    <n v="1192.32"/>
  </r>
  <r>
    <s v="CA-2013-129630"/>
    <s v="09/05/2013"/>
    <s v="05/09/2013"/>
    <x v="0"/>
    <s v="September"/>
    <d v="2013-09-05T00:00:00"/>
    <d v="2013-09-05T00:00:00"/>
    <s v="On Date"/>
    <s v="IoniaMcGrath"/>
    <s v="United States"/>
    <s v="San Francisco"/>
    <s v="California"/>
    <s v="Furnishings"/>
    <s v="6&quot; Cubicle Wall Clock, Black"/>
    <n v="5.1776"/>
    <n v="24.27"/>
    <n v="3"/>
    <n v="8.7371999999999996"/>
    <n v="698.976"/>
  </r>
  <r>
    <s v="CA-2013-129630"/>
    <s v="09/05/2013"/>
    <s v="05/09/2013"/>
    <x v="0"/>
    <s v="September"/>
    <d v="2013-09-05T00:00:00"/>
    <d v="2013-09-05T00:00:00"/>
    <s v="On Date"/>
    <s v="IoniaMcGrath"/>
    <s v="United States"/>
    <s v="San Francisco"/>
    <s v="California"/>
    <s v="Copiers"/>
    <s v="Canon PC1060 Personal Laser Copier"/>
    <n v="370.99469999999997"/>
    <n v="2799.96"/>
    <n v="5"/>
    <n v="944.98649999999998"/>
    <n v="75598.92"/>
  </r>
  <r>
    <s v="CA-2012-104948"/>
    <s v="11/13/2012"/>
    <s v="17/11/2012"/>
    <x v="2"/>
    <s v="November"/>
    <d v="2012-11-13T00:00:00"/>
    <d v="2012-11-17T00:00:00"/>
    <s v="On Date"/>
    <s v="KeithHerrera"/>
    <s v="United States"/>
    <s v="San Bernardino"/>
    <s v="California"/>
    <s v="Binders"/>
    <s v="Universal Recycled Hanging Pressboard Report Binders, Letter Size"/>
    <n v="3.2084000000000001"/>
    <n v="9.8719999999999999"/>
    <n v="2"/>
    <n v="3.4552"/>
    <n v="276.416"/>
  </r>
  <r>
    <s v="CA-2012-104948"/>
    <s v="11/13/2012"/>
    <s v="17/11/2012"/>
    <x v="2"/>
    <s v="November"/>
    <d v="2012-11-13T00:00:00"/>
    <d v="2012-11-17T00:00:00"/>
    <s v="On Date"/>
    <s v="KeithHerrera"/>
    <s v="United States"/>
    <s v="San Bernardino"/>
    <s v="California"/>
    <s v="Bookcases"/>
    <s v="O'Sullivan Living Dimensions 3-Shelf Bookcases"/>
    <n v="180.88200000000001"/>
    <n v="683.33199999999999"/>
    <n v="4"/>
    <n v="-40.195999999999998"/>
    <n v="-3215.68"/>
  </r>
  <r>
    <s v="CA-2012-104948"/>
    <s v="11/13/2012"/>
    <s v="17/11/2012"/>
    <x v="2"/>
    <s v="November"/>
    <d v="2012-11-13T00:00:00"/>
    <d v="2012-11-17T00:00:00"/>
    <s v="On Date"/>
    <s v="KeithHerrera"/>
    <s v="United States"/>
    <s v="San Bernardino"/>
    <s v="California"/>
    <s v="Paper"/>
    <s v="Xerox 1900"/>
    <n v="2.3540000000000001"/>
    <n v="29.96"/>
    <n v="7"/>
    <n v="13.481999999999999"/>
    <n v="1078.56"/>
  </r>
  <r>
    <s v="CA-2013-164889"/>
    <s v="06/04/2013"/>
    <s v="07/06/2013"/>
    <x v="0"/>
    <s v="June"/>
    <d v="2013-06-04T00:00:00"/>
    <d v="2013-06-07T00:00:00"/>
    <s v="On Date"/>
    <s v="ChristinePhan"/>
    <s v="United States"/>
    <s v="Los Angeles"/>
    <s v="California"/>
    <s v="Tables"/>
    <s v="Hon 61000 Series Interactive Training Tables"/>
    <n v="36.432599999999994"/>
    <n v="71.087999999999994"/>
    <n v="2"/>
    <n v="-1.7771999999999999"/>
    <n v="-142.17599999999999"/>
  </r>
  <r>
    <s v="CA-2014-164028"/>
    <s v="11/25/2014"/>
    <s v="01/12/2014"/>
    <x v="3"/>
    <s v="November"/>
    <d v="2014-11-25T00:00:00"/>
    <d v="2014-12-01T00:00:00"/>
    <s v="Delay"/>
    <s v="JohnLee"/>
    <s v="United States"/>
    <s v="San Francisco"/>
    <s v="California"/>
    <s v="Accessories"/>
    <s v="Memorex Mini Travel Drive 16 GB USB 2.0 Flash Drive"/>
    <n v="9.7417000000000016"/>
    <n v="223.58"/>
    <n v="14"/>
    <n v="87.196200000000005"/>
    <n v="6975.6959999999999"/>
  </r>
  <r>
    <s v="CA-2011-143371"/>
    <s v="12/28/2011"/>
    <s v="03/01/2012"/>
    <x v="2"/>
    <s v="December"/>
    <d v="2011-12-28T00:00:00"/>
    <d v="2012-01-03T00:00:00"/>
    <s v="Delay"/>
    <s v="MaribethDona"/>
    <s v="United States"/>
    <s v="Anaheim"/>
    <s v="California"/>
    <s v="Storage"/>
    <s v="Carina Mini System Audio Rack, Model AR050B"/>
    <n v="107.6506"/>
    <n v="998.82"/>
    <n v="9"/>
    <n v="29.964600000000001"/>
    <n v="2397.1680000000001"/>
  </r>
  <r>
    <s v="CA-2011-143371"/>
    <s v="12/28/2011"/>
    <s v="03/01/2012"/>
    <x v="2"/>
    <s v="December"/>
    <d v="2011-12-28T00:00:00"/>
    <d v="2012-01-03T00:00:00"/>
    <s v="Delay"/>
    <s v="MaribethDona"/>
    <s v="United States"/>
    <s v="Anaheim"/>
    <s v="California"/>
    <s v="Supplies"/>
    <s v="Acme Box Cutter Scissors"/>
    <n v="7.5702000000000007"/>
    <n v="51.15"/>
    <n v="5"/>
    <n v="13.298999999999999"/>
    <n v="1063.92"/>
  </r>
  <r>
    <s v="CA-2012-145415"/>
    <s v="04/12/2012"/>
    <s v="17/04/2012"/>
    <x v="2"/>
    <s v="April"/>
    <d v="2012-04-12T00:00:00"/>
    <d v="2012-04-17T00:00:00"/>
    <s v="On Date"/>
    <s v="RobertDilbeck"/>
    <s v="United States"/>
    <s v="Seattle"/>
    <s v="Washington"/>
    <s v="Storage"/>
    <s v="Rogers Jumbo File, Granite"/>
    <n v="13.4442"/>
    <n v="40.74"/>
    <n v="3"/>
    <n v="0.40739999999999998"/>
    <n v="32.591999999999999"/>
  </r>
  <r>
    <s v="CA-2012-141593"/>
    <s v="12/14/2012"/>
    <s v="16/12/2012"/>
    <x v="2"/>
    <s v="December"/>
    <d v="2012-12-14T00:00:00"/>
    <d v="2012-12-16T00:00:00"/>
    <s v="On Date"/>
    <s v="DarrenBudd"/>
    <s v="United States"/>
    <s v="Los Angeles"/>
    <s v="California"/>
    <s v="Binders"/>
    <s v="Ibico Recycled Grain-Textured Covers"/>
    <n v="17.270000000000003"/>
    <n v="55.264000000000003"/>
    <n v="2"/>
    <n v="20.724"/>
    <n v="1657.92"/>
  </r>
  <r>
    <s v="CA-2012-141593"/>
    <s v="12/14/2012"/>
    <s v="16/12/2012"/>
    <x v="2"/>
    <s v="December"/>
    <d v="2012-12-14T00:00:00"/>
    <d v="2012-12-16T00:00:00"/>
    <s v="On Date"/>
    <s v="DarrenBudd"/>
    <s v="United States"/>
    <s v="Los Angeles"/>
    <s v="California"/>
    <s v="Paper"/>
    <s v="Xerox 23"/>
    <n v="3.3696000000000006"/>
    <n v="6.48"/>
    <n v="1"/>
    <n v="3.1103999999999998"/>
    <n v="248.83199999999999"/>
  </r>
  <r>
    <s v="CA-2012-141593"/>
    <s v="12/14/2012"/>
    <s v="16/12/2012"/>
    <x v="2"/>
    <s v="December"/>
    <d v="2012-12-14T00:00:00"/>
    <d v="2012-12-16T00:00:00"/>
    <s v="On Date"/>
    <s v="DarrenBudd"/>
    <s v="United States"/>
    <s v="Los Angeles"/>
    <s v="California"/>
    <s v="Binders"/>
    <s v="GBC Laser Imprintable Binding System Covers, Desert Sand"/>
    <n v="7.5630999999999986"/>
    <n v="34.247999999999998"/>
    <n v="3"/>
    <n v="11.5587"/>
    <n v="924.69600000000003"/>
  </r>
  <r>
    <s v="CA-2012-141593"/>
    <s v="12/14/2012"/>
    <s v="16/12/2012"/>
    <x v="2"/>
    <s v="December"/>
    <d v="2012-12-14T00:00:00"/>
    <d v="2012-12-16T00:00:00"/>
    <s v="On Date"/>
    <s v="DarrenBudd"/>
    <s v="United States"/>
    <s v="Los Angeles"/>
    <s v="California"/>
    <s v="Tables"/>
    <s v="Bush Andora Conference Table, Maple/Graphite Gray Finish"/>
    <n v="131.65459999999999"/>
    <n v="273.56799999999998"/>
    <n v="2"/>
    <n v="10.258800000000001"/>
    <n v="820.70400000000006"/>
  </r>
  <r>
    <s v="CA-2014-137421"/>
    <s v="10/07/2014"/>
    <s v="12/10/2014"/>
    <x v="3"/>
    <s v="October"/>
    <d v="2014-10-07T00:00:00"/>
    <d v="2014-10-12T00:00:00"/>
    <s v="On Date"/>
    <s v="AshleyJarboe"/>
    <s v="United States"/>
    <s v="Chandler"/>
    <s v="Arizona"/>
    <s v="Art"/>
    <s v="Avery Hi-Liter Smear-Safe Highlighters"/>
    <n v="3.7375999999999996"/>
    <n v="9.3439999999999994"/>
    <n v="2"/>
    <n v="1.8688"/>
    <n v="149.50399999999999"/>
  </r>
  <r>
    <s v="US-2013-103674"/>
    <s v="12/07/2013"/>
    <s v="11/12/2013"/>
    <x v="0"/>
    <s v="December"/>
    <d v="2013-12-07T00:00:00"/>
    <d v="2013-12-11T00:00:00"/>
    <s v="On Date"/>
    <s v="AnnePryor"/>
    <s v="United States"/>
    <s v="Los Angeles"/>
    <s v="California"/>
    <s v="Phones"/>
    <s v="Avaya 5410 Digital phone"/>
    <n v="48.952799999999996"/>
    <n v="271.95999999999998"/>
    <n v="5"/>
    <n v="27.196000000000002"/>
    <n v="2175.6800000000003"/>
  </r>
  <r>
    <s v="US-2013-103674"/>
    <s v="12/07/2013"/>
    <s v="11/12/2013"/>
    <x v="0"/>
    <s v="December"/>
    <d v="2013-12-07T00:00:00"/>
    <d v="2013-12-11T00:00:00"/>
    <s v="On Date"/>
    <s v="AnnePryor"/>
    <s v="United States"/>
    <s v="Los Angeles"/>
    <s v="California"/>
    <s v="Art"/>
    <s v="Blackstonian Pencils"/>
    <n v="1.9224000000000003"/>
    <n v="18.690000000000001"/>
    <n v="7"/>
    <n v="5.2332000000000001"/>
    <n v="418.65600000000001"/>
  </r>
  <r>
    <s v="US-2013-103674"/>
    <s v="12/07/2013"/>
    <s v="11/12/2013"/>
    <x v="0"/>
    <s v="December"/>
    <d v="2013-12-07T00:00:00"/>
    <d v="2013-12-11T00:00:00"/>
    <s v="On Date"/>
    <s v="AnnePryor"/>
    <s v="United States"/>
    <s v="Los Angeles"/>
    <s v="California"/>
    <s v="Paper"/>
    <s v="Xerox 1977"/>
    <n v="3.4735999999999998"/>
    <n v="13.36"/>
    <n v="2"/>
    <n v="6.4127999999999998"/>
    <n v="513.024"/>
  </r>
  <r>
    <s v="US-2013-103674"/>
    <s v="12/07/2013"/>
    <s v="11/12/2013"/>
    <x v="0"/>
    <s v="December"/>
    <d v="2013-12-07T00:00:00"/>
    <d v="2013-12-11T00:00:00"/>
    <s v="On Date"/>
    <s v="AnnePryor"/>
    <s v="United States"/>
    <s v="Los Angeles"/>
    <s v="California"/>
    <s v="Phones"/>
    <s v="Cisco SPA301"/>
    <n v="109.193"/>
    <n v="249.584"/>
    <n v="2"/>
    <n v="31.198"/>
    <n v="2495.84"/>
  </r>
  <r>
    <s v="US-2013-103674"/>
    <s v="12/07/2013"/>
    <s v="11/12/2013"/>
    <x v="0"/>
    <s v="December"/>
    <d v="2013-12-07T00:00:00"/>
    <d v="2013-12-11T00:00:00"/>
    <s v="On Date"/>
    <s v="AnnePryor"/>
    <s v="United States"/>
    <s v="Los Angeles"/>
    <s v="California"/>
    <s v="Fasteners"/>
    <s v="Alliance Big Bands Rubber Bands, 12/Pack"/>
    <n v="1.98"/>
    <n v="13.86"/>
    <n v="7"/>
    <n v="0"/>
    <n v="0"/>
  </r>
  <r>
    <s v="US-2013-103674"/>
    <s v="12/07/2013"/>
    <s v="11/12/2013"/>
    <x v="0"/>
    <s v="December"/>
    <d v="2013-12-07T00:00:00"/>
    <d v="2013-12-11T00:00:00"/>
    <s v="On Date"/>
    <s v="AnnePryor"/>
    <s v="United States"/>
    <s v="Los Angeles"/>
    <s v="California"/>
    <s v="Binders"/>
    <s v="Avery Durable Slant Ring Binders With Label Holder"/>
    <n v="2.1735999999999995"/>
    <n v="13.375999999999999"/>
    <n v="4"/>
    <n v="4.6816000000000004"/>
    <n v="374.52800000000002"/>
  </r>
  <r>
    <s v="US-2013-103674"/>
    <s v="12/07/2013"/>
    <s v="11/12/2013"/>
    <x v="0"/>
    <s v="December"/>
    <d v="2013-12-07T00:00:00"/>
    <d v="2013-12-11T00:00:00"/>
    <s v="On Date"/>
    <s v="AnnePryor"/>
    <s v="United States"/>
    <s v="Los Angeles"/>
    <s v="California"/>
    <s v="Binders"/>
    <s v="Ibico Recycled Linen-Style Covers"/>
    <n v="20.311199999999999"/>
    <n v="437.47199999999998"/>
    <n v="14"/>
    <n v="153.11519999999999"/>
    <n v="12249.215999999999"/>
  </r>
  <r>
    <s v="CA-2013-125794"/>
    <s v="09/30/2013"/>
    <s v="04/10/2013"/>
    <x v="0"/>
    <s v="September"/>
    <d v="2013-09-30T00:00:00"/>
    <d v="2013-10-04T00:00:00"/>
    <s v="On Date"/>
    <s v="MarisLaWare"/>
    <s v="United States"/>
    <s v="Los Angeles"/>
    <s v="California"/>
    <s v="Accessories"/>
    <s v="Memorex Mini Travel Drive 64 GB USB 2.0 Flash Drive"/>
    <n v="21.019200000000001"/>
    <n v="36.24"/>
    <n v="1"/>
    <n v="15.220800000000001"/>
    <n v="1217.664"/>
  </r>
  <r>
    <s v="CA-2014-121258"/>
    <s v="02/27/2014"/>
    <s v="04/03/2014"/>
    <x v="3"/>
    <s v="February"/>
    <d v="2014-02-27T00:00:00"/>
    <d v="2014-03-04T00:00:00"/>
    <s v="On Date"/>
    <s v="DaveBrooks"/>
    <s v="United States"/>
    <s v="Costa Mesa"/>
    <s v="California"/>
    <s v="Furnishings"/>
    <s v="Tenex B1-RE Series Chair Mats for Low Pile Carpets"/>
    <n v="38.163399999999996"/>
    <n v="91.96"/>
    <n v="2"/>
    <n v="15.6332"/>
    <n v="1250.6559999999999"/>
  </r>
  <r>
    <s v="CA-2014-121258"/>
    <s v="02/27/2014"/>
    <s v="04/03/2014"/>
    <x v="3"/>
    <s v="February"/>
    <d v="2014-02-27T00:00:00"/>
    <d v="2014-03-04T00:00:00"/>
    <s v="On Date"/>
    <s v="DaveBrooks"/>
    <s v="United States"/>
    <s v="Costa Mesa"/>
    <s v="California"/>
    <s v="Phones"/>
    <s v="Aastra 57i VoIP phone"/>
    <n v="119.59140000000001"/>
    <n v="258.57600000000002"/>
    <n v="2"/>
    <n v="19.3932"/>
    <n v="1551.4560000000001"/>
  </r>
  <r>
    <s v="CA-2014-121258"/>
    <s v="02/27/2014"/>
    <s v="04/03/2014"/>
    <x v="3"/>
    <s v="February"/>
    <d v="2014-02-27T00:00:00"/>
    <d v="2014-03-04T00:00:00"/>
    <s v="On Date"/>
    <s v="DaveBrooks"/>
    <s v="United States"/>
    <s v="Costa Mesa"/>
    <s v="California"/>
    <s v="Paper"/>
    <s v="It's Hot Message Books with Stickers, 2 3/4&quot; x 5&quot;"/>
    <n v="4.07"/>
    <n v="29.6"/>
    <n v="4"/>
    <n v="13.32"/>
    <n v="1065.5999999999999"/>
  </r>
  <r>
    <s v="CA-2014-119914"/>
    <s v="05/05/2014"/>
    <s v="10/05/2014"/>
    <x v="3"/>
    <s v="May"/>
    <d v="2014-05-05T00:00:00"/>
    <d v="2014-05-10T00:00:00"/>
    <s v="On Date"/>
    <s v="ChrisCortes"/>
    <s v="United States"/>
    <s v="Westminster"/>
    <s v="California"/>
    <s v="Appliances"/>
    <s v="Acco 7-Outlet Masterpiece Power Center, Wihtout Fax/Phone Line Protection"/>
    <n v="85.105999999999995"/>
    <n v="243.16"/>
    <n v="2"/>
    <n v="72.947999999999993"/>
    <n v="5835.8399999999992"/>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r>
    <m/>
    <m/>
    <m/>
    <x v="5"/>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s v="06/13/2013"/>
    <s v="17/06/2013"/>
    <x v="0"/>
    <s v="June"/>
    <d v="2013-06-13T00:00:00"/>
    <d v="2013-06-17T00:00:00"/>
    <s v="On Date"/>
    <x v="0"/>
    <x v="0"/>
    <x v="0"/>
    <x v="0"/>
    <x v="0"/>
    <s v="Self-Adhesive Address Labels for Typewriters by Universal"/>
    <n v="3.8742999999999994"/>
    <n v="14.62"/>
    <n v="2"/>
    <n v="6.8714000000000004"/>
    <n v="549.71199999999999"/>
    <s v="PROFIT"/>
  </r>
  <r>
    <s v="CA-2011-115812"/>
    <s v="06/09/2011"/>
    <s v="14/06/2011"/>
    <x v="1"/>
    <s v="June"/>
    <d v="2011-06-09T00:00:00"/>
    <d v="2011-06-14T00:00:00"/>
    <s v="On Date"/>
    <x v="1"/>
    <x v="0"/>
    <x v="0"/>
    <x v="0"/>
    <x v="1"/>
    <s v="Eldon Expressions Wood and Plastic Desk Accessories, Cherry Wood"/>
    <n v="4.9558"/>
    <n v="48.86"/>
    <n v="7"/>
    <n v="14.1694"/>
    <n v="1133.5519999999999"/>
    <s v="PROFIT"/>
  </r>
  <r>
    <s v="CA-2011-115812"/>
    <s v="06/09/2011"/>
    <s v="14/06/2011"/>
    <x v="1"/>
    <s v="June"/>
    <d v="2011-06-09T00:00:00"/>
    <d v="2011-06-14T00:00:00"/>
    <s v="On Date"/>
    <x v="1"/>
    <x v="0"/>
    <x v="0"/>
    <x v="0"/>
    <x v="2"/>
    <s v="Newell 322"/>
    <n v="1.3286"/>
    <n v="7.28"/>
    <n v="4"/>
    <n v="1.9656"/>
    <n v="157.24799999999999"/>
    <s v="PROFIT"/>
  </r>
  <r>
    <s v="CA-2011-115812"/>
    <s v="06/09/2011"/>
    <s v="14/06/2011"/>
    <x v="1"/>
    <s v="June"/>
    <d v="2011-06-09T00:00:00"/>
    <d v="2011-06-14T00:00:00"/>
    <s v="On Date"/>
    <x v="1"/>
    <x v="0"/>
    <x v="0"/>
    <x v="0"/>
    <x v="3"/>
    <s v="Mitel 5320 IP Phone VoIP phone"/>
    <n v="204.10920000000002"/>
    <n v="907.15200000000004"/>
    <n v="4"/>
    <n v="90.715199999999996"/>
    <n v="7257.2159999999994"/>
    <s v="PROFIT"/>
  </r>
  <r>
    <s v="CA-2011-115812"/>
    <s v="06/09/2011"/>
    <s v="14/06/2011"/>
    <x v="1"/>
    <s v="June"/>
    <d v="2011-06-09T00:00:00"/>
    <d v="2011-06-14T00:00:00"/>
    <s v="On Date"/>
    <x v="1"/>
    <x v="0"/>
    <x v="0"/>
    <x v="0"/>
    <x v="4"/>
    <s v="DXL Angle-View Binders with Locking Rings by Samsill"/>
    <n v="4.2404999999999999"/>
    <n v="18.504000000000001"/>
    <n v="3"/>
    <n v="5.7824999999999998"/>
    <n v="462.59999999999997"/>
    <s v="PROFIT"/>
  </r>
  <r>
    <s v="CA-2011-115812"/>
    <s v="06/09/2011"/>
    <s v="14/06/2011"/>
    <x v="1"/>
    <s v="June"/>
    <d v="2011-06-09T00:00:00"/>
    <d v="2011-06-14T00:00:00"/>
    <s v="On Date"/>
    <x v="1"/>
    <x v="0"/>
    <x v="0"/>
    <x v="0"/>
    <x v="5"/>
    <s v="Belkin F5C206VTEL 6 Outlet Surge"/>
    <n v="16.085999999999999"/>
    <n v="114.9"/>
    <n v="5"/>
    <n v="34.47"/>
    <n v="2757.6"/>
    <s v="PROFIT"/>
  </r>
  <r>
    <s v="CA-2011-115812"/>
    <s v="06/09/2011"/>
    <s v="14/06/2011"/>
    <x v="1"/>
    <s v="June"/>
    <d v="2011-06-09T00:00:00"/>
    <d v="2011-06-14T00:00:00"/>
    <s v="On Date"/>
    <x v="1"/>
    <x v="0"/>
    <x v="0"/>
    <x v="0"/>
    <x v="6"/>
    <s v="Chromcraft Rectangular Conference Tables"/>
    <n v="180.09719999999999"/>
    <n v="1706.184"/>
    <n v="9"/>
    <n v="85.309200000000004"/>
    <n v="6824.7360000000008"/>
    <s v="PROFIT"/>
  </r>
  <r>
    <s v="CA-2011-115812"/>
    <s v="06/09/2011"/>
    <s v="14/06/2011"/>
    <x v="1"/>
    <s v="June"/>
    <d v="2011-06-09T00:00:00"/>
    <d v="2011-06-14T00:00:00"/>
    <s v="On Date"/>
    <x v="1"/>
    <x v="0"/>
    <x v="0"/>
    <x v="0"/>
    <x v="3"/>
    <s v="Konftel 250 ConferenceÂ phoneÂ - Charcoal black"/>
    <n v="210.76679999999999"/>
    <n v="911.42399999999998"/>
    <n v="4"/>
    <n v="68.356800000000007"/>
    <n v="5468.5440000000008"/>
    <s v="PROFIT"/>
  </r>
  <r>
    <s v="CA-2013-161389"/>
    <s v="12/06/2013"/>
    <s v="11/12/2013"/>
    <x v="0"/>
    <s v="December"/>
    <d v="2013-12-06T00:00:00"/>
    <d v="2013-12-11T00:00:00"/>
    <s v="On Date"/>
    <x v="2"/>
    <x v="0"/>
    <x v="1"/>
    <x v="1"/>
    <x v="4"/>
    <s v="Fellowes PB200 Plastic Comb Binding Machine"/>
    <n v="91.794600000000003"/>
    <n v="407.976"/>
    <n v="3"/>
    <n v="132.59219999999999"/>
    <n v="10607.376"/>
    <s v="PROFIT"/>
  </r>
  <r>
    <s v="CA-2011-167164"/>
    <s v="05/13/2011"/>
    <s v="15/05/2011"/>
    <x v="1"/>
    <s v="May"/>
    <d v="2011-05-13T00:00:00"/>
    <d v="2011-05-15T00:00:00"/>
    <s v="On Date"/>
    <x v="3"/>
    <x v="0"/>
    <x v="2"/>
    <x v="2"/>
    <x v="7"/>
    <s v="Fellowes Super Stor/Drawer"/>
    <n v="22.754999999999999"/>
    <n v="55.5"/>
    <n v="2"/>
    <n v="9.99"/>
    <n v="799.2"/>
    <s v="PROFIT"/>
  </r>
  <r>
    <s v="CA-2011-143336"/>
    <s v="08/27/2011"/>
    <s v="01/09/2011"/>
    <x v="1"/>
    <s v="August"/>
    <d v="2011-08-27T00:00:00"/>
    <d v="2011-09-01T00:00:00"/>
    <s v="On Date"/>
    <x v="4"/>
    <x v="0"/>
    <x v="3"/>
    <x v="0"/>
    <x v="2"/>
    <s v="Newell 341"/>
    <n v="3.0388000000000002"/>
    <n v="8.56"/>
    <n v="2"/>
    <n v="2.4824000000000002"/>
    <n v="198.59200000000001"/>
    <s v="PROFIT"/>
  </r>
  <r>
    <s v="CA-2011-143336"/>
    <s v="08/27/2011"/>
    <s v="01/09/2011"/>
    <x v="1"/>
    <s v="August"/>
    <d v="2011-08-27T00:00:00"/>
    <d v="2011-09-01T00:00:00"/>
    <s v="On Date"/>
    <x v="4"/>
    <x v="0"/>
    <x v="3"/>
    <x v="0"/>
    <x v="3"/>
    <s v="Cisco SPA 501G IP Phone"/>
    <n v="65.822999999999993"/>
    <n v="213.48"/>
    <n v="3"/>
    <n v="16.010999999999999"/>
    <n v="1280.8799999999999"/>
    <s v="PROFIT"/>
  </r>
  <r>
    <s v="CA-2011-143336"/>
    <s v="08/27/2011"/>
    <s v="01/09/2011"/>
    <x v="1"/>
    <s v="August"/>
    <d v="2011-08-27T00:00:00"/>
    <d v="2011-09-01T00:00:00"/>
    <s v="On Date"/>
    <x v="4"/>
    <x v="0"/>
    <x v="3"/>
    <x v="0"/>
    <x v="4"/>
    <s v="Wilson Jones Hanging View Binder, White, 1&quot;"/>
    <n v="3.8339999999999996"/>
    <n v="22.72"/>
    <n v="4"/>
    <n v="7.3840000000000003"/>
    <n v="590.72"/>
    <s v="PROFIT"/>
  </r>
  <r>
    <s v="CA-2012-106320"/>
    <s v="09/25/2012"/>
    <s v="30/09/2012"/>
    <x v="2"/>
    <s v="September"/>
    <d v="2012-09-25T00:00:00"/>
    <d v="2012-09-30T00:00:00"/>
    <s v="On Date"/>
    <x v="5"/>
    <x v="0"/>
    <x v="4"/>
    <x v="2"/>
    <x v="6"/>
    <s v="Bretford CR4500 Series Slim Rectangular Table"/>
    <n v="268.12170000000003"/>
    <n v="1044.6300000000001"/>
    <n v="3"/>
    <n v="240.26490000000001"/>
    <n v="19221.192000000003"/>
    <s v="PROFIT"/>
  </r>
  <r>
    <s v="CA-2013-121755"/>
    <s v="01/16/2013"/>
    <s v="20/01/2013"/>
    <x v="0"/>
    <s v="January"/>
    <d v="2013-01-16T00:00:00"/>
    <d v="2013-01-20T00:00:00"/>
    <s v="On Date"/>
    <x v="6"/>
    <x v="0"/>
    <x v="0"/>
    <x v="0"/>
    <x v="4"/>
    <s v="Wilson Jones Active Use Binders"/>
    <n v="3.7127999999999997"/>
    <n v="11.648"/>
    <n v="2"/>
    <n v="4.2224000000000004"/>
    <n v="337.79200000000003"/>
    <s v="PROFIT"/>
  </r>
  <r>
    <s v="CA-2013-121755"/>
    <s v="01/16/2013"/>
    <s v="20/01/2013"/>
    <x v="0"/>
    <s v="January"/>
    <d v="2013-01-16T00:00:00"/>
    <d v="2013-01-20T00:00:00"/>
    <s v="On Date"/>
    <x v="6"/>
    <x v="0"/>
    <x v="0"/>
    <x v="0"/>
    <x v="8"/>
    <s v="ImationÂ 8GB Mini TravelDrive USB 2.0Â Flash Drive"/>
    <n v="26.265299999999996"/>
    <n v="90.57"/>
    <n v="3"/>
    <n v="11.774100000000001"/>
    <n v="941.92800000000011"/>
    <s v="PROFIT"/>
  </r>
  <r>
    <s v="CA-2013-101343"/>
    <s v="07/18/2013"/>
    <s v="23/07/2013"/>
    <x v="0"/>
    <s v="July"/>
    <d v="2013-07-18T00:00:00"/>
    <d v="2013-07-23T00:00:00"/>
    <s v="On Date"/>
    <x v="7"/>
    <x v="0"/>
    <x v="0"/>
    <x v="0"/>
    <x v="7"/>
    <s v="Eldon Base for stackable storage shelf, platinum"/>
    <n v="36.992999999999995"/>
    <n v="77.88"/>
    <n v="2"/>
    <n v="3.8940000000000001"/>
    <n v="311.52"/>
    <s v="PROFIT"/>
  </r>
  <r>
    <s v="CA-2012-135545"/>
    <s v="11/24/2012"/>
    <s v="30/11/2012"/>
    <x v="2"/>
    <s v="November"/>
    <d v="2012-11-24T00:00:00"/>
    <d v="2012-11-30T00:00:00"/>
    <s v="Delay"/>
    <x v="8"/>
    <x v="0"/>
    <x v="0"/>
    <x v="0"/>
    <x v="8"/>
    <s v="Verbatim 25 GB 6x Blu-ray Single Layer Recordable Disc, 3/Pack"/>
    <n v="3.9144000000000001"/>
    <n v="13.98"/>
    <n v="2"/>
    <n v="6.1512000000000002"/>
    <n v="492.096"/>
    <s v="PROFIT"/>
  </r>
  <r>
    <s v="CA-2012-135545"/>
    <s v="11/24/2012"/>
    <s v="30/11/2012"/>
    <x v="2"/>
    <s v="November"/>
    <d v="2012-11-24T00:00:00"/>
    <d v="2012-11-30T00:00:00"/>
    <s v="Delay"/>
    <x v="8"/>
    <x v="0"/>
    <x v="0"/>
    <x v="0"/>
    <x v="4"/>
    <s v="Acco PRESSTEX Data Binder with Storage Hooks, Dark Blue, 14 7/8&quot; X 11&quot;"/>
    <n v="2.7438000000000002"/>
    <n v="25.824000000000002"/>
    <n v="6"/>
    <n v="9.3612000000000002"/>
    <n v="748.89599999999996"/>
    <s v="PROFIT"/>
  </r>
  <r>
    <s v="CA-2012-135545"/>
    <s v="11/24/2012"/>
    <s v="30/11/2012"/>
    <x v="2"/>
    <s v="November"/>
    <d v="2012-11-24T00:00:00"/>
    <d v="2012-11-30T00:00:00"/>
    <s v="Delay"/>
    <x v="8"/>
    <x v="0"/>
    <x v="0"/>
    <x v="0"/>
    <x v="9"/>
    <s v="Xerox 1943"/>
    <n v="25.922299999999996"/>
    <n v="146.72999999999999"/>
    <n v="3"/>
    <n v="68.963099999999997"/>
    <n v="5517.0479999999998"/>
    <s v="PROFIT"/>
  </r>
  <r>
    <s v="CA-2012-135545"/>
    <s v="11/24/2012"/>
    <s v="30/11/2012"/>
    <x v="2"/>
    <s v="November"/>
    <d v="2012-11-24T00:00:00"/>
    <d v="2012-11-30T00:00:00"/>
    <s v="Delay"/>
    <x v="8"/>
    <x v="0"/>
    <x v="0"/>
    <x v="0"/>
    <x v="1"/>
    <s v="Luxo Economy Swing Arm Lamp"/>
    <n v="14.356800000000002"/>
    <n v="79.760000000000005"/>
    <n v="4"/>
    <n v="22.332799999999999"/>
    <n v="1786.6239999999998"/>
    <s v="PROFIT"/>
  </r>
  <r>
    <s v="CA-2011-106376"/>
    <s v="12/05/2011"/>
    <s v="10/12/2011"/>
    <x v="1"/>
    <s v="December"/>
    <d v="2011-12-05T00:00:00"/>
    <d v="2011-12-10T00:00:00"/>
    <s v="On Date"/>
    <x v="9"/>
    <x v="0"/>
    <x v="5"/>
    <x v="3"/>
    <x v="2"/>
    <s v="Hunt BOSTON Model 1606 High-Volume Electric Pencil Sharpener, Beige"/>
    <n v="125.21519999999998"/>
    <n v="1113.0239999999999"/>
    <n v="8"/>
    <n v="111.30240000000001"/>
    <n v="8904.1920000000009"/>
    <s v="PROFIT"/>
  </r>
  <r>
    <s v="CA-2011-106376"/>
    <s v="12/05/2011"/>
    <s v="10/12/2011"/>
    <x v="1"/>
    <s v="December"/>
    <d v="2011-12-05T00:00:00"/>
    <d v="2011-12-10T00:00:00"/>
    <s v="On Date"/>
    <x v="9"/>
    <x v="0"/>
    <x v="5"/>
    <x v="3"/>
    <x v="3"/>
    <s v="netTALK DUO VoIP Telephone Service"/>
    <n v="26.244999999999997"/>
    <n v="167.96799999999999"/>
    <n v="4"/>
    <n v="62.988"/>
    <n v="5039.04"/>
    <s v="PROFIT"/>
  </r>
  <r>
    <s v="CA-2011-139451"/>
    <s v="10/12/2011"/>
    <s v="16/10/2011"/>
    <x v="1"/>
    <s v="October"/>
    <d v="2011-10-12T00:00:00"/>
    <d v="2011-10-16T00:00:00"/>
    <s v="On Date"/>
    <x v="10"/>
    <x v="0"/>
    <x v="3"/>
    <x v="0"/>
    <x v="2"/>
    <s v="Premium Writing Pencils, Soft, #2 by Central Association for the Blind"/>
    <n v="2.1456"/>
    <n v="14.9"/>
    <n v="5"/>
    <n v="4.1719999999999997"/>
    <n v="333.76"/>
    <s v="PROFIT"/>
  </r>
  <r>
    <s v="CA-2011-139451"/>
    <s v="10/12/2011"/>
    <s v="16/10/2011"/>
    <x v="1"/>
    <s v="October"/>
    <d v="2011-10-12T00:00:00"/>
    <d v="2011-10-16T00:00:00"/>
    <s v="On Date"/>
    <x v="10"/>
    <x v="0"/>
    <x v="3"/>
    <x v="0"/>
    <x v="7"/>
    <s v="Sortfiler Multipurpose Personal File Organizer, Black"/>
    <n v="15.186900000000001"/>
    <n v="21.39"/>
    <n v="1"/>
    <n v="6.2031000000000001"/>
    <n v="496.24799999999999"/>
    <s v="PROFIT"/>
  </r>
  <r>
    <s v="CA-2013-109806"/>
    <s v="09/18/2013"/>
    <s v="23/09/2013"/>
    <x v="0"/>
    <s v="September"/>
    <d v="2013-09-18T00:00:00"/>
    <d v="2013-09-23T00:00:00"/>
    <s v="On Date"/>
    <x v="11"/>
    <x v="0"/>
    <x v="0"/>
    <x v="0"/>
    <x v="2"/>
    <s v="Turquoise Lead Holder with Pocket Clip"/>
    <n v="4.4890000000000008"/>
    <n v="20.100000000000001"/>
    <n v="3"/>
    <n v="6.633"/>
    <n v="530.64"/>
    <s v="PROFIT"/>
  </r>
  <r>
    <s v="CA-2013-109806"/>
    <s v="09/18/2013"/>
    <s v="23/09/2013"/>
    <x v="0"/>
    <s v="September"/>
    <d v="2013-09-18T00:00:00"/>
    <d v="2013-09-23T00:00:00"/>
    <s v="On Date"/>
    <x v="11"/>
    <x v="0"/>
    <x v="0"/>
    <x v="0"/>
    <x v="3"/>
    <s v="Panasonic Kx-TS550"/>
    <n v="32.652900000000002"/>
    <n v="73.584000000000003"/>
    <n v="2"/>
    <n v="8.2782"/>
    <n v="662.25599999999997"/>
    <s v="PROFIT"/>
  </r>
  <r>
    <s v="CA-2013-109806"/>
    <s v="09/18/2013"/>
    <s v="23/09/2013"/>
    <x v="0"/>
    <s v="September"/>
    <d v="2013-09-18T00:00:00"/>
    <d v="2013-09-23T00:00:00"/>
    <s v="On Date"/>
    <x v="11"/>
    <x v="0"/>
    <x v="0"/>
    <x v="0"/>
    <x v="9"/>
    <s v="Xerox 1995"/>
    <n v="3.3696000000000006"/>
    <n v="6.48"/>
    <n v="1"/>
    <n v="3.1103999999999998"/>
    <n v="248.83199999999999"/>
    <s v="PROFIT"/>
  </r>
  <r>
    <s v="US-2014-109484"/>
    <s v="11/07/2014"/>
    <s v="13/11/2014"/>
    <x v="3"/>
    <s v="November"/>
    <d v="2014-11-07T00:00:00"/>
    <d v="2014-11-13T00:00:00"/>
    <s v="Delay"/>
    <x v="12"/>
    <x v="0"/>
    <x v="6"/>
    <x v="4"/>
    <x v="4"/>
    <s v="Flexible Leather- Look Classic Collection Ring Binder"/>
    <n v="9.4700000000000006"/>
    <n v="5.6820000000000004"/>
    <n v="1"/>
    <n v="-3.7879999999999998"/>
    <n v="-303.03999999999996"/>
    <s v="LOSS"/>
  </r>
  <r>
    <s v="CA-2014-157833"/>
    <s v="06/18/2014"/>
    <s v="21/06/2014"/>
    <x v="3"/>
    <s v="June"/>
    <d v="2014-06-18T00:00:00"/>
    <d v="2014-06-21T00:00:00"/>
    <s v="On Date"/>
    <x v="13"/>
    <x v="0"/>
    <x v="3"/>
    <x v="0"/>
    <x v="4"/>
    <s v="Trimflex Flexible Post Binders"/>
    <n v="11.117599999999999"/>
    <n v="51.311999999999998"/>
    <n v="3"/>
    <n v="17.959199999999999"/>
    <n v="1436.7359999999999"/>
    <s v="PROFIT"/>
  </r>
  <r>
    <s v="US-2012-156867"/>
    <s v="11/13/2012"/>
    <s v="17/11/2012"/>
    <x v="2"/>
    <s v="November"/>
    <d v="2012-11-13T00:00:00"/>
    <d v="2012-11-17T00:00:00"/>
    <s v="On Date"/>
    <x v="14"/>
    <x v="0"/>
    <x v="7"/>
    <x v="5"/>
    <x v="8"/>
    <s v="Logitech K350 2.4Ghz Wireless Keyboard"/>
    <n v="44.295299999999997"/>
    <n v="238.89599999999999"/>
    <n v="6"/>
    <n v="-26.875800000000002"/>
    <n v="-2150.0640000000003"/>
    <s v="LOSS"/>
  </r>
  <r>
    <s v="US-2012-156867"/>
    <s v="11/13/2012"/>
    <s v="17/11/2012"/>
    <x v="2"/>
    <s v="November"/>
    <d v="2012-11-13T00:00:00"/>
    <d v="2012-11-17T00:00:00"/>
    <s v="On Date"/>
    <x v="14"/>
    <x v="0"/>
    <x v="7"/>
    <x v="5"/>
    <x v="1"/>
    <s v="Deflect-o DuraMat Lighweight, Studded, Beveled Mat for Low Pile Carpeting"/>
    <n v="35.399499999999996"/>
    <n v="102.36"/>
    <n v="3"/>
    <n v="-3.8384999999999998"/>
    <n v="-307.08"/>
    <s v="LOSS"/>
  </r>
  <r>
    <s v="US-2012-156867"/>
    <s v="11/13/2012"/>
    <s v="17/11/2012"/>
    <x v="2"/>
    <s v="November"/>
    <d v="2012-11-13T00:00:00"/>
    <d v="2012-11-17T00:00:00"/>
    <s v="On Date"/>
    <x v="14"/>
    <x v="0"/>
    <x v="7"/>
    <x v="5"/>
    <x v="4"/>
    <s v="Avery Trapezoid Ring Binder, 3&quot; Capacity, Black, 1040 sheets"/>
    <n v="20.899799999999999"/>
    <n v="36.881999999999998"/>
    <n v="3"/>
    <n v="-25.817399999999999"/>
    <n v="-2065.3919999999998"/>
    <s v="LOSS"/>
  </r>
  <r>
    <s v="CA-2012-110457"/>
    <s v="03/02/2012"/>
    <s v="06/03/2012"/>
    <x v="2"/>
    <s v="March"/>
    <d v="2012-03-02T00:00:00"/>
    <d v="2012-03-06T00:00:00"/>
    <s v="On Date"/>
    <x v="15"/>
    <x v="0"/>
    <x v="1"/>
    <x v="1"/>
    <x v="6"/>
    <s v="Hon Racetrack Conference Tables"/>
    <n v="207.38289999999998"/>
    <n v="787.53"/>
    <n v="3"/>
    <n v="165.38130000000001"/>
    <n v="13230.504000000001"/>
    <s v="PROFIT"/>
  </r>
  <r>
    <s v="US-2014-107272"/>
    <s v="11/06/2014"/>
    <s v="13/11/2014"/>
    <x v="3"/>
    <s v="November"/>
    <d v="2014-11-06T00:00:00"/>
    <d v="2014-11-13T00:00:00"/>
    <s v="Delay"/>
    <x v="16"/>
    <x v="0"/>
    <x v="8"/>
    <x v="3"/>
    <x v="4"/>
    <s v="Avery Durable Slant Ring Binders, No Labels"/>
    <n v="2.1093999999999999"/>
    <n v="2.3879999999999999"/>
    <n v="2"/>
    <n v="-1.8308"/>
    <n v="-146.464"/>
    <s v="LOSS"/>
  </r>
  <r>
    <s v="US-2014-107272"/>
    <s v="11/06/2014"/>
    <s v="13/11/2014"/>
    <x v="3"/>
    <s v="November"/>
    <d v="2014-11-06T00:00:00"/>
    <d v="2014-11-13T00:00:00"/>
    <s v="Delay"/>
    <x v="16"/>
    <x v="0"/>
    <x v="8"/>
    <x v="3"/>
    <x v="7"/>
    <s v="Trav-L-File Heavy-Duty Shuttle II, Black"/>
    <n v="30.499000000000002"/>
    <n v="243.99199999999999"/>
    <n v="7"/>
    <n v="30.498999999999999"/>
    <n v="2439.92"/>
    <s v="PROFIT"/>
  </r>
  <r>
    <s v="US-2013-125969"/>
    <s v="11/07/2013"/>
    <s v="11/11/2013"/>
    <x v="0"/>
    <s v="November"/>
    <d v="2013-11-07T00:00:00"/>
    <d v="2013-11-11T00:00:00"/>
    <s v="On Date"/>
    <x v="17"/>
    <x v="0"/>
    <x v="0"/>
    <x v="0"/>
    <x v="10"/>
    <s v="Global Task Chair, Black"/>
    <n v="45.292100000000005"/>
    <n v="81.424000000000007"/>
    <n v="2"/>
    <n v="-9.1601999999999997"/>
    <n v="-732.81600000000003"/>
    <s v="LOSS"/>
  </r>
  <r>
    <s v="US-2013-125969"/>
    <s v="11/07/2013"/>
    <s v="11/11/2013"/>
    <x v="0"/>
    <s v="November"/>
    <d v="2013-11-07T00:00:00"/>
    <d v="2013-11-11T00:00:00"/>
    <s v="On Date"/>
    <x v="17"/>
    <x v="0"/>
    <x v="0"/>
    <x v="0"/>
    <x v="1"/>
    <s v="Eldon Cleatmat Plus Chair Mats for High Pile Carpets"/>
    <n v="70.772799999999989"/>
    <n v="238.56"/>
    <n v="3"/>
    <n v="26.241599999999998"/>
    <n v="2099.328"/>
    <s v="PROFIT"/>
  </r>
  <r>
    <s v="CA-2013-145583"/>
    <s v="10/14/2013"/>
    <s v="20/10/2013"/>
    <x v="0"/>
    <s v="October"/>
    <d v="2013-10-14T00:00:00"/>
    <d v="2013-10-20T00:00:00"/>
    <s v="Delay"/>
    <x v="18"/>
    <x v="0"/>
    <x v="9"/>
    <x v="0"/>
    <x v="9"/>
    <s v="Xerox 195"/>
    <n v="3.4735999999999998"/>
    <n v="20.04"/>
    <n v="3"/>
    <n v="9.6191999999999993"/>
    <n v="769.53599999999994"/>
    <s v="PROFIT"/>
  </r>
  <r>
    <s v="CA-2013-145583"/>
    <s v="10/14/2013"/>
    <s v="20/10/2013"/>
    <x v="0"/>
    <s v="October"/>
    <d v="2013-10-14T00:00:00"/>
    <d v="2013-10-20T00:00:00"/>
    <s v="Delay"/>
    <x v="18"/>
    <x v="0"/>
    <x v="9"/>
    <x v="0"/>
    <x v="9"/>
    <s v="Xerox 1880"/>
    <n v="18.783199999999997"/>
    <n v="35.44"/>
    <n v="1"/>
    <n v="16.6568"/>
    <n v="1332.5440000000001"/>
    <s v="PROFIT"/>
  </r>
  <r>
    <s v="CA-2013-145583"/>
    <s v="10/14/2013"/>
    <s v="20/10/2013"/>
    <x v="0"/>
    <s v="October"/>
    <d v="2013-10-14T00:00:00"/>
    <d v="2013-10-20T00:00:00"/>
    <s v="Delay"/>
    <x v="18"/>
    <x v="0"/>
    <x v="9"/>
    <x v="0"/>
    <x v="2"/>
    <s v="Sanford Colorific Colored Pencils, 12/Box"/>
    <n v="2.016"/>
    <n v="11.52"/>
    <n v="4"/>
    <n v="3.456"/>
    <n v="276.48"/>
    <s v="PROFIT"/>
  </r>
  <r>
    <s v="CA-2013-145583"/>
    <s v="10/14/2013"/>
    <s v="20/10/2013"/>
    <x v="0"/>
    <s v="October"/>
    <d v="2013-10-14T00:00:00"/>
    <d v="2013-10-20T00:00:00"/>
    <s v="Delay"/>
    <x v="18"/>
    <x v="0"/>
    <x v="9"/>
    <x v="0"/>
    <x v="11"/>
    <s v="Ideal Clamps"/>
    <n v="1.0250999999999997"/>
    <n v="4.0199999999999996"/>
    <n v="2"/>
    <n v="1.9698"/>
    <n v="157.584"/>
    <s v="PROFIT"/>
  </r>
  <r>
    <s v="CA-2013-145583"/>
    <s v="10/14/2013"/>
    <s v="20/10/2013"/>
    <x v="0"/>
    <s v="October"/>
    <d v="2013-10-14T00:00:00"/>
    <d v="2013-10-20T00:00:00"/>
    <s v="Delay"/>
    <x v="18"/>
    <x v="0"/>
    <x v="9"/>
    <x v="0"/>
    <x v="4"/>
    <s v="GBC Wire Binding Strips"/>
    <n v="16.504799999999999"/>
    <n v="76.176000000000002"/>
    <n v="3"/>
    <n v="26.6616"/>
    <n v="2132.9279999999999"/>
    <s v="PROFIT"/>
  </r>
  <r>
    <s v="CA-2013-145583"/>
    <s v="10/14/2013"/>
    <s v="20/10/2013"/>
    <x v="0"/>
    <s v="October"/>
    <d v="2013-10-14T00:00:00"/>
    <d v="2013-10-20T00:00:00"/>
    <s v="Delay"/>
    <x v="18"/>
    <x v="0"/>
    <x v="9"/>
    <x v="0"/>
    <x v="12"/>
    <s v="Fiskars Softgrip Scissors"/>
    <n v="7.905599999999998"/>
    <n v="65.88"/>
    <n v="6"/>
    <n v="18.446400000000001"/>
    <n v="1475.712"/>
    <s v="PROFIT"/>
  </r>
  <r>
    <s v="CA-2013-145583"/>
    <s v="10/14/2013"/>
    <s v="20/10/2013"/>
    <x v="0"/>
    <s v="October"/>
    <d v="2013-10-14T00:00:00"/>
    <d v="2013-10-20T00:00:00"/>
    <s v="Delay"/>
    <x v="18"/>
    <x v="0"/>
    <x v="9"/>
    <x v="0"/>
    <x v="1"/>
    <s v="Longer-Life Soft White Bulbs"/>
    <n v="1.6015999999999995"/>
    <n v="43.12"/>
    <n v="14"/>
    <n v="20.697600000000001"/>
    <n v="1655.808"/>
    <s v="PROFIT"/>
  </r>
  <r>
    <s v="CA-2014-106180"/>
    <s v="09/19/2014"/>
    <s v="24/09/2014"/>
    <x v="3"/>
    <s v="September"/>
    <d v="2014-09-19T00:00:00"/>
    <d v="2014-09-24T00:00:00"/>
    <s v="On Date"/>
    <x v="19"/>
    <x v="0"/>
    <x v="3"/>
    <x v="0"/>
    <x v="2"/>
    <s v="Newell 343"/>
    <n v="2.1461999999999999"/>
    <n v="8.82"/>
    <n v="3"/>
    <n v="2.3814000000000002"/>
    <n v="190.512"/>
    <s v="PROFIT"/>
  </r>
  <r>
    <s v="CA-2014-106180"/>
    <s v="09/19/2014"/>
    <s v="24/09/2014"/>
    <x v="3"/>
    <s v="September"/>
    <d v="2014-09-19T00:00:00"/>
    <d v="2014-09-24T00:00:00"/>
    <s v="On Date"/>
    <x v="19"/>
    <x v="0"/>
    <x v="3"/>
    <x v="0"/>
    <x v="13"/>
    <s v="Convenience Packs of Business Envelopes"/>
    <n v="1.9185999999999999"/>
    <n v="10.86"/>
    <n v="3"/>
    <n v="5.1041999999999996"/>
    <n v="408.33599999999996"/>
    <s v="PROFIT"/>
  </r>
  <r>
    <s v="CA-2014-106180"/>
    <s v="09/19/2014"/>
    <s v="24/09/2014"/>
    <x v="3"/>
    <s v="September"/>
    <d v="2014-09-19T00:00:00"/>
    <d v="2014-09-24T00:00:00"/>
    <s v="On Date"/>
    <x v="19"/>
    <x v="0"/>
    <x v="3"/>
    <x v="0"/>
    <x v="9"/>
    <s v="Xerox 1911"/>
    <n v="24.907999999999998"/>
    <n v="143.69999999999999"/>
    <n v="3"/>
    <n v="68.975999999999999"/>
    <n v="5518.08"/>
    <s v="PROFIT"/>
  </r>
  <r>
    <s v="CA-2012-110744"/>
    <s v="09/07/2012"/>
    <s v="12/09/2012"/>
    <x v="2"/>
    <s v="September"/>
    <d v="2012-09-07T00:00:00"/>
    <d v="2012-09-12T00:00:00"/>
    <s v="On Date"/>
    <x v="20"/>
    <x v="0"/>
    <x v="10"/>
    <x v="0"/>
    <x v="7"/>
    <s v="Safco Industrial Wire Shelving"/>
    <n v="93.110299999999995"/>
    <n v="671.93"/>
    <n v="7"/>
    <n v="20.157900000000001"/>
    <n v="1612.6320000000001"/>
    <s v="PROFIT"/>
  </r>
  <r>
    <s v="CA-2013-158834"/>
    <s v="03/14/2013"/>
    <s v="17/03/2013"/>
    <x v="0"/>
    <s v="March"/>
    <d v="2013-03-14T00:00:00"/>
    <d v="2013-03-17T00:00:00"/>
    <s v="On Date"/>
    <x v="21"/>
    <x v="0"/>
    <x v="11"/>
    <x v="3"/>
    <x v="5"/>
    <s v="Belkin 7 Outlet SurgeMaster Surge Protector with Phone Protection"/>
    <n v="28.030799999999996"/>
    <n v="157.91999999999999"/>
    <n v="5"/>
    <n v="17.765999999999998"/>
    <n v="1421.2799999999997"/>
    <s v="PROFIT"/>
  </r>
  <r>
    <s v="CA-2013-158834"/>
    <s v="03/14/2013"/>
    <s v="17/03/2013"/>
    <x v="0"/>
    <s v="March"/>
    <d v="2013-03-14T00:00:00"/>
    <d v="2013-03-17T00:00:00"/>
    <s v="On Date"/>
    <x v="21"/>
    <x v="0"/>
    <x v="11"/>
    <x v="3"/>
    <x v="3"/>
    <s v="Jabra BIZ 2300 Duo QD Duo CordedÂ Headset"/>
    <n v="93.9726"/>
    <n v="203.184"/>
    <n v="2"/>
    <n v="15.238799999999999"/>
    <n v="1219.104"/>
    <s v="PROFIT"/>
  </r>
  <r>
    <s v="CA-2012-124919"/>
    <s v="05/31/2012"/>
    <s v="02/06/2012"/>
    <x v="2"/>
    <s v="May"/>
    <d v="2012-05-31T00:00:00"/>
    <d v="2012-06-02T00:00:00"/>
    <s v="On Date"/>
    <x v="22"/>
    <x v="0"/>
    <x v="12"/>
    <x v="0"/>
    <x v="9"/>
    <s v="Southworth 25% Cotton Antique Laid Paper &amp; Envelopes"/>
    <n v="4.5869999999999997"/>
    <n v="58.38"/>
    <n v="7"/>
    <n v="26.271000000000001"/>
    <n v="2101.6800000000003"/>
    <s v="PROFIT"/>
  </r>
  <r>
    <s v="CA-2012-124919"/>
    <s v="05/31/2012"/>
    <s v="02/06/2012"/>
    <x v="2"/>
    <s v="May"/>
    <d v="2012-05-31T00:00:00"/>
    <d v="2012-06-02T00:00:00"/>
    <s v="On Date"/>
    <x v="22"/>
    <x v="0"/>
    <x v="12"/>
    <x v="0"/>
    <x v="9"/>
    <s v="Xerox 1883"/>
    <n v="14.245199999999999"/>
    <n v="105.52"/>
    <n v="4"/>
    <n v="48.539200000000001"/>
    <n v="3883.136"/>
    <s v="PROFIT"/>
  </r>
  <r>
    <s v="CA-2012-124919"/>
    <s v="05/31/2012"/>
    <s v="02/06/2012"/>
    <x v="2"/>
    <s v="May"/>
    <d v="2012-05-31T00:00:00"/>
    <d v="2012-06-02T00:00:00"/>
    <s v="On Date"/>
    <x v="22"/>
    <x v="0"/>
    <x v="12"/>
    <x v="0"/>
    <x v="7"/>
    <s v="Tenex Personal Project File with Scoop Front Design, Black"/>
    <n v="9.9751999999999992"/>
    <n v="80.88"/>
    <n v="6"/>
    <n v="21.0288"/>
    <n v="1682.3040000000001"/>
    <s v="PROFIT"/>
  </r>
  <r>
    <s v="CA-2012-118948"/>
    <s v="05/28/2012"/>
    <s v="03/06/2012"/>
    <x v="2"/>
    <s v="May"/>
    <d v="2012-05-28T00:00:00"/>
    <d v="2012-06-03T00:00:00"/>
    <s v="Delay"/>
    <x v="23"/>
    <x v="0"/>
    <x v="1"/>
    <x v="1"/>
    <x v="2"/>
    <s v="Newell 311"/>
    <n v="1.6133"/>
    <n v="6.63"/>
    <n v="3"/>
    <n v="1.7901"/>
    <n v="143.208"/>
    <s v="PROFIT"/>
  </r>
  <r>
    <s v="CA-2011-104269"/>
    <s v="03/01/2011"/>
    <s v="06/03/2011"/>
    <x v="1"/>
    <s v="March"/>
    <d v="2011-03-01T00:00:00"/>
    <d v="2011-03-06T00:00:00"/>
    <s v="On Date"/>
    <x v="24"/>
    <x v="0"/>
    <x v="1"/>
    <x v="1"/>
    <x v="10"/>
    <s v="Global Deluxe High-Back Manager's Chair"/>
    <n v="203.04579999999999"/>
    <n v="457.56799999999998"/>
    <n v="2"/>
    <n v="51.476399999999998"/>
    <n v="4118.1120000000001"/>
    <s v="PROFIT"/>
  </r>
  <r>
    <s v="CA-2013-162733"/>
    <s v="05/12/2013"/>
    <s v="13/05/2013"/>
    <x v="0"/>
    <s v="May"/>
    <d v="2013-05-12T00:00:00"/>
    <d v="2013-05-13T00:00:00"/>
    <s v="On Date"/>
    <x v="25"/>
    <x v="0"/>
    <x v="0"/>
    <x v="0"/>
    <x v="9"/>
    <s v="Xerox 1920"/>
    <n v="3.2890000000000006"/>
    <n v="5.98"/>
    <n v="1"/>
    <n v="2.6909999999999998"/>
    <n v="215.27999999999997"/>
    <s v="PROFIT"/>
  </r>
  <r>
    <s v="CA-2013-154508"/>
    <s v="11/17/2013"/>
    <s v="21/11/2013"/>
    <x v="0"/>
    <s v="November"/>
    <d v="2013-11-17T00:00:00"/>
    <d v="2013-11-21T00:00:00"/>
    <s v="On Date"/>
    <x v="26"/>
    <x v="0"/>
    <x v="13"/>
    <x v="6"/>
    <x v="13"/>
    <s v="Staples"/>
    <n v="3.0103999999999997"/>
    <n v="28.4"/>
    <n v="5"/>
    <n v="13.348000000000001"/>
    <n v="1067.8400000000001"/>
    <s v="PROFIT"/>
  </r>
  <r>
    <s v="CA-2013-113817"/>
    <s v="11/08/2013"/>
    <s v="12/11/2013"/>
    <x v="0"/>
    <s v="November"/>
    <d v="2013-11-08T00:00:00"/>
    <d v="2013-11-12T00:00:00"/>
    <s v="On Date"/>
    <x v="27"/>
    <x v="0"/>
    <x v="1"/>
    <x v="1"/>
    <x v="4"/>
    <s v="Wilson Jones International Size A4 Ring Binders"/>
    <n v="8.9959999999999987"/>
    <n v="27.68"/>
    <n v="2"/>
    <n v="9.6880000000000006"/>
    <n v="775.04000000000008"/>
    <s v="PROFIT"/>
  </r>
  <r>
    <s v="CA-2011-118962"/>
    <s v="08/05/2011"/>
    <s v="09/08/2011"/>
    <x v="1"/>
    <s v="August"/>
    <d v="2011-08-05T00:00:00"/>
    <d v="2011-08-09T00:00:00"/>
    <s v="On Date"/>
    <x v="28"/>
    <x v="0"/>
    <x v="0"/>
    <x v="0"/>
    <x v="9"/>
    <s v="Adams Phone Message Book, Professional, 400 Message Capacity, 5 3/6Â” x 11Â”"/>
    <n v="3.6994000000000007"/>
    <n v="20.94"/>
    <n v="3"/>
    <n v="9.8417999999999992"/>
    <n v="787.34399999999994"/>
    <s v="PROFIT"/>
  </r>
  <r>
    <s v="CA-2011-118962"/>
    <s v="08/05/2011"/>
    <s v="09/08/2011"/>
    <x v="1"/>
    <s v="August"/>
    <d v="2011-08-05T00:00:00"/>
    <d v="2011-08-09T00:00:00"/>
    <s v="On Date"/>
    <x v="28"/>
    <x v="0"/>
    <x v="0"/>
    <x v="0"/>
    <x v="9"/>
    <s v="Xerox 1913"/>
    <n v="28.849599999999995"/>
    <n v="110.96"/>
    <n v="2"/>
    <n v="53.260800000000003"/>
    <n v="4260.8640000000005"/>
    <s v="PROFIT"/>
  </r>
  <r>
    <s v="CA-2011-118962"/>
    <s v="08/05/2011"/>
    <s v="09/08/2011"/>
    <x v="1"/>
    <s v="August"/>
    <d v="2011-08-05T00:00:00"/>
    <d v="2011-08-09T00:00:00"/>
    <s v="On Date"/>
    <x v="28"/>
    <x v="0"/>
    <x v="0"/>
    <x v="0"/>
    <x v="10"/>
    <s v="Global Value Steno Chair, Gray"/>
    <n v="45.555"/>
    <n v="340.14400000000001"/>
    <n v="7"/>
    <n v="21.259"/>
    <n v="1700.72"/>
    <s v="PROFIT"/>
  </r>
  <r>
    <s v="CA-2011-123260"/>
    <s v="08/26/2011"/>
    <s v="30/08/2011"/>
    <x v="1"/>
    <s v="August"/>
    <d v="2011-08-26T00:00:00"/>
    <d v="2011-08-30T00:00:00"/>
    <s v="On Date"/>
    <x v="29"/>
    <x v="0"/>
    <x v="0"/>
    <x v="0"/>
    <x v="8"/>
    <s v="SanDisk Ultra 32 GB MicroSDHC Class 10 Memory Card"/>
    <n v="19.227"/>
    <n v="176.8"/>
    <n v="8"/>
    <n v="22.984000000000002"/>
    <n v="1838.7200000000003"/>
    <s v="PROFIT"/>
  </r>
  <r>
    <s v="CA-2012-131457"/>
    <s v="10/31/2012"/>
    <s v="06/11/2012"/>
    <x v="2"/>
    <s v="October"/>
    <d v="2012-10-31T00:00:00"/>
    <d v="2012-11-06T00:00:00"/>
    <s v="Delay"/>
    <x v="30"/>
    <x v="0"/>
    <x v="14"/>
    <x v="0"/>
    <x v="13"/>
    <s v="Poly String Tie Envelopes"/>
    <n v="1.0811999999999999"/>
    <n v="14.28"/>
    <n v="7"/>
    <n v="6.7115999999999998"/>
    <n v="536.928"/>
    <s v="PROFIT"/>
  </r>
  <r>
    <s v="CA-2011-133690"/>
    <s v="08/03/2011"/>
    <s v="05/08/2011"/>
    <x v="1"/>
    <s v="August"/>
    <d v="2011-08-03T00:00:00"/>
    <d v="2011-08-05T00:00:00"/>
    <s v="On Date"/>
    <x v="31"/>
    <x v="0"/>
    <x v="15"/>
    <x v="5"/>
    <x v="6"/>
    <s v="BoxOffice By Design Rectangular and Half-Moon Meeting Room Tables"/>
    <n v="190.3125"/>
    <n v="218.75"/>
    <n v="2"/>
    <n v="-161.875"/>
    <n v="-12950"/>
    <s v="LOSS"/>
  </r>
  <r>
    <s v="CA-2011-133690"/>
    <s v="08/03/2011"/>
    <s v="05/08/2011"/>
    <x v="1"/>
    <s v="August"/>
    <d v="2011-08-03T00:00:00"/>
    <d v="2011-08-05T00:00:00"/>
    <s v="On Date"/>
    <x v="31"/>
    <x v="0"/>
    <x v="15"/>
    <x v="5"/>
    <x v="5"/>
    <s v="Bravo II Megaboss 12-Amp Hard Body Upright, Replacement Belts, 2 Belts per Pack"/>
    <n v="2.3075000000000001"/>
    <n v="2.6"/>
    <n v="1"/>
    <n v="0.29249999999999998"/>
    <n v="23.4"/>
    <s v="PROFIT"/>
  </r>
  <r>
    <s v="CA-2014-108329"/>
    <s v="12/10/2014"/>
    <s v="15/12/2014"/>
    <x v="3"/>
    <s v="December"/>
    <d v="2014-12-10T00:00:00"/>
    <d v="2014-12-15T00:00:00"/>
    <s v="On Date"/>
    <x v="32"/>
    <x v="0"/>
    <x v="16"/>
    <x v="0"/>
    <x v="3"/>
    <s v="Nortel Business Series Terminal T7208 Digital phone"/>
    <n v="100.0728"/>
    <n v="444.76799999999997"/>
    <n v="4"/>
    <n v="44.476799999999997"/>
    <n v="3558.1439999999998"/>
    <s v="PROFIT"/>
  </r>
  <r>
    <s v="CA-2013-130162"/>
    <s v="10/29/2013"/>
    <s v="02/11/2013"/>
    <x v="0"/>
    <s v="October"/>
    <d v="2013-10-29T00:00:00"/>
    <d v="2013-11-02T00:00:00"/>
    <s v="On Date"/>
    <x v="33"/>
    <x v="0"/>
    <x v="0"/>
    <x v="0"/>
    <x v="7"/>
    <s v="Personal Filing Tote with Lid, Black/Gray"/>
    <n v="11.167200000000001"/>
    <n v="93.06"/>
    <n v="6"/>
    <n v="26.056799999999999"/>
    <n v="2084.5439999999999"/>
    <s v="PROFIT"/>
  </r>
  <r>
    <s v="CA-2013-130162"/>
    <s v="10/29/2013"/>
    <s v="02/11/2013"/>
    <x v="0"/>
    <s v="October"/>
    <d v="2013-10-29T00:00:00"/>
    <d v="2013-11-02T00:00:00"/>
    <s v="On Date"/>
    <x v="33"/>
    <x v="0"/>
    <x v="0"/>
    <x v="0"/>
    <x v="3"/>
    <s v="Adtran 1202752G1"/>
    <n v="93.232599999999991"/>
    <n v="302.37599999999998"/>
    <n v="3"/>
    <n v="22.6782"/>
    <n v="1814.2560000000001"/>
    <s v="PROFIT"/>
  </r>
  <r>
    <s v="CA-2014-160514"/>
    <s v="11/13/2014"/>
    <s v="17/11/2014"/>
    <x v="3"/>
    <s v="November"/>
    <d v="2014-11-13T00:00:00"/>
    <d v="2014-11-17T00:00:00"/>
    <s v="On Date"/>
    <x v="34"/>
    <x v="0"/>
    <x v="17"/>
    <x v="0"/>
    <x v="9"/>
    <s v="Xerox 4200 Series MultiUse Premium Copy Paper (20Lb. and 84 Bright)"/>
    <n v="2.9040000000000004"/>
    <n v="10.56"/>
    <n v="2"/>
    <n v="4.7519999999999998"/>
    <n v="380.15999999999997"/>
    <s v="PROFIT"/>
  </r>
  <r>
    <s v="CA-2013-154739"/>
    <s v="12/11/2013"/>
    <s v="16/12/2013"/>
    <x v="0"/>
    <s v="December"/>
    <d v="2013-12-11T00:00:00"/>
    <d v="2013-12-16T00:00:00"/>
    <s v="On Date"/>
    <x v="35"/>
    <x v="0"/>
    <x v="3"/>
    <x v="0"/>
    <x v="10"/>
    <s v="Global Leather Highback Executive Chair with Pneumatic Height Adjustment, Black"/>
    <n v="146.71539999999999"/>
    <n v="321.56799999999998"/>
    <n v="2"/>
    <n v="28.1372"/>
    <n v="2250.9760000000001"/>
    <s v="PROFIT"/>
  </r>
  <r>
    <s v="CA-2013-145625"/>
    <s v="09/12/2013"/>
    <s v="18/09/2013"/>
    <x v="0"/>
    <s v="September"/>
    <d v="2013-09-12T00:00:00"/>
    <d v="2013-09-18T00:00:00"/>
    <s v="Delay"/>
    <x v="36"/>
    <x v="0"/>
    <x v="18"/>
    <x v="0"/>
    <x v="9"/>
    <s v="Wirebound Message Books, Two 4 1/4&quot; x 5&quot; Forms per Page"/>
    <n v="4.0333000000000006"/>
    <n v="7.61"/>
    <n v="1"/>
    <n v="3.5767000000000002"/>
    <n v="286.13600000000002"/>
    <s v="PROFIT"/>
  </r>
  <r>
    <s v="CA-2013-145625"/>
    <s v="09/12/2013"/>
    <s v="18/09/2013"/>
    <x v="0"/>
    <s v="September"/>
    <d v="2013-09-12T00:00:00"/>
    <d v="2013-09-18T00:00:00"/>
    <s v="Delay"/>
    <x v="36"/>
    <x v="0"/>
    <x v="18"/>
    <x v="0"/>
    <x v="8"/>
    <s v="LogitechÂ P710e Mobile Speakerphone"/>
    <n v="208.5669"/>
    <n v="3347.37"/>
    <n v="13"/>
    <n v="636.00030000000004"/>
    <n v="50880.024000000005"/>
    <s v="PROFIT"/>
  </r>
  <r>
    <s v="CA-2012-155040"/>
    <s v="11/10/2012"/>
    <s v="15/11/2012"/>
    <x v="2"/>
    <s v="November"/>
    <d v="2012-11-10T00:00:00"/>
    <d v="2012-11-15T00:00:00"/>
    <s v="On Date"/>
    <x v="37"/>
    <x v="0"/>
    <x v="19"/>
    <x v="0"/>
    <x v="8"/>
    <s v="Microsoft Sculpt Comfort Mouse"/>
    <n v="22.372000000000003"/>
    <n v="79.900000000000006"/>
    <n v="2"/>
    <n v="35.155999999999999"/>
    <n v="2812.48"/>
    <s v="PROFIT"/>
  </r>
  <r>
    <s v="CA-2014-163979"/>
    <s v="12/29/2014"/>
    <s v="03/01/2015"/>
    <x v="4"/>
    <s v="December"/>
    <d v="2014-12-29T00:00:00"/>
    <d v="2015-01-03T00:00:00"/>
    <s v="On Date"/>
    <x v="38"/>
    <x v="0"/>
    <x v="3"/>
    <x v="0"/>
    <x v="7"/>
    <s v="Adjustable Depth Letter/Legal Cart"/>
    <n v="128.8366"/>
    <n v="725.84"/>
    <n v="4"/>
    <n v="210.49359999999999"/>
    <n v="16839.487999999998"/>
    <s v="PROFIT"/>
  </r>
  <r>
    <s v="CA-2012-155334"/>
    <s v="07/30/2012"/>
    <s v="31/07/2012"/>
    <x v="2"/>
    <s v="July"/>
    <d v="2012-07-30T00:00:00"/>
    <d v="2012-07-31T00:00:00"/>
    <s v="On Date"/>
    <x v="20"/>
    <x v="0"/>
    <x v="3"/>
    <x v="0"/>
    <x v="8"/>
    <s v="Logitech 910-002974 M325 Wireless Mouse for Web Scrolling"/>
    <n v="16.794400000000003"/>
    <n v="209.93"/>
    <n v="7"/>
    <n v="92.369200000000006"/>
    <n v="7389.5360000000001"/>
    <s v="PROFIT"/>
  </r>
  <r>
    <s v="CA-2012-155334"/>
    <s v="07/30/2012"/>
    <s v="31/07/2012"/>
    <x v="2"/>
    <s v="July"/>
    <d v="2012-07-30T00:00:00"/>
    <d v="2012-07-31T00:00:00"/>
    <s v="On Date"/>
    <x v="20"/>
    <x v="0"/>
    <x v="3"/>
    <x v="0"/>
    <x v="1"/>
    <s v="Regeneration Desk Collection"/>
    <n v="0.98560000000000003"/>
    <n v="5.28"/>
    <n v="3"/>
    <n v="2.3231999999999999"/>
    <n v="185.85599999999999"/>
    <s v="PROFIT"/>
  </r>
  <r>
    <s v="CA-2012-155334"/>
    <s v="07/30/2012"/>
    <s v="31/07/2012"/>
    <x v="2"/>
    <s v="July"/>
    <d v="2012-07-30T00:00:00"/>
    <d v="2012-07-31T00:00:00"/>
    <s v="On Date"/>
    <x v="20"/>
    <x v="0"/>
    <x v="3"/>
    <x v="0"/>
    <x v="4"/>
    <s v="Presstex Flexible Ring Binders"/>
    <n v="2.2750000000000004"/>
    <n v="10.92"/>
    <n v="3"/>
    <n v="4.0949999999999998"/>
    <n v="327.59999999999997"/>
    <s v="PROFIT"/>
  </r>
  <r>
    <s v="CA-2014-118136"/>
    <s v="09/17/2014"/>
    <s v="18/09/2014"/>
    <x v="3"/>
    <s v="September"/>
    <d v="2014-09-17T00:00:00"/>
    <d v="2014-09-18T00:00:00"/>
    <s v="On Date"/>
    <x v="39"/>
    <x v="0"/>
    <x v="20"/>
    <x v="0"/>
    <x v="9"/>
    <s v="Ampad Gold Fibre Wirebound Steno Books, 6&quot; x 9&quot;, Gregg Ruled"/>
    <n v="2.3814000000000002"/>
    <n v="8.82"/>
    <n v="2"/>
    <n v="4.0571999999999999"/>
    <n v="324.57600000000002"/>
    <s v="PROFIT"/>
  </r>
  <r>
    <s v="CA-2014-118136"/>
    <s v="09/17/2014"/>
    <s v="18/09/2014"/>
    <x v="3"/>
    <s v="September"/>
    <d v="2014-09-17T00:00:00"/>
    <d v="2014-09-18T00:00:00"/>
    <s v="On Date"/>
    <x v="39"/>
    <x v="0"/>
    <x v="20"/>
    <x v="0"/>
    <x v="2"/>
    <s v="Newell 330"/>
    <n v="4.4252000000000002"/>
    <n v="5.98"/>
    <n v="1"/>
    <n v="1.5548"/>
    <n v="124.384"/>
    <s v="PROFIT"/>
  </r>
  <r>
    <s v="CA-2012-130890"/>
    <s v="11/02/2012"/>
    <s v="06/11/2012"/>
    <x v="2"/>
    <s v="November"/>
    <d v="2012-11-02T00:00:00"/>
    <d v="2012-11-06T00:00:00"/>
    <s v="On Date"/>
    <x v="40"/>
    <x v="0"/>
    <x v="0"/>
    <x v="0"/>
    <x v="6"/>
    <s v="Bevis Round Bullnose 29&quot; High Table Top"/>
    <n v="197.37959999999998"/>
    <n v="1038.8399999999999"/>
    <n v="5"/>
    <n v="51.942"/>
    <n v="4155.3599999999997"/>
    <s v="PROFIT"/>
  </r>
  <r>
    <s v="CA-2012-130883"/>
    <s v="09/26/2012"/>
    <s v="02/10/2012"/>
    <x v="2"/>
    <s v="September"/>
    <d v="2012-09-26T00:00:00"/>
    <d v="2012-10-02T00:00:00"/>
    <s v="Delay"/>
    <x v="41"/>
    <x v="0"/>
    <x v="6"/>
    <x v="4"/>
    <x v="9"/>
    <s v="Staples"/>
    <n v="18.783199999999997"/>
    <n v="141.76"/>
    <n v="5"/>
    <n v="47.844000000000001"/>
    <n v="3827.52"/>
    <s v="PROFIT"/>
  </r>
  <r>
    <s v="CA-2012-130883"/>
    <s v="09/26/2012"/>
    <s v="02/10/2012"/>
    <x v="2"/>
    <s v="September"/>
    <d v="2012-09-26T00:00:00"/>
    <d v="2012-10-02T00:00:00"/>
    <s v="Delay"/>
    <x v="41"/>
    <x v="0"/>
    <x v="6"/>
    <x v="4"/>
    <x v="8"/>
    <s v="Microsoft Arc Touch Mouse"/>
    <n v="38.368000000000002"/>
    <n v="239.8"/>
    <n v="5"/>
    <n v="47.96"/>
    <n v="3836.8"/>
    <s v="PROFIT"/>
  </r>
  <r>
    <s v="CA-2012-130883"/>
    <s v="09/26/2012"/>
    <s v="02/10/2012"/>
    <x v="2"/>
    <s v="September"/>
    <d v="2012-09-26T00:00:00"/>
    <d v="2012-10-02T00:00:00"/>
    <s v="Delay"/>
    <x v="41"/>
    <x v="0"/>
    <x v="6"/>
    <x v="4"/>
    <x v="9"/>
    <s v="Xerox 216"/>
    <n v="3.3696000000000002"/>
    <n v="31.103999999999999"/>
    <n v="6"/>
    <n v="10.8864"/>
    <n v="870.91200000000003"/>
    <s v="PROFIT"/>
  </r>
  <r>
    <s v="CA-2011-111451"/>
    <s v="12/26/2011"/>
    <s v="28/12/2011"/>
    <x v="1"/>
    <s v="December"/>
    <d v="2011-12-26T00:00:00"/>
    <d v="2011-12-28T00:00:00"/>
    <s v="On Date"/>
    <x v="42"/>
    <x v="0"/>
    <x v="21"/>
    <x v="5"/>
    <x v="1"/>
    <s v="Howard Miller 13&quot; Diameter Goldtone Round Wall Clock"/>
    <n v="27.694600000000001"/>
    <n v="300.416"/>
    <n v="8"/>
    <n v="78.859200000000001"/>
    <n v="6308.7359999999999"/>
    <s v="PROFIT"/>
  </r>
  <r>
    <s v="CA-2011-111451"/>
    <s v="12/26/2011"/>
    <s v="28/12/2011"/>
    <x v="1"/>
    <s v="December"/>
    <d v="2011-12-26T00:00:00"/>
    <d v="2011-12-28T00:00:00"/>
    <s v="On Date"/>
    <x v="42"/>
    <x v="0"/>
    <x v="21"/>
    <x v="5"/>
    <x v="10"/>
    <s v="Global Deluxe Office Fabric Chairs"/>
    <n v="70.065400000000011"/>
    <n v="230.352"/>
    <n v="3"/>
    <n v="20.155799999999999"/>
    <n v="1612.4639999999999"/>
    <s v="PROFIT"/>
  </r>
  <r>
    <s v="CA-2011-111451"/>
    <s v="12/26/2011"/>
    <s v="28/12/2011"/>
    <x v="1"/>
    <s v="December"/>
    <d v="2011-12-26T00:00:00"/>
    <d v="2011-12-28T00:00:00"/>
    <s v="On Date"/>
    <x v="42"/>
    <x v="0"/>
    <x v="21"/>
    <x v="5"/>
    <x v="1"/>
    <s v="Eldon ClusterMat Chair Mat with Cordless Antistatic Protection"/>
    <n v="80.972200000000001"/>
    <n v="218.352"/>
    <n v="3"/>
    <n v="-24.564599999999999"/>
    <n v="-1965.1679999999999"/>
    <s v="LOSS"/>
  </r>
  <r>
    <s v="CA-2011-111451"/>
    <s v="12/26/2011"/>
    <s v="28/12/2011"/>
    <x v="1"/>
    <s v="December"/>
    <d v="2011-12-26T00:00:00"/>
    <d v="2011-12-28T00:00:00"/>
    <s v="On Date"/>
    <x v="42"/>
    <x v="0"/>
    <x v="21"/>
    <x v="5"/>
    <x v="4"/>
    <s v="Ibico Laser Imprintable Binding System Covers"/>
    <n v="28.295999999999999"/>
    <n v="78.599999999999994"/>
    <n v="5"/>
    <n v="-62.88"/>
    <n v="-5030.4000000000005"/>
    <s v="LOSS"/>
  </r>
  <r>
    <s v="CA-2011-111451"/>
    <s v="12/26/2011"/>
    <s v="28/12/2011"/>
    <x v="1"/>
    <s v="December"/>
    <d v="2011-12-26T00:00:00"/>
    <d v="2011-12-28T00:00:00"/>
    <s v="On Date"/>
    <x v="42"/>
    <x v="0"/>
    <x v="21"/>
    <x v="5"/>
    <x v="11"/>
    <s v="Vinyl Coated Wire Paper Clips in Organizer Box, 800/Box"/>
    <n v="6.0843999999999987"/>
    <n v="27.552"/>
    <n v="3"/>
    <n v="9.2988"/>
    <n v="743.904"/>
    <s v="PROFIT"/>
  </r>
  <r>
    <s v="CA-2013-142902"/>
    <s v="09/13/2013"/>
    <s v="15/09/2013"/>
    <x v="0"/>
    <s v="September"/>
    <d v="2013-09-13T00:00:00"/>
    <d v="2013-09-15T00:00:00"/>
    <s v="On Date"/>
    <x v="43"/>
    <x v="0"/>
    <x v="22"/>
    <x v="5"/>
    <x v="1"/>
    <s v="C-Line Cubicle Keepers Polyproplyene Holder With Velcro Backings"/>
    <n v="2.8853"/>
    <n v="15.135999999999999"/>
    <n v="4"/>
    <n v="3.5948000000000002"/>
    <n v="287.584"/>
    <s v="PROFIT"/>
  </r>
  <r>
    <s v="CA-2013-142902"/>
    <s v="09/13/2013"/>
    <s v="15/09/2013"/>
    <x v="0"/>
    <s v="September"/>
    <d v="2013-09-13T00:00:00"/>
    <d v="2013-09-15T00:00:00"/>
    <s v="On Date"/>
    <x v="43"/>
    <x v="0"/>
    <x v="22"/>
    <x v="5"/>
    <x v="10"/>
    <s v="Hon 4070 Series Pagoda Armless Upholstered Stacking Chairs"/>
    <n v="207.1283"/>
    <n v="466.76799999999997"/>
    <n v="2"/>
    <n v="52.511400000000002"/>
    <n v="4200.9120000000003"/>
    <s v="PROFIT"/>
  </r>
  <r>
    <s v="CA-2013-142902"/>
    <s v="09/13/2013"/>
    <s v="15/09/2013"/>
    <x v="0"/>
    <s v="September"/>
    <d v="2013-09-13T00:00:00"/>
    <d v="2013-09-15T00:00:00"/>
    <s v="On Date"/>
    <x v="43"/>
    <x v="0"/>
    <x v="22"/>
    <x v="5"/>
    <x v="1"/>
    <s v="Eldon Expressions Desk Accessory, Wood Photo Frame, Mahogany"/>
    <n v="13.5184"/>
    <n v="15.231999999999999"/>
    <n v="1"/>
    <n v="1.7136"/>
    <n v="137.08799999999999"/>
    <s v="PROFIT"/>
  </r>
  <r>
    <s v="CA-2013-142902"/>
    <s v="09/13/2013"/>
    <s v="15/09/2013"/>
    <x v="0"/>
    <s v="September"/>
    <d v="2013-09-13T00:00:00"/>
    <d v="2013-09-15T00:00:00"/>
    <s v="On Date"/>
    <x v="43"/>
    <x v="0"/>
    <x v="22"/>
    <x v="5"/>
    <x v="0"/>
    <s v="Avery 509"/>
    <n v="1.4094000000000002"/>
    <n v="6.2640000000000002"/>
    <n v="3"/>
    <n v="2.0358000000000001"/>
    <n v="162.864"/>
    <s v="PROFIT"/>
  </r>
  <r>
    <s v="CA-2011-156601"/>
    <s v="09/19/2011"/>
    <s v="24/09/2011"/>
    <x v="1"/>
    <s v="September"/>
    <d v="2011-09-19T00:00:00"/>
    <d v="2011-09-24T00:00:00"/>
    <s v="On Date"/>
    <x v="44"/>
    <x v="0"/>
    <x v="23"/>
    <x v="0"/>
    <x v="11"/>
    <s v="OIC Binder Clips"/>
    <n v="1.79"/>
    <n v="7.16"/>
    <n v="2"/>
    <n v="3.58"/>
    <n v="286.39999999999998"/>
    <s v="PROFIT"/>
  </r>
  <r>
    <s v="CA-2013-162138"/>
    <s v="04/24/2013"/>
    <s v="28/04/2013"/>
    <x v="0"/>
    <s v="April"/>
    <d v="2013-04-24T00:00:00"/>
    <d v="2013-04-28T00:00:00"/>
    <s v="On Date"/>
    <x v="45"/>
    <x v="0"/>
    <x v="24"/>
    <x v="0"/>
    <x v="4"/>
    <s v="Ibico Laser Imprintable Binding System Covers"/>
    <n v="28.295999999999999"/>
    <n v="251.52"/>
    <n v="6"/>
    <n v="81.744"/>
    <n v="6539.52"/>
    <s v="PROFIT"/>
  </r>
  <r>
    <s v="CA-2013-162138"/>
    <s v="04/24/2013"/>
    <s v="28/04/2013"/>
    <x v="0"/>
    <s v="April"/>
    <d v="2013-04-24T00:00:00"/>
    <d v="2013-04-28T00:00:00"/>
    <s v="On Date"/>
    <x v="45"/>
    <x v="0"/>
    <x v="24"/>
    <x v="0"/>
    <x v="8"/>
    <s v="Logitech Wireless Headset h800"/>
    <n v="64.993499999999997"/>
    <n v="99.99"/>
    <n v="1"/>
    <n v="34.996499999999997"/>
    <n v="2799.72"/>
    <s v="PROFIT"/>
  </r>
  <r>
    <s v="CA-2012-137946"/>
    <s v="09/01/2012"/>
    <s v="04/09/2012"/>
    <x v="2"/>
    <s v="September"/>
    <d v="2012-09-01T00:00:00"/>
    <d v="2012-09-04T00:00:00"/>
    <s v="On Date"/>
    <x v="46"/>
    <x v="0"/>
    <x v="0"/>
    <x v="0"/>
    <x v="4"/>
    <s v="Storex Dura Pro Binders"/>
    <n v="3.1482000000000001"/>
    <n v="4.7519999999999998"/>
    <n v="1"/>
    <n v="1.6037999999999999"/>
    <n v="128.304"/>
    <s v="PROFIT"/>
  </r>
  <r>
    <s v="CA-2012-137946"/>
    <s v="09/01/2012"/>
    <s v="04/09/2012"/>
    <x v="2"/>
    <s v="September"/>
    <d v="2012-09-01T00:00:00"/>
    <d v="2012-09-04T00:00:00"/>
    <s v="On Date"/>
    <x v="46"/>
    <x v="0"/>
    <x v="0"/>
    <x v="0"/>
    <x v="14"/>
    <s v="Hewlett Packard LaserJet 3310 Copier"/>
    <n v="311.99480000000005"/>
    <n v="959.98400000000004"/>
    <n v="2"/>
    <n v="335.99439999999998"/>
    <n v="26879.552"/>
    <s v="PROFIT"/>
  </r>
  <r>
    <s v="CA-2012-137946"/>
    <s v="09/01/2012"/>
    <s v="04/09/2012"/>
    <x v="2"/>
    <s v="September"/>
    <d v="2012-09-01T00:00:00"/>
    <d v="2012-09-04T00:00:00"/>
    <s v="On Date"/>
    <x v="46"/>
    <x v="0"/>
    <x v="0"/>
    <x v="0"/>
    <x v="4"/>
    <s v="Avery Non-Stick Binders"/>
    <n v="2.4695"/>
    <n v="14.368"/>
    <n v="4"/>
    <n v="4.49"/>
    <n v="359.20000000000005"/>
    <s v="PROFIT"/>
  </r>
  <r>
    <s v="CA-2011-129924"/>
    <s v="07/12/2011"/>
    <s v="17/07/2011"/>
    <x v="1"/>
    <s v="July"/>
    <d v="2011-07-12T00:00:00"/>
    <d v="2011-07-17T00:00:00"/>
    <s v="On Date"/>
    <x v="47"/>
    <x v="0"/>
    <x v="3"/>
    <x v="0"/>
    <x v="4"/>
    <s v="Tuff Stuff Recycled Round Ring Binders"/>
    <n v="2.4581999999999997"/>
    <n v="7.7119999999999997"/>
    <n v="2"/>
    <n v="2.7955999999999999"/>
    <n v="223.648"/>
    <s v="PROFIT"/>
  </r>
  <r>
    <s v="CA-2011-129924"/>
    <s v="07/12/2011"/>
    <s v="17/07/2011"/>
    <x v="1"/>
    <s v="July"/>
    <d v="2011-07-12T00:00:00"/>
    <d v="2011-07-17T00:00:00"/>
    <s v="On Date"/>
    <x v="47"/>
    <x v="0"/>
    <x v="3"/>
    <x v="0"/>
    <x v="6"/>
    <s v="Hon 5100 Series Wood Tables"/>
    <n v="238.6036"/>
    <n v="698.35199999999998"/>
    <n v="3"/>
    <n v="-17.4588"/>
    <n v="-1396.704"/>
    <s v="LOSS"/>
  </r>
  <r>
    <s v="CA-2012-128167"/>
    <s v="06/22/2012"/>
    <s v="26/06/2012"/>
    <x v="2"/>
    <s v="June"/>
    <d v="2012-06-22T00:00:00"/>
    <d v="2012-06-26T00:00:00"/>
    <s v="On Date"/>
    <x v="48"/>
    <x v="0"/>
    <x v="25"/>
    <x v="2"/>
    <x v="11"/>
    <s v="OIC Binder Clips, Mini, 1/4&quot; Capacity, Black"/>
    <n v="0.65720000000000001"/>
    <n v="4.96"/>
    <n v="4"/>
    <n v="2.3311999999999999"/>
    <n v="186.49599999999998"/>
    <s v="PROFIT"/>
  </r>
  <r>
    <s v="CA-2014-169901"/>
    <s v="06/16/2014"/>
    <s v="20/06/2014"/>
    <x v="3"/>
    <s v="June"/>
    <d v="2014-06-16T00:00:00"/>
    <d v="2014-06-20T00:00:00"/>
    <s v="On Date"/>
    <x v="49"/>
    <x v="0"/>
    <x v="3"/>
    <x v="0"/>
    <x v="3"/>
    <s v="Anker 36W 4-Port USB Wall Charger Travel Power Adapter for iPhone 5s 5c 5"/>
    <n v="14.392799999999999"/>
    <n v="47.975999999999999"/>
    <n v="3"/>
    <n v="4.7976000000000001"/>
    <n v="383.80799999999999"/>
    <s v="PROFIT"/>
  </r>
  <r>
    <s v="CA-2011-123344"/>
    <s v="09/24/2011"/>
    <s v="29/09/2011"/>
    <x v="1"/>
    <s v="September"/>
    <d v="2011-09-24T00:00:00"/>
    <d v="2011-09-29T00:00:00"/>
    <s v="On Date"/>
    <x v="50"/>
    <x v="0"/>
    <x v="3"/>
    <x v="0"/>
    <x v="7"/>
    <s v="Gould Plastics 9-Pocket Panel Bin, 18-3/8w x 5-1/4d x 20-1/2h, Black"/>
    <n v="50.870400000000004"/>
    <n v="211.96"/>
    <n v="4"/>
    <n v="8.4784000000000006"/>
    <n v="678.27200000000005"/>
    <s v="PROFIT"/>
  </r>
  <r>
    <s v="US-2011-119137"/>
    <s v="07/23/2011"/>
    <s v="27/07/2011"/>
    <x v="1"/>
    <s v="July"/>
    <d v="2011-07-23T00:00:00"/>
    <d v="2011-07-27T00:00:00"/>
    <s v="On Date"/>
    <x v="51"/>
    <x v="0"/>
    <x v="26"/>
    <x v="3"/>
    <x v="4"/>
    <s v="Wilson Jones Custom Binder Spines &amp; Labels"/>
    <n v="2.7744"/>
    <n v="8.16"/>
    <n v="5"/>
    <n v="-5.7119999999999997"/>
    <n v="-456.96"/>
    <s v="LOSS"/>
  </r>
  <r>
    <s v="US-2011-119137"/>
    <s v="07/23/2011"/>
    <s v="27/07/2011"/>
    <x v="1"/>
    <s v="July"/>
    <d v="2011-07-23T00:00:00"/>
    <d v="2011-07-27T00:00:00"/>
    <s v="On Date"/>
    <x v="51"/>
    <x v="0"/>
    <x v="26"/>
    <x v="3"/>
    <x v="8"/>
    <s v="NETGEAR AC1750 Dual Band GigabitÂ Smart WiFi Router"/>
    <n v="105.5934"/>
    <n v="1023.936"/>
    <n v="8"/>
    <n v="179.18879999999999"/>
    <n v="14335.103999999999"/>
    <s v="PROFIT"/>
  </r>
  <r>
    <s v="US-2011-119137"/>
    <s v="07/23/2011"/>
    <s v="27/07/2011"/>
    <x v="1"/>
    <s v="July"/>
    <d v="2011-07-23T00:00:00"/>
    <d v="2011-07-27T00:00:00"/>
    <s v="On Date"/>
    <x v="51"/>
    <x v="0"/>
    <x v="26"/>
    <x v="3"/>
    <x v="2"/>
    <s v="Newell 324"/>
    <n v="8.3160000000000007"/>
    <n v="9.24"/>
    <n v="1"/>
    <n v="0.92400000000000004"/>
    <n v="73.92"/>
    <s v="PROFIT"/>
  </r>
  <r>
    <s v="US-2011-119137"/>
    <s v="07/23/2011"/>
    <s v="27/07/2011"/>
    <x v="1"/>
    <s v="July"/>
    <d v="2011-07-23T00:00:00"/>
    <d v="2011-07-27T00:00:00"/>
    <s v="On Date"/>
    <x v="51"/>
    <x v="0"/>
    <x v="26"/>
    <x v="3"/>
    <x v="8"/>
    <s v="Microsoft Natural Keyboard Elite"/>
    <n v="50.898000000000003"/>
    <n v="479.04"/>
    <n v="10"/>
    <n v="-29.94"/>
    <n v="-2395.2000000000003"/>
    <s v="LOSS"/>
  </r>
  <r>
    <s v="CA-2013-134775"/>
    <s v="10/29/2013"/>
    <s v="30/10/2013"/>
    <x v="0"/>
    <s v="October"/>
    <d v="2013-10-29T00:00:00"/>
    <d v="2013-10-30T00:00:00"/>
    <s v="On Date"/>
    <x v="52"/>
    <x v="0"/>
    <x v="3"/>
    <x v="0"/>
    <x v="9"/>
    <s v="Southworth Structures Collection"/>
    <n v="3.64"/>
    <n v="50.96"/>
    <n v="7"/>
    <n v="25.48"/>
    <n v="2038.4"/>
    <s v="PROFIT"/>
  </r>
  <r>
    <s v="CA-2013-134775"/>
    <s v="10/29/2013"/>
    <s v="30/10/2013"/>
    <x v="0"/>
    <s v="October"/>
    <d v="2013-10-29T00:00:00"/>
    <d v="2013-10-30T00:00:00"/>
    <s v="On Date"/>
    <x v="52"/>
    <x v="0"/>
    <x v="3"/>
    <x v="0"/>
    <x v="4"/>
    <s v="Square Ring Data Binders, Rigid 75 Pt. Covers, 11&quot; x 14-7/8&quot;"/>
    <n v="10.732800000000001"/>
    <n v="49.536000000000001"/>
    <n v="3"/>
    <n v="17.337599999999998"/>
    <n v="1387.0079999999998"/>
    <s v="PROFIT"/>
  </r>
  <r>
    <s v="US-2011-135972"/>
    <s v="09/21/2011"/>
    <s v="23/09/2011"/>
    <x v="1"/>
    <s v="September"/>
    <d v="2011-09-21T00:00:00"/>
    <d v="2011-09-23T00:00:00"/>
    <s v="On Date"/>
    <x v="53"/>
    <x v="0"/>
    <x v="27"/>
    <x v="1"/>
    <x v="3"/>
    <s v="Nortel Meridian M3904 Professional Digital phone"/>
    <n v="109.3329"/>
    <n v="246.38399999999999"/>
    <n v="2"/>
    <n v="27.7182"/>
    <n v="2217.4560000000001"/>
    <s v="PROFIT"/>
  </r>
  <r>
    <s v="US-2011-135972"/>
    <s v="09/21/2011"/>
    <s v="23/09/2011"/>
    <x v="1"/>
    <s v="September"/>
    <d v="2011-09-21T00:00:00"/>
    <d v="2011-09-23T00:00:00"/>
    <s v="On Date"/>
    <x v="53"/>
    <x v="0"/>
    <x v="27"/>
    <x v="1"/>
    <x v="14"/>
    <s v="Canon PC1080F Personal Copier"/>
    <n v="365.99390000000005"/>
    <n v="1799.97"/>
    <n v="3"/>
    <n v="701.98829999999998"/>
    <n v="56159.063999999998"/>
    <s v="PROFIT"/>
  </r>
  <r>
    <s v="CA-2014-102946"/>
    <s v="07/01/2014"/>
    <s v="06/07/2014"/>
    <x v="3"/>
    <s v="July"/>
    <d v="2014-07-01T00:00:00"/>
    <d v="2014-07-06T00:00:00"/>
    <s v="On Date"/>
    <x v="54"/>
    <x v="0"/>
    <x v="28"/>
    <x v="7"/>
    <x v="4"/>
    <s v="Tuf-Vin Binders"/>
    <n v="16.737400000000001"/>
    <n v="75.792000000000002"/>
    <n v="3"/>
    <n v="25.579799999999999"/>
    <n v="2046.384"/>
    <s v="PROFIT"/>
  </r>
  <r>
    <s v="CA-2014-117457"/>
    <s v="12/09/2014"/>
    <s v="13/12/2014"/>
    <x v="3"/>
    <s v="December"/>
    <d v="2014-12-09T00:00:00"/>
    <d v="2014-12-13T00:00:00"/>
    <s v="On Date"/>
    <x v="55"/>
    <x v="0"/>
    <x v="3"/>
    <x v="0"/>
    <x v="8"/>
    <s v="Sony 64GB Class 10 Micro SDHC R40 Memory Card"/>
    <n v="28.432099999999995"/>
    <n v="179.95"/>
    <n v="5"/>
    <n v="37.789499999999997"/>
    <n v="3023.16"/>
    <s v="PROFIT"/>
  </r>
  <r>
    <s v="CA-2014-117457"/>
    <s v="12/09/2014"/>
    <s v="13/12/2014"/>
    <x v="3"/>
    <s v="December"/>
    <d v="2014-12-09T00:00:00"/>
    <d v="2014-12-13T00:00:00"/>
    <s v="On Date"/>
    <x v="55"/>
    <x v="0"/>
    <x v="3"/>
    <x v="0"/>
    <x v="14"/>
    <s v="Sharp AL-1530CS Digital Copier"/>
    <n v="254.9949"/>
    <n v="1199.9760000000001"/>
    <n v="3"/>
    <n v="434.99130000000002"/>
    <n v="34799.304000000004"/>
    <s v="PROFIT"/>
  </r>
  <r>
    <s v="CA-2014-117457"/>
    <s v="12/09/2014"/>
    <s v="13/12/2014"/>
    <x v="3"/>
    <s v="December"/>
    <d v="2014-12-09T00:00:00"/>
    <d v="2014-12-13T00:00:00"/>
    <s v="On Date"/>
    <x v="55"/>
    <x v="0"/>
    <x v="3"/>
    <x v="0"/>
    <x v="9"/>
    <s v="Wirebound Message Book, 4 per Page"/>
    <n v="2.7692999999999999"/>
    <n v="27.15"/>
    <n v="5"/>
    <n v="13.3035"/>
    <n v="1064.28"/>
    <s v="PROFIT"/>
  </r>
  <r>
    <s v="CA-2014-117457"/>
    <s v="12/09/2014"/>
    <s v="13/12/2014"/>
    <x v="3"/>
    <s v="December"/>
    <d v="2014-12-09T00:00:00"/>
    <d v="2014-12-13T00:00:00"/>
    <s v="On Date"/>
    <x v="55"/>
    <x v="0"/>
    <x v="3"/>
    <x v="0"/>
    <x v="6"/>
    <s v="Bevis Round Conference Table Top, X-Base"/>
    <n v="159.56809999999999"/>
    <n v="1004.024"/>
    <n v="7"/>
    <n v="-112.95269999999999"/>
    <n v="-9036.2160000000003"/>
    <s v="LOSS"/>
  </r>
  <r>
    <s v="CA-2014-117457"/>
    <s v="12/09/2014"/>
    <s v="13/12/2014"/>
    <x v="3"/>
    <s v="December"/>
    <d v="2014-12-09T00:00:00"/>
    <d v="2014-12-13T00:00:00"/>
    <s v="On Date"/>
    <x v="55"/>
    <x v="0"/>
    <x v="3"/>
    <x v="0"/>
    <x v="9"/>
    <s v="Wirebound Service Call Books, 5 1/2&quot; x 4&quot;"/>
    <n v="5.0335999999999999"/>
    <n v="9.68"/>
    <n v="1"/>
    <n v="4.6463999999999999"/>
    <n v="371.71199999999999"/>
    <s v="PROFIT"/>
  </r>
  <r>
    <s v="CA-2014-117457"/>
    <s v="12/09/2014"/>
    <s v="13/12/2014"/>
    <x v="3"/>
    <s v="December"/>
    <d v="2014-12-09T00:00:00"/>
    <d v="2014-12-13T00:00:00"/>
    <s v="On Date"/>
    <x v="55"/>
    <x v="0"/>
    <x v="3"/>
    <x v="0"/>
    <x v="0"/>
    <s v="Self-Adhesive Removable Labels"/>
    <n v="1.6380000000000003"/>
    <n v="28.35"/>
    <n v="9"/>
    <n v="13.608000000000001"/>
    <n v="1088.6400000000001"/>
    <s v="PROFIT"/>
  </r>
  <r>
    <s v="CA-2014-117457"/>
    <s v="12/09/2014"/>
    <s v="13/12/2014"/>
    <x v="3"/>
    <s v="December"/>
    <d v="2014-12-09T00:00:00"/>
    <d v="2014-12-13T00:00:00"/>
    <s v="On Date"/>
    <x v="55"/>
    <x v="0"/>
    <x v="3"/>
    <x v="0"/>
    <x v="9"/>
    <s v="Xerox 1908"/>
    <n v="28.549799999999998"/>
    <n v="55.98"/>
    <n v="1"/>
    <n v="27.430199999999999"/>
    <n v="2194.4160000000002"/>
    <s v="PROFIT"/>
  </r>
  <r>
    <s v="CA-2014-117457"/>
    <s v="12/09/2014"/>
    <s v="13/12/2014"/>
    <x v="3"/>
    <s v="December"/>
    <d v="2014-12-09T00:00:00"/>
    <d v="2014-12-13T00:00:00"/>
    <s v="On Date"/>
    <x v="55"/>
    <x v="0"/>
    <x v="3"/>
    <x v="0"/>
    <x v="15"/>
    <s v="O'Sullivan 4-Shelf Bookcase in Odessa Pine"/>
    <n v="100.4134"/>
    <n v="1336.829"/>
    <n v="13"/>
    <n v="31.454799999999999"/>
    <n v="2516.384"/>
    <s v="PROFIT"/>
  </r>
  <r>
    <s v="CA-2014-117457"/>
    <s v="12/09/2014"/>
    <s v="13/12/2014"/>
    <x v="3"/>
    <s v="December"/>
    <d v="2014-12-09T00:00:00"/>
    <d v="2014-12-13T00:00:00"/>
    <s v="On Date"/>
    <x v="55"/>
    <x v="0"/>
    <x v="3"/>
    <x v="0"/>
    <x v="10"/>
    <s v="Novimex High-Tech Fabric Mesh Task Chair"/>
    <n v="66.011399999999995"/>
    <n v="113.568"/>
    <n v="2"/>
    <n v="-18.454799999999999"/>
    <n v="-1476.384"/>
    <s v="LOSS"/>
  </r>
  <r>
    <s v="CA-2014-142636"/>
    <s v="11/04/2014"/>
    <s v="08/11/2014"/>
    <x v="3"/>
    <s v="November"/>
    <d v="2014-11-04T00:00:00"/>
    <d v="2014-11-08T00:00:00"/>
    <s v="On Date"/>
    <x v="56"/>
    <x v="0"/>
    <x v="1"/>
    <x v="1"/>
    <x v="9"/>
    <s v="Xerox 191"/>
    <n v="10.589399999999999"/>
    <n v="139.86000000000001"/>
    <n v="7"/>
    <n v="65.734200000000001"/>
    <n v="5258.7359999999999"/>
    <s v="PROFIT"/>
  </r>
  <r>
    <s v="CA-2014-142636"/>
    <s v="11/04/2014"/>
    <s v="08/11/2014"/>
    <x v="3"/>
    <s v="November"/>
    <d v="2014-11-04T00:00:00"/>
    <d v="2014-11-08T00:00:00"/>
    <s v="On Date"/>
    <x v="56"/>
    <x v="0"/>
    <x v="1"/>
    <x v="1"/>
    <x v="10"/>
    <s v="Global Deluxe Office Fabric Chairs"/>
    <n v="70.065400000000011"/>
    <n v="307.13600000000002"/>
    <n v="4"/>
    <n v="26.874400000000001"/>
    <n v="2149.9520000000002"/>
    <s v="PROFIT"/>
  </r>
  <r>
    <s v="CA-2014-122105"/>
    <s v="06/25/2014"/>
    <s v="29/06/2014"/>
    <x v="3"/>
    <s v="June"/>
    <d v="2014-06-25T00:00:00"/>
    <d v="2014-06-29T00:00:00"/>
    <s v="On Date"/>
    <x v="57"/>
    <x v="0"/>
    <x v="29"/>
    <x v="0"/>
    <x v="2"/>
    <s v="Bulldog Vacuum Base Pencil Sharpener"/>
    <n v="8.7527000000000008"/>
    <n v="95.92"/>
    <n v="8"/>
    <n v="25.898399999999999"/>
    <n v="2071.8719999999998"/>
    <s v="PROFIT"/>
  </r>
  <r>
    <s v="CA-2013-148796"/>
    <s v="04/15/2013"/>
    <s v="19/04/2013"/>
    <x v="0"/>
    <s v="April"/>
    <d v="2013-04-15T00:00:00"/>
    <d v="2013-04-19T00:00:00"/>
    <s v="On Date"/>
    <x v="58"/>
    <x v="0"/>
    <x v="0"/>
    <x v="0"/>
    <x v="10"/>
    <s v="Bevis Steel Folding Chairs"/>
    <n v="69.084000000000003"/>
    <n v="383.8"/>
    <n v="5"/>
    <n v="38.380000000000003"/>
    <n v="3070.4"/>
    <s v="PROFIT"/>
  </r>
  <r>
    <s v="CA-2014-110478"/>
    <s v="03/05/2014"/>
    <s v="10/03/2014"/>
    <x v="3"/>
    <s v="March"/>
    <d v="2014-03-05T00:00:00"/>
    <d v="2014-03-10T00:00:00"/>
    <s v="On Date"/>
    <x v="59"/>
    <x v="0"/>
    <x v="0"/>
    <x v="0"/>
    <x v="2"/>
    <s v="American Pencil"/>
    <n v="1.6543000000000001"/>
    <n v="9.32"/>
    <n v="4"/>
    <n v="2.7027999999999999"/>
    <n v="216.22399999999999"/>
    <s v="PROFIT"/>
  </r>
  <r>
    <s v="CA-2014-110478"/>
    <s v="03/05/2014"/>
    <s v="10/03/2014"/>
    <x v="3"/>
    <s v="March"/>
    <d v="2014-03-05T00:00:00"/>
    <d v="2014-03-10T00:00:00"/>
    <s v="On Date"/>
    <x v="59"/>
    <x v="0"/>
    <x v="0"/>
    <x v="0"/>
    <x v="13"/>
    <s v="White Envelopes, White Envelopes with Clear Poly Window"/>
    <n v="8.2349999999999994"/>
    <n v="15.25"/>
    <n v="1"/>
    <n v="7.0149999999999997"/>
    <n v="561.19999999999993"/>
    <s v="PROFIT"/>
  </r>
  <r>
    <s v="CA-2011-142048"/>
    <s v="06/22/2011"/>
    <s v="25/06/2011"/>
    <x v="1"/>
    <s v="June"/>
    <d v="2011-06-22T00:00:00"/>
    <d v="2011-06-25T00:00:00"/>
    <s v="On Date"/>
    <x v="60"/>
    <x v="0"/>
    <x v="30"/>
    <x v="5"/>
    <x v="8"/>
    <s v="KeyTronicÂ 6101 Series -Â KeyboardÂ - Black"/>
    <n v="23.3643"/>
    <n v="196.75200000000001"/>
    <n v="6"/>
    <n v="56.566200000000002"/>
    <n v="4525.2960000000003"/>
    <s v="PROFIT"/>
  </r>
  <r>
    <s v="US-2011-110674"/>
    <s v="02/13/2011"/>
    <s v="19/02/2011"/>
    <x v="1"/>
    <s v="February"/>
    <d v="2011-02-13T00:00:00"/>
    <d v="2011-02-19T00:00:00"/>
    <s v="Delay"/>
    <x v="61"/>
    <x v="0"/>
    <x v="31"/>
    <x v="0"/>
    <x v="10"/>
    <s v="Global Geo Office Task Chair, Gray"/>
    <n v="76.931000000000012"/>
    <n v="129.56800000000001"/>
    <n v="2"/>
    <n v="-24.294"/>
    <n v="-1943.52"/>
    <s v="LOSS"/>
  </r>
  <r>
    <s v="CA-2012-109638"/>
    <s v="12/15/2012"/>
    <s v="22/12/2012"/>
    <x v="2"/>
    <s v="December"/>
    <d v="2012-12-15T00:00:00"/>
    <d v="2012-12-22T00:00:00"/>
    <s v="Delay"/>
    <x v="62"/>
    <x v="0"/>
    <x v="1"/>
    <x v="1"/>
    <x v="5"/>
    <s v="3M Office Air Cleaner"/>
    <n v="16.887"/>
    <n v="103.92"/>
    <n v="4"/>
    <n v="36.372"/>
    <n v="2909.76"/>
    <s v="PROFIT"/>
  </r>
  <r>
    <s v="CA-2012-109638"/>
    <s v="12/15/2012"/>
    <s v="22/12/2012"/>
    <x v="2"/>
    <s v="December"/>
    <d v="2012-12-15T00:00:00"/>
    <d v="2012-12-22T00:00:00"/>
    <s v="Delay"/>
    <x v="62"/>
    <x v="0"/>
    <x v="1"/>
    <x v="1"/>
    <x v="8"/>
    <s v="Logitech G700s Rechargeable Gaming Mouse"/>
    <n v="57.994199999999992"/>
    <n v="899.91"/>
    <n v="9"/>
    <n v="377.9622"/>
    <n v="30236.975999999999"/>
    <s v="PROFIT"/>
  </r>
  <r>
    <s v="CA-2012-109638"/>
    <s v="12/15/2012"/>
    <s v="22/12/2012"/>
    <x v="2"/>
    <s v="December"/>
    <d v="2012-12-15T00:00:00"/>
    <d v="2012-12-22T00:00:00"/>
    <s v="Delay"/>
    <x v="62"/>
    <x v="0"/>
    <x v="1"/>
    <x v="1"/>
    <x v="4"/>
    <s v="Acco D-Ring Binder w/DublLock"/>
    <n v="10.9038"/>
    <n v="51.311999999999998"/>
    <n v="3"/>
    <n v="18.6006"/>
    <n v="1488.048"/>
    <s v="PROFIT"/>
  </r>
  <r>
    <s v="CA-2013-109869"/>
    <s v="04/23/2013"/>
    <s v="30/04/2013"/>
    <x v="0"/>
    <s v="April"/>
    <d v="2013-04-23T00:00:00"/>
    <d v="2013-04-30T00:00:00"/>
    <s v="Delay"/>
    <x v="63"/>
    <x v="0"/>
    <x v="8"/>
    <x v="3"/>
    <x v="1"/>
    <s v="Eldon Wave Desk Accessories"/>
    <n v="3.2984"/>
    <n v="23.56"/>
    <n v="5"/>
    <n v="7.0679999999999996"/>
    <n v="565.43999999999994"/>
    <s v="PROFIT"/>
  </r>
  <r>
    <s v="CA-2013-109869"/>
    <s v="04/23/2013"/>
    <s v="30/04/2013"/>
    <x v="0"/>
    <s v="April"/>
    <d v="2013-04-23T00:00:00"/>
    <d v="2013-04-30T00:00:00"/>
    <s v="Delay"/>
    <x v="63"/>
    <x v="0"/>
    <x v="8"/>
    <x v="3"/>
    <x v="6"/>
    <s v="Bush Advantage Collection Racetrack Conference Table"/>
    <n v="347.85220000000004"/>
    <n v="1272.6300000000001"/>
    <n v="6"/>
    <n v="-814.48320000000001"/>
    <n v="-65158.656000000003"/>
    <s v="LOSS"/>
  </r>
  <r>
    <s v="CA-2013-109869"/>
    <s v="04/23/2013"/>
    <s v="30/04/2013"/>
    <x v="0"/>
    <s v="April"/>
    <d v="2013-04-23T00:00:00"/>
    <d v="2013-04-30T00:00:00"/>
    <s v="Delay"/>
    <x v="63"/>
    <x v="0"/>
    <x v="8"/>
    <x v="3"/>
    <x v="4"/>
    <s v="Poly Designer Cover &amp; Back"/>
    <n v="9.8748000000000005"/>
    <n v="28.484999999999999"/>
    <n v="5"/>
    <n v="-20.888999999999999"/>
    <n v="-1671.12"/>
    <s v="LOSS"/>
  </r>
  <r>
    <s v="CA-2013-109869"/>
    <s v="04/23/2013"/>
    <s v="30/04/2013"/>
    <x v="0"/>
    <s v="April"/>
    <d v="2013-04-23T00:00:00"/>
    <d v="2013-04-30T00:00:00"/>
    <s v="Delay"/>
    <x v="63"/>
    <x v="0"/>
    <x v="8"/>
    <x v="3"/>
    <x v="12"/>
    <s v="Premier Electric Letter Opener"/>
    <n v="110.06700000000001"/>
    <n v="185.376"/>
    <n v="2"/>
    <n v="-34.758000000000003"/>
    <n v="-2780.6400000000003"/>
    <s v="LOSS"/>
  </r>
  <r>
    <s v="CA-2013-109869"/>
    <s v="04/23/2013"/>
    <s v="30/04/2013"/>
    <x v="0"/>
    <s v="April"/>
    <d v="2013-04-23T00:00:00"/>
    <d v="2013-04-30T00:00:00"/>
    <s v="Delay"/>
    <x v="63"/>
    <x v="0"/>
    <x v="8"/>
    <x v="3"/>
    <x v="5"/>
    <s v="Fellowes Premier Superior Surge Suppressor, 10-Outlet, With Phone and Remote"/>
    <n v="36.200800000000001"/>
    <n v="78.272000000000006"/>
    <n v="2"/>
    <n v="5.8704000000000001"/>
    <n v="469.63200000000001"/>
    <s v="PROFIT"/>
  </r>
  <r>
    <s v="CA-2011-144666"/>
    <s v="11/09/2011"/>
    <s v="11/11/2011"/>
    <x v="1"/>
    <s v="November"/>
    <d v="2011-11-09T00:00:00"/>
    <d v="2011-11-11T00:00:00"/>
    <s v="On Date"/>
    <x v="64"/>
    <x v="0"/>
    <x v="3"/>
    <x v="0"/>
    <x v="7"/>
    <s v="SAFCO Boltless Steel Shelving"/>
    <n v="112.50360000000001"/>
    <n v="340.92"/>
    <n v="3"/>
    <n v="3.4091999999999998"/>
    <n v="272.73599999999999"/>
    <s v="PROFIT"/>
  </r>
  <r>
    <s v="CA-2011-144666"/>
    <s v="11/09/2011"/>
    <s v="11/11/2011"/>
    <x v="1"/>
    <s v="November"/>
    <d v="2011-11-09T00:00:00"/>
    <d v="2011-11-11T00:00:00"/>
    <s v="On Date"/>
    <x v="64"/>
    <x v="0"/>
    <x v="3"/>
    <x v="0"/>
    <x v="15"/>
    <s v="Sauder Mission Library with Doors, Fruitwood Finish"/>
    <n v="106.0938"/>
    <n v="222.666"/>
    <n v="2"/>
    <n v="10.478400000000001"/>
    <n v="838.27200000000005"/>
    <s v="PROFIT"/>
  </r>
  <r>
    <s v="CA-2011-144666"/>
    <s v="11/09/2011"/>
    <s v="11/11/2011"/>
    <x v="1"/>
    <s v="November"/>
    <d v="2011-11-09T00:00:00"/>
    <d v="2011-11-11T00:00:00"/>
    <s v="On Date"/>
    <x v="64"/>
    <x v="0"/>
    <x v="3"/>
    <x v="0"/>
    <x v="3"/>
    <s v="Samsung Galaxy Note 3"/>
    <n v="153.99299999999999"/>
    <n v="703.96799999999996"/>
    <n v="4"/>
    <n v="87.995999999999995"/>
    <n v="7039.6799999999994"/>
    <s v="PROFIT"/>
  </r>
  <r>
    <s v="CA-2011-144666"/>
    <s v="11/09/2011"/>
    <s v="11/11/2011"/>
    <x v="1"/>
    <s v="November"/>
    <d v="2011-11-09T00:00:00"/>
    <d v="2011-11-11T00:00:00"/>
    <s v="On Date"/>
    <x v="64"/>
    <x v="0"/>
    <x v="3"/>
    <x v="0"/>
    <x v="7"/>
    <s v="Decoflex Hanging Personal Folder File, Blue"/>
    <n v="11.256599999999999"/>
    <n v="92.52"/>
    <n v="6"/>
    <n v="24.980399999999999"/>
    <n v="1998.432"/>
    <s v="PROFIT"/>
  </r>
  <r>
    <s v="CA-2011-144666"/>
    <s v="11/09/2011"/>
    <s v="11/11/2011"/>
    <x v="1"/>
    <s v="November"/>
    <d v="2011-11-09T00:00:00"/>
    <d v="2011-11-11T00:00:00"/>
    <s v="On Date"/>
    <x v="64"/>
    <x v="0"/>
    <x v="3"/>
    <x v="0"/>
    <x v="9"/>
    <s v="Recycled Desk Saver Line &quot;While You Were Out&quot; Book, 5 1/2&quot; X 4&quot;"/>
    <n v="4.8329999999999993"/>
    <n v="62.65"/>
    <n v="7"/>
    <n v="28.818999999999999"/>
    <n v="2305.52"/>
    <s v="PROFIT"/>
  </r>
  <r>
    <s v="CA-2011-144666"/>
    <s v="11/09/2011"/>
    <s v="11/11/2011"/>
    <x v="1"/>
    <s v="November"/>
    <d v="2011-11-09T00:00:00"/>
    <d v="2011-11-11T00:00:00"/>
    <s v="On Date"/>
    <x v="64"/>
    <x v="0"/>
    <x v="3"/>
    <x v="0"/>
    <x v="9"/>
    <s v="Xerox 1912"/>
    <n v="9.8643999999999998"/>
    <n v="94.85"/>
    <n v="5"/>
    <n v="45.527999999999999"/>
    <n v="3642.24"/>
    <s v="PROFIT"/>
  </r>
  <r>
    <s v="CA-2013-103891"/>
    <s v="07/13/2013"/>
    <s v="20/07/2013"/>
    <x v="0"/>
    <s v="July"/>
    <d v="2013-07-13T00:00:00"/>
    <d v="2013-07-20T00:00:00"/>
    <s v="Delay"/>
    <x v="38"/>
    <x v="0"/>
    <x v="0"/>
    <x v="0"/>
    <x v="3"/>
    <s v="Cisco SPA525G2 IP Phone - Wireless"/>
    <n v="14.763000000000002"/>
    <n v="95.76"/>
    <n v="6"/>
    <n v="7.1820000000000004"/>
    <n v="574.56000000000006"/>
    <s v="PROFIT"/>
  </r>
  <r>
    <s v="CA-2011-134677"/>
    <s v="10/06/2011"/>
    <s v="10/10/2011"/>
    <x v="1"/>
    <s v="October"/>
    <d v="2011-10-06T00:00:00"/>
    <d v="2011-10-10T00:00:00"/>
    <s v="On Date"/>
    <x v="65"/>
    <x v="0"/>
    <x v="18"/>
    <x v="0"/>
    <x v="8"/>
    <s v="ImationÂ USB 2.0 SwivelÂ Flash DriveÂ USBÂ flash driveÂ - 4 GB - Pink"/>
    <n v="2.3936999999999999"/>
    <n v="9.09"/>
    <n v="3"/>
    <n v="1.9089"/>
    <n v="152.71199999999999"/>
    <s v="PROFIT"/>
  </r>
  <r>
    <s v="CA-2014-140963"/>
    <s v="06/11/2014"/>
    <s v="14/06/2014"/>
    <x v="3"/>
    <s v="June"/>
    <d v="2014-06-11T00:00:00"/>
    <d v="2014-06-14T00:00:00"/>
    <s v="On Date"/>
    <x v="66"/>
    <x v="0"/>
    <x v="0"/>
    <x v="0"/>
    <x v="0"/>
    <s v="Alphabetical Labels for Top Tab Filing"/>
    <n v="7.4"/>
    <n v="29.6"/>
    <n v="2"/>
    <n v="14.8"/>
    <n v="1184"/>
    <s v="PROFIT"/>
  </r>
  <r>
    <s v="CA-2014-140963"/>
    <s v="06/11/2014"/>
    <s v="14/06/2014"/>
    <x v="3"/>
    <s v="June"/>
    <d v="2014-06-11T00:00:00"/>
    <d v="2014-06-14T00:00:00"/>
    <s v="On Date"/>
    <x v="66"/>
    <x v="0"/>
    <x v="0"/>
    <x v="0"/>
    <x v="15"/>
    <s v="O'Sullivan Living Dimensions 2-Shelf Bookcases"/>
    <n v="108.88200000000001"/>
    <n v="514.16499999999996"/>
    <n v="5"/>
    <n v="-30.245000000000001"/>
    <n v="-2419.6"/>
    <s v="LOSS"/>
  </r>
  <r>
    <s v="CA-2014-140963"/>
    <s v="06/11/2014"/>
    <s v="14/06/2014"/>
    <x v="3"/>
    <s v="June"/>
    <d v="2014-06-11T00:00:00"/>
    <d v="2014-06-14T00:00:00"/>
    <s v="On Date"/>
    <x v="66"/>
    <x v="0"/>
    <x v="0"/>
    <x v="0"/>
    <x v="3"/>
    <s v="iHome FM Clock Radio with Lightning Dock"/>
    <n v="52.4925"/>
    <n v="279.95999999999998"/>
    <n v="5"/>
    <n v="17.497499999999999"/>
    <n v="1399.8"/>
    <s v="PROFIT"/>
  </r>
  <r>
    <s v="CA-2013-169166"/>
    <s v="05/10/2013"/>
    <s v="15/05/2013"/>
    <x v="0"/>
    <s v="May"/>
    <d v="2013-05-10T00:00:00"/>
    <d v="2013-05-15T00:00:00"/>
    <s v="On Date"/>
    <x v="67"/>
    <x v="0"/>
    <x v="1"/>
    <x v="1"/>
    <x v="8"/>
    <s v="Sony Micro Vault Click 8 GB USB 2.0 Flash Drive"/>
    <n v="40.4114"/>
    <n v="93.98"/>
    <n v="2"/>
    <n v="13.1572"/>
    <n v="1052.576"/>
    <s v="PROFIT"/>
  </r>
  <r>
    <s v="CA-2013-126158"/>
    <s v="07/26/2013"/>
    <s v="01/08/2013"/>
    <x v="0"/>
    <s v="July"/>
    <d v="2013-07-26T00:00:00"/>
    <d v="2013-08-01T00:00:00"/>
    <s v="Delay"/>
    <x v="61"/>
    <x v="0"/>
    <x v="32"/>
    <x v="0"/>
    <x v="4"/>
    <s v="Clear Mylar Reinforcing Strips"/>
    <n v="9.9056999999999995"/>
    <n v="119.616"/>
    <n v="8"/>
    <n v="40.370399999999997"/>
    <n v="3229.6319999999996"/>
    <s v="PROFIT"/>
  </r>
  <r>
    <s v="CA-2013-126158"/>
    <s v="07/26/2013"/>
    <s v="01/08/2013"/>
    <x v="0"/>
    <s v="July"/>
    <d v="2013-07-26T00:00:00"/>
    <d v="2013-08-01T00:00:00"/>
    <s v="Delay"/>
    <x v="61"/>
    <x v="0"/>
    <x v="32"/>
    <x v="0"/>
    <x v="1"/>
    <s v="Howard Miller 14-1/2&quot; Diameter Chrome Round Wall Clock"/>
    <n v="43.479199999999999"/>
    <n v="255.76"/>
    <n v="4"/>
    <n v="81.843199999999996"/>
    <n v="6547.4560000000001"/>
    <s v="PROFIT"/>
  </r>
  <r>
    <s v="CA-2013-126158"/>
    <s v="07/26/2013"/>
    <s v="01/08/2013"/>
    <x v="0"/>
    <s v="July"/>
    <d v="2013-07-26T00:00:00"/>
    <d v="2013-08-01T00:00:00"/>
    <s v="Delay"/>
    <x v="61"/>
    <x v="0"/>
    <x v="32"/>
    <x v="0"/>
    <x v="10"/>
    <s v="DMI Arturo Collection Mission-style Design Wood Chair"/>
    <n v="111.7252"/>
    <n v="241.56800000000001"/>
    <n v="2"/>
    <n v="18.117599999999999"/>
    <n v="1449.4079999999999"/>
    <s v="PROFIT"/>
  </r>
  <r>
    <s v="CA-2013-126158"/>
    <s v="07/26/2013"/>
    <s v="01/08/2013"/>
    <x v="0"/>
    <s v="July"/>
    <d v="2013-07-26T00:00:00"/>
    <d v="2013-08-01T00:00:00"/>
    <s v="Delay"/>
    <x v="61"/>
    <x v="0"/>
    <x v="32"/>
    <x v="0"/>
    <x v="1"/>
    <s v="Deflect-O Glasstique Clear Desk Accessories"/>
    <n v="5.1589999999999989"/>
    <n v="69.3"/>
    <n v="9"/>
    <n v="22.869"/>
    <n v="1829.52"/>
    <s v="PROFIT"/>
  </r>
  <r>
    <s v="US-2013-105578"/>
    <s v="05/31/2013"/>
    <s v="05/06/2013"/>
    <x v="0"/>
    <s v="May"/>
    <d v="2013-05-31T00:00:00"/>
    <d v="2013-06-05T00:00:00"/>
    <s v="On Date"/>
    <x v="68"/>
    <x v="0"/>
    <x v="33"/>
    <x v="5"/>
    <x v="4"/>
    <s v="Vinyl Sectional Post Binders"/>
    <n v="18.850000000000001"/>
    <n v="22.62"/>
    <n v="2"/>
    <n v="-15.08"/>
    <n v="-1206.4000000000001"/>
    <s v="LOSS"/>
  </r>
  <r>
    <s v="US-2013-105578"/>
    <s v="05/31/2013"/>
    <s v="05/06/2013"/>
    <x v="0"/>
    <s v="May"/>
    <d v="2013-05-31T00:00:00"/>
    <d v="2013-06-05T00:00:00"/>
    <s v="On Date"/>
    <x v="68"/>
    <x v="0"/>
    <x v="33"/>
    <x v="5"/>
    <x v="4"/>
    <s v="GBC Standard Therm-A-Bind Covers"/>
    <n v="13.456800000000001"/>
    <n v="14.952"/>
    <n v="2"/>
    <n v="-11.961600000000001"/>
    <n v="-956.92800000000011"/>
    <s v="LOSS"/>
  </r>
  <r>
    <s v="US-2013-105578"/>
    <s v="05/31/2013"/>
    <s v="05/06/2013"/>
    <x v="0"/>
    <s v="May"/>
    <d v="2013-05-31T00:00:00"/>
    <d v="2013-06-05T00:00:00"/>
    <s v="On Date"/>
    <x v="68"/>
    <x v="0"/>
    <x v="33"/>
    <x v="5"/>
    <x v="10"/>
    <s v="Global Troy Executive Leather Low-Back Tilter"/>
    <n v="375.73500000000001"/>
    <n v="801.56799999999998"/>
    <n v="2"/>
    <n v="50.097999999999999"/>
    <n v="4007.84"/>
    <s v="PROFIT"/>
  </r>
  <r>
    <s v="US-2013-105578"/>
    <s v="05/31/2013"/>
    <s v="05/06/2013"/>
    <x v="0"/>
    <s v="May"/>
    <d v="2013-05-31T00:00:00"/>
    <d v="2013-06-05T00:00:00"/>
    <s v="On Date"/>
    <x v="68"/>
    <x v="0"/>
    <x v="33"/>
    <x v="5"/>
    <x v="4"/>
    <s v="Storex Flexible Poly Binders with Double Pockets"/>
    <n v="1.4256"/>
    <n v="2.3759999999999999"/>
    <n v="3"/>
    <n v="-1.9008"/>
    <n v="-152.06399999999999"/>
    <s v="LOSS"/>
  </r>
  <r>
    <s v="US-2013-105578"/>
    <s v="05/31/2013"/>
    <s v="05/06/2013"/>
    <x v="0"/>
    <s v="May"/>
    <d v="2013-05-31T00:00:00"/>
    <d v="2013-06-05T00:00:00"/>
    <s v="On Date"/>
    <x v="68"/>
    <x v="0"/>
    <x v="33"/>
    <x v="5"/>
    <x v="9"/>
    <s v="White Dual Perf Computer Printout Paper, 2700 Sheets, 1 Part, Heavyweight, 20 lbs., 14 7/8 x 11"/>
    <n v="20.904900000000001"/>
    <n v="32.792000000000002"/>
    <n v="1"/>
    <n v="11.8871"/>
    <n v="950.96800000000007"/>
    <s v="PROFIT"/>
  </r>
  <r>
    <s v="CA-2014-163405"/>
    <s v="12/22/2014"/>
    <s v="26/12/2014"/>
    <x v="3"/>
    <s v="December"/>
    <d v="2014-12-22T00:00:00"/>
    <d v="2014-12-26T00:00:00"/>
    <s v="On Date"/>
    <x v="69"/>
    <x v="0"/>
    <x v="0"/>
    <x v="0"/>
    <x v="2"/>
    <s v="Newell 327"/>
    <n v="1.6133"/>
    <n v="6.63"/>
    <n v="3"/>
    <n v="1.7901"/>
    <n v="143.208"/>
    <s v="PROFIT"/>
  </r>
  <r>
    <s v="CA-2014-163405"/>
    <s v="12/22/2014"/>
    <s v="26/12/2014"/>
    <x v="3"/>
    <s v="December"/>
    <d v="2014-12-22T00:00:00"/>
    <d v="2014-12-26T00:00:00"/>
    <s v="On Date"/>
    <x v="69"/>
    <x v="0"/>
    <x v="0"/>
    <x v="0"/>
    <x v="2"/>
    <s v="Newell 317"/>
    <n v="2.0873999999999997"/>
    <n v="5.88"/>
    <n v="2"/>
    <n v="1.7052"/>
    <n v="136.416"/>
    <s v="PROFIT"/>
  </r>
  <r>
    <s v="CA-2014-127432"/>
    <s v="01/23/2014"/>
    <s v="28/01/2014"/>
    <x v="3"/>
    <s v="January"/>
    <d v="2014-01-23T00:00:00"/>
    <d v="2014-01-28T00:00:00"/>
    <s v="On Date"/>
    <x v="70"/>
    <x v="0"/>
    <x v="34"/>
    <x v="8"/>
    <x v="14"/>
    <s v="Canon Image Class D660 Copier"/>
    <n v="323.99459999999999"/>
    <n v="2999.95"/>
    <n v="5"/>
    <n v="1379.9770000000001"/>
    <n v="110398.16"/>
    <s v="PROFIT"/>
  </r>
  <r>
    <s v="CA-2014-127432"/>
    <s v="01/23/2014"/>
    <s v="28/01/2014"/>
    <x v="3"/>
    <s v="January"/>
    <d v="2014-01-23T00:00:00"/>
    <d v="2014-01-28T00:00:00"/>
    <s v="On Date"/>
    <x v="70"/>
    <x v="0"/>
    <x v="34"/>
    <x v="8"/>
    <x v="7"/>
    <s v="Advantus Rolling Storage Box"/>
    <n v="12.519500000000001"/>
    <n v="51.45"/>
    <n v="3"/>
    <n v="13.891500000000001"/>
    <n v="1111.3200000000002"/>
    <s v="PROFIT"/>
  </r>
  <r>
    <s v="CA-2014-127432"/>
    <s v="01/23/2014"/>
    <s v="28/01/2014"/>
    <x v="3"/>
    <s v="January"/>
    <d v="2014-01-23T00:00:00"/>
    <d v="2014-01-28T00:00:00"/>
    <s v="On Date"/>
    <x v="70"/>
    <x v="0"/>
    <x v="34"/>
    <x v="8"/>
    <x v="9"/>
    <s v="Great White Multi-Use Recycled Paper (20Lb. and 84 Bright)"/>
    <n v="3.2890000000000006"/>
    <n v="11.96"/>
    <n v="2"/>
    <n v="5.3819999999999997"/>
    <n v="430.55999999999995"/>
    <s v="PROFIT"/>
  </r>
  <r>
    <s v="CA-2014-127432"/>
    <s v="01/23/2014"/>
    <s v="28/01/2014"/>
    <x v="3"/>
    <s v="January"/>
    <d v="2014-01-23T00:00:00"/>
    <d v="2014-01-28T00:00:00"/>
    <s v="On Date"/>
    <x v="70"/>
    <x v="0"/>
    <x v="34"/>
    <x v="8"/>
    <x v="7"/>
    <s v="Tennsco Single-Tier Lockers"/>
    <n v="356.57299999999998"/>
    <n v="1126.02"/>
    <n v="3"/>
    <n v="56.301000000000002"/>
    <n v="4504.08"/>
    <s v="PROFIT"/>
  </r>
  <r>
    <s v="US-2013-139486"/>
    <s v="05/22/2013"/>
    <s v="24/05/2013"/>
    <x v="0"/>
    <s v="May"/>
    <d v="2013-05-22T00:00:00"/>
    <d v="2013-05-24T00:00:00"/>
    <s v="On Date"/>
    <x v="35"/>
    <x v="0"/>
    <x v="0"/>
    <x v="0"/>
    <x v="3"/>
    <s v="Motorola HK250 Universal Bluetooth Headset"/>
    <n v="22.530200000000001"/>
    <n v="55.176000000000002"/>
    <n v="3"/>
    <n v="-12.4146"/>
    <n v="-993.16800000000001"/>
    <s v="LOSS"/>
  </r>
  <r>
    <s v="US-2013-139486"/>
    <s v="05/22/2013"/>
    <s v="24/05/2013"/>
    <x v="0"/>
    <s v="May"/>
    <d v="2013-05-22T00:00:00"/>
    <d v="2013-05-24T00:00:00"/>
    <s v="On Date"/>
    <x v="35"/>
    <x v="0"/>
    <x v="0"/>
    <x v="0"/>
    <x v="8"/>
    <s v="ImationÂ 16GB Mini TravelDrive USB 2.0Â Flash Drive"/>
    <n v="19.546700000000001"/>
    <n v="66.260000000000005"/>
    <n v="2"/>
    <n v="27.166599999999999"/>
    <n v="2173.328"/>
    <s v="PROFIT"/>
  </r>
  <r>
    <s v="CA-2012-102848"/>
    <s v="11/07/2012"/>
    <s v="09/11/2012"/>
    <x v="2"/>
    <s v="November"/>
    <d v="2012-11-07T00:00:00"/>
    <d v="2012-11-09T00:00:00"/>
    <s v="On Date"/>
    <x v="71"/>
    <x v="0"/>
    <x v="0"/>
    <x v="0"/>
    <x v="10"/>
    <s v="Safco Contoured Stacking Chairs"/>
    <n v="178.8"/>
    <n v="190.72"/>
    <n v="1"/>
    <n v="11.92"/>
    <n v="953.6"/>
    <s v="PROFIT"/>
  </r>
  <r>
    <s v="US-2014-129441"/>
    <s v="09/08/2014"/>
    <s v="12/09/2014"/>
    <x v="3"/>
    <s v="September"/>
    <d v="2014-09-08T00:00:00"/>
    <d v="2014-09-12T00:00:00"/>
    <s v="On Date"/>
    <x v="72"/>
    <x v="0"/>
    <x v="0"/>
    <x v="0"/>
    <x v="1"/>
    <s v="Tenex Chairmats For Use With Carpeted Floors"/>
    <n v="15.180999999999999"/>
    <n v="47.94"/>
    <n v="3"/>
    <n v="2.3969999999999998"/>
    <n v="191.76"/>
    <s v="PROFIT"/>
  </r>
  <r>
    <s v="CA-2013-126613"/>
    <s v="07/11/2013"/>
    <s v="17/07/2013"/>
    <x v="0"/>
    <s v="July"/>
    <d v="2013-07-11T00:00:00"/>
    <d v="2013-07-17T00:00:00"/>
    <s v="Delay"/>
    <x v="73"/>
    <x v="0"/>
    <x v="35"/>
    <x v="3"/>
    <x v="7"/>
    <s v="Sterilite Officeware Hinged File Box"/>
    <n v="7.6504000000000003"/>
    <n v="16.768000000000001"/>
    <n v="2"/>
    <n v="1.4672000000000001"/>
    <n v="117.376"/>
    <s v="PROFIT"/>
  </r>
  <r>
    <s v="CA-2013-136924"/>
    <s v="07/15/2013"/>
    <s v="18/07/2013"/>
    <x v="0"/>
    <s v="July"/>
    <d v="2013-07-15T00:00:00"/>
    <d v="2013-07-18T00:00:00"/>
    <s v="On Date"/>
    <x v="74"/>
    <x v="0"/>
    <x v="26"/>
    <x v="3"/>
    <x v="3"/>
    <s v="LG Electronics Tone+ HBS-730 Bluetooth Headset"/>
    <n v="42.847200000000001"/>
    <n v="380.86399999999998"/>
    <n v="8"/>
    <n v="38.086399999999998"/>
    <n v="3046.9119999999998"/>
    <s v="PROFIT"/>
  </r>
  <r>
    <s v="CA-2013-136406"/>
    <s v="04/16/2013"/>
    <s v="18/04/2013"/>
    <x v="0"/>
    <s v="April"/>
    <d v="2013-04-16T00:00:00"/>
    <d v="2013-04-18T00:00:00"/>
    <s v="On Date"/>
    <x v="75"/>
    <x v="0"/>
    <x v="3"/>
    <x v="0"/>
    <x v="10"/>
    <s v="HON 5400 Series Task Chairs for Big and Tall"/>
    <n v="560.78399999999999"/>
    <n v="1121.568"/>
    <n v="2"/>
    <n v="0"/>
    <n v="0"/>
    <s v="PROFIT"/>
  </r>
  <r>
    <s v="CA-2014-100650"/>
    <s v="06/30/2014"/>
    <s v="04/07/2014"/>
    <x v="3"/>
    <s v="June"/>
    <d v="2014-06-30T00:00:00"/>
    <d v="2014-07-04T00:00:00"/>
    <s v="On Date"/>
    <x v="76"/>
    <x v="0"/>
    <x v="36"/>
    <x v="0"/>
    <x v="7"/>
    <s v="Tennsco 16-Compartment Lockers with Coat Rack"/>
    <n v="492.39639999999997"/>
    <n v="1295.78"/>
    <n v="2"/>
    <n v="310.98719999999997"/>
    <n v="24878.975999999999"/>
    <s v="PROFIT"/>
  </r>
  <r>
    <s v="CA-2013-113243"/>
    <s v="06/11/2013"/>
    <s v="16/06/2013"/>
    <x v="0"/>
    <s v="June"/>
    <d v="2013-06-11T00:00:00"/>
    <d v="2013-06-16T00:00:00"/>
    <s v="On Date"/>
    <x v="77"/>
    <x v="0"/>
    <x v="0"/>
    <x v="0"/>
    <x v="0"/>
    <s v="Avery 473"/>
    <n v="5.3819999999999997"/>
    <n v="20.7"/>
    <n v="2"/>
    <n v="9.9359999999999999"/>
    <n v="794.88"/>
    <s v="PROFIT"/>
  </r>
  <r>
    <s v="CA-2013-113243"/>
    <s v="06/11/2013"/>
    <s v="16/06/2013"/>
    <x v="0"/>
    <s v="June"/>
    <d v="2013-06-11T00:00:00"/>
    <d v="2013-06-16T00:00:00"/>
    <s v="On Date"/>
    <x v="77"/>
    <x v="0"/>
    <x v="0"/>
    <x v="0"/>
    <x v="6"/>
    <s v="Bretford Â“Just In TimeÂ” Height-Adjustable Multi-Task Work Tables"/>
    <n v="388.18200000000002"/>
    <n v="1335.68"/>
    <n v="4"/>
    <n v="-217.048"/>
    <n v="-17363.84"/>
    <s v="LOSS"/>
  </r>
  <r>
    <s v="CA-2013-113243"/>
    <s v="06/11/2013"/>
    <s v="16/06/2013"/>
    <x v="0"/>
    <s v="June"/>
    <d v="2013-06-11T00:00:00"/>
    <d v="2013-06-16T00:00:00"/>
    <s v="On Date"/>
    <x v="77"/>
    <x v="0"/>
    <x v="0"/>
    <x v="0"/>
    <x v="9"/>
    <s v="Xerox 226"/>
    <n v="3.3695999999999997"/>
    <n v="32.4"/>
    <n v="5"/>
    <n v="15.552"/>
    <n v="1244.1599999999999"/>
    <s v="PROFIT"/>
  </r>
  <r>
    <s v="CA-2014-118731"/>
    <s v="11/21/2014"/>
    <s v="23/11/2014"/>
    <x v="3"/>
    <s v="November"/>
    <d v="2014-11-21T00:00:00"/>
    <d v="2014-11-23T00:00:00"/>
    <s v="On Date"/>
    <x v="78"/>
    <x v="0"/>
    <x v="3"/>
    <x v="0"/>
    <x v="1"/>
    <s v="Coloredge Poster Frame"/>
    <n v="8.6620000000000008"/>
    <n v="42.6"/>
    <n v="3"/>
    <n v="16.614000000000001"/>
    <n v="1329.1200000000001"/>
    <s v="PROFIT"/>
  </r>
  <r>
    <s v="CA-2014-118731"/>
    <s v="11/21/2014"/>
    <s v="23/11/2014"/>
    <x v="3"/>
    <s v="November"/>
    <d v="2014-11-21T00:00:00"/>
    <d v="2014-11-23T00:00:00"/>
    <s v="On Date"/>
    <x v="78"/>
    <x v="0"/>
    <x v="3"/>
    <x v="0"/>
    <x v="4"/>
    <s v="GBC Prepunched Paper, 19-Hole, for Binding Systems, 24-lb"/>
    <n v="8.1053999999999995"/>
    <n v="84.055999999999997"/>
    <n v="7"/>
    <n v="27.318200000000001"/>
    <n v="2185.4560000000001"/>
    <s v="PROFIT"/>
  </r>
  <r>
    <s v="CA-2012-130736"/>
    <s v="12/07/2012"/>
    <s v="09/12/2012"/>
    <x v="2"/>
    <s v="December"/>
    <d v="2012-12-07T00:00:00"/>
    <d v="2012-12-09T00:00:00"/>
    <s v="On Date"/>
    <x v="79"/>
    <x v="0"/>
    <x v="1"/>
    <x v="1"/>
    <x v="11"/>
    <s v="Alliance Big Bands Rubber Bands, 12/Pack"/>
    <n v="1.98"/>
    <n v="3.96"/>
    <n v="2"/>
    <n v="0"/>
    <n v="0"/>
    <s v="PROFIT"/>
  </r>
  <r>
    <s v="CA-2012-130736"/>
    <s v="12/07/2012"/>
    <s v="09/12/2012"/>
    <x v="2"/>
    <s v="December"/>
    <d v="2012-12-07T00:00:00"/>
    <d v="2012-12-09T00:00:00"/>
    <s v="On Date"/>
    <x v="79"/>
    <x v="0"/>
    <x v="1"/>
    <x v="1"/>
    <x v="0"/>
    <s v="Avery 509"/>
    <n v="1.4094"/>
    <n v="2.61"/>
    <n v="1"/>
    <n v="1.2005999999999999"/>
    <n v="96.047999999999988"/>
    <s v="PROFIT"/>
  </r>
  <r>
    <s v="CA-2014-137099"/>
    <s v="12/08/2014"/>
    <s v="11/12/2014"/>
    <x v="3"/>
    <s v="December"/>
    <d v="2014-12-08T00:00:00"/>
    <d v="2014-12-11T00:00:00"/>
    <s v="On Date"/>
    <x v="80"/>
    <x v="0"/>
    <x v="0"/>
    <x v="0"/>
    <x v="3"/>
    <s v="Cisco SPA301"/>
    <n v="109.19299999999998"/>
    <n v="374.37599999999998"/>
    <n v="3"/>
    <n v="46.796999999999997"/>
    <n v="3743.7599999999998"/>
    <s v="PROFIT"/>
  </r>
  <r>
    <s v="CA-2014-156951"/>
    <s v="10/02/2014"/>
    <s v="09/10/2014"/>
    <x v="3"/>
    <s v="October"/>
    <d v="2014-10-02T00:00:00"/>
    <d v="2014-10-09T00:00:00"/>
    <s v="Delay"/>
    <x v="81"/>
    <x v="0"/>
    <x v="1"/>
    <x v="1"/>
    <x v="9"/>
    <s v="Personal Creations Ink Jet Cards and Labels"/>
    <n v="5.8548"/>
    <n v="91.84"/>
    <n v="8"/>
    <n v="45.001600000000003"/>
    <n v="3600.1280000000002"/>
    <s v="PROFIT"/>
  </r>
  <r>
    <s v="CA-2014-156951"/>
    <s v="10/02/2014"/>
    <s v="09/10/2014"/>
    <x v="3"/>
    <s v="October"/>
    <d v="2014-10-02T00:00:00"/>
    <d v="2014-10-09T00:00:00"/>
    <s v="Delay"/>
    <x v="81"/>
    <x v="0"/>
    <x v="1"/>
    <x v="1"/>
    <x v="4"/>
    <s v="GBC White Gloss Covers, Plain Front"/>
    <n v="7.6743999999999994"/>
    <n v="81.087999999999994"/>
    <n v="7"/>
    <n v="27.3672"/>
    <n v="2189.3760000000002"/>
    <s v="PROFIT"/>
  </r>
  <r>
    <s v="CA-2014-156951"/>
    <s v="10/02/2014"/>
    <s v="09/10/2014"/>
    <x v="3"/>
    <s v="October"/>
    <d v="2014-10-02T00:00:00"/>
    <d v="2014-10-09T00:00:00"/>
    <s v="Delay"/>
    <x v="81"/>
    <x v="0"/>
    <x v="1"/>
    <x v="1"/>
    <x v="9"/>
    <s v="Xerox 222"/>
    <n v="3.3696000000000002"/>
    <n v="19.440000000000001"/>
    <n v="3"/>
    <n v="9.3312000000000008"/>
    <n v="746.49600000000009"/>
    <s v="PROFIT"/>
  </r>
  <r>
    <s v="CA-2014-156951"/>
    <s v="10/02/2014"/>
    <s v="09/10/2014"/>
    <x v="3"/>
    <s v="October"/>
    <d v="2014-10-02T00:00:00"/>
    <d v="2014-10-09T00:00:00"/>
    <s v="Delay"/>
    <x v="81"/>
    <x v="0"/>
    <x v="1"/>
    <x v="1"/>
    <x v="10"/>
    <s v="Hon Every-Day Series Multi-Task Chairs"/>
    <n v="150.38399999999999"/>
    <n v="451.15199999999999"/>
    <n v="3"/>
    <n v="0"/>
    <n v="0"/>
    <s v="PROFIT"/>
  </r>
  <r>
    <s v="CA-2013-127250"/>
    <s v="11/04/2013"/>
    <s v="08/11/2013"/>
    <x v="0"/>
    <s v="November"/>
    <d v="2013-11-04T00:00:00"/>
    <d v="2013-11-08T00:00:00"/>
    <s v="On Date"/>
    <x v="82"/>
    <x v="0"/>
    <x v="37"/>
    <x v="1"/>
    <x v="2"/>
    <s v="Newell 332"/>
    <n v="2.1461999999999999"/>
    <n v="8.82"/>
    <n v="3"/>
    <n v="2.3814000000000002"/>
    <n v="190.512"/>
    <s v="PROFIT"/>
  </r>
  <r>
    <s v="CA-2012-149713"/>
    <s v="09/18/2012"/>
    <s v="22/09/2012"/>
    <x v="2"/>
    <s v="September"/>
    <d v="2012-09-18T00:00:00"/>
    <d v="2012-09-22T00:00:00"/>
    <s v="On Date"/>
    <x v="83"/>
    <x v="0"/>
    <x v="23"/>
    <x v="0"/>
    <x v="9"/>
    <s v="Personal Creations Ink Jet Cards and Labels"/>
    <n v="5.8548000000000009"/>
    <n v="160.72"/>
    <n v="14"/>
    <n v="78.752799999999993"/>
    <n v="6300.2239999999993"/>
    <s v="PROFIT"/>
  </r>
  <r>
    <s v="CA-2012-149713"/>
    <s v="09/18/2012"/>
    <s v="22/09/2012"/>
    <x v="2"/>
    <s v="September"/>
    <d v="2012-09-18T00:00:00"/>
    <d v="2012-09-22T00:00:00"/>
    <s v="On Date"/>
    <x v="83"/>
    <x v="0"/>
    <x v="23"/>
    <x v="0"/>
    <x v="9"/>
    <s v="Rediform S.O.S. Phone Message Books"/>
    <n v="2.5398000000000005"/>
    <n v="19.920000000000002"/>
    <n v="4"/>
    <n v="9.7607999999999997"/>
    <n v="780.86400000000003"/>
    <s v="PROFIT"/>
  </r>
  <r>
    <s v="CA-2012-149713"/>
    <s v="09/18/2012"/>
    <s v="22/09/2012"/>
    <x v="2"/>
    <s v="September"/>
    <d v="2012-09-18T00:00:00"/>
    <d v="2012-09-22T00:00:00"/>
    <s v="On Date"/>
    <x v="83"/>
    <x v="0"/>
    <x v="23"/>
    <x v="0"/>
    <x v="12"/>
    <s v="Acme Value Line Scissors"/>
    <n v="2.5549999999999997"/>
    <n v="7.3"/>
    <n v="2"/>
    <n v="2.19"/>
    <n v="175.2"/>
    <s v="PROFIT"/>
  </r>
  <r>
    <s v="CA-2012-132906"/>
    <s v="09/10/2012"/>
    <s v="14/09/2012"/>
    <x v="2"/>
    <s v="September"/>
    <d v="2012-09-10T00:00:00"/>
    <d v="2012-09-14T00:00:00"/>
    <s v="On Date"/>
    <x v="84"/>
    <x v="0"/>
    <x v="0"/>
    <x v="0"/>
    <x v="12"/>
    <s v="Martin-Yale Premier Letter Opener"/>
    <n v="12.493600000000001"/>
    <n v="51.52"/>
    <n v="4"/>
    <n v="1.5456000000000001"/>
    <n v="123.64800000000001"/>
    <s v="PROFIT"/>
  </r>
  <r>
    <s v="CA-2014-145233"/>
    <s v="12/02/2014"/>
    <s v="06/12/2014"/>
    <x v="3"/>
    <s v="December"/>
    <d v="2014-12-02T00:00:00"/>
    <d v="2014-12-06T00:00:00"/>
    <s v="On Date"/>
    <x v="85"/>
    <x v="0"/>
    <x v="15"/>
    <x v="5"/>
    <x v="3"/>
    <s v="GE 30524EE4"/>
    <n v="139.15289999999999"/>
    <n v="470.37599999999998"/>
    <n v="3"/>
    <n v="52.917299999999997"/>
    <n v="4233.384"/>
    <s v="PROFIT"/>
  </r>
  <r>
    <s v="CA-2014-145233"/>
    <s v="12/02/2014"/>
    <s v="06/12/2014"/>
    <x v="3"/>
    <s v="December"/>
    <d v="2014-12-02T00:00:00"/>
    <d v="2014-12-06T00:00:00"/>
    <s v="On Date"/>
    <x v="85"/>
    <x v="0"/>
    <x v="15"/>
    <x v="5"/>
    <x v="3"/>
    <s v="AT&amp;T SB67148 SynJ"/>
    <n v="48.172699999999999"/>
    <n v="105.584"/>
    <n v="2"/>
    <n v="9.2385999999999999"/>
    <n v="739.08799999999997"/>
    <s v="PROFIT"/>
  </r>
  <r>
    <s v="CA-2014-145233"/>
    <s v="12/02/2014"/>
    <s v="06/12/2014"/>
    <x v="3"/>
    <s v="December"/>
    <d v="2014-12-02T00:00:00"/>
    <d v="2014-12-06T00:00:00"/>
    <s v="On Date"/>
    <x v="85"/>
    <x v="0"/>
    <x v="15"/>
    <x v="5"/>
    <x v="5"/>
    <s v="Fellowes Basic Home/Office Series Surge Protectors"/>
    <n v="9.2157999999999998"/>
    <n v="31.152000000000001"/>
    <n v="3"/>
    <n v="3.5045999999999999"/>
    <n v="280.36799999999999"/>
    <s v="PROFIT"/>
  </r>
  <r>
    <s v="CA-2014-145233"/>
    <s v="12/02/2014"/>
    <s v="06/12/2014"/>
    <x v="3"/>
    <s v="December"/>
    <d v="2014-12-02T00:00:00"/>
    <d v="2014-12-06T00:00:00"/>
    <s v="On Date"/>
    <x v="85"/>
    <x v="0"/>
    <x v="15"/>
    <x v="5"/>
    <x v="4"/>
    <s v="Recycled Pressboard Report Cover with Reinforced Top Hinge"/>
    <n v="1.6473"/>
    <n v="6.7830000000000004"/>
    <n v="7"/>
    <n v="-4.7481"/>
    <n v="-379.84800000000001"/>
    <s v="LOSS"/>
  </r>
  <r>
    <s v="CA-2014-145233"/>
    <s v="12/02/2014"/>
    <s v="06/12/2014"/>
    <x v="3"/>
    <s v="December"/>
    <d v="2014-12-02T00:00:00"/>
    <d v="2014-12-06T00:00:00"/>
    <s v="On Date"/>
    <x v="85"/>
    <x v="0"/>
    <x v="15"/>
    <x v="5"/>
    <x v="3"/>
    <s v="Jabra BIZ 2300 Duo QD Duo CordedÂ Headset"/>
    <n v="93.9726"/>
    <n v="406.36799999999999"/>
    <n v="4"/>
    <n v="30.477599999999999"/>
    <n v="2438.2080000000001"/>
    <s v="PROFIT"/>
  </r>
  <r>
    <s v="US-2013-156986"/>
    <s v="03/21/2013"/>
    <s v="25/03/2013"/>
    <x v="0"/>
    <s v="March"/>
    <d v="2013-03-21T00:00:00"/>
    <d v="2013-03-25T00:00:00"/>
    <s v="On Date"/>
    <x v="86"/>
    <x v="0"/>
    <x v="38"/>
    <x v="4"/>
    <x v="3"/>
    <s v="i.Sound Portable Power - 8000 mAh"/>
    <n v="52.460100000000004"/>
    <n v="84.784000000000006"/>
    <n v="2"/>
    <n v="-20.136199999999999"/>
    <n v="-1610.896"/>
    <s v="LOSS"/>
  </r>
  <r>
    <s v="US-2013-156986"/>
    <s v="03/21/2013"/>
    <s v="25/03/2013"/>
    <x v="0"/>
    <s v="March"/>
    <d v="2013-03-21T00:00:00"/>
    <d v="2013-03-25T00:00:00"/>
    <s v="On Date"/>
    <x v="86"/>
    <x v="0"/>
    <x v="38"/>
    <x v="4"/>
    <x v="9"/>
    <s v="Xerox 225"/>
    <n v="3.3696000000000002"/>
    <n v="20.736000000000001"/>
    <n v="4"/>
    <n v="7.2576000000000001"/>
    <n v="580.60799999999995"/>
    <s v="PROFIT"/>
  </r>
  <r>
    <s v="US-2013-156986"/>
    <s v="03/21/2013"/>
    <s v="25/03/2013"/>
    <x v="0"/>
    <s v="March"/>
    <d v="2013-03-21T00:00:00"/>
    <d v="2013-03-25T00:00:00"/>
    <s v="On Date"/>
    <x v="86"/>
    <x v="0"/>
    <x v="38"/>
    <x v="4"/>
    <x v="4"/>
    <s v="Clear Mylar Reinforcing Strips"/>
    <n v="9.9056999999999995"/>
    <n v="16.821000000000002"/>
    <n v="3"/>
    <n v="-12.896100000000001"/>
    <n v="-1031.6880000000001"/>
    <s v="LOSS"/>
  </r>
  <r>
    <s v="US-2013-156986"/>
    <s v="03/21/2013"/>
    <s v="25/03/2013"/>
    <x v="0"/>
    <s v="March"/>
    <d v="2013-03-21T00:00:00"/>
    <d v="2013-03-25T00:00:00"/>
    <s v="On Date"/>
    <x v="86"/>
    <x v="0"/>
    <x v="38"/>
    <x v="4"/>
    <x v="9"/>
    <s v="Xerox 1894"/>
    <n v="3.3696000000000002"/>
    <n v="10.368"/>
    <n v="2"/>
    <n v="3.6288"/>
    <n v="290.30399999999997"/>
    <s v="PROFIT"/>
  </r>
  <r>
    <s v="CA-2011-131450"/>
    <s v="08/08/2011"/>
    <s v="15/08/2011"/>
    <x v="1"/>
    <s v="August"/>
    <d v="2011-08-08T00:00:00"/>
    <d v="2011-08-15T00:00:00"/>
    <s v="Delay"/>
    <x v="87"/>
    <x v="0"/>
    <x v="18"/>
    <x v="0"/>
    <x v="5"/>
    <s v="Fellowes Superior 10 Outlet Split Surge Protector"/>
    <n v="27.022600000000004"/>
    <n v="76.12"/>
    <n v="2"/>
    <n v="22.0748"/>
    <n v="1765.9839999999999"/>
    <s v="PROFIT"/>
  </r>
  <r>
    <s v="CA-2011-131450"/>
    <s v="08/08/2011"/>
    <s v="15/08/2011"/>
    <x v="1"/>
    <s v="August"/>
    <d v="2011-08-08T00:00:00"/>
    <d v="2011-08-15T00:00:00"/>
    <s v="Delay"/>
    <x v="87"/>
    <x v="0"/>
    <x v="18"/>
    <x v="0"/>
    <x v="14"/>
    <s v="Sharp AL-1530CS Digital Copier"/>
    <n v="254.9949"/>
    <n v="1199.9760000000001"/>
    <n v="3"/>
    <n v="434.99130000000002"/>
    <n v="34799.304000000004"/>
    <s v="PROFIT"/>
  </r>
  <r>
    <s v="CA-2011-131450"/>
    <s v="08/08/2011"/>
    <s v="15/08/2011"/>
    <x v="1"/>
    <s v="August"/>
    <d v="2011-08-08T00:00:00"/>
    <d v="2011-08-15T00:00:00"/>
    <s v="Delay"/>
    <x v="87"/>
    <x v="0"/>
    <x v="18"/>
    <x v="0"/>
    <x v="3"/>
    <s v="AT&amp;T 1070 Corded Phone"/>
    <n v="78.042999999999992"/>
    <n v="445.96"/>
    <n v="5"/>
    <n v="55.744999999999997"/>
    <n v="4459.5999999999995"/>
    <s v="PROFIT"/>
  </r>
  <r>
    <s v="CA-2011-131450"/>
    <s v="08/08/2011"/>
    <s v="15/08/2011"/>
    <x v="1"/>
    <s v="August"/>
    <d v="2011-08-08T00:00:00"/>
    <d v="2011-08-15T00:00:00"/>
    <s v="Delay"/>
    <x v="87"/>
    <x v="0"/>
    <x v="18"/>
    <x v="0"/>
    <x v="1"/>
    <s v="Dana Halogen Swing-Arm Architect Lamp"/>
    <n v="29.498399999999997"/>
    <n v="327.76"/>
    <n v="8"/>
    <n v="91.772800000000004"/>
    <n v="7341.8240000000005"/>
    <s v="PROFIT"/>
  </r>
  <r>
    <s v="CA-2014-153787"/>
    <s v="05/20/2014"/>
    <s v="24/05/2014"/>
    <x v="3"/>
    <s v="May"/>
    <d v="2014-05-20T00:00:00"/>
    <d v="2014-05-24T00:00:00"/>
    <s v="On Date"/>
    <x v="88"/>
    <x v="0"/>
    <x v="1"/>
    <x v="1"/>
    <x v="5"/>
    <s v="Belkin Premiere Surge Master II 8-outlet surge protector"/>
    <n v="34.491799999999998"/>
    <n v="97.16"/>
    <n v="2"/>
    <n v="28.176400000000001"/>
    <n v="2254.1120000000001"/>
    <s v="PROFIT"/>
  </r>
  <r>
    <s v="CA-2014-133431"/>
    <s v="12/18/2014"/>
    <s v="22/12/2014"/>
    <x v="3"/>
    <s v="December"/>
    <d v="2014-12-18T00:00:00"/>
    <d v="2014-12-22T00:00:00"/>
    <s v="On Date"/>
    <x v="89"/>
    <x v="0"/>
    <x v="3"/>
    <x v="0"/>
    <x v="4"/>
    <s v="Acco Pressboard Covers with Storage Hooks, 9 1/2&quot; x 11&quot;, Executive Red"/>
    <n v="2.0192999999999999"/>
    <n v="15.24"/>
    <n v="5"/>
    <n v="5.1435000000000004"/>
    <n v="411.48"/>
    <s v="PROFIT"/>
  </r>
  <r>
    <s v="CA-2014-133431"/>
    <s v="12/18/2014"/>
    <s v="22/12/2014"/>
    <x v="3"/>
    <s v="December"/>
    <d v="2014-12-18T00:00:00"/>
    <d v="2014-12-22T00:00:00"/>
    <s v="On Date"/>
    <x v="89"/>
    <x v="0"/>
    <x v="3"/>
    <x v="0"/>
    <x v="9"/>
    <s v="Ampad Gold Fibre Wirebound Steno Books, 6&quot; x 9&quot;, Gregg Ruled"/>
    <n v="2.3814000000000002"/>
    <n v="13.23"/>
    <n v="3"/>
    <n v="6.0857999999999999"/>
    <n v="486.86399999999998"/>
    <s v="PROFIT"/>
  </r>
  <r>
    <s v="US-2013-135720"/>
    <s v="12/12/2013"/>
    <s v="14/12/2013"/>
    <x v="0"/>
    <s v="December"/>
    <d v="2013-12-12T00:00:00"/>
    <d v="2013-12-14T00:00:00"/>
    <s v="On Date"/>
    <x v="90"/>
    <x v="0"/>
    <x v="7"/>
    <x v="5"/>
    <x v="7"/>
    <s v="Tennsco Regal Shelving Units"/>
    <n v="98.367699999999999"/>
    <n v="243.38399999999999"/>
    <n v="3"/>
    <n v="-51.719099999999997"/>
    <n v="-4137.5280000000002"/>
    <s v="LOSS"/>
  </r>
  <r>
    <s v="US-2013-135720"/>
    <s v="12/12/2013"/>
    <s v="14/12/2013"/>
    <x v="0"/>
    <s v="December"/>
    <d v="2013-12-12T00:00:00"/>
    <d v="2013-12-14T00:00:00"/>
    <s v="On Date"/>
    <x v="90"/>
    <x v="0"/>
    <x v="7"/>
    <x v="5"/>
    <x v="8"/>
    <s v="ImationÂ 32GB Pocket Pro USB 3.0Â Flash DriveÂ - 32 GB - Black - 1 P ..."/>
    <n v="17.97"/>
    <n v="119.8"/>
    <n v="5"/>
    <n v="29.95"/>
    <n v="2396"/>
    <s v="PROFIT"/>
  </r>
  <r>
    <s v="US-2013-135720"/>
    <s v="12/12/2013"/>
    <s v="14/12/2013"/>
    <x v="0"/>
    <s v="December"/>
    <d v="2013-12-12T00:00:00"/>
    <d v="2013-12-14T00:00:00"/>
    <s v="On Date"/>
    <x v="90"/>
    <x v="0"/>
    <x v="7"/>
    <x v="5"/>
    <x v="3"/>
    <s v="Jabra SPEAK 410"/>
    <n v="67.672799999999995"/>
    <n v="300.76799999999997"/>
    <n v="4"/>
    <n v="30.076799999999999"/>
    <n v="2406.1439999999998"/>
    <s v="PROFIT"/>
  </r>
  <r>
    <s v="US-2013-123470"/>
    <s v="08/16/2013"/>
    <s v="22/08/2013"/>
    <x v="0"/>
    <s v="August"/>
    <d v="2013-08-16T00:00:00"/>
    <d v="2013-08-22T00:00:00"/>
    <s v="Delay"/>
    <x v="91"/>
    <x v="0"/>
    <x v="7"/>
    <x v="5"/>
    <x v="4"/>
    <s v="Premium Transparent Presentation Covers by GBC"/>
    <n v="10.909600000000001"/>
    <n v="18.882000000000001"/>
    <n v="3"/>
    <n v="-13.8468"/>
    <n v="-1107.7439999999999"/>
    <s v="LOSS"/>
  </r>
  <r>
    <s v="US-2013-123470"/>
    <s v="08/16/2013"/>
    <s v="22/08/2013"/>
    <x v="0"/>
    <s v="August"/>
    <d v="2013-08-16T00:00:00"/>
    <d v="2013-08-22T00:00:00"/>
    <s v="Delay"/>
    <x v="91"/>
    <x v="0"/>
    <x v="7"/>
    <x v="5"/>
    <x v="5"/>
    <s v="Tripp Lite TLP810NET Broadband Surge for Modem/Fax"/>
    <n v="36.698400000000007"/>
    <n v="122.328"/>
    <n v="3"/>
    <n v="12.232799999999999"/>
    <n v="978.62399999999991"/>
    <s v="PROFIT"/>
  </r>
  <r>
    <s v="CA-2013-115917"/>
    <s v="05/21/2013"/>
    <s v="26/05/2013"/>
    <x v="0"/>
    <s v="May"/>
    <d v="2013-05-21T00:00:00"/>
    <d v="2013-05-26T00:00:00"/>
    <s v="On Date"/>
    <x v="92"/>
    <x v="0"/>
    <x v="39"/>
    <x v="0"/>
    <x v="1"/>
    <s v="Luxo Professional Fluorescent Magnifier Lamp with Clamp-Mount Base"/>
    <n v="155.28160000000003"/>
    <n v="1049.2"/>
    <n v="5"/>
    <n v="272.79199999999997"/>
    <n v="21823.359999999997"/>
    <s v="PROFIT"/>
  </r>
  <r>
    <s v="CA-2013-115917"/>
    <s v="05/21/2013"/>
    <s v="26/05/2013"/>
    <x v="0"/>
    <s v="May"/>
    <d v="2013-05-21T00:00:00"/>
    <d v="2013-05-26T00:00:00"/>
    <s v="On Date"/>
    <x v="92"/>
    <x v="0"/>
    <x v="39"/>
    <x v="0"/>
    <x v="4"/>
    <s v="Wilson Jones Turn Tabs Binder Tool for Ring Binders"/>
    <n v="2.6027999999999998"/>
    <n v="15.423999999999999"/>
    <n v="4"/>
    <n v="5.0128000000000004"/>
    <n v="401.024"/>
    <s v="PROFIT"/>
  </r>
  <r>
    <s v="CA-2014-167913"/>
    <s v="07/31/2014"/>
    <s v="04/08/2014"/>
    <x v="3"/>
    <s v="July"/>
    <d v="2014-07-31T00:00:00"/>
    <d v="2014-08-04T00:00:00"/>
    <s v="On Date"/>
    <x v="93"/>
    <x v="0"/>
    <x v="40"/>
    <x v="0"/>
    <x v="7"/>
    <s v="Economy Rollaway Files"/>
    <n v="122.24799999999999"/>
    <n v="330.4"/>
    <n v="2"/>
    <n v="85.903999999999996"/>
    <n v="6872.32"/>
    <s v="PROFIT"/>
  </r>
  <r>
    <s v="CA-2014-167913"/>
    <s v="07/31/2014"/>
    <s v="04/08/2014"/>
    <x v="3"/>
    <s v="July"/>
    <d v="2014-07-31T00:00:00"/>
    <d v="2014-08-04T00:00:00"/>
    <s v="On Date"/>
    <x v="93"/>
    <x v="0"/>
    <x v="40"/>
    <x v="0"/>
    <x v="0"/>
    <s v="Avery 480"/>
    <n v="1.95"/>
    <n v="26.25"/>
    <n v="7"/>
    <n v="12.6"/>
    <n v="1008"/>
    <s v="PROFIT"/>
  </r>
  <r>
    <s v="CA-2013-103947"/>
    <s v="04/02/2013"/>
    <s v="09/04/2013"/>
    <x v="0"/>
    <s v="April"/>
    <d v="2013-04-02T00:00:00"/>
    <d v="2013-04-09T00:00:00"/>
    <s v="Delay"/>
    <x v="39"/>
    <x v="0"/>
    <x v="41"/>
    <x v="3"/>
    <x v="11"/>
    <s v="Staples"/>
    <n v="4.3394999999999992"/>
    <n v="31.56"/>
    <n v="5"/>
    <n v="9.8625000000000007"/>
    <n v="789"/>
    <s v="PROFIT"/>
  </r>
  <r>
    <s v="CA-2013-103947"/>
    <s v="04/02/2013"/>
    <s v="09/04/2013"/>
    <x v="0"/>
    <s v="April"/>
    <d v="2013-04-02T00:00:00"/>
    <d v="2013-04-09T00:00:00"/>
    <s v="Delay"/>
    <x v="39"/>
    <x v="0"/>
    <x v="41"/>
    <x v="3"/>
    <x v="5"/>
    <s v="Belkin F9H710-06 7 Outlet SurgeMaster Surge Protector"/>
    <n v="13.564799999999998"/>
    <n v="30.143999999999998"/>
    <n v="2"/>
    <n v="3.0144000000000002"/>
    <n v="241.15200000000002"/>
    <s v="PROFIT"/>
  </r>
  <r>
    <s v="CA-2013-160745"/>
    <s v="12/12/2013"/>
    <s v="17/12/2013"/>
    <x v="0"/>
    <s v="December"/>
    <d v="2013-12-12T00:00:00"/>
    <d v="2013-12-17T00:00:00"/>
    <s v="On Date"/>
    <x v="94"/>
    <x v="0"/>
    <x v="42"/>
    <x v="1"/>
    <x v="1"/>
    <s v="3M Hangers With Command Adhesive"/>
    <n v="2.1830000000000003"/>
    <n v="14.8"/>
    <n v="4"/>
    <n v="6.0679999999999996"/>
    <n v="485.43999999999994"/>
    <s v="PROFIT"/>
  </r>
  <r>
    <s v="CA-2013-160745"/>
    <s v="12/12/2013"/>
    <s v="17/12/2013"/>
    <x v="0"/>
    <s v="December"/>
    <d v="2013-12-12T00:00:00"/>
    <d v="2013-12-17T00:00:00"/>
    <s v="On Date"/>
    <x v="94"/>
    <x v="0"/>
    <x v="42"/>
    <x v="1"/>
    <x v="3"/>
    <s v="AT&amp;T TR1909W"/>
    <n v="93.232599999999991"/>
    <n v="302.37599999999998"/>
    <n v="3"/>
    <n v="22.6782"/>
    <n v="1814.2560000000001"/>
    <s v="PROFIT"/>
  </r>
  <r>
    <s v="CA-2013-160745"/>
    <s v="12/12/2013"/>
    <s v="17/12/2013"/>
    <x v="0"/>
    <s v="December"/>
    <d v="2013-12-12T00:00:00"/>
    <d v="2013-12-17T00:00:00"/>
    <s v="On Date"/>
    <x v="94"/>
    <x v="0"/>
    <x v="42"/>
    <x v="1"/>
    <x v="8"/>
    <s v="First Data FD10 PIN Pad"/>
    <n v="71.099999999999994"/>
    <n v="316"/>
    <n v="4"/>
    <n v="31.6"/>
    <n v="2528"/>
    <s v="PROFIT"/>
  </r>
  <r>
    <s v="CA-2012-131534"/>
    <s v="03/28/2012"/>
    <s v="02/04/2012"/>
    <x v="2"/>
    <s v="March"/>
    <d v="2012-03-28T00:00:00"/>
    <d v="2012-04-02T00:00:00"/>
    <s v="On Date"/>
    <x v="95"/>
    <x v="0"/>
    <x v="0"/>
    <x v="0"/>
    <x v="8"/>
    <s v="Imation Bio 8GB USBÂ Flash Drive ImationÂ Corp"/>
    <n v="141.304"/>
    <n v="166.24"/>
    <n v="1"/>
    <n v="24.936"/>
    <n v="1994.88"/>
    <s v="PROFIT"/>
  </r>
  <r>
    <s v="CA-2012-131534"/>
    <s v="03/28/2012"/>
    <s v="02/04/2012"/>
    <x v="2"/>
    <s v="March"/>
    <d v="2012-03-28T00:00:00"/>
    <d v="2012-04-02T00:00:00"/>
    <s v="On Date"/>
    <x v="95"/>
    <x v="0"/>
    <x v="0"/>
    <x v="0"/>
    <x v="9"/>
    <s v="Xerox 1977"/>
    <n v="3.4735999999999998"/>
    <n v="33.4"/>
    <n v="5"/>
    <n v="16.032"/>
    <n v="1282.56"/>
    <s v="PROFIT"/>
  </r>
  <r>
    <s v="CA-2013-163755"/>
    <s v="11/05/2013"/>
    <s v="09/11/2013"/>
    <x v="0"/>
    <s v="November"/>
    <d v="2013-11-05T00:00:00"/>
    <d v="2013-11-09T00:00:00"/>
    <s v="On Date"/>
    <x v="52"/>
    <x v="0"/>
    <x v="1"/>
    <x v="1"/>
    <x v="1"/>
    <s v="Tenex &quot;The Solids&quot; Textured Chair Mats"/>
    <n v="58.066799999999994"/>
    <n v="209.88"/>
    <n v="3"/>
    <n v="35.679600000000001"/>
    <n v="2854.3679999999999"/>
    <s v="PROFIT"/>
  </r>
  <r>
    <s v="CA-2012-142027"/>
    <s v="04/09/2012"/>
    <s v="14/04/2012"/>
    <x v="2"/>
    <s v="April"/>
    <d v="2012-04-09T00:00:00"/>
    <d v="2012-04-14T00:00:00"/>
    <s v="On Date"/>
    <x v="96"/>
    <x v="0"/>
    <x v="23"/>
    <x v="0"/>
    <x v="6"/>
    <s v="Laminate Occasional Tables"/>
    <n v="127.92789999999999"/>
    <n v="369.91199999999998"/>
    <n v="3"/>
    <n v="-13.871700000000001"/>
    <n v="-1109.7360000000001"/>
    <s v="LOSS"/>
  </r>
  <r>
    <s v="CA-2011-153150"/>
    <s v="07/01/2011"/>
    <s v="06/07/2011"/>
    <x v="1"/>
    <s v="July"/>
    <d v="2011-07-01T00:00:00"/>
    <d v="2011-07-06T00:00:00"/>
    <s v="On Date"/>
    <x v="97"/>
    <x v="0"/>
    <x v="1"/>
    <x v="1"/>
    <x v="4"/>
    <s v="Cardinal Holdit Business Card Pockets"/>
    <n v="2.5896000000000003"/>
    <n v="19.920000000000002"/>
    <n v="5"/>
    <n v="6.9720000000000004"/>
    <n v="557.76"/>
    <s v="PROFIT"/>
  </r>
  <r>
    <s v="CA-2011-104472"/>
    <s v="06/02/2011"/>
    <s v="07/06/2011"/>
    <x v="1"/>
    <s v="June"/>
    <d v="2011-06-02T00:00:00"/>
    <d v="2011-06-07T00:00:00"/>
    <s v="On Date"/>
    <x v="98"/>
    <x v="0"/>
    <x v="4"/>
    <x v="2"/>
    <x v="4"/>
    <s v="GBC Standard Therm-A-Bind Covers"/>
    <n v="13.456800000000001"/>
    <n v="59.808"/>
    <n v="3"/>
    <n v="19.4376"/>
    <n v="1555.008"/>
    <s v="PROFIT"/>
  </r>
  <r>
    <s v="CA-2011-104472"/>
    <s v="06/02/2011"/>
    <s v="07/06/2011"/>
    <x v="1"/>
    <s v="June"/>
    <d v="2011-06-02T00:00:00"/>
    <d v="2011-06-07T00:00:00"/>
    <s v="On Date"/>
    <x v="98"/>
    <x v="0"/>
    <x v="4"/>
    <x v="2"/>
    <x v="1"/>
    <s v="Aluminum Document Frame"/>
    <n v="8.5539999999999985"/>
    <n v="73.319999999999993"/>
    <n v="6"/>
    <n v="21.995999999999999"/>
    <n v="1759.6799999999998"/>
    <s v="PROFIT"/>
  </r>
  <r>
    <s v="CA-2013-112942"/>
    <s v="02/13/2013"/>
    <s v="18/02/2013"/>
    <x v="0"/>
    <s v="February"/>
    <d v="2013-02-13T00:00:00"/>
    <d v="2013-02-18T00:00:00"/>
    <s v="On Date"/>
    <x v="99"/>
    <x v="0"/>
    <x v="0"/>
    <x v="0"/>
    <x v="9"/>
    <s v="Tops Green Bar Computer Printout Paper"/>
    <n v="24.47"/>
    <n v="146.82"/>
    <n v="3"/>
    <n v="73.41"/>
    <n v="5872.7999999999993"/>
    <s v="PROFIT"/>
  </r>
  <r>
    <s v="CA-2014-131954"/>
    <s v="01/22/2014"/>
    <s v="26/01/2014"/>
    <x v="3"/>
    <s v="January"/>
    <d v="2014-01-22T00:00:00"/>
    <d v="2014-01-26T00:00:00"/>
    <s v="On Date"/>
    <x v="100"/>
    <x v="0"/>
    <x v="1"/>
    <x v="1"/>
    <x v="7"/>
    <s v="Carina Double Wide Media Storage Towers in Natural &amp; Black"/>
    <n v="77.740800000000007"/>
    <n v="242.94"/>
    <n v="3"/>
    <n v="9.7175999999999991"/>
    <n v="777.4079999999999"/>
    <s v="PROFIT"/>
  </r>
  <r>
    <s v="CA-2014-131954"/>
    <s v="01/22/2014"/>
    <s v="26/01/2014"/>
    <x v="3"/>
    <s v="January"/>
    <d v="2014-01-22T00:00:00"/>
    <d v="2014-01-26T00:00:00"/>
    <s v="On Date"/>
    <x v="100"/>
    <x v="0"/>
    <x v="1"/>
    <x v="1"/>
    <x v="8"/>
    <s v="LogitechÂ Illuminated - Keyboard"/>
    <n v="31.194800000000004"/>
    <n v="179.97"/>
    <n v="3"/>
    <n v="86.385599999999997"/>
    <n v="6910.848"/>
    <s v="PROFIT"/>
  </r>
  <r>
    <s v="CA-2014-131954"/>
    <s v="01/22/2014"/>
    <s v="26/01/2014"/>
    <x v="3"/>
    <s v="January"/>
    <d v="2014-01-22T00:00:00"/>
    <d v="2014-01-26T00:00:00"/>
    <s v="On Date"/>
    <x v="100"/>
    <x v="0"/>
    <x v="1"/>
    <x v="1"/>
    <x v="4"/>
    <s v="Wilson Jones Century Plastic Molded Ring Binders"/>
    <n v="11.008099999999999"/>
    <n v="99.695999999999998"/>
    <n v="6"/>
    <n v="33.647399999999998"/>
    <n v="2691.7919999999999"/>
    <s v="PROFIT"/>
  </r>
  <r>
    <s v="CA-2014-131954"/>
    <s v="01/22/2014"/>
    <s v="26/01/2014"/>
    <x v="3"/>
    <s v="January"/>
    <d v="2014-01-22T00:00:00"/>
    <d v="2014-01-26T00:00:00"/>
    <s v="On Date"/>
    <x v="100"/>
    <x v="0"/>
    <x v="1"/>
    <x v="1"/>
    <x v="4"/>
    <s v="Wilson Jones Leather-Like Binders with DublLock Round Rings"/>
    <n v="4.6269"/>
    <n v="27.936"/>
    <n v="4"/>
    <n v="9.4283999999999999"/>
    <n v="754.27199999999993"/>
    <s v="PROFIT"/>
  </r>
  <r>
    <s v="CA-2014-131954"/>
    <s v="01/22/2014"/>
    <s v="26/01/2014"/>
    <x v="3"/>
    <s v="January"/>
    <d v="2014-01-22T00:00:00"/>
    <d v="2014-01-26T00:00:00"/>
    <s v="On Date"/>
    <x v="100"/>
    <x v="0"/>
    <x v="1"/>
    <x v="1"/>
    <x v="15"/>
    <s v="O'Sullivan Cherrywood Estates Traditional Bookcase"/>
    <n v="66.284400000000005"/>
    <n v="84.98"/>
    <n v="1"/>
    <n v="18.695599999999999"/>
    <n v="1495.6479999999999"/>
    <s v="PROFIT"/>
  </r>
  <r>
    <s v="CA-2014-131954"/>
    <s v="01/22/2014"/>
    <s v="26/01/2014"/>
    <x v="3"/>
    <s v="January"/>
    <d v="2014-01-22T00:00:00"/>
    <d v="2014-01-26T00:00:00"/>
    <s v="On Date"/>
    <x v="100"/>
    <x v="0"/>
    <x v="1"/>
    <x v="1"/>
    <x v="4"/>
    <s v="Acco Translucent Poly Ring Binders"/>
    <n v="2.4335999999999998"/>
    <n v="18.72"/>
    <n v="5"/>
    <n v="6.5519999999999996"/>
    <n v="524.16"/>
    <s v="PROFIT"/>
  </r>
  <r>
    <s v="CA-2011-132500"/>
    <s v="09/08/2011"/>
    <s v="12/09/2011"/>
    <x v="1"/>
    <s v="September"/>
    <d v="2011-09-08T00:00:00"/>
    <d v="2011-09-12T00:00:00"/>
    <s v="On Date"/>
    <x v="101"/>
    <x v="0"/>
    <x v="3"/>
    <x v="0"/>
    <x v="8"/>
    <s v="Logitech Wireless Touch Keyboard K400"/>
    <n v="20.741699999999998"/>
    <n v="49.98"/>
    <n v="2"/>
    <n v="8.4966000000000008"/>
    <n v="679.72800000000007"/>
    <s v="PROFIT"/>
  </r>
  <r>
    <s v="CA-2011-124429"/>
    <s v="05/27/2011"/>
    <s v="27/05/2011"/>
    <x v="1"/>
    <s v="May"/>
    <d v="2011-05-27T00:00:00"/>
    <d v="2011-05-27T00:00:00"/>
    <s v="On Date"/>
    <x v="102"/>
    <x v="0"/>
    <x v="18"/>
    <x v="0"/>
    <x v="6"/>
    <s v="KI Conference Tables"/>
    <n v="59.547600000000003"/>
    <n v="567.12"/>
    <n v="10"/>
    <n v="-28.356000000000002"/>
    <n v="-2268.48"/>
    <s v="LOSS"/>
  </r>
  <r>
    <s v="CA-2011-124429"/>
    <s v="05/27/2011"/>
    <s v="27/05/2011"/>
    <x v="1"/>
    <s v="May"/>
    <d v="2011-05-27T00:00:00"/>
    <d v="2011-05-27T00:00:00"/>
    <s v="On Date"/>
    <x v="102"/>
    <x v="0"/>
    <x v="18"/>
    <x v="0"/>
    <x v="7"/>
    <s v="Fellowes Officeware Wire Shelving"/>
    <n v="88.0334"/>
    <n v="359.32"/>
    <n v="4"/>
    <n v="7.1863999999999999"/>
    <n v="574.91200000000003"/>
    <s v="PROFIT"/>
  </r>
  <r>
    <s v="CA-2013-110499"/>
    <s v="04/08/2013"/>
    <s v="10/04/2013"/>
    <x v="0"/>
    <s v="April"/>
    <d v="2013-04-08T00:00:00"/>
    <d v="2013-04-10T00:00:00"/>
    <s v="On Date"/>
    <x v="103"/>
    <x v="0"/>
    <x v="3"/>
    <x v="0"/>
    <x v="14"/>
    <s v="Hewlett Packard 610 Color Digital Copier / Printer"/>
    <n v="274.99450000000002"/>
    <n v="1199.9760000000001"/>
    <n v="3"/>
    <n v="374.99250000000001"/>
    <n v="29999.4"/>
    <s v="PROFIT"/>
  </r>
  <r>
    <s v="CA-2012-135272"/>
    <s v="12/07/2012"/>
    <s v="12/12/2012"/>
    <x v="2"/>
    <s v="December"/>
    <d v="2012-12-07T00:00:00"/>
    <d v="2012-12-12T00:00:00"/>
    <s v="On Date"/>
    <x v="104"/>
    <x v="0"/>
    <x v="0"/>
    <x v="0"/>
    <x v="1"/>
    <s v="12-1/2 Diameter Round Wall Clock"/>
    <n v="12.7872"/>
    <n v="79.92"/>
    <n v="4"/>
    <n v="28.7712"/>
    <n v="2301.6959999999999"/>
    <s v="PROFIT"/>
  </r>
  <r>
    <s v="CA-2012-112319"/>
    <s v="08/31/2012"/>
    <s v="05/09/2012"/>
    <x v="2"/>
    <s v="August"/>
    <d v="2012-08-31T00:00:00"/>
    <d v="2012-09-05T00:00:00"/>
    <s v="On Date"/>
    <x v="105"/>
    <x v="0"/>
    <x v="0"/>
    <x v="0"/>
    <x v="9"/>
    <s v="Xerox 226"/>
    <n v="3.3696000000000002"/>
    <n v="58.32"/>
    <n v="9"/>
    <n v="27.993600000000001"/>
    <n v="2239.4880000000003"/>
    <s v="PROFIT"/>
  </r>
  <r>
    <s v="CA-2012-144267"/>
    <s v="08/21/2012"/>
    <s v="23/08/2012"/>
    <x v="2"/>
    <s v="August"/>
    <d v="2012-08-21T00:00:00"/>
    <d v="2012-08-23T00:00:00"/>
    <s v="On Date"/>
    <x v="106"/>
    <x v="0"/>
    <x v="3"/>
    <x v="0"/>
    <x v="10"/>
    <s v="Hon GuestStacker Chair"/>
    <n v="167.73580000000001"/>
    <n v="544.00800000000004"/>
    <n v="3"/>
    <n v="40.800600000000003"/>
    <n v="3264.0480000000002"/>
    <s v="PROFIT"/>
  </r>
  <r>
    <s v="CA-2012-144267"/>
    <s v="08/21/2012"/>
    <s v="23/08/2012"/>
    <x v="2"/>
    <s v="August"/>
    <d v="2012-08-21T00:00:00"/>
    <d v="2012-08-23T00:00:00"/>
    <s v="On Date"/>
    <x v="106"/>
    <x v="0"/>
    <x v="3"/>
    <x v="0"/>
    <x v="9"/>
    <s v="Xerox 191"/>
    <n v="10.589399999999999"/>
    <n v="59.94"/>
    <n v="3"/>
    <n v="28.171800000000001"/>
    <n v="2253.7440000000001"/>
    <s v="PROFIT"/>
  </r>
  <r>
    <s v="CA-2012-144267"/>
    <s v="08/21/2012"/>
    <s v="23/08/2012"/>
    <x v="2"/>
    <s v="August"/>
    <d v="2012-08-21T00:00:00"/>
    <d v="2012-08-23T00:00:00"/>
    <s v="On Date"/>
    <x v="106"/>
    <x v="0"/>
    <x v="3"/>
    <x v="0"/>
    <x v="9"/>
    <s v="Xerox 1974"/>
    <n v="3.0498000000000003"/>
    <n v="23.92"/>
    <n v="4"/>
    <n v="11.720800000000001"/>
    <n v="937.66399999999999"/>
    <s v="PROFIT"/>
  </r>
  <r>
    <s v="CA-2012-144267"/>
    <s v="08/21/2012"/>
    <s v="23/08/2012"/>
    <x v="2"/>
    <s v="August"/>
    <d v="2012-08-21T00:00:00"/>
    <d v="2012-08-23T00:00:00"/>
    <s v="On Date"/>
    <x v="106"/>
    <x v="0"/>
    <x v="3"/>
    <x v="0"/>
    <x v="9"/>
    <s v="Xerox 1927"/>
    <n v="2.3540000000000001"/>
    <n v="4.28"/>
    <n v="1"/>
    <n v="1.9259999999999999"/>
    <n v="154.07999999999998"/>
    <s v="PROFIT"/>
  </r>
  <r>
    <s v="CA-2014-129567"/>
    <s v="03/18/2014"/>
    <s v="22/03/2014"/>
    <x v="3"/>
    <s v="March"/>
    <d v="2014-03-18T00:00:00"/>
    <d v="2014-03-22T00:00:00"/>
    <s v="On Date"/>
    <x v="107"/>
    <x v="0"/>
    <x v="43"/>
    <x v="0"/>
    <x v="4"/>
    <s v="Heavy-Duty E-Z-D Binders"/>
    <n v="5.7822999999999993"/>
    <n v="17.456"/>
    <n v="2"/>
    <n v="5.8914"/>
    <n v="471.31200000000001"/>
    <s v="PROFIT"/>
  </r>
  <r>
    <s v="CA-2012-154620"/>
    <s v="12/12/2012"/>
    <s v="16/12/2012"/>
    <x v="2"/>
    <s v="December"/>
    <d v="2012-12-12T00:00:00"/>
    <d v="2012-12-16T00:00:00"/>
    <s v="On Date"/>
    <x v="108"/>
    <x v="0"/>
    <x v="43"/>
    <x v="0"/>
    <x v="10"/>
    <s v="Lifetime Advantage Folding Chairs, 4/Carton"/>
    <n v="157.01759999999999"/>
    <n v="348.928"/>
    <n v="2"/>
    <n v="34.892800000000001"/>
    <n v="2791.424"/>
    <s v="PROFIT"/>
  </r>
  <r>
    <s v="CA-2011-156433"/>
    <s v="09/20/2011"/>
    <s v="26/09/2011"/>
    <x v="1"/>
    <s v="September"/>
    <d v="2011-09-20T00:00:00"/>
    <d v="2011-09-26T00:00:00"/>
    <s v="Delay"/>
    <x v="109"/>
    <x v="0"/>
    <x v="3"/>
    <x v="0"/>
    <x v="0"/>
    <s v="Avery 499"/>
    <n v="2.6892000000000005"/>
    <n v="9.9600000000000009"/>
    <n v="2"/>
    <n v="4.5815999999999999"/>
    <n v="366.52800000000002"/>
    <s v="PROFIT"/>
  </r>
  <r>
    <s v="CA-2011-156433"/>
    <s v="09/20/2011"/>
    <s v="26/09/2011"/>
    <x v="1"/>
    <s v="September"/>
    <d v="2011-09-20T00:00:00"/>
    <d v="2011-09-26T00:00:00"/>
    <s v="Delay"/>
    <x v="109"/>
    <x v="0"/>
    <x v="3"/>
    <x v="0"/>
    <x v="9"/>
    <s v="Wirebound Message Book, 4 per Page"/>
    <n v="2.7692999999999999"/>
    <n v="21.72"/>
    <n v="4"/>
    <n v="10.642799999999999"/>
    <n v="851.42399999999998"/>
    <s v="PROFIT"/>
  </r>
  <r>
    <s v="CA-2012-101910"/>
    <s v="11/27/2012"/>
    <s v="03/12/2012"/>
    <x v="2"/>
    <s v="November"/>
    <d v="2012-11-27T00:00:00"/>
    <d v="2012-12-03T00:00:00"/>
    <s v="Delay"/>
    <x v="110"/>
    <x v="0"/>
    <x v="44"/>
    <x v="0"/>
    <x v="10"/>
    <s v="Situations Contoured Folding Chairs, 4/Set"/>
    <n v="53.235000000000007"/>
    <n v="283.92"/>
    <n v="5"/>
    <n v="17.745000000000001"/>
    <n v="1419.6000000000001"/>
    <s v="PROFIT"/>
  </r>
  <r>
    <s v="CA-2014-105809"/>
    <s v="02/21/2014"/>
    <s v="24/02/2014"/>
    <x v="3"/>
    <s v="February"/>
    <d v="2014-02-21T00:00:00"/>
    <d v="2014-02-24T00:00:00"/>
    <s v="On Date"/>
    <x v="111"/>
    <x v="0"/>
    <x v="18"/>
    <x v="0"/>
    <x v="1"/>
    <s v="Executive Impressions 14&quot; Contract Wall Clock"/>
    <n v="14.894100000000002"/>
    <n v="22.23"/>
    <n v="1"/>
    <n v="7.3358999999999996"/>
    <n v="586.87199999999996"/>
    <s v="PROFIT"/>
  </r>
  <r>
    <s v="CA-2014-105809"/>
    <s v="02/21/2014"/>
    <s v="24/02/2014"/>
    <x v="3"/>
    <s v="February"/>
    <d v="2014-02-21T00:00:00"/>
    <d v="2014-02-24T00:00:00"/>
    <s v="On Date"/>
    <x v="111"/>
    <x v="0"/>
    <x v="18"/>
    <x v="0"/>
    <x v="3"/>
    <s v="Logitech Mobile Speakerphone P710e -Â speaker phone"/>
    <n v="98.535399999999996"/>
    <n v="215.96799999999999"/>
    <n v="2"/>
    <n v="18.897200000000002"/>
    <n v="1511.7760000000001"/>
    <s v="PROFIT"/>
  </r>
  <r>
    <s v="CA-2014-135783"/>
    <s v="04/23/2014"/>
    <s v="25/04/2014"/>
    <x v="3"/>
    <s v="April"/>
    <d v="2014-04-23T00:00:00"/>
    <d v="2014-04-25T00:00:00"/>
    <s v="On Date"/>
    <x v="112"/>
    <x v="0"/>
    <x v="3"/>
    <x v="0"/>
    <x v="1"/>
    <s v="Eldon Stackable Tray, Side-Load, Legal, Smoke"/>
    <n v="6.0324000000000009"/>
    <n v="18.28"/>
    <n v="2"/>
    <n v="6.2152000000000003"/>
    <n v="497.21600000000001"/>
    <s v="PROFIT"/>
  </r>
  <r>
    <s v="CA-2011-134313"/>
    <s v="11/01/2011"/>
    <s v="07/11/2011"/>
    <x v="1"/>
    <s v="November"/>
    <d v="2011-11-01T00:00:00"/>
    <d v="2011-11-07T00:00:00"/>
    <s v="Delay"/>
    <x v="113"/>
    <x v="0"/>
    <x v="15"/>
    <x v="5"/>
    <x v="2"/>
    <s v="Model L Table or Wall-Mount Pencil Sharpener"/>
    <n v="12.952800000000002"/>
    <n v="43.176000000000002"/>
    <n v="3"/>
    <n v="4.3175999999999997"/>
    <n v="345.40799999999996"/>
    <s v="PROFIT"/>
  </r>
  <r>
    <s v="CA-2011-134313"/>
    <s v="11/01/2011"/>
    <s v="07/11/2011"/>
    <x v="1"/>
    <s v="November"/>
    <d v="2011-11-01T00:00:00"/>
    <d v="2011-11-07T00:00:00"/>
    <s v="Delay"/>
    <x v="113"/>
    <x v="0"/>
    <x v="15"/>
    <x v="5"/>
    <x v="3"/>
    <s v="ClearOne CHATAttach 160 -Â speaker phone"/>
    <n v="433.99299999999999"/>
    <n v="1983.9680000000001"/>
    <n v="4"/>
    <n v="247.99600000000001"/>
    <n v="19839.68"/>
    <s v="PROFIT"/>
  </r>
  <r>
    <s v="CA-2011-151995"/>
    <s v="10/13/2011"/>
    <s v="15/10/2011"/>
    <x v="1"/>
    <s v="October"/>
    <d v="2011-10-13T00:00:00"/>
    <d v="2011-10-15T00:00:00"/>
    <s v="On Date"/>
    <x v="86"/>
    <x v="0"/>
    <x v="45"/>
    <x v="1"/>
    <x v="2"/>
    <s v="Newell 32"/>
    <n v="2.0735999999999999"/>
    <n v="11.52"/>
    <n v="4"/>
    <n v="3.2256"/>
    <n v="258.048"/>
    <s v="PROFIT"/>
  </r>
  <r>
    <s v="CA-2011-151995"/>
    <s v="10/13/2011"/>
    <s v="15/10/2011"/>
    <x v="1"/>
    <s v="October"/>
    <d v="2011-10-13T00:00:00"/>
    <d v="2011-10-15T00:00:00"/>
    <s v="On Date"/>
    <x v="86"/>
    <x v="0"/>
    <x v="45"/>
    <x v="1"/>
    <x v="6"/>
    <s v="Bevis Round Bullnose 29&quot; High Table Top"/>
    <n v="197.37959999999998"/>
    <n v="1298.55"/>
    <n v="5"/>
    <n v="311.65199999999999"/>
    <n v="24932.16"/>
    <s v="PROFIT"/>
  </r>
  <r>
    <s v="CA-2011-151995"/>
    <s v="10/13/2011"/>
    <s v="15/10/2011"/>
    <x v="1"/>
    <s v="October"/>
    <d v="2011-10-13T00:00:00"/>
    <d v="2011-10-15T00:00:00"/>
    <s v="On Date"/>
    <x v="86"/>
    <x v="0"/>
    <x v="45"/>
    <x v="1"/>
    <x v="5"/>
    <s v="Belkin F9G930V10-GRY 9 Outlet Surge"/>
    <n v="37.970799999999997"/>
    <n v="213.92"/>
    <n v="4"/>
    <n v="62.036799999999999"/>
    <n v="4962.9439999999995"/>
    <s v="PROFIT"/>
  </r>
  <r>
    <s v="CA-2011-151995"/>
    <s v="10/13/2011"/>
    <s v="15/10/2011"/>
    <x v="1"/>
    <s v="October"/>
    <d v="2011-10-13T00:00:00"/>
    <d v="2011-10-15T00:00:00"/>
    <s v="On Date"/>
    <x v="86"/>
    <x v="0"/>
    <x v="45"/>
    <x v="1"/>
    <x v="8"/>
    <s v="Sony 16GB Class 10 Micro SDHC R40 Memory Card"/>
    <n v="11.601000000000001"/>
    <n v="25.78"/>
    <n v="2"/>
    <n v="2.5779999999999998"/>
    <n v="206.23999999999998"/>
    <s v="PROFIT"/>
  </r>
  <r>
    <s v="CA-2014-143686"/>
    <s v="05/15/2014"/>
    <s v="15/05/2014"/>
    <x v="3"/>
    <s v="May"/>
    <d v="2014-05-15T00:00:00"/>
    <d v="2014-05-15T00:00:00"/>
    <s v="On Date"/>
    <x v="114"/>
    <x v="0"/>
    <x v="46"/>
    <x v="0"/>
    <x v="1"/>
    <s v="Eldon Stackable Tray, Side-Load, Legal, Smoke"/>
    <n v="6.0324000000000009"/>
    <n v="18.28"/>
    <n v="2"/>
    <n v="6.2152000000000003"/>
    <n v="497.21600000000001"/>
    <s v="PROFIT"/>
  </r>
  <r>
    <s v="CA-2014-143686"/>
    <s v="05/15/2014"/>
    <s v="15/05/2014"/>
    <x v="3"/>
    <s v="May"/>
    <d v="2014-05-15T00:00:00"/>
    <d v="2014-05-15T00:00:00"/>
    <s v="On Date"/>
    <x v="114"/>
    <x v="0"/>
    <x v="46"/>
    <x v="0"/>
    <x v="8"/>
    <s v="Razer Tiamat Over Ear 7.1 Surround Sound PC Gaming Headset"/>
    <n v="113.9943"/>
    <n v="1399.93"/>
    <n v="7"/>
    <n v="601.96990000000005"/>
    <n v="48157.592000000004"/>
    <s v="PROFIT"/>
  </r>
  <r>
    <s v="US-2011-102071"/>
    <s v="05/09/2011"/>
    <s v="15/05/2011"/>
    <x v="1"/>
    <s v="May"/>
    <d v="2011-05-09T00:00:00"/>
    <d v="2011-05-15T00:00:00"/>
    <s v="Delay"/>
    <x v="115"/>
    <x v="0"/>
    <x v="3"/>
    <x v="0"/>
    <x v="8"/>
    <s v="Kingston Digital DataTraveler 32GB USB 2.0"/>
    <n v="15.933"/>
    <n v="67.8"/>
    <n v="4"/>
    <n v="4.0679999999999996"/>
    <n v="325.43999999999994"/>
    <s v="PROFIT"/>
  </r>
  <r>
    <s v="US-2011-102071"/>
    <s v="05/09/2011"/>
    <s v="15/05/2011"/>
    <x v="1"/>
    <s v="May"/>
    <d v="2011-05-09T00:00:00"/>
    <d v="2011-05-15T00:00:00"/>
    <s v="Delay"/>
    <x v="115"/>
    <x v="0"/>
    <x v="3"/>
    <x v="0"/>
    <x v="8"/>
    <s v="Sony Micro Vault Click 16 GB USB 2.0 Flash Drive"/>
    <n v="42.552399999999999"/>
    <n v="167.97"/>
    <n v="3"/>
    <n v="40.312800000000003"/>
    <n v="3225.0240000000003"/>
    <s v="PROFIT"/>
  </r>
  <r>
    <s v="CA-2013-161669"/>
    <s v="11/08/2013"/>
    <s v="10/11/2013"/>
    <x v="0"/>
    <s v="November"/>
    <d v="2013-11-08T00:00:00"/>
    <d v="2013-11-10T00:00:00"/>
    <s v="On Date"/>
    <x v="116"/>
    <x v="0"/>
    <x v="0"/>
    <x v="0"/>
    <x v="4"/>
    <s v="Fellowes Binding Cases"/>
    <n v="6.4349999999999996"/>
    <n v="37.44"/>
    <n v="4"/>
    <n v="11.7"/>
    <n v="936"/>
    <s v="PROFIT"/>
  </r>
  <r>
    <s v="CA-2013-161669"/>
    <s v="11/08/2013"/>
    <s v="10/11/2013"/>
    <x v="0"/>
    <s v="November"/>
    <d v="2013-11-08T00:00:00"/>
    <d v="2013-11-10T00:00:00"/>
    <s v="On Date"/>
    <x v="116"/>
    <x v="0"/>
    <x v="0"/>
    <x v="0"/>
    <x v="4"/>
    <s v="Ibico Plastic and Wire Spiral Binding Combs"/>
    <n v="4.5521999999999991"/>
    <n v="26.975999999999999"/>
    <n v="4"/>
    <n v="8.7672000000000008"/>
    <n v="701.37600000000009"/>
    <s v="PROFIT"/>
  </r>
  <r>
    <s v="CA-2013-161669"/>
    <s v="11/08/2013"/>
    <s v="10/11/2013"/>
    <x v="0"/>
    <s v="November"/>
    <d v="2013-11-08T00:00:00"/>
    <d v="2013-11-10T00:00:00"/>
    <s v="On Date"/>
    <x v="116"/>
    <x v="0"/>
    <x v="0"/>
    <x v="0"/>
    <x v="12"/>
    <s v="Acme Preferred Stainless Steel Scissors"/>
    <n v="4.0327999999999999"/>
    <n v="11.36"/>
    <n v="2"/>
    <n v="3.2944"/>
    <n v="263.55200000000002"/>
    <s v="PROFIT"/>
  </r>
  <r>
    <s v="CA-2013-161669"/>
    <s v="11/08/2013"/>
    <s v="10/11/2013"/>
    <x v="0"/>
    <s v="November"/>
    <d v="2013-11-08T00:00:00"/>
    <d v="2013-11-10T00:00:00"/>
    <s v="On Date"/>
    <x v="116"/>
    <x v="0"/>
    <x v="0"/>
    <x v="0"/>
    <x v="0"/>
    <s v="Avery 486"/>
    <n v="3.8742999999999994"/>
    <n v="14.62"/>
    <n v="2"/>
    <n v="6.8714000000000004"/>
    <n v="549.71199999999999"/>
    <s v="PROFIT"/>
  </r>
  <r>
    <s v="CA-2013-152534"/>
    <s v="06/21/2013"/>
    <s v="26/06/2013"/>
    <x v="0"/>
    <s v="June"/>
    <d v="2013-06-21T00:00:00"/>
    <d v="2013-06-26T00:00:00"/>
    <s v="On Date"/>
    <x v="117"/>
    <x v="0"/>
    <x v="47"/>
    <x v="0"/>
    <x v="2"/>
    <s v="DIXON Oriole Pencils"/>
    <n v="1.9092000000000002"/>
    <n v="5.16"/>
    <n v="2"/>
    <n v="1.3415999999999999"/>
    <n v="107.32799999999999"/>
    <s v="PROFIT"/>
  </r>
  <r>
    <s v="CA-2013-152534"/>
    <s v="06/21/2013"/>
    <s v="26/06/2013"/>
    <x v="0"/>
    <s v="June"/>
    <d v="2013-06-21T00:00:00"/>
    <d v="2013-06-26T00:00:00"/>
    <s v="On Date"/>
    <x v="117"/>
    <x v="0"/>
    <x v="47"/>
    <x v="0"/>
    <x v="9"/>
    <s v="Xerox 202"/>
    <n v="3.3696000000000002"/>
    <n v="38.880000000000003"/>
    <n v="6"/>
    <n v="18.662400000000002"/>
    <n v="1492.9920000000002"/>
    <s v="PROFIT"/>
  </r>
  <r>
    <s v="CA-2011-133851"/>
    <s v="06/09/2011"/>
    <s v="16/06/2011"/>
    <x v="1"/>
    <s v="June"/>
    <d v="2011-06-09T00:00:00"/>
    <d v="2011-06-16T00:00:00"/>
    <s v="Delay"/>
    <x v="118"/>
    <x v="0"/>
    <x v="3"/>
    <x v="0"/>
    <x v="12"/>
    <s v="Staples"/>
    <n v="3.6064000000000003"/>
    <n v="7.36"/>
    <n v="2"/>
    <n v="0.1472"/>
    <n v="11.776"/>
    <s v="PROFIT"/>
  </r>
  <r>
    <s v="CA-2011-133851"/>
    <s v="06/09/2011"/>
    <s v="16/06/2011"/>
    <x v="1"/>
    <s v="June"/>
    <d v="2011-06-09T00:00:00"/>
    <d v="2011-06-16T00:00:00"/>
    <s v="Delay"/>
    <x v="118"/>
    <x v="0"/>
    <x v="3"/>
    <x v="0"/>
    <x v="2"/>
    <s v="Deluxe Chalkboard Eraser Cleaner"/>
    <n v="6.237000000000001"/>
    <n v="23.1"/>
    <n v="2"/>
    <n v="10.625999999999999"/>
    <n v="850.07999999999993"/>
    <s v="PROFIT"/>
  </r>
  <r>
    <s v="US-2014-123463"/>
    <s v="12/24/2014"/>
    <s v="24/12/2014"/>
    <x v="3"/>
    <s v="December"/>
    <d v="2014-12-24T00:00:00"/>
    <d v="2014-12-24T00:00:00"/>
    <s v="On Date"/>
    <x v="101"/>
    <x v="0"/>
    <x v="3"/>
    <x v="0"/>
    <x v="2"/>
    <s v="Binney &amp; Smith Crayola Metallic Crayons, 16-Color Pack"/>
    <n v="1.8872000000000002"/>
    <n v="13.48"/>
    <n v="4"/>
    <n v="5.9311999999999996"/>
    <n v="474.49599999999998"/>
    <s v="PROFIT"/>
  </r>
  <r>
    <s v="CA-2012-143602"/>
    <s v="04/25/2012"/>
    <s v="28/04/2012"/>
    <x v="2"/>
    <s v="April"/>
    <d v="2012-04-25T00:00:00"/>
    <d v="2012-04-28T00:00:00"/>
    <s v="On Date"/>
    <x v="119"/>
    <x v="0"/>
    <x v="0"/>
    <x v="0"/>
    <x v="4"/>
    <s v="Fellowes Black Plastic Comb Bindings"/>
    <n v="3.1374000000000004"/>
    <n v="13.944000000000001"/>
    <n v="3"/>
    <n v="4.5317999999999996"/>
    <n v="362.54399999999998"/>
    <s v="PROFIT"/>
  </r>
  <r>
    <s v="CA-2014-115364"/>
    <s v="06/27/2014"/>
    <s v="03/07/2014"/>
    <x v="3"/>
    <s v="June"/>
    <d v="2014-06-27T00:00:00"/>
    <d v="2014-07-03T00:00:00"/>
    <s v="Delay"/>
    <x v="77"/>
    <x v="0"/>
    <x v="18"/>
    <x v="0"/>
    <x v="7"/>
    <s v="Eldon Shelf Savers Cubes and Bins"/>
    <n v="6.8404000000000007"/>
    <n v="83.76"/>
    <n v="12"/>
    <n v="1.6752"/>
    <n v="134.01599999999999"/>
    <s v="PROFIT"/>
  </r>
  <r>
    <s v="CA-2011-104976"/>
    <s v="12/09/2011"/>
    <s v="16/12/2011"/>
    <x v="1"/>
    <s v="December"/>
    <d v="2011-12-09T00:00:00"/>
    <d v="2011-12-16T00:00:00"/>
    <s v="Delay"/>
    <x v="120"/>
    <x v="0"/>
    <x v="3"/>
    <x v="0"/>
    <x v="9"/>
    <s v="Xerox 1987"/>
    <n v="2.9478"/>
    <n v="34.68"/>
    <n v="6"/>
    <n v="16.993200000000002"/>
    <n v="1359.4560000000001"/>
    <s v="PROFIT"/>
  </r>
  <r>
    <s v="CA-2013-105494"/>
    <s v="11/11/2013"/>
    <s v="13/11/2013"/>
    <x v="0"/>
    <s v="November"/>
    <d v="2013-11-11T00:00:00"/>
    <d v="2013-11-13T00:00:00"/>
    <s v="On Date"/>
    <x v="121"/>
    <x v="0"/>
    <x v="3"/>
    <x v="0"/>
    <x v="7"/>
    <s v="File Shuttle I and Handi-File"/>
    <n v="16.2498"/>
    <n v="155.82"/>
    <n v="7"/>
    <n v="42.071399999999997"/>
    <n v="3365.7119999999995"/>
    <s v="PROFIT"/>
  </r>
  <r>
    <s v="CA-2013-105494"/>
    <s v="11/11/2013"/>
    <s v="13/11/2013"/>
    <x v="0"/>
    <s v="November"/>
    <d v="2013-11-11T00:00:00"/>
    <d v="2013-11-13T00:00:00"/>
    <s v="On Date"/>
    <x v="121"/>
    <x v="0"/>
    <x v="3"/>
    <x v="0"/>
    <x v="4"/>
    <s v="Binding Machine Supplies"/>
    <n v="15.168399999999998"/>
    <n v="70.007999999999996"/>
    <n v="3"/>
    <n v="24.502800000000001"/>
    <n v="1960.2240000000002"/>
    <s v="PROFIT"/>
  </r>
  <r>
    <s v="CA-2013-130477"/>
    <s v="04/09/2013"/>
    <s v="13/04/2013"/>
    <x v="0"/>
    <s v="April"/>
    <d v="2013-04-09T00:00:00"/>
    <d v="2013-04-13T00:00:00"/>
    <s v="On Date"/>
    <x v="89"/>
    <x v="0"/>
    <x v="0"/>
    <x v="0"/>
    <x v="9"/>
    <s v="Xerox 1923"/>
    <n v="3.4735999999999998"/>
    <n v="20.04"/>
    <n v="3"/>
    <n v="9.6191999999999993"/>
    <n v="769.53599999999994"/>
    <s v="PROFIT"/>
  </r>
  <r>
    <s v="CA-2013-130477"/>
    <s v="04/09/2013"/>
    <s v="13/04/2013"/>
    <x v="0"/>
    <s v="April"/>
    <d v="2013-04-09T00:00:00"/>
    <d v="2013-04-13T00:00:00"/>
    <s v="On Date"/>
    <x v="89"/>
    <x v="0"/>
    <x v="0"/>
    <x v="0"/>
    <x v="7"/>
    <s v="Fellowes Neat Ideas Storage Cubes"/>
    <n v="31.180799999999998"/>
    <n v="64.959999999999994"/>
    <n v="2"/>
    <n v="2.5983999999999998"/>
    <n v="207.87199999999999"/>
    <s v="PROFIT"/>
  </r>
  <r>
    <s v="CA-2013-130477"/>
    <s v="04/09/2013"/>
    <s v="13/04/2013"/>
    <x v="0"/>
    <s v="April"/>
    <d v="2013-04-09T00:00:00"/>
    <d v="2013-04-13T00:00:00"/>
    <s v="On Date"/>
    <x v="89"/>
    <x v="0"/>
    <x v="0"/>
    <x v="0"/>
    <x v="9"/>
    <s v="Xerox 1931"/>
    <n v="3.3696000000000006"/>
    <n v="12.96"/>
    <n v="2"/>
    <n v="6.2207999999999997"/>
    <n v="497.66399999999999"/>
    <s v="PROFIT"/>
  </r>
  <r>
    <s v="US-2014-111745"/>
    <s v="11/06/2014"/>
    <s v="07/11/2014"/>
    <x v="3"/>
    <s v="November"/>
    <d v="2014-11-06T00:00:00"/>
    <d v="2014-11-07T00:00:00"/>
    <s v="On Date"/>
    <x v="7"/>
    <x v="0"/>
    <x v="48"/>
    <x v="6"/>
    <x v="8"/>
    <s v="NETGEAR AC1750 Dual Band GigabitÂ Smart WiFi Router"/>
    <n v="105.5934"/>
    <n v="159.99"/>
    <n v="1"/>
    <n v="54.396599999999999"/>
    <n v="4351.7280000000001"/>
    <s v="PROFIT"/>
  </r>
  <r>
    <s v="CA-2012-148250"/>
    <s v="12/13/2012"/>
    <s v="17/12/2012"/>
    <x v="2"/>
    <s v="December"/>
    <d v="2012-12-13T00:00:00"/>
    <d v="2012-12-17T00:00:00"/>
    <s v="On Date"/>
    <x v="122"/>
    <x v="0"/>
    <x v="49"/>
    <x v="0"/>
    <x v="9"/>
    <s v="Xerox 213"/>
    <n v="3.3696000000000006"/>
    <n v="12.96"/>
    <n v="2"/>
    <n v="6.2207999999999997"/>
    <n v="497.66399999999999"/>
    <s v="PROFIT"/>
  </r>
  <r>
    <s v="CA-2012-148250"/>
    <s v="12/13/2012"/>
    <s v="17/12/2012"/>
    <x v="2"/>
    <s v="December"/>
    <d v="2012-12-13T00:00:00"/>
    <d v="2012-12-17T00:00:00"/>
    <s v="On Date"/>
    <x v="122"/>
    <x v="0"/>
    <x v="49"/>
    <x v="0"/>
    <x v="5"/>
    <s v="Fellowes 8 Outlet Superior Workstation Surge Protector w/o Phone/Fax/Modem Protection"/>
    <n v="24.878799999999998"/>
    <n v="134.47999999999999"/>
    <n v="4"/>
    <n v="34.964799999999997"/>
    <n v="2797.1839999999997"/>
    <s v="PROFIT"/>
  </r>
  <r>
    <s v="CA-2013-105760"/>
    <s v="06/20/2013"/>
    <s v="21/06/2013"/>
    <x v="0"/>
    <s v="June"/>
    <d v="2013-06-20T00:00:00"/>
    <d v="2013-06-21T00:00:00"/>
    <s v="On Date"/>
    <x v="123"/>
    <x v="0"/>
    <x v="3"/>
    <x v="0"/>
    <x v="9"/>
    <s v="Message Book, Standard Line &quot;While You Were Out&quot;, 5 1/2&quot; X 4&quot;, 200 Sets/Book"/>
    <n v="4.5368000000000004"/>
    <n v="17.12"/>
    <n v="2"/>
    <n v="8.0464000000000002"/>
    <n v="643.71199999999999"/>
    <s v="PROFIT"/>
  </r>
  <r>
    <s v="CA-2013-142958"/>
    <s v="12/14/2013"/>
    <s v="21/12/2013"/>
    <x v="0"/>
    <s v="December"/>
    <d v="2013-12-14T00:00:00"/>
    <d v="2013-12-21T00:00:00"/>
    <s v="Delay"/>
    <x v="124"/>
    <x v="0"/>
    <x v="50"/>
    <x v="0"/>
    <x v="4"/>
    <s v="Acco Pressboard Covers with Storage Hooks, 14 7/8&quot; x 11&quot;, Dark Blue"/>
    <n v="1.9431"/>
    <n v="6.0960000000000001"/>
    <n v="2"/>
    <n v="2.2098"/>
    <n v="176.78399999999999"/>
    <s v="PROFIT"/>
  </r>
  <r>
    <s v="CA-2013-142958"/>
    <s v="12/14/2013"/>
    <s v="21/12/2013"/>
    <x v="0"/>
    <s v="December"/>
    <d v="2013-12-14T00:00:00"/>
    <d v="2013-12-21T00:00:00"/>
    <s v="Delay"/>
    <x v="124"/>
    <x v="0"/>
    <x v="50"/>
    <x v="0"/>
    <x v="6"/>
    <s v="Bretford CR4500 Series Slim Rectangular Table"/>
    <n v="268.12169999999998"/>
    <n v="1114.2719999999999"/>
    <n v="4"/>
    <n v="41.785200000000003"/>
    <n v="3342.8160000000003"/>
    <s v="PROFIT"/>
  </r>
  <r>
    <s v="CA-2012-120880"/>
    <s v="05/29/2012"/>
    <s v="03/06/2012"/>
    <x v="2"/>
    <s v="May"/>
    <d v="2012-05-29T00:00:00"/>
    <d v="2012-06-03T00:00:00"/>
    <s v="On Date"/>
    <x v="125"/>
    <x v="0"/>
    <x v="1"/>
    <x v="1"/>
    <x v="9"/>
    <s v="Xerox 1894"/>
    <n v="3.3695999999999997"/>
    <n v="32.4"/>
    <n v="5"/>
    <n v="15.552"/>
    <n v="1244.1599999999999"/>
    <s v="PROFIT"/>
  </r>
  <r>
    <s v="CA-2012-120880"/>
    <s v="05/29/2012"/>
    <s v="03/06/2012"/>
    <x v="2"/>
    <s v="May"/>
    <d v="2012-05-29T00:00:00"/>
    <d v="2012-06-03T00:00:00"/>
    <s v="On Date"/>
    <x v="125"/>
    <x v="0"/>
    <x v="1"/>
    <x v="1"/>
    <x v="7"/>
    <s v="Standard Rollaway File with Lock"/>
    <n v="133.34060000000002"/>
    <n v="540.57000000000005"/>
    <n v="3"/>
    <n v="140.54820000000001"/>
    <n v="11243.856"/>
    <s v="PROFIT"/>
  </r>
  <r>
    <s v="CA-2012-120880"/>
    <s v="05/29/2012"/>
    <s v="03/06/2012"/>
    <x v="2"/>
    <s v="May"/>
    <d v="2012-05-29T00:00:00"/>
    <d v="2012-06-03T00:00:00"/>
    <s v="On Date"/>
    <x v="125"/>
    <x v="0"/>
    <x v="1"/>
    <x v="1"/>
    <x v="4"/>
    <s v="Avery Trapezoid Extra Heavy Duty 4&quot; Binders"/>
    <n v="20.97"/>
    <n v="167.76"/>
    <n v="5"/>
    <n v="62.91"/>
    <n v="5032.7999999999993"/>
    <s v="PROFIT"/>
  </r>
  <r>
    <s v="US-2012-140200"/>
    <s v="07/26/2012"/>
    <s v="28/07/2012"/>
    <x v="2"/>
    <s v="July"/>
    <d v="2012-07-26T00:00:00"/>
    <d v="2012-07-28T00:00:00"/>
    <s v="On Date"/>
    <x v="126"/>
    <x v="0"/>
    <x v="35"/>
    <x v="3"/>
    <x v="6"/>
    <s v="Bevis Boat-Shaped Conference Table"/>
    <n v="199.20359999999999"/>
    <n v="393.16500000000002"/>
    <n v="3"/>
    <n v="-204.44579999999999"/>
    <n v="-16355.663999999999"/>
    <s v="LOSS"/>
  </r>
  <r>
    <s v="CA-2014-102414"/>
    <s v="05/16/2014"/>
    <s v="19/05/2014"/>
    <x v="3"/>
    <s v="May"/>
    <d v="2014-05-16T00:00:00"/>
    <d v="2014-05-19T00:00:00"/>
    <s v="On Date"/>
    <x v="127"/>
    <x v="0"/>
    <x v="8"/>
    <x v="3"/>
    <x v="3"/>
    <s v="Logitech B530 USBÂ HeadsetÂ -Â headsetÂ - Full size, Binaural"/>
    <n v="27.002699999999997"/>
    <n v="29.591999999999999"/>
    <n v="1"/>
    <n v="2.5893000000000002"/>
    <n v="207.14400000000001"/>
    <s v="PROFIT"/>
  </r>
  <r>
    <s v="CA-2014-102414"/>
    <s v="05/16/2014"/>
    <s v="19/05/2014"/>
    <x v="3"/>
    <s v="May"/>
    <d v="2014-05-16T00:00:00"/>
    <d v="2014-05-19T00:00:00"/>
    <s v="On Date"/>
    <x v="127"/>
    <x v="0"/>
    <x v="8"/>
    <x v="3"/>
    <x v="4"/>
    <s v="Avery Durable Slant Ring Binders"/>
    <n v="3.96"/>
    <n v="4.7519999999999998"/>
    <n v="2"/>
    <n v="-3.1680000000000001"/>
    <n v="-253.44"/>
    <s v="LOSS"/>
  </r>
  <r>
    <s v="CA-2014-102414"/>
    <s v="05/16/2014"/>
    <s v="19/05/2014"/>
    <x v="3"/>
    <s v="May"/>
    <d v="2014-05-16T00:00:00"/>
    <d v="2014-05-19T00:00:00"/>
    <s v="On Date"/>
    <x v="127"/>
    <x v="0"/>
    <x v="8"/>
    <x v="3"/>
    <x v="9"/>
    <s v="Universal Ultra Bright White Copier/Laser Paper, 8 1/2&quot; x 11&quot;, Ream"/>
    <n v="3.3048000000000002"/>
    <n v="15.552"/>
    <n v="3"/>
    <n v="5.6375999999999999"/>
    <n v="451.00799999999998"/>
    <s v="PROFIT"/>
  </r>
  <r>
    <s v="CA-2012-112571"/>
    <s v="09/22/2012"/>
    <s v="22/09/2012"/>
    <x v="2"/>
    <s v="September"/>
    <d v="2012-09-22T00:00:00"/>
    <d v="2012-09-22T00:00:00"/>
    <s v="On Date"/>
    <x v="128"/>
    <x v="0"/>
    <x v="51"/>
    <x v="0"/>
    <x v="1"/>
    <s v="Luxo Professional Combination Clamp-On Lamps"/>
    <n v="75.701999999999998"/>
    <n v="204.6"/>
    <n v="2"/>
    <n v="53.195999999999998"/>
    <n v="4255.68"/>
    <s v="PROFIT"/>
  </r>
  <r>
    <s v="CA-2014-152142"/>
    <s v="11/15/2014"/>
    <s v="20/11/2014"/>
    <x v="3"/>
    <s v="November"/>
    <d v="2014-11-15T00:00:00"/>
    <d v="2014-11-20T00:00:00"/>
    <s v="On Date"/>
    <x v="129"/>
    <x v="0"/>
    <x v="3"/>
    <x v="0"/>
    <x v="10"/>
    <s v="Global Leather Highback Executive Chair with Pneumatic Height Adjustment, Black"/>
    <n v="146.71539999999999"/>
    <n v="321.56799999999998"/>
    <n v="2"/>
    <n v="28.1372"/>
    <n v="2250.9760000000001"/>
    <s v="PROFIT"/>
  </r>
  <r>
    <s v="CA-2013-120859"/>
    <s v="09/02/2013"/>
    <s v="05/09/2013"/>
    <x v="0"/>
    <s v="September"/>
    <d v="2013-09-02T00:00:00"/>
    <d v="2013-09-05T00:00:00"/>
    <s v="On Date"/>
    <x v="130"/>
    <x v="0"/>
    <x v="3"/>
    <x v="0"/>
    <x v="13"/>
    <s v="White Business Envelopes with Contemporary Seam, Recycled White Business Envelopes"/>
    <n v="5.47"/>
    <n v="21.88"/>
    <n v="2"/>
    <n v="10.94"/>
    <n v="875.19999999999993"/>
    <s v="PROFIT"/>
  </r>
  <r>
    <s v="US-2014-100209"/>
    <s v="07/10/2014"/>
    <s v="16/07/2014"/>
    <x v="3"/>
    <s v="July"/>
    <d v="2014-07-10T00:00:00"/>
    <d v="2014-07-16T00:00:00"/>
    <s v="Delay"/>
    <x v="131"/>
    <x v="0"/>
    <x v="6"/>
    <x v="4"/>
    <x v="4"/>
    <s v="Wilson Jones Easy Flow II Sheet Lifters"/>
    <n v="0.93600000000000005"/>
    <n v="1.08"/>
    <n v="2"/>
    <n v="-0.79200000000000004"/>
    <n v="-63.36"/>
    <s v="LOSS"/>
  </r>
  <r>
    <s v="CA-2011-163419"/>
    <s v="11/11/2011"/>
    <s v="14/11/2011"/>
    <x v="1"/>
    <s v="November"/>
    <d v="2011-11-11T00:00:00"/>
    <d v="2011-11-14T00:00:00"/>
    <s v="On Date"/>
    <x v="132"/>
    <x v="0"/>
    <x v="30"/>
    <x v="5"/>
    <x v="2"/>
    <s v="BIC Brite Liner Grip Highlighters, Assorted, 5/Pack"/>
    <n v="2.5863999999999998"/>
    <n v="3.3919999999999999"/>
    <n v="1"/>
    <n v="0.80559999999999998"/>
    <n v="64.447999999999993"/>
    <s v="PROFIT"/>
  </r>
  <r>
    <s v="CA-2011-163419"/>
    <s v="11/11/2011"/>
    <s v="14/11/2011"/>
    <x v="1"/>
    <s v="November"/>
    <d v="2011-11-11T00:00:00"/>
    <d v="2011-11-14T00:00:00"/>
    <s v="On Date"/>
    <x v="132"/>
    <x v="0"/>
    <x v="30"/>
    <x v="5"/>
    <x v="3"/>
    <s v="Samsung Galaxy S III - 16GB - pebble blue (T-Mobile)"/>
    <n v="251.99280000000002"/>
    <n v="559.98400000000004"/>
    <n v="2"/>
    <n v="55.998399999999997"/>
    <n v="4479.8719999999994"/>
    <s v="PROFIT"/>
  </r>
  <r>
    <s v="CA-2011-163419"/>
    <s v="11/11/2011"/>
    <s v="14/11/2011"/>
    <x v="1"/>
    <s v="November"/>
    <d v="2011-11-11T00:00:00"/>
    <d v="2011-11-14T00:00:00"/>
    <s v="On Date"/>
    <x v="132"/>
    <x v="0"/>
    <x v="30"/>
    <x v="5"/>
    <x v="10"/>
    <s v="Global Airflow Leather Mesh Back Chair, Black"/>
    <n v="105.68599999999999"/>
    <n v="603.91999999999996"/>
    <n v="5"/>
    <n v="75.489999999999995"/>
    <n v="6039.2"/>
    <s v="PROFIT"/>
  </r>
  <r>
    <s v="CA-2013-105585"/>
    <s v="08/27/2013"/>
    <s v="28/08/2013"/>
    <x v="0"/>
    <s v="August"/>
    <d v="2013-08-27T00:00:00"/>
    <d v="2013-08-28T00:00:00"/>
    <s v="On Date"/>
    <x v="133"/>
    <x v="0"/>
    <x v="12"/>
    <x v="0"/>
    <x v="11"/>
    <s v="Advantus SlideClip Paper Clips"/>
    <n v="1.7732000000000001"/>
    <n v="10.23"/>
    <n v="3"/>
    <n v="4.9104000000000001"/>
    <n v="392.83199999999999"/>
    <s v="PROFIT"/>
  </r>
  <r>
    <s v="CA-2013-105585"/>
    <s v="08/27/2013"/>
    <s v="28/08/2013"/>
    <x v="0"/>
    <s v="August"/>
    <d v="2013-08-27T00:00:00"/>
    <d v="2013-08-28T00:00:00"/>
    <s v="On Date"/>
    <x v="133"/>
    <x v="0"/>
    <x v="12"/>
    <x v="0"/>
    <x v="9"/>
    <s v="Xerox 1979"/>
    <n v="17.039000000000001"/>
    <n v="154.9"/>
    <n v="5"/>
    <n v="69.704999999999998"/>
    <n v="5576.4"/>
    <s v="PROFIT"/>
  </r>
  <r>
    <s v="CA-2013-155488"/>
    <s v="11/14/2013"/>
    <s v="18/11/2013"/>
    <x v="0"/>
    <s v="November"/>
    <d v="2013-11-14T00:00:00"/>
    <d v="2013-11-18T00:00:00"/>
    <s v="On Date"/>
    <x v="29"/>
    <x v="0"/>
    <x v="42"/>
    <x v="1"/>
    <x v="2"/>
    <s v="Boston 16801 Nautilus Battery Pencil Sharpener"/>
    <n v="16.287400000000002"/>
    <n v="44.02"/>
    <n v="2"/>
    <n v="11.4452"/>
    <n v="915.61599999999999"/>
    <s v="PROFIT"/>
  </r>
  <r>
    <s v="CA-2012-126445"/>
    <s v="08/27/2012"/>
    <s v="31/08/2012"/>
    <x v="2"/>
    <s v="August"/>
    <d v="2012-08-27T00:00:00"/>
    <d v="2012-08-31T00:00:00"/>
    <s v="On Date"/>
    <x v="134"/>
    <x v="0"/>
    <x v="52"/>
    <x v="0"/>
    <x v="7"/>
    <s v="Fellowes Super Stor/Drawer Files"/>
    <n v="130.85549999999998"/>
    <n v="484.65"/>
    <n v="3"/>
    <n v="92.083500000000001"/>
    <n v="7366.68"/>
    <s v="PROFIT"/>
  </r>
  <r>
    <s v="CA-2012-105312"/>
    <s v="11/06/2012"/>
    <s v="09/11/2012"/>
    <x v="2"/>
    <s v="November"/>
    <d v="2012-11-06T00:00:00"/>
    <d v="2012-11-09T00:00:00"/>
    <s v="On Date"/>
    <x v="135"/>
    <x v="0"/>
    <x v="11"/>
    <x v="3"/>
    <x v="13"/>
    <s v="Redi-Strip #10 Envelopes, 4 1/8 x 9 1/2"/>
    <n v="1.5339999999999998"/>
    <n v="7.08"/>
    <n v="3"/>
    <n v="2.4780000000000002"/>
    <n v="198.24"/>
    <s v="PROFIT"/>
  </r>
  <r>
    <s v="CA-2012-105312"/>
    <s v="11/06/2012"/>
    <s v="09/11/2012"/>
    <x v="2"/>
    <s v="November"/>
    <d v="2012-11-06T00:00:00"/>
    <d v="2012-11-09T00:00:00"/>
    <s v="On Date"/>
    <x v="135"/>
    <x v="0"/>
    <x v="11"/>
    <x v="3"/>
    <x v="4"/>
    <s v="UniKeep View Case Binders"/>
    <n v="2.6406000000000001"/>
    <n v="4.4009999999999998"/>
    <n v="3"/>
    <n v="-3.5207999999999999"/>
    <n v="-281.66399999999999"/>
    <s v="LOSS"/>
  </r>
  <r>
    <s v="CA-2011-158540"/>
    <s v="11/24/2011"/>
    <s v="26/11/2011"/>
    <x v="1"/>
    <s v="November"/>
    <d v="2011-11-24T00:00:00"/>
    <d v="2011-11-26T00:00:00"/>
    <s v="On Date"/>
    <x v="136"/>
    <x v="0"/>
    <x v="18"/>
    <x v="0"/>
    <x v="1"/>
    <s v="Eldon Delta Triangular Chair Mat, 52&quot; x 58&quot;, Clear"/>
    <n v="31.102599999999999"/>
    <n v="151.72"/>
    <n v="4"/>
    <n v="27.3096"/>
    <n v="2184.768"/>
    <s v="PROFIT"/>
  </r>
  <r>
    <s v="CA-2014-118437"/>
    <s v="06/18/2014"/>
    <s v="22/06/2014"/>
    <x v="3"/>
    <s v="June"/>
    <d v="2014-06-18T00:00:00"/>
    <d v="2014-06-22T00:00:00"/>
    <s v="On Date"/>
    <x v="137"/>
    <x v="0"/>
    <x v="53"/>
    <x v="1"/>
    <x v="1"/>
    <s v="Howard Miller 13-3/4&quot; Diameter Brushed Chrome Round Wall Clock"/>
    <n v="36.225000000000001"/>
    <n v="155.25"/>
    <n v="3"/>
    <n v="46.575000000000003"/>
    <n v="3726"/>
    <s v="PROFIT"/>
  </r>
  <r>
    <s v="CA-2014-118437"/>
    <s v="06/18/2014"/>
    <s v="22/06/2014"/>
    <x v="3"/>
    <s v="June"/>
    <d v="2014-06-18T00:00:00"/>
    <d v="2014-06-22T00:00:00"/>
    <s v="On Date"/>
    <x v="137"/>
    <x v="0"/>
    <x v="53"/>
    <x v="1"/>
    <x v="7"/>
    <s v="Project Tote Personal File"/>
    <n v="9.9612999999999996"/>
    <n v="14.03"/>
    <n v="1"/>
    <n v="4.0686999999999998"/>
    <n v="325.49599999999998"/>
    <s v="PROFIT"/>
  </r>
  <r>
    <s v="US-2012-126214"/>
    <s v="12/21/2012"/>
    <s v="24/12/2012"/>
    <x v="2"/>
    <s v="December"/>
    <d v="2012-12-21T00:00:00"/>
    <d v="2012-12-24T00:00:00"/>
    <s v="On Date"/>
    <x v="138"/>
    <x v="0"/>
    <x v="1"/>
    <x v="1"/>
    <x v="6"/>
    <s v="Bevis 36 x 72 Conference Tables"/>
    <n v="97.102199999999996"/>
    <n v="1618.37"/>
    <n v="13"/>
    <n v="356.04140000000001"/>
    <n v="28483.312000000002"/>
    <s v="PROFIT"/>
  </r>
  <r>
    <s v="US-2012-126214"/>
    <s v="12/21/2012"/>
    <s v="24/12/2012"/>
    <x v="2"/>
    <s v="December"/>
    <d v="2012-12-21T00:00:00"/>
    <d v="2012-12-24T00:00:00"/>
    <s v="On Date"/>
    <x v="138"/>
    <x v="0"/>
    <x v="1"/>
    <x v="1"/>
    <x v="8"/>
    <s v="Enermax Acrylux Wireless Keyboard"/>
    <n v="62.747999999999998"/>
    <n v="99.6"/>
    <n v="1"/>
    <n v="36.851999999999997"/>
    <n v="2948.16"/>
    <s v="PROFIT"/>
  </r>
  <r>
    <s v="CA-2012-133025"/>
    <s v="09/17/2012"/>
    <s v="19/09/2012"/>
    <x v="2"/>
    <s v="September"/>
    <d v="2012-09-17T00:00:00"/>
    <d v="2012-09-19T00:00:00"/>
    <s v="On Date"/>
    <x v="139"/>
    <x v="0"/>
    <x v="0"/>
    <x v="0"/>
    <x v="9"/>
    <s v="Xerox 216"/>
    <n v="3.3695999999999997"/>
    <n v="32.4"/>
    <n v="5"/>
    <n v="15.552"/>
    <n v="1244.1599999999999"/>
    <s v="PROFIT"/>
  </r>
  <r>
    <s v="CA-2014-106964"/>
    <s v="12/18/2014"/>
    <s v="21/12/2014"/>
    <x v="3"/>
    <s v="December"/>
    <d v="2014-12-18T00:00:00"/>
    <d v="2014-12-21T00:00:00"/>
    <s v="On Date"/>
    <x v="140"/>
    <x v="0"/>
    <x v="0"/>
    <x v="0"/>
    <x v="4"/>
    <s v="GBC Plastic Binding Combs"/>
    <n v="3.7637999999999998"/>
    <n v="11.808"/>
    <n v="2"/>
    <n v="4.2804000000000002"/>
    <n v="342.43200000000002"/>
    <s v="PROFIT"/>
  </r>
  <r>
    <s v="CA-2012-127418"/>
    <s v="06/13/2012"/>
    <s v="14/06/2012"/>
    <x v="2"/>
    <s v="June"/>
    <d v="2012-06-13T00:00:00"/>
    <d v="2012-06-14T00:00:00"/>
    <s v="On Date"/>
    <x v="141"/>
    <x v="0"/>
    <x v="0"/>
    <x v="0"/>
    <x v="4"/>
    <s v="Aluminum Screw Posts"/>
    <n v="7.63"/>
    <n v="36.624000000000002"/>
    <n v="3"/>
    <n v="13.734"/>
    <n v="1098.72"/>
    <s v="PROFIT"/>
  </r>
  <r>
    <s v="CA-2011-139192"/>
    <s v="05/27/2011"/>
    <s v="01/06/2011"/>
    <x v="1"/>
    <s v="May"/>
    <d v="2011-05-27T00:00:00"/>
    <d v="2011-06-01T00:00:00"/>
    <s v="On Date"/>
    <x v="18"/>
    <x v="0"/>
    <x v="3"/>
    <x v="0"/>
    <x v="3"/>
    <s v="Plantronics HL10 Handset Lifter"/>
    <n v="82.352899999999991"/>
    <n v="1113.5039999999999"/>
    <n v="12"/>
    <n v="125.2692"/>
    <n v="10021.536"/>
    <s v="PROFIT"/>
  </r>
  <r>
    <s v="CA-2011-139192"/>
    <s v="05/27/2011"/>
    <s v="01/06/2011"/>
    <x v="1"/>
    <s v="May"/>
    <d v="2011-05-27T00:00:00"/>
    <d v="2011-06-01T00:00:00"/>
    <s v="On Date"/>
    <x v="18"/>
    <x v="0"/>
    <x v="3"/>
    <x v="0"/>
    <x v="8"/>
    <s v="Logitech Wireless Performance Mouse MX for PC and Mac"/>
    <n v="61.993799999999993"/>
    <n v="99.99"/>
    <n v="1"/>
    <n v="37.996200000000002"/>
    <n v="3039.6959999999999"/>
    <s v="PROFIT"/>
  </r>
  <r>
    <s v="CA-2014-167150"/>
    <s v="12/11/2014"/>
    <s v="18/12/2014"/>
    <x v="3"/>
    <s v="December"/>
    <d v="2014-12-11T00:00:00"/>
    <d v="2014-12-18T00:00:00"/>
    <s v="Delay"/>
    <x v="43"/>
    <x v="0"/>
    <x v="18"/>
    <x v="0"/>
    <x v="4"/>
    <s v="Avery Hole Reinforcements"/>
    <n v="3.1772999999999998"/>
    <n v="19.936"/>
    <n v="4"/>
    <n v="7.2267999999999999"/>
    <n v="578.14400000000001"/>
    <s v="PROFIT"/>
  </r>
  <r>
    <s v="CA-2014-167150"/>
    <s v="12/11/2014"/>
    <s v="18/12/2014"/>
    <x v="3"/>
    <s v="December"/>
    <d v="2014-12-11T00:00:00"/>
    <d v="2014-12-18T00:00:00"/>
    <s v="Delay"/>
    <x v="43"/>
    <x v="0"/>
    <x v="18"/>
    <x v="0"/>
    <x v="4"/>
    <s v="Wilson Jones Ledger-Size, Piano-Hinge Binder, 2&quot;, Blue"/>
    <n v="21.3096"/>
    <n v="65.567999999999998"/>
    <n v="2"/>
    <n v="22.948799999999999"/>
    <n v="1835.904"/>
    <s v="PROFIT"/>
  </r>
  <r>
    <s v="CA-2013-157686"/>
    <s v="10/02/2013"/>
    <s v="03/10/2013"/>
    <x v="0"/>
    <s v="October"/>
    <d v="2013-10-02T00:00:00"/>
    <d v="2013-10-03T00:00:00"/>
    <s v="On Date"/>
    <x v="142"/>
    <x v="0"/>
    <x v="3"/>
    <x v="0"/>
    <x v="10"/>
    <s v="Global Value Mid-Back Manager's Chair, Gray"/>
    <n v="45.667500000000004"/>
    <n v="194.84800000000001"/>
    <n v="4"/>
    <n v="12.178000000000001"/>
    <n v="974.24"/>
    <s v="PROFIT"/>
  </r>
  <r>
    <s v="CA-2012-144652"/>
    <s v="11/20/2012"/>
    <s v="26/11/2012"/>
    <x v="2"/>
    <s v="November"/>
    <d v="2012-11-20T00:00:00"/>
    <d v="2012-11-26T00:00:00"/>
    <s v="Delay"/>
    <x v="143"/>
    <x v="0"/>
    <x v="0"/>
    <x v="0"/>
    <x v="2"/>
    <s v="Newell 333"/>
    <n v="2.0572000000000004"/>
    <n v="19.46"/>
    <n v="7"/>
    <n v="5.0595999999999997"/>
    <n v="404.76799999999997"/>
    <s v="PROFIT"/>
  </r>
  <r>
    <s v="CA-2013-152814"/>
    <s v="04/29/2013"/>
    <s v="03/05/2013"/>
    <x v="0"/>
    <s v="April"/>
    <d v="2013-04-29T00:00:00"/>
    <d v="2013-05-03T00:00:00"/>
    <s v="On Date"/>
    <x v="144"/>
    <x v="0"/>
    <x v="15"/>
    <x v="5"/>
    <x v="9"/>
    <s v="Xerox 1881"/>
    <n v="6.5084"/>
    <n v="29.472000000000001"/>
    <n v="3"/>
    <n v="9.9467999999999996"/>
    <n v="795.74399999999991"/>
    <s v="PROFIT"/>
  </r>
  <r>
    <s v="CA-2013-134348"/>
    <s v="11/13/2013"/>
    <s v="20/11/2013"/>
    <x v="0"/>
    <s v="November"/>
    <d v="2013-11-13T00:00:00"/>
    <d v="2013-11-20T00:00:00"/>
    <s v="Delay"/>
    <x v="145"/>
    <x v="0"/>
    <x v="35"/>
    <x v="3"/>
    <x v="4"/>
    <s v="Avery Durable Slant Ring Binders With Label Holder"/>
    <n v="2.1736"/>
    <n v="6.27"/>
    <n v="5"/>
    <n v="-4.5979999999999999"/>
    <n v="-367.84"/>
    <s v="LOSS"/>
  </r>
  <r>
    <s v="CA-2013-134348"/>
    <s v="11/13/2013"/>
    <s v="20/11/2013"/>
    <x v="0"/>
    <s v="November"/>
    <d v="2013-11-13T00:00:00"/>
    <d v="2013-11-20T00:00:00"/>
    <s v="Delay"/>
    <x v="145"/>
    <x v="0"/>
    <x v="35"/>
    <x v="3"/>
    <x v="4"/>
    <s v="Round Ring Binders"/>
    <n v="1.1024"/>
    <n v="4.3680000000000003"/>
    <n v="7"/>
    <n v="-3.3488000000000002"/>
    <n v="-267.904"/>
    <s v="LOSS"/>
  </r>
  <r>
    <s v="CA-2013-134348"/>
    <s v="11/13/2013"/>
    <s v="20/11/2013"/>
    <x v="0"/>
    <s v="November"/>
    <d v="2013-11-13T00:00:00"/>
    <d v="2013-11-20T00:00:00"/>
    <s v="Delay"/>
    <x v="145"/>
    <x v="0"/>
    <x v="35"/>
    <x v="3"/>
    <x v="8"/>
    <s v="Micropad Numeric Keypads"/>
    <n v="14.992500000000001"/>
    <n v="31.984000000000002"/>
    <n v="2"/>
    <n v="1.9990000000000001"/>
    <n v="159.92000000000002"/>
    <s v="PROFIT"/>
  </r>
  <r>
    <s v="CA-2014-132521"/>
    <s v="09/24/2014"/>
    <s v="26/09/2014"/>
    <x v="3"/>
    <s v="September"/>
    <d v="2014-09-24T00:00:00"/>
    <d v="2014-09-26T00:00:00"/>
    <s v="On Date"/>
    <x v="146"/>
    <x v="0"/>
    <x v="1"/>
    <x v="1"/>
    <x v="5"/>
    <s v="Belkin 8 Outlet SurgeMaster II Gold Surge Protector"/>
    <n v="43.185599999999994"/>
    <n v="119.96"/>
    <n v="2"/>
    <n v="33.588799999999999"/>
    <n v="2687.1039999999998"/>
    <s v="PROFIT"/>
  </r>
  <r>
    <s v="CA-2014-132521"/>
    <s v="09/24/2014"/>
    <s v="26/09/2014"/>
    <x v="3"/>
    <s v="September"/>
    <d v="2014-09-24T00:00:00"/>
    <d v="2014-09-26T00:00:00"/>
    <s v="On Date"/>
    <x v="146"/>
    <x v="0"/>
    <x v="1"/>
    <x v="1"/>
    <x v="7"/>
    <s v="Sterilite Officeware Hinged File Box"/>
    <n v="7.6504000000000012"/>
    <n v="31.44"/>
    <n v="3"/>
    <n v="8.4887999999999995"/>
    <n v="679.10399999999993"/>
    <s v="PROFIT"/>
  </r>
  <r>
    <s v="CA-2014-132521"/>
    <s v="09/24/2014"/>
    <s v="26/09/2014"/>
    <x v="3"/>
    <s v="September"/>
    <d v="2014-09-24T00:00:00"/>
    <d v="2014-09-26T00:00:00"/>
    <s v="On Date"/>
    <x v="146"/>
    <x v="0"/>
    <x v="1"/>
    <x v="1"/>
    <x v="4"/>
    <s v="Avery Printable Repositionable Plastic Tabs"/>
    <n v="4.5579999999999998"/>
    <n v="6.88"/>
    <n v="1"/>
    <n v="2.3220000000000001"/>
    <n v="185.76"/>
    <s v="PROFIT"/>
  </r>
  <r>
    <s v="CA-2013-166163"/>
    <s v="08/16/2013"/>
    <s v="21/08/2013"/>
    <x v="0"/>
    <s v="August"/>
    <d v="2013-08-16T00:00:00"/>
    <d v="2013-08-21T00:00:00"/>
    <s v="On Date"/>
    <x v="147"/>
    <x v="0"/>
    <x v="54"/>
    <x v="0"/>
    <x v="3"/>
    <s v="Nokia Lumia 521 (T-Mobile)"/>
    <n v="21.5928"/>
    <n v="71.975999999999999"/>
    <n v="3"/>
    <n v="7.1976000000000004"/>
    <n v="575.80799999999999"/>
    <s v="PROFIT"/>
  </r>
  <r>
    <s v="CA-2013-166163"/>
    <s v="08/16/2013"/>
    <s v="21/08/2013"/>
    <x v="0"/>
    <s v="August"/>
    <d v="2013-08-16T00:00:00"/>
    <d v="2013-08-21T00:00:00"/>
    <s v="On Date"/>
    <x v="147"/>
    <x v="0"/>
    <x v="54"/>
    <x v="0"/>
    <x v="0"/>
    <s v="Avery 488"/>
    <n v="1.6379999999999999"/>
    <n v="3.15"/>
    <n v="1"/>
    <n v="1.512"/>
    <n v="120.96000000000001"/>
    <s v="PROFIT"/>
  </r>
  <r>
    <s v="CA-2012-143490"/>
    <s v="12/06/2012"/>
    <s v="13/12/2012"/>
    <x v="2"/>
    <s v="December"/>
    <d v="2012-12-06T00:00:00"/>
    <d v="2012-12-13T00:00:00"/>
    <s v="Delay"/>
    <x v="148"/>
    <x v="0"/>
    <x v="18"/>
    <x v="0"/>
    <x v="2"/>
    <s v="Stanley Contemporary Battery Pencil Sharpeners"/>
    <n v="9.6120000000000019"/>
    <n v="120.15"/>
    <n v="9"/>
    <n v="33.642000000000003"/>
    <n v="2691.36"/>
    <s v="PROFIT"/>
  </r>
  <r>
    <s v="CA-2012-143490"/>
    <s v="12/06/2012"/>
    <s v="13/12/2012"/>
    <x v="2"/>
    <s v="December"/>
    <d v="2012-12-06T00:00:00"/>
    <d v="2012-12-13T00:00:00"/>
    <s v="Delay"/>
    <x v="148"/>
    <x v="0"/>
    <x v="18"/>
    <x v="0"/>
    <x v="3"/>
    <s v="AT&amp;T 1080 Corded phone"/>
    <n v="100.0027"/>
    <n v="219.184"/>
    <n v="2"/>
    <n v="19.178599999999999"/>
    <n v="1534.288"/>
    <s v="PROFIT"/>
  </r>
  <r>
    <s v="CA-2011-159338"/>
    <s v="06/25/2011"/>
    <s v="28/06/2011"/>
    <x v="1"/>
    <s v="June"/>
    <d v="2011-06-25T00:00:00"/>
    <d v="2011-06-28T00:00:00"/>
    <s v="On Date"/>
    <x v="149"/>
    <x v="0"/>
    <x v="0"/>
    <x v="0"/>
    <x v="6"/>
    <s v="Hon 4060 Series Tables"/>
    <n v="87.328800000000001"/>
    <n v="447.84"/>
    <n v="5"/>
    <n v="11.196"/>
    <n v="895.68"/>
    <s v="PROFIT"/>
  </r>
  <r>
    <s v="CA-2013-107216"/>
    <s v="06/15/2013"/>
    <s v="18/06/2013"/>
    <x v="0"/>
    <s v="June"/>
    <d v="2013-06-15T00:00:00"/>
    <d v="2013-06-18T00:00:00"/>
    <s v="On Date"/>
    <x v="150"/>
    <x v="0"/>
    <x v="3"/>
    <x v="0"/>
    <x v="2"/>
    <s v="Newell 326"/>
    <n v="1.2496"/>
    <n v="7.04"/>
    <n v="4"/>
    <n v="2.0415999999999999"/>
    <n v="163.32799999999997"/>
    <s v="PROFIT"/>
  </r>
  <r>
    <s v="CA-2013-107216"/>
    <s v="06/15/2013"/>
    <s v="18/06/2013"/>
    <x v="0"/>
    <s v="June"/>
    <d v="2013-06-15T00:00:00"/>
    <d v="2013-06-18T00:00:00"/>
    <s v="On Date"/>
    <x v="150"/>
    <x v="0"/>
    <x v="3"/>
    <x v="0"/>
    <x v="1"/>
    <s v="GE General Purpose, Extra Long Life, Showcase &amp; Floodlight Incandescent Bulbs"/>
    <n v="1.5423"/>
    <n v="8.73"/>
    <n v="3"/>
    <n v="4.1031000000000004"/>
    <n v="328.24800000000005"/>
    <s v="PROFIT"/>
  </r>
  <r>
    <s v="CA-2013-107216"/>
    <s v="06/15/2013"/>
    <s v="18/06/2013"/>
    <x v="0"/>
    <s v="June"/>
    <d v="2013-06-15T00:00:00"/>
    <d v="2013-06-18T00:00:00"/>
    <s v="On Date"/>
    <x v="150"/>
    <x v="0"/>
    <x v="3"/>
    <x v="0"/>
    <x v="8"/>
    <s v="Logitech ClearChat Comfort/USB Headset H390"/>
    <n v="19.624299999999998"/>
    <n v="29.29"/>
    <n v="1"/>
    <n v="9.6656999999999993"/>
    <n v="773.25599999999997"/>
    <s v="PROFIT"/>
  </r>
  <r>
    <s v="CA-2013-107216"/>
    <s v="06/15/2013"/>
    <s v="18/06/2013"/>
    <x v="0"/>
    <s v="June"/>
    <d v="2013-06-15T00:00:00"/>
    <d v="2013-06-18T00:00:00"/>
    <s v="On Date"/>
    <x v="150"/>
    <x v="0"/>
    <x v="3"/>
    <x v="0"/>
    <x v="2"/>
    <s v="Newell 346"/>
    <n v="2.0448000000000004"/>
    <n v="8.64"/>
    <n v="3"/>
    <n v="2.5055999999999998"/>
    <n v="200.44799999999998"/>
    <s v="PROFIT"/>
  </r>
  <r>
    <s v="CA-2013-112340"/>
    <s v="10/22/2013"/>
    <s v="28/10/2013"/>
    <x v="0"/>
    <s v="October"/>
    <d v="2013-10-22T00:00:00"/>
    <d v="2013-10-28T00:00:00"/>
    <s v="Delay"/>
    <x v="151"/>
    <x v="0"/>
    <x v="49"/>
    <x v="0"/>
    <x v="9"/>
    <s v="Rediform Wirebound &quot;Phone Memo&quot; Message Book, 11 x 5-3/4"/>
    <n v="3.8964000000000003"/>
    <n v="22.92"/>
    <n v="3"/>
    <n v="11.2308"/>
    <n v="898.46400000000006"/>
    <s v="PROFIT"/>
  </r>
  <r>
    <s v="CA-2014-140585"/>
    <s v="12/19/2014"/>
    <s v="24/12/2014"/>
    <x v="3"/>
    <s v="December"/>
    <d v="2014-12-19T00:00:00"/>
    <d v="2014-12-24T00:00:00"/>
    <s v="On Date"/>
    <x v="113"/>
    <x v="0"/>
    <x v="55"/>
    <x v="0"/>
    <x v="4"/>
    <s v="Binding Machine Supplies"/>
    <n v="15.168399999999998"/>
    <n v="46.671999999999997"/>
    <n v="2"/>
    <n v="16.3352"/>
    <n v="1306.816"/>
    <s v="PROFIT"/>
  </r>
  <r>
    <s v="CA-2014-140585"/>
    <s v="12/19/2014"/>
    <s v="24/12/2014"/>
    <x v="3"/>
    <s v="December"/>
    <d v="2014-12-19T00:00:00"/>
    <d v="2014-12-24T00:00:00"/>
    <s v="On Date"/>
    <x v="113"/>
    <x v="0"/>
    <x v="55"/>
    <x v="0"/>
    <x v="15"/>
    <s v="Bush Saratoga Collection 5-Shelf Bookcase, Hanover Cherry, *Special Order"/>
    <n v="132.52119999999999"/>
    <n v="119.833"/>
    <n v="1"/>
    <n v="-12.6882"/>
    <n v="-1015.056"/>
    <s v="LOSS"/>
  </r>
  <r>
    <s v="CA-2014-140585"/>
    <s v="12/19/2014"/>
    <s v="24/12/2014"/>
    <x v="3"/>
    <s v="December"/>
    <d v="2014-12-19T00:00:00"/>
    <d v="2014-12-24T00:00:00"/>
    <s v="On Date"/>
    <x v="113"/>
    <x v="0"/>
    <x v="55"/>
    <x v="0"/>
    <x v="8"/>
    <s v="LogitechÂ Illuminated - Keyboard"/>
    <n v="31.194800000000001"/>
    <n v="119.98"/>
    <n v="2"/>
    <n v="57.590400000000002"/>
    <n v="4607.232"/>
    <s v="PROFIT"/>
  </r>
  <r>
    <s v="CA-2013-144855"/>
    <s v="07/23/2013"/>
    <s v="25/07/2013"/>
    <x v="0"/>
    <s v="July"/>
    <d v="2013-07-23T00:00:00"/>
    <d v="2013-07-25T00:00:00"/>
    <s v="On Date"/>
    <x v="152"/>
    <x v="0"/>
    <x v="3"/>
    <x v="0"/>
    <x v="0"/>
    <s v="Self-Adhesive Removable Labels"/>
    <n v="1.6379999999999999"/>
    <n v="6.3"/>
    <n v="2"/>
    <n v="3.024"/>
    <n v="241.92000000000002"/>
    <s v="PROFIT"/>
  </r>
  <r>
    <s v="US-2013-114776"/>
    <s v="12/07/2013"/>
    <s v="08/12/2013"/>
    <x v="0"/>
    <s v="December"/>
    <d v="2013-12-07T00:00:00"/>
    <d v="2013-12-08T00:00:00"/>
    <s v="On Date"/>
    <x v="153"/>
    <x v="0"/>
    <x v="56"/>
    <x v="0"/>
    <x v="9"/>
    <s v="Xerox 216"/>
    <n v="3.3696000000000002"/>
    <n v="19.440000000000001"/>
    <n v="3"/>
    <n v="9.3312000000000008"/>
    <n v="746.49600000000009"/>
    <s v="PROFIT"/>
  </r>
  <r>
    <s v="CA-2011-146969"/>
    <s v="09/29/2011"/>
    <s v="03/10/2011"/>
    <x v="1"/>
    <s v="September"/>
    <d v="2011-09-29T00:00:00"/>
    <d v="2011-10-03T00:00:00"/>
    <s v="On Date"/>
    <x v="154"/>
    <x v="0"/>
    <x v="0"/>
    <x v="0"/>
    <x v="1"/>
    <s v="Luxo Professional Combination Clamp-On Lamps"/>
    <n v="75.701999999999998"/>
    <n v="204.6"/>
    <n v="2"/>
    <n v="53.195999999999998"/>
    <n v="4255.68"/>
    <s v="PROFIT"/>
  </r>
  <r>
    <s v="CA-2011-146969"/>
    <s v="09/29/2011"/>
    <s v="03/10/2011"/>
    <x v="1"/>
    <s v="September"/>
    <d v="2011-09-29T00:00:00"/>
    <d v="2011-10-03T00:00:00"/>
    <s v="On Date"/>
    <x v="154"/>
    <x v="0"/>
    <x v="0"/>
    <x v="0"/>
    <x v="11"/>
    <s v="Stockwell Push Pins"/>
    <n v="1.4606000000000001"/>
    <n v="8.7200000000000006"/>
    <n v="4"/>
    <n v="2.8776000000000002"/>
    <n v="230.20800000000003"/>
    <s v="PROFIT"/>
  </r>
  <r>
    <s v="CA-2011-146969"/>
    <s v="09/29/2011"/>
    <s v="03/10/2011"/>
    <x v="1"/>
    <s v="September"/>
    <d v="2011-09-29T00:00:00"/>
    <d v="2011-10-03T00:00:00"/>
    <s v="On Date"/>
    <x v="154"/>
    <x v="0"/>
    <x v="0"/>
    <x v="0"/>
    <x v="9"/>
    <s v="Xerox 223"/>
    <n v="3.3696000000000006"/>
    <n v="6.48"/>
    <n v="1"/>
    <n v="3.1103999999999998"/>
    <n v="248.83199999999999"/>
    <s v="PROFIT"/>
  </r>
  <r>
    <s v="CA-2011-146969"/>
    <s v="09/29/2011"/>
    <s v="03/10/2011"/>
    <x v="1"/>
    <s v="September"/>
    <d v="2011-09-29T00:00:00"/>
    <d v="2011-10-03T00:00:00"/>
    <s v="On Date"/>
    <x v="154"/>
    <x v="0"/>
    <x v="0"/>
    <x v="0"/>
    <x v="16"/>
    <s v="Star Micronics TSP800 TSP847IIU Receipt Printer"/>
    <n v="231.63300000000004"/>
    <n v="686.32"/>
    <n v="2"/>
    <n v="223.054"/>
    <n v="17844.32"/>
    <s v="PROFIT"/>
  </r>
  <r>
    <s v="CA-2011-146969"/>
    <s v="09/29/2011"/>
    <s v="03/10/2011"/>
    <x v="1"/>
    <s v="September"/>
    <d v="2011-09-29T00:00:00"/>
    <d v="2011-10-03T00:00:00"/>
    <s v="On Date"/>
    <x v="154"/>
    <x v="0"/>
    <x v="0"/>
    <x v="0"/>
    <x v="7"/>
    <s v="Fellowes Mobile File Cart, Black"/>
    <n v="45.391400000000004"/>
    <n v="62.18"/>
    <n v="1"/>
    <n v="16.788599999999999"/>
    <n v="1343.088"/>
    <s v="PROFIT"/>
  </r>
  <r>
    <s v="CA-2014-160395"/>
    <s v="01/01/2014"/>
    <s v="07/01/2014"/>
    <x v="3"/>
    <s v="January"/>
    <d v="2014-01-01T00:00:00"/>
    <d v="2014-01-07T00:00:00"/>
    <s v="Delay"/>
    <x v="42"/>
    <x v="0"/>
    <x v="57"/>
    <x v="7"/>
    <x v="2"/>
    <s v="Crayola Anti Dust Chalk, 12/Pack"/>
    <n v="1.0010000000000001"/>
    <n v="3.64"/>
    <n v="2"/>
    <n v="1.6379999999999999"/>
    <n v="131.04"/>
    <s v="PROFIT"/>
  </r>
  <r>
    <s v="CA-2014-160395"/>
    <s v="01/01/2014"/>
    <s v="07/01/2014"/>
    <x v="3"/>
    <s v="January"/>
    <d v="2014-01-01T00:00:00"/>
    <d v="2014-01-07T00:00:00"/>
    <s v="Delay"/>
    <x v="42"/>
    <x v="0"/>
    <x v="57"/>
    <x v="7"/>
    <x v="4"/>
    <s v="Lock-Up Easel 'Spel-Binder'"/>
    <n v="15.120900000000002"/>
    <n v="159.768"/>
    <n v="7"/>
    <n v="53.921700000000001"/>
    <n v="4313.7359999999999"/>
    <s v="PROFIT"/>
  </r>
  <r>
    <s v="CA-2013-149314"/>
    <s v="07/03/2013"/>
    <s v="08/07/2013"/>
    <x v="0"/>
    <s v="July"/>
    <d v="2013-07-03T00:00:00"/>
    <d v="2013-07-08T00:00:00"/>
    <s v="On Date"/>
    <x v="155"/>
    <x v="0"/>
    <x v="0"/>
    <x v="0"/>
    <x v="10"/>
    <s v="Hon Deluxe Fabric Upholstered Stacking Chairs"/>
    <n v="175.66559999999998"/>
    <n v="195.184"/>
    <n v="1"/>
    <n v="19.5184"/>
    <n v="1561.472"/>
    <s v="PROFIT"/>
  </r>
  <r>
    <s v="CA-2011-126522"/>
    <s v="09/01/2011"/>
    <s v="05/09/2011"/>
    <x v="1"/>
    <s v="September"/>
    <d v="2011-09-01T00:00:00"/>
    <d v="2011-09-05T00:00:00"/>
    <s v="On Date"/>
    <x v="156"/>
    <x v="0"/>
    <x v="58"/>
    <x v="0"/>
    <x v="2"/>
    <s v="BOSTON Model 1800 Electric Pencil Sharpeners, Putty/Woodgrain"/>
    <n v="12.7658"/>
    <n v="53.94"/>
    <n v="3"/>
    <n v="15.6426"/>
    <n v="1251.4079999999999"/>
    <s v="PROFIT"/>
  </r>
  <r>
    <s v="CA-2012-125416"/>
    <s v="11/02/2012"/>
    <s v="02/11/2012"/>
    <x v="2"/>
    <s v="November"/>
    <d v="2012-11-02T00:00:00"/>
    <d v="2012-11-02T00:00:00"/>
    <s v="On Date"/>
    <x v="36"/>
    <x v="0"/>
    <x v="1"/>
    <x v="1"/>
    <x v="8"/>
    <s v="Logitech K350 2.4Ghz Wireless Keyboard"/>
    <n v="44.295300000000005"/>
    <n v="447.93"/>
    <n v="9"/>
    <n v="49.272300000000001"/>
    <n v="3941.7840000000001"/>
    <s v="PROFIT"/>
  </r>
  <r>
    <s v="CA-2011-158064"/>
    <s v="04/21/2011"/>
    <s v="25/04/2011"/>
    <x v="1"/>
    <s v="April"/>
    <d v="2011-04-21T00:00:00"/>
    <d v="2011-04-25T00:00:00"/>
    <s v="On Date"/>
    <x v="73"/>
    <x v="0"/>
    <x v="0"/>
    <x v="0"/>
    <x v="4"/>
    <s v="ACCOHIDE Binder by Acco"/>
    <n v="2.1888999999999998"/>
    <n v="16.52"/>
    <n v="5"/>
    <n v="5.5754999999999999"/>
    <n v="446.03999999999996"/>
    <s v="PROFIT"/>
  </r>
  <r>
    <s v="CA-2011-120243"/>
    <s v="12/27/2011"/>
    <s v="30/12/2011"/>
    <x v="1"/>
    <s v="December"/>
    <d v="2011-12-27T00:00:00"/>
    <d v="2011-12-30T00:00:00"/>
    <s v="On Date"/>
    <x v="157"/>
    <x v="0"/>
    <x v="0"/>
    <x v="0"/>
    <x v="0"/>
    <s v="Staples"/>
    <n v="1.5317000000000001"/>
    <n v="11.56"/>
    <n v="4"/>
    <n v="5.4332000000000003"/>
    <n v="434.65600000000001"/>
    <s v="PROFIT"/>
  </r>
  <r>
    <s v="CA-2011-127131"/>
    <s v="11/24/2011"/>
    <s v="30/11/2011"/>
    <x v="1"/>
    <s v="November"/>
    <d v="2011-11-24T00:00:00"/>
    <d v="2011-11-30T00:00:00"/>
    <s v="Delay"/>
    <x v="158"/>
    <x v="0"/>
    <x v="1"/>
    <x v="1"/>
    <x v="4"/>
    <s v="Peel &amp; Stick Add-On Corner Pockets"/>
    <n v="1.1232"/>
    <n v="12.096"/>
    <n v="7"/>
    <n v="4.2336"/>
    <n v="338.68799999999999"/>
    <s v="PROFIT"/>
  </r>
  <r>
    <s v="CA-2011-127131"/>
    <s v="11/24/2011"/>
    <s v="30/11/2011"/>
    <x v="1"/>
    <s v="November"/>
    <d v="2011-11-24T00:00:00"/>
    <d v="2011-11-30T00:00:00"/>
    <s v="Delay"/>
    <x v="158"/>
    <x v="0"/>
    <x v="1"/>
    <x v="1"/>
    <x v="7"/>
    <s v="Carina 42&quot;Hx23 3/4&quot;W Media Storage Unit"/>
    <n v="79.360399999999998"/>
    <n v="485.88"/>
    <n v="6"/>
    <n v="9.7175999999999991"/>
    <n v="777.4079999999999"/>
    <s v="PROFIT"/>
  </r>
  <r>
    <s v="CA-2011-127131"/>
    <s v="11/24/2011"/>
    <s v="30/11/2011"/>
    <x v="1"/>
    <s v="November"/>
    <d v="2011-11-24T00:00:00"/>
    <d v="2011-11-30T00:00:00"/>
    <s v="Delay"/>
    <x v="158"/>
    <x v="0"/>
    <x v="1"/>
    <x v="1"/>
    <x v="9"/>
    <s v="Xerox 220"/>
    <n v="3.3696000000000006"/>
    <n v="25.92"/>
    <n v="4"/>
    <n v="12.441599999999999"/>
    <n v="995.32799999999997"/>
    <s v="PROFIT"/>
  </r>
  <r>
    <s v="CA-2011-127131"/>
    <s v="11/24/2011"/>
    <s v="30/11/2011"/>
    <x v="1"/>
    <s v="November"/>
    <d v="2011-11-24T00:00:00"/>
    <d v="2011-11-30T00:00:00"/>
    <s v="Delay"/>
    <x v="158"/>
    <x v="0"/>
    <x v="1"/>
    <x v="1"/>
    <x v="7"/>
    <s v="Recycled Data-Pak for Archival Bound Computer Printouts, 12-1/2 x 12-1/2 x 16"/>
    <n v="72.116700000000009"/>
    <n v="197.58"/>
    <n v="2"/>
    <n v="53.346600000000002"/>
    <n v="4267.7280000000001"/>
    <s v="PROFIT"/>
  </r>
  <r>
    <s v="CA-2014-117212"/>
    <s v="02/27/2014"/>
    <s v="01/03/2014"/>
    <x v="3"/>
    <s v="February"/>
    <d v="2014-02-27T00:00:00"/>
    <d v="2014-03-01T00:00:00"/>
    <s v="On Date"/>
    <x v="159"/>
    <x v="0"/>
    <x v="0"/>
    <x v="0"/>
    <x v="5"/>
    <s v="Kensington 6 Outlet Guardian Standard Surge Protector"/>
    <n v="14.9504"/>
    <n v="81.92"/>
    <n v="4"/>
    <n v="22.118400000000001"/>
    <n v="1769.4720000000002"/>
    <s v="PROFIT"/>
  </r>
  <r>
    <s v="CA-2014-117212"/>
    <s v="02/27/2014"/>
    <s v="01/03/2014"/>
    <x v="3"/>
    <s v="February"/>
    <d v="2014-02-27T00:00:00"/>
    <d v="2014-03-01T00:00:00"/>
    <s v="On Date"/>
    <x v="159"/>
    <x v="0"/>
    <x v="0"/>
    <x v="0"/>
    <x v="3"/>
    <s v="Toshiba IPT2010-SD IPÂ Telephone"/>
    <n v="102.8526"/>
    <n v="889.53599999999994"/>
    <n v="8"/>
    <n v="66.715199999999996"/>
    <n v="5337.2159999999994"/>
    <s v="PROFIT"/>
  </r>
  <r>
    <s v="CA-2014-117212"/>
    <s v="02/27/2014"/>
    <s v="01/03/2014"/>
    <x v="3"/>
    <s v="February"/>
    <d v="2014-02-27T00:00:00"/>
    <d v="2014-03-01T00:00:00"/>
    <s v="On Date"/>
    <x v="159"/>
    <x v="0"/>
    <x v="0"/>
    <x v="0"/>
    <x v="10"/>
    <s v="GuestStacker Chair with Chrome Finish Legs"/>
    <n v="267.66720000000004"/>
    <n v="892.22400000000005"/>
    <n v="3"/>
    <n v="89.222399999999993"/>
    <n v="7137.7919999999995"/>
    <s v="PROFIT"/>
  </r>
  <r>
    <s v="CA-2014-117212"/>
    <s v="02/27/2014"/>
    <s v="01/03/2014"/>
    <x v="3"/>
    <s v="February"/>
    <d v="2014-02-27T00:00:00"/>
    <d v="2014-03-01T00:00:00"/>
    <s v="On Date"/>
    <x v="159"/>
    <x v="0"/>
    <x v="0"/>
    <x v="0"/>
    <x v="9"/>
    <s v="Xerox 1908"/>
    <n v="28.549799999999998"/>
    <n v="223.92"/>
    <n v="4"/>
    <n v="109.7208"/>
    <n v="8777.6640000000007"/>
    <s v="PROFIT"/>
  </r>
  <r>
    <s v="CA-2014-117212"/>
    <s v="02/27/2014"/>
    <s v="01/03/2014"/>
    <x v="3"/>
    <s v="February"/>
    <d v="2014-02-27T00:00:00"/>
    <d v="2014-03-01T00:00:00"/>
    <s v="On Date"/>
    <x v="159"/>
    <x v="0"/>
    <x v="0"/>
    <x v="0"/>
    <x v="9"/>
    <s v="Xerox 1924"/>
    <n v="2.9478000000000004"/>
    <n v="23.12"/>
    <n v="4"/>
    <n v="11.328799999999999"/>
    <n v="906.30399999999997"/>
    <s v="PROFIT"/>
  </r>
  <r>
    <s v="CA-2013-114727"/>
    <s v="07/19/2013"/>
    <s v="25/07/2013"/>
    <x v="0"/>
    <s v="July"/>
    <d v="2013-07-19T00:00:00"/>
    <d v="2013-07-25T00:00:00"/>
    <s v="Delay"/>
    <x v="160"/>
    <x v="0"/>
    <x v="15"/>
    <x v="5"/>
    <x v="10"/>
    <s v="Hon GuestStacker Chair"/>
    <n v="167.73580000000001"/>
    <n v="544.00800000000004"/>
    <n v="3"/>
    <n v="40.800600000000003"/>
    <n v="3264.0480000000002"/>
    <s v="PROFIT"/>
  </r>
  <r>
    <s v="CA-2013-114727"/>
    <s v="07/19/2013"/>
    <s v="25/07/2013"/>
    <x v="0"/>
    <s v="July"/>
    <d v="2013-07-19T00:00:00"/>
    <d v="2013-07-25T00:00:00"/>
    <s v="Delay"/>
    <x v="160"/>
    <x v="0"/>
    <x v="15"/>
    <x v="5"/>
    <x v="4"/>
    <s v="Round Ring Binders"/>
    <n v="1.1024"/>
    <n v="1.8720000000000001"/>
    <n v="3"/>
    <n v="-1.4352"/>
    <n v="-114.816"/>
    <s v="LOSS"/>
  </r>
  <r>
    <s v="CA-2013-114727"/>
    <s v="07/19/2013"/>
    <s v="25/07/2013"/>
    <x v="0"/>
    <s v="July"/>
    <d v="2013-07-19T00:00:00"/>
    <d v="2013-07-25T00:00:00"/>
    <s v="Delay"/>
    <x v="160"/>
    <x v="0"/>
    <x v="15"/>
    <x v="5"/>
    <x v="10"/>
    <s v="Hon 4700 Series Mobuis Mid-Back Task Chairs with Adjustable Arms"/>
    <n v="281.2242"/>
    <n v="854.35199999999998"/>
    <n v="3"/>
    <n v="10.679399999999999"/>
    <n v="854.35199999999998"/>
    <s v="PROFIT"/>
  </r>
  <r>
    <s v="CA-2013-114727"/>
    <s v="07/19/2013"/>
    <s v="25/07/2013"/>
    <x v="0"/>
    <s v="July"/>
    <d v="2013-07-19T00:00:00"/>
    <d v="2013-07-25T00:00:00"/>
    <s v="Delay"/>
    <x v="160"/>
    <x v="0"/>
    <x v="15"/>
    <x v="5"/>
    <x v="7"/>
    <s v="Sauder Facets Collection Locker/File Cabinet, Sky Alder Finish"/>
    <n v="296.78399999999999"/>
    <n v="593.56799999999998"/>
    <n v="2"/>
    <n v="0"/>
    <n v="0"/>
    <s v="PROFIT"/>
  </r>
  <r>
    <s v="CA-2013-114727"/>
    <s v="07/19/2013"/>
    <s v="25/07/2013"/>
    <x v="0"/>
    <s v="July"/>
    <d v="2013-07-19T00:00:00"/>
    <d v="2013-07-25T00:00:00"/>
    <s v="Delay"/>
    <x v="160"/>
    <x v="0"/>
    <x v="15"/>
    <x v="5"/>
    <x v="7"/>
    <s v="Fellowes Strictly Business Drawer File, Letter/Legal Size"/>
    <n v="123.94800000000001"/>
    <n v="338.04"/>
    <n v="3"/>
    <n v="-33.804000000000002"/>
    <n v="-2704.32"/>
    <s v="LOSS"/>
  </r>
  <r>
    <s v="CA-2011-110184"/>
    <s v="07/12/2011"/>
    <s v="16/07/2011"/>
    <x v="1"/>
    <s v="July"/>
    <d v="2011-07-12T00:00:00"/>
    <d v="2011-07-16T00:00:00"/>
    <s v="On Date"/>
    <x v="161"/>
    <x v="0"/>
    <x v="0"/>
    <x v="0"/>
    <x v="7"/>
    <s v="Fellowes Super Stor/Drawer"/>
    <n v="22.754999999999999"/>
    <n v="249.75"/>
    <n v="9"/>
    <n v="44.954999999999998"/>
    <n v="3596.3999999999996"/>
    <s v="PROFIT"/>
  </r>
  <r>
    <s v="CA-2011-110184"/>
    <s v="07/12/2011"/>
    <s v="16/07/2011"/>
    <x v="1"/>
    <s v="July"/>
    <d v="2011-07-12T00:00:00"/>
    <d v="2011-07-16T00:00:00"/>
    <s v="On Date"/>
    <x v="161"/>
    <x v="0"/>
    <x v="0"/>
    <x v="0"/>
    <x v="3"/>
    <s v="GE DSL Phone Line Filter"/>
    <n v="28.392900000000001"/>
    <n v="255.93600000000001"/>
    <n v="8"/>
    <n v="28.7928"/>
    <n v="2303.424"/>
    <s v="PROFIT"/>
  </r>
  <r>
    <s v="CA-2014-100013"/>
    <s v="11/07/2014"/>
    <s v="12/11/2014"/>
    <x v="3"/>
    <s v="November"/>
    <d v="2014-11-07T00:00:00"/>
    <d v="2014-11-12T00:00:00"/>
    <s v="On Date"/>
    <x v="86"/>
    <x v="0"/>
    <x v="0"/>
    <x v="0"/>
    <x v="13"/>
    <s v="#10- 4 1/8&quot; x 9 1/2&quot; Security-Tint Envelopes"/>
    <n v="3.8963999999999999"/>
    <n v="15.28"/>
    <n v="2"/>
    <n v="7.4871999999999996"/>
    <n v="598.976"/>
    <s v="PROFIT"/>
  </r>
  <r>
    <s v="CA-2014-100013"/>
    <s v="11/07/2014"/>
    <s v="12/11/2014"/>
    <x v="3"/>
    <s v="November"/>
    <d v="2014-11-07T00:00:00"/>
    <d v="2014-11-12T00:00:00"/>
    <s v="On Date"/>
    <x v="86"/>
    <x v="0"/>
    <x v="0"/>
    <x v="0"/>
    <x v="1"/>
    <s v="Dax Clear Box Frame"/>
    <n v="5.7618000000000009"/>
    <n v="8.73"/>
    <n v="1"/>
    <n v="2.9681999999999999"/>
    <n v="237.45599999999999"/>
    <s v="PROFIT"/>
  </r>
  <r>
    <s v="CA-2014-100013"/>
    <s v="11/07/2014"/>
    <s v="12/11/2014"/>
    <x v="3"/>
    <s v="November"/>
    <d v="2014-11-07T00:00:00"/>
    <d v="2014-11-12T00:00:00"/>
    <s v="On Date"/>
    <x v="86"/>
    <x v="0"/>
    <x v="0"/>
    <x v="0"/>
    <x v="2"/>
    <s v="SANFORD Liquid Accent Tank-Style Highlighters"/>
    <n v="1.9596"/>
    <n v="5.68"/>
    <n v="2"/>
    <n v="1.7607999999999999"/>
    <n v="140.864"/>
    <s v="PROFIT"/>
  </r>
  <r>
    <s v="CA-2011-127012"/>
    <s v="08/11/2011"/>
    <s v="15/08/2011"/>
    <x v="1"/>
    <s v="August"/>
    <d v="2011-08-11T00:00:00"/>
    <d v="2011-08-15T00:00:00"/>
    <s v="On Date"/>
    <x v="162"/>
    <x v="0"/>
    <x v="1"/>
    <x v="1"/>
    <x v="1"/>
    <s v="Eldon Image Series Desk Accessories, Ebony"/>
    <n v="6.9159999999999995"/>
    <n v="12.35"/>
    <n v="1"/>
    <n v="5.4340000000000002"/>
    <n v="434.72"/>
    <s v="PROFIT"/>
  </r>
  <r>
    <s v="CA-2011-127012"/>
    <s v="08/11/2011"/>
    <s v="15/08/2011"/>
    <x v="1"/>
    <s v="August"/>
    <d v="2011-08-11T00:00:00"/>
    <d v="2011-08-15T00:00:00"/>
    <s v="On Date"/>
    <x v="162"/>
    <x v="0"/>
    <x v="1"/>
    <x v="1"/>
    <x v="2"/>
    <s v="Sanford 52201 APSCO Electric Pencil Sharpener"/>
    <n v="30.317799999999998"/>
    <n v="40.97"/>
    <n v="1"/>
    <n v="10.652200000000001"/>
    <n v="852.17600000000004"/>
    <s v="PROFIT"/>
  </r>
  <r>
    <s v="CA-2011-127012"/>
    <s v="08/11/2011"/>
    <s v="15/08/2011"/>
    <x v="1"/>
    <s v="August"/>
    <d v="2011-08-11T00:00:00"/>
    <d v="2011-08-15T00:00:00"/>
    <s v="On Date"/>
    <x v="162"/>
    <x v="0"/>
    <x v="1"/>
    <x v="1"/>
    <x v="11"/>
    <s v="Vinyl Coated Wire Paper Clips in Organizer Box, 800/Box"/>
    <n v="6.0844000000000005"/>
    <n v="22.96"/>
    <n v="2"/>
    <n v="10.7912"/>
    <n v="863.29600000000005"/>
    <s v="PROFIT"/>
  </r>
  <r>
    <s v="CA-2011-168494"/>
    <s v="12/12/2011"/>
    <s v="14/12/2011"/>
    <x v="1"/>
    <s v="December"/>
    <d v="2011-12-12T00:00:00"/>
    <d v="2011-12-14T00:00:00"/>
    <s v="On Date"/>
    <x v="163"/>
    <x v="0"/>
    <x v="59"/>
    <x v="0"/>
    <x v="6"/>
    <s v="Hon Non-Folding Utility Tables"/>
    <n v="111.517"/>
    <n v="764.68799999999999"/>
    <n v="6"/>
    <n v="95.585999999999999"/>
    <n v="7646.88"/>
    <s v="PROFIT"/>
  </r>
  <r>
    <s v="CA-2011-168494"/>
    <s v="12/12/2011"/>
    <s v="14/12/2011"/>
    <x v="1"/>
    <s v="December"/>
    <d v="2011-12-12T00:00:00"/>
    <d v="2011-12-14T00:00:00"/>
    <s v="On Date"/>
    <x v="163"/>
    <x v="0"/>
    <x v="59"/>
    <x v="0"/>
    <x v="6"/>
    <s v="Bretford Rectangular Conference Table Tops"/>
    <n v="289.62009999999998"/>
    <n v="3610.848"/>
    <n v="12"/>
    <n v="135.4068"/>
    <n v="10832.544"/>
    <s v="PROFIT"/>
  </r>
  <r>
    <s v="CA-2011-168494"/>
    <s v="12/12/2011"/>
    <s v="14/12/2011"/>
    <x v="1"/>
    <s v="December"/>
    <d v="2011-12-12T00:00:00"/>
    <d v="2011-12-14T00:00:00"/>
    <s v="On Date"/>
    <x v="163"/>
    <x v="0"/>
    <x v="59"/>
    <x v="0"/>
    <x v="15"/>
    <s v="Bestar Classic Bookcase"/>
    <n v="80.991900000000001"/>
    <n v="254.97450000000001"/>
    <n v="3"/>
    <n v="11.998799999999999"/>
    <n v="959.904"/>
    <s v="PROFIT"/>
  </r>
  <r>
    <s v="CA-2014-110380"/>
    <s v="09/03/2014"/>
    <s v="08/09/2014"/>
    <x v="3"/>
    <s v="September"/>
    <d v="2014-09-03T00:00:00"/>
    <d v="2014-09-08T00:00:00"/>
    <s v="On Date"/>
    <x v="164"/>
    <x v="0"/>
    <x v="3"/>
    <x v="0"/>
    <x v="2"/>
    <s v="Pencil and Crayon Sharpener"/>
    <n v="1.5987"/>
    <n v="6.57"/>
    <n v="3"/>
    <n v="1.7739"/>
    <n v="141.91200000000001"/>
    <s v="PROFIT"/>
  </r>
  <r>
    <s v="US-2011-167738"/>
    <s v="12/24/2011"/>
    <s v="29/12/2011"/>
    <x v="1"/>
    <s v="December"/>
    <d v="2011-12-24T00:00:00"/>
    <d v="2011-12-29T00:00:00"/>
    <s v="On Date"/>
    <x v="165"/>
    <x v="0"/>
    <x v="0"/>
    <x v="0"/>
    <x v="7"/>
    <s v="Letter Size Cart"/>
    <n v="101.43060000000001"/>
    <n v="142.86000000000001"/>
    <n v="1"/>
    <n v="41.429400000000001"/>
    <n v="3314.3519999999999"/>
    <s v="PROFIT"/>
  </r>
  <r>
    <s v="US-2011-167738"/>
    <s v="12/24/2011"/>
    <s v="29/12/2011"/>
    <x v="1"/>
    <s v="December"/>
    <d v="2011-12-24T00:00:00"/>
    <d v="2011-12-29T00:00:00"/>
    <s v="On Date"/>
    <x v="165"/>
    <x v="0"/>
    <x v="0"/>
    <x v="0"/>
    <x v="10"/>
    <s v="Global Value Mid-Back Manager's Chair, Gray"/>
    <n v="45.667499999999997"/>
    <n v="292.27199999999999"/>
    <n v="6"/>
    <n v="18.266999999999999"/>
    <n v="1461.36"/>
    <s v="PROFIT"/>
  </r>
  <r>
    <s v="CA-2014-121412"/>
    <s v="09/24/2014"/>
    <s v="28/09/2014"/>
    <x v="3"/>
    <s v="September"/>
    <d v="2014-09-24T00:00:00"/>
    <d v="2014-09-28T00:00:00"/>
    <s v="On Date"/>
    <x v="166"/>
    <x v="0"/>
    <x v="30"/>
    <x v="5"/>
    <x v="1"/>
    <s v="Aluminum Document Frame"/>
    <n v="8.5540000000000003"/>
    <n v="29.327999999999999"/>
    <n v="3"/>
    <n v="3.6659999999999999"/>
    <n v="293.27999999999997"/>
    <s v="PROFIT"/>
  </r>
  <r>
    <s v="CA-2013-163384"/>
    <s v="11/11/2013"/>
    <s v="13/11/2013"/>
    <x v="0"/>
    <s v="November"/>
    <d v="2013-11-11T00:00:00"/>
    <d v="2013-11-13T00:00:00"/>
    <s v="On Date"/>
    <x v="167"/>
    <x v="0"/>
    <x v="3"/>
    <x v="0"/>
    <x v="4"/>
    <s v="ACCOHIDE 3-Ring Binder, Blue, 1&quot;"/>
    <n v="2.1888999999999998"/>
    <n v="13.215999999999999"/>
    <n v="4"/>
    <n v="4.4603999999999999"/>
    <n v="356.83199999999999"/>
    <s v="PROFIT"/>
  </r>
  <r>
    <s v="CA-2013-163384"/>
    <s v="11/11/2013"/>
    <s v="13/11/2013"/>
    <x v="0"/>
    <s v="November"/>
    <d v="2013-11-11T00:00:00"/>
    <d v="2013-11-13T00:00:00"/>
    <s v="On Date"/>
    <x v="167"/>
    <x v="0"/>
    <x v="3"/>
    <x v="0"/>
    <x v="9"/>
    <s v="Xerox 1996"/>
    <n v="3.3695999999999997"/>
    <n v="32.4"/>
    <n v="5"/>
    <n v="15.552"/>
    <n v="1244.1599999999999"/>
    <s v="PROFIT"/>
  </r>
  <r>
    <s v="CA-2012-101707"/>
    <s v="08/27/2012"/>
    <s v="01/09/2012"/>
    <x v="2"/>
    <s v="August"/>
    <d v="2012-08-27T00:00:00"/>
    <d v="2012-09-01T00:00:00"/>
    <s v="On Date"/>
    <x v="137"/>
    <x v="0"/>
    <x v="18"/>
    <x v="0"/>
    <x v="12"/>
    <s v="Fiskars Softgrip Scissors"/>
    <n v="7.905599999999998"/>
    <n v="32.94"/>
    <n v="3"/>
    <n v="9.2232000000000003"/>
    <n v="737.85599999999999"/>
    <s v="PROFIT"/>
  </r>
  <r>
    <s v="CA-2012-101707"/>
    <s v="08/27/2012"/>
    <s v="01/09/2012"/>
    <x v="2"/>
    <s v="August"/>
    <d v="2012-08-27T00:00:00"/>
    <d v="2012-09-01T00:00:00"/>
    <s v="On Date"/>
    <x v="137"/>
    <x v="0"/>
    <x v="18"/>
    <x v="0"/>
    <x v="9"/>
    <s v="Xerox 1973"/>
    <n v="12.333600000000001"/>
    <n v="114.2"/>
    <n v="5"/>
    <n v="52.531999999999996"/>
    <n v="4202.5599999999995"/>
    <s v="PROFIT"/>
  </r>
  <r>
    <s v="CA-2012-101707"/>
    <s v="08/27/2012"/>
    <s v="01/09/2012"/>
    <x v="2"/>
    <s v="August"/>
    <d v="2012-08-27T00:00:00"/>
    <d v="2012-09-01T00:00:00"/>
    <s v="On Date"/>
    <x v="137"/>
    <x v="0"/>
    <x v="18"/>
    <x v="0"/>
    <x v="0"/>
    <s v="Avery 511"/>
    <n v="1.6016000000000001"/>
    <n v="3.08"/>
    <n v="1"/>
    <n v="1.4783999999999999"/>
    <n v="118.27199999999999"/>
    <s v="PROFIT"/>
  </r>
  <r>
    <s v="CA-2012-138898"/>
    <s v="05/25/2012"/>
    <s v="29/05/2012"/>
    <x v="2"/>
    <s v="May"/>
    <d v="2012-05-25T00:00:00"/>
    <d v="2012-05-29T00:00:00"/>
    <s v="On Date"/>
    <x v="168"/>
    <x v="0"/>
    <x v="60"/>
    <x v="5"/>
    <x v="5"/>
    <s v="Kensington 4 Outlet MasterPiece Compact Power Control Center"/>
    <n v="58.550399999999996"/>
    <n v="845.72799999999995"/>
    <n v="13"/>
    <n v="84.572800000000001"/>
    <n v="6765.8240000000005"/>
    <s v="PROFIT"/>
  </r>
  <r>
    <s v="CA-2014-115427"/>
    <s v="12/31/2014"/>
    <s v="04/01/2015"/>
    <x v="4"/>
    <s v="December"/>
    <d v="2014-12-31T00:00:00"/>
    <d v="2015-01-04T00:00:00"/>
    <s v="On Date"/>
    <x v="169"/>
    <x v="0"/>
    <x v="61"/>
    <x v="0"/>
    <x v="4"/>
    <s v="Cardinal Slant-D Ring Binder, Heavy Gauge Vinyl"/>
    <n v="4.6926000000000005"/>
    <n v="13.904"/>
    <n v="2"/>
    <n v="4.5187999999999997"/>
    <n v="361.50399999999996"/>
    <s v="PROFIT"/>
  </r>
  <r>
    <s v="CA-2014-115427"/>
    <s v="12/31/2014"/>
    <s v="04/01/2015"/>
    <x v="4"/>
    <s v="December"/>
    <d v="2014-12-31T00:00:00"/>
    <d v="2015-01-04T00:00:00"/>
    <s v="On Date"/>
    <x v="169"/>
    <x v="0"/>
    <x v="61"/>
    <x v="0"/>
    <x v="4"/>
    <s v="GBC Binding covers"/>
    <n v="7.1224999999999996"/>
    <n v="20.72"/>
    <n v="2"/>
    <n v="6.4749999999999996"/>
    <n v="518"/>
    <s v="PROFIT"/>
  </r>
  <r>
    <s v="CA-2012-121391"/>
    <s v="10/04/2012"/>
    <s v="07/10/2012"/>
    <x v="2"/>
    <s v="October"/>
    <d v="2012-10-04T00:00:00"/>
    <d v="2012-10-07T00:00:00"/>
    <s v="On Date"/>
    <x v="170"/>
    <x v="0"/>
    <x v="3"/>
    <x v="0"/>
    <x v="7"/>
    <s v="Tenex Personal Project File with Scoop Front Design, Black"/>
    <n v="9.975200000000001"/>
    <n v="26.96"/>
    <n v="2"/>
    <n v="7.0095999999999998"/>
    <n v="560.76800000000003"/>
    <s v="PROFIT"/>
  </r>
  <r>
    <s v="CA-2013-141397"/>
    <s v="06/21/2013"/>
    <s v="22/06/2013"/>
    <x v="0"/>
    <s v="June"/>
    <d v="2013-06-21T00:00:00"/>
    <d v="2013-06-22T00:00:00"/>
    <s v="On Date"/>
    <x v="171"/>
    <x v="0"/>
    <x v="10"/>
    <x v="0"/>
    <x v="9"/>
    <s v="Xerox 1898"/>
    <n v="3.4735999999999998"/>
    <n v="46.76"/>
    <n v="7"/>
    <n v="22.444800000000001"/>
    <n v="1795.5840000000001"/>
    <s v="PROFIT"/>
  </r>
  <r>
    <s v="CA-2013-141397"/>
    <s v="06/21/2013"/>
    <s v="22/06/2013"/>
    <x v="0"/>
    <s v="June"/>
    <d v="2013-06-21T00:00:00"/>
    <d v="2013-06-22T00:00:00"/>
    <s v="On Date"/>
    <x v="171"/>
    <x v="0"/>
    <x v="10"/>
    <x v="0"/>
    <x v="4"/>
    <s v="GBC Plastic Binding Combs"/>
    <n v="3.7637999999999998"/>
    <n v="17.712"/>
    <n v="3"/>
    <n v="6.4206000000000003"/>
    <n v="513.64800000000002"/>
    <s v="PROFIT"/>
  </r>
  <r>
    <s v="CA-2013-141397"/>
    <s v="06/21/2013"/>
    <s v="22/06/2013"/>
    <x v="0"/>
    <s v="June"/>
    <d v="2013-06-21T00:00:00"/>
    <d v="2013-06-22T00:00:00"/>
    <s v="On Date"/>
    <x v="171"/>
    <x v="0"/>
    <x v="10"/>
    <x v="0"/>
    <x v="5"/>
    <s v="Belkin 6 Outlet Metallic Surge Strip"/>
    <n v="8.0586000000000002"/>
    <n v="21.78"/>
    <n v="2"/>
    <n v="5.6627999999999998"/>
    <n v="453.024"/>
    <s v="PROFIT"/>
  </r>
  <r>
    <s v="CA-2013-141397"/>
    <s v="06/21/2013"/>
    <s v="22/06/2013"/>
    <x v="0"/>
    <s v="June"/>
    <d v="2013-06-21T00:00:00"/>
    <d v="2013-06-22T00:00:00"/>
    <s v="On Date"/>
    <x v="171"/>
    <x v="0"/>
    <x v="10"/>
    <x v="0"/>
    <x v="7"/>
    <s v="Fellowes Bankers Box Recycled Super Stor/Drawer"/>
    <n v="50.741199999999999"/>
    <n v="161.94"/>
    <n v="3"/>
    <n v="9.7164000000000001"/>
    <n v="777.31200000000001"/>
    <s v="PROFIT"/>
  </r>
  <r>
    <s v="CA-2013-141397"/>
    <s v="06/21/2013"/>
    <s v="22/06/2013"/>
    <x v="0"/>
    <s v="June"/>
    <d v="2013-06-21T00:00:00"/>
    <d v="2013-06-22T00:00:00"/>
    <s v="On Date"/>
    <x v="171"/>
    <x v="0"/>
    <x v="10"/>
    <x v="0"/>
    <x v="10"/>
    <s v="Hon Valutask Swivel Chairs"/>
    <n v="84.8232"/>
    <n v="161.56800000000001"/>
    <n v="2"/>
    <n v="-8.0784000000000002"/>
    <n v="-646.27200000000005"/>
    <s v="LOSS"/>
  </r>
  <r>
    <s v="CA-2013-145919"/>
    <s v="12/19/2013"/>
    <s v="24/12/2013"/>
    <x v="0"/>
    <s v="December"/>
    <d v="2013-12-19T00:00:00"/>
    <d v="2013-12-24T00:00:00"/>
    <s v="On Date"/>
    <x v="172"/>
    <x v="0"/>
    <x v="0"/>
    <x v="0"/>
    <x v="9"/>
    <s v="Eureka Recycled Copy Paper 8 1/2&quot; x 11&quot;, Ream"/>
    <n v="3.3696000000000002"/>
    <n v="38.880000000000003"/>
    <n v="6"/>
    <n v="18.662400000000002"/>
    <n v="1492.9920000000002"/>
    <s v="PROFIT"/>
  </r>
  <r>
    <s v="CA-2013-145919"/>
    <s v="12/19/2013"/>
    <s v="24/12/2013"/>
    <x v="0"/>
    <s v="December"/>
    <d v="2013-12-19T00:00:00"/>
    <d v="2013-12-24T00:00:00"/>
    <s v="On Date"/>
    <x v="172"/>
    <x v="0"/>
    <x v="0"/>
    <x v="0"/>
    <x v="1"/>
    <s v="Seth Thomas 12&quot; Clock w/ Goldtone Case"/>
    <n v="15.1668"/>
    <n v="183.84"/>
    <n v="8"/>
    <n v="62.505600000000001"/>
    <n v="5000.4480000000003"/>
    <s v="PROFIT"/>
  </r>
  <r>
    <s v="CA-2013-145919"/>
    <s v="12/19/2013"/>
    <s v="24/12/2013"/>
    <x v="0"/>
    <s v="December"/>
    <d v="2013-12-19T00:00:00"/>
    <d v="2013-12-24T00:00:00"/>
    <s v="On Date"/>
    <x v="172"/>
    <x v="0"/>
    <x v="0"/>
    <x v="0"/>
    <x v="12"/>
    <s v="Premier Electric Letter Opener"/>
    <n v="110.06699999999998"/>
    <n v="579.29999999999995"/>
    <n v="5"/>
    <n v="28.965"/>
    <n v="2317.1999999999998"/>
    <s v="PROFIT"/>
  </r>
  <r>
    <s v="CA-2014-106033"/>
    <s v="10/16/2014"/>
    <s v="19/10/2014"/>
    <x v="3"/>
    <s v="October"/>
    <d v="2014-10-16T00:00:00"/>
    <d v="2014-10-19T00:00:00"/>
    <s v="On Date"/>
    <x v="173"/>
    <x v="0"/>
    <x v="3"/>
    <x v="0"/>
    <x v="2"/>
    <s v="Panasonic KP-310 Heavy-Duty Electric Pencil Sharpener"/>
    <n v="15.385999999999999"/>
    <n v="87.92"/>
    <n v="4"/>
    <n v="26.376000000000001"/>
    <n v="2110.08"/>
    <s v="PROFIT"/>
  </r>
  <r>
    <s v="CA-2013-142762"/>
    <s v="05/24/2013"/>
    <s v="28/05/2013"/>
    <x v="0"/>
    <s v="May"/>
    <d v="2013-05-24T00:00:00"/>
    <d v="2013-05-28T00:00:00"/>
    <s v="On Date"/>
    <x v="174"/>
    <x v="0"/>
    <x v="3"/>
    <x v="0"/>
    <x v="1"/>
    <s v="Eldon Image Series Desk Accessories, Ebony"/>
    <n v="6.9159999999999995"/>
    <n v="37.049999999999997"/>
    <n v="3"/>
    <n v="16.302"/>
    <n v="1304.1599999999999"/>
    <s v="PROFIT"/>
  </r>
  <r>
    <s v="CA-2011-121664"/>
    <s v="05/06/2011"/>
    <s v="10/05/2011"/>
    <x v="1"/>
    <s v="May"/>
    <d v="2011-05-06T00:00:00"/>
    <d v="2011-05-10T00:00:00"/>
    <s v="On Date"/>
    <x v="175"/>
    <x v="0"/>
    <x v="0"/>
    <x v="0"/>
    <x v="4"/>
    <s v="Wilson Jones Legal Size Ring Binders"/>
    <n v="10.994999999999997"/>
    <n v="140.73599999999999"/>
    <n v="8"/>
    <n v="52.776000000000003"/>
    <n v="4222.08"/>
    <s v="PROFIT"/>
  </r>
  <r>
    <s v="US-2014-123281"/>
    <s v="04/03/2014"/>
    <s v="08/04/2014"/>
    <x v="3"/>
    <s v="April"/>
    <d v="2014-04-03T00:00:00"/>
    <d v="2014-04-08T00:00:00"/>
    <s v="On Date"/>
    <x v="176"/>
    <x v="0"/>
    <x v="0"/>
    <x v="0"/>
    <x v="1"/>
    <s v="Westinghouse Clip-On Gooseneck Lamps"/>
    <n v="6.1937999999999995"/>
    <n v="25.11"/>
    <n v="3"/>
    <n v="6.5286"/>
    <n v="522.28800000000001"/>
    <s v="PROFIT"/>
  </r>
  <r>
    <s v="CA-2014-162978"/>
    <s v="05/05/2014"/>
    <s v="10/05/2014"/>
    <x v="3"/>
    <s v="May"/>
    <d v="2014-05-05T00:00:00"/>
    <d v="2014-05-10T00:00:00"/>
    <s v="On Date"/>
    <x v="129"/>
    <x v="0"/>
    <x v="3"/>
    <x v="0"/>
    <x v="3"/>
    <s v="Motorola L804"/>
    <n v="32.652900000000002"/>
    <n v="183.96"/>
    <n v="5"/>
    <n v="20.695499999999999"/>
    <n v="1655.6399999999999"/>
    <s v="PROFIT"/>
  </r>
  <r>
    <s v="CA-2014-162978"/>
    <s v="05/05/2014"/>
    <s v="10/05/2014"/>
    <x v="3"/>
    <s v="May"/>
    <d v="2014-05-05T00:00:00"/>
    <d v="2014-05-10T00:00:00"/>
    <s v="On Date"/>
    <x v="129"/>
    <x v="0"/>
    <x v="3"/>
    <x v="0"/>
    <x v="9"/>
    <s v="Things To Do Today Pad"/>
    <n v="3.0524"/>
    <n v="17.61"/>
    <n v="3"/>
    <n v="8.4527999999999999"/>
    <n v="676.22399999999993"/>
    <s v="PROFIT"/>
  </r>
  <r>
    <s v="CA-2014-162978"/>
    <s v="05/05/2014"/>
    <s v="10/05/2014"/>
    <x v="3"/>
    <s v="May"/>
    <d v="2014-05-05T00:00:00"/>
    <d v="2014-05-10T00:00:00"/>
    <s v="On Date"/>
    <x v="129"/>
    <x v="0"/>
    <x v="3"/>
    <x v="0"/>
    <x v="6"/>
    <s v="Bretford Rectangular Conference Table Tops"/>
    <n v="289.62009999999998"/>
    <n v="300.904"/>
    <n v="1"/>
    <n v="11.283899999999999"/>
    <n v="902.71199999999999"/>
    <s v="PROFIT"/>
  </r>
  <r>
    <s v="US-2011-151925"/>
    <s v="09/26/2011"/>
    <s v="01/10/2011"/>
    <x v="1"/>
    <s v="September"/>
    <d v="2011-09-26T00:00:00"/>
    <d v="2011-10-01T00:00:00"/>
    <s v="On Date"/>
    <x v="177"/>
    <x v="0"/>
    <x v="0"/>
    <x v="0"/>
    <x v="10"/>
    <s v="Leather Task Chair, Black"/>
    <n v="72.784000000000006"/>
    <n v="145.56800000000001"/>
    <n v="2"/>
    <n v="0"/>
    <n v="0"/>
    <s v="PROFIT"/>
  </r>
  <r>
    <s v="US-2014-155425"/>
    <s v="11/11/2014"/>
    <s v="12/11/2014"/>
    <x v="3"/>
    <s v="November"/>
    <d v="2014-11-11T00:00:00"/>
    <d v="2014-11-12T00:00:00"/>
    <s v="On Date"/>
    <x v="178"/>
    <x v="0"/>
    <x v="26"/>
    <x v="3"/>
    <x v="4"/>
    <s v="Cardinal EasyOpen D-Ring Binders"/>
    <n v="4.57"/>
    <n v="38.387999999999998"/>
    <n v="14"/>
    <n v="-25.591999999999999"/>
    <n v="-2047.36"/>
    <s v="LOSS"/>
  </r>
  <r>
    <s v="US-2014-155425"/>
    <s v="11/11/2014"/>
    <s v="12/11/2014"/>
    <x v="3"/>
    <s v="November"/>
    <d v="2014-11-11T00:00:00"/>
    <d v="2014-11-12T00:00:00"/>
    <s v="On Date"/>
    <x v="178"/>
    <x v="0"/>
    <x v="26"/>
    <x v="3"/>
    <x v="16"/>
    <s v="DYMO CardScan Personal V9 Business Card Scanner"/>
    <n v="79.995000000000005"/>
    <n v="95.994"/>
    <n v="2"/>
    <n v="-63.996000000000002"/>
    <n v="-5119.68"/>
    <s v="LOSS"/>
  </r>
  <r>
    <s v="US-2014-155425"/>
    <s v="11/11/2014"/>
    <s v="12/11/2014"/>
    <x v="3"/>
    <s v="November"/>
    <d v="2014-11-11T00:00:00"/>
    <d v="2014-11-12T00:00:00"/>
    <s v="On Date"/>
    <x v="178"/>
    <x v="0"/>
    <x v="26"/>
    <x v="3"/>
    <x v="8"/>
    <s v="Case Logic 2.4GHz Wireless Keyboard"/>
    <n v="45.9908"/>
    <n v="239.952"/>
    <n v="6"/>
    <n v="-35.992800000000003"/>
    <n v="-2879.424"/>
    <s v="LOSS"/>
  </r>
  <r>
    <s v="US-2014-155425"/>
    <s v="11/11/2014"/>
    <s v="12/11/2014"/>
    <x v="3"/>
    <s v="November"/>
    <d v="2014-11-11T00:00:00"/>
    <d v="2014-11-12T00:00:00"/>
    <s v="On Date"/>
    <x v="178"/>
    <x v="0"/>
    <x v="26"/>
    <x v="3"/>
    <x v="3"/>
    <s v="Adtran 1202752G1"/>
    <n v="93.232600000000005"/>
    <n v="201.584"/>
    <n v="2"/>
    <n v="15.1188"/>
    <n v="1209.5039999999999"/>
    <s v="PROFIT"/>
  </r>
  <r>
    <s v="US-2014-155425"/>
    <s v="11/11/2014"/>
    <s v="12/11/2014"/>
    <x v="3"/>
    <s v="November"/>
    <d v="2014-11-11T00:00:00"/>
    <d v="2014-11-12T00:00:00"/>
    <s v="On Date"/>
    <x v="178"/>
    <x v="0"/>
    <x v="26"/>
    <x v="3"/>
    <x v="10"/>
    <s v="Hon 2090 Â“Pillow SoftÂ” Series Mid Back Swivel/Tilt Chairs"/>
    <n v="261.31139999999999"/>
    <n v="899.13599999999997"/>
    <n v="4"/>
    <n v="-146.1096"/>
    <n v="-11688.768"/>
    <s v="LOSS"/>
  </r>
  <r>
    <s v="CA-2014-133249"/>
    <s v="07/09/2014"/>
    <s v="12/07/2014"/>
    <x v="3"/>
    <s v="July"/>
    <d v="2014-07-09T00:00:00"/>
    <d v="2014-07-12T00:00:00"/>
    <s v="On Date"/>
    <x v="179"/>
    <x v="0"/>
    <x v="62"/>
    <x v="0"/>
    <x v="1"/>
    <s v="Deflect-o SuperTray Unbreakable Stackable Tray, Letter, Black"/>
    <n v="16.6326"/>
    <n v="145.9"/>
    <n v="5"/>
    <n v="62.737000000000002"/>
    <n v="5018.96"/>
    <s v="PROFIT"/>
  </r>
  <r>
    <s v="US-2012-103471"/>
    <s v="12/24/2012"/>
    <s v="28/12/2012"/>
    <x v="2"/>
    <s v="December"/>
    <d v="2012-12-24T00:00:00"/>
    <d v="2012-12-28T00:00:00"/>
    <s v="On Date"/>
    <x v="180"/>
    <x v="0"/>
    <x v="21"/>
    <x v="5"/>
    <x v="15"/>
    <s v="Atlantic Metals Mobile 4-Shelf Bookcases, Custom Colors"/>
    <n v="196.68600000000001"/>
    <n v="590.05799999999999"/>
    <n v="7"/>
    <n v="-786.74400000000003"/>
    <n v="-62939.520000000004"/>
    <s v="LOSS"/>
  </r>
  <r>
    <s v="US-2012-103471"/>
    <s v="12/24/2012"/>
    <s v="28/12/2012"/>
    <x v="2"/>
    <s v="December"/>
    <d v="2012-12-24T00:00:00"/>
    <d v="2012-12-28T00:00:00"/>
    <s v="On Date"/>
    <x v="180"/>
    <x v="0"/>
    <x v="21"/>
    <x v="5"/>
    <x v="2"/>
    <s v="Dixon My First Ticonderoga Pencil, #2"/>
    <n v="4.1534999999999993"/>
    <n v="14.04"/>
    <n v="3"/>
    <n v="1.5794999999999999"/>
    <n v="126.35999999999999"/>
    <s v="PROFIT"/>
  </r>
  <r>
    <s v="US-2011-157021"/>
    <s v="04/01/2011"/>
    <s v="06/04/2011"/>
    <x v="1"/>
    <s v="April"/>
    <d v="2011-04-01T00:00:00"/>
    <d v="2011-04-06T00:00:00"/>
    <s v="On Date"/>
    <x v="8"/>
    <x v="0"/>
    <x v="39"/>
    <x v="0"/>
    <x v="0"/>
    <s v="Avery 490"/>
    <n v="7.4"/>
    <n v="29.6"/>
    <n v="2"/>
    <n v="14.8"/>
    <n v="1184"/>
    <s v="PROFIT"/>
  </r>
  <r>
    <s v="US-2011-157021"/>
    <s v="04/01/2011"/>
    <s v="06/04/2011"/>
    <x v="1"/>
    <s v="April"/>
    <d v="2011-04-01T00:00:00"/>
    <d v="2011-04-06T00:00:00"/>
    <s v="On Date"/>
    <x v="8"/>
    <x v="0"/>
    <x v="39"/>
    <x v="0"/>
    <x v="4"/>
    <s v="Pressboard Data Binder, Crimson, 12&quot; X 8 1/2&quot;"/>
    <n v="2.8836000000000004"/>
    <n v="17.088000000000001"/>
    <n v="4"/>
    <n v="5.5536000000000003"/>
    <n v="444.28800000000001"/>
    <s v="PROFIT"/>
  </r>
  <r>
    <s v="CA-2012-120362"/>
    <s v="09/14/2012"/>
    <s v="19/09/2012"/>
    <x v="2"/>
    <s v="September"/>
    <d v="2012-09-14T00:00:00"/>
    <d v="2012-09-19T00:00:00"/>
    <s v="On Date"/>
    <x v="181"/>
    <x v="0"/>
    <x v="63"/>
    <x v="2"/>
    <x v="6"/>
    <s v="Lesro Round Back Collection Coffee Table, End Table"/>
    <n v="158.8185"/>
    <n v="912.75"/>
    <n v="5"/>
    <n v="118.6575"/>
    <n v="9492.6"/>
    <s v="PROFIT"/>
  </r>
  <r>
    <s v="CA-2011-126361"/>
    <s v="08/04/2011"/>
    <s v="09/08/2011"/>
    <x v="1"/>
    <s v="August"/>
    <d v="2011-08-04T00:00:00"/>
    <d v="2011-08-09T00:00:00"/>
    <s v="On Date"/>
    <x v="182"/>
    <x v="0"/>
    <x v="64"/>
    <x v="2"/>
    <x v="5"/>
    <s v="Hoover WindTunnel Plus Canister Vacuum"/>
    <n v="261.54000000000002"/>
    <n v="1089.75"/>
    <n v="3"/>
    <n v="305.13"/>
    <n v="24410.400000000001"/>
    <s v="PROFIT"/>
  </r>
  <r>
    <s v="CA-2011-126361"/>
    <s v="08/04/2011"/>
    <s v="09/08/2011"/>
    <x v="1"/>
    <s v="August"/>
    <d v="2011-08-04T00:00:00"/>
    <d v="2011-08-09T00:00:00"/>
    <s v="On Date"/>
    <x v="182"/>
    <x v="0"/>
    <x v="64"/>
    <x v="2"/>
    <x v="9"/>
    <s v="Xerox 1934"/>
    <n v="28.549799999999998"/>
    <n v="447.84"/>
    <n v="8"/>
    <n v="219.44159999999999"/>
    <n v="17555.328000000001"/>
    <s v="PROFIT"/>
  </r>
  <r>
    <s v="CA-2011-126361"/>
    <s v="08/04/2011"/>
    <s v="09/08/2011"/>
    <x v="1"/>
    <s v="August"/>
    <d v="2011-08-04T00:00:00"/>
    <d v="2011-08-09T00:00:00"/>
    <s v="On Date"/>
    <x v="182"/>
    <x v="0"/>
    <x v="64"/>
    <x v="2"/>
    <x v="2"/>
    <s v="Newell 329"/>
    <n v="2.4272"/>
    <n v="16.399999999999999"/>
    <n v="5"/>
    <n v="4.2640000000000002"/>
    <n v="341.12"/>
    <s v="PROFIT"/>
  </r>
  <r>
    <s v="CA-2011-126361"/>
    <s v="08/04/2011"/>
    <s v="09/08/2011"/>
    <x v="1"/>
    <s v="August"/>
    <d v="2011-08-04T00:00:00"/>
    <d v="2011-08-09T00:00:00"/>
    <s v="On Date"/>
    <x v="182"/>
    <x v="0"/>
    <x v="64"/>
    <x v="2"/>
    <x v="3"/>
    <s v="Panasonic KX T7731-B Digital phone"/>
    <n v="72.992699999999985"/>
    <n v="399.96"/>
    <n v="5"/>
    <n v="34.996499999999997"/>
    <n v="2799.72"/>
    <s v="PROFIT"/>
  </r>
  <r>
    <s v="CA-2011-126361"/>
    <s v="08/04/2011"/>
    <s v="09/08/2011"/>
    <x v="1"/>
    <s v="August"/>
    <d v="2011-08-04T00:00:00"/>
    <d v="2011-08-09T00:00:00"/>
    <s v="On Date"/>
    <x v="182"/>
    <x v="0"/>
    <x v="64"/>
    <x v="2"/>
    <x v="7"/>
    <s v="Safco Wire Cube Shelving System, For Use as 4 or 5 14&quot; Cubes, Black"/>
    <n v="30.191000000000003"/>
    <n v="158.9"/>
    <n v="5"/>
    <n v="7.9450000000000003"/>
    <n v="635.6"/>
    <s v="PROFIT"/>
  </r>
  <r>
    <s v="CA-2011-126361"/>
    <s v="08/04/2011"/>
    <s v="09/08/2011"/>
    <x v="1"/>
    <s v="August"/>
    <d v="2011-08-04T00:00:00"/>
    <d v="2011-08-09T00:00:00"/>
    <s v="On Date"/>
    <x v="182"/>
    <x v="0"/>
    <x v="64"/>
    <x v="2"/>
    <x v="4"/>
    <s v="Ibico Standard Transparent Covers"/>
    <n v="8.4047999999999981"/>
    <n v="13.183999999999999"/>
    <n v="1"/>
    <n v="4.7792000000000003"/>
    <n v="382.33600000000001"/>
    <s v="PROFIT"/>
  </r>
  <r>
    <s v="US-2013-122245"/>
    <s v="09/26/2013"/>
    <s v="01/10/2013"/>
    <x v="0"/>
    <s v="September"/>
    <d v="2013-09-26T00:00:00"/>
    <d v="2013-10-01T00:00:00"/>
    <s v="On Date"/>
    <x v="183"/>
    <x v="0"/>
    <x v="8"/>
    <x v="3"/>
    <x v="6"/>
    <s v="Bevis Boat-Shaped Conference Table"/>
    <n v="199.20359999999999"/>
    <n v="393.16500000000002"/>
    <n v="3"/>
    <n v="-204.44579999999999"/>
    <n v="-16355.663999999999"/>
    <s v="LOSS"/>
  </r>
  <r>
    <s v="CA-2014-115994"/>
    <s v="01/29/2014"/>
    <s v="01/02/2014"/>
    <x v="3"/>
    <s v="January"/>
    <d v="2014-01-29T00:00:00"/>
    <d v="2014-02-01T00:00:00"/>
    <s v="On Date"/>
    <x v="184"/>
    <x v="0"/>
    <x v="32"/>
    <x v="0"/>
    <x v="8"/>
    <s v="Logitech G13 Programmable Gameboard with LCD Display"/>
    <n v="71.191099999999992"/>
    <n v="239.97"/>
    <n v="3"/>
    <n v="26.396699999999999"/>
    <n v="2111.7359999999999"/>
    <s v="PROFIT"/>
  </r>
  <r>
    <s v="CA-2014-115994"/>
    <s v="01/29/2014"/>
    <s v="01/02/2014"/>
    <x v="3"/>
    <s v="January"/>
    <d v="2014-01-29T00:00:00"/>
    <d v="2014-02-01T00:00:00"/>
    <s v="On Date"/>
    <x v="184"/>
    <x v="0"/>
    <x v="32"/>
    <x v="0"/>
    <x v="1"/>
    <s v="DAX Executive Solid Wood Document Frame, Desktop or Hang, Mahogany, 5 x 7"/>
    <n v="8.3028000000000013"/>
    <n v="37.74"/>
    <n v="3"/>
    <n v="12.8316"/>
    <n v="1026.528"/>
    <s v="PROFIT"/>
  </r>
  <r>
    <s v="CA-2012-124800"/>
    <s v="09/26/2012"/>
    <s v="30/09/2012"/>
    <x v="2"/>
    <s v="September"/>
    <d v="2012-09-26T00:00:00"/>
    <d v="2012-09-30T00:00:00"/>
    <s v="On Date"/>
    <x v="185"/>
    <x v="0"/>
    <x v="35"/>
    <x v="3"/>
    <x v="9"/>
    <s v="Petty Cash Envelope"/>
    <n v="13.749600000000001"/>
    <n v="86.272000000000006"/>
    <n v="4"/>
    <n v="31.273599999999998"/>
    <n v="2501.8879999999999"/>
    <s v="PROFIT"/>
  </r>
  <r>
    <s v="CA-2012-124800"/>
    <s v="09/26/2012"/>
    <s v="30/09/2012"/>
    <x v="2"/>
    <s v="September"/>
    <d v="2012-09-26T00:00:00"/>
    <d v="2012-09-30T00:00:00"/>
    <s v="On Date"/>
    <x v="185"/>
    <x v="0"/>
    <x v="35"/>
    <x v="3"/>
    <x v="4"/>
    <s v="GBC VeloBinder Electric Binding Machine"/>
    <n v="60.489999999999995"/>
    <n v="72.587999999999994"/>
    <n v="2"/>
    <n v="-48.392000000000003"/>
    <n v="-3871.36"/>
    <s v="LOSS"/>
  </r>
  <r>
    <s v="CA-2012-124800"/>
    <s v="09/26/2012"/>
    <s v="30/09/2012"/>
    <x v="2"/>
    <s v="September"/>
    <d v="2012-09-26T00:00:00"/>
    <d v="2012-09-30T00:00:00"/>
    <s v="On Date"/>
    <x v="185"/>
    <x v="0"/>
    <x v="35"/>
    <x v="3"/>
    <x v="5"/>
    <s v="3M Replacement Filter for Office Air Cleaner for 20' x 33' Room"/>
    <n v="23.1312"/>
    <n v="60.671999999999997"/>
    <n v="2"/>
    <n v="14.409599999999999"/>
    <n v="1152.768"/>
    <s v="PROFIT"/>
  </r>
  <r>
    <s v="CA-2012-124800"/>
    <s v="09/26/2012"/>
    <s v="30/09/2012"/>
    <x v="2"/>
    <s v="September"/>
    <d v="2012-09-26T00:00:00"/>
    <d v="2012-09-30T00:00:00"/>
    <s v="On Date"/>
    <x v="185"/>
    <x v="0"/>
    <x v="35"/>
    <x v="3"/>
    <x v="4"/>
    <s v="Lock-Up Easel 'Spel-Binder'"/>
    <n v="15.120900000000001"/>
    <n v="77.031000000000006"/>
    <n v="9"/>
    <n v="-59.057099999999998"/>
    <n v="-4724.5680000000002"/>
    <s v="LOSS"/>
  </r>
  <r>
    <s v="CA-2012-124800"/>
    <s v="09/26/2012"/>
    <s v="30/09/2012"/>
    <x v="2"/>
    <s v="September"/>
    <d v="2012-09-26T00:00:00"/>
    <d v="2012-09-30T00:00:00"/>
    <s v="On Date"/>
    <x v="185"/>
    <x v="0"/>
    <x v="35"/>
    <x v="3"/>
    <x v="7"/>
    <s v="2300 Heavy-Duty Transfer File Systems by Perma"/>
    <n v="20.233799999999999"/>
    <n v="119.904"/>
    <n v="6"/>
    <n v="-1.4987999999999999"/>
    <n v="-119.904"/>
    <s v="LOSS"/>
  </r>
  <r>
    <s v="CA-2012-124800"/>
    <s v="09/26/2012"/>
    <s v="30/09/2012"/>
    <x v="2"/>
    <s v="September"/>
    <d v="2012-09-26T00:00:00"/>
    <d v="2012-09-30T00:00:00"/>
    <s v="On Date"/>
    <x v="185"/>
    <x v="0"/>
    <x v="35"/>
    <x v="3"/>
    <x v="3"/>
    <s v="Samsung Rugby III"/>
    <n v="48.172699999999992"/>
    <n v="263.95999999999998"/>
    <n v="5"/>
    <n v="23.096499999999999"/>
    <n v="1847.7199999999998"/>
    <s v="PROFIT"/>
  </r>
  <r>
    <s v="CA-2012-124800"/>
    <s v="09/26/2012"/>
    <s v="30/09/2012"/>
    <x v="2"/>
    <s v="September"/>
    <d v="2012-09-26T00:00:00"/>
    <d v="2012-09-30T00:00:00"/>
    <s v="On Date"/>
    <x v="185"/>
    <x v="0"/>
    <x v="35"/>
    <x v="3"/>
    <x v="7"/>
    <s v="SAFCO Boltless Steel Shelving"/>
    <n v="112.50360000000001"/>
    <n v="363.64800000000002"/>
    <n v="4"/>
    <n v="-86.366399999999999"/>
    <n v="-6909.3119999999999"/>
    <s v="LOSS"/>
  </r>
  <r>
    <s v="US-2012-164448"/>
    <s v="10/31/2012"/>
    <s v="04/11/2012"/>
    <x v="2"/>
    <s v="October"/>
    <d v="2012-10-31T00:00:00"/>
    <d v="2012-11-04T00:00:00"/>
    <s v="On Date"/>
    <x v="186"/>
    <x v="0"/>
    <x v="47"/>
    <x v="0"/>
    <x v="4"/>
    <s v="Prestige Round Ring Binders"/>
    <n v="3.2223999999999999"/>
    <n v="9.7279999999999998"/>
    <n v="2"/>
    <n v="3.2831999999999999"/>
    <n v="262.65600000000001"/>
    <s v="PROFIT"/>
  </r>
  <r>
    <s v="US-2012-164448"/>
    <s v="10/31/2012"/>
    <s v="04/11/2012"/>
    <x v="2"/>
    <s v="October"/>
    <d v="2012-10-31T00:00:00"/>
    <d v="2012-11-04T00:00:00"/>
    <s v="On Date"/>
    <x v="186"/>
    <x v="0"/>
    <x v="47"/>
    <x v="0"/>
    <x v="13"/>
    <s v="Redi-Strip #10 Envelopes, 4 1/8 x 9 1/2"/>
    <n v="1.5340000000000003"/>
    <n v="14.75"/>
    <n v="5"/>
    <n v="7.08"/>
    <n v="566.4"/>
    <s v="PROFIT"/>
  </r>
  <r>
    <s v="US-2012-164448"/>
    <s v="10/31/2012"/>
    <s v="04/11/2012"/>
    <x v="2"/>
    <s v="October"/>
    <d v="2012-10-31T00:00:00"/>
    <d v="2012-11-04T00:00:00"/>
    <s v="On Date"/>
    <x v="186"/>
    <x v="0"/>
    <x v="47"/>
    <x v="0"/>
    <x v="4"/>
    <s v="Acco Four Pocket Poly Ring Binder with Label Holder, Smoke, 1&quot;"/>
    <n v="4.0975000000000001"/>
    <n v="29.8"/>
    <n v="5"/>
    <n v="9.3125"/>
    <n v="745"/>
    <s v="PROFIT"/>
  </r>
  <r>
    <s v="US-2012-164448"/>
    <s v="10/31/2012"/>
    <s v="04/11/2012"/>
    <x v="2"/>
    <s v="October"/>
    <d v="2012-10-31T00:00:00"/>
    <d v="2012-11-04T00:00:00"/>
    <s v="On Date"/>
    <x v="186"/>
    <x v="0"/>
    <x v="47"/>
    <x v="0"/>
    <x v="0"/>
    <s v="Avery 4027 File Folder Labels for Dot Matrix Printers, 5000 Labels per Box, White"/>
    <n v="16.4862"/>
    <n v="427.42"/>
    <n v="14"/>
    <n v="196.61320000000001"/>
    <n v="15729.056"/>
    <s v="PROFIT"/>
  </r>
  <r>
    <s v="US-2013-153129"/>
    <s v="12/27/2013"/>
    <s v="31/12/2013"/>
    <x v="0"/>
    <s v="December"/>
    <d v="2013-12-27T00:00:00"/>
    <d v="2013-12-31T00:00:00"/>
    <s v="On Date"/>
    <x v="80"/>
    <x v="0"/>
    <x v="1"/>
    <x v="1"/>
    <x v="9"/>
    <s v="Strathmore Photo Mount Cards"/>
    <n v="3.6611999999999996"/>
    <n v="33.9"/>
    <n v="5"/>
    <n v="15.593999999999999"/>
    <n v="1247.52"/>
    <s v="PROFIT"/>
  </r>
  <r>
    <s v="CA-2014-128160"/>
    <s v="12/20/2014"/>
    <s v="25/12/2014"/>
    <x v="3"/>
    <s v="December"/>
    <d v="2014-12-20T00:00:00"/>
    <d v="2014-12-25T00:00:00"/>
    <s v="On Date"/>
    <x v="187"/>
    <x v="0"/>
    <x v="3"/>
    <x v="0"/>
    <x v="4"/>
    <s v="Deluxe Heavy-Duty Vinyl Round Ring Binder"/>
    <n v="12.605999999999998"/>
    <n v="36.671999999999997"/>
    <n v="2"/>
    <n v="11.46"/>
    <n v="916.80000000000007"/>
    <s v="PROFIT"/>
  </r>
  <r>
    <s v="CA-2012-166135"/>
    <s v="10/01/2012"/>
    <s v="06/10/2012"/>
    <x v="2"/>
    <s v="October"/>
    <d v="2012-10-01T00:00:00"/>
    <d v="2012-10-06T00:00:00"/>
    <s v="On Date"/>
    <x v="188"/>
    <x v="0"/>
    <x v="7"/>
    <x v="5"/>
    <x v="7"/>
    <s v="Trav-L-File Heavy-Duty Shuttle II, Black"/>
    <n v="30.499000000000002"/>
    <n v="139.42400000000001"/>
    <n v="4"/>
    <n v="17.428000000000001"/>
    <n v="1394.24"/>
    <s v="PROFIT"/>
  </r>
  <r>
    <s v="CA-2012-145821"/>
    <s v="05/01/2012"/>
    <s v="07/05/2012"/>
    <x v="2"/>
    <s v="May"/>
    <d v="2012-05-01T00:00:00"/>
    <d v="2012-05-07T00:00:00"/>
    <s v="Delay"/>
    <x v="189"/>
    <x v="0"/>
    <x v="0"/>
    <x v="0"/>
    <x v="3"/>
    <s v="OtterBox Defender Series Case - iPhone 5c"/>
    <n v="25.885999999999999"/>
    <n v="88.751999999999995"/>
    <n v="3"/>
    <n v="11.093999999999999"/>
    <n v="887.52"/>
    <s v="PROFIT"/>
  </r>
  <r>
    <s v="US-2012-160150"/>
    <s v="07/19/2012"/>
    <s v="20/07/2012"/>
    <x v="2"/>
    <s v="July"/>
    <d v="2012-07-19T00:00:00"/>
    <d v="2012-07-20T00:00:00"/>
    <s v="On Date"/>
    <x v="190"/>
    <x v="0"/>
    <x v="8"/>
    <x v="3"/>
    <x v="4"/>
    <s v="Wilson Jones DublLock D-Ring Binders"/>
    <n v="3.375"/>
    <n v="2.0249999999999999"/>
    <n v="1"/>
    <n v="-1.35"/>
    <n v="-108"/>
    <s v="LOSS"/>
  </r>
  <r>
    <s v="CA-2012-119907"/>
    <s v="12/01/2012"/>
    <s v="08/12/2012"/>
    <x v="2"/>
    <s v="December"/>
    <d v="2012-12-01T00:00:00"/>
    <d v="2012-12-08T00:00:00"/>
    <s v="Delay"/>
    <x v="89"/>
    <x v="0"/>
    <x v="1"/>
    <x v="1"/>
    <x v="4"/>
    <s v="Wilson Jones Heavy-Duty Casebound Ring Binders with Metal Hinges"/>
    <n v="18.012799999999999"/>
    <n v="55.423999999999999"/>
    <n v="2"/>
    <n v="19.398399999999999"/>
    <n v="1551.8719999999998"/>
    <s v="PROFIT"/>
  </r>
  <r>
    <s v="CA-2011-151708"/>
    <s v="08/08/2011"/>
    <s v="14/08/2011"/>
    <x v="1"/>
    <s v="August"/>
    <d v="2011-08-08T00:00:00"/>
    <d v="2011-08-14T00:00:00"/>
    <s v="Delay"/>
    <x v="191"/>
    <x v="0"/>
    <x v="65"/>
    <x v="3"/>
    <x v="1"/>
    <s v="Eldon Delta Triangular Chair Mat, 52&quot; x 58&quot;, Clear"/>
    <n v="31.102600000000002"/>
    <n v="121.376"/>
    <n v="4"/>
    <n v="-3.0344000000000002"/>
    <n v="-242.75200000000001"/>
    <s v="LOSS"/>
  </r>
  <r>
    <s v="CA-2011-151708"/>
    <s v="08/08/2011"/>
    <s v="14/08/2011"/>
    <x v="1"/>
    <s v="August"/>
    <d v="2011-08-08T00:00:00"/>
    <d v="2011-08-14T00:00:00"/>
    <s v="Delay"/>
    <x v="191"/>
    <x v="0"/>
    <x v="65"/>
    <x v="3"/>
    <x v="8"/>
    <s v="SanDisk Ultra 64 GB MicroSDHC Class 10 Memory Card"/>
    <n v="35.591099999999997"/>
    <n v="95.975999999999999"/>
    <n v="3"/>
    <n v="-10.7973"/>
    <n v="-863.78399999999999"/>
    <s v="LOSS"/>
  </r>
  <r>
    <s v="CA-2014-164959"/>
    <s v="07/12/2014"/>
    <s v="16/07/2014"/>
    <x v="3"/>
    <s v="July"/>
    <d v="2014-07-12T00:00:00"/>
    <d v="2014-07-16T00:00:00"/>
    <s v="On Date"/>
    <x v="192"/>
    <x v="0"/>
    <x v="0"/>
    <x v="0"/>
    <x v="0"/>
    <s v="Avery 482"/>
    <n v="1.5317000000000001"/>
    <n v="8.67"/>
    <n v="3"/>
    <n v="4.0749000000000004"/>
    <n v="325.99200000000002"/>
    <s v="PROFIT"/>
  </r>
  <r>
    <s v="CA-2014-121468"/>
    <s v="11/20/2014"/>
    <s v="21/11/2014"/>
    <x v="3"/>
    <s v="November"/>
    <d v="2014-11-20T00:00:00"/>
    <d v="2014-11-21T00:00:00"/>
    <s v="On Date"/>
    <x v="13"/>
    <x v="0"/>
    <x v="66"/>
    <x v="0"/>
    <x v="3"/>
    <s v="Square Credit Card Reader"/>
    <n v="7.3925999999999998"/>
    <n v="31.968"/>
    <n v="4"/>
    <n v="2.3976000000000002"/>
    <n v="191.80800000000002"/>
    <s v="PROFIT"/>
  </r>
  <r>
    <s v="US-2013-108455"/>
    <s v="12/03/2013"/>
    <s v="09/12/2013"/>
    <x v="0"/>
    <s v="December"/>
    <d v="2013-12-03T00:00:00"/>
    <d v="2013-12-09T00:00:00"/>
    <s v="Delay"/>
    <x v="193"/>
    <x v="0"/>
    <x v="3"/>
    <x v="0"/>
    <x v="9"/>
    <s v="Xerox 192"/>
    <n v="3.3696000000000006"/>
    <n v="25.92"/>
    <n v="4"/>
    <n v="12.441599999999999"/>
    <n v="995.32799999999997"/>
    <s v="PROFIT"/>
  </r>
  <r>
    <s v="US-2013-108455"/>
    <s v="12/03/2013"/>
    <s v="09/12/2013"/>
    <x v="0"/>
    <s v="December"/>
    <d v="2013-12-03T00:00:00"/>
    <d v="2013-12-09T00:00:00"/>
    <s v="Delay"/>
    <x v="193"/>
    <x v="0"/>
    <x v="3"/>
    <x v="0"/>
    <x v="9"/>
    <s v="HP Office Recycled Paper (20Lb. and 87 Bright)"/>
    <n v="2.9478000000000004"/>
    <n v="40.46"/>
    <n v="7"/>
    <n v="19.825399999999998"/>
    <n v="1586.0319999999999"/>
    <s v="PROFIT"/>
  </r>
  <r>
    <s v="US-2013-108455"/>
    <s v="12/03/2013"/>
    <s v="09/12/2013"/>
    <x v="0"/>
    <s v="December"/>
    <d v="2013-12-03T00:00:00"/>
    <d v="2013-12-09T00:00:00"/>
    <s v="Delay"/>
    <x v="193"/>
    <x v="0"/>
    <x v="3"/>
    <x v="0"/>
    <x v="7"/>
    <s v="X-Rack File for Hanging Folders"/>
    <n v="8.3545999999999996"/>
    <n v="33.869999999999997"/>
    <n v="3"/>
    <n v="8.8062000000000005"/>
    <n v="704.49600000000009"/>
    <s v="PROFIT"/>
  </r>
  <r>
    <s v="US-2013-108098"/>
    <s v="10/15/2013"/>
    <s v="19/10/2013"/>
    <x v="0"/>
    <s v="October"/>
    <d v="2013-10-15T00:00:00"/>
    <d v="2013-10-19T00:00:00"/>
    <s v="On Date"/>
    <x v="194"/>
    <x v="0"/>
    <x v="1"/>
    <x v="1"/>
    <x v="8"/>
    <s v="WD My Passport Ultra 500GB Portable External Hard Drive"/>
    <n v="48.97"/>
    <n v="177"/>
    <n v="3"/>
    <n v="30.09"/>
    <n v="2407.1999999999998"/>
    <s v="PROFIT"/>
  </r>
  <r>
    <s v="CA-2012-140410"/>
    <s v="11/03/2012"/>
    <s v="07/11/2012"/>
    <x v="2"/>
    <s v="November"/>
    <d v="2012-11-03T00:00:00"/>
    <d v="2012-11-07T00:00:00"/>
    <s v="On Date"/>
    <x v="195"/>
    <x v="0"/>
    <x v="0"/>
    <x v="0"/>
    <x v="3"/>
    <s v="Cisco IP Phone 7961G-GE VoIP phone"/>
    <n v="158.10339999999999"/>
    <n v="1212.848"/>
    <n v="7"/>
    <n v="106.1242"/>
    <n v="8489.9359999999997"/>
    <s v="PROFIT"/>
  </r>
  <r>
    <s v="CA-2012-140410"/>
    <s v="11/03/2012"/>
    <s v="07/11/2012"/>
    <x v="2"/>
    <s v="November"/>
    <d v="2012-11-03T00:00:00"/>
    <d v="2012-11-07T00:00:00"/>
    <s v="On Date"/>
    <x v="195"/>
    <x v="0"/>
    <x v="0"/>
    <x v="0"/>
    <x v="8"/>
    <s v="Logitech Trackman Marble Mouse"/>
    <n v="17.394199999999998"/>
    <n v="89.97"/>
    <n v="3"/>
    <n v="37.787399999999998"/>
    <n v="3022.9919999999997"/>
    <s v="PROFIT"/>
  </r>
  <r>
    <s v="CA-2012-140410"/>
    <s v="11/03/2012"/>
    <s v="07/11/2012"/>
    <x v="2"/>
    <s v="November"/>
    <d v="2012-11-03T00:00:00"/>
    <d v="2012-11-07T00:00:00"/>
    <s v="On Date"/>
    <x v="195"/>
    <x v="0"/>
    <x v="0"/>
    <x v="0"/>
    <x v="1"/>
    <s v="Coloredge Poster Frame"/>
    <n v="8.6620000000000008"/>
    <n v="42.6"/>
    <n v="3"/>
    <n v="16.614000000000001"/>
    <n v="1329.1200000000001"/>
    <s v="PROFIT"/>
  </r>
  <r>
    <s v="CA-2014-139661"/>
    <s v="10/31/2014"/>
    <s v="04/11/2014"/>
    <x v="3"/>
    <s v="October"/>
    <d v="2014-10-31T00:00:00"/>
    <d v="2014-11-04T00:00:00"/>
    <s v="On Date"/>
    <x v="196"/>
    <x v="0"/>
    <x v="42"/>
    <x v="1"/>
    <x v="1"/>
    <s v="Magna Visual Magnetic Picture Hangers"/>
    <n v="2.9884000000000004"/>
    <n v="9.64"/>
    <n v="2"/>
    <n v="3.6631999999999998"/>
    <n v="293.05599999999998"/>
    <s v="PROFIT"/>
  </r>
  <r>
    <s v="CA-2013-141586"/>
    <s v="10/18/2013"/>
    <s v="21/10/2013"/>
    <x v="0"/>
    <s v="October"/>
    <d v="2013-10-18T00:00:00"/>
    <d v="2013-10-21T00:00:00"/>
    <s v="On Date"/>
    <x v="23"/>
    <x v="0"/>
    <x v="3"/>
    <x v="0"/>
    <x v="4"/>
    <s v="Avery Durable Plastic 1&quot; Binders"/>
    <n v="2.3154000000000003"/>
    <n v="18.16"/>
    <n v="5"/>
    <n v="6.5830000000000002"/>
    <n v="526.64"/>
    <s v="PROFIT"/>
  </r>
  <r>
    <s v="CA-2013-100468"/>
    <s v="11/25/2013"/>
    <s v="02/12/2013"/>
    <x v="0"/>
    <s v="November"/>
    <d v="2013-11-25T00:00:00"/>
    <d v="2013-12-02T00:00:00"/>
    <s v="Delay"/>
    <x v="157"/>
    <x v="0"/>
    <x v="0"/>
    <x v="0"/>
    <x v="3"/>
    <s v="iKross Bluetooth Portable Keyboard + Cell Phone Stand Holder + Brush for Apple iPhone 5S 5C 5, 4S 4"/>
    <n v="15.084000000000001"/>
    <n v="33.520000000000003"/>
    <n v="2"/>
    <n v="3.3519999999999999"/>
    <n v="268.15999999999997"/>
    <s v="PROFIT"/>
  </r>
  <r>
    <s v="CA-2013-100468"/>
    <s v="11/25/2013"/>
    <s v="02/12/2013"/>
    <x v="0"/>
    <s v="November"/>
    <d v="2013-11-25T00:00:00"/>
    <d v="2013-12-02T00:00:00"/>
    <s v="Delay"/>
    <x v="157"/>
    <x v="0"/>
    <x v="0"/>
    <x v="0"/>
    <x v="1"/>
    <s v="DAX Value U-Channel Document Frames, Easel Back"/>
    <n v="3.4292999999999996"/>
    <n v="9.94"/>
    <n v="2"/>
    <n v="3.0813999999999999"/>
    <n v="246.512"/>
    <s v="PROFIT"/>
  </r>
  <r>
    <s v="CA-2012-153388"/>
    <s v="08/01/2012"/>
    <s v="07/08/2012"/>
    <x v="2"/>
    <s v="August"/>
    <d v="2012-08-01T00:00:00"/>
    <d v="2012-08-07T00:00:00"/>
    <s v="Delay"/>
    <x v="197"/>
    <x v="0"/>
    <x v="0"/>
    <x v="0"/>
    <x v="2"/>
    <s v="Prang Dustless Chalk Sticks"/>
    <n v="0.84"/>
    <n v="6.72"/>
    <n v="4"/>
    <n v="3.36"/>
    <n v="268.8"/>
    <s v="PROFIT"/>
  </r>
  <r>
    <s v="CA-2012-153388"/>
    <s v="08/01/2012"/>
    <s v="07/08/2012"/>
    <x v="2"/>
    <s v="August"/>
    <d v="2012-08-01T00:00:00"/>
    <d v="2012-08-07T00:00:00"/>
    <s v="Delay"/>
    <x v="197"/>
    <x v="0"/>
    <x v="0"/>
    <x v="0"/>
    <x v="6"/>
    <s v="Hon 2111 Invitation Series Corner Table"/>
    <n v="196.80780000000001"/>
    <n v="1004.976"/>
    <n v="6"/>
    <n v="-175.8708"/>
    <n v="-14069.664000000001"/>
    <s v="LOSS"/>
  </r>
  <r>
    <s v="CA-2014-103611"/>
    <s v="09/13/2014"/>
    <s v="16/09/2014"/>
    <x v="3"/>
    <s v="September"/>
    <d v="2014-09-13T00:00:00"/>
    <d v="2014-09-16T00:00:00"/>
    <s v="On Date"/>
    <x v="198"/>
    <x v="0"/>
    <x v="0"/>
    <x v="0"/>
    <x v="1"/>
    <s v="Eldon Image Series Desk Accessories, Burgundy"/>
    <n v="2.6751999999999998"/>
    <n v="8.36"/>
    <n v="2"/>
    <n v="3.0095999999999998"/>
    <n v="240.76799999999997"/>
    <s v="PROFIT"/>
  </r>
  <r>
    <s v="CA-2014-100384"/>
    <s v="06/25/2014"/>
    <s v="02/07/2014"/>
    <x v="3"/>
    <s v="June"/>
    <d v="2014-06-25T00:00:00"/>
    <d v="2014-07-02T00:00:00"/>
    <s v="Delay"/>
    <x v="199"/>
    <x v="0"/>
    <x v="67"/>
    <x v="0"/>
    <x v="2"/>
    <s v="Boston Heavy-Duty Trimline Electric Pencil Sharpeners"/>
    <n v="34.222000000000001"/>
    <n v="385.6"/>
    <n v="8"/>
    <n v="111.824"/>
    <n v="8945.92"/>
    <s v="PROFIT"/>
  </r>
  <r>
    <s v="CA-2014-100384"/>
    <s v="06/25/2014"/>
    <s v="02/07/2014"/>
    <x v="3"/>
    <s v="June"/>
    <d v="2014-06-25T00:00:00"/>
    <d v="2014-07-02T00:00:00"/>
    <s v="Delay"/>
    <x v="199"/>
    <x v="0"/>
    <x v="67"/>
    <x v="0"/>
    <x v="2"/>
    <s v="4009 Highlighters by Sanford"/>
    <n v="2.6665999999999999"/>
    <n v="35.82"/>
    <n v="9"/>
    <n v="11.820600000000001"/>
    <n v="945.64800000000002"/>
    <s v="PROFIT"/>
  </r>
  <r>
    <s v="CA-2014-148446"/>
    <s v="12/11/2014"/>
    <s v="15/12/2014"/>
    <x v="3"/>
    <s v="December"/>
    <d v="2014-12-11T00:00:00"/>
    <d v="2014-12-15T00:00:00"/>
    <s v="On Date"/>
    <x v="200"/>
    <x v="0"/>
    <x v="68"/>
    <x v="7"/>
    <x v="6"/>
    <s v="Bretford Â“Just In TimeÂ” Height-Adjustable Multi-Task Work Tables"/>
    <n v="388.18199999999996"/>
    <n v="1669.6"/>
    <n v="4"/>
    <n v="116.872"/>
    <n v="9349.76"/>
    <s v="PROFIT"/>
  </r>
  <r>
    <s v="CA-2011-111059"/>
    <s v="02/04/2011"/>
    <s v="07/02/2011"/>
    <x v="1"/>
    <s v="February"/>
    <d v="2011-02-04T00:00:00"/>
    <d v="2011-02-07T00:00:00"/>
    <s v="On Date"/>
    <x v="201"/>
    <x v="0"/>
    <x v="1"/>
    <x v="1"/>
    <x v="4"/>
    <s v="Ibico Laser Imprintable Binding System Covers"/>
    <n v="28.295999999999999"/>
    <n v="83.84"/>
    <n v="2"/>
    <n v="27.248000000000001"/>
    <n v="2179.84"/>
    <s v="PROFIT"/>
  </r>
  <r>
    <s v="CA-2011-111059"/>
    <s v="02/04/2011"/>
    <s v="07/02/2011"/>
    <x v="1"/>
    <s v="February"/>
    <d v="2011-02-04T00:00:00"/>
    <d v="2011-02-07T00:00:00"/>
    <s v="On Date"/>
    <x v="201"/>
    <x v="0"/>
    <x v="1"/>
    <x v="1"/>
    <x v="4"/>
    <s v="Avery Durable Poly Binders"/>
    <n v="2.9862000000000002"/>
    <n v="13.272"/>
    <n v="3"/>
    <n v="4.3133999999999997"/>
    <n v="345.072"/>
    <s v="PROFIT"/>
  </r>
  <r>
    <s v="CA-2014-116204"/>
    <s v="02/12/2014"/>
    <s v="15/02/2014"/>
    <x v="3"/>
    <s v="February"/>
    <d v="2014-02-12T00:00:00"/>
    <d v="2014-02-15T00:00:00"/>
    <s v="On Date"/>
    <x v="202"/>
    <x v="0"/>
    <x v="3"/>
    <x v="0"/>
    <x v="4"/>
    <s v="Acco Pressboard Covers with Storage Hooks, 14 7/8&quot; x 11&quot;, Dark Blue"/>
    <n v="1.9430999999999996"/>
    <n v="21.335999999999999"/>
    <n v="7"/>
    <n v="7.7343000000000002"/>
    <n v="618.74400000000003"/>
    <s v="PROFIT"/>
  </r>
  <r>
    <s v="CA-2012-144806"/>
    <s v="12/06/2012"/>
    <s v="11/12/2012"/>
    <x v="2"/>
    <s v="December"/>
    <d v="2012-12-06T00:00:00"/>
    <d v="2012-12-11T00:00:00"/>
    <s v="On Date"/>
    <x v="203"/>
    <x v="0"/>
    <x v="26"/>
    <x v="3"/>
    <x v="1"/>
    <s v="Howard Miller 13&quot; Diameter Pewter Finish Round Wall Clock"/>
    <n v="26.193399999999997"/>
    <n v="206.11199999999999"/>
    <n v="6"/>
    <n v="48.951599999999999"/>
    <n v="3916.1279999999997"/>
    <s v="PROFIT"/>
  </r>
  <r>
    <s v="CA-2012-144806"/>
    <s v="12/06/2012"/>
    <s v="11/12/2012"/>
    <x v="2"/>
    <s v="December"/>
    <d v="2012-12-06T00:00:00"/>
    <d v="2012-12-11T00:00:00"/>
    <s v="On Date"/>
    <x v="203"/>
    <x v="0"/>
    <x v="26"/>
    <x v="3"/>
    <x v="9"/>
    <s v="Xerox 1970"/>
    <n v="2.6394000000000002"/>
    <n v="19.920000000000002"/>
    <n v="5"/>
    <n v="6.7229999999999999"/>
    <n v="537.84"/>
    <s v="PROFIT"/>
  </r>
  <r>
    <s v="CA-2012-144806"/>
    <s v="12/06/2012"/>
    <s v="11/12/2012"/>
    <x v="2"/>
    <s v="December"/>
    <d v="2012-12-06T00:00:00"/>
    <d v="2012-12-11T00:00:00"/>
    <s v="On Date"/>
    <x v="203"/>
    <x v="0"/>
    <x v="26"/>
    <x v="3"/>
    <x v="9"/>
    <s v="Xerox 1960"/>
    <n v="17.038999999999998"/>
    <n v="198.27199999999999"/>
    <n v="8"/>
    <n v="61.96"/>
    <n v="4956.8"/>
    <s v="PROFIT"/>
  </r>
  <r>
    <s v="CA-2012-144806"/>
    <s v="12/06/2012"/>
    <s v="11/12/2012"/>
    <x v="2"/>
    <s v="December"/>
    <d v="2012-12-06T00:00:00"/>
    <d v="2012-12-11T00:00:00"/>
    <s v="On Date"/>
    <x v="203"/>
    <x v="0"/>
    <x v="26"/>
    <x v="3"/>
    <x v="7"/>
    <s v="Belkin 19&quot; Vented Equipment Shelf, Black"/>
    <n v="50.965200000000003"/>
    <n v="247.10400000000001"/>
    <n v="6"/>
    <n v="-58.687199999999997"/>
    <n v="-4694.9759999999997"/>
    <s v="LOSS"/>
  </r>
  <r>
    <s v="CA-2012-144806"/>
    <s v="12/06/2012"/>
    <s v="11/12/2012"/>
    <x v="2"/>
    <s v="December"/>
    <d v="2012-12-06T00:00:00"/>
    <d v="2012-12-11T00:00:00"/>
    <s v="On Date"/>
    <x v="203"/>
    <x v="0"/>
    <x v="26"/>
    <x v="3"/>
    <x v="2"/>
    <s v="BOSTON Model 1800 Electric Pencil Sharpeners, Putty/Woodgrain"/>
    <n v="12.7658"/>
    <n v="86.304000000000002"/>
    <n v="6"/>
    <n v="9.7091999999999992"/>
    <n v="776.73599999999988"/>
    <s v="PROFIT"/>
  </r>
  <r>
    <s v="CA-2014-159884"/>
    <s v="09/01/2014"/>
    <s v="06/09/2014"/>
    <x v="3"/>
    <s v="September"/>
    <d v="2014-09-01T00:00:00"/>
    <d v="2014-09-06T00:00:00"/>
    <s v="On Date"/>
    <x v="79"/>
    <x v="0"/>
    <x v="69"/>
    <x v="3"/>
    <x v="7"/>
    <s v="Neat Ideas Personal Hanging Folder Files, Black"/>
    <n v="9.9382000000000001"/>
    <n v="10.744"/>
    <n v="1"/>
    <n v="0.80579999999999996"/>
    <n v="64.463999999999999"/>
    <s v="PROFIT"/>
  </r>
  <r>
    <s v="CA-2014-159884"/>
    <s v="09/01/2014"/>
    <s v="06/09/2014"/>
    <x v="3"/>
    <s v="September"/>
    <d v="2014-09-01T00:00:00"/>
    <d v="2014-09-06T00:00:00"/>
    <s v="On Date"/>
    <x v="79"/>
    <x v="0"/>
    <x v="69"/>
    <x v="3"/>
    <x v="11"/>
    <s v="OIC Bulk Pack Metal Binder Clips"/>
    <n v="1.8845999999999998"/>
    <n v="8.3759999999999994"/>
    <n v="3"/>
    <n v="2.7222"/>
    <n v="217.77600000000001"/>
    <s v="PROFIT"/>
  </r>
  <r>
    <s v="CA-2014-124086"/>
    <s v="02/11/2014"/>
    <s v="15/02/2014"/>
    <x v="3"/>
    <s v="February"/>
    <d v="2014-02-11T00:00:00"/>
    <d v="2014-02-15T00:00:00"/>
    <s v="On Date"/>
    <x v="204"/>
    <x v="0"/>
    <x v="70"/>
    <x v="0"/>
    <x v="15"/>
    <s v="Bush Andora Bookcase, Maple/Graphite Gray Finish"/>
    <n v="93.592200000000005"/>
    <n v="203.983"/>
    <n v="2"/>
    <n v="16.7986"/>
    <n v="1343.8879999999999"/>
    <s v="PROFIT"/>
  </r>
  <r>
    <s v="CA-2011-107181"/>
    <s v="02/05/2011"/>
    <s v="09/02/2011"/>
    <x v="1"/>
    <s v="February"/>
    <d v="2011-02-05T00:00:00"/>
    <d v="2011-02-09T00:00:00"/>
    <s v="On Date"/>
    <x v="205"/>
    <x v="0"/>
    <x v="18"/>
    <x v="0"/>
    <x v="4"/>
    <s v="GBC Recycled Grain Textured Covers"/>
    <n v="17.960799999999999"/>
    <n v="82.896000000000001"/>
    <n v="3"/>
    <n v="29.0136"/>
    <n v="2321.0880000000002"/>
    <s v="PROFIT"/>
  </r>
  <r>
    <s v="CA-2011-107181"/>
    <s v="02/05/2011"/>
    <s v="09/02/2011"/>
    <x v="1"/>
    <s v="February"/>
    <d v="2011-02-05T00:00:00"/>
    <d v="2011-02-09T00:00:00"/>
    <s v="On Date"/>
    <x v="205"/>
    <x v="0"/>
    <x v="18"/>
    <x v="0"/>
    <x v="9"/>
    <s v="Message Book, Standard Line &quot;While You Were Out&quot;, 5 1/2&quot; X 4&quot;, 200 Sets/Book"/>
    <n v="4.5368000000000004"/>
    <n v="34.24"/>
    <n v="4"/>
    <n v="16.0928"/>
    <n v="1287.424"/>
    <s v="PROFIT"/>
  </r>
  <r>
    <s v="CA-2013-159345"/>
    <s v="06/18/2013"/>
    <s v="23/06/2013"/>
    <x v="0"/>
    <s v="June"/>
    <d v="2013-06-18T00:00:00"/>
    <d v="2013-06-23T00:00:00"/>
    <s v="On Date"/>
    <x v="206"/>
    <x v="0"/>
    <x v="18"/>
    <x v="0"/>
    <x v="9"/>
    <s v="Xerox 1934"/>
    <n v="28.549799999999998"/>
    <n v="111.96"/>
    <n v="2"/>
    <n v="54.860399999999998"/>
    <n v="4388.8320000000003"/>
    <s v="PROFIT"/>
  </r>
  <r>
    <s v="CA-2012-111507"/>
    <s v="02/06/2012"/>
    <s v="13/02/2012"/>
    <x v="2"/>
    <s v="February"/>
    <d v="2012-02-06T00:00:00"/>
    <d v="2012-02-13T00:00:00"/>
    <s v="Delay"/>
    <x v="202"/>
    <x v="0"/>
    <x v="71"/>
    <x v="1"/>
    <x v="2"/>
    <s v="Newell 310"/>
    <n v="1.2496"/>
    <n v="5.28"/>
    <n v="3"/>
    <n v="1.5311999999999999"/>
    <n v="122.496"/>
    <s v="PROFIT"/>
  </r>
  <r>
    <s v="CA-2012-112116"/>
    <s v="03/16/2012"/>
    <s v="18/03/2012"/>
    <x v="2"/>
    <s v="March"/>
    <d v="2012-03-16T00:00:00"/>
    <d v="2012-03-18T00:00:00"/>
    <s v="On Date"/>
    <x v="207"/>
    <x v="0"/>
    <x v="1"/>
    <x v="1"/>
    <x v="6"/>
    <s v="KI Adjustable-Height Table"/>
    <n v="63.625200000000007"/>
    <n v="171.96"/>
    <n v="2"/>
    <n v="44.709600000000002"/>
    <n v="3576.768"/>
    <s v="PROFIT"/>
  </r>
  <r>
    <s v="CA-2013-126809"/>
    <s v="04/10/2013"/>
    <s v="14/04/2013"/>
    <x v="0"/>
    <s v="April"/>
    <d v="2013-04-10T00:00:00"/>
    <d v="2013-04-14T00:00:00"/>
    <s v="On Date"/>
    <x v="208"/>
    <x v="0"/>
    <x v="1"/>
    <x v="1"/>
    <x v="4"/>
    <s v="Acco Pressboard Covers with Storage Hooks, 14 7/8&quot; x 11&quot;, Light Blue"/>
    <n v="2.5040999999999993"/>
    <n v="35.351999999999997"/>
    <n v="9"/>
    <n v="12.815099999999999"/>
    <n v="1025.2079999999999"/>
    <s v="PROFIT"/>
  </r>
  <r>
    <s v="CA-2011-105172"/>
    <s v="04/04/2011"/>
    <s v="09/04/2011"/>
    <x v="1"/>
    <s v="April"/>
    <d v="2011-04-04T00:00:00"/>
    <d v="2011-04-09T00:00:00"/>
    <s v="On Date"/>
    <x v="209"/>
    <x v="0"/>
    <x v="3"/>
    <x v="0"/>
    <x v="0"/>
    <s v="Avery 518"/>
    <n v="1.6380000000000001"/>
    <n v="18.899999999999999"/>
    <n v="6"/>
    <n v="9.0719999999999992"/>
    <n v="725.76"/>
    <s v="PROFIT"/>
  </r>
  <r>
    <s v="CA-2014-107293"/>
    <s v="09/06/2014"/>
    <s v="07/09/2014"/>
    <x v="3"/>
    <s v="September"/>
    <d v="2014-09-06T00:00:00"/>
    <d v="2014-09-07T00:00:00"/>
    <s v="On Date"/>
    <x v="210"/>
    <x v="0"/>
    <x v="1"/>
    <x v="1"/>
    <x v="2"/>
    <s v="Newell 333"/>
    <n v="2.0571999999999999"/>
    <n v="2.78"/>
    <n v="1"/>
    <n v="0.7228"/>
    <n v="57.823999999999998"/>
    <s v="PROFIT"/>
  </r>
  <r>
    <s v="CA-2012-132101"/>
    <s v="03/19/2012"/>
    <s v="25/03/2012"/>
    <x v="2"/>
    <s v="March"/>
    <d v="2012-03-19T00:00:00"/>
    <d v="2012-03-25T00:00:00"/>
    <s v="Delay"/>
    <x v="211"/>
    <x v="0"/>
    <x v="1"/>
    <x v="1"/>
    <x v="3"/>
    <s v="Wireless Extenders zBoost YX545 SOHO Signal Booster"/>
    <n v="137.96270000000001"/>
    <n v="453.57600000000002"/>
    <n v="3"/>
    <n v="39.687899999999999"/>
    <n v="3175.0320000000002"/>
    <s v="PROFIT"/>
  </r>
  <r>
    <s v="US-2014-152002"/>
    <s v="06/12/2014"/>
    <s v="12/06/2014"/>
    <x v="3"/>
    <s v="June"/>
    <d v="2014-06-12T00:00:00"/>
    <d v="2014-06-12T00:00:00"/>
    <s v="On Date"/>
    <x v="85"/>
    <x v="0"/>
    <x v="0"/>
    <x v="0"/>
    <x v="9"/>
    <s v="White Dual Perf Computer Printout Paper, 2700 Sheets, 1 Part, Heavyweight, 20 lbs., 14 7/8 x 11"/>
    <n v="20.904900000000001"/>
    <n v="122.97"/>
    <n v="3"/>
    <n v="60.255299999999998"/>
    <n v="4820.424"/>
    <s v="PROFIT"/>
  </r>
  <r>
    <s v="US-2011-157385"/>
    <s v="11/23/2011"/>
    <s v="25/11/2011"/>
    <x v="1"/>
    <s v="November"/>
    <d v="2011-11-23T00:00:00"/>
    <d v="2011-11-25T00:00:00"/>
    <s v="On Date"/>
    <x v="61"/>
    <x v="0"/>
    <x v="0"/>
    <x v="0"/>
    <x v="10"/>
    <s v="Novimex Swivel Fabric Task Chair"/>
    <n v="134.37219999999999"/>
    <n v="603.91999999999996"/>
    <n v="5"/>
    <n v="-67.941000000000003"/>
    <n v="-5435.2800000000007"/>
    <s v="LOSS"/>
  </r>
  <r>
    <s v="US-2011-157385"/>
    <s v="11/23/2011"/>
    <s v="25/11/2011"/>
    <x v="1"/>
    <s v="November"/>
    <d v="2011-11-23T00:00:00"/>
    <d v="2011-11-25T00:00:00"/>
    <s v="On Date"/>
    <x v="61"/>
    <x v="0"/>
    <x v="0"/>
    <x v="0"/>
    <x v="13"/>
    <s v="Pastel Pink Envelopes"/>
    <n v="3.7856000000000001"/>
    <n v="21.84"/>
    <n v="3"/>
    <n v="10.4832"/>
    <n v="838.65599999999995"/>
    <s v="PROFIT"/>
  </r>
  <r>
    <s v="US-2011-157385"/>
    <s v="11/23/2011"/>
    <s v="25/11/2011"/>
    <x v="1"/>
    <s v="November"/>
    <d v="2011-11-23T00:00:00"/>
    <d v="2011-11-25T00:00:00"/>
    <s v="On Date"/>
    <x v="61"/>
    <x v="0"/>
    <x v="0"/>
    <x v="0"/>
    <x v="8"/>
    <s v="Belkin F8E887 USB Wired Ergonomic Keyboard"/>
    <n v="23.692099999999996"/>
    <n v="29.99"/>
    <n v="1"/>
    <n v="6.2979000000000003"/>
    <n v="503.83199999999999"/>
    <s v="PROFIT"/>
  </r>
  <r>
    <s v="US-2011-157385"/>
    <s v="11/23/2011"/>
    <s v="25/11/2011"/>
    <x v="1"/>
    <s v="November"/>
    <d v="2011-11-23T00:00:00"/>
    <d v="2011-11-25T00:00:00"/>
    <s v="On Date"/>
    <x v="61"/>
    <x v="0"/>
    <x v="0"/>
    <x v="0"/>
    <x v="10"/>
    <s v="Safco Contoured Stacking Chairs"/>
    <n v="178.8"/>
    <n v="381.44"/>
    <n v="2"/>
    <n v="23.84"/>
    <n v="1907.2"/>
    <s v="PROFIT"/>
  </r>
  <r>
    <s v="CA-2012-122826"/>
    <s v="06/23/2012"/>
    <s v="25/06/2012"/>
    <x v="2"/>
    <s v="June"/>
    <d v="2012-06-23T00:00:00"/>
    <d v="2012-06-25T00:00:00"/>
    <s v="On Date"/>
    <x v="212"/>
    <x v="0"/>
    <x v="53"/>
    <x v="1"/>
    <x v="3"/>
    <s v="Pyle PRT45 Retro HomeÂ Telephone"/>
    <n v="44.722900000000003"/>
    <n v="201.56800000000001"/>
    <n v="4"/>
    <n v="22.676400000000001"/>
    <n v="1814.1120000000001"/>
    <s v="PROFIT"/>
  </r>
  <r>
    <s v="CA-2011-117317"/>
    <s v="10/19/2011"/>
    <s v="19/10/2011"/>
    <x v="1"/>
    <s v="October"/>
    <d v="2011-10-19T00:00:00"/>
    <d v="2011-10-19T00:00:00"/>
    <s v="On Date"/>
    <x v="79"/>
    <x v="0"/>
    <x v="0"/>
    <x v="0"/>
    <x v="9"/>
    <s v="Spiral Phone Message Books with Labels by Adams"/>
    <n v="2.2847999999999993"/>
    <n v="13.44"/>
    <n v="3"/>
    <n v="6.5856000000000003"/>
    <n v="526.84800000000007"/>
    <s v="PROFIT"/>
  </r>
  <r>
    <s v="US-2013-115819"/>
    <s v="04/20/2013"/>
    <s v="25/04/2013"/>
    <x v="0"/>
    <s v="April"/>
    <d v="2013-04-20T00:00:00"/>
    <d v="2013-04-25T00:00:00"/>
    <s v="On Date"/>
    <x v="40"/>
    <x v="0"/>
    <x v="0"/>
    <x v="0"/>
    <x v="3"/>
    <s v="PowerGen Dual USB Car Charger"/>
    <n v="5.3946000000000005"/>
    <n v="39.96"/>
    <n v="5"/>
    <n v="12.987"/>
    <n v="1038.96"/>
    <s v="PROFIT"/>
  </r>
  <r>
    <s v="US-2013-115819"/>
    <s v="04/20/2013"/>
    <s v="25/04/2013"/>
    <x v="0"/>
    <s v="April"/>
    <d v="2013-04-20T00:00:00"/>
    <d v="2013-04-25T00:00:00"/>
    <s v="On Date"/>
    <x v="40"/>
    <x v="0"/>
    <x v="0"/>
    <x v="0"/>
    <x v="2"/>
    <s v="Newell 307"/>
    <n v="1.3104"/>
    <n v="5.46"/>
    <n v="3"/>
    <n v="1.5287999999999999"/>
    <n v="122.304"/>
    <s v="PROFIT"/>
  </r>
  <r>
    <s v="US-2013-115819"/>
    <s v="04/20/2013"/>
    <s v="25/04/2013"/>
    <x v="0"/>
    <s v="April"/>
    <d v="2013-04-20T00:00:00"/>
    <d v="2013-04-25T00:00:00"/>
    <s v="On Date"/>
    <x v="40"/>
    <x v="0"/>
    <x v="0"/>
    <x v="0"/>
    <x v="2"/>
    <s v="Panasonic KP-4ABK Battery-Operated Pencil Sharpener"/>
    <n v="10.394400000000001"/>
    <n v="73.2"/>
    <n v="5"/>
    <n v="21.228000000000002"/>
    <n v="1698.2400000000002"/>
    <s v="PROFIT"/>
  </r>
  <r>
    <s v="US-2013-115819"/>
    <s v="04/20/2013"/>
    <s v="25/04/2013"/>
    <x v="0"/>
    <s v="April"/>
    <d v="2013-04-20T00:00:00"/>
    <d v="2013-04-25T00:00:00"/>
    <s v="On Date"/>
    <x v="40"/>
    <x v="0"/>
    <x v="0"/>
    <x v="0"/>
    <x v="4"/>
    <s v="Angle-D Binders with Locking Rings, Label Holders"/>
    <n v="3.8689999999999998"/>
    <n v="5.84"/>
    <n v="1"/>
    <n v="1.9710000000000001"/>
    <n v="157.68"/>
    <s v="PROFIT"/>
  </r>
  <r>
    <s v="US-2013-115819"/>
    <s v="04/20/2013"/>
    <s v="25/04/2013"/>
    <x v="0"/>
    <s v="April"/>
    <d v="2013-04-20T00:00:00"/>
    <d v="2013-04-25T00:00:00"/>
    <s v="On Date"/>
    <x v="40"/>
    <x v="0"/>
    <x v="0"/>
    <x v="0"/>
    <x v="9"/>
    <s v="Adams Telephone Message Book W/Dividers/Space For Phone Numbers, 5 1/4&quot;X8 1/2&quot;, 200/Messages"/>
    <n v="3.1239999999999997"/>
    <n v="22.72"/>
    <n v="4"/>
    <n v="10.224"/>
    <n v="817.92000000000007"/>
    <s v="PROFIT"/>
  </r>
  <r>
    <s v="US-2013-115819"/>
    <s v="04/20/2013"/>
    <s v="25/04/2013"/>
    <x v="0"/>
    <s v="April"/>
    <d v="2013-04-20T00:00:00"/>
    <d v="2013-04-25T00:00:00"/>
    <s v="On Date"/>
    <x v="40"/>
    <x v="0"/>
    <x v="0"/>
    <x v="0"/>
    <x v="4"/>
    <s v="Avery Binder Labels"/>
    <n v="2.0228000000000002"/>
    <n v="9.3360000000000003"/>
    <n v="3"/>
    <n v="3.2675999999999998"/>
    <n v="261.40800000000002"/>
    <s v="PROFIT"/>
  </r>
  <r>
    <s v="CA-2011-156349"/>
    <s v="05/26/2011"/>
    <s v="30/05/2011"/>
    <x v="1"/>
    <s v="May"/>
    <d v="2011-05-26T00:00:00"/>
    <d v="2011-05-30T00:00:00"/>
    <s v="On Date"/>
    <x v="213"/>
    <x v="0"/>
    <x v="0"/>
    <x v="0"/>
    <x v="15"/>
    <s v="Sauder Inglewood Library Bookcases"/>
    <n v="131.65459999999999"/>
    <n v="290.666"/>
    <n v="2"/>
    <n v="27.3568"/>
    <n v="2188.5439999999999"/>
    <s v="PROFIT"/>
  </r>
  <r>
    <s v="CA-2011-156349"/>
    <s v="05/26/2011"/>
    <s v="30/05/2011"/>
    <x v="1"/>
    <s v="May"/>
    <d v="2011-05-26T00:00:00"/>
    <d v="2011-05-30T00:00:00"/>
    <s v="On Date"/>
    <x v="213"/>
    <x v="0"/>
    <x v="0"/>
    <x v="0"/>
    <x v="3"/>
    <s v="VTech DS6151"/>
    <n v="90.712800000000001"/>
    <n v="201.584"/>
    <n v="2"/>
    <n v="20.1584"/>
    <n v="1612.672"/>
    <s v="PROFIT"/>
  </r>
  <r>
    <s v="CA-2011-156349"/>
    <s v="05/26/2011"/>
    <s v="30/05/2011"/>
    <x v="1"/>
    <s v="May"/>
    <d v="2011-05-26T00:00:00"/>
    <d v="2011-05-30T00:00:00"/>
    <s v="On Date"/>
    <x v="213"/>
    <x v="0"/>
    <x v="0"/>
    <x v="0"/>
    <x v="3"/>
    <s v="netTALK DUO VoIP Telephone Service"/>
    <n v="26.244999999999997"/>
    <n v="83.983999999999995"/>
    <n v="2"/>
    <n v="31.494"/>
    <n v="2519.52"/>
    <s v="PROFIT"/>
  </r>
  <r>
    <s v="CA-2014-138380"/>
    <s v="12/22/2014"/>
    <s v="26/12/2014"/>
    <x v="3"/>
    <s v="December"/>
    <d v="2014-12-22T00:00:00"/>
    <d v="2014-12-26T00:00:00"/>
    <s v="On Date"/>
    <x v="214"/>
    <x v="0"/>
    <x v="54"/>
    <x v="0"/>
    <x v="7"/>
    <s v="Letter Size Cart"/>
    <n v="101.43059999999998"/>
    <n v="1000.02"/>
    <n v="7"/>
    <n v="290.00580000000002"/>
    <n v="23200.464"/>
    <s v="PROFIT"/>
  </r>
  <r>
    <s v="CA-2014-108560"/>
    <s v="07/09/2014"/>
    <s v="16/07/2014"/>
    <x v="3"/>
    <s v="July"/>
    <d v="2014-07-09T00:00:00"/>
    <d v="2014-07-16T00:00:00"/>
    <s v="Delay"/>
    <x v="215"/>
    <x v="0"/>
    <x v="72"/>
    <x v="1"/>
    <x v="1"/>
    <s v="GE 48&quot; Fluorescent Tube, Cool White Energy Saver, 34 Watts, 30/Box"/>
    <n v="49.615000000000002"/>
    <n v="198.46"/>
    <n v="2"/>
    <n v="99.23"/>
    <n v="7938.4000000000005"/>
    <s v="PROFIT"/>
  </r>
  <r>
    <s v="CA-2014-108560"/>
    <s v="07/09/2014"/>
    <s v="16/07/2014"/>
    <x v="3"/>
    <s v="July"/>
    <d v="2014-07-09T00:00:00"/>
    <d v="2014-07-16T00:00:00"/>
    <s v="Delay"/>
    <x v="215"/>
    <x v="0"/>
    <x v="72"/>
    <x v="1"/>
    <x v="0"/>
    <s v="Dot Matrix Printer Tape Reel Labels, White, 5000/Box"/>
    <n v="50.138100000000001"/>
    <n v="786.48"/>
    <n v="8"/>
    <n v="385.37520000000001"/>
    <n v="30830.016"/>
    <s v="PROFIT"/>
  </r>
  <r>
    <s v="CA-2014-108560"/>
    <s v="07/09/2014"/>
    <s v="16/07/2014"/>
    <x v="3"/>
    <s v="July"/>
    <d v="2014-07-09T00:00:00"/>
    <d v="2014-07-16T00:00:00"/>
    <s v="Delay"/>
    <x v="215"/>
    <x v="0"/>
    <x v="72"/>
    <x v="1"/>
    <x v="4"/>
    <s v="GBC White Gloss Covers, Plain Front"/>
    <n v="7.6743999999999994"/>
    <n v="23.167999999999999"/>
    <n v="2"/>
    <n v="7.8192000000000004"/>
    <n v="625.53600000000006"/>
    <s v="PROFIT"/>
  </r>
  <r>
    <s v="CA-2014-108560"/>
    <s v="07/09/2014"/>
    <s v="16/07/2014"/>
    <x v="3"/>
    <s v="July"/>
    <d v="2014-07-09T00:00:00"/>
    <d v="2014-07-16T00:00:00"/>
    <s v="Delay"/>
    <x v="215"/>
    <x v="0"/>
    <x v="72"/>
    <x v="1"/>
    <x v="8"/>
    <s v="Micro Innovations USB RF Wireless Keyboard with Mouse"/>
    <n v="19.75"/>
    <n v="50"/>
    <n v="2"/>
    <n v="10.5"/>
    <n v="840"/>
    <s v="PROFIT"/>
  </r>
  <r>
    <s v="CA-2012-157084"/>
    <s v="12/19/2012"/>
    <s v="24/12/2012"/>
    <x v="2"/>
    <s v="December"/>
    <d v="2012-12-19T00:00:00"/>
    <d v="2012-12-24T00:00:00"/>
    <s v="On Date"/>
    <x v="216"/>
    <x v="0"/>
    <x v="0"/>
    <x v="0"/>
    <x v="3"/>
    <s v="ShoreTel ShorePhone IP 230 VoIP phone"/>
    <n v="118.29300000000001"/>
    <n v="675.96"/>
    <n v="5"/>
    <n v="84.495000000000005"/>
    <n v="6759.6"/>
    <s v="PROFIT"/>
  </r>
  <r>
    <s v="CA-2012-157084"/>
    <s v="12/19/2012"/>
    <s v="24/12/2012"/>
    <x v="2"/>
    <s v="December"/>
    <d v="2012-12-19T00:00:00"/>
    <d v="2012-12-24T00:00:00"/>
    <s v="On Date"/>
    <x v="216"/>
    <x v="0"/>
    <x v="0"/>
    <x v="0"/>
    <x v="8"/>
    <s v="Plantronics Savi W720 Multi-Device Wireless Headset System"/>
    <n v="236.29199999999997"/>
    <n v="1265.8499999999999"/>
    <n v="3"/>
    <n v="556.97400000000005"/>
    <n v="44557.920000000006"/>
    <s v="PROFIT"/>
  </r>
  <r>
    <s v="CA-2011-168984"/>
    <s v="11/26/2011"/>
    <s v="02/12/2011"/>
    <x v="1"/>
    <s v="November"/>
    <d v="2011-11-26T00:00:00"/>
    <d v="2011-12-02T00:00:00"/>
    <s v="Delay"/>
    <x v="217"/>
    <x v="0"/>
    <x v="73"/>
    <x v="4"/>
    <x v="9"/>
    <s v="Xerox 2"/>
    <n v="3.3696000000000002"/>
    <n v="15.552"/>
    <n v="3"/>
    <n v="5.4432"/>
    <n v="435.45600000000002"/>
    <s v="PROFIT"/>
  </r>
  <r>
    <s v="CA-2011-168984"/>
    <s v="11/26/2011"/>
    <s v="02/12/2011"/>
    <x v="1"/>
    <s v="November"/>
    <d v="2011-11-26T00:00:00"/>
    <d v="2011-12-02T00:00:00"/>
    <s v="Delay"/>
    <x v="217"/>
    <x v="0"/>
    <x v="73"/>
    <x v="4"/>
    <x v="7"/>
    <s v="Office Impressions Heavy Duty Welded Shelving &amp; Multimedia Storage Drawers"/>
    <n v="167.27"/>
    <n v="669.08"/>
    <n v="5"/>
    <n v="-167.27"/>
    <n v="-13381.6"/>
    <s v="LOSS"/>
  </r>
  <r>
    <s v="CA-2011-168984"/>
    <s v="11/26/2011"/>
    <s v="02/12/2011"/>
    <x v="1"/>
    <s v="November"/>
    <d v="2011-11-26T00:00:00"/>
    <d v="2011-12-02T00:00:00"/>
    <s v="Delay"/>
    <x v="217"/>
    <x v="0"/>
    <x v="73"/>
    <x v="4"/>
    <x v="3"/>
    <s v="Jawbone MINI JAMBOX Wireless Bluetooth Speaker"/>
    <n v="131.5008"/>
    <n v="438.33600000000001"/>
    <n v="4"/>
    <n v="-87.667199999999994"/>
    <n v="-7013.3759999999993"/>
    <s v="LOSS"/>
  </r>
  <r>
    <s v="CA-2012-111829"/>
    <s v="03/19/2012"/>
    <s v="20/03/2012"/>
    <x v="2"/>
    <s v="March"/>
    <d v="2012-03-19T00:00:00"/>
    <d v="2012-03-20T00:00:00"/>
    <s v="On Date"/>
    <x v="218"/>
    <x v="0"/>
    <x v="1"/>
    <x v="1"/>
    <x v="7"/>
    <s v="Deluxe Rollaway Locking File with Drawer"/>
    <n v="299.43360000000007"/>
    <n v="1247.6400000000001"/>
    <n v="3"/>
    <n v="349.33920000000001"/>
    <n v="27947.135999999999"/>
    <s v="PROFIT"/>
  </r>
  <r>
    <s v="CA-2012-111829"/>
    <s v="03/19/2012"/>
    <s v="20/03/2012"/>
    <x v="2"/>
    <s v="March"/>
    <d v="2012-03-19T00:00:00"/>
    <d v="2012-03-20T00:00:00"/>
    <s v="On Date"/>
    <x v="218"/>
    <x v="0"/>
    <x v="1"/>
    <x v="1"/>
    <x v="14"/>
    <s v="Canon PC940 Copier"/>
    <n v="238.49469999999994"/>
    <n v="3149.93"/>
    <n v="7"/>
    <n v="1480.4671000000001"/>
    <n v="118437.368"/>
    <s v="PROFIT"/>
  </r>
  <r>
    <s v="CA-2012-111829"/>
    <s v="03/19/2012"/>
    <s v="20/03/2012"/>
    <x v="2"/>
    <s v="March"/>
    <d v="2012-03-19T00:00:00"/>
    <d v="2012-03-20T00:00:00"/>
    <s v="On Date"/>
    <x v="218"/>
    <x v="0"/>
    <x v="1"/>
    <x v="1"/>
    <x v="9"/>
    <s v="Multicolor Computer Printout Paper"/>
    <n v="54.521999999999991"/>
    <n v="209.7"/>
    <n v="2"/>
    <n v="100.65600000000001"/>
    <n v="8052.4800000000005"/>
    <s v="PROFIT"/>
  </r>
  <r>
    <s v="CA-2011-135699"/>
    <s v="08/29/2011"/>
    <s v="29/08/2011"/>
    <x v="1"/>
    <s v="August"/>
    <d v="2011-08-29T00:00:00"/>
    <d v="2011-08-29T00:00:00"/>
    <s v="On Date"/>
    <x v="219"/>
    <x v="0"/>
    <x v="3"/>
    <x v="0"/>
    <x v="9"/>
    <s v="Xerox 1940"/>
    <n v="28.029600000000002"/>
    <n v="109.92"/>
    <n v="2"/>
    <n v="53.860799999999998"/>
    <n v="4308.8639999999996"/>
    <s v="PROFIT"/>
  </r>
  <r>
    <s v="CA-2011-135699"/>
    <s v="08/29/2011"/>
    <s v="29/08/2011"/>
    <x v="1"/>
    <s v="August"/>
    <d v="2011-08-29T00:00:00"/>
    <d v="2011-08-29T00:00:00"/>
    <s v="On Date"/>
    <x v="219"/>
    <x v="0"/>
    <x v="3"/>
    <x v="0"/>
    <x v="9"/>
    <s v="Xerox 1986"/>
    <n v="3.4735999999999998"/>
    <n v="13.36"/>
    <n v="2"/>
    <n v="6.4127999999999998"/>
    <n v="513.024"/>
    <s v="PROFIT"/>
  </r>
  <r>
    <s v="US-2014-132444"/>
    <s v="11/19/2014"/>
    <s v="22/11/2014"/>
    <x v="3"/>
    <s v="November"/>
    <d v="2014-11-19T00:00:00"/>
    <d v="2014-11-22T00:00:00"/>
    <s v="On Date"/>
    <x v="220"/>
    <x v="0"/>
    <x v="1"/>
    <x v="1"/>
    <x v="7"/>
    <s v="Eldon Portable Mobile Manager"/>
    <n v="20.644400000000001"/>
    <n v="169.68"/>
    <n v="6"/>
    <n v="45.813600000000001"/>
    <n v="3665.0880000000002"/>
    <s v="PROFIT"/>
  </r>
  <r>
    <s v="US-2014-132444"/>
    <s v="11/19/2014"/>
    <s v="22/11/2014"/>
    <x v="3"/>
    <s v="November"/>
    <d v="2014-11-19T00:00:00"/>
    <d v="2014-11-22T00:00:00"/>
    <s v="On Date"/>
    <x v="220"/>
    <x v="0"/>
    <x v="1"/>
    <x v="1"/>
    <x v="8"/>
    <s v="ImationÂ 16GB Mini TravelDrive USB 2.0Â Flash Drive"/>
    <n v="19.546700000000001"/>
    <n v="132.52000000000001"/>
    <n v="4"/>
    <n v="54.333199999999998"/>
    <n v="4346.6559999999999"/>
    <s v="PROFIT"/>
  </r>
  <r>
    <s v="US-2014-132444"/>
    <s v="11/19/2014"/>
    <s v="22/11/2014"/>
    <x v="3"/>
    <s v="November"/>
    <d v="2014-11-19T00:00:00"/>
    <d v="2014-11-22T00:00:00"/>
    <s v="On Date"/>
    <x v="220"/>
    <x v="0"/>
    <x v="1"/>
    <x v="1"/>
    <x v="11"/>
    <s v="Binder Clips by OIC"/>
    <n v="0.76959999999999995"/>
    <n v="2.96"/>
    <n v="2"/>
    <n v="1.4208000000000001"/>
    <n v="113.664"/>
    <s v="PROFIT"/>
  </r>
  <r>
    <s v="US-2014-132444"/>
    <s v="11/19/2014"/>
    <s v="22/11/2014"/>
    <x v="3"/>
    <s v="November"/>
    <d v="2014-11-19T00:00:00"/>
    <d v="2014-11-22T00:00:00"/>
    <s v="On Date"/>
    <x v="220"/>
    <x v="0"/>
    <x v="1"/>
    <x v="1"/>
    <x v="4"/>
    <s v="Wilson Jones 1&quot; Hanging DublLock Ring Binders"/>
    <n v="2.7456000000000005"/>
    <n v="8.4480000000000004"/>
    <n v="2"/>
    <n v="2.9567999999999999"/>
    <n v="236.54399999999998"/>
    <s v="PROFIT"/>
  </r>
  <r>
    <s v="US-2014-132444"/>
    <s v="11/19/2014"/>
    <s v="22/11/2014"/>
    <x v="3"/>
    <s v="November"/>
    <d v="2014-11-19T00:00:00"/>
    <d v="2014-11-22T00:00:00"/>
    <s v="On Date"/>
    <x v="220"/>
    <x v="0"/>
    <x v="1"/>
    <x v="1"/>
    <x v="7"/>
    <s v="Fellowes Bankers Box Stor/Drawer Steel Plus"/>
    <n v="28.782"/>
    <n v="95.94"/>
    <n v="3"/>
    <n v="9.5939999999999994"/>
    <n v="767.52"/>
    <s v="PROFIT"/>
  </r>
  <r>
    <s v="CA-2014-161809"/>
    <s v="01/21/2014"/>
    <s v="27/01/2014"/>
    <x v="3"/>
    <s v="January"/>
    <d v="2014-01-21T00:00:00"/>
    <d v="2014-01-27T00:00:00"/>
    <s v="Delay"/>
    <x v="221"/>
    <x v="0"/>
    <x v="0"/>
    <x v="0"/>
    <x v="3"/>
    <s v="RCA Visys Integrated PBX 8-Line Router"/>
    <n v="50.242500000000007"/>
    <n v="160.77600000000001"/>
    <n v="3"/>
    <n v="10.048500000000001"/>
    <n v="803.88000000000011"/>
    <s v="PROFIT"/>
  </r>
  <r>
    <s v="CA-2014-127285"/>
    <s v="10/31/2014"/>
    <s v="07/11/2014"/>
    <x v="3"/>
    <s v="October"/>
    <d v="2014-10-31T00:00:00"/>
    <d v="2014-11-07T00:00:00"/>
    <s v="Delay"/>
    <x v="222"/>
    <x v="0"/>
    <x v="1"/>
    <x v="1"/>
    <x v="4"/>
    <s v="GBC Velobind Prepunched Cover Sets, Regency Series"/>
    <n v="20.338999999999999"/>
    <n v="88.751999999999995"/>
    <n v="3"/>
    <n v="27.734999999999999"/>
    <n v="2218.8000000000002"/>
    <s v="PROFIT"/>
  </r>
  <r>
    <s v="CA-2014-127285"/>
    <s v="10/31/2014"/>
    <s v="07/11/2014"/>
    <x v="3"/>
    <s v="October"/>
    <d v="2014-10-31T00:00:00"/>
    <d v="2014-11-07T00:00:00"/>
    <s v="Delay"/>
    <x v="222"/>
    <x v="0"/>
    <x v="1"/>
    <x v="1"/>
    <x v="4"/>
    <s v="Cardinal Slant-D Ring Binders"/>
    <n v="4.3449999999999998"/>
    <n v="13.904"/>
    <n v="2"/>
    <n v="5.2140000000000004"/>
    <n v="417.12"/>
    <s v="PROFIT"/>
  </r>
  <r>
    <s v="CA-2013-107615"/>
    <s v="03/23/2013"/>
    <s v="26/03/2013"/>
    <x v="0"/>
    <s v="March"/>
    <d v="2013-03-23T00:00:00"/>
    <d v="2013-03-26T00:00:00"/>
    <s v="On Date"/>
    <x v="223"/>
    <x v="0"/>
    <x v="68"/>
    <x v="7"/>
    <x v="8"/>
    <s v="Logitech ClearChat Comfort/USB Headset H390"/>
    <n v="19.624299999999998"/>
    <n v="58.58"/>
    <n v="2"/>
    <n v="19.331399999999999"/>
    <n v="1546.5119999999999"/>
    <s v="PROFIT"/>
  </r>
  <r>
    <s v="CA-2013-122728"/>
    <s v="05/19/2013"/>
    <s v="25/05/2013"/>
    <x v="0"/>
    <s v="May"/>
    <d v="2013-05-19T00:00:00"/>
    <d v="2013-05-25T00:00:00"/>
    <s v="Delay"/>
    <x v="224"/>
    <x v="0"/>
    <x v="3"/>
    <x v="0"/>
    <x v="7"/>
    <s v="Home/Office Personal File Carts"/>
    <n v="26.07"/>
    <n v="104.28"/>
    <n v="3"/>
    <n v="26.07"/>
    <n v="2085.6"/>
    <s v="PROFIT"/>
  </r>
  <r>
    <s v="CA-2013-122728"/>
    <s v="05/19/2013"/>
    <s v="25/05/2013"/>
    <x v="0"/>
    <s v="May"/>
    <d v="2013-05-19T00:00:00"/>
    <d v="2013-05-25T00:00:00"/>
    <s v="Delay"/>
    <x v="224"/>
    <x v="0"/>
    <x v="3"/>
    <x v="0"/>
    <x v="9"/>
    <s v="Universal Premium White Copier/Laser Paper (20Lb. and 87 Bright)"/>
    <n v="3.0498000000000007"/>
    <n v="17.940000000000001"/>
    <n v="3"/>
    <n v="8.7905999999999995"/>
    <n v="703.24799999999993"/>
    <s v="PROFIT"/>
  </r>
  <r>
    <s v="US-2013-101497"/>
    <s v="09/30/2013"/>
    <s v="02/10/2013"/>
    <x v="0"/>
    <s v="September"/>
    <d v="2013-09-30T00:00:00"/>
    <d v="2013-10-02T00:00:00"/>
    <s v="On Date"/>
    <x v="225"/>
    <x v="0"/>
    <x v="0"/>
    <x v="0"/>
    <x v="9"/>
    <s v="Xerox 1887"/>
    <n v="9.8643999999999981"/>
    <n v="18.97"/>
    <n v="1"/>
    <n v="9.1056000000000008"/>
    <n v="728.44800000000009"/>
    <s v="PROFIT"/>
  </r>
  <r>
    <s v="CA-2013-147585"/>
    <s v="11/08/2013"/>
    <s v="13/11/2013"/>
    <x v="0"/>
    <s v="November"/>
    <d v="2013-11-08T00:00:00"/>
    <d v="2013-11-13T00:00:00"/>
    <s v="On Date"/>
    <x v="226"/>
    <x v="0"/>
    <x v="3"/>
    <x v="0"/>
    <x v="1"/>
    <s v="C-Line Magnetic Cubicle Keepers, Clear Polypropylene"/>
    <n v="2.8652000000000002"/>
    <n v="14.82"/>
    <n v="3"/>
    <n v="6.2244000000000002"/>
    <n v="497.952"/>
    <s v="PROFIT"/>
  </r>
  <r>
    <s v="CA-2012-148376"/>
    <s v="12/27/2012"/>
    <s v="31/12/2012"/>
    <x v="2"/>
    <s v="December"/>
    <d v="2012-12-27T00:00:00"/>
    <d v="2012-12-31T00:00:00"/>
    <s v="On Date"/>
    <x v="51"/>
    <x v="0"/>
    <x v="0"/>
    <x v="0"/>
    <x v="5"/>
    <s v="Belkin F9G930V10-GRY 9 Outlet Surge"/>
    <n v="37.970799999999997"/>
    <n v="106.96"/>
    <n v="2"/>
    <n v="31.0184"/>
    <n v="2481.4719999999998"/>
    <s v="PROFIT"/>
  </r>
  <r>
    <s v="CA-2012-148376"/>
    <s v="12/27/2012"/>
    <s v="31/12/2012"/>
    <x v="2"/>
    <s v="December"/>
    <d v="2012-12-27T00:00:00"/>
    <d v="2012-12-31T00:00:00"/>
    <s v="On Date"/>
    <x v="51"/>
    <x v="0"/>
    <x v="0"/>
    <x v="0"/>
    <x v="0"/>
    <s v="Avery 497"/>
    <n v="1.6015999999999995"/>
    <n v="21.56"/>
    <n v="7"/>
    <n v="10.348800000000001"/>
    <n v="827.904"/>
    <s v="PROFIT"/>
  </r>
  <r>
    <s v="CA-2011-135657"/>
    <s v="06/03/2011"/>
    <s v="07/06/2011"/>
    <x v="1"/>
    <s v="June"/>
    <d v="2011-06-03T00:00:00"/>
    <d v="2011-06-07T00:00:00"/>
    <s v="On Date"/>
    <x v="227"/>
    <x v="0"/>
    <x v="1"/>
    <x v="1"/>
    <x v="6"/>
    <s v="KI Adjustable-Height Table"/>
    <n v="67.064400000000006"/>
    <n v="515.88"/>
    <n v="6"/>
    <n v="113.4936"/>
    <n v="9079.4879999999994"/>
    <s v="PROFIT"/>
  </r>
  <r>
    <s v="CA-2011-139857"/>
    <s v="02/03/2011"/>
    <s v="07/02/2011"/>
    <x v="1"/>
    <s v="February"/>
    <d v="2011-02-03T00:00:00"/>
    <d v="2011-02-07T00:00:00"/>
    <s v="On Date"/>
    <x v="228"/>
    <x v="0"/>
    <x v="18"/>
    <x v="0"/>
    <x v="11"/>
    <s v="Staples"/>
    <n v="1.3090999999999997"/>
    <n v="12.35"/>
    <n v="5"/>
    <n v="5.8045"/>
    <n v="464.36"/>
    <s v="PROFIT"/>
  </r>
  <r>
    <s v="CA-2013-106306"/>
    <s v="03/09/2013"/>
    <s v="09/03/2013"/>
    <x v="0"/>
    <s v="March"/>
    <d v="2013-03-09T00:00:00"/>
    <d v="2013-03-09T00:00:00"/>
    <s v="On Date"/>
    <x v="115"/>
    <x v="0"/>
    <x v="65"/>
    <x v="3"/>
    <x v="4"/>
    <s v="GBC Standard Recycled Report Covers, Clear Plastic Sheets"/>
    <n v="5.6055999999999999"/>
    <n v="9.702"/>
    <n v="3"/>
    <n v="-7.1147999999999998"/>
    <n v="-569.18399999999997"/>
    <s v="LOSS"/>
  </r>
  <r>
    <s v="CA-2014-123491"/>
    <s v="10/31/2014"/>
    <s v="06/11/2014"/>
    <x v="3"/>
    <s v="October"/>
    <d v="2014-10-31T00:00:00"/>
    <d v="2014-11-06T00:00:00"/>
    <s v="Delay"/>
    <x v="229"/>
    <x v="0"/>
    <x v="3"/>
    <x v="0"/>
    <x v="0"/>
    <s v="Avery 500"/>
    <n v="3.8742999999999994"/>
    <n v="43.86"/>
    <n v="6"/>
    <n v="20.6142"/>
    <n v="1649.136"/>
    <s v="PROFIT"/>
  </r>
  <r>
    <s v="CA-2014-123491"/>
    <s v="10/31/2014"/>
    <s v="06/11/2014"/>
    <x v="3"/>
    <s v="October"/>
    <d v="2014-10-31T00:00:00"/>
    <d v="2014-11-06T00:00:00"/>
    <s v="Delay"/>
    <x v="229"/>
    <x v="0"/>
    <x v="3"/>
    <x v="0"/>
    <x v="3"/>
    <s v="Geemarc AmpliPOWER60"/>
    <n v="65.887999999999991"/>
    <n v="148.47999999999999"/>
    <n v="2"/>
    <n v="16.704000000000001"/>
    <n v="1336.3200000000002"/>
    <s v="PROFIT"/>
  </r>
  <r>
    <s v="CA-2014-123491"/>
    <s v="10/31/2014"/>
    <s v="06/11/2014"/>
    <x v="3"/>
    <s v="October"/>
    <d v="2014-10-31T00:00:00"/>
    <d v="2014-11-06T00:00:00"/>
    <s v="Delay"/>
    <x v="229"/>
    <x v="0"/>
    <x v="3"/>
    <x v="0"/>
    <x v="9"/>
    <s v="&quot;While you Were Out&quot; Message Book, One Form per Page"/>
    <n v="1.855"/>
    <n v="7.42"/>
    <n v="2"/>
    <n v="3.71"/>
    <n v="296.8"/>
    <s v="PROFIT"/>
  </r>
  <r>
    <s v="CA-2014-123491"/>
    <s v="10/31/2014"/>
    <s v="06/11/2014"/>
    <x v="3"/>
    <s v="October"/>
    <d v="2014-10-31T00:00:00"/>
    <d v="2014-11-06T00:00:00"/>
    <s v="Delay"/>
    <x v="229"/>
    <x v="0"/>
    <x v="3"/>
    <x v="0"/>
    <x v="10"/>
    <s v="Global Leather Task Chair, Black"/>
    <n v="72.891900000000007"/>
    <n v="71.992000000000004"/>
    <n v="1"/>
    <n v="-0.89990000000000003"/>
    <n v="-71.992000000000004"/>
    <s v="LOSS"/>
  </r>
  <r>
    <s v="CA-2014-123491"/>
    <s v="10/31/2014"/>
    <s v="06/11/2014"/>
    <x v="3"/>
    <s v="October"/>
    <d v="2014-10-31T00:00:00"/>
    <d v="2014-11-06T00:00:00"/>
    <s v="Delay"/>
    <x v="229"/>
    <x v="0"/>
    <x v="3"/>
    <x v="0"/>
    <x v="2"/>
    <s v="4009 Highlighters by Sanford"/>
    <n v="2.6665999999999994"/>
    <n v="19.899999999999999"/>
    <n v="5"/>
    <n v="6.5670000000000002"/>
    <n v="525.36"/>
    <s v="PROFIT"/>
  </r>
  <r>
    <s v="CA-2014-123491"/>
    <s v="10/31/2014"/>
    <s v="06/11/2014"/>
    <x v="3"/>
    <s v="October"/>
    <d v="2014-10-31T00:00:00"/>
    <d v="2014-11-06T00:00:00"/>
    <s v="Delay"/>
    <x v="229"/>
    <x v="0"/>
    <x v="3"/>
    <x v="0"/>
    <x v="5"/>
    <s v="Acco 7-Outlet Masterpiece Power Center, Wihtout Fax/Phone Line Protection"/>
    <n v="85.105999999999995"/>
    <n v="1702.12"/>
    <n v="14"/>
    <n v="510.63600000000002"/>
    <n v="40850.880000000005"/>
    <s v="PROFIT"/>
  </r>
  <r>
    <s v="CA-2014-104003"/>
    <s v="10/08/2014"/>
    <s v="14/10/2014"/>
    <x v="3"/>
    <s v="October"/>
    <d v="2014-10-08T00:00:00"/>
    <d v="2014-10-14T00:00:00"/>
    <s v="Delay"/>
    <x v="230"/>
    <x v="0"/>
    <x v="3"/>
    <x v="0"/>
    <x v="15"/>
    <s v="O'Sullivan Manor Hill 2-Door Library in Brianna Oak"/>
    <n v="161.07220000000001"/>
    <n v="307.666"/>
    <n v="2"/>
    <n v="-14.478400000000001"/>
    <n v="-1158.2719999999999"/>
    <s v="LOSS"/>
  </r>
  <r>
    <s v="CA-2012-130204"/>
    <s v="09/03/2012"/>
    <s v="09/09/2012"/>
    <x v="2"/>
    <s v="September"/>
    <d v="2012-09-03T00:00:00"/>
    <d v="2012-09-09T00:00:00"/>
    <s v="Delay"/>
    <x v="34"/>
    <x v="0"/>
    <x v="3"/>
    <x v="0"/>
    <x v="7"/>
    <s v="Sterilite Officeware Hinged File Box"/>
    <n v="7.6504000000000012"/>
    <n v="31.44"/>
    <n v="3"/>
    <n v="8.4887999999999995"/>
    <n v="679.10399999999993"/>
    <s v="PROFIT"/>
  </r>
  <r>
    <s v="CA-2012-130204"/>
    <s v="09/03/2012"/>
    <s v="09/09/2012"/>
    <x v="2"/>
    <s v="September"/>
    <d v="2012-09-03T00:00:00"/>
    <d v="2012-09-09T00:00:00"/>
    <s v="Delay"/>
    <x v="34"/>
    <x v="0"/>
    <x v="3"/>
    <x v="0"/>
    <x v="8"/>
    <s v="Kingston Digital DataTraveler 16GB USB 2.0"/>
    <n v="7.2494999999999994"/>
    <n v="17.899999999999999"/>
    <n v="2"/>
    <n v="3.4009999999999998"/>
    <n v="272.08"/>
    <s v="PROFIT"/>
  </r>
  <r>
    <s v="CA-2012-130204"/>
    <s v="09/03/2012"/>
    <s v="09/09/2012"/>
    <x v="2"/>
    <s v="September"/>
    <d v="2012-09-03T00:00:00"/>
    <d v="2012-09-09T00:00:00"/>
    <s v="Delay"/>
    <x v="34"/>
    <x v="0"/>
    <x v="3"/>
    <x v="0"/>
    <x v="8"/>
    <s v="TRENDnet 56K USB 2.0 Phone, Internet and Fax Modem"/>
    <n v="16.569599999999998"/>
    <n v="129.44999999999999"/>
    <n v="5"/>
    <n v="46.601999999999997"/>
    <n v="3728.16"/>
    <s v="PROFIT"/>
  </r>
  <r>
    <s v="CA-2011-110527"/>
    <s v="08/09/2011"/>
    <s v="16/08/2011"/>
    <x v="1"/>
    <s v="August"/>
    <d v="2011-08-09T00:00:00"/>
    <d v="2011-08-16T00:00:00"/>
    <s v="Delay"/>
    <x v="231"/>
    <x v="0"/>
    <x v="18"/>
    <x v="0"/>
    <x v="0"/>
    <s v="Avery 494"/>
    <n v="1.4094"/>
    <n v="20.88"/>
    <n v="8"/>
    <n v="9.6047999999999991"/>
    <n v="768.3839999999999"/>
    <s v="PROFIT"/>
  </r>
  <r>
    <s v="CA-2014-168837"/>
    <s v="10/15/2014"/>
    <s v="18/10/2014"/>
    <x v="3"/>
    <s v="October"/>
    <d v="2014-10-15T00:00:00"/>
    <d v="2014-10-18T00:00:00"/>
    <s v="On Date"/>
    <x v="232"/>
    <x v="0"/>
    <x v="54"/>
    <x v="0"/>
    <x v="1"/>
    <s v="C-Line Cubicle Keepers Polyproplyene Holder With Velcro Backings"/>
    <n v="2.8853000000000004"/>
    <n v="9.4600000000000009"/>
    <n v="2"/>
    <n v="3.6894"/>
    <n v="295.15199999999999"/>
    <s v="PROFIT"/>
  </r>
  <r>
    <s v="CA-2014-116715"/>
    <s v="12/03/2014"/>
    <s v="06/12/2014"/>
    <x v="3"/>
    <s v="December"/>
    <d v="2014-12-03T00:00:00"/>
    <d v="2014-12-06T00:00:00"/>
    <s v="On Date"/>
    <x v="202"/>
    <x v="0"/>
    <x v="3"/>
    <x v="0"/>
    <x v="7"/>
    <s v="Fellowes Mobile File Cart, Black"/>
    <n v="45.391400000000004"/>
    <n v="559.62"/>
    <n v="9"/>
    <n v="151.09739999999999"/>
    <n v="12087.791999999999"/>
    <s v="PROFIT"/>
  </r>
  <r>
    <s v="CA-2014-116715"/>
    <s v="12/03/2014"/>
    <s v="06/12/2014"/>
    <x v="3"/>
    <s v="December"/>
    <d v="2014-12-03T00:00:00"/>
    <d v="2014-12-06T00:00:00"/>
    <s v="On Date"/>
    <x v="202"/>
    <x v="0"/>
    <x v="3"/>
    <x v="0"/>
    <x v="9"/>
    <s v="Xerox 1940"/>
    <n v="28.029600000000002"/>
    <n v="109.92"/>
    <n v="2"/>
    <n v="53.860799999999998"/>
    <n v="4308.8639999999996"/>
    <s v="PROFIT"/>
  </r>
  <r>
    <s v="CA-2014-116715"/>
    <s v="12/03/2014"/>
    <s v="06/12/2014"/>
    <x v="3"/>
    <s v="December"/>
    <d v="2014-12-03T00:00:00"/>
    <d v="2014-12-06T00:00:00"/>
    <s v="On Date"/>
    <x v="202"/>
    <x v="0"/>
    <x v="3"/>
    <x v="0"/>
    <x v="9"/>
    <s v="Xerox 1962"/>
    <n v="2.3540000000000001"/>
    <n v="8.56"/>
    <n v="2"/>
    <n v="3.8519999999999999"/>
    <n v="308.15999999999997"/>
    <s v="PROFIT"/>
  </r>
  <r>
    <s v="CA-2012-130785"/>
    <s v="09/05/2012"/>
    <s v="09/09/2012"/>
    <x v="2"/>
    <s v="September"/>
    <d v="2012-09-05T00:00:00"/>
    <d v="2012-09-09T00:00:00"/>
    <s v="On Date"/>
    <x v="51"/>
    <x v="0"/>
    <x v="18"/>
    <x v="0"/>
    <x v="15"/>
    <s v="Sauder Camden County Barrister Bookcase, Planked Cherry Finish"/>
    <n v="104.0428"/>
    <n v="411.33199999999999"/>
    <n v="4"/>
    <n v="-4.8391999999999999"/>
    <n v="-387.13599999999997"/>
    <s v="LOSS"/>
  </r>
  <r>
    <s v="CA-2012-130785"/>
    <s v="09/05/2012"/>
    <s v="09/09/2012"/>
    <x v="2"/>
    <s v="September"/>
    <d v="2012-09-05T00:00:00"/>
    <d v="2012-09-09T00:00:00"/>
    <s v="On Date"/>
    <x v="51"/>
    <x v="0"/>
    <x v="18"/>
    <x v="0"/>
    <x v="4"/>
    <s v="DXL Angle-View Binders with Locking Rings, Black"/>
    <n v="3.1746999999999996"/>
    <n v="28.751999999999999"/>
    <n v="6"/>
    <n v="9.7037999999999993"/>
    <n v="776.30399999999997"/>
    <s v="PROFIT"/>
  </r>
  <r>
    <s v="CA-2012-130785"/>
    <s v="09/05/2012"/>
    <s v="09/09/2012"/>
    <x v="2"/>
    <s v="September"/>
    <d v="2012-09-05T00:00:00"/>
    <d v="2012-09-09T00:00:00"/>
    <s v="On Date"/>
    <x v="51"/>
    <x v="0"/>
    <x v="18"/>
    <x v="0"/>
    <x v="15"/>
    <s v="Sauder Camden County Collection Libraries, Planked Cherry Finish"/>
    <n v="104.6318"/>
    <n v="293.19900000000001"/>
    <n v="3"/>
    <n v="-20.696400000000001"/>
    <n v="-1655.712"/>
    <s v="LOSS"/>
  </r>
  <r>
    <s v="CA-2012-105347"/>
    <s v="11/24/2012"/>
    <s v="28/11/2012"/>
    <x v="2"/>
    <s v="November"/>
    <d v="2012-11-24T00:00:00"/>
    <d v="2012-11-28T00:00:00"/>
    <s v="On Date"/>
    <x v="233"/>
    <x v="0"/>
    <x v="0"/>
    <x v="0"/>
    <x v="9"/>
    <s v="Xerox 1919"/>
    <n v="20.904900000000005"/>
    <n v="368.91"/>
    <n v="9"/>
    <n v="180.76589999999999"/>
    <n v="14461.271999999999"/>
    <s v="PROFIT"/>
  </r>
  <r>
    <s v="CA-2012-105347"/>
    <s v="11/24/2012"/>
    <s v="28/11/2012"/>
    <x v="2"/>
    <s v="November"/>
    <d v="2012-11-24T00:00:00"/>
    <d v="2012-11-28T00:00:00"/>
    <s v="On Date"/>
    <x v="233"/>
    <x v="0"/>
    <x v="0"/>
    <x v="0"/>
    <x v="2"/>
    <s v="Prang Colored Pencils"/>
    <n v="1.617"/>
    <n v="14.7"/>
    <n v="5"/>
    <n v="6.6150000000000002"/>
    <n v="529.20000000000005"/>
    <s v="PROFIT"/>
  </r>
  <r>
    <s v="CA-2013-100965"/>
    <s v="07/08/2013"/>
    <s v="12/07/2013"/>
    <x v="0"/>
    <s v="July"/>
    <d v="2013-07-08T00:00:00"/>
    <d v="2013-07-12T00:00:00"/>
    <s v="On Date"/>
    <x v="234"/>
    <x v="0"/>
    <x v="12"/>
    <x v="0"/>
    <x v="1"/>
    <s v="Howard Miller 11-1/2&quot; Diameter Grantwood Wall Clock"/>
    <n v="28.465800000000002"/>
    <n v="215.65"/>
    <n v="5"/>
    <n v="73.320999999999998"/>
    <n v="5865.68"/>
    <s v="PROFIT"/>
  </r>
  <r>
    <s v="CA-2013-149461"/>
    <s v="11/14/2013"/>
    <s v="20/11/2013"/>
    <x v="0"/>
    <s v="November"/>
    <d v="2013-11-14T00:00:00"/>
    <d v="2013-11-20T00:00:00"/>
    <s v="Delay"/>
    <x v="235"/>
    <x v="0"/>
    <x v="74"/>
    <x v="1"/>
    <x v="1"/>
    <s v="Eldon Image Series Desk Accessories, Burgundy"/>
    <n v="2.6751999999999998"/>
    <n v="4.18"/>
    <n v="1"/>
    <n v="1.5047999999999999"/>
    <n v="120.38399999999999"/>
    <s v="PROFIT"/>
  </r>
  <r>
    <s v="US-2013-116729"/>
    <s v="12/26/2013"/>
    <s v="29/12/2013"/>
    <x v="0"/>
    <s v="December"/>
    <d v="2013-12-26T00:00:00"/>
    <d v="2013-12-29T00:00:00"/>
    <s v="On Date"/>
    <x v="45"/>
    <x v="0"/>
    <x v="0"/>
    <x v="0"/>
    <x v="3"/>
    <s v="Samsung Galaxy Note 2"/>
    <n v="331.19280000000003"/>
    <n v="2575.944"/>
    <n v="7"/>
    <n v="257.59440000000001"/>
    <n v="20607.552"/>
    <s v="PROFIT"/>
  </r>
  <r>
    <s v="US-2013-116729"/>
    <s v="12/26/2013"/>
    <s v="29/12/2013"/>
    <x v="0"/>
    <s v="December"/>
    <d v="2013-12-26T00:00:00"/>
    <d v="2013-12-29T00:00:00"/>
    <s v="On Date"/>
    <x v="45"/>
    <x v="0"/>
    <x v="0"/>
    <x v="0"/>
    <x v="9"/>
    <s v="Xerox 225"/>
    <n v="3.3695999999999997"/>
    <n v="45.36"/>
    <n v="7"/>
    <n v="21.7728"/>
    <n v="1741.8240000000001"/>
    <s v="PROFIT"/>
  </r>
  <r>
    <s v="US-2013-116729"/>
    <s v="12/26/2013"/>
    <s v="29/12/2013"/>
    <x v="0"/>
    <s v="December"/>
    <d v="2013-12-26T00:00:00"/>
    <d v="2013-12-29T00:00:00"/>
    <s v="On Date"/>
    <x v="45"/>
    <x v="0"/>
    <x v="0"/>
    <x v="0"/>
    <x v="8"/>
    <s v="SanDisk Cruzer 64 GB USB Flash Drive"/>
    <n v="25.423999999999999"/>
    <n v="254.24"/>
    <n v="7"/>
    <n v="76.272000000000006"/>
    <n v="6101.76"/>
    <s v="PROFIT"/>
  </r>
  <r>
    <s v="CA-2012-131597"/>
    <s v="09/14/2012"/>
    <s v="18/09/2012"/>
    <x v="2"/>
    <s v="September"/>
    <d v="2012-09-14T00:00:00"/>
    <d v="2012-09-18T00:00:00"/>
    <s v="On Date"/>
    <x v="236"/>
    <x v="0"/>
    <x v="0"/>
    <x v="0"/>
    <x v="6"/>
    <s v="KI Conference Tables"/>
    <n v="59.547599999999996"/>
    <n v="170.136"/>
    <n v="3"/>
    <n v="-8.5068000000000001"/>
    <n v="-680.54399999999998"/>
    <s v="LOSS"/>
  </r>
  <r>
    <s v="CA-2012-164833"/>
    <s v="06/04/2012"/>
    <s v="04/06/2012"/>
    <x v="2"/>
    <s v="June"/>
    <d v="2012-06-04T00:00:00"/>
    <d v="2012-06-04T00:00:00"/>
    <s v="On Date"/>
    <x v="237"/>
    <x v="0"/>
    <x v="1"/>
    <x v="1"/>
    <x v="0"/>
    <s v="Avery 501"/>
    <n v="1.9557"/>
    <n v="7.38"/>
    <n v="2"/>
    <n v="3.4685999999999999"/>
    <n v="277.488"/>
    <s v="PROFIT"/>
  </r>
  <r>
    <s v="CA-2012-164833"/>
    <s v="06/04/2012"/>
    <s v="04/06/2012"/>
    <x v="2"/>
    <s v="June"/>
    <d v="2012-06-04T00:00:00"/>
    <d v="2012-06-04T00:00:00"/>
    <s v="On Date"/>
    <x v="237"/>
    <x v="0"/>
    <x v="1"/>
    <x v="1"/>
    <x v="2"/>
    <s v="Binney &amp; Smith Crayola Metallic Colored Pencils, 8-Color Set"/>
    <n v="3.1021000000000001"/>
    <n v="9.26"/>
    <n v="2"/>
    <n v="3.0558000000000001"/>
    <n v="244.464"/>
    <s v="PROFIT"/>
  </r>
  <r>
    <s v="CA-2012-125423"/>
    <s v="12/13/2012"/>
    <s v="15/12/2012"/>
    <x v="2"/>
    <s v="December"/>
    <d v="2012-12-13T00:00:00"/>
    <d v="2012-12-15T00:00:00"/>
    <s v="On Date"/>
    <x v="238"/>
    <x v="0"/>
    <x v="0"/>
    <x v="0"/>
    <x v="0"/>
    <s v="Avery 513"/>
    <n v="2.6892000000000005"/>
    <n v="9.9600000000000009"/>
    <n v="2"/>
    <n v="4.5815999999999999"/>
    <n v="366.52800000000002"/>
    <s v="PROFIT"/>
  </r>
  <r>
    <s v="CA-2013-167507"/>
    <s v="12/23/2013"/>
    <s v="29/12/2013"/>
    <x v="0"/>
    <s v="December"/>
    <d v="2013-12-23T00:00:00"/>
    <d v="2013-12-29T00:00:00"/>
    <s v="Delay"/>
    <x v="239"/>
    <x v="0"/>
    <x v="75"/>
    <x v="4"/>
    <x v="4"/>
    <s v="Avery 3 1/2&quot; Diskette Storage Pages, 10/Pack"/>
    <n v="5.6376000000000008"/>
    <n v="31.32"/>
    <n v="10"/>
    <n v="-25.056000000000001"/>
    <n v="-2004.48"/>
    <s v="LOSS"/>
  </r>
  <r>
    <s v="CA-2013-167507"/>
    <s v="12/23/2013"/>
    <s v="29/12/2013"/>
    <x v="0"/>
    <s v="December"/>
    <d v="2013-12-23T00:00:00"/>
    <d v="2013-12-29T00:00:00"/>
    <s v="Delay"/>
    <x v="239"/>
    <x v="0"/>
    <x v="75"/>
    <x v="4"/>
    <x v="1"/>
    <s v="3M Hangers With Command Adhesive"/>
    <n v="2.1829999999999998"/>
    <n v="11.84"/>
    <n v="4"/>
    <n v="3.1080000000000001"/>
    <n v="248.64000000000001"/>
    <s v="PROFIT"/>
  </r>
  <r>
    <s v="CA-2013-167507"/>
    <s v="12/23/2013"/>
    <s v="29/12/2013"/>
    <x v="0"/>
    <s v="December"/>
    <d v="2013-12-23T00:00:00"/>
    <d v="2013-12-29T00:00:00"/>
    <s v="Delay"/>
    <x v="239"/>
    <x v="0"/>
    <x v="75"/>
    <x v="4"/>
    <x v="1"/>
    <s v="Seth Thomas 14&quot; Day/Date Wall Clock"/>
    <n v="17.942399999999999"/>
    <n v="22.783999999999999"/>
    <n v="1"/>
    <n v="4.8415999999999997"/>
    <n v="387.32799999999997"/>
    <s v="PROFIT"/>
  </r>
  <r>
    <s v="US-2014-113852"/>
    <s v="07/30/2014"/>
    <s v="03/08/2014"/>
    <x v="3"/>
    <s v="July"/>
    <d v="2014-07-30T00:00:00"/>
    <d v="2014-08-03T00:00:00"/>
    <s v="On Date"/>
    <x v="240"/>
    <x v="0"/>
    <x v="1"/>
    <x v="1"/>
    <x v="8"/>
    <s v="ImationÂ 8GB Mini TravelDrive USB 2.0Â Flash Drive"/>
    <n v="26.265299999999996"/>
    <n v="90.57"/>
    <n v="3"/>
    <n v="11.774100000000001"/>
    <n v="941.92800000000011"/>
    <s v="PROFIT"/>
  </r>
  <r>
    <s v="CA-2014-128370"/>
    <s v="09/11/2014"/>
    <s v="11/09/2014"/>
    <x v="3"/>
    <s v="September"/>
    <d v="2014-09-11T00:00:00"/>
    <d v="2014-09-11T00:00:00"/>
    <s v="On Date"/>
    <x v="241"/>
    <x v="0"/>
    <x v="0"/>
    <x v="0"/>
    <x v="10"/>
    <s v="DMI Arturo Collection Mission-style Design Wood Chair"/>
    <n v="111.72519999999999"/>
    <n v="362.35199999999998"/>
    <n v="3"/>
    <n v="27.176400000000001"/>
    <n v="2174.1120000000001"/>
    <s v="PROFIT"/>
  </r>
  <r>
    <s v="CA-2014-128370"/>
    <s v="09/11/2014"/>
    <s v="11/09/2014"/>
    <x v="3"/>
    <s v="September"/>
    <d v="2014-09-11T00:00:00"/>
    <d v="2014-09-11T00:00:00"/>
    <s v="On Date"/>
    <x v="241"/>
    <x v="0"/>
    <x v="0"/>
    <x v="0"/>
    <x v="4"/>
    <s v="Avery Non-Stick Binders"/>
    <n v="2.4695"/>
    <n v="7.1840000000000002"/>
    <n v="2"/>
    <n v="2.2450000000000001"/>
    <n v="179.60000000000002"/>
    <s v="PROFIT"/>
  </r>
  <r>
    <s v="CA-2011-114643"/>
    <s v="06/13/2011"/>
    <s v="17/06/2011"/>
    <x v="1"/>
    <s v="June"/>
    <d v="2011-06-13T00:00:00"/>
    <d v="2011-06-17T00:00:00"/>
    <s v="On Date"/>
    <x v="242"/>
    <x v="0"/>
    <x v="0"/>
    <x v="0"/>
    <x v="2"/>
    <s v="Staples"/>
    <n v="3.2427999999999999"/>
    <n v="14.52"/>
    <n v="3"/>
    <n v="4.7915999999999999"/>
    <n v="383.32799999999997"/>
    <s v="PROFIT"/>
  </r>
  <r>
    <s v="US-2013-100839"/>
    <s v="10/14/2013"/>
    <s v="18/10/2013"/>
    <x v="0"/>
    <s v="October"/>
    <d v="2013-10-14T00:00:00"/>
    <d v="2013-10-18T00:00:00"/>
    <s v="On Date"/>
    <x v="243"/>
    <x v="0"/>
    <x v="7"/>
    <x v="5"/>
    <x v="6"/>
    <s v="Hon 5100 Series Wood Tables"/>
    <n v="238.6036"/>
    <n v="727.45"/>
    <n v="5"/>
    <n v="-465.56799999999998"/>
    <n v="-37245.440000000002"/>
    <s v="LOSS"/>
  </r>
  <r>
    <s v="US-2013-100839"/>
    <s v="10/14/2013"/>
    <s v="18/10/2013"/>
    <x v="0"/>
    <s v="October"/>
    <d v="2013-10-14T00:00:00"/>
    <d v="2013-10-18T00:00:00"/>
    <s v="On Date"/>
    <x v="243"/>
    <x v="0"/>
    <x v="7"/>
    <x v="5"/>
    <x v="1"/>
    <s v="Executive Impressions 8-1/2&quot; Career Panel/Partition Cubicle Clock"/>
    <n v="6.8639999999999999"/>
    <n v="24.96"/>
    <n v="3"/>
    <n v="4.3680000000000003"/>
    <n v="349.44000000000005"/>
    <s v="PROFIT"/>
  </r>
  <r>
    <s v="CA-2014-118857"/>
    <s v="04/16/2014"/>
    <s v="19/04/2014"/>
    <x v="3"/>
    <s v="April"/>
    <d v="2014-04-16T00:00:00"/>
    <d v="2014-04-19T00:00:00"/>
    <s v="On Date"/>
    <x v="244"/>
    <x v="0"/>
    <x v="76"/>
    <x v="7"/>
    <x v="1"/>
    <s v="Howard Miller 12&quot; Round Wall Clock"/>
    <n v="25.145600000000002"/>
    <n v="196.45"/>
    <n v="5"/>
    <n v="70.721999999999994"/>
    <n v="5657.7599999999993"/>
    <s v="PROFIT"/>
  </r>
  <r>
    <s v="CA-2013-148201"/>
    <s v="08/27/2013"/>
    <s v="30/08/2013"/>
    <x v="0"/>
    <s v="August"/>
    <d v="2013-08-27T00:00:00"/>
    <d v="2013-08-30T00:00:00"/>
    <s v="On Date"/>
    <x v="84"/>
    <x v="0"/>
    <x v="1"/>
    <x v="1"/>
    <x v="9"/>
    <s v="Xerox 1931"/>
    <n v="3.3696000000000006"/>
    <n v="6.48"/>
    <n v="1"/>
    <n v="3.1103999999999998"/>
    <n v="248.83199999999999"/>
    <s v="PROFIT"/>
  </r>
  <r>
    <s v="CA-2011-116932"/>
    <s v="07/21/2011"/>
    <s v="25/07/2011"/>
    <x v="1"/>
    <s v="July"/>
    <d v="2011-07-21T00:00:00"/>
    <d v="2011-07-25T00:00:00"/>
    <s v="On Date"/>
    <x v="245"/>
    <x v="0"/>
    <x v="3"/>
    <x v="0"/>
    <x v="2"/>
    <s v="Newell 334"/>
    <n v="14.6816"/>
    <n v="99.2"/>
    <n v="5"/>
    <n v="25.792000000000002"/>
    <n v="2063.36"/>
    <s v="PROFIT"/>
  </r>
  <r>
    <s v="CA-2011-116932"/>
    <s v="07/21/2011"/>
    <s v="25/07/2011"/>
    <x v="1"/>
    <s v="July"/>
    <d v="2011-07-21T00:00:00"/>
    <d v="2011-07-25T00:00:00"/>
    <s v="On Date"/>
    <x v="245"/>
    <x v="0"/>
    <x v="3"/>
    <x v="0"/>
    <x v="10"/>
    <s v="Global Troy Executive Leather Low-Back Tilter"/>
    <n v="375.73500000000001"/>
    <n v="801.56799999999998"/>
    <n v="2"/>
    <n v="50.097999999999999"/>
    <n v="4007.84"/>
    <s v="PROFIT"/>
  </r>
  <r>
    <s v="CA-2011-116932"/>
    <s v="07/21/2011"/>
    <s v="25/07/2011"/>
    <x v="1"/>
    <s v="July"/>
    <d v="2011-07-21T00:00:00"/>
    <d v="2011-07-25T00:00:00"/>
    <s v="On Date"/>
    <x v="245"/>
    <x v="0"/>
    <x v="3"/>
    <x v="0"/>
    <x v="6"/>
    <s v="Hon 30&quot; x 60&quot; Table with Locking Drawer"/>
    <n v="245.56320000000002"/>
    <n v="272.84800000000001"/>
    <n v="1"/>
    <n v="27.284800000000001"/>
    <n v="2182.7840000000001"/>
    <s v="PROFIT"/>
  </r>
  <r>
    <s v="CA-2014-142888"/>
    <s v="11/22/2014"/>
    <s v="26/11/2014"/>
    <x v="3"/>
    <s v="November"/>
    <d v="2014-11-22T00:00:00"/>
    <d v="2014-11-26T00:00:00"/>
    <s v="On Date"/>
    <x v="246"/>
    <x v="0"/>
    <x v="77"/>
    <x v="1"/>
    <x v="6"/>
    <s v="Safco Drafting Table"/>
    <n v="50.395800000000008"/>
    <n v="70.98"/>
    <n v="1"/>
    <n v="20.584199999999999"/>
    <n v="1646.7359999999999"/>
    <s v="PROFIT"/>
  </r>
  <r>
    <s v="CA-2014-118885"/>
    <s v="12/30/2014"/>
    <s v="03/01/2015"/>
    <x v="4"/>
    <s v="December"/>
    <d v="2014-12-30T00:00:00"/>
    <d v="2015-01-03T00:00:00"/>
    <s v="On Date"/>
    <x v="216"/>
    <x v="0"/>
    <x v="0"/>
    <x v="0"/>
    <x v="10"/>
    <s v="Global High-Back Leather Tilter, Burgundy"/>
    <n v="109.4611"/>
    <n v="393.56799999999998"/>
    <n v="4"/>
    <n v="-44.276400000000002"/>
    <n v="-3542.1120000000001"/>
    <s v="LOSS"/>
  </r>
  <r>
    <s v="CA-2014-118885"/>
    <s v="12/30/2014"/>
    <s v="03/01/2015"/>
    <x v="4"/>
    <s v="December"/>
    <d v="2014-12-30T00:00:00"/>
    <d v="2015-01-03T00:00:00"/>
    <s v="On Date"/>
    <x v="216"/>
    <x v="0"/>
    <x v="0"/>
    <x v="0"/>
    <x v="3"/>
    <s v="Adtran 1202752G1"/>
    <n v="93.232599999999991"/>
    <n v="302.37599999999998"/>
    <n v="3"/>
    <n v="22.6782"/>
    <n v="1814.2560000000001"/>
    <s v="PROFIT"/>
  </r>
  <r>
    <s v="CA-2013-147578"/>
    <s v="04/23/2013"/>
    <s v="27/04/2013"/>
    <x v="0"/>
    <s v="April"/>
    <d v="2013-04-23T00:00:00"/>
    <d v="2013-04-27T00:00:00"/>
    <s v="On Date"/>
    <x v="247"/>
    <x v="0"/>
    <x v="3"/>
    <x v="0"/>
    <x v="1"/>
    <s v="Ultra Door Pull Handle"/>
    <n v="7.0483999999999991"/>
    <n v="31.56"/>
    <n v="3"/>
    <n v="10.4148"/>
    <n v="833.18399999999997"/>
    <s v="PROFIT"/>
  </r>
  <r>
    <s v="CA-2011-157623"/>
    <s v="03/14/2011"/>
    <s v="18/03/2011"/>
    <x v="1"/>
    <s v="March"/>
    <d v="2011-03-14T00:00:00"/>
    <d v="2011-03-18T00:00:00"/>
    <s v="On Date"/>
    <x v="76"/>
    <x v="0"/>
    <x v="29"/>
    <x v="0"/>
    <x v="9"/>
    <s v="Xerox 1972"/>
    <n v="2.9040000000000004"/>
    <n v="10.56"/>
    <n v="2"/>
    <n v="4.7519999999999998"/>
    <n v="380.15999999999997"/>
    <s v="PROFIT"/>
  </r>
  <r>
    <s v="CA-2011-157623"/>
    <s v="03/14/2011"/>
    <s v="18/03/2011"/>
    <x v="1"/>
    <s v="March"/>
    <d v="2011-03-14T00:00:00"/>
    <d v="2011-03-18T00:00:00"/>
    <s v="On Date"/>
    <x v="76"/>
    <x v="0"/>
    <x v="29"/>
    <x v="0"/>
    <x v="2"/>
    <s v="Avery Hi-Liter Fluorescent Desk Style Markers"/>
    <n v="2.1294"/>
    <n v="3.38"/>
    <n v="1"/>
    <n v="1.2505999999999999"/>
    <n v="100.048"/>
    <s v="PROFIT"/>
  </r>
  <r>
    <s v="CA-2013-100083"/>
    <s v="11/25/2013"/>
    <s v="30/11/2013"/>
    <x v="0"/>
    <s v="November"/>
    <d v="2013-11-25T00:00:00"/>
    <d v="2013-11-30T00:00:00"/>
    <s v="On Date"/>
    <x v="248"/>
    <x v="0"/>
    <x v="78"/>
    <x v="4"/>
    <x v="9"/>
    <s v="IBM Multi-Purpose Copy Paper, 8 1/2 x 11&quot;, Case"/>
    <n v="17.038999999999998"/>
    <n v="24.783999999999999"/>
    <n v="1"/>
    <n v="7.7450000000000001"/>
    <n v="619.6"/>
    <s v="PROFIT"/>
  </r>
  <r>
    <s v="CA-2012-109197"/>
    <s v="12/31/2012"/>
    <s v="04/01/2013"/>
    <x v="0"/>
    <s v="December"/>
    <d v="2012-12-31T00:00:00"/>
    <d v="2013-01-04T00:00:00"/>
    <s v="On Date"/>
    <x v="40"/>
    <x v="0"/>
    <x v="79"/>
    <x v="8"/>
    <x v="4"/>
    <s v="Ibico Hi-Tech Manual Binding System"/>
    <n v="167.74449999999999"/>
    <n v="487.98399999999998"/>
    <n v="2"/>
    <n v="152.495"/>
    <n v="12199.6"/>
    <s v="PROFIT"/>
  </r>
  <r>
    <s v="CA-2014-167094"/>
    <s v="10/22/2014"/>
    <s v="23/10/2014"/>
    <x v="3"/>
    <s v="October"/>
    <d v="2014-10-22T00:00:00"/>
    <d v="2014-10-23T00:00:00"/>
    <s v="On Date"/>
    <x v="186"/>
    <x v="0"/>
    <x v="80"/>
    <x v="4"/>
    <x v="9"/>
    <s v="Xerox 218"/>
    <n v="3.3696000000000002"/>
    <n v="5.1840000000000002"/>
    <n v="1"/>
    <n v="1.8144"/>
    <n v="145.15199999999999"/>
    <s v="PROFIT"/>
  </r>
  <r>
    <s v="CA-2014-167094"/>
    <s v="10/22/2014"/>
    <s v="23/10/2014"/>
    <x v="3"/>
    <s v="October"/>
    <d v="2014-10-22T00:00:00"/>
    <d v="2014-10-23T00:00:00"/>
    <s v="On Date"/>
    <x v="186"/>
    <x v="0"/>
    <x v="80"/>
    <x v="4"/>
    <x v="10"/>
    <s v="Global Comet Stacking Armless Chair"/>
    <n v="215.316"/>
    <n v="478.48"/>
    <n v="2"/>
    <n v="47.847999999999999"/>
    <n v="3827.84"/>
    <s v="PROFIT"/>
  </r>
  <r>
    <s v="CA-2014-167094"/>
    <s v="10/22/2014"/>
    <s v="23/10/2014"/>
    <x v="3"/>
    <s v="October"/>
    <d v="2014-10-22T00:00:00"/>
    <d v="2014-10-23T00:00:00"/>
    <s v="On Date"/>
    <x v="186"/>
    <x v="0"/>
    <x v="80"/>
    <x v="4"/>
    <x v="8"/>
    <s v="Memorex Froggy Flash Drive 8 GB"/>
    <n v="10.827499999999999"/>
    <n v="28.4"/>
    <n v="2"/>
    <n v="6.7450000000000001"/>
    <n v="539.6"/>
    <s v="PROFIT"/>
  </r>
  <r>
    <s v="CA-2012-157959"/>
    <s v="02/03/2012"/>
    <s v="04/02/2012"/>
    <x v="2"/>
    <s v="February"/>
    <d v="2012-02-03T00:00:00"/>
    <d v="2012-02-04T00:00:00"/>
    <s v="On Date"/>
    <x v="185"/>
    <x v="0"/>
    <x v="0"/>
    <x v="0"/>
    <x v="1"/>
    <s v="Hand-Finished Solid Wood Document Frame"/>
    <n v="23.960999999999999"/>
    <n v="136.91999999999999"/>
    <n v="4"/>
    <n v="41.076000000000001"/>
    <n v="3286.08"/>
    <s v="PROFIT"/>
  </r>
  <r>
    <s v="CA-2013-105963"/>
    <s v="11/16/2013"/>
    <s v="23/11/2013"/>
    <x v="0"/>
    <s v="November"/>
    <d v="2013-11-16T00:00:00"/>
    <d v="2013-11-23T00:00:00"/>
    <s v="Delay"/>
    <x v="249"/>
    <x v="0"/>
    <x v="0"/>
    <x v="0"/>
    <x v="8"/>
    <s v="ImationÂ 16GB Mini TravelDrive USB 2.0Â Flash Drive"/>
    <n v="19.546700000000001"/>
    <n v="99.39"/>
    <n v="3"/>
    <n v="40.749899999999997"/>
    <n v="3259.9919999999997"/>
    <s v="PROFIT"/>
  </r>
  <r>
    <s v="CA-2014-126865"/>
    <s v="12/06/2014"/>
    <s v="08/12/2014"/>
    <x v="3"/>
    <s v="December"/>
    <d v="2014-12-06T00:00:00"/>
    <d v="2014-12-08T00:00:00"/>
    <s v="On Date"/>
    <x v="148"/>
    <x v="0"/>
    <x v="18"/>
    <x v="0"/>
    <x v="9"/>
    <s v="Xerox 1960"/>
    <n v="17.039000000000001"/>
    <n v="92.94"/>
    <n v="3"/>
    <n v="41.823"/>
    <n v="3345.84"/>
    <s v="PROFIT"/>
  </r>
  <r>
    <s v="CA-2014-102834"/>
    <s v="03/10/2014"/>
    <s v="14/03/2014"/>
    <x v="3"/>
    <s v="March"/>
    <d v="2014-03-10T00:00:00"/>
    <d v="2014-03-14T00:00:00"/>
    <s v="On Date"/>
    <x v="129"/>
    <x v="0"/>
    <x v="3"/>
    <x v="0"/>
    <x v="8"/>
    <s v="Logitech Wireless Headset h800"/>
    <n v="64.993499999999997"/>
    <n v="199.98"/>
    <n v="2"/>
    <n v="69.992999999999995"/>
    <n v="5599.44"/>
    <s v="PROFIT"/>
  </r>
  <r>
    <s v="US-2013-139710"/>
    <s v="06/10/2013"/>
    <s v="16/06/2013"/>
    <x v="0"/>
    <s v="June"/>
    <d v="2013-06-10T00:00:00"/>
    <d v="2013-06-16T00:00:00"/>
    <s v="Delay"/>
    <x v="162"/>
    <x v="0"/>
    <x v="0"/>
    <x v="0"/>
    <x v="3"/>
    <s v="Avaya 4621SW VoIP phone"/>
    <n v="52.504499999999993"/>
    <n v="177.48"/>
    <n v="3"/>
    <n v="19.9665"/>
    <n v="1597.32"/>
    <s v="PROFIT"/>
  </r>
  <r>
    <s v="CA-2014-121538"/>
    <s v="11/29/2014"/>
    <s v="02/12/2014"/>
    <x v="3"/>
    <s v="November"/>
    <d v="2014-11-29T00:00:00"/>
    <d v="2014-12-02T00:00:00"/>
    <s v="On Date"/>
    <x v="250"/>
    <x v="0"/>
    <x v="15"/>
    <x v="5"/>
    <x v="9"/>
    <s v="Eaton Premium Continuous-Feed Paper, 25% Cotton, Letter Size, White, 1000 Shts/Box"/>
    <n v="28.849600000000002"/>
    <n v="88.768000000000001"/>
    <n v="2"/>
    <n v="31.0688"/>
    <n v="2485.5039999999999"/>
    <s v="PROFIT"/>
  </r>
  <r>
    <s v="US-2014-101539"/>
    <s v="03/17/2014"/>
    <s v="19/03/2014"/>
    <x v="3"/>
    <s v="March"/>
    <d v="2014-03-17T00:00:00"/>
    <d v="2014-03-19T00:00:00"/>
    <s v="On Date"/>
    <x v="251"/>
    <x v="0"/>
    <x v="1"/>
    <x v="1"/>
    <x v="9"/>
    <s v="Xerox 214"/>
    <n v="3.3696000000000006"/>
    <n v="6.48"/>
    <n v="1"/>
    <n v="3.1103999999999998"/>
    <n v="248.83199999999999"/>
    <s v="PROFIT"/>
  </r>
  <r>
    <s v="US-2014-101539"/>
    <s v="03/17/2014"/>
    <s v="19/03/2014"/>
    <x v="3"/>
    <s v="March"/>
    <d v="2014-03-17T00:00:00"/>
    <d v="2014-03-19T00:00:00"/>
    <s v="On Date"/>
    <x v="251"/>
    <x v="0"/>
    <x v="1"/>
    <x v="1"/>
    <x v="7"/>
    <s v="Safco Commercial Shelving"/>
    <n v="44.6496"/>
    <n v="46.51"/>
    <n v="1"/>
    <n v="1.8604000000000001"/>
    <n v="148.83199999999999"/>
    <s v="PROFIT"/>
  </r>
  <r>
    <s v="US-2014-101539"/>
    <s v="03/17/2014"/>
    <s v="19/03/2014"/>
    <x v="3"/>
    <s v="March"/>
    <d v="2014-03-17T00:00:00"/>
    <d v="2014-03-19T00:00:00"/>
    <s v="On Date"/>
    <x v="251"/>
    <x v="0"/>
    <x v="1"/>
    <x v="1"/>
    <x v="3"/>
    <s v="Mitel MiVoice 5330e IP Phone"/>
    <n v="203.49259999999998"/>
    <n v="659.976"/>
    <n v="3"/>
    <n v="49.498199999999997"/>
    <n v="3959.8559999999998"/>
    <s v="PROFIT"/>
  </r>
  <r>
    <s v="CA-2013-152121"/>
    <s v="11/28/2013"/>
    <s v="30/11/2013"/>
    <x v="0"/>
    <s v="November"/>
    <d v="2013-11-28T00:00:00"/>
    <d v="2013-11-30T00:00:00"/>
    <s v="On Date"/>
    <x v="252"/>
    <x v="0"/>
    <x v="11"/>
    <x v="3"/>
    <x v="3"/>
    <s v="Motorola Moto X"/>
    <n v="248.19270000000003"/>
    <n v="271.99200000000002"/>
    <n v="1"/>
    <n v="23.799299999999999"/>
    <n v="1903.944"/>
    <s v="PROFIT"/>
  </r>
  <r>
    <s v="CA-2014-101245"/>
    <s v="11/28/2014"/>
    <s v="04/12/2014"/>
    <x v="3"/>
    <s v="November"/>
    <d v="2014-11-28T00:00:00"/>
    <d v="2014-12-04T00:00:00"/>
    <s v="Delay"/>
    <x v="129"/>
    <x v="0"/>
    <x v="3"/>
    <x v="0"/>
    <x v="9"/>
    <s v="Tops White Computer Printout Paper"/>
    <n v="25.922300000000003"/>
    <n v="244.55"/>
    <n v="5"/>
    <n v="114.9385"/>
    <n v="9195.08"/>
    <s v="PROFIT"/>
  </r>
  <r>
    <s v="CA-2014-101245"/>
    <s v="11/28/2014"/>
    <s v="04/12/2014"/>
    <x v="3"/>
    <s v="November"/>
    <d v="2014-11-28T00:00:00"/>
    <d v="2014-12-04T00:00:00"/>
    <s v="Delay"/>
    <x v="129"/>
    <x v="0"/>
    <x v="3"/>
    <x v="0"/>
    <x v="8"/>
    <s v="Enermax Briskie RF Wireless Keyboard and Mouse Combo"/>
    <n v="13.2928"/>
    <n v="166.16"/>
    <n v="8"/>
    <n v="59.817599999999999"/>
    <n v="4785.4079999999994"/>
    <s v="PROFIT"/>
  </r>
  <r>
    <s v="CA-2012-141768"/>
    <s v="05/25/2012"/>
    <s v="27/05/2012"/>
    <x v="2"/>
    <s v="May"/>
    <d v="2012-05-25T00:00:00"/>
    <d v="2012-05-27T00:00:00"/>
    <s v="On Date"/>
    <x v="253"/>
    <x v="0"/>
    <x v="3"/>
    <x v="0"/>
    <x v="1"/>
    <s v="Ultra Door Push Plate"/>
    <n v="3.2896999999999998"/>
    <n v="14.73"/>
    <n v="3"/>
    <n v="4.8609"/>
    <n v="388.87200000000001"/>
    <s v="PROFIT"/>
  </r>
  <r>
    <s v="CA-2013-112109"/>
    <s v="07/09/2013"/>
    <s v="13/07/2013"/>
    <x v="0"/>
    <s v="July"/>
    <d v="2013-07-09T00:00:00"/>
    <d v="2013-07-13T00:00:00"/>
    <s v="On Date"/>
    <x v="254"/>
    <x v="0"/>
    <x v="81"/>
    <x v="5"/>
    <x v="4"/>
    <s v="GBC Twin Loop Wire Binding Elements"/>
    <n v="16.64"/>
    <n v="19.968"/>
    <n v="2"/>
    <n v="-13.311999999999999"/>
    <n v="-1064.96"/>
    <s v="LOSS"/>
  </r>
  <r>
    <s v="CA-2013-112109"/>
    <s v="07/09/2013"/>
    <s v="13/07/2013"/>
    <x v="0"/>
    <s v="July"/>
    <d v="2013-07-09T00:00:00"/>
    <d v="2013-07-13T00:00:00"/>
    <s v="On Date"/>
    <x v="254"/>
    <x v="0"/>
    <x v="81"/>
    <x v="5"/>
    <x v="7"/>
    <s v="Perma STOR-ALL Hanging File Box, 13 1/8&quot;W x 12 1/4&quot;D x 10 1/2&quot;H"/>
    <n v="4.9634"/>
    <n v="33.488"/>
    <n v="7"/>
    <n v="-1.2558"/>
    <n v="-100.464"/>
    <s v="LOSS"/>
  </r>
  <r>
    <s v="CA-2013-112109"/>
    <s v="07/09/2013"/>
    <s v="13/07/2013"/>
    <x v="0"/>
    <s v="July"/>
    <d v="2013-07-09T00:00:00"/>
    <d v="2013-07-13T00:00:00"/>
    <s v="On Date"/>
    <x v="254"/>
    <x v="0"/>
    <x v="81"/>
    <x v="5"/>
    <x v="4"/>
    <s v="Wilson Jones Active Use Binders"/>
    <n v="3.7128000000000001"/>
    <n v="8.7360000000000007"/>
    <n v="4"/>
    <n v="-6.1151999999999997"/>
    <n v="-489.21600000000001"/>
    <s v="LOSS"/>
  </r>
  <r>
    <s v="CA-2013-112109"/>
    <s v="07/09/2013"/>
    <s v="13/07/2013"/>
    <x v="0"/>
    <s v="July"/>
    <d v="2013-07-09T00:00:00"/>
    <d v="2013-07-13T00:00:00"/>
    <s v="On Date"/>
    <x v="254"/>
    <x v="0"/>
    <x v="81"/>
    <x v="5"/>
    <x v="10"/>
    <s v="SAFCO Arco Folding Chair"/>
    <n v="196.102"/>
    <n v="662.88"/>
    <n v="3"/>
    <n v="74.573999999999998"/>
    <n v="5965.92"/>
    <s v="PROFIT"/>
  </r>
  <r>
    <s v="CA-2012-109939"/>
    <s v="05/08/2012"/>
    <s v="12/05/2012"/>
    <x v="2"/>
    <s v="May"/>
    <d v="2012-05-08T00:00:00"/>
    <d v="2012-05-12T00:00:00"/>
    <s v="On Date"/>
    <x v="73"/>
    <x v="0"/>
    <x v="38"/>
    <x v="4"/>
    <x v="2"/>
    <s v="Newell 321"/>
    <n v="2.3288000000000002"/>
    <n v="5.2480000000000002"/>
    <n v="2"/>
    <n v="0.59040000000000004"/>
    <n v="47.231999999999999"/>
    <s v="PROFIT"/>
  </r>
  <r>
    <s v="CA-2013-112669"/>
    <s v="04/15/2013"/>
    <s v="15/04/2013"/>
    <x v="0"/>
    <s v="April"/>
    <d v="2013-04-15T00:00:00"/>
    <d v="2013-04-15T00:00:00"/>
    <s v="On Date"/>
    <x v="177"/>
    <x v="0"/>
    <x v="65"/>
    <x v="3"/>
    <x v="10"/>
    <s v="Hon 4070 Series Pagoda Armless Upholstered Stacking Chairs"/>
    <n v="207.1283"/>
    <n v="933.53599999999994"/>
    <n v="4"/>
    <n v="105.0228"/>
    <n v="8401.8240000000005"/>
    <s v="PROFIT"/>
  </r>
  <r>
    <s v="CA-2013-112669"/>
    <s v="04/15/2013"/>
    <s v="15/04/2013"/>
    <x v="0"/>
    <s v="April"/>
    <d v="2013-04-15T00:00:00"/>
    <d v="2013-04-15T00:00:00"/>
    <s v="On Date"/>
    <x v="177"/>
    <x v="0"/>
    <x v="65"/>
    <x v="3"/>
    <x v="7"/>
    <s v="Fellowes Personal Hanging Folder Files, Navy"/>
    <n v="9.6695999999999991"/>
    <n v="42.975999999999999"/>
    <n v="4"/>
    <n v="4.2976000000000001"/>
    <n v="343.80799999999999"/>
    <s v="PROFIT"/>
  </r>
  <r>
    <s v="CA-2011-164721"/>
    <s v="11/25/2011"/>
    <s v="27/11/2011"/>
    <x v="1"/>
    <s v="November"/>
    <d v="2011-11-25T00:00:00"/>
    <d v="2011-11-27T00:00:00"/>
    <s v="On Date"/>
    <x v="255"/>
    <x v="0"/>
    <x v="19"/>
    <x v="0"/>
    <x v="5"/>
    <s v="Belkin F9G930V10-GRY 9 Outlet Surge"/>
    <n v="37.970799999999997"/>
    <n v="320.88"/>
    <n v="6"/>
    <n v="93.055199999999999"/>
    <n v="7444.4160000000002"/>
    <s v="PROFIT"/>
  </r>
  <r>
    <s v="CA-2011-164721"/>
    <s v="11/25/2011"/>
    <s v="27/11/2011"/>
    <x v="1"/>
    <s v="November"/>
    <d v="2011-11-25T00:00:00"/>
    <d v="2011-11-27T00:00:00"/>
    <s v="On Date"/>
    <x v="255"/>
    <x v="0"/>
    <x v="19"/>
    <x v="0"/>
    <x v="1"/>
    <s v="Staples"/>
    <n v="4.4576000000000002"/>
    <n v="23.88"/>
    <n v="3"/>
    <n v="10.507199999999999"/>
    <n v="840.57599999999991"/>
    <s v="PROFIT"/>
  </r>
  <r>
    <s v="CA-2011-164721"/>
    <s v="11/25/2011"/>
    <s v="27/11/2011"/>
    <x v="1"/>
    <s v="November"/>
    <d v="2011-11-25T00:00:00"/>
    <d v="2011-11-27T00:00:00"/>
    <s v="On Date"/>
    <x v="255"/>
    <x v="0"/>
    <x v="19"/>
    <x v="0"/>
    <x v="9"/>
    <s v="Wirebound Message Books, Four 2 3/4 x 5 White Forms per Page"/>
    <n v="3.6126000000000005"/>
    <n v="26.76"/>
    <n v="4"/>
    <n v="12.3096"/>
    <n v="984.76800000000003"/>
    <s v="PROFIT"/>
  </r>
  <r>
    <s v="CA-2014-133648"/>
    <s v="06/26/2014"/>
    <s v="03/07/2014"/>
    <x v="3"/>
    <s v="June"/>
    <d v="2014-06-26T00:00:00"/>
    <d v="2014-07-03T00:00:00"/>
    <s v="Delay"/>
    <x v="256"/>
    <x v="0"/>
    <x v="80"/>
    <x v="4"/>
    <x v="0"/>
    <s v="Alphabetical Labels for Top Tab Filing"/>
    <n v="7.4000000000000012"/>
    <n v="71.040000000000006"/>
    <n v="6"/>
    <n v="26.64"/>
    <n v="2131.1999999999998"/>
    <s v="PROFIT"/>
  </r>
  <r>
    <s v="CA-2014-133648"/>
    <s v="06/26/2014"/>
    <s v="03/07/2014"/>
    <x v="3"/>
    <s v="June"/>
    <d v="2014-06-26T00:00:00"/>
    <d v="2014-07-03T00:00:00"/>
    <s v="Delay"/>
    <x v="256"/>
    <x v="0"/>
    <x v="80"/>
    <x v="4"/>
    <x v="2"/>
    <s v="Eldon Spacemaker Box, Quick-Snap Lid, Clear"/>
    <n v="2.3046000000000002"/>
    <n v="5.3440000000000003"/>
    <n v="2"/>
    <n v="0.73480000000000001"/>
    <n v="58.783999999999999"/>
    <s v="PROFIT"/>
  </r>
  <r>
    <s v="CA-2014-133648"/>
    <s v="06/26/2014"/>
    <s v="03/07/2014"/>
    <x v="3"/>
    <s v="June"/>
    <d v="2014-06-26T00:00:00"/>
    <d v="2014-07-03T00:00:00"/>
    <s v="Delay"/>
    <x v="256"/>
    <x v="0"/>
    <x v="80"/>
    <x v="4"/>
    <x v="11"/>
    <s v="Plymouth Boxed Rubber Bands by Plymouth"/>
    <n v="4.4744999999999999"/>
    <n v="11.304"/>
    <n v="3"/>
    <n v="-2.1194999999999999"/>
    <n v="-169.56"/>
    <s v="LOSS"/>
  </r>
  <r>
    <s v="CA-2014-166128"/>
    <s v="04/12/2014"/>
    <s v="19/04/2014"/>
    <x v="3"/>
    <s v="April"/>
    <d v="2014-04-12T00:00:00"/>
    <d v="2014-04-19T00:00:00"/>
    <s v="Delay"/>
    <x v="257"/>
    <x v="0"/>
    <x v="10"/>
    <x v="0"/>
    <x v="8"/>
    <s v="SanDisk Ultra 64 GB MicroSDHC Class 10 Memory Card"/>
    <n v="35.591099999999997"/>
    <n v="199.95"/>
    <n v="5"/>
    <n v="21.994499999999999"/>
    <n v="1759.56"/>
    <s v="PROFIT"/>
  </r>
  <r>
    <s v="CA-2014-166128"/>
    <s v="04/12/2014"/>
    <s v="19/04/2014"/>
    <x v="3"/>
    <s v="April"/>
    <d v="2014-04-12T00:00:00"/>
    <d v="2014-04-19T00:00:00"/>
    <s v="Delay"/>
    <x v="257"/>
    <x v="0"/>
    <x v="10"/>
    <x v="0"/>
    <x v="2"/>
    <s v="Dixon Ticonderoga Erasable Colored Pencil Set, 12-Color"/>
    <n v="3.9467999999999996"/>
    <n v="41.86"/>
    <n v="7"/>
    <n v="14.2324"/>
    <n v="1138.5920000000001"/>
    <s v="PROFIT"/>
  </r>
  <r>
    <s v="CA-2012-113110"/>
    <s v="03/19/2012"/>
    <s v="23/03/2012"/>
    <x v="2"/>
    <s v="March"/>
    <d v="2012-03-19T00:00:00"/>
    <d v="2012-03-23T00:00:00"/>
    <s v="On Date"/>
    <x v="258"/>
    <x v="0"/>
    <x v="82"/>
    <x v="0"/>
    <x v="4"/>
    <s v="GBC Imprintable Covers"/>
    <n v="5.5998000000000001"/>
    <n v="17.568000000000001"/>
    <n v="2"/>
    <n v="6.3684000000000003"/>
    <n v="509.47200000000004"/>
    <s v="PROFIT"/>
  </r>
  <r>
    <s v="CA-2012-113110"/>
    <s v="03/19/2012"/>
    <s v="23/03/2012"/>
    <x v="2"/>
    <s v="March"/>
    <d v="2012-03-19T00:00:00"/>
    <d v="2012-03-23T00:00:00"/>
    <s v="On Date"/>
    <x v="258"/>
    <x v="0"/>
    <x v="82"/>
    <x v="0"/>
    <x v="0"/>
    <s v="Self-Adhesive Address Labels for Typewriters by Universal"/>
    <n v="3.8742999999999994"/>
    <n v="14.62"/>
    <n v="2"/>
    <n v="6.8714000000000004"/>
    <n v="549.71199999999999"/>
    <s v="PROFIT"/>
  </r>
  <r>
    <s v="CA-2012-113110"/>
    <s v="03/19/2012"/>
    <s v="23/03/2012"/>
    <x v="2"/>
    <s v="March"/>
    <d v="2012-03-19T00:00:00"/>
    <d v="2012-03-23T00:00:00"/>
    <s v="On Date"/>
    <x v="258"/>
    <x v="0"/>
    <x v="82"/>
    <x v="0"/>
    <x v="12"/>
    <s v="Acme Elite Stainless Steel Scissors"/>
    <n v="6.1715999999999998"/>
    <n v="33.36"/>
    <n v="4"/>
    <n v="8.6736000000000004"/>
    <n v="693.88800000000003"/>
    <s v="PROFIT"/>
  </r>
  <r>
    <s v="CA-2012-113110"/>
    <s v="03/19/2012"/>
    <s v="23/03/2012"/>
    <x v="2"/>
    <s v="March"/>
    <d v="2012-03-19T00:00:00"/>
    <d v="2012-03-23T00:00:00"/>
    <s v="On Date"/>
    <x v="258"/>
    <x v="0"/>
    <x v="82"/>
    <x v="0"/>
    <x v="9"/>
    <s v="Wirebound Message Books, 5-1/2 x 4 Forms, 2 or 4 Forms per Page"/>
    <n v="3.4119000000000002"/>
    <n v="40.14"/>
    <n v="6"/>
    <n v="19.668600000000001"/>
    <n v="1573.4880000000001"/>
    <s v="PROFIT"/>
  </r>
  <r>
    <s v="US-2014-111241"/>
    <s v="08/21/2014"/>
    <s v="23/08/2014"/>
    <x v="3"/>
    <s v="August"/>
    <d v="2014-08-21T00:00:00"/>
    <d v="2014-08-23T00:00:00"/>
    <s v="On Date"/>
    <x v="259"/>
    <x v="0"/>
    <x v="59"/>
    <x v="0"/>
    <x v="4"/>
    <s v="GBC Recycled Regency Composition Covers"/>
    <n v="32.281199999999998"/>
    <n v="239.12"/>
    <n v="5"/>
    <n v="77.713999999999999"/>
    <n v="6217.12"/>
    <s v="PROFIT"/>
  </r>
  <r>
    <s v="CA-2012-114237"/>
    <s v="03/13/2012"/>
    <s v="15/03/2012"/>
    <x v="2"/>
    <s v="March"/>
    <d v="2012-03-13T00:00:00"/>
    <d v="2012-03-15T00:00:00"/>
    <s v="On Date"/>
    <x v="260"/>
    <x v="0"/>
    <x v="1"/>
    <x v="1"/>
    <x v="15"/>
    <s v="Safco Value Mate Series Steel Bookcases, Baked Enamel Finish on Steel, Gray"/>
    <n v="51.105600000000003"/>
    <n v="141.96"/>
    <n v="2"/>
    <n v="39.748800000000003"/>
    <n v="3179.9040000000005"/>
    <s v="PROFIT"/>
  </r>
  <r>
    <s v="CA-2013-113516"/>
    <s v="09/09/2013"/>
    <s v="11/09/2013"/>
    <x v="0"/>
    <s v="September"/>
    <d v="2013-09-09T00:00:00"/>
    <d v="2013-09-11T00:00:00"/>
    <s v="On Date"/>
    <x v="251"/>
    <x v="0"/>
    <x v="43"/>
    <x v="0"/>
    <x v="4"/>
    <s v="Square Ring Data Binders, Rigid 75 Pt. Covers, 11&quot; x 14-7/8&quot;"/>
    <n v="10.732800000000001"/>
    <n v="33.024000000000001"/>
    <n v="2"/>
    <n v="11.558400000000001"/>
    <n v="924.67200000000003"/>
    <s v="PROFIT"/>
  </r>
  <r>
    <s v="CA-2013-113516"/>
    <s v="09/09/2013"/>
    <s v="11/09/2013"/>
    <x v="0"/>
    <s v="September"/>
    <d v="2013-09-09T00:00:00"/>
    <d v="2013-09-11T00:00:00"/>
    <s v="On Date"/>
    <x v="251"/>
    <x v="0"/>
    <x v="43"/>
    <x v="0"/>
    <x v="4"/>
    <s v="Premium Transparent Presentation Covers by GBC"/>
    <n v="10.909599999999999"/>
    <n v="67.135999999999996"/>
    <n v="4"/>
    <n v="23.497599999999998"/>
    <n v="1879.808"/>
    <s v="PROFIT"/>
  </r>
  <r>
    <s v="CA-2012-119214"/>
    <s v="01/23/2012"/>
    <s v="27/01/2012"/>
    <x v="2"/>
    <s v="January"/>
    <d v="2012-01-23T00:00:00"/>
    <d v="2012-01-27T00:00:00"/>
    <s v="On Date"/>
    <x v="261"/>
    <x v="0"/>
    <x v="83"/>
    <x v="8"/>
    <x v="9"/>
    <s v="Wirebound Service Call Books, 5 1/2&quot; x 4&quot;"/>
    <n v="5.0335999999999999"/>
    <n v="29.04"/>
    <n v="3"/>
    <n v="13.9392"/>
    <n v="1115.136"/>
    <s v="PROFIT"/>
  </r>
  <r>
    <s v="CA-2012-119214"/>
    <s v="01/23/2012"/>
    <s v="27/01/2012"/>
    <x v="2"/>
    <s v="January"/>
    <d v="2012-01-23T00:00:00"/>
    <d v="2012-01-27T00:00:00"/>
    <s v="On Date"/>
    <x v="261"/>
    <x v="0"/>
    <x v="83"/>
    <x v="8"/>
    <x v="0"/>
    <s v="Avery 500"/>
    <n v="3.8742999999999994"/>
    <n v="14.62"/>
    <n v="2"/>
    <n v="6.8714000000000004"/>
    <n v="549.71199999999999"/>
    <s v="PROFIT"/>
  </r>
  <r>
    <s v="CA-2012-122287"/>
    <s v="06/18/2012"/>
    <s v="23/06/2012"/>
    <x v="2"/>
    <s v="June"/>
    <d v="2012-06-18T00:00:00"/>
    <d v="2012-06-23T00:00:00"/>
    <s v="On Date"/>
    <x v="143"/>
    <x v="0"/>
    <x v="84"/>
    <x v="3"/>
    <x v="9"/>
    <s v="Xerox 1922"/>
    <n v="2.5397999999999996"/>
    <n v="11.952"/>
    <n v="3"/>
    <n v="4.3326000000000002"/>
    <n v="346.608"/>
    <s v="PROFIT"/>
  </r>
  <r>
    <s v="CA-2012-122287"/>
    <s v="06/18/2012"/>
    <s v="23/06/2012"/>
    <x v="2"/>
    <s v="June"/>
    <d v="2012-06-18T00:00:00"/>
    <d v="2012-06-23T00:00:00"/>
    <s v="On Date"/>
    <x v="143"/>
    <x v="0"/>
    <x v="84"/>
    <x v="3"/>
    <x v="4"/>
    <s v="Peel &amp; Stick Add-On Corner Pockets"/>
    <n v="1.1232"/>
    <n v="4.5359999999999996"/>
    <n v="7"/>
    <n v="-3.3264"/>
    <n v="-266.11200000000002"/>
    <s v="LOSS"/>
  </r>
  <r>
    <s v="CA-2012-122287"/>
    <s v="06/18/2012"/>
    <s v="23/06/2012"/>
    <x v="2"/>
    <s v="June"/>
    <d v="2012-06-18T00:00:00"/>
    <d v="2012-06-23T00:00:00"/>
    <s v="On Date"/>
    <x v="143"/>
    <x v="0"/>
    <x v="84"/>
    <x v="3"/>
    <x v="4"/>
    <s v="Aluminum Screw Posts"/>
    <n v="7.6300000000000008"/>
    <n v="9.1560000000000006"/>
    <n v="2"/>
    <n v="-6.1040000000000001"/>
    <n v="-488.32"/>
    <s v="LOSS"/>
  </r>
  <r>
    <s v="CA-2012-122287"/>
    <s v="06/18/2012"/>
    <s v="23/06/2012"/>
    <x v="2"/>
    <s v="June"/>
    <d v="2012-06-18T00:00:00"/>
    <d v="2012-06-23T00:00:00"/>
    <s v="On Date"/>
    <x v="143"/>
    <x v="0"/>
    <x v="84"/>
    <x v="3"/>
    <x v="1"/>
    <s v="Flat Face Poster Frame"/>
    <n v="10.927199999999999"/>
    <n v="75.36"/>
    <n v="5"/>
    <n v="20.724"/>
    <n v="1657.92"/>
    <s v="PROFIT"/>
  </r>
  <r>
    <s v="CA-2012-104493"/>
    <s v="10/02/2012"/>
    <s v="08/10/2012"/>
    <x v="2"/>
    <s v="October"/>
    <d v="2012-10-02T00:00:00"/>
    <d v="2012-10-08T00:00:00"/>
    <s v="Delay"/>
    <x v="262"/>
    <x v="0"/>
    <x v="18"/>
    <x v="0"/>
    <x v="4"/>
    <s v="GBC Personal VeloBind Strips"/>
    <n v="6.2295999999999996"/>
    <n v="57.503999999999998"/>
    <n v="6"/>
    <n v="20.1264"/>
    <n v="1610.1120000000001"/>
    <s v="PROFIT"/>
  </r>
  <r>
    <s v="CA-2011-106439"/>
    <s v="10/31/2011"/>
    <s v="04/11/2011"/>
    <x v="1"/>
    <s v="October"/>
    <d v="2011-10-31T00:00:00"/>
    <d v="2011-11-04T00:00:00"/>
    <s v="On Date"/>
    <x v="153"/>
    <x v="0"/>
    <x v="0"/>
    <x v="0"/>
    <x v="11"/>
    <s v="Staples"/>
    <n v="2.0411999999999999"/>
    <n v="11.34"/>
    <n v="3"/>
    <n v="5.2164000000000001"/>
    <n v="417.31200000000001"/>
    <s v="PROFIT"/>
  </r>
  <r>
    <s v="CA-2011-106439"/>
    <s v="10/31/2011"/>
    <s v="04/11/2011"/>
    <x v="1"/>
    <s v="October"/>
    <d v="2011-10-31T00:00:00"/>
    <d v="2011-11-04T00:00:00"/>
    <s v="On Date"/>
    <x v="153"/>
    <x v="0"/>
    <x v="0"/>
    <x v="0"/>
    <x v="7"/>
    <s v="Letter/Legal File Tote with Clear Snap-On Lid, Black Granite"/>
    <n v="11.884399999999999"/>
    <n v="80.3"/>
    <n v="5"/>
    <n v="20.878"/>
    <n v="1670.24"/>
    <s v="PROFIT"/>
  </r>
  <r>
    <s v="CA-2011-106439"/>
    <s v="10/31/2011"/>
    <s v="04/11/2011"/>
    <x v="1"/>
    <s v="October"/>
    <d v="2011-10-31T00:00:00"/>
    <d v="2011-11-04T00:00:00"/>
    <s v="On Date"/>
    <x v="153"/>
    <x v="0"/>
    <x v="0"/>
    <x v="0"/>
    <x v="4"/>
    <s v="Avery Framed View Binder, EZD Ring (Locking), Navy, 1 1/2&quot;"/>
    <n v="5.2894000000000005"/>
    <n v="15.968"/>
    <n v="2"/>
    <n v="5.3891999999999998"/>
    <n v="431.13599999999997"/>
    <s v="PROFIT"/>
  </r>
  <r>
    <s v="CA-2011-106439"/>
    <s v="10/31/2011"/>
    <s v="04/11/2011"/>
    <x v="1"/>
    <s v="October"/>
    <d v="2011-10-31T00:00:00"/>
    <d v="2011-11-04T00:00:00"/>
    <s v="On Date"/>
    <x v="153"/>
    <x v="0"/>
    <x v="0"/>
    <x v="0"/>
    <x v="9"/>
    <s v="Xerox 1952"/>
    <n v="2.6393999999999993"/>
    <n v="64.739999999999995"/>
    <n v="13"/>
    <n v="30.427800000000001"/>
    <n v="2434.2240000000002"/>
    <s v="PROFIT"/>
  </r>
  <r>
    <s v="CA-2011-106439"/>
    <s v="10/31/2011"/>
    <s v="04/11/2011"/>
    <x v="1"/>
    <s v="October"/>
    <d v="2011-10-31T00:00:00"/>
    <d v="2011-11-04T00:00:00"/>
    <s v="On Date"/>
    <x v="153"/>
    <x v="0"/>
    <x v="0"/>
    <x v="0"/>
    <x v="4"/>
    <s v="Fellowes Twister Kit, Gray/Clear, 3/pkg"/>
    <n v="4.4219999999999988"/>
    <n v="19.295999999999999"/>
    <n v="3"/>
    <n v="6.03"/>
    <n v="482.40000000000003"/>
    <s v="PROFIT"/>
  </r>
  <r>
    <s v="CA-2011-106439"/>
    <s v="10/31/2011"/>
    <s v="04/11/2011"/>
    <x v="1"/>
    <s v="October"/>
    <d v="2011-10-31T00:00:00"/>
    <d v="2011-11-04T00:00:00"/>
    <s v="On Date"/>
    <x v="153"/>
    <x v="0"/>
    <x v="0"/>
    <x v="0"/>
    <x v="7"/>
    <s v="Tennsco Regal Shelving Units"/>
    <n v="98.367699999999999"/>
    <n v="405.64"/>
    <n v="4"/>
    <n v="12.1692"/>
    <n v="973.53600000000006"/>
    <s v="PROFIT"/>
  </r>
  <r>
    <s v="CA-2011-106439"/>
    <s v="10/31/2011"/>
    <s v="04/11/2011"/>
    <x v="1"/>
    <s v="October"/>
    <d v="2011-10-31T00:00:00"/>
    <d v="2011-11-04T00:00:00"/>
    <s v="On Date"/>
    <x v="153"/>
    <x v="0"/>
    <x v="0"/>
    <x v="0"/>
    <x v="10"/>
    <s v="Novimex Fabric Task Chair"/>
    <n v="51.832999999999998"/>
    <n v="146.352"/>
    <n v="3"/>
    <n v="-9.1470000000000002"/>
    <n v="-731.76"/>
    <s v="LOSS"/>
  </r>
  <r>
    <s v="CA-2011-106439"/>
    <s v="10/31/2011"/>
    <s v="04/11/2011"/>
    <x v="1"/>
    <s v="October"/>
    <d v="2011-10-31T00:00:00"/>
    <d v="2011-11-04T00:00:00"/>
    <s v="On Date"/>
    <x v="153"/>
    <x v="0"/>
    <x v="0"/>
    <x v="0"/>
    <x v="8"/>
    <s v="MaxellÂ LTO Ultrium - 800 GB"/>
    <n v="22.671899999999997"/>
    <n v="251.91"/>
    <n v="9"/>
    <n v="47.862900000000003"/>
    <n v="3829.0320000000002"/>
    <s v="PROFIT"/>
  </r>
  <r>
    <s v="CA-2011-106439"/>
    <s v="10/31/2011"/>
    <s v="04/11/2011"/>
    <x v="1"/>
    <s v="October"/>
    <d v="2011-10-31T00:00:00"/>
    <d v="2011-11-04T00:00:00"/>
    <s v="On Date"/>
    <x v="153"/>
    <x v="0"/>
    <x v="0"/>
    <x v="0"/>
    <x v="2"/>
    <s v="Newell 325"/>
    <n v="2.891"/>
    <n v="12.39"/>
    <n v="3"/>
    <n v="3.7170000000000001"/>
    <n v="297.36"/>
    <s v="PROFIT"/>
  </r>
  <r>
    <s v="CA-2012-133452"/>
    <s v="04/13/2012"/>
    <s v="19/04/2012"/>
    <x v="2"/>
    <s v="April"/>
    <d v="2012-04-13T00:00:00"/>
    <d v="2012-04-19T00:00:00"/>
    <s v="Delay"/>
    <x v="86"/>
    <x v="0"/>
    <x v="67"/>
    <x v="0"/>
    <x v="8"/>
    <s v="Plantronics Audio 478 Stereo USB Headset"/>
    <n v="32.493499999999997"/>
    <n v="199.96"/>
    <n v="4"/>
    <n v="69.986000000000004"/>
    <n v="5598.88"/>
    <s v="PROFIT"/>
  </r>
  <r>
    <s v="CA-2012-133452"/>
    <s v="04/13/2012"/>
    <s v="19/04/2012"/>
    <x v="2"/>
    <s v="April"/>
    <d v="2012-04-13T00:00:00"/>
    <d v="2012-04-19T00:00:00"/>
    <s v="Delay"/>
    <x v="86"/>
    <x v="0"/>
    <x v="67"/>
    <x v="0"/>
    <x v="6"/>
    <s v="Hon 94000 Series Round Tables"/>
    <n v="269.52379999999999"/>
    <n v="710.83199999999999"/>
    <n v="3"/>
    <n v="-97.739400000000003"/>
    <n v="-7819.152"/>
    <s v="LOSS"/>
  </r>
  <r>
    <s v="US-2014-110996"/>
    <s v="11/21/2014"/>
    <s v="26/11/2014"/>
    <x v="3"/>
    <s v="November"/>
    <d v="2014-11-21T00:00:00"/>
    <d v="2014-11-26T00:00:00"/>
    <s v="On Date"/>
    <x v="263"/>
    <x v="0"/>
    <x v="85"/>
    <x v="0"/>
    <x v="10"/>
    <s v="Novimex High-Tech Fabric Mesh Task Chair"/>
    <n v="66.011400000000009"/>
    <n v="283.92"/>
    <n v="5"/>
    <n v="-46.137"/>
    <n v="-3690.96"/>
    <s v="LOSS"/>
  </r>
  <r>
    <s v="CA-2013-129693"/>
    <s v="11/27/2013"/>
    <s v="03/12/2013"/>
    <x v="0"/>
    <s v="November"/>
    <d v="2013-11-27T00:00:00"/>
    <d v="2013-12-03T00:00:00"/>
    <s v="Delay"/>
    <x v="264"/>
    <x v="0"/>
    <x v="1"/>
    <x v="1"/>
    <x v="4"/>
    <s v="Newell 3-Hole Punched Plastic Slotted Magazine Holders for Binders"/>
    <n v="2.3764000000000003"/>
    <n v="7.3120000000000003"/>
    <n v="2"/>
    <n v="2.5592000000000001"/>
    <n v="204.73600000000002"/>
    <s v="PROFIT"/>
  </r>
  <r>
    <s v="CA-2014-122504"/>
    <s v="11/08/2014"/>
    <s v="13/11/2014"/>
    <x v="3"/>
    <s v="November"/>
    <d v="2014-11-08T00:00:00"/>
    <d v="2014-11-13T00:00:00"/>
    <s v="On Date"/>
    <x v="205"/>
    <x v="0"/>
    <x v="19"/>
    <x v="0"/>
    <x v="8"/>
    <s v="Anker Ultra-Slim Mini Bluetooth 3.0 Wireless Keyboard"/>
    <n v="15.392299999999999"/>
    <n v="59.97"/>
    <n v="3"/>
    <n v="13.793100000000001"/>
    <n v="1103.4480000000001"/>
    <s v="PROFIT"/>
  </r>
  <r>
    <s v="CA-2014-122504"/>
    <s v="11/08/2014"/>
    <s v="13/11/2014"/>
    <x v="3"/>
    <s v="November"/>
    <d v="2014-11-08T00:00:00"/>
    <d v="2014-11-13T00:00:00"/>
    <s v="On Date"/>
    <x v="205"/>
    <x v="0"/>
    <x v="19"/>
    <x v="0"/>
    <x v="3"/>
    <s v="Plantronics CS 50-USB -Â headsetÂ - Convertible, Monaural"/>
    <n v="99.2727"/>
    <n v="761.54399999999998"/>
    <n v="7"/>
    <n v="66.635099999999994"/>
    <n v="5330.8079999999991"/>
    <s v="PROFIT"/>
  </r>
  <r>
    <s v="CA-2011-131051"/>
    <s v="12/01/2011"/>
    <s v="05/12/2011"/>
    <x v="1"/>
    <s v="December"/>
    <d v="2011-12-01T00:00:00"/>
    <d v="2011-12-05T00:00:00"/>
    <s v="On Date"/>
    <x v="265"/>
    <x v="0"/>
    <x v="3"/>
    <x v="0"/>
    <x v="1"/>
    <s v="Floodlight Indoor Halogen Bulbs, 1 Bulb per Pack, 60 Watts"/>
    <n v="9.8940000000000019"/>
    <n v="58.2"/>
    <n v="3"/>
    <n v="28.518000000000001"/>
    <n v="2281.44"/>
    <s v="PROFIT"/>
  </r>
  <r>
    <s v="CA-2012-120103"/>
    <s v="12/24/2012"/>
    <s v="29/12/2012"/>
    <x v="2"/>
    <s v="December"/>
    <d v="2012-12-24T00:00:00"/>
    <d v="2012-12-29T00:00:00"/>
    <s v="On Date"/>
    <x v="266"/>
    <x v="0"/>
    <x v="8"/>
    <x v="3"/>
    <x v="9"/>
    <s v="Computer Printout Paper with Letter-Trim Perforations"/>
    <n v="9.8643999999999998"/>
    <n v="106.232"/>
    <n v="7"/>
    <n v="37.181199999999997"/>
    <n v="2974.4959999999996"/>
    <s v="PROFIT"/>
  </r>
  <r>
    <s v="CA-2012-120103"/>
    <s v="12/24/2012"/>
    <s v="29/12/2012"/>
    <x v="2"/>
    <s v="December"/>
    <d v="2012-12-24T00:00:00"/>
    <d v="2012-12-29T00:00:00"/>
    <s v="On Date"/>
    <x v="266"/>
    <x v="0"/>
    <x v="8"/>
    <x v="3"/>
    <x v="3"/>
    <s v="ClearSounds CSC500 Amplified Spirit Phone Corded phone"/>
    <n v="50.392799999999994"/>
    <n v="111.98399999999999"/>
    <n v="2"/>
    <n v="11.198399999999999"/>
    <n v="895.87199999999996"/>
    <s v="PROFIT"/>
  </r>
  <r>
    <s v="CA-2012-120103"/>
    <s v="12/24/2012"/>
    <s v="29/12/2012"/>
    <x v="2"/>
    <s v="December"/>
    <d v="2012-12-24T00:00:00"/>
    <d v="2012-12-29T00:00:00"/>
    <s v="On Date"/>
    <x v="266"/>
    <x v="0"/>
    <x v="8"/>
    <x v="3"/>
    <x v="1"/>
    <s v="Magna Visual Magnetic Picture Hangers"/>
    <n v="2.9883999999999999"/>
    <n v="7.7119999999999997"/>
    <n v="2"/>
    <n v="1.7352000000000001"/>
    <n v="138.816"/>
    <s v="PROFIT"/>
  </r>
  <r>
    <s v="CA-2014-104647"/>
    <s v="02/24/2014"/>
    <s v="02/03/2014"/>
    <x v="3"/>
    <s v="February"/>
    <d v="2014-02-24T00:00:00"/>
    <d v="2014-03-02T00:00:00"/>
    <s v="Delay"/>
    <x v="267"/>
    <x v="0"/>
    <x v="0"/>
    <x v="0"/>
    <x v="9"/>
    <s v="Ampad Phone Message Book, Recycled, 400 Message Capacity, 5 Â¾Â” x 11Â”"/>
    <n v="3.4319999999999995"/>
    <n v="37.44"/>
    <n v="6"/>
    <n v="16.847999999999999"/>
    <n v="1347.84"/>
    <s v="PROFIT"/>
  </r>
  <r>
    <s v="CA-2012-139290"/>
    <s v="10/26/2012"/>
    <s v="30/10/2012"/>
    <x v="2"/>
    <s v="October"/>
    <d v="2012-10-26T00:00:00"/>
    <d v="2012-10-30T00:00:00"/>
    <s v="On Date"/>
    <x v="68"/>
    <x v="0"/>
    <x v="86"/>
    <x v="0"/>
    <x v="0"/>
    <s v="Avery 507"/>
    <n v="1.5551999999999999"/>
    <n v="5.76"/>
    <n v="2"/>
    <n v="2.6496"/>
    <n v="211.96799999999999"/>
    <s v="PROFIT"/>
  </r>
  <r>
    <s v="CA-2012-149678"/>
    <s v="04/13/2012"/>
    <s v="15/04/2012"/>
    <x v="2"/>
    <s v="April"/>
    <d v="2012-04-13T00:00:00"/>
    <d v="2012-04-15T00:00:00"/>
    <s v="On Date"/>
    <x v="268"/>
    <x v="0"/>
    <x v="48"/>
    <x v="6"/>
    <x v="12"/>
    <s v="Martin-Yale Premier Letter Opener"/>
    <n v="12.493600000000001"/>
    <n v="12.88"/>
    <n v="1"/>
    <n v="0.38640000000000002"/>
    <n v="30.912000000000003"/>
    <s v="PROFIT"/>
  </r>
  <r>
    <s v="CA-2014-124401"/>
    <s v="09/08/2014"/>
    <s v="13/09/2014"/>
    <x v="3"/>
    <s v="September"/>
    <d v="2014-09-08T00:00:00"/>
    <d v="2014-09-13T00:00:00"/>
    <s v="On Date"/>
    <x v="26"/>
    <x v="0"/>
    <x v="6"/>
    <x v="4"/>
    <x v="7"/>
    <s v="Hanging Personal Folder File"/>
    <n v="11.775"/>
    <n v="37.68"/>
    <n v="3"/>
    <n v="2.355"/>
    <n v="188.4"/>
    <s v="PROFIT"/>
  </r>
  <r>
    <s v="CA-2014-124401"/>
    <s v="09/08/2014"/>
    <s v="13/09/2014"/>
    <x v="3"/>
    <s v="September"/>
    <d v="2014-09-08T00:00:00"/>
    <d v="2014-09-13T00:00:00"/>
    <s v="On Date"/>
    <x v="26"/>
    <x v="0"/>
    <x v="6"/>
    <x v="4"/>
    <x v="8"/>
    <s v="Logitech Wireless Marathon Mouse M705"/>
    <n v="28.494300000000003"/>
    <n v="279.94400000000002"/>
    <n v="7"/>
    <n v="80.483900000000006"/>
    <n v="6438.7120000000004"/>
    <s v="PROFIT"/>
  </r>
  <r>
    <s v="US-2011-140116"/>
    <s v="03/10/2011"/>
    <s v="17/03/2011"/>
    <x v="1"/>
    <s v="March"/>
    <d v="2011-03-10T00:00:00"/>
    <d v="2011-03-17T00:00:00"/>
    <s v="Delay"/>
    <x v="269"/>
    <x v="0"/>
    <x v="15"/>
    <x v="5"/>
    <x v="7"/>
    <s v="Tennsco 6- and 18-Compartment Lockers"/>
    <n v="217.43940000000001"/>
    <n v="636.40800000000002"/>
    <n v="3"/>
    <n v="-15.9102"/>
    <n v="-1272.816"/>
    <s v="LOSS"/>
  </r>
  <r>
    <s v="US-2011-140116"/>
    <s v="03/10/2011"/>
    <s v="17/03/2011"/>
    <x v="1"/>
    <s v="March"/>
    <d v="2011-03-10T00:00:00"/>
    <d v="2011-03-17T00:00:00"/>
    <s v="Delay"/>
    <x v="269"/>
    <x v="0"/>
    <x v="15"/>
    <x v="5"/>
    <x v="2"/>
    <s v="BOSTON Ranger #55 Pencil Sharpener, Black"/>
    <n v="18.4529"/>
    <n v="83.168000000000006"/>
    <n v="4"/>
    <n v="9.3564000000000007"/>
    <n v="748.51200000000006"/>
    <s v="PROFIT"/>
  </r>
  <r>
    <s v="CA-2011-123295"/>
    <s v="07/18/2011"/>
    <s v="18/07/2011"/>
    <x v="1"/>
    <s v="July"/>
    <d v="2011-07-18T00:00:00"/>
    <d v="2011-07-18T00:00:00"/>
    <s v="On Date"/>
    <x v="270"/>
    <x v="0"/>
    <x v="26"/>
    <x v="3"/>
    <x v="10"/>
    <s v="Office Star - Ergonomically Designed Knee Chair"/>
    <n v="71.2624"/>
    <n v="259.13600000000002"/>
    <n v="4"/>
    <n v="-25.913599999999999"/>
    <n v="-2073.0879999999997"/>
    <s v="LOSS"/>
  </r>
  <r>
    <s v="CA-2012-164882"/>
    <s v="10/31/2012"/>
    <s v="31/10/2012"/>
    <x v="2"/>
    <s v="October"/>
    <d v="2012-10-31T00:00:00"/>
    <d v="2012-10-31T00:00:00"/>
    <s v="On Date"/>
    <x v="271"/>
    <x v="0"/>
    <x v="14"/>
    <x v="0"/>
    <x v="9"/>
    <s v="Xerox 191"/>
    <n v="10.589400000000001"/>
    <n v="19.98"/>
    <n v="1"/>
    <n v="9.3905999999999992"/>
    <n v="751.24799999999993"/>
    <s v="PROFIT"/>
  </r>
  <r>
    <s v="CA-2012-164882"/>
    <s v="10/31/2012"/>
    <s v="31/10/2012"/>
    <x v="2"/>
    <s v="October"/>
    <d v="2012-10-31T00:00:00"/>
    <d v="2012-10-31T00:00:00"/>
    <s v="On Date"/>
    <x v="271"/>
    <x v="0"/>
    <x v="14"/>
    <x v="0"/>
    <x v="4"/>
    <s v="GBC DocuBind P100 Manual Binding Machine"/>
    <n v="91.288999999999987"/>
    <n v="398.35199999999998"/>
    <n v="3"/>
    <n v="124.485"/>
    <n v="9958.7999999999993"/>
    <s v="PROFIT"/>
  </r>
  <r>
    <s v="CA-2012-164882"/>
    <s v="10/31/2012"/>
    <s v="31/10/2012"/>
    <x v="2"/>
    <s v="October"/>
    <d v="2012-10-31T00:00:00"/>
    <d v="2012-10-31T00:00:00"/>
    <s v="On Date"/>
    <x v="271"/>
    <x v="0"/>
    <x v="14"/>
    <x v="0"/>
    <x v="2"/>
    <s v="Newell 308"/>
    <n v="1.26"/>
    <n v="5.04"/>
    <n v="3"/>
    <n v="1.26"/>
    <n v="100.8"/>
    <s v="PROFIT"/>
  </r>
  <r>
    <s v="CA-2012-164882"/>
    <s v="10/31/2012"/>
    <s v="31/10/2012"/>
    <x v="2"/>
    <s v="October"/>
    <d v="2012-10-31T00:00:00"/>
    <d v="2012-10-31T00:00:00"/>
    <s v="On Date"/>
    <x v="271"/>
    <x v="0"/>
    <x v="14"/>
    <x v="0"/>
    <x v="11"/>
    <s v="OIC Bulk Pack Metal Binder Clips"/>
    <n v="1.8845999999999998"/>
    <n v="17.45"/>
    <n v="5"/>
    <n v="8.0269999999999992"/>
    <n v="642.16"/>
    <s v="PROFIT"/>
  </r>
  <r>
    <s v="CA-2012-164882"/>
    <s v="10/31/2012"/>
    <s v="31/10/2012"/>
    <x v="2"/>
    <s v="October"/>
    <d v="2012-10-31T00:00:00"/>
    <d v="2012-10-31T00:00:00"/>
    <s v="On Date"/>
    <x v="271"/>
    <x v="0"/>
    <x v="14"/>
    <x v="0"/>
    <x v="10"/>
    <s v="Global Fabric Manager's Chair, Dark Gray"/>
    <n v="75.734999999999999"/>
    <n v="323.13600000000002"/>
    <n v="4"/>
    <n v="20.196000000000002"/>
    <n v="1615.68"/>
    <s v="PROFIT"/>
  </r>
  <r>
    <s v="CA-2012-164882"/>
    <s v="10/31/2012"/>
    <s v="31/10/2012"/>
    <x v="2"/>
    <s v="October"/>
    <d v="2012-10-31T00:00:00"/>
    <d v="2012-10-31T00:00:00"/>
    <s v="On Date"/>
    <x v="271"/>
    <x v="0"/>
    <x v="14"/>
    <x v="0"/>
    <x v="12"/>
    <s v="Acme Tagit Stainless Steel Antibacterial Scissors"/>
    <n v="7.2270000000000003"/>
    <n v="29.7"/>
    <n v="3"/>
    <n v="8.0190000000000001"/>
    <n v="641.52"/>
    <s v="PROFIT"/>
  </r>
  <r>
    <s v="CA-2012-164882"/>
    <s v="10/31/2012"/>
    <s v="31/10/2012"/>
    <x v="2"/>
    <s v="October"/>
    <d v="2012-10-31T00:00:00"/>
    <d v="2012-10-31T00:00:00"/>
    <s v="On Date"/>
    <x v="271"/>
    <x v="0"/>
    <x v="14"/>
    <x v="0"/>
    <x v="3"/>
    <s v="Polycom SoundStation2 EX ConferenceÂ phone"/>
    <n v="287.5145"/>
    <n v="1295.8399999999999"/>
    <n v="4"/>
    <n v="145.78200000000001"/>
    <n v="11662.560000000001"/>
    <s v="PROFIT"/>
  </r>
  <r>
    <s v="CA-2012-164882"/>
    <s v="10/31/2012"/>
    <s v="31/10/2012"/>
    <x v="2"/>
    <s v="October"/>
    <d v="2012-10-31T00:00:00"/>
    <d v="2012-10-31T00:00:00"/>
    <s v="On Date"/>
    <x v="271"/>
    <x v="0"/>
    <x v="14"/>
    <x v="0"/>
    <x v="7"/>
    <s v="Mobile Personal File Cube"/>
    <n v="17.096600000000002"/>
    <n v="46.84"/>
    <n v="2"/>
    <n v="12.646800000000001"/>
    <n v="1011.744"/>
    <s v="PROFIT"/>
  </r>
  <r>
    <s v="CA-2012-164882"/>
    <s v="10/31/2012"/>
    <s v="31/10/2012"/>
    <x v="2"/>
    <s v="October"/>
    <d v="2012-10-31T00:00:00"/>
    <d v="2012-10-31T00:00:00"/>
    <s v="On Date"/>
    <x v="271"/>
    <x v="0"/>
    <x v="14"/>
    <x v="0"/>
    <x v="15"/>
    <s v="DMI Eclipse Executive Suite Bookcases"/>
    <n v="405.79380000000003"/>
    <n v="425.83300000000003"/>
    <n v="1"/>
    <n v="20.039200000000001"/>
    <n v="1603.136"/>
    <s v="PROFIT"/>
  </r>
  <r>
    <s v="CA-2013-130267"/>
    <s v="09/20/2013"/>
    <s v="24/09/2013"/>
    <x v="0"/>
    <s v="September"/>
    <d v="2013-09-20T00:00:00"/>
    <d v="2013-09-24T00:00:00"/>
    <s v="On Date"/>
    <x v="272"/>
    <x v="0"/>
    <x v="87"/>
    <x v="0"/>
    <x v="9"/>
    <s v="Xerox Color Copier Paper, 11&quot; x 17&quot;, Ream"/>
    <n v="12.333600000000001"/>
    <n v="159.88"/>
    <n v="7"/>
    <n v="73.544799999999995"/>
    <n v="5883.5839999999998"/>
    <s v="PROFIT"/>
  </r>
  <r>
    <s v="CA-2014-155460"/>
    <s v="04/14/2014"/>
    <s v="16/04/2014"/>
    <x v="3"/>
    <s v="April"/>
    <d v="2014-04-14T00:00:00"/>
    <d v="2014-04-16T00:00:00"/>
    <s v="On Date"/>
    <x v="124"/>
    <x v="0"/>
    <x v="1"/>
    <x v="1"/>
    <x v="9"/>
    <s v="Xerox 4200 Series MultiUse Premium Copy Paper (20Lb. and 84 Bright)"/>
    <n v="2.9040000000000004"/>
    <n v="5.28"/>
    <n v="1"/>
    <n v="2.3759999999999999"/>
    <n v="190.07999999999998"/>
    <s v="PROFIT"/>
  </r>
  <r>
    <s v="CA-2014-155460"/>
    <s v="04/14/2014"/>
    <s v="16/04/2014"/>
    <x v="3"/>
    <s v="April"/>
    <d v="2014-04-14T00:00:00"/>
    <d v="2014-04-16T00:00:00"/>
    <s v="On Date"/>
    <x v="124"/>
    <x v="0"/>
    <x v="1"/>
    <x v="1"/>
    <x v="4"/>
    <s v="GBC DocuBind TL200 Manual Binding Machine"/>
    <n v="118.7094"/>
    <n v="895.92"/>
    <n v="5"/>
    <n v="302.37299999999999"/>
    <n v="24189.84"/>
    <s v="PROFIT"/>
  </r>
  <r>
    <s v="CA-2014-158246"/>
    <s v="11/10/2014"/>
    <s v="12/11/2014"/>
    <x v="3"/>
    <s v="November"/>
    <d v="2014-11-10T00:00:00"/>
    <d v="2014-11-12T00:00:00"/>
    <s v="On Date"/>
    <x v="189"/>
    <x v="0"/>
    <x v="88"/>
    <x v="0"/>
    <x v="10"/>
    <s v="Global Leather Task Chair, Black"/>
    <n v="72.891900000000007"/>
    <n v="215.976"/>
    <n v="3"/>
    <n v="-2.6997"/>
    <n v="-215.976"/>
    <s v="LOSS"/>
  </r>
  <r>
    <s v="CA-2011-141607"/>
    <s v="12/12/2011"/>
    <s v="17/12/2011"/>
    <x v="1"/>
    <s v="December"/>
    <d v="2011-12-12T00:00:00"/>
    <d v="2011-12-17T00:00:00"/>
    <s v="On Date"/>
    <x v="273"/>
    <x v="0"/>
    <x v="31"/>
    <x v="0"/>
    <x v="1"/>
    <s v="Eldon Advantage Chair Mats for Low to Medium Pile Carpets"/>
    <n v="38.978999999999999"/>
    <n v="43.31"/>
    <n v="1"/>
    <n v="4.3310000000000004"/>
    <n v="346.48"/>
    <s v="PROFIT"/>
  </r>
  <r>
    <s v="CA-2013-111115"/>
    <s v="07/26/2013"/>
    <s v="28/07/2013"/>
    <x v="0"/>
    <s v="July"/>
    <d v="2013-07-26T00:00:00"/>
    <d v="2013-07-28T00:00:00"/>
    <s v="On Date"/>
    <x v="274"/>
    <x v="0"/>
    <x v="0"/>
    <x v="0"/>
    <x v="11"/>
    <s v="OIC Binder Clips"/>
    <n v="1.79"/>
    <n v="21.48"/>
    <n v="6"/>
    <n v="10.74"/>
    <n v="859.2"/>
    <s v="PROFIT"/>
  </r>
  <r>
    <s v="CA-2013-101938"/>
    <s v="01/07/2013"/>
    <s v="12/01/2013"/>
    <x v="0"/>
    <s v="January"/>
    <d v="2013-01-07T00:00:00"/>
    <d v="2013-01-12T00:00:00"/>
    <s v="On Date"/>
    <x v="275"/>
    <x v="0"/>
    <x v="54"/>
    <x v="0"/>
    <x v="2"/>
    <s v="Panasonic KP-350BK Electric Pencil Sharpener with Auto Stop"/>
    <n v="24.5518"/>
    <n v="34.58"/>
    <n v="1"/>
    <n v="10.0282"/>
    <n v="802.25599999999997"/>
    <s v="PROFIT"/>
  </r>
  <r>
    <s v="CA-2014-166296"/>
    <s v="03/14/2014"/>
    <s v="20/03/2014"/>
    <x v="3"/>
    <s v="March"/>
    <d v="2014-03-14T00:00:00"/>
    <d v="2014-03-20T00:00:00"/>
    <s v="Delay"/>
    <x v="276"/>
    <x v="0"/>
    <x v="89"/>
    <x v="0"/>
    <x v="9"/>
    <s v="Multicolor Computer Printout Paper"/>
    <n v="54.522000000000006"/>
    <n v="314.55"/>
    <n v="3"/>
    <n v="150.98400000000001"/>
    <n v="12078.720000000001"/>
    <s v="PROFIT"/>
  </r>
  <r>
    <s v="CA-2011-152296"/>
    <s v="08/01/2011"/>
    <s v="03/08/2011"/>
    <x v="1"/>
    <s v="August"/>
    <d v="2011-08-01T00:00:00"/>
    <d v="2011-08-03T00:00:00"/>
    <s v="On Date"/>
    <x v="277"/>
    <x v="0"/>
    <x v="3"/>
    <x v="0"/>
    <x v="4"/>
    <s v="Wilson Jones data.warehouse D-Ring Binders with DublLock"/>
    <n v="4.2796000000000003"/>
    <n v="19.751999999999999"/>
    <n v="3"/>
    <n v="6.9131999999999998"/>
    <n v="553.05600000000004"/>
    <s v="PROFIT"/>
  </r>
  <r>
    <s v="CA-2013-125738"/>
    <s v="10/16/2013"/>
    <s v="22/10/2013"/>
    <x v="0"/>
    <s v="October"/>
    <d v="2013-10-16T00:00:00"/>
    <d v="2013-10-22T00:00:00"/>
    <s v="Delay"/>
    <x v="278"/>
    <x v="0"/>
    <x v="90"/>
    <x v="2"/>
    <x v="9"/>
    <s v="Xerox 1982"/>
    <n v="12.333600000000001"/>
    <n v="45.68"/>
    <n v="2"/>
    <n v="21.012799999999999"/>
    <n v="1681.0239999999999"/>
    <s v="PROFIT"/>
  </r>
  <r>
    <s v="CA-2013-125738"/>
    <s v="10/16/2013"/>
    <s v="22/10/2013"/>
    <x v="0"/>
    <s v="October"/>
    <d v="2013-10-16T00:00:00"/>
    <d v="2013-10-22T00:00:00"/>
    <s v="Delay"/>
    <x v="278"/>
    <x v="0"/>
    <x v="90"/>
    <x v="2"/>
    <x v="9"/>
    <s v="Xerox 1986"/>
    <n v="3.4735999999999994"/>
    <n v="60.12"/>
    <n v="9"/>
    <n v="28.857600000000001"/>
    <n v="2308.6080000000002"/>
    <s v="PROFIT"/>
  </r>
  <r>
    <s v="CA-2013-125738"/>
    <s v="10/16/2013"/>
    <s v="22/10/2013"/>
    <x v="0"/>
    <s v="October"/>
    <d v="2013-10-16T00:00:00"/>
    <d v="2013-10-22T00:00:00"/>
    <s v="Delay"/>
    <x v="278"/>
    <x v="0"/>
    <x v="90"/>
    <x v="2"/>
    <x v="4"/>
    <s v="Acco Data Flex Cable Posts For Top &amp; Bottom Load Binders, 6&quot; Capacity"/>
    <n v="5.7364999999999995"/>
    <n v="41.72"/>
    <n v="5"/>
    <n v="13.0375"/>
    <n v="1043"/>
    <s v="PROFIT"/>
  </r>
  <r>
    <s v="CA-2013-125738"/>
    <s v="10/16/2013"/>
    <s v="22/10/2013"/>
    <x v="0"/>
    <s v="October"/>
    <d v="2013-10-16T00:00:00"/>
    <d v="2013-10-22T00:00:00"/>
    <s v="Delay"/>
    <x v="278"/>
    <x v="0"/>
    <x v="90"/>
    <x v="2"/>
    <x v="9"/>
    <s v="Recycled Desk Saver Line &quot;While You Were Out&quot; Book, 5 1/2&quot; X 4&quot;"/>
    <n v="4.8329999999999993"/>
    <n v="71.599999999999994"/>
    <n v="8"/>
    <n v="32.936"/>
    <n v="2634.88"/>
    <s v="PROFIT"/>
  </r>
  <r>
    <s v="CA-2014-124576"/>
    <s v="08/02/2014"/>
    <s v="05/08/2014"/>
    <x v="3"/>
    <s v="August"/>
    <d v="2014-08-02T00:00:00"/>
    <d v="2014-08-05T00:00:00"/>
    <s v="On Date"/>
    <x v="279"/>
    <x v="0"/>
    <x v="47"/>
    <x v="0"/>
    <x v="4"/>
    <s v="GBC Prestige Therm-A-Bind Covers"/>
    <n v="18.1843"/>
    <n v="54.896000000000001"/>
    <n v="2"/>
    <n v="18.5274"/>
    <n v="1482.192"/>
    <s v="PROFIT"/>
  </r>
  <r>
    <s v="CA-2013-118913"/>
    <s v="06/26/2013"/>
    <s v="30/06/2013"/>
    <x v="0"/>
    <s v="June"/>
    <d v="2013-06-26T00:00:00"/>
    <d v="2013-06-30T00:00:00"/>
    <s v="On Date"/>
    <x v="280"/>
    <x v="0"/>
    <x v="0"/>
    <x v="0"/>
    <x v="5"/>
    <s v="Fellowes Mighty 8 Compact Surge Protector"/>
    <n v="14.5944"/>
    <n v="60.81"/>
    <n v="3"/>
    <n v="17.026800000000001"/>
    <n v="1362.1440000000002"/>
    <s v="PROFIT"/>
  </r>
  <r>
    <s v="CA-2013-128412"/>
    <s v="12/11/2013"/>
    <s v="18/12/2013"/>
    <x v="0"/>
    <s v="December"/>
    <d v="2013-12-11T00:00:00"/>
    <d v="2013-12-18T00:00:00"/>
    <s v="Delay"/>
    <x v="154"/>
    <x v="0"/>
    <x v="1"/>
    <x v="1"/>
    <x v="4"/>
    <s v="GBC DocuBind P50 Personal Binding Machine"/>
    <n v="33.909399999999998"/>
    <n v="153.55199999999999"/>
    <n v="3"/>
    <n v="51.823799999999999"/>
    <n v="4145.9039999999995"/>
    <s v="PROFIT"/>
  </r>
  <r>
    <s v="CA-2013-128412"/>
    <s v="12/11/2013"/>
    <s v="18/12/2013"/>
    <x v="0"/>
    <s v="December"/>
    <d v="2013-12-11T00:00:00"/>
    <d v="2013-12-18T00:00:00"/>
    <s v="Delay"/>
    <x v="154"/>
    <x v="0"/>
    <x v="1"/>
    <x v="1"/>
    <x v="5"/>
    <s v="Holmes HEPA Air Purifier"/>
    <n v="14.157"/>
    <n v="65.34"/>
    <n v="3"/>
    <n v="22.869"/>
    <n v="1829.52"/>
    <s v="PROFIT"/>
  </r>
  <r>
    <s v="CA-2013-128412"/>
    <s v="12/11/2013"/>
    <s v="18/12/2013"/>
    <x v="0"/>
    <s v="December"/>
    <d v="2013-12-11T00:00:00"/>
    <d v="2013-12-18T00:00:00"/>
    <s v="Delay"/>
    <x v="154"/>
    <x v="0"/>
    <x v="1"/>
    <x v="1"/>
    <x v="9"/>
    <s v="Xerox 1988"/>
    <n v="17.039000000000001"/>
    <n v="123.92"/>
    <n v="4"/>
    <n v="55.764000000000003"/>
    <n v="4461.12"/>
    <s v="PROFIT"/>
  </r>
  <r>
    <s v="CA-2013-128412"/>
    <s v="12/11/2013"/>
    <s v="18/12/2013"/>
    <x v="0"/>
    <s v="December"/>
    <d v="2013-12-11T00:00:00"/>
    <d v="2013-12-18T00:00:00"/>
    <s v="Delay"/>
    <x v="154"/>
    <x v="0"/>
    <x v="1"/>
    <x v="1"/>
    <x v="5"/>
    <s v="Harmony HEPA Quiet Air Purifiers"/>
    <n v="7.6050000000000013"/>
    <n v="35.1"/>
    <n v="3"/>
    <n v="12.285"/>
    <n v="982.8"/>
    <s v="PROFIT"/>
  </r>
  <r>
    <s v="CA-2013-128412"/>
    <s v="12/11/2013"/>
    <s v="18/12/2013"/>
    <x v="0"/>
    <s v="December"/>
    <d v="2013-12-11T00:00:00"/>
    <d v="2013-12-18T00:00:00"/>
    <s v="Delay"/>
    <x v="154"/>
    <x v="0"/>
    <x v="1"/>
    <x v="1"/>
    <x v="8"/>
    <s v="Kingston Digital DataTraveler 16GB USB 2.0"/>
    <n v="7.2494999999999994"/>
    <n v="44.75"/>
    <n v="5"/>
    <n v="8.5024999999999995"/>
    <n v="680.19999999999993"/>
    <s v="PROFIT"/>
  </r>
  <r>
    <s v="CA-2012-138002"/>
    <s v="09/06/2012"/>
    <s v="12/09/2012"/>
    <x v="2"/>
    <s v="September"/>
    <d v="2012-09-06T00:00:00"/>
    <d v="2012-09-12T00:00:00"/>
    <s v="Delay"/>
    <x v="184"/>
    <x v="0"/>
    <x v="1"/>
    <x v="1"/>
    <x v="4"/>
    <s v="Acco Hanging Data Binders"/>
    <n v="1.9812000000000001"/>
    <n v="6.0960000000000001"/>
    <n v="2"/>
    <n v="2.1335999999999999"/>
    <n v="170.68799999999999"/>
    <s v="PROFIT"/>
  </r>
  <r>
    <s v="CA-2012-138002"/>
    <s v="09/06/2012"/>
    <s v="12/09/2012"/>
    <x v="2"/>
    <s v="September"/>
    <d v="2012-09-06T00:00:00"/>
    <d v="2012-09-12T00:00:00"/>
    <s v="Delay"/>
    <x v="184"/>
    <x v="0"/>
    <x v="1"/>
    <x v="1"/>
    <x v="1"/>
    <s v="Howard Miller 16&quot; Diameter Gallery Wall Clock"/>
    <n v="39.003399999999999"/>
    <n v="191.82"/>
    <n v="3"/>
    <n v="74.809799999999996"/>
    <n v="5984.7839999999997"/>
    <s v="PROFIT"/>
  </r>
  <r>
    <s v="CA-2014-129378"/>
    <s v="10/02/2014"/>
    <s v="03/10/2014"/>
    <x v="3"/>
    <s v="October"/>
    <d v="2014-10-02T00:00:00"/>
    <d v="2014-10-03T00:00:00"/>
    <s v="On Date"/>
    <x v="281"/>
    <x v="0"/>
    <x v="12"/>
    <x v="0"/>
    <x v="4"/>
    <s v="Wilson Jones Easy Flow II Sheet Lifters"/>
    <n v="0.93599999999999994"/>
    <n v="1.44"/>
    <n v="1"/>
    <n v="0.504"/>
    <n v="40.32"/>
    <s v="PROFIT"/>
  </r>
  <r>
    <s v="CA-2014-129378"/>
    <s v="10/02/2014"/>
    <s v="03/10/2014"/>
    <x v="3"/>
    <s v="October"/>
    <d v="2014-10-02T00:00:00"/>
    <d v="2014-10-03T00:00:00"/>
    <s v="On Date"/>
    <x v="281"/>
    <x v="0"/>
    <x v="12"/>
    <x v="0"/>
    <x v="4"/>
    <s v="Storex Dura Pro Binders"/>
    <n v="3.148200000000001"/>
    <n v="61.776000000000003"/>
    <n v="13"/>
    <n v="20.849399999999999"/>
    <n v="1667.952"/>
    <s v="PROFIT"/>
  </r>
  <r>
    <s v="CA-2014-129378"/>
    <s v="10/02/2014"/>
    <s v="03/10/2014"/>
    <x v="3"/>
    <s v="October"/>
    <d v="2014-10-02T00:00:00"/>
    <d v="2014-10-03T00:00:00"/>
    <s v="On Date"/>
    <x v="281"/>
    <x v="0"/>
    <x v="12"/>
    <x v="0"/>
    <x v="5"/>
    <s v="Belkin 325VA UPS Surge Protector, 6'"/>
    <n v="90.734999999999999"/>
    <n v="241.96"/>
    <n v="2"/>
    <n v="60.49"/>
    <n v="4839.2"/>
    <s v="PROFIT"/>
  </r>
  <r>
    <s v="CA-2014-129378"/>
    <s v="10/02/2014"/>
    <s v="03/10/2014"/>
    <x v="3"/>
    <s v="October"/>
    <d v="2014-10-02T00:00:00"/>
    <d v="2014-10-03T00:00:00"/>
    <s v="On Date"/>
    <x v="281"/>
    <x v="0"/>
    <x v="12"/>
    <x v="0"/>
    <x v="10"/>
    <s v="Metal Folding Chairs, Beige, 4/Carton"/>
    <n v="24.776200000000003"/>
    <n v="108.608"/>
    <n v="4"/>
    <n v="9.5031999999999996"/>
    <n v="760.25599999999997"/>
    <s v="PROFIT"/>
  </r>
  <r>
    <s v="CA-2014-130841"/>
    <s v="07/29/2014"/>
    <s v="02/08/2014"/>
    <x v="3"/>
    <s v="July"/>
    <d v="2014-07-29T00:00:00"/>
    <d v="2014-08-02T00:00:00"/>
    <s v="On Date"/>
    <x v="282"/>
    <x v="0"/>
    <x v="3"/>
    <x v="0"/>
    <x v="4"/>
    <s v="Zipper Ring Binder Pockets"/>
    <n v="1.5911999999999999"/>
    <n v="9.984"/>
    <n v="4"/>
    <n v="3.6192000000000002"/>
    <n v="289.536"/>
    <s v="PROFIT"/>
  </r>
  <r>
    <s v="CA-2014-130841"/>
    <s v="07/29/2014"/>
    <s v="02/08/2014"/>
    <x v="3"/>
    <s v="July"/>
    <d v="2014-07-29T00:00:00"/>
    <d v="2014-08-02T00:00:00"/>
    <s v="On Date"/>
    <x v="282"/>
    <x v="0"/>
    <x v="3"/>
    <x v="0"/>
    <x v="7"/>
    <s v="Super Decoflex Portable Personal File"/>
    <n v="10.785600000000001"/>
    <n v="14.98"/>
    <n v="1"/>
    <n v="4.1943999999999999"/>
    <n v="335.55200000000002"/>
    <s v="PROFIT"/>
  </r>
  <r>
    <s v="CA-2014-130841"/>
    <s v="07/29/2014"/>
    <s v="02/08/2014"/>
    <x v="3"/>
    <s v="July"/>
    <d v="2014-07-29T00:00:00"/>
    <d v="2014-08-02T00:00:00"/>
    <s v="On Date"/>
    <x v="282"/>
    <x v="0"/>
    <x v="3"/>
    <x v="0"/>
    <x v="3"/>
    <s v="Wilson Electronics DB Pro Signal Booster"/>
    <n v="261.33999999999997"/>
    <n v="1145.5999999999999"/>
    <n v="4"/>
    <n v="100.24"/>
    <n v="8019.2"/>
    <s v="PROFIT"/>
  </r>
  <r>
    <s v="CA-2013-106383"/>
    <s v="03/20/2013"/>
    <s v="22/03/2013"/>
    <x v="0"/>
    <s v="March"/>
    <d v="2013-03-20T00:00:00"/>
    <d v="2013-03-22T00:00:00"/>
    <s v="On Date"/>
    <x v="283"/>
    <x v="0"/>
    <x v="91"/>
    <x v="5"/>
    <x v="15"/>
    <s v="Atlantic Metals Mobile 2-Shelf Bookcases, Custom Colors"/>
    <n v="171.0958"/>
    <n v="72.293999999999997"/>
    <n v="1"/>
    <n v="-98.8018"/>
    <n v="-7904.1440000000002"/>
    <s v="LOSS"/>
  </r>
  <r>
    <s v="CA-2011-128055"/>
    <s v="03/31/2011"/>
    <s v="05/04/2011"/>
    <x v="1"/>
    <s v="March"/>
    <d v="2011-03-31T00:00:00"/>
    <d v="2011-04-05T00:00:00"/>
    <s v="On Date"/>
    <x v="170"/>
    <x v="0"/>
    <x v="3"/>
    <x v="0"/>
    <x v="4"/>
    <s v="GBC DocuBind 200 Manual Binding Machine"/>
    <n v="210.49"/>
    <n v="673.56799999999998"/>
    <n v="2"/>
    <n v="252.58799999999999"/>
    <n v="20207.04"/>
    <s v="PROFIT"/>
  </r>
  <r>
    <s v="CA-2011-128055"/>
    <s v="03/31/2011"/>
    <s v="05/04/2011"/>
    <x v="1"/>
    <s v="March"/>
    <d v="2011-03-31T00:00:00"/>
    <d v="2011-04-05T00:00:00"/>
    <s v="On Date"/>
    <x v="170"/>
    <x v="0"/>
    <x v="3"/>
    <x v="0"/>
    <x v="5"/>
    <s v="Fellowes Advanced Computer Series Surge Protectors"/>
    <n v="19.072799999999997"/>
    <n v="52.98"/>
    <n v="2"/>
    <n v="14.8344"/>
    <n v="1186.752"/>
    <s v="PROFIT"/>
  </r>
  <r>
    <s v="CA-2012-123232"/>
    <s v="12/14/2012"/>
    <s v="16/12/2012"/>
    <x v="2"/>
    <s v="December"/>
    <d v="2012-12-14T00:00:00"/>
    <d v="2012-12-16T00:00:00"/>
    <s v="On Date"/>
    <x v="284"/>
    <x v="0"/>
    <x v="6"/>
    <x v="4"/>
    <x v="3"/>
    <s v="HTC One"/>
    <n v="70.992900000000006"/>
    <n v="319.96800000000002"/>
    <n v="4"/>
    <n v="35.996400000000001"/>
    <n v="2879.712"/>
    <s v="PROFIT"/>
  </r>
  <r>
    <s v="CA-2013-122322"/>
    <s v="07/16/2013"/>
    <s v="22/07/2013"/>
    <x v="0"/>
    <s v="July"/>
    <d v="2013-07-16T00:00:00"/>
    <d v="2013-07-22T00:00:00"/>
    <s v="Delay"/>
    <x v="285"/>
    <x v="0"/>
    <x v="63"/>
    <x v="2"/>
    <x v="12"/>
    <s v="Fiskars Home &amp; Office Scissors"/>
    <n v="6.3935999999999993"/>
    <n v="44.4"/>
    <n v="5"/>
    <n v="12.432"/>
    <n v="994.56000000000006"/>
    <s v="PROFIT"/>
  </r>
  <r>
    <s v="CA-2013-146633"/>
    <s v="11/16/2013"/>
    <s v="18/11/2013"/>
    <x v="0"/>
    <s v="November"/>
    <d v="2013-11-16T00:00:00"/>
    <d v="2013-11-18T00:00:00"/>
    <s v="On Date"/>
    <x v="286"/>
    <x v="0"/>
    <x v="0"/>
    <x v="0"/>
    <x v="4"/>
    <s v="Fellowes PB500 Electric Punch Plastic Comb Binding Machine with Manual Bind"/>
    <n v="635.495"/>
    <n v="1016.792"/>
    <n v="1"/>
    <n v="381.29700000000003"/>
    <n v="30503.760000000002"/>
    <s v="PROFIT"/>
  </r>
  <r>
    <s v="CA-2013-146633"/>
    <s v="11/16/2013"/>
    <s v="18/11/2013"/>
    <x v="0"/>
    <s v="November"/>
    <d v="2013-11-16T00:00:00"/>
    <d v="2013-11-18T00:00:00"/>
    <s v="On Date"/>
    <x v="286"/>
    <x v="0"/>
    <x v="0"/>
    <x v="0"/>
    <x v="4"/>
    <s v="Avery Self-Adhesive Photo Pockets for Polaroid Photos"/>
    <n v="3.5412000000000003"/>
    <n v="38.136000000000003"/>
    <n v="7"/>
    <n v="13.3476"/>
    <n v="1067.808"/>
    <s v="PROFIT"/>
  </r>
  <r>
    <s v="CA-2014-103380"/>
    <s v="11/22/2014"/>
    <s v="26/11/2014"/>
    <x v="3"/>
    <s v="November"/>
    <d v="2014-11-22T00:00:00"/>
    <d v="2014-11-26T00:00:00"/>
    <s v="On Date"/>
    <x v="287"/>
    <x v="0"/>
    <x v="10"/>
    <x v="0"/>
    <x v="7"/>
    <s v="Eldon Portable Mobile Manager"/>
    <n v="20.644400000000001"/>
    <n v="56.56"/>
    <n v="2"/>
    <n v="15.2712"/>
    <n v="1221.6959999999999"/>
    <s v="PROFIT"/>
  </r>
  <r>
    <s v="CA-2014-103380"/>
    <s v="11/22/2014"/>
    <s v="26/11/2014"/>
    <x v="3"/>
    <s v="November"/>
    <d v="2014-11-22T00:00:00"/>
    <d v="2014-11-26T00:00:00"/>
    <s v="On Date"/>
    <x v="287"/>
    <x v="0"/>
    <x v="10"/>
    <x v="0"/>
    <x v="2"/>
    <s v="Newell 344"/>
    <n v="2.0571999999999999"/>
    <n v="5.56"/>
    <n v="2"/>
    <n v="1.4456"/>
    <n v="115.648"/>
    <s v="PROFIT"/>
  </r>
  <r>
    <s v="CA-2014-103380"/>
    <s v="11/22/2014"/>
    <s v="26/11/2014"/>
    <x v="3"/>
    <s v="November"/>
    <d v="2014-11-22T00:00:00"/>
    <d v="2014-11-26T00:00:00"/>
    <s v="On Date"/>
    <x v="287"/>
    <x v="0"/>
    <x v="10"/>
    <x v="0"/>
    <x v="11"/>
    <s v="Advantus T-Pin Paper Clips"/>
    <n v="2.7511000000000001"/>
    <n v="9.02"/>
    <n v="2"/>
    <n v="3.5177999999999998"/>
    <n v="281.42399999999998"/>
    <s v="PROFIT"/>
  </r>
  <r>
    <s v="CA-2014-103380"/>
    <s v="11/22/2014"/>
    <s v="26/11/2014"/>
    <x v="3"/>
    <s v="November"/>
    <d v="2014-11-22T00:00:00"/>
    <d v="2014-11-26T00:00:00"/>
    <s v="On Date"/>
    <x v="287"/>
    <x v="0"/>
    <x v="10"/>
    <x v="0"/>
    <x v="5"/>
    <s v="Acco Six-Outlet Power Strip, 4' Cord Length"/>
    <n v="6.3787999999999991"/>
    <n v="8.6199999999999992"/>
    <n v="1"/>
    <n v="2.2412000000000001"/>
    <n v="179.29599999999999"/>
    <s v="PROFIT"/>
  </r>
  <r>
    <s v="CA-2014-103380"/>
    <s v="11/22/2014"/>
    <s v="26/11/2014"/>
    <x v="3"/>
    <s v="November"/>
    <d v="2014-11-22T00:00:00"/>
    <d v="2014-11-26T00:00:00"/>
    <s v="On Date"/>
    <x v="287"/>
    <x v="0"/>
    <x v="10"/>
    <x v="0"/>
    <x v="3"/>
    <s v="Mitel MiVoice 5330e IP Phone"/>
    <n v="203.49259999999998"/>
    <n v="659.976"/>
    <n v="3"/>
    <n v="49.498199999999997"/>
    <n v="3959.8559999999998"/>
    <s v="PROFIT"/>
  </r>
  <r>
    <s v="CA-2012-116092"/>
    <s v="02/15/2012"/>
    <s v="18/02/2012"/>
    <x v="2"/>
    <s v="February"/>
    <d v="2012-02-15T00:00:00"/>
    <d v="2012-02-18T00:00:00"/>
    <s v="On Date"/>
    <x v="288"/>
    <x v="0"/>
    <x v="0"/>
    <x v="0"/>
    <x v="9"/>
    <s v="Xerox 1959"/>
    <n v="3.4735999999999998"/>
    <n v="13.36"/>
    <n v="2"/>
    <n v="6.4127999999999998"/>
    <n v="513.024"/>
    <s v="PROFIT"/>
  </r>
  <r>
    <s v="CA-2012-116092"/>
    <s v="02/15/2012"/>
    <s v="18/02/2012"/>
    <x v="2"/>
    <s v="February"/>
    <d v="2012-02-15T00:00:00"/>
    <d v="2012-02-18T00:00:00"/>
    <s v="On Date"/>
    <x v="288"/>
    <x v="0"/>
    <x v="0"/>
    <x v="0"/>
    <x v="4"/>
    <s v="Acco Data Flex Cable Posts For Top &amp; Bottom Load Binders, 6&quot; Capacity"/>
    <n v="5.7364999999999995"/>
    <n v="41.72"/>
    <n v="5"/>
    <n v="13.0375"/>
    <n v="1043"/>
    <s v="PROFIT"/>
  </r>
  <r>
    <s v="CA-2012-116092"/>
    <s v="02/15/2012"/>
    <s v="18/02/2012"/>
    <x v="2"/>
    <s v="February"/>
    <d v="2012-02-15T00:00:00"/>
    <d v="2012-02-18T00:00:00"/>
    <s v="On Date"/>
    <x v="288"/>
    <x v="0"/>
    <x v="0"/>
    <x v="0"/>
    <x v="4"/>
    <s v="Avery Durable Binders"/>
    <n v="1.4687999999999999"/>
    <n v="11.52"/>
    <n v="5"/>
    <n v="4.1760000000000002"/>
    <n v="334.08000000000004"/>
    <s v="PROFIT"/>
  </r>
  <r>
    <s v="CA-2012-116092"/>
    <s v="02/15/2012"/>
    <s v="18/02/2012"/>
    <x v="2"/>
    <s v="February"/>
    <d v="2012-02-15T00:00:00"/>
    <d v="2012-02-18T00:00:00"/>
    <s v="On Date"/>
    <x v="288"/>
    <x v="0"/>
    <x v="0"/>
    <x v="0"/>
    <x v="5"/>
    <s v="Kensington 6 Outlet MasterPiece HOMEOFFICE Power Control Center"/>
    <n v="64.070400000000006"/>
    <n v="541.44000000000005"/>
    <n v="6"/>
    <n v="157.01759999999999"/>
    <n v="12561.407999999999"/>
    <s v="PROFIT"/>
  </r>
  <r>
    <s v="CA-2012-116092"/>
    <s v="02/15/2012"/>
    <s v="18/02/2012"/>
    <x v="2"/>
    <s v="February"/>
    <d v="2012-02-15T00:00:00"/>
    <d v="2012-02-18T00:00:00"/>
    <s v="On Date"/>
    <x v="288"/>
    <x v="0"/>
    <x v="0"/>
    <x v="0"/>
    <x v="9"/>
    <s v="Xerox 22"/>
    <n v="3.3696000000000002"/>
    <n v="19.440000000000001"/>
    <n v="3"/>
    <n v="9.3312000000000008"/>
    <n v="746.49600000000009"/>
    <s v="PROFIT"/>
  </r>
  <r>
    <s v="CA-2013-117849"/>
    <s v="04/16/2013"/>
    <s v="18/04/2013"/>
    <x v="0"/>
    <s v="April"/>
    <d v="2013-04-16T00:00:00"/>
    <d v="2013-04-18T00:00:00"/>
    <s v="On Date"/>
    <x v="289"/>
    <x v="0"/>
    <x v="18"/>
    <x v="0"/>
    <x v="9"/>
    <s v="Xerox 1911"/>
    <n v="24.907999999999998"/>
    <n v="143.69999999999999"/>
    <n v="3"/>
    <n v="68.975999999999999"/>
    <n v="5518.08"/>
    <s v="PROFIT"/>
  </r>
  <r>
    <s v="CA-2012-169201"/>
    <s v="09/28/2012"/>
    <s v="01/10/2012"/>
    <x v="2"/>
    <s v="September"/>
    <d v="2012-09-28T00:00:00"/>
    <d v="2012-10-01T00:00:00"/>
    <s v="On Date"/>
    <x v="172"/>
    <x v="0"/>
    <x v="3"/>
    <x v="0"/>
    <x v="5"/>
    <s v="Holmes Odor Grabber"/>
    <n v="9.6614000000000004"/>
    <n v="43.26"/>
    <n v="3"/>
    <n v="14.2758"/>
    <n v="1142.0640000000001"/>
    <s v="PROFIT"/>
  </r>
  <r>
    <s v="CA-2012-169201"/>
    <s v="09/28/2012"/>
    <s v="01/10/2012"/>
    <x v="2"/>
    <s v="September"/>
    <d v="2012-09-28T00:00:00"/>
    <d v="2012-10-01T00:00:00"/>
    <s v="On Date"/>
    <x v="172"/>
    <x v="0"/>
    <x v="3"/>
    <x v="0"/>
    <x v="5"/>
    <s v="Holmes HEPA Air Purifier"/>
    <n v="14.157"/>
    <n v="43.56"/>
    <n v="2"/>
    <n v="15.246"/>
    <n v="1219.68"/>
    <s v="PROFIT"/>
  </r>
  <r>
    <s v="CA-2014-105214"/>
    <s v="06/17/2014"/>
    <s v="20/06/2014"/>
    <x v="3"/>
    <s v="June"/>
    <d v="2014-06-17T00:00:00"/>
    <d v="2014-06-20T00:00:00"/>
    <s v="On Date"/>
    <x v="16"/>
    <x v="0"/>
    <x v="3"/>
    <x v="0"/>
    <x v="10"/>
    <s v="Hon Multipurpose Stacking Arm Chairs"/>
    <n v="160.28399999999999"/>
    <n v="1212.96"/>
    <n v="7"/>
    <n v="90.971999999999994"/>
    <n v="7277.7599999999993"/>
    <s v="PROFIT"/>
  </r>
  <r>
    <s v="CA-2014-105214"/>
    <s v="06/17/2014"/>
    <s v="20/06/2014"/>
    <x v="3"/>
    <s v="June"/>
    <d v="2014-06-17T00:00:00"/>
    <d v="2014-06-20T00:00:00"/>
    <s v="On Date"/>
    <x v="16"/>
    <x v="0"/>
    <x v="3"/>
    <x v="0"/>
    <x v="9"/>
    <s v="Wirebound Message Books, Four 2 3/4&quot; x 5&quot; Forms per Page, 600 Sets per Book"/>
    <n v="4.9130999999999991"/>
    <n v="18.54"/>
    <n v="2"/>
    <n v="8.7138000000000009"/>
    <n v="697.10400000000004"/>
    <s v="PROFIT"/>
  </r>
  <r>
    <s v="CA-2012-117611"/>
    <s v="11/08/2012"/>
    <s v="10/11/2012"/>
    <x v="2"/>
    <s v="November"/>
    <d v="2012-11-08T00:00:00"/>
    <d v="2012-11-10T00:00:00"/>
    <s v="On Date"/>
    <x v="290"/>
    <x v="0"/>
    <x v="18"/>
    <x v="0"/>
    <x v="11"/>
    <s v="Advantus Plastic Paper Clips"/>
    <n v="2.6"/>
    <n v="5"/>
    <n v="1"/>
    <n v="2.4"/>
    <n v="192"/>
    <s v="PROFIT"/>
  </r>
  <r>
    <s v="CA-2012-117611"/>
    <s v="11/08/2012"/>
    <s v="10/11/2012"/>
    <x v="2"/>
    <s v="November"/>
    <d v="2012-11-08T00:00:00"/>
    <d v="2012-11-10T00:00:00"/>
    <s v="On Date"/>
    <x v="290"/>
    <x v="0"/>
    <x v="18"/>
    <x v="0"/>
    <x v="8"/>
    <s v="Logitech G19 Programmable Gaming Keyboard"/>
    <n v="101.6718"/>
    <n v="371.97"/>
    <n v="3"/>
    <n v="66.954599999999999"/>
    <n v="5356.3680000000004"/>
    <s v="PROFIT"/>
  </r>
  <r>
    <s v="CA-2014-137470"/>
    <s v="09/18/2014"/>
    <s v="18/09/2014"/>
    <x v="3"/>
    <s v="September"/>
    <d v="2014-09-18T00:00:00"/>
    <d v="2014-09-18T00:00:00"/>
    <s v="On Date"/>
    <x v="291"/>
    <x v="0"/>
    <x v="1"/>
    <x v="1"/>
    <x v="9"/>
    <s v="Xerox 1984"/>
    <n v="3.3048000000000006"/>
    <n v="12.96"/>
    <n v="2"/>
    <n v="6.3503999999999996"/>
    <n v="508.03199999999998"/>
    <s v="PROFIT"/>
  </r>
  <r>
    <s v="CA-2012-102036"/>
    <s v="09/21/2012"/>
    <s v="27/09/2012"/>
    <x v="2"/>
    <s v="September"/>
    <d v="2012-09-21T00:00:00"/>
    <d v="2012-09-27T00:00:00"/>
    <s v="Delay"/>
    <x v="28"/>
    <x v="0"/>
    <x v="1"/>
    <x v="1"/>
    <x v="7"/>
    <s v="Fellowes Bases and Tops For Staxonsteel/High-Stak Systems"/>
    <n v="25.3004"/>
    <n v="199.74"/>
    <n v="6"/>
    <n v="47.937600000000003"/>
    <n v="3835.0080000000003"/>
    <s v="PROFIT"/>
  </r>
  <r>
    <s v="CA-2012-142944"/>
    <s v="03/06/2012"/>
    <s v="11/03/2012"/>
    <x v="2"/>
    <s v="March"/>
    <d v="2012-03-06T00:00:00"/>
    <d v="2012-03-11T00:00:00"/>
    <s v="On Date"/>
    <x v="125"/>
    <x v="0"/>
    <x v="3"/>
    <x v="0"/>
    <x v="1"/>
    <s v="Deflect-o Glass Clear Studded Chair Mats"/>
    <n v="48.500399999999999"/>
    <n v="435.26"/>
    <n v="7"/>
    <n v="95.757199999999997"/>
    <n v="7660.576"/>
    <s v="PROFIT"/>
  </r>
  <r>
    <s v="CA-2012-142944"/>
    <s v="03/06/2012"/>
    <s v="11/03/2012"/>
    <x v="2"/>
    <s v="March"/>
    <d v="2012-03-06T00:00:00"/>
    <d v="2012-03-11T00:00:00"/>
    <s v="On Date"/>
    <x v="125"/>
    <x v="0"/>
    <x v="3"/>
    <x v="0"/>
    <x v="14"/>
    <s v="Canon PC1060 Personal Laser Copier"/>
    <n v="370.99469999999997"/>
    <n v="1119.9839999999999"/>
    <n v="2"/>
    <n v="377.99459999999999"/>
    <n v="30239.567999999999"/>
    <s v="PROFIT"/>
  </r>
  <r>
    <s v="CA-2011-157882"/>
    <s v="10/03/2011"/>
    <s v="08/10/2011"/>
    <x v="1"/>
    <s v="October"/>
    <d v="2011-10-03T00:00:00"/>
    <d v="2011-10-08T00:00:00"/>
    <s v="On Date"/>
    <x v="292"/>
    <x v="0"/>
    <x v="0"/>
    <x v="0"/>
    <x v="6"/>
    <s v="Bevis Round Conference Room Tables and Bases"/>
    <n v="139.84619999999998"/>
    <n v="143.43199999999999"/>
    <n v="1"/>
    <n v="3.5857999999999999"/>
    <n v="286.86399999999998"/>
    <s v="PROFIT"/>
  </r>
  <r>
    <s v="CA-2011-157882"/>
    <s v="10/03/2011"/>
    <s v="08/10/2011"/>
    <x v="1"/>
    <s v="October"/>
    <d v="2011-10-03T00:00:00"/>
    <d v="2011-10-08T00:00:00"/>
    <s v="On Date"/>
    <x v="292"/>
    <x v="0"/>
    <x v="0"/>
    <x v="0"/>
    <x v="10"/>
    <s v="Global Deluxe Stacking Chair, Gray"/>
    <n v="36.195799999999998"/>
    <n v="122.352"/>
    <n v="3"/>
    <n v="13.7646"/>
    <n v="1101.1679999999999"/>
    <s v="PROFIT"/>
  </r>
  <r>
    <s v="CA-2014-142622"/>
    <s v="10/31/2014"/>
    <s v="03/11/2014"/>
    <x v="3"/>
    <s v="October"/>
    <d v="2014-10-31T00:00:00"/>
    <d v="2014-11-03T00:00:00"/>
    <s v="On Date"/>
    <x v="293"/>
    <x v="0"/>
    <x v="1"/>
    <x v="1"/>
    <x v="10"/>
    <s v="Novimex Fabric Task Chair"/>
    <n v="51.832999999999998"/>
    <n v="97.567999999999998"/>
    <n v="2"/>
    <n v="-6.0979999999999999"/>
    <n v="-487.84"/>
    <s v="LOSS"/>
  </r>
  <r>
    <s v="CA-2014-142622"/>
    <s v="10/31/2014"/>
    <s v="03/11/2014"/>
    <x v="3"/>
    <s v="October"/>
    <d v="2014-10-31T00:00:00"/>
    <d v="2014-11-03T00:00:00"/>
    <s v="On Date"/>
    <x v="293"/>
    <x v="0"/>
    <x v="1"/>
    <x v="1"/>
    <x v="10"/>
    <s v="Global Super Steno Chair"/>
    <n v="79.66340000000001"/>
    <n v="614.27200000000005"/>
    <n v="8"/>
    <n v="-23.0352"/>
    <n v="-1842.816"/>
    <s v="LOSS"/>
  </r>
  <r>
    <s v="CA-2014-142622"/>
    <s v="10/31/2014"/>
    <s v="03/11/2014"/>
    <x v="3"/>
    <s v="October"/>
    <d v="2014-10-31T00:00:00"/>
    <d v="2014-11-03T00:00:00"/>
    <s v="On Date"/>
    <x v="293"/>
    <x v="0"/>
    <x v="1"/>
    <x v="1"/>
    <x v="15"/>
    <s v="Bestar Classic Bookcase"/>
    <n v="80.991899999999987"/>
    <n v="199.98"/>
    <n v="2"/>
    <n v="37.996200000000002"/>
    <n v="3039.6959999999999"/>
    <s v="PROFIT"/>
  </r>
  <r>
    <s v="CA-2014-143343"/>
    <s v="06/11/2014"/>
    <s v="14/06/2014"/>
    <x v="3"/>
    <s v="June"/>
    <d v="2014-06-11T00:00:00"/>
    <d v="2014-06-14T00:00:00"/>
    <s v="On Date"/>
    <x v="294"/>
    <x v="0"/>
    <x v="0"/>
    <x v="0"/>
    <x v="2"/>
    <s v="Newell 351"/>
    <n v="2.3287999999999998"/>
    <n v="16.399999999999999"/>
    <n v="5"/>
    <n v="4.7560000000000002"/>
    <n v="380.48"/>
    <s v="PROFIT"/>
  </r>
  <r>
    <s v="CA-2014-115154"/>
    <s v="01/09/2014"/>
    <s v="12/01/2014"/>
    <x v="3"/>
    <s v="January"/>
    <d v="2014-01-09T00:00:00"/>
    <d v="2014-01-12T00:00:00"/>
    <s v="On Date"/>
    <x v="295"/>
    <x v="0"/>
    <x v="1"/>
    <x v="1"/>
    <x v="6"/>
    <s v="Balt Solid Wood Round Tables"/>
    <n v="406.30590000000001"/>
    <n v="892.98"/>
    <n v="2"/>
    <n v="80.368200000000002"/>
    <n v="6429.4560000000001"/>
    <s v="PROFIT"/>
  </r>
  <r>
    <s v="US-2014-120418"/>
    <s v="06/12/2014"/>
    <s v="13/06/2014"/>
    <x v="3"/>
    <s v="June"/>
    <d v="2014-06-12T00:00:00"/>
    <d v="2014-06-13T00:00:00"/>
    <s v="On Date"/>
    <x v="296"/>
    <x v="0"/>
    <x v="84"/>
    <x v="3"/>
    <x v="10"/>
    <s v="Global Leather Executive Chair"/>
    <n v="245.69299999999998"/>
    <n v="280.79199999999997"/>
    <n v="1"/>
    <n v="35.098999999999997"/>
    <n v="2807.9199999999996"/>
    <s v="PROFIT"/>
  </r>
  <r>
    <s v="US-2014-120418"/>
    <s v="06/12/2014"/>
    <s v="13/06/2014"/>
    <x v="3"/>
    <s v="June"/>
    <d v="2014-06-12T00:00:00"/>
    <d v="2014-06-13T00:00:00"/>
    <s v="On Date"/>
    <x v="296"/>
    <x v="0"/>
    <x v="84"/>
    <x v="3"/>
    <x v="7"/>
    <s v="Sortfiler Multipurpose Personal File Organizer, Black"/>
    <n v="15.186899999999998"/>
    <n v="68.447999999999993"/>
    <n v="4"/>
    <n v="7.7004000000000001"/>
    <n v="616.03200000000004"/>
    <s v="PROFIT"/>
  </r>
  <r>
    <s v="US-2014-120418"/>
    <s v="06/12/2014"/>
    <s v="13/06/2014"/>
    <x v="3"/>
    <s v="June"/>
    <d v="2014-06-12T00:00:00"/>
    <d v="2014-06-13T00:00:00"/>
    <s v="On Date"/>
    <x v="296"/>
    <x v="0"/>
    <x v="84"/>
    <x v="3"/>
    <x v="2"/>
    <s v="Boston 16801 Nautilus Battery Pencil Sharpener"/>
    <n v="16.287400000000002"/>
    <n v="88.04"/>
    <n v="5"/>
    <n v="6.6029999999999998"/>
    <n v="528.24"/>
    <s v="PROFIT"/>
  </r>
  <r>
    <s v="US-2014-120418"/>
    <s v="06/12/2014"/>
    <s v="13/06/2014"/>
    <x v="3"/>
    <s v="June"/>
    <d v="2014-06-12T00:00:00"/>
    <d v="2014-06-13T00:00:00"/>
    <s v="On Date"/>
    <x v="296"/>
    <x v="0"/>
    <x v="84"/>
    <x v="3"/>
    <x v="2"/>
    <s v="Newell 319"/>
    <n v="13.888"/>
    <n v="15.872"/>
    <n v="1"/>
    <n v="1.984"/>
    <n v="158.72"/>
    <s v="PROFIT"/>
  </r>
  <r>
    <s v="US-2014-120418"/>
    <s v="06/12/2014"/>
    <s v="13/06/2014"/>
    <x v="3"/>
    <s v="June"/>
    <d v="2014-06-12T00:00:00"/>
    <d v="2014-06-13T00:00:00"/>
    <s v="On Date"/>
    <x v="296"/>
    <x v="0"/>
    <x v="84"/>
    <x v="3"/>
    <x v="7"/>
    <s v="Fellowes Officeware Wire Shelving"/>
    <n v="88.0334"/>
    <n v="215.59200000000001"/>
    <n v="3"/>
    <n v="-48.508200000000002"/>
    <n v="-3880.6559999999999"/>
    <s v="LOSS"/>
  </r>
  <r>
    <s v="CA-2014-165491"/>
    <s v="03/21/2014"/>
    <s v="25/03/2014"/>
    <x v="3"/>
    <s v="March"/>
    <d v="2014-03-21T00:00:00"/>
    <d v="2014-03-25T00:00:00"/>
    <s v="On Date"/>
    <x v="111"/>
    <x v="0"/>
    <x v="1"/>
    <x v="1"/>
    <x v="8"/>
    <s v="ImationÂ SecureÂ DriveÂ + Hardware Encrypted USBÂ flash driveÂ - 16 GB"/>
    <n v="28.872400000000003"/>
    <n v="265.93"/>
    <n v="7"/>
    <n v="63.8232"/>
    <n v="5105.8559999999998"/>
    <s v="PROFIT"/>
  </r>
  <r>
    <s v="CA-2014-138422"/>
    <s v="09/24/2014"/>
    <s v="27/09/2014"/>
    <x v="3"/>
    <s v="September"/>
    <d v="2014-09-24T00:00:00"/>
    <d v="2014-09-27T00:00:00"/>
    <s v="On Date"/>
    <x v="297"/>
    <x v="0"/>
    <x v="92"/>
    <x v="5"/>
    <x v="13"/>
    <s v="Wausau Papers Astrobrights Colored Envelopes"/>
    <n v="3.0497999999999994"/>
    <n v="14.352"/>
    <n v="3"/>
    <n v="5.2026000000000003"/>
    <n v="416.20800000000003"/>
    <s v="PROFIT"/>
  </r>
  <r>
    <s v="CA-2013-155187"/>
    <s v="09/25/2013"/>
    <s v="27/09/2013"/>
    <x v="0"/>
    <s v="September"/>
    <d v="2013-09-25T00:00:00"/>
    <d v="2013-09-27T00:00:00"/>
    <s v="On Date"/>
    <x v="298"/>
    <x v="0"/>
    <x v="0"/>
    <x v="0"/>
    <x v="7"/>
    <s v="Tennsco Lockers, Gray"/>
    <n v="19.511400000000002"/>
    <n v="41.96"/>
    <n v="2"/>
    <n v="2.9371999999999998"/>
    <n v="234.976"/>
    <s v="PROFIT"/>
  </r>
  <r>
    <s v="CA-2013-155187"/>
    <s v="09/25/2013"/>
    <s v="27/09/2013"/>
    <x v="0"/>
    <s v="September"/>
    <d v="2013-09-25T00:00:00"/>
    <d v="2013-09-27T00:00:00"/>
    <s v="On Date"/>
    <x v="298"/>
    <x v="0"/>
    <x v="0"/>
    <x v="0"/>
    <x v="9"/>
    <s v="REDIFORM Incoming/Outgoing Call Register, 11&quot; X 8 1/2&quot;, 100 Messages"/>
    <n v="4.17"/>
    <n v="41.7"/>
    <n v="5"/>
    <n v="20.85"/>
    <n v="1668"/>
    <s v="PROFIT"/>
  </r>
  <r>
    <s v="CA-2014-109701"/>
    <s v="12/03/2014"/>
    <s v="04/12/2014"/>
    <x v="3"/>
    <s v="December"/>
    <d v="2014-12-03T00:00:00"/>
    <d v="2014-12-04T00:00:00"/>
    <s v="On Date"/>
    <x v="299"/>
    <x v="0"/>
    <x v="0"/>
    <x v="0"/>
    <x v="4"/>
    <s v="Staples"/>
    <n v="0.9775999999999998"/>
    <n v="9.0239999999999991"/>
    <n v="6"/>
    <n v="3.1583999999999999"/>
    <n v="252.672"/>
    <s v="PROFIT"/>
  </r>
  <r>
    <s v="CA-2014-109701"/>
    <s v="12/03/2014"/>
    <s v="04/12/2014"/>
    <x v="3"/>
    <s v="December"/>
    <d v="2014-12-03T00:00:00"/>
    <d v="2014-12-04T00:00:00"/>
    <s v="On Date"/>
    <x v="299"/>
    <x v="0"/>
    <x v="0"/>
    <x v="0"/>
    <x v="4"/>
    <s v="Satellite Sectional Post Binders"/>
    <n v="23.441400000000002"/>
    <n v="69.456000000000003"/>
    <n v="2"/>
    <n v="22.5732"/>
    <n v="1805.856"/>
    <s v="PROFIT"/>
  </r>
  <r>
    <s v="CA-2014-109701"/>
    <s v="12/03/2014"/>
    <s v="04/12/2014"/>
    <x v="3"/>
    <s v="December"/>
    <d v="2014-12-03T00:00:00"/>
    <d v="2014-12-04T00:00:00"/>
    <s v="On Date"/>
    <x v="299"/>
    <x v="0"/>
    <x v="0"/>
    <x v="0"/>
    <x v="9"/>
    <s v="Wirebound Message Book, 4 per Page"/>
    <n v="2.7692999999999999"/>
    <n v="10.86"/>
    <n v="2"/>
    <n v="5.3213999999999997"/>
    <n v="425.71199999999999"/>
    <s v="PROFIT"/>
  </r>
  <r>
    <s v="CA-2014-109701"/>
    <s v="12/03/2014"/>
    <s v="04/12/2014"/>
    <x v="3"/>
    <s v="December"/>
    <d v="2014-12-03T00:00:00"/>
    <d v="2014-12-04T00:00:00"/>
    <s v="On Date"/>
    <x v="299"/>
    <x v="0"/>
    <x v="0"/>
    <x v="0"/>
    <x v="5"/>
    <s v="Fellowes Advanced Computer Series Surge Protectors"/>
    <n v="19.072799999999997"/>
    <n v="79.47"/>
    <n v="3"/>
    <n v="22.2516"/>
    <n v="1780.1279999999999"/>
    <s v="PROFIT"/>
  </r>
  <r>
    <s v="CA-2014-109701"/>
    <s v="12/03/2014"/>
    <s v="04/12/2014"/>
    <x v="3"/>
    <s v="December"/>
    <d v="2014-12-03T00:00:00"/>
    <d v="2014-12-04T00:00:00"/>
    <s v="On Date"/>
    <x v="299"/>
    <x v="0"/>
    <x v="0"/>
    <x v="0"/>
    <x v="2"/>
    <s v="Prang Dustless Chalk Sticks"/>
    <n v="0.84"/>
    <n v="10.08"/>
    <n v="6"/>
    <n v="5.04"/>
    <n v="403.2"/>
    <s v="PROFIT"/>
  </r>
  <r>
    <s v="CA-2012-111514"/>
    <s v="08/31/2012"/>
    <s v="02/09/2012"/>
    <x v="2"/>
    <s v="August"/>
    <d v="2012-08-31T00:00:00"/>
    <d v="2012-09-02T00:00:00"/>
    <s v="On Date"/>
    <x v="300"/>
    <x v="0"/>
    <x v="3"/>
    <x v="0"/>
    <x v="15"/>
    <s v="Atlantic Metals Mobile 3-Shelf Bookcases, Custom Colors"/>
    <n v="193.12520000000001"/>
    <n v="1552.8309999999999"/>
    <n v="7"/>
    <n v="200.9546"/>
    <n v="16076.368"/>
    <s v="PROFIT"/>
  </r>
  <r>
    <s v="CA-2012-111514"/>
    <s v="08/31/2012"/>
    <s v="02/09/2012"/>
    <x v="2"/>
    <s v="August"/>
    <d v="2012-08-31T00:00:00"/>
    <d v="2012-09-02T00:00:00"/>
    <s v="On Date"/>
    <x v="300"/>
    <x v="0"/>
    <x v="3"/>
    <x v="0"/>
    <x v="4"/>
    <s v="GBC Prestige Therm-A-Bind Covers"/>
    <n v="18.1843"/>
    <n v="137.24"/>
    <n v="5"/>
    <n v="46.3185"/>
    <n v="3705.48"/>
    <s v="PROFIT"/>
  </r>
  <r>
    <s v="CA-2012-111514"/>
    <s v="08/31/2012"/>
    <s v="02/09/2012"/>
    <x v="2"/>
    <s v="August"/>
    <d v="2012-08-31T00:00:00"/>
    <d v="2012-09-02T00:00:00"/>
    <s v="On Date"/>
    <x v="300"/>
    <x v="0"/>
    <x v="3"/>
    <x v="0"/>
    <x v="8"/>
    <s v="Memorex Micro Travel Drive 32 GB"/>
    <n v="20.810699999999997"/>
    <n v="36.51"/>
    <n v="1"/>
    <n v="15.699299999999999"/>
    <n v="1255.944"/>
    <s v="PROFIT"/>
  </r>
  <r>
    <s v="CA-2012-111514"/>
    <s v="08/31/2012"/>
    <s v="02/09/2012"/>
    <x v="2"/>
    <s v="August"/>
    <d v="2012-08-31T00:00:00"/>
    <d v="2012-09-02T00:00:00"/>
    <s v="On Date"/>
    <x v="300"/>
    <x v="0"/>
    <x v="3"/>
    <x v="0"/>
    <x v="16"/>
    <s v="Lexmark S315 Color Inkjet Printer"/>
    <n v="52.994700000000009"/>
    <n v="239.976"/>
    <n v="3"/>
    <n v="80.991900000000001"/>
    <n v="6479.3519999999999"/>
    <s v="PROFIT"/>
  </r>
  <r>
    <s v="CA-2011-102295"/>
    <s v="11/24/2011"/>
    <s v="26/11/2011"/>
    <x v="1"/>
    <s v="November"/>
    <d v="2011-11-24T00:00:00"/>
    <d v="2011-11-26T00:00:00"/>
    <s v="On Date"/>
    <x v="301"/>
    <x v="0"/>
    <x v="93"/>
    <x v="0"/>
    <x v="10"/>
    <s v="Global Leather &amp; Oak Executive Chair, Burgundy"/>
    <n v="138.81880000000001"/>
    <n v="120.712"/>
    <n v="1"/>
    <n v="-18.1068"/>
    <n v="-1448.5439999999999"/>
    <s v="LOSS"/>
  </r>
  <r>
    <s v="CA-2012-148628"/>
    <s v="12/06/2012"/>
    <s v="11/12/2012"/>
    <x v="2"/>
    <s v="December"/>
    <d v="2012-12-06T00:00:00"/>
    <d v="2012-12-11T00:00:00"/>
    <s v="On Date"/>
    <x v="302"/>
    <x v="0"/>
    <x v="94"/>
    <x v="0"/>
    <x v="9"/>
    <s v="Message Book, Phone, Wirebound Standard Line Memo, 2 3/4&quot; X 5&quot;"/>
    <n v="3.5369999999999999"/>
    <n v="32.75"/>
    <n v="5"/>
    <n v="15.065"/>
    <n v="1205.2"/>
    <s v="PROFIT"/>
  </r>
  <r>
    <s v="US-2014-117534"/>
    <s v="03/26/2014"/>
    <s v="27/03/2014"/>
    <x v="3"/>
    <s v="March"/>
    <d v="2014-03-26T00:00:00"/>
    <d v="2014-03-27T00:00:00"/>
    <s v="On Date"/>
    <x v="303"/>
    <x v="0"/>
    <x v="59"/>
    <x v="0"/>
    <x v="5"/>
    <s v="Acco Smartsocket Color-Coded Six-Outlet AC Adapter Model Surge Protectors"/>
    <n v="32.567399999999999"/>
    <n v="176.04"/>
    <n v="4"/>
    <n v="45.770400000000002"/>
    <n v="3661.6320000000001"/>
    <s v="PROFIT"/>
  </r>
  <r>
    <s v="US-2014-117534"/>
    <s v="03/26/2014"/>
    <s v="27/03/2014"/>
    <x v="3"/>
    <s v="March"/>
    <d v="2014-03-26T00:00:00"/>
    <d v="2014-03-27T00:00:00"/>
    <s v="On Date"/>
    <x v="303"/>
    <x v="0"/>
    <x v="59"/>
    <x v="0"/>
    <x v="2"/>
    <s v="Staples"/>
    <n v="1.2816000000000001"/>
    <n v="16.02"/>
    <n v="9"/>
    <n v="4.4855999999999998"/>
    <n v="358.84799999999996"/>
    <s v="PROFIT"/>
  </r>
  <r>
    <s v="US-2014-117534"/>
    <s v="03/26/2014"/>
    <s v="27/03/2014"/>
    <x v="3"/>
    <s v="March"/>
    <d v="2014-03-26T00:00:00"/>
    <d v="2014-03-27T00:00:00"/>
    <s v="On Date"/>
    <x v="303"/>
    <x v="0"/>
    <x v="59"/>
    <x v="0"/>
    <x v="4"/>
    <s v="Avery Arch Ring Binders"/>
    <n v="30.792999999999999"/>
    <n v="185.92"/>
    <n v="4"/>
    <n v="62.747999999999998"/>
    <n v="5019.84"/>
    <s v="PROFIT"/>
  </r>
  <r>
    <s v="US-2014-117534"/>
    <s v="03/26/2014"/>
    <s v="27/03/2014"/>
    <x v="3"/>
    <s v="March"/>
    <d v="2014-03-26T00:00:00"/>
    <d v="2014-03-27T00:00:00"/>
    <s v="On Date"/>
    <x v="303"/>
    <x v="0"/>
    <x v="59"/>
    <x v="0"/>
    <x v="3"/>
    <s v="Clearsounds A400"/>
    <n v="48.832599999999999"/>
    <n v="211.16800000000001"/>
    <n v="4"/>
    <n v="15.8376"/>
    <n v="1267.008"/>
    <s v="PROFIT"/>
  </r>
  <r>
    <s v="US-2014-117534"/>
    <s v="03/26/2014"/>
    <s v="27/03/2014"/>
    <x v="3"/>
    <s v="March"/>
    <d v="2014-03-26T00:00:00"/>
    <d v="2014-03-27T00:00:00"/>
    <s v="On Date"/>
    <x v="303"/>
    <x v="0"/>
    <x v="59"/>
    <x v="0"/>
    <x v="14"/>
    <s v="Hewlett Packard 310 Color Digital Copier"/>
    <n v="209.99299999999999"/>
    <n v="479.98399999999998"/>
    <n v="2"/>
    <n v="59.997999999999998"/>
    <n v="4799.84"/>
    <s v="PROFIT"/>
  </r>
  <r>
    <s v="CA-2012-145065"/>
    <s v="12/12/2012"/>
    <s v="15/12/2012"/>
    <x v="2"/>
    <s v="December"/>
    <d v="2012-12-12T00:00:00"/>
    <d v="2012-12-15T00:00:00"/>
    <s v="On Date"/>
    <x v="304"/>
    <x v="0"/>
    <x v="18"/>
    <x v="0"/>
    <x v="11"/>
    <s v="Staples"/>
    <n v="2.1222000000000003"/>
    <n v="7.86"/>
    <n v="2"/>
    <n v="3.6156000000000001"/>
    <n v="289.24799999999999"/>
    <s v="PROFIT"/>
  </r>
  <r>
    <s v="CA-2012-145065"/>
    <s v="12/12/2012"/>
    <s v="15/12/2012"/>
    <x v="2"/>
    <s v="December"/>
    <d v="2012-12-12T00:00:00"/>
    <d v="2012-12-15T00:00:00"/>
    <s v="On Date"/>
    <x v="304"/>
    <x v="0"/>
    <x v="18"/>
    <x v="0"/>
    <x v="4"/>
    <s v="Recycled Premium Regency Composition Covers"/>
    <n v="7.7928000000000006"/>
    <n v="24.448"/>
    <n v="2"/>
    <n v="8.8623999999999992"/>
    <n v="708.99199999999996"/>
    <s v="PROFIT"/>
  </r>
  <r>
    <s v="CA-2014-169264"/>
    <s v="08/15/2014"/>
    <s v="17/08/2014"/>
    <x v="3"/>
    <s v="August"/>
    <d v="2014-08-15T00:00:00"/>
    <d v="2014-08-17T00:00:00"/>
    <s v="On Date"/>
    <x v="163"/>
    <x v="0"/>
    <x v="3"/>
    <x v="0"/>
    <x v="0"/>
    <s v="Avery File Folder Labels"/>
    <n v="1.4687999999999999"/>
    <n v="5.76"/>
    <n v="2"/>
    <n v="2.8224"/>
    <n v="225.792"/>
    <s v="PROFIT"/>
  </r>
  <r>
    <s v="CA-2014-169264"/>
    <s v="08/15/2014"/>
    <s v="17/08/2014"/>
    <x v="3"/>
    <s v="August"/>
    <d v="2014-08-15T00:00:00"/>
    <d v="2014-08-17T00:00:00"/>
    <s v="On Date"/>
    <x v="163"/>
    <x v="0"/>
    <x v="3"/>
    <x v="0"/>
    <x v="2"/>
    <s v="Newell 318"/>
    <n v="2.0571999999999999"/>
    <n v="16.68"/>
    <n v="6"/>
    <n v="4.3368000000000002"/>
    <n v="346.94400000000002"/>
    <s v="PROFIT"/>
  </r>
  <r>
    <s v="CA-2014-108574"/>
    <s v="10/08/2014"/>
    <s v="12/10/2014"/>
    <x v="3"/>
    <s v="October"/>
    <d v="2014-10-08T00:00:00"/>
    <d v="2014-10-12T00:00:00"/>
    <s v="On Date"/>
    <x v="305"/>
    <x v="0"/>
    <x v="0"/>
    <x v="0"/>
    <x v="8"/>
    <s v="Logitech G19 Programmable Gaming Keyboard"/>
    <n v="101.6718"/>
    <n v="1115.9100000000001"/>
    <n v="9"/>
    <n v="200.8638"/>
    <n v="16069.103999999999"/>
    <s v="PROFIT"/>
  </r>
  <r>
    <s v="CA-2014-108574"/>
    <s v="10/08/2014"/>
    <s v="12/10/2014"/>
    <x v="3"/>
    <s v="October"/>
    <d v="2014-10-08T00:00:00"/>
    <d v="2014-10-12T00:00:00"/>
    <s v="On Date"/>
    <x v="305"/>
    <x v="0"/>
    <x v="0"/>
    <x v="0"/>
    <x v="3"/>
    <s v="Motorola HK250 Universal Bluetooth Headset"/>
    <n v="22.530200000000001"/>
    <n v="128.744"/>
    <n v="7"/>
    <n v="-28.967400000000001"/>
    <n v="-2317.3920000000003"/>
    <s v="LOSS"/>
  </r>
  <r>
    <s v="CA-2014-108574"/>
    <s v="10/08/2014"/>
    <s v="12/10/2014"/>
    <x v="3"/>
    <s v="October"/>
    <d v="2014-10-08T00:00:00"/>
    <d v="2014-10-12T00:00:00"/>
    <s v="On Date"/>
    <x v="305"/>
    <x v="0"/>
    <x v="0"/>
    <x v="0"/>
    <x v="3"/>
    <s v="Square Credit Card Reader, 4 1/2&quot; x 4 1/2&quot; x 1&quot;, White"/>
    <n v="5.2947000000000006"/>
    <n v="79.92"/>
    <n v="10"/>
    <n v="26.972999999999999"/>
    <n v="2157.84"/>
    <s v="PROFIT"/>
  </r>
  <r>
    <s v="CA-2014-144589"/>
    <s v="01/21/2014"/>
    <s v="26/01/2014"/>
    <x v="3"/>
    <s v="January"/>
    <d v="2014-01-21T00:00:00"/>
    <d v="2014-01-26T00:00:00"/>
    <s v="On Date"/>
    <x v="306"/>
    <x v="0"/>
    <x v="3"/>
    <x v="0"/>
    <x v="2"/>
    <s v="Staples"/>
    <n v="3.2427999999999999"/>
    <n v="24.2"/>
    <n v="5"/>
    <n v="7.9859999999999998"/>
    <n v="638.88"/>
    <s v="PROFIT"/>
  </r>
  <r>
    <s v="CA-2014-144589"/>
    <s v="01/21/2014"/>
    <s v="26/01/2014"/>
    <x v="3"/>
    <s v="January"/>
    <d v="2014-01-21T00:00:00"/>
    <d v="2014-01-26T00:00:00"/>
    <s v="On Date"/>
    <x v="306"/>
    <x v="0"/>
    <x v="3"/>
    <x v="0"/>
    <x v="3"/>
    <s v="Panasonic KX-TG9541B DECT 6.0 Digital 2-Line Expandable Cordless Phone With Digital Answering System"/>
    <n v="76.494900000000001"/>
    <n v="359.976"/>
    <n v="3"/>
    <n v="130.4913"/>
    <n v="10439.304"/>
    <s v="PROFIT"/>
  </r>
  <r>
    <s v="CA-2014-155985"/>
    <s v="03/24/2014"/>
    <s v="26/03/2014"/>
    <x v="3"/>
    <s v="March"/>
    <d v="2014-03-24T00:00:00"/>
    <d v="2014-03-26T00:00:00"/>
    <s v="On Date"/>
    <x v="307"/>
    <x v="0"/>
    <x v="3"/>
    <x v="0"/>
    <x v="1"/>
    <s v="DAX Natural Wood-Tone Poster Frame"/>
    <n v="16.947200000000002"/>
    <n v="211.84"/>
    <n v="8"/>
    <n v="76.2624"/>
    <n v="6100.9920000000002"/>
    <s v="PROFIT"/>
  </r>
  <r>
    <s v="CA-2012-142041"/>
    <s v="06/07/2012"/>
    <s v="09/06/2012"/>
    <x v="2"/>
    <s v="June"/>
    <d v="2012-06-07T00:00:00"/>
    <d v="2012-06-09T00:00:00"/>
    <s v="On Date"/>
    <x v="308"/>
    <x v="0"/>
    <x v="0"/>
    <x v="0"/>
    <x v="4"/>
    <s v="Staples"/>
    <n v="0.97760000000000002"/>
    <n v="7.52"/>
    <n v="5"/>
    <n v="2.6320000000000001"/>
    <n v="210.56"/>
    <s v="PROFIT"/>
  </r>
  <r>
    <s v="CA-2011-151295"/>
    <s v="11/12/2011"/>
    <s v="16/11/2011"/>
    <x v="1"/>
    <s v="November"/>
    <d v="2011-11-12T00:00:00"/>
    <d v="2011-11-16T00:00:00"/>
    <s v="On Date"/>
    <x v="127"/>
    <x v="0"/>
    <x v="0"/>
    <x v="0"/>
    <x v="9"/>
    <s v="Xerox 1974"/>
    <n v="3.0498000000000003"/>
    <n v="11.96"/>
    <n v="2"/>
    <n v="5.8604000000000003"/>
    <n v="468.83199999999999"/>
    <s v="PROFIT"/>
  </r>
  <r>
    <s v="CA-2011-151295"/>
    <s v="11/12/2011"/>
    <s v="16/11/2011"/>
    <x v="1"/>
    <s v="November"/>
    <d v="2011-11-12T00:00:00"/>
    <d v="2011-11-16T00:00:00"/>
    <s v="On Date"/>
    <x v="127"/>
    <x v="0"/>
    <x v="0"/>
    <x v="0"/>
    <x v="6"/>
    <s v="Bevis Boat-Shaped Conference Table"/>
    <n v="199.20359999999999"/>
    <n v="629.06399999999996"/>
    <n v="3"/>
    <n v="31.453199999999999"/>
    <n v="2516.2559999999999"/>
    <s v="PROFIT"/>
  </r>
  <r>
    <s v="CA-2014-168655"/>
    <s v="10/13/2014"/>
    <s v="19/10/2014"/>
    <x v="3"/>
    <s v="October"/>
    <d v="2014-10-13T00:00:00"/>
    <d v="2014-10-19T00:00:00"/>
    <s v="Delay"/>
    <x v="309"/>
    <x v="0"/>
    <x v="95"/>
    <x v="6"/>
    <x v="8"/>
    <s v="WD My Passport Ultra 2TB Portable External Hard Drive"/>
    <n v="99.960000000000008"/>
    <n v="595"/>
    <n v="5"/>
    <n v="95.2"/>
    <n v="7616"/>
    <s v="PROFIT"/>
  </r>
  <r>
    <s v="CA-2014-168655"/>
    <s v="10/13/2014"/>
    <s v="19/10/2014"/>
    <x v="3"/>
    <s v="October"/>
    <d v="2014-10-13T00:00:00"/>
    <d v="2014-10-19T00:00:00"/>
    <s v="Delay"/>
    <x v="309"/>
    <x v="0"/>
    <x v="95"/>
    <x v="6"/>
    <x v="4"/>
    <s v="GBC Twin Loop Wire Binding Elements"/>
    <n v="16.64"/>
    <n v="79.872"/>
    <n v="3"/>
    <n v="29.952000000000002"/>
    <n v="2396.1600000000003"/>
    <s v="PROFIT"/>
  </r>
  <r>
    <s v="CA-2013-107202"/>
    <s v="05/22/2013"/>
    <s v="29/05/2013"/>
    <x v="0"/>
    <s v="May"/>
    <d v="2013-05-22T00:00:00"/>
    <d v="2013-05-29T00:00:00"/>
    <s v="Delay"/>
    <x v="310"/>
    <x v="0"/>
    <x v="96"/>
    <x v="7"/>
    <x v="16"/>
    <s v="Panasonic KX MB2061 Multifunction Printer"/>
    <n v="221.66700000000003"/>
    <n v="2396.4"/>
    <n v="10"/>
    <n v="179.73"/>
    <n v="14378.4"/>
    <s v="PROFIT"/>
  </r>
  <r>
    <s v="CA-2014-159597"/>
    <s v="11/10/2014"/>
    <s v="15/11/2014"/>
    <x v="3"/>
    <s v="November"/>
    <d v="2014-11-10T00:00:00"/>
    <d v="2014-11-15T00:00:00"/>
    <s v="On Date"/>
    <x v="311"/>
    <x v="0"/>
    <x v="97"/>
    <x v="0"/>
    <x v="7"/>
    <s v="Safco Wire Cube Shelving System, For Use as 4 or 5 14&quot; Cubes, Black"/>
    <n v="30.191000000000003"/>
    <n v="63.56"/>
    <n v="2"/>
    <n v="3.1779999999999999"/>
    <n v="254.24"/>
    <s v="PROFIT"/>
  </r>
  <r>
    <s v="CA-2014-159597"/>
    <s v="11/10/2014"/>
    <s v="15/11/2014"/>
    <x v="3"/>
    <s v="November"/>
    <d v="2014-11-10T00:00:00"/>
    <d v="2014-11-15T00:00:00"/>
    <s v="On Date"/>
    <x v="311"/>
    <x v="0"/>
    <x v="97"/>
    <x v="0"/>
    <x v="8"/>
    <s v="Razer Kraken 7.1 Surround Sound Over Ear USB Gaming Headset"/>
    <n v="55.994399999999992"/>
    <n v="99.99"/>
    <n v="1"/>
    <n v="43.995600000000003"/>
    <n v="3519.6480000000001"/>
    <s v="PROFIT"/>
  </r>
  <r>
    <s v="CA-2014-100748"/>
    <s v="05/14/2014"/>
    <s v="21/05/2014"/>
    <x v="3"/>
    <s v="May"/>
    <d v="2014-05-14T00:00:00"/>
    <d v="2014-05-21T00:00:00"/>
    <s v="Delay"/>
    <x v="312"/>
    <x v="0"/>
    <x v="3"/>
    <x v="0"/>
    <x v="0"/>
    <s v="Self-Adhesive Address Labels for Typewriters by Universal"/>
    <n v="3.8742999999999994"/>
    <n v="58.48"/>
    <n v="8"/>
    <n v="27.485600000000002"/>
    <n v="2198.848"/>
    <s v="PROFIT"/>
  </r>
  <r>
    <s v="CA-2014-129805"/>
    <s v="12/29/2014"/>
    <s v="03/01/2015"/>
    <x v="4"/>
    <s v="December"/>
    <d v="2014-12-29T00:00:00"/>
    <d v="2015-01-03T00:00:00"/>
    <s v="On Date"/>
    <x v="313"/>
    <x v="0"/>
    <x v="1"/>
    <x v="1"/>
    <x v="1"/>
    <s v="3M Hangers With Command Adhesive"/>
    <n v="2.1830000000000003"/>
    <n v="7.4"/>
    <n v="2"/>
    <n v="3.0339999999999998"/>
    <n v="242.71999999999997"/>
    <s v="PROFIT"/>
  </r>
  <r>
    <s v="CA-2014-140053"/>
    <s v="07/04/2014"/>
    <s v="11/07/2014"/>
    <x v="3"/>
    <s v="July"/>
    <d v="2014-07-04T00:00:00"/>
    <d v="2014-07-11T00:00:00"/>
    <s v="Delay"/>
    <x v="181"/>
    <x v="0"/>
    <x v="48"/>
    <x v="6"/>
    <x v="1"/>
    <s v="Tenex Traditional Chairmats for Medium Pile Carpet, Standard Lip, 36&quot; x 48&quot;"/>
    <n v="47.913500000000006"/>
    <n v="545.85"/>
    <n v="9"/>
    <n v="114.6285"/>
    <n v="9170.2800000000007"/>
    <s v="PROFIT"/>
  </r>
  <r>
    <s v="CA-2011-164210"/>
    <s v="11/18/2011"/>
    <s v="20/11/2011"/>
    <x v="1"/>
    <s v="November"/>
    <d v="2011-11-18T00:00:00"/>
    <d v="2011-11-20T00:00:00"/>
    <s v="On Date"/>
    <x v="314"/>
    <x v="0"/>
    <x v="30"/>
    <x v="5"/>
    <x v="6"/>
    <s v="Bevis Rectangular Conference Tables"/>
    <n v="122.6232"/>
    <n v="145.97999999999999"/>
    <n v="2"/>
    <n v="-99.266400000000004"/>
    <n v="-7941.3119999999999"/>
    <s v="LOSS"/>
  </r>
  <r>
    <s v="CA-2011-164210"/>
    <s v="11/18/2011"/>
    <s v="20/11/2011"/>
    <x v="1"/>
    <s v="November"/>
    <d v="2011-11-18T00:00:00"/>
    <d v="2011-11-20T00:00:00"/>
    <s v="On Date"/>
    <x v="314"/>
    <x v="0"/>
    <x v="30"/>
    <x v="5"/>
    <x v="9"/>
    <s v="Geographics Note Cards, Blank, White, 8 1/2&quot; x 11&quot;"/>
    <n v="5.8187999999999995"/>
    <n v="35.808"/>
    <n v="4"/>
    <n v="12.5328"/>
    <n v="1002.624"/>
    <s v="PROFIT"/>
  </r>
  <r>
    <s v="CA-2012-100573"/>
    <s v="09/25/2012"/>
    <s v="01/10/2012"/>
    <x v="2"/>
    <s v="September"/>
    <d v="2012-09-25T00:00:00"/>
    <d v="2012-10-01T00:00:00"/>
    <s v="Delay"/>
    <x v="315"/>
    <x v="0"/>
    <x v="0"/>
    <x v="0"/>
    <x v="13"/>
    <s v="#10- 4 1/8&quot; x 9 1/2&quot; Recycled Envelopes"/>
    <n v="4.6322000000000001"/>
    <n v="17.48"/>
    <n v="2"/>
    <n v="8.2156000000000002"/>
    <n v="657.24800000000005"/>
    <s v="PROFIT"/>
  </r>
  <r>
    <s v="CA-2013-140207"/>
    <s v="11/06/2013"/>
    <s v="11/11/2013"/>
    <x v="0"/>
    <s v="November"/>
    <d v="2013-11-06T00:00:00"/>
    <d v="2013-11-11T00:00:00"/>
    <s v="On Date"/>
    <x v="210"/>
    <x v="0"/>
    <x v="12"/>
    <x v="0"/>
    <x v="4"/>
    <s v="Cardinal Holdit Data Disk Pockets"/>
    <n v="3.8584000000000001"/>
    <n v="29.12"/>
    <n v="5"/>
    <n v="9.8279999999999994"/>
    <n v="786.24"/>
    <s v="PROFIT"/>
  </r>
  <r>
    <s v="CA-2012-142419"/>
    <s v="07/11/2012"/>
    <s v="13/07/2012"/>
    <x v="2"/>
    <s v="July"/>
    <d v="2012-07-11T00:00:00"/>
    <d v="2012-07-13T00:00:00"/>
    <s v="On Date"/>
    <x v="316"/>
    <x v="0"/>
    <x v="1"/>
    <x v="1"/>
    <x v="9"/>
    <s v="Xerox 1896"/>
    <n v="5.4945000000000004"/>
    <n v="29.97"/>
    <n v="3"/>
    <n v="13.486499999999999"/>
    <n v="1078.92"/>
    <s v="PROFIT"/>
  </r>
  <r>
    <s v="CA-2012-142419"/>
    <s v="07/11/2012"/>
    <s v="13/07/2012"/>
    <x v="2"/>
    <s v="July"/>
    <d v="2012-07-11T00:00:00"/>
    <d v="2012-07-13T00:00:00"/>
    <s v="On Date"/>
    <x v="316"/>
    <x v="0"/>
    <x v="1"/>
    <x v="1"/>
    <x v="4"/>
    <s v="Wilson Jones Ledger-Size, Piano-Hinge Binder, 2&quot;, Blue"/>
    <n v="21.309599999999996"/>
    <n v="98.352000000000004"/>
    <n v="3"/>
    <n v="34.423200000000001"/>
    <n v="2753.8560000000002"/>
    <s v="PROFIT"/>
  </r>
  <r>
    <s v="CA-2013-114972"/>
    <s v="11/04/2013"/>
    <s v="07/11/2013"/>
    <x v="0"/>
    <s v="November"/>
    <d v="2013-11-04T00:00:00"/>
    <d v="2013-11-07T00:00:00"/>
    <s v="On Date"/>
    <x v="164"/>
    <x v="0"/>
    <x v="0"/>
    <x v="0"/>
    <x v="10"/>
    <s v="Global Deluxe High-Back Office Chair in Storm"/>
    <n v="123.7509"/>
    <n v="217.584"/>
    <n v="2"/>
    <n v="-29.9178"/>
    <n v="-2393.424"/>
    <s v="LOSS"/>
  </r>
  <r>
    <s v="CA-2013-114972"/>
    <s v="11/04/2013"/>
    <s v="07/11/2013"/>
    <x v="0"/>
    <s v="November"/>
    <d v="2013-11-04T00:00:00"/>
    <d v="2013-11-07T00:00:00"/>
    <s v="On Date"/>
    <x v="164"/>
    <x v="0"/>
    <x v="0"/>
    <x v="0"/>
    <x v="8"/>
    <s v="Kensington K72356US Mouse-in-a-Box USB Desktop Mouse"/>
    <n v="10.7835"/>
    <n v="82.95"/>
    <n v="5"/>
    <n v="29.032499999999999"/>
    <n v="2322.6"/>
    <s v="PROFIT"/>
  </r>
  <r>
    <s v="CA-2013-114972"/>
    <s v="11/04/2013"/>
    <s v="07/11/2013"/>
    <x v="0"/>
    <s v="November"/>
    <d v="2013-11-04T00:00:00"/>
    <d v="2013-11-07T00:00:00"/>
    <s v="On Date"/>
    <x v="164"/>
    <x v="0"/>
    <x v="0"/>
    <x v="0"/>
    <x v="0"/>
    <s v="Avery 50"/>
    <n v="6.6408999999999994"/>
    <n v="87.71"/>
    <n v="7"/>
    <n v="41.223700000000001"/>
    <n v="3297.8960000000002"/>
    <s v="PROFIT"/>
  </r>
  <r>
    <s v="CA-2013-114972"/>
    <s v="11/04/2013"/>
    <s v="07/11/2013"/>
    <x v="0"/>
    <s v="November"/>
    <d v="2013-11-04T00:00:00"/>
    <d v="2013-11-07T00:00:00"/>
    <s v="On Date"/>
    <x v="164"/>
    <x v="0"/>
    <x v="0"/>
    <x v="0"/>
    <x v="5"/>
    <s v="Honeywell Enviracaire Portable HEPA Air Cleaner for 16' x 20' Room"/>
    <n v="167.97570000000002"/>
    <n v="1101.48"/>
    <n v="4"/>
    <n v="429.5772"/>
    <n v="34366.175999999999"/>
    <s v="PROFIT"/>
  </r>
  <r>
    <s v="CA-2014-102750"/>
    <s v="09/05/2014"/>
    <s v="09/09/2014"/>
    <x v="3"/>
    <s v="September"/>
    <d v="2014-09-05T00:00:00"/>
    <d v="2014-09-09T00:00:00"/>
    <s v="On Date"/>
    <x v="317"/>
    <x v="0"/>
    <x v="0"/>
    <x v="0"/>
    <x v="6"/>
    <s v="Chromcraft Bull-Nose Wood Oval Conference Tables &amp; Bases"/>
    <n v="473.84280000000007"/>
    <n v="1322.3520000000001"/>
    <n v="3"/>
    <n v="-99.176400000000001"/>
    <n v="-7934.1120000000001"/>
    <s v="LOSS"/>
  </r>
  <r>
    <s v="CA-2014-147956"/>
    <s v="12/25/2014"/>
    <s v="01/01/2015"/>
    <x v="4"/>
    <s v="December"/>
    <d v="2014-12-25T00:00:00"/>
    <d v="2015-01-01T00:00:00"/>
    <s v="Delay"/>
    <x v="37"/>
    <x v="0"/>
    <x v="1"/>
    <x v="1"/>
    <x v="7"/>
    <s v="Office Impressions Heavy Duty Welded Shelving &amp; Multimedia Storage Drawers"/>
    <n v="167.27"/>
    <n v="1003.62"/>
    <n v="6"/>
    <n v="0"/>
    <n v="0"/>
    <s v="PROFIT"/>
  </r>
  <r>
    <s v="CA-2014-126067"/>
    <s v="08/29/2014"/>
    <s v="04/09/2014"/>
    <x v="3"/>
    <s v="August"/>
    <d v="2014-08-29T00:00:00"/>
    <d v="2014-09-04T00:00:00"/>
    <s v="Delay"/>
    <x v="297"/>
    <x v="0"/>
    <x v="1"/>
    <x v="1"/>
    <x v="3"/>
    <s v="Anker 24W Portable Micro USB Car Charger"/>
    <n v="5.9345999999999997"/>
    <n v="35.167999999999999"/>
    <n v="4"/>
    <n v="11.429600000000001"/>
    <n v="914.36800000000005"/>
    <s v="PROFIT"/>
  </r>
  <r>
    <s v="CA-2014-126067"/>
    <s v="08/29/2014"/>
    <s v="04/09/2014"/>
    <x v="3"/>
    <s v="August"/>
    <d v="2014-08-29T00:00:00"/>
    <d v="2014-09-04T00:00:00"/>
    <s v="Delay"/>
    <x v="297"/>
    <x v="0"/>
    <x v="1"/>
    <x v="1"/>
    <x v="6"/>
    <s v="Hon Practical Foundations 30 x 60 Training Table, Light Gray/Charcoal"/>
    <n v="177.489"/>
    <n v="1137.75"/>
    <n v="5"/>
    <n v="250.30500000000001"/>
    <n v="20024.400000000001"/>
    <s v="PROFIT"/>
  </r>
  <r>
    <s v="CA-2014-126067"/>
    <s v="08/29/2014"/>
    <s v="04/09/2014"/>
    <x v="3"/>
    <s v="August"/>
    <d v="2014-08-29T00:00:00"/>
    <d v="2014-09-04T00:00:00"/>
    <s v="Delay"/>
    <x v="297"/>
    <x v="0"/>
    <x v="1"/>
    <x v="1"/>
    <x v="4"/>
    <s v="GBC Standard Therm-A-Bind Covers"/>
    <n v="13.456799999999999"/>
    <n v="99.68"/>
    <n v="5"/>
    <n v="32.396000000000001"/>
    <n v="2591.6800000000003"/>
    <s v="PROFIT"/>
  </r>
  <r>
    <s v="CA-2014-126067"/>
    <s v="08/29/2014"/>
    <s v="04/09/2014"/>
    <x v="3"/>
    <s v="August"/>
    <d v="2014-08-29T00:00:00"/>
    <d v="2014-09-04T00:00:00"/>
    <s v="Delay"/>
    <x v="297"/>
    <x v="0"/>
    <x v="1"/>
    <x v="1"/>
    <x v="2"/>
    <s v="Newell 344"/>
    <n v="2.0571999999999999"/>
    <n v="5.56"/>
    <n v="2"/>
    <n v="1.4456"/>
    <n v="115.648"/>
    <s v="PROFIT"/>
  </r>
  <r>
    <s v="CA-2011-113579"/>
    <s v="12/13/2011"/>
    <s v="15/12/2011"/>
    <x v="1"/>
    <s v="December"/>
    <d v="2011-12-13T00:00:00"/>
    <d v="2011-12-15T00:00:00"/>
    <s v="On Date"/>
    <x v="13"/>
    <x v="0"/>
    <x v="0"/>
    <x v="0"/>
    <x v="9"/>
    <s v="White GlueTop Scratch Pads"/>
    <n v="8.1216000000000008"/>
    <n v="90.24"/>
    <n v="6"/>
    <n v="41.510399999999997"/>
    <n v="3320.8319999999999"/>
    <s v="PROFIT"/>
  </r>
  <r>
    <s v="CA-2012-122371"/>
    <s v="09/26/2012"/>
    <s v="01/10/2012"/>
    <x v="2"/>
    <s v="September"/>
    <d v="2012-09-26T00:00:00"/>
    <d v="2012-10-01T00:00:00"/>
    <s v="On Date"/>
    <x v="318"/>
    <x v="0"/>
    <x v="18"/>
    <x v="0"/>
    <x v="7"/>
    <s v="Sortfiler Multipurpose Personal File Organizer, Black"/>
    <n v="15.186900000000001"/>
    <n v="64.17"/>
    <n v="3"/>
    <n v="18.609300000000001"/>
    <n v="1488.7440000000001"/>
    <s v="PROFIT"/>
  </r>
  <r>
    <s v="CA-2012-122371"/>
    <s v="09/26/2012"/>
    <s v="01/10/2012"/>
    <x v="2"/>
    <s v="September"/>
    <d v="2012-09-26T00:00:00"/>
    <d v="2012-10-01T00:00:00"/>
    <s v="On Date"/>
    <x v="318"/>
    <x v="0"/>
    <x v="18"/>
    <x v="0"/>
    <x v="13"/>
    <s v="Cameo Buff Policy Envelopes"/>
    <n v="32.981899999999996"/>
    <n v="124.46"/>
    <n v="2"/>
    <n v="58.496200000000002"/>
    <n v="4679.6959999999999"/>
    <s v="PROFIT"/>
  </r>
  <r>
    <s v="CA-2013-126935"/>
    <s v="05/20/2013"/>
    <s v="25/05/2013"/>
    <x v="0"/>
    <s v="May"/>
    <d v="2013-05-20T00:00:00"/>
    <d v="2013-05-25T00:00:00"/>
    <s v="On Date"/>
    <x v="319"/>
    <x v="0"/>
    <x v="3"/>
    <x v="0"/>
    <x v="4"/>
    <s v="GBC Personal VeloBind Strips"/>
    <n v="6.2295999999999996"/>
    <n v="9.5839999999999996"/>
    <n v="1"/>
    <n v="3.3544"/>
    <n v="268.35199999999998"/>
    <s v="PROFIT"/>
  </r>
  <r>
    <s v="CA-2013-149482"/>
    <s v="11/15/2013"/>
    <s v="20/11/2013"/>
    <x v="0"/>
    <s v="November"/>
    <d v="2013-11-15T00:00:00"/>
    <d v="2013-11-20T00:00:00"/>
    <s v="On Date"/>
    <x v="320"/>
    <x v="0"/>
    <x v="3"/>
    <x v="0"/>
    <x v="0"/>
    <s v="Avery 52"/>
    <n v="1.9557"/>
    <n v="7.38"/>
    <n v="2"/>
    <n v="3.4685999999999999"/>
    <n v="277.488"/>
    <s v="PROFIT"/>
  </r>
  <r>
    <s v="CA-2011-143917"/>
    <s v="07/25/2011"/>
    <s v="27/07/2011"/>
    <x v="1"/>
    <s v="July"/>
    <d v="2011-07-25T00:00:00"/>
    <d v="2011-07-27T00:00:00"/>
    <s v="On Date"/>
    <x v="48"/>
    <x v="0"/>
    <x v="3"/>
    <x v="0"/>
    <x v="7"/>
    <s v="Fellowes Personal Hanging Folder Files, Navy"/>
    <n v="9.6695999999999991"/>
    <n v="53.72"/>
    <n v="4"/>
    <n v="15.041600000000001"/>
    <n v="1203.328"/>
    <s v="PROFIT"/>
  </r>
  <r>
    <s v="CA-2011-143917"/>
    <s v="07/25/2011"/>
    <s v="27/07/2011"/>
    <x v="1"/>
    <s v="July"/>
    <d v="2011-07-25T00:00:00"/>
    <d v="2011-07-27T00:00:00"/>
    <s v="On Date"/>
    <x v="48"/>
    <x v="0"/>
    <x v="3"/>
    <x v="0"/>
    <x v="12"/>
    <s v="High Speed Automatic Electric Letter Opener"/>
    <n v="1572.0288"/>
    <n v="8187.65"/>
    <n v="5"/>
    <n v="327.50599999999997"/>
    <n v="26200.479999999996"/>
    <s v="PROFIT"/>
  </r>
  <r>
    <s v="CA-2011-143917"/>
    <s v="07/25/2011"/>
    <s v="27/07/2011"/>
    <x v="1"/>
    <s v="July"/>
    <d v="2011-07-25T00:00:00"/>
    <d v="2011-07-27T00:00:00"/>
    <s v="On Date"/>
    <x v="48"/>
    <x v="0"/>
    <x v="3"/>
    <x v="0"/>
    <x v="1"/>
    <s v="Staples"/>
    <n v="5.4544000000000006"/>
    <n v="77.92"/>
    <n v="8"/>
    <n v="34.284799999999997"/>
    <n v="2742.7839999999997"/>
    <s v="PROFIT"/>
  </r>
  <r>
    <s v="CA-2014-163902"/>
    <s v="03/03/2014"/>
    <s v="09/03/2014"/>
    <x v="3"/>
    <s v="March"/>
    <d v="2014-03-03T00:00:00"/>
    <d v="2014-03-09T00:00:00"/>
    <s v="Delay"/>
    <x v="68"/>
    <x v="0"/>
    <x v="0"/>
    <x v="0"/>
    <x v="3"/>
    <s v="Panasonic KX TS3282B Corded phone"/>
    <n v="60.672599999999996"/>
    <n v="196.77600000000001"/>
    <n v="3"/>
    <n v="14.7582"/>
    <n v="1180.6559999999999"/>
    <s v="PROFIT"/>
  </r>
  <r>
    <s v="CA-2014-163902"/>
    <s v="03/03/2014"/>
    <s v="09/03/2014"/>
    <x v="3"/>
    <s v="March"/>
    <d v="2014-03-03T00:00:00"/>
    <d v="2014-03-09T00:00:00"/>
    <s v="Delay"/>
    <x v="68"/>
    <x v="0"/>
    <x v="0"/>
    <x v="0"/>
    <x v="8"/>
    <s v="Logitech G13 Programmable Gameboard with LCD Display"/>
    <n v="71.191099999999992"/>
    <n v="479.94"/>
    <n v="6"/>
    <n v="52.793399999999998"/>
    <n v="4223.4719999999998"/>
    <s v="PROFIT"/>
  </r>
  <r>
    <s v="CA-2012-143238"/>
    <s v="09/06/2012"/>
    <s v="08/09/2012"/>
    <x v="2"/>
    <s v="September"/>
    <d v="2012-09-06T00:00:00"/>
    <d v="2012-09-08T00:00:00"/>
    <s v="On Date"/>
    <x v="321"/>
    <x v="0"/>
    <x v="98"/>
    <x v="0"/>
    <x v="8"/>
    <s v="Memorex Mini Travel Drive 8 GB USB 2.0 Flash Drive"/>
    <n v="7.0637999999999996"/>
    <n v="46.32"/>
    <n v="4"/>
    <n v="18.064800000000002"/>
    <n v="1445.1840000000002"/>
    <s v="PROFIT"/>
  </r>
  <r>
    <s v="CA-2012-113404"/>
    <s v="07/16/2012"/>
    <s v="16/07/2012"/>
    <x v="2"/>
    <s v="July"/>
    <d v="2012-07-16T00:00:00"/>
    <d v="2012-07-16T00:00:00"/>
    <s v="On Date"/>
    <x v="308"/>
    <x v="0"/>
    <x v="3"/>
    <x v="0"/>
    <x v="10"/>
    <s v="Hon 2090 Â“Pillow SoftÂ” Series Mid Back Swivel/Tilt Chairs"/>
    <n v="261.31139999999999"/>
    <n v="1348.704"/>
    <n v="6"/>
    <n v="-219.1644"/>
    <n v="-17533.152000000002"/>
    <s v="LOSS"/>
  </r>
  <r>
    <s v="CA-2012-113404"/>
    <s v="07/16/2012"/>
    <s v="16/07/2012"/>
    <x v="2"/>
    <s v="July"/>
    <d v="2012-07-16T00:00:00"/>
    <d v="2012-07-16T00:00:00"/>
    <s v="On Date"/>
    <x v="308"/>
    <x v="0"/>
    <x v="3"/>
    <x v="0"/>
    <x v="10"/>
    <s v="Hon 4070 Series Pagoda Armless Upholstered Stacking Chairs"/>
    <n v="207.12830000000002"/>
    <n v="700.15200000000004"/>
    <n v="3"/>
    <n v="78.767099999999999"/>
    <n v="6301.3680000000004"/>
    <s v="PROFIT"/>
  </r>
  <r>
    <s v="CA-2013-144792"/>
    <s v="05/01/2013"/>
    <s v="05/05/2013"/>
    <x v="0"/>
    <s v="May"/>
    <d v="2013-05-01T00:00:00"/>
    <d v="2013-05-05T00:00:00"/>
    <s v="On Date"/>
    <x v="322"/>
    <x v="0"/>
    <x v="11"/>
    <x v="3"/>
    <x v="1"/>
    <s v="12-1/2 Diameter Round Wall Clock"/>
    <n v="12.7872"/>
    <n v="111.88800000000001"/>
    <n v="7"/>
    <n v="22.377600000000001"/>
    <n v="1790.2080000000001"/>
    <s v="PROFIT"/>
  </r>
  <r>
    <s v="CA-2014-108070"/>
    <s v="04/17/2014"/>
    <s v="21/04/2014"/>
    <x v="3"/>
    <s v="April"/>
    <d v="2014-04-17T00:00:00"/>
    <d v="2014-04-21T00:00:00"/>
    <s v="On Date"/>
    <x v="60"/>
    <x v="0"/>
    <x v="12"/>
    <x v="0"/>
    <x v="7"/>
    <s v="Belkin 19&quot; Vented Equipment Shelf, Black"/>
    <n v="50.965199999999996"/>
    <n v="205.92"/>
    <n v="4"/>
    <n v="2.0592000000000001"/>
    <n v="164.73600000000002"/>
    <s v="PROFIT"/>
  </r>
  <r>
    <s v="CA-2014-108070"/>
    <s v="04/17/2014"/>
    <s v="21/04/2014"/>
    <x v="3"/>
    <s v="April"/>
    <d v="2014-04-17T00:00:00"/>
    <d v="2014-04-21T00:00:00"/>
    <s v="On Date"/>
    <x v="60"/>
    <x v="0"/>
    <x v="12"/>
    <x v="0"/>
    <x v="15"/>
    <s v="O'Sullivan Living Dimensions 2-Shelf Bookcases"/>
    <n v="108.88200000000001"/>
    <n v="102.833"/>
    <n v="1"/>
    <n v="-6.0490000000000004"/>
    <n v="-483.92"/>
    <s v="LOSS"/>
  </r>
  <r>
    <s v="US-2012-128090"/>
    <s v="08/16/2012"/>
    <s v="22/08/2012"/>
    <x v="2"/>
    <s v="August"/>
    <d v="2012-08-16T00:00:00"/>
    <d v="2012-08-22T00:00:00"/>
    <s v="Delay"/>
    <x v="323"/>
    <x v="0"/>
    <x v="8"/>
    <x v="3"/>
    <x v="2"/>
    <s v="Newell 346"/>
    <n v="2.0448"/>
    <n v="2.3039999999999998"/>
    <n v="1"/>
    <n v="0.25919999999999999"/>
    <n v="20.735999999999997"/>
    <s v="PROFIT"/>
  </r>
  <r>
    <s v="US-2012-128090"/>
    <s v="08/16/2012"/>
    <s v="22/08/2012"/>
    <x v="2"/>
    <s v="August"/>
    <d v="2012-08-16T00:00:00"/>
    <d v="2012-08-22T00:00:00"/>
    <s v="Delay"/>
    <x v="323"/>
    <x v="0"/>
    <x v="8"/>
    <x v="3"/>
    <x v="3"/>
    <s v="Samsung Galaxy S4 Mini"/>
    <n v="333.69290000000001"/>
    <n v="1879.96"/>
    <n v="5"/>
    <n v="211.49549999999999"/>
    <n v="16919.64"/>
    <s v="PROFIT"/>
  </r>
  <r>
    <s v="US-2012-128090"/>
    <s v="08/16/2012"/>
    <s v="22/08/2012"/>
    <x v="2"/>
    <s v="August"/>
    <d v="2012-08-16T00:00:00"/>
    <d v="2012-08-22T00:00:00"/>
    <s v="Delay"/>
    <x v="323"/>
    <x v="0"/>
    <x v="8"/>
    <x v="3"/>
    <x v="9"/>
    <s v="Xerox 1891"/>
    <n v="25.9223"/>
    <n v="313.024"/>
    <n v="8"/>
    <n v="105.6456"/>
    <n v="8451.648000000001"/>
    <s v="PROFIT"/>
  </r>
  <r>
    <s v="US-2012-128090"/>
    <s v="08/16/2012"/>
    <s v="22/08/2012"/>
    <x v="2"/>
    <s v="August"/>
    <d v="2012-08-16T00:00:00"/>
    <d v="2012-08-22T00:00:00"/>
    <s v="Delay"/>
    <x v="323"/>
    <x v="0"/>
    <x v="8"/>
    <x v="3"/>
    <x v="0"/>
    <s v="Avery 488"/>
    <n v="1.6379999999999999"/>
    <n v="5.04"/>
    <n v="2"/>
    <n v="1.764"/>
    <n v="141.12"/>
    <s v="PROFIT"/>
  </r>
  <r>
    <s v="CA-2012-147788"/>
    <s v="05/31/2012"/>
    <s v="04/06/2012"/>
    <x v="2"/>
    <s v="May"/>
    <d v="2012-05-31T00:00:00"/>
    <d v="2012-06-04T00:00:00"/>
    <s v="On Date"/>
    <x v="306"/>
    <x v="0"/>
    <x v="4"/>
    <x v="2"/>
    <x v="15"/>
    <s v="O'Sullivan Living Dimensions 3-Shelf Bookcases"/>
    <n v="180.88199999999998"/>
    <n v="1406.86"/>
    <n v="7"/>
    <n v="140.68600000000001"/>
    <n v="11254.880000000001"/>
    <s v="PROFIT"/>
  </r>
  <r>
    <s v="CA-2012-147788"/>
    <s v="05/31/2012"/>
    <s v="04/06/2012"/>
    <x v="2"/>
    <s v="May"/>
    <d v="2012-05-31T00:00:00"/>
    <d v="2012-06-04T00:00:00"/>
    <s v="On Date"/>
    <x v="306"/>
    <x v="0"/>
    <x v="4"/>
    <x v="2"/>
    <x v="0"/>
    <s v="Self-Adhesive Removable Labels"/>
    <n v="1.6379999999999999"/>
    <n v="15.75"/>
    <n v="5"/>
    <n v="7.56"/>
    <n v="604.79999999999995"/>
    <s v="PROFIT"/>
  </r>
  <r>
    <s v="CA-2012-147788"/>
    <s v="05/31/2012"/>
    <s v="04/06/2012"/>
    <x v="2"/>
    <s v="May"/>
    <d v="2012-05-31T00:00:00"/>
    <d v="2012-06-04T00:00:00"/>
    <s v="On Date"/>
    <x v="306"/>
    <x v="0"/>
    <x v="4"/>
    <x v="2"/>
    <x v="7"/>
    <s v="Fellowes Super Stor/Drawer Files"/>
    <n v="130.85550000000001"/>
    <n v="323.10000000000002"/>
    <n v="2"/>
    <n v="61.389000000000003"/>
    <n v="4911.12"/>
    <s v="PROFIT"/>
  </r>
  <r>
    <s v="CA-2014-123967"/>
    <s v="11/02/2014"/>
    <s v="04/11/2014"/>
    <x v="3"/>
    <s v="November"/>
    <d v="2014-11-02T00:00:00"/>
    <d v="2014-11-04T00:00:00"/>
    <s v="On Date"/>
    <x v="82"/>
    <x v="0"/>
    <x v="99"/>
    <x v="1"/>
    <x v="4"/>
    <s v="GBC Standard Plastic Binding Systems' Combs"/>
    <n v="3.4540000000000002"/>
    <n v="25.12"/>
    <n v="5"/>
    <n v="7.85"/>
    <n v="628"/>
    <s v="PROFIT"/>
  </r>
  <r>
    <s v="CA-2014-123967"/>
    <s v="11/02/2014"/>
    <s v="04/11/2014"/>
    <x v="3"/>
    <s v="November"/>
    <d v="2014-11-02T00:00:00"/>
    <d v="2014-11-04T00:00:00"/>
    <s v="On Date"/>
    <x v="82"/>
    <x v="0"/>
    <x v="99"/>
    <x v="1"/>
    <x v="6"/>
    <s v="Hon 94000 Series Round Tables"/>
    <n v="269.52379999999999"/>
    <n v="2665.62"/>
    <n v="9"/>
    <n v="239.9058"/>
    <n v="19192.464"/>
    <s v="PROFIT"/>
  </r>
  <r>
    <s v="CA-2013-137729"/>
    <s v="05/06/2013"/>
    <s v="10/05/2013"/>
    <x v="0"/>
    <s v="May"/>
    <d v="2013-05-06T00:00:00"/>
    <d v="2013-05-10T00:00:00"/>
    <s v="On Date"/>
    <x v="287"/>
    <x v="0"/>
    <x v="0"/>
    <x v="0"/>
    <x v="7"/>
    <s v="Perma STOR-ALL Hanging File Box, 13 1/8&quot;W x 12 1/4&quot;D x 10 1/2&quot;H"/>
    <n v="4.9634"/>
    <n v="5.98"/>
    <n v="1"/>
    <n v="1.0165999999999999"/>
    <n v="81.328000000000003"/>
    <s v="PROFIT"/>
  </r>
  <r>
    <s v="CA-2013-137729"/>
    <s v="05/06/2013"/>
    <s v="10/05/2013"/>
    <x v="0"/>
    <s v="May"/>
    <d v="2013-05-06T00:00:00"/>
    <d v="2013-05-10T00:00:00"/>
    <s v="On Date"/>
    <x v="287"/>
    <x v="0"/>
    <x v="0"/>
    <x v="0"/>
    <x v="3"/>
    <s v="Cisco Small Business SPA 502G VoIP phone"/>
    <n v="74.876099999999994"/>
    <n v="246.16800000000001"/>
    <n v="3"/>
    <n v="21.5397"/>
    <n v="1723.1759999999999"/>
    <s v="PROFIT"/>
  </r>
  <r>
    <s v="CA-2013-154053"/>
    <s v="03/05/2013"/>
    <s v="11/03/2013"/>
    <x v="0"/>
    <s v="March"/>
    <d v="2013-03-05T00:00:00"/>
    <d v="2013-03-11T00:00:00"/>
    <s v="Delay"/>
    <x v="324"/>
    <x v="0"/>
    <x v="18"/>
    <x v="0"/>
    <x v="2"/>
    <s v="Berol Giant Pencil Sharpener"/>
    <n v="12.062899999999999"/>
    <n v="16.989999999999998"/>
    <n v="1"/>
    <n v="4.9271000000000003"/>
    <n v="394.16800000000001"/>
    <s v="PROFIT"/>
  </r>
  <r>
    <s v="CA-2013-137204"/>
    <s v="04/29/2013"/>
    <s v="06/05/2013"/>
    <x v="0"/>
    <s v="April"/>
    <d v="2013-04-29T00:00:00"/>
    <d v="2013-05-06T00:00:00"/>
    <s v="Delay"/>
    <x v="325"/>
    <x v="0"/>
    <x v="0"/>
    <x v="0"/>
    <x v="10"/>
    <s v="Global Stack Chair without Arms, Black"/>
    <n v="19.484999999999999"/>
    <n v="41.567999999999998"/>
    <n v="2"/>
    <n v="2.5979999999999999"/>
    <n v="207.83999999999997"/>
    <s v="PROFIT"/>
  </r>
  <r>
    <s v="CA-2011-147298"/>
    <s v="04/26/2011"/>
    <s v="03/05/2011"/>
    <x v="1"/>
    <s v="April"/>
    <d v="2011-04-26T00:00:00"/>
    <d v="2011-05-03T00:00:00"/>
    <s v="Delay"/>
    <x v="326"/>
    <x v="0"/>
    <x v="0"/>
    <x v="0"/>
    <x v="10"/>
    <s v="Bevis Steel Folding Chairs"/>
    <n v="69.084000000000003"/>
    <n v="230.28"/>
    <n v="3"/>
    <n v="23.027999999999999"/>
    <n v="1842.2399999999998"/>
    <s v="PROFIT"/>
  </r>
  <r>
    <s v="CA-2011-147298"/>
    <s v="04/26/2011"/>
    <s v="03/05/2011"/>
    <x v="1"/>
    <s v="April"/>
    <d v="2011-04-26T00:00:00"/>
    <d v="2011-05-03T00:00:00"/>
    <s v="Delay"/>
    <x v="326"/>
    <x v="0"/>
    <x v="0"/>
    <x v="0"/>
    <x v="4"/>
    <s v="Acco Pressboard Covers with Storage Hooks, 14 7/8&quot; x 11&quot;, Executive Red"/>
    <n v="2.0954999999999999"/>
    <n v="18.288"/>
    <n v="6"/>
    <n v="5.7149999999999999"/>
    <n v="457.2"/>
    <s v="PROFIT"/>
  </r>
  <r>
    <s v="CA-2014-147942"/>
    <s v="04/02/2014"/>
    <s v="06/04/2014"/>
    <x v="3"/>
    <s v="April"/>
    <d v="2014-04-02T00:00:00"/>
    <d v="2014-04-06T00:00:00"/>
    <s v="On Date"/>
    <x v="266"/>
    <x v="0"/>
    <x v="3"/>
    <x v="0"/>
    <x v="0"/>
    <s v="Avery 498"/>
    <n v="1.5317000000000001"/>
    <n v="5.78"/>
    <n v="2"/>
    <n v="2.7166000000000001"/>
    <n v="217.328"/>
    <s v="PROFIT"/>
  </r>
  <r>
    <s v="CA-2014-147942"/>
    <s v="04/02/2014"/>
    <s v="06/04/2014"/>
    <x v="3"/>
    <s v="April"/>
    <d v="2014-04-02T00:00:00"/>
    <d v="2014-04-06T00:00:00"/>
    <s v="On Date"/>
    <x v="266"/>
    <x v="0"/>
    <x v="3"/>
    <x v="0"/>
    <x v="4"/>
    <s v="Fellowes Binding Cases"/>
    <n v="6.4350000000000014"/>
    <n v="121.68"/>
    <n v="13"/>
    <n v="38.024999999999999"/>
    <n v="3042"/>
    <s v="PROFIT"/>
  </r>
  <r>
    <s v="CA-2014-115931"/>
    <s v="12/23/2014"/>
    <s v="27/12/2014"/>
    <x v="3"/>
    <s v="December"/>
    <d v="2014-12-23T00:00:00"/>
    <d v="2014-12-27T00:00:00"/>
    <s v="On Date"/>
    <x v="327"/>
    <x v="0"/>
    <x v="13"/>
    <x v="6"/>
    <x v="2"/>
    <s v="Design Ebony Sketching Pencil"/>
    <n v="1.0286"/>
    <n v="4.17"/>
    <n v="3"/>
    <n v="1.0842000000000001"/>
    <n v="86.736000000000004"/>
    <s v="PROFIT"/>
  </r>
  <r>
    <s v="CA-2014-115931"/>
    <s v="12/23/2014"/>
    <s v="27/12/2014"/>
    <x v="3"/>
    <s v="December"/>
    <d v="2014-12-23T00:00:00"/>
    <d v="2014-12-27T00:00:00"/>
    <s v="On Date"/>
    <x v="327"/>
    <x v="0"/>
    <x v="13"/>
    <x v="6"/>
    <x v="3"/>
    <s v="iKross Bluetooth Portable Keyboard + Cell Phone Stand Holder + Brush for Apple iPhone 5S 5C 5, 4S 4"/>
    <n v="15.084000000000001"/>
    <n v="67.040000000000006"/>
    <n v="4"/>
    <n v="6.7039999999999997"/>
    <n v="536.31999999999994"/>
    <s v="PROFIT"/>
  </r>
  <r>
    <s v="CA-2014-115931"/>
    <s v="12/23/2014"/>
    <s v="27/12/2014"/>
    <x v="3"/>
    <s v="December"/>
    <d v="2014-12-23T00:00:00"/>
    <d v="2014-12-27T00:00:00"/>
    <s v="On Date"/>
    <x v="327"/>
    <x v="0"/>
    <x v="13"/>
    <x v="6"/>
    <x v="7"/>
    <s v="Eldon Simplefile Box Office"/>
    <n v="8.9567999999999994"/>
    <n v="37.32"/>
    <n v="3"/>
    <n v="10.4496"/>
    <n v="835.96800000000007"/>
    <s v="PROFIT"/>
  </r>
  <r>
    <s v="CA-2014-115931"/>
    <s v="12/23/2014"/>
    <s v="27/12/2014"/>
    <x v="3"/>
    <s v="December"/>
    <d v="2014-12-23T00:00:00"/>
    <d v="2014-12-27T00:00:00"/>
    <s v="On Date"/>
    <x v="327"/>
    <x v="0"/>
    <x v="13"/>
    <x v="6"/>
    <x v="0"/>
    <s v="Avery 517"/>
    <n v="1.9557"/>
    <n v="18.45"/>
    <n v="5"/>
    <n v="8.6715"/>
    <n v="693.72"/>
    <s v="PROFIT"/>
  </r>
  <r>
    <s v="US-2014-110604"/>
    <s v="05/16/2014"/>
    <s v="21/05/2014"/>
    <x v="3"/>
    <s v="May"/>
    <d v="2014-05-16T00:00:00"/>
    <d v="2014-05-21T00:00:00"/>
    <s v="On Date"/>
    <x v="328"/>
    <x v="0"/>
    <x v="1"/>
    <x v="1"/>
    <x v="1"/>
    <s v="24-Hour Round Wall Clock"/>
    <n v="11.3886"/>
    <n v="39.96"/>
    <n v="2"/>
    <n v="17.1828"/>
    <n v="1374.624"/>
    <s v="PROFIT"/>
  </r>
  <r>
    <s v="US-2014-110604"/>
    <s v="05/16/2014"/>
    <s v="21/05/2014"/>
    <x v="3"/>
    <s v="May"/>
    <d v="2014-05-16T00:00:00"/>
    <d v="2014-05-21T00:00:00"/>
    <s v="On Date"/>
    <x v="328"/>
    <x v="0"/>
    <x v="1"/>
    <x v="1"/>
    <x v="10"/>
    <s v="SAFCO Optional Arm Kit for Workspace Cribbage Stacking Chair"/>
    <n v="19.180800000000001"/>
    <n v="42.624000000000002"/>
    <n v="2"/>
    <n v="4.2624000000000004"/>
    <n v="340.99200000000002"/>
    <s v="PROFIT"/>
  </r>
  <r>
    <s v="US-2014-110604"/>
    <s v="05/16/2014"/>
    <s v="21/05/2014"/>
    <x v="3"/>
    <s v="May"/>
    <d v="2014-05-16T00:00:00"/>
    <d v="2014-05-21T00:00:00"/>
    <s v="On Date"/>
    <x v="328"/>
    <x v="0"/>
    <x v="1"/>
    <x v="1"/>
    <x v="10"/>
    <s v="SAFCO Arco Folding Chair"/>
    <n v="196.102"/>
    <n v="220.96"/>
    <n v="1"/>
    <n v="24.858000000000001"/>
    <n v="1988.64"/>
    <s v="PROFIT"/>
  </r>
  <r>
    <s v="CA-2012-162369"/>
    <s v="08/15/2012"/>
    <s v="19/08/2012"/>
    <x v="2"/>
    <s v="August"/>
    <d v="2012-08-15T00:00:00"/>
    <d v="2012-08-19T00:00:00"/>
    <s v="On Date"/>
    <x v="329"/>
    <x v="0"/>
    <x v="0"/>
    <x v="0"/>
    <x v="7"/>
    <s v="Fellowes Super Stor/Drawer Files"/>
    <n v="130.85550000000001"/>
    <n v="323.10000000000002"/>
    <n v="2"/>
    <n v="61.389000000000003"/>
    <n v="4911.12"/>
    <s v="PROFIT"/>
  </r>
  <r>
    <s v="US-2013-146794"/>
    <s v="09/27/2013"/>
    <s v="02/10/2013"/>
    <x v="0"/>
    <s v="September"/>
    <d v="2013-09-27T00:00:00"/>
    <d v="2013-10-02T00:00:00"/>
    <s v="On Date"/>
    <x v="19"/>
    <x v="0"/>
    <x v="24"/>
    <x v="0"/>
    <x v="15"/>
    <s v="Bestar Classic Bookcase"/>
    <n v="80.991900000000001"/>
    <n v="424.95749999999998"/>
    <n v="5"/>
    <n v="19.998000000000001"/>
    <n v="1599.8400000000001"/>
    <s v="PROFIT"/>
  </r>
  <r>
    <s v="CA-2014-112515"/>
    <s v="09/18/2014"/>
    <s v="22/09/2014"/>
    <x v="3"/>
    <s v="September"/>
    <d v="2014-09-18T00:00:00"/>
    <d v="2014-09-22T00:00:00"/>
    <s v="On Date"/>
    <x v="330"/>
    <x v="0"/>
    <x v="63"/>
    <x v="2"/>
    <x v="4"/>
    <s v="Avery Non-Stick Binders"/>
    <n v="2.4245999999999999"/>
    <n v="10.776"/>
    <n v="3"/>
    <n v="3.5022000000000002"/>
    <n v="280.17600000000004"/>
    <s v="PROFIT"/>
  </r>
  <r>
    <s v="CA-2014-112515"/>
    <s v="09/18/2014"/>
    <s v="22/09/2014"/>
    <x v="3"/>
    <s v="September"/>
    <d v="2014-09-18T00:00:00"/>
    <d v="2014-09-22T00:00:00"/>
    <s v="On Date"/>
    <x v="330"/>
    <x v="0"/>
    <x v="63"/>
    <x v="2"/>
    <x v="4"/>
    <s v="Acco Pressboard Covers with Storage Hooks, 14 7/8&quot; x 11&quot;, Light Blue"/>
    <n v="2.5041000000000002"/>
    <n v="11.784000000000001"/>
    <n v="3"/>
    <n v="4.2717000000000001"/>
    <n v="341.73599999999999"/>
    <s v="PROFIT"/>
  </r>
  <r>
    <s v="CA-2014-112515"/>
    <s v="09/18/2014"/>
    <s v="22/09/2014"/>
    <x v="3"/>
    <s v="September"/>
    <d v="2014-09-18T00:00:00"/>
    <d v="2014-09-22T00:00:00"/>
    <s v="On Date"/>
    <x v="330"/>
    <x v="0"/>
    <x v="63"/>
    <x v="2"/>
    <x v="9"/>
    <s v="Green Bar Computer Printout Paper"/>
    <n v="28.029599999999999"/>
    <n v="164.88"/>
    <n v="3"/>
    <n v="80.791200000000003"/>
    <n v="6463.2960000000003"/>
    <s v="PROFIT"/>
  </r>
  <r>
    <s v="CA-2014-112515"/>
    <s v="09/18/2014"/>
    <s v="22/09/2014"/>
    <x v="3"/>
    <s v="September"/>
    <d v="2014-09-18T00:00:00"/>
    <d v="2014-09-22T00:00:00"/>
    <s v="On Date"/>
    <x v="330"/>
    <x v="0"/>
    <x v="63"/>
    <x v="2"/>
    <x v="15"/>
    <s v="Global Adaptabilites Bookcase, Cherry/Storm Gray Finish"/>
    <n v="405.12120000000004"/>
    <n v="1292.94"/>
    <n v="3"/>
    <n v="77.576400000000007"/>
    <n v="6206.112000000001"/>
    <s v="PROFIT"/>
  </r>
  <r>
    <s v="CA-2014-112515"/>
    <s v="09/18/2014"/>
    <s v="22/09/2014"/>
    <x v="3"/>
    <s v="September"/>
    <d v="2014-09-18T00:00:00"/>
    <d v="2014-09-22T00:00:00"/>
    <s v="On Date"/>
    <x v="330"/>
    <x v="0"/>
    <x v="63"/>
    <x v="2"/>
    <x v="4"/>
    <s v="GBC Pre-Punched Binding Paper, Plastic, White, 8-1/2&quot; x 11&quot;"/>
    <n v="8.3148"/>
    <n v="25.584"/>
    <n v="2"/>
    <n v="8.9543999999999997"/>
    <n v="716.35199999999998"/>
    <s v="PROFIT"/>
  </r>
  <r>
    <s v="CA-2014-112515"/>
    <s v="09/18/2014"/>
    <s v="22/09/2014"/>
    <x v="3"/>
    <s v="September"/>
    <d v="2014-09-18T00:00:00"/>
    <d v="2014-09-22T00:00:00"/>
    <s v="On Date"/>
    <x v="330"/>
    <x v="0"/>
    <x v="63"/>
    <x v="2"/>
    <x v="7"/>
    <s v="Mini 13-1/2 Capacity Data Binder Rack, Pearl"/>
    <n v="98.152500000000003"/>
    <n v="261.74"/>
    <n v="2"/>
    <n v="65.435000000000002"/>
    <n v="5234.8"/>
    <s v="PROFIT"/>
  </r>
  <r>
    <s v="CA-2014-112515"/>
    <s v="09/18/2014"/>
    <s v="22/09/2014"/>
    <x v="3"/>
    <s v="September"/>
    <d v="2014-09-18T00:00:00"/>
    <d v="2014-09-22T00:00:00"/>
    <s v="On Date"/>
    <x v="330"/>
    <x v="0"/>
    <x v="63"/>
    <x v="2"/>
    <x v="0"/>
    <s v="Avery 514"/>
    <n v="1.4687999999999999"/>
    <n v="14.4"/>
    <n v="5"/>
    <n v="7.056"/>
    <n v="564.48"/>
    <s v="PROFIT"/>
  </r>
  <r>
    <s v="CA-2013-150343"/>
    <s v="08/17/2013"/>
    <s v="21/08/2013"/>
    <x v="0"/>
    <s v="August"/>
    <d v="2013-08-17T00:00:00"/>
    <d v="2013-08-21T00:00:00"/>
    <s v="On Date"/>
    <x v="331"/>
    <x v="0"/>
    <x v="3"/>
    <x v="0"/>
    <x v="13"/>
    <s v="Convenience Packs of Business Envelopes"/>
    <n v="1.9185999999999999"/>
    <n v="10.86"/>
    <n v="3"/>
    <n v="5.1041999999999996"/>
    <n v="408.33599999999996"/>
    <s v="PROFIT"/>
  </r>
  <r>
    <s v="CA-2012-135538"/>
    <s v="12/24/2012"/>
    <s v="28/12/2012"/>
    <x v="2"/>
    <s v="December"/>
    <d v="2012-12-24T00:00:00"/>
    <d v="2012-12-28T00:00:00"/>
    <s v="On Date"/>
    <x v="158"/>
    <x v="0"/>
    <x v="5"/>
    <x v="3"/>
    <x v="10"/>
    <s v="SAFCO Arco Folding Chair"/>
    <n v="196.102"/>
    <n v="883.84"/>
    <n v="4"/>
    <n v="99.432000000000002"/>
    <n v="7954.56"/>
    <s v="PROFIT"/>
  </r>
  <r>
    <s v="US-2012-139759"/>
    <s v="08/25/2012"/>
    <s v="30/08/2012"/>
    <x v="2"/>
    <s v="August"/>
    <d v="2012-08-25T00:00:00"/>
    <d v="2012-08-30T00:00:00"/>
    <s v="On Date"/>
    <x v="332"/>
    <x v="0"/>
    <x v="0"/>
    <x v="0"/>
    <x v="10"/>
    <s v="Global Deluxe Stacking Chair, Gray"/>
    <n v="36.195799999999998"/>
    <n v="40.783999999999999"/>
    <n v="1"/>
    <n v="4.5881999999999996"/>
    <n v="367.05599999999998"/>
    <s v="PROFIT"/>
  </r>
  <r>
    <s v="US-2012-139759"/>
    <s v="08/25/2012"/>
    <s v="30/08/2012"/>
    <x v="2"/>
    <s v="August"/>
    <d v="2012-08-25T00:00:00"/>
    <d v="2012-08-30T00:00:00"/>
    <s v="On Date"/>
    <x v="332"/>
    <x v="0"/>
    <x v="0"/>
    <x v="0"/>
    <x v="5"/>
    <s v="Fellowes Advanced Computer Series Surge Protectors"/>
    <n v="19.072799999999997"/>
    <n v="105.96"/>
    <n v="4"/>
    <n v="29.668800000000001"/>
    <n v="2373.5039999999999"/>
    <s v="PROFIT"/>
  </r>
  <r>
    <s v="CA-2014-136875"/>
    <s v="12/04/2014"/>
    <s v="04/12/2014"/>
    <x v="3"/>
    <s v="December"/>
    <d v="2014-12-04T00:00:00"/>
    <d v="2014-12-04T00:00:00"/>
    <s v="On Date"/>
    <x v="333"/>
    <x v="0"/>
    <x v="18"/>
    <x v="0"/>
    <x v="9"/>
    <s v="Xerox 1888"/>
    <n v="28.849599999999999"/>
    <n v="166.44"/>
    <n v="3"/>
    <n v="79.891199999999998"/>
    <n v="6391.2960000000003"/>
    <s v="PROFIT"/>
  </r>
  <r>
    <s v="US-2011-160780"/>
    <s v="06/21/2011"/>
    <s v="21/06/2011"/>
    <x v="1"/>
    <s v="June"/>
    <d v="2011-06-21T00:00:00"/>
    <d v="2011-06-21T00:00:00"/>
    <s v="On Date"/>
    <x v="334"/>
    <x v="0"/>
    <x v="60"/>
    <x v="5"/>
    <x v="4"/>
    <s v="Wilson Jones 1&quot; Hanging DublLock Ring Binders"/>
    <n v="2.7455999999999996"/>
    <n v="11.087999999999999"/>
    <n v="7"/>
    <n v="-8.1311999999999998"/>
    <n v="-650.49599999999998"/>
    <s v="LOSS"/>
  </r>
  <r>
    <s v="US-2011-160780"/>
    <s v="06/21/2011"/>
    <s v="21/06/2011"/>
    <x v="1"/>
    <s v="June"/>
    <d v="2011-06-21T00:00:00"/>
    <d v="2011-06-21T00:00:00"/>
    <s v="On Date"/>
    <x v="334"/>
    <x v="0"/>
    <x v="60"/>
    <x v="5"/>
    <x v="4"/>
    <s v="Avery Trapezoid Extra Heavy Duty 4&quot; Binders"/>
    <n v="20.97"/>
    <n v="25.164000000000001"/>
    <n v="2"/>
    <n v="-16.776"/>
    <n v="-1342.08"/>
    <s v="LOSS"/>
  </r>
  <r>
    <s v="CA-2014-137085"/>
    <s v="06/30/2014"/>
    <s v="07/07/2014"/>
    <x v="3"/>
    <s v="June"/>
    <d v="2014-06-30T00:00:00"/>
    <d v="2014-07-07T00:00:00"/>
    <s v="Delay"/>
    <x v="335"/>
    <x v="0"/>
    <x v="0"/>
    <x v="0"/>
    <x v="4"/>
    <s v="Satellite Sectional Post Binders"/>
    <n v="23.441400000000002"/>
    <n v="312.55200000000002"/>
    <n v="9"/>
    <n v="101.57940000000001"/>
    <n v="8126.3520000000008"/>
    <s v="PROFIT"/>
  </r>
  <r>
    <s v="CA-2012-153220"/>
    <s v="11/12/2012"/>
    <s v="14/11/2012"/>
    <x v="2"/>
    <s v="November"/>
    <d v="2012-11-12T00:00:00"/>
    <d v="2012-11-14T00:00:00"/>
    <s v="On Date"/>
    <x v="103"/>
    <x v="0"/>
    <x v="0"/>
    <x v="0"/>
    <x v="9"/>
    <s v="Adams &quot;While You Were Out&quot; Message Pads"/>
    <n v="1.7269999999999996"/>
    <n v="15.7"/>
    <n v="5"/>
    <n v="7.0650000000000004"/>
    <n v="565.20000000000005"/>
    <s v="PROFIT"/>
  </r>
  <r>
    <s v="US-2013-144211"/>
    <s v="08/29/2013"/>
    <s v="03/09/2013"/>
    <x v="0"/>
    <s v="August"/>
    <d v="2013-08-29T00:00:00"/>
    <d v="2013-09-03T00:00:00"/>
    <s v="On Date"/>
    <x v="28"/>
    <x v="0"/>
    <x v="100"/>
    <x v="5"/>
    <x v="9"/>
    <s v="Wirebound Four 2-3/4 x 5 Forms per Page, 400 Sets per Book"/>
    <n v="3.2895000000000003"/>
    <n v="15.48"/>
    <n v="3"/>
    <n v="5.6115000000000004"/>
    <n v="448.92"/>
    <s v="PROFIT"/>
  </r>
  <r>
    <s v="US-2013-144211"/>
    <s v="08/29/2013"/>
    <s v="03/09/2013"/>
    <x v="0"/>
    <s v="August"/>
    <d v="2013-08-29T00:00:00"/>
    <d v="2013-09-03T00:00:00"/>
    <s v="On Date"/>
    <x v="28"/>
    <x v="0"/>
    <x v="100"/>
    <x v="5"/>
    <x v="3"/>
    <s v="AT&amp;T 17929 Lendline Telephone"/>
    <n v="33.477600000000002"/>
    <n v="108.57599999999999"/>
    <n v="3"/>
    <n v="8.1432000000000002"/>
    <n v="651.45600000000002"/>
    <s v="PROFIT"/>
  </r>
  <r>
    <s v="CA-2013-138079"/>
    <s v="01/22/2013"/>
    <s v="28/01/2013"/>
    <x v="0"/>
    <s v="January"/>
    <d v="2013-01-22T00:00:00"/>
    <d v="2013-01-28T00:00:00"/>
    <s v="Delay"/>
    <x v="336"/>
    <x v="0"/>
    <x v="1"/>
    <x v="1"/>
    <x v="1"/>
    <s v="Contract Clock, 14&quot;, Brown"/>
    <n v="14.5068"/>
    <n v="109.9"/>
    <n v="5"/>
    <n v="37.366"/>
    <n v="2989.2799999999997"/>
    <s v="PROFIT"/>
  </r>
  <r>
    <s v="CA-2014-155873"/>
    <s v="06/17/2014"/>
    <s v="22/06/2014"/>
    <x v="3"/>
    <s v="June"/>
    <d v="2014-06-17T00:00:00"/>
    <d v="2014-06-22T00:00:00"/>
    <s v="On Date"/>
    <x v="337"/>
    <x v="0"/>
    <x v="13"/>
    <x v="6"/>
    <x v="12"/>
    <s v="Acme Elite Stainless Steel Scissors"/>
    <n v="6.1715999999999998"/>
    <n v="16.68"/>
    <n v="2"/>
    <n v="4.3368000000000002"/>
    <n v="346.94400000000002"/>
    <s v="PROFIT"/>
  </r>
  <r>
    <s v="CA-2014-155873"/>
    <s v="06/17/2014"/>
    <s v="22/06/2014"/>
    <x v="3"/>
    <s v="June"/>
    <d v="2014-06-17T00:00:00"/>
    <d v="2014-06-22T00:00:00"/>
    <s v="On Date"/>
    <x v="337"/>
    <x v="0"/>
    <x v="13"/>
    <x v="6"/>
    <x v="9"/>
    <s v="Xerox 215"/>
    <n v="3.3696000000000002"/>
    <n v="19.440000000000001"/>
    <n v="3"/>
    <n v="9.3312000000000008"/>
    <n v="746.49600000000009"/>
    <s v="PROFIT"/>
  </r>
  <r>
    <s v="CA-2014-155873"/>
    <s v="06/17/2014"/>
    <s v="22/06/2014"/>
    <x v="3"/>
    <s v="June"/>
    <d v="2014-06-17T00:00:00"/>
    <d v="2014-06-22T00:00:00"/>
    <s v="On Date"/>
    <x v="337"/>
    <x v="0"/>
    <x v="13"/>
    <x v="6"/>
    <x v="9"/>
    <s v="Xerox 1885"/>
    <n v="24.980799999999999"/>
    <n v="192.16"/>
    <n v="4"/>
    <n v="92.236800000000002"/>
    <n v="7378.9440000000004"/>
    <s v="PROFIT"/>
  </r>
  <r>
    <s v="CA-2012-121797"/>
    <s v="01/30/2012"/>
    <s v="06/02/2012"/>
    <x v="2"/>
    <s v="January"/>
    <d v="2012-01-30T00:00:00"/>
    <d v="2012-02-06T00:00:00"/>
    <s v="Delay"/>
    <x v="84"/>
    <x v="0"/>
    <x v="0"/>
    <x v="0"/>
    <x v="1"/>
    <s v="Computer Room Manger, 14&quot;"/>
    <n v="20.787200000000006"/>
    <n v="227.36"/>
    <n v="7"/>
    <n v="81.849599999999995"/>
    <n v="6547.9679999999998"/>
    <s v="PROFIT"/>
  </r>
  <r>
    <s v="CA-2012-121797"/>
    <s v="01/30/2012"/>
    <s v="06/02/2012"/>
    <x v="2"/>
    <s v="January"/>
    <d v="2012-01-30T00:00:00"/>
    <d v="2012-02-06T00:00:00"/>
    <s v="Delay"/>
    <x v="84"/>
    <x v="0"/>
    <x v="0"/>
    <x v="0"/>
    <x v="16"/>
    <s v="Bady BDG101FRU Card Printer"/>
    <n v="567.99290000000008"/>
    <n v="1919.9760000000001"/>
    <n v="3"/>
    <n v="215.9973"/>
    <n v="17279.784"/>
    <s v="PROFIT"/>
  </r>
  <r>
    <s v="CA-2012-103723"/>
    <s v="12/01/2012"/>
    <s v="06/12/2012"/>
    <x v="2"/>
    <s v="December"/>
    <d v="2012-12-01T00:00:00"/>
    <d v="2012-12-06T00:00:00"/>
    <s v="On Date"/>
    <x v="184"/>
    <x v="0"/>
    <x v="1"/>
    <x v="1"/>
    <x v="2"/>
    <s v="Prang Drawing Pencil Set"/>
    <n v="1.6680000000000004"/>
    <n v="13.9"/>
    <n v="5"/>
    <n v="5.56"/>
    <n v="444.79999999999995"/>
    <s v="PROFIT"/>
  </r>
  <r>
    <s v="CA-2014-144827"/>
    <s v="12/22/2014"/>
    <s v="28/12/2014"/>
    <x v="3"/>
    <s v="December"/>
    <d v="2014-12-22T00:00:00"/>
    <d v="2014-12-28T00:00:00"/>
    <s v="Delay"/>
    <x v="338"/>
    <x v="0"/>
    <x v="32"/>
    <x v="0"/>
    <x v="7"/>
    <s v="Fellowes Mobile File Cart, Black"/>
    <n v="45.391400000000004"/>
    <n v="124.36"/>
    <n v="2"/>
    <n v="33.577199999999998"/>
    <n v="2686.1759999999999"/>
    <s v="PROFIT"/>
  </r>
  <r>
    <s v="CA-2011-153479"/>
    <s v="10/04/2011"/>
    <s v="08/10/2011"/>
    <x v="1"/>
    <s v="October"/>
    <d v="2011-10-04T00:00:00"/>
    <d v="2011-10-08T00:00:00"/>
    <s v="On Date"/>
    <x v="339"/>
    <x v="0"/>
    <x v="39"/>
    <x v="0"/>
    <x v="0"/>
    <s v="Avery 512"/>
    <n v="1.5316999999999996"/>
    <n v="14.45"/>
    <n v="5"/>
    <n v="6.7915000000000001"/>
    <n v="543.32000000000005"/>
    <s v="PROFIT"/>
  </r>
  <r>
    <s v="CA-2011-153479"/>
    <s v="10/04/2011"/>
    <s v="08/10/2011"/>
    <x v="1"/>
    <s v="October"/>
    <d v="2011-10-04T00:00:00"/>
    <d v="2011-10-08T00:00:00"/>
    <s v="On Date"/>
    <x v="339"/>
    <x v="0"/>
    <x v="39"/>
    <x v="0"/>
    <x v="4"/>
    <s v="GBC Recycled Regency Composition Covers"/>
    <n v="32.281199999999998"/>
    <n v="95.647999999999996"/>
    <n v="2"/>
    <n v="31.085599999999999"/>
    <n v="2486.848"/>
    <s v="PROFIT"/>
  </r>
  <r>
    <s v="CA-2014-104801"/>
    <s v="02/14/2014"/>
    <s v="20/02/2014"/>
    <x v="3"/>
    <s v="February"/>
    <d v="2014-02-14T00:00:00"/>
    <d v="2014-02-20T00:00:00"/>
    <s v="Delay"/>
    <x v="340"/>
    <x v="0"/>
    <x v="1"/>
    <x v="1"/>
    <x v="2"/>
    <s v="Newell 311"/>
    <n v="1.6133"/>
    <n v="6.63"/>
    <n v="3"/>
    <n v="1.7901"/>
    <n v="143.208"/>
    <s v="PROFIT"/>
  </r>
  <r>
    <s v="CA-2014-104801"/>
    <s v="02/14/2014"/>
    <s v="20/02/2014"/>
    <x v="3"/>
    <s v="February"/>
    <d v="2014-02-14T00:00:00"/>
    <d v="2014-02-20T00:00:00"/>
    <s v="Delay"/>
    <x v="340"/>
    <x v="0"/>
    <x v="1"/>
    <x v="1"/>
    <x v="8"/>
    <s v="Razer Tiamat Over Ear 7.1 Surround Sound PC Gaming Headset"/>
    <n v="113.99430000000001"/>
    <n v="799.96"/>
    <n v="4"/>
    <n v="343.9828"/>
    <n v="27518.624"/>
    <s v="PROFIT"/>
  </r>
  <r>
    <s v="CA-2014-104801"/>
    <s v="02/14/2014"/>
    <s v="20/02/2014"/>
    <x v="3"/>
    <s v="February"/>
    <d v="2014-02-14T00:00:00"/>
    <d v="2014-02-20T00:00:00"/>
    <s v="Delay"/>
    <x v="340"/>
    <x v="0"/>
    <x v="1"/>
    <x v="1"/>
    <x v="1"/>
    <s v="Tenex Contemporary Contur Chairmats for Low and Medium Pile Carpet, Computer, 39&quot; x 49&quot;"/>
    <n v="86.024000000000001"/>
    <n v="107.53"/>
    <n v="1"/>
    <n v="21.506"/>
    <n v="1720.48"/>
    <s v="PROFIT"/>
  </r>
  <r>
    <s v="CA-2012-129770"/>
    <s v="02/21/2012"/>
    <s v="23/02/2012"/>
    <x v="2"/>
    <s v="February"/>
    <d v="2012-02-21T00:00:00"/>
    <d v="2012-02-23T00:00:00"/>
    <s v="On Date"/>
    <x v="254"/>
    <x v="0"/>
    <x v="101"/>
    <x v="6"/>
    <x v="9"/>
    <s v="Staples"/>
    <n v="6.5083999999999991"/>
    <n v="49.12"/>
    <n v="4"/>
    <n v="23.086400000000001"/>
    <n v="1846.912"/>
    <s v="PROFIT"/>
  </r>
  <r>
    <s v="CA-2011-149244"/>
    <s v="11/04/2011"/>
    <s v="08/11/2011"/>
    <x v="1"/>
    <s v="November"/>
    <d v="2011-11-04T00:00:00"/>
    <d v="2011-11-08T00:00:00"/>
    <s v="On Date"/>
    <x v="341"/>
    <x v="0"/>
    <x v="18"/>
    <x v="0"/>
    <x v="1"/>
    <s v="Executive Impressions 12&quot; Wall Clock"/>
    <n v="10.955400000000001"/>
    <n v="35.340000000000003"/>
    <n v="2"/>
    <n v="13.4292"/>
    <n v="1074.336"/>
    <s v="PROFIT"/>
  </r>
  <r>
    <s v="CA-2012-140144"/>
    <s v="06/20/2012"/>
    <s v="25/06/2012"/>
    <x v="2"/>
    <s v="June"/>
    <d v="2012-06-20T00:00:00"/>
    <d v="2012-06-25T00:00:00"/>
    <s v="On Date"/>
    <x v="249"/>
    <x v="0"/>
    <x v="3"/>
    <x v="0"/>
    <x v="1"/>
    <s v="Howard Miller 13&quot; Diameter Pewter Finish Round Wall Clock"/>
    <n v="26.193399999999997"/>
    <n v="257.64"/>
    <n v="6"/>
    <n v="100.4796"/>
    <n v="8038.3680000000004"/>
    <s v="PROFIT"/>
  </r>
  <r>
    <s v="CA-2012-140144"/>
    <s v="06/20/2012"/>
    <s v="25/06/2012"/>
    <x v="2"/>
    <s v="June"/>
    <d v="2012-06-20T00:00:00"/>
    <d v="2012-06-25T00:00:00"/>
    <s v="On Date"/>
    <x v="249"/>
    <x v="0"/>
    <x v="3"/>
    <x v="0"/>
    <x v="3"/>
    <s v="netTALK DUO VoIP Telephone Service"/>
    <n v="26.244999999999997"/>
    <n v="125.976"/>
    <n v="3"/>
    <n v="47.241"/>
    <n v="3779.2799999999997"/>
    <s v="PROFIT"/>
  </r>
  <r>
    <s v="US-2011-141257"/>
    <s v="06/08/2011"/>
    <s v="14/06/2011"/>
    <x v="1"/>
    <s v="June"/>
    <d v="2011-06-08T00:00:00"/>
    <d v="2011-06-14T00:00:00"/>
    <s v="Delay"/>
    <x v="342"/>
    <x v="0"/>
    <x v="1"/>
    <x v="1"/>
    <x v="10"/>
    <s v="Hon Deluxe Fabric Upholstered Stacking Chairs, Squared Back"/>
    <n v="170.786"/>
    <n v="585.55200000000002"/>
    <n v="3"/>
    <n v="73.194000000000003"/>
    <n v="5855.52"/>
    <s v="PROFIT"/>
  </r>
  <r>
    <s v="CA-2011-154669"/>
    <s v="08/08/2011"/>
    <s v="11/08/2011"/>
    <x v="1"/>
    <s v="August"/>
    <d v="2011-08-08T00:00:00"/>
    <d v="2011-08-11T00:00:00"/>
    <s v="On Date"/>
    <x v="306"/>
    <x v="0"/>
    <x v="102"/>
    <x v="0"/>
    <x v="7"/>
    <s v="Advantus Rolling Drawer Organizers"/>
    <n v="28.475199999999994"/>
    <n v="423.28"/>
    <n v="11"/>
    <n v="110.0528"/>
    <n v="8804.2240000000002"/>
    <s v="PROFIT"/>
  </r>
  <r>
    <s v="CA-2011-158029"/>
    <s v="05/26/2011"/>
    <s v="30/05/2011"/>
    <x v="1"/>
    <s v="May"/>
    <d v="2011-05-26T00:00:00"/>
    <d v="2011-05-30T00:00:00"/>
    <s v="On Date"/>
    <x v="343"/>
    <x v="0"/>
    <x v="0"/>
    <x v="0"/>
    <x v="10"/>
    <s v="Hon Olson Stacker Stools"/>
    <n v="101.3832"/>
    <n v="225.29599999999999"/>
    <n v="2"/>
    <n v="22.529599999999999"/>
    <n v="1802.3679999999999"/>
    <s v="PROFIT"/>
  </r>
  <r>
    <s v="CA-2012-155306"/>
    <s v="04/17/2012"/>
    <s v="21/04/2012"/>
    <x v="2"/>
    <s v="April"/>
    <d v="2012-04-17T00:00:00"/>
    <d v="2012-04-21T00:00:00"/>
    <s v="On Date"/>
    <x v="344"/>
    <x v="0"/>
    <x v="3"/>
    <x v="0"/>
    <x v="2"/>
    <s v="Prang Drawing Pencil Set"/>
    <n v="1.6679999999999997"/>
    <n v="5.56"/>
    <n v="2"/>
    <n v="2.2240000000000002"/>
    <n v="177.92000000000002"/>
    <s v="PROFIT"/>
  </r>
  <r>
    <s v="CA-2012-155306"/>
    <s v="04/17/2012"/>
    <s v="21/04/2012"/>
    <x v="2"/>
    <s v="April"/>
    <d v="2012-04-17T00:00:00"/>
    <d v="2012-04-21T00:00:00"/>
    <s v="On Date"/>
    <x v="344"/>
    <x v="0"/>
    <x v="3"/>
    <x v="0"/>
    <x v="8"/>
    <s v="Plantronics S12 Corded Telephone Headset System"/>
    <n v="64.674000000000007"/>
    <n v="323.37"/>
    <n v="3"/>
    <n v="129.34800000000001"/>
    <n v="10347.84"/>
    <s v="PROFIT"/>
  </r>
  <r>
    <s v="CA-2012-155306"/>
    <s v="04/17/2012"/>
    <s v="21/04/2012"/>
    <x v="2"/>
    <s v="April"/>
    <d v="2012-04-17T00:00:00"/>
    <d v="2012-04-21T00:00:00"/>
    <s v="On Date"/>
    <x v="344"/>
    <x v="0"/>
    <x v="3"/>
    <x v="0"/>
    <x v="3"/>
    <s v="Plantronics Calisto P620-M USB Wireless Speakerphone System"/>
    <n v="143.0727"/>
    <n v="783.96"/>
    <n v="5"/>
    <n v="68.596500000000006"/>
    <n v="5487.72"/>
    <s v="PROFIT"/>
  </r>
  <r>
    <s v="CA-2012-155306"/>
    <s v="04/17/2012"/>
    <s v="21/04/2012"/>
    <x v="2"/>
    <s v="April"/>
    <d v="2012-04-17T00:00:00"/>
    <d v="2012-04-21T00:00:00"/>
    <s v="On Date"/>
    <x v="344"/>
    <x v="0"/>
    <x v="3"/>
    <x v="0"/>
    <x v="5"/>
    <s v="Hoover Upright Vacuum With Dirt Cup"/>
    <n v="205.56630000000004"/>
    <n v="1447.65"/>
    <n v="5"/>
    <n v="419.81849999999997"/>
    <n v="33585.479999999996"/>
    <s v="PROFIT"/>
  </r>
  <r>
    <s v="CA-2012-155306"/>
    <s v="04/17/2012"/>
    <s v="21/04/2012"/>
    <x v="2"/>
    <s v="April"/>
    <d v="2012-04-17T00:00:00"/>
    <d v="2012-04-21T00:00:00"/>
    <s v="On Date"/>
    <x v="344"/>
    <x v="0"/>
    <x v="3"/>
    <x v="0"/>
    <x v="9"/>
    <s v="Xerox 1903"/>
    <n v="3.0498000000000003"/>
    <n v="11.96"/>
    <n v="2"/>
    <n v="5.8604000000000003"/>
    <n v="468.83199999999999"/>
    <s v="PROFIT"/>
  </r>
  <r>
    <s v="CA-2011-129574"/>
    <s v="05/26/2011"/>
    <s v="29/05/2011"/>
    <x v="1"/>
    <s v="May"/>
    <d v="2011-05-26T00:00:00"/>
    <d v="2011-05-29T00:00:00"/>
    <s v="On Date"/>
    <x v="345"/>
    <x v="0"/>
    <x v="103"/>
    <x v="2"/>
    <x v="9"/>
    <s v="Wirebound Service Call Books, 5 1/2&quot; x 4&quot;"/>
    <n v="5.0335999999999999"/>
    <n v="48.4"/>
    <n v="5"/>
    <n v="23.231999999999999"/>
    <n v="1858.56"/>
    <s v="PROFIT"/>
  </r>
  <r>
    <s v="CA-2014-126536"/>
    <s v="10/13/2014"/>
    <s v="15/10/2014"/>
    <x v="3"/>
    <s v="October"/>
    <d v="2014-10-13T00:00:00"/>
    <d v="2014-10-15T00:00:00"/>
    <s v="On Date"/>
    <x v="23"/>
    <x v="0"/>
    <x v="3"/>
    <x v="0"/>
    <x v="8"/>
    <s v="Maxell 4.7GB DVD-R 5/Pack"/>
    <n v="0.5544"/>
    <n v="0.99"/>
    <n v="1"/>
    <n v="0.43559999999999999"/>
    <n v="34.847999999999999"/>
    <s v="PROFIT"/>
  </r>
  <r>
    <s v="CA-2014-126536"/>
    <s v="10/13/2014"/>
    <s v="15/10/2014"/>
    <x v="3"/>
    <s v="October"/>
    <d v="2014-10-13T00:00:00"/>
    <d v="2014-10-15T00:00:00"/>
    <s v="On Date"/>
    <x v="23"/>
    <x v="0"/>
    <x v="3"/>
    <x v="0"/>
    <x v="4"/>
    <s v="Canvas Sectional Post Binders"/>
    <n v="12.984600000000002"/>
    <n v="101.84"/>
    <n v="5"/>
    <n v="36.917000000000002"/>
    <n v="2953.36"/>
    <s v="PROFIT"/>
  </r>
  <r>
    <s v="CA-2013-144729"/>
    <s v="10/22/2013"/>
    <s v="26/10/2013"/>
    <x v="0"/>
    <s v="October"/>
    <d v="2013-10-22T00:00:00"/>
    <d v="2013-10-26T00:00:00"/>
    <s v="On Date"/>
    <x v="60"/>
    <x v="0"/>
    <x v="18"/>
    <x v="0"/>
    <x v="7"/>
    <s v="Belkin 19&quot; Vented Equipment Shelf, Black"/>
    <n v="50.965199999999996"/>
    <n v="154.44"/>
    <n v="3"/>
    <n v="1.5444"/>
    <n v="123.55199999999999"/>
    <s v="PROFIT"/>
  </r>
  <r>
    <s v="CA-2012-127019"/>
    <s v="12/21/2012"/>
    <s v="25/12/2012"/>
    <x v="2"/>
    <s v="December"/>
    <d v="2012-12-21T00:00:00"/>
    <d v="2012-12-25T00:00:00"/>
    <s v="On Date"/>
    <x v="346"/>
    <x v="0"/>
    <x v="21"/>
    <x v="5"/>
    <x v="5"/>
    <s v="Belkin 6 Outlet Metallic Surge Strip"/>
    <n v="8.0586000000000002"/>
    <n v="60.984000000000002"/>
    <n v="7"/>
    <n v="4.5738000000000003"/>
    <n v="365.904"/>
    <s v="PROFIT"/>
  </r>
  <r>
    <s v="CA-2012-138534"/>
    <s v="07/17/2012"/>
    <s v="19/07/2012"/>
    <x v="2"/>
    <s v="July"/>
    <d v="2012-07-17T00:00:00"/>
    <d v="2012-07-19T00:00:00"/>
    <s v="On Date"/>
    <x v="198"/>
    <x v="0"/>
    <x v="104"/>
    <x v="0"/>
    <x v="15"/>
    <s v="Sauder Camden County Collection Libraries, Planked Cherry Finish"/>
    <n v="104.6318"/>
    <n v="195.46600000000001"/>
    <n v="2"/>
    <n v="-13.797599999999999"/>
    <n v="-1103.808"/>
    <s v="LOSS"/>
  </r>
  <r>
    <s v="CA-2012-149972"/>
    <s v="09/21/2012"/>
    <s v="23/09/2012"/>
    <x v="2"/>
    <s v="September"/>
    <d v="2012-09-21T00:00:00"/>
    <d v="2012-09-23T00:00:00"/>
    <s v="On Date"/>
    <x v="228"/>
    <x v="0"/>
    <x v="0"/>
    <x v="0"/>
    <x v="10"/>
    <s v="Hon Every-Day Series Multi-Task Chairs"/>
    <n v="150.38399999999999"/>
    <n v="601.53599999999994"/>
    <n v="4"/>
    <n v="0"/>
    <n v="0"/>
    <s v="PROFIT"/>
  </r>
  <r>
    <s v="CA-2012-149972"/>
    <s v="09/21/2012"/>
    <s v="23/09/2012"/>
    <x v="2"/>
    <s v="September"/>
    <d v="2012-09-21T00:00:00"/>
    <d v="2012-09-23T00:00:00"/>
    <s v="On Date"/>
    <x v="228"/>
    <x v="0"/>
    <x v="0"/>
    <x v="0"/>
    <x v="11"/>
    <s v="Advantus Map Pennant Flags and Round Head Tacks"/>
    <n v="2.6859999999999999"/>
    <n v="7.9"/>
    <n v="2"/>
    <n v="2.528"/>
    <n v="202.24"/>
    <s v="PROFIT"/>
  </r>
  <r>
    <s v="CA-2011-154599"/>
    <s v="04/12/2011"/>
    <s v="17/04/2011"/>
    <x v="1"/>
    <s v="April"/>
    <d v="2011-04-12T00:00:00"/>
    <d v="2011-04-17T00:00:00"/>
    <s v="On Date"/>
    <x v="347"/>
    <x v="0"/>
    <x v="105"/>
    <x v="0"/>
    <x v="3"/>
    <s v="Pyle PMP37LED"/>
    <n v="70.072699999999998"/>
    <n v="1075.088"/>
    <n v="14"/>
    <n v="94.0702"/>
    <n v="7525.616"/>
    <s v="PROFIT"/>
  </r>
  <r>
    <s v="CA-2011-154599"/>
    <s v="04/12/2011"/>
    <s v="17/04/2011"/>
    <x v="1"/>
    <s v="April"/>
    <d v="2011-04-12T00:00:00"/>
    <d v="2011-04-17T00:00:00"/>
    <s v="On Date"/>
    <x v="347"/>
    <x v="0"/>
    <x v="105"/>
    <x v="0"/>
    <x v="3"/>
    <s v="AT&amp;T 1080 Corded phone"/>
    <n v="100.0027"/>
    <n v="438.36799999999999"/>
    <n v="4"/>
    <n v="38.357199999999999"/>
    <n v="3068.576"/>
    <s v="PROFIT"/>
  </r>
  <r>
    <s v="CA-2011-154599"/>
    <s v="04/12/2011"/>
    <s v="17/04/2011"/>
    <x v="1"/>
    <s v="April"/>
    <d v="2011-04-12T00:00:00"/>
    <d v="2011-04-17T00:00:00"/>
    <s v="On Date"/>
    <x v="347"/>
    <x v="0"/>
    <x v="105"/>
    <x v="0"/>
    <x v="4"/>
    <s v="Recycled Pressboard Report Cover with Reinforced Top Hinge"/>
    <n v="1.6473"/>
    <n v="18.088000000000001"/>
    <n v="7"/>
    <n v="6.5568999999999997"/>
    <n v="524.55200000000002"/>
    <s v="PROFIT"/>
  </r>
  <r>
    <s v="CA-2011-154599"/>
    <s v="04/12/2011"/>
    <s v="17/04/2011"/>
    <x v="1"/>
    <s v="April"/>
    <d v="2011-04-12T00:00:00"/>
    <d v="2011-04-17T00:00:00"/>
    <s v="On Date"/>
    <x v="347"/>
    <x v="0"/>
    <x v="105"/>
    <x v="0"/>
    <x v="15"/>
    <s v="O'Sullivan Living Dimensions 2-Shelf Bookcases"/>
    <n v="108.88200000000001"/>
    <n v="308.49900000000002"/>
    <n v="3"/>
    <n v="-18.146999999999998"/>
    <n v="-1451.7599999999998"/>
    <s v="LOSS"/>
  </r>
  <r>
    <s v="US-2012-110163"/>
    <s v="11/01/2012"/>
    <s v="04/11/2012"/>
    <x v="2"/>
    <s v="November"/>
    <d v="2012-11-01T00:00:00"/>
    <d v="2012-11-04T00:00:00"/>
    <s v="On Date"/>
    <x v="348"/>
    <x v="0"/>
    <x v="38"/>
    <x v="4"/>
    <x v="2"/>
    <s v="Lumber Crayons"/>
    <n v="6.1070000000000002"/>
    <n v="7.88"/>
    <n v="1"/>
    <n v="1.7729999999999999"/>
    <n v="141.84"/>
    <s v="PROFIT"/>
  </r>
  <r>
    <s v="CA-2014-143329"/>
    <s v="11/04/2014"/>
    <s v="09/11/2014"/>
    <x v="3"/>
    <s v="November"/>
    <d v="2014-11-04T00:00:00"/>
    <d v="2014-11-09T00:00:00"/>
    <s v="On Date"/>
    <x v="349"/>
    <x v="0"/>
    <x v="101"/>
    <x v="6"/>
    <x v="1"/>
    <s v="9-3/4 Diameter Round Wall Clock"/>
    <n v="7.9981999999999998"/>
    <n v="41.37"/>
    <n v="3"/>
    <n v="17.375399999999999"/>
    <n v="1390.0319999999999"/>
    <s v="PROFIT"/>
  </r>
  <r>
    <s v="CA-2012-159380"/>
    <s v="05/12/2012"/>
    <s v="16/05/2012"/>
    <x v="2"/>
    <s v="May"/>
    <d v="2012-05-12T00:00:00"/>
    <d v="2012-05-16T00:00:00"/>
    <s v="On Date"/>
    <x v="350"/>
    <x v="0"/>
    <x v="3"/>
    <x v="0"/>
    <x v="9"/>
    <s v="Xerox 1962"/>
    <n v="2.3540000000000001"/>
    <n v="12.84"/>
    <n v="3"/>
    <n v="5.7779999999999996"/>
    <n v="462.23999999999995"/>
    <s v="PROFIT"/>
  </r>
  <r>
    <s v="CA-2012-159380"/>
    <s v="05/12/2012"/>
    <s v="16/05/2012"/>
    <x v="2"/>
    <s v="May"/>
    <d v="2012-05-12T00:00:00"/>
    <d v="2012-05-16T00:00:00"/>
    <s v="On Date"/>
    <x v="350"/>
    <x v="0"/>
    <x v="3"/>
    <x v="0"/>
    <x v="9"/>
    <s v="Xerox 1953"/>
    <n v="2.3540000000000001"/>
    <n v="25.68"/>
    <n v="6"/>
    <n v="11.555999999999999"/>
    <n v="924.4799999999999"/>
    <s v="PROFIT"/>
  </r>
  <r>
    <s v="CA-2012-148635"/>
    <s v="07/25/2012"/>
    <s v="27/07/2012"/>
    <x v="2"/>
    <s v="July"/>
    <d v="2012-07-25T00:00:00"/>
    <d v="2012-07-27T00:00:00"/>
    <s v="On Date"/>
    <x v="351"/>
    <x v="0"/>
    <x v="1"/>
    <x v="1"/>
    <x v="11"/>
    <s v="Plymouth Boxed Rubber Bands by Plymouth"/>
    <n v="4.4744999999999999"/>
    <n v="9.42"/>
    <n v="2"/>
    <n v="0.47099999999999997"/>
    <n v="37.68"/>
    <s v="PROFIT"/>
  </r>
  <r>
    <s v="CA-2012-148635"/>
    <s v="07/25/2012"/>
    <s v="27/07/2012"/>
    <x v="2"/>
    <s v="July"/>
    <d v="2012-07-25T00:00:00"/>
    <d v="2012-07-27T00:00:00"/>
    <s v="On Date"/>
    <x v="351"/>
    <x v="0"/>
    <x v="1"/>
    <x v="1"/>
    <x v="9"/>
    <s v="Xerox 228"/>
    <n v="3.3696000000000006"/>
    <n v="12.96"/>
    <n v="2"/>
    <n v="6.2207999999999997"/>
    <n v="497.66399999999999"/>
    <s v="PROFIT"/>
  </r>
  <r>
    <s v="CA-2012-148635"/>
    <s v="07/25/2012"/>
    <s v="27/07/2012"/>
    <x v="2"/>
    <s v="July"/>
    <d v="2012-07-25T00:00:00"/>
    <d v="2012-07-27T00:00:00"/>
    <s v="On Date"/>
    <x v="351"/>
    <x v="0"/>
    <x v="1"/>
    <x v="1"/>
    <x v="15"/>
    <s v="Sauder Forest Hills Library, Woodland Oak Finish"/>
    <n v="129.70159999999998"/>
    <n v="704.9"/>
    <n v="5"/>
    <n v="56.392000000000003"/>
    <n v="4511.3600000000006"/>
    <s v="PROFIT"/>
  </r>
  <r>
    <s v="CA-2012-148635"/>
    <s v="07/25/2012"/>
    <s v="27/07/2012"/>
    <x v="2"/>
    <s v="July"/>
    <d v="2012-07-25T00:00:00"/>
    <d v="2012-07-27T00:00:00"/>
    <s v="On Date"/>
    <x v="351"/>
    <x v="0"/>
    <x v="1"/>
    <x v="1"/>
    <x v="10"/>
    <s v="Office Star - Professional Matrix Back Chair with 2-to-1 Synchro Tilt and Mesh Fabric Seat"/>
    <n v="266.7448"/>
    <n v="561.56799999999998"/>
    <n v="2"/>
    <n v="28.078399999999998"/>
    <n v="2246.2719999999999"/>
    <s v="PROFIT"/>
  </r>
  <r>
    <s v="CA-2013-160500"/>
    <s v="05/06/2013"/>
    <s v="09/05/2013"/>
    <x v="0"/>
    <s v="May"/>
    <d v="2013-05-06T00:00:00"/>
    <d v="2013-05-09T00:00:00"/>
    <s v="On Date"/>
    <x v="352"/>
    <x v="0"/>
    <x v="55"/>
    <x v="0"/>
    <x v="4"/>
    <s v="Computer Printout Index Tabs"/>
    <n v="0.87359999999999993"/>
    <n v="6.72"/>
    <n v="5"/>
    <n v="2.3519999999999999"/>
    <n v="188.16"/>
    <s v="PROFIT"/>
  </r>
  <r>
    <s v="CA-2013-160500"/>
    <s v="05/06/2013"/>
    <s v="09/05/2013"/>
    <x v="0"/>
    <s v="May"/>
    <d v="2013-05-06T00:00:00"/>
    <d v="2013-05-09T00:00:00"/>
    <s v="On Date"/>
    <x v="352"/>
    <x v="0"/>
    <x v="55"/>
    <x v="0"/>
    <x v="6"/>
    <s v="Bevis 36 x 72 Conference Tables"/>
    <n v="97.102199999999996"/>
    <n v="298.77600000000001"/>
    <n v="3"/>
    <n v="7.4694000000000003"/>
    <n v="597.55200000000002"/>
    <s v="PROFIT"/>
  </r>
  <r>
    <s v="CA-2014-100202"/>
    <s v="01/01/2014"/>
    <s v="06/01/2014"/>
    <x v="3"/>
    <s v="January"/>
    <d v="2014-01-01T00:00:00"/>
    <d v="2014-01-06T00:00:00"/>
    <s v="On Date"/>
    <x v="142"/>
    <x v="0"/>
    <x v="36"/>
    <x v="0"/>
    <x v="3"/>
    <s v="Adtran 1202752G1"/>
    <n v="93.232599999999991"/>
    <n v="302.37599999999998"/>
    <n v="3"/>
    <n v="22.6782"/>
    <n v="1814.2560000000001"/>
    <s v="PROFIT"/>
  </r>
  <r>
    <s v="CA-2011-148915"/>
    <s v="11/01/2011"/>
    <s v="05/11/2011"/>
    <x v="1"/>
    <s v="November"/>
    <d v="2011-11-01T00:00:00"/>
    <d v="2011-11-05T00:00:00"/>
    <s v="On Date"/>
    <x v="353"/>
    <x v="0"/>
    <x v="6"/>
    <x v="4"/>
    <x v="7"/>
    <s v="Carina Mini System Audio Rack, Model AR050B"/>
    <n v="107.6506"/>
    <n v="443.92"/>
    <n v="5"/>
    <n v="-94.332999999999998"/>
    <n v="-7546.6399999999994"/>
    <s v="LOSS"/>
  </r>
  <r>
    <s v="CA-2011-148915"/>
    <s v="11/01/2011"/>
    <s v="05/11/2011"/>
    <x v="1"/>
    <s v="November"/>
    <d v="2011-11-01T00:00:00"/>
    <d v="2011-11-05T00:00:00"/>
    <s v="On Date"/>
    <x v="353"/>
    <x v="0"/>
    <x v="6"/>
    <x v="4"/>
    <x v="3"/>
    <s v="Plantronics Voyager Pro HD - Bluetooth Headset"/>
    <n v="33.794799999999995"/>
    <n v="155.976"/>
    <n v="3"/>
    <n v="54.5916"/>
    <n v="4367.3279999999995"/>
    <s v="PROFIT"/>
  </r>
  <r>
    <s v="CA-2014-110842"/>
    <s v="11/12/2014"/>
    <s v="17/11/2014"/>
    <x v="3"/>
    <s v="November"/>
    <d v="2014-11-12T00:00:00"/>
    <d v="2014-11-17T00:00:00"/>
    <s v="On Date"/>
    <x v="348"/>
    <x v="0"/>
    <x v="0"/>
    <x v="0"/>
    <x v="5"/>
    <s v="Belkin 6 Outlet Metallic Surge Strip"/>
    <n v="8.0586000000000002"/>
    <n v="10.89"/>
    <n v="1"/>
    <n v="2.8313999999999999"/>
    <n v="226.512"/>
    <s v="PROFIT"/>
  </r>
  <r>
    <s v="CA-2014-110842"/>
    <s v="11/12/2014"/>
    <s v="17/11/2014"/>
    <x v="3"/>
    <s v="November"/>
    <d v="2014-11-12T00:00:00"/>
    <d v="2014-11-17T00:00:00"/>
    <s v="On Date"/>
    <x v="348"/>
    <x v="0"/>
    <x v="0"/>
    <x v="0"/>
    <x v="9"/>
    <s v="Xerox 201"/>
    <n v="3.3696000000000002"/>
    <n v="19.440000000000001"/>
    <n v="3"/>
    <n v="9.3312000000000008"/>
    <n v="746.49600000000009"/>
    <s v="PROFIT"/>
  </r>
  <r>
    <s v="CA-2014-110842"/>
    <s v="11/12/2014"/>
    <s v="17/11/2014"/>
    <x v="3"/>
    <s v="November"/>
    <d v="2014-11-12T00:00:00"/>
    <d v="2014-11-17T00:00:00"/>
    <s v="On Date"/>
    <x v="348"/>
    <x v="0"/>
    <x v="0"/>
    <x v="0"/>
    <x v="4"/>
    <s v="Ibico Plastic Spiral Binding Combs"/>
    <n v="16.416"/>
    <n v="121.6"/>
    <n v="5"/>
    <n v="39.520000000000003"/>
    <n v="3161.6000000000004"/>
    <s v="PROFIT"/>
  </r>
  <r>
    <s v="CA-2013-128594"/>
    <s v="08/27/2013"/>
    <s v="30/08/2013"/>
    <x v="0"/>
    <s v="August"/>
    <d v="2013-08-27T00:00:00"/>
    <d v="2013-08-30T00:00:00"/>
    <s v="On Date"/>
    <x v="354"/>
    <x v="0"/>
    <x v="18"/>
    <x v="0"/>
    <x v="10"/>
    <s v="Global Troy Executive Leather Low-Back Tilter"/>
    <n v="375.73500000000001"/>
    <n v="1603.136"/>
    <n v="4"/>
    <n v="100.196"/>
    <n v="8015.68"/>
    <s v="PROFIT"/>
  </r>
  <r>
    <s v="US-2014-103828"/>
    <s v="08/14/2014"/>
    <s v="14/08/2014"/>
    <x v="3"/>
    <s v="August"/>
    <d v="2014-08-14T00:00:00"/>
    <d v="2014-08-14T00:00:00"/>
    <s v="On Date"/>
    <x v="96"/>
    <x v="0"/>
    <x v="3"/>
    <x v="0"/>
    <x v="7"/>
    <s v="Sterilite Officeware Hinged File Box"/>
    <n v="7.6504000000000012"/>
    <n v="31.44"/>
    <n v="3"/>
    <n v="8.4887999999999995"/>
    <n v="679.10399999999993"/>
    <s v="PROFIT"/>
  </r>
  <r>
    <s v="US-2014-103828"/>
    <s v="08/14/2014"/>
    <s v="14/08/2014"/>
    <x v="3"/>
    <s v="August"/>
    <d v="2014-08-14T00:00:00"/>
    <d v="2014-08-14T00:00:00"/>
    <s v="On Date"/>
    <x v="96"/>
    <x v="0"/>
    <x v="3"/>
    <x v="0"/>
    <x v="5"/>
    <s v="Staples"/>
    <n v="8.7381000000000011"/>
    <n v="83.79"/>
    <n v="7"/>
    <n v="22.6233"/>
    <n v="1809.864"/>
    <s v="PROFIT"/>
  </r>
  <r>
    <s v="US-2014-103828"/>
    <s v="08/14/2014"/>
    <s v="14/08/2014"/>
    <x v="3"/>
    <s v="August"/>
    <d v="2014-08-14T00:00:00"/>
    <d v="2014-08-14T00:00:00"/>
    <s v="On Date"/>
    <x v="96"/>
    <x v="0"/>
    <x v="3"/>
    <x v="0"/>
    <x v="2"/>
    <s v="Newell 345"/>
    <n v="14.6816"/>
    <n v="59.52"/>
    <n v="3"/>
    <n v="15.475199999999999"/>
    <n v="1238.0159999999998"/>
    <s v="PROFIT"/>
  </r>
  <r>
    <s v="US-2014-103828"/>
    <s v="08/14/2014"/>
    <s v="14/08/2014"/>
    <x v="3"/>
    <s v="August"/>
    <d v="2014-08-14T00:00:00"/>
    <d v="2014-08-14T00:00:00"/>
    <s v="On Date"/>
    <x v="96"/>
    <x v="0"/>
    <x v="3"/>
    <x v="0"/>
    <x v="12"/>
    <s v="Staples"/>
    <n v="5.6658000000000008"/>
    <n v="31.92"/>
    <n v="4"/>
    <n v="9.2568000000000001"/>
    <n v="740.54399999999998"/>
    <s v="PROFIT"/>
  </r>
  <r>
    <s v="CA-2011-148040"/>
    <s v="03/22/2011"/>
    <s v="26/03/2011"/>
    <x v="1"/>
    <s v="March"/>
    <d v="2011-03-22T00:00:00"/>
    <d v="2011-03-26T00:00:00"/>
    <s v="On Date"/>
    <x v="355"/>
    <x v="0"/>
    <x v="26"/>
    <x v="3"/>
    <x v="9"/>
    <s v="Xerox 1951"/>
    <n v="17.039000000000001"/>
    <n v="74.352000000000004"/>
    <n v="3"/>
    <n v="23.234999999999999"/>
    <n v="1858.8"/>
    <s v="PROFIT"/>
  </r>
  <r>
    <s v="CA-2011-148040"/>
    <s v="03/22/2011"/>
    <s v="26/03/2011"/>
    <x v="1"/>
    <s v="March"/>
    <d v="2011-03-22T00:00:00"/>
    <d v="2011-03-26T00:00:00"/>
    <s v="On Date"/>
    <x v="355"/>
    <x v="0"/>
    <x v="26"/>
    <x v="3"/>
    <x v="10"/>
    <s v="Office Star - Mesh Screen back chair with Vinyl seat"/>
    <n v="116.5722"/>
    <n v="314.35199999999998"/>
    <n v="3"/>
    <n v="-35.364600000000003"/>
    <n v="-2829.1680000000001"/>
    <s v="LOSS"/>
  </r>
  <r>
    <s v="CA-2014-135167"/>
    <s v="06/16/2014"/>
    <s v="21/06/2014"/>
    <x v="3"/>
    <s v="June"/>
    <d v="2014-06-16T00:00:00"/>
    <d v="2014-06-21T00:00:00"/>
    <s v="On Date"/>
    <x v="356"/>
    <x v="0"/>
    <x v="0"/>
    <x v="0"/>
    <x v="2"/>
    <s v="Dixon Prang Watercolor Pencils, 10-Color Set with Brush"/>
    <n v="2.5133999999999999"/>
    <n v="4.26"/>
    <n v="1"/>
    <n v="1.7465999999999999"/>
    <n v="139.72800000000001"/>
    <s v="PROFIT"/>
  </r>
  <r>
    <s v="CA-2014-137022"/>
    <s v="11/17/2014"/>
    <s v="23/11/2014"/>
    <x v="3"/>
    <s v="November"/>
    <d v="2014-11-17T00:00:00"/>
    <d v="2014-11-23T00:00:00"/>
    <s v="Delay"/>
    <x v="357"/>
    <x v="0"/>
    <x v="18"/>
    <x v="0"/>
    <x v="7"/>
    <s v="Tennsco Regal Shelving Units"/>
    <n v="98.367699999999999"/>
    <n v="811.28"/>
    <n v="8"/>
    <n v="24.3384"/>
    <n v="1947.0720000000001"/>
    <s v="PROFIT"/>
  </r>
  <r>
    <s v="US-2013-167339"/>
    <s v="01/21/2013"/>
    <s v="23/01/2013"/>
    <x v="0"/>
    <s v="January"/>
    <d v="2013-01-21T00:00:00"/>
    <d v="2013-01-23T00:00:00"/>
    <s v="On Date"/>
    <x v="131"/>
    <x v="0"/>
    <x v="18"/>
    <x v="0"/>
    <x v="10"/>
    <s v="Global Super Steno Chair"/>
    <n v="79.66340000000001"/>
    <n v="153.56800000000001"/>
    <n v="2"/>
    <n v="-5.7587999999999999"/>
    <n v="-460.70400000000001"/>
    <s v="LOSS"/>
  </r>
  <r>
    <s v="US-2013-167339"/>
    <s v="01/21/2013"/>
    <s v="23/01/2013"/>
    <x v="0"/>
    <s v="January"/>
    <d v="2013-01-21T00:00:00"/>
    <d v="2013-01-23T00:00:00"/>
    <s v="On Date"/>
    <x v="131"/>
    <x v="0"/>
    <x v="18"/>
    <x v="0"/>
    <x v="10"/>
    <s v="Global Ergonomic Managers Chair"/>
    <n v="133.92520000000002"/>
    <n v="1013.4880000000001"/>
    <n v="7"/>
    <n v="76.011600000000001"/>
    <n v="6080.9279999999999"/>
    <s v="PROFIT"/>
  </r>
  <r>
    <s v="CA-2013-130799"/>
    <s v="11/12/2013"/>
    <s v="17/11/2013"/>
    <x v="0"/>
    <s v="November"/>
    <d v="2013-11-12T00:00:00"/>
    <d v="2013-11-17T00:00:00"/>
    <s v="On Date"/>
    <x v="258"/>
    <x v="0"/>
    <x v="3"/>
    <x v="0"/>
    <x v="1"/>
    <s v="Eldon Regeneration Recycled Desk Accessories, Smoke"/>
    <n v="1.1832"/>
    <n v="6.96"/>
    <n v="4"/>
    <n v="2.2271999999999998"/>
    <n v="178.17599999999999"/>
    <s v="PROFIT"/>
  </r>
  <r>
    <s v="CA-2013-164483"/>
    <s v="01/30/2013"/>
    <s v="03/02/2013"/>
    <x v="0"/>
    <s v="January"/>
    <d v="2013-01-30T00:00:00"/>
    <d v="2013-02-03T00:00:00"/>
    <s v="On Date"/>
    <x v="79"/>
    <x v="0"/>
    <x v="3"/>
    <x v="0"/>
    <x v="4"/>
    <s v="Heavy-Duty E-Z-D Binders"/>
    <n v="5.7822999999999993"/>
    <n v="17.456"/>
    <n v="2"/>
    <n v="5.8914"/>
    <n v="471.31200000000001"/>
    <s v="PROFIT"/>
  </r>
  <r>
    <s v="US-2013-159856"/>
    <s v="10/19/2013"/>
    <s v="23/10/2013"/>
    <x v="0"/>
    <s v="October"/>
    <d v="2013-10-19T00:00:00"/>
    <d v="2013-10-23T00:00:00"/>
    <s v="On Date"/>
    <x v="358"/>
    <x v="0"/>
    <x v="69"/>
    <x v="3"/>
    <x v="10"/>
    <s v="Global Deluxe Steno Chair"/>
    <n v="68.512200000000007"/>
    <n v="307.92"/>
    <n v="5"/>
    <n v="-34.640999999999998"/>
    <n v="-2771.2799999999997"/>
    <s v="LOSS"/>
  </r>
  <r>
    <s v="CA-2014-102099"/>
    <s v="12/19/2014"/>
    <s v="20/12/2014"/>
    <x v="3"/>
    <s v="December"/>
    <d v="2014-12-19T00:00:00"/>
    <d v="2014-12-20T00:00:00"/>
    <s v="On Date"/>
    <x v="358"/>
    <x v="0"/>
    <x v="0"/>
    <x v="0"/>
    <x v="2"/>
    <s v="Newell 327"/>
    <n v="1.6133"/>
    <n v="6.63"/>
    <n v="3"/>
    <n v="1.7901"/>
    <n v="143.208"/>
    <s v="PROFIT"/>
  </r>
  <r>
    <s v="CA-2014-102099"/>
    <s v="12/19/2014"/>
    <s v="20/12/2014"/>
    <x v="3"/>
    <s v="December"/>
    <d v="2014-12-19T00:00:00"/>
    <d v="2014-12-20T00:00:00"/>
    <s v="On Date"/>
    <x v="358"/>
    <x v="0"/>
    <x v="0"/>
    <x v="0"/>
    <x v="9"/>
    <s v="Xerox 1996"/>
    <n v="3.3696000000000006"/>
    <n v="12.96"/>
    <n v="2"/>
    <n v="6.2207999999999997"/>
    <n v="497.66399999999999"/>
    <s v="PROFIT"/>
  </r>
  <r>
    <s v="CA-2014-102099"/>
    <s v="12/19/2014"/>
    <s v="20/12/2014"/>
    <x v="3"/>
    <s v="December"/>
    <d v="2014-12-19T00:00:00"/>
    <d v="2014-12-20T00:00:00"/>
    <s v="On Date"/>
    <x v="358"/>
    <x v="0"/>
    <x v="0"/>
    <x v="0"/>
    <x v="9"/>
    <s v="Xerox 213"/>
    <n v="3.3695999999999997"/>
    <n v="32.4"/>
    <n v="5"/>
    <n v="15.552"/>
    <n v="1244.1599999999999"/>
    <s v="PROFIT"/>
  </r>
  <r>
    <s v="CA-2014-164049"/>
    <s v="11/03/2014"/>
    <s v="07/11/2014"/>
    <x v="3"/>
    <s v="November"/>
    <d v="2014-11-03T00:00:00"/>
    <d v="2014-11-07T00:00:00"/>
    <s v="On Date"/>
    <x v="359"/>
    <x v="0"/>
    <x v="1"/>
    <x v="1"/>
    <x v="9"/>
    <s v="Wirebound Message Books, Four 2 3/4 x 5 Forms per Page, 200 Sets per Book"/>
    <n v="2.6235000000000004"/>
    <n v="23.85"/>
    <n v="5"/>
    <n v="10.7325"/>
    <n v="858.6"/>
    <s v="PROFIT"/>
  </r>
  <r>
    <s v="CA-2011-127586"/>
    <s v="09/26/2011"/>
    <s v="30/09/2011"/>
    <x v="1"/>
    <s v="September"/>
    <d v="2011-09-26T00:00:00"/>
    <d v="2011-09-30T00:00:00"/>
    <s v="On Date"/>
    <x v="210"/>
    <x v="0"/>
    <x v="1"/>
    <x v="1"/>
    <x v="7"/>
    <s v="Dual Level, Single-Width Filing Carts"/>
    <n v="114.7444"/>
    <n v="310.12"/>
    <n v="2"/>
    <n v="80.631200000000007"/>
    <n v="6450.496000000001"/>
    <s v="PROFIT"/>
  </r>
  <r>
    <s v="CA-2014-166415"/>
    <s v="02/20/2014"/>
    <s v="24/02/2014"/>
    <x v="3"/>
    <s v="February"/>
    <d v="2014-02-20T00:00:00"/>
    <d v="2014-02-24T00:00:00"/>
    <s v="On Date"/>
    <x v="91"/>
    <x v="0"/>
    <x v="1"/>
    <x v="1"/>
    <x v="11"/>
    <s v="Rubber Band Ball"/>
    <n v="3.6652"/>
    <n v="11.22"/>
    <n v="3"/>
    <n v="0.22439999999999999"/>
    <n v="17.951999999999998"/>
    <s v="PROFIT"/>
  </r>
  <r>
    <s v="CA-2014-164329"/>
    <s v="01/31/2014"/>
    <s v="31/01/2014"/>
    <x v="3"/>
    <s v="January"/>
    <d v="2014-01-31T00:00:00"/>
    <d v="2014-01-31T00:00:00"/>
    <s v="On Date"/>
    <x v="187"/>
    <x v="0"/>
    <x v="3"/>
    <x v="0"/>
    <x v="7"/>
    <s v="Space Solutions Commercial Steel Shelving"/>
    <n v="61.417500000000004"/>
    <n v="129.30000000000001"/>
    <n v="2"/>
    <n v="6.4649999999999999"/>
    <n v="517.20000000000005"/>
    <s v="PROFIT"/>
  </r>
  <r>
    <s v="CA-2012-168564"/>
    <s v="08/08/2012"/>
    <s v="08/08/2012"/>
    <x v="2"/>
    <s v="August"/>
    <d v="2012-08-08T00:00:00"/>
    <d v="2012-08-08T00:00:00"/>
    <s v="On Date"/>
    <x v="360"/>
    <x v="0"/>
    <x v="3"/>
    <x v="0"/>
    <x v="4"/>
    <s v="ACCOHIDE 3-Ring Binder, Blue, 1&quot;"/>
    <n v="2.1888999999999998"/>
    <n v="6.6079999999999997"/>
    <n v="2"/>
    <n v="2.2302"/>
    <n v="178.416"/>
    <s v="PROFIT"/>
  </r>
  <r>
    <s v="CA-2012-168564"/>
    <s v="08/08/2012"/>
    <s v="08/08/2012"/>
    <x v="2"/>
    <s v="August"/>
    <d v="2012-08-08T00:00:00"/>
    <d v="2012-08-08T00:00:00"/>
    <s v="On Date"/>
    <x v="360"/>
    <x v="0"/>
    <x v="3"/>
    <x v="0"/>
    <x v="4"/>
    <s v="Presstex Flexible Ring Binders"/>
    <n v="2.2750000000000004"/>
    <n v="7.28"/>
    <n v="2"/>
    <n v="2.73"/>
    <n v="218.4"/>
    <s v="PROFIT"/>
  </r>
  <r>
    <s v="CA-2012-168564"/>
    <s v="08/08/2012"/>
    <s v="08/08/2012"/>
    <x v="2"/>
    <s v="August"/>
    <d v="2012-08-08T00:00:00"/>
    <d v="2012-08-08T00:00:00"/>
    <s v="On Date"/>
    <x v="360"/>
    <x v="0"/>
    <x v="3"/>
    <x v="0"/>
    <x v="10"/>
    <s v="Global Ergonomic Managers Chair"/>
    <n v="133.92519999999999"/>
    <n v="144.78399999999999"/>
    <n v="1"/>
    <n v="10.8588"/>
    <n v="868.70400000000006"/>
    <s v="PROFIT"/>
  </r>
  <r>
    <s v="US-2013-169040"/>
    <s v="12/07/2013"/>
    <s v="13/12/2013"/>
    <x v="0"/>
    <s v="December"/>
    <d v="2013-12-07T00:00:00"/>
    <d v="2013-12-13T00:00:00"/>
    <s v="Delay"/>
    <x v="361"/>
    <x v="0"/>
    <x v="1"/>
    <x v="1"/>
    <x v="3"/>
    <s v="Plantronics Calisto P620-M USB Wireless Speakerphone System"/>
    <n v="143.0727"/>
    <n v="156.792"/>
    <n v="1"/>
    <n v="13.7193"/>
    <n v="1097.5440000000001"/>
    <s v="PROFIT"/>
  </r>
  <r>
    <s v="US-2013-169040"/>
    <s v="12/07/2013"/>
    <s v="13/12/2013"/>
    <x v="0"/>
    <s v="December"/>
    <d v="2013-12-07T00:00:00"/>
    <d v="2013-12-13T00:00:00"/>
    <s v="Delay"/>
    <x v="361"/>
    <x v="0"/>
    <x v="1"/>
    <x v="1"/>
    <x v="3"/>
    <s v="Google Nexus 5"/>
    <n v="134.99249999999998"/>
    <n v="431.976"/>
    <n v="3"/>
    <n v="26.9985"/>
    <n v="2159.88"/>
    <s v="PROFIT"/>
  </r>
  <r>
    <s v="US-2013-169040"/>
    <s v="12/07/2013"/>
    <s v="13/12/2013"/>
    <x v="0"/>
    <s v="December"/>
    <d v="2013-12-07T00:00:00"/>
    <d v="2013-12-13T00:00:00"/>
    <s v="Delay"/>
    <x v="361"/>
    <x v="0"/>
    <x v="1"/>
    <x v="1"/>
    <x v="13"/>
    <s v="Jet-Pak Recycled Peel 'N' Seal Padded Mailers"/>
    <n v="19.7395"/>
    <n v="35.89"/>
    <n v="1"/>
    <n v="16.150500000000001"/>
    <n v="1292.04"/>
    <s v="PROFIT"/>
  </r>
  <r>
    <s v="US-2013-169040"/>
    <s v="12/07/2013"/>
    <s v="13/12/2013"/>
    <x v="0"/>
    <s v="December"/>
    <d v="2013-12-07T00:00:00"/>
    <d v="2013-12-13T00:00:00"/>
    <s v="Delay"/>
    <x v="361"/>
    <x v="0"/>
    <x v="1"/>
    <x v="1"/>
    <x v="4"/>
    <s v="Ibico Plastic and Wire Spiral Binding Combs"/>
    <n v="4.5522"/>
    <n v="47.207999999999998"/>
    <n v="7"/>
    <n v="15.342599999999999"/>
    <n v="1227.4079999999999"/>
    <s v="PROFIT"/>
  </r>
  <r>
    <s v="US-2013-169040"/>
    <s v="12/07/2013"/>
    <s v="13/12/2013"/>
    <x v="0"/>
    <s v="December"/>
    <d v="2013-12-07T00:00:00"/>
    <d v="2013-12-13T00:00:00"/>
    <s v="Delay"/>
    <x v="361"/>
    <x v="0"/>
    <x v="1"/>
    <x v="1"/>
    <x v="9"/>
    <s v="Xerox 1880"/>
    <n v="18.783200000000004"/>
    <n v="248.08"/>
    <n v="7"/>
    <n v="116.5976"/>
    <n v="9327.8080000000009"/>
    <s v="PROFIT"/>
  </r>
  <r>
    <s v="US-2013-169040"/>
    <s v="12/07/2013"/>
    <s v="13/12/2013"/>
    <x v="0"/>
    <s v="December"/>
    <d v="2013-12-07T00:00:00"/>
    <d v="2013-12-13T00:00:00"/>
    <s v="Delay"/>
    <x v="361"/>
    <x v="0"/>
    <x v="1"/>
    <x v="1"/>
    <x v="9"/>
    <s v="Snap-A-Way Black Print Carbonless Ruled Speed Letter, Triplicate"/>
    <n v="20.108199999999997"/>
    <n v="189.7"/>
    <n v="5"/>
    <n v="89.159000000000006"/>
    <n v="7132.72"/>
    <s v="PROFIT"/>
  </r>
  <r>
    <s v="US-2013-169040"/>
    <s v="12/07/2013"/>
    <s v="13/12/2013"/>
    <x v="0"/>
    <s v="December"/>
    <d v="2013-12-07T00:00:00"/>
    <d v="2013-12-13T00:00:00"/>
    <s v="Delay"/>
    <x v="361"/>
    <x v="0"/>
    <x v="1"/>
    <x v="1"/>
    <x v="4"/>
    <s v="GBC Standard Therm-A-Bind Covers"/>
    <n v="13.456800000000001"/>
    <n v="59.808"/>
    <n v="3"/>
    <n v="19.4376"/>
    <n v="1555.008"/>
    <s v="PROFIT"/>
  </r>
  <r>
    <s v="CA-2014-126242"/>
    <s v="11/20/2014"/>
    <s v="25/11/2014"/>
    <x v="3"/>
    <s v="November"/>
    <d v="2014-11-20T00:00:00"/>
    <d v="2014-11-25T00:00:00"/>
    <s v="On Date"/>
    <x v="362"/>
    <x v="0"/>
    <x v="0"/>
    <x v="0"/>
    <x v="7"/>
    <s v="File Shuttle II and Handi-File, Black"/>
    <n v="25.4175"/>
    <n v="305.01"/>
    <n v="9"/>
    <n v="76.252499999999998"/>
    <n v="6100.2"/>
    <s v="PROFIT"/>
  </r>
  <r>
    <s v="CA-2014-126242"/>
    <s v="11/20/2014"/>
    <s v="25/11/2014"/>
    <x v="3"/>
    <s v="November"/>
    <d v="2014-11-20T00:00:00"/>
    <d v="2014-11-25T00:00:00"/>
    <s v="On Date"/>
    <x v="362"/>
    <x v="0"/>
    <x v="0"/>
    <x v="0"/>
    <x v="1"/>
    <s v="Executive Impressions 13-1/2&quot; Indoor/Outdoor Wall Clock"/>
    <n v="11.593999999999999"/>
    <n v="18.7"/>
    <n v="1"/>
    <n v="7.1059999999999999"/>
    <n v="568.48"/>
    <s v="PROFIT"/>
  </r>
  <r>
    <s v="CA-2013-166443"/>
    <s v="11/05/2013"/>
    <s v="06/11/2013"/>
    <x v="0"/>
    <s v="November"/>
    <d v="2013-11-05T00:00:00"/>
    <d v="2013-11-06T00:00:00"/>
    <s v="On Date"/>
    <x v="363"/>
    <x v="0"/>
    <x v="3"/>
    <x v="0"/>
    <x v="1"/>
    <s v="Advantus Panel Wall Acrylic Frame"/>
    <n v="3.1178999999999997"/>
    <n v="38.29"/>
    <n v="7"/>
    <n v="16.464700000000001"/>
    <n v="1317.1759999999999"/>
    <s v="PROFIT"/>
  </r>
  <r>
    <s v="CA-2014-169859"/>
    <s v="12/15/2014"/>
    <s v="19/12/2014"/>
    <x v="3"/>
    <s v="December"/>
    <d v="2014-12-15T00:00:00"/>
    <d v="2014-12-19T00:00:00"/>
    <s v="On Date"/>
    <x v="204"/>
    <x v="0"/>
    <x v="18"/>
    <x v="0"/>
    <x v="1"/>
    <s v="Eldon 400 Class Desk Accessories, Black Carbon"/>
    <n v="5.0749999999999993"/>
    <n v="26.25"/>
    <n v="3"/>
    <n v="11.025"/>
    <n v="882"/>
    <s v="PROFIT"/>
  </r>
  <r>
    <s v="CA-2014-169859"/>
    <s v="12/15/2014"/>
    <s v="19/12/2014"/>
    <x v="3"/>
    <s v="December"/>
    <d v="2014-12-15T00:00:00"/>
    <d v="2014-12-19T00:00:00"/>
    <s v="On Date"/>
    <x v="204"/>
    <x v="0"/>
    <x v="18"/>
    <x v="0"/>
    <x v="4"/>
    <s v="Wilson Jones Clip &amp; Carry Folder Binder Tool for Ring Binders, Clear"/>
    <n v="3.0159999999999996"/>
    <n v="64.959999999999994"/>
    <n v="14"/>
    <n v="22.736000000000001"/>
    <n v="1818.88"/>
    <s v="PROFIT"/>
  </r>
  <r>
    <s v="CA-2014-169859"/>
    <s v="12/15/2014"/>
    <s v="19/12/2014"/>
    <x v="3"/>
    <s v="December"/>
    <d v="2014-12-15T00:00:00"/>
    <d v="2014-12-19T00:00:00"/>
    <s v="On Date"/>
    <x v="204"/>
    <x v="0"/>
    <x v="18"/>
    <x v="0"/>
    <x v="13"/>
    <s v="#10- 4 1/8&quot; x 9 1/2&quot; Recycled Envelopes"/>
    <n v="4.6322000000000001"/>
    <n v="43.7"/>
    <n v="5"/>
    <n v="20.539000000000001"/>
    <n v="1643.1200000000001"/>
    <s v="PROFIT"/>
  </r>
  <r>
    <s v="CA-2014-134915"/>
    <s v="11/13/2014"/>
    <s v="13/11/2014"/>
    <x v="3"/>
    <s v="November"/>
    <d v="2014-11-13T00:00:00"/>
    <d v="2014-11-13T00:00:00"/>
    <s v="On Date"/>
    <x v="364"/>
    <x v="0"/>
    <x v="65"/>
    <x v="3"/>
    <x v="8"/>
    <s v="Memorex Micro Travel Drive 8 GB"/>
    <n v="7.15"/>
    <n v="41.6"/>
    <n v="4"/>
    <n v="13"/>
    <n v="1040"/>
    <s v="PROFIT"/>
  </r>
  <r>
    <s v="CA-2014-134915"/>
    <s v="11/13/2014"/>
    <s v="13/11/2014"/>
    <x v="3"/>
    <s v="November"/>
    <d v="2014-11-13T00:00:00"/>
    <d v="2014-11-13T00:00:00"/>
    <s v="On Date"/>
    <x v="364"/>
    <x v="0"/>
    <x v="65"/>
    <x v="3"/>
    <x v="9"/>
    <s v="Xerox 1978"/>
    <n v="2.9478000000000004"/>
    <n v="23.12"/>
    <n v="5"/>
    <n v="8.3810000000000002"/>
    <n v="670.48"/>
    <s v="PROFIT"/>
  </r>
  <r>
    <s v="CA-2014-134915"/>
    <s v="11/13/2014"/>
    <s v="13/11/2014"/>
    <x v="3"/>
    <s v="November"/>
    <d v="2014-11-13T00:00:00"/>
    <d v="2014-11-13T00:00:00"/>
    <s v="On Date"/>
    <x v="364"/>
    <x v="0"/>
    <x v="65"/>
    <x v="3"/>
    <x v="10"/>
    <s v="Harbour Creations 67200 Series Stacking Chairs"/>
    <n v="51.961400000000005"/>
    <n v="113.88800000000001"/>
    <n v="2"/>
    <n v="9.9651999999999994"/>
    <n v="797.21599999999989"/>
    <s v="PROFIT"/>
  </r>
  <r>
    <s v="CA-2014-134915"/>
    <s v="11/13/2014"/>
    <s v="13/11/2014"/>
    <x v="3"/>
    <s v="November"/>
    <d v="2014-11-13T00:00:00"/>
    <d v="2014-11-13T00:00:00"/>
    <s v="On Date"/>
    <x v="364"/>
    <x v="0"/>
    <x v="65"/>
    <x v="3"/>
    <x v="1"/>
    <s v="Tenex V2T-RE Standard Weight Series Chair Mat, 45&quot; x 53&quot;, Lip 25&quot; x 12&quot;"/>
    <n v="59.623199999999997"/>
    <n v="113.568"/>
    <n v="2"/>
    <n v="-5.6783999999999999"/>
    <n v="-454.27199999999999"/>
    <s v="LOSS"/>
  </r>
  <r>
    <s v="CA-2014-134915"/>
    <s v="11/13/2014"/>
    <s v="13/11/2014"/>
    <x v="3"/>
    <s v="November"/>
    <d v="2014-11-13T00:00:00"/>
    <d v="2014-11-13T00:00:00"/>
    <s v="On Date"/>
    <x v="364"/>
    <x v="0"/>
    <x v="65"/>
    <x v="3"/>
    <x v="3"/>
    <s v="Cush Cases Heavy Duty Rugged Cover Case for Samsung Galaxy S5 - Purple"/>
    <n v="3.6135000000000002"/>
    <n v="7.92"/>
    <n v="2"/>
    <n v="0.69299999999999995"/>
    <n v="55.44"/>
    <s v="PROFIT"/>
  </r>
  <r>
    <s v="CA-2014-134915"/>
    <s v="11/13/2014"/>
    <s v="13/11/2014"/>
    <x v="3"/>
    <s v="November"/>
    <d v="2014-11-13T00:00:00"/>
    <d v="2014-11-13T00:00:00"/>
    <s v="On Date"/>
    <x v="364"/>
    <x v="0"/>
    <x v="65"/>
    <x v="3"/>
    <x v="3"/>
    <s v="Samsung Galaxy Mega 6.3"/>
    <n v="310.79259999999999"/>
    <n v="671.98400000000004"/>
    <n v="2"/>
    <n v="50.398800000000001"/>
    <n v="4031.904"/>
    <s v="PROFIT"/>
  </r>
  <r>
    <s v="CA-2012-158456"/>
    <s v="12/24/2012"/>
    <s v="29/12/2012"/>
    <x v="2"/>
    <s v="December"/>
    <d v="2012-12-24T00:00:00"/>
    <d v="2012-12-29T00:00:00"/>
    <s v="On Date"/>
    <x v="177"/>
    <x v="0"/>
    <x v="0"/>
    <x v="0"/>
    <x v="4"/>
    <s v="Avery Hole Reinforcements"/>
    <n v="3.1772999999999998"/>
    <n v="19.936"/>
    <n v="4"/>
    <n v="7.2267999999999999"/>
    <n v="578.14400000000001"/>
    <s v="PROFIT"/>
  </r>
  <r>
    <s v="CA-2012-158456"/>
    <s v="12/24/2012"/>
    <s v="29/12/2012"/>
    <x v="2"/>
    <s v="December"/>
    <d v="2012-12-24T00:00:00"/>
    <d v="2012-12-29T00:00:00"/>
    <s v="On Date"/>
    <x v="177"/>
    <x v="0"/>
    <x v="0"/>
    <x v="0"/>
    <x v="11"/>
    <s v="Vinyl Coated Wire Paper Clips in Organizer Box, 800/Box"/>
    <n v="6.0844000000000005"/>
    <n v="45.92"/>
    <n v="4"/>
    <n v="21.5824"/>
    <n v="1726.5920000000001"/>
    <s v="PROFIT"/>
  </r>
  <r>
    <s v="CA-2014-143665"/>
    <s v="04/27/2014"/>
    <s v="02/05/2014"/>
    <x v="3"/>
    <s v="April"/>
    <d v="2014-04-27T00:00:00"/>
    <d v="2014-05-02T00:00:00"/>
    <s v="On Date"/>
    <x v="365"/>
    <x v="0"/>
    <x v="1"/>
    <x v="1"/>
    <x v="9"/>
    <s v="Strathmore Photo Mount Cards"/>
    <n v="3.6612"/>
    <n v="20.34"/>
    <n v="3"/>
    <n v="9.3564000000000007"/>
    <n v="748.51200000000006"/>
    <s v="PROFIT"/>
  </r>
  <r>
    <s v="CA-2014-143665"/>
    <s v="04/27/2014"/>
    <s v="02/05/2014"/>
    <x v="3"/>
    <s v="April"/>
    <d v="2014-04-27T00:00:00"/>
    <d v="2014-05-02T00:00:00"/>
    <s v="On Date"/>
    <x v="365"/>
    <x v="0"/>
    <x v="1"/>
    <x v="1"/>
    <x v="0"/>
    <s v="Avery 478"/>
    <n v="2.5041000000000002"/>
    <n v="39.28"/>
    <n v="8"/>
    <n v="19.247199999999999"/>
    <n v="1539.7759999999998"/>
    <s v="PROFIT"/>
  </r>
  <r>
    <s v="CA-2014-137428"/>
    <s v="12/17/2014"/>
    <s v="22/12/2014"/>
    <x v="3"/>
    <s v="December"/>
    <d v="2014-12-17T00:00:00"/>
    <d v="2014-12-22T00:00:00"/>
    <s v="On Date"/>
    <x v="366"/>
    <x v="0"/>
    <x v="51"/>
    <x v="0"/>
    <x v="10"/>
    <s v="Global Deluxe Stacking Chair, Gray"/>
    <n v="36.195799999999998"/>
    <n v="81.567999999999998"/>
    <n v="2"/>
    <n v="9.1763999999999992"/>
    <n v="734.11199999999997"/>
    <s v="PROFIT"/>
  </r>
  <r>
    <s v="CA-2014-137428"/>
    <s v="12/17/2014"/>
    <s v="22/12/2014"/>
    <x v="3"/>
    <s v="December"/>
    <d v="2014-12-17T00:00:00"/>
    <d v="2014-12-22T00:00:00"/>
    <s v="On Date"/>
    <x v="366"/>
    <x v="0"/>
    <x v="51"/>
    <x v="0"/>
    <x v="10"/>
    <s v="Global Value Steno Chair, Gray"/>
    <n v="45.555"/>
    <n v="97.183999999999997"/>
    <n v="2"/>
    <n v="6.0739999999999998"/>
    <n v="485.91999999999996"/>
    <s v="PROFIT"/>
  </r>
  <r>
    <s v="CA-2014-137428"/>
    <s v="12/17/2014"/>
    <s v="22/12/2014"/>
    <x v="3"/>
    <s v="December"/>
    <d v="2014-12-17T00:00:00"/>
    <d v="2014-12-22T00:00:00"/>
    <s v="On Date"/>
    <x v="366"/>
    <x v="0"/>
    <x v="51"/>
    <x v="0"/>
    <x v="4"/>
    <s v="Prestige Round Ring Binders"/>
    <n v="3.2223999999999999"/>
    <n v="24.32"/>
    <n v="5"/>
    <n v="8.2080000000000002"/>
    <n v="656.64"/>
    <s v="PROFIT"/>
  </r>
  <r>
    <s v="CA-2014-137428"/>
    <s v="12/17/2014"/>
    <s v="22/12/2014"/>
    <x v="3"/>
    <s v="December"/>
    <d v="2014-12-17T00:00:00"/>
    <d v="2014-12-22T00:00:00"/>
    <s v="On Date"/>
    <x v="366"/>
    <x v="0"/>
    <x v="51"/>
    <x v="0"/>
    <x v="1"/>
    <s v="DAX Two-Tone Rosewood/Black Document Frame, Desktop, 5 x 7"/>
    <n v="5.6880000000000006"/>
    <n v="18.96"/>
    <n v="2"/>
    <n v="7.5839999999999996"/>
    <n v="606.72"/>
    <s v="PROFIT"/>
  </r>
  <r>
    <s v="CA-2011-131310"/>
    <s v="07/12/2011"/>
    <s v="18/07/2011"/>
    <x v="1"/>
    <s v="July"/>
    <d v="2011-07-12T00:00:00"/>
    <d v="2011-07-18T00:00:00"/>
    <s v="Delay"/>
    <x v="107"/>
    <x v="0"/>
    <x v="1"/>
    <x v="1"/>
    <x v="10"/>
    <s v="Safco Chair Connectors, 6/Carton"/>
    <n v="27.320799999999998"/>
    <n v="123.136"/>
    <n v="4"/>
    <n v="13.8528"/>
    <n v="1108.2239999999999"/>
    <s v="PROFIT"/>
  </r>
  <r>
    <s v="CA-2011-131310"/>
    <s v="07/12/2011"/>
    <s v="18/07/2011"/>
    <x v="1"/>
    <s v="July"/>
    <d v="2011-07-12T00:00:00"/>
    <d v="2011-07-18T00:00:00"/>
    <s v="Delay"/>
    <x v="107"/>
    <x v="0"/>
    <x v="1"/>
    <x v="1"/>
    <x v="4"/>
    <s v="Self-Adhesive Ring Binder Labels"/>
    <n v="1.8655999999999997"/>
    <n v="11.263999999999999"/>
    <n v="4"/>
    <n v="3.8016000000000001"/>
    <n v="304.12799999999999"/>
    <s v="PROFIT"/>
  </r>
  <r>
    <s v="US-2011-112872"/>
    <s v="12/06/2011"/>
    <s v="11/12/2011"/>
    <x v="1"/>
    <s v="December"/>
    <d v="2011-12-06T00:00:00"/>
    <d v="2011-12-11T00:00:00"/>
    <s v="On Date"/>
    <x v="367"/>
    <x v="0"/>
    <x v="80"/>
    <x v="4"/>
    <x v="7"/>
    <s v="File Shuttle I and Handi-File"/>
    <n v="16.2498"/>
    <n v="53.423999999999999"/>
    <n v="3"/>
    <n v="4.6745999999999999"/>
    <n v="373.96799999999996"/>
    <s v="PROFIT"/>
  </r>
  <r>
    <s v="US-2011-112872"/>
    <s v="12/06/2011"/>
    <s v="11/12/2011"/>
    <x v="1"/>
    <s v="December"/>
    <d v="2011-12-06T00:00:00"/>
    <d v="2011-12-11T00:00:00"/>
    <s v="On Date"/>
    <x v="367"/>
    <x v="0"/>
    <x v="80"/>
    <x v="4"/>
    <x v="6"/>
    <s v="Chromcraft Bull-Nose Wood 48&quot; x 96&quot; Rectangular Conference Tables"/>
    <n v="446.29380000000003"/>
    <n v="275.49"/>
    <n v="1"/>
    <n v="-170.8038"/>
    <n v="-13664.304"/>
    <s v="LOSS"/>
  </r>
  <r>
    <s v="CA-2013-139010"/>
    <s v="02/21/2013"/>
    <s v="26/02/2013"/>
    <x v="0"/>
    <s v="February"/>
    <d v="2013-02-21T00:00:00"/>
    <d v="2013-02-26T00:00:00"/>
    <s v="On Date"/>
    <x v="368"/>
    <x v="0"/>
    <x v="0"/>
    <x v="0"/>
    <x v="8"/>
    <s v="SanDisk Ultra 16 GB MicroSDHC Class 10 Memory Card"/>
    <n v="12.210599999999999"/>
    <n v="12.99"/>
    <n v="1"/>
    <n v="0.77939999999999998"/>
    <n v="62.351999999999997"/>
    <s v="PROFIT"/>
  </r>
  <r>
    <s v="CA-2013-139010"/>
    <s v="02/21/2013"/>
    <s v="26/02/2013"/>
    <x v="0"/>
    <s v="February"/>
    <d v="2013-02-21T00:00:00"/>
    <d v="2013-02-26T00:00:00"/>
    <s v="On Date"/>
    <x v="368"/>
    <x v="0"/>
    <x v="0"/>
    <x v="0"/>
    <x v="4"/>
    <s v="Wilson Jones Clip &amp; Carry Folder Binder Tool for Ring Binders, Clear"/>
    <n v="3.0159999999999996"/>
    <n v="18.559999999999999"/>
    <n v="4"/>
    <n v="6.4960000000000004"/>
    <n v="519.68000000000006"/>
    <s v="PROFIT"/>
  </r>
  <r>
    <s v="CA-2013-139010"/>
    <s v="02/21/2013"/>
    <s v="26/02/2013"/>
    <x v="0"/>
    <s v="February"/>
    <d v="2013-02-21T00:00:00"/>
    <d v="2013-02-26T00:00:00"/>
    <s v="On Date"/>
    <x v="368"/>
    <x v="0"/>
    <x v="0"/>
    <x v="0"/>
    <x v="7"/>
    <s v="Fellowes Officeware Wire Shelving"/>
    <n v="88.0334"/>
    <n v="449.15"/>
    <n v="5"/>
    <n v="8.9830000000000005"/>
    <n v="718.6400000000001"/>
    <s v="PROFIT"/>
  </r>
  <r>
    <s v="CA-2013-139010"/>
    <s v="02/21/2013"/>
    <s v="26/02/2013"/>
    <x v="0"/>
    <s v="February"/>
    <d v="2013-02-21T00:00:00"/>
    <d v="2013-02-26T00:00:00"/>
    <s v="On Date"/>
    <x v="368"/>
    <x v="0"/>
    <x v="0"/>
    <x v="0"/>
    <x v="4"/>
    <s v="Avery Heavy-Duty EZD  Binder With Locking Rings"/>
    <n v="2.9016000000000002"/>
    <n v="31.248000000000001"/>
    <n v="7"/>
    <n v="10.9368"/>
    <n v="874.94399999999996"/>
    <s v="PROFIT"/>
  </r>
  <r>
    <s v="CA-2013-112893"/>
    <s v="09/10/2013"/>
    <s v="14/09/2013"/>
    <x v="0"/>
    <s v="September"/>
    <d v="2013-09-10T00:00:00"/>
    <d v="2013-09-14T00:00:00"/>
    <s v="On Date"/>
    <x v="88"/>
    <x v="0"/>
    <x v="87"/>
    <x v="0"/>
    <x v="4"/>
    <s v="VariCap6 Expandable Binder"/>
    <n v="9.1690000000000005"/>
    <n v="55.36"/>
    <n v="4"/>
    <n v="18.684000000000001"/>
    <n v="1494.72"/>
    <s v="PROFIT"/>
  </r>
  <r>
    <s v="US-2011-150532"/>
    <s v="07/14/2011"/>
    <s v="21/07/2011"/>
    <x v="1"/>
    <s v="July"/>
    <d v="2011-07-14T00:00:00"/>
    <d v="2011-07-21T00:00:00"/>
    <s v="Delay"/>
    <x v="58"/>
    <x v="0"/>
    <x v="8"/>
    <x v="3"/>
    <x v="7"/>
    <s v="Eldon Fold 'N Roll Cart System"/>
    <n v="9.9258000000000006"/>
    <n v="55.92"/>
    <n v="5"/>
    <n v="6.2910000000000004"/>
    <n v="503.28000000000003"/>
    <s v="PROFIT"/>
  </r>
  <r>
    <s v="CA-2011-130729"/>
    <s v="10/24/2011"/>
    <s v="29/10/2011"/>
    <x v="1"/>
    <s v="October"/>
    <d v="2011-10-24T00:00:00"/>
    <d v="2011-10-29T00:00:00"/>
    <s v="On Date"/>
    <x v="73"/>
    <x v="0"/>
    <x v="86"/>
    <x v="0"/>
    <x v="4"/>
    <s v="Avery Premier Heavy-Duty Binder with Round Locking Rings"/>
    <n v="7.7111999999999998"/>
    <n v="34.271999999999998"/>
    <n v="3"/>
    <n v="11.138400000000001"/>
    <n v="891.07200000000012"/>
    <s v="PROFIT"/>
  </r>
  <r>
    <s v="CA-2014-134845"/>
    <s v="04/18/2014"/>
    <s v="24/04/2014"/>
    <x v="3"/>
    <s v="April"/>
    <d v="2014-04-18T00:00:00"/>
    <d v="2014-04-24T00:00:00"/>
    <s v="Delay"/>
    <x v="369"/>
    <x v="0"/>
    <x v="30"/>
    <x v="5"/>
    <x v="4"/>
    <s v="Insertable Tab Post Binder Dividers"/>
    <n v="4.2506000000000004"/>
    <n v="12.03"/>
    <n v="5"/>
    <n v="-9.2230000000000008"/>
    <n v="-737.84"/>
    <s v="LOSS"/>
  </r>
  <r>
    <s v="CA-2014-134845"/>
    <s v="04/18/2014"/>
    <s v="24/04/2014"/>
    <x v="3"/>
    <s v="April"/>
    <d v="2014-04-18T00:00:00"/>
    <d v="2014-04-24T00:00:00"/>
    <s v="Delay"/>
    <x v="369"/>
    <x v="0"/>
    <x v="30"/>
    <x v="5"/>
    <x v="16"/>
    <s v="Lexmark MX611dhe Monochrome Laser Printer"/>
    <n v="1189.9929999999999"/>
    <n v="2549.9850000000001"/>
    <n v="5"/>
    <n v="-3399.98"/>
    <n v="-271998.40000000002"/>
    <s v="LOSS"/>
  </r>
  <r>
    <s v="CA-2014-134845"/>
    <s v="04/18/2014"/>
    <s v="24/04/2014"/>
    <x v="3"/>
    <s v="April"/>
    <d v="2014-04-18T00:00:00"/>
    <d v="2014-04-24T00:00:00"/>
    <s v="Delay"/>
    <x v="369"/>
    <x v="0"/>
    <x v="30"/>
    <x v="5"/>
    <x v="4"/>
    <s v="GBC VeloBinder Manual Binding System"/>
    <n v="18.7148"/>
    <n v="21.594000000000001"/>
    <n v="2"/>
    <n v="-15.835599999999999"/>
    <n v="-1266.848"/>
    <s v="LOSS"/>
  </r>
  <r>
    <s v="CA-2014-134845"/>
    <s v="04/18/2014"/>
    <s v="24/04/2014"/>
    <x v="3"/>
    <s v="April"/>
    <d v="2014-04-18T00:00:00"/>
    <d v="2014-04-24T00:00:00"/>
    <s v="Delay"/>
    <x v="369"/>
    <x v="0"/>
    <x v="30"/>
    <x v="5"/>
    <x v="4"/>
    <s v="Cardinal Holdit Business Card Pockets"/>
    <n v="2.5895999999999999"/>
    <n v="8.9640000000000004"/>
    <n v="6"/>
    <n v="-6.5735999999999999"/>
    <n v="-525.88800000000003"/>
    <s v="LOSS"/>
  </r>
  <r>
    <s v="CA-2014-134845"/>
    <s v="04/18/2014"/>
    <s v="24/04/2014"/>
    <x v="3"/>
    <s v="April"/>
    <d v="2014-04-18T00:00:00"/>
    <d v="2014-04-24T00:00:00"/>
    <s v="Delay"/>
    <x v="369"/>
    <x v="0"/>
    <x v="30"/>
    <x v="5"/>
    <x v="9"/>
    <s v="Xerox 225"/>
    <n v="3.3696000000000002"/>
    <n v="20.736000000000001"/>
    <n v="4"/>
    <n v="7.2576000000000001"/>
    <n v="580.60799999999995"/>
    <s v="PROFIT"/>
  </r>
  <r>
    <s v="CA-2012-123568"/>
    <s v="11/08/2012"/>
    <s v="14/11/2012"/>
    <x v="2"/>
    <s v="November"/>
    <d v="2012-11-08T00:00:00"/>
    <d v="2012-11-14T00:00:00"/>
    <s v="Delay"/>
    <x v="61"/>
    <x v="0"/>
    <x v="2"/>
    <x v="2"/>
    <x v="11"/>
    <s v="Alliance Rubber Bands"/>
    <n v="1.6128"/>
    <n v="5.04"/>
    <n v="3"/>
    <n v="0.2016"/>
    <n v="16.128"/>
    <s v="PROFIT"/>
  </r>
  <r>
    <s v="CA-2012-123568"/>
    <s v="11/08/2012"/>
    <s v="14/11/2012"/>
    <x v="2"/>
    <s v="November"/>
    <d v="2012-11-08T00:00:00"/>
    <d v="2012-11-14T00:00:00"/>
    <s v="Delay"/>
    <x v="61"/>
    <x v="0"/>
    <x v="2"/>
    <x v="2"/>
    <x v="9"/>
    <s v="Xerox 1988"/>
    <n v="17.039000000000001"/>
    <n v="92.94"/>
    <n v="3"/>
    <n v="41.823"/>
    <n v="3345.84"/>
    <s v="PROFIT"/>
  </r>
  <r>
    <s v="CA-2012-123568"/>
    <s v="11/08/2012"/>
    <s v="14/11/2012"/>
    <x v="2"/>
    <s v="November"/>
    <d v="2012-11-08T00:00:00"/>
    <d v="2012-11-14T00:00:00"/>
    <s v="Delay"/>
    <x v="61"/>
    <x v="0"/>
    <x v="2"/>
    <x v="2"/>
    <x v="1"/>
    <s v="Executive Impressions 14&quot; Contract Wall Clock"/>
    <n v="14.894100000000002"/>
    <n v="66.69"/>
    <n v="3"/>
    <n v="22.0077"/>
    <n v="1760.616"/>
    <s v="PROFIT"/>
  </r>
  <r>
    <s v="CA-2012-123568"/>
    <s v="11/08/2012"/>
    <s v="14/11/2012"/>
    <x v="2"/>
    <s v="November"/>
    <d v="2012-11-08T00:00:00"/>
    <d v="2012-11-14T00:00:00"/>
    <s v="Delay"/>
    <x v="61"/>
    <x v="0"/>
    <x v="2"/>
    <x v="2"/>
    <x v="4"/>
    <s v="Deluxe Heavy-Duty Vinyl Round Ring Binder"/>
    <n v="12.606000000000002"/>
    <n v="91.68"/>
    <n v="5"/>
    <n v="28.65"/>
    <n v="2292"/>
    <s v="PROFIT"/>
  </r>
  <r>
    <s v="CA-2011-106719"/>
    <s v="08/24/2011"/>
    <s v="24/08/2011"/>
    <x v="1"/>
    <s v="August"/>
    <d v="2011-08-24T00:00:00"/>
    <d v="2011-08-24T00:00:00"/>
    <s v="On Date"/>
    <x v="223"/>
    <x v="0"/>
    <x v="106"/>
    <x v="8"/>
    <x v="4"/>
    <s v="SlimView Poly Binder, 3/8&quot;"/>
    <n v="2.7972000000000001"/>
    <n v="8.2880000000000003"/>
    <n v="2"/>
    <n v="2.6936"/>
    <n v="215.488"/>
    <s v="PROFIT"/>
  </r>
  <r>
    <s v="US-2013-164189"/>
    <s v="03/25/2013"/>
    <s v="29/03/2013"/>
    <x v="0"/>
    <s v="March"/>
    <d v="2013-03-25T00:00:00"/>
    <d v="2013-03-29T00:00:00"/>
    <s v="On Date"/>
    <x v="370"/>
    <x v="0"/>
    <x v="107"/>
    <x v="4"/>
    <x v="3"/>
    <s v="BlackBerry Q10"/>
    <n v="94.492500000000007"/>
    <n v="403.16800000000001"/>
    <n v="4"/>
    <n v="25.198"/>
    <n v="2015.8400000000001"/>
    <s v="PROFIT"/>
  </r>
  <r>
    <s v="US-2013-114293"/>
    <s v="11/22/2013"/>
    <s v="27/11/2013"/>
    <x v="0"/>
    <s v="November"/>
    <d v="2013-11-22T00:00:00"/>
    <d v="2013-11-27T00:00:00"/>
    <s v="On Date"/>
    <x v="168"/>
    <x v="0"/>
    <x v="107"/>
    <x v="4"/>
    <x v="10"/>
    <s v="Novimex Fabric Task Chair"/>
    <n v="51.832999999999998"/>
    <n v="195.136"/>
    <n v="4"/>
    <n v="-12.196"/>
    <n v="-975.68"/>
    <s v="LOSS"/>
  </r>
  <r>
    <s v="CA-2014-101749"/>
    <s v="10/04/2014"/>
    <s v="09/10/2014"/>
    <x v="3"/>
    <s v="October"/>
    <d v="2014-10-04T00:00:00"/>
    <d v="2014-10-09T00:00:00"/>
    <s v="On Date"/>
    <x v="371"/>
    <x v="0"/>
    <x v="10"/>
    <x v="0"/>
    <x v="6"/>
    <s v="Lesro Sheffield Collection Coffee Table, End Table, Center Table, Corner Table"/>
    <n v="59.237100000000005"/>
    <n v="171.28800000000001"/>
    <n v="3"/>
    <n v="-6.4233000000000002"/>
    <n v="-513.86400000000003"/>
    <s v="LOSS"/>
  </r>
  <r>
    <s v="CA-2014-149559"/>
    <s v="09/12/2014"/>
    <s v="13/09/2014"/>
    <x v="3"/>
    <s v="September"/>
    <d v="2014-09-12T00:00:00"/>
    <d v="2014-09-13T00:00:00"/>
    <s v="On Date"/>
    <x v="276"/>
    <x v="0"/>
    <x v="23"/>
    <x v="0"/>
    <x v="9"/>
    <s v="Xerox 1996"/>
    <n v="3.3696000000000006"/>
    <n v="12.96"/>
    <n v="2"/>
    <n v="6.2207999999999997"/>
    <n v="497.66399999999999"/>
    <s v="PROFIT"/>
  </r>
  <r>
    <s v="CA-2014-149559"/>
    <s v="09/12/2014"/>
    <s v="13/09/2014"/>
    <x v="3"/>
    <s v="September"/>
    <d v="2014-09-12T00:00:00"/>
    <d v="2014-09-13T00:00:00"/>
    <s v="On Date"/>
    <x v="276"/>
    <x v="0"/>
    <x v="23"/>
    <x v="0"/>
    <x v="13"/>
    <s v="#10 Self-Seal White Envelopes"/>
    <n v="5.6558999999999999"/>
    <n v="22.18"/>
    <n v="2"/>
    <n v="10.8682"/>
    <n v="869.45600000000002"/>
    <s v="PROFIT"/>
  </r>
  <r>
    <s v="CA-2014-149559"/>
    <s v="09/12/2014"/>
    <s v="13/09/2014"/>
    <x v="3"/>
    <s v="September"/>
    <d v="2014-09-12T00:00:00"/>
    <d v="2014-09-13T00:00:00"/>
    <s v="On Date"/>
    <x v="276"/>
    <x v="0"/>
    <x v="23"/>
    <x v="0"/>
    <x v="10"/>
    <s v="Hon Pagoda Stacking Chairs"/>
    <n v="224.68599999999998"/>
    <n v="2054.2719999999999"/>
    <n v="8"/>
    <n v="256.78399999999999"/>
    <n v="20542.72"/>
    <s v="PROFIT"/>
  </r>
  <r>
    <s v="CA-2011-137351"/>
    <s v="09/30/2011"/>
    <s v="04/10/2011"/>
    <x v="1"/>
    <s v="September"/>
    <d v="2011-09-30T00:00:00"/>
    <d v="2011-10-04T00:00:00"/>
    <s v="On Date"/>
    <x v="46"/>
    <x v="0"/>
    <x v="1"/>
    <x v="1"/>
    <x v="4"/>
    <s v="DXL Angle-View Binders with Locking Rings by Samsill"/>
    <n v="4.2404999999999999"/>
    <n v="43.176000000000002"/>
    <n v="7"/>
    <n v="13.4925"/>
    <n v="1079.4000000000001"/>
    <s v="PROFIT"/>
  </r>
  <r>
    <s v="US-2014-148054"/>
    <s v="10/07/2014"/>
    <s v="12/10/2014"/>
    <x v="3"/>
    <s v="October"/>
    <d v="2014-10-07T00:00:00"/>
    <d v="2014-10-12T00:00:00"/>
    <s v="On Date"/>
    <x v="106"/>
    <x v="0"/>
    <x v="108"/>
    <x v="9"/>
    <x v="1"/>
    <s v="36X48 HARDFLOOR CHAIRMAT"/>
    <n v="19.511400000000002"/>
    <n v="41.96"/>
    <n v="2"/>
    <n v="2.9371999999999998"/>
    <n v="234.976"/>
    <s v="PROFIT"/>
  </r>
  <r>
    <s v="US-2014-148054"/>
    <s v="10/07/2014"/>
    <s v="12/10/2014"/>
    <x v="3"/>
    <s v="October"/>
    <d v="2014-10-07T00:00:00"/>
    <d v="2014-10-12T00:00:00"/>
    <s v="On Date"/>
    <x v="106"/>
    <x v="0"/>
    <x v="108"/>
    <x v="9"/>
    <x v="5"/>
    <s v="Conquest 14 Commercial Heavy-Duty Upright Vacuum, Collection System, Accessory Kit"/>
    <n v="40.441600000000001"/>
    <n v="227.84"/>
    <n v="4"/>
    <n v="66.073599999999999"/>
    <n v="5285.8879999999999"/>
    <s v="PROFIT"/>
  </r>
  <r>
    <s v="US-2014-148054"/>
    <s v="10/07/2014"/>
    <s v="12/10/2014"/>
    <x v="3"/>
    <s v="October"/>
    <d v="2014-10-07T00:00:00"/>
    <d v="2014-10-12T00:00:00"/>
    <s v="On Date"/>
    <x v="106"/>
    <x v="0"/>
    <x v="108"/>
    <x v="9"/>
    <x v="9"/>
    <s v="Computer Printout Paper with Letter-Trim Perforations"/>
    <n v="9.8643999999999981"/>
    <n v="37.94"/>
    <n v="2"/>
    <n v="18.211200000000002"/>
    <n v="1456.8960000000002"/>
    <s v="PROFIT"/>
  </r>
  <r>
    <s v="CA-2014-131492"/>
    <s v="10/20/2014"/>
    <s v="25/10/2014"/>
    <x v="3"/>
    <s v="October"/>
    <d v="2014-10-20T00:00:00"/>
    <d v="2014-10-25T00:00:00"/>
    <s v="On Date"/>
    <x v="219"/>
    <x v="0"/>
    <x v="3"/>
    <x v="0"/>
    <x v="13"/>
    <s v="Ampad #10 Peel &amp; Seel Holiday Envelopes"/>
    <n v="2.3296000000000006"/>
    <n v="8.9600000000000009"/>
    <n v="2"/>
    <n v="4.3007999999999997"/>
    <n v="344.06399999999996"/>
    <s v="PROFIT"/>
  </r>
  <r>
    <s v="CA-2014-131492"/>
    <s v="10/20/2014"/>
    <s v="25/10/2014"/>
    <x v="3"/>
    <s v="October"/>
    <d v="2014-10-20T00:00:00"/>
    <d v="2014-10-25T00:00:00"/>
    <s v="On Date"/>
    <x v="219"/>
    <x v="0"/>
    <x v="3"/>
    <x v="0"/>
    <x v="0"/>
    <s v="Avery 518"/>
    <n v="1.6379999999999999"/>
    <n v="31.5"/>
    <n v="10"/>
    <n v="15.12"/>
    <n v="1209.5999999999999"/>
    <s v="PROFIT"/>
  </r>
  <r>
    <s v="CA-2014-131492"/>
    <s v="10/20/2014"/>
    <s v="25/10/2014"/>
    <x v="3"/>
    <s v="October"/>
    <d v="2014-10-20T00:00:00"/>
    <d v="2014-10-25T00:00:00"/>
    <s v="On Date"/>
    <x v="219"/>
    <x v="0"/>
    <x v="3"/>
    <x v="0"/>
    <x v="1"/>
    <s v="Linden 10&quot; Round Wall Clock, Black"/>
    <n v="10.0848"/>
    <n v="30.56"/>
    <n v="2"/>
    <n v="10.3904"/>
    <n v="831.23199999999997"/>
    <s v="PROFIT"/>
  </r>
  <r>
    <s v="CA-2014-131492"/>
    <s v="10/20/2014"/>
    <s v="25/10/2014"/>
    <x v="3"/>
    <s v="October"/>
    <d v="2014-10-20T00:00:00"/>
    <d v="2014-10-25T00:00:00"/>
    <s v="On Date"/>
    <x v="219"/>
    <x v="0"/>
    <x v="3"/>
    <x v="0"/>
    <x v="6"/>
    <s v="Anderson Hickey Conga Table Tops &amp; Accessories"/>
    <n v="13.859299999999999"/>
    <n v="24.367999999999999"/>
    <n v="2"/>
    <n v="-3.3506"/>
    <n v="-268.048"/>
    <s v="LOSS"/>
  </r>
  <r>
    <s v="CA-2014-106859"/>
    <s v="03/14/2014"/>
    <s v="19/03/2014"/>
    <x v="3"/>
    <s v="March"/>
    <d v="2014-03-14T00:00:00"/>
    <d v="2014-03-19T00:00:00"/>
    <s v="On Date"/>
    <x v="372"/>
    <x v="0"/>
    <x v="95"/>
    <x v="6"/>
    <x v="7"/>
    <s v="SimpliFile Personal File, Black Granite, 15w x 6-15/16d x 11-1/4h"/>
    <n v="8.1720000000000006"/>
    <n v="90.8"/>
    <n v="8"/>
    <n v="25.423999999999999"/>
    <n v="2033.92"/>
    <s v="PROFIT"/>
  </r>
  <r>
    <s v="CA-2014-106859"/>
    <s v="03/14/2014"/>
    <s v="19/03/2014"/>
    <x v="3"/>
    <s v="March"/>
    <d v="2014-03-14T00:00:00"/>
    <d v="2014-03-19T00:00:00"/>
    <s v="On Date"/>
    <x v="372"/>
    <x v="0"/>
    <x v="95"/>
    <x v="6"/>
    <x v="3"/>
    <s v="OtterBox Commuter Series Case - iPhone 5 &amp; 5s"/>
    <n v="11.434799999999999"/>
    <n v="140.73599999999999"/>
    <n v="8"/>
    <n v="49.257599999999996"/>
    <n v="3940.6079999999997"/>
    <s v="PROFIT"/>
  </r>
  <r>
    <s v="CA-2014-106859"/>
    <s v="03/14/2014"/>
    <s v="19/03/2014"/>
    <x v="3"/>
    <s v="March"/>
    <d v="2014-03-14T00:00:00"/>
    <d v="2014-03-19T00:00:00"/>
    <s v="On Date"/>
    <x v="372"/>
    <x v="0"/>
    <x v="95"/>
    <x v="6"/>
    <x v="8"/>
    <s v="Logitech Wireless Headset H600 Over-The-Head Design"/>
    <n v="25.364099999999997"/>
    <n v="214.95"/>
    <n v="5"/>
    <n v="88.129499999999993"/>
    <n v="7050.36"/>
    <s v="PROFIT"/>
  </r>
  <r>
    <s v="CA-2014-106859"/>
    <s v="03/14/2014"/>
    <s v="19/03/2014"/>
    <x v="3"/>
    <s v="March"/>
    <d v="2014-03-14T00:00:00"/>
    <d v="2014-03-19T00:00:00"/>
    <s v="On Date"/>
    <x v="372"/>
    <x v="0"/>
    <x v="95"/>
    <x v="6"/>
    <x v="9"/>
    <s v="Xerox 230"/>
    <n v="3.3695999999999997"/>
    <n v="45.36"/>
    <n v="7"/>
    <n v="21.7728"/>
    <n v="1741.8240000000001"/>
    <s v="PROFIT"/>
  </r>
  <r>
    <s v="CA-2014-106859"/>
    <s v="03/14/2014"/>
    <s v="19/03/2014"/>
    <x v="3"/>
    <s v="March"/>
    <d v="2014-03-14T00:00:00"/>
    <d v="2014-03-19T00:00:00"/>
    <s v="On Date"/>
    <x v="372"/>
    <x v="0"/>
    <x v="95"/>
    <x v="6"/>
    <x v="9"/>
    <s v="Xerox 1885"/>
    <n v="24.980799999999999"/>
    <n v="288.24"/>
    <n v="6"/>
    <n v="138.3552"/>
    <n v="11068.415999999999"/>
    <s v="PROFIT"/>
  </r>
  <r>
    <s v="CA-2013-125206"/>
    <s v="01/03/2013"/>
    <s v="05/01/2013"/>
    <x v="0"/>
    <s v="January"/>
    <d v="2013-01-03T00:00:00"/>
    <d v="2013-01-05T00:00:00"/>
    <s v="On Date"/>
    <x v="87"/>
    <x v="0"/>
    <x v="0"/>
    <x v="0"/>
    <x v="7"/>
    <s v="Recycled Steel Personal File for Hanging File Folders"/>
    <n v="42.922499999999999"/>
    <n v="114.46"/>
    <n v="2"/>
    <n v="28.614999999999998"/>
    <n v="2289.1999999999998"/>
    <s v="PROFIT"/>
  </r>
  <r>
    <s v="CA-2012-126137"/>
    <s v="10/03/2012"/>
    <s v="08/10/2012"/>
    <x v="2"/>
    <s v="October"/>
    <d v="2012-10-03T00:00:00"/>
    <d v="2012-10-08T00:00:00"/>
    <s v="On Date"/>
    <x v="31"/>
    <x v="0"/>
    <x v="0"/>
    <x v="0"/>
    <x v="15"/>
    <s v="Safco Value Mate Series Steel Bookcases, Baked Enamel Finish on Steel, Gray"/>
    <n v="51.105599999999995"/>
    <n v="120.666"/>
    <n v="2"/>
    <n v="18.454799999999999"/>
    <n v="1476.384"/>
    <s v="PROFIT"/>
  </r>
  <r>
    <s v="CA-2011-104780"/>
    <s v="05/21/2011"/>
    <s v="25/05/2011"/>
    <x v="1"/>
    <s v="May"/>
    <d v="2011-05-21T00:00:00"/>
    <d v="2011-05-25T00:00:00"/>
    <s v="On Date"/>
    <x v="159"/>
    <x v="0"/>
    <x v="18"/>
    <x v="0"/>
    <x v="2"/>
    <s v="4009 Highlighters by Sanford"/>
    <n v="2.6665999999999999"/>
    <n v="31.84"/>
    <n v="8"/>
    <n v="10.507199999999999"/>
    <n v="840.57599999999991"/>
    <s v="PROFIT"/>
  </r>
  <r>
    <s v="CA-2014-101182"/>
    <s v="09/05/2014"/>
    <s v="06/09/2014"/>
    <x v="3"/>
    <s v="September"/>
    <d v="2014-09-05T00:00:00"/>
    <d v="2014-09-06T00:00:00"/>
    <s v="On Date"/>
    <x v="373"/>
    <x v="0"/>
    <x v="109"/>
    <x v="0"/>
    <x v="9"/>
    <s v="Xerox 220"/>
    <n v="3.3696000000000006"/>
    <n v="12.96"/>
    <n v="2"/>
    <n v="6.2207999999999997"/>
    <n v="497.66399999999999"/>
    <s v="PROFIT"/>
  </r>
  <r>
    <s v="CA-2014-101182"/>
    <s v="09/05/2014"/>
    <s v="06/09/2014"/>
    <x v="3"/>
    <s v="September"/>
    <d v="2014-09-05T00:00:00"/>
    <d v="2014-09-06T00:00:00"/>
    <s v="On Date"/>
    <x v="373"/>
    <x v="0"/>
    <x v="109"/>
    <x v="0"/>
    <x v="3"/>
    <s v="invisibleSHIELD by ZAGG Smudge-Free Screen Protector"/>
    <n v="9.3548000000000009"/>
    <n v="43.176000000000002"/>
    <n v="3"/>
    <n v="15.111599999999999"/>
    <n v="1208.9279999999999"/>
    <s v="PROFIT"/>
  </r>
  <r>
    <s v="CA-2013-150350"/>
    <s v="08/24/2013"/>
    <s v="31/08/2013"/>
    <x v="0"/>
    <s v="August"/>
    <d v="2013-08-24T00:00:00"/>
    <d v="2013-08-31T00:00:00"/>
    <s v="Delay"/>
    <x v="374"/>
    <x v="0"/>
    <x v="1"/>
    <x v="1"/>
    <x v="16"/>
    <s v="Okidata C331dn Printer"/>
    <n v="258.26"/>
    <n v="837.6"/>
    <n v="3"/>
    <n v="62.82"/>
    <n v="5025.6000000000004"/>
    <s v="PROFIT"/>
  </r>
  <r>
    <s v="CA-2013-150350"/>
    <s v="08/24/2013"/>
    <s v="31/08/2013"/>
    <x v="0"/>
    <s v="August"/>
    <d v="2013-08-24T00:00:00"/>
    <d v="2013-08-31T00:00:00"/>
    <s v="Delay"/>
    <x v="374"/>
    <x v="0"/>
    <x v="1"/>
    <x v="1"/>
    <x v="13"/>
    <s v="Tyvek  Top-Opening Peel &amp; Seel Envelopes, Plain White"/>
    <n v="14.4054"/>
    <n v="135.9"/>
    <n v="5"/>
    <n v="63.872999999999998"/>
    <n v="5109.84"/>
    <s v="PROFIT"/>
  </r>
  <r>
    <s v="CA-2013-150350"/>
    <s v="08/24/2013"/>
    <s v="31/08/2013"/>
    <x v="0"/>
    <s v="August"/>
    <d v="2013-08-24T00:00:00"/>
    <d v="2013-08-31T00:00:00"/>
    <s v="Delay"/>
    <x v="374"/>
    <x v="0"/>
    <x v="1"/>
    <x v="1"/>
    <x v="9"/>
    <s v="Xerox 1978"/>
    <n v="2.9478"/>
    <n v="34.68"/>
    <n v="6"/>
    <n v="16.993200000000002"/>
    <n v="1359.4560000000001"/>
    <s v="PROFIT"/>
  </r>
  <r>
    <s v="CA-2013-150350"/>
    <s v="08/24/2013"/>
    <s v="31/08/2013"/>
    <x v="0"/>
    <s v="August"/>
    <d v="2013-08-24T00:00:00"/>
    <d v="2013-08-31T00:00:00"/>
    <s v="Delay"/>
    <x v="374"/>
    <x v="0"/>
    <x v="1"/>
    <x v="1"/>
    <x v="10"/>
    <s v="Office Star Flex Back Scooter Chair with White Frame"/>
    <n v="95.442799999999991"/>
    <n v="532.70399999999995"/>
    <n v="6"/>
    <n v="-39.952800000000003"/>
    <n v="-3196.2240000000002"/>
    <s v="LOSS"/>
  </r>
  <r>
    <s v="CA-2013-150350"/>
    <s v="08/24/2013"/>
    <s v="31/08/2013"/>
    <x v="0"/>
    <s v="August"/>
    <d v="2013-08-24T00:00:00"/>
    <d v="2013-08-31T00:00:00"/>
    <s v="Delay"/>
    <x v="374"/>
    <x v="0"/>
    <x v="1"/>
    <x v="1"/>
    <x v="5"/>
    <s v="Acco Six-Outlet Power Strip, 4' Cord Length"/>
    <n v="6.3788000000000009"/>
    <n v="43.1"/>
    <n v="5"/>
    <n v="11.206"/>
    <n v="896.48"/>
    <s v="PROFIT"/>
  </r>
  <r>
    <s v="CA-2013-150350"/>
    <s v="08/24/2013"/>
    <s v="31/08/2013"/>
    <x v="0"/>
    <s v="August"/>
    <d v="2013-08-24T00:00:00"/>
    <d v="2013-08-31T00:00:00"/>
    <s v="Delay"/>
    <x v="374"/>
    <x v="0"/>
    <x v="1"/>
    <x v="1"/>
    <x v="12"/>
    <s v="Acme Rosewood Handle Letter Opener"/>
    <n v="3.9303000000000003"/>
    <n v="15.88"/>
    <n v="4"/>
    <n v="0.1588"/>
    <n v="12.704000000000001"/>
    <s v="PROFIT"/>
  </r>
  <r>
    <s v="CA-2011-136399"/>
    <s v="12/16/2011"/>
    <s v="17/12/2011"/>
    <x v="1"/>
    <s v="December"/>
    <d v="2011-12-16T00:00:00"/>
    <d v="2011-12-17T00:00:00"/>
    <s v="On Date"/>
    <x v="375"/>
    <x v="0"/>
    <x v="0"/>
    <x v="0"/>
    <x v="1"/>
    <s v="Executive Impressions 14&quot; Contract Wall Clock"/>
    <n v="14.894100000000002"/>
    <n v="44.46"/>
    <n v="2"/>
    <n v="14.671799999999999"/>
    <n v="1173.7439999999999"/>
    <s v="PROFIT"/>
  </r>
  <r>
    <s v="CA-2011-136399"/>
    <s v="12/16/2011"/>
    <s v="17/12/2011"/>
    <x v="1"/>
    <s v="December"/>
    <d v="2011-12-16T00:00:00"/>
    <d v="2011-12-17T00:00:00"/>
    <s v="On Date"/>
    <x v="375"/>
    <x v="0"/>
    <x v="0"/>
    <x v="0"/>
    <x v="10"/>
    <s v="DMI Arturo Collection Mission-style Design Wood Chair"/>
    <n v="111.7252"/>
    <n v="241.56800000000001"/>
    <n v="2"/>
    <n v="18.117599999999999"/>
    <n v="1449.4079999999999"/>
    <s v="PROFIT"/>
  </r>
  <r>
    <s v="CA-2011-136399"/>
    <s v="12/16/2011"/>
    <s v="17/12/2011"/>
    <x v="1"/>
    <s v="December"/>
    <d v="2011-12-16T00:00:00"/>
    <d v="2011-12-17T00:00:00"/>
    <s v="On Date"/>
    <x v="375"/>
    <x v="0"/>
    <x v="0"/>
    <x v="0"/>
    <x v="8"/>
    <s v="First Data FD10 PIN Pad"/>
    <n v="71.099999999999994"/>
    <n v="395"/>
    <n v="5"/>
    <n v="39.5"/>
    <n v="3160"/>
    <s v="PROFIT"/>
  </r>
  <r>
    <s v="CA-2011-136399"/>
    <s v="12/16/2011"/>
    <s v="17/12/2011"/>
    <x v="1"/>
    <s v="December"/>
    <d v="2011-12-16T00:00:00"/>
    <d v="2011-12-17T00:00:00"/>
    <s v="On Date"/>
    <x v="375"/>
    <x v="0"/>
    <x v="0"/>
    <x v="0"/>
    <x v="3"/>
    <s v="GE 30524EE4"/>
    <n v="139.15289999999999"/>
    <n v="627.16800000000001"/>
    <n v="4"/>
    <n v="70.556399999999996"/>
    <n v="5644.5119999999997"/>
    <s v="PROFIT"/>
  </r>
  <r>
    <s v="CA-2014-131828"/>
    <s v="02/12/2014"/>
    <s v="14/02/2014"/>
    <x v="3"/>
    <s v="February"/>
    <d v="2014-02-12T00:00:00"/>
    <d v="2014-02-14T00:00:00"/>
    <s v="On Date"/>
    <x v="376"/>
    <x v="0"/>
    <x v="1"/>
    <x v="1"/>
    <x v="10"/>
    <s v="Global Leather and Oak Executive Chair, Black"/>
    <n v="213.69579999999999"/>
    <n v="963.13599999999997"/>
    <n v="4"/>
    <n v="108.3528"/>
    <n v="8668.2240000000002"/>
    <s v="PROFIT"/>
  </r>
  <r>
    <s v="CA-2014-131828"/>
    <s v="02/12/2014"/>
    <s v="14/02/2014"/>
    <x v="3"/>
    <s v="February"/>
    <d v="2014-02-12T00:00:00"/>
    <d v="2014-02-14T00:00:00"/>
    <s v="On Date"/>
    <x v="376"/>
    <x v="0"/>
    <x v="1"/>
    <x v="1"/>
    <x v="3"/>
    <s v="Logitech B530 USBÂ HeadsetÂ -Â headsetÂ - Full size, Binaural"/>
    <n v="27.002699999999997"/>
    <n v="88.775999999999996"/>
    <n v="3"/>
    <n v="7.7679"/>
    <n v="621.43200000000002"/>
    <s v="PROFIT"/>
  </r>
  <r>
    <s v="CA-2011-109218"/>
    <s v="06/30/2011"/>
    <s v="03/07/2011"/>
    <x v="1"/>
    <s v="June"/>
    <d v="2011-06-30T00:00:00"/>
    <d v="2011-07-03T00:00:00"/>
    <s v="On Date"/>
    <x v="94"/>
    <x v="0"/>
    <x v="0"/>
    <x v="0"/>
    <x v="2"/>
    <s v="BIC Brite Liner Highlighters, Chisel Tip"/>
    <n v="4.4063999999999997"/>
    <n v="32.4"/>
    <n v="5"/>
    <n v="10.368"/>
    <n v="829.44"/>
    <s v="PROFIT"/>
  </r>
  <r>
    <s v="US-2011-109036"/>
    <s v="12/20/2011"/>
    <s v="25/12/2011"/>
    <x v="1"/>
    <s v="December"/>
    <d v="2011-12-20T00:00:00"/>
    <d v="2011-12-25T00:00:00"/>
    <s v="On Date"/>
    <x v="55"/>
    <x v="0"/>
    <x v="1"/>
    <x v="1"/>
    <x v="0"/>
    <s v="Avery 489"/>
    <n v="5.3819999999999997"/>
    <n v="31.05"/>
    <n v="3"/>
    <n v="14.904"/>
    <n v="1192.32"/>
    <s v="PROFIT"/>
  </r>
  <r>
    <s v="CA-2011-128986"/>
    <s v="08/03/2011"/>
    <s v="05/08/2011"/>
    <x v="1"/>
    <s v="August"/>
    <d v="2011-08-03T00:00:00"/>
    <d v="2011-08-05T00:00:00"/>
    <s v="On Date"/>
    <x v="377"/>
    <x v="0"/>
    <x v="65"/>
    <x v="3"/>
    <x v="9"/>
    <s v="White Computer Printout Paper by Universal"/>
    <n v="19.767599999999998"/>
    <n v="93.024000000000001"/>
    <n v="3"/>
    <n v="33.721200000000003"/>
    <n v="2697.6960000000004"/>
    <s v="PROFIT"/>
  </r>
  <r>
    <s v="CA-2011-153969"/>
    <s v="09/21/2011"/>
    <s v="25/09/2011"/>
    <x v="1"/>
    <s v="September"/>
    <d v="2011-09-21T00:00:00"/>
    <d v="2011-09-25T00:00:00"/>
    <s v="On Date"/>
    <x v="343"/>
    <x v="0"/>
    <x v="3"/>
    <x v="0"/>
    <x v="13"/>
    <s v="Staples"/>
    <n v="4.1234000000000002"/>
    <n v="15.56"/>
    <n v="2"/>
    <n v="7.3132000000000001"/>
    <n v="585.05600000000004"/>
    <s v="PROFIT"/>
  </r>
  <r>
    <s v="CA-2011-153969"/>
    <s v="09/21/2011"/>
    <s v="25/09/2011"/>
    <x v="1"/>
    <s v="September"/>
    <d v="2011-09-21T00:00:00"/>
    <d v="2011-09-25T00:00:00"/>
    <s v="On Date"/>
    <x v="343"/>
    <x v="0"/>
    <x v="3"/>
    <x v="0"/>
    <x v="13"/>
    <s v="#10 White Business Envelopes,4 1/8 x 9 1/2"/>
    <n v="8.3050999999999977"/>
    <n v="78.349999999999994"/>
    <n v="5"/>
    <n v="36.8245"/>
    <n v="2945.96"/>
    <s v="PROFIT"/>
  </r>
  <r>
    <s v="CA-2011-153969"/>
    <s v="09/21/2011"/>
    <s v="25/09/2011"/>
    <x v="1"/>
    <s v="September"/>
    <d v="2011-09-21T00:00:00"/>
    <d v="2011-09-25T00:00:00"/>
    <s v="On Date"/>
    <x v="343"/>
    <x v="0"/>
    <x v="3"/>
    <x v="0"/>
    <x v="2"/>
    <s v="Newell 34"/>
    <n v="14.6816"/>
    <n v="59.52"/>
    <n v="3"/>
    <n v="15.475199999999999"/>
    <n v="1238.0159999999998"/>
    <s v="PROFIT"/>
  </r>
  <r>
    <s v="CA-2011-153969"/>
    <s v="09/21/2011"/>
    <s v="25/09/2011"/>
    <x v="1"/>
    <s v="September"/>
    <d v="2011-09-21T00:00:00"/>
    <d v="2011-09-25T00:00:00"/>
    <s v="On Date"/>
    <x v="343"/>
    <x v="0"/>
    <x v="3"/>
    <x v="0"/>
    <x v="9"/>
    <s v="Xerox 1971"/>
    <n v="2.3540000000000001"/>
    <n v="38.520000000000003"/>
    <n v="9"/>
    <n v="17.334"/>
    <n v="1386.72"/>
    <s v="PROFIT"/>
  </r>
  <r>
    <s v="CA-2011-153969"/>
    <s v="09/21/2011"/>
    <s v="25/09/2011"/>
    <x v="1"/>
    <s v="September"/>
    <d v="2011-09-21T00:00:00"/>
    <d v="2011-09-25T00:00:00"/>
    <s v="On Date"/>
    <x v="343"/>
    <x v="0"/>
    <x v="3"/>
    <x v="0"/>
    <x v="3"/>
    <s v="Polycom CX300 Desktop Phone USB VoIP phone"/>
    <n v="107.9928"/>
    <n v="239.98400000000001"/>
    <n v="2"/>
    <n v="23.9984"/>
    <n v="1919.8720000000001"/>
    <s v="PROFIT"/>
  </r>
  <r>
    <s v="CA-2011-153969"/>
    <s v="09/21/2011"/>
    <s v="25/09/2011"/>
    <x v="1"/>
    <s v="September"/>
    <d v="2011-09-21T00:00:00"/>
    <d v="2011-09-25T00:00:00"/>
    <s v="On Date"/>
    <x v="343"/>
    <x v="0"/>
    <x v="3"/>
    <x v="0"/>
    <x v="9"/>
    <s v="Wirebound Four 2-3/4 x 5 Forms per Page, 400 Sets per Book"/>
    <n v="3.2894999999999999"/>
    <n v="19.350000000000001"/>
    <n v="3"/>
    <n v="9.4815000000000005"/>
    <n v="758.52"/>
    <s v="PROFIT"/>
  </r>
  <r>
    <s v="US-2014-132059"/>
    <s v="09/24/2014"/>
    <s v="30/09/2014"/>
    <x v="3"/>
    <s v="September"/>
    <d v="2014-09-24T00:00:00"/>
    <d v="2014-09-30T00:00:00"/>
    <s v="Delay"/>
    <x v="154"/>
    <x v="0"/>
    <x v="92"/>
    <x v="5"/>
    <x v="15"/>
    <s v="Atlantic Metals Mobile 5-Shelf Bookcases, Custom Colors"/>
    <n v="210.68599999999998"/>
    <n v="180.58799999999999"/>
    <n v="2"/>
    <n v="-240.78399999999999"/>
    <n v="-19262.72"/>
    <s v="LOSS"/>
  </r>
  <r>
    <s v="US-2014-132059"/>
    <s v="09/24/2014"/>
    <s v="30/09/2014"/>
    <x v="3"/>
    <s v="September"/>
    <d v="2014-09-24T00:00:00"/>
    <d v="2014-09-30T00:00:00"/>
    <s v="Delay"/>
    <x v="154"/>
    <x v="0"/>
    <x v="92"/>
    <x v="5"/>
    <x v="8"/>
    <s v="Belkin F8E887 USB Wired Ergonomic Keyboard"/>
    <n v="23.6921"/>
    <n v="47.984000000000002"/>
    <n v="2"/>
    <n v="0.5998"/>
    <n v="47.984000000000002"/>
    <s v="PROFIT"/>
  </r>
  <r>
    <s v="US-2014-146416"/>
    <s v="10/21/2014"/>
    <s v="23/10/2014"/>
    <x v="3"/>
    <s v="October"/>
    <d v="2014-10-21T00:00:00"/>
    <d v="2014-10-23T00:00:00"/>
    <s v="On Date"/>
    <x v="378"/>
    <x v="0"/>
    <x v="110"/>
    <x v="0"/>
    <x v="0"/>
    <s v="Avery 510"/>
    <n v="1.95"/>
    <n v="3.75"/>
    <n v="1"/>
    <n v="1.8"/>
    <n v="144"/>
    <s v="PROFIT"/>
  </r>
  <r>
    <s v="US-2014-146416"/>
    <s v="10/21/2014"/>
    <s v="23/10/2014"/>
    <x v="3"/>
    <s v="October"/>
    <d v="2014-10-21T00:00:00"/>
    <d v="2014-10-23T00:00:00"/>
    <s v="On Date"/>
    <x v="378"/>
    <x v="0"/>
    <x v="110"/>
    <x v="0"/>
    <x v="4"/>
    <s v="Wilson Jones Four-Pocket Poly Binders"/>
    <n v="3.3353999999999999"/>
    <n v="20.928000000000001"/>
    <n v="4"/>
    <n v="7.5864000000000003"/>
    <n v="606.91200000000003"/>
    <s v="PROFIT"/>
  </r>
  <r>
    <s v="CA-2012-149384"/>
    <s v="07/10/2012"/>
    <s v="10/07/2012"/>
    <x v="2"/>
    <s v="July"/>
    <d v="2012-07-10T00:00:00"/>
    <d v="2012-07-10T00:00:00"/>
    <s v="On Date"/>
    <x v="6"/>
    <x v="0"/>
    <x v="69"/>
    <x v="3"/>
    <x v="4"/>
    <s v="Accohide Poly Flexible Ring Binders"/>
    <n v="1.87"/>
    <n v="3.3660000000000001"/>
    <n v="3"/>
    <n v="-2.2440000000000002"/>
    <n v="-179.52"/>
    <s v="LOSS"/>
  </r>
  <r>
    <s v="CA-2011-158372"/>
    <s v="11/10/2011"/>
    <s v="16/11/2011"/>
    <x v="1"/>
    <s v="November"/>
    <d v="2011-11-10T00:00:00"/>
    <d v="2011-11-16T00:00:00"/>
    <s v="Delay"/>
    <x v="26"/>
    <x v="0"/>
    <x v="18"/>
    <x v="0"/>
    <x v="3"/>
    <s v="Jabra SPEAK 410"/>
    <n v="67.672799999999995"/>
    <n v="601.53599999999994"/>
    <n v="8"/>
    <n v="60.153599999999997"/>
    <n v="4812.2879999999996"/>
    <s v="PROFIT"/>
  </r>
  <r>
    <s v="CA-2011-158372"/>
    <s v="11/10/2011"/>
    <s v="16/11/2011"/>
    <x v="1"/>
    <s v="November"/>
    <d v="2011-11-10T00:00:00"/>
    <d v="2011-11-16T00:00:00"/>
    <s v="Delay"/>
    <x v="26"/>
    <x v="0"/>
    <x v="18"/>
    <x v="0"/>
    <x v="8"/>
    <s v="Memorex Froggy Flash Drive 4 GB"/>
    <n v="6.7039"/>
    <n v="10.99"/>
    <n v="1"/>
    <n v="4.2861000000000002"/>
    <n v="342.88800000000003"/>
    <s v="PROFIT"/>
  </r>
  <r>
    <s v="CA-2011-158372"/>
    <s v="11/10/2011"/>
    <s v="16/11/2011"/>
    <x v="1"/>
    <s v="November"/>
    <d v="2011-11-10T00:00:00"/>
    <d v="2011-11-16T00:00:00"/>
    <s v="Delay"/>
    <x v="26"/>
    <x v="0"/>
    <x v="18"/>
    <x v="0"/>
    <x v="1"/>
    <s v="Luxo Economy Swing Arm Lamp"/>
    <n v="14.356800000000002"/>
    <n v="39.880000000000003"/>
    <n v="2"/>
    <n v="11.166399999999999"/>
    <n v="893.3119999999999"/>
    <s v="PROFIT"/>
  </r>
  <r>
    <s v="CA-2011-158372"/>
    <s v="11/10/2011"/>
    <s v="16/11/2011"/>
    <x v="1"/>
    <s v="November"/>
    <d v="2011-11-10T00:00:00"/>
    <d v="2011-11-16T00:00:00"/>
    <s v="Delay"/>
    <x v="26"/>
    <x v="0"/>
    <x v="18"/>
    <x v="0"/>
    <x v="9"/>
    <s v="Southworth 100% RÃ©sumÃ© Paper, 24lb."/>
    <n v="4.2789999999999999"/>
    <n v="62.24"/>
    <n v="8"/>
    <n v="28.007999999999999"/>
    <n v="2240.64"/>
    <s v="PROFIT"/>
  </r>
  <r>
    <s v="CA-2011-158372"/>
    <s v="11/10/2011"/>
    <s v="16/11/2011"/>
    <x v="1"/>
    <s v="November"/>
    <d v="2011-11-10T00:00:00"/>
    <d v="2011-11-16T00:00:00"/>
    <s v="Delay"/>
    <x v="26"/>
    <x v="0"/>
    <x v="18"/>
    <x v="0"/>
    <x v="1"/>
    <s v="Eldon Expressions Punched Metal &amp; Wood Desk Accessories, Pewter &amp; Cherry"/>
    <n v="7.6608000000000001"/>
    <n v="53.2"/>
    <n v="5"/>
    <n v="14.896000000000001"/>
    <n v="1191.68"/>
    <s v="PROFIT"/>
  </r>
  <r>
    <s v="CA-2011-158372"/>
    <s v="11/10/2011"/>
    <s v="16/11/2011"/>
    <x v="1"/>
    <s v="November"/>
    <d v="2011-11-10T00:00:00"/>
    <d v="2011-11-16T00:00:00"/>
    <s v="Delay"/>
    <x v="26"/>
    <x v="0"/>
    <x v="18"/>
    <x v="0"/>
    <x v="0"/>
    <s v="Avery White Multi-Purpose Labels"/>
    <n v="2.6892000000000005"/>
    <n v="39.840000000000003"/>
    <n v="8"/>
    <n v="18.3264"/>
    <n v="1466.1120000000001"/>
    <s v="PROFIT"/>
  </r>
  <r>
    <s v="CA-2013-108882"/>
    <s v="01/09/2013"/>
    <s v="15/01/2013"/>
    <x v="0"/>
    <s v="January"/>
    <d v="2013-01-09T00:00:00"/>
    <d v="2013-01-15T00:00:00"/>
    <s v="Delay"/>
    <x v="298"/>
    <x v="0"/>
    <x v="59"/>
    <x v="0"/>
    <x v="8"/>
    <s v="Logitech G500s Laser Gaming Mouse with Adjustable Weight Tuning"/>
    <n v="46.193399999999997"/>
    <n v="349.95"/>
    <n v="5"/>
    <n v="118.983"/>
    <n v="9518.64"/>
    <s v="PROFIT"/>
  </r>
  <r>
    <s v="CA-2013-108882"/>
    <s v="01/09/2013"/>
    <s v="15/01/2013"/>
    <x v="0"/>
    <s v="January"/>
    <d v="2013-01-09T00:00:00"/>
    <d v="2013-01-15T00:00:00"/>
    <s v="Delay"/>
    <x v="298"/>
    <x v="0"/>
    <x v="59"/>
    <x v="0"/>
    <x v="3"/>
    <s v="netTALK DUO VoIP Telephone Service"/>
    <n v="26.244999999999997"/>
    <n v="377.928"/>
    <n v="9"/>
    <n v="141.72300000000001"/>
    <n v="11337.84"/>
    <s v="PROFIT"/>
  </r>
  <r>
    <s v="CA-2014-150189"/>
    <s v="07/09/2014"/>
    <s v="11/07/2014"/>
    <x v="3"/>
    <s v="July"/>
    <d v="2014-07-09T00:00:00"/>
    <d v="2014-07-11T00:00:00"/>
    <s v="On Date"/>
    <x v="136"/>
    <x v="0"/>
    <x v="111"/>
    <x v="0"/>
    <x v="0"/>
    <s v="Avery 485"/>
    <n v="6.6409000000000011"/>
    <n v="75.180000000000007"/>
    <n v="6"/>
    <n v="35.334600000000002"/>
    <n v="2826.768"/>
    <s v="PROFIT"/>
  </r>
  <r>
    <s v="CA-2011-114433"/>
    <s v="05/13/2011"/>
    <s v="17/05/2011"/>
    <x v="1"/>
    <s v="May"/>
    <d v="2011-05-13T00:00:00"/>
    <d v="2011-05-17T00:00:00"/>
    <s v="On Date"/>
    <x v="148"/>
    <x v="0"/>
    <x v="54"/>
    <x v="0"/>
    <x v="8"/>
    <s v="Plantronics Audio 478 Stereo USB Headset"/>
    <n v="32.493499999999997"/>
    <n v="149.97"/>
    <n v="3"/>
    <n v="52.4895"/>
    <n v="4199.16"/>
    <s v="PROFIT"/>
  </r>
  <r>
    <s v="CA-2011-108189"/>
    <s v="10/02/2011"/>
    <s v="05/10/2011"/>
    <x v="1"/>
    <s v="October"/>
    <d v="2011-10-02T00:00:00"/>
    <d v="2011-10-05T00:00:00"/>
    <s v="On Date"/>
    <x v="74"/>
    <x v="0"/>
    <x v="69"/>
    <x v="3"/>
    <x v="9"/>
    <s v="Adams Telephone Message Book W/Dividers/Space For Phone Numbers, 5 1/4&quot;X8 1/2&quot;, 300/Messages"/>
    <n v="2.9987999999999997"/>
    <n v="9.4079999999999995"/>
    <n v="2"/>
    <n v="3.4104000000000001"/>
    <n v="272.83199999999999"/>
    <s v="PROFIT"/>
  </r>
  <r>
    <s v="CA-2011-108189"/>
    <s v="10/02/2011"/>
    <s v="05/10/2011"/>
    <x v="1"/>
    <s v="October"/>
    <d v="2011-10-02T00:00:00"/>
    <d v="2011-10-05T00:00:00"/>
    <s v="On Date"/>
    <x v="74"/>
    <x v="0"/>
    <x v="69"/>
    <x v="3"/>
    <x v="11"/>
    <s v="Staples"/>
    <n v="1.6059999999999999"/>
    <n v="4.6719999999999997"/>
    <n v="2"/>
    <n v="1.46"/>
    <n v="116.8"/>
    <s v="PROFIT"/>
  </r>
  <r>
    <s v="CA-2011-108189"/>
    <s v="10/02/2011"/>
    <s v="05/10/2011"/>
    <x v="1"/>
    <s v="October"/>
    <d v="2011-10-02T00:00:00"/>
    <d v="2011-10-05T00:00:00"/>
    <s v="On Date"/>
    <x v="74"/>
    <x v="0"/>
    <x v="69"/>
    <x v="3"/>
    <x v="3"/>
    <s v="Bose SoundLink Bluetooth Speaker"/>
    <n v="105.47"/>
    <n v="318.39999999999998"/>
    <n v="2"/>
    <n v="107.46"/>
    <n v="8596.7999999999993"/>
    <s v="PROFIT"/>
  </r>
  <r>
    <s v="CA-2011-108189"/>
    <s v="10/02/2011"/>
    <s v="05/10/2011"/>
    <x v="1"/>
    <s v="October"/>
    <d v="2011-10-02T00:00:00"/>
    <d v="2011-10-05T00:00:00"/>
    <s v="On Date"/>
    <x v="74"/>
    <x v="0"/>
    <x v="69"/>
    <x v="3"/>
    <x v="13"/>
    <s v="Letter or Legal Size Expandable Poly String Tie Envelopes"/>
    <n v="1.3566000000000003"/>
    <n v="12.768000000000001"/>
    <n v="6"/>
    <n v="4.6284000000000001"/>
    <n v="370.27199999999999"/>
    <s v="PROFIT"/>
  </r>
  <r>
    <s v="CA-2011-108189"/>
    <s v="10/02/2011"/>
    <s v="05/10/2011"/>
    <x v="1"/>
    <s v="October"/>
    <d v="2011-10-02T00:00:00"/>
    <d v="2011-10-05T00:00:00"/>
    <s v="On Date"/>
    <x v="74"/>
    <x v="0"/>
    <x v="69"/>
    <x v="3"/>
    <x v="12"/>
    <s v="Stiletto Hand Letter Openers"/>
    <n v="9.3119999999999994"/>
    <n v="15.36"/>
    <n v="2"/>
    <n v="-3.2639999999999998"/>
    <n v="-261.12"/>
    <s v="LOSS"/>
  </r>
  <r>
    <s v="CA-2011-108189"/>
    <s v="10/02/2011"/>
    <s v="05/10/2011"/>
    <x v="1"/>
    <s v="October"/>
    <d v="2011-10-02T00:00:00"/>
    <d v="2011-10-05T00:00:00"/>
    <s v="On Date"/>
    <x v="74"/>
    <x v="0"/>
    <x v="69"/>
    <x v="3"/>
    <x v="3"/>
    <s v="Pyle PMP37LED"/>
    <n v="70.072699999999998"/>
    <n v="230.376"/>
    <n v="3"/>
    <n v="20.157900000000001"/>
    <n v="1612.6320000000001"/>
    <s v="PROFIT"/>
  </r>
  <r>
    <s v="CA-2011-108189"/>
    <s v="10/02/2011"/>
    <s v="05/10/2011"/>
    <x v="1"/>
    <s v="October"/>
    <d v="2011-10-02T00:00:00"/>
    <d v="2011-10-05T00:00:00"/>
    <s v="On Date"/>
    <x v="74"/>
    <x v="0"/>
    <x v="69"/>
    <x v="3"/>
    <x v="8"/>
    <s v="Kingston Digital DataTraveler 16GB USB 2.0"/>
    <n v="7.2495000000000003"/>
    <n v="7.16"/>
    <n v="1"/>
    <n v="-8.9499999999999996E-2"/>
    <n v="-7.16"/>
    <s v="LOSS"/>
  </r>
  <r>
    <s v="CA-2013-138933"/>
    <s v="04/25/2013"/>
    <s v="28/04/2013"/>
    <x v="0"/>
    <s v="April"/>
    <d v="2013-04-25T00:00:00"/>
    <d v="2013-04-28T00:00:00"/>
    <s v="On Date"/>
    <x v="379"/>
    <x v="0"/>
    <x v="49"/>
    <x v="0"/>
    <x v="4"/>
    <s v="Cardinal Holdit Business Card Pockets"/>
    <n v="2.5895999999999999"/>
    <n v="3.984"/>
    <n v="1"/>
    <n v="1.3944000000000001"/>
    <n v="111.55200000000001"/>
    <s v="PROFIT"/>
  </r>
  <r>
    <s v="US-2014-140907"/>
    <s v="12/11/2014"/>
    <s v="13/12/2014"/>
    <x v="3"/>
    <s v="December"/>
    <d v="2014-12-11T00:00:00"/>
    <d v="2014-12-13T00:00:00"/>
    <s v="On Date"/>
    <x v="43"/>
    <x v="0"/>
    <x v="1"/>
    <x v="1"/>
    <x v="8"/>
    <s v="Logitech Desktop MK120 Mouse and keyboard Combo"/>
    <n v="14.724"/>
    <n v="49.08"/>
    <n v="3"/>
    <n v="4.9080000000000004"/>
    <n v="392.64000000000004"/>
    <s v="PROFIT"/>
  </r>
  <r>
    <s v="US-2014-140907"/>
    <s v="12/11/2014"/>
    <s v="13/12/2014"/>
    <x v="3"/>
    <s v="December"/>
    <d v="2014-12-11T00:00:00"/>
    <d v="2014-12-13T00:00:00"/>
    <s v="On Date"/>
    <x v="43"/>
    <x v="0"/>
    <x v="1"/>
    <x v="1"/>
    <x v="7"/>
    <s v="Fellowes Bankers Box Staxonsteel Drawer File/Stacking System"/>
    <n v="57.182399999999987"/>
    <n v="324.89999999999998"/>
    <n v="5"/>
    <n v="38.988"/>
    <n v="3119.04"/>
    <s v="PROFIT"/>
  </r>
  <r>
    <s v="US-2014-140907"/>
    <s v="12/11/2014"/>
    <s v="13/12/2014"/>
    <x v="3"/>
    <s v="December"/>
    <d v="2014-12-11T00:00:00"/>
    <d v="2014-12-13T00:00:00"/>
    <s v="On Date"/>
    <x v="43"/>
    <x v="0"/>
    <x v="1"/>
    <x v="1"/>
    <x v="2"/>
    <s v="Col-Erase Pencils with Erasers"/>
    <n v="4.3167999999999989"/>
    <n v="18.239999999999998"/>
    <n v="3"/>
    <n v="5.2896000000000001"/>
    <n v="423.16800000000001"/>
    <s v="PROFIT"/>
  </r>
  <r>
    <s v="CA-2013-159730"/>
    <s v="09/18/2013"/>
    <s v="22/09/2013"/>
    <x v="0"/>
    <s v="September"/>
    <d v="2013-09-18T00:00:00"/>
    <d v="2013-09-22T00:00:00"/>
    <s v="On Date"/>
    <x v="380"/>
    <x v="0"/>
    <x v="1"/>
    <x v="1"/>
    <x v="10"/>
    <s v="Harbour Creations 67200 Series Stacking Chairs"/>
    <n v="51.961400000000005"/>
    <n v="113.88800000000001"/>
    <n v="2"/>
    <n v="9.9651999999999994"/>
    <n v="797.21599999999989"/>
    <s v="PROFIT"/>
  </r>
  <r>
    <s v="CA-2013-159730"/>
    <s v="09/18/2013"/>
    <s v="22/09/2013"/>
    <x v="0"/>
    <s v="September"/>
    <d v="2013-09-18T00:00:00"/>
    <d v="2013-09-22T00:00:00"/>
    <s v="On Date"/>
    <x v="380"/>
    <x v="0"/>
    <x v="1"/>
    <x v="1"/>
    <x v="3"/>
    <s v="Clarity 53712"/>
    <n v="48.832599999999999"/>
    <n v="105.584"/>
    <n v="2"/>
    <n v="7.9188000000000001"/>
    <n v="633.50400000000002"/>
    <s v="PROFIT"/>
  </r>
  <r>
    <s v="CA-2013-155474"/>
    <s v="07/09/2013"/>
    <s v="15/07/2013"/>
    <x v="0"/>
    <s v="July"/>
    <d v="2013-07-09T00:00:00"/>
    <d v="2013-07-15T00:00:00"/>
    <s v="Delay"/>
    <x v="381"/>
    <x v="0"/>
    <x v="1"/>
    <x v="1"/>
    <x v="3"/>
    <s v="Logitech Mobile Speakerphone P710e -Â speaker phone"/>
    <n v="98.535399999999996"/>
    <n v="107.98399999999999"/>
    <n v="1"/>
    <n v="9.4486000000000008"/>
    <n v="755.88800000000003"/>
    <s v="PROFIT"/>
  </r>
  <r>
    <s v="CA-2013-155474"/>
    <s v="07/09/2013"/>
    <s v="15/07/2013"/>
    <x v="0"/>
    <s v="July"/>
    <d v="2013-07-09T00:00:00"/>
    <d v="2013-07-15T00:00:00"/>
    <s v="Delay"/>
    <x v="381"/>
    <x v="0"/>
    <x v="1"/>
    <x v="1"/>
    <x v="4"/>
    <s v="Fellowes Twister Kit, Gray/Clear, 3/pkg"/>
    <n v="4.4219999999999988"/>
    <n v="19.295999999999999"/>
    <n v="3"/>
    <n v="6.03"/>
    <n v="482.40000000000003"/>
    <s v="PROFIT"/>
  </r>
  <r>
    <s v="CA-2011-140662"/>
    <s v="11/17/2011"/>
    <s v="19/11/2011"/>
    <x v="1"/>
    <s v="November"/>
    <d v="2011-11-17T00:00:00"/>
    <d v="2011-11-19T00:00:00"/>
    <s v="On Date"/>
    <x v="382"/>
    <x v="0"/>
    <x v="3"/>
    <x v="0"/>
    <x v="8"/>
    <s v="Case Logic 2.4GHz Wireless Keyboard"/>
    <n v="45.9908"/>
    <n v="99.98"/>
    <n v="2"/>
    <n v="7.9984000000000002"/>
    <n v="639.87200000000007"/>
    <s v="PROFIT"/>
  </r>
  <r>
    <s v="CA-2011-140662"/>
    <s v="11/17/2011"/>
    <s v="19/11/2011"/>
    <x v="1"/>
    <s v="November"/>
    <d v="2011-11-17T00:00:00"/>
    <d v="2011-11-19T00:00:00"/>
    <s v="On Date"/>
    <x v="382"/>
    <x v="0"/>
    <x v="3"/>
    <x v="0"/>
    <x v="9"/>
    <s v="Xerox 1941"/>
    <n v="54.522000000000013"/>
    <n v="733.95"/>
    <n v="7"/>
    <n v="352.29599999999999"/>
    <n v="28183.68"/>
    <s v="PROFIT"/>
  </r>
  <r>
    <s v="CA-2011-140662"/>
    <s v="11/17/2011"/>
    <s v="19/11/2011"/>
    <x v="1"/>
    <s v="November"/>
    <d v="2011-11-17T00:00:00"/>
    <d v="2011-11-19T00:00:00"/>
    <s v="On Date"/>
    <x v="382"/>
    <x v="0"/>
    <x v="3"/>
    <x v="0"/>
    <x v="5"/>
    <s v="APC 7 Outlet Network SurgeArrest Surge Protector"/>
    <n v="56.335999999999999"/>
    <n v="241.44"/>
    <n v="3"/>
    <n v="72.432000000000002"/>
    <n v="5794.56"/>
    <s v="PROFIT"/>
  </r>
  <r>
    <s v="CA-2012-155145"/>
    <s v="12/27/2012"/>
    <s v="29/12/2012"/>
    <x v="2"/>
    <s v="December"/>
    <d v="2012-12-27T00:00:00"/>
    <d v="2012-12-29T00:00:00"/>
    <s v="On Date"/>
    <x v="347"/>
    <x v="0"/>
    <x v="112"/>
    <x v="0"/>
    <x v="8"/>
    <s v="Maxell 4.7GB DVD-R 5/Pack"/>
    <n v="0.5544"/>
    <n v="7.92"/>
    <n v="8"/>
    <n v="3.4847999999999999"/>
    <n v="278.78399999999999"/>
    <s v="PROFIT"/>
  </r>
  <r>
    <s v="CA-2012-146038"/>
    <s v="02/09/2012"/>
    <s v="16/02/2012"/>
    <x v="2"/>
    <s v="February"/>
    <d v="2012-02-09T00:00:00"/>
    <d v="2012-02-16T00:00:00"/>
    <s v="Delay"/>
    <x v="383"/>
    <x v="0"/>
    <x v="0"/>
    <x v="0"/>
    <x v="10"/>
    <s v="Global Deluxe Stacking Chair, Gray"/>
    <n v="36.195799999999998"/>
    <n v="203.92"/>
    <n v="5"/>
    <n v="22.940999999999999"/>
    <n v="1835.28"/>
    <s v="PROFIT"/>
  </r>
  <r>
    <s v="CA-2014-133865"/>
    <s v="05/09/2014"/>
    <s v="13/05/2014"/>
    <x v="3"/>
    <s v="May"/>
    <d v="2014-05-09T00:00:00"/>
    <d v="2014-05-13T00:00:00"/>
    <s v="On Date"/>
    <x v="384"/>
    <x v="0"/>
    <x v="0"/>
    <x v="0"/>
    <x v="14"/>
    <s v="Canon Imageclass D680 Copier / Fax"/>
    <n v="384.99450000000013"/>
    <n v="3359.9520000000002"/>
    <n v="6"/>
    <n v="1049.9849999999999"/>
    <n v="83998.799999999988"/>
    <s v="PROFIT"/>
  </r>
  <r>
    <s v="CA-2012-157770"/>
    <s v="12/13/2012"/>
    <s v="15/12/2012"/>
    <x v="2"/>
    <s v="December"/>
    <d v="2012-12-13T00:00:00"/>
    <d v="2012-12-15T00:00:00"/>
    <s v="On Date"/>
    <x v="385"/>
    <x v="0"/>
    <x v="113"/>
    <x v="0"/>
    <x v="3"/>
    <s v="Plantronics Voyager Pro Legend"/>
    <n v="148.31280000000001"/>
    <n v="494.37599999999998"/>
    <n v="3"/>
    <n v="49.437600000000003"/>
    <n v="3955.0080000000003"/>
    <s v="PROFIT"/>
  </r>
  <r>
    <s v="CA-2012-157770"/>
    <s v="12/13/2012"/>
    <s v="15/12/2012"/>
    <x v="2"/>
    <s v="December"/>
    <d v="2012-12-13T00:00:00"/>
    <d v="2012-12-15T00:00:00"/>
    <s v="On Date"/>
    <x v="385"/>
    <x v="0"/>
    <x v="113"/>
    <x v="0"/>
    <x v="4"/>
    <s v="Angle-D Binders with Locking Rings, Label Holders"/>
    <n v="3.8689999999999998"/>
    <n v="29.2"/>
    <n v="5"/>
    <n v="9.8550000000000004"/>
    <n v="788.40000000000009"/>
    <s v="PROFIT"/>
  </r>
  <r>
    <s v="CA-2012-157770"/>
    <s v="12/13/2012"/>
    <s v="15/12/2012"/>
    <x v="2"/>
    <s v="December"/>
    <d v="2012-12-13T00:00:00"/>
    <d v="2012-12-15T00:00:00"/>
    <s v="On Date"/>
    <x v="385"/>
    <x v="0"/>
    <x v="113"/>
    <x v="0"/>
    <x v="8"/>
    <s v="Logitech K350 2.4Ghz Wireless Keyboard"/>
    <n v="44.295299999999997"/>
    <n v="248.85"/>
    <n v="5"/>
    <n v="27.3735"/>
    <n v="2189.88"/>
    <s v="PROFIT"/>
  </r>
  <r>
    <s v="CA-2012-157770"/>
    <s v="12/13/2012"/>
    <s v="15/12/2012"/>
    <x v="2"/>
    <s v="December"/>
    <d v="2012-12-13T00:00:00"/>
    <d v="2012-12-15T00:00:00"/>
    <s v="On Date"/>
    <x v="385"/>
    <x v="0"/>
    <x v="113"/>
    <x v="0"/>
    <x v="8"/>
    <s v="Memorex Mini Travel Drive 64 GB USB 2.0 Flash Drive"/>
    <n v="21.019200000000001"/>
    <n v="36.24"/>
    <n v="1"/>
    <n v="15.220800000000001"/>
    <n v="1217.664"/>
    <s v="PROFIT"/>
  </r>
  <r>
    <s v="CA-2011-106264"/>
    <s v="12/26/2011"/>
    <s v="30/12/2011"/>
    <x v="1"/>
    <s v="December"/>
    <d v="2011-12-26T00:00:00"/>
    <d v="2011-12-30T00:00:00"/>
    <s v="On Date"/>
    <x v="267"/>
    <x v="0"/>
    <x v="18"/>
    <x v="0"/>
    <x v="12"/>
    <s v="Acme Rosewood Handle Letter Opener"/>
    <n v="3.9303000000000003"/>
    <n v="11.91"/>
    <n v="3"/>
    <n v="0.1191"/>
    <n v="9.5280000000000005"/>
    <s v="PROFIT"/>
  </r>
  <r>
    <s v="CA-2011-106264"/>
    <s v="12/26/2011"/>
    <s v="30/12/2011"/>
    <x v="1"/>
    <s v="December"/>
    <d v="2011-12-26T00:00:00"/>
    <d v="2011-12-30T00:00:00"/>
    <s v="On Date"/>
    <x v="267"/>
    <x v="0"/>
    <x v="18"/>
    <x v="0"/>
    <x v="1"/>
    <s v="Eldon Regeneration Recycled Desk Accessories, Smoke"/>
    <n v="1.1832"/>
    <n v="3.48"/>
    <n v="2"/>
    <n v="1.1135999999999999"/>
    <n v="89.087999999999994"/>
    <s v="PROFIT"/>
  </r>
  <r>
    <s v="US-2012-110569"/>
    <s v="05/23/2012"/>
    <s v="30/05/2012"/>
    <x v="2"/>
    <s v="May"/>
    <d v="2012-05-23T00:00:00"/>
    <d v="2012-05-30T00:00:00"/>
    <s v="Delay"/>
    <x v="5"/>
    <x v="0"/>
    <x v="8"/>
    <x v="3"/>
    <x v="4"/>
    <s v="Cardinal EasyOpen D-Ring Binders"/>
    <n v="4.57"/>
    <n v="19.193999999999999"/>
    <n v="7"/>
    <n v="-12.795999999999999"/>
    <n v="-1023.68"/>
    <s v="LOSS"/>
  </r>
  <r>
    <s v="US-2012-110569"/>
    <s v="05/23/2012"/>
    <s v="30/05/2012"/>
    <x v="2"/>
    <s v="May"/>
    <d v="2012-05-23T00:00:00"/>
    <d v="2012-05-30T00:00:00"/>
    <s v="Delay"/>
    <x v="5"/>
    <x v="0"/>
    <x v="8"/>
    <x v="3"/>
    <x v="5"/>
    <s v="Fellowes Superior 10 Outlet Split Surge Protector"/>
    <n v="27.022600000000001"/>
    <n v="121.792"/>
    <n v="4"/>
    <n v="13.701599999999999"/>
    <n v="1096.1279999999999"/>
    <s v="PROFIT"/>
  </r>
  <r>
    <s v="CA-2014-136308"/>
    <s v="11/17/2014"/>
    <s v="17/11/2014"/>
    <x v="3"/>
    <s v="November"/>
    <d v="2014-11-17T00:00:00"/>
    <d v="2014-11-17T00:00:00"/>
    <s v="On Date"/>
    <x v="386"/>
    <x v="0"/>
    <x v="3"/>
    <x v="0"/>
    <x v="16"/>
    <s v="Bady BDG101FRU Card Printer"/>
    <n v="567.99290000000008"/>
    <n v="1919.9760000000001"/>
    <n v="3"/>
    <n v="215.9973"/>
    <n v="17279.784"/>
    <s v="PROFIT"/>
  </r>
  <r>
    <s v="US-2011-133130"/>
    <s v="09/27/2011"/>
    <s v="01/10/2011"/>
    <x v="1"/>
    <s v="September"/>
    <d v="2011-09-27T00:00:00"/>
    <d v="2011-10-01T00:00:00"/>
    <s v="On Date"/>
    <x v="221"/>
    <x v="0"/>
    <x v="18"/>
    <x v="0"/>
    <x v="10"/>
    <s v="DMI Arturo Collection Mission-style Design Wood Chair"/>
    <n v="111.72519999999999"/>
    <n v="603.91999999999996"/>
    <n v="5"/>
    <n v="45.293999999999997"/>
    <n v="3623.5199999999995"/>
    <s v="PROFIT"/>
  </r>
  <r>
    <s v="US-2011-133130"/>
    <s v="09/27/2011"/>
    <s v="01/10/2011"/>
    <x v="1"/>
    <s v="September"/>
    <d v="2011-09-27T00:00:00"/>
    <d v="2011-10-01T00:00:00"/>
    <s v="On Date"/>
    <x v="221"/>
    <x v="0"/>
    <x v="18"/>
    <x v="0"/>
    <x v="9"/>
    <s v="Xerox 1919"/>
    <n v="20.904900000000001"/>
    <n v="81.98"/>
    <n v="2"/>
    <n v="40.170200000000001"/>
    <n v="3213.616"/>
    <s v="PROFIT"/>
  </r>
  <r>
    <s v="CA-2012-165057"/>
    <s v="09/11/2012"/>
    <s v="15/09/2012"/>
    <x v="2"/>
    <s v="September"/>
    <d v="2012-09-11T00:00:00"/>
    <d v="2012-09-15T00:00:00"/>
    <s v="On Date"/>
    <x v="227"/>
    <x v="0"/>
    <x v="14"/>
    <x v="0"/>
    <x v="2"/>
    <s v="Boston 19500 Mighty Mite Electric Pencil Sharpener"/>
    <n v="14.709499999999998"/>
    <n v="181.35"/>
    <n v="9"/>
    <n v="48.964500000000001"/>
    <n v="3917.16"/>
    <s v="PROFIT"/>
  </r>
  <r>
    <s v="CA-2012-165057"/>
    <s v="09/11/2012"/>
    <s v="15/09/2012"/>
    <x v="2"/>
    <s v="September"/>
    <d v="2012-09-11T00:00:00"/>
    <d v="2012-09-15T00:00:00"/>
    <s v="On Date"/>
    <x v="227"/>
    <x v="0"/>
    <x v="14"/>
    <x v="0"/>
    <x v="0"/>
    <s v="Avery 474"/>
    <n v="1.4688000000000003"/>
    <n v="8.64"/>
    <n v="3"/>
    <n v="4.2336"/>
    <n v="338.68799999999999"/>
    <s v="PROFIT"/>
  </r>
  <r>
    <s v="US-2014-109253"/>
    <s v="08/22/2014"/>
    <s v="23/08/2014"/>
    <x v="3"/>
    <s v="August"/>
    <d v="2014-08-22T00:00:00"/>
    <d v="2014-08-23T00:00:00"/>
    <s v="On Date"/>
    <x v="387"/>
    <x v="0"/>
    <x v="54"/>
    <x v="0"/>
    <x v="2"/>
    <s v="Newell 336"/>
    <n v="3.0388000000000002"/>
    <n v="17.12"/>
    <n v="4"/>
    <n v="4.9648000000000003"/>
    <n v="397.18400000000003"/>
    <s v="PROFIT"/>
  </r>
  <r>
    <s v="US-2014-109253"/>
    <s v="08/22/2014"/>
    <s v="23/08/2014"/>
    <x v="3"/>
    <s v="August"/>
    <d v="2014-08-22T00:00:00"/>
    <d v="2014-08-23T00:00:00"/>
    <s v="On Date"/>
    <x v="387"/>
    <x v="0"/>
    <x v="54"/>
    <x v="0"/>
    <x v="3"/>
    <s v="Cisco 8x8 Inc. 6753i IP Business Phone System"/>
    <n v="98.542700000000011"/>
    <n v="431.96800000000002"/>
    <n v="4"/>
    <n v="37.797199999999997"/>
    <n v="3023.7759999999998"/>
    <s v="PROFIT"/>
  </r>
  <r>
    <s v="US-2014-109253"/>
    <s v="08/22/2014"/>
    <s v="23/08/2014"/>
    <x v="3"/>
    <s v="August"/>
    <d v="2014-08-22T00:00:00"/>
    <d v="2014-08-23T00:00:00"/>
    <s v="On Date"/>
    <x v="387"/>
    <x v="0"/>
    <x v="54"/>
    <x v="0"/>
    <x v="1"/>
    <s v="Tenex Chairmats For Use with Hard Floors"/>
    <n v="29.881599999999999"/>
    <n v="129.91999999999999"/>
    <n v="4"/>
    <n v="10.393599999999999"/>
    <n v="831.48799999999994"/>
    <s v="PROFIT"/>
  </r>
  <r>
    <s v="US-2014-109253"/>
    <s v="08/22/2014"/>
    <s v="23/08/2014"/>
    <x v="3"/>
    <s v="August"/>
    <d v="2014-08-22T00:00:00"/>
    <d v="2014-08-23T00:00:00"/>
    <s v="On Date"/>
    <x v="387"/>
    <x v="0"/>
    <x v="54"/>
    <x v="0"/>
    <x v="6"/>
    <s v="Chromcraft Rectangular Conference Tables"/>
    <n v="180.09719999999999"/>
    <n v="568.72799999999995"/>
    <n v="3"/>
    <n v="28.436399999999999"/>
    <n v="2274.9119999999998"/>
    <s v="PROFIT"/>
  </r>
  <r>
    <s v="US-2014-109253"/>
    <s v="08/22/2014"/>
    <s v="23/08/2014"/>
    <x v="3"/>
    <s v="August"/>
    <d v="2014-08-22T00:00:00"/>
    <d v="2014-08-23T00:00:00"/>
    <s v="On Date"/>
    <x v="387"/>
    <x v="0"/>
    <x v="54"/>
    <x v="0"/>
    <x v="4"/>
    <s v="Acco Flexible ACCOHIDE Square Ring Data Binder, Dark Blue, 11 1/2&quot; X 14&quot; 7/8&quot;"/>
    <n v="8.297699999999999"/>
    <n v="117.14400000000001"/>
    <n v="9"/>
    <n v="42.464700000000001"/>
    <n v="3397.1759999999999"/>
    <s v="PROFIT"/>
  </r>
  <r>
    <s v="US-2014-109253"/>
    <s v="08/22/2014"/>
    <s v="23/08/2014"/>
    <x v="3"/>
    <s v="August"/>
    <d v="2014-08-22T00:00:00"/>
    <d v="2014-08-23T00:00:00"/>
    <s v="On Date"/>
    <x v="387"/>
    <x v="0"/>
    <x v="54"/>
    <x v="0"/>
    <x v="5"/>
    <s v="Fellowes Command Center 5-outlet power strip"/>
    <n v="49.523200000000003"/>
    <n v="203.52"/>
    <n v="3"/>
    <n v="54.950400000000002"/>
    <n v="4396.0320000000002"/>
    <s v="PROFIT"/>
  </r>
  <r>
    <s v="US-2014-109253"/>
    <s v="08/22/2014"/>
    <s v="23/08/2014"/>
    <x v="3"/>
    <s v="August"/>
    <d v="2014-08-22T00:00:00"/>
    <d v="2014-08-23T00:00:00"/>
    <s v="On Date"/>
    <x v="387"/>
    <x v="0"/>
    <x v="54"/>
    <x v="0"/>
    <x v="0"/>
    <s v="Avery Address/Shipping Labels for Typewriters, 4&quot; x 2&quot;"/>
    <n v="5.3819999999999997"/>
    <n v="51.75"/>
    <n v="5"/>
    <n v="24.84"/>
    <n v="1987.2"/>
    <s v="PROFIT"/>
  </r>
  <r>
    <s v="CA-2012-112011"/>
    <s v="08/13/2012"/>
    <s v="20/08/2012"/>
    <x v="2"/>
    <s v="August"/>
    <d v="2012-08-13T00:00:00"/>
    <d v="2012-08-20T00:00:00"/>
    <s v="Delay"/>
    <x v="388"/>
    <x v="0"/>
    <x v="114"/>
    <x v="0"/>
    <x v="2"/>
    <s v="50 Colored Long Pencils"/>
    <n v="7.5183999999999997"/>
    <n v="50.8"/>
    <n v="5"/>
    <n v="13.208"/>
    <n v="1056.6400000000001"/>
    <s v="PROFIT"/>
  </r>
  <r>
    <s v="US-2013-157308"/>
    <s v="08/18/2013"/>
    <s v="22/08/2013"/>
    <x v="0"/>
    <s v="August"/>
    <d v="2013-08-18T00:00:00"/>
    <d v="2013-08-22T00:00:00"/>
    <s v="On Date"/>
    <x v="151"/>
    <x v="0"/>
    <x v="1"/>
    <x v="1"/>
    <x v="4"/>
    <s v="Acco Pressboard Covers with Storage Hooks, 14 7/8&quot; x 11&quot;, Light Blue"/>
    <n v="2.5041000000000002"/>
    <n v="15.712"/>
    <n v="4"/>
    <n v="5.6955999999999998"/>
    <n v="455.64799999999997"/>
    <s v="PROFIT"/>
  </r>
  <r>
    <s v="US-2011-134733"/>
    <s v="09/23/2011"/>
    <s v="28/09/2011"/>
    <x v="1"/>
    <s v="September"/>
    <d v="2011-09-23T00:00:00"/>
    <d v="2011-09-28T00:00:00"/>
    <s v="On Date"/>
    <x v="389"/>
    <x v="0"/>
    <x v="18"/>
    <x v="0"/>
    <x v="15"/>
    <s v="Rush Hierlooms Collection 1&quot; Thick Stackable Bookcases"/>
    <n v="138.49379999999999"/>
    <n v="435.99900000000002"/>
    <n v="3"/>
    <n v="20.517600000000002"/>
    <n v="1641.4080000000001"/>
    <s v="PROFIT"/>
  </r>
  <r>
    <s v="US-2011-134733"/>
    <s v="09/23/2011"/>
    <s v="28/09/2011"/>
    <x v="1"/>
    <s v="September"/>
    <d v="2011-09-23T00:00:00"/>
    <d v="2011-09-28T00:00:00"/>
    <s v="On Date"/>
    <x v="389"/>
    <x v="0"/>
    <x v="18"/>
    <x v="0"/>
    <x v="3"/>
    <s v="netTALK DUO VoIP Telephone Service"/>
    <n v="26.244999999999997"/>
    <n v="83.983999999999995"/>
    <n v="2"/>
    <n v="31.494"/>
    <n v="2519.52"/>
    <s v="PROFIT"/>
  </r>
  <r>
    <s v="CA-2011-115161"/>
    <s v="02/01/2011"/>
    <s v="03/02/2011"/>
    <x v="1"/>
    <s v="February"/>
    <d v="2011-02-01T00:00:00"/>
    <d v="2011-02-03T00:00:00"/>
    <s v="On Date"/>
    <x v="390"/>
    <x v="0"/>
    <x v="40"/>
    <x v="0"/>
    <x v="15"/>
    <s v="Sauder Facets Collection Library, Sky Alder Finish"/>
    <n v="143.6232"/>
    <n v="290.666"/>
    <n v="2"/>
    <n v="3.4196"/>
    <n v="273.56799999999998"/>
    <s v="PROFIT"/>
  </r>
  <r>
    <s v="CA-2012-115511"/>
    <s v="11/21/2012"/>
    <s v="25/11/2012"/>
    <x v="2"/>
    <s v="November"/>
    <d v="2012-11-21T00:00:00"/>
    <d v="2012-11-25T00:00:00"/>
    <s v="On Date"/>
    <x v="217"/>
    <x v="0"/>
    <x v="28"/>
    <x v="7"/>
    <x v="15"/>
    <s v="Hon Metal Bookcases, Putty"/>
    <n v="50.395800000000008"/>
    <n v="141.96"/>
    <n v="2"/>
    <n v="41.168399999999998"/>
    <n v="3293.4719999999998"/>
    <s v="PROFIT"/>
  </r>
  <r>
    <s v="CA-2012-115511"/>
    <s v="11/21/2012"/>
    <s v="25/11/2012"/>
    <x v="2"/>
    <s v="November"/>
    <d v="2012-11-21T00:00:00"/>
    <d v="2012-11-25T00:00:00"/>
    <s v="On Date"/>
    <x v="217"/>
    <x v="0"/>
    <x v="28"/>
    <x v="7"/>
    <x v="4"/>
    <s v="Square Ring Data Binders, Rigid 75 Pt. Covers, 11&quot; x 14-7/8&quot;"/>
    <n v="10.732800000000001"/>
    <n v="66.048000000000002"/>
    <n v="4"/>
    <n v="23.116800000000001"/>
    <n v="1849.3440000000001"/>
    <s v="PROFIT"/>
  </r>
  <r>
    <s v="CA-2014-123778"/>
    <s v="09/24/2014"/>
    <s v="01/10/2014"/>
    <x v="3"/>
    <s v="September"/>
    <d v="2014-09-24T00:00:00"/>
    <d v="2014-10-01T00:00:00"/>
    <s v="Delay"/>
    <x v="31"/>
    <x v="0"/>
    <x v="3"/>
    <x v="0"/>
    <x v="4"/>
    <s v="Acco PRESSTEX Data Binder with Storage Hooks, Light Blue, 9 1/2&quot; X 11&quot;"/>
    <n v="2.7976000000000001"/>
    <n v="25.824000000000002"/>
    <n v="6"/>
    <n v="9.0383999999999993"/>
    <n v="723.07199999999989"/>
    <s v="PROFIT"/>
  </r>
  <r>
    <s v="CA-2014-123778"/>
    <s v="09/24/2014"/>
    <s v="01/10/2014"/>
    <x v="3"/>
    <s v="September"/>
    <d v="2014-09-24T00:00:00"/>
    <d v="2014-10-01T00:00:00"/>
    <s v="Delay"/>
    <x v="31"/>
    <x v="0"/>
    <x v="3"/>
    <x v="0"/>
    <x v="5"/>
    <s v="APC 7 Outlet Network SurgeArrest Surge Protector"/>
    <n v="56.336000000000006"/>
    <n v="160.96"/>
    <n v="2"/>
    <n v="48.287999999999997"/>
    <n v="3863.04"/>
    <s v="PROFIT"/>
  </r>
  <r>
    <s v="CA-2011-166471"/>
    <s v="08/09/2011"/>
    <s v="13/08/2011"/>
    <x v="1"/>
    <s v="August"/>
    <d v="2011-08-09T00:00:00"/>
    <d v="2011-08-13T00:00:00"/>
    <s v="On Date"/>
    <x v="391"/>
    <x v="0"/>
    <x v="1"/>
    <x v="1"/>
    <x v="3"/>
    <s v="Cisco Unified IP Phone 7945G VoIP phone"/>
    <n v="255.74249999999998"/>
    <n v="1091.1679999999999"/>
    <n v="4"/>
    <n v="68.197999999999993"/>
    <n v="5455.8399999999992"/>
    <s v="PROFIT"/>
  </r>
  <r>
    <s v="CA-2011-166471"/>
    <s v="08/09/2011"/>
    <s v="13/08/2011"/>
    <x v="1"/>
    <s v="August"/>
    <d v="2011-08-09T00:00:00"/>
    <d v="2011-08-13T00:00:00"/>
    <s v="On Date"/>
    <x v="391"/>
    <x v="0"/>
    <x v="1"/>
    <x v="1"/>
    <x v="3"/>
    <s v="Jawbone MINI JAMBOX Wireless Bluetooth Speaker"/>
    <n v="131.5008"/>
    <n v="219.16800000000001"/>
    <n v="2"/>
    <n v="-43.833599999999997"/>
    <n v="-3506.6879999999996"/>
    <s v="LOSS"/>
  </r>
  <r>
    <s v="CA-2012-152527"/>
    <s v="10/17/2012"/>
    <s v="17/10/2012"/>
    <x v="2"/>
    <s v="October"/>
    <d v="2012-10-17T00:00:00"/>
    <d v="2012-10-17T00:00:00"/>
    <s v="On Date"/>
    <x v="392"/>
    <x v="0"/>
    <x v="0"/>
    <x v="0"/>
    <x v="7"/>
    <s v="Eldon Base for stackable storage shelf, platinum"/>
    <n v="36.992999999999995"/>
    <n v="77.88"/>
    <n v="2"/>
    <n v="3.8940000000000001"/>
    <n v="311.52"/>
    <s v="PROFIT"/>
  </r>
  <r>
    <s v="CA-2013-100244"/>
    <s v="09/21/2013"/>
    <s v="25/09/2013"/>
    <x v="0"/>
    <s v="September"/>
    <d v="2013-09-21T00:00:00"/>
    <d v="2013-09-25T00:00:00"/>
    <s v="On Date"/>
    <x v="317"/>
    <x v="0"/>
    <x v="3"/>
    <x v="0"/>
    <x v="9"/>
    <s v="Strathmore Photo Frame Cards"/>
    <n v="3.9474000000000005"/>
    <n v="65.790000000000006"/>
    <n v="9"/>
    <n v="30.263400000000001"/>
    <n v="2421.0720000000001"/>
    <s v="PROFIT"/>
  </r>
  <r>
    <s v="CA-2013-100244"/>
    <s v="09/21/2013"/>
    <s v="25/09/2013"/>
    <x v="0"/>
    <s v="September"/>
    <d v="2013-09-21T00:00:00"/>
    <d v="2013-09-25T00:00:00"/>
    <s v="On Date"/>
    <x v="317"/>
    <x v="0"/>
    <x v="3"/>
    <x v="0"/>
    <x v="4"/>
    <s v="Fellowes PB200 Plastic Comb Binding Machine"/>
    <n v="91.794599999999988"/>
    <n v="271.98399999999998"/>
    <n v="2"/>
    <n v="88.394800000000004"/>
    <n v="7071.5840000000007"/>
    <s v="PROFIT"/>
  </r>
  <r>
    <s v="CA-2013-100244"/>
    <s v="09/21/2013"/>
    <s v="25/09/2013"/>
    <x v="0"/>
    <s v="September"/>
    <d v="2013-09-21T00:00:00"/>
    <d v="2013-09-25T00:00:00"/>
    <s v="On Date"/>
    <x v="317"/>
    <x v="0"/>
    <x v="3"/>
    <x v="0"/>
    <x v="2"/>
    <s v="Newell 343"/>
    <n v="2.1461999999999999"/>
    <n v="11.76"/>
    <n v="4"/>
    <n v="3.1751999999999998"/>
    <n v="254.01599999999999"/>
    <s v="PROFIT"/>
  </r>
  <r>
    <s v="CA-2013-100244"/>
    <s v="09/21/2013"/>
    <s v="25/09/2013"/>
    <x v="0"/>
    <s v="September"/>
    <d v="2013-09-21T00:00:00"/>
    <d v="2013-09-25T00:00:00"/>
    <s v="On Date"/>
    <x v="317"/>
    <x v="0"/>
    <x v="3"/>
    <x v="0"/>
    <x v="9"/>
    <s v="Xerox 1944"/>
    <n v="19.767599999999998"/>
    <n v="77.52"/>
    <n v="2"/>
    <n v="37.9848"/>
    <n v="3038.7840000000001"/>
    <s v="PROFIT"/>
  </r>
  <r>
    <s v="CA-2013-100244"/>
    <s v="09/21/2013"/>
    <s v="25/09/2013"/>
    <x v="0"/>
    <s v="September"/>
    <d v="2013-09-21T00:00:00"/>
    <d v="2013-09-25T00:00:00"/>
    <s v="On Date"/>
    <x v="317"/>
    <x v="0"/>
    <x v="3"/>
    <x v="0"/>
    <x v="4"/>
    <s v="Ibico Plastic Spiral Binding Combs"/>
    <n v="16.416"/>
    <n v="48.64"/>
    <n v="2"/>
    <n v="15.808"/>
    <n v="1264.6399999999999"/>
    <s v="PROFIT"/>
  </r>
  <r>
    <s v="CA-2012-151841"/>
    <s v="04/27/2012"/>
    <s v="02/05/2012"/>
    <x v="2"/>
    <s v="April"/>
    <d v="2012-04-27T00:00:00"/>
    <d v="2012-05-02T00:00:00"/>
    <s v="On Date"/>
    <x v="393"/>
    <x v="0"/>
    <x v="7"/>
    <x v="5"/>
    <x v="5"/>
    <s v="Belkin 6 Outlet Metallic Surge Strip"/>
    <n v="8.0586000000000002"/>
    <n v="43.56"/>
    <n v="5"/>
    <n v="3.2669999999999999"/>
    <n v="261.36"/>
    <s v="PROFIT"/>
  </r>
  <r>
    <s v="CA-2012-151841"/>
    <s v="04/27/2012"/>
    <s v="02/05/2012"/>
    <x v="2"/>
    <s v="April"/>
    <d v="2012-04-27T00:00:00"/>
    <d v="2012-05-02T00:00:00"/>
    <s v="On Date"/>
    <x v="393"/>
    <x v="0"/>
    <x v="7"/>
    <x v="5"/>
    <x v="12"/>
    <s v="Acme Value Line Scissors"/>
    <n v="2.5549999999999997"/>
    <n v="5.84"/>
    <n v="2"/>
    <n v="0.73"/>
    <n v="58.4"/>
    <s v="PROFIT"/>
  </r>
  <r>
    <s v="CA-2013-134803"/>
    <s v="05/29/2013"/>
    <s v="04/06/2013"/>
    <x v="0"/>
    <s v="May"/>
    <d v="2013-05-29T00:00:00"/>
    <d v="2013-06-04T00:00:00"/>
    <s v="Delay"/>
    <x v="107"/>
    <x v="0"/>
    <x v="0"/>
    <x v="0"/>
    <x v="5"/>
    <s v="Kensington 7 Outlet MasterPiece HOMEOFFICE Power Control Center"/>
    <n v="91.784000000000006"/>
    <n v="262.24"/>
    <n v="2"/>
    <n v="78.671999999999997"/>
    <n v="6293.76"/>
    <s v="PROFIT"/>
  </r>
  <r>
    <s v="CA-2013-134803"/>
    <s v="05/29/2013"/>
    <s v="04/06/2013"/>
    <x v="0"/>
    <s v="May"/>
    <d v="2013-05-29T00:00:00"/>
    <d v="2013-06-04T00:00:00"/>
    <s v="Delay"/>
    <x v="107"/>
    <x v="0"/>
    <x v="0"/>
    <x v="0"/>
    <x v="9"/>
    <s v="Xerox 1991"/>
    <n v="12.333600000000001"/>
    <n v="182.72"/>
    <n v="8"/>
    <n v="84.051199999999994"/>
    <n v="6724.0959999999995"/>
    <s v="PROFIT"/>
  </r>
  <r>
    <s v="CA-2013-134803"/>
    <s v="05/29/2013"/>
    <s v="04/06/2013"/>
    <x v="0"/>
    <s v="May"/>
    <d v="2013-05-29T00:00:00"/>
    <d v="2013-06-04T00:00:00"/>
    <s v="Delay"/>
    <x v="107"/>
    <x v="0"/>
    <x v="0"/>
    <x v="0"/>
    <x v="8"/>
    <s v="ImationÂ Clip USBÂ flash driveÂ - 8 GB"/>
    <n v="17.672000000000001"/>
    <n v="131.6"/>
    <n v="7"/>
    <n v="7.8959999999999999"/>
    <n v="631.67999999999995"/>
    <s v="PROFIT"/>
  </r>
  <r>
    <s v="CA-2013-134803"/>
    <s v="05/29/2013"/>
    <s v="04/06/2013"/>
    <x v="0"/>
    <s v="May"/>
    <d v="2013-05-29T00:00:00"/>
    <d v="2013-06-04T00:00:00"/>
    <s v="Delay"/>
    <x v="107"/>
    <x v="0"/>
    <x v="0"/>
    <x v="0"/>
    <x v="4"/>
    <s v="Wilson Jones Hanging View Binder, White, 1&quot;"/>
    <n v="3.8339999999999996"/>
    <n v="22.72"/>
    <n v="4"/>
    <n v="7.3840000000000003"/>
    <n v="590.72"/>
    <s v="PROFIT"/>
  </r>
  <r>
    <s v="CA-2013-134803"/>
    <s v="05/29/2013"/>
    <s v="04/06/2013"/>
    <x v="0"/>
    <s v="May"/>
    <d v="2013-05-29T00:00:00"/>
    <d v="2013-06-04T00:00:00"/>
    <s v="Delay"/>
    <x v="107"/>
    <x v="0"/>
    <x v="0"/>
    <x v="0"/>
    <x v="16"/>
    <s v="Okidata C331dn Printer"/>
    <n v="258.26"/>
    <n v="558.4"/>
    <n v="2"/>
    <n v="41.88"/>
    <n v="3350.4"/>
    <s v="PROFIT"/>
  </r>
  <r>
    <s v="CA-2014-148264"/>
    <s v="12/09/2014"/>
    <s v="10/12/2014"/>
    <x v="3"/>
    <s v="December"/>
    <d v="2014-12-09T00:00:00"/>
    <d v="2014-12-10T00:00:00"/>
    <s v="On Date"/>
    <x v="394"/>
    <x v="0"/>
    <x v="20"/>
    <x v="0"/>
    <x v="7"/>
    <s v="Akro-Mils 12-Gallon Tote"/>
    <n v="7.0503"/>
    <n v="29.79"/>
    <n v="3"/>
    <n v="8.6390999999999991"/>
    <n v="691.12799999999993"/>
    <s v="PROFIT"/>
  </r>
  <r>
    <s v="CA-2014-148264"/>
    <s v="12/09/2014"/>
    <s v="10/12/2014"/>
    <x v="3"/>
    <s v="December"/>
    <d v="2014-12-09T00:00:00"/>
    <d v="2014-12-10T00:00:00"/>
    <s v="On Date"/>
    <x v="394"/>
    <x v="0"/>
    <x v="20"/>
    <x v="0"/>
    <x v="1"/>
    <s v="Tenex Traditional Chairmats for Hard Floors, Average Lip, 36&quot; x 48&quot;"/>
    <n v="56.716000000000001"/>
    <n v="128.9"/>
    <n v="2"/>
    <n v="15.468"/>
    <n v="1237.44"/>
    <s v="PROFIT"/>
  </r>
  <r>
    <s v="CA-2014-148264"/>
    <s v="12/09/2014"/>
    <s v="10/12/2014"/>
    <x v="3"/>
    <s v="December"/>
    <d v="2014-12-09T00:00:00"/>
    <d v="2014-12-10T00:00:00"/>
    <s v="On Date"/>
    <x v="394"/>
    <x v="0"/>
    <x v="20"/>
    <x v="0"/>
    <x v="9"/>
    <s v="Xerox 1968"/>
    <n v="3.4735999999999994"/>
    <n v="60.12"/>
    <n v="9"/>
    <n v="28.857600000000001"/>
    <n v="2308.6080000000002"/>
    <s v="PROFIT"/>
  </r>
  <r>
    <s v="CA-2014-131212"/>
    <s v="12/06/2014"/>
    <s v="10/12/2014"/>
    <x v="3"/>
    <s v="December"/>
    <d v="2014-12-06T00:00:00"/>
    <d v="2014-12-10T00:00:00"/>
    <s v="On Date"/>
    <x v="95"/>
    <x v="0"/>
    <x v="71"/>
    <x v="1"/>
    <x v="4"/>
    <s v="GBC Wire Binding Combs"/>
    <n v="5.4802"/>
    <n v="24.815999999999999"/>
    <n v="3"/>
    <n v="8.3754000000000008"/>
    <n v="670.03200000000004"/>
    <s v="PROFIT"/>
  </r>
  <r>
    <s v="CA-2014-131212"/>
    <s v="12/06/2014"/>
    <s v="10/12/2014"/>
    <x v="3"/>
    <s v="December"/>
    <d v="2014-12-06T00:00:00"/>
    <d v="2014-12-10T00:00:00"/>
    <s v="On Date"/>
    <x v="95"/>
    <x v="0"/>
    <x v="71"/>
    <x v="1"/>
    <x v="4"/>
    <s v="Zipper Ring Binder Pockets"/>
    <n v="1.5912000000000002"/>
    <n v="14.976000000000001"/>
    <n v="6"/>
    <n v="5.4287999999999998"/>
    <n v="434.30399999999997"/>
    <s v="PROFIT"/>
  </r>
  <r>
    <s v="CA-2012-144099"/>
    <s v="11/29/2012"/>
    <s v="30/11/2012"/>
    <x v="2"/>
    <s v="November"/>
    <d v="2012-11-29T00:00:00"/>
    <d v="2012-11-30T00:00:00"/>
    <s v="On Date"/>
    <x v="395"/>
    <x v="0"/>
    <x v="3"/>
    <x v="0"/>
    <x v="4"/>
    <s v="Acco PRESSTEX Data Binder with Storage Hooks, Dark Blue, 14 7/8&quot; X 11&quot;"/>
    <n v="2.7438000000000002"/>
    <n v="4.3040000000000003"/>
    <n v="1"/>
    <n v="1.5602"/>
    <n v="124.816"/>
    <s v="PROFIT"/>
  </r>
  <r>
    <s v="CA-2013-162614"/>
    <s v="10/08/2013"/>
    <s v="14/10/2013"/>
    <x v="0"/>
    <s v="October"/>
    <d v="2013-10-08T00:00:00"/>
    <d v="2013-10-14T00:00:00"/>
    <s v="Delay"/>
    <x v="396"/>
    <x v="0"/>
    <x v="0"/>
    <x v="0"/>
    <x v="4"/>
    <s v="GBC Recycled VeloBinder Covers"/>
    <n v="9.2015999999999991"/>
    <n v="27.263999999999999"/>
    <n v="2"/>
    <n v="8.8607999999999993"/>
    <n v="708.86399999999992"/>
    <s v="PROFIT"/>
  </r>
  <r>
    <s v="CA-2011-168592"/>
    <s v="09/08/2011"/>
    <s v="14/09/2011"/>
    <x v="1"/>
    <s v="September"/>
    <d v="2011-09-08T00:00:00"/>
    <d v="2011-09-14T00:00:00"/>
    <s v="Delay"/>
    <x v="397"/>
    <x v="0"/>
    <x v="3"/>
    <x v="0"/>
    <x v="5"/>
    <s v="Holmes Replacement Filter for HEPA Air Cleaner, Medium Room"/>
    <n v="6.4581"/>
    <n v="56.65"/>
    <n v="5"/>
    <n v="24.359500000000001"/>
    <n v="1948.76"/>
    <s v="PROFIT"/>
  </r>
  <r>
    <s v="CA-2011-168592"/>
    <s v="09/08/2011"/>
    <s v="14/09/2011"/>
    <x v="1"/>
    <s v="September"/>
    <d v="2011-09-08T00:00:00"/>
    <d v="2011-09-14T00:00:00"/>
    <s v="Delay"/>
    <x v="397"/>
    <x v="0"/>
    <x v="3"/>
    <x v="0"/>
    <x v="7"/>
    <s v="Pizazz Global Quick File"/>
    <n v="10.778400000000001"/>
    <n v="14.97"/>
    <n v="1"/>
    <n v="4.1916000000000002"/>
    <n v="335.32800000000003"/>
    <s v="PROFIT"/>
  </r>
  <r>
    <s v="CA-2011-168592"/>
    <s v="09/08/2011"/>
    <s v="14/09/2011"/>
    <x v="1"/>
    <s v="September"/>
    <d v="2011-09-08T00:00:00"/>
    <d v="2011-09-14T00:00:00"/>
    <s v="Delay"/>
    <x v="397"/>
    <x v="0"/>
    <x v="3"/>
    <x v="0"/>
    <x v="11"/>
    <s v="Ideal Clamps"/>
    <n v="1.0250999999999997"/>
    <n v="4.0199999999999996"/>
    <n v="2"/>
    <n v="1.9698"/>
    <n v="157.584"/>
    <s v="PROFIT"/>
  </r>
  <r>
    <s v="US-2013-150035"/>
    <s v="12/02/2013"/>
    <s v="06/12/2013"/>
    <x v="0"/>
    <s v="December"/>
    <d v="2013-12-02T00:00:00"/>
    <d v="2013-12-06T00:00:00"/>
    <s v="On Date"/>
    <x v="398"/>
    <x v="0"/>
    <x v="3"/>
    <x v="0"/>
    <x v="1"/>
    <s v="Westinghouse Clip-On Gooseneck Lamps"/>
    <n v="6.1937999999999995"/>
    <n v="16.739999999999998"/>
    <n v="2"/>
    <n v="4.3524000000000003"/>
    <n v="348.19200000000001"/>
    <s v="PROFIT"/>
  </r>
  <r>
    <s v="CA-2011-143385"/>
    <s v="08/31/2011"/>
    <s v="05/09/2011"/>
    <x v="1"/>
    <s v="August"/>
    <d v="2011-08-31T00:00:00"/>
    <d v="2011-09-05T00:00:00"/>
    <s v="On Date"/>
    <x v="399"/>
    <x v="0"/>
    <x v="115"/>
    <x v="6"/>
    <x v="8"/>
    <s v="KeyTronicÂ KT400U2 -Â KeyboardÂ - Black"/>
    <n v="8.2240000000000002"/>
    <n v="92.52"/>
    <n v="9"/>
    <n v="18.504000000000001"/>
    <n v="1480.3200000000002"/>
    <s v="PROFIT"/>
  </r>
  <r>
    <s v="CA-2013-131289"/>
    <s v="12/09/2013"/>
    <s v="15/12/2013"/>
    <x v="0"/>
    <s v="December"/>
    <d v="2013-12-09T00:00:00"/>
    <d v="2013-12-15T00:00:00"/>
    <s v="Delay"/>
    <x v="236"/>
    <x v="0"/>
    <x v="3"/>
    <x v="0"/>
    <x v="2"/>
    <s v="Newell 341"/>
    <n v="3.0388000000000002"/>
    <n v="8.56"/>
    <n v="2"/>
    <n v="2.4824000000000002"/>
    <n v="198.59200000000001"/>
    <s v="PROFIT"/>
  </r>
  <r>
    <s v="CA-2013-131289"/>
    <s v="12/09/2013"/>
    <s v="15/12/2013"/>
    <x v="0"/>
    <s v="December"/>
    <d v="2013-12-09T00:00:00"/>
    <d v="2013-12-15T00:00:00"/>
    <s v="Delay"/>
    <x v="236"/>
    <x v="0"/>
    <x v="3"/>
    <x v="0"/>
    <x v="9"/>
    <s v="Xerox 204"/>
    <n v="3.3695999999999997"/>
    <n v="45.36"/>
    <n v="7"/>
    <n v="21.7728"/>
    <n v="1741.8240000000001"/>
    <s v="PROFIT"/>
  </r>
  <r>
    <s v="CA-2013-131289"/>
    <s v="12/09/2013"/>
    <s v="15/12/2013"/>
    <x v="0"/>
    <s v="December"/>
    <d v="2013-12-09T00:00:00"/>
    <d v="2013-12-15T00:00:00"/>
    <s v="Delay"/>
    <x v="236"/>
    <x v="0"/>
    <x v="3"/>
    <x v="0"/>
    <x v="6"/>
    <s v="Hon 94000 Series Round Tables"/>
    <n v="269.52379999999999"/>
    <n v="1421.664"/>
    <n v="6"/>
    <n v="-195.47880000000001"/>
    <n v="-15638.304"/>
    <s v="LOSS"/>
  </r>
  <r>
    <s v="CA-2013-107328"/>
    <s v="08/09/2013"/>
    <s v="16/08/2013"/>
    <x v="0"/>
    <s v="August"/>
    <d v="2013-08-09T00:00:00"/>
    <d v="2013-08-16T00:00:00"/>
    <s v="Delay"/>
    <x v="400"/>
    <x v="0"/>
    <x v="0"/>
    <x v="0"/>
    <x v="6"/>
    <s v="Chromcraft 48&quot; x 96&quot; Racetrack Double Pedestal Table"/>
    <n v="250.0992"/>
    <n v="513.024"/>
    <n v="2"/>
    <n v="12.8256"/>
    <n v="1026.048"/>
    <s v="PROFIT"/>
  </r>
  <r>
    <s v="CA-2013-107328"/>
    <s v="08/09/2013"/>
    <s v="16/08/2013"/>
    <x v="0"/>
    <s v="August"/>
    <d v="2013-08-09T00:00:00"/>
    <d v="2013-08-16T00:00:00"/>
    <s v="Delay"/>
    <x v="400"/>
    <x v="0"/>
    <x v="0"/>
    <x v="0"/>
    <x v="5"/>
    <s v="Kensington 4 Outlet MasterPiece Compact Power Control Center"/>
    <n v="58.55040000000001"/>
    <n v="487.92"/>
    <n v="6"/>
    <n v="136.61760000000001"/>
    <n v="10929.408000000001"/>
    <s v="PROFIT"/>
  </r>
  <r>
    <s v="CA-2013-107328"/>
    <s v="08/09/2013"/>
    <s v="16/08/2013"/>
    <x v="0"/>
    <s v="August"/>
    <d v="2013-08-09T00:00:00"/>
    <d v="2013-08-16T00:00:00"/>
    <s v="Delay"/>
    <x v="400"/>
    <x v="0"/>
    <x v="0"/>
    <x v="0"/>
    <x v="4"/>
    <s v="Acco Hanging Data Binders"/>
    <n v="1.9812000000000001"/>
    <n v="15.24"/>
    <n v="5"/>
    <n v="5.3339999999999996"/>
    <n v="426.71999999999997"/>
    <s v="PROFIT"/>
  </r>
  <r>
    <s v="CA-2012-168767"/>
    <s v="04/10/2012"/>
    <s v="15/04/2012"/>
    <x v="2"/>
    <s v="April"/>
    <d v="2012-04-10T00:00:00"/>
    <d v="2012-04-15T00:00:00"/>
    <s v="On Date"/>
    <x v="401"/>
    <x v="0"/>
    <x v="93"/>
    <x v="0"/>
    <x v="4"/>
    <s v="Insertable Tab Post Binder Dividers"/>
    <n v="4.2506000000000004"/>
    <n v="12.832000000000001"/>
    <n v="2"/>
    <n v="4.3308"/>
    <n v="346.464"/>
    <s v="PROFIT"/>
  </r>
  <r>
    <s v="CA-2013-137673"/>
    <s v="09/06/2013"/>
    <s v="11/09/2013"/>
    <x v="0"/>
    <s v="September"/>
    <d v="2013-09-06T00:00:00"/>
    <d v="2013-09-11T00:00:00"/>
    <s v="On Date"/>
    <x v="213"/>
    <x v="0"/>
    <x v="18"/>
    <x v="0"/>
    <x v="8"/>
    <s v="HP Standard 104 key PS/2 Keyboard"/>
    <n v="10.875"/>
    <n v="116"/>
    <n v="8"/>
    <n v="29"/>
    <n v="2320"/>
    <s v="PROFIT"/>
  </r>
  <r>
    <s v="CA-2013-130680"/>
    <s v="06/25/2013"/>
    <s v="30/06/2013"/>
    <x v="0"/>
    <s v="June"/>
    <d v="2013-06-25T00:00:00"/>
    <d v="2013-06-30T00:00:00"/>
    <s v="On Date"/>
    <x v="75"/>
    <x v="0"/>
    <x v="18"/>
    <x v="0"/>
    <x v="3"/>
    <s v="Macally Suction Cup Mount"/>
    <n v="11.950000000000001"/>
    <n v="38.24"/>
    <n v="4"/>
    <n v="-9.56"/>
    <n v="-764.80000000000007"/>
    <s v="LOSS"/>
  </r>
  <r>
    <s v="CA-2011-110849"/>
    <s v="04/18/2011"/>
    <s v="23/04/2011"/>
    <x v="1"/>
    <s v="April"/>
    <d v="2011-04-18T00:00:00"/>
    <d v="2011-04-23T00:00:00"/>
    <s v="On Date"/>
    <x v="93"/>
    <x v="0"/>
    <x v="0"/>
    <x v="0"/>
    <x v="16"/>
    <s v="Ativa MDM8000 8-Sheet Micro-Cut Shredder"/>
    <n v="47.694700000000005"/>
    <n v="287.96800000000002"/>
    <n v="4"/>
    <n v="97.1892"/>
    <n v="7775.1360000000004"/>
    <s v="PROFIT"/>
  </r>
  <r>
    <s v="CA-2011-110849"/>
    <s v="04/18/2011"/>
    <s v="23/04/2011"/>
    <x v="1"/>
    <s v="April"/>
    <d v="2011-04-18T00:00:00"/>
    <d v="2011-04-23T00:00:00"/>
    <s v="On Date"/>
    <x v="93"/>
    <x v="0"/>
    <x v="0"/>
    <x v="0"/>
    <x v="2"/>
    <s v="Newell 351"/>
    <n v="2.3287999999999998"/>
    <n v="13.12"/>
    <n v="4"/>
    <n v="3.8048000000000002"/>
    <n v="304.38400000000001"/>
    <s v="PROFIT"/>
  </r>
  <r>
    <s v="CA-2011-110849"/>
    <s v="04/18/2011"/>
    <s v="23/04/2011"/>
    <x v="1"/>
    <s v="April"/>
    <d v="2011-04-18T00:00:00"/>
    <d v="2011-04-23T00:00:00"/>
    <s v="On Date"/>
    <x v="93"/>
    <x v="0"/>
    <x v="0"/>
    <x v="0"/>
    <x v="2"/>
    <s v="Binney &amp; Smith inkTank Desk Highlighter, Chisel Tip, Yellow, 12/Box"/>
    <n v="1.4404999999999999"/>
    <n v="10.75"/>
    <n v="5"/>
    <n v="3.5474999999999999"/>
    <n v="283.8"/>
    <s v="PROFIT"/>
  </r>
  <r>
    <s v="CA-2011-110849"/>
    <s v="04/18/2011"/>
    <s v="23/04/2011"/>
    <x v="1"/>
    <s v="April"/>
    <d v="2011-04-18T00:00:00"/>
    <d v="2011-04-23T00:00:00"/>
    <s v="On Date"/>
    <x v="93"/>
    <x v="0"/>
    <x v="0"/>
    <x v="0"/>
    <x v="11"/>
    <s v="Advantus Push Pins, Aluminum Head"/>
    <n v="4.0088999999999997"/>
    <n v="11.62"/>
    <n v="2"/>
    <n v="3.6021999999999998"/>
    <n v="288.17599999999999"/>
    <s v="PROFIT"/>
  </r>
  <r>
    <s v="CA-2011-120838"/>
    <s v="03/23/2011"/>
    <s v="26/03/2011"/>
    <x v="1"/>
    <s v="March"/>
    <d v="2011-03-23T00:00:00"/>
    <d v="2011-03-26T00:00:00"/>
    <s v="On Date"/>
    <x v="402"/>
    <x v="0"/>
    <x v="0"/>
    <x v="0"/>
    <x v="7"/>
    <s v="Economy Rollaway Files"/>
    <n v="122.24799999999999"/>
    <n v="330.4"/>
    <n v="2"/>
    <n v="85.903999999999996"/>
    <n v="6872.32"/>
    <s v="PROFIT"/>
  </r>
  <r>
    <s v="CA-2011-120838"/>
    <s v="03/23/2011"/>
    <s v="26/03/2011"/>
    <x v="1"/>
    <s v="March"/>
    <d v="2011-03-23T00:00:00"/>
    <d v="2011-03-26T00:00:00"/>
    <s v="On Date"/>
    <x v="402"/>
    <x v="0"/>
    <x v="0"/>
    <x v="0"/>
    <x v="3"/>
    <s v="Ooma Telo VoIP Home Phone System"/>
    <n v="94.492499999999993"/>
    <n v="604.75199999999995"/>
    <n v="6"/>
    <n v="37.796999999999997"/>
    <n v="3023.7599999999998"/>
    <s v="PROFIT"/>
  </r>
  <r>
    <s v="CA-2014-118542"/>
    <s v="12/02/2014"/>
    <s v="06/12/2014"/>
    <x v="3"/>
    <s v="December"/>
    <d v="2014-12-02T00:00:00"/>
    <d v="2014-12-06T00:00:00"/>
    <s v="On Date"/>
    <x v="49"/>
    <x v="0"/>
    <x v="0"/>
    <x v="0"/>
    <x v="9"/>
    <s v="Xerox 1905"/>
    <n v="3.3695999999999997"/>
    <n v="45.36"/>
    <n v="7"/>
    <n v="21.7728"/>
    <n v="1741.8240000000001"/>
    <s v="PROFIT"/>
  </r>
  <r>
    <s v="CA-2014-118542"/>
    <s v="12/02/2014"/>
    <s v="06/12/2014"/>
    <x v="3"/>
    <s v="December"/>
    <d v="2014-12-02T00:00:00"/>
    <d v="2014-12-06T00:00:00"/>
    <s v="On Date"/>
    <x v="49"/>
    <x v="0"/>
    <x v="0"/>
    <x v="0"/>
    <x v="4"/>
    <s v="Cardinal HOLDit! Binder Insert Strips,Extra Strips"/>
    <n v="3.2282999999999999"/>
    <n v="10.128"/>
    <n v="2"/>
    <n v="3.6714000000000002"/>
    <n v="293.71199999999999"/>
    <s v="PROFIT"/>
  </r>
  <r>
    <s v="CA-2014-152737"/>
    <s v="11/08/2014"/>
    <s v="13/11/2014"/>
    <x v="3"/>
    <s v="November"/>
    <d v="2014-11-08T00:00:00"/>
    <d v="2014-11-13T00:00:00"/>
    <s v="On Date"/>
    <x v="403"/>
    <x v="0"/>
    <x v="3"/>
    <x v="0"/>
    <x v="4"/>
    <s v="Avery Self-Adhesive Photo Pockets for Polaroid Photos"/>
    <n v="3.5412000000000003"/>
    <n v="21.792000000000002"/>
    <n v="4"/>
    <n v="7.6272000000000002"/>
    <n v="610.17600000000004"/>
    <s v="PROFIT"/>
  </r>
  <r>
    <s v="CA-2014-152737"/>
    <s v="11/08/2014"/>
    <s v="13/11/2014"/>
    <x v="3"/>
    <s v="November"/>
    <d v="2014-11-08T00:00:00"/>
    <d v="2014-11-13T00:00:00"/>
    <s v="On Date"/>
    <x v="403"/>
    <x v="0"/>
    <x v="3"/>
    <x v="0"/>
    <x v="8"/>
    <s v="Plantronics Audio 995 Wireless Stereo Headset"/>
    <n v="73.666500000000013"/>
    <n v="439.8"/>
    <n v="4"/>
    <n v="145.13399999999999"/>
    <n v="11610.72"/>
    <s v="PROFIT"/>
  </r>
  <r>
    <s v="CA-2013-130029"/>
    <s v="07/04/2013"/>
    <s v="07/07/2013"/>
    <x v="0"/>
    <s v="July"/>
    <d v="2013-07-04T00:00:00"/>
    <d v="2013-07-07T00:00:00"/>
    <s v="On Date"/>
    <x v="404"/>
    <x v="0"/>
    <x v="0"/>
    <x v="0"/>
    <x v="9"/>
    <s v="Xerox 200"/>
    <n v="3.3696000000000006"/>
    <n v="12.96"/>
    <n v="2"/>
    <n v="6.2207999999999997"/>
    <n v="497.66399999999999"/>
    <s v="PROFIT"/>
  </r>
  <r>
    <s v="CA-2013-130029"/>
    <s v="07/04/2013"/>
    <s v="07/07/2013"/>
    <x v="0"/>
    <s v="July"/>
    <d v="2013-07-04T00:00:00"/>
    <d v="2013-07-07T00:00:00"/>
    <s v="On Date"/>
    <x v="404"/>
    <x v="0"/>
    <x v="0"/>
    <x v="0"/>
    <x v="11"/>
    <s v="Brites Rubber Bands, 1 1/2 oz. Box"/>
    <n v="1.9403999999999999"/>
    <n v="3.96"/>
    <n v="2"/>
    <n v="7.9200000000000007E-2"/>
    <n v="6.3360000000000003"/>
    <s v="PROFIT"/>
  </r>
  <r>
    <s v="CA-2014-168109"/>
    <s v="07/04/2014"/>
    <s v="04/07/2014"/>
    <x v="3"/>
    <s v="July"/>
    <d v="2014-07-04T00:00:00"/>
    <d v="2014-07-04T00:00:00"/>
    <s v="On Date"/>
    <x v="405"/>
    <x v="0"/>
    <x v="1"/>
    <x v="1"/>
    <x v="8"/>
    <s v="Logitech 910-002974 M325 Wireless Mouse for Web Scrolling"/>
    <n v="16.794399999999996"/>
    <n v="59.98"/>
    <n v="2"/>
    <n v="26.391200000000001"/>
    <n v="2111.2960000000003"/>
    <s v="PROFIT"/>
  </r>
  <r>
    <s v="CA-2014-168109"/>
    <s v="07/04/2014"/>
    <s v="04/07/2014"/>
    <x v="3"/>
    <s v="July"/>
    <d v="2014-07-04T00:00:00"/>
    <d v="2014-07-04T00:00:00"/>
    <s v="On Date"/>
    <x v="405"/>
    <x v="0"/>
    <x v="1"/>
    <x v="1"/>
    <x v="16"/>
    <s v="Okidata MB491 Multifunction Printer"/>
    <n v="364.27"/>
    <n v="2395.1999999999998"/>
    <n v="6"/>
    <n v="209.58"/>
    <n v="16766.400000000001"/>
    <s v="PROFIT"/>
  </r>
  <r>
    <s v="CA-2014-168109"/>
    <s v="07/04/2014"/>
    <s v="04/07/2014"/>
    <x v="3"/>
    <s v="July"/>
    <d v="2014-07-04T00:00:00"/>
    <d v="2014-07-04T00:00:00"/>
    <s v="On Date"/>
    <x v="405"/>
    <x v="0"/>
    <x v="1"/>
    <x v="1"/>
    <x v="8"/>
    <s v="Plantronics Savi W720 Multi-Device Wireless Headset System"/>
    <n v="236.292"/>
    <n v="1687.8"/>
    <n v="4"/>
    <n v="742.63199999999995"/>
    <n v="59410.559999999998"/>
    <s v="PROFIT"/>
  </r>
  <r>
    <s v="CA-2014-168109"/>
    <s v="07/04/2014"/>
    <s v="04/07/2014"/>
    <x v="3"/>
    <s v="July"/>
    <d v="2014-07-04T00:00:00"/>
    <d v="2014-07-04T00:00:00"/>
    <s v="On Date"/>
    <x v="405"/>
    <x v="0"/>
    <x v="1"/>
    <x v="1"/>
    <x v="3"/>
    <s v="Square Credit Card Reader, 4 1/2&quot; x 4 1/2&quot; x 1&quot;, White"/>
    <n v="5.2947000000000006"/>
    <n v="7.992"/>
    <n v="1"/>
    <n v="2.6972999999999998"/>
    <n v="215.78399999999999"/>
    <s v="PROFIT"/>
  </r>
  <r>
    <s v="CA-2013-103163"/>
    <s v="06/08/2013"/>
    <s v="12/06/2013"/>
    <x v="0"/>
    <s v="June"/>
    <d v="2013-06-08T00:00:00"/>
    <d v="2013-06-12T00:00:00"/>
    <s v="On Date"/>
    <x v="29"/>
    <x v="0"/>
    <x v="104"/>
    <x v="0"/>
    <x v="4"/>
    <s v="Avery Hanging File Binders"/>
    <n v="3.2291999999999996"/>
    <n v="4.7839999999999998"/>
    <n v="1"/>
    <n v="1.5548"/>
    <n v="124.384"/>
    <s v="PROFIT"/>
  </r>
  <r>
    <s v="CA-2013-103163"/>
    <s v="06/08/2013"/>
    <s v="12/06/2013"/>
    <x v="0"/>
    <s v="June"/>
    <d v="2013-06-08T00:00:00"/>
    <d v="2013-06-12T00:00:00"/>
    <s v="On Date"/>
    <x v="29"/>
    <x v="0"/>
    <x v="104"/>
    <x v="0"/>
    <x v="9"/>
    <s v="While You Were Out Pads, 50 per Pad, 4 x 5 1/4, Green Cycle"/>
    <n v="2.4123000000000006"/>
    <n v="4.7300000000000004"/>
    <n v="1"/>
    <n v="2.3176999999999999"/>
    <n v="185.416"/>
    <s v="PROFIT"/>
  </r>
  <r>
    <s v="CA-2014-161823"/>
    <s v="09/04/2014"/>
    <s v="09/09/2014"/>
    <x v="3"/>
    <s v="September"/>
    <d v="2014-09-04T00:00:00"/>
    <d v="2014-09-09T00:00:00"/>
    <s v="On Date"/>
    <x v="326"/>
    <x v="0"/>
    <x v="3"/>
    <x v="0"/>
    <x v="2"/>
    <s v="Premium Writing Pencils, Soft, #2 by Central Association for the Blind"/>
    <n v="2.1456"/>
    <n v="5.96"/>
    <n v="2"/>
    <n v="1.6688000000000001"/>
    <n v="133.50400000000002"/>
    <s v="PROFIT"/>
  </r>
  <r>
    <s v="CA-2014-138310"/>
    <s v="06/27/2014"/>
    <s v="01/07/2014"/>
    <x v="3"/>
    <s v="June"/>
    <d v="2014-06-27T00:00:00"/>
    <d v="2014-07-01T00:00:00"/>
    <s v="On Date"/>
    <x v="163"/>
    <x v="0"/>
    <x v="15"/>
    <x v="5"/>
    <x v="8"/>
    <s v="Kensington Orbit Wireless Mobile Trackball for PC and Mac"/>
    <n v="40.793199999999999"/>
    <n v="431.928"/>
    <n v="9"/>
    <n v="64.789199999999994"/>
    <n v="5183.1359999999995"/>
    <s v="PROFIT"/>
  </r>
  <r>
    <s v="CA-2014-141929"/>
    <s v="09/05/2014"/>
    <s v="09/09/2014"/>
    <x v="3"/>
    <s v="September"/>
    <d v="2014-09-05T00:00:00"/>
    <d v="2014-09-09T00:00:00"/>
    <s v="On Date"/>
    <x v="406"/>
    <x v="0"/>
    <x v="0"/>
    <x v="0"/>
    <x v="4"/>
    <s v="Ibico Hi-Tech Manual Binding System"/>
    <n v="167.74449999999999"/>
    <n v="487.98399999999998"/>
    <n v="2"/>
    <n v="152.495"/>
    <n v="12199.6"/>
    <s v="PROFIT"/>
  </r>
  <r>
    <s v="CA-2014-141929"/>
    <s v="09/05/2014"/>
    <s v="09/09/2014"/>
    <x v="3"/>
    <s v="September"/>
    <d v="2014-09-05T00:00:00"/>
    <d v="2014-09-09T00:00:00"/>
    <s v="On Date"/>
    <x v="406"/>
    <x v="0"/>
    <x v="0"/>
    <x v="0"/>
    <x v="3"/>
    <s v="QVS USB Car Charger 2-Port 2.1Amp for iPod/iPhone/iPad/iPad 2/iPad 3"/>
    <n v="3.8224999999999998"/>
    <n v="5.56"/>
    <n v="1"/>
    <n v="1.7375"/>
    <n v="139"/>
    <s v="PROFIT"/>
  </r>
  <r>
    <s v="CA-2014-141929"/>
    <s v="09/05/2014"/>
    <s v="09/09/2014"/>
    <x v="3"/>
    <s v="September"/>
    <d v="2014-09-05T00:00:00"/>
    <d v="2014-09-09T00:00:00"/>
    <s v="On Date"/>
    <x v="406"/>
    <x v="0"/>
    <x v="0"/>
    <x v="0"/>
    <x v="7"/>
    <s v="Trav-L-File Heavy-Duty Shuttle II, Black"/>
    <n v="30.498999999999999"/>
    <n v="217.85"/>
    <n v="5"/>
    <n v="65.355000000000004"/>
    <n v="5228.4000000000005"/>
    <s v="PROFIT"/>
  </r>
  <r>
    <s v="CA-2014-113530"/>
    <s v="05/20/2014"/>
    <s v="22/05/2014"/>
    <x v="3"/>
    <s v="May"/>
    <d v="2014-05-20T00:00:00"/>
    <d v="2014-05-22T00:00:00"/>
    <s v="On Date"/>
    <x v="296"/>
    <x v="0"/>
    <x v="3"/>
    <x v="0"/>
    <x v="10"/>
    <s v="Situations Contoured Folding Chairs, 4/Set"/>
    <n v="53.234999999999999"/>
    <n v="681.40800000000002"/>
    <n v="12"/>
    <n v="42.588000000000001"/>
    <n v="3407.04"/>
    <s v="PROFIT"/>
  </r>
  <r>
    <s v="CA-2014-113530"/>
    <s v="05/20/2014"/>
    <s v="22/05/2014"/>
    <x v="3"/>
    <s v="May"/>
    <d v="2014-05-20T00:00:00"/>
    <d v="2014-05-22T00:00:00"/>
    <s v="On Date"/>
    <x v="296"/>
    <x v="0"/>
    <x v="3"/>
    <x v="0"/>
    <x v="2"/>
    <s v="Newell 310"/>
    <n v="1.2496"/>
    <n v="3.52"/>
    <n v="2"/>
    <n v="1.0207999999999999"/>
    <n v="81.663999999999987"/>
    <s v="PROFIT"/>
  </r>
  <r>
    <s v="CA-2014-113530"/>
    <s v="05/20/2014"/>
    <s v="22/05/2014"/>
    <x v="3"/>
    <s v="May"/>
    <d v="2014-05-20T00:00:00"/>
    <d v="2014-05-22T00:00:00"/>
    <s v="On Date"/>
    <x v="296"/>
    <x v="0"/>
    <x v="3"/>
    <x v="0"/>
    <x v="2"/>
    <s v="Newell 314"/>
    <n v="4.1850000000000005"/>
    <n v="5.58"/>
    <n v="1"/>
    <n v="1.395"/>
    <n v="111.6"/>
    <s v="PROFIT"/>
  </r>
  <r>
    <s v="CA-2014-113530"/>
    <s v="05/20/2014"/>
    <s v="22/05/2014"/>
    <x v="3"/>
    <s v="May"/>
    <d v="2014-05-20T00:00:00"/>
    <d v="2014-05-22T00:00:00"/>
    <s v="On Date"/>
    <x v="296"/>
    <x v="0"/>
    <x v="3"/>
    <x v="0"/>
    <x v="8"/>
    <s v="SanDisk Cruzer 64 GB USB Flash Drive"/>
    <n v="25.423999999999999"/>
    <n v="36.32"/>
    <n v="1"/>
    <n v="10.896000000000001"/>
    <n v="871.68000000000006"/>
    <s v="PROFIT"/>
  </r>
  <r>
    <s v="CA-2011-169726"/>
    <s v="08/09/2011"/>
    <s v="13/08/2011"/>
    <x v="1"/>
    <s v="August"/>
    <d v="2011-08-09T00:00:00"/>
    <d v="2011-08-13T00:00:00"/>
    <s v="On Date"/>
    <x v="62"/>
    <x v="0"/>
    <x v="1"/>
    <x v="1"/>
    <x v="4"/>
    <s v="Ibico Ibimaster 300 Manual Binding System"/>
    <n v="202.39449999999999"/>
    <n v="2060.7440000000001"/>
    <n v="7"/>
    <n v="643.98249999999996"/>
    <n v="51518.6"/>
    <s v="PROFIT"/>
  </r>
  <r>
    <s v="CA-2014-132178"/>
    <s v="05/04/2014"/>
    <s v="09/05/2014"/>
    <x v="3"/>
    <s v="May"/>
    <d v="2014-05-04T00:00:00"/>
    <d v="2014-05-09T00:00:00"/>
    <s v="On Date"/>
    <x v="407"/>
    <x v="0"/>
    <x v="0"/>
    <x v="0"/>
    <x v="7"/>
    <s v="Multi-Use Personal File Cart and Caster Set, Three Stacking Bins"/>
    <n v="25.027200000000001"/>
    <n v="69.52"/>
    <n v="2"/>
    <n v="19.465599999999998"/>
    <n v="1557.2479999999998"/>
    <s v="PROFIT"/>
  </r>
  <r>
    <s v="CA-2014-132178"/>
    <s v="05/04/2014"/>
    <s v="09/05/2014"/>
    <x v="3"/>
    <s v="May"/>
    <d v="2014-05-04T00:00:00"/>
    <d v="2014-05-09T00:00:00"/>
    <s v="On Date"/>
    <x v="407"/>
    <x v="0"/>
    <x v="0"/>
    <x v="0"/>
    <x v="7"/>
    <s v="Fellowes Stor/Drawer Steel Plus Storage Drawers"/>
    <n v="89.704200000000014"/>
    <n v="763.44"/>
    <n v="8"/>
    <n v="45.806399999999996"/>
    <n v="3664.5119999999997"/>
    <s v="PROFIT"/>
  </r>
  <r>
    <s v="CA-2011-156594"/>
    <s v="12/20/2011"/>
    <s v="23/12/2011"/>
    <x v="1"/>
    <s v="December"/>
    <d v="2011-12-20T00:00:00"/>
    <d v="2011-12-23T00:00:00"/>
    <s v="On Date"/>
    <x v="200"/>
    <x v="0"/>
    <x v="0"/>
    <x v="0"/>
    <x v="4"/>
    <s v="Ibico Hi-Tech Manual Binding System"/>
    <n v="167.74449999999999"/>
    <n v="487.98399999999998"/>
    <n v="2"/>
    <n v="152.495"/>
    <n v="12199.6"/>
    <s v="PROFIT"/>
  </r>
  <r>
    <s v="CA-2011-156594"/>
    <s v="12/20/2011"/>
    <s v="23/12/2011"/>
    <x v="1"/>
    <s v="December"/>
    <d v="2011-12-20T00:00:00"/>
    <d v="2011-12-23T00:00:00"/>
    <s v="On Date"/>
    <x v="200"/>
    <x v="0"/>
    <x v="0"/>
    <x v="0"/>
    <x v="2"/>
    <s v="Boston Home &amp; Office Model 2000 Electric Pencil Sharpeners"/>
    <n v="17.500999999999998"/>
    <n v="47.3"/>
    <n v="2"/>
    <n v="12.298"/>
    <n v="983.84"/>
    <s v="PROFIT"/>
  </r>
  <r>
    <s v="CA-2011-156594"/>
    <s v="12/20/2011"/>
    <s v="23/12/2011"/>
    <x v="1"/>
    <s v="December"/>
    <d v="2011-12-20T00:00:00"/>
    <d v="2011-12-23T00:00:00"/>
    <s v="On Date"/>
    <x v="200"/>
    <x v="0"/>
    <x v="0"/>
    <x v="0"/>
    <x v="2"/>
    <s v="Newell 31"/>
    <n v="2.9735999999999998"/>
    <n v="4.13"/>
    <n v="1"/>
    <n v="1.1564000000000001"/>
    <n v="92.512"/>
    <s v="PROFIT"/>
  </r>
  <r>
    <s v="CA-2011-156594"/>
    <s v="12/20/2011"/>
    <s v="23/12/2011"/>
    <x v="1"/>
    <s v="December"/>
    <d v="2011-12-20T00:00:00"/>
    <d v="2011-12-23T00:00:00"/>
    <s v="On Date"/>
    <x v="200"/>
    <x v="0"/>
    <x v="0"/>
    <x v="0"/>
    <x v="4"/>
    <s v="Premium Transparent Presentation Covers, No Pattern/Clear, 8 1/2&quot; x 11&quot;"/>
    <n v="20.941200000000002"/>
    <n v="155.12"/>
    <n v="5"/>
    <n v="50.414000000000001"/>
    <n v="4033.12"/>
    <s v="PROFIT"/>
  </r>
  <r>
    <s v="CA-2011-146528"/>
    <s v="07/25/2011"/>
    <s v="27/07/2011"/>
    <x v="1"/>
    <s v="July"/>
    <d v="2011-07-25T00:00:00"/>
    <d v="2011-07-27T00:00:00"/>
    <s v="On Date"/>
    <x v="408"/>
    <x v="0"/>
    <x v="0"/>
    <x v="0"/>
    <x v="9"/>
    <s v="Xerox 1966"/>
    <n v="3.3048000000000006"/>
    <n v="6.48"/>
    <n v="1"/>
    <n v="3.1751999999999998"/>
    <n v="254.01599999999999"/>
    <s v="PROFIT"/>
  </r>
  <r>
    <s v="CA-2011-146528"/>
    <s v="07/25/2011"/>
    <s v="27/07/2011"/>
    <x v="1"/>
    <s v="July"/>
    <d v="2011-07-25T00:00:00"/>
    <d v="2011-07-27T00:00:00"/>
    <s v="On Date"/>
    <x v="408"/>
    <x v="0"/>
    <x v="0"/>
    <x v="0"/>
    <x v="12"/>
    <s v="Acme Kleen Earth Office Shears"/>
    <n v="2.7547999999999999"/>
    <n v="15.52"/>
    <n v="4"/>
    <n v="4.5007999999999999"/>
    <n v="360.06399999999996"/>
    <s v="PROFIT"/>
  </r>
  <r>
    <s v="CA-2013-161676"/>
    <s v="07/19/2013"/>
    <s v="24/07/2013"/>
    <x v="0"/>
    <s v="July"/>
    <d v="2013-07-19T00:00:00"/>
    <d v="2013-07-24T00:00:00"/>
    <s v="On Date"/>
    <x v="409"/>
    <x v="0"/>
    <x v="65"/>
    <x v="3"/>
    <x v="12"/>
    <s v="Elite 5&quot; Scissors"/>
    <n v="5.915"/>
    <n v="33.799999999999997"/>
    <n v="5"/>
    <n v="4.2249999999999996"/>
    <n v="338"/>
    <s v="PROFIT"/>
  </r>
  <r>
    <s v="CA-2011-129364"/>
    <s v="12/08/2011"/>
    <s v="13/12/2011"/>
    <x v="1"/>
    <s v="December"/>
    <d v="2011-12-08T00:00:00"/>
    <d v="2011-12-13T00:00:00"/>
    <s v="On Date"/>
    <x v="396"/>
    <x v="0"/>
    <x v="38"/>
    <x v="4"/>
    <x v="0"/>
    <s v="Avery 499"/>
    <n v="2.6892000000000005"/>
    <n v="27.888000000000002"/>
    <n v="7"/>
    <n v="9.0635999999999992"/>
    <n v="725.08799999999997"/>
    <s v="PROFIT"/>
  </r>
  <r>
    <s v="CA-2011-129364"/>
    <s v="12/08/2011"/>
    <s v="13/12/2011"/>
    <x v="1"/>
    <s v="December"/>
    <d v="2011-12-08T00:00:00"/>
    <d v="2011-12-13T00:00:00"/>
    <s v="On Date"/>
    <x v="396"/>
    <x v="0"/>
    <x v="38"/>
    <x v="4"/>
    <x v="4"/>
    <s v="Acco PRESSTEX Data Binder with Storage Hooks, Dark Blue, 9 1/2&quot; X 11&quot;"/>
    <n v="2.7438000000000002"/>
    <n v="6.4560000000000004"/>
    <n v="4"/>
    <n v="-4.5191999999999997"/>
    <n v="-361.53599999999994"/>
    <s v="LOSS"/>
  </r>
  <r>
    <s v="CA-2011-129364"/>
    <s v="12/08/2011"/>
    <s v="13/12/2011"/>
    <x v="1"/>
    <s v="December"/>
    <d v="2011-12-08T00:00:00"/>
    <d v="2011-12-13T00:00:00"/>
    <s v="On Date"/>
    <x v="396"/>
    <x v="0"/>
    <x v="38"/>
    <x v="4"/>
    <x v="3"/>
    <s v="Samsung HM1900 Bluetooth Headset"/>
    <n v="10.974999999999998"/>
    <n v="52.68"/>
    <n v="3"/>
    <n v="19.754999999999999"/>
    <n v="1580.3999999999999"/>
    <s v="PROFIT"/>
  </r>
  <r>
    <s v="CA-2011-129364"/>
    <s v="12/08/2011"/>
    <s v="13/12/2011"/>
    <x v="1"/>
    <s v="December"/>
    <d v="2011-12-08T00:00:00"/>
    <d v="2011-12-13T00:00:00"/>
    <s v="On Date"/>
    <x v="396"/>
    <x v="0"/>
    <x v="38"/>
    <x v="4"/>
    <x v="12"/>
    <s v="Acco Side-Punched Conventional Columnar Pads"/>
    <n v="3.2965"/>
    <n v="13.88"/>
    <n v="5"/>
    <n v="-2.6025"/>
    <n v="-208.2"/>
    <s v="LOSS"/>
  </r>
  <r>
    <s v="CA-2011-129364"/>
    <s v="12/08/2011"/>
    <s v="13/12/2011"/>
    <x v="1"/>
    <s v="December"/>
    <d v="2011-12-08T00:00:00"/>
    <d v="2011-12-13T00:00:00"/>
    <s v="On Date"/>
    <x v="396"/>
    <x v="0"/>
    <x v="38"/>
    <x v="4"/>
    <x v="8"/>
    <s v="SanDisk Ultra 16 GB MicroSDHC Class 10 Memory Card"/>
    <n v="12.210599999999999"/>
    <n v="103.92"/>
    <n v="10"/>
    <n v="-18.186"/>
    <n v="-1454.88"/>
    <s v="LOSS"/>
  </r>
  <r>
    <s v="CA-2011-129364"/>
    <s v="12/08/2011"/>
    <s v="13/12/2011"/>
    <x v="1"/>
    <s v="December"/>
    <d v="2011-12-08T00:00:00"/>
    <d v="2011-12-13T00:00:00"/>
    <s v="On Date"/>
    <x v="396"/>
    <x v="0"/>
    <x v="38"/>
    <x v="4"/>
    <x v="0"/>
    <s v="Avery 492"/>
    <n v="1.5551999999999997"/>
    <n v="11.52"/>
    <n v="5"/>
    <n v="3.7440000000000002"/>
    <n v="299.52000000000004"/>
    <s v="PROFIT"/>
  </r>
  <r>
    <s v="CA-2011-129364"/>
    <s v="12/08/2011"/>
    <s v="13/12/2011"/>
    <x v="1"/>
    <s v="December"/>
    <d v="2011-12-08T00:00:00"/>
    <d v="2011-12-13T00:00:00"/>
    <s v="On Date"/>
    <x v="396"/>
    <x v="0"/>
    <x v="38"/>
    <x v="4"/>
    <x v="9"/>
    <s v="Xerox 232"/>
    <n v="3.3696000000000002"/>
    <n v="10.368"/>
    <n v="2"/>
    <n v="3.6288"/>
    <n v="290.30399999999997"/>
    <s v="PROFIT"/>
  </r>
  <r>
    <s v="CA-2011-129364"/>
    <s v="12/08/2011"/>
    <s v="13/12/2011"/>
    <x v="1"/>
    <s v="December"/>
    <d v="2011-12-08T00:00:00"/>
    <d v="2011-12-13T00:00:00"/>
    <s v="On Date"/>
    <x v="396"/>
    <x v="0"/>
    <x v="38"/>
    <x v="4"/>
    <x v="7"/>
    <s v="Adjustable Personal File Tote"/>
    <n v="12.0472"/>
    <n v="39.072000000000003"/>
    <n v="3"/>
    <n v="2.9304000000000001"/>
    <n v="234.43200000000002"/>
    <s v="PROFIT"/>
  </r>
  <r>
    <s v="CA-2012-156440"/>
    <s v="12/05/2012"/>
    <s v="09/12/2012"/>
    <x v="2"/>
    <s v="December"/>
    <d v="2012-12-05T00:00:00"/>
    <d v="2012-12-09T00:00:00"/>
    <s v="On Date"/>
    <x v="282"/>
    <x v="0"/>
    <x v="18"/>
    <x v="0"/>
    <x v="1"/>
    <s v="Executive Impressions 14&quot; Contract Wall Clock"/>
    <n v="14.894100000000002"/>
    <n v="44.46"/>
    <n v="2"/>
    <n v="14.671799999999999"/>
    <n v="1173.7439999999999"/>
    <s v="PROFIT"/>
  </r>
  <r>
    <s v="CA-2013-102792"/>
    <s v="12/14/2013"/>
    <s v="20/12/2013"/>
    <x v="0"/>
    <s v="December"/>
    <d v="2013-12-14T00:00:00"/>
    <d v="2013-12-20T00:00:00"/>
    <s v="Delay"/>
    <x v="72"/>
    <x v="0"/>
    <x v="49"/>
    <x v="0"/>
    <x v="2"/>
    <s v="Crayola Colored Pencils"/>
    <n v="2.1975999999999996"/>
    <n v="9.84"/>
    <n v="3"/>
    <n v="3.2471999999999999"/>
    <n v="259.77600000000001"/>
    <s v="PROFIT"/>
  </r>
  <r>
    <s v="CA-2014-140760"/>
    <s v="06/03/2014"/>
    <s v="06/06/2014"/>
    <x v="3"/>
    <s v="June"/>
    <d v="2014-06-03T00:00:00"/>
    <d v="2014-06-06T00:00:00"/>
    <s v="On Date"/>
    <x v="410"/>
    <x v="0"/>
    <x v="35"/>
    <x v="3"/>
    <x v="9"/>
    <s v="Xerox 4200 Series MultiUse Premium Copy Paper (20Lb. and 84 Bright)"/>
    <n v="2.9039999999999999"/>
    <n v="25.344000000000001"/>
    <n v="6"/>
    <n v="7.92"/>
    <n v="633.6"/>
    <s v="PROFIT"/>
  </r>
  <r>
    <s v="CA-2014-140760"/>
    <s v="06/03/2014"/>
    <s v="06/06/2014"/>
    <x v="3"/>
    <s v="June"/>
    <d v="2014-06-03T00:00:00"/>
    <d v="2014-06-06T00:00:00"/>
    <s v="On Date"/>
    <x v="410"/>
    <x v="0"/>
    <x v="35"/>
    <x v="3"/>
    <x v="13"/>
    <s v="Manila Recycled Extra-Heavyweight Clasp Envelopes, 6&quot; x 9&quot;"/>
    <n v="5.599800000000001"/>
    <n v="43.92"/>
    <n v="5"/>
    <n v="15.920999999999999"/>
    <n v="1273.6799999999998"/>
    <s v="PROFIT"/>
  </r>
  <r>
    <s v="US-2012-131359"/>
    <s v="10/30/2012"/>
    <s v="02/11/2012"/>
    <x v="2"/>
    <s v="October"/>
    <d v="2012-10-30T00:00:00"/>
    <d v="2012-11-02T00:00:00"/>
    <s v="On Date"/>
    <x v="44"/>
    <x v="0"/>
    <x v="15"/>
    <x v="5"/>
    <x v="16"/>
    <s v="Lexmark S315 Color Inkjet Printer"/>
    <n v="52.994699999999995"/>
    <n v="59.994"/>
    <n v="2"/>
    <n v="-45.995399999999997"/>
    <n v="-3679.6319999999996"/>
    <s v="LOSS"/>
  </r>
  <r>
    <s v="US-2012-131359"/>
    <s v="10/30/2012"/>
    <s v="02/11/2012"/>
    <x v="2"/>
    <s v="October"/>
    <d v="2012-10-30T00:00:00"/>
    <d v="2012-11-02T00:00:00"/>
    <s v="On Date"/>
    <x v="44"/>
    <x v="0"/>
    <x v="15"/>
    <x v="5"/>
    <x v="14"/>
    <s v="Sharp 1540cs Digital Laser Copier"/>
    <n v="274.995"/>
    <n v="439.99200000000002"/>
    <n v="1"/>
    <n v="164.99700000000001"/>
    <n v="13199.760000000002"/>
    <s v="PROFIT"/>
  </r>
  <r>
    <s v="US-2012-131359"/>
    <s v="10/30/2012"/>
    <s v="02/11/2012"/>
    <x v="2"/>
    <s v="October"/>
    <d v="2012-10-30T00:00:00"/>
    <d v="2012-11-02T00:00:00"/>
    <s v="On Date"/>
    <x v="44"/>
    <x v="0"/>
    <x v="15"/>
    <x v="5"/>
    <x v="3"/>
    <s v="OtterBox Commuter Series Case - iPhone 5 &amp; 5s"/>
    <n v="11.434799999999999"/>
    <n v="87.96"/>
    <n v="5"/>
    <n v="30.786000000000001"/>
    <n v="2462.88"/>
    <s v="PROFIT"/>
  </r>
  <r>
    <s v="US-2012-131359"/>
    <s v="10/30/2012"/>
    <s v="02/11/2012"/>
    <x v="2"/>
    <s v="October"/>
    <d v="2012-10-30T00:00:00"/>
    <d v="2012-11-02T00:00:00"/>
    <s v="On Date"/>
    <x v="44"/>
    <x v="0"/>
    <x v="15"/>
    <x v="5"/>
    <x v="1"/>
    <s v="Eldon Regeneration Recycled Desk Accessories, Black"/>
    <n v="2.9523999999999999"/>
    <n v="15.488"/>
    <n v="4"/>
    <n v="3.6783999999999999"/>
    <n v="294.27199999999999"/>
    <s v="PROFIT"/>
  </r>
  <r>
    <s v="CA-2012-151680"/>
    <s v="11/19/2012"/>
    <s v="21/11/2012"/>
    <x v="2"/>
    <s v="November"/>
    <d v="2012-11-19T00:00:00"/>
    <d v="2012-11-21T00:00:00"/>
    <s v="On Date"/>
    <x v="393"/>
    <x v="0"/>
    <x v="1"/>
    <x v="1"/>
    <x v="1"/>
    <s v="Tenex V2T-RE Standard Weight Series Chair Mat, 45&quot; x 53&quot;, Lip 25&quot; x 12&quot;"/>
    <n v="59.623200000000004"/>
    <n v="141.96"/>
    <n v="2"/>
    <n v="22.7136"/>
    <n v="1817.088"/>
    <s v="PROFIT"/>
  </r>
  <r>
    <s v="CA-2011-140039"/>
    <s v="09/13/2011"/>
    <s v="17/09/2011"/>
    <x v="1"/>
    <s v="September"/>
    <d v="2011-09-13T00:00:00"/>
    <d v="2011-09-17T00:00:00"/>
    <s v="On Date"/>
    <x v="388"/>
    <x v="0"/>
    <x v="69"/>
    <x v="3"/>
    <x v="7"/>
    <s v="Eldon File Chest Portable File"/>
    <n v="14.689"/>
    <n v="79.400000000000006"/>
    <n v="5"/>
    <n v="5.9550000000000001"/>
    <n v="476.4"/>
    <s v="PROFIT"/>
  </r>
  <r>
    <s v="CA-2014-113670"/>
    <s v="10/16/2014"/>
    <s v="18/10/2014"/>
    <x v="3"/>
    <s v="October"/>
    <d v="2014-10-16T00:00:00"/>
    <d v="2014-10-18T00:00:00"/>
    <s v="On Date"/>
    <x v="411"/>
    <x v="0"/>
    <x v="0"/>
    <x v="0"/>
    <x v="6"/>
    <s v="Bush Advantage Collection Round Conference Table"/>
    <n v="167.95400000000001"/>
    <n v="510.24"/>
    <n v="3"/>
    <n v="6.3780000000000001"/>
    <n v="510.24"/>
    <s v="PROFIT"/>
  </r>
  <r>
    <s v="CA-2014-113670"/>
    <s v="10/16/2014"/>
    <s v="18/10/2014"/>
    <x v="3"/>
    <s v="October"/>
    <d v="2014-10-16T00:00:00"/>
    <d v="2014-10-18T00:00:00"/>
    <s v="On Date"/>
    <x v="411"/>
    <x v="0"/>
    <x v="0"/>
    <x v="0"/>
    <x v="9"/>
    <s v="Xerox 1919"/>
    <n v="20.904899999999994"/>
    <n v="204.95"/>
    <n v="5"/>
    <n v="100.4255"/>
    <n v="8034.04"/>
    <s v="PROFIT"/>
  </r>
  <r>
    <s v="CA-2014-166198"/>
    <s v="04/22/2014"/>
    <s v="25/04/2014"/>
    <x v="3"/>
    <s v="April"/>
    <d v="2014-04-22T00:00:00"/>
    <d v="2014-04-25T00:00:00"/>
    <s v="On Date"/>
    <x v="232"/>
    <x v="0"/>
    <x v="1"/>
    <x v="1"/>
    <x v="8"/>
    <s v="Verbatim Slim CD and DVD Storage Cases, 50/Pack"/>
    <n v="8.0779999999999994"/>
    <n v="11.54"/>
    <n v="1"/>
    <n v="3.4620000000000002"/>
    <n v="276.96000000000004"/>
    <s v="PROFIT"/>
  </r>
  <r>
    <s v="CA-2014-166198"/>
    <s v="04/22/2014"/>
    <s v="25/04/2014"/>
    <x v="3"/>
    <s v="April"/>
    <d v="2014-04-22T00:00:00"/>
    <d v="2014-04-25T00:00:00"/>
    <s v="On Date"/>
    <x v="232"/>
    <x v="0"/>
    <x v="1"/>
    <x v="1"/>
    <x v="1"/>
    <s v="Eldon Advantage Foldable Chair Mats for Low Pile Carpets"/>
    <n v="42.817999999999998"/>
    <n v="162.6"/>
    <n v="3"/>
    <n v="34.146000000000001"/>
    <n v="2731.6800000000003"/>
    <s v="PROFIT"/>
  </r>
  <r>
    <s v="CA-2011-135608"/>
    <s v="12/08/2011"/>
    <s v="10/12/2011"/>
    <x v="1"/>
    <s v="December"/>
    <d v="2011-12-08T00:00:00"/>
    <d v="2011-12-10T00:00:00"/>
    <s v="On Date"/>
    <x v="293"/>
    <x v="0"/>
    <x v="53"/>
    <x v="1"/>
    <x v="9"/>
    <s v="Xerox 1964"/>
    <n v="12.333600000000001"/>
    <n v="45.68"/>
    <n v="2"/>
    <n v="21.012799999999999"/>
    <n v="1681.0239999999999"/>
    <s v="PROFIT"/>
  </r>
  <r>
    <s v="CA-2011-135608"/>
    <s v="12/08/2011"/>
    <s v="10/12/2011"/>
    <x v="1"/>
    <s v="December"/>
    <d v="2011-12-08T00:00:00"/>
    <d v="2011-12-10T00:00:00"/>
    <s v="On Date"/>
    <x v="293"/>
    <x v="0"/>
    <x v="53"/>
    <x v="1"/>
    <x v="10"/>
    <s v="DMI Arturo Collection Mission-style Design Wood Chair"/>
    <n v="111.72519999999999"/>
    <n v="603.91999999999996"/>
    <n v="5"/>
    <n v="45.293999999999997"/>
    <n v="3623.5199999999995"/>
    <s v="PROFIT"/>
  </r>
  <r>
    <s v="US-2011-169789"/>
    <s v="12/30/2011"/>
    <s v="04/01/2012"/>
    <x v="2"/>
    <s v="December"/>
    <d v="2011-12-30T00:00:00"/>
    <d v="2012-01-04T00:00:00"/>
    <s v="On Date"/>
    <x v="412"/>
    <x v="0"/>
    <x v="8"/>
    <x v="3"/>
    <x v="4"/>
    <s v="Ibico Ibimaster 300 Manual Binding System"/>
    <n v="202.39449999999999"/>
    <n v="551.98500000000001"/>
    <n v="5"/>
    <n v="-459.98750000000001"/>
    <n v="-36799"/>
    <s v="LOSS"/>
  </r>
  <r>
    <s v="CA-2013-151512"/>
    <s v="12/27/2013"/>
    <s v="03/01/2014"/>
    <x v="3"/>
    <s v="December"/>
    <d v="2013-12-27T00:00:00"/>
    <d v="2014-01-03T00:00:00"/>
    <s v="Delay"/>
    <x v="19"/>
    <x v="0"/>
    <x v="15"/>
    <x v="5"/>
    <x v="5"/>
    <s v="Harmony HEPA Quiet Air Purifiers"/>
    <n v="7.6049999999999995"/>
    <n v="18.72"/>
    <n v="2"/>
    <n v="3.51"/>
    <n v="280.79999999999995"/>
    <s v="PROFIT"/>
  </r>
  <r>
    <s v="CA-2014-161956"/>
    <s v="08/28/2014"/>
    <s v="30/08/2014"/>
    <x v="3"/>
    <s v="August"/>
    <d v="2014-08-28T00:00:00"/>
    <d v="2014-08-30T00:00:00"/>
    <s v="On Date"/>
    <x v="370"/>
    <x v="0"/>
    <x v="20"/>
    <x v="0"/>
    <x v="1"/>
    <s v="GE 48&quot; Fluorescent Tube, Cool White Energy Saver, 34 Watts, 30/Box"/>
    <n v="49.615000000000002"/>
    <n v="198.46"/>
    <n v="2"/>
    <n v="99.23"/>
    <n v="7938.4000000000005"/>
    <s v="PROFIT"/>
  </r>
  <r>
    <s v="CA-2014-161956"/>
    <s v="08/28/2014"/>
    <s v="30/08/2014"/>
    <x v="3"/>
    <s v="August"/>
    <d v="2014-08-28T00:00:00"/>
    <d v="2014-08-30T00:00:00"/>
    <s v="On Date"/>
    <x v="370"/>
    <x v="0"/>
    <x v="20"/>
    <x v="0"/>
    <x v="5"/>
    <s v="APC 7 Outlet Network SurgeArrest Surge Protector"/>
    <n v="56.336000000000006"/>
    <n v="321.92"/>
    <n v="4"/>
    <n v="96.575999999999993"/>
    <n v="7726.08"/>
    <s v="PROFIT"/>
  </r>
  <r>
    <s v="CA-2014-161956"/>
    <s v="08/28/2014"/>
    <s v="30/08/2014"/>
    <x v="3"/>
    <s v="August"/>
    <d v="2014-08-28T00:00:00"/>
    <d v="2014-08-30T00:00:00"/>
    <s v="On Date"/>
    <x v="370"/>
    <x v="0"/>
    <x v="20"/>
    <x v="0"/>
    <x v="14"/>
    <s v="Sharp 1540cs Digital Laser Copier"/>
    <n v="274.995"/>
    <n v="879.98400000000004"/>
    <n v="2"/>
    <n v="329.99400000000003"/>
    <n v="26399.520000000004"/>
    <s v="PROFIT"/>
  </r>
  <r>
    <s v="CA-2014-161956"/>
    <s v="08/28/2014"/>
    <s v="30/08/2014"/>
    <x v="3"/>
    <s v="August"/>
    <d v="2014-08-28T00:00:00"/>
    <d v="2014-08-30T00:00:00"/>
    <s v="On Date"/>
    <x v="370"/>
    <x v="0"/>
    <x v="20"/>
    <x v="0"/>
    <x v="12"/>
    <s v="Acme Preferred Stainless Steel Scissors"/>
    <n v="4.0327999999999999"/>
    <n v="28.4"/>
    <n v="5"/>
    <n v="8.2360000000000007"/>
    <n v="658.88000000000011"/>
    <s v="PROFIT"/>
  </r>
  <r>
    <s v="CA-2014-161956"/>
    <s v="08/28/2014"/>
    <s v="30/08/2014"/>
    <x v="3"/>
    <s v="August"/>
    <d v="2014-08-28T00:00:00"/>
    <d v="2014-08-30T00:00:00"/>
    <s v="On Date"/>
    <x v="370"/>
    <x v="0"/>
    <x v="20"/>
    <x v="0"/>
    <x v="10"/>
    <s v="Bevis Steel Folding Chairs"/>
    <n v="69.084000000000003"/>
    <n v="230.28"/>
    <n v="3"/>
    <n v="23.027999999999999"/>
    <n v="1842.2399999999998"/>
    <s v="PROFIT"/>
  </r>
  <r>
    <s v="CA-2014-161956"/>
    <s v="08/28/2014"/>
    <s v="30/08/2014"/>
    <x v="3"/>
    <s v="August"/>
    <d v="2014-08-28T00:00:00"/>
    <d v="2014-08-30T00:00:00"/>
    <s v="On Date"/>
    <x v="370"/>
    <x v="0"/>
    <x v="20"/>
    <x v="0"/>
    <x v="9"/>
    <s v="White Computer Printout Paper by Universal"/>
    <n v="19.767599999999998"/>
    <n v="116.28"/>
    <n v="3"/>
    <n v="56.977200000000003"/>
    <n v="4558.1760000000004"/>
    <s v="PROFIT"/>
  </r>
  <r>
    <s v="CA-2014-161956"/>
    <s v="08/28/2014"/>
    <s v="30/08/2014"/>
    <x v="3"/>
    <s v="August"/>
    <d v="2014-08-28T00:00:00"/>
    <d v="2014-08-30T00:00:00"/>
    <s v="On Date"/>
    <x v="370"/>
    <x v="0"/>
    <x v="20"/>
    <x v="0"/>
    <x v="4"/>
    <s v="GBC DocuBind 300 Electric Binding Machine"/>
    <n v="273.50959999999998"/>
    <n v="841.56799999999998"/>
    <n v="2"/>
    <n v="294.54880000000003"/>
    <n v="23563.904000000002"/>
    <s v="PROFIT"/>
  </r>
  <r>
    <s v="CA-2014-161956"/>
    <s v="08/28/2014"/>
    <s v="30/08/2014"/>
    <x v="3"/>
    <s v="August"/>
    <d v="2014-08-28T00:00:00"/>
    <d v="2014-08-30T00:00:00"/>
    <s v="On Date"/>
    <x v="370"/>
    <x v="0"/>
    <x v="20"/>
    <x v="0"/>
    <x v="7"/>
    <s v="Sensible Storage WireTech Storage Systems"/>
    <n v="67.430999999999983"/>
    <n v="354.9"/>
    <n v="5"/>
    <n v="17.745000000000001"/>
    <n v="1419.6000000000001"/>
    <s v="PROFIT"/>
  </r>
  <r>
    <s v="CA-2012-167745"/>
    <s v="09/18/2012"/>
    <s v="23/09/2012"/>
    <x v="2"/>
    <s v="September"/>
    <d v="2012-09-18T00:00:00"/>
    <d v="2012-09-23T00:00:00"/>
    <s v="On Date"/>
    <x v="155"/>
    <x v="0"/>
    <x v="0"/>
    <x v="0"/>
    <x v="2"/>
    <s v="Quartet Omega Colored Chalk, 12/Pack"/>
    <n v="3.0951999999999997"/>
    <n v="11.68"/>
    <n v="2"/>
    <n v="5.4896000000000003"/>
    <n v="439.16800000000001"/>
    <s v="PROFIT"/>
  </r>
  <r>
    <s v="CA-2012-167745"/>
    <s v="09/18/2012"/>
    <s v="23/09/2012"/>
    <x v="2"/>
    <s v="September"/>
    <d v="2012-09-18T00:00:00"/>
    <d v="2012-09-23T00:00:00"/>
    <s v="On Date"/>
    <x v="155"/>
    <x v="0"/>
    <x v="0"/>
    <x v="0"/>
    <x v="12"/>
    <s v="Elite 5&quot; Scissors"/>
    <n v="5.9149999999999991"/>
    <n v="16.899999999999999"/>
    <n v="2"/>
    <n v="5.07"/>
    <n v="405.6"/>
    <s v="PROFIT"/>
  </r>
  <r>
    <s v="CA-2012-167745"/>
    <s v="09/18/2012"/>
    <s v="23/09/2012"/>
    <x v="2"/>
    <s v="September"/>
    <d v="2012-09-18T00:00:00"/>
    <d v="2012-09-23T00:00:00"/>
    <s v="On Date"/>
    <x v="155"/>
    <x v="0"/>
    <x v="0"/>
    <x v="0"/>
    <x v="1"/>
    <s v="Advantus Panel Wall Certificate Holder - 8.5x11"/>
    <n v="7.0759999999999996"/>
    <n v="24.4"/>
    <n v="2"/>
    <n v="10.247999999999999"/>
    <n v="819.83999999999992"/>
    <s v="PROFIT"/>
  </r>
  <r>
    <s v="CA-2013-155530"/>
    <s v="12/18/2013"/>
    <s v="22/12/2013"/>
    <x v="0"/>
    <s v="December"/>
    <d v="2013-12-18T00:00:00"/>
    <d v="2013-12-22T00:00:00"/>
    <s v="On Date"/>
    <x v="413"/>
    <x v="0"/>
    <x v="3"/>
    <x v="0"/>
    <x v="6"/>
    <s v="Bretford Â“Just In TimeÂ” Height-Adjustable Multi-Task Work Tables"/>
    <n v="388.18200000000002"/>
    <n v="2003.52"/>
    <n v="6"/>
    <n v="-325.572"/>
    <n v="-26045.760000000002"/>
    <s v="LOSS"/>
  </r>
  <r>
    <s v="CA-2012-107937"/>
    <s v="05/03/2012"/>
    <s v="08/05/2012"/>
    <x v="2"/>
    <s v="May"/>
    <d v="2012-05-03T00:00:00"/>
    <d v="2012-05-08T00:00:00"/>
    <s v="On Date"/>
    <x v="414"/>
    <x v="0"/>
    <x v="116"/>
    <x v="0"/>
    <x v="1"/>
    <s v="Rubbermaid ClusterMat Chairmats, Mat Size- 66&quot; x 60&quot;, Lip 20&quot; x 11&quot; -90 Degree Angle"/>
    <n v="93.223200000000006"/>
    <n v="665.88"/>
    <n v="6"/>
    <n v="106.5408"/>
    <n v="8523.264000000001"/>
    <s v="PROFIT"/>
  </r>
  <r>
    <s v="CA-2013-144218"/>
    <s v="11/01/2013"/>
    <s v="05/11/2013"/>
    <x v="0"/>
    <s v="November"/>
    <d v="2013-11-01T00:00:00"/>
    <d v="2013-11-05T00:00:00"/>
    <s v="On Date"/>
    <x v="415"/>
    <x v="0"/>
    <x v="0"/>
    <x v="0"/>
    <x v="7"/>
    <s v="Dual Level, Single-Width Filing Carts"/>
    <n v="114.7444"/>
    <n v="1085.42"/>
    <n v="7"/>
    <n v="282.20920000000001"/>
    <n v="22576.736000000001"/>
    <s v="PROFIT"/>
  </r>
  <r>
    <s v="CA-2011-107139"/>
    <s v="07/05/2011"/>
    <s v="11/07/2011"/>
    <x v="1"/>
    <s v="July"/>
    <d v="2011-07-05T00:00:00"/>
    <d v="2011-07-11T00:00:00"/>
    <s v="Delay"/>
    <x v="397"/>
    <x v="0"/>
    <x v="0"/>
    <x v="0"/>
    <x v="4"/>
    <s v="Vinyl Sectional Post Binders"/>
    <n v="18.850000000000001"/>
    <n v="180.96"/>
    <n v="6"/>
    <n v="67.86"/>
    <n v="5428.8"/>
    <s v="PROFIT"/>
  </r>
  <r>
    <s v="US-2011-117163"/>
    <s v="01/28/2011"/>
    <s v="03/02/2011"/>
    <x v="1"/>
    <s v="January"/>
    <d v="2011-01-28T00:00:00"/>
    <d v="2011-02-03T00:00:00"/>
    <s v="Delay"/>
    <x v="416"/>
    <x v="0"/>
    <x v="18"/>
    <x v="0"/>
    <x v="7"/>
    <s v="Recycled Steel Personal File for Hanging File Folders"/>
    <n v="42.922499999999999"/>
    <n v="57.23"/>
    <n v="1"/>
    <n v="14.307499999999999"/>
    <n v="1144.5999999999999"/>
    <s v="PROFIT"/>
  </r>
  <r>
    <s v="US-2011-117163"/>
    <s v="01/28/2011"/>
    <s v="03/02/2011"/>
    <x v="1"/>
    <s v="January"/>
    <d v="2011-01-28T00:00:00"/>
    <d v="2011-02-03T00:00:00"/>
    <s v="Delay"/>
    <x v="416"/>
    <x v="0"/>
    <x v="18"/>
    <x v="0"/>
    <x v="6"/>
    <s v="Balt Split Level Computer Training Table"/>
    <n v="116.55"/>
    <n v="333"/>
    <n v="3"/>
    <n v="-16.649999999999999"/>
    <n v="-1332"/>
    <s v="LOSS"/>
  </r>
  <r>
    <s v="US-2011-117163"/>
    <s v="01/28/2011"/>
    <s v="03/02/2011"/>
    <x v="1"/>
    <s v="January"/>
    <d v="2011-01-28T00:00:00"/>
    <d v="2011-02-03T00:00:00"/>
    <s v="Delay"/>
    <x v="416"/>
    <x v="0"/>
    <x v="18"/>
    <x v="0"/>
    <x v="2"/>
    <s v="Dixon Ticonderoga Core-Lock Colored Pencils"/>
    <n v="6.1036999999999999"/>
    <n v="36.44"/>
    <n v="4"/>
    <n v="12.0252"/>
    <n v="962.01599999999996"/>
    <s v="PROFIT"/>
  </r>
  <r>
    <s v="CA-2011-100363"/>
    <s v="04/08/2011"/>
    <s v="15/04/2011"/>
    <x v="1"/>
    <s v="April"/>
    <d v="2011-04-08T00:00:00"/>
    <d v="2011-04-15T00:00:00"/>
    <s v="Delay"/>
    <x v="327"/>
    <x v="0"/>
    <x v="65"/>
    <x v="3"/>
    <x v="11"/>
    <s v="Binder Clips by OIC"/>
    <n v="0.76959999999999995"/>
    <n v="2.3679999999999999"/>
    <n v="2"/>
    <n v="0.82879999999999998"/>
    <n v="66.304000000000002"/>
    <s v="PROFIT"/>
  </r>
  <r>
    <s v="CA-2011-100363"/>
    <s v="04/08/2011"/>
    <s v="15/04/2011"/>
    <x v="1"/>
    <s v="April"/>
    <d v="2011-04-08T00:00:00"/>
    <d v="2011-04-15T00:00:00"/>
    <s v="Delay"/>
    <x v="327"/>
    <x v="0"/>
    <x v="65"/>
    <x v="3"/>
    <x v="9"/>
    <s v="Things To Do Today Spiral Book"/>
    <n v="4.0391999999999992"/>
    <n v="19.007999999999999"/>
    <n v="3"/>
    <n v="6.8903999999999996"/>
    <n v="551.23199999999997"/>
    <s v="PROFIT"/>
  </r>
  <r>
    <s v="CA-2011-126760"/>
    <s v="07/26/2011"/>
    <s v="02/08/2011"/>
    <x v="1"/>
    <s v="July"/>
    <d v="2011-07-26T00:00:00"/>
    <d v="2011-08-02T00:00:00"/>
    <s v="Delay"/>
    <x v="8"/>
    <x v="0"/>
    <x v="68"/>
    <x v="7"/>
    <x v="3"/>
    <s v="Apple iPhone 5S"/>
    <n v="398.99299999999999"/>
    <n v="911.98400000000004"/>
    <n v="2"/>
    <n v="113.998"/>
    <n v="9119.84"/>
    <s v="PROFIT"/>
  </r>
  <r>
    <s v="CA-2011-126760"/>
    <s v="07/26/2011"/>
    <s v="02/08/2011"/>
    <x v="1"/>
    <s v="July"/>
    <d v="2011-07-26T00:00:00"/>
    <d v="2011-08-02T00:00:00"/>
    <s v="Delay"/>
    <x v="8"/>
    <x v="0"/>
    <x v="68"/>
    <x v="7"/>
    <x v="10"/>
    <s v="Hon 2090 Â“Pillow SoftÂ” Series Mid Back Swivel/Tilt Chairs"/>
    <n v="261.31139999999999"/>
    <n v="674.35199999999998"/>
    <n v="3"/>
    <n v="-109.5822"/>
    <n v="-8766.5760000000009"/>
    <s v="LOSS"/>
  </r>
  <r>
    <s v="CA-2011-126760"/>
    <s v="07/26/2011"/>
    <s v="02/08/2011"/>
    <x v="1"/>
    <s v="July"/>
    <d v="2011-07-26T00:00:00"/>
    <d v="2011-08-02T00:00:00"/>
    <s v="Delay"/>
    <x v="8"/>
    <x v="0"/>
    <x v="68"/>
    <x v="7"/>
    <x v="1"/>
    <s v="Tensor Computer Mounted Lamp"/>
    <n v="10.869699999999998"/>
    <n v="134.01"/>
    <n v="9"/>
    <n v="36.182699999999997"/>
    <n v="2894.616"/>
    <s v="PROFIT"/>
  </r>
  <r>
    <s v="CA-2011-126760"/>
    <s v="07/26/2011"/>
    <s v="02/08/2011"/>
    <x v="1"/>
    <s v="July"/>
    <d v="2011-07-26T00:00:00"/>
    <d v="2011-08-02T00:00:00"/>
    <s v="Delay"/>
    <x v="8"/>
    <x v="0"/>
    <x v="68"/>
    <x v="7"/>
    <x v="8"/>
    <s v="Logitech Illuminated Ultrathin Keyboard with Backlighting"/>
    <n v="33.624099999999999"/>
    <n v="170.97"/>
    <n v="3"/>
    <n v="70.097700000000003"/>
    <n v="5607.8160000000007"/>
    <s v="PROFIT"/>
  </r>
  <r>
    <s v="CA-2011-101931"/>
    <s v="10/28/2011"/>
    <s v="31/10/2011"/>
    <x v="1"/>
    <s v="October"/>
    <d v="2011-10-28T00:00:00"/>
    <d v="2011-10-31T00:00:00"/>
    <s v="On Date"/>
    <x v="417"/>
    <x v="0"/>
    <x v="0"/>
    <x v="0"/>
    <x v="4"/>
    <s v="Avery Non-Stick Binders"/>
    <n v="2.4695"/>
    <n v="7.1840000000000002"/>
    <n v="2"/>
    <n v="2.2450000000000001"/>
    <n v="179.60000000000002"/>
    <s v="PROFIT"/>
  </r>
  <r>
    <s v="CA-2011-101931"/>
    <s v="10/28/2011"/>
    <s v="31/10/2011"/>
    <x v="1"/>
    <s v="October"/>
    <d v="2011-10-28T00:00:00"/>
    <d v="2011-10-31T00:00:00"/>
    <s v="On Date"/>
    <x v="417"/>
    <x v="0"/>
    <x v="0"/>
    <x v="0"/>
    <x v="12"/>
    <s v="Serrated Blade or Curved Handle Hand Letter Openers"/>
    <n v="3.1086"/>
    <n v="6.28"/>
    <n v="2"/>
    <n v="6.2799999999999995E-2"/>
    <n v="5.0239999999999991"/>
    <s v="PROFIT"/>
  </r>
  <r>
    <s v="CA-2011-101931"/>
    <s v="10/28/2011"/>
    <s v="31/10/2011"/>
    <x v="1"/>
    <s v="October"/>
    <d v="2011-10-28T00:00:00"/>
    <d v="2011-10-31T00:00:00"/>
    <s v="On Date"/>
    <x v="417"/>
    <x v="0"/>
    <x v="0"/>
    <x v="0"/>
    <x v="12"/>
    <s v="Premier Automatic Letter Opener"/>
    <n v="233.15890000000002"/>
    <n v="480.74"/>
    <n v="2"/>
    <n v="14.4222"/>
    <n v="1153.7760000000001"/>
    <s v="PROFIT"/>
  </r>
  <r>
    <s v="CA-2011-101931"/>
    <s v="10/28/2011"/>
    <s v="31/10/2011"/>
    <x v="1"/>
    <s v="October"/>
    <d v="2011-10-28T00:00:00"/>
    <d v="2011-10-31T00:00:00"/>
    <s v="On Date"/>
    <x v="417"/>
    <x v="0"/>
    <x v="0"/>
    <x v="0"/>
    <x v="15"/>
    <s v="O'Sullivan Living Dimensions 2-Shelf Bookcases"/>
    <n v="108.88200000000001"/>
    <n v="616.99800000000005"/>
    <n v="6"/>
    <n v="-36.293999999999997"/>
    <n v="-2903.5199999999995"/>
    <s v="LOSS"/>
  </r>
  <r>
    <s v="CA-2011-101931"/>
    <s v="10/28/2011"/>
    <s v="31/10/2011"/>
    <x v="1"/>
    <s v="October"/>
    <d v="2011-10-28T00:00:00"/>
    <d v="2011-10-31T00:00:00"/>
    <s v="On Date"/>
    <x v="417"/>
    <x v="0"/>
    <x v="0"/>
    <x v="0"/>
    <x v="7"/>
    <s v="Eldon Portable Mobile Manager"/>
    <n v="20.644400000000001"/>
    <n v="141.4"/>
    <n v="5"/>
    <n v="38.177999999999997"/>
    <n v="3054.24"/>
    <s v="PROFIT"/>
  </r>
  <r>
    <s v="US-2014-131849"/>
    <s v="06/07/2014"/>
    <s v="11/06/2014"/>
    <x v="3"/>
    <s v="June"/>
    <d v="2014-06-07T00:00:00"/>
    <d v="2014-06-11T00:00:00"/>
    <s v="On Date"/>
    <x v="377"/>
    <x v="0"/>
    <x v="3"/>
    <x v="0"/>
    <x v="1"/>
    <s v="Eldon 300 Class Desk Accessories, Black"/>
    <n v="2.7720000000000002"/>
    <n v="4.95"/>
    <n v="1"/>
    <n v="2.1779999999999999"/>
    <n v="174.24"/>
    <s v="PROFIT"/>
  </r>
  <r>
    <s v="US-2014-131849"/>
    <s v="06/07/2014"/>
    <s v="11/06/2014"/>
    <x v="3"/>
    <s v="June"/>
    <d v="2014-06-07T00:00:00"/>
    <d v="2014-06-11T00:00:00"/>
    <s v="On Date"/>
    <x v="377"/>
    <x v="0"/>
    <x v="3"/>
    <x v="0"/>
    <x v="7"/>
    <s v="Sterilite Show Offs Storage Containers"/>
    <n v="5.2799999999999994"/>
    <n v="26.4"/>
    <n v="5"/>
    <n v="0"/>
    <n v="0"/>
    <s v="PROFIT"/>
  </r>
  <r>
    <s v="CA-2011-140816"/>
    <s v="12/20/2011"/>
    <s v="20/12/2011"/>
    <x v="1"/>
    <s v="December"/>
    <d v="2011-12-20T00:00:00"/>
    <d v="2011-12-20T00:00:00"/>
    <s v="On Date"/>
    <x v="333"/>
    <x v="0"/>
    <x v="117"/>
    <x v="5"/>
    <x v="8"/>
    <s v="Logitech G430 Surround Sound Gaming Headset with Dolby 7.1 Technology"/>
    <n v="51.193600000000004"/>
    <n v="447.94400000000002"/>
    <n v="7"/>
    <n v="89.588800000000006"/>
    <n v="7167.1040000000003"/>
    <s v="PROFIT"/>
  </r>
  <r>
    <s v="CA-2014-123246"/>
    <s v="10/18/2014"/>
    <s v="20/10/2014"/>
    <x v="3"/>
    <s v="October"/>
    <d v="2014-10-18T00:00:00"/>
    <d v="2014-10-20T00:00:00"/>
    <s v="On Date"/>
    <x v="418"/>
    <x v="0"/>
    <x v="18"/>
    <x v="0"/>
    <x v="2"/>
    <s v="Economy #2 Pencils"/>
    <n v="1.9684000000000001"/>
    <n v="10.64"/>
    <n v="4"/>
    <n v="2.7664"/>
    <n v="221.31200000000001"/>
    <s v="PROFIT"/>
  </r>
  <r>
    <s v="CA-2011-124709"/>
    <s v="07/27/2011"/>
    <s v="29/07/2011"/>
    <x v="1"/>
    <s v="July"/>
    <d v="2011-07-27T00:00:00"/>
    <d v="2011-07-29T00:00:00"/>
    <s v="On Date"/>
    <x v="240"/>
    <x v="0"/>
    <x v="3"/>
    <x v="0"/>
    <x v="8"/>
    <s v="WD My Passport Ultra 2TB Portable External Hard Drive"/>
    <n v="99.960000000000008"/>
    <n v="238"/>
    <n v="2"/>
    <n v="38.08"/>
    <n v="3046.3999999999996"/>
    <s v="PROFIT"/>
  </r>
  <r>
    <s v="CA-2012-132486"/>
    <s v="10/23/2012"/>
    <s v="27/10/2012"/>
    <x v="2"/>
    <s v="October"/>
    <d v="2012-10-23T00:00:00"/>
    <d v="2012-10-27T00:00:00"/>
    <s v="On Date"/>
    <x v="419"/>
    <x v="0"/>
    <x v="18"/>
    <x v="0"/>
    <x v="8"/>
    <s v="Maxell DVD-RAM Discs"/>
    <n v="9.3935999999999993"/>
    <n v="148.32"/>
    <n v="9"/>
    <n v="63.7776"/>
    <n v="5102.2079999999996"/>
    <s v="PROFIT"/>
  </r>
  <r>
    <s v="CA-2012-132486"/>
    <s v="10/23/2012"/>
    <s v="27/10/2012"/>
    <x v="2"/>
    <s v="October"/>
    <d v="2012-10-23T00:00:00"/>
    <d v="2012-10-27T00:00:00"/>
    <s v="On Date"/>
    <x v="419"/>
    <x v="0"/>
    <x v="18"/>
    <x v="0"/>
    <x v="10"/>
    <s v="Global Leather and Oak Executive Chair, Black"/>
    <n v="213.69579999999999"/>
    <n v="240.78399999999999"/>
    <n v="1"/>
    <n v="27.088200000000001"/>
    <n v="2167.056"/>
    <s v="PROFIT"/>
  </r>
  <r>
    <s v="CA-2012-132486"/>
    <s v="10/23/2012"/>
    <s v="27/10/2012"/>
    <x v="2"/>
    <s v="October"/>
    <d v="2012-10-23T00:00:00"/>
    <d v="2012-10-27T00:00:00"/>
    <s v="On Date"/>
    <x v="419"/>
    <x v="0"/>
    <x v="18"/>
    <x v="0"/>
    <x v="10"/>
    <s v="Global Chrome Stack Chair"/>
    <n v="25.0244"/>
    <n v="191.96799999999999"/>
    <n v="7"/>
    <n v="16.7972"/>
    <n v="1343.7760000000001"/>
    <s v="PROFIT"/>
  </r>
  <r>
    <s v="CA-2012-132486"/>
    <s v="10/23/2012"/>
    <s v="27/10/2012"/>
    <x v="2"/>
    <s v="October"/>
    <d v="2012-10-23T00:00:00"/>
    <d v="2012-10-27T00:00:00"/>
    <s v="On Date"/>
    <x v="419"/>
    <x v="0"/>
    <x v="18"/>
    <x v="0"/>
    <x v="9"/>
    <s v="Xerox 196"/>
    <n v="2.9478000000000004"/>
    <n v="11.56"/>
    <n v="2"/>
    <n v="5.6643999999999997"/>
    <n v="453.15199999999999"/>
    <s v="PROFIT"/>
  </r>
  <r>
    <s v="CA-2012-132486"/>
    <s v="10/23/2012"/>
    <s v="27/10/2012"/>
    <x v="2"/>
    <s v="October"/>
    <d v="2012-10-23T00:00:00"/>
    <d v="2012-10-27T00:00:00"/>
    <s v="On Date"/>
    <x v="419"/>
    <x v="0"/>
    <x v="18"/>
    <x v="0"/>
    <x v="13"/>
    <s v="Redi-Strip #10 Envelopes, 4 1/8 x 9 1/2"/>
    <n v="1.5340000000000003"/>
    <n v="11.8"/>
    <n v="4"/>
    <n v="5.6639999999999997"/>
    <n v="453.12"/>
    <s v="PROFIT"/>
  </r>
  <r>
    <s v="CA-2012-132486"/>
    <s v="10/23/2012"/>
    <s v="27/10/2012"/>
    <x v="2"/>
    <s v="October"/>
    <d v="2012-10-23T00:00:00"/>
    <d v="2012-10-27T00:00:00"/>
    <s v="On Date"/>
    <x v="419"/>
    <x v="0"/>
    <x v="18"/>
    <x v="0"/>
    <x v="10"/>
    <s v="Office Star - Professional Matrix Back Chair with 2-to-1 Synchro Tilt and Mesh Fabric Seat"/>
    <n v="266.7448"/>
    <n v="842.35199999999998"/>
    <n v="3"/>
    <n v="42.117600000000003"/>
    <n v="3369.4080000000004"/>
    <s v="PROFIT"/>
  </r>
  <r>
    <s v="CA-2012-129896"/>
    <s v="06/15/2012"/>
    <s v="20/06/2012"/>
    <x v="2"/>
    <s v="June"/>
    <d v="2012-06-15T00:00:00"/>
    <d v="2012-06-20T00:00:00"/>
    <s v="On Date"/>
    <x v="420"/>
    <x v="0"/>
    <x v="5"/>
    <x v="3"/>
    <x v="9"/>
    <s v="Xerox 1895"/>
    <n v="3.2889999999999997"/>
    <n v="9.5679999999999996"/>
    <n v="2"/>
    <n v="2.99"/>
    <n v="239.20000000000002"/>
    <s v="PROFIT"/>
  </r>
  <r>
    <s v="CA-2012-129896"/>
    <s v="06/15/2012"/>
    <s v="20/06/2012"/>
    <x v="2"/>
    <s v="June"/>
    <d v="2012-06-15T00:00:00"/>
    <d v="2012-06-20T00:00:00"/>
    <s v="On Date"/>
    <x v="420"/>
    <x v="0"/>
    <x v="5"/>
    <x v="3"/>
    <x v="7"/>
    <s v="Belkin 19&quot; Vented Equipment Shelf, Black"/>
    <n v="50.965199999999996"/>
    <n v="82.367999999999995"/>
    <n v="2"/>
    <n v="-19.5624"/>
    <n v="-1564.992"/>
    <s v="LOSS"/>
  </r>
  <r>
    <s v="CA-2012-129896"/>
    <s v="06/15/2012"/>
    <s v="20/06/2012"/>
    <x v="2"/>
    <s v="June"/>
    <d v="2012-06-15T00:00:00"/>
    <d v="2012-06-20T00:00:00"/>
    <s v="On Date"/>
    <x v="420"/>
    <x v="0"/>
    <x v="5"/>
    <x v="3"/>
    <x v="1"/>
    <s v="Eldon &quot;L&quot; Workstation Diamond Chairmat"/>
    <n v="66.862399999999994"/>
    <n v="364.70400000000001"/>
    <n v="6"/>
    <n v="-36.470399999999998"/>
    <n v="-2917.6319999999996"/>
    <s v="LOSS"/>
  </r>
  <r>
    <s v="CA-2012-129896"/>
    <s v="06/15/2012"/>
    <s v="20/06/2012"/>
    <x v="2"/>
    <s v="June"/>
    <d v="2012-06-15T00:00:00"/>
    <d v="2012-06-20T00:00:00"/>
    <s v="On Date"/>
    <x v="420"/>
    <x v="0"/>
    <x v="5"/>
    <x v="3"/>
    <x v="1"/>
    <s v="DAX Copper Panel Document Frame, 5 x 7 Size"/>
    <n v="7.2964000000000002"/>
    <n v="40.256"/>
    <n v="4"/>
    <n v="11.070399999999999"/>
    <n v="885.63199999999995"/>
    <s v="PROFIT"/>
  </r>
  <r>
    <s v="US-2013-163881"/>
    <s v="11/25/2013"/>
    <s v="01/12/2013"/>
    <x v="0"/>
    <s v="November"/>
    <d v="2013-11-25T00:00:00"/>
    <d v="2013-12-01T00:00:00"/>
    <s v="Delay"/>
    <x v="59"/>
    <x v="0"/>
    <x v="0"/>
    <x v="0"/>
    <x v="8"/>
    <s v="Plantronics CS510 - Over-the-Head monaural Wireless Headset System"/>
    <n v="221.06649999999999"/>
    <n v="659.9"/>
    <n v="2"/>
    <n v="217.767"/>
    <n v="17421.36"/>
    <s v="PROFIT"/>
  </r>
  <r>
    <s v="US-2013-163881"/>
    <s v="11/25/2013"/>
    <s v="01/12/2013"/>
    <x v="0"/>
    <s v="November"/>
    <d v="2013-11-25T00:00:00"/>
    <d v="2013-12-01T00:00:00"/>
    <s v="Delay"/>
    <x v="59"/>
    <x v="0"/>
    <x v="0"/>
    <x v="0"/>
    <x v="10"/>
    <s v="Global Leather Executive Chair"/>
    <n v="245.69299999999998"/>
    <n v="1684.752"/>
    <n v="6"/>
    <n v="210.59399999999999"/>
    <n v="16847.52"/>
    <s v="PROFIT"/>
  </r>
  <r>
    <s v="US-2013-163881"/>
    <s v="11/25/2013"/>
    <s v="01/12/2013"/>
    <x v="0"/>
    <s v="November"/>
    <d v="2013-11-25T00:00:00"/>
    <d v="2013-12-01T00:00:00"/>
    <s v="Delay"/>
    <x v="59"/>
    <x v="0"/>
    <x v="0"/>
    <x v="0"/>
    <x v="8"/>
    <s v="Logitech G500s Laser Gaming Mouse with Adjustable Weight Tuning"/>
    <n v="46.193399999999997"/>
    <n v="559.91999999999996"/>
    <n v="8"/>
    <n v="190.37280000000001"/>
    <n v="15229.824000000001"/>
    <s v="PROFIT"/>
  </r>
  <r>
    <s v="US-2012-119312"/>
    <s v="10/02/2012"/>
    <s v="07/10/2012"/>
    <x v="2"/>
    <s v="October"/>
    <d v="2012-10-02T00:00:00"/>
    <d v="2012-10-07T00:00:00"/>
    <s v="On Date"/>
    <x v="210"/>
    <x v="0"/>
    <x v="0"/>
    <x v="0"/>
    <x v="7"/>
    <s v="Eldon ProFile File 'N Store Portable File Tub Letter/Legal Size Black"/>
    <n v="13.903199999999998"/>
    <n v="270.33999999999997"/>
    <n v="14"/>
    <n v="75.6952"/>
    <n v="6055.616"/>
    <s v="PROFIT"/>
  </r>
  <r>
    <s v="US-2014-142573"/>
    <s v="07/19/2014"/>
    <s v="24/07/2014"/>
    <x v="3"/>
    <s v="July"/>
    <d v="2014-07-19T00:00:00"/>
    <d v="2014-07-24T00:00:00"/>
    <s v="On Date"/>
    <x v="421"/>
    <x v="0"/>
    <x v="8"/>
    <x v="3"/>
    <x v="6"/>
    <s v="Chromcraft 48&quot; x 96&quot; Racetrack Double Pedestal Table"/>
    <n v="250.0992"/>
    <n v="801.6"/>
    <n v="5"/>
    <n v="-448.89600000000002"/>
    <n v="-35911.68"/>
    <s v="LOSS"/>
  </r>
  <r>
    <s v="US-2014-142573"/>
    <s v="07/19/2014"/>
    <s v="24/07/2014"/>
    <x v="3"/>
    <s v="July"/>
    <d v="2014-07-19T00:00:00"/>
    <d v="2014-07-24T00:00:00"/>
    <s v="On Date"/>
    <x v="421"/>
    <x v="0"/>
    <x v="8"/>
    <x v="3"/>
    <x v="10"/>
    <s v="Global Fabric Manager's Chair, Dark Gray"/>
    <n v="75.734999999999999"/>
    <n v="161.56800000000001"/>
    <n v="2"/>
    <n v="10.098000000000001"/>
    <n v="807.84"/>
    <s v="PROFIT"/>
  </r>
  <r>
    <s v="US-2014-142573"/>
    <s v="07/19/2014"/>
    <s v="24/07/2014"/>
    <x v="3"/>
    <s v="July"/>
    <d v="2014-07-19T00:00:00"/>
    <d v="2014-07-24T00:00:00"/>
    <s v="On Date"/>
    <x v="421"/>
    <x v="0"/>
    <x v="8"/>
    <x v="3"/>
    <x v="9"/>
    <s v="Riverleaf Stik-Withit Designer Note Cubes"/>
    <n v="5.4323999999999995"/>
    <n v="16.096"/>
    <n v="2"/>
    <n v="5.2312000000000003"/>
    <n v="418.49600000000004"/>
    <s v="PROFIT"/>
  </r>
  <r>
    <s v="US-2014-142573"/>
    <s v="07/19/2014"/>
    <s v="24/07/2014"/>
    <x v="3"/>
    <s v="July"/>
    <d v="2014-07-19T00:00:00"/>
    <d v="2014-07-24T00:00:00"/>
    <s v="On Date"/>
    <x v="421"/>
    <x v="0"/>
    <x v="8"/>
    <x v="3"/>
    <x v="4"/>
    <s v="Acco Expandable Hanging Binders"/>
    <n v="3.4451999999999998"/>
    <n v="7.6559999999999997"/>
    <n v="4"/>
    <n v="-6.1247999999999996"/>
    <n v="-489.98399999999998"/>
    <s v="LOSS"/>
  </r>
  <r>
    <s v="US-2014-142573"/>
    <s v="07/19/2014"/>
    <s v="24/07/2014"/>
    <x v="3"/>
    <s v="July"/>
    <d v="2014-07-19T00:00:00"/>
    <d v="2014-07-24T00:00:00"/>
    <s v="On Date"/>
    <x v="421"/>
    <x v="0"/>
    <x v="8"/>
    <x v="3"/>
    <x v="10"/>
    <s v="High-Back Leather Manager's Chair"/>
    <n v="118.29090000000001"/>
    <n v="311.976"/>
    <n v="3"/>
    <n v="-42.896700000000003"/>
    <n v="-3431.7360000000003"/>
    <s v="LOSS"/>
  </r>
  <r>
    <s v="CA-2011-103940"/>
    <s v="09/17/2011"/>
    <s v="21/09/2011"/>
    <x v="1"/>
    <s v="September"/>
    <d v="2011-09-17T00:00:00"/>
    <d v="2011-09-21T00:00:00"/>
    <s v="On Date"/>
    <x v="69"/>
    <x v="0"/>
    <x v="1"/>
    <x v="1"/>
    <x v="7"/>
    <s v="Eldon Gobal File Keepers"/>
    <n v="14.5344"/>
    <n v="30.28"/>
    <n v="2"/>
    <n v="1.2112000000000001"/>
    <n v="96.896000000000001"/>
    <s v="PROFIT"/>
  </r>
  <r>
    <s v="CA-2011-103940"/>
    <s v="09/17/2011"/>
    <s v="21/09/2011"/>
    <x v="1"/>
    <s v="September"/>
    <d v="2011-09-17T00:00:00"/>
    <d v="2011-09-21T00:00:00"/>
    <s v="On Date"/>
    <x v="69"/>
    <x v="0"/>
    <x v="1"/>
    <x v="1"/>
    <x v="7"/>
    <s v="Eldon ProFile File 'N Store Portable File Tub Letter/Legal Size Black"/>
    <n v="13.903199999999998"/>
    <n v="57.93"/>
    <n v="3"/>
    <n v="16.220400000000001"/>
    <n v="1297.6320000000001"/>
    <s v="PROFIT"/>
  </r>
  <r>
    <s v="CA-2011-103940"/>
    <s v="09/17/2011"/>
    <s v="21/09/2011"/>
    <x v="1"/>
    <s v="September"/>
    <d v="2011-09-17T00:00:00"/>
    <d v="2011-09-21T00:00:00"/>
    <s v="On Date"/>
    <x v="69"/>
    <x v="0"/>
    <x v="1"/>
    <x v="1"/>
    <x v="1"/>
    <s v="Executive Impressions 12&quot; Wall Clock"/>
    <n v="10.955400000000001"/>
    <n v="35.340000000000003"/>
    <n v="2"/>
    <n v="13.4292"/>
    <n v="1074.336"/>
    <s v="PROFIT"/>
  </r>
  <r>
    <s v="CA-2011-103940"/>
    <s v="09/17/2011"/>
    <s v="21/09/2011"/>
    <x v="1"/>
    <s v="September"/>
    <d v="2011-09-17T00:00:00"/>
    <d v="2011-09-21T00:00:00"/>
    <s v="On Date"/>
    <x v="69"/>
    <x v="0"/>
    <x v="1"/>
    <x v="1"/>
    <x v="4"/>
    <s v="GBC Prestige Therm-A-Bind Covers"/>
    <n v="18.1843"/>
    <n v="137.24"/>
    <n v="5"/>
    <n v="46.3185"/>
    <n v="3705.48"/>
    <s v="PROFIT"/>
  </r>
  <r>
    <s v="CA-2014-123001"/>
    <s v="09/03/2014"/>
    <s v="09/09/2014"/>
    <x v="3"/>
    <s v="September"/>
    <d v="2014-09-03T00:00:00"/>
    <d v="2014-09-09T00:00:00"/>
    <s v="Delay"/>
    <x v="268"/>
    <x v="0"/>
    <x v="104"/>
    <x v="0"/>
    <x v="2"/>
    <s v="OIC #2 Pencils, Medium Soft"/>
    <n v="1.3348"/>
    <n v="9.4"/>
    <n v="5"/>
    <n v="2.726"/>
    <n v="218.07999999999998"/>
    <s v="PROFIT"/>
  </r>
  <r>
    <s v="CA-2014-123001"/>
    <s v="09/03/2014"/>
    <s v="09/09/2014"/>
    <x v="3"/>
    <s v="September"/>
    <d v="2014-09-03T00:00:00"/>
    <d v="2014-09-09T00:00:00"/>
    <s v="Delay"/>
    <x v="268"/>
    <x v="0"/>
    <x v="104"/>
    <x v="0"/>
    <x v="0"/>
    <s v="Avery 505"/>
    <n v="7.4"/>
    <n v="74"/>
    <n v="5"/>
    <n v="37"/>
    <n v="2960"/>
    <s v="PROFIT"/>
  </r>
  <r>
    <s v="CA-2014-123001"/>
    <s v="09/03/2014"/>
    <s v="09/09/2014"/>
    <x v="3"/>
    <s v="September"/>
    <d v="2014-09-03T00:00:00"/>
    <d v="2014-09-09T00:00:00"/>
    <s v="Delay"/>
    <x v="268"/>
    <x v="0"/>
    <x v="104"/>
    <x v="0"/>
    <x v="3"/>
    <s v="Ooma Telo VoIP Home Phone System"/>
    <n v="94.492500000000007"/>
    <n v="201.584"/>
    <n v="2"/>
    <n v="12.599"/>
    <n v="1007.9200000000001"/>
    <s v="PROFIT"/>
  </r>
  <r>
    <s v="CA-2013-133144"/>
    <s v="05/17/2013"/>
    <s v="22/05/2013"/>
    <x v="0"/>
    <s v="May"/>
    <d v="2013-05-17T00:00:00"/>
    <d v="2013-05-22T00:00:00"/>
    <s v="On Date"/>
    <x v="410"/>
    <x v="0"/>
    <x v="0"/>
    <x v="0"/>
    <x v="9"/>
    <s v="Xerox 196"/>
    <n v="2.9478"/>
    <n v="17.34"/>
    <n v="3"/>
    <n v="8.4966000000000008"/>
    <n v="679.72800000000007"/>
    <s v="PROFIT"/>
  </r>
  <r>
    <s v="US-2013-151862"/>
    <s v="03/02/2013"/>
    <s v="09/03/2013"/>
    <x v="0"/>
    <s v="March"/>
    <d v="2013-03-02T00:00:00"/>
    <d v="2013-03-09T00:00:00"/>
    <s v="Delay"/>
    <x v="388"/>
    <x v="0"/>
    <x v="15"/>
    <x v="5"/>
    <x v="3"/>
    <s v="RCA ViSYS 25423RE1 Corded phone"/>
    <n v="72.992699999999999"/>
    <n v="159.98400000000001"/>
    <n v="2"/>
    <n v="13.9986"/>
    <n v="1119.8879999999999"/>
    <s v="PROFIT"/>
  </r>
  <r>
    <s v="CA-2013-114951"/>
    <s v="06/27/2013"/>
    <s v="04/07/2013"/>
    <x v="0"/>
    <s v="June"/>
    <d v="2013-06-27T00:00:00"/>
    <d v="2013-07-04T00:00:00"/>
    <s v="Delay"/>
    <x v="10"/>
    <x v="0"/>
    <x v="3"/>
    <x v="0"/>
    <x v="1"/>
    <s v="Eldon Expressions Wood Desk Accessories, Oak"/>
    <n v="5.2397999999999998"/>
    <n v="22.14"/>
    <n v="3"/>
    <n v="6.4206000000000003"/>
    <n v="513.64800000000002"/>
    <s v="PROFIT"/>
  </r>
  <r>
    <s v="CA-2014-134838"/>
    <s v="02/20/2014"/>
    <s v="21/02/2014"/>
    <x v="3"/>
    <s v="February"/>
    <d v="2014-02-20T00:00:00"/>
    <d v="2014-02-21T00:00:00"/>
    <s v="On Date"/>
    <x v="231"/>
    <x v="0"/>
    <x v="0"/>
    <x v="0"/>
    <x v="2"/>
    <s v="Newell 320"/>
    <n v="3.1244000000000005"/>
    <n v="12.84"/>
    <n v="3"/>
    <n v="3.4668000000000001"/>
    <n v="277.34399999999999"/>
    <s v="PROFIT"/>
  </r>
  <r>
    <s v="CA-2014-134838"/>
    <s v="02/20/2014"/>
    <s v="21/02/2014"/>
    <x v="3"/>
    <s v="February"/>
    <d v="2014-02-20T00:00:00"/>
    <d v="2014-02-21T00:00:00"/>
    <s v="On Date"/>
    <x v="231"/>
    <x v="0"/>
    <x v="0"/>
    <x v="0"/>
    <x v="1"/>
    <s v="Tensor Computer Mounted Lamp"/>
    <n v="10.869700000000002"/>
    <n v="44.67"/>
    <n v="3"/>
    <n v="12.0609"/>
    <n v="964.87200000000007"/>
    <s v="PROFIT"/>
  </r>
  <r>
    <s v="CA-2013-146010"/>
    <s v="05/21/2013"/>
    <s v="24/05/2013"/>
    <x v="0"/>
    <s v="May"/>
    <d v="2013-05-21T00:00:00"/>
    <d v="2013-05-24T00:00:00"/>
    <s v="On Date"/>
    <x v="422"/>
    <x v="0"/>
    <x v="21"/>
    <x v="5"/>
    <x v="4"/>
    <s v="GBC Durable Plastic Covers"/>
    <n v="10.449"/>
    <n v="40.634999999999998"/>
    <n v="7"/>
    <n v="-32.508000000000003"/>
    <n v="-2600.6400000000003"/>
    <s v="LOSS"/>
  </r>
  <r>
    <s v="CA-2011-135090"/>
    <s v="11/22/2011"/>
    <s v="26/11/2011"/>
    <x v="1"/>
    <s v="November"/>
    <d v="2011-11-22T00:00:00"/>
    <d v="2011-11-26T00:00:00"/>
    <s v="On Date"/>
    <x v="423"/>
    <x v="0"/>
    <x v="0"/>
    <x v="0"/>
    <x v="9"/>
    <s v="Xerox 1895"/>
    <n v="3.2890000000000001"/>
    <n v="53.82"/>
    <n v="9"/>
    <n v="24.219000000000001"/>
    <n v="1937.52"/>
    <s v="PROFIT"/>
  </r>
  <r>
    <s v="CA-2014-101308"/>
    <s v="10/03/2014"/>
    <s v="08/10/2014"/>
    <x v="3"/>
    <s v="October"/>
    <d v="2014-10-03T00:00:00"/>
    <d v="2014-10-08T00:00:00"/>
    <s v="On Date"/>
    <x v="173"/>
    <x v="0"/>
    <x v="1"/>
    <x v="1"/>
    <x v="11"/>
    <s v="Staples"/>
    <n v="1.6092"/>
    <n v="8.94"/>
    <n v="3"/>
    <n v="4.1124000000000001"/>
    <n v="328.99200000000002"/>
    <s v="PROFIT"/>
  </r>
  <r>
    <s v="CA-2014-101308"/>
    <s v="10/03/2014"/>
    <s v="08/10/2014"/>
    <x v="3"/>
    <s v="October"/>
    <d v="2014-10-03T00:00:00"/>
    <d v="2014-10-08T00:00:00"/>
    <s v="On Date"/>
    <x v="173"/>
    <x v="0"/>
    <x v="1"/>
    <x v="1"/>
    <x v="3"/>
    <s v="i.Sound Portable Power - 8000 mAh"/>
    <n v="52.460100000000004"/>
    <n v="84.784000000000006"/>
    <n v="2"/>
    <n v="-20.136199999999999"/>
    <n v="-1610.896"/>
    <s v="LOSS"/>
  </r>
  <r>
    <s v="CA-2014-119564"/>
    <s v="12/16/2014"/>
    <s v="21/12/2014"/>
    <x v="3"/>
    <s v="December"/>
    <d v="2014-12-16T00:00:00"/>
    <d v="2014-12-21T00:00:00"/>
    <s v="On Date"/>
    <x v="424"/>
    <x v="0"/>
    <x v="1"/>
    <x v="1"/>
    <x v="1"/>
    <s v="Master Giant Foot Doorstop, Safety Yellow"/>
    <n v="4.3262999999999998"/>
    <n v="22.77"/>
    <n v="3"/>
    <n v="9.7911000000000001"/>
    <n v="783.28800000000001"/>
    <s v="PROFIT"/>
  </r>
  <r>
    <s v="CA-2013-135265"/>
    <s v="07/08/2013"/>
    <s v="10/07/2013"/>
    <x v="0"/>
    <s v="July"/>
    <d v="2013-07-08T00:00:00"/>
    <d v="2013-07-10T00:00:00"/>
    <s v="On Date"/>
    <x v="425"/>
    <x v="0"/>
    <x v="0"/>
    <x v="0"/>
    <x v="10"/>
    <s v="Global Leather Task Chair, Black"/>
    <n v="72.891900000000007"/>
    <n v="287.96800000000002"/>
    <n v="4"/>
    <n v="-3.5996000000000001"/>
    <n v="-287.96800000000002"/>
    <s v="LOSS"/>
  </r>
  <r>
    <s v="CA-2013-135265"/>
    <s v="07/08/2013"/>
    <s v="10/07/2013"/>
    <x v="0"/>
    <s v="July"/>
    <d v="2013-07-08T00:00:00"/>
    <d v="2013-07-10T00:00:00"/>
    <s v="On Date"/>
    <x v="425"/>
    <x v="0"/>
    <x v="0"/>
    <x v="0"/>
    <x v="14"/>
    <s v="Canon PC1060 Personal Laser Copier"/>
    <n v="370.99469999999997"/>
    <n v="2799.96"/>
    <n v="5"/>
    <n v="944.98649999999998"/>
    <n v="75598.92"/>
    <s v="PROFIT"/>
  </r>
  <r>
    <s v="CA-2013-135265"/>
    <s v="07/08/2013"/>
    <s v="10/07/2013"/>
    <x v="0"/>
    <s v="July"/>
    <d v="2013-07-08T00:00:00"/>
    <d v="2013-07-10T00:00:00"/>
    <s v="On Date"/>
    <x v="425"/>
    <x v="0"/>
    <x v="0"/>
    <x v="0"/>
    <x v="9"/>
    <s v="Xerox 1942"/>
    <n v="24.47"/>
    <n v="48.94"/>
    <n v="1"/>
    <n v="24.47"/>
    <n v="1957.6"/>
    <s v="PROFIT"/>
  </r>
  <r>
    <s v="CA-2013-108735"/>
    <s v="04/18/2013"/>
    <s v="22/04/2013"/>
    <x v="0"/>
    <s v="April"/>
    <d v="2013-04-18T00:00:00"/>
    <d v="2013-04-22T00:00:00"/>
    <s v="On Date"/>
    <x v="198"/>
    <x v="0"/>
    <x v="118"/>
    <x v="0"/>
    <x v="15"/>
    <s v="Bush Westfield Collection Bookcases, Fully Assembled"/>
    <n v="77.754600000000011"/>
    <n v="257.49900000000002"/>
    <n v="3"/>
    <n v="24.235199999999999"/>
    <n v="1938.8159999999998"/>
    <s v="PROFIT"/>
  </r>
  <r>
    <s v="CA-2011-116834"/>
    <s v="10/11/2011"/>
    <s v="16/10/2011"/>
    <x v="1"/>
    <s v="October"/>
    <d v="2011-10-11T00:00:00"/>
    <d v="2011-10-16T00:00:00"/>
    <s v="On Date"/>
    <x v="345"/>
    <x v="0"/>
    <x v="1"/>
    <x v="1"/>
    <x v="1"/>
    <s v="DAX Cubicle Frames - 8x10"/>
    <n v="4.0389999999999997"/>
    <n v="63.47"/>
    <n v="11"/>
    <n v="19.041"/>
    <n v="1523.28"/>
    <s v="PROFIT"/>
  </r>
  <r>
    <s v="CA-2011-116834"/>
    <s v="10/11/2011"/>
    <s v="16/10/2011"/>
    <x v="1"/>
    <s v="October"/>
    <d v="2011-10-11T00:00:00"/>
    <d v="2011-10-16T00:00:00"/>
    <s v="On Date"/>
    <x v="345"/>
    <x v="0"/>
    <x v="1"/>
    <x v="1"/>
    <x v="8"/>
    <s v="WD My Passport Ultra 1TB Portable External Hard Drive"/>
    <n v="57.269999999999996"/>
    <n v="345"/>
    <n v="5"/>
    <n v="58.65"/>
    <n v="4692"/>
    <s v="PROFIT"/>
  </r>
  <r>
    <s v="CA-2012-107468"/>
    <s v="12/18/2012"/>
    <s v="22/12/2012"/>
    <x v="2"/>
    <s v="December"/>
    <d v="2012-12-18T00:00:00"/>
    <d v="2012-12-22T00:00:00"/>
    <s v="On Date"/>
    <x v="426"/>
    <x v="0"/>
    <x v="30"/>
    <x v="5"/>
    <x v="2"/>
    <s v="Newell 320"/>
    <n v="3.1244000000000001"/>
    <n v="6.8479999999999999"/>
    <n v="2"/>
    <n v="0.59919999999999995"/>
    <n v="47.935999999999993"/>
    <s v="PROFIT"/>
  </r>
  <r>
    <s v="CA-2014-144463"/>
    <s v="01/02/2014"/>
    <s v="06/01/2014"/>
    <x v="3"/>
    <s v="January"/>
    <d v="2014-01-02T00:00:00"/>
    <d v="2014-01-06T00:00:00"/>
    <s v="On Date"/>
    <x v="227"/>
    <x v="0"/>
    <x v="0"/>
    <x v="0"/>
    <x v="1"/>
    <s v="Howard Miller 11-1/2&quot; Diameter Brentwood Wall Clock"/>
    <n v="25.015400000000003"/>
    <n v="474.43"/>
    <n v="11"/>
    <n v="199.26060000000001"/>
    <n v="15940.848000000002"/>
    <s v="PROFIT"/>
  </r>
  <r>
    <s v="CA-2014-130764"/>
    <s v="10/28/2014"/>
    <s v="29/10/2014"/>
    <x v="3"/>
    <s v="October"/>
    <d v="2014-10-28T00:00:00"/>
    <d v="2014-10-29T00:00:00"/>
    <s v="On Date"/>
    <x v="427"/>
    <x v="0"/>
    <x v="3"/>
    <x v="0"/>
    <x v="15"/>
    <s v="O'Sullivan Elevations Bookcase, Cherry Finish"/>
    <n v="110.0232"/>
    <n v="556.66499999999996"/>
    <n v="5"/>
    <n v="6.5490000000000004"/>
    <n v="523.92000000000007"/>
    <s v="PROFIT"/>
  </r>
  <r>
    <s v="CA-2014-130764"/>
    <s v="10/28/2014"/>
    <s v="29/10/2014"/>
    <x v="3"/>
    <s v="October"/>
    <d v="2014-10-28T00:00:00"/>
    <d v="2014-10-29T00:00:00"/>
    <s v="On Date"/>
    <x v="427"/>
    <x v="0"/>
    <x v="3"/>
    <x v="0"/>
    <x v="3"/>
    <s v="Jackery Bar Premium Fast-charging Portable Charger"/>
    <n v="15.274500000000002"/>
    <n v="95.84"/>
    <n v="4"/>
    <n v="34.741999999999997"/>
    <n v="2779.3599999999997"/>
    <s v="PROFIT"/>
  </r>
  <r>
    <s v="CA-2013-169957"/>
    <s v="09/27/2013"/>
    <s v="01/10/2013"/>
    <x v="0"/>
    <s v="September"/>
    <d v="2013-09-27T00:00:00"/>
    <d v="2013-10-01T00:00:00"/>
    <s v="On Date"/>
    <x v="428"/>
    <x v="0"/>
    <x v="119"/>
    <x v="1"/>
    <x v="5"/>
    <s v="Belkin 7 Outlet SurgeMaster II"/>
    <n v="28.425599999999996"/>
    <n v="236.88"/>
    <n v="6"/>
    <n v="66.326400000000007"/>
    <n v="5306.112000000001"/>
    <s v="PROFIT"/>
  </r>
  <r>
    <s v="CA-2013-169957"/>
    <s v="09/27/2013"/>
    <s v="01/10/2013"/>
    <x v="0"/>
    <s v="September"/>
    <d v="2013-09-27T00:00:00"/>
    <d v="2013-10-01T00:00:00"/>
    <s v="On Date"/>
    <x v="428"/>
    <x v="0"/>
    <x v="119"/>
    <x v="1"/>
    <x v="9"/>
    <s v="Universal Premium White Copier/Laser Paper (20Lb. and 87 Bright)"/>
    <n v="3.0497999999999994"/>
    <n v="29.9"/>
    <n v="5"/>
    <n v="14.651"/>
    <n v="1172.08"/>
    <s v="PROFIT"/>
  </r>
  <r>
    <s v="CA-2013-169957"/>
    <s v="09/27/2013"/>
    <s v="01/10/2013"/>
    <x v="0"/>
    <s v="September"/>
    <d v="2013-09-27T00:00:00"/>
    <d v="2013-10-01T00:00:00"/>
    <s v="On Date"/>
    <x v="428"/>
    <x v="0"/>
    <x v="119"/>
    <x v="1"/>
    <x v="8"/>
    <s v="Micro Innovations USB RF Wireless Keyboard with Mouse"/>
    <n v="19.75"/>
    <n v="100"/>
    <n v="4"/>
    <n v="21"/>
    <n v="1680"/>
    <s v="PROFIT"/>
  </r>
  <r>
    <s v="CA-2011-110786"/>
    <s v="12/29/2011"/>
    <s v="02/01/2012"/>
    <x v="2"/>
    <s v="December"/>
    <d v="2011-12-29T00:00:00"/>
    <d v="2012-01-02T00:00:00"/>
    <s v="On Date"/>
    <x v="336"/>
    <x v="0"/>
    <x v="3"/>
    <x v="0"/>
    <x v="1"/>
    <s v="Stacking Trays by OIC"/>
    <n v="3.3365999999999993"/>
    <n v="24.9"/>
    <n v="5"/>
    <n v="8.2170000000000005"/>
    <n v="657.36"/>
    <s v="PROFIT"/>
  </r>
  <r>
    <s v="CA-2011-110786"/>
    <s v="12/29/2011"/>
    <s v="02/01/2012"/>
    <x v="2"/>
    <s v="December"/>
    <d v="2011-12-29T00:00:00"/>
    <d v="2012-01-02T00:00:00"/>
    <s v="On Date"/>
    <x v="336"/>
    <x v="0"/>
    <x v="3"/>
    <x v="0"/>
    <x v="9"/>
    <s v="Xerox 1981"/>
    <n v="2.9040000000000004"/>
    <n v="21.12"/>
    <n v="4"/>
    <n v="9.5039999999999996"/>
    <n v="760.31999999999994"/>
    <s v="PROFIT"/>
  </r>
  <r>
    <s v="CA-2011-110786"/>
    <s v="12/29/2011"/>
    <s v="02/01/2012"/>
    <x v="2"/>
    <s v="December"/>
    <d v="2011-12-29T00:00:00"/>
    <d v="2012-01-02T00:00:00"/>
    <s v="On Date"/>
    <x v="336"/>
    <x v="0"/>
    <x v="3"/>
    <x v="0"/>
    <x v="16"/>
    <s v="DYMO CardScan Personal V9 Business Card Scanner"/>
    <n v="79.995000000000005"/>
    <n v="767.952"/>
    <n v="6"/>
    <n v="287.98200000000003"/>
    <n v="23038.560000000001"/>
    <s v="PROFIT"/>
  </r>
  <r>
    <s v="CA-2011-110786"/>
    <s v="12/29/2011"/>
    <s v="02/01/2012"/>
    <x v="2"/>
    <s v="December"/>
    <d v="2011-12-29T00:00:00"/>
    <d v="2012-01-02T00:00:00"/>
    <s v="On Date"/>
    <x v="336"/>
    <x v="0"/>
    <x v="3"/>
    <x v="0"/>
    <x v="4"/>
    <s v="Avery Hanging File Binders"/>
    <n v="3.2291999999999996"/>
    <n v="14.352"/>
    <n v="3"/>
    <n v="4.6643999999999997"/>
    <n v="373.15199999999999"/>
    <s v="PROFIT"/>
  </r>
  <r>
    <s v="CA-2011-110786"/>
    <s v="12/29/2011"/>
    <s v="02/01/2012"/>
    <x v="2"/>
    <s v="December"/>
    <d v="2011-12-29T00:00:00"/>
    <d v="2012-01-02T00:00:00"/>
    <s v="On Date"/>
    <x v="336"/>
    <x v="0"/>
    <x v="3"/>
    <x v="0"/>
    <x v="3"/>
    <s v="Mophie Juice Pack Helium for iPhone"/>
    <n v="57.592799999999997"/>
    <n v="191.976"/>
    <n v="3"/>
    <n v="19.197600000000001"/>
    <n v="1535.808"/>
    <s v="PROFIT"/>
  </r>
  <r>
    <s v="CA-2011-110786"/>
    <s v="12/29/2011"/>
    <s v="02/01/2012"/>
    <x v="2"/>
    <s v="December"/>
    <d v="2011-12-29T00:00:00"/>
    <d v="2012-01-02T00:00:00"/>
    <s v="On Date"/>
    <x v="336"/>
    <x v="0"/>
    <x v="3"/>
    <x v="0"/>
    <x v="0"/>
    <s v="Avery 477"/>
    <n v="16.486199999999997"/>
    <n v="274.77"/>
    <n v="9"/>
    <n v="126.3942"/>
    <n v="10111.536"/>
    <s v="PROFIT"/>
  </r>
  <r>
    <s v="CA-2011-110786"/>
    <s v="12/29/2011"/>
    <s v="02/01/2012"/>
    <x v="2"/>
    <s v="December"/>
    <d v="2011-12-29T00:00:00"/>
    <d v="2012-01-02T00:00:00"/>
    <s v="On Date"/>
    <x v="336"/>
    <x v="0"/>
    <x v="3"/>
    <x v="0"/>
    <x v="1"/>
    <s v="Executive Impressions 10&quot; Spectator Wall Clock"/>
    <n v="7.7615999999999996"/>
    <n v="70.56"/>
    <n v="6"/>
    <n v="23.990400000000001"/>
    <n v="1919.232"/>
    <s v="PROFIT"/>
  </r>
  <r>
    <s v="CA-2012-137750"/>
    <s v="06/25/2012"/>
    <s v="30/06/2012"/>
    <x v="2"/>
    <s v="June"/>
    <d v="2012-06-25T00:00:00"/>
    <d v="2012-06-30T00:00:00"/>
    <s v="On Date"/>
    <x v="429"/>
    <x v="0"/>
    <x v="3"/>
    <x v="0"/>
    <x v="1"/>
    <s v="Dana Halogen Swing-Arm Architect Lamp"/>
    <n v="29.4984"/>
    <n v="204.85"/>
    <n v="5"/>
    <n v="57.357999999999997"/>
    <n v="4588.6399999999994"/>
    <s v="PROFIT"/>
  </r>
  <r>
    <s v="CA-2012-124058"/>
    <s v="11/20/2012"/>
    <s v="24/11/2012"/>
    <x v="2"/>
    <s v="November"/>
    <d v="2012-11-20T00:00:00"/>
    <d v="2012-11-24T00:00:00"/>
    <s v="On Date"/>
    <x v="18"/>
    <x v="0"/>
    <x v="54"/>
    <x v="0"/>
    <x v="3"/>
    <s v="Gear Head AU3700S Headset"/>
    <n v="12.600299999999999"/>
    <n v="72.744"/>
    <n v="7"/>
    <n v="-15.4581"/>
    <n v="-1236.6479999999999"/>
    <s v="LOSS"/>
  </r>
  <r>
    <s v="CA-2012-124058"/>
    <s v="11/20/2012"/>
    <s v="24/11/2012"/>
    <x v="2"/>
    <s v="November"/>
    <d v="2012-11-20T00:00:00"/>
    <d v="2012-11-24T00:00:00"/>
    <s v="On Date"/>
    <x v="18"/>
    <x v="0"/>
    <x v="54"/>
    <x v="0"/>
    <x v="10"/>
    <s v="Safco Contoured Stacking Chairs"/>
    <n v="178.8"/>
    <n v="572.16"/>
    <n v="3"/>
    <n v="35.76"/>
    <n v="2860.7999999999997"/>
    <s v="PROFIT"/>
  </r>
  <r>
    <s v="US-2012-138716"/>
    <s v="09/17/2012"/>
    <s v="20/09/2012"/>
    <x v="2"/>
    <s v="September"/>
    <d v="2012-09-17T00:00:00"/>
    <d v="2012-09-20T00:00:00"/>
    <s v="On Date"/>
    <x v="376"/>
    <x v="0"/>
    <x v="1"/>
    <x v="1"/>
    <x v="4"/>
    <s v="Acco Data Flex Cable Posts For Top &amp; Bottom Load Binders, 6&quot; Capacity"/>
    <n v="5.7364999999999995"/>
    <n v="25.032"/>
    <n v="3"/>
    <n v="7.8224999999999998"/>
    <n v="625.79999999999995"/>
    <s v="PROFIT"/>
  </r>
  <r>
    <s v="CA-2013-140417"/>
    <s v="09/26/2013"/>
    <s v="30/09/2013"/>
    <x v="0"/>
    <s v="September"/>
    <d v="2013-09-26T00:00:00"/>
    <d v="2013-09-30T00:00:00"/>
    <s v="On Date"/>
    <x v="430"/>
    <x v="0"/>
    <x v="73"/>
    <x v="4"/>
    <x v="9"/>
    <s v="REDIFORM Incoming/Outgoing Call Register, 11&quot; X 8 1/2&quot;, 100 Messages"/>
    <n v="4.17"/>
    <n v="60.048000000000002"/>
    <n v="9"/>
    <n v="22.518000000000001"/>
    <n v="1801.44"/>
    <s v="PROFIT"/>
  </r>
  <r>
    <s v="CA-2013-140417"/>
    <s v="09/26/2013"/>
    <s v="30/09/2013"/>
    <x v="0"/>
    <s v="September"/>
    <d v="2013-09-26T00:00:00"/>
    <d v="2013-09-30T00:00:00"/>
    <s v="On Date"/>
    <x v="430"/>
    <x v="0"/>
    <x v="73"/>
    <x v="4"/>
    <x v="4"/>
    <s v="GBC Poly Designer Binding Covers"/>
    <n v="8.5373999999999999"/>
    <n v="5.0220000000000002"/>
    <n v="1"/>
    <n v="-3.5154000000000001"/>
    <n v="-281.23200000000003"/>
    <s v="LOSS"/>
  </r>
  <r>
    <s v="CA-2014-163692"/>
    <s v="09/08/2014"/>
    <s v="10/09/2014"/>
    <x v="3"/>
    <s v="September"/>
    <d v="2014-09-08T00:00:00"/>
    <d v="2014-09-10T00:00:00"/>
    <s v="On Date"/>
    <x v="345"/>
    <x v="0"/>
    <x v="8"/>
    <x v="3"/>
    <x v="4"/>
    <s v="Wilson Jones Leather-Like Binders with DublLock Round Rings"/>
    <n v="4.6269"/>
    <n v="7.8570000000000002"/>
    <n v="3"/>
    <n v="-6.0236999999999998"/>
    <n v="-481.89599999999996"/>
    <s v="LOSS"/>
  </r>
  <r>
    <s v="CA-2013-111913"/>
    <s v="08/05/2013"/>
    <s v="07/08/2013"/>
    <x v="0"/>
    <s v="August"/>
    <d v="2013-08-05T00:00:00"/>
    <d v="2013-08-07T00:00:00"/>
    <s v="On Date"/>
    <x v="310"/>
    <x v="0"/>
    <x v="93"/>
    <x v="0"/>
    <x v="3"/>
    <s v="Mitel 5320 IP Phone VoIP phone"/>
    <n v="136.0728"/>
    <n v="302.38400000000001"/>
    <n v="2"/>
    <n v="30.238399999999999"/>
    <n v="2419.0720000000001"/>
    <s v="PROFIT"/>
  </r>
  <r>
    <s v="CA-2013-111913"/>
    <s v="08/05/2013"/>
    <s v="07/08/2013"/>
    <x v="0"/>
    <s v="August"/>
    <d v="2013-08-05T00:00:00"/>
    <d v="2013-08-07T00:00:00"/>
    <s v="On Date"/>
    <x v="310"/>
    <x v="0"/>
    <x v="93"/>
    <x v="0"/>
    <x v="4"/>
    <s v="Wilson Jones Leather-Like Binders with DublLock Round Rings"/>
    <n v="4.6269000000000009"/>
    <n v="20.952000000000002"/>
    <n v="3"/>
    <n v="7.0712999999999999"/>
    <n v="565.70399999999995"/>
    <s v="PROFIT"/>
  </r>
  <r>
    <s v="CA-2013-111913"/>
    <s v="08/05/2013"/>
    <s v="07/08/2013"/>
    <x v="0"/>
    <s v="August"/>
    <d v="2013-08-05T00:00:00"/>
    <d v="2013-08-07T00:00:00"/>
    <s v="On Date"/>
    <x v="310"/>
    <x v="0"/>
    <x v="93"/>
    <x v="0"/>
    <x v="4"/>
    <s v="Pressboard Covers with Storage Hooks, 9 1/2&quot; x 11&quot;, Light Blue"/>
    <n v="2.6023000000000005"/>
    <n v="11.784000000000001"/>
    <n v="3"/>
    <n v="3.9771000000000001"/>
    <n v="318.16800000000001"/>
    <s v="PROFIT"/>
  </r>
  <r>
    <s v="US-2014-155999"/>
    <s v="08/08/2014"/>
    <s v="14/08/2014"/>
    <x v="3"/>
    <s v="August"/>
    <d v="2014-08-08T00:00:00"/>
    <d v="2014-08-14T00:00:00"/>
    <s v="Delay"/>
    <x v="96"/>
    <x v="0"/>
    <x v="18"/>
    <x v="0"/>
    <x v="3"/>
    <s v="GE DSL Phone Line Filter"/>
    <n v="28.392900000000001"/>
    <n v="159.96"/>
    <n v="5"/>
    <n v="17.9955"/>
    <n v="1439.6399999999999"/>
    <s v="PROFIT"/>
  </r>
  <r>
    <s v="US-2014-155999"/>
    <s v="08/08/2014"/>
    <s v="14/08/2014"/>
    <x v="3"/>
    <s v="August"/>
    <d v="2014-08-08T00:00:00"/>
    <d v="2014-08-14T00:00:00"/>
    <s v="Delay"/>
    <x v="96"/>
    <x v="0"/>
    <x v="18"/>
    <x v="0"/>
    <x v="4"/>
    <s v="Avery Printable Repositionable Plastic Tabs"/>
    <n v="4.5579999999999998"/>
    <n v="13.76"/>
    <n v="2"/>
    <n v="4.6440000000000001"/>
    <n v="371.52"/>
    <s v="PROFIT"/>
  </r>
  <r>
    <s v="CA-2013-163573"/>
    <s v="11/25/2013"/>
    <s v="28/11/2013"/>
    <x v="0"/>
    <s v="November"/>
    <d v="2013-11-25T00:00:00"/>
    <d v="2013-11-28T00:00:00"/>
    <s v="On Date"/>
    <x v="431"/>
    <x v="0"/>
    <x v="1"/>
    <x v="1"/>
    <x v="4"/>
    <s v="Ibico Hi-Tech Manual Binding System"/>
    <n v="167.74450000000002"/>
    <n v="1219.96"/>
    <n v="5"/>
    <n v="381.23750000000001"/>
    <n v="30499"/>
    <s v="PROFIT"/>
  </r>
  <r>
    <s v="CA-2012-153416"/>
    <s v="11/24/2012"/>
    <s v="29/11/2012"/>
    <x v="2"/>
    <s v="November"/>
    <d v="2012-11-24T00:00:00"/>
    <d v="2012-11-29T00:00:00"/>
    <s v="On Date"/>
    <x v="432"/>
    <x v="0"/>
    <x v="0"/>
    <x v="0"/>
    <x v="4"/>
    <s v="Avery Reinforcements for Hole-Punch Pages"/>
    <n v="1.089"/>
    <n v="3.1680000000000001"/>
    <n v="2"/>
    <n v="0.99"/>
    <n v="79.2"/>
    <s v="PROFIT"/>
  </r>
  <r>
    <s v="CA-2012-153416"/>
    <s v="11/24/2012"/>
    <s v="29/11/2012"/>
    <x v="2"/>
    <s v="November"/>
    <d v="2012-11-24T00:00:00"/>
    <d v="2012-11-29T00:00:00"/>
    <s v="On Date"/>
    <x v="432"/>
    <x v="0"/>
    <x v="0"/>
    <x v="0"/>
    <x v="9"/>
    <s v="Xerox 225"/>
    <n v="3.3696000000000002"/>
    <n v="19.440000000000001"/>
    <n v="3"/>
    <n v="9.3312000000000008"/>
    <n v="746.49600000000009"/>
    <s v="PROFIT"/>
  </r>
  <r>
    <s v="CA-2012-153416"/>
    <s v="11/24/2012"/>
    <s v="29/11/2012"/>
    <x v="2"/>
    <s v="November"/>
    <d v="2012-11-24T00:00:00"/>
    <d v="2012-11-29T00:00:00"/>
    <s v="On Date"/>
    <x v="432"/>
    <x v="0"/>
    <x v="0"/>
    <x v="0"/>
    <x v="7"/>
    <s v="Fellowes Bankers Box Staxonsteel Drawer File/Stacking System"/>
    <n v="57.182400000000001"/>
    <n v="454.86"/>
    <n v="7"/>
    <n v="54.583199999999998"/>
    <n v="4366.6559999999999"/>
    <s v="PROFIT"/>
  </r>
  <r>
    <s v="CA-2012-153416"/>
    <s v="11/24/2012"/>
    <s v="29/11/2012"/>
    <x v="2"/>
    <s v="November"/>
    <d v="2012-11-24T00:00:00"/>
    <d v="2012-11-29T00:00:00"/>
    <s v="On Date"/>
    <x v="432"/>
    <x v="0"/>
    <x v="0"/>
    <x v="0"/>
    <x v="4"/>
    <s v="Avery Premier Heavy-Duty Binder with Round Locking Rings"/>
    <n v="7.7111999999999998"/>
    <n v="91.391999999999996"/>
    <n v="8"/>
    <n v="29.702400000000001"/>
    <n v="2376.192"/>
    <s v="PROFIT"/>
  </r>
  <r>
    <s v="CA-2014-133823"/>
    <s v="05/12/2014"/>
    <s v="13/05/2014"/>
    <x v="3"/>
    <s v="May"/>
    <d v="2014-05-12T00:00:00"/>
    <d v="2014-05-13T00:00:00"/>
    <s v="On Date"/>
    <x v="78"/>
    <x v="0"/>
    <x v="1"/>
    <x v="1"/>
    <x v="9"/>
    <s v="Ampad Phone Message Book, Recycled, 400 Message Capacity, 5 Â¾Â” x 11Â”"/>
    <n v="3.4319999999999995"/>
    <n v="37.44"/>
    <n v="6"/>
    <n v="16.847999999999999"/>
    <n v="1347.84"/>
    <s v="PROFIT"/>
  </r>
  <r>
    <s v="CA-2014-133823"/>
    <s v="05/12/2014"/>
    <s v="13/05/2014"/>
    <x v="3"/>
    <s v="May"/>
    <d v="2014-05-12T00:00:00"/>
    <d v="2014-05-13T00:00:00"/>
    <s v="On Date"/>
    <x v="78"/>
    <x v="0"/>
    <x v="1"/>
    <x v="1"/>
    <x v="0"/>
    <s v="Avery 50"/>
    <n v="6.6409000000000011"/>
    <n v="37.590000000000003"/>
    <n v="3"/>
    <n v="17.667300000000001"/>
    <n v="1413.384"/>
    <s v="PROFIT"/>
  </r>
  <r>
    <s v="CA-2014-133823"/>
    <s v="05/12/2014"/>
    <s v="13/05/2014"/>
    <x v="3"/>
    <s v="May"/>
    <d v="2014-05-12T00:00:00"/>
    <d v="2014-05-13T00:00:00"/>
    <s v="On Date"/>
    <x v="78"/>
    <x v="0"/>
    <x v="1"/>
    <x v="1"/>
    <x v="4"/>
    <s v="Acco Flexible ACCOHIDE Square Ring Data Binder, Dark Blue, 11 1/2&quot; X 14&quot; 7/8&quot;"/>
    <n v="8.297699999999999"/>
    <n v="26.032"/>
    <n v="2"/>
    <n v="9.4366000000000003"/>
    <n v="754.928"/>
    <s v="PROFIT"/>
  </r>
  <r>
    <s v="CA-2012-121272"/>
    <s v="03/29/2012"/>
    <s v="04/04/2012"/>
    <x v="2"/>
    <s v="March"/>
    <d v="2012-03-29T00:00:00"/>
    <d v="2012-04-04T00:00:00"/>
    <s v="Delay"/>
    <x v="410"/>
    <x v="0"/>
    <x v="1"/>
    <x v="1"/>
    <x v="5"/>
    <s v="Acco 6 Outlet Guardian Premium Plus Surge Suppressor"/>
    <n v="13.007200000000001"/>
    <n v="73.28"/>
    <n v="4"/>
    <n v="21.251200000000001"/>
    <n v="1700.096"/>
    <s v="PROFIT"/>
  </r>
  <r>
    <s v="CA-2014-105914"/>
    <s v="10/03/2014"/>
    <s v="09/10/2014"/>
    <x v="3"/>
    <s v="October"/>
    <d v="2014-10-03T00:00:00"/>
    <d v="2014-10-09T00:00:00"/>
    <s v="Delay"/>
    <x v="150"/>
    <x v="0"/>
    <x v="0"/>
    <x v="0"/>
    <x v="4"/>
    <s v="Performers Binder/Pad Holder, Black"/>
    <n v="14.014999999999999"/>
    <n v="112.12"/>
    <n v="5"/>
    <n v="42.045000000000002"/>
    <n v="3363.6000000000004"/>
    <s v="PROFIT"/>
  </r>
  <r>
    <s v="CA-2014-105914"/>
    <s v="10/03/2014"/>
    <s v="09/10/2014"/>
    <x v="3"/>
    <s v="October"/>
    <d v="2014-10-03T00:00:00"/>
    <d v="2014-10-09T00:00:00"/>
    <s v="Delay"/>
    <x v="150"/>
    <x v="0"/>
    <x v="0"/>
    <x v="0"/>
    <x v="7"/>
    <s v="Tennsco Double-Tier Lockers"/>
    <n v="195.76740000000001"/>
    <n v="1575.14"/>
    <n v="7"/>
    <n v="204.76820000000001"/>
    <n v="16381.456"/>
    <s v="PROFIT"/>
  </r>
  <r>
    <s v="CA-2014-112725"/>
    <s v="01/31/2014"/>
    <s v="07/02/2014"/>
    <x v="3"/>
    <s v="January"/>
    <d v="2014-01-31T00:00:00"/>
    <d v="2014-02-07T00:00:00"/>
    <s v="Delay"/>
    <x v="422"/>
    <x v="0"/>
    <x v="3"/>
    <x v="0"/>
    <x v="2"/>
    <s v="Crayola Anti Dust Chalk, 12/Pack"/>
    <n v="1.0010000000000001"/>
    <n v="12.74"/>
    <n v="7"/>
    <n v="5.7329999999999997"/>
    <n v="458.64"/>
    <s v="PROFIT"/>
  </r>
  <r>
    <s v="CA-2014-112725"/>
    <s v="01/31/2014"/>
    <s v="07/02/2014"/>
    <x v="3"/>
    <s v="January"/>
    <d v="2014-01-31T00:00:00"/>
    <d v="2014-02-07T00:00:00"/>
    <s v="Delay"/>
    <x v="422"/>
    <x v="0"/>
    <x v="3"/>
    <x v="0"/>
    <x v="2"/>
    <s v="Newell 338"/>
    <n v="2.1461999999999999"/>
    <n v="8.82"/>
    <n v="3"/>
    <n v="2.3814000000000002"/>
    <n v="190.512"/>
    <s v="PROFIT"/>
  </r>
  <r>
    <s v="CA-2014-112725"/>
    <s v="01/31/2014"/>
    <s v="07/02/2014"/>
    <x v="3"/>
    <s v="January"/>
    <d v="2014-01-31T00:00:00"/>
    <d v="2014-02-07T00:00:00"/>
    <s v="Delay"/>
    <x v="422"/>
    <x v="0"/>
    <x v="3"/>
    <x v="0"/>
    <x v="10"/>
    <s v="Novimex Swivel Fabric Task Chair"/>
    <n v="134.37220000000002"/>
    <n v="120.78400000000001"/>
    <n v="1"/>
    <n v="-13.588200000000001"/>
    <n v="-1087.056"/>
    <s v="LOSS"/>
  </r>
  <r>
    <s v="US-2014-106131"/>
    <s v="01/15/2014"/>
    <s v="17/01/2014"/>
    <x v="3"/>
    <s v="January"/>
    <d v="2014-01-15T00:00:00"/>
    <d v="2014-01-17T00:00:00"/>
    <s v="On Date"/>
    <x v="433"/>
    <x v="0"/>
    <x v="7"/>
    <x v="5"/>
    <x v="8"/>
    <s v="ImationÂ 8GB Mini TravelDrive USB 2.0Â Flash Drive"/>
    <n v="26.265299999999996"/>
    <n v="169.06399999999999"/>
    <n v="7"/>
    <n v="-14.793100000000001"/>
    <n v="-1183.4480000000001"/>
    <s v="LOSS"/>
  </r>
  <r>
    <s v="US-2014-106131"/>
    <s v="01/15/2014"/>
    <s v="17/01/2014"/>
    <x v="3"/>
    <s v="January"/>
    <d v="2014-01-15T00:00:00"/>
    <d v="2014-01-17T00:00:00"/>
    <s v="On Date"/>
    <x v="433"/>
    <x v="0"/>
    <x v="7"/>
    <x v="5"/>
    <x v="7"/>
    <s v="Mobile Personal File Cube"/>
    <n v="17.096600000000002"/>
    <n v="168.624"/>
    <n v="9"/>
    <n v="14.7546"/>
    <n v="1180.3679999999999"/>
    <s v="PROFIT"/>
  </r>
  <r>
    <s v="CA-2011-157924"/>
    <s v="10/11/2011"/>
    <s v="13/10/2011"/>
    <x v="1"/>
    <s v="October"/>
    <d v="2011-10-11T00:00:00"/>
    <d v="2011-10-13T00:00:00"/>
    <s v="On Date"/>
    <x v="20"/>
    <x v="0"/>
    <x v="10"/>
    <x v="0"/>
    <x v="7"/>
    <s v="Iris Project Case"/>
    <n v="5.9052000000000007"/>
    <n v="31.92"/>
    <n v="4"/>
    <n v="8.2992000000000008"/>
    <n v="663.93600000000004"/>
    <s v="PROFIT"/>
  </r>
  <r>
    <s v="CA-2011-157924"/>
    <s v="10/11/2011"/>
    <s v="13/10/2011"/>
    <x v="1"/>
    <s v="October"/>
    <d v="2011-10-11T00:00:00"/>
    <d v="2011-10-13T00:00:00"/>
    <s v="On Date"/>
    <x v="20"/>
    <x v="0"/>
    <x v="10"/>
    <x v="0"/>
    <x v="10"/>
    <s v="Global Enterprise Series Seating High-Back Swivel/Tilt Chairs"/>
    <n v="249.30160000000001"/>
    <n v="433.56799999999998"/>
    <n v="2"/>
    <n v="-65.035200000000003"/>
    <n v="-5202.8160000000007"/>
    <s v="LOSS"/>
  </r>
  <r>
    <s v="CA-2012-100216"/>
    <s v="04/13/2012"/>
    <s v="14/04/2012"/>
    <x v="2"/>
    <s v="April"/>
    <d v="2012-04-13T00:00:00"/>
    <d v="2012-04-14T00:00:00"/>
    <s v="On Date"/>
    <x v="434"/>
    <x v="0"/>
    <x v="35"/>
    <x v="3"/>
    <x v="9"/>
    <s v="Xerox 210"/>
    <n v="3.3696000000000002"/>
    <n v="31.103999999999999"/>
    <n v="6"/>
    <n v="10.8864"/>
    <n v="870.91200000000003"/>
    <s v="PROFIT"/>
  </r>
  <r>
    <s v="CA-2012-100216"/>
    <s v="04/13/2012"/>
    <s v="14/04/2012"/>
    <x v="2"/>
    <s v="April"/>
    <d v="2012-04-13T00:00:00"/>
    <d v="2012-04-14T00:00:00"/>
    <s v="On Date"/>
    <x v="434"/>
    <x v="0"/>
    <x v="35"/>
    <x v="3"/>
    <x v="9"/>
    <s v="Xerox 1973"/>
    <n v="12.333600000000001"/>
    <n v="54.816000000000003"/>
    <n v="3"/>
    <n v="17.815200000000001"/>
    <n v="1425.2160000000001"/>
    <s v="PROFIT"/>
  </r>
  <r>
    <s v="CA-2014-100601"/>
    <s v="11/17/2014"/>
    <s v="21/11/2014"/>
    <x v="3"/>
    <s v="November"/>
    <d v="2014-11-17T00:00:00"/>
    <d v="2014-11-21T00:00:00"/>
    <s v="On Date"/>
    <x v="96"/>
    <x v="0"/>
    <x v="59"/>
    <x v="0"/>
    <x v="7"/>
    <s v="Eldon Shelf Savers Cubes and Bins"/>
    <n v="6.8403999999999998"/>
    <n v="48.86"/>
    <n v="7"/>
    <n v="0.97719999999999996"/>
    <n v="78.176000000000002"/>
    <s v="PROFIT"/>
  </r>
  <r>
    <s v="CA-2012-154340"/>
    <s v="11/29/2012"/>
    <s v="30/11/2012"/>
    <x v="2"/>
    <s v="November"/>
    <d v="2012-11-29T00:00:00"/>
    <d v="2012-11-30T00:00:00"/>
    <s v="On Date"/>
    <x v="435"/>
    <x v="0"/>
    <x v="46"/>
    <x v="0"/>
    <x v="2"/>
    <s v="Boston Electric Pencil Sharpener, Model 1818, Charcoal Black"/>
    <n v="20.268000000000001"/>
    <n v="56.3"/>
    <n v="2"/>
    <n v="15.763999999999999"/>
    <n v="1261.1199999999999"/>
    <s v="PROFIT"/>
  </r>
  <r>
    <s v="CA-2013-148593"/>
    <s v="06/17/2013"/>
    <s v="19/06/2013"/>
    <x v="0"/>
    <s v="June"/>
    <d v="2013-06-17T00:00:00"/>
    <d v="2013-06-19T00:00:00"/>
    <s v="On Date"/>
    <x v="75"/>
    <x v="0"/>
    <x v="0"/>
    <x v="0"/>
    <x v="9"/>
    <s v="Wirebound Message Books, Four 2 3/4&quot; x 5&quot; Forms per Page, 600 Sets per Book"/>
    <n v="4.9130999999999991"/>
    <n v="46.35"/>
    <n v="5"/>
    <n v="21.784500000000001"/>
    <n v="1742.7600000000002"/>
    <s v="PROFIT"/>
  </r>
  <r>
    <s v="US-2014-119039"/>
    <s v="03/07/2014"/>
    <s v="11/03/2014"/>
    <x v="3"/>
    <s v="March"/>
    <d v="2014-03-07T00:00:00"/>
    <d v="2014-03-11T00:00:00"/>
    <s v="On Date"/>
    <x v="161"/>
    <x v="0"/>
    <x v="3"/>
    <x v="0"/>
    <x v="4"/>
    <s v="Economy Binders"/>
    <n v="1.0608000000000002"/>
    <n v="14.976000000000001"/>
    <n v="9"/>
    <n v="5.4287999999999998"/>
    <n v="434.30399999999997"/>
    <s v="PROFIT"/>
  </r>
  <r>
    <s v="CA-2012-150875"/>
    <s v="11/16/2012"/>
    <s v="20/11/2012"/>
    <x v="2"/>
    <s v="November"/>
    <d v="2012-11-16T00:00:00"/>
    <d v="2012-11-20T00:00:00"/>
    <s v="On Date"/>
    <x v="279"/>
    <x v="0"/>
    <x v="120"/>
    <x v="9"/>
    <x v="6"/>
    <s v="Bretford CR4500 Series Slim Rectangular Table"/>
    <n v="268.12169999999998"/>
    <n v="696.42"/>
    <n v="2"/>
    <n v="160.17660000000001"/>
    <n v="12814.128000000001"/>
    <s v="PROFIT"/>
  </r>
  <r>
    <s v="CA-2012-150875"/>
    <s v="11/16/2012"/>
    <s v="20/11/2012"/>
    <x v="2"/>
    <s v="November"/>
    <d v="2012-11-16T00:00:00"/>
    <d v="2012-11-20T00:00:00"/>
    <s v="On Date"/>
    <x v="279"/>
    <x v="0"/>
    <x v="120"/>
    <x v="9"/>
    <x v="3"/>
    <s v="Jabra BIZ 2300 Duo QD Duo CordedÂ Headset"/>
    <n v="93.9726"/>
    <n v="304.77600000000001"/>
    <n v="3"/>
    <n v="22.8582"/>
    <n v="1828.6559999999999"/>
    <s v="PROFIT"/>
  </r>
  <r>
    <s v="CA-2012-154200"/>
    <s v="06/18/2012"/>
    <s v="22/06/2012"/>
    <x v="2"/>
    <s v="June"/>
    <d v="2012-06-18T00:00:00"/>
    <d v="2012-06-22T00:00:00"/>
    <s v="On Date"/>
    <x v="436"/>
    <x v="0"/>
    <x v="18"/>
    <x v="0"/>
    <x v="2"/>
    <s v="BOSTON Ranger #55 Pencil Sharpener, Black"/>
    <n v="18.4529"/>
    <n v="51.98"/>
    <n v="2"/>
    <n v="15.074199999999999"/>
    <n v="1205.9359999999999"/>
    <s v="PROFIT"/>
  </r>
  <r>
    <s v="CA-2013-124233"/>
    <s v="04/09/2013"/>
    <s v="15/04/2013"/>
    <x v="0"/>
    <s v="April"/>
    <d v="2013-04-09T00:00:00"/>
    <d v="2013-04-15T00:00:00"/>
    <s v="Delay"/>
    <x v="267"/>
    <x v="0"/>
    <x v="0"/>
    <x v="0"/>
    <x v="1"/>
    <s v="C-Line Magnetic Cubicle Keepers, Clear Polypropylene"/>
    <n v="2.8651999999999993"/>
    <n v="24.7"/>
    <n v="5"/>
    <n v="10.374000000000001"/>
    <n v="829.92000000000007"/>
    <s v="PROFIT"/>
  </r>
  <r>
    <s v="CA-2012-111234"/>
    <s v="02/18/2012"/>
    <s v="22/02/2012"/>
    <x v="2"/>
    <s v="February"/>
    <d v="2012-02-18T00:00:00"/>
    <d v="2012-02-22T00:00:00"/>
    <s v="On Date"/>
    <x v="178"/>
    <x v="0"/>
    <x v="0"/>
    <x v="0"/>
    <x v="0"/>
    <s v="Smead Alpha-Z Color-Coded Second Alphabetical Labels and Starter Set"/>
    <n v="1.6016000000000001"/>
    <n v="9.24"/>
    <n v="3"/>
    <n v="4.4352"/>
    <n v="354.81600000000003"/>
    <s v="PROFIT"/>
  </r>
  <r>
    <s v="CA-2014-149881"/>
    <s v="04/02/2014"/>
    <s v="04/04/2014"/>
    <x v="3"/>
    <s v="April"/>
    <d v="2014-04-02T00:00:00"/>
    <d v="2014-04-04T00:00:00"/>
    <s v="On Date"/>
    <x v="437"/>
    <x v="0"/>
    <x v="3"/>
    <x v="0"/>
    <x v="15"/>
    <s v="Safco Value Mate Steel Bookcase, Baked Enamel Finish on Steel, Black"/>
    <n v="49.686"/>
    <n v="482.66399999999999"/>
    <n v="8"/>
    <n v="85.176000000000002"/>
    <n v="6814.08"/>
    <s v="PROFIT"/>
  </r>
  <r>
    <s v="CA-2014-149881"/>
    <s v="04/02/2014"/>
    <s v="04/04/2014"/>
    <x v="3"/>
    <s v="April"/>
    <d v="2014-04-02T00:00:00"/>
    <d v="2014-04-04T00:00:00"/>
    <s v="On Date"/>
    <x v="437"/>
    <x v="0"/>
    <x v="3"/>
    <x v="0"/>
    <x v="16"/>
    <s v="Cubify CubeX 3D Printer Double Head Print"/>
    <n v="2219.9926"/>
    <n v="4799.9840000000004"/>
    <n v="2"/>
    <n v="359.99880000000002"/>
    <n v="28799.904000000002"/>
    <s v="PROFIT"/>
  </r>
  <r>
    <s v="CA-2014-134565"/>
    <s v="06/12/2014"/>
    <s v="14/06/2014"/>
    <x v="3"/>
    <s v="June"/>
    <d v="2014-06-12T00:00:00"/>
    <d v="2014-06-14T00:00:00"/>
    <s v="On Date"/>
    <x v="201"/>
    <x v="0"/>
    <x v="1"/>
    <x v="1"/>
    <x v="9"/>
    <s v="Xerox 1939"/>
    <n v="9.8643999999999981"/>
    <n v="37.94"/>
    <n v="2"/>
    <n v="18.211200000000002"/>
    <n v="1456.8960000000002"/>
    <s v="PROFIT"/>
  </r>
  <r>
    <s v="CA-2014-134565"/>
    <s v="06/12/2014"/>
    <s v="14/06/2014"/>
    <x v="3"/>
    <s v="June"/>
    <d v="2014-06-12T00:00:00"/>
    <d v="2014-06-14T00:00:00"/>
    <s v="On Date"/>
    <x v="201"/>
    <x v="0"/>
    <x v="1"/>
    <x v="1"/>
    <x v="4"/>
    <s v="Acco Pressboard Covers with Storage Hooks, 14 7/8&quot; x 11&quot;, Dark Blue"/>
    <n v="1.9431"/>
    <n v="18.288"/>
    <n v="6"/>
    <n v="6.6294000000000004"/>
    <n v="530.35200000000009"/>
    <s v="PROFIT"/>
  </r>
  <r>
    <s v="CA-2014-134565"/>
    <s v="06/12/2014"/>
    <s v="14/06/2014"/>
    <x v="3"/>
    <s v="June"/>
    <d v="2014-06-12T00:00:00"/>
    <d v="2014-06-14T00:00:00"/>
    <s v="On Date"/>
    <x v="201"/>
    <x v="0"/>
    <x v="1"/>
    <x v="1"/>
    <x v="16"/>
    <s v="Cisco Desktop Collaboration Experience DX650 IP Video Phone"/>
    <n v="51.118499999999997"/>
    <n v="385.8"/>
    <n v="5"/>
    <n v="130.20750000000001"/>
    <n v="10416.6"/>
    <s v="PROFIT"/>
  </r>
  <r>
    <s v="CA-2014-134565"/>
    <s v="06/12/2014"/>
    <s v="14/06/2014"/>
    <x v="3"/>
    <s v="June"/>
    <d v="2014-06-12T00:00:00"/>
    <d v="2014-06-14T00:00:00"/>
    <s v="On Date"/>
    <x v="201"/>
    <x v="0"/>
    <x v="1"/>
    <x v="1"/>
    <x v="7"/>
    <s v="Belkin 19&quot; Vented Equipment Shelf, Black"/>
    <n v="50.965199999999996"/>
    <n v="102.96"/>
    <n v="2"/>
    <n v="1.0296000000000001"/>
    <n v="82.368000000000009"/>
    <s v="PROFIT"/>
  </r>
  <r>
    <s v="CA-2014-134565"/>
    <s v="06/12/2014"/>
    <s v="14/06/2014"/>
    <x v="3"/>
    <s v="June"/>
    <d v="2014-06-12T00:00:00"/>
    <d v="2014-06-14T00:00:00"/>
    <s v="On Date"/>
    <x v="201"/>
    <x v="0"/>
    <x v="1"/>
    <x v="1"/>
    <x v="15"/>
    <s v="O'Sullivan 3-Shelf Heavy-Duty Bookcases"/>
    <n v="44.186399999999992"/>
    <n v="174.42"/>
    <n v="3"/>
    <n v="41.860799999999998"/>
    <n v="3348.8639999999996"/>
    <s v="PROFIT"/>
  </r>
  <r>
    <s v="CA-2012-154970"/>
    <s v="01/05/2012"/>
    <s v="10/01/2012"/>
    <x v="2"/>
    <s v="January"/>
    <d v="2012-01-05T00:00:00"/>
    <d v="2012-01-10T00:00:00"/>
    <s v="On Date"/>
    <x v="438"/>
    <x v="0"/>
    <x v="1"/>
    <x v="1"/>
    <x v="10"/>
    <s v="Global Deluxe Steno Chair"/>
    <n v="68.512200000000007"/>
    <n v="61.584000000000003"/>
    <n v="1"/>
    <n v="-6.9282000000000004"/>
    <n v="-554.25600000000009"/>
    <s v="LOSS"/>
  </r>
  <r>
    <s v="CA-2014-147144"/>
    <s v="03/27/2014"/>
    <s v="29/03/2014"/>
    <x v="3"/>
    <s v="March"/>
    <d v="2014-03-27T00:00:00"/>
    <d v="2014-03-29T00:00:00"/>
    <s v="On Date"/>
    <x v="290"/>
    <x v="0"/>
    <x v="1"/>
    <x v="1"/>
    <x v="2"/>
    <s v="Boston 1827 Commercial Additional Cutter, Drive Gear &amp; Gear Rack for 1606"/>
    <n v="13.880999999999998"/>
    <n v="19.829999999999998"/>
    <n v="1"/>
    <n v="5.9489999999999998"/>
    <n v="475.91999999999996"/>
    <s v="PROFIT"/>
  </r>
  <r>
    <s v="CA-2011-133704"/>
    <s v="09/20/2011"/>
    <s v="26/09/2011"/>
    <x v="1"/>
    <s v="September"/>
    <d v="2011-09-20T00:00:00"/>
    <d v="2011-09-26T00:00:00"/>
    <s v="Delay"/>
    <x v="439"/>
    <x v="0"/>
    <x v="0"/>
    <x v="0"/>
    <x v="5"/>
    <s v="Staples"/>
    <n v="8.0153999999999996"/>
    <n v="43.92"/>
    <n v="4"/>
    <n v="11.8584"/>
    <n v="948.67200000000003"/>
    <s v="PROFIT"/>
  </r>
  <r>
    <s v="CA-2011-133704"/>
    <s v="09/20/2011"/>
    <s v="26/09/2011"/>
    <x v="1"/>
    <s v="September"/>
    <d v="2011-09-20T00:00:00"/>
    <d v="2011-09-26T00:00:00"/>
    <s v="Delay"/>
    <x v="439"/>
    <x v="0"/>
    <x v="0"/>
    <x v="0"/>
    <x v="4"/>
    <s v="Ibico Plastic and Wire Spiral Binding Combs"/>
    <n v="4.5521999999999991"/>
    <n v="20.231999999999999"/>
    <n v="3"/>
    <n v="6.5754000000000001"/>
    <n v="526.03200000000004"/>
    <s v="PROFIT"/>
  </r>
  <r>
    <s v="CA-2011-138436"/>
    <s v="03/26/2011"/>
    <s v="30/03/2011"/>
    <x v="1"/>
    <s v="March"/>
    <d v="2011-03-26T00:00:00"/>
    <d v="2011-03-30T00:00:00"/>
    <s v="On Date"/>
    <x v="415"/>
    <x v="0"/>
    <x v="0"/>
    <x v="0"/>
    <x v="8"/>
    <s v="SanDisk Ultra 32 GB MicroSDHC Class 10 Memory Card"/>
    <n v="19.226999999999997"/>
    <n v="66.3"/>
    <n v="3"/>
    <n v="8.6189999999999998"/>
    <n v="689.52"/>
    <s v="PROFIT"/>
  </r>
  <r>
    <s v="CA-2012-101924"/>
    <s v="09/04/2012"/>
    <s v="09/09/2012"/>
    <x v="2"/>
    <s v="September"/>
    <d v="2012-09-04T00:00:00"/>
    <d v="2012-09-09T00:00:00"/>
    <s v="On Date"/>
    <x v="440"/>
    <x v="0"/>
    <x v="78"/>
    <x v="4"/>
    <x v="4"/>
    <s v="Acco Flexible ACCOHIDE Square Ring Data Binder, Dark Blue, 11 1/2&quot; X 14&quot; 7/8&quot;"/>
    <n v="8.2977000000000007"/>
    <n v="9.7620000000000005"/>
    <n v="2"/>
    <n v="-6.8334000000000001"/>
    <n v="-546.67200000000003"/>
    <s v="LOSS"/>
  </r>
  <r>
    <s v="CA-2013-124793"/>
    <s v="03/15/2013"/>
    <s v="17/03/2013"/>
    <x v="0"/>
    <s v="March"/>
    <d v="2013-03-15T00:00:00"/>
    <d v="2013-03-17T00:00:00"/>
    <s v="On Date"/>
    <x v="441"/>
    <x v="0"/>
    <x v="1"/>
    <x v="1"/>
    <x v="10"/>
    <s v="Global High-Back Leather Tilter, Burgundy"/>
    <n v="109.4611"/>
    <n v="196.78399999999999"/>
    <n v="2"/>
    <n v="-22.138200000000001"/>
    <n v="-1771.056"/>
    <s v="LOSS"/>
  </r>
  <r>
    <s v="US-2014-124821"/>
    <s v="06/26/2014"/>
    <s v="30/06/2014"/>
    <x v="3"/>
    <s v="June"/>
    <d v="2014-06-26T00:00:00"/>
    <d v="2014-06-30T00:00:00"/>
    <s v="On Date"/>
    <x v="315"/>
    <x v="0"/>
    <x v="1"/>
    <x v="1"/>
    <x v="6"/>
    <s v="Chromcraft Bull-Nose Wood Round Conference Table Top, Wood Base"/>
    <n v="180.81549999999999"/>
    <n v="871.4"/>
    <n v="4"/>
    <n v="148.13800000000001"/>
    <n v="11851.04"/>
    <s v="PROFIT"/>
  </r>
  <r>
    <s v="US-2014-158505"/>
    <s v="07/22/2014"/>
    <s v="22/07/2014"/>
    <x v="3"/>
    <s v="July"/>
    <d v="2014-07-22T00:00:00"/>
    <d v="2014-07-22T00:00:00"/>
    <s v="On Date"/>
    <x v="82"/>
    <x v="0"/>
    <x v="103"/>
    <x v="2"/>
    <x v="3"/>
    <s v="PayAnywhere Card Reader"/>
    <n v="7.2927"/>
    <n v="71.927999999999997"/>
    <n v="9"/>
    <n v="6.2937000000000003"/>
    <n v="503.49600000000004"/>
    <s v="PROFIT"/>
  </r>
  <r>
    <s v="US-2014-158505"/>
    <s v="07/22/2014"/>
    <s v="22/07/2014"/>
    <x v="3"/>
    <s v="July"/>
    <d v="2014-07-22T00:00:00"/>
    <d v="2014-07-22T00:00:00"/>
    <s v="On Date"/>
    <x v="82"/>
    <x v="0"/>
    <x v="103"/>
    <x v="2"/>
    <x v="2"/>
    <s v="BOSTON Ranger #55 Pencil Sharpener, Black"/>
    <n v="18.4529"/>
    <n v="25.99"/>
    <n v="1"/>
    <n v="7.5370999999999997"/>
    <n v="602.96799999999996"/>
    <s v="PROFIT"/>
  </r>
  <r>
    <s v="CA-2012-142692"/>
    <s v="10/23/2012"/>
    <s v="28/10/2012"/>
    <x v="2"/>
    <s v="October"/>
    <d v="2012-10-23T00:00:00"/>
    <d v="2012-10-28T00:00:00"/>
    <s v="On Date"/>
    <x v="442"/>
    <x v="0"/>
    <x v="1"/>
    <x v="1"/>
    <x v="4"/>
    <s v="Avery Non-Stick Binders"/>
    <n v="2.4695"/>
    <n v="3.5920000000000001"/>
    <n v="1"/>
    <n v="1.1225000000000001"/>
    <n v="89.800000000000011"/>
    <s v="PROFIT"/>
  </r>
  <r>
    <s v="CA-2014-151358"/>
    <s v="08/19/2014"/>
    <s v="23/08/2014"/>
    <x v="3"/>
    <s v="August"/>
    <d v="2014-08-19T00:00:00"/>
    <d v="2014-08-23T00:00:00"/>
    <s v="On Date"/>
    <x v="443"/>
    <x v="0"/>
    <x v="1"/>
    <x v="1"/>
    <x v="7"/>
    <s v="Fellowes Super Stor/Drawer Files"/>
    <n v="130.85550000000001"/>
    <n v="323.10000000000002"/>
    <n v="2"/>
    <n v="61.389000000000003"/>
    <n v="4911.12"/>
    <s v="PROFIT"/>
  </r>
  <r>
    <s v="CA-2014-102407"/>
    <s v="12/10/2014"/>
    <s v="14/12/2014"/>
    <x v="3"/>
    <s v="December"/>
    <d v="2014-12-10T00:00:00"/>
    <d v="2014-12-14T00:00:00"/>
    <s v="On Date"/>
    <x v="157"/>
    <x v="0"/>
    <x v="0"/>
    <x v="0"/>
    <x v="2"/>
    <s v="Newell 314"/>
    <n v="4.1850000000000005"/>
    <n v="11.16"/>
    <n v="2"/>
    <n v="2.79"/>
    <n v="223.2"/>
    <s v="PROFIT"/>
  </r>
  <r>
    <s v="CA-2014-102407"/>
    <s v="12/10/2014"/>
    <s v="14/12/2014"/>
    <x v="3"/>
    <s v="December"/>
    <d v="2014-12-10T00:00:00"/>
    <d v="2014-12-14T00:00:00"/>
    <s v="On Date"/>
    <x v="157"/>
    <x v="0"/>
    <x v="0"/>
    <x v="0"/>
    <x v="6"/>
    <s v="Bevis 36 x 72 Conference Tables"/>
    <n v="97.102199999999996"/>
    <n v="896.32799999999997"/>
    <n v="9"/>
    <n v="22.408200000000001"/>
    <n v="1792.6559999999999"/>
    <s v="PROFIT"/>
  </r>
  <r>
    <s v="CA-2014-102407"/>
    <s v="12/10/2014"/>
    <s v="14/12/2014"/>
    <x v="3"/>
    <s v="December"/>
    <d v="2014-12-10T00:00:00"/>
    <d v="2014-12-14T00:00:00"/>
    <s v="On Date"/>
    <x v="157"/>
    <x v="0"/>
    <x v="0"/>
    <x v="0"/>
    <x v="5"/>
    <s v="Harmony Air Purifier"/>
    <n v="120.96"/>
    <n v="189"/>
    <n v="1"/>
    <n v="68.040000000000006"/>
    <n v="5443.2000000000007"/>
    <s v="PROFIT"/>
  </r>
  <r>
    <s v="CA-2014-101581"/>
    <s v="10/23/2014"/>
    <s v="28/10/2014"/>
    <x v="3"/>
    <s v="October"/>
    <d v="2014-10-23T00:00:00"/>
    <d v="2014-10-28T00:00:00"/>
    <s v="On Date"/>
    <x v="444"/>
    <x v="0"/>
    <x v="75"/>
    <x v="4"/>
    <x v="6"/>
    <s v="KI Conference Tables"/>
    <n v="59.547600000000003"/>
    <n v="177.22499999999999"/>
    <n v="5"/>
    <n v="-120.51300000000001"/>
    <n v="-9641.0400000000009"/>
    <s v="LOSS"/>
  </r>
  <r>
    <s v="CA-2014-169124"/>
    <s v="07/04/2014"/>
    <s v="11/07/2014"/>
    <x v="3"/>
    <s v="July"/>
    <d v="2014-07-04T00:00:00"/>
    <d v="2014-07-11T00:00:00"/>
    <s v="Delay"/>
    <x v="191"/>
    <x v="0"/>
    <x v="121"/>
    <x v="0"/>
    <x v="1"/>
    <s v="Howard Miller 11-1/2&quot; Diameter Brentwood Wall Clock"/>
    <n v="25.015399999999996"/>
    <n v="129.38999999999999"/>
    <n v="3"/>
    <n v="54.343800000000002"/>
    <n v="4347.5039999999999"/>
    <s v="PROFIT"/>
  </r>
  <r>
    <s v="CA-2014-117261"/>
    <s v="09/05/2014"/>
    <s v="11/09/2014"/>
    <x v="3"/>
    <s v="September"/>
    <d v="2014-09-05T00:00:00"/>
    <d v="2014-09-11T00:00:00"/>
    <s v="Delay"/>
    <x v="445"/>
    <x v="0"/>
    <x v="0"/>
    <x v="0"/>
    <x v="7"/>
    <s v="Rogers Jumbo File, Granite"/>
    <n v="13.4442"/>
    <n v="54.32"/>
    <n v="4"/>
    <n v="0.54320000000000002"/>
    <n v="43.456000000000003"/>
    <s v="PROFIT"/>
  </r>
  <r>
    <s v="CA-2011-162278"/>
    <s v="10/26/2011"/>
    <s v="30/10/2011"/>
    <x v="1"/>
    <s v="October"/>
    <d v="2011-10-26T00:00:00"/>
    <d v="2011-10-30T00:00:00"/>
    <s v="On Date"/>
    <x v="446"/>
    <x v="0"/>
    <x v="1"/>
    <x v="1"/>
    <x v="1"/>
    <s v="Tenex Chairmats For Use With Carpeted Floors"/>
    <n v="15.181000000000001"/>
    <n v="63.92"/>
    <n v="4"/>
    <n v="3.1960000000000002"/>
    <n v="255.68"/>
    <s v="PROFIT"/>
  </r>
  <r>
    <s v="CA-2011-162278"/>
    <s v="10/26/2011"/>
    <s v="30/10/2011"/>
    <x v="1"/>
    <s v="October"/>
    <d v="2011-10-26T00:00:00"/>
    <d v="2011-10-30T00:00:00"/>
    <s v="On Date"/>
    <x v="446"/>
    <x v="0"/>
    <x v="1"/>
    <x v="1"/>
    <x v="3"/>
    <s v="Vtech CS6719"/>
    <n v="69.112800000000007"/>
    <n v="383.96"/>
    <n v="5"/>
    <n v="38.396000000000001"/>
    <n v="3071.6800000000003"/>
    <s v="PROFIT"/>
  </r>
  <r>
    <s v="CA-2013-161095"/>
    <s v="06/29/2013"/>
    <s v="29/06/2013"/>
    <x v="0"/>
    <s v="June"/>
    <d v="2013-06-29T00:00:00"/>
    <d v="2013-06-29T00:00:00"/>
    <s v="On Date"/>
    <x v="447"/>
    <x v="0"/>
    <x v="0"/>
    <x v="0"/>
    <x v="4"/>
    <s v="Recycled Pressboard Report Cover with Reinforced Top Hinge"/>
    <n v="1.6473"/>
    <n v="7.7519999999999998"/>
    <n v="3"/>
    <n v="2.8100999999999998"/>
    <n v="224.80799999999999"/>
    <s v="PROFIT"/>
  </r>
  <r>
    <s v="CA-2013-161095"/>
    <s v="06/29/2013"/>
    <s v="29/06/2013"/>
    <x v="0"/>
    <s v="June"/>
    <d v="2013-06-29T00:00:00"/>
    <d v="2013-06-29T00:00:00"/>
    <s v="On Date"/>
    <x v="447"/>
    <x v="0"/>
    <x v="0"/>
    <x v="0"/>
    <x v="4"/>
    <s v="GBC Premium Transparent Covers with Diagonal Lined Pattern"/>
    <n v="10.909599999999999"/>
    <n v="33.567999999999998"/>
    <n v="2"/>
    <n v="11.748799999999999"/>
    <n v="939.904"/>
    <s v="PROFIT"/>
  </r>
  <r>
    <s v="CA-2011-125829"/>
    <s v="11/04/2011"/>
    <s v="11/11/2011"/>
    <x v="1"/>
    <s v="November"/>
    <d v="2011-11-04T00:00:00"/>
    <d v="2011-11-11T00:00:00"/>
    <s v="Delay"/>
    <x v="273"/>
    <x v="0"/>
    <x v="0"/>
    <x v="0"/>
    <x v="3"/>
    <s v="Polycom SoundPoint Pro SE-225 Corded phone"/>
    <n v="85.672800000000009"/>
    <n v="666.34400000000005"/>
    <n v="7"/>
    <n v="66.634399999999999"/>
    <n v="5330.7520000000004"/>
    <s v="PROFIT"/>
  </r>
  <r>
    <s v="CA-2011-125829"/>
    <s v="11/04/2011"/>
    <s v="11/11/2011"/>
    <x v="1"/>
    <s v="November"/>
    <d v="2011-11-04T00:00:00"/>
    <d v="2011-11-11T00:00:00"/>
    <s v="Delay"/>
    <x v="273"/>
    <x v="0"/>
    <x v="0"/>
    <x v="0"/>
    <x v="6"/>
    <s v="Bevis Round Conference Table Top, X-Base"/>
    <n v="159.56809999999999"/>
    <n v="573.72799999999995"/>
    <n v="4"/>
    <n v="-64.544399999999996"/>
    <n v="-5163.5519999999997"/>
    <s v="LOSS"/>
  </r>
  <r>
    <s v="CA-2011-125829"/>
    <s v="11/04/2011"/>
    <s v="11/11/2011"/>
    <x v="1"/>
    <s v="November"/>
    <d v="2011-11-04T00:00:00"/>
    <d v="2011-11-11T00:00:00"/>
    <s v="Delay"/>
    <x v="273"/>
    <x v="0"/>
    <x v="0"/>
    <x v="0"/>
    <x v="4"/>
    <s v="Cardinal EasyOpen D-Ring Binders"/>
    <n v="4.57"/>
    <n v="21.936"/>
    <n v="3"/>
    <n v="8.2260000000000009"/>
    <n v="658.08"/>
    <s v="PROFIT"/>
  </r>
  <r>
    <s v="CA-2011-125829"/>
    <s v="11/04/2011"/>
    <s v="11/11/2011"/>
    <x v="1"/>
    <s v="November"/>
    <d v="2011-11-04T00:00:00"/>
    <d v="2011-11-11T00:00:00"/>
    <s v="Delay"/>
    <x v="273"/>
    <x v="0"/>
    <x v="0"/>
    <x v="0"/>
    <x v="9"/>
    <s v="Xerox 2000"/>
    <n v="3.3696000000000002"/>
    <n v="19.440000000000001"/>
    <n v="3"/>
    <n v="9.3312000000000008"/>
    <n v="746.49600000000009"/>
    <s v="PROFIT"/>
  </r>
  <r>
    <s v="CA-2011-125829"/>
    <s v="11/04/2011"/>
    <s v="11/11/2011"/>
    <x v="1"/>
    <s v="November"/>
    <d v="2011-11-04T00:00:00"/>
    <d v="2011-11-11T00:00:00"/>
    <s v="Delay"/>
    <x v="273"/>
    <x v="0"/>
    <x v="0"/>
    <x v="0"/>
    <x v="16"/>
    <s v="Hewlett-Packard Deskjet D4360 Printer"/>
    <n v="76.994500000000002"/>
    <n v="447.96800000000002"/>
    <n v="4"/>
    <n v="139.99"/>
    <n v="11199.2"/>
    <s v="PROFIT"/>
  </r>
  <r>
    <s v="CA-2012-115945"/>
    <s v="06/25/2012"/>
    <s v="01/07/2012"/>
    <x v="2"/>
    <s v="June"/>
    <d v="2012-06-25T00:00:00"/>
    <d v="2012-07-01T00:00:00"/>
    <s v="Delay"/>
    <x v="95"/>
    <x v="0"/>
    <x v="0"/>
    <x v="0"/>
    <x v="2"/>
    <s v="Staples"/>
    <n v="7.86"/>
    <n v="20.96"/>
    <n v="2"/>
    <n v="5.24"/>
    <n v="419.20000000000005"/>
    <s v="PROFIT"/>
  </r>
  <r>
    <s v="CA-2012-115945"/>
    <s v="06/25/2012"/>
    <s v="01/07/2012"/>
    <x v="2"/>
    <s v="June"/>
    <d v="2012-06-25T00:00:00"/>
    <d v="2012-07-01T00:00:00"/>
    <s v="Delay"/>
    <x v="95"/>
    <x v="0"/>
    <x v="0"/>
    <x v="0"/>
    <x v="4"/>
    <s v="GBC Velobind Prepunched Cover Sets, Regency Series"/>
    <n v="20.338999999999999"/>
    <n v="88.751999999999995"/>
    <n v="3"/>
    <n v="27.734999999999999"/>
    <n v="2218.8000000000002"/>
    <s v="PROFIT"/>
  </r>
  <r>
    <s v="CA-2012-115945"/>
    <s v="06/25/2012"/>
    <s v="01/07/2012"/>
    <x v="2"/>
    <s v="June"/>
    <d v="2012-06-25T00:00:00"/>
    <d v="2012-07-01T00:00:00"/>
    <s v="Delay"/>
    <x v="95"/>
    <x v="0"/>
    <x v="0"/>
    <x v="0"/>
    <x v="7"/>
    <s v="Tennsco Regal Shelving Units"/>
    <n v="98.367700000000013"/>
    <n v="304.23"/>
    <n v="3"/>
    <n v="9.1268999999999991"/>
    <n v="730.15199999999993"/>
    <s v="PROFIT"/>
  </r>
  <r>
    <s v="CA-2012-136735"/>
    <s v="07/26/2012"/>
    <s v="02/08/2012"/>
    <x v="2"/>
    <s v="July"/>
    <d v="2012-07-26T00:00:00"/>
    <d v="2012-08-02T00:00:00"/>
    <s v="Delay"/>
    <x v="20"/>
    <x v="0"/>
    <x v="3"/>
    <x v="0"/>
    <x v="13"/>
    <s v="Airmail Envelopes"/>
    <n v="44.482900000000008"/>
    <n v="167.86"/>
    <n v="2"/>
    <n v="78.894199999999998"/>
    <n v="6311.5360000000001"/>
    <s v="PROFIT"/>
  </r>
  <r>
    <s v="CA-2011-152345"/>
    <s v="12/29/2011"/>
    <s v="03/01/2012"/>
    <x v="2"/>
    <s v="December"/>
    <d v="2011-12-29T00:00:00"/>
    <d v="2012-01-03T00:00:00"/>
    <s v="On Date"/>
    <x v="448"/>
    <x v="0"/>
    <x v="95"/>
    <x v="6"/>
    <x v="3"/>
    <s v="Mediabridge Sport Armband iPhone 5s"/>
    <n v="9.8901000000000003"/>
    <n v="23.975999999999999"/>
    <n v="3"/>
    <n v="-5.6943000000000001"/>
    <n v="-455.54399999999998"/>
    <s v="LOSS"/>
  </r>
  <r>
    <s v="CA-2011-152345"/>
    <s v="12/29/2011"/>
    <s v="03/01/2012"/>
    <x v="2"/>
    <s v="December"/>
    <d v="2011-12-29T00:00:00"/>
    <d v="2012-01-03T00:00:00"/>
    <s v="On Date"/>
    <x v="448"/>
    <x v="0"/>
    <x v="95"/>
    <x v="6"/>
    <x v="7"/>
    <s v="Fellowes Bases and Tops For Staxonsteel/High-Stak Systems"/>
    <n v="25.3004"/>
    <n v="33.29"/>
    <n v="1"/>
    <n v="7.9896000000000003"/>
    <n v="639.16800000000001"/>
    <s v="PROFIT"/>
  </r>
  <r>
    <s v="CA-2014-107909"/>
    <s v="09/02/2014"/>
    <s v="07/09/2014"/>
    <x v="3"/>
    <s v="September"/>
    <d v="2014-09-02T00:00:00"/>
    <d v="2014-09-07T00:00:00"/>
    <s v="On Date"/>
    <x v="449"/>
    <x v="0"/>
    <x v="75"/>
    <x v="1"/>
    <x v="8"/>
    <s v="LogitechÂ LS21 Speaker System - PC Multimedia - 2.1-CH - Wired"/>
    <n v="13.193399999999999"/>
    <n v="19.989999999999998"/>
    <n v="1"/>
    <n v="6.7965999999999998"/>
    <n v="543.72799999999995"/>
    <s v="PROFIT"/>
  </r>
  <r>
    <s v="CA-2014-107909"/>
    <s v="09/02/2014"/>
    <s v="07/09/2014"/>
    <x v="3"/>
    <s v="September"/>
    <d v="2014-09-02T00:00:00"/>
    <d v="2014-09-07T00:00:00"/>
    <s v="On Date"/>
    <x v="449"/>
    <x v="0"/>
    <x v="75"/>
    <x v="1"/>
    <x v="4"/>
    <s v="Avery Metallic Poly Binders"/>
    <n v="2.9796000000000005"/>
    <n v="22.92"/>
    <n v="5"/>
    <n v="8.0220000000000002"/>
    <n v="641.76"/>
    <s v="PROFIT"/>
  </r>
  <r>
    <s v="CA-2012-154795"/>
    <s v="12/20/2012"/>
    <s v="24/12/2012"/>
    <x v="2"/>
    <s v="December"/>
    <d v="2012-12-20T00:00:00"/>
    <d v="2012-12-24T00:00:00"/>
    <s v="On Date"/>
    <x v="101"/>
    <x v="0"/>
    <x v="122"/>
    <x v="3"/>
    <x v="13"/>
    <s v="#6 3/4 Gummed Flap White Envelopes"/>
    <n v="5.1479999999999997"/>
    <n v="7.92"/>
    <n v="1"/>
    <n v="2.7719999999999998"/>
    <n v="221.76"/>
    <s v="PROFIT"/>
  </r>
  <r>
    <s v="CA-2012-154795"/>
    <s v="12/20/2012"/>
    <s v="24/12/2012"/>
    <x v="2"/>
    <s v="December"/>
    <d v="2012-12-20T00:00:00"/>
    <d v="2012-12-24T00:00:00"/>
    <s v="On Date"/>
    <x v="101"/>
    <x v="0"/>
    <x v="122"/>
    <x v="3"/>
    <x v="1"/>
    <s v="Nu-Dell Float Frame 11 x 14 1/2"/>
    <n v="5.2084000000000001"/>
    <n v="14.368"/>
    <n v="2"/>
    <n v="3.9512"/>
    <n v="316.096"/>
    <s v="PROFIT"/>
  </r>
  <r>
    <s v="CA-2012-125234"/>
    <s v="11/27/2012"/>
    <s v="01/12/2012"/>
    <x v="2"/>
    <s v="November"/>
    <d v="2012-11-27T00:00:00"/>
    <d v="2012-12-01T00:00:00"/>
    <s v="On Date"/>
    <x v="428"/>
    <x v="0"/>
    <x v="0"/>
    <x v="0"/>
    <x v="8"/>
    <s v="Sony 64GB Class 10 Micro SDHC R40 Memory Card"/>
    <n v="28.432100000000002"/>
    <n v="107.97"/>
    <n v="3"/>
    <n v="22.6737"/>
    <n v="1813.896"/>
    <s v="PROFIT"/>
  </r>
  <r>
    <s v="CA-2012-125234"/>
    <s v="11/27/2012"/>
    <s v="01/12/2012"/>
    <x v="2"/>
    <s v="November"/>
    <d v="2012-11-27T00:00:00"/>
    <d v="2012-12-01T00:00:00"/>
    <s v="On Date"/>
    <x v="428"/>
    <x v="0"/>
    <x v="0"/>
    <x v="0"/>
    <x v="9"/>
    <s v="Snap-A-Way Black Print Carbonless Ruled Speed Letter, Triplicate"/>
    <n v="20.1082"/>
    <n v="113.82"/>
    <n v="3"/>
    <n v="53.495399999999997"/>
    <n v="4279.6319999999996"/>
    <s v="PROFIT"/>
  </r>
  <r>
    <s v="CA-2014-105410"/>
    <s v="03/20/2014"/>
    <s v="23/03/2014"/>
    <x v="3"/>
    <s v="March"/>
    <d v="2014-03-20T00:00:00"/>
    <d v="2014-03-23T00:00:00"/>
    <s v="On Date"/>
    <x v="353"/>
    <x v="0"/>
    <x v="3"/>
    <x v="0"/>
    <x v="4"/>
    <s v="ACCOHIDE 3-Ring Binder, Blue, 1&quot;"/>
    <n v="2.1889000000000003"/>
    <n v="19.824000000000002"/>
    <n v="6"/>
    <n v="6.6905999999999999"/>
    <n v="535.24800000000005"/>
    <s v="PROFIT"/>
  </r>
  <r>
    <s v="CA-2014-105410"/>
    <s v="03/20/2014"/>
    <s v="23/03/2014"/>
    <x v="3"/>
    <s v="March"/>
    <d v="2014-03-20T00:00:00"/>
    <d v="2014-03-23T00:00:00"/>
    <s v="On Date"/>
    <x v="353"/>
    <x v="0"/>
    <x v="3"/>
    <x v="0"/>
    <x v="3"/>
    <s v="Jawbone MINI JAMBOX Wireless Bluetooth Speaker"/>
    <n v="131.5008"/>
    <n v="657.50400000000002"/>
    <n v="6"/>
    <n v="-131.5008"/>
    <n v="-10520.064"/>
    <s v="LOSS"/>
  </r>
  <r>
    <s v="CA-2014-105410"/>
    <s v="03/20/2014"/>
    <s v="23/03/2014"/>
    <x v="3"/>
    <s v="March"/>
    <d v="2014-03-20T00:00:00"/>
    <d v="2014-03-23T00:00:00"/>
    <s v="On Date"/>
    <x v="353"/>
    <x v="0"/>
    <x v="3"/>
    <x v="0"/>
    <x v="8"/>
    <s v="Logitech K350 2.4Ghz Wireless Keyboard"/>
    <n v="44.295300000000005"/>
    <n v="99.54"/>
    <n v="2"/>
    <n v="10.949400000000001"/>
    <n v="875.952"/>
    <s v="PROFIT"/>
  </r>
  <r>
    <s v="CA-2014-105410"/>
    <s v="03/20/2014"/>
    <s v="23/03/2014"/>
    <x v="3"/>
    <s v="March"/>
    <d v="2014-03-20T00:00:00"/>
    <d v="2014-03-23T00:00:00"/>
    <s v="On Date"/>
    <x v="353"/>
    <x v="0"/>
    <x v="3"/>
    <x v="0"/>
    <x v="8"/>
    <s v="Logitech Wireless Marathon Mouse M705"/>
    <n v="28.494300000000003"/>
    <n v="199.96"/>
    <n v="4"/>
    <n v="85.982799999999997"/>
    <n v="6878.6239999999998"/>
    <s v="PROFIT"/>
  </r>
  <r>
    <s v="CA-2014-169894"/>
    <s v="11/25/2014"/>
    <s v="30/11/2014"/>
    <x v="3"/>
    <s v="November"/>
    <d v="2014-11-25T00:00:00"/>
    <d v="2014-11-30T00:00:00"/>
    <s v="On Date"/>
    <x v="450"/>
    <x v="0"/>
    <x v="35"/>
    <x v="3"/>
    <x v="4"/>
    <s v="GBC Recycled Grain Textured Covers"/>
    <n v="17.960799999999999"/>
    <n v="20.724"/>
    <n v="2"/>
    <n v="-15.1976"/>
    <n v="-1215.808"/>
    <s v="LOSS"/>
  </r>
  <r>
    <s v="CA-2014-169894"/>
    <s v="11/25/2014"/>
    <s v="30/11/2014"/>
    <x v="3"/>
    <s v="November"/>
    <d v="2014-11-25T00:00:00"/>
    <d v="2014-11-30T00:00:00"/>
    <s v="On Date"/>
    <x v="450"/>
    <x v="0"/>
    <x v="35"/>
    <x v="3"/>
    <x v="7"/>
    <s v="Fellowes Bankers Box Staxonsteel Drawer File/Stacking System"/>
    <n v="57.182400000000001"/>
    <n v="415.87200000000001"/>
    <n v="8"/>
    <n v="-41.587200000000003"/>
    <n v="-3326.9760000000001"/>
    <s v="LOSS"/>
  </r>
  <r>
    <s v="CA-2014-107748"/>
    <s v="12/11/2014"/>
    <s v="13/12/2014"/>
    <x v="3"/>
    <s v="December"/>
    <d v="2014-12-11T00:00:00"/>
    <d v="2014-12-13T00:00:00"/>
    <s v="On Date"/>
    <x v="451"/>
    <x v="0"/>
    <x v="87"/>
    <x v="0"/>
    <x v="3"/>
    <s v="Jackery Bar Premium Fast-charging Portable Charger"/>
    <n v="15.274500000000002"/>
    <n v="95.84"/>
    <n v="4"/>
    <n v="34.741999999999997"/>
    <n v="2779.3599999999997"/>
    <s v="PROFIT"/>
  </r>
  <r>
    <s v="CA-2014-107748"/>
    <s v="12/11/2014"/>
    <s v="13/12/2014"/>
    <x v="3"/>
    <s v="December"/>
    <d v="2014-12-11T00:00:00"/>
    <d v="2014-12-13T00:00:00"/>
    <s v="On Date"/>
    <x v="451"/>
    <x v="0"/>
    <x v="87"/>
    <x v="0"/>
    <x v="9"/>
    <s v="Xerox 225"/>
    <n v="3.3696000000000006"/>
    <n v="12.96"/>
    <n v="2"/>
    <n v="6.2207999999999997"/>
    <n v="497.66399999999999"/>
    <s v="PROFIT"/>
  </r>
  <r>
    <s v="CA-2011-166954"/>
    <s v="04/25/2011"/>
    <s v="30/04/2011"/>
    <x v="1"/>
    <s v="April"/>
    <d v="2011-04-25T00:00:00"/>
    <d v="2011-04-30T00:00:00"/>
    <s v="On Date"/>
    <x v="184"/>
    <x v="0"/>
    <x v="123"/>
    <x v="0"/>
    <x v="1"/>
    <s v="Tenex Traditional Chairmats for Medium Pile Carpet, Standard Lip, 36&quot; x 48&quot;"/>
    <n v="47.913499999999999"/>
    <n v="303.25"/>
    <n v="5"/>
    <n v="63.682499999999997"/>
    <n v="5094.5999999999995"/>
    <s v="PROFIT"/>
  </r>
  <r>
    <s v="CA-2011-166954"/>
    <s v="04/25/2011"/>
    <s v="30/04/2011"/>
    <x v="1"/>
    <s v="April"/>
    <d v="2011-04-25T00:00:00"/>
    <d v="2011-04-30T00:00:00"/>
    <s v="On Date"/>
    <x v="184"/>
    <x v="0"/>
    <x v="123"/>
    <x v="0"/>
    <x v="5"/>
    <s v="Kensington 6 Outlet MasterPiece HOMEOFFICE Power Control Center"/>
    <n v="64.070400000000006"/>
    <n v="270.72000000000003"/>
    <n v="3"/>
    <n v="78.508799999999994"/>
    <n v="6280.7039999999997"/>
    <s v="PROFIT"/>
  </r>
  <r>
    <s v="CA-2011-166954"/>
    <s v="04/25/2011"/>
    <s v="30/04/2011"/>
    <x v="1"/>
    <s v="April"/>
    <d v="2011-04-25T00:00:00"/>
    <d v="2011-04-30T00:00:00"/>
    <s v="On Date"/>
    <x v="184"/>
    <x v="0"/>
    <x v="123"/>
    <x v="0"/>
    <x v="10"/>
    <s v="GuestStacker Chair with Chrome Finish Legs"/>
    <n v="267.66720000000004"/>
    <n v="1487.04"/>
    <n v="5"/>
    <n v="148.70400000000001"/>
    <n v="11896.32"/>
    <s v="PROFIT"/>
  </r>
  <r>
    <s v="CA-2012-152891"/>
    <s v="10/25/2012"/>
    <s v="30/10/2012"/>
    <x v="2"/>
    <s v="October"/>
    <d v="2012-10-25T00:00:00"/>
    <d v="2012-10-30T00:00:00"/>
    <s v="On Date"/>
    <x v="452"/>
    <x v="0"/>
    <x v="3"/>
    <x v="0"/>
    <x v="2"/>
    <s v="Boston 19500 Mighty Mite Electric Pencil Sharpener"/>
    <n v="14.709500000000002"/>
    <n v="60.45"/>
    <n v="3"/>
    <n v="16.3215"/>
    <n v="1305.72"/>
    <s v="PROFIT"/>
  </r>
  <r>
    <s v="CA-2012-152891"/>
    <s v="10/25/2012"/>
    <s v="30/10/2012"/>
    <x v="2"/>
    <s v="October"/>
    <d v="2012-10-25T00:00:00"/>
    <d v="2012-10-30T00:00:00"/>
    <s v="On Date"/>
    <x v="452"/>
    <x v="0"/>
    <x v="3"/>
    <x v="0"/>
    <x v="6"/>
    <s v="Balt Solid Wood Rectangular Table"/>
    <n v="94.941000000000003"/>
    <n v="253.17599999999999"/>
    <n v="3"/>
    <n v="-31.646999999999998"/>
    <n v="-2531.7599999999998"/>
    <s v="LOSS"/>
  </r>
  <r>
    <s v="CA-2013-156811"/>
    <s v="10/28/2013"/>
    <s v="03/11/2013"/>
    <x v="0"/>
    <s v="October"/>
    <d v="2013-10-28T00:00:00"/>
    <d v="2013-11-03T00:00:00"/>
    <s v="Delay"/>
    <x v="453"/>
    <x v="0"/>
    <x v="3"/>
    <x v="0"/>
    <x v="5"/>
    <s v="Staples"/>
    <n v="8.0153999999999996"/>
    <n v="43.92"/>
    <n v="4"/>
    <n v="11.8584"/>
    <n v="948.67200000000003"/>
    <s v="PROFIT"/>
  </r>
  <r>
    <s v="CA-2013-156811"/>
    <s v="10/28/2013"/>
    <s v="03/11/2013"/>
    <x v="0"/>
    <s v="October"/>
    <d v="2013-10-28T00:00:00"/>
    <d v="2013-11-03T00:00:00"/>
    <s v="Delay"/>
    <x v="453"/>
    <x v="0"/>
    <x v="3"/>
    <x v="0"/>
    <x v="4"/>
    <s v="Acco Data Flex Cable Posts For Top &amp; Bottom Load Binders, 6&quot; Capacity"/>
    <n v="5.7364999999999995"/>
    <n v="25.032"/>
    <n v="3"/>
    <n v="7.8224999999999998"/>
    <n v="625.79999999999995"/>
    <s v="PROFIT"/>
  </r>
  <r>
    <s v="CA-2013-148740"/>
    <s v="11/16/2013"/>
    <s v="20/11/2013"/>
    <x v="0"/>
    <s v="November"/>
    <d v="2013-11-16T00:00:00"/>
    <d v="2013-11-20T00:00:00"/>
    <s v="On Date"/>
    <x v="454"/>
    <x v="0"/>
    <x v="18"/>
    <x v="0"/>
    <x v="3"/>
    <s v="Polycom SoundPoint IP 450 VoIP phone"/>
    <n v="167.13639999999998"/>
    <n v="361.37599999999998"/>
    <n v="2"/>
    <n v="27.103200000000001"/>
    <n v="2168.2560000000003"/>
    <s v="PROFIT"/>
  </r>
  <r>
    <s v="CA-2013-114538"/>
    <s v="12/27/2013"/>
    <s v="28/12/2013"/>
    <x v="0"/>
    <s v="December"/>
    <d v="2013-12-27T00:00:00"/>
    <d v="2013-12-28T00:00:00"/>
    <s v="On Date"/>
    <x v="171"/>
    <x v="0"/>
    <x v="21"/>
    <x v="5"/>
    <x v="2"/>
    <s v="SANFORD Major Accent Highlighters"/>
    <n v="4.3895999999999997"/>
    <n v="11.327999999999999"/>
    <n v="2"/>
    <n v="2.5488"/>
    <n v="203.904"/>
    <s v="PROFIT"/>
  </r>
  <r>
    <s v="US-2011-154879"/>
    <s v="05/06/2011"/>
    <s v="11/05/2011"/>
    <x v="1"/>
    <s v="May"/>
    <d v="2011-05-06T00:00:00"/>
    <d v="2011-05-11T00:00:00"/>
    <s v="On Date"/>
    <x v="428"/>
    <x v="0"/>
    <x v="0"/>
    <x v="0"/>
    <x v="0"/>
    <s v="Staples"/>
    <n v="1.5317000000000001"/>
    <n v="5.78"/>
    <n v="2"/>
    <n v="2.7166000000000001"/>
    <n v="217.328"/>
    <s v="PROFIT"/>
  </r>
  <r>
    <s v="US-2011-154879"/>
    <s v="05/06/2011"/>
    <s v="11/05/2011"/>
    <x v="1"/>
    <s v="May"/>
    <d v="2011-05-06T00:00:00"/>
    <d v="2011-05-11T00:00:00"/>
    <s v="On Date"/>
    <x v="428"/>
    <x v="0"/>
    <x v="0"/>
    <x v="0"/>
    <x v="2"/>
    <s v="Model L Table or Wall-Mount Pencil Sharpener"/>
    <n v="12.9528"/>
    <n v="107.94"/>
    <n v="6"/>
    <n v="30.223199999999999"/>
    <n v="2417.8559999999998"/>
    <s v="PROFIT"/>
  </r>
  <r>
    <s v="CA-2011-153983"/>
    <s v="11/29/2011"/>
    <s v="06/12/2011"/>
    <x v="1"/>
    <s v="November"/>
    <d v="2011-11-29T00:00:00"/>
    <d v="2011-12-06T00:00:00"/>
    <s v="Delay"/>
    <x v="37"/>
    <x v="0"/>
    <x v="3"/>
    <x v="0"/>
    <x v="3"/>
    <s v="Wilson SignalBoost 841262 DB PRO Amplifier Kit"/>
    <n v="251.96499999999997"/>
    <n v="575.91999999999996"/>
    <n v="2"/>
    <n v="71.989999999999995"/>
    <n v="5759.2"/>
    <s v="PROFIT"/>
  </r>
  <r>
    <s v="CA-2011-153983"/>
    <s v="11/29/2011"/>
    <s v="06/12/2011"/>
    <x v="1"/>
    <s v="November"/>
    <d v="2011-11-29T00:00:00"/>
    <d v="2011-12-06T00:00:00"/>
    <s v="Delay"/>
    <x v="37"/>
    <x v="0"/>
    <x v="3"/>
    <x v="0"/>
    <x v="11"/>
    <s v="Staples"/>
    <n v="3.04"/>
    <n v="30.4"/>
    <n v="5"/>
    <n v="15.2"/>
    <n v="1216"/>
    <s v="PROFIT"/>
  </r>
  <r>
    <s v="US-2014-103226"/>
    <s v="09/23/2014"/>
    <s v="29/09/2014"/>
    <x v="3"/>
    <s v="September"/>
    <d v="2014-09-23T00:00:00"/>
    <d v="2014-09-29T00:00:00"/>
    <s v="Delay"/>
    <x v="444"/>
    <x v="0"/>
    <x v="95"/>
    <x v="6"/>
    <x v="9"/>
    <s v="Southworth 25% Cotton Linen-Finish Paper &amp; Envelopes"/>
    <n v="4.9830000000000005"/>
    <n v="27.18"/>
    <n v="3"/>
    <n v="12.231"/>
    <n v="978.48"/>
    <s v="PROFIT"/>
  </r>
  <r>
    <s v="CA-2012-121965"/>
    <s v="06/19/2012"/>
    <s v="23/06/2012"/>
    <x v="2"/>
    <s v="June"/>
    <d v="2012-06-19T00:00:00"/>
    <d v="2012-06-23T00:00:00"/>
    <s v="On Date"/>
    <x v="35"/>
    <x v="0"/>
    <x v="0"/>
    <x v="0"/>
    <x v="1"/>
    <s v="Eldon 200 Class Desk Accessories"/>
    <n v="4.2704000000000004"/>
    <n v="12.56"/>
    <n v="2"/>
    <n v="4.0191999999999997"/>
    <n v="321.53599999999994"/>
    <s v="PROFIT"/>
  </r>
  <r>
    <s v="CA-2012-121965"/>
    <s v="06/19/2012"/>
    <s v="23/06/2012"/>
    <x v="2"/>
    <s v="June"/>
    <d v="2012-06-19T00:00:00"/>
    <d v="2012-06-23T00:00:00"/>
    <s v="On Date"/>
    <x v="35"/>
    <x v="0"/>
    <x v="0"/>
    <x v="0"/>
    <x v="9"/>
    <s v="Xerox 231"/>
    <n v="3.3696000000000006"/>
    <n v="6.48"/>
    <n v="1"/>
    <n v="3.1103999999999998"/>
    <n v="248.83199999999999"/>
    <s v="PROFIT"/>
  </r>
  <r>
    <s v="CA-2012-121965"/>
    <s v="06/19/2012"/>
    <s v="23/06/2012"/>
    <x v="2"/>
    <s v="June"/>
    <d v="2012-06-19T00:00:00"/>
    <d v="2012-06-23T00:00:00"/>
    <s v="On Date"/>
    <x v="35"/>
    <x v="0"/>
    <x v="0"/>
    <x v="0"/>
    <x v="13"/>
    <s v="Cameo Buff Policy Envelopes"/>
    <n v="32.981899999999996"/>
    <n v="186.69"/>
    <n v="3"/>
    <n v="87.744299999999996"/>
    <n v="7019.5439999999999"/>
    <s v="PROFIT"/>
  </r>
  <r>
    <s v="CA-2013-147137"/>
    <s v="07/05/2013"/>
    <s v="07/07/2013"/>
    <x v="0"/>
    <s v="July"/>
    <d v="2013-07-05T00:00:00"/>
    <d v="2013-07-07T00:00:00"/>
    <s v="On Date"/>
    <x v="455"/>
    <x v="0"/>
    <x v="3"/>
    <x v="0"/>
    <x v="1"/>
    <s v="Master Caster Door Stop, Brown"/>
    <n v="3.3528000000000002"/>
    <n v="25.4"/>
    <n v="5"/>
    <n v="8.6359999999999992"/>
    <n v="690.87999999999988"/>
    <s v="PROFIT"/>
  </r>
  <r>
    <s v="CA-2013-147137"/>
    <s v="07/05/2013"/>
    <s v="07/07/2013"/>
    <x v="0"/>
    <s v="July"/>
    <d v="2013-07-05T00:00:00"/>
    <d v="2013-07-07T00:00:00"/>
    <s v="On Date"/>
    <x v="455"/>
    <x v="0"/>
    <x v="3"/>
    <x v="0"/>
    <x v="13"/>
    <s v="Inter-Office Recycled Envelopes, Brown Kraft, Button-String,10&quot; x 13&quot; , 100/Box"/>
    <n v="11.6494"/>
    <n v="43.96"/>
    <n v="2"/>
    <n v="20.661200000000001"/>
    <n v="1652.8960000000002"/>
    <s v="PROFIT"/>
  </r>
  <r>
    <s v="CA-2013-147137"/>
    <s v="07/05/2013"/>
    <s v="07/07/2013"/>
    <x v="0"/>
    <s v="July"/>
    <d v="2013-07-05T00:00:00"/>
    <d v="2013-07-07T00:00:00"/>
    <s v="On Date"/>
    <x v="455"/>
    <x v="0"/>
    <x v="3"/>
    <x v="0"/>
    <x v="15"/>
    <s v="Atlantic Metals Mobile 5-Shelf Bookcases, Custom Colors"/>
    <n v="210.68599999999998"/>
    <n v="1279.165"/>
    <n v="5"/>
    <n v="225.73500000000001"/>
    <n v="18058.800000000003"/>
    <s v="PROFIT"/>
  </r>
  <r>
    <s v="CA-2013-147137"/>
    <s v="07/05/2013"/>
    <s v="07/07/2013"/>
    <x v="0"/>
    <s v="July"/>
    <d v="2013-07-05T00:00:00"/>
    <d v="2013-07-07T00:00:00"/>
    <s v="On Date"/>
    <x v="455"/>
    <x v="0"/>
    <x v="3"/>
    <x v="0"/>
    <x v="7"/>
    <s v="Eldon Shelf Savers Cubes and Bins"/>
    <n v="6.8404000000000007"/>
    <n v="27.92"/>
    <n v="4"/>
    <n v="0.55840000000000001"/>
    <n v="44.671999999999997"/>
    <s v="PROFIT"/>
  </r>
  <r>
    <s v="US-2012-146745"/>
    <s v="09/03/2012"/>
    <s v="08/09/2012"/>
    <x v="2"/>
    <s v="September"/>
    <d v="2012-09-03T00:00:00"/>
    <d v="2012-09-08T00:00:00"/>
    <s v="On Date"/>
    <x v="456"/>
    <x v="0"/>
    <x v="3"/>
    <x v="0"/>
    <x v="10"/>
    <s v="Office Star - Ergonomically Designed Knee Chair"/>
    <n v="71.2624"/>
    <n v="129.56800000000001"/>
    <n v="2"/>
    <n v="-12.956799999999999"/>
    <n v="-1036.5439999999999"/>
    <s v="LOSS"/>
  </r>
  <r>
    <s v="US-2012-146745"/>
    <s v="09/03/2012"/>
    <s v="08/09/2012"/>
    <x v="2"/>
    <s v="September"/>
    <d v="2012-09-03T00:00:00"/>
    <d v="2012-09-08T00:00:00"/>
    <s v="On Date"/>
    <x v="456"/>
    <x v="0"/>
    <x v="3"/>
    <x v="0"/>
    <x v="4"/>
    <s v="Avery Durable Slant Ring Binders, No Labels"/>
    <n v="2.1093999999999999"/>
    <n v="6.3680000000000003"/>
    <n v="2"/>
    <n v="2.1492"/>
    <n v="171.93600000000001"/>
    <s v="PROFIT"/>
  </r>
  <r>
    <s v="CA-2014-115175"/>
    <s v="08/08/2014"/>
    <s v="13/08/2014"/>
    <x v="3"/>
    <s v="August"/>
    <d v="2014-08-08T00:00:00"/>
    <d v="2014-08-13T00:00:00"/>
    <s v="On Date"/>
    <x v="238"/>
    <x v="0"/>
    <x v="12"/>
    <x v="0"/>
    <x v="9"/>
    <s v="Xerox 1891"/>
    <n v="25.922300000000003"/>
    <n v="244.55"/>
    <n v="5"/>
    <n v="114.9385"/>
    <n v="9195.08"/>
    <s v="PROFIT"/>
  </r>
  <r>
    <s v="CA-2014-105851"/>
    <s v="03/14/2014"/>
    <s v="21/03/2014"/>
    <x v="3"/>
    <s v="March"/>
    <d v="2014-03-14T00:00:00"/>
    <d v="2014-03-21T00:00:00"/>
    <s v="Delay"/>
    <x v="338"/>
    <x v="0"/>
    <x v="15"/>
    <x v="5"/>
    <x v="12"/>
    <s v="Martin Yale Chadless Opener Electric Letter Opener"/>
    <n v="816.15380000000005"/>
    <n v="1332.4960000000001"/>
    <n v="2"/>
    <n v="-299.8116"/>
    <n v="-23984.928"/>
    <s v="LOSS"/>
  </r>
  <r>
    <s v="US-2014-125717"/>
    <s v="09/29/2014"/>
    <s v="02/10/2014"/>
    <x v="3"/>
    <s v="September"/>
    <d v="2014-09-29T00:00:00"/>
    <d v="2014-10-02T00:00:00"/>
    <s v="On Date"/>
    <x v="100"/>
    <x v="0"/>
    <x v="7"/>
    <x v="5"/>
    <x v="1"/>
    <s v="Dana Halogen Swing-Arm Architect Lamp"/>
    <n v="29.498400000000004"/>
    <n v="32.776000000000003"/>
    <n v="1"/>
    <n v="3.2776000000000001"/>
    <n v="262.20800000000003"/>
    <s v="PROFIT"/>
  </r>
  <r>
    <s v="US-2014-125717"/>
    <s v="09/29/2014"/>
    <s v="02/10/2014"/>
    <x v="3"/>
    <s v="September"/>
    <d v="2014-09-29T00:00:00"/>
    <d v="2014-10-02T00:00:00"/>
    <s v="On Date"/>
    <x v="100"/>
    <x v="0"/>
    <x v="7"/>
    <x v="5"/>
    <x v="7"/>
    <s v="Gould Plastics 18-Pocket Panel Bin, 34w x 5-1/4d x 20-1/2h"/>
    <n v="88.310400000000001"/>
    <n v="147.184"/>
    <n v="2"/>
    <n v="-29.436800000000002"/>
    <n v="-2354.944"/>
    <s v="LOSS"/>
  </r>
  <r>
    <s v="US-2014-125717"/>
    <s v="09/29/2014"/>
    <s v="02/10/2014"/>
    <x v="3"/>
    <s v="September"/>
    <d v="2014-09-29T00:00:00"/>
    <d v="2014-10-02T00:00:00"/>
    <s v="On Date"/>
    <x v="100"/>
    <x v="0"/>
    <x v="7"/>
    <x v="5"/>
    <x v="8"/>
    <s v="Lenovo 17-Key USB Numeric Keypad"/>
    <n v="26.5122"/>
    <n v="54.384"/>
    <n v="2"/>
    <n v="1.3595999999999999"/>
    <n v="108.768"/>
    <s v="PROFIT"/>
  </r>
  <r>
    <s v="US-2014-125717"/>
    <s v="09/29/2014"/>
    <s v="02/10/2014"/>
    <x v="3"/>
    <s v="September"/>
    <d v="2014-09-29T00:00:00"/>
    <d v="2014-10-02T00:00:00"/>
    <s v="On Date"/>
    <x v="100"/>
    <x v="0"/>
    <x v="7"/>
    <x v="5"/>
    <x v="4"/>
    <s v="GBC DocuBind P50 Personal Binding Machine"/>
    <n v="33.909399999999998"/>
    <n v="76.775999999999996"/>
    <n v="4"/>
    <n v="-58.861600000000003"/>
    <n v="-4708.9279999999999"/>
    <s v="LOSS"/>
  </r>
  <r>
    <s v="US-2014-125717"/>
    <s v="09/29/2014"/>
    <s v="02/10/2014"/>
    <x v="3"/>
    <s v="September"/>
    <d v="2014-09-29T00:00:00"/>
    <d v="2014-10-02T00:00:00"/>
    <s v="On Date"/>
    <x v="100"/>
    <x v="0"/>
    <x v="7"/>
    <x v="5"/>
    <x v="9"/>
    <s v="Xerox 1992"/>
    <n v="3.0497999999999994"/>
    <n v="14.352"/>
    <n v="3"/>
    <n v="5.2026000000000003"/>
    <n v="416.20800000000003"/>
    <s v="PROFIT"/>
  </r>
  <r>
    <s v="US-2014-125717"/>
    <s v="09/29/2014"/>
    <s v="02/10/2014"/>
    <x v="3"/>
    <s v="September"/>
    <d v="2014-09-29T00:00:00"/>
    <d v="2014-10-02T00:00:00"/>
    <s v="On Date"/>
    <x v="100"/>
    <x v="0"/>
    <x v="7"/>
    <x v="5"/>
    <x v="5"/>
    <s v="Kensington 7 Outlet MasterPiece HOMEOFFICE Power Control Center"/>
    <n v="91.784000000000006"/>
    <n v="209.792"/>
    <n v="2"/>
    <n v="26.224"/>
    <n v="2097.92"/>
    <s v="PROFIT"/>
  </r>
  <r>
    <s v="CA-2012-163895"/>
    <s v="08/07/2012"/>
    <s v="11/08/2012"/>
    <x v="2"/>
    <s v="August"/>
    <d v="2012-08-07T00:00:00"/>
    <d v="2012-08-11T00:00:00"/>
    <s v="On Date"/>
    <x v="149"/>
    <x v="0"/>
    <x v="120"/>
    <x v="9"/>
    <x v="4"/>
    <s v="ACCOHIDE 3-Ring Binder, Blue, 1&quot;"/>
    <n v="2.1888999999999998"/>
    <n v="3.3039999999999998"/>
    <n v="1"/>
    <n v="1.1151"/>
    <n v="89.207999999999998"/>
    <s v="PROFIT"/>
  </r>
  <r>
    <s v="CA-2013-109365"/>
    <s v="11/04/2013"/>
    <s v="09/11/2013"/>
    <x v="0"/>
    <s v="November"/>
    <d v="2013-11-04T00:00:00"/>
    <d v="2013-11-09T00:00:00"/>
    <s v="On Date"/>
    <x v="65"/>
    <x v="0"/>
    <x v="0"/>
    <x v="0"/>
    <x v="11"/>
    <s v="Stockwell Push Pins"/>
    <n v="1.4606000000000001"/>
    <n v="15.26"/>
    <n v="7"/>
    <n v="5.0358000000000001"/>
    <n v="402.86400000000003"/>
    <s v="PROFIT"/>
  </r>
  <r>
    <s v="CA-2013-109365"/>
    <s v="11/04/2013"/>
    <s v="09/11/2013"/>
    <x v="0"/>
    <s v="November"/>
    <d v="2013-11-04T00:00:00"/>
    <d v="2013-11-09T00:00:00"/>
    <s v="On Date"/>
    <x v="65"/>
    <x v="0"/>
    <x v="0"/>
    <x v="0"/>
    <x v="5"/>
    <s v="Holmes 99% HEPA Air Purifier"/>
    <n v="14.5122"/>
    <n v="43.32"/>
    <n v="2"/>
    <n v="14.2956"/>
    <n v="1143.6480000000001"/>
    <s v="PROFIT"/>
  </r>
  <r>
    <s v="CA-2013-109365"/>
    <s v="11/04/2013"/>
    <s v="09/11/2013"/>
    <x v="0"/>
    <s v="November"/>
    <d v="2013-11-04T00:00:00"/>
    <d v="2013-11-09T00:00:00"/>
    <s v="On Date"/>
    <x v="65"/>
    <x v="0"/>
    <x v="0"/>
    <x v="0"/>
    <x v="4"/>
    <s v="Avery Durable Plastic 1&quot; Binders"/>
    <n v="2.3154000000000003"/>
    <n v="43.584000000000003"/>
    <n v="12"/>
    <n v="15.799200000000001"/>
    <n v="1263.9360000000001"/>
    <s v="PROFIT"/>
  </r>
  <r>
    <s v="CA-2013-109365"/>
    <s v="11/04/2013"/>
    <s v="09/11/2013"/>
    <x v="0"/>
    <s v="November"/>
    <d v="2013-11-04T00:00:00"/>
    <d v="2013-11-09T00:00:00"/>
    <s v="On Date"/>
    <x v="65"/>
    <x v="0"/>
    <x v="0"/>
    <x v="0"/>
    <x v="9"/>
    <s v="Xerox 1892"/>
    <n v="19.767599999999998"/>
    <n v="116.28"/>
    <n v="3"/>
    <n v="56.977200000000003"/>
    <n v="4558.1760000000004"/>
    <s v="PROFIT"/>
  </r>
  <r>
    <s v="CA-2013-109365"/>
    <s v="11/04/2013"/>
    <s v="09/11/2013"/>
    <x v="0"/>
    <s v="November"/>
    <d v="2013-11-04T00:00:00"/>
    <d v="2013-11-09T00:00:00"/>
    <s v="On Date"/>
    <x v="65"/>
    <x v="0"/>
    <x v="0"/>
    <x v="0"/>
    <x v="4"/>
    <s v="Fellowes Black Plastic Comb Bindings"/>
    <n v="3.1373999999999995"/>
    <n v="9.2959999999999994"/>
    <n v="2"/>
    <n v="3.0211999999999999"/>
    <n v="241.696"/>
    <s v="PROFIT"/>
  </r>
  <r>
    <s v="CA-2013-109365"/>
    <s v="11/04/2013"/>
    <s v="09/11/2013"/>
    <x v="0"/>
    <s v="November"/>
    <d v="2013-11-04T00:00:00"/>
    <d v="2013-11-09T00:00:00"/>
    <s v="On Date"/>
    <x v="65"/>
    <x v="0"/>
    <x v="0"/>
    <x v="0"/>
    <x v="9"/>
    <s v="Xerox 22"/>
    <n v="3.3696000000000002"/>
    <n v="19.440000000000001"/>
    <n v="3"/>
    <n v="9.3312000000000008"/>
    <n v="746.49600000000009"/>
    <s v="PROFIT"/>
  </r>
  <r>
    <s v="CA-2013-109365"/>
    <s v="11/04/2013"/>
    <s v="09/11/2013"/>
    <x v="0"/>
    <s v="November"/>
    <d v="2013-11-04T00:00:00"/>
    <d v="2013-11-09T00:00:00"/>
    <s v="On Date"/>
    <x v="65"/>
    <x v="0"/>
    <x v="0"/>
    <x v="0"/>
    <x v="9"/>
    <s v="Multicolor Computer Printout Paper"/>
    <n v="54.522000000000006"/>
    <n v="314.55"/>
    <n v="3"/>
    <n v="150.98400000000001"/>
    <n v="12078.720000000001"/>
    <s v="PROFIT"/>
  </r>
  <r>
    <s v="CA-2014-105921"/>
    <s v="08/15/2014"/>
    <s v="22/08/2014"/>
    <x v="3"/>
    <s v="August"/>
    <d v="2014-08-15T00:00:00"/>
    <d v="2014-08-22T00:00:00"/>
    <s v="Delay"/>
    <x v="457"/>
    <x v="0"/>
    <x v="0"/>
    <x v="0"/>
    <x v="6"/>
    <s v="Chromcraft Round Conference Tables"/>
    <n v="137.6891"/>
    <n v="418.29599999999999"/>
    <n v="3"/>
    <n v="5.2286999999999999"/>
    <n v="418.29599999999999"/>
    <s v="PROFIT"/>
  </r>
  <r>
    <s v="CA-2014-112753"/>
    <s v="06/19/2014"/>
    <s v="24/06/2014"/>
    <x v="3"/>
    <s v="June"/>
    <d v="2014-06-19T00:00:00"/>
    <d v="2014-06-24T00:00:00"/>
    <s v="On Date"/>
    <x v="252"/>
    <x v="0"/>
    <x v="0"/>
    <x v="0"/>
    <x v="15"/>
    <s v="Bush Andora Bookcase, Maple/Graphite Gray Finish"/>
    <n v="93.592200000000005"/>
    <n v="917.92349999999999"/>
    <n v="9"/>
    <n v="75.593699999999998"/>
    <n v="6047.4960000000001"/>
    <s v="PROFIT"/>
  </r>
  <r>
    <s v="CA-2014-112753"/>
    <s v="06/19/2014"/>
    <s v="24/06/2014"/>
    <x v="3"/>
    <s v="June"/>
    <d v="2014-06-19T00:00:00"/>
    <d v="2014-06-24T00:00:00"/>
    <s v="On Date"/>
    <x v="252"/>
    <x v="0"/>
    <x v="0"/>
    <x v="0"/>
    <x v="9"/>
    <s v="Xerox 1930"/>
    <n v="3.3048000000000002"/>
    <n v="38.880000000000003"/>
    <n v="6"/>
    <n v="19.051200000000001"/>
    <n v="1524.096"/>
    <s v="PROFIT"/>
  </r>
  <r>
    <s v="CA-2011-103401"/>
    <s v="11/21/2011"/>
    <s v="26/11/2011"/>
    <x v="1"/>
    <s v="November"/>
    <d v="2011-11-21T00:00:00"/>
    <d v="2011-11-26T00:00:00"/>
    <s v="On Date"/>
    <x v="458"/>
    <x v="0"/>
    <x v="3"/>
    <x v="0"/>
    <x v="9"/>
    <s v="Xerox 211"/>
    <n v="3.3696000000000006"/>
    <n v="12.96"/>
    <n v="2"/>
    <n v="6.2207999999999997"/>
    <n v="497.66399999999999"/>
    <s v="PROFIT"/>
  </r>
  <r>
    <s v="CA-2013-124814"/>
    <s v="04/11/2013"/>
    <s v="17/04/2013"/>
    <x v="0"/>
    <s v="April"/>
    <d v="2013-04-11T00:00:00"/>
    <d v="2013-04-17T00:00:00"/>
    <s v="Delay"/>
    <x v="242"/>
    <x v="0"/>
    <x v="104"/>
    <x v="0"/>
    <x v="9"/>
    <s v="Xerox 227"/>
    <n v="3.3696000000000006"/>
    <n v="12.96"/>
    <n v="2"/>
    <n v="6.2207999999999997"/>
    <n v="497.66399999999999"/>
    <s v="PROFIT"/>
  </r>
  <r>
    <s v="CA-2013-124814"/>
    <s v="04/11/2013"/>
    <s v="17/04/2013"/>
    <x v="0"/>
    <s v="April"/>
    <d v="2013-04-11T00:00:00"/>
    <d v="2013-04-17T00:00:00"/>
    <s v="Delay"/>
    <x v="242"/>
    <x v="0"/>
    <x v="104"/>
    <x v="0"/>
    <x v="4"/>
    <s v="Wilson Jones Clip &amp; Carry Folder Binder Tool for Ring Binders, Clear"/>
    <n v="3.016"/>
    <n v="23.2"/>
    <n v="5"/>
    <n v="8.1199999999999992"/>
    <n v="649.59999999999991"/>
    <s v="PROFIT"/>
  </r>
  <r>
    <s v="US-2011-138247"/>
    <s v="12/24/2011"/>
    <s v="29/12/2011"/>
    <x v="1"/>
    <s v="December"/>
    <d v="2011-12-24T00:00:00"/>
    <d v="2011-12-29T00:00:00"/>
    <s v="On Date"/>
    <x v="161"/>
    <x v="0"/>
    <x v="0"/>
    <x v="0"/>
    <x v="3"/>
    <s v="Seidio BD2-HK3IPH5-BK DILEX Case and Holster Combo for Apple iPhone 5/5s - Black"/>
    <n v="22.327200000000001"/>
    <n v="173.65600000000001"/>
    <n v="7"/>
    <n v="17.365600000000001"/>
    <n v="1389.248"/>
    <s v="PROFIT"/>
  </r>
  <r>
    <s v="US-2011-138247"/>
    <s v="12/24/2011"/>
    <s v="29/12/2011"/>
    <x v="1"/>
    <s v="December"/>
    <d v="2011-12-24T00:00:00"/>
    <d v="2011-12-29T00:00:00"/>
    <s v="On Date"/>
    <x v="161"/>
    <x v="0"/>
    <x v="0"/>
    <x v="0"/>
    <x v="5"/>
    <s v="Avanti 4.4 Cu. Ft. Refrigerator"/>
    <n v="130.3056"/>
    <n v="361.96"/>
    <n v="2"/>
    <n v="101.3488"/>
    <n v="8107.9039999999995"/>
    <s v="PROFIT"/>
  </r>
  <r>
    <s v="US-2011-138247"/>
    <s v="12/24/2011"/>
    <s v="29/12/2011"/>
    <x v="1"/>
    <s v="December"/>
    <d v="2011-12-24T00:00:00"/>
    <d v="2011-12-29T00:00:00"/>
    <s v="On Date"/>
    <x v="161"/>
    <x v="0"/>
    <x v="0"/>
    <x v="0"/>
    <x v="8"/>
    <s v="Sony 32GB Class 10 Micro SDHC R40 Memory Card"/>
    <n v="16.5505"/>
    <n v="62.85"/>
    <n v="3"/>
    <n v="13.198499999999999"/>
    <n v="1055.8799999999999"/>
    <s v="PROFIT"/>
  </r>
  <r>
    <s v="US-2011-138247"/>
    <s v="12/24/2011"/>
    <s v="29/12/2011"/>
    <x v="1"/>
    <s v="December"/>
    <d v="2011-12-24T00:00:00"/>
    <d v="2011-12-29T00:00:00"/>
    <s v="On Date"/>
    <x v="161"/>
    <x v="0"/>
    <x v="0"/>
    <x v="0"/>
    <x v="3"/>
    <s v="Cisco Unified IP Phone 7945G VoIP phone"/>
    <n v="255.74249999999998"/>
    <n v="818.37599999999998"/>
    <n v="3"/>
    <n v="51.148499999999999"/>
    <n v="4091.88"/>
    <s v="PROFIT"/>
  </r>
  <r>
    <s v="US-2011-138247"/>
    <s v="12/24/2011"/>
    <s v="29/12/2011"/>
    <x v="1"/>
    <s v="December"/>
    <d v="2011-12-24T00:00:00"/>
    <d v="2011-12-29T00:00:00"/>
    <s v="On Date"/>
    <x v="161"/>
    <x v="0"/>
    <x v="0"/>
    <x v="0"/>
    <x v="7"/>
    <s v="Tennsco Commercial Shelving"/>
    <n v="20.136600000000001"/>
    <n v="20.34"/>
    <n v="1"/>
    <n v="0.2034"/>
    <n v="16.271999999999998"/>
    <s v="PROFIT"/>
  </r>
  <r>
    <s v="US-2011-138247"/>
    <s v="12/24/2011"/>
    <s v="29/12/2011"/>
    <x v="1"/>
    <s v="December"/>
    <d v="2011-12-24T00:00:00"/>
    <d v="2011-12-29T00:00:00"/>
    <s v="On Date"/>
    <x v="161"/>
    <x v="0"/>
    <x v="0"/>
    <x v="0"/>
    <x v="1"/>
    <s v="Westinghouse Floor Lamp with Metal Mesh Shade, Black"/>
    <n v="18.472299999999997"/>
    <n v="23.99"/>
    <n v="1"/>
    <n v="5.5176999999999996"/>
    <n v="441.41599999999994"/>
    <s v="PROFIT"/>
  </r>
  <r>
    <s v="CA-2014-167003"/>
    <s v="05/24/2014"/>
    <s v="30/05/2014"/>
    <x v="3"/>
    <s v="May"/>
    <d v="2014-05-24T00:00:00"/>
    <d v="2014-05-30T00:00:00"/>
    <s v="Delay"/>
    <x v="459"/>
    <x v="0"/>
    <x v="0"/>
    <x v="0"/>
    <x v="6"/>
    <s v="Lesro Sheffield Collection Coffee Table, End Table, Center Table, Corner Table"/>
    <n v="59.237100000000005"/>
    <n v="171.28800000000001"/>
    <n v="3"/>
    <n v="-6.4233000000000002"/>
    <n v="-513.86400000000003"/>
    <s v="LOSS"/>
  </r>
  <r>
    <s v="CA-2013-118969"/>
    <s v="10/03/2013"/>
    <s v="04/10/2013"/>
    <x v="0"/>
    <s v="October"/>
    <d v="2013-10-03T00:00:00"/>
    <d v="2013-10-04T00:00:00"/>
    <s v="On Date"/>
    <x v="460"/>
    <x v="0"/>
    <x v="8"/>
    <x v="3"/>
    <x v="4"/>
    <s v="Premier Elliptical Ring Binder, Black"/>
    <n v="15.828799999999999"/>
    <n v="54.792000000000002"/>
    <n v="6"/>
    <n v="-40.180799999999998"/>
    <n v="-3214.4639999999999"/>
    <s v="LOSS"/>
  </r>
  <r>
    <s v="US-2013-128678"/>
    <s v="09/16/2013"/>
    <s v="21/09/2013"/>
    <x v="0"/>
    <s v="September"/>
    <d v="2013-09-16T00:00:00"/>
    <d v="2013-09-21T00:00:00"/>
    <s v="On Date"/>
    <x v="461"/>
    <x v="0"/>
    <x v="1"/>
    <x v="1"/>
    <x v="9"/>
    <s v="TOPS &quot;Important Message&quot; Pads, Canary, 4-1/4 x 5-1/2, 50 Sheets per Pad"/>
    <n v="2.2683999999999993"/>
    <n v="21.4"/>
    <n v="5"/>
    <n v="10.058"/>
    <n v="804.64"/>
    <s v="PROFIT"/>
  </r>
  <r>
    <s v="US-2013-128678"/>
    <s v="09/16/2013"/>
    <s v="21/09/2013"/>
    <x v="0"/>
    <s v="September"/>
    <d v="2013-09-16T00:00:00"/>
    <d v="2013-09-21T00:00:00"/>
    <s v="On Date"/>
    <x v="461"/>
    <x v="0"/>
    <x v="1"/>
    <x v="1"/>
    <x v="4"/>
    <s v="Cardinal Slant-D Ring Binder, Heavy Gauge Vinyl"/>
    <n v="4.6926000000000005"/>
    <n v="48.664000000000001"/>
    <n v="7"/>
    <n v="15.815799999999999"/>
    <n v="1265.2639999999999"/>
    <s v="PROFIT"/>
  </r>
  <r>
    <s v="CA-2013-101385"/>
    <s v="09/26/2013"/>
    <s v="02/10/2013"/>
    <x v="0"/>
    <s v="September"/>
    <d v="2013-09-26T00:00:00"/>
    <d v="2013-10-02T00:00:00"/>
    <s v="Delay"/>
    <x v="462"/>
    <x v="0"/>
    <x v="3"/>
    <x v="0"/>
    <x v="2"/>
    <s v="BIC Brite Liner Highlighters"/>
    <n v="2.4011999999999998"/>
    <n v="16.559999999999999"/>
    <n v="4"/>
    <n v="6.9551999999999996"/>
    <n v="556.41599999999994"/>
    <s v="PROFIT"/>
  </r>
  <r>
    <s v="CA-2014-105445"/>
    <s v="02/21/2014"/>
    <s v="26/02/2014"/>
    <x v="3"/>
    <s v="February"/>
    <d v="2014-02-21T00:00:00"/>
    <d v="2014-02-26T00:00:00"/>
    <s v="On Date"/>
    <x v="453"/>
    <x v="0"/>
    <x v="30"/>
    <x v="5"/>
    <x v="11"/>
    <s v="Staples"/>
    <n v="2.1222000000000003"/>
    <n v="9.4320000000000004"/>
    <n v="3"/>
    <n v="3.0653999999999999"/>
    <n v="245.232"/>
    <s v="PROFIT"/>
  </r>
  <r>
    <s v="CA-2011-140403"/>
    <s v="10/10/2011"/>
    <s v="10/10/2011"/>
    <x v="1"/>
    <s v="October"/>
    <d v="2011-10-10T00:00:00"/>
    <d v="2011-10-10T00:00:00"/>
    <s v="On Date"/>
    <x v="63"/>
    <x v="0"/>
    <x v="89"/>
    <x v="0"/>
    <x v="10"/>
    <s v="Global Deluxe Stacking Chair, Gray"/>
    <n v="36.195799999999998"/>
    <n v="122.352"/>
    <n v="3"/>
    <n v="13.7646"/>
    <n v="1101.1679999999999"/>
    <s v="PROFIT"/>
  </r>
  <r>
    <s v="CA-2011-140403"/>
    <s v="10/10/2011"/>
    <s v="10/10/2011"/>
    <x v="1"/>
    <s v="October"/>
    <d v="2011-10-10T00:00:00"/>
    <d v="2011-10-10T00:00:00"/>
    <s v="On Date"/>
    <x v="63"/>
    <x v="0"/>
    <x v="89"/>
    <x v="0"/>
    <x v="13"/>
    <s v="#10- 4 1/8&quot; x 9 1/2&quot; Security-Tint Envelopes"/>
    <n v="3.8963999999999999"/>
    <n v="15.28"/>
    <n v="2"/>
    <n v="7.4871999999999996"/>
    <n v="598.976"/>
    <s v="PROFIT"/>
  </r>
  <r>
    <s v="CA-2012-163104"/>
    <s v="03/19/2012"/>
    <s v="26/03/2012"/>
    <x v="2"/>
    <s v="March"/>
    <d v="2012-03-19T00:00:00"/>
    <d v="2012-03-26T00:00:00"/>
    <s v="Delay"/>
    <x v="463"/>
    <x v="0"/>
    <x v="0"/>
    <x v="0"/>
    <x v="9"/>
    <s v="Xerox 1974"/>
    <n v="3.0498000000000003"/>
    <n v="11.96"/>
    <n v="2"/>
    <n v="5.8604000000000003"/>
    <n v="468.83199999999999"/>
    <s v="PROFIT"/>
  </r>
  <r>
    <s v="CA-2014-138464"/>
    <s v="07/09/2014"/>
    <s v="13/07/2014"/>
    <x v="3"/>
    <s v="July"/>
    <d v="2014-07-09T00:00:00"/>
    <d v="2014-07-13T00:00:00"/>
    <s v="On Date"/>
    <x v="408"/>
    <x v="0"/>
    <x v="1"/>
    <x v="1"/>
    <x v="1"/>
    <s v="Master Big Foot Doorstop, Beige"/>
    <n v="3.6432000000000002"/>
    <n v="15.84"/>
    <n v="3"/>
    <n v="4.9104000000000001"/>
    <n v="392.83199999999999"/>
    <s v="PROFIT"/>
  </r>
  <r>
    <s v="CA-2014-138464"/>
    <s v="07/09/2014"/>
    <s v="13/07/2014"/>
    <x v="3"/>
    <s v="July"/>
    <d v="2014-07-09T00:00:00"/>
    <d v="2014-07-13T00:00:00"/>
    <s v="On Date"/>
    <x v="408"/>
    <x v="0"/>
    <x v="1"/>
    <x v="1"/>
    <x v="4"/>
    <s v="GBC VeloBinder Manual Binding System"/>
    <n v="18.714800000000004"/>
    <n v="86.376000000000005"/>
    <n v="3"/>
    <n v="30.2316"/>
    <n v="2418.5280000000002"/>
    <s v="PROFIT"/>
  </r>
  <r>
    <s v="CA-2014-138464"/>
    <s v="07/09/2014"/>
    <s v="13/07/2014"/>
    <x v="3"/>
    <s v="July"/>
    <d v="2014-07-09T00:00:00"/>
    <d v="2014-07-13T00:00:00"/>
    <s v="On Date"/>
    <x v="408"/>
    <x v="0"/>
    <x v="1"/>
    <x v="1"/>
    <x v="2"/>
    <s v="Zebra Zazzle Fluorescent Highlighters"/>
    <n v="4.0127999999999986"/>
    <n v="18.239999999999998"/>
    <n v="3"/>
    <n v="6.2016"/>
    <n v="496.12799999999999"/>
    <s v="PROFIT"/>
  </r>
  <r>
    <s v="CA-2014-138464"/>
    <s v="07/09/2014"/>
    <s v="13/07/2014"/>
    <x v="3"/>
    <s v="July"/>
    <d v="2014-07-09T00:00:00"/>
    <d v="2014-07-13T00:00:00"/>
    <s v="On Date"/>
    <x v="408"/>
    <x v="0"/>
    <x v="1"/>
    <x v="1"/>
    <x v="2"/>
    <s v="Crayola Colored Pencils"/>
    <n v="2.1975999999999996"/>
    <n v="13.12"/>
    <n v="4"/>
    <n v="4.3296000000000001"/>
    <n v="346.36799999999999"/>
    <s v="PROFIT"/>
  </r>
  <r>
    <s v="US-2011-165862"/>
    <s v="07/13/2011"/>
    <s v="17/07/2011"/>
    <x v="1"/>
    <s v="July"/>
    <d v="2011-07-13T00:00:00"/>
    <d v="2011-07-17T00:00:00"/>
    <s v="On Date"/>
    <x v="45"/>
    <x v="0"/>
    <x v="0"/>
    <x v="0"/>
    <x v="6"/>
    <s v="Bevis Round Conference Table Top &amp; Single Column Base"/>
    <n v="115.6086"/>
    <n v="351.21600000000001"/>
    <n v="3"/>
    <n v="4.3902000000000001"/>
    <n v="351.21600000000001"/>
    <s v="PROFIT"/>
  </r>
  <r>
    <s v="US-2011-106334"/>
    <s v="12/27/2011"/>
    <s v="02/01/2012"/>
    <x v="2"/>
    <s v="December"/>
    <d v="2011-12-27T00:00:00"/>
    <d v="2012-01-02T00:00:00"/>
    <s v="Delay"/>
    <x v="79"/>
    <x v="0"/>
    <x v="3"/>
    <x v="0"/>
    <x v="10"/>
    <s v="Bevis Steel Folding Chairs"/>
    <n v="69.084000000000003"/>
    <n v="230.28"/>
    <n v="3"/>
    <n v="23.027999999999999"/>
    <n v="1842.2399999999998"/>
    <s v="PROFIT"/>
  </r>
  <r>
    <s v="US-2011-106334"/>
    <s v="12/27/2011"/>
    <s v="02/01/2012"/>
    <x v="2"/>
    <s v="December"/>
    <d v="2011-12-27T00:00:00"/>
    <d v="2012-01-02T00:00:00"/>
    <s v="Delay"/>
    <x v="79"/>
    <x v="0"/>
    <x v="3"/>
    <x v="0"/>
    <x v="9"/>
    <s v="Xerox 1927"/>
    <n v="2.3540000000000001"/>
    <n v="12.84"/>
    <n v="3"/>
    <n v="5.7779999999999996"/>
    <n v="462.23999999999995"/>
    <s v="PROFIT"/>
  </r>
  <r>
    <s v="US-2014-117331"/>
    <s v="10/22/2014"/>
    <s v="29/10/2014"/>
    <x v="3"/>
    <s v="October"/>
    <d v="2014-10-22T00:00:00"/>
    <d v="2014-10-29T00:00:00"/>
    <s v="Delay"/>
    <x v="353"/>
    <x v="0"/>
    <x v="65"/>
    <x v="3"/>
    <x v="4"/>
    <s v="Lock-Up Easel 'Spel-Binder'"/>
    <n v="15.120899999999999"/>
    <n v="8.5589999999999993"/>
    <n v="1"/>
    <n v="-6.5618999999999996"/>
    <n v="-524.952"/>
    <s v="LOSS"/>
  </r>
  <r>
    <s v="CA-2012-118871"/>
    <s v="12/04/2012"/>
    <s v="09/12/2012"/>
    <x v="2"/>
    <s v="December"/>
    <d v="2012-12-04T00:00:00"/>
    <d v="2012-12-09T00:00:00"/>
    <s v="On Date"/>
    <x v="313"/>
    <x v="0"/>
    <x v="0"/>
    <x v="0"/>
    <x v="13"/>
    <s v="Tyvek Side-Opening Peel &amp; Seel Expanding Envelopes"/>
    <n v="49.764000000000003"/>
    <n v="271.44"/>
    <n v="3"/>
    <n v="122.148"/>
    <n v="9771.84"/>
    <s v="PROFIT"/>
  </r>
  <r>
    <s v="CA-2012-118871"/>
    <s v="12/04/2012"/>
    <s v="09/12/2012"/>
    <x v="2"/>
    <s v="December"/>
    <d v="2012-12-04T00:00:00"/>
    <d v="2012-12-09T00:00:00"/>
    <s v="On Date"/>
    <x v="313"/>
    <x v="0"/>
    <x v="0"/>
    <x v="0"/>
    <x v="3"/>
    <s v="Jensen SMPS-640 -Â speaker phone"/>
    <n v="34.025199999999998"/>
    <n v="110.352"/>
    <n v="3"/>
    <n v="8.2764000000000006"/>
    <n v="662.11200000000008"/>
    <s v="PROFIT"/>
  </r>
  <r>
    <s v="CA-2012-118871"/>
    <s v="12/04/2012"/>
    <s v="09/12/2012"/>
    <x v="2"/>
    <s v="December"/>
    <d v="2012-12-04T00:00:00"/>
    <d v="2012-12-09T00:00:00"/>
    <s v="On Date"/>
    <x v="313"/>
    <x v="0"/>
    <x v="0"/>
    <x v="0"/>
    <x v="1"/>
    <s v="Master Caster Door Stop, Large Brown"/>
    <n v="4.5135999999999994"/>
    <n v="36.4"/>
    <n v="5"/>
    <n v="13.832000000000001"/>
    <n v="1106.56"/>
    <s v="PROFIT"/>
  </r>
  <r>
    <s v="CA-2011-101175"/>
    <s v="12/09/2011"/>
    <s v="14/12/2011"/>
    <x v="1"/>
    <s v="December"/>
    <d v="2011-12-09T00:00:00"/>
    <d v="2011-12-14T00:00:00"/>
    <s v="On Date"/>
    <x v="401"/>
    <x v="0"/>
    <x v="35"/>
    <x v="3"/>
    <x v="7"/>
    <s v="Acco Perma 3000 Stacking Storage Drawers"/>
    <n v="16.9938"/>
    <n v="100.70399999999999"/>
    <n v="6"/>
    <n v="-1.2587999999999999"/>
    <n v="-100.70399999999999"/>
    <s v="LOSS"/>
  </r>
  <r>
    <s v="CA-2011-169460"/>
    <s v="04/19/2011"/>
    <s v="21/04/2011"/>
    <x v="1"/>
    <s v="April"/>
    <d v="2011-04-19T00:00:00"/>
    <d v="2011-04-21T00:00:00"/>
    <s v="On Date"/>
    <x v="443"/>
    <x v="0"/>
    <x v="12"/>
    <x v="0"/>
    <x v="1"/>
    <s v="Executive Impressions 13&quot; Chairman Wall Clock"/>
    <n v="16.497"/>
    <n v="76.14"/>
    <n v="3"/>
    <n v="26.649000000000001"/>
    <n v="2131.92"/>
    <s v="PROFIT"/>
  </r>
  <r>
    <s v="CA-2014-126662"/>
    <s v="07/18/2014"/>
    <s v="22/07/2014"/>
    <x v="3"/>
    <s v="July"/>
    <d v="2014-07-18T00:00:00"/>
    <d v="2014-07-22T00:00:00"/>
    <s v="On Date"/>
    <x v="337"/>
    <x v="0"/>
    <x v="0"/>
    <x v="0"/>
    <x v="14"/>
    <s v="Brother DCP1000 Digital 3 in 1 Multifunction Machine"/>
    <n v="194.99349999999998"/>
    <n v="479.98399999999998"/>
    <n v="2"/>
    <n v="89.997"/>
    <n v="7199.76"/>
    <s v="PROFIT"/>
  </r>
  <r>
    <s v="US-2011-121734"/>
    <s v="04/11/2011"/>
    <s v="16/04/2011"/>
    <x v="1"/>
    <s v="April"/>
    <d v="2011-04-11T00:00:00"/>
    <d v="2011-04-16T00:00:00"/>
    <s v="On Date"/>
    <x v="338"/>
    <x v="0"/>
    <x v="124"/>
    <x v="9"/>
    <x v="4"/>
    <s v="GBC Personal VeloBind Strips"/>
    <n v="6.2295999999999996"/>
    <n v="9.5839999999999996"/>
    <n v="1"/>
    <n v="3.3544"/>
    <n v="268.35199999999998"/>
    <s v="PROFIT"/>
  </r>
  <r>
    <s v="US-2013-100405"/>
    <s v="08/27/2013"/>
    <s v="29/08/2013"/>
    <x v="0"/>
    <s v="August"/>
    <d v="2013-08-27T00:00:00"/>
    <d v="2013-08-29T00:00:00"/>
    <s v="On Date"/>
    <x v="464"/>
    <x v="0"/>
    <x v="0"/>
    <x v="0"/>
    <x v="2"/>
    <s v="Newell Chalk Holder"/>
    <n v="2.2302"/>
    <n v="8.26"/>
    <n v="2"/>
    <n v="3.7995999999999999"/>
    <n v="303.96799999999996"/>
    <s v="PROFIT"/>
  </r>
  <r>
    <s v="US-2014-163790"/>
    <s v="11/03/2014"/>
    <s v="05/11/2014"/>
    <x v="3"/>
    <s v="November"/>
    <d v="2014-11-03T00:00:00"/>
    <d v="2014-11-05T00:00:00"/>
    <s v="On Date"/>
    <x v="332"/>
    <x v="0"/>
    <x v="125"/>
    <x v="0"/>
    <x v="13"/>
    <s v="White Business Envelopes with Contemporary Seam, Recycled White Business Envelopes"/>
    <n v="5.47"/>
    <n v="76.58"/>
    <n v="7"/>
    <n v="38.29"/>
    <n v="3063.2"/>
    <s v="PROFIT"/>
  </r>
  <r>
    <s v="US-2014-163790"/>
    <s v="11/03/2014"/>
    <s v="05/11/2014"/>
    <x v="3"/>
    <s v="November"/>
    <d v="2014-11-03T00:00:00"/>
    <d v="2014-11-05T00:00:00"/>
    <s v="On Date"/>
    <x v="332"/>
    <x v="0"/>
    <x v="125"/>
    <x v="0"/>
    <x v="2"/>
    <s v="Nontoxic Chalk"/>
    <n v="0.91520000000000024"/>
    <n v="8.8000000000000007"/>
    <n v="5"/>
    <n v="4.2240000000000002"/>
    <n v="337.92"/>
    <s v="PROFIT"/>
  </r>
  <r>
    <s v="US-2014-163790"/>
    <s v="11/03/2014"/>
    <s v="05/11/2014"/>
    <x v="3"/>
    <s v="November"/>
    <d v="2014-11-03T00:00:00"/>
    <d v="2014-11-05T00:00:00"/>
    <s v="On Date"/>
    <x v="332"/>
    <x v="0"/>
    <x v="125"/>
    <x v="0"/>
    <x v="4"/>
    <s v="GBC Therma-A-Bind 250T Electric Binding System"/>
    <n v="63.954799999999999"/>
    <n v="590.35199999999998"/>
    <n v="6"/>
    <n v="206.6232"/>
    <n v="16529.856"/>
    <s v="PROFIT"/>
  </r>
  <r>
    <s v="US-2014-163790"/>
    <s v="11/03/2014"/>
    <s v="05/11/2014"/>
    <x v="3"/>
    <s v="November"/>
    <d v="2014-11-03T00:00:00"/>
    <d v="2014-11-05T00:00:00"/>
    <s v="On Date"/>
    <x v="332"/>
    <x v="0"/>
    <x v="125"/>
    <x v="0"/>
    <x v="11"/>
    <s v="Super Bands, 12/Pack"/>
    <n v="1.8042"/>
    <n v="5.58"/>
    <n v="3"/>
    <n v="0.16739999999999999"/>
    <n v="13.391999999999999"/>
    <s v="PROFIT"/>
  </r>
  <r>
    <s v="US-2014-163790"/>
    <s v="11/03/2014"/>
    <s v="05/11/2014"/>
    <x v="3"/>
    <s v="November"/>
    <d v="2014-11-03T00:00:00"/>
    <d v="2014-11-05T00:00:00"/>
    <s v="On Date"/>
    <x v="332"/>
    <x v="0"/>
    <x v="125"/>
    <x v="0"/>
    <x v="1"/>
    <s v="Document Clip Frames"/>
    <n v="4.8371999999999993"/>
    <n v="25.02"/>
    <n v="3"/>
    <n v="10.5084"/>
    <n v="840.67200000000003"/>
    <s v="PROFIT"/>
  </r>
  <r>
    <s v="US-2014-163790"/>
    <s v="11/03/2014"/>
    <s v="05/11/2014"/>
    <x v="3"/>
    <s v="November"/>
    <d v="2014-11-03T00:00:00"/>
    <d v="2014-11-05T00:00:00"/>
    <s v="On Date"/>
    <x v="332"/>
    <x v="0"/>
    <x v="125"/>
    <x v="0"/>
    <x v="7"/>
    <s v="Space Solutions Commercial Steel Shelving"/>
    <n v="61.417500000000004"/>
    <n v="452.55"/>
    <n v="7"/>
    <n v="22.627500000000001"/>
    <n v="1810.2"/>
    <s v="PROFIT"/>
  </r>
  <r>
    <s v="CA-2013-129868"/>
    <s v="12/27/2013"/>
    <s v="01/01/2014"/>
    <x v="3"/>
    <s v="December"/>
    <d v="2013-12-27T00:00:00"/>
    <d v="2014-01-01T00:00:00"/>
    <s v="On Date"/>
    <x v="463"/>
    <x v="0"/>
    <x v="0"/>
    <x v="0"/>
    <x v="12"/>
    <s v="Fiskars Home &amp; Office Scissors"/>
    <n v="6.3936000000000011"/>
    <n v="17.760000000000002"/>
    <n v="2"/>
    <n v="4.9728000000000003"/>
    <n v="397.82400000000001"/>
    <s v="PROFIT"/>
  </r>
  <r>
    <s v="CA-2013-129868"/>
    <s v="12/27/2013"/>
    <s v="01/01/2014"/>
    <x v="3"/>
    <s v="December"/>
    <d v="2013-12-27T00:00:00"/>
    <d v="2014-01-01T00:00:00"/>
    <s v="On Date"/>
    <x v="463"/>
    <x v="0"/>
    <x v="0"/>
    <x v="0"/>
    <x v="3"/>
    <s v="Mitel 5320 IP Phone VoIP phone"/>
    <n v="136.0728"/>
    <n v="302.38400000000001"/>
    <n v="2"/>
    <n v="30.238399999999999"/>
    <n v="2419.0720000000001"/>
    <s v="PROFIT"/>
  </r>
  <r>
    <s v="CA-2013-129868"/>
    <s v="12/27/2013"/>
    <s v="01/01/2014"/>
    <x v="3"/>
    <s v="December"/>
    <d v="2013-12-27T00:00:00"/>
    <d v="2014-01-01T00:00:00"/>
    <s v="On Date"/>
    <x v="463"/>
    <x v="0"/>
    <x v="0"/>
    <x v="0"/>
    <x v="10"/>
    <s v="Global Armless Task Chair, Royal Blue"/>
    <n v="50.613399999999999"/>
    <n v="146.352"/>
    <n v="3"/>
    <n v="-5.4882"/>
    <n v="-439.05599999999998"/>
    <s v="LOSS"/>
  </r>
  <r>
    <s v="CA-2013-129868"/>
    <s v="12/27/2013"/>
    <s v="01/01/2014"/>
    <x v="3"/>
    <s v="December"/>
    <d v="2013-12-27T00:00:00"/>
    <d v="2014-01-01T00:00:00"/>
    <s v="On Date"/>
    <x v="463"/>
    <x v="0"/>
    <x v="0"/>
    <x v="0"/>
    <x v="5"/>
    <s v="Hoover Replacement Belts For Soft Guard &amp; Commercial Ltweight Upright Vacs, 2/Pk"/>
    <n v="2.923"/>
    <n v="7.9"/>
    <n v="2"/>
    <n v="2.0539999999999998"/>
    <n v="164.32"/>
    <s v="PROFIT"/>
  </r>
  <r>
    <s v="CA-2013-129868"/>
    <s v="12/27/2013"/>
    <s v="01/01/2014"/>
    <x v="3"/>
    <s v="December"/>
    <d v="2013-12-27T00:00:00"/>
    <d v="2014-01-01T00:00:00"/>
    <s v="On Date"/>
    <x v="463"/>
    <x v="0"/>
    <x v="0"/>
    <x v="0"/>
    <x v="6"/>
    <s v="Bretford Rectangular Conference Table Tops"/>
    <n v="289.62009999999998"/>
    <n v="902.71199999999999"/>
    <n v="3"/>
    <n v="33.851700000000001"/>
    <n v="2708.136"/>
    <s v="PROFIT"/>
  </r>
  <r>
    <s v="CA-2013-129868"/>
    <s v="12/27/2013"/>
    <s v="01/01/2014"/>
    <x v="3"/>
    <s v="December"/>
    <d v="2013-12-27T00:00:00"/>
    <d v="2014-01-01T00:00:00"/>
    <s v="On Date"/>
    <x v="463"/>
    <x v="0"/>
    <x v="0"/>
    <x v="0"/>
    <x v="2"/>
    <s v="Model L Table or Wall-Mount Pencil Sharpener"/>
    <n v="12.9528"/>
    <n v="53.97"/>
    <n v="3"/>
    <n v="15.111599999999999"/>
    <n v="1208.9279999999999"/>
    <s v="PROFIT"/>
  </r>
  <r>
    <s v="US-2014-141852"/>
    <s v="11/10/2014"/>
    <s v="15/11/2014"/>
    <x v="3"/>
    <s v="November"/>
    <d v="2014-11-10T00:00:00"/>
    <d v="2014-11-15T00:00:00"/>
    <s v="On Date"/>
    <x v="60"/>
    <x v="0"/>
    <x v="51"/>
    <x v="0"/>
    <x v="1"/>
    <s v="Eldon Wave Desk Accessories"/>
    <n v="3.2983999999999996"/>
    <n v="47.12"/>
    <n v="8"/>
    <n v="20.732800000000001"/>
    <n v="1658.624"/>
    <s v="PROFIT"/>
  </r>
  <r>
    <s v="CA-2014-145219"/>
    <s v="12/25/2014"/>
    <s v="26/12/2014"/>
    <x v="3"/>
    <s v="December"/>
    <d v="2014-12-25T00:00:00"/>
    <d v="2014-12-26T00:00:00"/>
    <s v="On Date"/>
    <x v="465"/>
    <x v="0"/>
    <x v="0"/>
    <x v="0"/>
    <x v="14"/>
    <s v="Hewlett Packard LaserJet 3310 Copier"/>
    <n v="311.99480000000005"/>
    <n v="2879.9520000000002"/>
    <n v="6"/>
    <n v="1007.9832"/>
    <n v="80638.656000000003"/>
    <s v="PROFIT"/>
  </r>
  <r>
    <s v="CA-2014-145219"/>
    <s v="12/25/2014"/>
    <s v="26/12/2014"/>
    <x v="3"/>
    <s v="December"/>
    <d v="2014-12-25T00:00:00"/>
    <d v="2014-12-26T00:00:00"/>
    <s v="On Date"/>
    <x v="465"/>
    <x v="0"/>
    <x v="0"/>
    <x v="0"/>
    <x v="4"/>
    <s v="Vinyl Sectional Post Binders"/>
    <n v="18.850000000000001"/>
    <n v="90.48"/>
    <n v="3"/>
    <n v="33.93"/>
    <n v="2714.4"/>
    <s v="PROFIT"/>
  </r>
  <r>
    <s v="CA-2014-168396"/>
    <s v="08/04/2014"/>
    <s v="09/08/2014"/>
    <x v="3"/>
    <s v="August"/>
    <d v="2014-08-04T00:00:00"/>
    <d v="2014-08-09T00:00:00"/>
    <s v="On Date"/>
    <x v="466"/>
    <x v="0"/>
    <x v="3"/>
    <x v="0"/>
    <x v="0"/>
    <s v="Avery 473"/>
    <n v="5.3819999999999997"/>
    <n v="51.75"/>
    <n v="5"/>
    <n v="24.84"/>
    <n v="1987.2"/>
    <s v="PROFIT"/>
  </r>
  <r>
    <s v="CA-2014-168396"/>
    <s v="08/04/2014"/>
    <s v="09/08/2014"/>
    <x v="3"/>
    <s v="August"/>
    <d v="2014-08-04T00:00:00"/>
    <d v="2014-08-09T00:00:00"/>
    <s v="On Date"/>
    <x v="466"/>
    <x v="0"/>
    <x v="3"/>
    <x v="0"/>
    <x v="1"/>
    <s v="Deflect-o EconoMat Studded, No Bevel Mat for Low Pile Carpeting"/>
    <n v="37.601199999999999"/>
    <n v="123.96"/>
    <n v="3"/>
    <n v="11.1564"/>
    <n v="892.51199999999994"/>
    <s v="PROFIT"/>
  </r>
  <r>
    <s v="CA-2012-130456"/>
    <s v="08/21/2012"/>
    <s v="26/08/2012"/>
    <x v="2"/>
    <s v="August"/>
    <d v="2012-08-21T00:00:00"/>
    <d v="2012-08-26T00:00:00"/>
    <s v="On Date"/>
    <x v="467"/>
    <x v="0"/>
    <x v="3"/>
    <x v="0"/>
    <x v="15"/>
    <s v="Sauder Camden County Collection Library"/>
    <n v="91.984000000000009"/>
    <n v="586.39800000000002"/>
    <n v="6"/>
    <n v="34.494"/>
    <n v="2759.52"/>
    <s v="PROFIT"/>
  </r>
  <r>
    <s v="CA-2012-130456"/>
    <s v="08/21/2012"/>
    <s v="26/08/2012"/>
    <x v="2"/>
    <s v="August"/>
    <d v="2012-08-21T00:00:00"/>
    <d v="2012-08-26T00:00:00"/>
    <s v="On Date"/>
    <x v="467"/>
    <x v="0"/>
    <x v="3"/>
    <x v="0"/>
    <x v="7"/>
    <s v="Carina Double Wide Media Storage Towers in Natural &amp; Black"/>
    <n v="77.740800000000007"/>
    <n v="80.98"/>
    <n v="1"/>
    <n v="3.2391999999999999"/>
    <n v="259.13599999999997"/>
    <s v="PROFIT"/>
  </r>
  <r>
    <s v="CA-2014-116288"/>
    <s v="03/13/2014"/>
    <s v="18/03/2014"/>
    <x v="3"/>
    <s v="March"/>
    <d v="2014-03-13T00:00:00"/>
    <d v="2014-03-18T00:00:00"/>
    <s v="On Date"/>
    <x v="468"/>
    <x v="0"/>
    <x v="3"/>
    <x v="0"/>
    <x v="7"/>
    <s v="Carina Double Wide Media Storage Towers in Natural &amp; Black"/>
    <n v="77.740800000000007"/>
    <n v="242.94"/>
    <n v="3"/>
    <n v="9.7175999999999991"/>
    <n v="777.4079999999999"/>
    <s v="PROFIT"/>
  </r>
  <r>
    <s v="CA-2014-168228"/>
    <s v="04/28/2014"/>
    <s v="30/04/2014"/>
    <x v="3"/>
    <s v="April"/>
    <d v="2014-04-28T00:00:00"/>
    <d v="2014-04-30T00:00:00"/>
    <s v="On Date"/>
    <x v="154"/>
    <x v="0"/>
    <x v="0"/>
    <x v="0"/>
    <x v="2"/>
    <s v="Boston School Pro Electric Pencil Sharpener, 1670"/>
    <n v="22.615400000000001"/>
    <n v="123.92"/>
    <n v="4"/>
    <n v="33.458399999999997"/>
    <n v="2676.6719999999996"/>
    <s v="PROFIT"/>
  </r>
  <r>
    <s v="CA-2014-168228"/>
    <s v="04/28/2014"/>
    <s v="30/04/2014"/>
    <x v="3"/>
    <s v="April"/>
    <d v="2014-04-28T00:00:00"/>
    <d v="2014-04-30T00:00:00"/>
    <s v="On Date"/>
    <x v="154"/>
    <x v="0"/>
    <x v="0"/>
    <x v="0"/>
    <x v="2"/>
    <s v="Newell Chalk Holder"/>
    <n v="2.2302"/>
    <n v="12.39"/>
    <n v="3"/>
    <n v="5.6993999999999998"/>
    <n v="455.952"/>
    <s v="PROFIT"/>
  </r>
  <r>
    <s v="CA-2014-168228"/>
    <s v="04/28/2014"/>
    <s v="30/04/2014"/>
    <x v="3"/>
    <s v="April"/>
    <d v="2014-04-28T00:00:00"/>
    <d v="2014-04-30T00:00:00"/>
    <s v="On Date"/>
    <x v="154"/>
    <x v="0"/>
    <x v="0"/>
    <x v="0"/>
    <x v="2"/>
    <s v="Boston Home &amp; Office Model 2000 Electric Pencil Sharpeners"/>
    <n v="17.500999999999998"/>
    <n v="47.3"/>
    <n v="2"/>
    <n v="12.298"/>
    <n v="983.84"/>
    <s v="PROFIT"/>
  </r>
  <r>
    <s v="CA-2014-130141"/>
    <s v="10/23/2014"/>
    <s v="25/10/2014"/>
    <x v="3"/>
    <s v="October"/>
    <d v="2014-10-23T00:00:00"/>
    <d v="2014-10-25T00:00:00"/>
    <s v="On Date"/>
    <x v="469"/>
    <x v="0"/>
    <x v="92"/>
    <x v="5"/>
    <x v="4"/>
    <s v="Storex Flexible Poly Binders with Double Pockets"/>
    <n v="1.4256000000000002"/>
    <n v="3.1680000000000001"/>
    <n v="4"/>
    <n v="-2.5344000000000002"/>
    <n v="-202.75200000000001"/>
    <s v="LOSS"/>
  </r>
  <r>
    <s v="CA-2014-130141"/>
    <s v="10/23/2014"/>
    <s v="25/10/2014"/>
    <x v="3"/>
    <s v="October"/>
    <d v="2014-10-23T00:00:00"/>
    <d v="2014-10-25T00:00:00"/>
    <s v="On Date"/>
    <x v="469"/>
    <x v="0"/>
    <x v="92"/>
    <x v="5"/>
    <x v="10"/>
    <s v="Office Star - Ergonomic Mid Back Chair with 2-Way Adjustable Arms"/>
    <n v="152.0232"/>
    <n v="579.13599999999997"/>
    <n v="4"/>
    <n v="-28.956800000000001"/>
    <n v="-2316.5439999999999"/>
    <s v="LOSS"/>
  </r>
  <r>
    <s v="CA-2012-147501"/>
    <s v="08/02/2012"/>
    <s v="06/08/2012"/>
    <x v="2"/>
    <s v="August"/>
    <d v="2012-08-02T00:00:00"/>
    <d v="2012-08-06T00:00:00"/>
    <s v="On Date"/>
    <x v="470"/>
    <x v="0"/>
    <x v="1"/>
    <x v="1"/>
    <x v="4"/>
    <s v="Ibico Presentation Index for Binding Systems"/>
    <n v="2.1093999999999999"/>
    <n v="6.3680000000000003"/>
    <n v="2"/>
    <n v="2.1492"/>
    <n v="171.93600000000001"/>
    <s v="PROFIT"/>
  </r>
  <r>
    <s v="CA-2012-147501"/>
    <s v="08/02/2012"/>
    <s v="06/08/2012"/>
    <x v="2"/>
    <s v="August"/>
    <d v="2012-08-02T00:00:00"/>
    <d v="2012-08-06T00:00:00"/>
    <s v="On Date"/>
    <x v="470"/>
    <x v="0"/>
    <x v="1"/>
    <x v="1"/>
    <x v="16"/>
    <s v="Okidata C331dn Printer"/>
    <n v="258.26"/>
    <n v="558.4"/>
    <n v="2"/>
    <n v="41.88"/>
    <n v="3350.4"/>
    <s v="PROFIT"/>
  </r>
  <r>
    <s v="CA-2014-129357"/>
    <s v="05/15/2014"/>
    <s v="20/05/2014"/>
    <x v="3"/>
    <s v="May"/>
    <d v="2014-05-15T00:00:00"/>
    <d v="2014-05-20T00:00:00"/>
    <s v="On Date"/>
    <x v="440"/>
    <x v="0"/>
    <x v="1"/>
    <x v="1"/>
    <x v="9"/>
    <s v="Xerox 1917"/>
    <n v="25.922299999999996"/>
    <n v="440.19"/>
    <n v="9"/>
    <n v="206.88929999999999"/>
    <n v="16551.144"/>
    <s v="PROFIT"/>
  </r>
  <r>
    <s v="CA-2014-129357"/>
    <s v="05/15/2014"/>
    <s v="20/05/2014"/>
    <x v="3"/>
    <s v="May"/>
    <d v="2014-05-15T00:00:00"/>
    <d v="2014-05-20T00:00:00"/>
    <s v="On Date"/>
    <x v="440"/>
    <x v="0"/>
    <x v="1"/>
    <x v="1"/>
    <x v="12"/>
    <s v="Martin-Yale Premier Letter Opener"/>
    <n v="12.493600000000001"/>
    <n v="64.400000000000006"/>
    <n v="5"/>
    <n v="1.9319999999999999"/>
    <n v="154.56"/>
    <s v="PROFIT"/>
  </r>
  <r>
    <s v="CA-2014-150987"/>
    <s v="04/09/2014"/>
    <s v="13/04/2014"/>
    <x v="3"/>
    <s v="April"/>
    <d v="2014-04-09T00:00:00"/>
    <d v="2014-04-13T00:00:00"/>
    <s v="On Date"/>
    <x v="270"/>
    <x v="0"/>
    <x v="3"/>
    <x v="0"/>
    <x v="9"/>
    <s v="Xerox 1891"/>
    <n v="25.922300000000003"/>
    <n v="244.55"/>
    <n v="5"/>
    <n v="114.9385"/>
    <n v="9195.08"/>
    <s v="PROFIT"/>
  </r>
  <r>
    <s v="CA-2014-150987"/>
    <s v="04/09/2014"/>
    <s v="13/04/2014"/>
    <x v="3"/>
    <s v="April"/>
    <d v="2014-04-09T00:00:00"/>
    <d v="2014-04-13T00:00:00"/>
    <s v="On Date"/>
    <x v="270"/>
    <x v="0"/>
    <x v="3"/>
    <x v="0"/>
    <x v="9"/>
    <s v="Xerox 1942"/>
    <n v="24.47"/>
    <n v="195.76"/>
    <n v="4"/>
    <n v="97.88"/>
    <n v="7830.4"/>
    <s v="PROFIT"/>
  </r>
  <r>
    <s v="CA-2014-159107"/>
    <s v="06/25/2014"/>
    <s v="27/06/2014"/>
    <x v="3"/>
    <s v="June"/>
    <d v="2014-06-25T00:00:00"/>
    <d v="2014-06-27T00:00:00"/>
    <s v="On Date"/>
    <x v="269"/>
    <x v="0"/>
    <x v="3"/>
    <x v="0"/>
    <x v="11"/>
    <s v="Acco Banker's Clasps, 5 3/4&quot;-Long"/>
    <n v="1.5264"/>
    <n v="2.88"/>
    <n v="1"/>
    <n v="1.3535999999999999"/>
    <n v="108.288"/>
    <s v="PROFIT"/>
  </r>
  <r>
    <s v="CA-2013-116547"/>
    <s v="01/10/2013"/>
    <s v="17/01/2013"/>
    <x v="0"/>
    <s v="January"/>
    <d v="2013-01-10T00:00:00"/>
    <d v="2013-01-17T00:00:00"/>
    <s v="Delay"/>
    <x v="440"/>
    <x v="0"/>
    <x v="1"/>
    <x v="1"/>
    <x v="1"/>
    <s v="24-Hour Round Wall Clock"/>
    <n v="11.3886"/>
    <n v="79.92"/>
    <n v="4"/>
    <n v="34.365600000000001"/>
    <n v="2749.248"/>
    <s v="PROFIT"/>
  </r>
  <r>
    <s v="CA-2013-116547"/>
    <s v="01/10/2013"/>
    <s v="17/01/2013"/>
    <x v="0"/>
    <s v="January"/>
    <d v="2013-01-10T00:00:00"/>
    <d v="2013-01-17T00:00:00"/>
    <s v="Delay"/>
    <x v="440"/>
    <x v="0"/>
    <x v="1"/>
    <x v="1"/>
    <x v="8"/>
    <s v="Logitech Media Keyboard K200"/>
    <n v="28.341900000000003"/>
    <n v="69.98"/>
    <n v="2"/>
    <n v="13.296200000000001"/>
    <n v="1063.6960000000001"/>
    <s v="PROFIT"/>
  </r>
  <r>
    <s v="CA-2011-114510"/>
    <s v="03/14/2011"/>
    <s v="19/03/2011"/>
    <x v="1"/>
    <s v="March"/>
    <d v="2011-03-14T00:00:00"/>
    <d v="2011-03-19T00:00:00"/>
    <s v="On Date"/>
    <x v="328"/>
    <x v="0"/>
    <x v="126"/>
    <x v="2"/>
    <x v="4"/>
    <s v="GBC Wire Binding Combs"/>
    <n v="5.4802"/>
    <n v="33.088000000000001"/>
    <n v="4"/>
    <n v="11.167199999999999"/>
    <n v="893.37599999999998"/>
    <s v="PROFIT"/>
  </r>
  <r>
    <s v="CA-2011-114510"/>
    <s v="03/14/2011"/>
    <s v="19/03/2011"/>
    <x v="1"/>
    <s v="March"/>
    <d v="2011-03-14T00:00:00"/>
    <d v="2011-03-19T00:00:00"/>
    <s v="On Date"/>
    <x v="328"/>
    <x v="0"/>
    <x v="126"/>
    <x v="2"/>
    <x v="7"/>
    <s v="Carina Double Wide Media Storage Towers in Natural &amp; Black"/>
    <n v="77.740800000000007"/>
    <n v="80.98"/>
    <n v="1"/>
    <n v="3.2391999999999999"/>
    <n v="259.13599999999997"/>
    <s v="PROFIT"/>
  </r>
  <r>
    <s v="CA-2011-114510"/>
    <s v="03/14/2011"/>
    <s v="19/03/2011"/>
    <x v="1"/>
    <s v="March"/>
    <d v="2011-03-14T00:00:00"/>
    <d v="2011-03-19T00:00:00"/>
    <s v="On Date"/>
    <x v="328"/>
    <x v="0"/>
    <x v="126"/>
    <x v="2"/>
    <x v="8"/>
    <s v="ImationÂ 30456 USBÂ Flash DriveÂ 8GB"/>
    <n v="6.3479999999999999"/>
    <n v="82.8"/>
    <n v="12"/>
    <n v="6.6239999999999997"/>
    <n v="529.91999999999996"/>
    <s v="PROFIT"/>
  </r>
  <r>
    <s v="CA-2011-114510"/>
    <s v="03/14/2011"/>
    <s v="19/03/2011"/>
    <x v="1"/>
    <s v="March"/>
    <d v="2011-03-14T00:00:00"/>
    <d v="2011-03-19T00:00:00"/>
    <s v="On Date"/>
    <x v="328"/>
    <x v="0"/>
    <x v="126"/>
    <x v="2"/>
    <x v="7"/>
    <s v="Staples"/>
    <n v="7.7964000000000002"/>
    <n v="21.36"/>
    <n v="2"/>
    <n v="5.7671999999999999"/>
    <n v="461.37599999999998"/>
    <s v="PROFIT"/>
  </r>
  <r>
    <s v="CA-2011-114510"/>
    <s v="03/14/2011"/>
    <s v="19/03/2011"/>
    <x v="1"/>
    <s v="March"/>
    <d v="2011-03-14T00:00:00"/>
    <d v="2011-03-19T00:00:00"/>
    <s v="On Date"/>
    <x v="328"/>
    <x v="0"/>
    <x v="126"/>
    <x v="2"/>
    <x v="4"/>
    <s v="Premium Transparent Presentation Covers, No Pattern/Clear, 8 1/2&quot; x 11&quot;"/>
    <n v="20.941200000000002"/>
    <n v="62.048000000000002"/>
    <n v="2"/>
    <n v="20.165600000000001"/>
    <n v="1613.248"/>
    <s v="PROFIT"/>
  </r>
  <r>
    <s v="CA-2011-138681"/>
    <s v="12/20/2011"/>
    <s v="22/12/2011"/>
    <x v="1"/>
    <s v="December"/>
    <d v="2011-12-20T00:00:00"/>
    <d v="2011-12-22T00:00:00"/>
    <s v="On Date"/>
    <x v="335"/>
    <x v="0"/>
    <x v="26"/>
    <x v="3"/>
    <x v="1"/>
    <s v="Computer Room Manger, 14&quot;"/>
    <n v="20.787200000000002"/>
    <n v="51.968000000000004"/>
    <n v="2"/>
    <n v="10.393599999999999"/>
    <n v="831.48799999999994"/>
    <s v="PROFIT"/>
  </r>
  <r>
    <s v="CA-2011-138681"/>
    <s v="12/20/2011"/>
    <s v="22/12/2011"/>
    <x v="1"/>
    <s v="December"/>
    <d v="2011-12-20T00:00:00"/>
    <d v="2011-12-22T00:00:00"/>
    <s v="On Date"/>
    <x v="335"/>
    <x v="0"/>
    <x v="26"/>
    <x v="3"/>
    <x v="8"/>
    <s v="Logitech 910-002974 M325 Wireless Mouse for Web Scrolling"/>
    <n v="16.7944"/>
    <n v="71.975999999999999"/>
    <n v="3"/>
    <n v="21.5928"/>
    <n v="1727.424"/>
    <s v="PROFIT"/>
  </r>
  <r>
    <s v="CA-2011-138681"/>
    <s v="12/20/2011"/>
    <s v="22/12/2011"/>
    <x v="1"/>
    <s v="December"/>
    <d v="2011-12-20T00:00:00"/>
    <d v="2011-12-22T00:00:00"/>
    <s v="On Date"/>
    <x v="335"/>
    <x v="0"/>
    <x v="26"/>
    <x v="3"/>
    <x v="10"/>
    <s v="Global Low Back Tilter Chair"/>
    <n v="94.921199999999999"/>
    <n v="242.352"/>
    <n v="3"/>
    <n v="-42.4116"/>
    <n v="-3392.9279999999999"/>
    <s v="LOSS"/>
  </r>
  <r>
    <s v="CA-2011-138681"/>
    <s v="12/20/2011"/>
    <s v="22/12/2011"/>
    <x v="1"/>
    <s v="December"/>
    <d v="2011-12-20T00:00:00"/>
    <d v="2011-12-22T00:00:00"/>
    <s v="On Date"/>
    <x v="335"/>
    <x v="0"/>
    <x v="26"/>
    <x v="3"/>
    <x v="9"/>
    <s v="Xerox 1888"/>
    <n v="28.849600000000002"/>
    <n v="221.92"/>
    <n v="5"/>
    <n v="77.671999999999997"/>
    <n v="6213.76"/>
    <s v="PROFIT"/>
  </r>
  <r>
    <s v="CA-2011-138681"/>
    <s v="12/20/2011"/>
    <s v="22/12/2011"/>
    <x v="1"/>
    <s v="December"/>
    <d v="2011-12-20T00:00:00"/>
    <d v="2011-12-22T00:00:00"/>
    <s v="On Date"/>
    <x v="335"/>
    <x v="0"/>
    <x v="26"/>
    <x v="3"/>
    <x v="9"/>
    <s v="Xerox 1954"/>
    <n v="2.9039999999999999"/>
    <n v="8.4480000000000004"/>
    <n v="2"/>
    <n v="2.64"/>
    <n v="211.20000000000002"/>
    <s v="PROFIT"/>
  </r>
  <r>
    <s v="CA-2014-138149"/>
    <s v="06/30/2014"/>
    <s v="01/07/2014"/>
    <x v="3"/>
    <s v="June"/>
    <d v="2014-06-30T00:00:00"/>
    <d v="2014-07-01T00:00:00"/>
    <s v="On Date"/>
    <x v="273"/>
    <x v="0"/>
    <x v="0"/>
    <x v="0"/>
    <x v="4"/>
    <s v="GBC DocuBind TL200 Manual Binding Machine"/>
    <n v="118.7094"/>
    <n v="895.92"/>
    <n v="5"/>
    <n v="302.37299999999999"/>
    <n v="24189.84"/>
    <s v="PROFIT"/>
  </r>
  <r>
    <s v="CA-2014-138149"/>
    <s v="06/30/2014"/>
    <s v="01/07/2014"/>
    <x v="3"/>
    <s v="June"/>
    <d v="2014-06-30T00:00:00"/>
    <d v="2014-07-01T00:00:00"/>
    <s v="On Date"/>
    <x v="273"/>
    <x v="0"/>
    <x v="0"/>
    <x v="0"/>
    <x v="7"/>
    <s v="Trav-L-File Heavy-Duty Shuttle II, Black"/>
    <n v="30.499000000000002"/>
    <n v="130.71"/>
    <n v="3"/>
    <n v="39.213000000000001"/>
    <n v="3137.04"/>
    <s v="PROFIT"/>
  </r>
  <r>
    <s v="CA-2014-138149"/>
    <s v="06/30/2014"/>
    <s v="01/07/2014"/>
    <x v="3"/>
    <s v="June"/>
    <d v="2014-06-30T00:00:00"/>
    <d v="2014-07-01T00:00:00"/>
    <s v="On Date"/>
    <x v="273"/>
    <x v="0"/>
    <x v="0"/>
    <x v="0"/>
    <x v="2"/>
    <s v="Newell 328"/>
    <n v="4.3216000000000001"/>
    <n v="11.68"/>
    <n v="2"/>
    <n v="3.0367999999999999"/>
    <n v="242.94399999999999"/>
    <s v="PROFIT"/>
  </r>
  <r>
    <s v="CA-2014-138149"/>
    <s v="06/30/2014"/>
    <s v="01/07/2014"/>
    <x v="3"/>
    <s v="June"/>
    <d v="2014-06-30T00:00:00"/>
    <d v="2014-07-01T00:00:00"/>
    <s v="On Date"/>
    <x v="273"/>
    <x v="0"/>
    <x v="0"/>
    <x v="0"/>
    <x v="8"/>
    <s v="Enermax Briskie RF Wireless Keyboard and Mouse Combo"/>
    <n v="13.2928"/>
    <n v="62.31"/>
    <n v="3"/>
    <n v="22.4316"/>
    <n v="1794.528"/>
    <s v="PROFIT"/>
  </r>
  <r>
    <s v="CA-2014-121643"/>
    <s v="05/19/2014"/>
    <s v="21/05/2014"/>
    <x v="3"/>
    <s v="May"/>
    <d v="2014-05-19T00:00:00"/>
    <d v="2014-05-21T00:00:00"/>
    <s v="On Date"/>
    <x v="183"/>
    <x v="0"/>
    <x v="6"/>
    <x v="4"/>
    <x v="3"/>
    <s v="Aastra 6757i CT Wireless VoIP phone"/>
    <n v="152.9624"/>
    <n v="344.70400000000001"/>
    <n v="2"/>
    <n v="38.779200000000003"/>
    <n v="3102.3360000000002"/>
    <s v="PROFIT"/>
  </r>
  <r>
    <s v="US-2012-122910"/>
    <s v="05/12/2012"/>
    <s v="16/05/2012"/>
    <x v="2"/>
    <s v="May"/>
    <d v="2012-05-12T00:00:00"/>
    <d v="2012-05-16T00:00:00"/>
    <s v="On Date"/>
    <x v="156"/>
    <x v="0"/>
    <x v="30"/>
    <x v="5"/>
    <x v="3"/>
    <s v="VTech DS6151"/>
    <n v="90.712800000000001"/>
    <n v="201.584"/>
    <n v="2"/>
    <n v="20.1584"/>
    <n v="1612.672"/>
    <s v="PROFIT"/>
  </r>
  <r>
    <s v="CA-2014-143126"/>
    <s v="12/04/2014"/>
    <s v="08/12/2014"/>
    <x v="3"/>
    <s v="December"/>
    <d v="2014-12-04T00:00:00"/>
    <d v="2014-12-08T00:00:00"/>
    <s v="On Date"/>
    <x v="195"/>
    <x v="0"/>
    <x v="1"/>
    <x v="1"/>
    <x v="6"/>
    <s v="Bevis Oval Conference Table, Walnut"/>
    <n v="216.61340000000001"/>
    <n v="521.96"/>
    <n v="2"/>
    <n v="88.733199999999997"/>
    <n v="7098.6559999999999"/>
    <s v="PROFIT"/>
  </r>
  <r>
    <s v="CA-2012-109736"/>
    <s v="10/10/2012"/>
    <s v="11/10/2012"/>
    <x v="2"/>
    <s v="October"/>
    <d v="2012-10-10T00:00:00"/>
    <d v="2012-10-11T00:00:00"/>
    <s v="On Date"/>
    <x v="471"/>
    <x v="0"/>
    <x v="3"/>
    <x v="0"/>
    <x v="9"/>
    <s v="Xerox 1894"/>
    <n v="3.3695999999999997"/>
    <n v="45.36"/>
    <n v="7"/>
    <n v="21.7728"/>
    <n v="1741.8240000000001"/>
    <s v="PROFIT"/>
  </r>
  <r>
    <s v="CA-2012-142601"/>
    <s v="04/18/2012"/>
    <s v="20/04/2012"/>
    <x v="2"/>
    <s v="April"/>
    <d v="2012-04-18T00:00:00"/>
    <d v="2012-04-20T00:00:00"/>
    <s v="On Date"/>
    <x v="472"/>
    <x v="0"/>
    <x v="0"/>
    <x v="0"/>
    <x v="7"/>
    <s v="Tennsco Stur-D-Stor Boltless Shelving, 5 Shelves, 24&quot; Deep, Sand"/>
    <n v="133.95689999999999"/>
    <n v="947.17"/>
    <n v="7"/>
    <n v="9.4717000000000002"/>
    <n v="757.73599999999999"/>
    <s v="PROFIT"/>
  </r>
  <r>
    <s v="CA-2012-142601"/>
    <s v="04/18/2012"/>
    <s v="20/04/2012"/>
    <x v="2"/>
    <s v="April"/>
    <d v="2012-04-18T00:00:00"/>
    <d v="2012-04-20T00:00:00"/>
    <s v="On Date"/>
    <x v="472"/>
    <x v="0"/>
    <x v="0"/>
    <x v="0"/>
    <x v="9"/>
    <s v="Xerox 19"/>
    <n v="17.039000000000001"/>
    <n v="61.96"/>
    <n v="2"/>
    <n v="27.882000000000001"/>
    <n v="2230.56"/>
    <s v="PROFIT"/>
  </r>
  <r>
    <s v="US-2014-135230"/>
    <s v="09/02/2014"/>
    <s v="08/09/2014"/>
    <x v="3"/>
    <s v="September"/>
    <d v="2014-09-02T00:00:00"/>
    <d v="2014-09-08T00:00:00"/>
    <s v="Delay"/>
    <x v="98"/>
    <x v="0"/>
    <x v="1"/>
    <x v="1"/>
    <x v="2"/>
    <s v="Staples"/>
    <n v="4.6238000000000001"/>
    <n v="7.58"/>
    <n v="1"/>
    <n v="2.9561999999999999"/>
    <n v="236.49599999999998"/>
    <s v="PROFIT"/>
  </r>
  <r>
    <s v="CA-2011-123323"/>
    <s v="11/07/2011"/>
    <s v="12/11/2011"/>
    <x v="1"/>
    <s v="November"/>
    <d v="2011-11-07T00:00:00"/>
    <d v="2011-11-12T00:00:00"/>
    <s v="On Date"/>
    <x v="473"/>
    <x v="0"/>
    <x v="3"/>
    <x v="0"/>
    <x v="4"/>
    <s v="Wilson Jones Legal Size Ring Binders"/>
    <n v="10.995000000000001"/>
    <n v="123.14400000000001"/>
    <n v="7"/>
    <n v="46.179000000000002"/>
    <n v="3694.32"/>
    <s v="PROFIT"/>
  </r>
  <r>
    <s v="US-2012-103996"/>
    <s v="03/29/2012"/>
    <s v="31/03/2012"/>
    <x v="2"/>
    <s v="March"/>
    <d v="2012-03-29T00:00:00"/>
    <d v="2012-03-31T00:00:00"/>
    <s v="On Date"/>
    <x v="474"/>
    <x v="0"/>
    <x v="18"/>
    <x v="0"/>
    <x v="9"/>
    <s v="Xerox 1880"/>
    <n v="18.783199999999997"/>
    <n v="212.64"/>
    <n v="6"/>
    <n v="99.940799999999996"/>
    <n v="7995.2639999999992"/>
    <s v="PROFIT"/>
  </r>
  <r>
    <s v="US-2012-103996"/>
    <s v="03/29/2012"/>
    <s v="31/03/2012"/>
    <x v="2"/>
    <s v="March"/>
    <d v="2012-03-29T00:00:00"/>
    <d v="2012-03-31T00:00:00"/>
    <s v="On Date"/>
    <x v="474"/>
    <x v="0"/>
    <x v="18"/>
    <x v="0"/>
    <x v="9"/>
    <s v="Tops Wirebound Message Log Books"/>
    <n v="1.7765999999999997"/>
    <n v="9.8699999999999992"/>
    <n v="3"/>
    <n v="4.5401999999999996"/>
    <n v="363.21599999999995"/>
    <s v="PROFIT"/>
  </r>
  <r>
    <s v="US-2012-103996"/>
    <s v="03/29/2012"/>
    <s v="31/03/2012"/>
    <x v="2"/>
    <s v="March"/>
    <d v="2012-03-29T00:00:00"/>
    <d v="2012-03-31T00:00:00"/>
    <s v="On Date"/>
    <x v="474"/>
    <x v="0"/>
    <x v="18"/>
    <x v="0"/>
    <x v="8"/>
    <s v="Memorex Froggy Flash Drive 8 GB"/>
    <n v="10.827500000000001"/>
    <n v="53.25"/>
    <n v="3"/>
    <n v="20.767499999999998"/>
    <n v="1661.3999999999999"/>
    <s v="PROFIT"/>
  </r>
  <r>
    <s v="US-2012-103996"/>
    <s v="03/29/2012"/>
    <s v="31/03/2012"/>
    <x v="2"/>
    <s v="March"/>
    <d v="2012-03-29T00:00:00"/>
    <d v="2012-03-31T00:00:00"/>
    <s v="On Date"/>
    <x v="474"/>
    <x v="0"/>
    <x v="18"/>
    <x v="0"/>
    <x v="1"/>
    <s v="G.E. Longer-Life Indoor Recessed Floodlight Bulbs"/>
    <n v="3.4528000000000003"/>
    <n v="19.920000000000002"/>
    <n v="3"/>
    <n v="9.5616000000000003"/>
    <n v="764.928"/>
    <s v="PROFIT"/>
  </r>
  <r>
    <s v="CA-2012-105725"/>
    <s v="02/18/2012"/>
    <s v="24/02/2012"/>
    <x v="2"/>
    <s v="February"/>
    <d v="2012-02-18T00:00:00"/>
    <d v="2012-02-24T00:00:00"/>
    <s v="Delay"/>
    <x v="404"/>
    <x v="0"/>
    <x v="23"/>
    <x v="0"/>
    <x v="0"/>
    <s v="Avery 4027 File Folder Labels for Dot Matrix Printers, 5000 Labels per Box, White"/>
    <n v="16.486200000000004"/>
    <n v="61.06"/>
    <n v="2"/>
    <n v="28.087599999999998"/>
    <n v="2247.0079999999998"/>
    <s v="PROFIT"/>
  </r>
  <r>
    <s v="CA-2012-105725"/>
    <s v="02/18/2012"/>
    <s v="24/02/2012"/>
    <x v="2"/>
    <s v="February"/>
    <d v="2012-02-18T00:00:00"/>
    <d v="2012-02-24T00:00:00"/>
    <s v="Delay"/>
    <x v="404"/>
    <x v="0"/>
    <x v="23"/>
    <x v="0"/>
    <x v="6"/>
    <s v="Hon 61000 Series Interactive Training Tables"/>
    <n v="36.432599999999994"/>
    <n v="35.543999999999997"/>
    <n v="1"/>
    <n v="-0.88859999999999995"/>
    <n v="-71.087999999999994"/>
    <s v="LOSS"/>
  </r>
  <r>
    <s v="CA-2014-164364"/>
    <s v="11/13/2014"/>
    <s v="17/11/2014"/>
    <x v="3"/>
    <s v="November"/>
    <d v="2014-11-13T00:00:00"/>
    <d v="2014-11-17T00:00:00"/>
    <s v="On Date"/>
    <x v="475"/>
    <x v="0"/>
    <x v="1"/>
    <x v="1"/>
    <x v="0"/>
    <s v="Avery 483"/>
    <n v="2.6892000000000005"/>
    <n v="9.9600000000000009"/>
    <n v="2"/>
    <n v="4.5815999999999999"/>
    <n v="366.52800000000002"/>
    <s v="PROFIT"/>
  </r>
  <r>
    <s v="CA-2014-164364"/>
    <s v="11/13/2014"/>
    <s v="17/11/2014"/>
    <x v="3"/>
    <s v="November"/>
    <d v="2014-11-13T00:00:00"/>
    <d v="2014-11-17T00:00:00"/>
    <s v="On Date"/>
    <x v="475"/>
    <x v="0"/>
    <x v="1"/>
    <x v="1"/>
    <x v="2"/>
    <s v="Dixon Ticonderoga Maple Cedar Pencil, #2"/>
    <n v="2.3025000000000002"/>
    <n v="9.2100000000000009"/>
    <n v="3"/>
    <n v="2.3025000000000002"/>
    <n v="184.20000000000002"/>
    <s v="PROFIT"/>
  </r>
  <r>
    <s v="CA-2014-164364"/>
    <s v="11/13/2014"/>
    <s v="17/11/2014"/>
    <x v="3"/>
    <s v="November"/>
    <d v="2014-11-13T00:00:00"/>
    <d v="2014-11-17T00:00:00"/>
    <s v="On Date"/>
    <x v="475"/>
    <x v="0"/>
    <x v="1"/>
    <x v="1"/>
    <x v="12"/>
    <s v="Acme Forged Steel Scissors with Black Enamel Handles"/>
    <n v="6.610100000000001"/>
    <n v="27.93"/>
    <n v="3"/>
    <n v="8.0997000000000003"/>
    <n v="647.976"/>
    <s v="PROFIT"/>
  </r>
  <r>
    <s v="CA-2013-120005"/>
    <s v="03/04/2013"/>
    <s v="04/03/2013"/>
    <x v="0"/>
    <s v="March"/>
    <d v="2013-03-04T00:00:00"/>
    <d v="2013-03-04T00:00:00"/>
    <s v="On Date"/>
    <x v="476"/>
    <x v="0"/>
    <x v="3"/>
    <x v="0"/>
    <x v="12"/>
    <s v="Elite 5&quot; Scissors"/>
    <n v="5.9150000000000009"/>
    <n v="25.35"/>
    <n v="3"/>
    <n v="7.6050000000000004"/>
    <n v="608.40000000000009"/>
    <s v="PROFIT"/>
  </r>
  <r>
    <s v="CA-2013-120005"/>
    <s v="03/04/2013"/>
    <s v="04/03/2013"/>
    <x v="0"/>
    <s v="March"/>
    <d v="2013-03-04T00:00:00"/>
    <d v="2013-03-04T00:00:00"/>
    <s v="On Date"/>
    <x v="476"/>
    <x v="0"/>
    <x v="3"/>
    <x v="0"/>
    <x v="1"/>
    <s v="Executive Impressions 10&quot; Spectator Wall Clock"/>
    <n v="7.7615999999999996"/>
    <n v="35.28"/>
    <n v="3"/>
    <n v="11.995200000000001"/>
    <n v="959.61599999999999"/>
    <s v="PROFIT"/>
  </r>
  <r>
    <s v="CA-2013-123526"/>
    <s v="12/25/2013"/>
    <s v="26/12/2013"/>
    <x v="0"/>
    <s v="December"/>
    <d v="2013-12-25T00:00:00"/>
    <d v="2013-12-26T00:00:00"/>
    <s v="On Date"/>
    <x v="477"/>
    <x v="0"/>
    <x v="1"/>
    <x v="1"/>
    <x v="9"/>
    <s v="Xerox 1898"/>
    <n v="3.4735999999999998"/>
    <n v="33.4"/>
    <n v="5"/>
    <n v="16.032"/>
    <n v="1282.56"/>
    <s v="PROFIT"/>
  </r>
  <r>
    <s v="CA-2013-127649"/>
    <s v="10/08/2013"/>
    <s v="10/10/2013"/>
    <x v="0"/>
    <s v="October"/>
    <d v="2013-10-08T00:00:00"/>
    <d v="2013-10-10T00:00:00"/>
    <s v="On Date"/>
    <x v="152"/>
    <x v="0"/>
    <x v="77"/>
    <x v="1"/>
    <x v="16"/>
    <s v="Okidata C331dn Printer"/>
    <n v="258.26"/>
    <n v="837.6"/>
    <n v="3"/>
    <n v="62.82"/>
    <n v="5025.6000000000004"/>
    <s v="PROFIT"/>
  </r>
  <r>
    <s v="CA-2011-112851"/>
    <s v="09/17/2011"/>
    <s v="21/09/2011"/>
    <x v="1"/>
    <s v="September"/>
    <d v="2011-09-17T00:00:00"/>
    <d v="2011-09-21T00:00:00"/>
    <s v="On Date"/>
    <x v="478"/>
    <x v="0"/>
    <x v="116"/>
    <x v="0"/>
    <x v="13"/>
    <s v="Tyvek Interoffice Envelopes, 9 1/2&quot; x 12 1/2&quot;, 100/Box"/>
    <n v="32.319399999999995"/>
    <n v="182.94"/>
    <n v="3"/>
    <n v="85.981800000000007"/>
    <n v="6878.5440000000008"/>
    <s v="PROFIT"/>
  </r>
  <r>
    <s v="CA-2014-123701"/>
    <s v="11/25/2014"/>
    <s v="28/11/2014"/>
    <x v="3"/>
    <s v="November"/>
    <d v="2014-11-25T00:00:00"/>
    <d v="2014-11-28T00:00:00"/>
    <s v="On Date"/>
    <x v="115"/>
    <x v="0"/>
    <x v="3"/>
    <x v="0"/>
    <x v="2"/>
    <s v="BIC Liqua Brite Liner"/>
    <n v="4.4416000000000002"/>
    <n v="27.76"/>
    <n v="4"/>
    <n v="9.9936000000000007"/>
    <n v="799.48800000000006"/>
    <s v="PROFIT"/>
  </r>
  <r>
    <s v="US-2013-114888"/>
    <s v="09/20/2013"/>
    <s v="25/09/2013"/>
    <x v="0"/>
    <s v="September"/>
    <d v="2013-09-20T00:00:00"/>
    <d v="2013-09-25T00:00:00"/>
    <s v="On Date"/>
    <x v="167"/>
    <x v="0"/>
    <x v="3"/>
    <x v="0"/>
    <x v="4"/>
    <s v="Cardinal Holdit Business Card Pockets"/>
    <n v="2.5895999999999999"/>
    <n v="11.952"/>
    <n v="3"/>
    <n v="4.1832000000000003"/>
    <n v="334.65600000000001"/>
    <s v="PROFIT"/>
  </r>
  <r>
    <s v="US-2013-114888"/>
    <s v="09/20/2013"/>
    <s v="25/09/2013"/>
    <x v="0"/>
    <s v="September"/>
    <d v="2013-09-20T00:00:00"/>
    <d v="2013-09-25T00:00:00"/>
    <s v="On Date"/>
    <x v="167"/>
    <x v="0"/>
    <x v="3"/>
    <x v="0"/>
    <x v="12"/>
    <s v="Kleencut Forged Office Shears by Acme United Corporation"/>
    <n v="1.456"/>
    <n v="6.24"/>
    <n v="3"/>
    <n v="1.8720000000000001"/>
    <n v="149.76000000000002"/>
    <s v="PROFIT"/>
  </r>
  <r>
    <s v="US-2011-167262"/>
    <s v="10/31/2011"/>
    <s v="03/11/2011"/>
    <x v="1"/>
    <s v="October"/>
    <d v="2011-10-31T00:00:00"/>
    <d v="2011-11-03T00:00:00"/>
    <s v="On Date"/>
    <x v="431"/>
    <x v="0"/>
    <x v="127"/>
    <x v="3"/>
    <x v="3"/>
    <s v="Plantronics HL10 Handset Lifter"/>
    <n v="82.352900000000005"/>
    <n v="742.33600000000001"/>
    <n v="8"/>
    <n v="83.512799999999999"/>
    <n v="6681.0239999999994"/>
    <s v="PROFIT"/>
  </r>
  <r>
    <s v="CA-2014-108091"/>
    <s v="11/17/2014"/>
    <s v="22/11/2014"/>
    <x v="3"/>
    <s v="November"/>
    <d v="2014-11-17T00:00:00"/>
    <d v="2014-11-22T00:00:00"/>
    <s v="On Date"/>
    <x v="435"/>
    <x v="0"/>
    <x v="58"/>
    <x v="0"/>
    <x v="2"/>
    <s v="Newell 328"/>
    <n v="4.3216000000000001"/>
    <n v="23.36"/>
    <n v="4"/>
    <n v="6.0735999999999999"/>
    <n v="485.88799999999998"/>
    <s v="PROFIT"/>
  </r>
  <r>
    <s v="CA-2012-104346"/>
    <s v="12/11/2012"/>
    <s v="16/12/2012"/>
    <x v="2"/>
    <s v="December"/>
    <d v="2012-12-11T00:00:00"/>
    <d v="2012-12-16T00:00:00"/>
    <s v="On Date"/>
    <x v="2"/>
    <x v="0"/>
    <x v="21"/>
    <x v="5"/>
    <x v="2"/>
    <s v="Newell 313"/>
    <n v="2.3943999999999996"/>
    <n v="13.12"/>
    <n v="5"/>
    <n v="1.1479999999999999"/>
    <n v="91.839999999999989"/>
    <s v="PROFIT"/>
  </r>
  <r>
    <s v="CA-2012-104346"/>
    <s v="12/11/2012"/>
    <s v="16/12/2012"/>
    <x v="2"/>
    <s v="December"/>
    <d v="2012-12-11T00:00:00"/>
    <d v="2012-12-16T00:00:00"/>
    <s v="On Date"/>
    <x v="2"/>
    <x v="0"/>
    <x v="21"/>
    <x v="5"/>
    <x v="15"/>
    <s v="Bush Westfield Collection Bookcases, Dark Cherry Finish"/>
    <n v="53.3416"/>
    <n v="69.575999999999993"/>
    <n v="4"/>
    <n v="-143.79040000000001"/>
    <n v="-11503.232"/>
    <s v="LOSS"/>
  </r>
  <r>
    <s v="CA-2012-104346"/>
    <s v="12/11/2012"/>
    <s v="16/12/2012"/>
    <x v="2"/>
    <s v="December"/>
    <d v="2012-12-11T00:00:00"/>
    <d v="2012-12-16T00:00:00"/>
    <s v="On Date"/>
    <x v="2"/>
    <x v="0"/>
    <x v="21"/>
    <x v="5"/>
    <x v="2"/>
    <s v="Newell 326"/>
    <n v="1.2496"/>
    <n v="4.2240000000000002"/>
    <n v="3"/>
    <n v="0.47520000000000001"/>
    <n v="38.015999999999998"/>
    <s v="PROFIT"/>
  </r>
  <r>
    <s v="CA-2012-104346"/>
    <s v="12/11/2012"/>
    <s v="16/12/2012"/>
    <x v="2"/>
    <s v="December"/>
    <d v="2012-12-11T00:00:00"/>
    <d v="2012-12-16T00:00:00"/>
    <s v="On Date"/>
    <x v="2"/>
    <x v="0"/>
    <x v="21"/>
    <x v="5"/>
    <x v="8"/>
    <s v="Logitech Keyboard K120"/>
    <n v="16.153500000000001"/>
    <n v="58.08"/>
    <n v="4"/>
    <n v="-6.5339999999999998"/>
    <n v="-522.72"/>
    <s v="LOSS"/>
  </r>
  <r>
    <s v="CA-2012-104346"/>
    <s v="12/11/2012"/>
    <s v="16/12/2012"/>
    <x v="2"/>
    <s v="December"/>
    <d v="2012-12-11T00:00:00"/>
    <d v="2012-12-16T00:00:00"/>
    <s v="On Date"/>
    <x v="2"/>
    <x v="0"/>
    <x v="21"/>
    <x v="5"/>
    <x v="1"/>
    <s v="Master Caster Door Stop, Large Neon Orange"/>
    <n v="4.1495999999999995"/>
    <n v="52.415999999999997"/>
    <n v="9"/>
    <n v="15.069599999999999"/>
    <n v="1205.568"/>
    <s v="PROFIT"/>
  </r>
  <r>
    <s v="CA-2012-104346"/>
    <s v="12/11/2012"/>
    <s v="16/12/2012"/>
    <x v="2"/>
    <s v="December"/>
    <d v="2012-12-11T00:00:00"/>
    <d v="2012-12-16T00:00:00"/>
    <s v="On Date"/>
    <x v="2"/>
    <x v="0"/>
    <x v="21"/>
    <x v="5"/>
    <x v="1"/>
    <s v="DAX Wood Document Frame"/>
    <n v="8.7872000000000003"/>
    <n v="54.92"/>
    <n v="5"/>
    <n v="10.984"/>
    <n v="878.72"/>
    <s v="PROFIT"/>
  </r>
  <r>
    <s v="CA-2012-104346"/>
    <s v="12/11/2012"/>
    <s v="16/12/2012"/>
    <x v="2"/>
    <s v="December"/>
    <d v="2012-12-11T00:00:00"/>
    <d v="2012-12-16T00:00:00"/>
    <s v="On Date"/>
    <x v="2"/>
    <x v="0"/>
    <x v="21"/>
    <x v="5"/>
    <x v="6"/>
    <s v="Bevis Rectangular Conference Tables"/>
    <n v="122.6232"/>
    <n v="364.95"/>
    <n v="5"/>
    <n v="-248.166"/>
    <n v="-19853.28"/>
    <s v="LOSS"/>
  </r>
  <r>
    <s v="CA-2012-104346"/>
    <s v="12/11/2012"/>
    <s v="16/12/2012"/>
    <x v="2"/>
    <s v="December"/>
    <d v="2012-12-11T00:00:00"/>
    <d v="2012-12-16T00:00:00"/>
    <s v="On Date"/>
    <x v="2"/>
    <x v="0"/>
    <x v="21"/>
    <x v="5"/>
    <x v="9"/>
    <s v="Xerox 1932"/>
    <n v="18.783200000000001"/>
    <n v="85.055999999999997"/>
    <n v="3"/>
    <n v="28.706399999999999"/>
    <n v="2296.5119999999997"/>
    <s v="PROFIT"/>
  </r>
  <r>
    <s v="CA-2012-104346"/>
    <s v="12/11/2012"/>
    <s v="16/12/2012"/>
    <x v="2"/>
    <s v="December"/>
    <d v="2012-12-11T00:00:00"/>
    <d v="2012-12-16T00:00:00"/>
    <s v="On Date"/>
    <x v="2"/>
    <x v="0"/>
    <x v="21"/>
    <x v="5"/>
    <x v="9"/>
    <s v="Avery Personal Creations Heavyweight Cards"/>
    <n v="6.0008000000000017"/>
    <n v="27.696000000000002"/>
    <n v="3"/>
    <n v="9.6936"/>
    <n v="775.48800000000006"/>
    <s v="PROFIT"/>
  </r>
  <r>
    <s v="CA-2012-144722"/>
    <s v="03/16/2012"/>
    <s v="23/03/2012"/>
    <x v="2"/>
    <s v="March"/>
    <d v="2012-03-16T00:00:00"/>
    <d v="2012-03-23T00:00:00"/>
    <s v="Delay"/>
    <x v="479"/>
    <x v="0"/>
    <x v="0"/>
    <x v="0"/>
    <x v="1"/>
    <s v="Howard Miller 11-1/2&quot; Diameter Brentwood Wall Clock"/>
    <n v="25.015400000000003"/>
    <n v="43.13"/>
    <n v="1"/>
    <n v="18.114599999999999"/>
    <n v="1449.1679999999999"/>
    <s v="PROFIT"/>
  </r>
  <r>
    <s v="CA-2012-137708"/>
    <s v="11/22/2012"/>
    <s v="25/11/2012"/>
    <x v="2"/>
    <s v="November"/>
    <d v="2012-11-22T00:00:00"/>
    <d v="2012-11-25T00:00:00"/>
    <s v="On Date"/>
    <x v="480"/>
    <x v="0"/>
    <x v="0"/>
    <x v="0"/>
    <x v="9"/>
    <s v="Xerox 1887"/>
    <n v="9.8643999999999981"/>
    <n v="37.94"/>
    <n v="2"/>
    <n v="18.211200000000002"/>
    <n v="1456.8960000000002"/>
    <s v="PROFIT"/>
  </r>
  <r>
    <s v="CA-2012-137708"/>
    <s v="11/22/2012"/>
    <s v="25/11/2012"/>
    <x v="2"/>
    <s v="November"/>
    <d v="2012-11-22T00:00:00"/>
    <d v="2012-11-25T00:00:00"/>
    <s v="On Date"/>
    <x v="480"/>
    <x v="0"/>
    <x v="0"/>
    <x v="0"/>
    <x v="9"/>
    <s v="Xerox 1971"/>
    <n v="2.3539999999999992"/>
    <n v="42.8"/>
    <n v="10"/>
    <n v="19.260000000000002"/>
    <n v="1540.8000000000002"/>
    <s v="PROFIT"/>
  </r>
  <r>
    <s v="CA-2012-137708"/>
    <s v="11/22/2012"/>
    <s v="25/11/2012"/>
    <x v="2"/>
    <s v="November"/>
    <d v="2012-11-22T00:00:00"/>
    <d v="2012-11-25T00:00:00"/>
    <s v="On Date"/>
    <x v="480"/>
    <x v="0"/>
    <x v="0"/>
    <x v="0"/>
    <x v="7"/>
    <s v="Personal Folder Holder, Ebony"/>
    <n v="7.8470000000000013"/>
    <n v="33.630000000000003"/>
    <n v="3"/>
    <n v="10.089"/>
    <n v="807.12"/>
    <s v="PROFIT"/>
  </r>
  <r>
    <s v="CA-2013-111696"/>
    <s v="05/09/2013"/>
    <s v="11/05/2013"/>
    <x v="0"/>
    <s v="May"/>
    <d v="2013-05-09T00:00:00"/>
    <d v="2013-05-11T00:00:00"/>
    <s v="On Date"/>
    <x v="452"/>
    <x v="0"/>
    <x v="0"/>
    <x v="0"/>
    <x v="9"/>
    <s v="Xerox 1920"/>
    <n v="3.2890000000000001"/>
    <n v="17.940000000000001"/>
    <n v="3"/>
    <n v="8.0730000000000004"/>
    <n v="645.84"/>
    <s v="PROFIT"/>
  </r>
  <r>
    <s v="CA-2013-134222"/>
    <s v="07/11/2013"/>
    <s v="12/07/2013"/>
    <x v="0"/>
    <s v="July"/>
    <d v="2013-07-11T00:00:00"/>
    <d v="2013-07-12T00:00:00"/>
    <s v="On Date"/>
    <x v="106"/>
    <x v="0"/>
    <x v="128"/>
    <x v="3"/>
    <x v="4"/>
    <s v="GBC Standard Therm-A-Bind Covers"/>
    <n v="13.456799999999999"/>
    <n v="44.856000000000002"/>
    <n v="6"/>
    <n v="-35.884799999999998"/>
    <n v="-2870.7839999999997"/>
    <s v="LOSS"/>
  </r>
  <r>
    <s v="US-2014-136707"/>
    <s v="11/13/2014"/>
    <s v="16/11/2014"/>
    <x v="3"/>
    <s v="November"/>
    <d v="2014-11-13T00:00:00"/>
    <d v="2014-11-16T00:00:00"/>
    <s v="On Date"/>
    <x v="481"/>
    <x v="0"/>
    <x v="0"/>
    <x v="0"/>
    <x v="4"/>
    <s v="Acco 3-Hole Punch"/>
    <n v="2.2776000000000001"/>
    <n v="14.016"/>
    <n v="4"/>
    <n v="4.9055999999999997"/>
    <n v="392.44799999999998"/>
    <s v="PROFIT"/>
  </r>
  <r>
    <s v="CA-2014-167661"/>
    <s v="10/06/2014"/>
    <s v="11/10/2014"/>
    <x v="3"/>
    <s v="October"/>
    <d v="2014-10-06T00:00:00"/>
    <d v="2014-10-11T00:00:00"/>
    <s v="On Date"/>
    <x v="204"/>
    <x v="0"/>
    <x v="3"/>
    <x v="0"/>
    <x v="4"/>
    <s v="Avery Framed View Binder, EZD Ring (Locking), Navy, 1 1/2&quot;"/>
    <n v="5.2893999999999997"/>
    <n v="39.92"/>
    <n v="5"/>
    <n v="13.473000000000001"/>
    <n v="1077.8400000000001"/>
    <s v="PROFIT"/>
  </r>
  <r>
    <s v="CA-2014-167661"/>
    <s v="10/06/2014"/>
    <s v="11/10/2014"/>
    <x v="3"/>
    <s v="October"/>
    <d v="2014-10-06T00:00:00"/>
    <d v="2014-10-11T00:00:00"/>
    <s v="On Date"/>
    <x v="204"/>
    <x v="0"/>
    <x v="3"/>
    <x v="0"/>
    <x v="9"/>
    <s v="Xerox 1951"/>
    <n v="17.039000000000001"/>
    <n v="61.96"/>
    <n v="2"/>
    <n v="27.882000000000001"/>
    <n v="2230.56"/>
    <s v="PROFIT"/>
  </r>
  <r>
    <s v="CA-2014-167661"/>
    <s v="10/06/2014"/>
    <s v="11/10/2014"/>
    <x v="3"/>
    <s v="October"/>
    <d v="2014-10-06T00:00:00"/>
    <d v="2014-10-11T00:00:00"/>
    <s v="On Date"/>
    <x v="204"/>
    <x v="0"/>
    <x v="3"/>
    <x v="0"/>
    <x v="4"/>
    <s v="Avery Hole Reinforcements"/>
    <n v="3.1772999999999998"/>
    <n v="19.936"/>
    <n v="4"/>
    <n v="7.2267999999999999"/>
    <n v="578.14400000000001"/>
    <s v="PROFIT"/>
  </r>
  <r>
    <s v="US-2011-128685"/>
    <s v="04/04/2011"/>
    <s v="05/04/2011"/>
    <x v="1"/>
    <s v="April"/>
    <d v="2011-04-04T00:00:00"/>
    <d v="2011-04-05T00:00:00"/>
    <s v="On Date"/>
    <x v="30"/>
    <x v="0"/>
    <x v="0"/>
    <x v="0"/>
    <x v="4"/>
    <s v="Avery Non-Stick Binders"/>
    <n v="2.4695"/>
    <n v="7.1840000000000002"/>
    <n v="2"/>
    <n v="2.2450000000000001"/>
    <n v="179.60000000000002"/>
    <s v="PROFIT"/>
  </r>
  <r>
    <s v="CA-2011-164469"/>
    <s v="06/25/2011"/>
    <s v="27/06/2011"/>
    <x v="1"/>
    <s v="June"/>
    <d v="2011-06-25T00:00:00"/>
    <d v="2011-06-27T00:00:00"/>
    <s v="On Date"/>
    <x v="45"/>
    <x v="0"/>
    <x v="38"/>
    <x v="4"/>
    <x v="3"/>
    <s v="Plantronics 81402"/>
    <n v="48.832599999999992"/>
    <n v="263.95999999999998"/>
    <n v="5"/>
    <n v="19.797000000000001"/>
    <n v="1583.76"/>
    <s v="PROFIT"/>
  </r>
  <r>
    <s v="CA-2011-164469"/>
    <s v="06/25/2011"/>
    <s v="27/06/2011"/>
    <x v="1"/>
    <s v="June"/>
    <d v="2011-06-25T00:00:00"/>
    <d v="2011-06-27T00:00:00"/>
    <s v="On Date"/>
    <x v="45"/>
    <x v="0"/>
    <x v="38"/>
    <x v="4"/>
    <x v="2"/>
    <s v="Avery Hi-Liter EverBold Pen Style Fluorescent Highlighters, 4/Pack"/>
    <n v="4.8840000000000003"/>
    <n v="71.632000000000005"/>
    <n v="11"/>
    <n v="17.908000000000001"/>
    <n v="1432.64"/>
    <s v="PROFIT"/>
  </r>
  <r>
    <s v="CA-2011-164469"/>
    <s v="06/25/2011"/>
    <s v="27/06/2011"/>
    <x v="1"/>
    <s v="June"/>
    <d v="2011-06-25T00:00:00"/>
    <d v="2011-06-27T00:00:00"/>
    <s v="On Date"/>
    <x v="45"/>
    <x v="0"/>
    <x v="38"/>
    <x v="4"/>
    <x v="2"/>
    <s v="Hunt BOSTON Vista Battery-Operated Pencil Sharpener, Black"/>
    <n v="8.5117999999999991"/>
    <n v="9.3279999999999994"/>
    <n v="1"/>
    <n v="0.81620000000000004"/>
    <n v="65.296000000000006"/>
    <s v="PROFIT"/>
  </r>
  <r>
    <s v="CA-2011-107818"/>
    <s v="09/08/2011"/>
    <s v="14/09/2011"/>
    <x v="1"/>
    <s v="September"/>
    <d v="2011-09-08T00:00:00"/>
    <d v="2011-09-14T00:00:00"/>
    <s v="Delay"/>
    <x v="260"/>
    <x v="0"/>
    <x v="129"/>
    <x v="1"/>
    <x v="2"/>
    <s v="Prang Colored Pencils"/>
    <n v="1.617"/>
    <n v="5.88"/>
    <n v="2"/>
    <n v="2.6459999999999999"/>
    <n v="211.68"/>
    <s v="PROFIT"/>
  </r>
  <r>
    <s v="CA-2011-107818"/>
    <s v="09/08/2011"/>
    <s v="14/09/2011"/>
    <x v="1"/>
    <s v="September"/>
    <d v="2011-09-08T00:00:00"/>
    <d v="2011-09-14T00:00:00"/>
    <s v="Delay"/>
    <x v="260"/>
    <x v="0"/>
    <x v="129"/>
    <x v="1"/>
    <x v="10"/>
    <s v="Hon Deluxe Fabric Upholstered Stacking Chairs, Rounded Back"/>
    <n v="170.786"/>
    <n v="975.92"/>
    <n v="5"/>
    <n v="121.99"/>
    <n v="9759.1999999999989"/>
    <s v="PROFIT"/>
  </r>
  <r>
    <s v="CA-2011-107818"/>
    <s v="09/08/2011"/>
    <s v="14/09/2011"/>
    <x v="1"/>
    <s v="September"/>
    <d v="2011-09-08T00:00:00"/>
    <d v="2011-09-14T00:00:00"/>
    <s v="Delay"/>
    <x v="260"/>
    <x v="0"/>
    <x v="129"/>
    <x v="1"/>
    <x v="2"/>
    <s v="Hunt PowerHouse Electric Pencil Sharpener, Blue"/>
    <n v="26.585999999999999"/>
    <n v="303.83999999999997"/>
    <n v="8"/>
    <n v="91.152000000000001"/>
    <n v="7292.16"/>
    <s v="PROFIT"/>
  </r>
  <r>
    <s v="CA-2011-107818"/>
    <s v="09/08/2011"/>
    <s v="14/09/2011"/>
    <x v="1"/>
    <s v="September"/>
    <d v="2011-09-08T00:00:00"/>
    <d v="2011-09-14T00:00:00"/>
    <s v="Delay"/>
    <x v="260"/>
    <x v="0"/>
    <x v="129"/>
    <x v="1"/>
    <x v="7"/>
    <s v="Carina Double Wide Media Storage Towers in Natural &amp; Black"/>
    <n v="77.740800000000007"/>
    <n v="485.88"/>
    <n v="6"/>
    <n v="19.435199999999998"/>
    <n v="1554.8159999999998"/>
    <s v="PROFIT"/>
  </r>
  <r>
    <s v="CA-2011-113320"/>
    <s v="12/12/2011"/>
    <s v="15/12/2011"/>
    <x v="1"/>
    <s v="December"/>
    <d v="2011-12-12T00:00:00"/>
    <d v="2011-12-15T00:00:00"/>
    <s v="On Date"/>
    <x v="35"/>
    <x v="0"/>
    <x v="54"/>
    <x v="0"/>
    <x v="1"/>
    <s v="Eldon Image Series Desk Accessories, Burgundy"/>
    <n v="2.6751999999999994"/>
    <n v="12.54"/>
    <n v="3"/>
    <n v="4.5144000000000002"/>
    <n v="361.15200000000004"/>
    <s v="PROFIT"/>
  </r>
  <r>
    <s v="CA-2011-113320"/>
    <s v="12/12/2011"/>
    <s v="15/12/2011"/>
    <x v="1"/>
    <s v="December"/>
    <d v="2011-12-12T00:00:00"/>
    <d v="2011-12-15T00:00:00"/>
    <s v="On Date"/>
    <x v="35"/>
    <x v="0"/>
    <x v="54"/>
    <x v="0"/>
    <x v="7"/>
    <s v="Woodgrain Magazine Files by Perma"/>
    <n v="2.7713999999999999"/>
    <n v="8.94"/>
    <n v="3"/>
    <n v="0.62580000000000002"/>
    <n v="50.064"/>
    <s v="PROFIT"/>
  </r>
  <r>
    <s v="CA-2011-113320"/>
    <s v="12/12/2011"/>
    <s v="15/12/2011"/>
    <x v="1"/>
    <s v="December"/>
    <d v="2011-12-12T00:00:00"/>
    <d v="2011-12-15T00:00:00"/>
    <s v="On Date"/>
    <x v="35"/>
    <x v="0"/>
    <x v="54"/>
    <x v="0"/>
    <x v="1"/>
    <s v="Longer-Life Soft White Bulbs"/>
    <n v="1.6016000000000001"/>
    <n v="9.24"/>
    <n v="3"/>
    <n v="4.4352"/>
    <n v="354.81600000000003"/>
    <s v="PROFIT"/>
  </r>
  <r>
    <s v="CA-2012-137526"/>
    <s v="01/13/2012"/>
    <s v="17/01/2012"/>
    <x v="2"/>
    <s v="January"/>
    <d v="2012-01-13T00:00:00"/>
    <d v="2012-01-17T00:00:00"/>
    <s v="On Date"/>
    <x v="58"/>
    <x v="0"/>
    <x v="0"/>
    <x v="0"/>
    <x v="4"/>
    <s v="Binding Machine Supplies"/>
    <n v="15.168399999999998"/>
    <n v="70.007999999999996"/>
    <n v="3"/>
    <n v="24.502800000000001"/>
    <n v="1960.2240000000002"/>
    <s v="PROFIT"/>
  </r>
  <r>
    <s v="CA-2012-137526"/>
    <s v="01/13/2012"/>
    <s v="17/01/2012"/>
    <x v="2"/>
    <s v="January"/>
    <d v="2012-01-13T00:00:00"/>
    <d v="2012-01-17T00:00:00"/>
    <s v="On Date"/>
    <x v="58"/>
    <x v="0"/>
    <x v="0"/>
    <x v="0"/>
    <x v="1"/>
    <s v="Floodlight Indoor Halogen Bulbs, 1 Bulb per Pack, 60 Watts"/>
    <n v="9.8939999999999984"/>
    <n v="77.599999999999994"/>
    <n v="4"/>
    <n v="38.024000000000001"/>
    <n v="3041.92"/>
    <s v="PROFIT"/>
  </r>
  <r>
    <s v="CA-2012-137526"/>
    <s v="01/13/2012"/>
    <s v="17/01/2012"/>
    <x v="2"/>
    <s v="January"/>
    <d v="2012-01-13T00:00:00"/>
    <d v="2012-01-17T00:00:00"/>
    <s v="On Date"/>
    <x v="58"/>
    <x v="0"/>
    <x v="0"/>
    <x v="0"/>
    <x v="1"/>
    <s v="Deflect-o EconoMat Nonstudded, No Bevel Mat"/>
    <n v="41.320000000000007"/>
    <n v="464.85"/>
    <n v="9"/>
    <n v="92.97"/>
    <n v="7437.6"/>
    <s v="PROFIT"/>
  </r>
  <r>
    <s v="CA-2014-122490"/>
    <s v="11/14/2014"/>
    <s v="19/11/2014"/>
    <x v="3"/>
    <s v="November"/>
    <d v="2014-11-14T00:00:00"/>
    <d v="2014-11-19T00:00:00"/>
    <s v="On Date"/>
    <x v="25"/>
    <x v="0"/>
    <x v="1"/>
    <x v="1"/>
    <x v="10"/>
    <s v="Global Troy Executive Leather Low-Back Tilter"/>
    <n v="375.73500000000007"/>
    <n v="2404.7040000000002"/>
    <n v="6"/>
    <n v="150.29400000000001"/>
    <n v="12023.52"/>
    <s v="PROFIT"/>
  </r>
  <r>
    <s v="CA-2014-122490"/>
    <s v="11/14/2014"/>
    <s v="19/11/2014"/>
    <x v="3"/>
    <s v="November"/>
    <d v="2014-11-14T00:00:00"/>
    <d v="2014-11-19T00:00:00"/>
    <s v="On Date"/>
    <x v="25"/>
    <x v="0"/>
    <x v="1"/>
    <x v="1"/>
    <x v="4"/>
    <s v="GBC DocuBind P50 Personal Binding Machine"/>
    <n v="33.909399999999998"/>
    <n v="563.024"/>
    <n v="11"/>
    <n v="190.0206"/>
    <n v="15201.648000000001"/>
    <s v="PROFIT"/>
  </r>
  <r>
    <s v="CA-2014-122490"/>
    <s v="11/14/2014"/>
    <s v="19/11/2014"/>
    <x v="3"/>
    <s v="November"/>
    <d v="2014-11-14T00:00:00"/>
    <d v="2014-11-19T00:00:00"/>
    <s v="On Date"/>
    <x v="25"/>
    <x v="0"/>
    <x v="1"/>
    <x v="1"/>
    <x v="7"/>
    <s v="Space Solutions HD Industrial Steel Shelving."/>
    <n v="111.52090000000001"/>
    <n v="344.91"/>
    <n v="3"/>
    <n v="10.347300000000001"/>
    <n v="827.78400000000011"/>
    <s v="PROFIT"/>
  </r>
  <r>
    <s v="CA-2014-122490"/>
    <s v="11/14/2014"/>
    <s v="19/11/2014"/>
    <x v="3"/>
    <s v="November"/>
    <d v="2014-11-14T00:00:00"/>
    <d v="2014-11-19T00:00:00"/>
    <s v="On Date"/>
    <x v="25"/>
    <x v="0"/>
    <x v="1"/>
    <x v="1"/>
    <x v="0"/>
    <s v="Avery File Folder Labels"/>
    <n v="1.4688000000000003"/>
    <n v="8.64"/>
    <n v="3"/>
    <n v="4.2336"/>
    <n v="338.68799999999999"/>
    <s v="PROFIT"/>
  </r>
  <r>
    <s v="CA-2014-104080"/>
    <s v="03/09/2014"/>
    <s v="16/03/2014"/>
    <x v="3"/>
    <s v="March"/>
    <d v="2014-03-09T00:00:00"/>
    <d v="2014-03-16T00:00:00"/>
    <s v="Delay"/>
    <x v="37"/>
    <x v="0"/>
    <x v="36"/>
    <x v="0"/>
    <x v="4"/>
    <s v="Green Canvas Binder for 8-1/2&quot; x 14&quot; Sheets"/>
    <n v="21.399999999999995"/>
    <n v="171.2"/>
    <n v="5"/>
    <n v="64.2"/>
    <n v="5136"/>
    <s v="PROFIT"/>
  </r>
  <r>
    <s v="CA-2014-104080"/>
    <s v="03/09/2014"/>
    <s v="16/03/2014"/>
    <x v="3"/>
    <s v="March"/>
    <d v="2014-03-09T00:00:00"/>
    <d v="2014-03-16T00:00:00"/>
    <s v="Delay"/>
    <x v="37"/>
    <x v="0"/>
    <x v="36"/>
    <x v="0"/>
    <x v="2"/>
    <s v="Newell 323"/>
    <n v="1.2431999999999999"/>
    <n v="3.36"/>
    <n v="2"/>
    <n v="0.87360000000000004"/>
    <n v="69.888000000000005"/>
    <s v="PROFIT"/>
  </r>
  <r>
    <s v="CA-2013-135776"/>
    <s v="12/24/2013"/>
    <s v="31/12/2013"/>
    <x v="0"/>
    <s v="December"/>
    <d v="2013-12-24T00:00:00"/>
    <d v="2013-12-31T00:00:00"/>
    <s v="Delay"/>
    <x v="482"/>
    <x v="0"/>
    <x v="1"/>
    <x v="1"/>
    <x v="2"/>
    <s v="Newell 317"/>
    <n v="2.0874000000000001"/>
    <n v="8.82"/>
    <n v="3"/>
    <n v="2.5577999999999999"/>
    <n v="204.624"/>
    <s v="PROFIT"/>
  </r>
  <r>
    <s v="CA-2013-135776"/>
    <s v="12/24/2013"/>
    <s v="31/12/2013"/>
    <x v="0"/>
    <s v="December"/>
    <d v="2013-12-24T00:00:00"/>
    <d v="2013-12-31T00:00:00"/>
    <s v="Delay"/>
    <x v="482"/>
    <x v="0"/>
    <x v="1"/>
    <x v="1"/>
    <x v="9"/>
    <s v="Computer Printout Paper with Letter-Trim Perforations"/>
    <n v="9.8643999999999981"/>
    <n v="37.94"/>
    <n v="2"/>
    <n v="18.211200000000002"/>
    <n v="1456.8960000000002"/>
    <s v="PROFIT"/>
  </r>
  <r>
    <s v="CA-2013-135776"/>
    <s v="12/24/2013"/>
    <s v="31/12/2013"/>
    <x v="0"/>
    <s v="December"/>
    <d v="2013-12-24T00:00:00"/>
    <d v="2013-12-31T00:00:00"/>
    <s v="Delay"/>
    <x v="482"/>
    <x v="0"/>
    <x v="1"/>
    <x v="1"/>
    <x v="2"/>
    <s v="Sanford EarthWrite Recycled Pencils, Medium Soft, #2"/>
    <n v="1.512"/>
    <n v="4.2"/>
    <n v="2"/>
    <n v="1.1759999999999999"/>
    <n v="94.08"/>
    <s v="PROFIT"/>
  </r>
  <r>
    <s v="CA-2013-135776"/>
    <s v="12/24/2013"/>
    <s v="31/12/2013"/>
    <x v="0"/>
    <s v="December"/>
    <d v="2013-12-24T00:00:00"/>
    <d v="2013-12-31T00:00:00"/>
    <s v="Delay"/>
    <x v="482"/>
    <x v="0"/>
    <x v="1"/>
    <x v="1"/>
    <x v="7"/>
    <s v="SAFCO Boltless Steel Shelving"/>
    <n v="112.50360000000001"/>
    <n v="227.28"/>
    <n v="2"/>
    <n v="2.2728000000000002"/>
    <n v="181.82400000000001"/>
    <s v="PROFIT"/>
  </r>
  <r>
    <s v="CA-2013-135776"/>
    <s v="12/24/2013"/>
    <s v="31/12/2013"/>
    <x v="0"/>
    <s v="December"/>
    <d v="2013-12-24T00:00:00"/>
    <d v="2013-12-31T00:00:00"/>
    <s v="Delay"/>
    <x v="482"/>
    <x v="0"/>
    <x v="1"/>
    <x v="1"/>
    <x v="9"/>
    <s v="Xerox 1911"/>
    <n v="24.907999999999998"/>
    <n v="47.9"/>
    <n v="1"/>
    <n v="22.992000000000001"/>
    <n v="1839.3600000000001"/>
    <s v="PROFIT"/>
  </r>
  <r>
    <s v="CA-2013-135776"/>
    <s v="12/24/2013"/>
    <s v="31/12/2013"/>
    <x v="0"/>
    <s v="December"/>
    <d v="2013-12-24T00:00:00"/>
    <d v="2013-12-31T00:00:00"/>
    <s v="Delay"/>
    <x v="482"/>
    <x v="0"/>
    <x v="1"/>
    <x v="1"/>
    <x v="13"/>
    <s v="Staples"/>
    <n v="15.799800000000001"/>
    <n v="61.96"/>
    <n v="2"/>
    <n v="30.360399999999998"/>
    <n v="2428.8319999999999"/>
    <s v="PROFIT"/>
  </r>
  <r>
    <s v="CA-2013-135776"/>
    <s v="12/24/2013"/>
    <s v="31/12/2013"/>
    <x v="0"/>
    <s v="December"/>
    <d v="2013-12-24T00:00:00"/>
    <d v="2013-12-31T00:00:00"/>
    <s v="Delay"/>
    <x v="482"/>
    <x v="0"/>
    <x v="1"/>
    <x v="1"/>
    <x v="7"/>
    <s v="Tennsco Snap-Together Open Shelving Units, Starter Sets and Add-On Units"/>
    <n v="265.50600000000003"/>
    <n v="1117.92"/>
    <n v="4"/>
    <n v="55.896000000000001"/>
    <n v="4471.68"/>
    <s v="PROFIT"/>
  </r>
  <r>
    <s v="CA-2013-130484"/>
    <s v="08/23/2013"/>
    <s v="28/08/2013"/>
    <x v="0"/>
    <s v="August"/>
    <d v="2013-08-23T00:00:00"/>
    <d v="2013-08-28T00:00:00"/>
    <s v="On Date"/>
    <x v="483"/>
    <x v="0"/>
    <x v="107"/>
    <x v="4"/>
    <x v="4"/>
    <s v="GBC Imprintable Covers"/>
    <n v="5.5998000000000001"/>
    <n v="26.352"/>
    <n v="8"/>
    <n v="-18.446400000000001"/>
    <n v="-1475.712"/>
    <s v="LOSS"/>
  </r>
  <r>
    <s v="CA-2014-120936"/>
    <s v="12/18/2014"/>
    <s v="22/12/2014"/>
    <x v="3"/>
    <s v="December"/>
    <d v="2014-12-18T00:00:00"/>
    <d v="2014-12-22T00:00:00"/>
    <s v="On Date"/>
    <x v="484"/>
    <x v="0"/>
    <x v="36"/>
    <x v="0"/>
    <x v="7"/>
    <s v="Iceberg Mobile Mega Data/Printer Cart "/>
    <n v="89.044200000000004"/>
    <n v="481.32"/>
    <n v="4"/>
    <n v="125.14319999999999"/>
    <n v="10011.456"/>
    <s v="PROFIT"/>
  </r>
  <r>
    <s v="CA-2014-120936"/>
    <s v="12/18/2014"/>
    <s v="22/12/2014"/>
    <x v="3"/>
    <s v="December"/>
    <d v="2014-12-18T00:00:00"/>
    <d v="2014-12-22T00:00:00"/>
    <s v="On Date"/>
    <x v="484"/>
    <x v="0"/>
    <x v="36"/>
    <x v="0"/>
    <x v="12"/>
    <s v="Fiskars Spring-Action Scissors"/>
    <n v="10.3452"/>
    <n v="13.98"/>
    <n v="1"/>
    <n v="3.6347999999999998"/>
    <n v="290.78399999999999"/>
    <s v="PROFIT"/>
  </r>
  <r>
    <s v="CA-2012-161830"/>
    <s v="09/24/2012"/>
    <s v="26/09/2012"/>
    <x v="2"/>
    <s v="September"/>
    <d v="2012-09-24T00:00:00"/>
    <d v="2012-09-26T00:00:00"/>
    <s v="On Date"/>
    <x v="91"/>
    <x v="0"/>
    <x v="1"/>
    <x v="1"/>
    <x v="2"/>
    <s v="BOSTON Model 1800 Electric Pencil Sharpeners, Putty/Woodgrain"/>
    <n v="12.7658"/>
    <n v="35.96"/>
    <n v="2"/>
    <n v="10.4284"/>
    <n v="834.27199999999993"/>
    <s v="PROFIT"/>
  </r>
  <r>
    <s v="CA-2012-161830"/>
    <s v="09/24/2012"/>
    <s v="26/09/2012"/>
    <x v="2"/>
    <s v="September"/>
    <d v="2012-09-24T00:00:00"/>
    <d v="2012-09-26T00:00:00"/>
    <s v="On Date"/>
    <x v="91"/>
    <x v="0"/>
    <x v="1"/>
    <x v="1"/>
    <x v="4"/>
    <s v="Avery Hole Reinforcements"/>
    <n v="3.1772999999999998"/>
    <n v="14.952"/>
    <n v="3"/>
    <n v="5.4200999999999997"/>
    <n v="433.60799999999995"/>
    <s v="PROFIT"/>
  </r>
  <r>
    <s v="CA-2014-143651"/>
    <s v="03/26/2014"/>
    <s v="31/03/2014"/>
    <x v="3"/>
    <s v="March"/>
    <d v="2014-03-26T00:00:00"/>
    <d v="2014-03-31T00:00:00"/>
    <s v="On Date"/>
    <x v="242"/>
    <x v="0"/>
    <x v="1"/>
    <x v="1"/>
    <x v="2"/>
    <s v="Newell 309"/>
    <n v="8.0850000000000009"/>
    <n v="23.1"/>
    <n v="2"/>
    <n v="6.93"/>
    <n v="554.4"/>
    <s v="PROFIT"/>
  </r>
  <r>
    <s v="CA-2012-106978"/>
    <s v="09/28/2012"/>
    <s v="04/10/2012"/>
    <x v="2"/>
    <s v="September"/>
    <d v="2012-09-28T00:00:00"/>
    <d v="2012-10-04T00:00:00"/>
    <s v="Delay"/>
    <x v="86"/>
    <x v="0"/>
    <x v="7"/>
    <x v="5"/>
    <x v="13"/>
    <s v="#10 White Business Envelopes,4 1/8 x 9 1/2"/>
    <n v="8.3050999999999995"/>
    <n v="12.536"/>
    <n v="1"/>
    <n v="4.2309000000000001"/>
    <n v="338.47199999999998"/>
    <s v="PROFIT"/>
  </r>
  <r>
    <s v="CA-2012-106978"/>
    <s v="09/28/2012"/>
    <s v="04/10/2012"/>
    <x v="2"/>
    <s v="September"/>
    <d v="2012-09-28T00:00:00"/>
    <d v="2012-10-04T00:00:00"/>
    <s v="Delay"/>
    <x v="86"/>
    <x v="0"/>
    <x v="7"/>
    <x v="5"/>
    <x v="4"/>
    <s v="Wilson Jones Easy Flow II Sheet Lifters"/>
    <n v="0.93600000000000005"/>
    <n v="1.08"/>
    <n v="2"/>
    <n v="-0.79200000000000004"/>
    <n v="-63.36"/>
    <s v="LOSS"/>
  </r>
  <r>
    <s v="CA-2012-106978"/>
    <s v="09/28/2012"/>
    <s v="04/10/2012"/>
    <x v="2"/>
    <s v="September"/>
    <d v="2012-09-28T00:00:00"/>
    <d v="2012-10-04T00:00:00"/>
    <s v="Delay"/>
    <x v="86"/>
    <x v="0"/>
    <x v="7"/>
    <x v="5"/>
    <x v="11"/>
    <s v="Staples"/>
    <n v="1.2219999999999998"/>
    <n v="4.5119999999999996"/>
    <n v="3"/>
    <n v="0.84599999999999997"/>
    <n v="67.679999999999993"/>
    <s v="PROFIT"/>
  </r>
  <r>
    <s v="CA-2012-155124"/>
    <s v="03/15/2012"/>
    <s v="21/03/2012"/>
    <x v="2"/>
    <s v="March"/>
    <d v="2012-03-15T00:00:00"/>
    <d v="2012-03-21T00:00:00"/>
    <s v="Delay"/>
    <x v="485"/>
    <x v="0"/>
    <x v="130"/>
    <x v="2"/>
    <x v="3"/>
    <s v="SmartStand Mobile Device Holder, Assorted Colors"/>
    <n v="5.0327999999999999"/>
    <n v="16.776"/>
    <n v="3"/>
    <n v="1.6776"/>
    <n v="134.208"/>
    <s v="PROFIT"/>
  </r>
  <r>
    <s v="CA-2011-157147"/>
    <s v="01/14/2011"/>
    <s v="19/01/2011"/>
    <x v="1"/>
    <s v="January"/>
    <d v="2011-01-14T00:00:00"/>
    <d v="2011-01-19T00:00:00"/>
    <s v="On Date"/>
    <x v="486"/>
    <x v="0"/>
    <x v="3"/>
    <x v="0"/>
    <x v="7"/>
    <s v="Tennsco 6- and 18-Compartment Lockers"/>
    <n v="217.43939999999998"/>
    <n v="1325.85"/>
    <n v="5"/>
    <n v="238.65299999999999"/>
    <n v="19092.239999999998"/>
    <s v="PROFIT"/>
  </r>
  <r>
    <s v="CA-2011-157147"/>
    <s v="01/14/2011"/>
    <s v="19/01/2011"/>
    <x v="1"/>
    <s v="January"/>
    <d v="2011-01-14T00:00:00"/>
    <d v="2011-01-19T00:00:00"/>
    <s v="On Date"/>
    <x v="486"/>
    <x v="0"/>
    <x v="3"/>
    <x v="0"/>
    <x v="15"/>
    <s v="O'Sullivan Elevations Bookcase, Cherry Finish"/>
    <n v="110.02320000000002"/>
    <n v="333.99900000000002"/>
    <n v="3"/>
    <n v="3.9293999999999998"/>
    <n v="314.35199999999998"/>
    <s v="PROFIT"/>
  </r>
  <r>
    <s v="CA-2011-157147"/>
    <s v="01/14/2011"/>
    <s v="19/01/2011"/>
    <x v="1"/>
    <s v="January"/>
    <d v="2011-01-14T00:00:00"/>
    <d v="2011-01-19T00:00:00"/>
    <s v="On Date"/>
    <x v="486"/>
    <x v="0"/>
    <x v="3"/>
    <x v="0"/>
    <x v="2"/>
    <s v="4009 Highlighters by Sanford"/>
    <n v="2.6665999999999994"/>
    <n v="19.899999999999999"/>
    <n v="5"/>
    <n v="6.5670000000000002"/>
    <n v="525.36"/>
    <s v="PROFIT"/>
  </r>
  <r>
    <s v="CA-2013-151372"/>
    <s v="09/06/2013"/>
    <s v="07/09/2013"/>
    <x v="0"/>
    <s v="September"/>
    <d v="2013-09-06T00:00:00"/>
    <d v="2013-09-07T00:00:00"/>
    <s v="On Date"/>
    <x v="62"/>
    <x v="0"/>
    <x v="105"/>
    <x v="0"/>
    <x v="9"/>
    <s v="14-7/8 x 11 Blue Bar Computer Printout Paper"/>
    <n v="24.980799999999999"/>
    <n v="96.08"/>
    <n v="2"/>
    <n v="46.118400000000001"/>
    <n v="3689.4720000000002"/>
    <s v="PROFIT"/>
  </r>
  <r>
    <s v="CA-2013-151372"/>
    <s v="09/06/2013"/>
    <s v="07/09/2013"/>
    <x v="0"/>
    <s v="September"/>
    <d v="2013-09-06T00:00:00"/>
    <d v="2013-09-07T00:00:00"/>
    <s v="On Date"/>
    <x v="62"/>
    <x v="0"/>
    <x v="105"/>
    <x v="0"/>
    <x v="4"/>
    <s v="Angle-D Binders with Locking Rings, Label Holders"/>
    <n v="3.8689999999999998"/>
    <n v="11.68"/>
    <n v="2"/>
    <n v="3.9420000000000002"/>
    <n v="315.36"/>
    <s v="PROFIT"/>
  </r>
  <r>
    <s v="CA-2013-151372"/>
    <s v="09/06/2013"/>
    <s v="07/09/2013"/>
    <x v="0"/>
    <s v="September"/>
    <d v="2013-09-06T00:00:00"/>
    <d v="2013-09-07T00:00:00"/>
    <s v="On Date"/>
    <x v="62"/>
    <x v="0"/>
    <x v="105"/>
    <x v="0"/>
    <x v="11"/>
    <s v="Advantus Push Pins"/>
    <n v="1.2862"/>
    <n v="4.3600000000000003"/>
    <n v="2"/>
    <n v="1.7876000000000001"/>
    <n v="143.00800000000001"/>
    <s v="PROFIT"/>
  </r>
  <r>
    <s v="CA-2011-102085"/>
    <s v="10/04/2011"/>
    <s v="09/10/2011"/>
    <x v="1"/>
    <s v="October"/>
    <d v="2011-10-04T00:00:00"/>
    <d v="2011-10-09T00:00:00"/>
    <s v="On Date"/>
    <x v="487"/>
    <x v="0"/>
    <x v="1"/>
    <x v="1"/>
    <x v="0"/>
    <s v="Avery 519"/>
    <n v="3.8742999999999994"/>
    <n v="29.24"/>
    <n v="4"/>
    <n v="13.742800000000001"/>
    <n v="1099.424"/>
    <s v="PROFIT"/>
  </r>
  <r>
    <s v="CA-2014-107125"/>
    <s v="11/28/2014"/>
    <s v="03/12/2014"/>
    <x v="3"/>
    <s v="November"/>
    <d v="2014-11-28T00:00:00"/>
    <d v="2014-12-03T00:00:00"/>
    <s v="On Date"/>
    <x v="75"/>
    <x v="0"/>
    <x v="0"/>
    <x v="0"/>
    <x v="4"/>
    <s v="Premium Transparent Presentation Covers by GBC"/>
    <n v="10.909599999999998"/>
    <n v="117.488"/>
    <n v="7"/>
    <n v="41.120800000000003"/>
    <n v="3289.6640000000002"/>
    <s v="PROFIT"/>
  </r>
  <r>
    <s v="CA-2014-107125"/>
    <s v="11/28/2014"/>
    <s v="03/12/2014"/>
    <x v="3"/>
    <s v="November"/>
    <d v="2014-11-28T00:00:00"/>
    <d v="2014-12-03T00:00:00"/>
    <s v="On Date"/>
    <x v="75"/>
    <x v="0"/>
    <x v="0"/>
    <x v="0"/>
    <x v="1"/>
    <s v="Eldon 200 Class Desk Accessories"/>
    <n v="4.2704000000000004"/>
    <n v="18.84"/>
    <n v="3"/>
    <n v="6.0288000000000004"/>
    <n v="482.30400000000003"/>
    <s v="PROFIT"/>
  </r>
  <r>
    <s v="CA-2014-117926"/>
    <s v="12/09/2014"/>
    <s v="13/12/2014"/>
    <x v="3"/>
    <s v="December"/>
    <d v="2014-12-09T00:00:00"/>
    <d v="2014-12-13T00:00:00"/>
    <s v="On Date"/>
    <x v="330"/>
    <x v="0"/>
    <x v="3"/>
    <x v="0"/>
    <x v="5"/>
    <s v="Belkin 8-Outlet Premiere SurgeMaster II Surge Protectors"/>
    <n v="48.636000000000003"/>
    <n v="69.48"/>
    <n v="1"/>
    <n v="20.844000000000001"/>
    <n v="1667.52"/>
    <s v="PROFIT"/>
  </r>
  <r>
    <s v="CA-2011-160262"/>
    <s v="06/09/2011"/>
    <s v="13/06/2011"/>
    <x v="1"/>
    <s v="June"/>
    <d v="2011-06-09T00:00:00"/>
    <d v="2011-06-13T00:00:00"/>
    <s v="On Date"/>
    <x v="382"/>
    <x v="0"/>
    <x v="68"/>
    <x v="7"/>
    <x v="2"/>
    <s v="DIXON Oriole Pencils"/>
    <n v="1.9091999999999998"/>
    <n v="18.059999999999999"/>
    <n v="7"/>
    <n v="4.6955999999999998"/>
    <n v="375.64799999999997"/>
    <s v="PROFIT"/>
  </r>
  <r>
    <s v="CA-2011-160262"/>
    <s v="06/09/2011"/>
    <s v="13/06/2011"/>
    <x v="1"/>
    <s v="June"/>
    <d v="2011-06-09T00:00:00"/>
    <d v="2011-06-13T00:00:00"/>
    <s v="On Date"/>
    <x v="382"/>
    <x v="0"/>
    <x v="68"/>
    <x v="7"/>
    <x v="9"/>
    <s v="Xerox 1909"/>
    <n v="14.245199999999999"/>
    <n v="79.14"/>
    <n v="3"/>
    <n v="36.404400000000003"/>
    <n v="2912.3520000000003"/>
    <s v="PROFIT"/>
  </r>
  <r>
    <s v="CA-2011-160262"/>
    <s v="06/09/2011"/>
    <s v="13/06/2011"/>
    <x v="1"/>
    <s v="June"/>
    <d v="2011-06-09T00:00:00"/>
    <d v="2011-06-13T00:00:00"/>
    <s v="On Date"/>
    <x v="382"/>
    <x v="0"/>
    <x v="68"/>
    <x v="7"/>
    <x v="1"/>
    <s v="Executive Impressions 13-1/2&quot; Indoor/Outdoor Wall Clock"/>
    <n v="11.593999999999999"/>
    <n v="37.4"/>
    <n v="2"/>
    <n v="14.212"/>
    <n v="1136.96"/>
    <s v="PROFIT"/>
  </r>
  <r>
    <s v="CA-2013-166226"/>
    <s v="11/19/2013"/>
    <s v="23/11/2013"/>
    <x v="0"/>
    <s v="November"/>
    <d v="2013-11-19T00:00:00"/>
    <d v="2013-11-23T00:00:00"/>
    <s v="On Date"/>
    <x v="488"/>
    <x v="0"/>
    <x v="0"/>
    <x v="0"/>
    <x v="3"/>
    <s v="Grandstream GXP2100 Mainstream Business Phone"/>
    <n v="55.072800000000001"/>
    <n v="61.192"/>
    <n v="1"/>
    <n v="6.1192000000000002"/>
    <n v="489.536"/>
    <s v="PROFIT"/>
  </r>
  <r>
    <s v="CA-2013-166226"/>
    <s v="11/19/2013"/>
    <s v="23/11/2013"/>
    <x v="0"/>
    <s v="November"/>
    <d v="2013-11-19T00:00:00"/>
    <d v="2013-11-23T00:00:00"/>
    <s v="On Date"/>
    <x v="488"/>
    <x v="0"/>
    <x v="0"/>
    <x v="0"/>
    <x v="5"/>
    <s v="Fellowes Command Center 5-outlet power strip"/>
    <n v="49.523200000000003"/>
    <n v="67.84"/>
    <n v="1"/>
    <n v="18.316800000000001"/>
    <n v="1465.3440000000001"/>
    <s v="PROFIT"/>
  </r>
  <r>
    <s v="CA-2011-156587"/>
    <s v="03/07/2011"/>
    <s v="08/03/2011"/>
    <x v="1"/>
    <s v="March"/>
    <d v="2011-03-07T00:00:00"/>
    <d v="2011-03-08T00:00:00"/>
    <s v="On Date"/>
    <x v="489"/>
    <x v="0"/>
    <x v="1"/>
    <x v="1"/>
    <x v="10"/>
    <s v="Global Push Button Manager's Chair, Indigo"/>
    <n v="43.231900000000003"/>
    <n v="48.712000000000003"/>
    <n v="1"/>
    <n v="5.4801000000000002"/>
    <n v="438.40800000000002"/>
    <s v="PROFIT"/>
  </r>
  <r>
    <s v="CA-2011-156587"/>
    <s v="03/07/2011"/>
    <s v="08/03/2011"/>
    <x v="1"/>
    <s v="March"/>
    <d v="2011-03-07T00:00:00"/>
    <d v="2011-03-08T00:00:00"/>
    <s v="On Date"/>
    <x v="489"/>
    <x v="0"/>
    <x v="1"/>
    <x v="1"/>
    <x v="2"/>
    <s v="Newell 330"/>
    <n v="4.4252000000000002"/>
    <n v="17.940000000000001"/>
    <n v="3"/>
    <n v="4.6643999999999997"/>
    <n v="373.15199999999999"/>
    <s v="PROFIT"/>
  </r>
  <r>
    <s v="CA-2011-156587"/>
    <s v="03/07/2011"/>
    <s v="08/03/2011"/>
    <x v="1"/>
    <s v="March"/>
    <d v="2011-03-07T00:00:00"/>
    <d v="2011-03-08T00:00:00"/>
    <s v="On Date"/>
    <x v="489"/>
    <x v="0"/>
    <x v="1"/>
    <x v="1"/>
    <x v="7"/>
    <s v="Carina 42&quot;Hx23 3/4&quot;W Media Storage Unit"/>
    <n v="79.360399999999998"/>
    <n v="242.94"/>
    <n v="3"/>
    <n v="4.8587999999999996"/>
    <n v="388.70399999999995"/>
    <s v="PROFIT"/>
  </r>
  <r>
    <s v="CA-2013-164896"/>
    <s v="11/08/2013"/>
    <s v="13/11/2013"/>
    <x v="0"/>
    <s v="November"/>
    <d v="2013-11-08T00:00:00"/>
    <d v="2013-11-13T00:00:00"/>
    <s v="On Date"/>
    <x v="384"/>
    <x v="0"/>
    <x v="51"/>
    <x v="0"/>
    <x v="9"/>
    <s v="Wirebound Four 2-3/4 x 5 Forms per Page, 400 Sets per Book"/>
    <n v="3.2895000000000003"/>
    <n v="12.9"/>
    <n v="2"/>
    <n v="6.3209999999999997"/>
    <n v="505.67999999999995"/>
    <s v="PROFIT"/>
  </r>
  <r>
    <s v="CA-2011-160066"/>
    <s v="11/16/2011"/>
    <s v="22/11/2011"/>
    <x v="1"/>
    <s v="November"/>
    <d v="2011-11-16T00:00:00"/>
    <d v="2011-11-22T00:00:00"/>
    <s v="Delay"/>
    <x v="244"/>
    <x v="0"/>
    <x v="29"/>
    <x v="0"/>
    <x v="0"/>
    <s v="Permanent Self-Adhesive File Folder Labels for Typewriters by Universal"/>
    <n v="1.4094"/>
    <n v="5.22"/>
    <n v="2"/>
    <n v="2.4011999999999998"/>
    <n v="192.09599999999998"/>
    <s v="PROFIT"/>
  </r>
  <r>
    <s v="CA-2013-109925"/>
    <s v="11/07/2013"/>
    <s v="11/11/2013"/>
    <x v="0"/>
    <s v="November"/>
    <d v="2013-11-07T00:00:00"/>
    <d v="2013-11-11T00:00:00"/>
    <s v="On Date"/>
    <x v="2"/>
    <x v="0"/>
    <x v="18"/>
    <x v="0"/>
    <x v="7"/>
    <s v="Eldon Portable Mobile Manager"/>
    <n v="20.644400000000001"/>
    <n v="84.84"/>
    <n v="3"/>
    <n v="22.9068"/>
    <n v="1832.5440000000001"/>
    <s v="PROFIT"/>
  </r>
  <r>
    <s v="CA-2013-149279"/>
    <s v="04/25/2013"/>
    <s v="29/04/2013"/>
    <x v="0"/>
    <s v="April"/>
    <d v="2013-04-25T00:00:00"/>
    <d v="2013-04-29T00:00:00"/>
    <s v="On Date"/>
    <x v="490"/>
    <x v="0"/>
    <x v="21"/>
    <x v="5"/>
    <x v="9"/>
    <s v="Xerox 226"/>
    <n v="3.3696000000000002"/>
    <n v="15.552"/>
    <n v="3"/>
    <n v="5.4432"/>
    <n v="435.45600000000002"/>
    <s v="PROFIT"/>
  </r>
  <r>
    <s v="CA-2013-149279"/>
    <s v="04/25/2013"/>
    <s v="29/04/2013"/>
    <x v="0"/>
    <s v="April"/>
    <d v="2013-04-25T00:00:00"/>
    <d v="2013-04-29T00:00:00"/>
    <s v="On Date"/>
    <x v="490"/>
    <x v="0"/>
    <x v="21"/>
    <x v="5"/>
    <x v="10"/>
    <s v="SAFCO Arco Folding Chair"/>
    <n v="196.102"/>
    <n v="1325.76"/>
    <n v="6"/>
    <n v="149.148"/>
    <n v="11931.84"/>
    <s v="PROFIT"/>
  </r>
  <r>
    <s v="CA-2013-149279"/>
    <s v="04/25/2013"/>
    <s v="29/04/2013"/>
    <x v="0"/>
    <s v="April"/>
    <d v="2013-04-25T00:00:00"/>
    <d v="2013-04-29T00:00:00"/>
    <s v="On Date"/>
    <x v="490"/>
    <x v="0"/>
    <x v="21"/>
    <x v="5"/>
    <x v="4"/>
    <s v="Wilson Jones Impact Binders"/>
    <n v="2.6417999999999999"/>
    <n v="3.1080000000000001"/>
    <n v="2"/>
    <n v="-2.1756000000000002"/>
    <n v="-174.048"/>
    <s v="LOSS"/>
  </r>
  <r>
    <s v="CA-2014-107321"/>
    <s v="09/01/2014"/>
    <s v="05/09/2014"/>
    <x v="3"/>
    <s v="September"/>
    <d v="2014-09-01T00:00:00"/>
    <d v="2014-09-05T00:00:00"/>
    <s v="On Date"/>
    <x v="491"/>
    <x v="0"/>
    <x v="3"/>
    <x v="0"/>
    <x v="4"/>
    <s v="Acco Suede Grain Vinyl Round Ring Binder"/>
    <n v="1.5011999999999999"/>
    <n v="6.6719999999999997"/>
    <n v="3"/>
    <n v="2.1684000000000001"/>
    <n v="173.47200000000001"/>
    <s v="PROFIT"/>
  </r>
  <r>
    <s v="CA-2014-107321"/>
    <s v="09/01/2014"/>
    <s v="05/09/2014"/>
    <x v="3"/>
    <s v="September"/>
    <d v="2014-09-01T00:00:00"/>
    <d v="2014-09-05T00:00:00"/>
    <s v="On Date"/>
    <x v="491"/>
    <x v="0"/>
    <x v="3"/>
    <x v="0"/>
    <x v="3"/>
    <s v="Aastra 6757i CT Wireless VoIP phone"/>
    <n v="152.9624"/>
    <n v="689.40800000000002"/>
    <n v="4"/>
    <n v="77.558400000000006"/>
    <n v="6204.6720000000005"/>
    <s v="PROFIT"/>
  </r>
  <r>
    <s v="CA-2013-129238"/>
    <s v="01/31/2013"/>
    <s v="04/02/2013"/>
    <x v="0"/>
    <s v="January"/>
    <d v="2013-01-31T00:00:00"/>
    <d v="2013-02-04T00:00:00"/>
    <s v="On Date"/>
    <x v="492"/>
    <x v="0"/>
    <x v="0"/>
    <x v="0"/>
    <x v="3"/>
    <s v="AT&amp;T 1080 Phone"/>
    <n v="101.37260000000001"/>
    <n v="109.592"/>
    <n v="1"/>
    <n v="8.2194000000000003"/>
    <n v="657.55200000000002"/>
    <s v="PROFIT"/>
  </r>
  <r>
    <s v="CA-2013-129238"/>
    <s v="01/31/2013"/>
    <s v="04/02/2013"/>
    <x v="0"/>
    <s v="January"/>
    <d v="2013-01-31T00:00:00"/>
    <d v="2013-02-04T00:00:00"/>
    <s v="On Date"/>
    <x v="492"/>
    <x v="0"/>
    <x v="0"/>
    <x v="0"/>
    <x v="9"/>
    <s v="Staples"/>
    <n v="5.7833999999999994"/>
    <n v="56.7"/>
    <n v="5"/>
    <n v="27.783000000000001"/>
    <n v="2222.6400000000003"/>
    <s v="PROFIT"/>
  </r>
  <r>
    <s v="CA-2014-159688"/>
    <s v="05/08/2014"/>
    <s v="13/05/2014"/>
    <x v="3"/>
    <s v="May"/>
    <d v="2014-05-08T00:00:00"/>
    <d v="2014-05-13T00:00:00"/>
    <s v="On Date"/>
    <x v="493"/>
    <x v="0"/>
    <x v="0"/>
    <x v="0"/>
    <x v="8"/>
    <s v="Logitech G600 MMO Gaming Mouse"/>
    <n v="51.193599999999996"/>
    <n v="79.989999999999995"/>
    <n v="1"/>
    <n v="28.796399999999998"/>
    <n v="2303.712"/>
    <s v="PROFIT"/>
  </r>
  <r>
    <s v="CA-2013-155033"/>
    <s v="10/08/2013"/>
    <s v="13/10/2013"/>
    <x v="0"/>
    <s v="October"/>
    <d v="2013-10-08T00:00:00"/>
    <d v="2013-10-13T00:00:00"/>
    <s v="On Date"/>
    <x v="494"/>
    <x v="0"/>
    <x v="0"/>
    <x v="0"/>
    <x v="9"/>
    <s v="Astroparche Fine Business Paper"/>
    <n v="2.7456"/>
    <n v="10.56"/>
    <n v="2"/>
    <n v="5.0688000000000004"/>
    <n v="405.50400000000002"/>
    <s v="PROFIT"/>
  </r>
  <r>
    <s v="US-2014-139647"/>
    <s v="05/12/2014"/>
    <s v="14/05/2014"/>
    <x v="3"/>
    <s v="May"/>
    <d v="2014-05-12T00:00:00"/>
    <d v="2014-05-14T00:00:00"/>
    <s v="On Date"/>
    <x v="417"/>
    <x v="0"/>
    <x v="8"/>
    <x v="3"/>
    <x v="15"/>
    <s v="Bestar Classic Bookcase"/>
    <n v="80.991900000000001"/>
    <n v="209.97900000000001"/>
    <n v="7"/>
    <n v="-356.96429999999998"/>
    <n v="-28557.144"/>
    <s v="LOSS"/>
  </r>
  <r>
    <s v="CA-2011-127558"/>
    <s v="11/15/2011"/>
    <s v="18/11/2011"/>
    <x v="1"/>
    <s v="November"/>
    <d v="2011-11-15T00:00:00"/>
    <d v="2011-11-18T00:00:00"/>
    <s v="On Date"/>
    <x v="495"/>
    <x v="0"/>
    <x v="0"/>
    <x v="0"/>
    <x v="1"/>
    <s v="Eldon 100 Class Desk Accessories"/>
    <n v="2.2915999999999999"/>
    <n v="10.11"/>
    <n v="3"/>
    <n v="3.2351999999999999"/>
    <n v="258.81599999999997"/>
    <s v="PROFIT"/>
  </r>
  <r>
    <s v="CA-2011-127558"/>
    <s v="11/15/2011"/>
    <s v="18/11/2011"/>
    <x v="1"/>
    <s v="November"/>
    <d v="2011-11-15T00:00:00"/>
    <d v="2011-11-18T00:00:00"/>
    <s v="On Date"/>
    <x v="495"/>
    <x v="0"/>
    <x v="0"/>
    <x v="0"/>
    <x v="8"/>
    <s v="LogitechÂ P710e Mobile Speakerphone"/>
    <n v="208.5669"/>
    <n v="772.47"/>
    <n v="3"/>
    <n v="146.76929999999999"/>
    <n v="11741.543999999998"/>
    <s v="PROFIT"/>
  </r>
  <r>
    <s v="CA-2011-127558"/>
    <s v="11/15/2011"/>
    <s v="18/11/2011"/>
    <x v="1"/>
    <s v="November"/>
    <d v="2011-11-15T00:00:00"/>
    <d v="2011-11-18T00:00:00"/>
    <s v="On Date"/>
    <x v="495"/>
    <x v="0"/>
    <x v="0"/>
    <x v="0"/>
    <x v="12"/>
    <s v="Acme Box Cutter Scissors"/>
    <n v="7.5701999999999998"/>
    <n v="20.46"/>
    <n v="2"/>
    <n v="5.3196000000000003"/>
    <n v="425.56800000000004"/>
    <s v="PROFIT"/>
  </r>
  <r>
    <s v="CA-2013-133795"/>
    <s v="12/19/2013"/>
    <s v="25/12/2013"/>
    <x v="0"/>
    <s v="December"/>
    <d v="2013-12-19T00:00:00"/>
    <d v="2013-12-25T00:00:00"/>
    <s v="Delay"/>
    <x v="207"/>
    <x v="0"/>
    <x v="18"/>
    <x v="0"/>
    <x v="8"/>
    <s v="SanDisk Cruzer 64 GB USB Flash Drive"/>
    <n v="25.423999999999999"/>
    <n v="72.64"/>
    <n v="2"/>
    <n v="21.792000000000002"/>
    <n v="1743.3600000000001"/>
    <s v="PROFIT"/>
  </r>
  <r>
    <s v="CA-2013-133795"/>
    <s v="12/19/2013"/>
    <s v="25/12/2013"/>
    <x v="0"/>
    <s v="December"/>
    <d v="2013-12-19T00:00:00"/>
    <d v="2013-12-25T00:00:00"/>
    <s v="Delay"/>
    <x v="207"/>
    <x v="0"/>
    <x v="18"/>
    <x v="0"/>
    <x v="8"/>
    <s v="LogitechÂ P710e Mobile Speakerphone"/>
    <n v="208.5669"/>
    <n v="772.47"/>
    <n v="3"/>
    <n v="146.76929999999999"/>
    <n v="11741.543999999998"/>
    <s v="PROFIT"/>
  </r>
  <r>
    <s v="CA-2013-133795"/>
    <s v="12/19/2013"/>
    <s v="25/12/2013"/>
    <x v="0"/>
    <s v="December"/>
    <d v="2013-12-19T00:00:00"/>
    <d v="2013-12-25T00:00:00"/>
    <s v="Delay"/>
    <x v="207"/>
    <x v="0"/>
    <x v="18"/>
    <x v="0"/>
    <x v="1"/>
    <s v="Eldon Expressions Wood and Plastic Desk Accessories, Oak"/>
    <n v="7.1856000000000009"/>
    <n v="39.92"/>
    <n v="4"/>
    <n v="11.1776"/>
    <n v="894.20799999999997"/>
    <s v="PROFIT"/>
  </r>
  <r>
    <s v="CA-2014-139304"/>
    <s v="01/30/2014"/>
    <s v="03/02/2014"/>
    <x v="3"/>
    <s v="January"/>
    <d v="2014-01-30T00:00:00"/>
    <d v="2014-02-03T00:00:00"/>
    <s v="On Date"/>
    <x v="136"/>
    <x v="0"/>
    <x v="3"/>
    <x v="0"/>
    <x v="2"/>
    <s v="Newell 339"/>
    <n v="2.0571999999999999"/>
    <n v="8.34"/>
    <n v="3"/>
    <n v="2.1684000000000001"/>
    <n v="173.47200000000001"/>
    <s v="PROFIT"/>
  </r>
  <r>
    <s v="CA-2014-139304"/>
    <s v="01/30/2014"/>
    <s v="03/02/2014"/>
    <x v="3"/>
    <s v="January"/>
    <d v="2014-01-30T00:00:00"/>
    <d v="2014-02-03T00:00:00"/>
    <s v="On Date"/>
    <x v="136"/>
    <x v="0"/>
    <x v="3"/>
    <x v="0"/>
    <x v="12"/>
    <s v="Acme Office Executive Series Stainless Steel Trimmers"/>
    <n v="6.3418000000000001"/>
    <n v="8.57"/>
    <n v="1"/>
    <n v="2.2282000000000002"/>
    <n v="178.25600000000003"/>
    <s v="PROFIT"/>
  </r>
  <r>
    <s v="CA-2014-139304"/>
    <s v="01/30/2014"/>
    <s v="03/02/2014"/>
    <x v="3"/>
    <s v="January"/>
    <d v="2014-01-30T00:00:00"/>
    <d v="2014-02-03T00:00:00"/>
    <s v="On Date"/>
    <x v="136"/>
    <x v="0"/>
    <x v="3"/>
    <x v="0"/>
    <x v="4"/>
    <s v="Clear Mylar Reinforcing Strips"/>
    <n v="9.9056999999999995"/>
    <n v="119.616"/>
    <n v="8"/>
    <n v="40.370399999999997"/>
    <n v="3229.6319999999996"/>
    <s v="PROFIT"/>
  </r>
  <r>
    <s v="CA-2011-169803"/>
    <s v="04/06/2011"/>
    <s v="12/04/2011"/>
    <x v="1"/>
    <s v="April"/>
    <d v="2011-04-06T00:00:00"/>
    <d v="2011-04-12T00:00:00"/>
    <s v="Delay"/>
    <x v="300"/>
    <x v="0"/>
    <x v="1"/>
    <x v="1"/>
    <x v="6"/>
    <s v="Chromcraft Bull-Nose Wood Round Conference Table Top, Wood Base"/>
    <n v="180.81549999999999"/>
    <n v="653.54999999999995"/>
    <n v="3"/>
    <n v="111.1035"/>
    <n v="8888.2799999999988"/>
    <s v="PROFIT"/>
  </r>
  <r>
    <s v="CA-2011-169803"/>
    <s v="04/06/2011"/>
    <s v="12/04/2011"/>
    <x v="1"/>
    <s v="April"/>
    <d v="2011-04-06T00:00:00"/>
    <d v="2011-04-12T00:00:00"/>
    <s v="Delay"/>
    <x v="300"/>
    <x v="0"/>
    <x v="1"/>
    <x v="1"/>
    <x v="8"/>
    <s v="Kingston Digital DataTraveler 32GB USB 2.0"/>
    <n v="15.933"/>
    <n v="33.9"/>
    <n v="2"/>
    <n v="2.0339999999999998"/>
    <n v="162.71999999999997"/>
    <s v="PROFIT"/>
  </r>
  <r>
    <s v="CA-2013-158694"/>
    <s v="11/11/2013"/>
    <s v="14/11/2013"/>
    <x v="0"/>
    <s v="November"/>
    <d v="2013-11-11T00:00:00"/>
    <d v="2013-11-14T00:00:00"/>
    <s v="On Date"/>
    <x v="496"/>
    <x v="0"/>
    <x v="0"/>
    <x v="0"/>
    <x v="9"/>
    <s v="Embossed Ink Jet Note Cards"/>
    <n v="11.736399999999998"/>
    <n v="67.709999999999994"/>
    <n v="3"/>
    <n v="32.500799999999998"/>
    <n v="2600.0639999999999"/>
    <s v="PROFIT"/>
  </r>
  <r>
    <s v="CA-2013-158694"/>
    <s v="11/11/2013"/>
    <s v="14/11/2013"/>
    <x v="0"/>
    <s v="November"/>
    <d v="2013-11-11T00:00:00"/>
    <d v="2013-11-14T00:00:00"/>
    <s v="On Date"/>
    <x v="496"/>
    <x v="0"/>
    <x v="0"/>
    <x v="0"/>
    <x v="5"/>
    <s v="Belkin F9S820V06 8 Outlet Surge"/>
    <n v="22.735999999999997"/>
    <n v="129.91999999999999"/>
    <n v="4"/>
    <n v="38.975999999999999"/>
    <n v="3118.08"/>
    <s v="PROFIT"/>
  </r>
  <r>
    <s v="CA-2013-158694"/>
    <s v="11/11/2013"/>
    <s v="14/11/2013"/>
    <x v="0"/>
    <s v="November"/>
    <d v="2013-11-11T00:00:00"/>
    <d v="2013-11-14T00:00:00"/>
    <s v="On Date"/>
    <x v="496"/>
    <x v="0"/>
    <x v="0"/>
    <x v="0"/>
    <x v="1"/>
    <s v="Howard Miller 11-1/2&quot; Diameter Ridgewood Wall Clock"/>
    <n v="30.644599999999997"/>
    <n v="467.46"/>
    <n v="9"/>
    <n v="191.65860000000001"/>
    <n v="15332.688"/>
    <s v="PROFIT"/>
  </r>
  <r>
    <s v="CA-2013-158694"/>
    <s v="11/11/2013"/>
    <s v="14/11/2013"/>
    <x v="0"/>
    <s v="November"/>
    <d v="2013-11-11T00:00:00"/>
    <d v="2013-11-14T00:00:00"/>
    <s v="On Date"/>
    <x v="496"/>
    <x v="0"/>
    <x v="0"/>
    <x v="0"/>
    <x v="9"/>
    <s v="Xerox 1933"/>
    <n v="6.5083999999999991"/>
    <n v="61.4"/>
    <n v="5"/>
    <n v="28.858000000000001"/>
    <n v="2308.64"/>
    <s v="PROFIT"/>
  </r>
  <r>
    <s v="CA-2013-158694"/>
    <s v="11/11/2013"/>
    <s v="14/11/2013"/>
    <x v="0"/>
    <s v="November"/>
    <d v="2013-11-11T00:00:00"/>
    <d v="2013-11-14T00:00:00"/>
    <s v="On Date"/>
    <x v="496"/>
    <x v="0"/>
    <x v="0"/>
    <x v="0"/>
    <x v="7"/>
    <s v="Standard Rollaway File with Lock"/>
    <n v="133.34059999999999"/>
    <n v="720.76"/>
    <n v="4"/>
    <n v="187.39760000000001"/>
    <n v="14991.808000000001"/>
    <s v="PROFIT"/>
  </r>
  <r>
    <s v="CA-2013-158694"/>
    <s v="11/11/2013"/>
    <s v="14/11/2013"/>
    <x v="0"/>
    <s v="November"/>
    <d v="2013-11-11T00:00:00"/>
    <d v="2013-11-14T00:00:00"/>
    <s v="On Date"/>
    <x v="496"/>
    <x v="0"/>
    <x v="0"/>
    <x v="0"/>
    <x v="4"/>
    <s v="Peel &amp; Stick Add-On Corner Pockets"/>
    <n v="1.1232"/>
    <n v="5.1840000000000002"/>
    <n v="3"/>
    <n v="1.8144"/>
    <n v="145.15199999999999"/>
    <s v="PROFIT"/>
  </r>
  <r>
    <s v="CA-2013-158694"/>
    <s v="11/11/2013"/>
    <s v="14/11/2013"/>
    <x v="0"/>
    <s v="November"/>
    <d v="2013-11-11T00:00:00"/>
    <d v="2013-11-14T00:00:00"/>
    <s v="On Date"/>
    <x v="496"/>
    <x v="0"/>
    <x v="0"/>
    <x v="0"/>
    <x v="2"/>
    <s v="Newell 338"/>
    <n v="2.1461999999999999"/>
    <n v="14.7"/>
    <n v="5"/>
    <n v="3.9689999999999999"/>
    <n v="317.52"/>
    <s v="PROFIT"/>
  </r>
  <r>
    <s v="CA-2012-150511"/>
    <s v="09/18/2012"/>
    <s v="24/09/2012"/>
    <x v="2"/>
    <s v="September"/>
    <d v="2012-09-18T00:00:00"/>
    <d v="2012-09-24T00:00:00"/>
    <s v="Delay"/>
    <x v="493"/>
    <x v="0"/>
    <x v="27"/>
    <x v="1"/>
    <x v="9"/>
    <s v="Wirebound Message Books, Four 2 3/4&quot; x 5&quot; Forms per Page, 600 Sets per Book"/>
    <n v="4.9130999999999991"/>
    <n v="18.54"/>
    <n v="2"/>
    <n v="8.7138000000000009"/>
    <n v="697.10400000000004"/>
    <s v="PROFIT"/>
  </r>
  <r>
    <s v="CA-2012-162166"/>
    <s v="09/08/2012"/>
    <s v="11/09/2012"/>
    <x v="2"/>
    <s v="September"/>
    <d v="2012-09-08T00:00:00"/>
    <d v="2012-09-11T00:00:00"/>
    <s v="On Date"/>
    <x v="151"/>
    <x v="0"/>
    <x v="131"/>
    <x v="0"/>
    <x v="9"/>
    <s v="Xerox 1928"/>
    <n v="2.903999999999999"/>
    <n v="26.4"/>
    <n v="5"/>
    <n v="11.88"/>
    <n v="950.40000000000009"/>
    <s v="PROFIT"/>
  </r>
  <r>
    <s v="CA-2012-162166"/>
    <s v="09/08/2012"/>
    <s v="11/09/2012"/>
    <x v="2"/>
    <s v="September"/>
    <d v="2012-09-08T00:00:00"/>
    <d v="2012-09-11T00:00:00"/>
    <s v="On Date"/>
    <x v="151"/>
    <x v="0"/>
    <x v="131"/>
    <x v="0"/>
    <x v="7"/>
    <s v="Eldon Shelf Savers Cubes and Bins"/>
    <n v="6.8404000000000007"/>
    <n v="41.88"/>
    <n v="6"/>
    <n v="0.83760000000000001"/>
    <n v="67.007999999999996"/>
    <s v="PROFIT"/>
  </r>
  <r>
    <s v="CA-2014-160934"/>
    <s v="01/16/2014"/>
    <s v="20/01/2014"/>
    <x v="3"/>
    <s v="January"/>
    <d v="2014-01-16T00:00:00"/>
    <d v="2014-01-20T00:00:00"/>
    <s v="On Date"/>
    <x v="497"/>
    <x v="0"/>
    <x v="0"/>
    <x v="0"/>
    <x v="2"/>
    <s v="Newell 347"/>
    <n v="3.0387999999999993"/>
    <n v="21.4"/>
    <n v="5"/>
    <n v="6.2060000000000004"/>
    <n v="496.48"/>
    <s v="PROFIT"/>
  </r>
  <r>
    <s v="CA-2012-145485"/>
    <s v="11/05/2012"/>
    <s v="05/11/2012"/>
    <x v="2"/>
    <s v="November"/>
    <d v="2012-11-05T00:00:00"/>
    <d v="2012-11-05T00:00:00"/>
    <s v="On Date"/>
    <x v="288"/>
    <x v="0"/>
    <x v="3"/>
    <x v="0"/>
    <x v="7"/>
    <s v="Hanging Personal Folder File"/>
    <n v="11.774999999999999"/>
    <n v="62.8"/>
    <n v="4"/>
    <n v="15.7"/>
    <n v="1256"/>
    <s v="PROFIT"/>
  </r>
  <r>
    <s v="CA-2014-151071"/>
    <s v="04/26/2014"/>
    <s v="30/04/2014"/>
    <x v="3"/>
    <s v="April"/>
    <d v="2014-04-26T00:00:00"/>
    <d v="2014-04-30T00:00:00"/>
    <s v="On Date"/>
    <x v="498"/>
    <x v="0"/>
    <x v="0"/>
    <x v="0"/>
    <x v="4"/>
    <s v="Cardinal Slant-D Ring Binder, Heavy Gauge Vinyl"/>
    <n v="4.6926000000000005"/>
    <n v="13.904"/>
    <n v="2"/>
    <n v="4.5187999999999997"/>
    <n v="361.50399999999996"/>
    <s v="PROFIT"/>
  </r>
  <r>
    <s v="US-2014-133312"/>
    <s v="11/26/2014"/>
    <s v="30/11/2014"/>
    <x v="3"/>
    <s v="November"/>
    <d v="2014-11-26T00:00:00"/>
    <d v="2014-11-30T00:00:00"/>
    <s v="On Date"/>
    <x v="499"/>
    <x v="0"/>
    <x v="3"/>
    <x v="0"/>
    <x v="15"/>
    <s v="Sauder Forest Hills Library, Woodland Oak Finish"/>
    <n v="129.70160000000001"/>
    <n v="359.49900000000002"/>
    <n v="3"/>
    <n v="-29.605799999999999"/>
    <n v="-2368.4639999999999"/>
    <s v="LOSS"/>
  </r>
  <r>
    <s v="US-2014-133312"/>
    <s v="11/26/2014"/>
    <s v="30/11/2014"/>
    <x v="3"/>
    <s v="November"/>
    <d v="2014-11-26T00:00:00"/>
    <d v="2014-11-30T00:00:00"/>
    <s v="On Date"/>
    <x v="499"/>
    <x v="0"/>
    <x v="3"/>
    <x v="0"/>
    <x v="7"/>
    <s v="Sterilite Officeware Hinged File Box"/>
    <n v="7.6504000000000003"/>
    <n v="10.48"/>
    <n v="1"/>
    <n v="2.8296000000000001"/>
    <n v="226.36799999999999"/>
    <s v="PROFIT"/>
  </r>
  <r>
    <s v="CA-2014-132738"/>
    <s v="08/05/2014"/>
    <s v="08/08/2014"/>
    <x v="3"/>
    <s v="August"/>
    <d v="2014-08-05T00:00:00"/>
    <d v="2014-08-08T00:00:00"/>
    <s v="On Date"/>
    <x v="313"/>
    <x v="0"/>
    <x v="132"/>
    <x v="5"/>
    <x v="9"/>
    <s v="Hammermill CopyPlus Copy Paper (20Lb. and 84 Bright)"/>
    <n v="2.5398000000000001"/>
    <n v="7.968"/>
    <n v="2"/>
    <n v="2.8883999999999999"/>
    <n v="231.072"/>
    <s v="PROFIT"/>
  </r>
  <r>
    <s v="CA-2014-132738"/>
    <s v="08/05/2014"/>
    <s v="08/08/2014"/>
    <x v="3"/>
    <s v="August"/>
    <d v="2014-08-05T00:00:00"/>
    <d v="2014-08-08T00:00:00"/>
    <s v="On Date"/>
    <x v="313"/>
    <x v="0"/>
    <x v="132"/>
    <x v="5"/>
    <x v="13"/>
    <s v="Manila Recycled Extra-Heavyweight Clasp Envelopes, 6&quot; x 9&quot;"/>
    <n v="5.5998000000000001"/>
    <n v="8.7840000000000007"/>
    <n v="1"/>
    <n v="3.1842000000000001"/>
    <n v="254.73600000000002"/>
    <s v="PROFIT"/>
  </r>
  <r>
    <s v="CA-2014-156720"/>
    <s v="12/31/2014"/>
    <s v="04/01/2015"/>
    <x v="4"/>
    <s v="December"/>
    <d v="2014-12-31T00:00:00"/>
    <d v="2015-01-04T00:00:00"/>
    <s v="On Date"/>
    <x v="500"/>
    <x v="0"/>
    <x v="132"/>
    <x v="5"/>
    <x v="11"/>
    <s v="Bagged Rubber Bands"/>
    <n v="1.2096"/>
    <n v="3.024"/>
    <n v="3"/>
    <n v="-0.6048"/>
    <n v="-48.384"/>
    <s v="LOSS"/>
  </r>
  <r>
    <s v="CA-2012-141936"/>
    <s v="08/07/2012"/>
    <s v="12/08/2012"/>
    <x v="2"/>
    <s v="August"/>
    <d v="2012-08-07T00:00:00"/>
    <d v="2012-08-12T00:00:00"/>
    <s v="On Date"/>
    <x v="501"/>
    <x v="0"/>
    <x v="104"/>
    <x v="0"/>
    <x v="4"/>
    <s v="Cardinal Hold-It CD Pocket"/>
    <n v="4.2294"/>
    <n v="19.152000000000001"/>
    <n v="3"/>
    <n v="6.4638"/>
    <n v="517.10400000000004"/>
    <s v="PROFIT"/>
  </r>
  <r>
    <s v="CA-2013-150658"/>
    <s v="11/18/2013"/>
    <s v="23/11/2013"/>
    <x v="0"/>
    <s v="November"/>
    <d v="2013-11-18T00:00:00"/>
    <d v="2013-11-23T00:00:00"/>
    <s v="On Date"/>
    <x v="266"/>
    <x v="0"/>
    <x v="13"/>
    <x v="6"/>
    <x v="4"/>
    <s v="Avery Non-Stick Binders"/>
    <n v="2.4695"/>
    <n v="10.776"/>
    <n v="3"/>
    <n v="3.3675000000000002"/>
    <n v="269.40000000000003"/>
    <s v="PROFIT"/>
  </r>
  <r>
    <s v="CA-2014-146626"/>
    <s v="12/30/2014"/>
    <s v="06/01/2015"/>
    <x v="4"/>
    <s v="December"/>
    <d v="2014-12-30T00:00:00"/>
    <d v="2015-01-06T00:00:00"/>
    <s v="Delay"/>
    <x v="43"/>
    <x v="0"/>
    <x v="36"/>
    <x v="0"/>
    <x v="1"/>
    <s v="Nu-Dell Executive Frame"/>
    <n v="7.9632000000000005"/>
    <n v="101.12"/>
    <n v="8"/>
    <n v="37.414400000000001"/>
    <n v="2993.152"/>
    <s v="PROFIT"/>
  </r>
  <r>
    <s v="CA-2013-151323"/>
    <s v="10/24/2013"/>
    <s v="29/10/2013"/>
    <x v="0"/>
    <s v="October"/>
    <d v="2013-10-24T00:00:00"/>
    <d v="2013-10-29T00:00:00"/>
    <s v="On Date"/>
    <x v="337"/>
    <x v="0"/>
    <x v="1"/>
    <x v="1"/>
    <x v="11"/>
    <s v="Advantus SlideClip Paper Clips"/>
    <n v="1.7732000000000003"/>
    <n v="17.05"/>
    <n v="5"/>
    <n v="8.1839999999999993"/>
    <n v="654.71999999999991"/>
    <s v="PROFIT"/>
  </r>
  <r>
    <s v="CA-2012-146696"/>
    <s v="12/14/2012"/>
    <s v="19/12/2012"/>
    <x v="2"/>
    <s v="December"/>
    <d v="2012-12-14T00:00:00"/>
    <d v="2012-12-19T00:00:00"/>
    <s v="On Date"/>
    <x v="212"/>
    <x v="0"/>
    <x v="18"/>
    <x v="0"/>
    <x v="4"/>
    <s v="Wilson Jones Standard D-Ring Binders"/>
    <n v="2.6818"/>
    <n v="8.0960000000000001"/>
    <n v="2"/>
    <n v="2.7324000000000002"/>
    <n v="218.59200000000001"/>
    <s v="PROFIT"/>
  </r>
  <r>
    <s v="CA-2012-154886"/>
    <s v="11/08/2012"/>
    <s v="12/11/2012"/>
    <x v="2"/>
    <s v="November"/>
    <d v="2012-11-08T00:00:00"/>
    <d v="2012-11-12T00:00:00"/>
    <s v="On Date"/>
    <x v="502"/>
    <x v="0"/>
    <x v="3"/>
    <x v="0"/>
    <x v="8"/>
    <s v="Microsoft Arc Touch Mouse"/>
    <n v="38.368000000000002"/>
    <n v="119.9"/>
    <n v="2"/>
    <n v="43.164000000000001"/>
    <n v="3453.12"/>
    <s v="PROFIT"/>
  </r>
  <r>
    <s v="CA-2014-161333"/>
    <s v="02/03/2014"/>
    <s v="08/02/2014"/>
    <x v="3"/>
    <s v="February"/>
    <d v="2014-02-03T00:00:00"/>
    <d v="2014-02-08T00:00:00"/>
    <s v="On Date"/>
    <x v="93"/>
    <x v="0"/>
    <x v="0"/>
    <x v="0"/>
    <x v="1"/>
    <s v="Howard Miller 11-1/2&quot; Diameter Grantwood Wall Clock"/>
    <n v="28.465800000000002"/>
    <n v="86.26"/>
    <n v="2"/>
    <n v="29.328399999999998"/>
    <n v="2346.2719999999999"/>
    <s v="PROFIT"/>
  </r>
  <r>
    <s v="CA-2014-161333"/>
    <s v="02/03/2014"/>
    <s v="08/02/2014"/>
    <x v="3"/>
    <s v="February"/>
    <d v="2014-02-03T00:00:00"/>
    <d v="2014-02-08T00:00:00"/>
    <s v="On Date"/>
    <x v="93"/>
    <x v="0"/>
    <x v="0"/>
    <x v="0"/>
    <x v="7"/>
    <s v="Multi-Use Personal File Cart and Caster Set, Three Stacking Bins"/>
    <n v="25.027200000000001"/>
    <n v="139.04"/>
    <n v="4"/>
    <n v="38.931199999999997"/>
    <n v="3114.4959999999996"/>
    <s v="PROFIT"/>
  </r>
  <r>
    <s v="CA-2014-161333"/>
    <s v="02/03/2014"/>
    <s v="08/02/2014"/>
    <x v="3"/>
    <s v="February"/>
    <d v="2014-02-03T00:00:00"/>
    <d v="2014-02-08T00:00:00"/>
    <s v="On Date"/>
    <x v="93"/>
    <x v="0"/>
    <x v="0"/>
    <x v="0"/>
    <x v="5"/>
    <s v="Harmony HEPA Quiet Air Purifiers"/>
    <n v="7.6049999999999995"/>
    <n v="46.8"/>
    <n v="4"/>
    <n v="16.38"/>
    <n v="1310.3999999999999"/>
    <s v="PROFIT"/>
  </r>
  <r>
    <s v="CA-2014-128734"/>
    <s v="12/25/2014"/>
    <s v="01/01/2015"/>
    <x v="4"/>
    <s v="December"/>
    <d v="2014-12-25T00:00:00"/>
    <d v="2015-01-01T00:00:00"/>
    <s v="Delay"/>
    <x v="503"/>
    <x v="0"/>
    <x v="133"/>
    <x v="3"/>
    <x v="1"/>
    <s v="Acrylic Self-Standing Desk Frames"/>
    <n v="1.6554000000000002"/>
    <n v="8.5440000000000005"/>
    <n v="4"/>
    <n v="1.9224000000000001"/>
    <n v="153.792"/>
    <s v="PROFIT"/>
  </r>
  <r>
    <s v="CA-2014-128734"/>
    <s v="12/25/2014"/>
    <s v="01/01/2015"/>
    <x v="4"/>
    <s v="December"/>
    <d v="2014-12-25T00:00:00"/>
    <d v="2015-01-01T00:00:00"/>
    <s v="Delay"/>
    <x v="503"/>
    <x v="0"/>
    <x v="133"/>
    <x v="3"/>
    <x v="10"/>
    <s v="Global Leather Executive Chair"/>
    <n v="245.69299999999998"/>
    <n v="842.37599999999998"/>
    <n v="3"/>
    <n v="105.297"/>
    <n v="8423.76"/>
    <s v="PROFIT"/>
  </r>
  <r>
    <s v="CA-2014-125101"/>
    <s v="03/07/2014"/>
    <s v="11/03/2014"/>
    <x v="3"/>
    <s v="March"/>
    <d v="2014-03-07T00:00:00"/>
    <d v="2014-03-11T00:00:00"/>
    <s v="On Date"/>
    <x v="19"/>
    <x v="0"/>
    <x v="3"/>
    <x v="0"/>
    <x v="7"/>
    <s v="File Shuttle II and Handi-File, Black"/>
    <n v="25.4175"/>
    <n v="67.78"/>
    <n v="2"/>
    <n v="16.945"/>
    <n v="1355.6"/>
    <s v="PROFIT"/>
  </r>
  <r>
    <s v="CA-2014-169929"/>
    <s v="09/26/2014"/>
    <s v="29/09/2014"/>
    <x v="3"/>
    <s v="September"/>
    <d v="2014-09-26T00:00:00"/>
    <d v="2014-09-29T00:00:00"/>
    <s v="On Date"/>
    <x v="504"/>
    <x v="0"/>
    <x v="134"/>
    <x v="8"/>
    <x v="7"/>
    <s v="Iris Project Case"/>
    <n v="5.9051999999999989"/>
    <n v="39.9"/>
    <n v="5"/>
    <n v="10.374000000000001"/>
    <n v="829.92000000000007"/>
    <s v="PROFIT"/>
  </r>
  <r>
    <s v="CA-2012-156146"/>
    <s v="10/26/2012"/>
    <s v="30/10/2012"/>
    <x v="2"/>
    <s v="October"/>
    <d v="2012-10-26T00:00:00"/>
    <d v="2012-10-30T00:00:00"/>
    <s v="On Date"/>
    <x v="442"/>
    <x v="0"/>
    <x v="84"/>
    <x v="3"/>
    <x v="3"/>
    <s v="Panasonic KX-TG6844B Expandable Digital Cordless Telephone"/>
    <n v="48.172699999999999"/>
    <n v="105.584"/>
    <n v="2"/>
    <n v="9.2385999999999999"/>
    <n v="739.08799999999997"/>
    <s v="PROFIT"/>
  </r>
  <r>
    <s v="CA-2012-156146"/>
    <s v="10/26/2012"/>
    <s v="30/10/2012"/>
    <x v="2"/>
    <s v="October"/>
    <d v="2012-10-26T00:00:00"/>
    <d v="2012-10-30T00:00:00"/>
    <s v="On Date"/>
    <x v="442"/>
    <x v="0"/>
    <x v="84"/>
    <x v="3"/>
    <x v="3"/>
    <s v="Plantronics MX500i Earset"/>
    <n v="41.661499999999997"/>
    <n v="68.72"/>
    <n v="2"/>
    <n v="-14.603"/>
    <n v="-1168.24"/>
    <s v="LOSS"/>
  </r>
  <r>
    <s v="CA-2011-111192"/>
    <s v="07/30/2011"/>
    <s v="05/08/2011"/>
    <x v="1"/>
    <s v="July"/>
    <d v="2011-07-30T00:00:00"/>
    <d v="2011-08-05T00:00:00"/>
    <s v="Delay"/>
    <x v="464"/>
    <x v="0"/>
    <x v="1"/>
    <x v="1"/>
    <x v="15"/>
    <s v="Rush Hierlooms Collection 1&quot; Thick Stackable Bookcases"/>
    <n v="138.49379999999999"/>
    <n v="1367.84"/>
    <n v="8"/>
    <n v="259.88959999999997"/>
    <n v="20791.167999999998"/>
    <s v="PROFIT"/>
  </r>
  <r>
    <s v="CA-2012-161627"/>
    <s v="07/06/2012"/>
    <s v="11/07/2012"/>
    <x v="2"/>
    <s v="July"/>
    <d v="2012-07-06T00:00:00"/>
    <d v="2012-07-11T00:00:00"/>
    <s v="On Date"/>
    <x v="383"/>
    <x v="0"/>
    <x v="10"/>
    <x v="0"/>
    <x v="10"/>
    <s v="Novimex Turbo Task Chair"/>
    <n v="62.462400000000002"/>
    <n v="170.352"/>
    <n v="3"/>
    <n v="-17.0352"/>
    <n v="-1362.816"/>
    <s v="LOSS"/>
  </r>
  <r>
    <s v="CA-2012-107741"/>
    <s v="03/08/2012"/>
    <s v="10/03/2012"/>
    <x v="2"/>
    <s v="March"/>
    <d v="2012-03-08T00:00:00"/>
    <d v="2012-03-10T00:00:00"/>
    <s v="On Date"/>
    <x v="505"/>
    <x v="0"/>
    <x v="60"/>
    <x v="5"/>
    <x v="2"/>
    <s v="Dixon Prang Watercolor Pencils, 10-Color Set with Brush"/>
    <n v="2.5133999999999999"/>
    <n v="3.4079999999999999"/>
    <n v="1"/>
    <n v="0.89459999999999995"/>
    <n v="71.567999999999998"/>
    <s v="PROFIT"/>
  </r>
  <r>
    <s v="CA-2013-148908"/>
    <s v="11/06/2013"/>
    <s v="09/11/2013"/>
    <x v="0"/>
    <s v="November"/>
    <d v="2013-11-06T00:00:00"/>
    <d v="2013-11-09T00:00:00"/>
    <s v="On Date"/>
    <x v="62"/>
    <x v="0"/>
    <x v="3"/>
    <x v="0"/>
    <x v="4"/>
    <s v="GBC Twin Loop Wire Binding Elements"/>
    <n v="16.64"/>
    <n v="53.247999999999998"/>
    <n v="2"/>
    <n v="19.968"/>
    <n v="1597.44"/>
    <s v="PROFIT"/>
  </r>
  <r>
    <s v="US-2012-120502"/>
    <s v="04/13/2012"/>
    <s v="19/04/2012"/>
    <x v="2"/>
    <s v="April"/>
    <d v="2012-04-13T00:00:00"/>
    <d v="2012-04-19T00:00:00"/>
    <s v="Delay"/>
    <x v="319"/>
    <x v="0"/>
    <x v="0"/>
    <x v="0"/>
    <x v="1"/>
    <s v="Flat Face Poster Frame"/>
    <n v="10.927199999999999"/>
    <n v="37.68"/>
    <n v="2"/>
    <n v="15.8256"/>
    <n v="1266.048"/>
    <s v="PROFIT"/>
  </r>
  <r>
    <s v="US-2012-120502"/>
    <s v="04/13/2012"/>
    <s v="19/04/2012"/>
    <x v="2"/>
    <s v="April"/>
    <d v="2012-04-13T00:00:00"/>
    <d v="2012-04-19T00:00:00"/>
    <s v="Delay"/>
    <x v="319"/>
    <x v="0"/>
    <x v="0"/>
    <x v="0"/>
    <x v="3"/>
    <s v="Aastra 57i VoIP phone"/>
    <n v="119.59140000000001"/>
    <n v="258.57600000000002"/>
    <n v="2"/>
    <n v="19.3932"/>
    <n v="1551.4560000000001"/>
    <s v="PROFIT"/>
  </r>
  <r>
    <s v="US-2012-120502"/>
    <s v="04/13/2012"/>
    <s v="19/04/2012"/>
    <x v="2"/>
    <s v="April"/>
    <d v="2012-04-13T00:00:00"/>
    <d v="2012-04-19T00:00:00"/>
    <s v="Delay"/>
    <x v="319"/>
    <x v="0"/>
    <x v="0"/>
    <x v="0"/>
    <x v="5"/>
    <s v="3M Replacement Filter for Office Air Cleaner for 20' x 33' Room"/>
    <n v="23.1312"/>
    <n v="75.84"/>
    <n v="2"/>
    <n v="29.5776"/>
    <n v="2366.2080000000001"/>
    <s v="PROFIT"/>
  </r>
  <r>
    <s v="US-2014-141943"/>
    <s v="05/06/2014"/>
    <s v="10/05/2014"/>
    <x v="3"/>
    <s v="May"/>
    <d v="2014-05-06T00:00:00"/>
    <d v="2014-05-10T00:00:00"/>
    <s v="On Date"/>
    <x v="506"/>
    <x v="0"/>
    <x v="3"/>
    <x v="0"/>
    <x v="13"/>
    <s v="Peel &amp; Seel Recycled Catalog Envelopes, Brown"/>
    <n v="5.79"/>
    <n v="23.16"/>
    <n v="2"/>
    <n v="11.58"/>
    <n v="926.4"/>
    <s v="PROFIT"/>
  </r>
  <r>
    <s v="CA-2011-159709"/>
    <s v="05/10/2011"/>
    <s v="15/05/2011"/>
    <x v="1"/>
    <s v="May"/>
    <d v="2011-05-10T00:00:00"/>
    <d v="2011-05-15T00:00:00"/>
    <s v="On Date"/>
    <x v="496"/>
    <x v="0"/>
    <x v="72"/>
    <x v="1"/>
    <x v="13"/>
    <s v="Strathmore #10 Envelopes, Ultimate White"/>
    <n v="26.882100000000001"/>
    <n v="158.13"/>
    <n v="3"/>
    <n v="77.483699999999999"/>
    <n v="6198.6959999999999"/>
    <s v="PROFIT"/>
  </r>
  <r>
    <s v="CA-2011-159709"/>
    <s v="05/10/2011"/>
    <s v="15/05/2011"/>
    <x v="1"/>
    <s v="May"/>
    <d v="2011-05-10T00:00:00"/>
    <d v="2011-05-15T00:00:00"/>
    <s v="On Date"/>
    <x v="496"/>
    <x v="0"/>
    <x v="72"/>
    <x v="1"/>
    <x v="3"/>
    <s v="LF Elite 3D Dazzle Designer Hard Case Cover, Lf Stylus Pen and Wiper For Apple Iphone 5c Mini Lite"/>
    <n v="7.8480000000000008"/>
    <n v="43.6"/>
    <n v="5"/>
    <n v="4.3600000000000003"/>
    <n v="348.8"/>
    <s v="PROFIT"/>
  </r>
  <r>
    <s v="CA-2012-142454"/>
    <s v="08/15/2012"/>
    <s v="19/08/2012"/>
    <x v="2"/>
    <s v="August"/>
    <d v="2012-08-15T00:00:00"/>
    <d v="2012-08-19T00:00:00"/>
    <s v="On Date"/>
    <x v="507"/>
    <x v="0"/>
    <x v="54"/>
    <x v="0"/>
    <x v="1"/>
    <s v="Tensor Computer Mounted Lamp"/>
    <n v="10.869700000000002"/>
    <n v="104.23"/>
    <n v="7"/>
    <n v="28.142099999999999"/>
    <n v="2251.3679999999999"/>
    <s v="PROFIT"/>
  </r>
  <r>
    <s v="CA-2012-142454"/>
    <s v="08/15/2012"/>
    <s v="19/08/2012"/>
    <x v="2"/>
    <s v="August"/>
    <d v="2012-08-15T00:00:00"/>
    <d v="2012-08-19T00:00:00"/>
    <s v="On Date"/>
    <x v="507"/>
    <x v="0"/>
    <x v="54"/>
    <x v="0"/>
    <x v="7"/>
    <s v="Mobile Personal File Cube"/>
    <n v="17.096600000000002"/>
    <n v="70.260000000000005"/>
    <n v="3"/>
    <n v="18.970199999999998"/>
    <n v="1517.616"/>
    <s v="PROFIT"/>
  </r>
  <r>
    <s v="CA-2013-145898"/>
    <s v="09/27/2013"/>
    <s v="27/09/2013"/>
    <x v="0"/>
    <s v="September"/>
    <d v="2013-09-27T00:00:00"/>
    <d v="2013-09-27T00:00:00"/>
    <s v="On Date"/>
    <x v="118"/>
    <x v="0"/>
    <x v="14"/>
    <x v="0"/>
    <x v="7"/>
    <s v="Advantus Rolling Storage Box"/>
    <n v="12.519500000000001"/>
    <n v="51.45"/>
    <n v="3"/>
    <n v="13.891500000000001"/>
    <n v="1111.3200000000002"/>
    <s v="PROFIT"/>
  </r>
  <r>
    <s v="CA-2013-145898"/>
    <s v="09/27/2013"/>
    <s v="27/09/2013"/>
    <x v="0"/>
    <s v="September"/>
    <d v="2013-09-27T00:00:00"/>
    <d v="2013-09-27T00:00:00"/>
    <s v="On Date"/>
    <x v="118"/>
    <x v="0"/>
    <x v="14"/>
    <x v="0"/>
    <x v="0"/>
    <s v="Avery 494"/>
    <n v="1.4094"/>
    <n v="7.83"/>
    <n v="3"/>
    <n v="3.6017999999999999"/>
    <n v="288.14400000000001"/>
    <s v="PROFIT"/>
  </r>
  <r>
    <s v="CA-2013-145898"/>
    <s v="09/27/2013"/>
    <s v="27/09/2013"/>
    <x v="0"/>
    <s v="September"/>
    <d v="2013-09-27T00:00:00"/>
    <d v="2013-09-27T00:00:00"/>
    <s v="On Date"/>
    <x v="118"/>
    <x v="0"/>
    <x v="14"/>
    <x v="0"/>
    <x v="2"/>
    <s v="SANFORD Major Accent Highlighters"/>
    <n v="4.3895999999999997"/>
    <n v="35.4"/>
    <n v="5"/>
    <n v="13.452"/>
    <n v="1076.1600000000001"/>
    <s v="PROFIT"/>
  </r>
  <r>
    <s v="CA-2013-145898"/>
    <s v="09/27/2013"/>
    <s v="27/09/2013"/>
    <x v="0"/>
    <s v="September"/>
    <d v="2013-09-27T00:00:00"/>
    <d v="2013-09-27T00:00:00"/>
    <s v="On Date"/>
    <x v="118"/>
    <x v="0"/>
    <x v="14"/>
    <x v="0"/>
    <x v="9"/>
    <s v="Great White Multi-Use Recycled Paper (20Lb. and 84 Bright)"/>
    <n v="3.2889999999999997"/>
    <n v="29.9"/>
    <n v="5"/>
    <n v="13.455"/>
    <n v="1076.4000000000001"/>
    <s v="PROFIT"/>
  </r>
  <r>
    <s v="CA-2014-134635"/>
    <s v="04/16/2014"/>
    <s v="18/04/2014"/>
    <x v="3"/>
    <s v="April"/>
    <d v="2014-04-16T00:00:00"/>
    <d v="2014-04-18T00:00:00"/>
    <s v="On Date"/>
    <x v="149"/>
    <x v="0"/>
    <x v="0"/>
    <x v="0"/>
    <x v="9"/>
    <s v="Xerox 1883"/>
    <n v="14.245199999999999"/>
    <n v="79.14"/>
    <n v="3"/>
    <n v="36.404400000000003"/>
    <n v="2912.3520000000003"/>
    <s v="PROFIT"/>
  </r>
  <r>
    <s v="US-2014-109582"/>
    <s v="09/13/2014"/>
    <s v="18/09/2014"/>
    <x v="3"/>
    <s v="September"/>
    <d v="2014-09-13T00:00:00"/>
    <d v="2014-09-18T00:00:00"/>
    <s v="On Date"/>
    <x v="323"/>
    <x v="0"/>
    <x v="0"/>
    <x v="0"/>
    <x v="9"/>
    <s v="Eaton Premium Continuous-Feed Paper, 25% Cotton, Letter Size, White, 1000 Shts/Box"/>
    <n v="28.849599999999999"/>
    <n v="166.44"/>
    <n v="3"/>
    <n v="79.891199999999998"/>
    <n v="6391.2960000000003"/>
    <s v="PROFIT"/>
  </r>
  <r>
    <s v="US-2011-147648"/>
    <s v="11/26/2011"/>
    <s v="01/12/2011"/>
    <x v="1"/>
    <s v="November"/>
    <d v="2011-11-26T00:00:00"/>
    <d v="2011-12-01T00:00:00"/>
    <s v="On Date"/>
    <x v="17"/>
    <x v="0"/>
    <x v="3"/>
    <x v="0"/>
    <x v="9"/>
    <s v="Xerox 1893"/>
    <n v="20.904900000000001"/>
    <n v="81.98"/>
    <n v="2"/>
    <n v="40.170200000000001"/>
    <n v="3213.616"/>
    <s v="PROFIT"/>
  </r>
  <r>
    <s v="CA-2014-124436"/>
    <s v="03/20/2014"/>
    <s v="23/03/2014"/>
    <x v="3"/>
    <s v="March"/>
    <d v="2014-03-20T00:00:00"/>
    <d v="2014-03-23T00:00:00"/>
    <s v="On Date"/>
    <x v="239"/>
    <x v="0"/>
    <x v="59"/>
    <x v="0"/>
    <x v="4"/>
    <s v="SpineVue Locking Slant-D Ring Binders by Cardinal"/>
    <n v="4.7528000000000006"/>
    <n v="14.624000000000001"/>
    <n v="2"/>
    <n v="5.1184000000000003"/>
    <n v="409.47200000000004"/>
    <s v="PROFIT"/>
  </r>
  <r>
    <s v="CA-2014-124436"/>
    <s v="03/20/2014"/>
    <s v="23/03/2014"/>
    <x v="3"/>
    <s v="March"/>
    <d v="2014-03-20T00:00:00"/>
    <d v="2014-03-23T00:00:00"/>
    <s v="On Date"/>
    <x v="239"/>
    <x v="0"/>
    <x v="59"/>
    <x v="0"/>
    <x v="6"/>
    <s v="Chromcraft Round Conference Tables"/>
    <n v="137.6891"/>
    <n v="697.16"/>
    <n v="5"/>
    <n v="8.7144999999999992"/>
    <n v="697.16"/>
    <s v="PROFIT"/>
  </r>
  <r>
    <s v="CA-2014-124436"/>
    <s v="03/20/2014"/>
    <s v="23/03/2014"/>
    <x v="3"/>
    <s v="March"/>
    <d v="2014-03-20T00:00:00"/>
    <d v="2014-03-23T00:00:00"/>
    <s v="On Date"/>
    <x v="239"/>
    <x v="0"/>
    <x v="59"/>
    <x v="0"/>
    <x v="1"/>
    <s v="Advantus Employee of the Month Certificate Frame, 11 x 13-1/2"/>
    <n v="18.248699999999999"/>
    <n v="30.93"/>
    <n v="1"/>
    <n v="12.6813"/>
    <n v="1014.504"/>
    <s v="PROFIT"/>
  </r>
  <r>
    <s v="CA-2014-124436"/>
    <s v="03/20/2014"/>
    <s v="23/03/2014"/>
    <x v="3"/>
    <s v="March"/>
    <d v="2014-03-20T00:00:00"/>
    <d v="2014-03-23T00:00:00"/>
    <s v="On Date"/>
    <x v="239"/>
    <x v="0"/>
    <x v="59"/>
    <x v="0"/>
    <x v="4"/>
    <s v="Pressboard Covers with Storage Hooks, 9 1/2&quot; x 11&quot;, Light Blue"/>
    <n v="2.6023000000000001"/>
    <n v="27.495999999999999"/>
    <n v="7"/>
    <n v="9.2798999999999996"/>
    <n v="742.39199999999994"/>
    <s v="PROFIT"/>
  </r>
  <r>
    <s v="CA-2014-131037"/>
    <s v="08/23/2014"/>
    <s v="24/08/2014"/>
    <x v="3"/>
    <s v="August"/>
    <d v="2014-08-23T00:00:00"/>
    <d v="2014-08-24T00:00:00"/>
    <s v="On Date"/>
    <x v="508"/>
    <x v="0"/>
    <x v="3"/>
    <x v="0"/>
    <x v="6"/>
    <s v="Hon Racetrack Conference Tables"/>
    <n v="207.38290000000001"/>
    <n v="210.00800000000001"/>
    <n v="1"/>
    <n v="2.6251000000000002"/>
    <n v="210.00800000000001"/>
    <s v="PROFIT"/>
  </r>
  <r>
    <s v="CA-2013-116561"/>
    <s v="09/12/2013"/>
    <s v="18/09/2013"/>
    <x v="0"/>
    <s v="September"/>
    <d v="2013-09-12T00:00:00"/>
    <d v="2013-09-18T00:00:00"/>
    <s v="Delay"/>
    <x v="509"/>
    <x v="0"/>
    <x v="12"/>
    <x v="0"/>
    <x v="7"/>
    <s v="Stur-D-Stor Shelving, Vertical 5-Shelf: 72&quot;H x 36&quot;W x 18 1/2&quot;D"/>
    <n v="108.7604"/>
    <n v="332.94"/>
    <n v="3"/>
    <n v="6.6588000000000003"/>
    <n v="532.70400000000006"/>
    <s v="PROFIT"/>
  </r>
  <r>
    <s v="CA-2013-116561"/>
    <s v="09/12/2013"/>
    <s v="18/09/2013"/>
    <x v="0"/>
    <s v="September"/>
    <d v="2013-09-12T00:00:00"/>
    <d v="2013-09-18T00:00:00"/>
    <s v="Delay"/>
    <x v="509"/>
    <x v="0"/>
    <x v="12"/>
    <x v="0"/>
    <x v="4"/>
    <s v="GBC Standard Therm-A-Bind Covers"/>
    <n v="13.456800000000001"/>
    <n v="39.872"/>
    <n v="2"/>
    <n v="12.958399999999999"/>
    <n v="1036.672"/>
    <s v="PROFIT"/>
  </r>
  <r>
    <s v="CA-2013-110730"/>
    <s v="09/24/2013"/>
    <s v="27/09/2013"/>
    <x v="0"/>
    <s v="September"/>
    <d v="2013-09-24T00:00:00"/>
    <d v="2013-09-27T00:00:00"/>
    <s v="On Date"/>
    <x v="510"/>
    <x v="0"/>
    <x v="1"/>
    <x v="1"/>
    <x v="12"/>
    <s v="Acme Design Stainless Steel Bent Scissors"/>
    <n v="4.9931999999999999"/>
    <n v="13.68"/>
    <n v="2"/>
    <n v="3.6936"/>
    <n v="295.488"/>
    <s v="PROFIT"/>
  </r>
  <r>
    <s v="CA-2013-156265"/>
    <s v="08/03/2013"/>
    <s v="05/08/2013"/>
    <x v="0"/>
    <s v="August"/>
    <d v="2013-08-03T00:00:00"/>
    <d v="2013-08-05T00:00:00"/>
    <s v="On Date"/>
    <x v="511"/>
    <x v="0"/>
    <x v="0"/>
    <x v="0"/>
    <x v="6"/>
    <s v="Barricks Non-Folding Utility Table with Steel Legs, Laminate Tops"/>
    <n v="60.555900000000001"/>
    <n v="136.464"/>
    <n v="2"/>
    <n v="15.3522"/>
    <n v="1228.1759999999999"/>
    <s v="PROFIT"/>
  </r>
  <r>
    <s v="CA-2013-156265"/>
    <s v="08/03/2013"/>
    <s v="05/08/2013"/>
    <x v="0"/>
    <s v="August"/>
    <d v="2013-08-03T00:00:00"/>
    <d v="2013-08-05T00:00:00"/>
    <s v="On Date"/>
    <x v="511"/>
    <x v="0"/>
    <x v="0"/>
    <x v="0"/>
    <x v="3"/>
    <s v="Nortel Business Series Terminal T7208 Digital phone"/>
    <n v="100.0728"/>
    <n v="333.57600000000002"/>
    <n v="3"/>
    <n v="33.357599999999998"/>
    <n v="2668.6079999999997"/>
    <s v="PROFIT"/>
  </r>
  <r>
    <s v="CA-2013-156265"/>
    <s v="08/03/2013"/>
    <s v="05/08/2013"/>
    <x v="0"/>
    <s v="August"/>
    <d v="2013-08-03T00:00:00"/>
    <d v="2013-08-05T00:00:00"/>
    <s v="On Date"/>
    <x v="511"/>
    <x v="0"/>
    <x v="0"/>
    <x v="0"/>
    <x v="4"/>
    <s v="XtraLife ClearVue Slant-D Ring Binders by Cardinal"/>
    <n v="3.9200000000000004"/>
    <n v="12.544"/>
    <n v="2"/>
    <n v="4.7039999999999997"/>
    <n v="376.32"/>
    <s v="PROFIT"/>
  </r>
  <r>
    <s v="US-2014-110989"/>
    <s v="11/04/2014"/>
    <s v="06/11/2014"/>
    <x v="3"/>
    <s v="November"/>
    <d v="2014-11-04T00:00:00"/>
    <d v="2014-11-06T00:00:00"/>
    <s v="On Date"/>
    <x v="512"/>
    <x v="0"/>
    <x v="1"/>
    <x v="1"/>
    <x v="8"/>
    <s v="HP Standard 104 key PS/2 Keyboard"/>
    <n v="10.875"/>
    <n v="43.5"/>
    <n v="3"/>
    <n v="10.875"/>
    <n v="870"/>
    <s v="PROFIT"/>
  </r>
  <r>
    <s v="US-2011-131982"/>
    <s v="03/07/2011"/>
    <s v="11/03/2011"/>
    <x v="1"/>
    <s v="March"/>
    <d v="2011-03-07T00:00:00"/>
    <d v="2011-03-11T00:00:00"/>
    <s v="On Date"/>
    <x v="253"/>
    <x v="0"/>
    <x v="27"/>
    <x v="1"/>
    <x v="4"/>
    <s v="Catalog Binders with Expanding Posts"/>
    <n v="37.003999999999998"/>
    <n v="107.648"/>
    <n v="2"/>
    <n v="33.64"/>
    <n v="2691.2"/>
    <s v="PROFIT"/>
  </r>
  <r>
    <s v="US-2014-114034"/>
    <s v="01/04/2014"/>
    <s v="09/01/2014"/>
    <x v="3"/>
    <s v="January"/>
    <d v="2014-01-04T00:00:00"/>
    <d v="2014-01-09T00:00:00"/>
    <s v="On Date"/>
    <x v="513"/>
    <x v="0"/>
    <x v="86"/>
    <x v="0"/>
    <x v="9"/>
    <s v="Xerox 1905"/>
    <n v="3.3696000000000002"/>
    <n v="38.880000000000003"/>
    <n v="6"/>
    <n v="18.662400000000002"/>
    <n v="1492.9920000000002"/>
    <s v="PROFIT"/>
  </r>
  <r>
    <s v="US-2014-115595"/>
    <s v="10/10/2014"/>
    <s v="12/10/2014"/>
    <x v="3"/>
    <s v="October"/>
    <d v="2014-10-10T00:00:00"/>
    <d v="2014-10-12T00:00:00"/>
    <s v="On Date"/>
    <x v="65"/>
    <x v="0"/>
    <x v="0"/>
    <x v="0"/>
    <x v="9"/>
    <s v="Wirebound Message Books, 2 7/8&quot; x 5&quot;, 3 Forms per Page"/>
    <n v="3.7312000000000007"/>
    <n v="35.200000000000003"/>
    <n v="5"/>
    <n v="16.544"/>
    <n v="1323.52"/>
    <s v="PROFIT"/>
  </r>
  <r>
    <s v="CA-2014-147452"/>
    <s v="10/01/2014"/>
    <s v="04/10/2014"/>
    <x v="3"/>
    <s v="October"/>
    <d v="2014-10-01T00:00:00"/>
    <d v="2014-10-04T00:00:00"/>
    <s v="On Date"/>
    <x v="376"/>
    <x v="0"/>
    <x v="1"/>
    <x v="1"/>
    <x v="9"/>
    <s v="Adams Telephone Message Book W/Dividers/Space For Phone Numbers, 5 1/4&quot;X8 1/2&quot;, 300/Messages"/>
    <n v="2.9987999999999997"/>
    <n v="11.76"/>
    <n v="2"/>
    <n v="5.7624000000000004"/>
    <n v="460.99200000000002"/>
    <s v="PROFIT"/>
  </r>
  <r>
    <s v="CA-2014-147452"/>
    <s v="10/01/2014"/>
    <s v="04/10/2014"/>
    <x v="3"/>
    <s v="October"/>
    <d v="2014-10-01T00:00:00"/>
    <d v="2014-10-04T00:00:00"/>
    <s v="On Date"/>
    <x v="376"/>
    <x v="0"/>
    <x v="1"/>
    <x v="1"/>
    <x v="9"/>
    <s v="Xerox 1882"/>
    <n v="28.549799999999998"/>
    <n v="167.94"/>
    <n v="3"/>
    <n v="82.290599999999998"/>
    <n v="6583.2479999999996"/>
    <s v="PROFIT"/>
  </r>
  <r>
    <s v="CA-2014-147452"/>
    <s v="10/01/2014"/>
    <s v="04/10/2014"/>
    <x v="3"/>
    <s v="October"/>
    <d v="2014-10-01T00:00:00"/>
    <d v="2014-10-04T00:00:00"/>
    <s v="On Date"/>
    <x v="376"/>
    <x v="0"/>
    <x v="1"/>
    <x v="1"/>
    <x v="5"/>
    <s v="Commercial WindTunnel Clean Air Upright Vacuum, Replacement Belts, Filtration Bags"/>
    <n v="2.8786"/>
    <n v="3.89"/>
    <n v="1"/>
    <n v="1.0114000000000001"/>
    <n v="80.912000000000006"/>
    <s v="PROFIT"/>
  </r>
  <r>
    <s v="CA-2014-144484"/>
    <s v="09/12/2014"/>
    <s v="12/09/2014"/>
    <x v="3"/>
    <s v="September"/>
    <d v="2014-09-12T00:00:00"/>
    <d v="2014-09-12T00:00:00"/>
    <s v="On Date"/>
    <x v="514"/>
    <x v="0"/>
    <x v="3"/>
    <x v="0"/>
    <x v="1"/>
    <s v="6&quot; Cubicle Wall Clock, Black"/>
    <n v="5.1776"/>
    <n v="32.36"/>
    <n v="4"/>
    <n v="11.6496"/>
    <n v="931.96799999999996"/>
    <s v="PROFIT"/>
  </r>
  <r>
    <s v="CA-2014-144484"/>
    <s v="09/12/2014"/>
    <s v="12/09/2014"/>
    <x v="3"/>
    <s v="September"/>
    <d v="2014-09-12T00:00:00"/>
    <d v="2014-09-12T00:00:00"/>
    <s v="On Date"/>
    <x v="514"/>
    <x v="0"/>
    <x v="3"/>
    <x v="0"/>
    <x v="5"/>
    <s v="Kensington 4 Outlet MasterPiece Compact Power Control Center"/>
    <n v="58.55040000000001"/>
    <n v="406.6"/>
    <n v="5"/>
    <n v="113.848"/>
    <n v="9107.84"/>
    <s v="PROFIT"/>
  </r>
  <r>
    <s v="CA-2014-125913"/>
    <s v="01/17/2014"/>
    <s v="17/01/2014"/>
    <x v="3"/>
    <s v="January"/>
    <d v="2014-01-17T00:00:00"/>
    <d v="2014-01-17T00:00:00"/>
    <s v="On Date"/>
    <x v="427"/>
    <x v="0"/>
    <x v="0"/>
    <x v="0"/>
    <x v="1"/>
    <s v="Eldon Expressions Wood and Plastic Desk Accessories, Cherry Wood"/>
    <n v="4.9558"/>
    <n v="27.92"/>
    <n v="4"/>
    <n v="8.0968"/>
    <n v="647.74400000000003"/>
    <s v="PROFIT"/>
  </r>
  <r>
    <s v="CA-2014-125913"/>
    <s v="01/17/2014"/>
    <s v="17/01/2014"/>
    <x v="3"/>
    <s v="January"/>
    <d v="2014-01-17T00:00:00"/>
    <d v="2014-01-17T00:00:00"/>
    <s v="On Date"/>
    <x v="427"/>
    <x v="0"/>
    <x v="0"/>
    <x v="0"/>
    <x v="6"/>
    <s v="Lesro Sheffield Collection Coffee Table, End Table, Center Table, Corner Table"/>
    <n v="59.237100000000005"/>
    <n v="399.67200000000003"/>
    <n v="7"/>
    <n v="-14.9877"/>
    <n v="-1199.0160000000001"/>
    <s v="LOSS"/>
  </r>
  <r>
    <s v="CA-2011-133424"/>
    <s v="03/30/2011"/>
    <s v="04/04/2011"/>
    <x v="1"/>
    <s v="March"/>
    <d v="2011-03-30T00:00:00"/>
    <d v="2011-04-04T00:00:00"/>
    <s v="On Date"/>
    <x v="97"/>
    <x v="0"/>
    <x v="1"/>
    <x v="1"/>
    <x v="7"/>
    <s v="Sterilite Show Offs Storage Containers"/>
    <n v="5.28"/>
    <n v="15.84"/>
    <n v="3"/>
    <n v="0"/>
    <n v="0"/>
    <s v="PROFIT"/>
  </r>
  <r>
    <s v="CA-2011-133424"/>
    <s v="03/30/2011"/>
    <s v="04/04/2011"/>
    <x v="1"/>
    <s v="March"/>
    <d v="2011-03-30T00:00:00"/>
    <d v="2011-04-04T00:00:00"/>
    <s v="On Date"/>
    <x v="97"/>
    <x v="0"/>
    <x v="1"/>
    <x v="1"/>
    <x v="0"/>
    <s v="Avery 490"/>
    <n v="7.3999999999999995"/>
    <n v="44.4"/>
    <n v="3"/>
    <n v="22.2"/>
    <n v="1776"/>
    <s v="PROFIT"/>
  </r>
  <r>
    <s v="CA-2014-105991"/>
    <s v="05/06/2014"/>
    <s v="07/05/2014"/>
    <x v="3"/>
    <s v="May"/>
    <d v="2014-05-06T00:00:00"/>
    <d v="2014-05-07T00:00:00"/>
    <s v="On Date"/>
    <x v="363"/>
    <x v="0"/>
    <x v="30"/>
    <x v="5"/>
    <x v="13"/>
    <s v="Redi-Strip #10 Envelopes, 4 1/8 x 9 1/2"/>
    <n v="1.5339999999999998"/>
    <n v="21.24"/>
    <n v="9"/>
    <n v="7.4340000000000002"/>
    <n v="594.72"/>
    <s v="PROFIT"/>
  </r>
  <r>
    <s v="CA-2014-105991"/>
    <s v="05/06/2014"/>
    <s v="07/05/2014"/>
    <x v="3"/>
    <s v="May"/>
    <d v="2014-05-06T00:00:00"/>
    <d v="2014-05-07T00:00:00"/>
    <s v="On Date"/>
    <x v="363"/>
    <x v="0"/>
    <x v="30"/>
    <x v="5"/>
    <x v="4"/>
    <s v="Avery Durable Slant Ring Binders, No Labels"/>
    <n v="2.1093999999999999"/>
    <n v="9.5519999999999996"/>
    <n v="8"/>
    <n v="-7.3231999999999999"/>
    <n v="-585.85599999999999"/>
    <s v="LOSS"/>
  </r>
  <r>
    <s v="CA-2014-105991"/>
    <s v="05/06/2014"/>
    <s v="07/05/2014"/>
    <x v="3"/>
    <s v="May"/>
    <d v="2014-05-06T00:00:00"/>
    <d v="2014-05-07T00:00:00"/>
    <s v="On Date"/>
    <x v="363"/>
    <x v="0"/>
    <x v="30"/>
    <x v="5"/>
    <x v="15"/>
    <s v="Bestar Classic Bookcase"/>
    <n v="80.991900000000001"/>
    <n v="89.991"/>
    <n v="3"/>
    <n v="-152.9847"/>
    <n v="-12238.776"/>
    <s v="LOSS"/>
  </r>
  <r>
    <s v="US-2014-136784"/>
    <s v="05/01/2014"/>
    <s v="06/05/2014"/>
    <x v="3"/>
    <s v="May"/>
    <d v="2014-05-01T00:00:00"/>
    <d v="2014-05-06T00:00:00"/>
    <s v="On Date"/>
    <x v="70"/>
    <x v="0"/>
    <x v="3"/>
    <x v="0"/>
    <x v="9"/>
    <s v="Xerox 1919"/>
    <n v="20.904900000000001"/>
    <n v="163.96"/>
    <n v="4"/>
    <n v="80.340400000000002"/>
    <n v="6427.232"/>
    <s v="PROFIT"/>
  </r>
  <r>
    <s v="CA-2013-106656"/>
    <s v="09/24/2013"/>
    <s v="27/09/2013"/>
    <x v="0"/>
    <s v="September"/>
    <d v="2013-09-24T00:00:00"/>
    <d v="2013-09-27T00:00:00"/>
    <s v="On Date"/>
    <x v="0"/>
    <x v="0"/>
    <x v="18"/>
    <x v="0"/>
    <x v="13"/>
    <s v="Poly String Tie Envelopes"/>
    <n v="1.0811999999999999"/>
    <n v="4.08"/>
    <n v="2"/>
    <n v="1.9176"/>
    <n v="153.40799999999999"/>
    <s v="PROFIT"/>
  </r>
  <r>
    <s v="CA-2013-106656"/>
    <s v="09/24/2013"/>
    <s v="27/09/2013"/>
    <x v="0"/>
    <s v="September"/>
    <d v="2013-09-24T00:00:00"/>
    <d v="2013-09-27T00:00:00"/>
    <s v="On Date"/>
    <x v="0"/>
    <x v="0"/>
    <x v="18"/>
    <x v="0"/>
    <x v="0"/>
    <s v="Avery 51"/>
    <n v="3.4019999999999997"/>
    <n v="18.899999999999999"/>
    <n v="3"/>
    <n v="8.6940000000000008"/>
    <n v="695.5200000000001"/>
    <s v="PROFIT"/>
  </r>
  <r>
    <s v="CA-2014-137876"/>
    <s v="05/01/2014"/>
    <s v="06/05/2014"/>
    <x v="3"/>
    <s v="May"/>
    <d v="2014-05-01T00:00:00"/>
    <d v="2014-05-06T00:00:00"/>
    <s v="On Date"/>
    <x v="354"/>
    <x v="0"/>
    <x v="3"/>
    <x v="0"/>
    <x v="1"/>
    <s v="Seth Thomas 16&quot; Steel Case Clock"/>
    <n v="21.761599999999994"/>
    <n v="64.959999999999994"/>
    <n v="2"/>
    <n v="21.436800000000002"/>
    <n v="1714.9440000000002"/>
    <s v="PROFIT"/>
  </r>
  <r>
    <s v="CA-2014-137876"/>
    <s v="05/01/2014"/>
    <s v="06/05/2014"/>
    <x v="3"/>
    <s v="May"/>
    <d v="2014-05-01T00:00:00"/>
    <d v="2014-05-06T00:00:00"/>
    <s v="On Date"/>
    <x v="354"/>
    <x v="0"/>
    <x v="3"/>
    <x v="0"/>
    <x v="13"/>
    <s v="#10- 4 1/8&quot; x 9 1/2&quot; Security-Tint Envelopes"/>
    <n v="3.8963999999999999"/>
    <n v="30.56"/>
    <n v="4"/>
    <n v="14.974399999999999"/>
    <n v="1197.952"/>
    <s v="PROFIT"/>
  </r>
  <r>
    <s v="CA-2012-119508"/>
    <s v="12/04/2012"/>
    <s v="09/12/2012"/>
    <x v="2"/>
    <s v="December"/>
    <d v="2012-12-04T00:00:00"/>
    <d v="2012-12-09T00:00:00"/>
    <s v="On Date"/>
    <x v="132"/>
    <x v="0"/>
    <x v="118"/>
    <x v="0"/>
    <x v="2"/>
    <s v="Avery Hi-Liter Fluorescent Desk Style Markers"/>
    <n v="2.1294"/>
    <n v="16.899999999999999"/>
    <n v="5"/>
    <n v="6.2530000000000001"/>
    <n v="500.24"/>
    <s v="PROFIT"/>
  </r>
  <r>
    <s v="CA-2012-119508"/>
    <s v="12/04/2012"/>
    <s v="09/12/2012"/>
    <x v="2"/>
    <s v="December"/>
    <d v="2012-12-04T00:00:00"/>
    <d v="2012-12-09T00:00:00"/>
    <s v="On Date"/>
    <x v="132"/>
    <x v="0"/>
    <x v="118"/>
    <x v="0"/>
    <x v="1"/>
    <s v="Eldon Image Series Desk Accessories, Burgundy"/>
    <n v="2.6751999999999994"/>
    <n v="25.08"/>
    <n v="6"/>
    <n v="9.0288000000000004"/>
    <n v="722.30400000000009"/>
    <s v="PROFIT"/>
  </r>
  <r>
    <s v="CA-2011-130813"/>
    <s v="01/07/2011"/>
    <s v="09/01/2011"/>
    <x v="1"/>
    <s v="January"/>
    <d v="2011-01-07T00:00:00"/>
    <d v="2011-01-09T00:00:00"/>
    <s v="On Date"/>
    <x v="515"/>
    <x v="0"/>
    <x v="0"/>
    <x v="0"/>
    <x v="9"/>
    <s v="Xerox 225"/>
    <n v="3.3696000000000002"/>
    <n v="19.440000000000001"/>
    <n v="3"/>
    <n v="9.3312000000000008"/>
    <n v="746.49600000000009"/>
    <s v="PROFIT"/>
  </r>
  <r>
    <s v="CA-2012-169278"/>
    <s v="05/21/2012"/>
    <s v="25/05/2012"/>
    <x v="2"/>
    <s v="May"/>
    <d v="2012-05-21T00:00:00"/>
    <d v="2012-05-25T00:00:00"/>
    <s v="On Date"/>
    <x v="245"/>
    <x v="0"/>
    <x v="1"/>
    <x v="1"/>
    <x v="4"/>
    <s v="Ibico Plastic and Wire Spiral Binding Combs"/>
    <n v="4.5521999999999991"/>
    <n v="26.975999999999999"/>
    <n v="4"/>
    <n v="8.7672000000000008"/>
    <n v="701.37600000000009"/>
    <s v="PROFIT"/>
  </r>
  <r>
    <s v="CA-2014-111577"/>
    <s v="10/17/2014"/>
    <s v="22/10/2014"/>
    <x v="3"/>
    <s v="October"/>
    <d v="2014-10-17T00:00:00"/>
    <d v="2014-10-22T00:00:00"/>
    <s v="On Date"/>
    <x v="516"/>
    <x v="0"/>
    <x v="11"/>
    <x v="3"/>
    <x v="9"/>
    <s v="Green Bar Computer Printout Paper"/>
    <n v="28.029600000000002"/>
    <n v="307.77600000000001"/>
    <n v="7"/>
    <n v="111.5688"/>
    <n v="8925.503999999999"/>
    <s v="PROFIT"/>
  </r>
  <r>
    <s v="CA-2014-108539"/>
    <s v="03/22/2014"/>
    <s v="24/03/2014"/>
    <x v="3"/>
    <s v="March"/>
    <d v="2014-03-22T00:00:00"/>
    <d v="2014-03-24T00:00:00"/>
    <s v="On Date"/>
    <x v="227"/>
    <x v="0"/>
    <x v="0"/>
    <x v="0"/>
    <x v="7"/>
    <s v="Adjustable Depth Letter/Legal Cart"/>
    <n v="128.8366"/>
    <n v="725.84"/>
    <n v="4"/>
    <n v="210.49359999999999"/>
    <n v="16839.487999999998"/>
    <s v="PROFIT"/>
  </r>
  <r>
    <s v="CA-2014-108539"/>
    <s v="03/22/2014"/>
    <s v="24/03/2014"/>
    <x v="3"/>
    <s v="March"/>
    <d v="2014-03-22T00:00:00"/>
    <d v="2014-03-24T00:00:00"/>
    <s v="On Date"/>
    <x v="227"/>
    <x v="0"/>
    <x v="0"/>
    <x v="0"/>
    <x v="4"/>
    <s v="Avery Durable Plastic 1&quot; Binders"/>
    <n v="2.3154000000000003"/>
    <n v="10.896000000000001"/>
    <n v="3"/>
    <n v="3.9498000000000002"/>
    <n v="315.98400000000004"/>
    <s v="PROFIT"/>
  </r>
  <r>
    <s v="CA-2014-108539"/>
    <s v="03/22/2014"/>
    <s v="24/03/2014"/>
    <x v="3"/>
    <s v="March"/>
    <d v="2014-03-22T00:00:00"/>
    <d v="2014-03-24T00:00:00"/>
    <s v="On Date"/>
    <x v="227"/>
    <x v="0"/>
    <x v="0"/>
    <x v="0"/>
    <x v="4"/>
    <s v="Pressboard Data Binders by Wilson Jones"/>
    <n v="2.8302000000000005"/>
    <n v="8.5440000000000005"/>
    <n v="2"/>
    <n v="2.8835999999999999"/>
    <n v="230.68799999999999"/>
    <s v="PROFIT"/>
  </r>
  <r>
    <s v="CA-2011-113768"/>
    <s v="05/13/2011"/>
    <s v="19/05/2011"/>
    <x v="1"/>
    <s v="May"/>
    <d v="2011-05-13T00:00:00"/>
    <d v="2011-05-19T00:00:00"/>
    <s v="Delay"/>
    <x v="517"/>
    <x v="0"/>
    <x v="0"/>
    <x v="0"/>
    <x v="10"/>
    <s v="Iceberg Nesting Folding Chair, 19w x 6d x 43h"/>
    <n v="43.082799999999999"/>
    <n v="279.45600000000002"/>
    <n v="6"/>
    <n v="20.959199999999999"/>
    <n v="1676.7359999999999"/>
    <s v="PROFIT"/>
  </r>
  <r>
    <s v="CA-2011-113768"/>
    <s v="05/13/2011"/>
    <s v="19/05/2011"/>
    <x v="1"/>
    <s v="May"/>
    <d v="2011-05-13T00:00:00"/>
    <d v="2011-05-19T00:00:00"/>
    <s v="Delay"/>
    <x v="517"/>
    <x v="0"/>
    <x v="0"/>
    <x v="0"/>
    <x v="9"/>
    <s v="EcoTones Memo Sheets"/>
    <n v="2.08"/>
    <n v="8"/>
    <n v="2"/>
    <n v="3.84"/>
    <n v="307.2"/>
    <s v="PROFIT"/>
  </r>
  <r>
    <s v="CA-2013-138037"/>
    <s v="09/30/2013"/>
    <s v="04/10/2013"/>
    <x v="0"/>
    <s v="September"/>
    <d v="2013-09-30T00:00:00"/>
    <d v="2013-10-04T00:00:00"/>
    <s v="On Date"/>
    <x v="518"/>
    <x v="0"/>
    <x v="3"/>
    <x v="0"/>
    <x v="4"/>
    <s v="Avery Self-Adhesive Photo Pockets for Polaroid Photos"/>
    <n v="3.5411999999999995"/>
    <n v="27.24"/>
    <n v="5"/>
    <n v="9.5340000000000007"/>
    <n v="762.72"/>
    <s v="PROFIT"/>
  </r>
  <r>
    <s v="CA-2011-150490"/>
    <s v="08/05/2011"/>
    <s v="11/08/2011"/>
    <x v="1"/>
    <s v="August"/>
    <d v="2011-08-05T00:00:00"/>
    <d v="2011-08-11T00:00:00"/>
    <s v="Delay"/>
    <x v="67"/>
    <x v="0"/>
    <x v="3"/>
    <x v="0"/>
    <x v="8"/>
    <s v="Logitech Desktop MK120 Mouse and keyboard Combo"/>
    <n v="14.724"/>
    <n v="16.36"/>
    <n v="1"/>
    <n v="1.6359999999999999"/>
    <n v="130.88"/>
    <s v="PROFIT"/>
  </r>
  <r>
    <s v="CA-2011-150490"/>
    <s v="08/05/2011"/>
    <s v="11/08/2011"/>
    <x v="1"/>
    <s v="August"/>
    <d v="2011-08-05T00:00:00"/>
    <d v="2011-08-11T00:00:00"/>
    <s v="Delay"/>
    <x v="67"/>
    <x v="0"/>
    <x v="3"/>
    <x v="0"/>
    <x v="7"/>
    <s v="Akro Stacking Bins"/>
    <n v="7.5743999999999998"/>
    <n v="15.78"/>
    <n v="2"/>
    <n v="0.63119999999999998"/>
    <n v="50.495999999999995"/>
    <s v="PROFIT"/>
  </r>
  <r>
    <s v="CA-2011-150490"/>
    <s v="08/05/2011"/>
    <s v="11/08/2011"/>
    <x v="1"/>
    <s v="August"/>
    <d v="2011-08-05T00:00:00"/>
    <d v="2011-08-11T00:00:00"/>
    <s v="Delay"/>
    <x v="67"/>
    <x v="0"/>
    <x v="3"/>
    <x v="0"/>
    <x v="2"/>
    <s v="Boston KS Multi-Size Manual Pencil Sharpener"/>
    <n v="16.552799999999998"/>
    <n v="45.98"/>
    <n v="2"/>
    <n v="12.8744"/>
    <n v="1029.952"/>
    <s v="PROFIT"/>
  </r>
  <r>
    <s v="CA-2011-123477"/>
    <s v="01/19/2011"/>
    <s v="22/01/2011"/>
    <x v="1"/>
    <s v="January"/>
    <d v="2011-01-19T00:00:00"/>
    <d v="2011-01-22T00:00:00"/>
    <s v="On Date"/>
    <x v="444"/>
    <x v="0"/>
    <x v="80"/>
    <x v="4"/>
    <x v="5"/>
    <s v="Fellowes Mighty 8 Compact Surge Protector"/>
    <n v="14.5944"/>
    <n v="64.864000000000004"/>
    <n v="4"/>
    <n v="6.4863999999999997"/>
    <n v="518.91200000000003"/>
    <s v="PROFIT"/>
  </r>
  <r>
    <s v="CA-2014-158071"/>
    <s v="06/11/2014"/>
    <s v="16/06/2014"/>
    <x v="3"/>
    <s v="June"/>
    <d v="2014-06-11T00:00:00"/>
    <d v="2014-06-16T00:00:00"/>
    <s v="On Date"/>
    <x v="75"/>
    <x v="0"/>
    <x v="1"/>
    <x v="1"/>
    <x v="3"/>
    <s v="Logitech B530 USBÂ HeadsetÂ -Â headsetÂ - Full size, Binaural"/>
    <n v="27.002699999999997"/>
    <n v="88.775999999999996"/>
    <n v="3"/>
    <n v="7.7679"/>
    <n v="621.43200000000002"/>
    <s v="PROFIT"/>
  </r>
  <r>
    <s v="CA-2014-158071"/>
    <s v="06/11/2014"/>
    <s v="16/06/2014"/>
    <x v="3"/>
    <s v="June"/>
    <d v="2014-06-11T00:00:00"/>
    <d v="2014-06-16T00:00:00"/>
    <s v="On Date"/>
    <x v="75"/>
    <x v="0"/>
    <x v="1"/>
    <x v="1"/>
    <x v="0"/>
    <s v="Avery 512"/>
    <n v="1.5317000000000001"/>
    <n v="11.56"/>
    <n v="4"/>
    <n v="5.4332000000000003"/>
    <n v="434.65600000000001"/>
    <s v="PROFIT"/>
  </r>
  <r>
    <s v="CA-2014-158071"/>
    <s v="06/11/2014"/>
    <s v="16/06/2014"/>
    <x v="3"/>
    <s v="June"/>
    <d v="2014-06-11T00:00:00"/>
    <d v="2014-06-16T00:00:00"/>
    <s v="On Date"/>
    <x v="75"/>
    <x v="0"/>
    <x v="1"/>
    <x v="1"/>
    <x v="7"/>
    <s v="Personal File Boxes with Fold-Down Carry Handle"/>
    <n v="11.685"/>
    <n v="15.58"/>
    <n v="1"/>
    <n v="3.895"/>
    <n v="311.60000000000002"/>
    <s v="PROFIT"/>
  </r>
  <r>
    <s v="CA-2014-134152"/>
    <s v="05/28/2014"/>
    <s v="01/06/2014"/>
    <x v="3"/>
    <s v="May"/>
    <d v="2014-05-28T00:00:00"/>
    <d v="2014-06-01T00:00:00"/>
    <s v="On Date"/>
    <x v="519"/>
    <x v="0"/>
    <x v="1"/>
    <x v="1"/>
    <x v="8"/>
    <s v="Logitech Desktop MK120 Mouse and keyboard Combo"/>
    <n v="14.724"/>
    <n v="98.16"/>
    <n v="6"/>
    <n v="9.8160000000000007"/>
    <n v="785.28000000000009"/>
    <s v="PROFIT"/>
  </r>
  <r>
    <s v="CA-2014-134152"/>
    <s v="05/28/2014"/>
    <s v="01/06/2014"/>
    <x v="3"/>
    <s v="May"/>
    <d v="2014-05-28T00:00:00"/>
    <d v="2014-06-01T00:00:00"/>
    <s v="On Date"/>
    <x v="519"/>
    <x v="0"/>
    <x v="1"/>
    <x v="1"/>
    <x v="2"/>
    <s v="Staples"/>
    <n v="7.86"/>
    <n v="31.44"/>
    <n v="3"/>
    <n v="7.86"/>
    <n v="628.80000000000007"/>
    <s v="PROFIT"/>
  </r>
  <r>
    <s v="CA-2013-136021"/>
    <s v="08/15/2013"/>
    <s v="19/08/2013"/>
    <x v="0"/>
    <s v="August"/>
    <d v="2013-08-15T00:00:00"/>
    <d v="2013-08-19T00:00:00"/>
    <s v="On Date"/>
    <x v="500"/>
    <x v="0"/>
    <x v="0"/>
    <x v="0"/>
    <x v="9"/>
    <s v="Array Memo Cubes"/>
    <n v="2.6417999999999995"/>
    <n v="15.54"/>
    <n v="3"/>
    <n v="7.6146000000000003"/>
    <n v="609.16800000000001"/>
    <s v="PROFIT"/>
  </r>
  <r>
    <s v="CA-2013-136021"/>
    <s v="08/15/2013"/>
    <s v="19/08/2013"/>
    <x v="0"/>
    <s v="August"/>
    <d v="2013-08-15T00:00:00"/>
    <d v="2013-08-19T00:00:00"/>
    <s v="On Date"/>
    <x v="500"/>
    <x v="0"/>
    <x v="0"/>
    <x v="0"/>
    <x v="16"/>
    <s v="Texas Instruments TI-34 Scientific Calculator"/>
    <n v="11.654700000000002"/>
    <n v="105.55200000000001"/>
    <n v="6"/>
    <n v="35.623800000000003"/>
    <n v="2849.9040000000005"/>
    <s v="PROFIT"/>
  </r>
  <r>
    <s v="CA-2014-164707"/>
    <s v="02/19/2014"/>
    <s v="22/02/2014"/>
    <x v="3"/>
    <s v="February"/>
    <d v="2014-02-19T00:00:00"/>
    <d v="2014-02-22T00:00:00"/>
    <s v="On Date"/>
    <x v="130"/>
    <x v="0"/>
    <x v="0"/>
    <x v="0"/>
    <x v="3"/>
    <s v="iHome FM Clock Radio with Lightning Dock"/>
    <n v="52.4925"/>
    <n v="167.976"/>
    <n v="3"/>
    <n v="10.4985"/>
    <n v="839.88"/>
    <s v="PROFIT"/>
  </r>
  <r>
    <s v="CA-2014-164707"/>
    <s v="02/19/2014"/>
    <s v="22/02/2014"/>
    <x v="3"/>
    <s v="February"/>
    <d v="2014-02-19T00:00:00"/>
    <d v="2014-02-22T00:00:00"/>
    <s v="On Date"/>
    <x v="130"/>
    <x v="0"/>
    <x v="0"/>
    <x v="0"/>
    <x v="8"/>
    <s v="Memorex Micro Travel Drive 32 GB"/>
    <n v="20.810699999999997"/>
    <n v="109.53"/>
    <n v="3"/>
    <n v="47.097900000000003"/>
    <n v="3767.8320000000003"/>
    <s v="PROFIT"/>
  </r>
  <r>
    <s v="CA-2014-164707"/>
    <s v="02/19/2014"/>
    <s v="22/02/2014"/>
    <x v="3"/>
    <s v="February"/>
    <d v="2014-02-19T00:00:00"/>
    <d v="2014-02-22T00:00:00"/>
    <s v="On Date"/>
    <x v="130"/>
    <x v="0"/>
    <x v="0"/>
    <x v="0"/>
    <x v="0"/>
    <s v="Avery 493"/>
    <n v="2.5041000000000002"/>
    <n v="9.82"/>
    <n v="2"/>
    <n v="4.8117999999999999"/>
    <n v="384.94399999999996"/>
    <s v="PROFIT"/>
  </r>
  <r>
    <s v="CA-2014-163874"/>
    <s v="11/11/2014"/>
    <s v="13/11/2014"/>
    <x v="3"/>
    <s v="November"/>
    <d v="2014-11-11T00:00:00"/>
    <d v="2014-11-13T00:00:00"/>
    <s v="On Date"/>
    <x v="437"/>
    <x v="0"/>
    <x v="1"/>
    <x v="1"/>
    <x v="4"/>
    <s v="GBC Imprintable Covers"/>
    <n v="5.5998000000000001"/>
    <n v="26.352"/>
    <n v="3"/>
    <n v="9.5526"/>
    <n v="764.20799999999997"/>
    <s v="PROFIT"/>
  </r>
  <r>
    <s v="CA-2011-104829"/>
    <s v="11/18/2011"/>
    <s v="21/11/2011"/>
    <x v="1"/>
    <s v="November"/>
    <d v="2011-11-18T00:00:00"/>
    <d v="2011-11-21T00:00:00"/>
    <s v="On Date"/>
    <x v="520"/>
    <x v="0"/>
    <x v="63"/>
    <x v="2"/>
    <x v="9"/>
    <s v="Adams &quot;While You Were Out&quot; Message Pads"/>
    <n v="1.7270000000000001"/>
    <n v="21.98"/>
    <n v="7"/>
    <n v="9.891"/>
    <n v="791.28"/>
    <s v="PROFIT"/>
  </r>
  <r>
    <s v="US-2013-147340"/>
    <s v="09/25/2013"/>
    <s v="25/09/2013"/>
    <x v="0"/>
    <s v="September"/>
    <d v="2013-09-25T00:00:00"/>
    <d v="2013-09-25T00:00:00"/>
    <s v="On Date"/>
    <x v="208"/>
    <x v="0"/>
    <x v="3"/>
    <x v="0"/>
    <x v="1"/>
    <s v="Nu-Dell Executive Frame"/>
    <n v="7.9632000000000005"/>
    <n v="63.2"/>
    <n v="5"/>
    <n v="23.384"/>
    <n v="1870.72"/>
    <s v="PROFIT"/>
  </r>
  <r>
    <s v="CA-2013-145492"/>
    <s v="11/21/2013"/>
    <s v="28/11/2013"/>
    <x v="0"/>
    <s v="November"/>
    <d v="2013-11-21T00:00:00"/>
    <d v="2013-11-28T00:00:00"/>
    <s v="Delay"/>
    <x v="521"/>
    <x v="0"/>
    <x v="0"/>
    <x v="0"/>
    <x v="5"/>
    <s v="Bravo II Megaboss 12-Amp Hard Body Upright, Replacement Belts, 2 Belts per Pack"/>
    <n v="2.3075000000000001"/>
    <n v="39"/>
    <n v="12"/>
    <n v="11.31"/>
    <n v="904.80000000000007"/>
    <s v="PROFIT"/>
  </r>
  <r>
    <s v="CA-2013-117681"/>
    <s v="04/10/2013"/>
    <s v="15/04/2013"/>
    <x v="0"/>
    <s v="April"/>
    <d v="2013-04-10T00:00:00"/>
    <d v="2013-04-15T00:00:00"/>
    <s v="On Date"/>
    <x v="343"/>
    <x v="0"/>
    <x v="0"/>
    <x v="0"/>
    <x v="15"/>
    <s v="Bush Somerset Collection Bookcase"/>
    <n v="110.0232"/>
    <n v="556.66499999999996"/>
    <n v="5"/>
    <n v="6.5490000000000004"/>
    <n v="523.92000000000007"/>
    <s v="PROFIT"/>
  </r>
  <r>
    <s v="CA-2014-132262"/>
    <s v="09/22/2014"/>
    <s v="24/09/2014"/>
    <x v="3"/>
    <s v="September"/>
    <d v="2014-09-22T00:00:00"/>
    <d v="2014-09-24T00:00:00"/>
    <s v="On Date"/>
    <x v="522"/>
    <x v="0"/>
    <x v="1"/>
    <x v="1"/>
    <x v="8"/>
    <s v="Sony 64GB Class 10 Micro SDHC R40 Memory Card"/>
    <n v="28.432100000000002"/>
    <n v="71.98"/>
    <n v="2"/>
    <n v="15.1158"/>
    <n v="1209.2640000000001"/>
    <s v="PROFIT"/>
  </r>
  <r>
    <s v="CA-2014-132262"/>
    <s v="09/22/2014"/>
    <s v="24/09/2014"/>
    <x v="3"/>
    <s v="September"/>
    <d v="2014-09-22T00:00:00"/>
    <d v="2014-09-24T00:00:00"/>
    <s v="On Date"/>
    <x v="522"/>
    <x v="0"/>
    <x v="1"/>
    <x v="1"/>
    <x v="8"/>
    <s v="Logitech M510 Wireless Mouse"/>
    <n v="26.793300000000002"/>
    <n v="79.98"/>
    <n v="2"/>
    <n v="26.3934"/>
    <n v="2111.4719999999998"/>
    <s v="PROFIT"/>
  </r>
  <r>
    <s v="US-2013-143280"/>
    <s v="02/22/2013"/>
    <s v="26/02/2013"/>
    <x v="0"/>
    <s v="February"/>
    <d v="2013-02-22T00:00:00"/>
    <d v="2013-02-26T00:00:00"/>
    <s v="On Date"/>
    <x v="132"/>
    <x v="0"/>
    <x v="0"/>
    <x v="0"/>
    <x v="3"/>
    <s v="AT&amp;T 1070 Corded Phone"/>
    <n v="78.042999999999992"/>
    <n v="445.96"/>
    <n v="5"/>
    <n v="55.744999999999997"/>
    <n v="4459.5999999999995"/>
    <s v="PROFIT"/>
  </r>
  <r>
    <s v="US-2013-143280"/>
    <s v="02/22/2013"/>
    <s v="26/02/2013"/>
    <x v="0"/>
    <s v="February"/>
    <d v="2013-02-22T00:00:00"/>
    <d v="2013-02-26T00:00:00"/>
    <s v="On Date"/>
    <x v="132"/>
    <x v="0"/>
    <x v="0"/>
    <x v="0"/>
    <x v="8"/>
    <s v="Memorex Mini Travel Drive 64 GB USB 2.0 Flash Drive"/>
    <n v="21.019200000000001"/>
    <n v="36.24"/>
    <n v="1"/>
    <n v="15.220800000000001"/>
    <n v="1217.664"/>
    <s v="PROFIT"/>
  </r>
  <r>
    <s v="US-2013-143280"/>
    <s v="02/22/2013"/>
    <s v="26/02/2013"/>
    <x v="0"/>
    <s v="February"/>
    <d v="2013-02-22T00:00:00"/>
    <d v="2013-02-26T00:00:00"/>
    <s v="On Date"/>
    <x v="132"/>
    <x v="0"/>
    <x v="0"/>
    <x v="0"/>
    <x v="11"/>
    <s v="Acco Clips to Go Binder Clips, 24 Clips in Two Sizes"/>
    <n v="1.8815000000000004"/>
    <n v="10.65"/>
    <n v="3"/>
    <n v="5.0054999999999996"/>
    <n v="400.43999999999994"/>
    <s v="PROFIT"/>
  </r>
  <r>
    <s v="CA-2014-108854"/>
    <s v="12/09/2014"/>
    <s v="15/12/2014"/>
    <x v="3"/>
    <s v="December"/>
    <d v="2014-12-09T00:00:00"/>
    <d v="2014-12-15T00:00:00"/>
    <s v="Delay"/>
    <x v="523"/>
    <x v="0"/>
    <x v="3"/>
    <x v="0"/>
    <x v="9"/>
    <s v="Standard Line Â“While You Were OutÂ” Hardbound Telephone Message Book"/>
    <n v="11.869200000000001"/>
    <n v="87.92"/>
    <n v="4"/>
    <n v="40.443199999999997"/>
    <n v="3235.4559999999997"/>
    <s v="PROFIT"/>
  </r>
  <r>
    <s v="CA-2014-108854"/>
    <s v="12/09/2014"/>
    <s v="15/12/2014"/>
    <x v="3"/>
    <s v="December"/>
    <d v="2014-12-09T00:00:00"/>
    <d v="2014-12-15T00:00:00"/>
    <s v="Delay"/>
    <x v="523"/>
    <x v="0"/>
    <x v="3"/>
    <x v="0"/>
    <x v="4"/>
    <s v="Performers Binder/Pad Holder, Black"/>
    <n v="14.014999999999999"/>
    <n v="22.423999999999999"/>
    <n v="1"/>
    <n v="8.4090000000000007"/>
    <n v="672.72"/>
    <s v="PROFIT"/>
  </r>
  <r>
    <s v="CA-2014-108854"/>
    <s v="12/09/2014"/>
    <s v="15/12/2014"/>
    <x v="3"/>
    <s v="December"/>
    <d v="2014-12-09T00:00:00"/>
    <d v="2014-12-15T00:00:00"/>
    <s v="Delay"/>
    <x v="523"/>
    <x v="0"/>
    <x v="3"/>
    <x v="0"/>
    <x v="4"/>
    <s v="Vinyl Sectional Post Binders"/>
    <n v="18.850000000000001"/>
    <n v="90.48"/>
    <n v="3"/>
    <n v="33.93"/>
    <n v="2714.4"/>
    <s v="PROFIT"/>
  </r>
  <r>
    <s v="CA-2014-108854"/>
    <s v="12/09/2014"/>
    <s v="15/12/2014"/>
    <x v="3"/>
    <s v="December"/>
    <d v="2014-12-09T00:00:00"/>
    <d v="2014-12-15T00:00:00"/>
    <s v="Delay"/>
    <x v="523"/>
    <x v="0"/>
    <x v="3"/>
    <x v="0"/>
    <x v="7"/>
    <s v="SAFCO Mobile Desk Side File, Wire Frame"/>
    <n v="31.642399999999999"/>
    <n v="42.76"/>
    <n v="1"/>
    <n v="11.117599999999999"/>
    <n v="889.4079999999999"/>
    <s v="PROFIT"/>
  </r>
  <r>
    <s v="CA-2014-166856"/>
    <s v="09/19/2014"/>
    <s v="23/09/2014"/>
    <x v="3"/>
    <s v="September"/>
    <d v="2014-09-19T00:00:00"/>
    <d v="2014-09-23T00:00:00"/>
    <s v="On Date"/>
    <x v="403"/>
    <x v="0"/>
    <x v="135"/>
    <x v="6"/>
    <x v="4"/>
    <s v="Wilson Jones Easy Flow II Sheet Lifters"/>
    <n v="0.93599999999999994"/>
    <n v="10.08"/>
    <n v="7"/>
    <n v="3.528"/>
    <n v="282.24"/>
    <s v="PROFIT"/>
  </r>
  <r>
    <s v="CA-2014-166856"/>
    <s v="09/19/2014"/>
    <s v="23/09/2014"/>
    <x v="3"/>
    <s v="September"/>
    <d v="2014-09-19T00:00:00"/>
    <d v="2014-09-23T00:00:00"/>
    <s v="On Date"/>
    <x v="403"/>
    <x v="0"/>
    <x v="135"/>
    <x v="6"/>
    <x v="8"/>
    <s v="Kingston Digital DataTraveler 64GB USB 2.0"/>
    <n v="31.0776"/>
    <n v="101.34"/>
    <n v="3"/>
    <n v="8.1072000000000006"/>
    <n v="648.57600000000002"/>
    <s v="PROFIT"/>
  </r>
  <r>
    <s v="US-2013-163258"/>
    <s v="12/30/2013"/>
    <s v="03/01/2014"/>
    <x v="3"/>
    <s v="December"/>
    <d v="2013-12-30T00:00:00"/>
    <d v="2014-01-03T00:00:00"/>
    <s v="On Date"/>
    <x v="164"/>
    <x v="0"/>
    <x v="0"/>
    <x v="0"/>
    <x v="4"/>
    <s v="Acco Translucent Poly Ring Binders"/>
    <n v="2.4335999999999998"/>
    <n v="11.231999999999999"/>
    <n v="3"/>
    <n v="3.9312"/>
    <n v="314.49599999999998"/>
    <s v="PROFIT"/>
  </r>
  <r>
    <s v="CA-2013-153598"/>
    <s v="12/04/2013"/>
    <s v="07/12/2013"/>
    <x v="0"/>
    <s v="December"/>
    <d v="2013-12-04T00:00:00"/>
    <d v="2013-12-07T00:00:00"/>
    <s v="On Date"/>
    <x v="151"/>
    <x v="0"/>
    <x v="0"/>
    <x v="0"/>
    <x v="8"/>
    <s v="LogitechÂ Z-906 Speaker sys - home theater - 5.1-CH"/>
    <n v="197.994"/>
    <n v="1649.95"/>
    <n v="5"/>
    <n v="659.98"/>
    <n v="52798.400000000001"/>
    <s v="PROFIT"/>
  </r>
  <r>
    <s v="CA-2013-153598"/>
    <s v="12/04/2013"/>
    <s v="07/12/2013"/>
    <x v="0"/>
    <s v="December"/>
    <d v="2013-12-04T00:00:00"/>
    <d v="2013-12-07T00:00:00"/>
    <s v="On Date"/>
    <x v="151"/>
    <x v="0"/>
    <x v="0"/>
    <x v="0"/>
    <x v="1"/>
    <s v="3M Polarizing Light Filter Sleeves"/>
    <n v="10.071000000000003"/>
    <n v="111.9"/>
    <n v="6"/>
    <n v="51.473999999999997"/>
    <n v="4117.92"/>
    <s v="PROFIT"/>
  </r>
  <r>
    <s v="US-2013-108497"/>
    <s v="06/15/2013"/>
    <s v="15/06/2013"/>
    <x v="0"/>
    <s v="June"/>
    <d v="2013-06-15T00:00:00"/>
    <d v="2013-06-15T00:00:00"/>
    <s v="On Date"/>
    <x v="524"/>
    <x v="0"/>
    <x v="0"/>
    <x v="0"/>
    <x v="15"/>
    <s v="Bush Heritage Pine Collection 5-Shelf Bookcase, Albany Pine Finish, *Special Order"/>
    <n v="112.78399999999999"/>
    <n v="599.16499999999996"/>
    <n v="5"/>
    <n v="35.244999999999997"/>
    <n v="2819.6"/>
    <s v="PROFIT"/>
  </r>
  <r>
    <s v="CA-2013-113096"/>
    <s v="09/03/2013"/>
    <s v="05/09/2013"/>
    <x v="0"/>
    <s v="September"/>
    <d v="2013-09-03T00:00:00"/>
    <d v="2013-09-05T00:00:00"/>
    <s v="On Date"/>
    <x v="179"/>
    <x v="0"/>
    <x v="3"/>
    <x v="0"/>
    <x v="7"/>
    <s v="Tenex File Box, Personal Filing Tote with Lid, Black"/>
    <n v="11.477399999999999"/>
    <n v="46.53"/>
    <n v="3"/>
    <n v="12.097799999999999"/>
    <n v="967.82399999999996"/>
    <s v="PROFIT"/>
  </r>
  <r>
    <s v="CA-2014-129707"/>
    <s v="04/26/2014"/>
    <s v="30/04/2014"/>
    <x v="3"/>
    <s v="April"/>
    <d v="2014-04-26T00:00:00"/>
    <d v="2014-04-30T00:00:00"/>
    <s v="On Date"/>
    <x v="525"/>
    <x v="0"/>
    <x v="133"/>
    <x v="3"/>
    <x v="2"/>
    <s v="Newell 318"/>
    <n v="2.0572000000000004"/>
    <n v="8.8960000000000008"/>
    <n v="4"/>
    <n v="0.66720000000000002"/>
    <n v="53.376000000000005"/>
    <s v="PROFIT"/>
  </r>
  <r>
    <s v="CA-2012-160171"/>
    <s v="10/19/2012"/>
    <s v="24/10/2012"/>
    <x v="2"/>
    <s v="October"/>
    <d v="2012-10-19T00:00:00"/>
    <d v="2012-10-24T00:00:00"/>
    <s v="On Date"/>
    <x v="465"/>
    <x v="0"/>
    <x v="0"/>
    <x v="0"/>
    <x v="5"/>
    <s v="Sanyo Counter Height Refrigerator with Crisper, 3.6 Cubic Foot, Stainless Steel/Black"/>
    <n v="236.26079999999999"/>
    <n v="1640.7"/>
    <n v="5"/>
    <n v="459.39600000000002"/>
    <n v="36751.68"/>
    <s v="PROFIT"/>
  </r>
  <r>
    <s v="CA-2012-160171"/>
    <s v="10/19/2012"/>
    <s v="24/10/2012"/>
    <x v="2"/>
    <s v="October"/>
    <d v="2012-10-19T00:00:00"/>
    <d v="2012-10-24T00:00:00"/>
    <s v="On Date"/>
    <x v="465"/>
    <x v="0"/>
    <x v="0"/>
    <x v="0"/>
    <x v="8"/>
    <s v="NETGEAR N750 Dual Band Wi-Fi Gigabit Router"/>
    <n v="57.6"/>
    <n v="270"/>
    <n v="3"/>
    <n v="97.2"/>
    <n v="7776"/>
    <s v="PROFIT"/>
  </r>
  <r>
    <s v="CA-2014-155929"/>
    <s v="09/10/2014"/>
    <s v="14/09/2014"/>
    <x v="3"/>
    <s v="September"/>
    <d v="2014-09-10T00:00:00"/>
    <d v="2014-09-14T00:00:00"/>
    <s v="On Date"/>
    <x v="496"/>
    <x v="0"/>
    <x v="65"/>
    <x v="3"/>
    <x v="9"/>
    <s v="Unpadded Memo Slips"/>
    <n v="1.9900000000000002"/>
    <n v="6.3680000000000003"/>
    <n v="2"/>
    <n v="2.3879999999999999"/>
    <n v="191.04"/>
    <s v="PROFIT"/>
  </r>
  <r>
    <s v="CA-2013-140613"/>
    <s v="07/23/2013"/>
    <s v="30/07/2013"/>
    <x v="0"/>
    <s v="July"/>
    <d v="2013-07-23T00:00:00"/>
    <d v="2013-07-30T00:00:00"/>
    <s v="Delay"/>
    <x v="297"/>
    <x v="0"/>
    <x v="96"/>
    <x v="7"/>
    <x v="12"/>
    <s v="Fiskars 8&quot; Scissors, 2/Pack"/>
    <n v="12.240400000000001"/>
    <n v="86.2"/>
    <n v="5"/>
    <n v="24.998000000000001"/>
    <n v="1999.8400000000001"/>
    <s v="PROFIT"/>
  </r>
  <r>
    <s v="CA-2014-130631"/>
    <s v="12/30/2014"/>
    <s v="03/01/2015"/>
    <x v="4"/>
    <s v="December"/>
    <d v="2014-12-30T00:00:00"/>
    <d v="2015-01-03T00:00:00"/>
    <s v="On Date"/>
    <x v="31"/>
    <x v="0"/>
    <x v="45"/>
    <x v="1"/>
    <x v="11"/>
    <s v="Acco Glide Clips"/>
    <n v="1.9992000000000005"/>
    <n v="19.600000000000001"/>
    <n v="5"/>
    <n v="9.6039999999999992"/>
    <n v="768.31999999999994"/>
    <s v="PROFIT"/>
  </r>
  <r>
    <s v="CA-2014-130631"/>
    <s v="12/30/2014"/>
    <s v="03/01/2015"/>
    <x v="4"/>
    <s v="December"/>
    <d v="2014-12-30T00:00:00"/>
    <d v="2015-01-03T00:00:00"/>
    <s v="On Date"/>
    <x v="31"/>
    <x v="0"/>
    <x v="45"/>
    <x v="1"/>
    <x v="1"/>
    <s v="Hand-Finished Solid Wood Document Frame"/>
    <n v="23.960999999999999"/>
    <n v="68.459999999999994"/>
    <n v="2"/>
    <n v="20.538"/>
    <n v="1643.04"/>
    <s v="PROFIT"/>
  </r>
  <r>
    <s v="CA-2014-116680"/>
    <s v="09/05/2014"/>
    <s v="07/09/2014"/>
    <x v="3"/>
    <s v="September"/>
    <d v="2014-09-05T00:00:00"/>
    <d v="2014-09-07T00:00:00"/>
    <s v="On Date"/>
    <x v="331"/>
    <x v="0"/>
    <x v="3"/>
    <x v="0"/>
    <x v="4"/>
    <s v="Acco Suede Grain Vinyl Round Ring Binder"/>
    <n v="1.5011999999999999"/>
    <n v="13.343999999999999"/>
    <n v="6"/>
    <n v="4.3368000000000002"/>
    <n v="346.94400000000002"/>
    <s v="PROFIT"/>
  </r>
  <r>
    <s v="CA-2014-116680"/>
    <s v="09/05/2014"/>
    <s v="07/09/2014"/>
    <x v="3"/>
    <s v="September"/>
    <d v="2014-09-05T00:00:00"/>
    <d v="2014-09-07T00:00:00"/>
    <s v="On Date"/>
    <x v="331"/>
    <x v="0"/>
    <x v="3"/>
    <x v="0"/>
    <x v="6"/>
    <s v="Bush Cubix Conference Tables, Fully Assembled"/>
    <n v="173.23499999999999"/>
    <n v="1478.2719999999999"/>
    <n v="8"/>
    <n v="92.391999999999996"/>
    <n v="7391.36"/>
    <s v="PROFIT"/>
  </r>
  <r>
    <s v="CA-2014-101574"/>
    <s v="09/29/2014"/>
    <s v="05/10/2014"/>
    <x v="3"/>
    <s v="September"/>
    <d v="2014-09-29T00:00:00"/>
    <d v="2014-10-05T00:00:00"/>
    <s v="Delay"/>
    <x v="466"/>
    <x v="0"/>
    <x v="0"/>
    <x v="0"/>
    <x v="1"/>
    <s v="Longer-Life Soft White Bulbs"/>
    <n v="1.6016000000000001"/>
    <n v="9.24"/>
    <n v="3"/>
    <n v="4.4352"/>
    <n v="354.81600000000003"/>
    <s v="PROFIT"/>
  </r>
  <r>
    <s v="CA-2011-146591"/>
    <s v="01/20/2011"/>
    <s v="21/01/2011"/>
    <x v="1"/>
    <s v="January"/>
    <d v="2011-01-20T00:00:00"/>
    <d v="2011-01-21T00:00:00"/>
    <s v="On Date"/>
    <x v="432"/>
    <x v="0"/>
    <x v="11"/>
    <x v="3"/>
    <x v="4"/>
    <s v="GBC Standard Recycled Report Covers, Clear Plastic Sheets"/>
    <n v="5.6056000000000008"/>
    <n v="32.340000000000003"/>
    <n v="10"/>
    <n v="-23.716000000000001"/>
    <n v="-1897.2800000000002"/>
    <s v="LOSS"/>
  </r>
  <r>
    <s v="CA-2011-146591"/>
    <s v="01/20/2011"/>
    <s v="21/01/2011"/>
    <x v="1"/>
    <s v="January"/>
    <d v="2011-01-20T00:00:00"/>
    <d v="2011-01-21T00:00:00"/>
    <s v="On Date"/>
    <x v="432"/>
    <x v="0"/>
    <x v="11"/>
    <x v="3"/>
    <x v="9"/>
    <s v="TOPS Carbonless Receipt Book, Four 2-3/4 x 7-1/4 Money Receipts per Page"/>
    <n v="9.1104000000000003"/>
    <n v="56.064"/>
    <n v="4"/>
    <n v="19.622399999999999"/>
    <n v="1569.7919999999999"/>
    <s v="PROFIT"/>
  </r>
  <r>
    <s v="CA-2011-146591"/>
    <s v="01/20/2011"/>
    <s v="21/01/2011"/>
    <x v="1"/>
    <s v="January"/>
    <d v="2011-01-20T00:00:00"/>
    <d v="2011-01-21T00:00:00"/>
    <s v="On Date"/>
    <x v="432"/>
    <x v="0"/>
    <x v="11"/>
    <x v="3"/>
    <x v="13"/>
    <s v="Tyvek  Top-Opening Peel &amp; Seel Envelopes, Plain White"/>
    <n v="14.4054"/>
    <n v="108.72"/>
    <n v="5"/>
    <n v="36.692999999999998"/>
    <n v="2935.4399999999996"/>
    <s v="PROFIT"/>
  </r>
  <r>
    <s v="CA-2011-146591"/>
    <s v="01/20/2011"/>
    <s v="21/01/2011"/>
    <x v="1"/>
    <s v="January"/>
    <d v="2011-01-20T00:00:00"/>
    <d v="2011-01-21T00:00:00"/>
    <s v="On Date"/>
    <x v="432"/>
    <x v="0"/>
    <x v="11"/>
    <x v="3"/>
    <x v="15"/>
    <s v="O'Sullivan 4-Shelf Bookcase in Odessa Pine"/>
    <n v="100.4134"/>
    <n v="181.47"/>
    <n v="5"/>
    <n v="-320.59699999999998"/>
    <n v="-25647.759999999998"/>
    <s v="LOSS"/>
  </r>
  <r>
    <s v="CA-2013-122448"/>
    <s v="06/10/2013"/>
    <s v="15/06/2013"/>
    <x v="0"/>
    <s v="June"/>
    <d v="2013-06-10T00:00:00"/>
    <d v="2013-06-15T00:00:00"/>
    <s v="On Date"/>
    <x v="526"/>
    <x v="0"/>
    <x v="3"/>
    <x v="0"/>
    <x v="10"/>
    <s v="Global Deluxe Stacking Chair, Gray"/>
    <n v="36.195799999999998"/>
    <n v="122.352"/>
    <n v="3"/>
    <n v="13.7646"/>
    <n v="1101.1679999999999"/>
    <s v="PROFIT"/>
  </r>
  <r>
    <s v="CA-2011-132451"/>
    <s v="09/26/2011"/>
    <s v="27/09/2011"/>
    <x v="1"/>
    <s v="September"/>
    <d v="2011-09-26T00:00:00"/>
    <d v="2011-09-27T00:00:00"/>
    <s v="On Date"/>
    <x v="276"/>
    <x v="0"/>
    <x v="18"/>
    <x v="0"/>
    <x v="10"/>
    <s v="Hon Deluxe Fabric Upholstered Stacking Chairs, Rounded Back"/>
    <n v="170.786"/>
    <n v="585.55200000000002"/>
    <n v="3"/>
    <n v="73.194000000000003"/>
    <n v="5855.52"/>
    <s v="PROFIT"/>
  </r>
  <r>
    <s v="CA-2011-132451"/>
    <s v="09/26/2011"/>
    <s v="27/09/2011"/>
    <x v="1"/>
    <s v="September"/>
    <d v="2011-09-26T00:00:00"/>
    <d v="2011-09-27T00:00:00"/>
    <s v="On Date"/>
    <x v="276"/>
    <x v="0"/>
    <x v="18"/>
    <x v="0"/>
    <x v="9"/>
    <s v="Xerox 217"/>
    <n v="3.3696000000000002"/>
    <n v="19.440000000000001"/>
    <n v="3"/>
    <n v="9.3312000000000008"/>
    <n v="746.49600000000009"/>
    <s v="PROFIT"/>
  </r>
  <r>
    <s v="CA-2014-116946"/>
    <s v="12/20/2014"/>
    <s v="24/12/2014"/>
    <x v="3"/>
    <s v="December"/>
    <d v="2014-12-20T00:00:00"/>
    <d v="2014-12-24T00:00:00"/>
    <s v="On Date"/>
    <x v="403"/>
    <x v="0"/>
    <x v="33"/>
    <x v="5"/>
    <x v="1"/>
    <s v="OIC Stacking Trays"/>
    <n v="1.8703999999999996"/>
    <n v="13.36"/>
    <n v="5"/>
    <n v="4.008"/>
    <n v="320.64"/>
    <s v="PROFIT"/>
  </r>
  <r>
    <s v="CA-2014-116946"/>
    <s v="12/20/2014"/>
    <s v="24/12/2014"/>
    <x v="3"/>
    <s v="December"/>
    <d v="2014-12-20T00:00:00"/>
    <d v="2014-12-24T00:00:00"/>
    <s v="On Date"/>
    <x v="403"/>
    <x v="0"/>
    <x v="33"/>
    <x v="5"/>
    <x v="7"/>
    <s v="Tennsco Industrial Shelving"/>
    <n v="47.931800000000003"/>
    <n v="78.256"/>
    <n v="2"/>
    <n v="-17.607600000000001"/>
    <n v="-1408.6080000000002"/>
    <s v="LOSS"/>
  </r>
  <r>
    <s v="CA-2014-116946"/>
    <s v="12/20/2014"/>
    <s v="24/12/2014"/>
    <x v="3"/>
    <s v="December"/>
    <d v="2014-12-20T00:00:00"/>
    <d v="2014-12-24T00:00:00"/>
    <s v="On Date"/>
    <x v="403"/>
    <x v="0"/>
    <x v="33"/>
    <x v="5"/>
    <x v="15"/>
    <s v="O'Sullivan 2-Shelf Heavy-Duty Bookcases"/>
    <n v="40.807200000000002"/>
    <n v="102.018"/>
    <n v="7"/>
    <n v="-183.63239999999999"/>
    <n v="-14690.591999999999"/>
    <s v="LOSS"/>
  </r>
  <r>
    <s v="CA-2014-105487"/>
    <s v="10/09/2014"/>
    <s v="15/10/2014"/>
    <x v="3"/>
    <s v="October"/>
    <d v="2014-10-09T00:00:00"/>
    <d v="2014-10-15T00:00:00"/>
    <s v="Delay"/>
    <x v="447"/>
    <x v="0"/>
    <x v="18"/>
    <x v="0"/>
    <x v="3"/>
    <s v="Digium D40 VoIP phone"/>
    <n v="91.582899999999995"/>
    <n v="103.19199999999999"/>
    <n v="1"/>
    <n v="11.6091"/>
    <n v="928.72799999999995"/>
    <s v="PROFIT"/>
  </r>
  <r>
    <s v="CA-2014-105487"/>
    <s v="10/09/2014"/>
    <s v="15/10/2014"/>
    <x v="3"/>
    <s v="October"/>
    <d v="2014-10-09T00:00:00"/>
    <d v="2014-10-15T00:00:00"/>
    <s v="Delay"/>
    <x v="447"/>
    <x v="0"/>
    <x v="18"/>
    <x v="0"/>
    <x v="8"/>
    <s v="KeyTronicÂ E03601U1 -Â KeyboardÂ - Beige"/>
    <n v="14.76"/>
    <n v="36"/>
    <n v="2"/>
    <n v="6.48"/>
    <n v="518.40000000000009"/>
    <s v="PROFIT"/>
  </r>
  <r>
    <s v="CA-2014-105487"/>
    <s v="10/09/2014"/>
    <s v="15/10/2014"/>
    <x v="3"/>
    <s v="October"/>
    <d v="2014-10-09T00:00:00"/>
    <d v="2014-10-15T00:00:00"/>
    <s v="Delay"/>
    <x v="447"/>
    <x v="0"/>
    <x v="18"/>
    <x v="0"/>
    <x v="8"/>
    <s v="LogitechÂ Illuminated - Keyboard"/>
    <n v="31.194800000000001"/>
    <n v="239.96"/>
    <n v="4"/>
    <n v="115.1808"/>
    <n v="9214.4639999999999"/>
    <s v="PROFIT"/>
  </r>
  <r>
    <s v="CA-2014-105487"/>
    <s v="10/09/2014"/>
    <s v="15/10/2014"/>
    <x v="3"/>
    <s v="October"/>
    <d v="2014-10-09T00:00:00"/>
    <d v="2014-10-15T00:00:00"/>
    <s v="Delay"/>
    <x v="447"/>
    <x v="0"/>
    <x v="18"/>
    <x v="0"/>
    <x v="7"/>
    <s v="Tennsco Commercial Shelving"/>
    <n v="20.136600000000001"/>
    <n v="40.68"/>
    <n v="2"/>
    <n v="0.40679999999999999"/>
    <n v="32.543999999999997"/>
    <s v="PROFIT"/>
  </r>
  <r>
    <s v="CA-2011-105249"/>
    <s v="11/28/2011"/>
    <s v="28/11/2011"/>
    <x v="1"/>
    <s v="November"/>
    <d v="2011-11-28T00:00:00"/>
    <d v="2011-11-28T00:00:00"/>
    <s v="On Date"/>
    <x v="527"/>
    <x v="0"/>
    <x v="3"/>
    <x v="0"/>
    <x v="12"/>
    <s v="Staples"/>
    <n v="3.6064000000000003"/>
    <n v="7.36"/>
    <n v="2"/>
    <n v="0.1472"/>
    <n v="11.776"/>
    <s v="PROFIT"/>
  </r>
  <r>
    <s v="CA-2011-105249"/>
    <s v="11/28/2011"/>
    <s v="28/11/2011"/>
    <x v="1"/>
    <s v="November"/>
    <d v="2011-11-28T00:00:00"/>
    <d v="2011-11-28T00:00:00"/>
    <s v="On Date"/>
    <x v="527"/>
    <x v="0"/>
    <x v="3"/>
    <x v="0"/>
    <x v="0"/>
    <s v="Avery 489"/>
    <n v="5.3819999999999997"/>
    <n v="41.4"/>
    <n v="4"/>
    <n v="19.872"/>
    <n v="1589.76"/>
    <s v="PROFIT"/>
  </r>
  <r>
    <s v="CA-2011-105249"/>
    <s v="11/28/2011"/>
    <s v="28/11/2011"/>
    <x v="1"/>
    <s v="November"/>
    <d v="2011-11-28T00:00:00"/>
    <d v="2011-11-28T00:00:00"/>
    <s v="On Date"/>
    <x v="527"/>
    <x v="0"/>
    <x v="3"/>
    <x v="0"/>
    <x v="15"/>
    <s v="Sauder Camden County Barrister Bookcase, Planked Cherry Finish"/>
    <n v="104.0428"/>
    <n v="411.33199999999999"/>
    <n v="4"/>
    <n v="-4.8391999999999999"/>
    <n v="-387.13599999999997"/>
    <s v="LOSS"/>
  </r>
  <r>
    <s v="US-2013-162026"/>
    <s v="10/09/2013"/>
    <s v="09/10/2013"/>
    <x v="0"/>
    <s v="October"/>
    <d v="2013-10-09T00:00:00"/>
    <d v="2013-10-09T00:00:00"/>
    <s v="On Date"/>
    <x v="60"/>
    <x v="0"/>
    <x v="0"/>
    <x v="0"/>
    <x v="9"/>
    <s v="Xerox 1925"/>
    <n v="17.039000000000001"/>
    <n v="61.96"/>
    <n v="2"/>
    <n v="27.882000000000001"/>
    <n v="2230.56"/>
    <s v="PROFIT"/>
  </r>
  <r>
    <s v="CA-2012-168529"/>
    <s v="10/08/2012"/>
    <s v="12/10/2012"/>
    <x v="2"/>
    <s v="October"/>
    <d v="2012-10-08T00:00:00"/>
    <d v="2012-10-12T00:00:00"/>
    <s v="On Date"/>
    <x v="191"/>
    <x v="0"/>
    <x v="3"/>
    <x v="0"/>
    <x v="1"/>
    <s v="Deflect-o SuperTray Unbreakable Stackable Tray, Letter, Black"/>
    <n v="16.6326"/>
    <n v="145.9"/>
    <n v="5"/>
    <n v="62.737000000000002"/>
    <n v="5018.96"/>
    <s v="PROFIT"/>
  </r>
  <r>
    <s v="US-2011-137680"/>
    <s v="02/25/2011"/>
    <s v="02/03/2011"/>
    <x v="1"/>
    <s v="February"/>
    <d v="2011-02-25T00:00:00"/>
    <d v="2011-03-02T00:00:00"/>
    <s v="On Date"/>
    <x v="528"/>
    <x v="0"/>
    <x v="78"/>
    <x v="4"/>
    <x v="9"/>
    <s v="Message Book, Wirebound, Four 5 1/2&quot; X 4&quot; Forms/Pg., 200 Dupl. Sets/Book"/>
    <n v="5.4484000000000004"/>
    <n v="32.896000000000001"/>
    <n v="4"/>
    <n v="11.102399999999999"/>
    <n v="888.19200000000001"/>
    <s v="PROFIT"/>
  </r>
  <r>
    <s v="US-2011-137680"/>
    <s v="02/25/2011"/>
    <s v="02/03/2011"/>
    <x v="1"/>
    <s v="February"/>
    <d v="2011-02-25T00:00:00"/>
    <d v="2011-03-02T00:00:00"/>
    <s v="On Date"/>
    <x v="528"/>
    <x v="0"/>
    <x v="78"/>
    <x v="4"/>
    <x v="9"/>
    <s v="TOPS 4 x 6 Fluorescent Color Memo Sheets, 500 Sheets per Pack"/>
    <n v="5.0297000000000001"/>
    <n v="22.776"/>
    <n v="3"/>
    <n v="7.6868999999999996"/>
    <n v="614.952"/>
    <s v="PROFIT"/>
  </r>
  <r>
    <s v="CA-2013-110982"/>
    <s v="06/06/2013"/>
    <s v="08/06/2013"/>
    <x v="0"/>
    <s v="June"/>
    <d v="2013-06-06T00:00:00"/>
    <d v="2013-06-08T00:00:00"/>
    <s v="On Date"/>
    <x v="529"/>
    <x v="0"/>
    <x v="17"/>
    <x v="0"/>
    <x v="4"/>
    <s v="Avery Non-Stick Binders"/>
    <n v="2.4245999999999999"/>
    <n v="21.552"/>
    <n v="6"/>
    <n v="7.0044000000000004"/>
    <n v="560.35200000000009"/>
    <s v="PROFIT"/>
  </r>
  <r>
    <s v="CA-2013-110982"/>
    <s v="06/06/2013"/>
    <s v="08/06/2013"/>
    <x v="0"/>
    <s v="June"/>
    <d v="2013-06-06T00:00:00"/>
    <d v="2013-06-08T00:00:00"/>
    <s v="On Date"/>
    <x v="529"/>
    <x v="0"/>
    <x v="17"/>
    <x v="0"/>
    <x v="5"/>
    <s v="Acco 6 Outlet Guardian Premium Surge Suppressor"/>
    <n v="10.6288"/>
    <n v="58.24"/>
    <n v="4"/>
    <n v="15.7248"/>
    <n v="1257.9839999999999"/>
    <s v="PROFIT"/>
  </r>
  <r>
    <s v="CA-2013-147123"/>
    <s v="12/11/2013"/>
    <s v="13/12/2013"/>
    <x v="0"/>
    <s v="December"/>
    <d v="2013-12-11T00:00:00"/>
    <d v="2013-12-13T00:00:00"/>
    <s v="On Date"/>
    <x v="380"/>
    <x v="0"/>
    <x v="23"/>
    <x v="0"/>
    <x v="9"/>
    <s v="Wirebound Message Books, Four 2 3/4 x 5 White Forms per Page"/>
    <n v="3.6126"/>
    <n v="80.28"/>
    <n v="12"/>
    <n v="36.928800000000003"/>
    <n v="2954.3040000000001"/>
    <s v="PROFIT"/>
  </r>
  <r>
    <s v="CA-2014-154501"/>
    <s v="05/01/2014"/>
    <s v="06/05/2014"/>
    <x v="3"/>
    <s v="May"/>
    <d v="2014-05-01T00:00:00"/>
    <d v="2014-05-06T00:00:00"/>
    <s v="On Date"/>
    <x v="530"/>
    <x v="0"/>
    <x v="0"/>
    <x v="0"/>
    <x v="2"/>
    <s v="Faber Castell Col-Erase Pencils"/>
    <n v="2.8850999999999996"/>
    <n v="9.7799999999999994"/>
    <n v="2"/>
    <n v="4.0098000000000003"/>
    <n v="320.78399999999999"/>
    <s v="PROFIT"/>
  </r>
  <r>
    <s v="CA-2014-166933"/>
    <s v="04/25/2014"/>
    <s v="29/04/2014"/>
    <x v="3"/>
    <s v="April"/>
    <d v="2014-04-25T00:00:00"/>
    <d v="2014-04-29T00:00:00"/>
    <s v="On Date"/>
    <x v="324"/>
    <x v="0"/>
    <x v="136"/>
    <x v="0"/>
    <x v="11"/>
    <s v="Colored Push Pins"/>
    <n v="1.1584000000000001"/>
    <n v="1.81"/>
    <n v="1"/>
    <n v="0.65159999999999996"/>
    <n v="52.128"/>
    <s v="PROFIT"/>
  </r>
  <r>
    <s v="CA-2013-134936"/>
    <s v="12/20/2013"/>
    <s v="26/12/2013"/>
    <x v="0"/>
    <s v="December"/>
    <d v="2013-12-20T00:00:00"/>
    <d v="2013-12-26T00:00:00"/>
    <s v="Delay"/>
    <x v="74"/>
    <x v="0"/>
    <x v="26"/>
    <x v="3"/>
    <x v="6"/>
    <s v="SAFCO PlanMaster Boards, 60w x 37-1/2d, White Melamine"/>
    <n v="112.4726"/>
    <n v="455.97"/>
    <n v="6"/>
    <n v="-218.8656"/>
    <n v="-17509.248"/>
    <s v="LOSS"/>
  </r>
  <r>
    <s v="CA-2013-134936"/>
    <s v="12/20/2013"/>
    <s v="26/12/2013"/>
    <x v="0"/>
    <s v="December"/>
    <d v="2013-12-20T00:00:00"/>
    <d v="2013-12-26T00:00:00"/>
    <s v="Delay"/>
    <x v="74"/>
    <x v="0"/>
    <x v="26"/>
    <x v="3"/>
    <x v="4"/>
    <s v="Wilson Jones Clip &amp; Carry Folder Binder Tool for Ring Binders, Clear"/>
    <n v="3.016"/>
    <n v="10.44"/>
    <n v="6"/>
    <n v="-7.6559999999999997"/>
    <n v="-612.48"/>
    <s v="LOSS"/>
  </r>
  <r>
    <s v="CA-2013-134936"/>
    <s v="12/20/2013"/>
    <s v="26/12/2013"/>
    <x v="0"/>
    <s v="December"/>
    <d v="2013-12-20T00:00:00"/>
    <d v="2013-12-26T00:00:00"/>
    <s v="Delay"/>
    <x v="74"/>
    <x v="0"/>
    <x v="26"/>
    <x v="3"/>
    <x v="4"/>
    <s v="Cardinal Slant-D Ring Binder, Heavy Gauge Vinyl"/>
    <n v="4.6926000000000005"/>
    <n v="5.2140000000000004"/>
    <n v="2"/>
    <n v="-4.1711999999999998"/>
    <n v="-333.69599999999997"/>
    <s v="LOSS"/>
  </r>
  <r>
    <s v="CA-2014-151008"/>
    <s v="09/08/2014"/>
    <s v="09/09/2014"/>
    <x v="3"/>
    <s v="September"/>
    <d v="2014-09-08T00:00:00"/>
    <d v="2014-09-09T00:00:00"/>
    <s v="On Date"/>
    <x v="288"/>
    <x v="0"/>
    <x v="137"/>
    <x v="2"/>
    <x v="1"/>
    <s v="DAX Copper Panel Document Frame, 5 x 7 Size"/>
    <n v="7.2964000000000002"/>
    <n v="25.16"/>
    <n v="2"/>
    <n v="10.5672"/>
    <n v="845.37599999999998"/>
    <s v="PROFIT"/>
  </r>
  <r>
    <s v="CA-2014-151008"/>
    <s v="09/08/2014"/>
    <s v="09/09/2014"/>
    <x v="3"/>
    <s v="September"/>
    <d v="2014-09-08T00:00:00"/>
    <d v="2014-09-09T00:00:00"/>
    <s v="On Date"/>
    <x v="288"/>
    <x v="0"/>
    <x v="137"/>
    <x v="2"/>
    <x v="3"/>
    <s v="Motorla HX550 Universal Bluetooth Headset"/>
    <n v="19.774999999999999"/>
    <n v="126.56"/>
    <n v="4"/>
    <n v="47.46"/>
    <n v="3796.8"/>
    <s v="PROFIT"/>
  </r>
  <r>
    <s v="CA-2011-159800"/>
    <s v="11/28/2011"/>
    <s v="01/12/2011"/>
    <x v="1"/>
    <s v="November"/>
    <d v="2011-11-28T00:00:00"/>
    <d v="2011-12-01T00:00:00"/>
    <s v="On Date"/>
    <x v="483"/>
    <x v="0"/>
    <x v="3"/>
    <x v="0"/>
    <x v="5"/>
    <s v="Acco 6 Outlet Guardian Premium Surge Suppressor"/>
    <n v="10.6288"/>
    <n v="43.68"/>
    <n v="3"/>
    <n v="11.7936"/>
    <n v="943.48799999999994"/>
    <s v="PROFIT"/>
  </r>
  <r>
    <s v="CA-2011-159800"/>
    <s v="11/28/2011"/>
    <s v="01/12/2011"/>
    <x v="1"/>
    <s v="November"/>
    <d v="2011-11-28T00:00:00"/>
    <d v="2011-12-01T00:00:00"/>
    <s v="On Date"/>
    <x v="483"/>
    <x v="0"/>
    <x v="3"/>
    <x v="0"/>
    <x v="8"/>
    <s v="Micropad Numeric Keypads"/>
    <n v="14.992500000000001"/>
    <n v="139.93"/>
    <n v="7"/>
    <n v="34.982500000000002"/>
    <n v="2798.6000000000004"/>
    <s v="PROFIT"/>
  </r>
  <r>
    <s v="US-2012-114741"/>
    <s v="12/06/2012"/>
    <s v="10/12/2012"/>
    <x v="2"/>
    <s v="December"/>
    <d v="2012-12-06T00:00:00"/>
    <d v="2012-12-10T00:00:00"/>
    <s v="On Date"/>
    <x v="277"/>
    <x v="0"/>
    <x v="68"/>
    <x v="7"/>
    <x v="9"/>
    <s v="Xerox 20"/>
    <n v="3.3696000000000006"/>
    <n v="6.48"/>
    <n v="1"/>
    <n v="3.1103999999999998"/>
    <n v="248.83199999999999"/>
    <s v="PROFIT"/>
  </r>
  <r>
    <s v="US-2012-114741"/>
    <s v="12/06/2012"/>
    <s v="10/12/2012"/>
    <x v="2"/>
    <s v="December"/>
    <d v="2012-12-06T00:00:00"/>
    <d v="2012-12-10T00:00:00"/>
    <s v="On Date"/>
    <x v="277"/>
    <x v="0"/>
    <x v="68"/>
    <x v="7"/>
    <x v="7"/>
    <s v="Tennsco 6- and 18-Compartment Lockers"/>
    <n v="217.43939999999998"/>
    <n v="1325.85"/>
    <n v="5"/>
    <n v="238.65299999999999"/>
    <n v="19092.239999999998"/>
    <s v="PROFIT"/>
  </r>
  <r>
    <s v="US-2012-114741"/>
    <s v="12/06/2012"/>
    <s v="10/12/2012"/>
    <x v="2"/>
    <s v="December"/>
    <d v="2012-12-06T00:00:00"/>
    <d v="2012-12-10T00:00:00"/>
    <s v="On Date"/>
    <x v="277"/>
    <x v="0"/>
    <x v="68"/>
    <x v="7"/>
    <x v="0"/>
    <s v="Avery 483"/>
    <n v="2.6891999999999996"/>
    <n v="14.94"/>
    <n v="3"/>
    <n v="6.8723999999999998"/>
    <n v="549.79200000000003"/>
    <s v="PROFIT"/>
  </r>
  <r>
    <s v="CA-2013-136686"/>
    <s v="12/13/2013"/>
    <s v="17/12/2013"/>
    <x v="0"/>
    <s v="December"/>
    <d v="2013-12-13T00:00:00"/>
    <d v="2013-12-17T00:00:00"/>
    <s v="On Date"/>
    <x v="531"/>
    <x v="0"/>
    <x v="10"/>
    <x v="0"/>
    <x v="1"/>
    <s v="Howard Miller 14-1/2&quot; Diameter Chrome Round Wall Clock"/>
    <n v="43.479199999999999"/>
    <n v="383.64"/>
    <n v="6"/>
    <n v="122.76479999999999"/>
    <n v="9821.1839999999993"/>
    <s v="PROFIT"/>
  </r>
  <r>
    <s v="CA-2013-136686"/>
    <s v="12/13/2013"/>
    <s v="17/12/2013"/>
    <x v="0"/>
    <s v="December"/>
    <d v="2013-12-13T00:00:00"/>
    <d v="2013-12-17T00:00:00"/>
    <s v="On Date"/>
    <x v="531"/>
    <x v="0"/>
    <x v="10"/>
    <x v="0"/>
    <x v="5"/>
    <s v="Belkin F9H710-06 7 Outlet SurgeMaster Surge Protector"/>
    <n v="13.5648"/>
    <n v="56.52"/>
    <n v="3"/>
    <n v="15.8256"/>
    <n v="1266.048"/>
    <s v="PROFIT"/>
  </r>
  <r>
    <s v="CA-2014-137498"/>
    <s v="09/10/2014"/>
    <s v="15/09/2014"/>
    <x v="3"/>
    <s v="September"/>
    <d v="2014-09-10T00:00:00"/>
    <d v="2014-09-15T00:00:00"/>
    <s v="On Date"/>
    <x v="390"/>
    <x v="0"/>
    <x v="0"/>
    <x v="0"/>
    <x v="2"/>
    <s v="Newell 35"/>
    <n v="2.3287999999999998"/>
    <n v="6.56"/>
    <n v="2"/>
    <n v="1.9024000000000001"/>
    <n v="152.19200000000001"/>
    <s v="PROFIT"/>
  </r>
  <r>
    <s v="CA-2014-137498"/>
    <s v="09/10/2014"/>
    <s v="15/09/2014"/>
    <x v="3"/>
    <s v="September"/>
    <d v="2014-09-10T00:00:00"/>
    <d v="2014-09-15T00:00:00"/>
    <s v="On Date"/>
    <x v="390"/>
    <x v="0"/>
    <x v="0"/>
    <x v="0"/>
    <x v="10"/>
    <s v="Novimex Fabric Task Chair"/>
    <n v="51.832999999999998"/>
    <n v="243.92"/>
    <n v="5"/>
    <n v="-15.244999999999999"/>
    <n v="-1219.5999999999999"/>
    <s v="LOSS"/>
  </r>
  <r>
    <s v="CA-2014-137498"/>
    <s v="09/10/2014"/>
    <s v="15/09/2014"/>
    <x v="3"/>
    <s v="September"/>
    <d v="2014-09-10T00:00:00"/>
    <d v="2014-09-15T00:00:00"/>
    <s v="On Date"/>
    <x v="390"/>
    <x v="0"/>
    <x v="0"/>
    <x v="0"/>
    <x v="9"/>
    <s v="Astroparche Fine Business Paper"/>
    <n v="2.7456000000000005"/>
    <n v="47.52"/>
    <n v="9"/>
    <n v="22.8096"/>
    <n v="1824.768"/>
    <s v="PROFIT"/>
  </r>
  <r>
    <s v="CA-2011-116673"/>
    <s v="12/15/2011"/>
    <s v="19/12/2011"/>
    <x v="1"/>
    <s v="December"/>
    <d v="2011-12-15T00:00:00"/>
    <d v="2011-12-19T00:00:00"/>
    <s v="On Date"/>
    <x v="40"/>
    <x v="0"/>
    <x v="18"/>
    <x v="0"/>
    <x v="1"/>
    <s v="Stackable Trays"/>
    <n v="2.0944000000000003"/>
    <n v="6.16"/>
    <n v="2"/>
    <n v="1.9712000000000001"/>
    <n v="157.696"/>
    <s v="PROFIT"/>
  </r>
  <r>
    <s v="CA-2012-149993"/>
    <s v="03/19/2012"/>
    <s v="20/03/2012"/>
    <x v="2"/>
    <s v="March"/>
    <d v="2012-03-19T00:00:00"/>
    <d v="2012-03-20T00:00:00"/>
    <s v="On Date"/>
    <x v="348"/>
    <x v="0"/>
    <x v="43"/>
    <x v="0"/>
    <x v="11"/>
    <s v="Stockwell Push Pins"/>
    <n v="1.4606000000000001"/>
    <n v="10.9"/>
    <n v="5"/>
    <n v="3.597"/>
    <n v="287.76"/>
    <s v="PROFIT"/>
  </r>
  <r>
    <s v="CA-2011-168158"/>
    <s v="07/19/2011"/>
    <s v="24/07/2011"/>
    <x v="1"/>
    <s v="July"/>
    <d v="2011-07-19T00:00:00"/>
    <d v="2011-07-24T00:00:00"/>
    <s v="On Date"/>
    <x v="364"/>
    <x v="0"/>
    <x v="34"/>
    <x v="8"/>
    <x v="4"/>
    <s v="Acco Pressboard Covers with Storage Hooks, 14 7/8&quot; x 11&quot;, Dark Blue"/>
    <n v="1.9431"/>
    <n v="6.0960000000000001"/>
    <n v="2"/>
    <n v="2.2098"/>
    <n v="176.78399999999999"/>
    <s v="PROFIT"/>
  </r>
  <r>
    <s v="CA-2013-115224"/>
    <s v="12/09/2013"/>
    <s v="12/12/2013"/>
    <x v="0"/>
    <s v="December"/>
    <d v="2013-12-09T00:00:00"/>
    <d v="2013-12-12T00:00:00"/>
    <s v="On Date"/>
    <x v="46"/>
    <x v="0"/>
    <x v="3"/>
    <x v="0"/>
    <x v="7"/>
    <s v="SimpliFile Personal File, Black Granite, 15w x 6-15/16d x 11-1/4h"/>
    <n v="8.1719999999999988"/>
    <n v="34.049999999999997"/>
    <n v="3"/>
    <n v="9.5340000000000007"/>
    <n v="762.72"/>
    <s v="PROFIT"/>
  </r>
  <r>
    <s v="CA-2013-115224"/>
    <s v="12/09/2013"/>
    <s v="12/12/2013"/>
    <x v="0"/>
    <s v="December"/>
    <d v="2013-12-09T00:00:00"/>
    <d v="2013-12-12T00:00:00"/>
    <s v="On Date"/>
    <x v="46"/>
    <x v="0"/>
    <x v="3"/>
    <x v="0"/>
    <x v="7"/>
    <s v="Fellowes High-Stak Drawer Files"/>
    <n v="135.66630000000001"/>
    <n v="352.38"/>
    <n v="2"/>
    <n v="81.047399999999996"/>
    <n v="6483.7919999999995"/>
    <s v="PROFIT"/>
  </r>
  <r>
    <s v="CA-2012-168634"/>
    <s v="12/06/2012"/>
    <s v="11/12/2012"/>
    <x v="2"/>
    <s v="December"/>
    <d v="2012-12-06T00:00:00"/>
    <d v="2012-12-11T00:00:00"/>
    <s v="On Date"/>
    <x v="532"/>
    <x v="0"/>
    <x v="3"/>
    <x v="0"/>
    <x v="5"/>
    <s v="Commercial WindTunnel Clean Air Upright Vacuum, Replacement Belts, Filtration Bags"/>
    <n v="2.8786"/>
    <n v="7.78"/>
    <n v="2"/>
    <n v="2.0228000000000002"/>
    <n v="161.82400000000001"/>
    <s v="PROFIT"/>
  </r>
  <r>
    <s v="CA-2014-121027"/>
    <s v="08/19/2014"/>
    <s v="23/08/2014"/>
    <x v="3"/>
    <s v="August"/>
    <d v="2014-08-19T00:00:00"/>
    <d v="2014-08-23T00:00:00"/>
    <s v="On Date"/>
    <x v="111"/>
    <x v="0"/>
    <x v="1"/>
    <x v="1"/>
    <x v="8"/>
    <s v="Plantronics Savi W720 Multi-Device Wireless Headset System"/>
    <n v="236.292"/>
    <n v="843.9"/>
    <n v="2"/>
    <n v="371.31599999999997"/>
    <n v="29705.279999999999"/>
    <s v="PROFIT"/>
  </r>
  <r>
    <s v="CA-2014-121027"/>
    <s v="08/19/2014"/>
    <s v="23/08/2014"/>
    <x v="3"/>
    <s v="August"/>
    <d v="2014-08-19T00:00:00"/>
    <d v="2014-08-23T00:00:00"/>
    <s v="On Date"/>
    <x v="111"/>
    <x v="0"/>
    <x v="1"/>
    <x v="1"/>
    <x v="8"/>
    <s v="Imation Bio 8GB USBÂ Flash Drive ImationÂ Corp"/>
    <n v="141.304"/>
    <n v="1496.16"/>
    <n v="9"/>
    <n v="224.42400000000001"/>
    <n v="17953.920000000002"/>
    <s v="PROFIT"/>
  </r>
  <r>
    <s v="CA-2012-101154"/>
    <s v="09/18/2012"/>
    <s v="21/09/2012"/>
    <x v="2"/>
    <s v="September"/>
    <d v="2012-09-18T00:00:00"/>
    <d v="2012-09-21T00:00:00"/>
    <s v="On Date"/>
    <x v="392"/>
    <x v="0"/>
    <x v="18"/>
    <x v="0"/>
    <x v="7"/>
    <s v="Stur-D-Stor Shelving, Vertical 5-Shelf: 72&quot;H x 36&quot;W x 18 1/2&quot;D"/>
    <n v="108.7604"/>
    <n v="443.92"/>
    <n v="4"/>
    <n v="8.8783999999999992"/>
    <n v="710.27199999999993"/>
    <s v="PROFIT"/>
  </r>
  <r>
    <s v="CA-2013-121748"/>
    <s v="10/25/2013"/>
    <s v="29/10/2013"/>
    <x v="0"/>
    <s v="October"/>
    <d v="2013-10-25T00:00:00"/>
    <d v="2013-10-29T00:00:00"/>
    <s v="On Date"/>
    <x v="202"/>
    <x v="0"/>
    <x v="0"/>
    <x v="0"/>
    <x v="8"/>
    <s v="Micro Innovations USB RF Wireless Keyboard with Mouse"/>
    <n v="19.75"/>
    <n v="100"/>
    <n v="4"/>
    <n v="21"/>
    <n v="1680"/>
    <s v="PROFIT"/>
  </r>
  <r>
    <s v="CA-2013-121748"/>
    <s v="10/25/2013"/>
    <s v="29/10/2013"/>
    <x v="0"/>
    <s v="October"/>
    <d v="2013-10-25T00:00:00"/>
    <d v="2013-10-29T00:00:00"/>
    <s v="On Date"/>
    <x v="202"/>
    <x v="0"/>
    <x v="0"/>
    <x v="0"/>
    <x v="8"/>
    <s v="LogitechÂ VX Revolution Cordless Laser Mouse for Notebooks (Black)"/>
    <n v="169.19060000000002"/>
    <n v="359.98"/>
    <n v="2"/>
    <n v="21.598800000000001"/>
    <n v="1727.904"/>
    <s v="PROFIT"/>
  </r>
  <r>
    <s v="CA-2011-126683"/>
    <s v="09/29/2011"/>
    <s v="01/10/2011"/>
    <x v="1"/>
    <s v="September"/>
    <d v="2011-09-29T00:00:00"/>
    <d v="2011-10-01T00:00:00"/>
    <s v="On Date"/>
    <x v="533"/>
    <x v="0"/>
    <x v="1"/>
    <x v="1"/>
    <x v="1"/>
    <s v="Longer-Life Soft White Bulbs"/>
    <n v="1.6016000000000001"/>
    <n v="6.16"/>
    <n v="2"/>
    <n v="2.9567999999999999"/>
    <n v="236.54399999999998"/>
    <s v="PROFIT"/>
  </r>
  <r>
    <s v="CA-2011-126683"/>
    <s v="09/29/2011"/>
    <s v="01/10/2011"/>
    <x v="1"/>
    <s v="September"/>
    <d v="2011-09-29T00:00:00"/>
    <d v="2011-10-01T00:00:00"/>
    <s v="On Date"/>
    <x v="533"/>
    <x v="0"/>
    <x v="1"/>
    <x v="1"/>
    <x v="6"/>
    <s v="Bevis Oval Conference Table, Walnut"/>
    <n v="216.61340000000001"/>
    <n v="2348.8200000000002"/>
    <n v="9"/>
    <n v="399.29939999999999"/>
    <n v="31943.951999999997"/>
    <s v="PROFIT"/>
  </r>
  <r>
    <s v="CA-2014-123022"/>
    <s v="09/04/2014"/>
    <s v="09/09/2014"/>
    <x v="3"/>
    <s v="September"/>
    <d v="2014-09-04T00:00:00"/>
    <d v="2014-09-09T00:00:00"/>
    <s v="On Date"/>
    <x v="492"/>
    <x v="0"/>
    <x v="138"/>
    <x v="0"/>
    <x v="4"/>
    <s v="Square Ring Data Binders, Rigid 75 Pt. Covers, 11&quot; x 14-7/8&quot;"/>
    <n v="10.732800000000001"/>
    <n v="82.56"/>
    <n v="5"/>
    <n v="28.896000000000001"/>
    <n v="2311.6800000000003"/>
    <s v="PROFIT"/>
  </r>
  <r>
    <s v="CA-2014-123022"/>
    <s v="09/04/2014"/>
    <s v="09/09/2014"/>
    <x v="3"/>
    <s v="September"/>
    <d v="2014-09-04T00:00:00"/>
    <d v="2014-09-09T00:00:00"/>
    <s v="On Date"/>
    <x v="492"/>
    <x v="0"/>
    <x v="138"/>
    <x v="0"/>
    <x v="8"/>
    <s v="Kensington Expert Mouse Optical USB Trackball for PC or Mac"/>
    <n v="66.493000000000009"/>
    <n v="284.97000000000003"/>
    <n v="3"/>
    <n v="85.491"/>
    <n v="6839.28"/>
    <s v="PROFIT"/>
  </r>
  <r>
    <s v="CA-2011-154893"/>
    <s v="12/21/2011"/>
    <s v="27/12/2011"/>
    <x v="1"/>
    <s v="December"/>
    <d v="2011-12-21T00:00:00"/>
    <d v="2011-12-27T00:00:00"/>
    <s v="Delay"/>
    <x v="112"/>
    <x v="0"/>
    <x v="18"/>
    <x v="0"/>
    <x v="10"/>
    <s v="SAFCO Arco Folding Chair"/>
    <n v="196.102"/>
    <n v="1325.76"/>
    <n v="6"/>
    <n v="149.148"/>
    <n v="11931.84"/>
    <s v="PROFIT"/>
  </r>
  <r>
    <s v="CA-2011-154893"/>
    <s v="12/21/2011"/>
    <s v="27/12/2011"/>
    <x v="1"/>
    <s v="December"/>
    <d v="2011-12-21T00:00:00"/>
    <d v="2011-12-27T00:00:00"/>
    <s v="Delay"/>
    <x v="112"/>
    <x v="0"/>
    <x v="18"/>
    <x v="0"/>
    <x v="10"/>
    <s v="Safco Contoured Stacking Chairs"/>
    <n v="178.8"/>
    <n v="572.16"/>
    <n v="3"/>
    <n v="35.76"/>
    <n v="2860.7999999999997"/>
    <s v="PROFIT"/>
  </r>
  <r>
    <s v="CA-2014-120719"/>
    <s v="03/24/2014"/>
    <s v="27/03/2014"/>
    <x v="3"/>
    <s v="March"/>
    <d v="2014-03-24T00:00:00"/>
    <d v="2014-03-27T00:00:00"/>
    <s v="On Date"/>
    <x v="380"/>
    <x v="0"/>
    <x v="1"/>
    <x v="1"/>
    <x v="4"/>
    <s v="Cardinal Slant-D Ring Binder, Heavy Gauge Vinyl"/>
    <n v="4.6925999999999997"/>
    <n v="34.76"/>
    <n v="5"/>
    <n v="11.297000000000001"/>
    <n v="903.76"/>
    <s v="PROFIT"/>
  </r>
  <r>
    <s v="CA-2014-168179"/>
    <s v="11/03/2014"/>
    <s v="08/11/2014"/>
    <x v="3"/>
    <s v="November"/>
    <d v="2014-11-03T00:00:00"/>
    <d v="2014-11-08T00:00:00"/>
    <s v="On Date"/>
    <x v="534"/>
    <x v="0"/>
    <x v="90"/>
    <x v="2"/>
    <x v="9"/>
    <s v="Xerox 220"/>
    <n v="3.3696000000000002"/>
    <n v="19.440000000000001"/>
    <n v="3"/>
    <n v="9.3312000000000008"/>
    <n v="746.49600000000009"/>
    <s v="PROFIT"/>
  </r>
  <r>
    <s v="CA-2014-142342"/>
    <s v="07/18/2014"/>
    <s v="20/07/2014"/>
    <x v="3"/>
    <s v="July"/>
    <d v="2014-07-18T00:00:00"/>
    <d v="2014-07-20T00:00:00"/>
    <s v="On Date"/>
    <x v="336"/>
    <x v="0"/>
    <x v="109"/>
    <x v="0"/>
    <x v="9"/>
    <s v="Xerox 221"/>
    <n v="3.3695999999999997"/>
    <n v="32.4"/>
    <n v="5"/>
    <n v="15.552"/>
    <n v="1244.1599999999999"/>
    <s v="PROFIT"/>
  </r>
  <r>
    <s v="CA-2014-142342"/>
    <s v="07/18/2014"/>
    <s v="20/07/2014"/>
    <x v="3"/>
    <s v="July"/>
    <d v="2014-07-18T00:00:00"/>
    <d v="2014-07-20T00:00:00"/>
    <s v="On Date"/>
    <x v="336"/>
    <x v="0"/>
    <x v="109"/>
    <x v="0"/>
    <x v="13"/>
    <s v="Peel &amp; Seel Recycled Catalog Envelopes, Brown"/>
    <n v="5.79"/>
    <n v="57.9"/>
    <n v="5"/>
    <n v="28.95"/>
    <n v="2316"/>
    <s v="PROFIT"/>
  </r>
  <r>
    <s v="CA-2014-142342"/>
    <s v="07/18/2014"/>
    <s v="20/07/2014"/>
    <x v="3"/>
    <s v="July"/>
    <d v="2014-07-18T00:00:00"/>
    <d v="2014-07-20T00:00:00"/>
    <s v="On Date"/>
    <x v="336"/>
    <x v="0"/>
    <x v="109"/>
    <x v="0"/>
    <x v="7"/>
    <s v="Sterilite Show Offs Storage Containers"/>
    <n v="5.28"/>
    <n v="10.56"/>
    <n v="2"/>
    <n v="0"/>
    <n v="0"/>
    <s v="PROFIT"/>
  </r>
  <r>
    <s v="CA-2014-142342"/>
    <s v="07/18/2014"/>
    <s v="20/07/2014"/>
    <x v="3"/>
    <s v="July"/>
    <d v="2014-07-18T00:00:00"/>
    <d v="2014-07-20T00:00:00"/>
    <s v="On Date"/>
    <x v="336"/>
    <x v="0"/>
    <x v="109"/>
    <x v="0"/>
    <x v="15"/>
    <s v="Atlantic Metals Mobile 4-Shelf Bookcases, Custom Colors"/>
    <n v="196.68599999999998"/>
    <n v="1194.165"/>
    <n v="5"/>
    <n v="210.73500000000001"/>
    <n v="16858.800000000003"/>
    <s v="PROFIT"/>
  </r>
  <r>
    <s v="US-2011-134187"/>
    <s v="11/04/2011"/>
    <s v="11/11/2011"/>
    <x v="1"/>
    <s v="November"/>
    <d v="2011-11-04T00:00:00"/>
    <d v="2011-11-11T00:00:00"/>
    <s v="Delay"/>
    <x v="445"/>
    <x v="0"/>
    <x v="23"/>
    <x v="0"/>
    <x v="2"/>
    <s v="Newell 343"/>
    <n v="2.1461999999999999"/>
    <n v="2.94"/>
    <n v="1"/>
    <n v="0.79379999999999995"/>
    <n v="63.503999999999998"/>
    <s v="PROFIT"/>
  </r>
  <r>
    <s v="CA-2013-145261"/>
    <s v="12/19/2013"/>
    <s v="22/12/2013"/>
    <x v="0"/>
    <s v="December"/>
    <d v="2013-12-19T00:00:00"/>
    <d v="2013-12-22T00:00:00"/>
    <s v="On Date"/>
    <x v="270"/>
    <x v="0"/>
    <x v="38"/>
    <x v="4"/>
    <x v="4"/>
    <s v="Vinyl Sectional Post Binders"/>
    <n v="18.850000000000001"/>
    <n v="45.24"/>
    <n v="4"/>
    <n v="-30.16"/>
    <n v="-2412.8000000000002"/>
    <s v="LOSS"/>
  </r>
  <r>
    <s v="CA-2013-145261"/>
    <s v="12/19/2013"/>
    <s v="22/12/2013"/>
    <x v="0"/>
    <s v="December"/>
    <d v="2013-12-19T00:00:00"/>
    <d v="2013-12-22T00:00:00"/>
    <s v="On Date"/>
    <x v="270"/>
    <x v="0"/>
    <x v="38"/>
    <x v="4"/>
    <x v="2"/>
    <s v="Newell 312"/>
    <n v="4.0880000000000001"/>
    <n v="18.687999999999999"/>
    <n v="4"/>
    <n v="2.3359999999999999"/>
    <n v="186.88"/>
    <s v="PROFIT"/>
  </r>
  <r>
    <s v="CA-2013-145261"/>
    <s v="12/19/2013"/>
    <s v="22/12/2013"/>
    <x v="0"/>
    <s v="December"/>
    <d v="2013-12-19T00:00:00"/>
    <d v="2013-12-22T00:00:00"/>
    <s v="On Date"/>
    <x v="270"/>
    <x v="0"/>
    <x v="38"/>
    <x v="4"/>
    <x v="9"/>
    <s v="Black Print Carbonless 8 1/2&quot; x 8 1/4&quot; Rapid Memo Book"/>
    <n v="3.9311999999999996"/>
    <n v="11.648"/>
    <n v="2"/>
    <n v="3.7856000000000001"/>
    <n v="302.84800000000001"/>
    <s v="PROFIT"/>
  </r>
  <r>
    <s v="CA-2013-145261"/>
    <s v="12/19/2013"/>
    <s v="22/12/2013"/>
    <x v="0"/>
    <s v="December"/>
    <d v="2013-12-19T00:00:00"/>
    <d v="2013-12-22T00:00:00"/>
    <s v="On Date"/>
    <x v="270"/>
    <x v="0"/>
    <x v="38"/>
    <x v="4"/>
    <x v="8"/>
    <s v="Sony Micro Vault Click 8 GB USB 2.0 Flash Drive"/>
    <n v="40.4114"/>
    <n v="112.776"/>
    <n v="3"/>
    <n v="-8.4581999999999997"/>
    <n v="-676.65599999999995"/>
    <s v="LOSS"/>
  </r>
  <r>
    <s v="CA-2013-145261"/>
    <s v="12/19/2013"/>
    <s v="22/12/2013"/>
    <x v="0"/>
    <s v="December"/>
    <d v="2013-12-19T00:00:00"/>
    <d v="2013-12-22T00:00:00"/>
    <s v="On Date"/>
    <x v="270"/>
    <x v="0"/>
    <x v="38"/>
    <x v="4"/>
    <x v="6"/>
    <s v="Iceberg OfficeWorks 42&quot; Round Tables"/>
    <n v="128.333"/>
    <n v="377.45"/>
    <n v="5"/>
    <n v="-264.21499999999997"/>
    <n v="-21137.199999999997"/>
    <s v="LOSS"/>
  </r>
  <r>
    <s v="CA-2013-145261"/>
    <s v="12/19/2013"/>
    <s v="22/12/2013"/>
    <x v="0"/>
    <s v="December"/>
    <d v="2013-12-19T00:00:00"/>
    <d v="2013-12-22T00:00:00"/>
    <s v="On Date"/>
    <x v="270"/>
    <x v="0"/>
    <x v="38"/>
    <x v="4"/>
    <x v="0"/>
    <s v="Avery White Multi-Purpose Labels"/>
    <n v="2.6892"/>
    <n v="15.936"/>
    <n v="4"/>
    <n v="5.1791999999999998"/>
    <n v="414.33600000000001"/>
    <s v="PROFIT"/>
  </r>
  <r>
    <s v="CA-2013-145261"/>
    <s v="12/19/2013"/>
    <s v="22/12/2013"/>
    <x v="0"/>
    <s v="December"/>
    <d v="2013-12-19T00:00:00"/>
    <d v="2013-12-22T00:00:00"/>
    <s v="On Date"/>
    <x v="270"/>
    <x v="0"/>
    <x v="38"/>
    <x v="4"/>
    <x v="3"/>
    <s v="Macally Suction Cup Mount"/>
    <n v="11.950000000000001"/>
    <n v="28.68"/>
    <n v="3"/>
    <n v="-7.17"/>
    <n v="-573.6"/>
    <s v="LOSS"/>
  </r>
  <r>
    <s v="CA-2013-108875"/>
    <s v="09/25/2013"/>
    <s v="02/10/2013"/>
    <x v="0"/>
    <s v="September"/>
    <d v="2013-09-25T00:00:00"/>
    <d v="2013-10-02T00:00:00"/>
    <s v="Delay"/>
    <x v="490"/>
    <x v="0"/>
    <x v="7"/>
    <x v="5"/>
    <x v="1"/>
    <s v="Electrix 20W Halogen Replacement Bulb for Zoom-In Desk Lamp"/>
    <n v="6.9680000000000009"/>
    <n v="21.44"/>
    <n v="2"/>
    <n v="7.5039999999999996"/>
    <n v="600.31999999999994"/>
    <s v="PROFIT"/>
  </r>
  <r>
    <s v="CA-2013-108875"/>
    <s v="09/25/2013"/>
    <s v="02/10/2013"/>
    <x v="0"/>
    <s v="September"/>
    <d v="2013-09-25T00:00:00"/>
    <d v="2013-10-02T00:00:00"/>
    <s v="Delay"/>
    <x v="490"/>
    <x v="0"/>
    <x v="7"/>
    <x v="5"/>
    <x v="7"/>
    <s v="Sensible Storage WireTech Storage Systems"/>
    <n v="67.430999999999997"/>
    <n v="511.05599999999998"/>
    <n v="9"/>
    <n v="-95.822999999999993"/>
    <n v="-7665.8399999999992"/>
    <s v="LOSS"/>
  </r>
  <r>
    <s v="CA-2013-142405"/>
    <s v="06/12/2013"/>
    <s v="16/06/2013"/>
    <x v="0"/>
    <s v="June"/>
    <d v="2013-06-12T00:00:00"/>
    <d v="2013-06-16T00:00:00"/>
    <s v="On Date"/>
    <x v="338"/>
    <x v="0"/>
    <x v="1"/>
    <x v="1"/>
    <x v="0"/>
    <s v="Avery 486"/>
    <n v="3.8742999999999994"/>
    <n v="14.62"/>
    <n v="2"/>
    <n v="6.8714000000000004"/>
    <n v="549.71199999999999"/>
    <s v="PROFIT"/>
  </r>
  <r>
    <s v="CA-2013-142405"/>
    <s v="06/12/2013"/>
    <s v="16/06/2013"/>
    <x v="0"/>
    <s v="June"/>
    <d v="2013-06-12T00:00:00"/>
    <d v="2013-06-16T00:00:00"/>
    <s v="On Date"/>
    <x v="338"/>
    <x v="0"/>
    <x v="1"/>
    <x v="1"/>
    <x v="4"/>
    <s v="Wilson Jones Turn Tabs Binder Tool for Ring Binders"/>
    <n v="2.6028000000000002"/>
    <n v="53.984000000000002"/>
    <n v="14"/>
    <n v="17.544799999999999"/>
    <n v="1403.5839999999998"/>
    <s v="PROFIT"/>
  </r>
  <r>
    <s v="CA-2013-142405"/>
    <s v="06/12/2013"/>
    <s v="16/06/2013"/>
    <x v="0"/>
    <s v="June"/>
    <d v="2013-06-12T00:00:00"/>
    <d v="2013-06-16T00:00:00"/>
    <s v="On Date"/>
    <x v="338"/>
    <x v="0"/>
    <x v="1"/>
    <x v="1"/>
    <x v="8"/>
    <s v="Logitech G35 7.1-Channel Surround Sound Headset"/>
    <n v="85.79340000000002"/>
    <n v="389.97"/>
    <n v="3"/>
    <n v="132.5898"/>
    <n v="10607.183999999999"/>
    <s v="PROFIT"/>
  </r>
  <r>
    <s v="CA-2012-141012"/>
    <s v="06/09/2012"/>
    <s v="11/06/2012"/>
    <x v="2"/>
    <s v="June"/>
    <d v="2012-06-09T00:00:00"/>
    <d v="2012-06-11T00:00:00"/>
    <s v="On Date"/>
    <x v="83"/>
    <x v="0"/>
    <x v="139"/>
    <x v="9"/>
    <x v="1"/>
    <s v="Luxo Adjustable Task Clamp Lamp"/>
    <n v="65.741600000000005"/>
    <n v="355.36"/>
    <n v="4"/>
    <n v="92.393600000000006"/>
    <n v="7391.4880000000003"/>
    <s v="PROFIT"/>
  </r>
  <r>
    <s v="CA-2012-141012"/>
    <s v="06/09/2012"/>
    <s v="11/06/2012"/>
    <x v="2"/>
    <s v="June"/>
    <d v="2012-06-09T00:00:00"/>
    <d v="2012-06-11T00:00:00"/>
    <s v="On Date"/>
    <x v="83"/>
    <x v="0"/>
    <x v="139"/>
    <x v="9"/>
    <x v="3"/>
    <s v="Dexim XPower Skin Super-Thin Power Case for iPhone 5 - Black"/>
    <n v="43.8675"/>
    <n v="140.376"/>
    <n v="3"/>
    <n v="8.7735000000000003"/>
    <n v="701.88"/>
    <s v="PROFIT"/>
  </r>
  <r>
    <s v="CA-2013-146318"/>
    <s v="01/22/2013"/>
    <s v="27/01/2013"/>
    <x v="0"/>
    <s v="January"/>
    <d v="2013-01-22T00:00:00"/>
    <d v="2013-01-27T00:00:00"/>
    <s v="On Date"/>
    <x v="260"/>
    <x v="0"/>
    <x v="1"/>
    <x v="1"/>
    <x v="9"/>
    <s v="Xerox 218"/>
    <n v="3.3696000000000006"/>
    <n v="12.96"/>
    <n v="2"/>
    <n v="6.2207999999999997"/>
    <n v="497.66399999999999"/>
    <s v="PROFIT"/>
  </r>
  <r>
    <s v="CA-2011-135993"/>
    <s v="05/28/2011"/>
    <s v="02/06/2011"/>
    <x v="1"/>
    <s v="May"/>
    <d v="2011-05-28T00:00:00"/>
    <d v="2011-06-02T00:00:00"/>
    <s v="On Date"/>
    <x v="535"/>
    <x v="0"/>
    <x v="1"/>
    <x v="1"/>
    <x v="3"/>
    <s v="I Need's 3d Hello Kitty Hybrid Silicone Case Cover for HTC One X 4g with 3d Hello Kitty Stylus Pen Green/pink"/>
    <n v="8.6112000000000002"/>
    <n v="57.408000000000001"/>
    <n v="6"/>
    <n v="5.7408000000000001"/>
    <n v="459.26400000000001"/>
    <s v="PROFIT"/>
  </r>
  <r>
    <s v="CA-2011-135993"/>
    <s v="05/28/2011"/>
    <s v="02/06/2011"/>
    <x v="1"/>
    <s v="May"/>
    <d v="2011-05-28T00:00:00"/>
    <d v="2011-06-02T00:00:00"/>
    <s v="On Date"/>
    <x v="535"/>
    <x v="0"/>
    <x v="1"/>
    <x v="1"/>
    <x v="8"/>
    <s v="ImationÂ 30456 USBÂ Flash DriveÂ 8GB"/>
    <n v="6.3480000000000008"/>
    <n v="27.6"/>
    <n v="4"/>
    <n v="2.2080000000000002"/>
    <n v="176.64000000000001"/>
    <s v="PROFIT"/>
  </r>
  <r>
    <s v="CA-2012-131072"/>
    <s v="11/05/2012"/>
    <s v="05/11/2012"/>
    <x v="2"/>
    <s v="November"/>
    <d v="2012-11-05T00:00:00"/>
    <d v="2012-11-05T00:00:00"/>
    <s v="On Date"/>
    <x v="48"/>
    <x v="0"/>
    <x v="1"/>
    <x v="1"/>
    <x v="4"/>
    <s v="Avery Trapezoid Ring Binder, 3&quot; Capacity, Black, 1040 sheets"/>
    <n v="20.899799999999999"/>
    <n v="98.352000000000004"/>
    <n v="3"/>
    <n v="35.6526"/>
    <n v="2852.2080000000001"/>
    <s v="PROFIT"/>
  </r>
  <r>
    <s v="CA-2013-126165"/>
    <s v="05/06/2013"/>
    <s v="08/05/2013"/>
    <x v="0"/>
    <s v="May"/>
    <d v="2013-05-06T00:00:00"/>
    <d v="2013-05-08T00:00:00"/>
    <s v="On Date"/>
    <x v="536"/>
    <x v="0"/>
    <x v="3"/>
    <x v="0"/>
    <x v="6"/>
    <s v="Hon 61000 Series Interactive Training Tables"/>
    <n v="36.432599999999994"/>
    <n v="71.087999999999994"/>
    <n v="2"/>
    <n v="-1.7771999999999999"/>
    <n v="-142.17599999999999"/>
    <s v="LOSS"/>
  </r>
  <r>
    <s v="CA-2014-148320"/>
    <s v="11/04/2014"/>
    <s v="09/11/2014"/>
    <x v="3"/>
    <s v="November"/>
    <d v="2014-11-04T00:00:00"/>
    <d v="2014-11-09T00:00:00"/>
    <s v="On Date"/>
    <x v="247"/>
    <x v="0"/>
    <x v="3"/>
    <x v="0"/>
    <x v="9"/>
    <s v="Xerox 1992"/>
    <n v="3.0498000000000007"/>
    <n v="35.880000000000003"/>
    <n v="6"/>
    <n v="17.581199999999999"/>
    <n v="1406.4959999999999"/>
    <s v="PROFIT"/>
  </r>
  <r>
    <s v="CA-2012-138674"/>
    <s v="11/14/2012"/>
    <s v="17/11/2012"/>
    <x v="2"/>
    <s v="November"/>
    <d v="2012-11-14T00:00:00"/>
    <d v="2012-11-17T00:00:00"/>
    <s v="On Date"/>
    <x v="440"/>
    <x v="0"/>
    <x v="80"/>
    <x v="4"/>
    <x v="11"/>
    <s v="Advantus Push Pins"/>
    <n v="1.2862000000000002"/>
    <n v="8.7200000000000006"/>
    <n v="5"/>
    <n v="2.2890000000000001"/>
    <n v="183.12"/>
    <s v="PROFIT"/>
  </r>
  <r>
    <s v="CA-2012-138674"/>
    <s v="11/14/2012"/>
    <s v="17/11/2012"/>
    <x v="2"/>
    <s v="November"/>
    <d v="2012-11-14T00:00:00"/>
    <d v="2012-11-17T00:00:00"/>
    <s v="On Date"/>
    <x v="440"/>
    <x v="0"/>
    <x v="80"/>
    <x v="4"/>
    <x v="8"/>
    <s v="ImationÂ SecureÂ DriveÂ + Hardware Encrypted USBÂ flash driveÂ - 16 GB"/>
    <n v="28.872399999999999"/>
    <n v="91.176000000000002"/>
    <n v="3"/>
    <n v="4.5587999999999997"/>
    <n v="364.70399999999995"/>
    <s v="PROFIT"/>
  </r>
  <r>
    <s v="CA-2012-138674"/>
    <s v="11/14/2012"/>
    <s v="17/11/2012"/>
    <x v="2"/>
    <s v="November"/>
    <d v="2012-11-14T00:00:00"/>
    <d v="2012-11-17T00:00:00"/>
    <s v="On Date"/>
    <x v="440"/>
    <x v="0"/>
    <x v="80"/>
    <x v="4"/>
    <x v="8"/>
    <s v="Plantronics Audio 478 Stereo USB Headset"/>
    <n v="32.493499999999997"/>
    <n v="159.96799999999999"/>
    <n v="4"/>
    <n v="29.994"/>
    <n v="2399.52"/>
    <s v="PROFIT"/>
  </r>
  <r>
    <s v="CA-2013-165820"/>
    <s v="09/27/2013"/>
    <s v="01/10/2013"/>
    <x v="0"/>
    <s v="September"/>
    <d v="2013-09-27T00:00:00"/>
    <d v="2013-10-01T00:00:00"/>
    <s v="On Date"/>
    <x v="537"/>
    <x v="0"/>
    <x v="3"/>
    <x v="0"/>
    <x v="9"/>
    <s v="Xerox 1905"/>
    <n v="3.3696000000000006"/>
    <n v="12.96"/>
    <n v="2"/>
    <n v="6.2207999999999997"/>
    <n v="497.66399999999999"/>
    <s v="PROFIT"/>
  </r>
  <r>
    <s v="CA-2011-148614"/>
    <s v="01/21/2011"/>
    <s v="26/01/2011"/>
    <x v="1"/>
    <s v="January"/>
    <d v="2011-01-21T00:00:00"/>
    <d v="2011-01-26T00:00:00"/>
    <s v="On Date"/>
    <x v="450"/>
    <x v="0"/>
    <x v="0"/>
    <x v="0"/>
    <x v="9"/>
    <s v="Wirebound Service Call Books, 5 1/2&quot; x 4&quot;"/>
    <n v="5.0335999999999999"/>
    <n v="19.36"/>
    <n v="2"/>
    <n v="9.2927999999999997"/>
    <n v="743.42399999999998"/>
    <s v="PROFIT"/>
  </r>
  <r>
    <s v="CA-2011-148614"/>
    <s v="01/21/2011"/>
    <s v="26/01/2011"/>
    <x v="1"/>
    <s v="January"/>
    <d v="2011-01-21T00:00:00"/>
    <d v="2011-01-26T00:00:00"/>
    <s v="On Date"/>
    <x v="450"/>
    <x v="0"/>
    <x v="0"/>
    <x v="0"/>
    <x v="1"/>
    <s v="Eldon Expressions Desk Accessory, Wood Pencil Holder, Oak"/>
    <n v="6.7550000000000008"/>
    <n v="19.3"/>
    <n v="2"/>
    <n v="5.79"/>
    <n v="463.2"/>
    <s v="PROFIT"/>
  </r>
  <r>
    <s v="CA-2014-156139"/>
    <s v="01/01/2014"/>
    <s v="07/01/2014"/>
    <x v="3"/>
    <s v="January"/>
    <d v="2014-01-01T00:00:00"/>
    <d v="2014-01-07T00:00:00"/>
    <s v="Delay"/>
    <x v="538"/>
    <x v="0"/>
    <x v="3"/>
    <x v="0"/>
    <x v="4"/>
    <s v="GBC Pre-Punched Binding Paper, Plastic, White, 8-1/2&quot; x 11&quot;"/>
    <n v="8.3148"/>
    <n v="38.375999999999998"/>
    <n v="3"/>
    <n v="13.4316"/>
    <n v="1074.528"/>
    <s v="PROFIT"/>
  </r>
  <r>
    <s v="US-2014-147886"/>
    <s v="03/29/2014"/>
    <s v="01/04/2014"/>
    <x v="3"/>
    <s v="March"/>
    <d v="2014-03-29T00:00:00"/>
    <d v="2014-04-01T00:00:00"/>
    <s v="On Date"/>
    <x v="539"/>
    <x v="0"/>
    <x v="61"/>
    <x v="0"/>
    <x v="9"/>
    <s v="Xerox 1975"/>
    <n v="3.3048000000000006"/>
    <n v="12.96"/>
    <n v="2"/>
    <n v="6.3503999999999996"/>
    <n v="508.03199999999998"/>
    <s v="PROFIT"/>
  </r>
  <r>
    <s v="US-2014-147886"/>
    <s v="03/29/2014"/>
    <s v="01/04/2014"/>
    <x v="3"/>
    <s v="March"/>
    <d v="2014-03-29T00:00:00"/>
    <d v="2014-04-01T00:00:00"/>
    <s v="On Date"/>
    <x v="539"/>
    <x v="0"/>
    <x v="61"/>
    <x v="0"/>
    <x v="1"/>
    <s v="DAX Black Cherry Wood-Tone Poster Frame"/>
    <n v="16.4176"/>
    <n v="26.48"/>
    <n v="1"/>
    <n v="10.0624"/>
    <n v="804.99199999999996"/>
    <s v="PROFIT"/>
  </r>
  <r>
    <s v="US-2014-147886"/>
    <s v="03/29/2014"/>
    <s v="01/04/2014"/>
    <x v="3"/>
    <s v="March"/>
    <d v="2014-03-29T00:00:00"/>
    <d v="2014-04-01T00:00:00"/>
    <s v="On Date"/>
    <x v="539"/>
    <x v="0"/>
    <x v="61"/>
    <x v="0"/>
    <x v="16"/>
    <s v="StarTech.com 10/100 VDSL2 Ethernet Extender Kit"/>
    <n v="239.72400000000002"/>
    <n v="532.72"/>
    <n v="2"/>
    <n v="53.271999999999998"/>
    <n v="4261.76"/>
    <s v="PROFIT"/>
  </r>
  <r>
    <s v="US-2014-147886"/>
    <s v="03/29/2014"/>
    <s v="01/04/2014"/>
    <x v="3"/>
    <s v="March"/>
    <d v="2014-03-29T00:00:00"/>
    <d v="2014-04-01T00:00:00"/>
    <s v="On Date"/>
    <x v="539"/>
    <x v="0"/>
    <x v="61"/>
    <x v="0"/>
    <x v="9"/>
    <s v="Xerox 1968"/>
    <n v="3.4735999999999998"/>
    <n v="26.72"/>
    <n v="4"/>
    <n v="12.8256"/>
    <n v="1026.048"/>
    <s v="PROFIT"/>
  </r>
  <r>
    <s v="US-2014-147886"/>
    <s v="03/29/2014"/>
    <s v="01/04/2014"/>
    <x v="3"/>
    <s v="March"/>
    <d v="2014-03-29T00:00:00"/>
    <d v="2014-04-01T00:00:00"/>
    <s v="On Date"/>
    <x v="539"/>
    <x v="0"/>
    <x v="61"/>
    <x v="0"/>
    <x v="9"/>
    <s v="Xerox 1977"/>
    <n v="3.4735999999999998"/>
    <n v="20.04"/>
    <n v="3"/>
    <n v="9.6191999999999993"/>
    <n v="769.53599999999994"/>
    <s v="PROFIT"/>
  </r>
  <r>
    <s v="US-2014-147886"/>
    <s v="03/29/2014"/>
    <s v="01/04/2014"/>
    <x v="3"/>
    <s v="March"/>
    <d v="2014-03-29T00:00:00"/>
    <d v="2014-04-01T00:00:00"/>
    <s v="On Date"/>
    <x v="539"/>
    <x v="0"/>
    <x v="61"/>
    <x v="0"/>
    <x v="7"/>
    <s v="SAFCO Boltless Steel Shelving"/>
    <n v="112.50360000000001"/>
    <n v="795.48"/>
    <n v="7"/>
    <n v="7.9547999999999996"/>
    <n v="636.38400000000001"/>
    <s v="PROFIT"/>
  </r>
  <r>
    <s v="US-2014-147886"/>
    <s v="03/29/2014"/>
    <s v="01/04/2014"/>
    <x v="3"/>
    <s v="March"/>
    <d v="2014-03-29T00:00:00"/>
    <d v="2014-04-01T00:00:00"/>
    <s v="On Date"/>
    <x v="539"/>
    <x v="0"/>
    <x v="61"/>
    <x v="0"/>
    <x v="1"/>
    <s v="Stackable Trays"/>
    <n v="2.0943999999999994"/>
    <n v="21.56"/>
    <n v="7"/>
    <n v="6.8992000000000004"/>
    <n v="551.93600000000004"/>
    <s v="PROFIT"/>
  </r>
  <r>
    <s v="CA-2013-125850"/>
    <s v="01/22/2013"/>
    <s v="28/01/2013"/>
    <x v="0"/>
    <s v="January"/>
    <d v="2013-01-22T00:00:00"/>
    <d v="2013-01-28T00:00:00"/>
    <s v="Delay"/>
    <x v="80"/>
    <x v="0"/>
    <x v="18"/>
    <x v="0"/>
    <x v="0"/>
    <s v="Avery 475"/>
    <n v="7.3999999999999995"/>
    <n v="44.4"/>
    <n v="3"/>
    <n v="22.2"/>
    <n v="1776"/>
    <s v="PROFIT"/>
  </r>
  <r>
    <s v="CA-2013-125850"/>
    <s v="01/22/2013"/>
    <s v="28/01/2013"/>
    <x v="0"/>
    <s v="January"/>
    <d v="2013-01-22T00:00:00"/>
    <d v="2013-01-28T00:00:00"/>
    <s v="Delay"/>
    <x v="80"/>
    <x v="0"/>
    <x v="18"/>
    <x v="0"/>
    <x v="0"/>
    <s v="Avery 476"/>
    <n v="2.2302"/>
    <n v="20.65"/>
    <n v="5"/>
    <n v="9.4990000000000006"/>
    <n v="759.92000000000007"/>
    <s v="PROFIT"/>
  </r>
  <r>
    <s v="US-2013-111528"/>
    <s v="12/31/2013"/>
    <s v="31/12/2013"/>
    <x v="0"/>
    <s v="December"/>
    <d v="2013-12-31T00:00:00"/>
    <d v="2013-12-31T00:00:00"/>
    <s v="On Date"/>
    <x v="540"/>
    <x v="0"/>
    <x v="0"/>
    <x v="0"/>
    <x v="7"/>
    <s v="Iceberg Mobile Mega Data/Printer Cart "/>
    <n v="89.044200000000004"/>
    <n v="481.32"/>
    <n v="4"/>
    <n v="125.14319999999999"/>
    <n v="10011.456"/>
    <s v="PROFIT"/>
  </r>
  <r>
    <s v="US-2013-111528"/>
    <s v="12/31/2013"/>
    <s v="31/12/2013"/>
    <x v="0"/>
    <s v="December"/>
    <d v="2013-12-31T00:00:00"/>
    <d v="2013-12-31T00:00:00"/>
    <s v="On Date"/>
    <x v="540"/>
    <x v="0"/>
    <x v="0"/>
    <x v="0"/>
    <x v="4"/>
    <s v="Cardinal Hold-It CD Pocket"/>
    <n v="4.2294"/>
    <n v="6.3840000000000003"/>
    <n v="1"/>
    <n v="2.1545999999999998"/>
    <n v="172.36799999999999"/>
    <s v="PROFIT"/>
  </r>
  <r>
    <s v="CA-2014-158169"/>
    <s v="08/13/2014"/>
    <s v="16/08/2014"/>
    <x v="3"/>
    <s v="August"/>
    <d v="2014-08-13T00:00:00"/>
    <d v="2014-08-16T00:00:00"/>
    <s v="On Date"/>
    <x v="288"/>
    <x v="0"/>
    <x v="140"/>
    <x v="0"/>
    <x v="5"/>
    <s v="Avanti 4.4 Cu. Ft. Refrigerator"/>
    <n v="130.30560000000003"/>
    <n v="542.94000000000005"/>
    <n v="3"/>
    <n v="152.0232"/>
    <n v="12161.856"/>
    <s v="PROFIT"/>
  </r>
  <r>
    <s v="CA-2014-158169"/>
    <s v="08/13/2014"/>
    <s v="16/08/2014"/>
    <x v="3"/>
    <s v="August"/>
    <d v="2014-08-13T00:00:00"/>
    <d v="2014-08-16T00:00:00"/>
    <s v="On Date"/>
    <x v="288"/>
    <x v="0"/>
    <x v="140"/>
    <x v="0"/>
    <x v="1"/>
    <s v="DAX Wood Document Frame"/>
    <n v="8.7872000000000003"/>
    <n v="54.92"/>
    <n v="4"/>
    <n v="19.7712"/>
    <n v="1581.6959999999999"/>
    <s v="PROFIT"/>
  </r>
  <r>
    <s v="CA-2012-117772"/>
    <s v="09/10/2012"/>
    <s v="12/09/2012"/>
    <x v="2"/>
    <s v="September"/>
    <d v="2012-09-10T00:00:00"/>
    <d v="2012-09-12T00:00:00"/>
    <s v="On Date"/>
    <x v="238"/>
    <x v="0"/>
    <x v="1"/>
    <x v="1"/>
    <x v="7"/>
    <s v="Belkin 19&quot; Center-Weighted Shelf, Gray"/>
    <n v="56.030999999999999"/>
    <n v="353.88"/>
    <n v="6"/>
    <n v="17.693999999999999"/>
    <n v="1415.52"/>
    <s v="PROFIT"/>
  </r>
  <r>
    <s v="US-2011-126340"/>
    <s v="11/08/2011"/>
    <s v="14/11/2011"/>
    <x v="1"/>
    <s v="November"/>
    <d v="2011-11-08T00:00:00"/>
    <d v="2011-11-14T00:00:00"/>
    <s v="Delay"/>
    <x v="5"/>
    <x v="0"/>
    <x v="141"/>
    <x v="0"/>
    <x v="3"/>
    <s v="Toshiba IPT2010-SD IPÂ Telephone"/>
    <n v="102.85260000000001"/>
    <n v="333.57600000000002"/>
    <n v="3"/>
    <n v="25.0182"/>
    <n v="2001.4560000000001"/>
    <s v="PROFIT"/>
  </r>
  <r>
    <s v="CA-2012-103835"/>
    <s v="09/24/2012"/>
    <s v="28/09/2012"/>
    <x v="2"/>
    <s v="September"/>
    <d v="2012-09-24T00:00:00"/>
    <d v="2012-09-28T00:00:00"/>
    <s v="On Date"/>
    <x v="188"/>
    <x v="0"/>
    <x v="0"/>
    <x v="0"/>
    <x v="1"/>
    <s v="DAX Value U-Channel Document Frames, Easel Back"/>
    <n v="3.4292999999999996"/>
    <n v="14.91"/>
    <n v="3"/>
    <n v="4.6220999999999997"/>
    <n v="369.76799999999997"/>
    <s v="PROFIT"/>
  </r>
  <r>
    <s v="CA-2012-103835"/>
    <s v="09/24/2012"/>
    <s v="28/09/2012"/>
    <x v="2"/>
    <s v="September"/>
    <d v="2012-09-24T00:00:00"/>
    <d v="2012-09-28T00:00:00"/>
    <s v="On Date"/>
    <x v="188"/>
    <x v="0"/>
    <x v="0"/>
    <x v="0"/>
    <x v="5"/>
    <s v="Hoover Upright Vacuum With Dirt Cup"/>
    <n v="205.56629999999996"/>
    <n v="1158.1199999999999"/>
    <n v="4"/>
    <n v="335.85480000000001"/>
    <n v="26868.384000000002"/>
    <s v="PROFIT"/>
  </r>
  <r>
    <s v="CA-2013-142398"/>
    <s v="04/13/2013"/>
    <s v="17/04/2013"/>
    <x v="0"/>
    <s v="April"/>
    <d v="2013-04-13T00:00:00"/>
    <d v="2013-04-17T00:00:00"/>
    <s v="On Date"/>
    <x v="541"/>
    <x v="0"/>
    <x v="0"/>
    <x v="0"/>
    <x v="10"/>
    <s v="Hon Comfortask Task/Swivel Chairs"/>
    <n v="95.743200000000002"/>
    <n v="638.28800000000001"/>
    <n v="7"/>
    <n v="-31.914400000000001"/>
    <n v="-2553.152"/>
    <s v="LOSS"/>
  </r>
  <r>
    <s v="CA-2013-142398"/>
    <s v="04/13/2013"/>
    <s v="17/04/2013"/>
    <x v="0"/>
    <s v="April"/>
    <d v="2013-04-13T00:00:00"/>
    <d v="2013-04-17T00:00:00"/>
    <s v="On Date"/>
    <x v="541"/>
    <x v="0"/>
    <x v="0"/>
    <x v="0"/>
    <x v="4"/>
    <s v="JM Magazine Binder"/>
    <n v="8.5852000000000004"/>
    <n v="13.208"/>
    <n v="1"/>
    <n v="4.6227999999999998"/>
    <n v="369.82399999999996"/>
    <s v="PROFIT"/>
  </r>
  <r>
    <s v="CA-2013-112060"/>
    <s v="12/05/2013"/>
    <s v="10/12/2013"/>
    <x v="0"/>
    <s v="December"/>
    <d v="2013-12-05T00:00:00"/>
    <d v="2013-12-10T00:00:00"/>
    <s v="On Date"/>
    <x v="177"/>
    <x v="0"/>
    <x v="3"/>
    <x v="0"/>
    <x v="9"/>
    <s v="Xerox 1915"/>
    <n v="54.521999999999991"/>
    <n v="104.85"/>
    <n v="1"/>
    <n v="50.328000000000003"/>
    <n v="4026.2400000000002"/>
    <s v="PROFIT"/>
  </r>
  <r>
    <s v="CA-2011-105270"/>
    <s v="11/11/2011"/>
    <s v="18/11/2011"/>
    <x v="1"/>
    <s v="November"/>
    <d v="2011-11-11T00:00:00"/>
    <d v="2011-11-18T00:00:00"/>
    <s v="Delay"/>
    <x v="154"/>
    <x v="0"/>
    <x v="0"/>
    <x v="0"/>
    <x v="2"/>
    <s v="50 Colored Long Pencils"/>
    <n v="7.5183999999999997"/>
    <n v="30.48"/>
    <n v="3"/>
    <n v="7.9248000000000003"/>
    <n v="633.98400000000004"/>
    <s v="PROFIT"/>
  </r>
  <r>
    <s v="CA-2011-105270"/>
    <s v="11/11/2011"/>
    <s v="18/11/2011"/>
    <x v="1"/>
    <s v="November"/>
    <d v="2011-11-11T00:00:00"/>
    <d v="2011-11-18T00:00:00"/>
    <s v="Delay"/>
    <x v="154"/>
    <x v="0"/>
    <x v="0"/>
    <x v="0"/>
    <x v="10"/>
    <s v="Hon Olson Stacker Stools"/>
    <n v="101.3832"/>
    <n v="112.648"/>
    <n v="1"/>
    <n v="11.264799999999999"/>
    <n v="901.18399999999997"/>
    <s v="PROFIT"/>
  </r>
  <r>
    <s v="US-2012-159513"/>
    <s v="04/02/2012"/>
    <s v="09/04/2012"/>
    <x v="2"/>
    <s v="April"/>
    <d v="2012-04-02T00:00:00"/>
    <d v="2012-04-09T00:00:00"/>
    <s v="Delay"/>
    <x v="542"/>
    <x v="0"/>
    <x v="0"/>
    <x v="0"/>
    <x v="16"/>
    <s v="Vtech AT&amp;T CL2940 Corded Speakerphone, Black"/>
    <n v="15.894700000000002"/>
    <n v="71.975999999999999"/>
    <n v="3"/>
    <n v="24.291899999999998"/>
    <n v="1943.3519999999999"/>
    <s v="PROFIT"/>
  </r>
  <r>
    <s v="CA-2012-155586"/>
    <s v="12/12/2012"/>
    <s v="16/12/2012"/>
    <x v="2"/>
    <s v="December"/>
    <d v="2012-12-12T00:00:00"/>
    <d v="2012-12-16T00:00:00"/>
    <s v="On Date"/>
    <x v="65"/>
    <x v="0"/>
    <x v="142"/>
    <x v="0"/>
    <x v="2"/>
    <s v="Newell 311"/>
    <n v="1.6133"/>
    <n v="2.21"/>
    <n v="1"/>
    <n v="0.59670000000000001"/>
    <n v="47.736000000000004"/>
    <s v="PROFIT"/>
  </r>
  <r>
    <s v="CA-2012-155586"/>
    <s v="12/12/2012"/>
    <s v="16/12/2012"/>
    <x v="2"/>
    <s v="December"/>
    <d v="2012-12-12T00:00:00"/>
    <d v="2012-12-16T00:00:00"/>
    <s v="On Date"/>
    <x v="65"/>
    <x v="0"/>
    <x v="142"/>
    <x v="0"/>
    <x v="13"/>
    <s v="Peel &amp; Seel Envelopes"/>
    <n v="2.0175999999999998"/>
    <n v="15.52"/>
    <n v="4"/>
    <n v="7.4496000000000002"/>
    <n v="595.96800000000007"/>
    <s v="PROFIT"/>
  </r>
  <r>
    <s v="CA-2012-155586"/>
    <s v="12/12/2012"/>
    <s v="16/12/2012"/>
    <x v="2"/>
    <s v="December"/>
    <d v="2012-12-12T00:00:00"/>
    <d v="2012-12-16T00:00:00"/>
    <s v="On Date"/>
    <x v="65"/>
    <x v="0"/>
    <x v="142"/>
    <x v="0"/>
    <x v="9"/>
    <s v="Black Print Carbonless Snap-Off Rapid Letter, 8 1/2&quot; x 7&quot;"/>
    <n v="5.0104999999999995"/>
    <n v="36.44"/>
    <n v="4"/>
    <n v="16.398"/>
    <n v="1311.84"/>
    <s v="PROFIT"/>
  </r>
  <r>
    <s v="CA-2014-141117"/>
    <s v="10/03/2014"/>
    <s v="09/10/2014"/>
    <x v="3"/>
    <s v="October"/>
    <d v="2014-10-03T00:00:00"/>
    <d v="2014-10-09T00:00:00"/>
    <s v="Delay"/>
    <x v="543"/>
    <x v="0"/>
    <x v="80"/>
    <x v="4"/>
    <x v="15"/>
    <s v="O'Sullivan 4-Shelf Bookcase in Odessa Pine"/>
    <n v="100.4134"/>
    <n v="217.76400000000001"/>
    <n v="6"/>
    <n v="-384.71640000000002"/>
    <n v="-30777.312000000002"/>
    <s v="LOSS"/>
  </r>
  <r>
    <s v="CA-2014-141117"/>
    <s v="10/03/2014"/>
    <s v="09/10/2014"/>
    <x v="3"/>
    <s v="October"/>
    <d v="2014-10-03T00:00:00"/>
    <d v="2014-10-09T00:00:00"/>
    <s v="Delay"/>
    <x v="543"/>
    <x v="0"/>
    <x v="80"/>
    <x v="4"/>
    <x v="12"/>
    <s v="Acme Softgrip Scissors"/>
    <n v="5.7794000000000008"/>
    <n v="39.072000000000003"/>
    <n v="6"/>
    <n v="4.3956"/>
    <n v="351.64800000000002"/>
    <s v="PROFIT"/>
  </r>
  <r>
    <s v="CA-2014-141117"/>
    <s v="10/03/2014"/>
    <s v="09/10/2014"/>
    <x v="3"/>
    <s v="October"/>
    <d v="2014-10-03T00:00:00"/>
    <d v="2014-10-09T00:00:00"/>
    <s v="Delay"/>
    <x v="543"/>
    <x v="0"/>
    <x v="80"/>
    <x v="4"/>
    <x v="4"/>
    <s v="GBC Standard Recycled Report Covers, Clear Plastic Sheets"/>
    <n v="5.6056000000000008"/>
    <n v="22.638000000000002"/>
    <n v="7"/>
    <n v="-16.601199999999999"/>
    <n v="-1328.096"/>
    <s v="LOSS"/>
  </r>
  <r>
    <s v="CA-2014-141117"/>
    <s v="10/03/2014"/>
    <s v="09/10/2014"/>
    <x v="3"/>
    <s v="October"/>
    <d v="2014-10-03T00:00:00"/>
    <d v="2014-10-09T00:00:00"/>
    <s v="Delay"/>
    <x v="543"/>
    <x v="0"/>
    <x v="80"/>
    <x v="4"/>
    <x v="2"/>
    <s v="Berol Giant Pencil Sharpener"/>
    <n v="12.062900000000001"/>
    <n v="95.144000000000005"/>
    <n v="7"/>
    <n v="10.7037"/>
    <n v="856.29599999999994"/>
    <s v="PROFIT"/>
  </r>
  <r>
    <s v="CA-2014-140186"/>
    <s v="09/30/2014"/>
    <s v="03/10/2014"/>
    <x v="3"/>
    <s v="September"/>
    <d v="2014-09-30T00:00:00"/>
    <d v="2014-10-03T00:00:00"/>
    <s v="On Date"/>
    <x v="115"/>
    <x v="0"/>
    <x v="104"/>
    <x v="0"/>
    <x v="11"/>
    <s v="Advantus Plastic Paper Clips"/>
    <n v="2.6"/>
    <n v="35"/>
    <n v="7"/>
    <n v="16.8"/>
    <n v="1344"/>
    <s v="PROFIT"/>
  </r>
  <r>
    <s v="CA-2014-140186"/>
    <s v="09/30/2014"/>
    <s v="03/10/2014"/>
    <x v="3"/>
    <s v="September"/>
    <d v="2014-09-30T00:00:00"/>
    <d v="2014-10-03T00:00:00"/>
    <s v="On Date"/>
    <x v="115"/>
    <x v="0"/>
    <x v="104"/>
    <x v="0"/>
    <x v="10"/>
    <s v="Leather Task Chair, Black"/>
    <n v="72.784000000000006"/>
    <n v="72.784000000000006"/>
    <n v="1"/>
    <n v="0"/>
    <n v="0"/>
    <s v="PROFIT"/>
  </r>
  <r>
    <s v="CA-2014-140186"/>
    <s v="09/30/2014"/>
    <s v="03/10/2014"/>
    <x v="3"/>
    <s v="September"/>
    <d v="2014-09-30T00:00:00"/>
    <d v="2014-10-03T00:00:00"/>
    <s v="On Date"/>
    <x v="115"/>
    <x v="0"/>
    <x v="104"/>
    <x v="0"/>
    <x v="5"/>
    <s v="Fellowes Premier Superior Surge Suppressor, 10-Outlet, With Phone and Remote"/>
    <n v="36.200800000000001"/>
    <n v="97.84"/>
    <n v="2"/>
    <n v="25.438400000000001"/>
    <n v="2035.0720000000001"/>
    <s v="PROFIT"/>
  </r>
  <r>
    <s v="CA-2014-140186"/>
    <s v="09/30/2014"/>
    <s v="03/10/2014"/>
    <x v="3"/>
    <s v="September"/>
    <d v="2014-09-30T00:00:00"/>
    <d v="2014-10-03T00:00:00"/>
    <s v="On Date"/>
    <x v="115"/>
    <x v="0"/>
    <x v="104"/>
    <x v="0"/>
    <x v="1"/>
    <s v="Howard Miller 13-3/4&quot; Diameter Brushed Chrome Round Wall Clock"/>
    <n v="36.225000000000001"/>
    <n v="51.75"/>
    <n v="1"/>
    <n v="15.525"/>
    <n v="1242"/>
    <s v="PROFIT"/>
  </r>
  <r>
    <s v="CA-2014-140186"/>
    <s v="09/30/2014"/>
    <s v="03/10/2014"/>
    <x v="3"/>
    <s v="September"/>
    <d v="2014-09-30T00:00:00"/>
    <d v="2014-10-03T00:00:00"/>
    <s v="On Date"/>
    <x v="115"/>
    <x v="0"/>
    <x v="104"/>
    <x v="0"/>
    <x v="4"/>
    <s v="Binding Machine Supplies"/>
    <n v="15.168399999999998"/>
    <n v="46.671999999999997"/>
    <n v="2"/>
    <n v="16.3352"/>
    <n v="1306.816"/>
    <s v="PROFIT"/>
  </r>
  <r>
    <s v="CA-2012-163440"/>
    <s v="03/22/2012"/>
    <s v="24/03/2012"/>
    <x v="2"/>
    <s v="March"/>
    <d v="2012-03-22T00:00:00"/>
    <d v="2012-03-24T00:00:00"/>
    <s v="On Date"/>
    <x v="26"/>
    <x v="0"/>
    <x v="94"/>
    <x v="0"/>
    <x v="3"/>
    <s v="Square Credit Card Reader"/>
    <n v="7.3925999999999998"/>
    <n v="15.984"/>
    <n v="2"/>
    <n v="1.1988000000000001"/>
    <n v="95.904000000000011"/>
    <s v="PROFIT"/>
  </r>
  <r>
    <s v="US-2012-163279"/>
    <s v="03/22/2012"/>
    <s v="26/03/2012"/>
    <x v="2"/>
    <s v="March"/>
    <d v="2012-03-22T00:00:00"/>
    <d v="2012-03-26T00:00:00"/>
    <s v="On Date"/>
    <x v="544"/>
    <x v="0"/>
    <x v="18"/>
    <x v="0"/>
    <x v="9"/>
    <s v="Staples"/>
    <n v="14.245199999999999"/>
    <n v="105.52"/>
    <n v="4"/>
    <n v="48.539200000000001"/>
    <n v="3883.136"/>
    <s v="PROFIT"/>
  </r>
  <r>
    <s v="US-2012-163279"/>
    <s v="03/22/2012"/>
    <s v="26/03/2012"/>
    <x v="2"/>
    <s v="March"/>
    <d v="2012-03-22T00:00:00"/>
    <d v="2012-03-26T00:00:00"/>
    <s v="On Date"/>
    <x v="544"/>
    <x v="0"/>
    <x v="18"/>
    <x v="0"/>
    <x v="1"/>
    <s v="Tenex B1-RE Series Chair Mats for Low Pile Carpets"/>
    <n v="38.163399999999996"/>
    <n v="91.96"/>
    <n v="2"/>
    <n v="15.6332"/>
    <n v="1250.6559999999999"/>
    <s v="PROFIT"/>
  </r>
  <r>
    <s v="US-2012-163279"/>
    <s v="03/22/2012"/>
    <s v="26/03/2012"/>
    <x v="2"/>
    <s v="March"/>
    <d v="2012-03-22T00:00:00"/>
    <d v="2012-03-26T00:00:00"/>
    <s v="On Date"/>
    <x v="544"/>
    <x v="0"/>
    <x v="18"/>
    <x v="0"/>
    <x v="3"/>
    <s v="ClearOne CHATAttach 160 -Â speaker phone"/>
    <n v="433.99299999999999"/>
    <n v="1487.9760000000001"/>
    <n v="3"/>
    <n v="185.99700000000001"/>
    <n v="14879.760000000002"/>
    <s v="PROFIT"/>
  </r>
  <r>
    <s v="CA-2014-117632"/>
    <s v="05/13/2014"/>
    <s v="19/05/2014"/>
    <x v="3"/>
    <s v="May"/>
    <d v="2014-05-13T00:00:00"/>
    <d v="2014-05-19T00:00:00"/>
    <s v="Delay"/>
    <x v="545"/>
    <x v="0"/>
    <x v="3"/>
    <x v="0"/>
    <x v="12"/>
    <s v="Compact Automatic Electric Letter Opener"/>
    <n v="116.9238"/>
    <n v="238.62"/>
    <n v="2"/>
    <n v="4.7724000000000002"/>
    <n v="381.79200000000003"/>
    <s v="PROFIT"/>
  </r>
  <r>
    <s v="CA-2014-117632"/>
    <s v="05/13/2014"/>
    <s v="19/05/2014"/>
    <x v="3"/>
    <s v="May"/>
    <d v="2014-05-13T00:00:00"/>
    <d v="2014-05-19T00:00:00"/>
    <s v="Delay"/>
    <x v="545"/>
    <x v="0"/>
    <x v="3"/>
    <x v="0"/>
    <x v="5"/>
    <s v="Hoover Commercial Soft Guard Upright Vacuum And Disposable Filtration Bags"/>
    <n v="5.6720999999999995"/>
    <n v="7.77"/>
    <n v="1"/>
    <n v="2.0979000000000001"/>
    <n v="167.83199999999999"/>
    <s v="PROFIT"/>
  </r>
  <r>
    <s v="CA-2014-117632"/>
    <s v="05/13/2014"/>
    <s v="19/05/2014"/>
    <x v="3"/>
    <s v="May"/>
    <d v="2014-05-13T00:00:00"/>
    <d v="2014-05-19T00:00:00"/>
    <s v="Delay"/>
    <x v="545"/>
    <x v="0"/>
    <x v="3"/>
    <x v="0"/>
    <x v="6"/>
    <s v="Lesro Sheffield Collection Coffee Table, End Table, Center Table, Corner Table"/>
    <n v="59.237100000000005"/>
    <n v="285.48"/>
    <n v="5"/>
    <n v="-10.705500000000001"/>
    <n v="-856.44"/>
    <s v="LOSS"/>
  </r>
  <r>
    <s v="CA-2014-117632"/>
    <s v="05/13/2014"/>
    <s v="19/05/2014"/>
    <x v="3"/>
    <s v="May"/>
    <d v="2014-05-13T00:00:00"/>
    <d v="2014-05-19T00:00:00"/>
    <s v="Delay"/>
    <x v="545"/>
    <x v="0"/>
    <x v="3"/>
    <x v="0"/>
    <x v="4"/>
    <s v="DXL Angle-View Binders with Locking Rings, Black"/>
    <n v="3.1746999999999996"/>
    <n v="19.167999999999999"/>
    <n v="4"/>
    <n v="6.4691999999999998"/>
    <n v="517.53599999999994"/>
    <s v="PROFIT"/>
  </r>
  <r>
    <s v="CA-2012-111206"/>
    <s v="07/18/2012"/>
    <s v="22/07/2012"/>
    <x v="2"/>
    <s v="July"/>
    <d v="2012-07-18T00:00:00"/>
    <d v="2012-07-22T00:00:00"/>
    <s v="On Date"/>
    <x v="133"/>
    <x v="0"/>
    <x v="18"/>
    <x v="0"/>
    <x v="8"/>
    <s v="Logitech G35 7.1-Channel Surround Sound Headset"/>
    <n v="85.79340000000002"/>
    <n v="519.96"/>
    <n v="4"/>
    <n v="176.78639999999999"/>
    <n v="14142.911999999998"/>
    <s v="PROFIT"/>
  </r>
  <r>
    <s v="CA-2014-133207"/>
    <s v="11/28/2014"/>
    <s v="04/12/2014"/>
    <x v="3"/>
    <s v="November"/>
    <d v="2014-11-28T00:00:00"/>
    <d v="2014-12-04T00:00:00"/>
    <s v="Delay"/>
    <x v="546"/>
    <x v="0"/>
    <x v="0"/>
    <x v="0"/>
    <x v="3"/>
    <s v="Griffin GC17055 Auxiliary Audio Cable"/>
    <n v="12.9528"/>
    <n v="57.567999999999998"/>
    <n v="4"/>
    <n v="5.7568000000000001"/>
    <n v="460.54399999999998"/>
    <s v="PROFIT"/>
  </r>
  <r>
    <s v="CA-2012-132948"/>
    <s v="03/27/2012"/>
    <s v="03/04/2012"/>
    <x v="2"/>
    <s v="March"/>
    <d v="2012-03-27T00:00:00"/>
    <d v="2012-04-03T00:00:00"/>
    <s v="Delay"/>
    <x v="450"/>
    <x v="0"/>
    <x v="1"/>
    <x v="1"/>
    <x v="7"/>
    <s v="Rogers Profile Extra Capacity Storage Tub"/>
    <n v="16.070400000000003"/>
    <n v="83.7"/>
    <n v="5"/>
    <n v="3.3479999999999999"/>
    <n v="267.83999999999997"/>
    <s v="PROFIT"/>
  </r>
  <r>
    <s v="CA-2012-126725"/>
    <s v="11/17/2012"/>
    <s v="21/11/2012"/>
    <x v="2"/>
    <s v="November"/>
    <d v="2012-11-17T00:00:00"/>
    <d v="2012-11-21T00:00:00"/>
    <s v="On Date"/>
    <x v="547"/>
    <x v="0"/>
    <x v="18"/>
    <x v="0"/>
    <x v="3"/>
    <s v="RCA ViSYS 25825 Wireless digital phone"/>
    <n v="90.993000000000009"/>
    <n v="415.96800000000002"/>
    <n v="4"/>
    <n v="51.996000000000002"/>
    <n v="4159.68"/>
    <s v="PROFIT"/>
  </r>
  <r>
    <s v="CA-2012-126725"/>
    <s v="11/17/2012"/>
    <s v="21/11/2012"/>
    <x v="2"/>
    <s v="November"/>
    <d v="2012-11-17T00:00:00"/>
    <d v="2012-11-21T00:00:00"/>
    <s v="On Date"/>
    <x v="547"/>
    <x v="0"/>
    <x v="18"/>
    <x v="0"/>
    <x v="7"/>
    <s v="Carina Media Storage Towers in Natural &amp; Black"/>
    <n v="59.760399999999997"/>
    <n v="304.89999999999998"/>
    <n v="5"/>
    <n v="6.0979999999999999"/>
    <n v="487.84"/>
    <s v="PROFIT"/>
  </r>
  <r>
    <s v="CA-2012-126725"/>
    <s v="11/17/2012"/>
    <s v="21/11/2012"/>
    <x v="2"/>
    <s v="November"/>
    <d v="2012-11-17T00:00:00"/>
    <d v="2012-11-21T00:00:00"/>
    <s v="On Date"/>
    <x v="547"/>
    <x v="0"/>
    <x v="18"/>
    <x v="0"/>
    <x v="1"/>
    <s v="DAX Contemporary Wood Frame with Silver Metal Mat, Desktop, 11 x 14 Size"/>
    <n v="12.953599999999998"/>
    <n v="80.959999999999994"/>
    <n v="4"/>
    <n v="29.145600000000002"/>
    <n v="2331.6480000000001"/>
    <s v="PROFIT"/>
  </r>
  <r>
    <s v="CA-2012-126725"/>
    <s v="11/17/2012"/>
    <s v="21/11/2012"/>
    <x v="2"/>
    <s v="November"/>
    <d v="2012-11-17T00:00:00"/>
    <d v="2012-11-21T00:00:00"/>
    <s v="On Date"/>
    <x v="547"/>
    <x v="0"/>
    <x v="18"/>
    <x v="0"/>
    <x v="7"/>
    <s v="Fellowes Recycled Storage Drawers"/>
    <n v="103.25790000000001"/>
    <n v="777.21"/>
    <n v="7"/>
    <n v="54.404699999999998"/>
    <n v="4352.3760000000002"/>
    <s v="PROFIT"/>
  </r>
  <r>
    <s v="CA-2012-126725"/>
    <s v="11/17/2012"/>
    <s v="21/11/2012"/>
    <x v="2"/>
    <s v="November"/>
    <d v="2012-11-17T00:00:00"/>
    <d v="2012-11-21T00:00:00"/>
    <s v="On Date"/>
    <x v="547"/>
    <x v="0"/>
    <x v="18"/>
    <x v="0"/>
    <x v="9"/>
    <s v="Xerox 203"/>
    <n v="3.3695999999999997"/>
    <n v="32.4"/>
    <n v="5"/>
    <n v="15.552"/>
    <n v="1244.1599999999999"/>
    <s v="PROFIT"/>
  </r>
  <r>
    <s v="CA-2012-126725"/>
    <s v="11/17/2012"/>
    <s v="21/11/2012"/>
    <x v="2"/>
    <s v="November"/>
    <d v="2012-11-17T00:00:00"/>
    <d v="2012-11-21T00:00:00"/>
    <s v="On Date"/>
    <x v="547"/>
    <x v="0"/>
    <x v="18"/>
    <x v="0"/>
    <x v="10"/>
    <s v="Office Star - Contemporary Swivel Chair with Padded Adjustable Arms and Flex Back"/>
    <n v="111.3742"/>
    <n v="225.56800000000001"/>
    <n v="2"/>
    <n v="2.8195999999999999"/>
    <n v="225.56799999999998"/>
    <s v="PROFIT"/>
  </r>
  <r>
    <s v="CA-2012-126725"/>
    <s v="11/17/2012"/>
    <s v="21/11/2012"/>
    <x v="2"/>
    <s v="November"/>
    <d v="2012-11-17T00:00:00"/>
    <d v="2012-11-21T00:00:00"/>
    <s v="On Date"/>
    <x v="547"/>
    <x v="0"/>
    <x v="18"/>
    <x v="0"/>
    <x v="1"/>
    <s v="Advantus Panel Wall Certificate Holder - 8.5x11"/>
    <n v="7.0760000000000014"/>
    <n v="36.6"/>
    <n v="3"/>
    <n v="15.372"/>
    <n v="1229.76"/>
    <s v="PROFIT"/>
  </r>
  <r>
    <s v="US-2014-153255"/>
    <s v="09/04/2014"/>
    <s v="08/09/2014"/>
    <x v="3"/>
    <s v="September"/>
    <d v="2014-09-04T00:00:00"/>
    <d v="2014-09-08T00:00:00"/>
    <s v="On Date"/>
    <x v="548"/>
    <x v="0"/>
    <x v="31"/>
    <x v="0"/>
    <x v="15"/>
    <s v="Bush Heritage Pine Collection 5-Shelf Bookcase, Albany Pine Finish, *Special Order"/>
    <n v="112.78399999999999"/>
    <n v="239.666"/>
    <n v="2"/>
    <n v="14.098000000000001"/>
    <n v="1127.8400000000001"/>
    <s v="PROFIT"/>
  </r>
  <r>
    <s v="CA-2013-152247"/>
    <s v="11/08/2013"/>
    <s v="13/11/2013"/>
    <x v="0"/>
    <s v="November"/>
    <d v="2013-11-08T00:00:00"/>
    <d v="2013-11-13T00:00:00"/>
    <s v="On Date"/>
    <x v="439"/>
    <x v="0"/>
    <x v="143"/>
    <x v="10"/>
    <x v="10"/>
    <s v="Global Troy Executive Leather Low-Back Tilter"/>
    <n v="375.73500000000001"/>
    <n v="1603.136"/>
    <n v="4"/>
    <n v="100.196"/>
    <n v="8015.68"/>
    <s v="PROFIT"/>
  </r>
  <r>
    <s v="CA-2013-128223"/>
    <s v="06/15/2013"/>
    <s v="15/06/2013"/>
    <x v="0"/>
    <s v="June"/>
    <d v="2013-06-15T00:00:00"/>
    <d v="2013-06-15T00:00:00"/>
    <s v="On Date"/>
    <x v="262"/>
    <x v="0"/>
    <x v="36"/>
    <x v="0"/>
    <x v="6"/>
    <s v="Bush Cubix Conference Tables, Fully Assembled"/>
    <n v="173.23500000000001"/>
    <n v="1293.4880000000001"/>
    <n v="7"/>
    <n v="80.843000000000004"/>
    <n v="6467.4400000000005"/>
    <s v="PROFIT"/>
  </r>
  <r>
    <s v="CA-2013-133935"/>
    <s v="09/19/2013"/>
    <s v="23/09/2013"/>
    <x v="0"/>
    <s v="September"/>
    <d v="2013-09-19T00:00:00"/>
    <d v="2013-09-23T00:00:00"/>
    <s v="On Date"/>
    <x v="196"/>
    <x v="0"/>
    <x v="18"/>
    <x v="0"/>
    <x v="10"/>
    <s v="Global Troy Executive Leather Low-Back Tilter"/>
    <n v="375.73500000000001"/>
    <n v="801.56799999999998"/>
    <n v="2"/>
    <n v="50.097999999999999"/>
    <n v="4007.84"/>
    <s v="PROFIT"/>
  </r>
  <r>
    <s v="CA-2013-133935"/>
    <s v="09/19/2013"/>
    <s v="23/09/2013"/>
    <x v="0"/>
    <s v="September"/>
    <d v="2013-09-19T00:00:00"/>
    <d v="2013-09-23T00:00:00"/>
    <s v="On Date"/>
    <x v="196"/>
    <x v="0"/>
    <x v="18"/>
    <x v="0"/>
    <x v="9"/>
    <s v="Xerox 1945"/>
    <n v="20.904900000000005"/>
    <n v="368.91"/>
    <n v="9"/>
    <n v="180.76589999999999"/>
    <n v="14461.271999999999"/>
    <s v="PROFIT"/>
  </r>
  <r>
    <s v="CA-2013-133935"/>
    <s v="09/19/2013"/>
    <s v="23/09/2013"/>
    <x v="0"/>
    <s v="September"/>
    <d v="2013-09-19T00:00:00"/>
    <d v="2013-09-23T00:00:00"/>
    <s v="On Date"/>
    <x v="196"/>
    <x v="0"/>
    <x v="18"/>
    <x v="0"/>
    <x v="10"/>
    <s v="Global High-Back Leather Tilter, Burgundy"/>
    <n v="109.46109999999999"/>
    <n v="885.52800000000002"/>
    <n v="9"/>
    <n v="-99.621899999999997"/>
    <n v="-7969.7519999999995"/>
    <s v="LOSS"/>
  </r>
  <r>
    <s v="CA-2013-136301"/>
    <s v="03/14/2013"/>
    <s v="16/03/2013"/>
    <x v="0"/>
    <s v="March"/>
    <d v="2013-03-14T00:00:00"/>
    <d v="2013-03-16T00:00:00"/>
    <s v="On Date"/>
    <x v="482"/>
    <x v="0"/>
    <x v="3"/>
    <x v="0"/>
    <x v="1"/>
    <s v="Westinghouse Mesh Shade Clip-On Gooseneck Lamp, Black"/>
    <n v="10.4636"/>
    <n v="28.28"/>
    <n v="2"/>
    <n v="7.3528000000000002"/>
    <n v="588.22400000000005"/>
    <s v="PROFIT"/>
  </r>
  <r>
    <s v="CA-2013-136301"/>
    <s v="03/14/2013"/>
    <s v="16/03/2013"/>
    <x v="0"/>
    <s v="March"/>
    <d v="2013-03-14T00:00:00"/>
    <d v="2013-03-16T00:00:00"/>
    <s v="On Date"/>
    <x v="482"/>
    <x v="0"/>
    <x v="3"/>
    <x v="0"/>
    <x v="12"/>
    <s v="High Speed Automatic Electric Letter Opener"/>
    <n v="1572.0288"/>
    <n v="4912.59"/>
    <n v="3"/>
    <n v="196.50360000000001"/>
    <n v="15720.288"/>
    <s v="PROFIT"/>
  </r>
  <r>
    <s v="US-2011-109456"/>
    <s v="10/16/2011"/>
    <s v="17/10/2011"/>
    <x v="1"/>
    <s v="October"/>
    <d v="2011-10-16T00:00:00"/>
    <d v="2011-10-17T00:00:00"/>
    <s v="On Date"/>
    <x v="549"/>
    <x v="0"/>
    <x v="3"/>
    <x v="0"/>
    <x v="4"/>
    <s v="Avery Non-Stick Heavy Duty View Round Locking Ring Binders"/>
    <n v="3.1095999999999995"/>
    <n v="14.352"/>
    <n v="3"/>
    <n v="5.0232000000000001"/>
    <n v="401.85599999999999"/>
    <s v="PROFIT"/>
  </r>
  <r>
    <s v="US-2011-109456"/>
    <s v="10/16/2011"/>
    <s v="17/10/2011"/>
    <x v="1"/>
    <s v="October"/>
    <d v="2011-10-16T00:00:00"/>
    <d v="2011-10-17T00:00:00"/>
    <s v="On Date"/>
    <x v="549"/>
    <x v="0"/>
    <x v="3"/>
    <x v="0"/>
    <x v="8"/>
    <s v="LogitechÂ Illuminated - Keyboard"/>
    <n v="31.194800000000004"/>
    <n v="179.97"/>
    <n v="3"/>
    <n v="86.385599999999997"/>
    <n v="6910.848"/>
    <s v="PROFIT"/>
  </r>
  <r>
    <s v="CA-2014-100825"/>
    <s v="09/10/2014"/>
    <s v="15/09/2014"/>
    <x v="3"/>
    <s v="September"/>
    <d v="2014-09-10T00:00:00"/>
    <d v="2014-09-15T00:00:00"/>
    <s v="On Date"/>
    <x v="550"/>
    <x v="0"/>
    <x v="0"/>
    <x v="0"/>
    <x v="7"/>
    <s v="Fellowes Bases and Tops For Staxonsteel/High-Stak Systems"/>
    <n v="25.3004"/>
    <n v="99.87"/>
    <n v="3"/>
    <n v="23.968800000000002"/>
    <n v="1917.5040000000001"/>
    <s v="PROFIT"/>
  </r>
  <r>
    <s v="CA-2011-168305"/>
    <s v="11/01/2011"/>
    <s v="08/11/2011"/>
    <x v="1"/>
    <s v="November"/>
    <d v="2011-11-01T00:00:00"/>
    <d v="2011-11-08T00:00:00"/>
    <s v="Delay"/>
    <x v="424"/>
    <x v="0"/>
    <x v="0"/>
    <x v="0"/>
    <x v="0"/>
    <s v="Avery 475"/>
    <n v="7.3999999999999995"/>
    <n v="44.4"/>
    <n v="3"/>
    <n v="22.2"/>
    <n v="1776"/>
    <s v="PROFIT"/>
  </r>
  <r>
    <s v="CA-2011-168305"/>
    <s v="11/01/2011"/>
    <s v="08/11/2011"/>
    <x v="1"/>
    <s v="November"/>
    <d v="2011-11-01T00:00:00"/>
    <d v="2011-11-08T00:00:00"/>
    <s v="Delay"/>
    <x v="424"/>
    <x v="0"/>
    <x v="0"/>
    <x v="0"/>
    <x v="9"/>
    <s v="Staples"/>
    <n v="2.3539999999999992"/>
    <n v="21.4"/>
    <n v="5"/>
    <n v="9.6300000000000008"/>
    <n v="770.40000000000009"/>
    <s v="PROFIT"/>
  </r>
  <r>
    <s v="CA-2014-108000"/>
    <s v="01/13/2014"/>
    <s v="17/01/2014"/>
    <x v="3"/>
    <s v="January"/>
    <d v="2014-01-13T00:00:00"/>
    <d v="2014-01-17T00:00:00"/>
    <s v="On Date"/>
    <x v="160"/>
    <x v="0"/>
    <x v="3"/>
    <x v="0"/>
    <x v="13"/>
    <s v="Staples"/>
    <n v="4.8899999999999997"/>
    <n v="9.7799999999999994"/>
    <n v="1"/>
    <n v="4.8899999999999997"/>
    <n v="391.2"/>
    <s v="PROFIT"/>
  </r>
  <r>
    <s v="CA-2012-146465"/>
    <s v="11/20/2012"/>
    <s v="24/11/2012"/>
    <x v="2"/>
    <s v="November"/>
    <d v="2012-11-20T00:00:00"/>
    <d v="2012-11-24T00:00:00"/>
    <s v="On Date"/>
    <x v="278"/>
    <x v="0"/>
    <x v="3"/>
    <x v="0"/>
    <x v="4"/>
    <s v="Cardinal Poly Pocket Divider Pockets for Ring Binders"/>
    <n v="1.8480000000000003"/>
    <n v="24.192"/>
    <n v="9"/>
    <n v="7.56"/>
    <n v="604.79999999999995"/>
    <s v="PROFIT"/>
  </r>
  <r>
    <s v="US-2014-153948"/>
    <s v="11/07/2014"/>
    <s v="07/11/2014"/>
    <x v="3"/>
    <s v="November"/>
    <d v="2014-11-07T00:00:00"/>
    <d v="2014-11-07T00:00:00"/>
    <s v="On Date"/>
    <x v="29"/>
    <x v="0"/>
    <x v="3"/>
    <x v="0"/>
    <x v="9"/>
    <s v="Xerox 191"/>
    <n v="10.589399999999999"/>
    <n v="59.94"/>
    <n v="3"/>
    <n v="28.171800000000001"/>
    <n v="2253.7440000000001"/>
    <s v="PROFIT"/>
  </r>
  <r>
    <s v="US-2014-153948"/>
    <s v="11/07/2014"/>
    <s v="07/11/2014"/>
    <x v="3"/>
    <s v="November"/>
    <d v="2014-11-07T00:00:00"/>
    <d v="2014-11-07T00:00:00"/>
    <s v="On Date"/>
    <x v="29"/>
    <x v="0"/>
    <x v="3"/>
    <x v="0"/>
    <x v="9"/>
    <s v="Staples"/>
    <n v="5.7833999999999994"/>
    <n v="45.36"/>
    <n v="4"/>
    <n v="22.226400000000002"/>
    <n v="1778.1120000000001"/>
    <s v="PROFIT"/>
  </r>
  <r>
    <s v="US-2014-153948"/>
    <s v="11/07/2014"/>
    <s v="07/11/2014"/>
    <x v="3"/>
    <s v="November"/>
    <d v="2014-11-07T00:00:00"/>
    <d v="2014-11-07T00:00:00"/>
    <s v="On Date"/>
    <x v="29"/>
    <x v="0"/>
    <x v="3"/>
    <x v="0"/>
    <x v="9"/>
    <s v="Astroparche Fine Business Paper"/>
    <n v="2.7455999999999992"/>
    <n v="26.4"/>
    <n v="5"/>
    <n v="12.672000000000001"/>
    <n v="1013.76"/>
    <s v="PROFIT"/>
  </r>
  <r>
    <s v="US-2014-153948"/>
    <s v="11/07/2014"/>
    <s v="07/11/2014"/>
    <x v="3"/>
    <s v="November"/>
    <d v="2014-11-07T00:00:00"/>
    <d v="2014-11-07T00:00:00"/>
    <s v="On Date"/>
    <x v="29"/>
    <x v="0"/>
    <x v="3"/>
    <x v="0"/>
    <x v="0"/>
    <s v="Avery 503"/>
    <n v="5.3819999999999997"/>
    <n v="41.4"/>
    <n v="4"/>
    <n v="19.872"/>
    <n v="1589.76"/>
    <s v="PROFIT"/>
  </r>
  <r>
    <s v="US-2014-153948"/>
    <s v="11/07/2014"/>
    <s v="07/11/2014"/>
    <x v="3"/>
    <s v="November"/>
    <d v="2014-11-07T00:00:00"/>
    <d v="2014-11-07T00:00:00"/>
    <s v="On Date"/>
    <x v="29"/>
    <x v="0"/>
    <x v="3"/>
    <x v="0"/>
    <x v="8"/>
    <s v="Kingston Digital DataTraveler 32GB USB 2.0"/>
    <n v="15.933"/>
    <n v="16.95"/>
    <n v="1"/>
    <n v="1.0169999999999999"/>
    <n v="81.359999999999985"/>
    <s v="PROFIT"/>
  </r>
  <r>
    <s v="US-2013-113985"/>
    <s v="12/03/2013"/>
    <s v="08/12/2013"/>
    <x v="0"/>
    <s v="December"/>
    <d v="2013-12-03T00:00:00"/>
    <d v="2013-12-08T00:00:00"/>
    <s v="On Date"/>
    <x v="550"/>
    <x v="0"/>
    <x v="12"/>
    <x v="0"/>
    <x v="4"/>
    <s v="GBC VeloBind Cover Sets"/>
    <n v="7.7200000000000006"/>
    <n v="24.704000000000001"/>
    <n v="2"/>
    <n v="9.2639999999999993"/>
    <n v="741.11999999999989"/>
    <s v="PROFIT"/>
  </r>
  <r>
    <s v="US-2013-113985"/>
    <s v="12/03/2013"/>
    <s v="08/12/2013"/>
    <x v="0"/>
    <s v="December"/>
    <d v="2013-12-03T00:00:00"/>
    <d v="2013-12-08T00:00:00"/>
    <s v="On Date"/>
    <x v="550"/>
    <x v="0"/>
    <x v="12"/>
    <x v="0"/>
    <x v="5"/>
    <s v="Holmes Cool Mist Humidifier for the Whole House with 8-Gallon Output per Day, Extended Life Filter"/>
    <n v="10.945000000000002"/>
    <n v="59.7"/>
    <n v="3"/>
    <n v="26.864999999999998"/>
    <n v="2149.1999999999998"/>
    <s v="PROFIT"/>
  </r>
  <r>
    <s v="US-2013-113985"/>
    <s v="12/03/2013"/>
    <s v="08/12/2013"/>
    <x v="0"/>
    <s v="December"/>
    <d v="2013-12-03T00:00:00"/>
    <d v="2013-12-08T00:00:00"/>
    <s v="On Date"/>
    <x v="550"/>
    <x v="0"/>
    <x v="12"/>
    <x v="0"/>
    <x v="1"/>
    <s v="Eldon Regeneration Recycled Desk Accessories, Black"/>
    <n v="2.9523999999999999"/>
    <n v="14.52"/>
    <n v="3"/>
    <n v="5.6627999999999998"/>
    <n v="453.024"/>
    <s v="PROFIT"/>
  </r>
  <r>
    <s v="US-2013-113985"/>
    <s v="12/03/2013"/>
    <s v="08/12/2013"/>
    <x v="0"/>
    <s v="December"/>
    <d v="2013-12-03T00:00:00"/>
    <d v="2013-12-08T00:00:00"/>
    <s v="On Date"/>
    <x v="550"/>
    <x v="0"/>
    <x v="12"/>
    <x v="0"/>
    <x v="4"/>
    <s v="Satellite Sectional Post Binders"/>
    <n v="23.441400000000002"/>
    <n v="104.184"/>
    <n v="3"/>
    <n v="33.8598"/>
    <n v="2708.7840000000001"/>
    <s v="PROFIT"/>
  </r>
  <r>
    <s v="CA-2013-155383"/>
    <s v="12/18/2013"/>
    <s v="23/12/2013"/>
    <x v="0"/>
    <s v="December"/>
    <d v="2013-12-18T00:00:00"/>
    <d v="2013-12-23T00:00:00"/>
    <s v="On Date"/>
    <x v="551"/>
    <x v="0"/>
    <x v="1"/>
    <x v="1"/>
    <x v="7"/>
    <s v="Personal Filing Tote with Lid, Black/Gray"/>
    <n v="11.167200000000001"/>
    <n v="46.53"/>
    <n v="3"/>
    <n v="13.0284"/>
    <n v="1042.2719999999999"/>
    <s v="PROFIT"/>
  </r>
  <r>
    <s v="CA-2014-150420"/>
    <s v="06/04/2014"/>
    <s v="09/06/2014"/>
    <x v="3"/>
    <s v="June"/>
    <d v="2014-06-04T00:00:00"/>
    <d v="2014-06-09T00:00:00"/>
    <s v="On Date"/>
    <x v="552"/>
    <x v="0"/>
    <x v="99"/>
    <x v="1"/>
    <x v="8"/>
    <s v="Plantronics Audio 995 Wireless Stereo Headset"/>
    <n v="73.666500000000013"/>
    <n v="1099.5"/>
    <n v="10"/>
    <n v="362.83499999999998"/>
    <n v="29026.799999999999"/>
    <s v="PROFIT"/>
  </r>
  <r>
    <s v="CA-2013-103107"/>
    <s v="07/05/2013"/>
    <s v="05/07/2013"/>
    <x v="0"/>
    <s v="July"/>
    <d v="2013-07-05T00:00:00"/>
    <d v="2013-07-05T00:00:00"/>
    <s v="On Date"/>
    <x v="92"/>
    <x v="0"/>
    <x v="1"/>
    <x v="1"/>
    <x v="1"/>
    <s v="Master Caster Door Stop, Brown"/>
    <n v="3.3528000000000002"/>
    <n v="25.4"/>
    <n v="5"/>
    <n v="8.6359999999999992"/>
    <n v="690.87999999999988"/>
    <s v="PROFIT"/>
  </r>
  <r>
    <s v="CA-2013-103107"/>
    <s v="07/05/2013"/>
    <s v="05/07/2013"/>
    <x v="0"/>
    <s v="July"/>
    <d v="2013-07-05T00:00:00"/>
    <d v="2013-07-05T00:00:00"/>
    <s v="On Date"/>
    <x v="92"/>
    <x v="0"/>
    <x v="1"/>
    <x v="1"/>
    <x v="3"/>
    <s v="Avaya 4621SW VoIP phone"/>
    <n v="52.504499999999993"/>
    <n v="177.48"/>
    <n v="3"/>
    <n v="19.9665"/>
    <n v="1597.32"/>
    <s v="PROFIT"/>
  </r>
  <r>
    <s v="CA-2013-103107"/>
    <s v="07/05/2013"/>
    <s v="05/07/2013"/>
    <x v="0"/>
    <s v="July"/>
    <d v="2013-07-05T00:00:00"/>
    <d v="2013-07-05T00:00:00"/>
    <s v="On Date"/>
    <x v="92"/>
    <x v="0"/>
    <x v="1"/>
    <x v="1"/>
    <x v="3"/>
    <s v="OtterBox Defender Series Case - Samsung Galaxy S4"/>
    <n v="20.993000000000002"/>
    <n v="71.975999999999999"/>
    <n v="3"/>
    <n v="8.9969999999999999"/>
    <n v="719.76"/>
    <s v="PROFIT"/>
  </r>
  <r>
    <s v="CA-2014-112431"/>
    <s v="10/13/2014"/>
    <s v="15/10/2014"/>
    <x v="3"/>
    <s v="October"/>
    <d v="2014-10-13T00:00:00"/>
    <d v="2014-10-15T00:00:00"/>
    <s v="On Date"/>
    <x v="553"/>
    <x v="0"/>
    <x v="0"/>
    <x v="0"/>
    <x v="8"/>
    <s v="SanDisk Cruzer 64 GB USB Flash Drive"/>
    <n v="25.423999999999999"/>
    <n v="435.84"/>
    <n v="12"/>
    <n v="130.75200000000001"/>
    <n v="10460.16"/>
    <s v="PROFIT"/>
  </r>
  <r>
    <s v="CA-2014-112431"/>
    <s v="10/13/2014"/>
    <s v="15/10/2014"/>
    <x v="3"/>
    <s v="October"/>
    <d v="2014-10-13T00:00:00"/>
    <d v="2014-10-15T00:00:00"/>
    <s v="On Date"/>
    <x v="553"/>
    <x v="0"/>
    <x v="0"/>
    <x v="0"/>
    <x v="2"/>
    <s v="Newell 343"/>
    <n v="2.1461999999999999"/>
    <n v="5.88"/>
    <n v="2"/>
    <n v="1.5875999999999999"/>
    <n v="127.008"/>
    <s v="PROFIT"/>
  </r>
  <r>
    <s v="CA-2013-151092"/>
    <s v="08/07/2013"/>
    <s v="14/08/2013"/>
    <x v="0"/>
    <s v="August"/>
    <d v="2013-08-07T00:00:00"/>
    <d v="2013-08-14T00:00:00"/>
    <s v="Delay"/>
    <x v="136"/>
    <x v="0"/>
    <x v="0"/>
    <x v="0"/>
    <x v="3"/>
    <s v="Panasonic KX-TG6844B Expandable Digital Cordless Telephone"/>
    <n v="48.172699999999999"/>
    <n v="211.16800000000001"/>
    <n v="4"/>
    <n v="18.4772"/>
    <n v="1478.1759999999999"/>
    <s v="PROFIT"/>
  </r>
  <r>
    <s v="CA-2011-104178"/>
    <s v="08/25/2011"/>
    <s v="29/08/2011"/>
    <x v="1"/>
    <s v="August"/>
    <d v="2011-08-25T00:00:00"/>
    <d v="2011-08-29T00:00:00"/>
    <s v="On Date"/>
    <x v="554"/>
    <x v="0"/>
    <x v="0"/>
    <x v="0"/>
    <x v="1"/>
    <s v="Eldon 200 Class Desk Accessories, Smoke"/>
    <n v="3.6424000000000003"/>
    <n v="6.28"/>
    <n v="1"/>
    <n v="2.6375999999999999"/>
    <n v="211.00799999999998"/>
    <s v="PROFIT"/>
  </r>
  <r>
    <s v="CA-2011-104178"/>
    <s v="08/25/2011"/>
    <s v="29/08/2011"/>
    <x v="1"/>
    <s v="August"/>
    <d v="2011-08-25T00:00:00"/>
    <d v="2011-08-29T00:00:00"/>
    <s v="On Date"/>
    <x v="554"/>
    <x v="0"/>
    <x v="0"/>
    <x v="0"/>
    <x v="8"/>
    <s v="SanDisk Cruzer 32 GB USB Flash Drive"/>
    <n v="12.9336"/>
    <n v="95.1"/>
    <n v="5"/>
    <n v="30.431999999999999"/>
    <n v="2434.56"/>
    <s v="PROFIT"/>
  </r>
  <r>
    <s v="CA-2011-104178"/>
    <s v="08/25/2011"/>
    <s v="29/08/2011"/>
    <x v="1"/>
    <s v="August"/>
    <d v="2011-08-25T00:00:00"/>
    <d v="2011-08-29T00:00:00"/>
    <s v="On Date"/>
    <x v="554"/>
    <x v="0"/>
    <x v="0"/>
    <x v="0"/>
    <x v="9"/>
    <s v="Xerox 23"/>
    <n v="3.3696000000000006"/>
    <n v="25.92"/>
    <n v="4"/>
    <n v="12.441599999999999"/>
    <n v="995.32799999999997"/>
    <s v="PROFIT"/>
  </r>
  <r>
    <s v="CA-2011-104178"/>
    <s v="08/25/2011"/>
    <s v="29/08/2011"/>
    <x v="1"/>
    <s v="August"/>
    <d v="2011-08-25T00:00:00"/>
    <d v="2011-08-29T00:00:00"/>
    <s v="On Date"/>
    <x v="554"/>
    <x v="0"/>
    <x v="0"/>
    <x v="0"/>
    <x v="7"/>
    <s v="Portable Personal File Box"/>
    <n v="8.9133000000000013"/>
    <n v="48.84"/>
    <n v="4"/>
    <n v="13.1868"/>
    <n v="1054.944"/>
    <s v="PROFIT"/>
  </r>
  <r>
    <s v="CA-2013-127138"/>
    <s v="03/13/2013"/>
    <s v="16/03/2013"/>
    <x v="0"/>
    <s v="March"/>
    <d v="2013-03-13T00:00:00"/>
    <d v="2013-03-16T00:00:00"/>
    <s v="On Date"/>
    <x v="76"/>
    <x v="0"/>
    <x v="3"/>
    <x v="0"/>
    <x v="7"/>
    <s v="Tennsco Stur-D-Stor Boltless Shelving, 5 Shelves, 24&quot; Deep, Sand"/>
    <n v="133.95689999999999"/>
    <n v="676.55"/>
    <n v="5"/>
    <n v="6.7655000000000003"/>
    <n v="541.24"/>
    <s v="PROFIT"/>
  </r>
  <r>
    <s v="CA-2013-127138"/>
    <s v="03/13/2013"/>
    <s v="16/03/2013"/>
    <x v="0"/>
    <s v="March"/>
    <d v="2013-03-13T00:00:00"/>
    <d v="2013-03-16T00:00:00"/>
    <s v="On Date"/>
    <x v="76"/>
    <x v="0"/>
    <x v="3"/>
    <x v="0"/>
    <x v="5"/>
    <s v="Euro-Pro Shark Turbo Vacuum"/>
    <n v="22.9252"/>
    <n v="154.9"/>
    <n v="5"/>
    <n v="40.274000000000001"/>
    <n v="3221.92"/>
    <s v="PROFIT"/>
  </r>
  <r>
    <s v="CA-2013-127138"/>
    <s v="03/13/2013"/>
    <s v="16/03/2013"/>
    <x v="0"/>
    <s v="March"/>
    <d v="2013-03-13T00:00:00"/>
    <d v="2013-03-16T00:00:00"/>
    <s v="On Date"/>
    <x v="76"/>
    <x v="0"/>
    <x v="3"/>
    <x v="0"/>
    <x v="13"/>
    <s v="Security-Tint Envelopes"/>
    <n v="3.8963999999999999"/>
    <n v="30.56"/>
    <n v="4"/>
    <n v="14.974399999999999"/>
    <n v="1197.952"/>
    <s v="PROFIT"/>
  </r>
  <r>
    <s v="CA-2013-127138"/>
    <s v="03/13/2013"/>
    <s v="16/03/2013"/>
    <x v="0"/>
    <s v="March"/>
    <d v="2013-03-13T00:00:00"/>
    <d v="2013-03-16T00:00:00"/>
    <s v="On Date"/>
    <x v="76"/>
    <x v="0"/>
    <x v="3"/>
    <x v="0"/>
    <x v="10"/>
    <s v="Hon 4070 Series Pagoda Round Back Stacking Chairs"/>
    <n v="231.10559999999998"/>
    <n v="770.35199999999998"/>
    <n v="3"/>
    <n v="77.035200000000003"/>
    <n v="6162.8160000000007"/>
    <s v="PROFIT"/>
  </r>
  <r>
    <s v="CA-2014-150602"/>
    <s v="02/10/2014"/>
    <s v="15/02/2014"/>
    <x v="3"/>
    <s v="February"/>
    <d v="2014-02-10T00:00:00"/>
    <d v="2014-02-15T00:00:00"/>
    <s v="On Date"/>
    <x v="213"/>
    <x v="0"/>
    <x v="0"/>
    <x v="0"/>
    <x v="1"/>
    <s v="Master Big Foot Doorstop, Beige"/>
    <n v="3.6432000000000002"/>
    <n v="21.12"/>
    <n v="4"/>
    <n v="6.5472000000000001"/>
    <n v="523.77600000000007"/>
    <s v="PROFIT"/>
  </r>
  <r>
    <s v="CA-2011-140732"/>
    <s v="11/11/2011"/>
    <s v="13/11/2011"/>
    <x v="1"/>
    <s v="November"/>
    <d v="2011-11-11T00:00:00"/>
    <d v="2011-11-13T00:00:00"/>
    <s v="On Date"/>
    <x v="555"/>
    <x v="0"/>
    <x v="0"/>
    <x v="0"/>
    <x v="3"/>
    <s v="Mophie Juice Pack Helium for iPhone"/>
    <n v="57.592799999999997"/>
    <n v="575.928"/>
    <n v="9"/>
    <n v="57.592799999999997"/>
    <n v="4607.424"/>
    <s v="PROFIT"/>
  </r>
  <r>
    <s v="CA-2011-140732"/>
    <s v="11/11/2011"/>
    <s v="13/11/2011"/>
    <x v="1"/>
    <s v="November"/>
    <d v="2011-11-11T00:00:00"/>
    <d v="2011-11-13T00:00:00"/>
    <s v="On Date"/>
    <x v="555"/>
    <x v="0"/>
    <x v="0"/>
    <x v="0"/>
    <x v="5"/>
    <s v="Commercial WindTunnel Clean Air Upright Vacuum, Replacement Belts, Filtration Bags"/>
    <n v="2.8786"/>
    <n v="7.78"/>
    <n v="2"/>
    <n v="2.0228000000000002"/>
    <n v="161.82400000000001"/>
    <s v="PROFIT"/>
  </r>
  <r>
    <s v="CA-2011-140732"/>
    <s v="11/11/2011"/>
    <s v="13/11/2011"/>
    <x v="1"/>
    <s v="November"/>
    <d v="2011-11-11T00:00:00"/>
    <d v="2011-11-13T00:00:00"/>
    <s v="On Date"/>
    <x v="555"/>
    <x v="0"/>
    <x v="0"/>
    <x v="0"/>
    <x v="9"/>
    <s v="Xerox 1979"/>
    <n v="17.039000000000001"/>
    <n v="123.92"/>
    <n v="4"/>
    <n v="55.764000000000003"/>
    <n v="4461.12"/>
    <s v="PROFIT"/>
  </r>
  <r>
    <s v="CA-2014-119011"/>
    <s v="08/21/2014"/>
    <s v="26/08/2014"/>
    <x v="3"/>
    <s v="August"/>
    <d v="2014-08-21T00:00:00"/>
    <d v="2014-08-26T00:00:00"/>
    <s v="On Date"/>
    <x v="556"/>
    <x v="0"/>
    <x v="3"/>
    <x v="0"/>
    <x v="12"/>
    <s v="Acme Kleencut Forged Steel Scissors"/>
    <n v="4.0179999999999989"/>
    <n v="17.22"/>
    <n v="3"/>
    <n v="5.1660000000000004"/>
    <n v="413.28000000000003"/>
    <s v="PROFIT"/>
  </r>
  <r>
    <s v="CA-2014-119011"/>
    <s v="08/21/2014"/>
    <s v="26/08/2014"/>
    <x v="3"/>
    <s v="August"/>
    <d v="2014-08-21T00:00:00"/>
    <d v="2014-08-26T00:00:00"/>
    <s v="On Date"/>
    <x v="556"/>
    <x v="0"/>
    <x v="3"/>
    <x v="0"/>
    <x v="7"/>
    <s v="Companion Letter/Legal File, Black"/>
    <n v="27.187199999999997"/>
    <n v="226.56"/>
    <n v="6"/>
    <n v="63.436799999999998"/>
    <n v="5074.9439999999995"/>
    <s v="PROFIT"/>
  </r>
  <r>
    <s v="CA-2014-119011"/>
    <s v="08/21/2014"/>
    <s v="26/08/2014"/>
    <x v="3"/>
    <s v="August"/>
    <d v="2014-08-21T00:00:00"/>
    <d v="2014-08-26T00:00:00"/>
    <s v="On Date"/>
    <x v="556"/>
    <x v="0"/>
    <x v="3"/>
    <x v="0"/>
    <x v="3"/>
    <s v="Plantronics Encore H101 Dual EarpiecesÂ Headset"/>
    <n v="32.364000000000004"/>
    <n v="107.88"/>
    <n v="3"/>
    <n v="10.788"/>
    <n v="863.04"/>
    <s v="PROFIT"/>
  </r>
  <r>
    <s v="CA-2011-141726"/>
    <s v="07/20/2011"/>
    <s v="22/07/2011"/>
    <x v="1"/>
    <s v="July"/>
    <d v="2011-07-20T00:00:00"/>
    <d v="2011-07-22T00:00:00"/>
    <s v="On Date"/>
    <x v="84"/>
    <x v="0"/>
    <x v="18"/>
    <x v="0"/>
    <x v="9"/>
    <s v="Xerox 189"/>
    <n v="54.521999999999991"/>
    <n v="104.85"/>
    <n v="1"/>
    <n v="50.328000000000003"/>
    <n v="4026.2400000000002"/>
    <s v="PROFIT"/>
  </r>
  <r>
    <s v="CA-2011-141726"/>
    <s v="07/20/2011"/>
    <s v="22/07/2011"/>
    <x v="1"/>
    <s v="July"/>
    <d v="2011-07-20T00:00:00"/>
    <d v="2011-07-22T00:00:00"/>
    <s v="On Date"/>
    <x v="84"/>
    <x v="0"/>
    <x v="18"/>
    <x v="0"/>
    <x v="4"/>
    <s v="Wilson Jones Custom Binder Spines &amp; Labels"/>
    <n v="2.7744000000000004"/>
    <n v="8.7040000000000006"/>
    <n v="2"/>
    <n v="3.1551999999999998"/>
    <n v="252.416"/>
    <s v="PROFIT"/>
  </r>
  <r>
    <s v="CA-2011-141726"/>
    <s v="07/20/2011"/>
    <s v="22/07/2011"/>
    <x v="1"/>
    <s v="July"/>
    <d v="2011-07-20T00:00:00"/>
    <d v="2011-07-22T00:00:00"/>
    <s v="On Date"/>
    <x v="84"/>
    <x v="0"/>
    <x v="18"/>
    <x v="0"/>
    <x v="9"/>
    <s v="Xerox 1897"/>
    <n v="2.5398000000000005"/>
    <n v="19.920000000000002"/>
    <n v="4"/>
    <n v="9.7607999999999997"/>
    <n v="780.86400000000003"/>
    <s v="PROFIT"/>
  </r>
  <r>
    <s v="CA-2011-141726"/>
    <s v="07/20/2011"/>
    <s v="22/07/2011"/>
    <x v="1"/>
    <s v="July"/>
    <d v="2011-07-20T00:00:00"/>
    <d v="2011-07-22T00:00:00"/>
    <s v="On Date"/>
    <x v="84"/>
    <x v="0"/>
    <x v="18"/>
    <x v="0"/>
    <x v="1"/>
    <s v="Nu-Dell Leatherette Frames"/>
    <n v="9.1776000000000018"/>
    <n v="43.02"/>
    <n v="3"/>
    <n v="15.4872"/>
    <n v="1238.9759999999999"/>
    <s v="PROFIT"/>
  </r>
  <r>
    <s v="CA-2014-116953"/>
    <s v="04/25/2014"/>
    <s v="26/04/2014"/>
    <x v="3"/>
    <s v="April"/>
    <d v="2014-04-25T00:00:00"/>
    <d v="2014-04-26T00:00:00"/>
    <s v="On Date"/>
    <x v="557"/>
    <x v="0"/>
    <x v="35"/>
    <x v="3"/>
    <x v="3"/>
    <s v="AT&amp;T 841000 Phone"/>
    <n v="51.75"/>
    <n v="552"/>
    <n v="10"/>
    <n v="34.5"/>
    <n v="2760"/>
    <s v="PROFIT"/>
  </r>
  <r>
    <s v="US-2014-163300"/>
    <s v="09/16/2014"/>
    <s v="22/09/2014"/>
    <x v="3"/>
    <s v="September"/>
    <d v="2014-09-16T00:00:00"/>
    <d v="2014-09-22T00:00:00"/>
    <s v="Delay"/>
    <x v="109"/>
    <x v="0"/>
    <x v="0"/>
    <x v="0"/>
    <x v="4"/>
    <s v="GBC DocuBind 200 Manual Binding Machine"/>
    <n v="210.49"/>
    <n v="2357.4879999999998"/>
    <n v="7"/>
    <n v="884.05799999999999"/>
    <n v="70724.639999999999"/>
    <s v="PROFIT"/>
  </r>
  <r>
    <s v="US-2014-163300"/>
    <s v="09/16/2014"/>
    <s v="22/09/2014"/>
    <x v="3"/>
    <s v="September"/>
    <d v="2014-09-16T00:00:00"/>
    <d v="2014-09-22T00:00:00"/>
    <s v="Delay"/>
    <x v="109"/>
    <x v="0"/>
    <x v="0"/>
    <x v="0"/>
    <x v="3"/>
    <s v="Panasonic KX-TG6844B Expandable Digital Cordless Telephone"/>
    <n v="48.172699999999992"/>
    <n v="369.54399999999998"/>
    <n v="7"/>
    <n v="32.335099999999997"/>
    <n v="2586.808"/>
    <s v="PROFIT"/>
  </r>
  <r>
    <s v="US-2014-163300"/>
    <s v="09/16/2014"/>
    <s v="22/09/2014"/>
    <x v="3"/>
    <s v="September"/>
    <d v="2014-09-16T00:00:00"/>
    <d v="2014-09-22T00:00:00"/>
    <s v="Delay"/>
    <x v="109"/>
    <x v="0"/>
    <x v="0"/>
    <x v="0"/>
    <x v="10"/>
    <s v="Global Deluxe Steno Chair"/>
    <n v="68.512200000000007"/>
    <n v="184.75200000000001"/>
    <n v="3"/>
    <n v="-20.784600000000001"/>
    <n v="-1662.768"/>
    <s v="LOSS"/>
  </r>
  <r>
    <s v="US-2011-112991"/>
    <s v="12/10/2011"/>
    <s v="14/12/2011"/>
    <x v="1"/>
    <s v="December"/>
    <d v="2011-12-10T00:00:00"/>
    <d v="2011-12-14T00:00:00"/>
    <s v="On Date"/>
    <x v="19"/>
    <x v="0"/>
    <x v="144"/>
    <x v="9"/>
    <x v="10"/>
    <s v="Office Star - Contemporary Swivel Chair with Padded Adjustable Arms and Flex Back"/>
    <n v="111.37419999999999"/>
    <n v="338.35199999999998"/>
    <n v="3"/>
    <n v="4.2294"/>
    <n v="338.35199999999998"/>
    <s v="PROFIT"/>
  </r>
  <r>
    <s v="US-2011-112991"/>
    <s v="12/10/2011"/>
    <s v="14/12/2011"/>
    <x v="1"/>
    <s v="December"/>
    <d v="2011-12-10T00:00:00"/>
    <d v="2011-12-14T00:00:00"/>
    <s v="On Date"/>
    <x v="19"/>
    <x v="0"/>
    <x v="144"/>
    <x v="9"/>
    <x v="9"/>
    <s v="Xerox 1931"/>
    <n v="3.3696000000000006"/>
    <n v="25.92"/>
    <n v="4"/>
    <n v="12.441599999999999"/>
    <n v="995.32799999999997"/>
    <s v="PROFIT"/>
  </r>
  <r>
    <s v="US-2011-112991"/>
    <s v="12/10/2011"/>
    <s v="14/12/2011"/>
    <x v="1"/>
    <s v="December"/>
    <d v="2011-12-10T00:00:00"/>
    <d v="2011-12-14T00:00:00"/>
    <s v="On Date"/>
    <x v="19"/>
    <x v="0"/>
    <x v="144"/>
    <x v="9"/>
    <x v="9"/>
    <s v="Xerox Color Copier Paper, 11&quot; x 17&quot;, Ream"/>
    <n v="12.333600000000001"/>
    <n v="91.36"/>
    <n v="4"/>
    <n v="42.025599999999997"/>
    <n v="3362.0479999999998"/>
    <s v="PROFIT"/>
  </r>
  <r>
    <s v="CA-2011-124079"/>
    <s v="12/13/2011"/>
    <s v="17/12/2011"/>
    <x v="1"/>
    <s v="December"/>
    <d v="2011-12-13T00:00:00"/>
    <d v="2011-12-17T00:00:00"/>
    <s v="On Date"/>
    <x v="558"/>
    <x v="0"/>
    <x v="8"/>
    <x v="3"/>
    <x v="1"/>
    <s v="Electrix Incandescent Magnifying Lamp, Black"/>
    <n v="26.754499999999997"/>
    <n v="87.96"/>
    <n v="3"/>
    <n v="7.6965000000000003"/>
    <n v="615.72"/>
    <s v="PROFIT"/>
  </r>
  <r>
    <s v="CA-2011-124079"/>
    <s v="12/13/2011"/>
    <s v="17/12/2011"/>
    <x v="1"/>
    <s v="December"/>
    <d v="2011-12-13T00:00:00"/>
    <d v="2011-12-17T00:00:00"/>
    <s v="On Date"/>
    <x v="558"/>
    <x v="0"/>
    <x v="8"/>
    <x v="3"/>
    <x v="4"/>
    <s v="Cardinal Slant-D Ring Binder, Heavy Gauge Vinyl"/>
    <n v="4.6926000000000005"/>
    <n v="5.2140000000000004"/>
    <n v="2"/>
    <n v="-4.1711999999999998"/>
    <n v="-333.69599999999997"/>
    <s v="LOSS"/>
  </r>
  <r>
    <s v="CA-2014-107244"/>
    <s v="09/08/2014"/>
    <s v="12/09/2014"/>
    <x v="3"/>
    <s v="September"/>
    <d v="2014-09-08T00:00:00"/>
    <d v="2014-09-12T00:00:00"/>
    <s v="On Date"/>
    <x v="559"/>
    <x v="0"/>
    <x v="0"/>
    <x v="0"/>
    <x v="1"/>
    <s v="C-Line Magnetic Cubicle Keepers, Clear Polypropylene"/>
    <n v="2.8652000000000002"/>
    <n v="19.760000000000002"/>
    <n v="4"/>
    <n v="8.2992000000000008"/>
    <n v="663.93600000000004"/>
    <s v="PROFIT"/>
  </r>
  <r>
    <s v="CA-2012-135580"/>
    <s v="12/30/2012"/>
    <s v="03/01/2013"/>
    <x v="0"/>
    <s v="December"/>
    <d v="2012-12-30T00:00:00"/>
    <d v="2013-01-03T00:00:00"/>
    <s v="On Date"/>
    <x v="107"/>
    <x v="0"/>
    <x v="0"/>
    <x v="0"/>
    <x v="9"/>
    <s v="Xerox 1929"/>
    <n v="12.333599999999999"/>
    <n v="68.52"/>
    <n v="3"/>
    <n v="31.519200000000001"/>
    <n v="2521.5360000000001"/>
    <s v="PROFIT"/>
  </r>
  <r>
    <s v="CA-2012-135580"/>
    <s v="12/30/2012"/>
    <s v="03/01/2013"/>
    <x v="0"/>
    <s v="December"/>
    <d v="2012-12-30T00:00:00"/>
    <d v="2013-01-03T00:00:00"/>
    <s v="On Date"/>
    <x v="107"/>
    <x v="0"/>
    <x v="0"/>
    <x v="0"/>
    <x v="7"/>
    <s v="2300 Heavy-Duty Transfer File Systems by Perma"/>
    <n v="20.233800000000002"/>
    <n v="74.94"/>
    <n v="3"/>
    <n v="14.2386"/>
    <n v="1139.088"/>
    <s v="PROFIT"/>
  </r>
  <r>
    <s v="CA-2012-135580"/>
    <s v="12/30/2012"/>
    <s v="03/01/2013"/>
    <x v="0"/>
    <s v="December"/>
    <d v="2012-12-30T00:00:00"/>
    <d v="2013-01-03T00:00:00"/>
    <s v="On Date"/>
    <x v="107"/>
    <x v="0"/>
    <x v="0"/>
    <x v="0"/>
    <x v="16"/>
    <s v="Zebra GX420t Direct Thermal/Thermal Transfer Printer"/>
    <n v="376.97449999999998"/>
    <n v="2548.56"/>
    <n v="6"/>
    <n v="286.71300000000002"/>
    <n v="22937.040000000001"/>
    <s v="PROFIT"/>
  </r>
  <r>
    <s v="CA-2012-135580"/>
    <s v="12/30/2012"/>
    <s v="03/01/2013"/>
    <x v="0"/>
    <s v="December"/>
    <d v="2012-12-30T00:00:00"/>
    <d v="2013-01-03T00:00:00"/>
    <s v="On Date"/>
    <x v="107"/>
    <x v="0"/>
    <x v="0"/>
    <x v="0"/>
    <x v="13"/>
    <s v="Tyvek Side-Opening Peel &amp; Seel Expanding Envelopes"/>
    <n v="49.764000000000003"/>
    <n v="271.44"/>
    <n v="3"/>
    <n v="122.148"/>
    <n v="9771.84"/>
    <s v="PROFIT"/>
  </r>
  <r>
    <s v="CA-2012-135580"/>
    <s v="12/30/2012"/>
    <s v="03/01/2013"/>
    <x v="0"/>
    <s v="December"/>
    <d v="2012-12-30T00:00:00"/>
    <d v="2013-01-03T00:00:00"/>
    <s v="On Date"/>
    <x v="107"/>
    <x v="0"/>
    <x v="0"/>
    <x v="0"/>
    <x v="3"/>
    <s v="Cisco SPA 502G IP Phone"/>
    <n v="83.964999999999989"/>
    <n v="287.88"/>
    <n v="3"/>
    <n v="35.984999999999999"/>
    <n v="2878.8"/>
    <s v="PROFIT"/>
  </r>
  <r>
    <s v="CA-2013-159016"/>
    <s v="03/11/2013"/>
    <s v="12/03/2013"/>
    <x v="0"/>
    <s v="March"/>
    <d v="2013-03-11T00:00:00"/>
    <d v="2013-03-12T00:00:00"/>
    <s v="On Date"/>
    <x v="276"/>
    <x v="0"/>
    <x v="0"/>
    <x v="0"/>
    <x v="9"/>
    <s v="Rediform Voice Mail Log Books"/>
    <n v="1.5495999999999999"/>
    <n v="14.9"/>
    <n v="5"/>
    <n v="7.1520000000000001"/>
    <n v="572.16"/>
    <s v="PROFIT"/>
  </r>
  <r>
    <s v="CA-2013-159016"/>
    <s v="03/11/2013"/>
    <s v="12/03/2013"/>
    <x v="0"/>
    <s v="March"/>
    <d v="2013-03-11T00:00:00"/>
    <d v="2013-03-12T00:00:00"/>
    <s v="On Date"/>
    <x v="276"/>
    <x v="0"/>
    <x v="0"/>
    <x v="0"/>
    <x v="3"/>
    <s v="Apple iPhone 5"/>
    <n v="474.3759"/>
    <n v="4158.9120000000003"/>
    <n v="8"/>
    <n v="363.90480000000002"/>
    <n v="29112.384000000002"/>
    <s v="PROFIT"/>
  </r>
  <r>
    <s v="CA-2011-102652"/>
    <s v="04/06/2011"/>
    <s v="12/04/2011"/>
    <x v="1"/>
    <s v="April"/>
    <d v="2011-04-06T00:00:00"/>
    <d v="2011-04-12T00:00:00"/>
    <s v="Delay"/>
    <x v="366"/>
    <x v="0"/>
    <x v="0"/>
    <x v="0"/>
    <x v="1"/>
    <s v="Tenex B1-RE Series Chair Mats for Low Pile Carpets"/>
    <n v="38.163399999999996"/>
    <n v="91.96"/>
    <n v="2"/>
    <n v="15.6332"/>
    <n v="1250.6559999999999"/>
    <s v="PROFIT"/>
  </r>
  <r>
    <s v="CA-2011-102652"/>
    <s v="04/06/2011"/>
    <s v="12/04/2011"/>
    <x v="1"/>
    <s v="April"/>
    <d v="2011-04-06T00:00:00"/>
    <d v="2011-04-12T00:00:00"/>
    <s v="Delay"/>
    <x v="366"/>
    <x v="0"/>
    <x v="0"/>
    <x v="0"/>
    <x v="1"/>
    <s v="C-Line Cubicle Keepers Polyproplyene Holder With Velcro Backings"/>
    <n v="2.8852999999999995"/>
    <n v="33.11"/>
    <n v="7"/>
    <n v="12.9129"/>
    <n v="1033.0320000000002"/>
    <s v="PROFIT"/>
  </r>
  <r>
    <s v="CA-2011-102652"/>
    <s v="04/06/2011"/>
    <s v="12/04/2011"/>
    <x v="1"/>
    <s v="April"/>
    <d v="2011-04-06T00:00:00"/>
    <d v="2011-04-12T00:00:00"/>
    <s v="Delay"/>
    <x v="366"/>
    <x v="0"/>
    <x v="0"/>
    <x v="0"/>
    <x v="9"/>
    <s v="Xerox 211"/>
    <n v="3.3696000000000002"/>
    <n v="19.440000000000001"/>
    <n v="3"/>
    <n v="9.3312000000000008"/>
    <n v="746.49600000000009"/>
    <s v="PROFIT"/>
  </r>
  <r>
    <s v="CA-2011-102652"/>
    <s v="04/06/2011"/>
    <s v="12/04/2011"/>
    <x v="1"/>
    <s v="April"/>
    <d v="2011-04-06T00:00:00"/>
    <d v="2011-04-12T00:00:00"/>
    <s v="Delay"/>
    <x v="366"/>
    <x v="0"/>
    <x v="0"/>
    <x v="0"/>
    <x v="9"/>
    <s v="Xerox 194"/>
    <n v="28.849599999999995"/>
    <n v="55.48"/>
    <n v="1"/>
    <n v="26.630400000000002"/>
    <n v="2130.4320000000002"/>
    <s v="PROFIT"/>
  </r>
  <r>
    <s v="CA-2014-136007"/>
    <s v="02/24/2014"/>
    <s v="03/03/2014"/>
    <x v="3"/>
    <s v="February"/>
    <d v="2014-02-24T00:00:00"/>
    <d v="2014-03-03T00:00:00"/>
    <s v="Delay"/>
    <x v="560"/>
    <x v="0"/>
    <x v="1"/>
    <x v="1"/>
    <x v="11"/>
    <s v="Alliance Rubber Bands"/>
    <n v="1.6128000000000002"/>
    <n v="8.4"/>
    <n v="5"/>
    <n v="0.33600000000000002"/>
    <n v="26.880000000000003"/>
    <s v="PROFIT"/>
  </r>
  <r>
    <s v="CA-2014-136007"/>
    <s v="02/24/2014"/>
    <s v="03/03/2014"/>
    <x v="3"/>
    <s v="February"/>
    <d v="2014-02-24T00:00:00"/>
    <d v="2014-03-03T00:00:00"/>
    <s v="Delay"/>
    <x v="560"/>
    <x v="0"/>
    <x v="1"/>
    <x v="1"/>
    <x v="3"/>
    <s v="invisibleSHIELD by ZAGG Smudge-Free Screen Protector"/>
    <n v="9.3547999999999991"/>
    <n v="71.959999999999994"/>
    <n v="5"/>
    <n v="25.186"/>
    <n v="2014.88"/>
    <s v="PROFIT"/>
  </r>
  <r>
    <s v="US-2013-112970"/>
    <s v="11/15/2013"/>
    <s v="16/11/2013"/>
    <x v="0"/>
    <s v="November"/>
    <d v="2013-11-15T00:00:00"/>
    <d v="2013-11-16T00:00:00"/>
    <s v="On Date"/>
    <x v="396"/>
    <x v="0"/>
    <x v="0"/>
    <x v="0"/>
    <x v="2"/>
    <s v="Newell 35"/>
    <n v="2.3287999999999998"/>
    <n v="9.84"/>
    <n v="3"/>
    <n v="2.8536000000000001"/>
    <n v="228.28800000000001"/>
    <s v="PROFIT"/>
  </r>
  <r>
    <s v="CA-2012-130253"/>
    <s v="12/14/2012"/>
    <s v="18/12/2012"/>
    <x v="2"/>
    <s v="December"/>
    <d v="2012-12-14T00:00:00"/>
    <d v="2012-12-18T00:00:00"/>
    <s v="On Date"/>
    <x v="533"/>
    <x v="0"/>
    <x v="0"/>
    <x v="0"/>
    <x v="1"/>
    <s v="Master Caster Door Stop, Gray"/>
    <n v="3.3528000000000002"/>
    <n v="15.24"/>
    <n v="3"/>
    <n v="5.1816000000000004"/>
    <n v="414.52800000000002"/>
    <s v="PROFIT"/>
  </r>
  <r>
    <s v="CA-2014-122364"/>
    <s v="09/25/2014"/>
    <s v="30/09/2014"/>
    <x v="3"/>
    <s v="September"/>
    <d v="2014-09-25T00:00:00"/>
    <d v="2014-09-30T00:00:00"/>
    <s v="On Date"/>
    <x v="44"/>
    <x v="0"/>
    <x v="0"/>
    <x v="0"/>
    <x v="3"/>
    <s v="Wilson Electronics DB Pro Signal Booster"/>
    <n v="261.34000000000003"/>
    <n v="859.2"/>
    <n v="3"/>
    <n v="75.180000000000007"/>
    <n v="6014.4000000000005"/>
    <s v="PROFIT"/>
  </r>
  <r>
    <s v="CA-2014-122364"/>
    <s v="09/25/2014"/>
    <s v="30/09/2014"/>
    <x v="3"/>
    <s v="September"/>
    <d v="2014-09-25T00:00:00"/>
    <d v="2014-09-30T00:00:00"/>
    <s v="On Date"/>
    <x v="44"/>
    <x v="0"/>
    <x v="0"/>
    <x v="0"/>
    <x v="16"/>
    <s v="Socket Bluetooth Cordless Hand Scanner (CHS)"/>
    <n v="109.69399999999999"/>
    <n v="506.28"/>
    <n v="3"/>
    <n v="177.19800000000001"/>
    <n v="14175.84"/>
    <s v="PROFIT"/>
  </r>
  <r>
    <s v="CA-2013-117912"/>
    <s v="02/04/2013"/>
    <s v="08/02/2013"/>
    <x v="0"/>
    <s v="February"/>
    <d v="2013-02-04T00:00:00"/>
    <d v="2013-02-08T00:00:00"/>
    <s v="On Date"/>
    <x v="41"/>
    <x v="0"/>
    <x v="41"/>
    <x v="3"/>
    <x v="1"/>
    <s v="Nu-Dell Float Frame 11 x 14 1/2"/>
    <n v="5.2084000000000001"/>
    <n v="14.368"/>
    <n v="2"/>
    <n v="3.9512"/>
    <n v="316.096"/>
    <s v="PROFIT"/>
  </r>
  <r>
    <s v="CA-2012-113215"/>
    <s v="09/03/2012"/>
    <s v="08/09/2012"/>
    <x v="2"/>
    <s v="September"/>
    <d v="2012-09-03T00:00:00"/>
    <d v="2012-09-08T00:00:00"/>
    <s v="On Date"/>
    <x v="561"/>
    <x v="0"/>
    <x v="26"/>
    <x v="3"/>
    <x v="1"/>
    <s v="GE 48&quot; Fluorescent Tube, Cool White Energy Saver, 34 Watts, 30/Box"/>
    <n v="49.614999999999995"/>
    <n v="238.15199999999999"/>
    <n v="3"/>
    <n v="89.307000000000002"/>
    <n v="7144.56"/>
    <s v="PROFIT"/>
  </r>
  <r>
    <s v="CA-2012-111780"/>
    <s v="12/25/2012"/>
    <s v="30/12/2012"/>
    <x v="2"/>
    <s v="December"/>
    <d v="2012-12-25T00:00:00"/>
    <d v="2012-12-30T00:00:00"/>
    <s v="On Date"/>
    <x v="406"/>
    <x v="0"/>
    <x v="18"/>
    <x v="0"/>
    <x v="14"/>
    <s v="Brother DCP1000 Digital 3 in 1 Multifunction Machine"/>
    <n v="194.99350000000001"/>
    <n v="1199.96"/>
    <n v="5"/>
    <n v="224.99250000000001"/>
    <n v="17999.400000000001"/>
    <s v="PROFIT"/>
  </r>
  <r>
    <s v="CA-2012-111780"/>
    <s v="12/25/2012"/>
    <s v="30/12/2012"/>
    <x v="2"/>
    <s v="December"/>
    <d v="2012-12-25T00:00:00"/>
    <d v="2012-12-30T00:00:00"/>
    <s v="On Date"/>
    <x v="406"/>
    <x v="0"/>
    <x v="18"/>
    <x v="0"/>
    <x v="9"/>
    <s v="Important Message Pads, 50 4-1/4 x 5-1/2 Forms per Pad"/>
    <n v="2.1419999999999999"/>
    <n v="12.6"/>
    <n v="3"/>
    <n v="6.1740000000000004"/>
    <n v="493.92"/>
    <s v="PROFIT"/>
  </r>
  <r>
    <s v="CA-2012-111780"/>
    <s v="12/25/2012"/>
    <s v="30/12/2012"/>
    <x v="2"/>
    <s v="December"/>
    <d v="2012-12-25T00:00:00"/>
    <d v="2012-12-30T00:00:00"/>
    <s v="On Date"/>
    <x v="406"/>
    <x v="0"/>
    <x v="18"/>
    <x v="0"/>
    <x v="9"/>
    <s v="Great White Multi-Use Recycled Paper (20Lb. and 84 Bright)"/>
    <n v="3.2890000000000001"/>
    <n v="17.940000000000001"/>
    <n v="3"/>
    <n v="8.0730000000000004"/>
    <n v="645.84"/>
    <s v="PROFIT"/>
  </r>
  <r>
    <s v="CA-2014-166695"/>
    <s v="05/21/2014"/>
    <s v="25/05/2014"/>
    <x v="3"/>
    <s v="May"/>
    <d v="2014-05-21T00:00:00"/>
    <d v="2014-05-25T00:00:00"/>
    <s v="On Date"/>
    <x v="167"/>
    <x v="0"/>
    <x v="118"/>
    <x v="0"/>
    <x v="10"/>
    <s v="Global Geo Office Task Chair, Gray"/>
    <n v="76.931000000000012"/>
    <n v="518.27200000000005"/>
    <n v="8"/>
    <n v="-97.176000000000002"/>
    <n v="-7774.08"/>
    <s v="LOSS"/>
  </r>
  <r>
    <s v="CA-2014-166695"/>
    <s v="05/21/2014"/>
    <s v="25/05/2014"/>
    <x v="3"/>
    <s v="May"/>
    <d v="2014-05-21T00:00:00"/>
    <d v="2014-05-25T00:00:00"/>
    <s v="On Date"/>
    <x v="167"/>
    <x v="0"/>
    <x v="118"/>
    <x v="0"/>
    <x v="1"/>
    <s v="G.E. Halogen Desk Lamp Bulbs"/>
    <n v="3.6296000000000004"/>
    <n v="6.98"/>
    <n v="1"/>
    <n v="3.3504"/>
    <n v="268.03199999999998"/>
    <s v="PROFIT"/>
  </r>
  <r>
    <s v="CA-2014-166695"/>
    <s v="05/21/2014"/>
    <s v="25/05/2014"/>
    <x v="3"/>
    <s v="May"/>
    <d v="2014-05-21T00:00:00"/>
    <d v="2014-05-25T00:00:00"/>
    <s v="On Date"/>
    <x v="167"/>
    <x v="0"/>
    <x v="118"/>
    <x v="0"/>
    <x v="16"/>
    <s v="Okidata B400 Printer"/>
    <n v="304.58999999999997"/>
    <n v="343.2"/>
    <n v="1"/>
    <n v="38.61"/>
    <n v="3088.8"/>
    <s v="PROFIT"/>
  </r>
  <r>
    <s v="CA-2014-121398"/>
    <s v="12/26/2014"/>
    <s v="30/12/2014"/>
    <x v="3"/>
    <s v="December"/>
    <d v="2014-12-26T00:00:00"/>
    <d v="2014-12-30T00:00:00"/>
    <s v="On Date"/>
    <x v="218"/>
    <x v="0"/>
    <x v="0"/>
    <x v="0"/>
    <x v="4"/>
    <s v="GBC DocuBind P50 Personal Binding Machine"/>
    <n v="33.909399999999998"/>
    <n v="153.55199999999999"/>
    <n v="3"/>
    <n v="51.823799999999999"/>
    <n v="4145.9039999999995"/>
    <s v="PROFIT"/>
  </r>
  <r>
    <s v="CA-2014-121398"/>
    <s v="12/26/2014"/>
    <s v="30/12/2014"/>
    <x v="3"/>
    <s v="December"/>
    <d v="2014-12-26T00:00:00"/>
    <d v="2014-12-30T00:00:00"/>
    <s v="On Date"/>
    <x v="218"/>
    <x v="0"/>
    <x v="0"/>
    <x v="0"/>
    <x v="7"/>
    <s v="Tennsco Stur-D-Stor Boltless Shelving, 5 Shelves, 24&quot; Deep, Sand"/>
    <n v="133.95689999999999"/>
    <n v="270.62"/>
    <n v="2"/>
    <n v="2.7061999999999999"/>
    <n v="216.49599999999998"/>
    <s v="PROFIT"/>
  </r>
  <r>
    <s v="CA-2012-114048"/>
    <s v="12/14/2012"/>
    <s v="18/12/2012"/>
    <x v="2"/>
    <s v="December"/>
    <d v="2012-12-14T00:00:00"/>
    <d v="2012-12-18T00:00:00"/>
    <s v="On Date"/>
    <x v="6"/>
    <x v="0"/>
    <x v="32"/>
    <x v="0"/>
    <x v="1"/>
    <s v="Staples"/>
    <n v="5.4544000000000006"/>
    <n v="29.22"/>
    <n v="3"/>
    <n v="12.8568"/>
    <n v="1028.5439999999999"/>
    <s v="PROFIT"/>
  </r>
  <r>
    <s v="US-2014-162068"/>
    <s v="12/29/2014"/>
    <s v="01/01/2015"/>
    <x v="4"/>
    <s v="December"/>
    <d v="2014-12-29T00:00:00"/>
    <d v="2015-01-01T00:00:00"/>
    <s v="On Date"/>
    <x v="121"/>
    <x v="0"/>
    <x v="132"/>
    <x v="5"/>
    <x v="4"/>
    <s v="Avery Reinforcements for Hole-Punch Pages"/>
    <n v="1.089"/>
    <n v="1.1879999999999999"/>
    <n v="2"/>
    <n v="-0.99"/>
    <n v="-79.2"/>
    <s v="LOSS"/>
  </r>
  <r>
    <s v="CA-2013-133802"/>
    <s v="03/15/2013"/>
    <s v="21/03/2013"/>
    <x v="0"/>
    <s v="March"/>
    <d v="2013-03-15T00:00:00"/>
    <d v="2013-03-21T00:00:00"/>
    <s v="Delay"/>
    <x v="22"/>
    <x v="0"/>
    <x v="145"/>
    <x v="0"/>
    <x v="4"/>
    <s v="Wilson Jones Leather-Like Binders with DublLock Round Rings"/>
    <n v="4.6269000000000009"/>
    <n v="41.904000000000003"/>
    <n v="6"/>
    <n v="14.1426"/>
    <n v="1131.4079999999999"/>
    <s v="PROFIT"/>
  </r>
  <r>
    <s v="CA-2014-143378"/>
    <s v="09/20/2014"/>
    <s v="26/09/2014"/>
    <x v="3"/>
    <s v="September"/>
    <d v="2014-09-20T00:00:00"/>
    <d v="2014-09-26T00:00:00"/>
    <s v="Delay"/>
    <x v="562"/>
    <x v="0"/>
    <x v="80"/>
    <x v="4"/>
    <x v="3"/>
    <s v="Mophie Juice Pack Helium for iPhone"/>
    <n v="57.592799999999997"/>
    <n v="191.976"/>
    <n v="3"/>
    <n v="19.197600000000001"/>
    <n v="1535.808"/>
    <s v="PROFIT"/>
  </r>
  <r>
    <s v="CA-2014-143378"/>
    <s v="09/20/2014"/>
    <s v="26/09/2014"/>
    <x v="3"/>
    <s v="September"/>
    <d v="2014-09-20T00:00:00"/>
    <d v="2014-09-26T00:00:00"/>
    <s v="Delay"/>
    <x v="562"/>
    <x v="0"/>
    <x v="80"/>
    <x v="4"/>
    <x v="2"/>
    <s v="Peel-Off China Markers"/>
    <n v="5.7593999999999994"/>
    <n v="23.832000000000001"/>
    <n v="3"/>
    <n v="6.5537999999999998"/>
    <n v="524.30399999999997"/>
    <s v="PROFIT"/>
  </r>
  <r>
    <s v="CA-2014-143378"/>
    <s v="09/20/2014"/>
    <s v="26/09/2014"/>
    <x v="3"/>
    <s v="September"/>
    <d v="2014-09-20T00:00:00"/>
    <d v="2014-09-26T00:00:00"/>
    <s v="Delay"/>
    <x v="562"/>
    <x v="0"/>
    <x v="80"/>
    <x v="4"/>
    <x v="1"/>
    <s v="Howard Miller 14-1/2&quot; Diameter Chrome Round Wall Clock"/>
    <n v="43.479199999999999"/>
    <n v="409.21600000000001"/>
    <n v="8"/>
    <n v="61.382399999999997"/>
    <n v="4910.5919999999996"/>
    <s v="PROFIT"/>
  </r>
  <r>
    <s v="CA-2014-143378"/>
    <s v="09/20/2014"/>
    <s v="26/09/2014"/>
    <x v="3"/>
    <s v="September"/>
    <d v="2014-09-20T00:00:00"/>
    <d v="2014-09-26T00:00:00"/>
    <s v="Delay"/>
    <x v="562"/>
    <x v="0"/>
    <x v="80"/>
    <x v="4"/>
    <x v="15"/>
    <s v="O'Sullivan 4-Shelf Bookcase in Odessa Pine"/>
    <n v="100.4134"/>
    <n v="72.587999999999994"/>
    <n v="2"/>
    <n v="-128.2388"/>
    <n v="-10259.103999999999"/>
    <s v="LOSS"/>
  </r>
  <r>
    <s v="CA-2014-145772"/>
    <s v="06/04/2014"/>
    <s v="08/06/2014"/>
    <x v="3"/>
    <s v="June"/>
    <d v="2014-06-04T00:00:00"/>
    <d v="2014-06-08T00:00:00"/>
    <s v="On Date"/>
    <x v="563"/>
    <x v="0"/>
    <x v="0"/>
    <x v="0"/>
    <x v="8"/>
    <s v="Kingston Digital DataTraveler 16GB USB 2.0"/>
    <n v="7.2494999999999994"/>
    <n v="44.75"/>
    <n v="5"/>
    <n v="8.5024999999999995"/>
    <n v="680.19999999999993"/>
    <s v="PROFIT"/>
  </r>
  <r>
    <s v="CA-2014-145772"/>
    <s v="06/04/2014"/>
    <s v="08/06/2014"/>
    <x v="3"/>
    <s v="June"/>
    <d v="2014-06-04T00:00:00"/>
    <d v="2014-06-08T00:00:00"/>
    <s v="On Date"/>
    <x v="563"/>
    <x v="0"/>
    <x v="0"/>
    <x v="0"/>
    <x v="9"/>
    <s v="Xerox 1947"/>
    <n v="3.2890000000000006"/>
    <n v="11.96"/>
    <n v="2"/>
    <n v="5.3819999999999997"/>
    <n v="430.55999999999995"/>
    <s v="PROFIT"/>
  </r>
  <r>
    <s v="CA-2014-145772"/>
    <s v="06/04/2014"/>
    <s v="08/06/2014"/>
    <x v="3"/>
    <s v="June"/>
    <d v="2014-06-04T00:00:00"/>
    <d v="2014-06-08T00:00:00"/>
    <s v="On Date"/>
    <x v="563"/>
    <x v="0"/>
    <x v="0"/>
    <x v="0"/>
    <x v="4"/>
    <s v="UniKeep View Case Binders"/>
    <n v="2.6406000000000001"/>
    <n v="3.9119999999999999"/>
    <n v="1"/>
    <n v="1.2714000000000001"/>
    <n v="101.712"/>
    <s v="PROFIT"/>
  </r>
  <r>
    <s v="US-2011-158400"/>
    <s v="10/25/2011"/>
    <s v="28/10/2011"/>
    <x v="1"/>
    <s v="October"/>
    <d v="2011-10-25T00:00:00"/>
    <d v="2011-10-28T00:00:00"/>
    <s v="On Date"/>
    <x v="517"/>
    <x v="0"/>
    <x v="3"/>
    <x v="0"/>
    <x v="4"/>
    <s v="GBC VeloBind Cover Sets"/>
    <n v="7.7200000000000006"/>
    <n v="49.408000000000001"/>
    <n v="4"/>
    <n v="18.527999999999999"/>
    <n v="1482.2399999999998"/>
    <s v="PROFIT"/>
  </r>
  <r>
    <s v="CA-2013-148096"/>
    <s v="08/17/2013"/>
    <s v="20/08/2013"/>
    <x v="0"/>
    <s v="August"/>
    <d v="2013-08-17T00:00:00"/>
    <d v="2013-08-20T00:00:00"/>
    <s v="On Date"/>
    <x v="564"/>
    <x v="0"/>
    <x v="0"/>
    <x v="0"/>
    <x v="6"/>
    <s v="Barricks 18&quot; x 48&quot; Non-Folding Utility Table with Bottom Storage Shelf"/>
    <n v="74.591999999999999"/>
    <n v="161.28"/>
    <n v="2"/>
    <n v="12.096"/>
    <n v="967.68000000000006"/>
    <s v="PROFIT"/>
  </r>
  <r>
    <s v="CA-2013-146766"/>
    <s v="11/05/2013"/>
    <s v="05/11/2013"/>
    <x v="0"/>
    <s v="November"/>
    <d v="2013-11-05T00:00:00"/>
    <d v="2013-11-05T00:00:00"/>
    <s v="On Date"/>
    <x v="360"/>
    <x v="0"/>
    <x v="116"/>
    <x v="0"/>
    <x v="2"/>
    <s v="Boston Heavy-Duty Trimline Electric Pencil Sharpeners"/>
    <n v="34.222000000000001"/>
    <n v="192.8"/>
    <n v="4"/>
    <n v="55.911999999999999"/>
    <n v="4472.96"/>
    <s v="PROFIT"/>
  </r>
  <r>
    <s v="CA-2011-131247"/>
    <s v="03/30/2011"/>
    <s v="04/04/2011"/>
    <x v="1"/>
    <s v="March"/>
    <d v="2011-03-30T00:00:00"/>
    <d v="2011-04-04T00:00:00"/>
    <s v="On Date"/>
    <x v="348"/>
    <x v="0"/>
    <x v="3"/>
    <x v="0"/>
    <x v="15"/>
    <s v="O'Sullivan Living Dimensions 2-Shelf Bookcases"/>
    <n v="108.88200000000001"/>
    <n v="205.666"/>
    <n v="2"/>
    <n v="-12.098000000000001"/>
    <n v="-967.84"/>
    <s v="LOSS"/>
  </r>
  <r>
    <s v="US-2012-113593"/>
    <s v="04/18/2012"/>
    <s v="20/04/2012"/>
    <x v="2"/>
    <s v="April"/>
    <d v="2012-04-18T00:00:00"/>
    <d v="2012-04-20T00:00:00"/>
    <s v="On Date"/>
    <x v="565"/>
    <x v="0"/>
    <x v="146"/>
    <x v="0"/>
    <x v="7"/>
    <s v="Advantus Rolling Drawer Organizers"/>
    <n v="28.475199999999997"/>
    <n v="115.44"/>
    <n v="3"/>
    <n v="30.014399999999998"/>
    <n v="2401.152"/>
    <s v="PROFIT"/>
  </r>
  <r>
    <s v="CA-2011-133543"/>
    <s v="12/22/2011"/>
    <s v="26/12/2011"/>
    <x v="1"/>
    <s v="December"/>
    <d v="2011-12-22T00:00:00"/>
    <d v="2011-12-26T00:00:00"/>
    <s v="On Date"/>
    <x v="566"/>
    <x v="0"/>
    <x v="12"/>
    <x v="0"/>
    <x v="2"/>
    <s v="Newell 332"/>
    <n v="2.1461999999999999"/>
    <n v="11.76"/>
    <n v="4"/>
    <n v="3.1751999999999998"/>
    <n v="254.01599999999999"/>
    <s v="PROFIT"/>
  </r>
  <r>
    <s v="CA-2014-105130"/>
    <s v="11/22/2014"/>
    <s v="26/11/2014"/>
    <x v="3"/>
    <s v="November"/>
    <d v="2014-11-22T00:00:00"/>
    <d v="2014-11-26T00:00:00"/>
    <s v="On Date"/>
    <x v="535"/>
    <x v="0"/>
    <x v="3"/>
    <x v="0"/>
    <x v="2"/>
    <s v="Newell 332"/>
    <n v="2.1461999999999999"/>
    <n v="11.76"/>
    <n v="4"/>
    <n v="3.1751999999999998"/>
    <n v="254.01599999999999"/>
    <s v="PROFIT"/>
  </r>
  <r>
    <s v="CA-2014-105130"/>
    <s v="11/22/2014"/>
    <s v="26/11/2014"/>
    <x v="3"/>
    <s v="November"/>
    <d v="2014-11-22T00:00:00"/>
    <d v="2014-11-26T00:00:00"/>
    <s v="On Date"/>
    <x v="535"/>
    <x v="0"/>
    <x v="3"/>
    <x v="0"/>
    <x v="4"/>
    <s v="Canvas Sectional Post Binders"/>
    <n v="12.984599999999999"/>
    <n v="40.735999999999997"/>
    <n v="2"/>
    <n v="14.7668"/>
    <n v="1181.3440000000001"/>
    <s v="PROFIT"/>
  </r>
  <r>
    <s v="CA-2013-161928"/>
    <s v="06/28/2013"/>
    <s v="30/06/2013"/>
    <x v="0"/>
    <s v="June"/>
    <d v="2013-06-28T00:00:00"/>
    <d v="2013-06-30T00:00:00"/>
    <s v="On Date"/>
    <x v="567"/>
    <x v="0"/>
    <x v="3"/>
    <x v="0"/>
    <x v="3"/>
    <s v="Ooma Telo VoIP Home Phone System"/>
    <n v="94.492500000000007"/>
    <n v="201.584"/>
    <n v="2"/>
    <n v="12.599"/>
    <n v="1007.9200000000001"/>
    <s v="PROFIT"/>
  </r>
  <r>
    <s v="CA-2014-101322"/>
    <s v="12/29/2014"/>
    <s v="01/01/2015"/>
    <x v="4"/>
    <s v="December"/>
    <d v="2014-12-29T00:00:00"/>
    <d v="2015-01-01T00:00:00"/>
    <s v="On Date"/>
    <x v="568"/>
    <x v="0"/>
    <x v="23"/>
    <x v="0"/>
    <x v="10"/>
    <s v="Novimex Turbo Task Chair"/>
    <n v="62.462400000000002"/>
    <n v="340.70400000000001"/>
    <n v="6"/>
    <n v="-34.070399999999999"/>
    <n v="-2725.6320000000001"/>
    <s v="LOSS"/>
  </r>
  <r>
    <s v="CA-2011-111871"/>
    <s v="03/18/2011"/>
    <s v="21/03/2011"/>
    <x v="1"/>
    <s v="March"/>
    <d v="2011-03-18T00:00:00"/>
    <d v="2011-03-21T00:00:00"/>
    <s v="On Date"/>
    <x v="435"/>
    <x v="0"/>
    <x v="3"/>
    <x v="0"/>
    <x v="15"/>
    <s v="Bush Heritage Pine Collection 5-Shelf Bookcase, Albany Pine Finish, *Special Order"/>
    <n v="112.78399999999999"/>
    <n v="1198.33"/>
    <n v="10"/>
    <n v="70.489999999999995"/>
    <n v="5639.2"/>
    <s v="PROFIT"/>
  </r>
  <r>
    <s v="CA-2014-139437"/>
    <s v="07/04/2014"/>
    <s v="09/07/2014"/>
    <x v="3"/>
    <s v="July"/>
    <d v="2014-07-04T00:00:00"/>
    <d v="2014-07-09T00:00:00"/>
    <s v="On Date"/>
    <x v="385"/>
    <x v="0"/>
    <x v="0"/>
    <x v="0"/>
    <x v="7"/>
    <s v="Rogers Deluxe File Chest"/>
    <n v="21.760200000000001"/>
    <n v="87.92"/>
    <n v="4"/>
    <n v="0.87919999999999998"/>
    <n v="70.335999999999999"/>
    <s v="PROFIT"/>
  </r>
  <r>
    <s v="CA-2013-161025"/>
    <s v="12/04/2013"/>
    <s v="10/12/2013"/>
    <x v="0"/>
    <s v="December"/>
    <d v="2013-12-04T00:00:00"/>
    <d v="2013-12-10T00:00:00"/>
    <s v="Delay"/>
    <x v="112"/>
    <x v="0"/>
    <x v="0"/>
    <x v="0"/>
    <x v="7"/>
    <s v="Fellowes Staxonsteel Drawer Files"/>
    <n v="166.12619999999998"/>
    <n v="772.68"/>
    <n v="4"/>
    <n v="108.1752"/>
    <n v="8654.0159999999996"/>
    <s v="PROFIT"/>
  </r>
  <r>
    <s v="CA-2012-132815"/>
    <s v="09/19/2012"/>
    <s v="22/09/2012"/>
    <x v="2"/>
    <s v="September"/>
    <d v="2012-09-19T00:00:00"/>
    <d v="2012-09-22T00:00:00"/>
    <s v="On Date"/>
    <x v="185"/>
    <x v="0"/>
    <x v="0"/>
    <x v="0"/>
    <x v="9"/>
    <s v="Personal Creations Ink Jet Cards and Labels"/>
    <n v="5.8548"/>
    <n v="22.96"/>
    <n v="2"/>
    <n v="11.250400000000001"/>
    <n v="900.03200000000004"/>
    <s v="PROFIT"/>
  </r>
  <r>
    <s v="CA-2013-143609"/>
    <s v="12/12/2013"/>
    <s v="14/12/2013"/>
    <x v="0"/>
    <s v="December"/>
    <d v="2013-12-12T00:00:00"/>
    <d v="2013-12-14T00:00:00"/>
    <s v="On Date"/>
    <x v="205"/>
    <x v="0"/>
    <x v="6"/>
    <x v="4"/>
    <x v="10"/>
    <s v="Global Fabric Manager's Chair, Dark Gray"/>
    <n v="75.734999999999999"/>
    <n v="403.92"/>
    <n v="5"/>
    <n v="25.245000000000001"/>
    <n v="2019.6000000000001"/>
    <s v="PROFIT"/>
  </r>
  <r>
    <s v="CA-2014-107986"/>
    <s v="12/14/2014"/>
    <s v="14/12/2014"/>
    <x v="3"/>
    <s v="December"/>
    <d v="2014-12-14T00:00:00"/>
    <d v="2014-12-14T00:00:00"/>
    <s v="On Date"/>
    <x v="569"/>
    <x v="0"/>
    <x v="1"/>
    <x v="1"/>
    <x v="7"/>
    <s v="Sterilite Officeware Hinged File Box"/>
    <n v="7.6504000000000012"/>
    <n v="31.44"/>
    <n v="3"/>
    <n v="8.4887999999999995"/>
    <n v="679.10399999999993"/>
    <s v="PROFIT"/>
  </r>
  <r>
    <s v="CA-2013-118332"/>
    <s v="12/17/2013"/>
    <s v="24/12/2013"/>
    <x v="0"/>
    <s v="December"/>
    <d v="2013-12-17T00:00:00"/>
    <d v="2013-12-24T00:00:00"/>
    <s v="Delay"/>
    <x v="331"/>
    <x v="0"/>
    <x v="109"/>
    <x v="0"/>
    <x v="10"/>
    <s v="Office Star - Contemporary Swivel Chair with Padded Adjustable Arms and Flex Back"/>
    <n v="111.37419999999999"/>
    <n v="563.91999999999996"/>
    <n v="5"/>
    <n v="7.0490000000000004"/>
    <n v="563.92000000000007"/>
    <s v="PROFIT"/>
  </r>
  <r>
    <s v="CA-2014-119809"/>
    <s v="08/19/2014"/>
    <s v="26/08/2014"/>
    <x v="3"/>
    <s v="August"/>
    <d v="2014-08-19T00:00:00"/>
    <d v="2014-08-26T00:00:00"/>
    <s v="Delay"/>
    <x v="214"/>
    <x v="0"/>
    <x v="1"/>
    <x v="1"/>
    <x v="4"/>
    <s v="Fellowes PB300 Plastic Comb Binding Machine"/>
    <n v="205.63470000000001"/>
    <n v="2793.5279999999998"/>
    <n v="9"/>
    <n v="942.81569999999999"/>
    <n v="75425.255999999994"/>
    <s v="PROFIT"/>
  </r>
  <r>
    <s v="CA-2014-119809"/>
    <s v="08/19/2014"/>
    <s v="26/08/2014"/>
    <x v="3"/>
    <s v="August"/>
    <d v="2014-08-19T00:00:00"/>
    <d v="2014-08-26T00:00:00"/>
    <s v="Delay"/>
    <x v="214"/>
    <x v="0"/>
    <x v="1"/>
    <x v="1"/>
    <x v="7"/>
    <s v="Letter Size Cart"/>
    <n v="101.43059999999998"/>
    <n v="1000.02"/>
    <n v="7"/>
    <n v="290.00580000000002"/>
    <n v="23200.464"/>
    <s v="PROFIT"/>
  </r>
  <r>
    <s v="CA-2014-119809"/>
    <s v="08/19/2014"/>
    <s v="26/08/2014"/>
    <x v="3"/>
    <s v="August"/>
    <d v="2014-08-19T00:00:00"/>
    <d v="2014-08-26T00:00:00"/>
    <s v="Delay"/>
    <x v="214"/>
    <x v="0"/>
    <x v="1"/>
    <x v="1"/>
    <x v="1"/>
    <s v="Contract Clock, 14&quot;, Brown"/>
    <n v="14.506800000000002"/>
    <n v="65.94"/>
    <n v="3"/>
    <n v="22.419599999999999"/>
    <n v="1793.568"/>
    <s v="PROFIT"/>
  </r>
  <r>
    <s v="CA-2014-149944"/>
    <s v="11/13/2014"/>
    <s v="17/11/2014"/>
    <x v="3"/>
    <s v="November"/>
    <d v="2014-11-13T00:00:00"/>
    <d v="2014-11-17T00:00:00"/>
    <s v="On Date"/>
    <x v="191"/>
    <x v="0"/>
    <x v="147"/>
    <x v="1"/>
    <x v="11"/>
    <s v="Staples"/>
    <n v="3.0399999999999996"/>
    <n v="18.239999999999998"/>
    <n v="3"/>
    <n v="9.1199999999999992"/>
    <n v="729.59999999999991"/>
    <s v="PROFIT"/>
  </r>
  <r>
    <s v="CA-2014-149944"/>
    <s v="11/13/2014"/>
    <s v="17/11/2014"/>
    <x v="3"/>
    <s v="November"/>
    <d v="2014-11-13T00:00:00"/>
    <d v="2014-11-17T00:00:00"/>
    <s v="On Date"/>
    <x v="191"/>
    <x v="0"/>
    <x v="147"/>
    <x v="1"/>
    <x v="5"/>
    <s v="Fellowes Superior 10 Outlet Split Surge Protector"/>
    <n v="27.022600000000004"/>
    <n v="76.12"/>
    <n v="2"/>
    <n v="22.0748"/>
    <n v="1765.9839999999999"/>
    <s v="PROFIT"/>
  </r>
  <r>
    <s v="CA-2011-128538"/>
    <s v="10/11/2011"/>
    <s v="15/10/2011"/>
    <x v="1"/>
    <s v="October"/>
    <d v="2011-10-11T00:00:00"/>
    <d v="2011-10-15T00:00:00"/>
    <s v="On Date"/>
    <x v="280"/>
    <x v="0"/>
    <x v="105"/>
    <x v="0"/>
    <x v="13"/>
    <s v="#10- 4 1/8&quot; x 9 1/2&quot; Security-Tint Envelopes"/>
    <n v="3.8963999999999999"/>
    <n v="7.64"/>
    <n v="1"/>
    <n v="3.7435999999999998"/>
    <n v="299.488"/>
    <s v="PROFIT"/>
  </r>
  <r>
    <s v="US-2014-157224"/>
    <s v="09/15/2014"/>
    <s v="19/09/2014"/>
    <x v="3"/>
    <s v="September"/>
    <d v="2014-09-15T00:00:00"/>
    <d v="2014-09-19T00:00:00"/>
    <s v="On Date"/>
    <x v="534"/>
    <x v="0"/>
    <x v="0"/>
    <x v="0"/>
    <x v="0"/>
    <s v="Avery 48"/>
    <n v="3.4020000000000006"/>
    <n v="56.7"/>
    <n v="9"/>
    <n v="26.082000000000001"/>
    <n v="2086.56"/>
    <s v="PROFIT"/>
  </r>
  <r>
    <s v="CA-2012-133445"/>
    <s v="10/05/2012"/>
    <s v="09/10/2012"/>
    <x v="2"/>
    <s v="October"/>
    <d v="2012-10-05T00:00:00"/>
    <d v="2012-10-09T00:00:00"/>
    <s v="On Date"/>
    <x v="79"/>
    <x v="0"/>
    <x v="6"/>
    <x v="4"/>
    <x v="15"/>
    <s v="Bush Cubix Collection Bookcases, Fully Assembled"/>
    <n v="170.15460000000002"/>
    <n v="66.293999999999997"/>
    <n v="1"/>
    <n v="-103.86060000000001"/>
    <n v="-8308.848"/>
    <s v="LOSS"/>
  </r>
  <r>
    <s v="CA-2012-133445"/>
    <s v="10/05/2012"/>
    <s v="09/10/2012"/>
    <x v="2"/>
    <s v="October"/>
    <d v="2012-10-05T00:00:00"/>
    <d v="2012-10-09T00:00:00"/>
    <s v="On Date"/>
    <x v="79"/>
    <x v="0"/>
    <x v="6"/>
    <x v="4"/>
    <x v="10"/>
    <s v="Global Highback Leather Tilter in Burgundy"/>
    <n v="76.431600000000003"/>
    <n v="291.16800000000001"/>
    <n v="4"/>
    <n v="-14.558400000000001"/>
    <n v="-1164.672"/>
    <s v="LOSS"/>
  </r>
  <r>
    <s v="US-2014-142188"/>
    <s v="09/12/2014"/>
    <s v="12/09/2014"/>
    <x v="3"/>
    <s v="September"/>
    <d v="2014-09-12T00:00:00"/>
    <d v="2014-09-12T00:00:00"/>
    <s v="On Date"/>
    <x v="570"/>
    <x v="0"/>
    <x v="1"/>
    <x v="1"/>
    <x v="10"/>
    <s v="Office Star - Contemporary Task Swivel Chair"/>
    <n v="84.344800000000006"/>
    <n v="177.56800000000001"/>
    <n v="2"/>
    <n v="8.8783999999999992"/>
    <n v="710.27199999999993"/>
    <s v="PROFIT"/>
  </r>
  <r>
    <s v="US-2014-142188"/>
    <s v="09/12/2014"/>
    <s v="12/09/2014"/>
    <x v="3"/>
    <s v="September"/>
    <d v="2014-09-12T00:00:00"/>
    <d v="2014-09-12T00:00:00"/>
    <s v="On Date"/>
    <x v="570"/>
    <x v="0"/>
    <x v="1"/>
    <x v="1"/>
    <x v="9"/>
    <s v="Xerox 225"/>
    <n v="3.3696000000000002"/>
    <n v="19.440000000000001"/>
    <n v="3"/>
    <n v="9.3312000000000008"/>
    <n v="746.49600000000009"/>
    <s v="PROFIT"/>
  </r>
  <r>
    <s v="US-2014-142188"/>
    <s v="09/12/2014"/>
    <s v="12/09/2014"/>
    <x v="3"/>
    <s v="September"/>
    <d v="2014-09-12T00:00:00"/>
    <d v="2014-09-12T00:00:00"/>
    <s v="On Date"/>
    <x v="570"/>
    <x v="0"/>
    <x v="1"/>
    <x v="1"/>
    <x v="9"/>
    <s v="Xerox 1894"/>
    <n v="3.3696000000000006"/>
    <n v="71.28"/>
    <n v="11"/>
    <n v="34.214399999999998"/>
    <n v="2737.152"/>
    <s v="PROFIT"/>
  </r>
  <r>
    <s v="US-2014-142188"/>
    <s v="09/12/2014"/>
    <s v="12/09/2014"/>
    <x v="3"/>
    <s v="September"/>
    <d v="2014-09-12T00:00:00"/>
    <d v="2014-09-12T00:00:00"/>
    <s v="On Date"/>
    <x v="570"/>
    <x v="0"/>
    <x v="1"/>
    <x v="1"/>
    <x v="4"/>
    <s v="Ibico Ibimaster 300 Manual Binding System"/>
    <n v="202.39449999999999"/>
    <n v="1471.96"/>
    <n v="5"/>
    <n v="459.98750000000001"/>
    <n v="36799"/>
    <s v="PROFIT"/>
  </r>
  <r>
    <s v="US-2014-142188"/>
    <s v="09/12/2014"/>
    <s v="12/09/2014"/>
    <x v="3"/>
    <s v="September"/>
    <d v="2014-09-12T00:00:00"/>
    <d v="2014-09-12T00:00:00"/>
    <s v="On Date"/>
    <x v="570"/>
    <x v="0"/>
    <x v="1"/>
    <x v="1"/>
    <x v="3"/>
    <s v="iOttie XL Car Mount"/>
    <n v="19.590199999999999"/>
    <n v="79.959999999999994"/>
    <n v="5"/>
    <n v="-17.991"/>
    <n v="-1439.28"/>
    <s v="LOSS"/>
  </r>
  <r>
    <s v="CA-2012-134075"/>
    <s v="12/12/2012"/>
    <s v="16/12/2012"/>
    <x v="2"/>
    <s v="December"/>
    <d v="2012-12-12T00:00:00"/>
    <d v="2012-12-16T00:00:00"/>
    <s v="On Date"/>
    <x v="469"/>
    <x v="0"/>
    <x v="12"/>
    <x v="0"/>
    <x v="1"/>
    <s v="Eldon Cleatmat Chair Mats for Medium Pile Carpets"/>
    <n v="48.284999999999997"/>
    <n v="166.5"/>
    <n v="3"/>
    <n v="21.645"/>
    <n v="1731.6"/>
    <s v="PROFIT"/>
  </r>
  <r>
    <s v="CA-2012-134075"/>
    <s v="12/12/2012"/>
    <s v="16/12/2012"/>
    <x v="2"/>
    <s v="December"/>
    <d v="2012-12-12T00:00:00"/>
    <d v="2012-12-16T00:00:00"/>
    <s v="On Date"/>
    <x v="469"/>
    <x v="0"/>
    <x v="12"/>
    <x v="0"/>
    <x v="7"/>
    <s v="Standard Rollaway File with Lock"/>
    <n v="133.34059999999999"/>
    <n v="360.38"/>
    <n v="2"/>
    <n v="93.698800000000006"/>
    <n v="7495.9040000000005"/>
    <s v="PROFIT"/>
  </r>
  <r>
    <s v="US-2013-131912"/>
    <s v="10/30/2013"/>
    <s v="02/11/2013"/>
    <x v="0"/>
    <s v="October"/>
    <d v="2013-10-30T00:00:00"/>
    <d v="2013-11-02T00:00:00"/>
    <s v="On Date"/>
    <x v="35"/>
    <x v="0"/>
    <x v="0"/>
    <x v="0"/>
    <x v="4"/>
    <s v="XtraLife ClearVue Slant-D Ring Binder, White, 3&quot;"/>
    <n v="7.9271999999999991"/>
    <n v="11.744"/>
    <n v="1"/>
    <n v="3.8168000000000002"/>
    <n v="305.34399999999999"/>
    <s v="PROFIT"/>
  </r>
  <r>
    <s v="CA-2013-165561"/>
    <s v="11/25/2013"/>
    <s v="29/11/2013"/>
    <x v="0"/>
    <s v="November"/>
    <d v="2013-11-25T00:00:00"/>
    <d v="2013-11-29T00:00:00"/>
    <s v="On Date"/>
    <x v="571"/>
    <x v="0"/>
    <x v="71"/>
    <x v="1"/>
    <x v="12"/>
    <s v="Elite 5&quot; Scissors"/>
    <n v="5.9150000000000009"/>
    <n v="25.35"/>
    <n v="3"/>
    <n v="7.6050000000000004"/>
    <n v="608.40000000000009"/>
    <s v="PROFIT"/>
  </r>
  <r>
    <s v="CA-2012-112305"/>
    <s v="11/20/2012"/>
    <s v="25/11/2012"/>
    <x v="2"/>
    <s v="November"/>
    <d v="2012-11-20T00:00:00"/>
    <d v="2012-11-25T00:00:00"/>
    <s v="On Date"/>
    <x v="373"/>
    <x v="0"/>
    <x v="1"/>
    <x v="1"/>
    <x v="2"/>
    <s v="Newell 334"/>
    <n v="14.6816"/>
    <n v="119.04"/>
    <n v="6"/>
    <n v="30.950399999999998"/>
    <n v="2476.0319999999997"/>
    <s v="PROFIT"/>
  </r>
  <r>
    <s v="CA-2012-112305"/>
    <s v="11/20/2012"/>
    <s v="25/11/2012"/>
    <x v="2"/>
    <s v="November"/>
    <d v="2012-11-20T00:00:00"/>
    <d v="2012-11-25T00:00:00"/>
    <s v="On Date"/>
    <x v="373"/>
    <x v="0"/>
    <x v="1"/>
    <x v="1"/>
    <x v="1"/>
    <s v="Eldon Expressions Wood Desk Accessories, Oak"/>
    <n v="5.2397999999999998"/>
    <n v="22.14"/>
    <n v="3"/>
    <n v="6.4206000000000003"/>
    <n v="513.64800000000002"/>
    <s v="PROFIT"/>
  </r>
  <r>
    <s v="CA-2012-112305"/>
    <s v="11/20/2012"/>
    <s v="25/11/2012"/>
    <x v="2"/>
    <s v="November"/>
    <d v="2012-11-20T00:00:00"/>
    <d v="2012-11-25T00:00:00"/>
    <s v="On Date"/>
    <x v="373"/>
    <x v="0"/>
    <x v="1"/>
    <x v="1"/>
    <x v="8"/>
    <s v="AmazonBasics 3-Button USB Wired Mouse"/>
    <n v="3.9843000000000002"/>
    <n v="13.98"/>
    <n v="2"/>
    <n v="6.0114000000000001"/>
    <n v="480.91200000000003"/>
    <s v="PROFIT"/>
  </r>
  <r>
    <s v="CA-2012-162607"/>
    <s v="05/12/2012"/>
    <s v="18/05/2012"/>
    <x v="2"/>
    <s v="May"/>
    <d v="2012-05-12T00:00:00"/>
    <d v="2012-05-18T00:00:00"/>
    <s v="Delay"/>
    <x v="572"/>
    <x v="0"/>
    <x v="1"/>
    <x v="1"/>
    <x v="4"/>
    <s v="Prestige Round Ring Binders"/>
    <n v="3.2223999999999995"/>
    <n v="14.592000000000001"/>
    <n v="3"/>
    <n v="4.9248000000000003"/>
    <n v="393.98400000000004"/>
    <s v="PROFIT"/>
  </r>
  <r>
    <s v="CA-2014-102379"/>
    <s v="12/03/2014"/>
    <s v="07/12/2014"/>
    <x v="3"/>
    <s v="December"/>
    <d v="2014-12-03T00:00:00"/>
    <d v="2014-12-07T00:00:00"/>
    <s v="On Date"/>
    <x v="573"/>
    <x v="0"/>
    <x v="54"/>
    <x v="0"/>
    <x v="3"/>
    <s v="Anker Astro 15000mAh USB Portable Charger"/>
    <n v="47.990399999999994"/>
    <n v="39.991999999999997"/>
    <n v="1"/>
    <n v="-7.9984000000000002"/>
    <n v="-639.87200000000007"/>
    <s v="LOSS"/>
  </r>
  <r>
    <s v="CA-2014-102379"/>
    <s v="12/03/2014"/>
    <s v="07/12/2014"/>
    <x v="3"/>
    <s v="December"/>
    <d v="2014-12-03T00:00:00"/>
    <d v="2014-12-07T00:00:00"/>
    <s v="On Date"/>
    <x v="573"/>
    <x v="0"/>
    <x v="54"/>
    <x v="0"/>
    <x v="10"/>
    <s v="Office Star - Mid Back Dual function Ergonomic High Back Chair with 2-Way Adjustable Arms"/>
    <n v="123.9546"/>
    <n v="1159.056"/>
    <n v="9"/>
    <n v="43.464599999999997"/>
    <n v="3477.1679999999997"/>
    <s v="PROFIT"/>
  </r>
  <r>
    <s v="CA-2014-102379"/>
    <s v="12/03/2014"/>
    <s v="07/12/2014"/>
    <x v="3"/>
    <s v="December"/>
    <d v="2014-12-03T00:00:00"/>
    <d v="2014-12-07T00:00:00"/>
    <s v="On Date"/>
    <x v="573"/>
    <x v="0"/>
    <x v="54"/>
    <x v="0"/>
    <x v="2"/>
    <s v="Panasonic KP-380BK Classic Electric Pencil Sharpener"/>
    <n v="26.985000000000003"/>
    <n v="179.9"/>
    <n v="5"/>
    <n v="44.975000000000001"/>
    <n v="3598"/>
    <s v="PROFIT"/>
  </r>
  <r>
    <s v="US-2013-139087"/>
    <s v="07/18/2013"/>
    <s v="23/07/2013"/>
    <x v="0"/>
    <s v="July"/>
    <d v="2013-07-18T00:00:00"/>
    <d v="2013-07-23T00:00:00"/>
    <s v="On Date"/>
    <x v="304"/>
    <x v="0"/>
    <x v="1"/>
    <x v="1"/>
    <x v="1"/>
    <s v="Eldon Image Series Black Desk Accessories"/>
    <n v="2.6495999999999995"/>
    <n v="12.42"/>
    <n v="3"/>
    <n v="4.4711999999999996"/>
    <n v="357.69599999999997"/>
    <s v="PROFIT"/>
  </r>
  <r>
    <s v="US-2013-139087"/>
    <s v="07/18/2013"/>
    <s v="23/07/2013"/>
    <x v="0"/>
    <s v="July"/>
    <d v="2013-07-18T00:00:00"/>
    <d v="2013-07-23T00:00:00"/>
    <s v="On Date"/>
    <x v="304"/>
    <x v="0"/>
    <x v="1"/>
    <x v="1"/>
    <x v="8"/>
    <s v="First Data TMFD35 PIN Pad"/>
    <n v="112.81199999999998"/>
    <n v="428.4"/>
    <n v="3"/>
    <n v="89.963999999999999"/>
    <n v="7197.12"/>
    <s v="PROFIT"/>
  </r>
  <r>
    <s v="US-2013-139087"/>
    <s v="07/18/2013"/>
    <s v="23/07/2013"/>
    <x v="0"/>
    <s v="July"/>
    <d v="2013-07-18T00:00:00"/>
    <d v="2013-07-23T00:00:00"/>
    <s v="On Date"/>
    <x v="304"/>
    <x v="0"/>
    <x v="1"/>
    <x v="1"/>
    <x v="1"/>
    <s v="Eldon 300 Class Desk Accessories, Black"/>
    <n v="2.7720000000000002"/>
    <n v="24.75"/>
    <n v="5"/>
    <n v="10.89"/>
    <n v="871.2"/>
    <s v="PROFIT"/>
  </r>
  <r>
    <s v="US-2013-139087"/>
    <s v="07/18/2013"/>
    <s v="23/07/2013"/>
    <x v="0"/>
    <s v="July"/>
    <d v="2013-07-18T00:00:00"/>
    <d v="2013-07-23T00:00:00"/>
    <s v="On Date"/>
    <x v="304"/>
    <x v="0"/>
    <x v="1"/>
    <x v="1"/>
    <x v="0"/>
    <s v="Round Specialty Laser Printer Labels"/>
    <n v="6.6408999999999994"/>
    <n v="87.71"/>
    <n v="7"/>
    <n v="41.223700000000001"/>
    <n v="3297.8960000000002"/>
    <s v="PROFIT"/>
  </r>
  <r>
    <s v="US-2013-139087"/>
    <s v="07/18/2013"/>
    <s v="23/07/2013"/>
    <x v="0"/>
    <s v="July"/>
    <d v="2013-07-18T00:00:00"/>
    <d v="2013-07-23T00:00:00"/>
    <s v="On Date"/>
    <x v="304"/>
    <x v="0"/>
    <x v="1"/>
    <x v="1"/>
    <x v="7"/>
    <s v="Home/Office Personal File Carts"/>
    <n v="26.07"/>
    <n v="69.52"/>
    <n v="2"/>
    <n v="17.38"/>
    <n v="1390.3999999999999"/>
    <s v="PROFIT"/>
  </r>
  <r>
    <s v="US-2013-139087"/>
    <s v="07/18/2013"/>
    <s v="23/07/2013"/>
    <x v="0"/>
    <s v="July"/>
    <d v="2013-07-18T00:00:00"/>
    <d v="2013-07-23T00:00:00"/>
    <s v="On Date"/>
    <x v="304"/>
    <x v="0"/>
    <x v="1"/>
    <x v="1"/>
    <x v="3"/>
    <s v="Cyber Acoustics AC-202b Speech Recognition Stereo Headset"/>
    <n v="12.7302"/>
    <n v="20.783999999999999"/>
    <n v="2"/>
    <n v="-4.6764000000000001"/>
    <n v="-374.11200000000002"/>
    <s v="LOSS"/>
  </r>
  <r>
    <s v="US-2013-139087"/>
    <s v="07/18/2013"/>
    <s v="23/07/2013"/>
    <x v="0"/>
    <s v="July"/>
    <d v="2013-07-18T00:00:00"/>
    <d v="2013-07-23T00:00:00"/>
    <s v="On Date"/>
    <x v="304"/>
    <x v="0"/>
    <x v="1"/>
    <x v="1"/>
    <x v="4"/>
    <s v="Pressboard Data Binder, Crimson, 12&quot; X 8 1/2&quot;"/>
    <n v="2.8836000000000004"/>
    <n v="12.816000000000001"/>
    <n v="3"/>
    <n v="4.1651999999999996"/>
    <n v="333.21599999999995"/>
    <s v="PROFIT"/>
  </r>
  <r>
    <s v="CA-2013-100944"/>
    <s v="09/25/2013"/>
    <s v="29/09/2013"/>
    <x v="0"/>
    <s v="September"/>
    <d v="2013-09-25T00:00:00"/>
    <d v="2013-09-29T00:00:00"/>
    <s v="On Date"/>
    <x v="482"/>
    <x v="0"/>
    <x v="0"/>
    <x v="0"/>
    <x v="13"/>
    <s v="Tyvek Interoffice Envelopes, 9 1/2&quot; x 12 1/2&quot;, 100/Box"/>
    <n v="32.319400000000002"/>
    <n v="304.89999999999998"/>
    <n v="5"/>
    <n v="143.303"/>
    <n v="11464.24"/>
    <s v="PROFIT"/>
  </r>
  <r>
    <s v="CA-2013-100944"/>
    <s v="09/25/2013"/>
    <s v="29/09/2013"/>
    <x v="0"/>
    <s v="September"/>
    <d v="2013-09-25T00:00:00"/>
    <d v="2013-09-29T00:00:00"/>
    <s v="On Date"/>
    <x v="482"/>
    <x v="0"/>
    <x v="0"/>
    <x v="0"/>
    <x v="10"/>
    <s v="Hon Olson Stacker Stools"/>
    <n v="101.3832"/>
    <n v="563.24"/>
    <n v="5"/>
    <n v="56.323999999999998"/>
    <n v="4505.92"/>
    <s v="PROFIT"/>
  </r>
  <r>
    <s v="CA-2011-100090"/>
    <s v="07/08/2011"/>
    <s v="12/07/2011"/>
    <x v="1"/>
    <s v="July"/>
    <d v="2011-07-08T00:00:00"/>
    <d v="2011-07-12T00:00:00"/>
    <s v="On Date"/>
    <x v="262"/>
    <x v="0"/>
    <x v="3"/>
    <x v="0"/>
    <x v="6"/>
    <s v="Hon 2111 Invitation Series Corner Table"/>
    <n v="196.80780000000001"/>
    <n v="502.488"/>
    <n v="3"/>
    <n v="-87.935400000000001"/>
    <n v="-7034.8320000000003"/>
    <s v="LOSS"/>
  </r>
  <r>
    <s v="CA-2011-100090"/>
    <s v="07/08/2011"/>
    <s v="12/07/2011"/>
    <x v="1"/>
    <s v="July"/>
    <d v="2011-07-08T00:00:00"/>
    <d v="2011-07-12T00:00:00"/>
    <s v="On Date"/>
    <x v="262"/>
    <x v="0"/>
    <x v="3"/>
    <x v="0"/>
    <x v="4"/>
    <s v="Wilson Jones Ledger-Size, Piano-Hinge Binder, 2&quot;, Blue"/>
    <n v="21.309599999999996"/>
    <n v="196.70400000000001"/>
    <n v="6"/>
    <n v="68.846400000000003"/>
    <n v="5507.7120000000004"/>
    <s v="PROFIT"/>
  </r>
  <r>
    <s v="US-2012-139675"/>
    <s v="03/13/2012"/>
    <s v="18/03/2012"/>
    <x v="2"/>
    <s v="March"/>
    <d v="2012-03-13T00:00:00"/>
    <d v="2012-03-18T00:00:00"/>
    <s v="On Date"/>
    <x v="443"/>
    <x v="0"/>
    <x v="142"/>
    <x v="0"/>
    <x v="10"/>
    <s v="Global Deluxe High-Back Manager's Chair"/>
    <n v="203.04579999999999"/>
    <n v="915.13599999999997"/>
    <n v="4"/>
    <n v="102.9528"/>
    <n v="8236.2240000000002"/>
    <s v="PROFIT"/>
  </r>
  <r>
    <s v="US-2012-139675"/>
    <s v="03/13/2012"/>
    <s v="18/03/2012"/>
    <x v="2"/>
    <s v="March"/>
    <d v="2012-03-13T00:00:00"/>
    <d v="2012-03-18T00:00:00"/>
    <s v="On Date"/>
    <x v="443"/>
    <x v="0"/>
    <x v="142"/>
    <x v="0"/>
    <x v="1"/>
    <s v="Dana Halogen Swing-Arm Architect Lamp"/>
    <n v="29.498399999999997"/>
    <n v="327.76"/>
    <n v="8"/>
    <n v="91.772800000000004"/>
    <n v="7341.8240000000005"/>
    <s v="PROFIT"/>
  </r>
  <r>
    <s v="CA-2012-151253"/>
    <s v="04/22/2012"/>
    <s v="26/04/2012"/>
    <x v="2"/>
    <s v="April"/>
    <d v="2012-04-22T00:00:00"/>
    <d v="2012-04-26T00:00:00"/>
    <s v="On Date"/>
    <x v="574"/>
    <x v="0"/>
    <x v="0"/>
    <x v="0"/>
    <x v="3"/>
    <s v="Logitech B530 USBÂ HeadsetÂ -Â headsetÂ - Full size, Binaural"/>
    <n v="27.002699999999997"/>
    <n v="88.775999999999996"/>
    <n v="3"/>
    <n v="7.7679"/>
    <n v="621.43200000000002"/>
    <s v="PROFIT"/>
  </r>
  <r>
    <s v="CA-2012-151253"/>
    <s v="04/22/2012"/>
    <s v="26/04/2012"/>
    <x v="2"/>
    <s v="April"/>
    <d v="2012-04-22T00:00:00"/>
    <d v="2012-04-26T00:00:00"/>
    <s v="On Date"/>
    <x v="574"/>
    <x v="0"/>
    <x v="0"/>
    <x v="0"/>
    <x v="2"/>
    <s v="Boston 1730 StandUp Electric Pencil Sharpener"/>
    <n v="15.821199999999997"/>
    <n v="64.14"/>
    <n v="3"/>
    <n v="16.676400000000001"/>
    <n v="1334.1120000000001"/>
    <s v="PROFIT"/>
  </r>
  <r>
    <s v="CA-2011-169852"/>
    <s v="10/21/2011"/>
    <s v="26/10/2011"/>
    <x v="1"/>
    <s v="October"/>
    <d v="2011-10-21T00:00:00"/>
    <d v="2011-10-26T00:00:00"/>
    <s v="On Date"/>
    <x v="575"/>
    <x v="0"/>
    <x v="18"/>
    <x v="0"/>
    <x v="4"/>
    <s v="Plastic Binding Combs"/>
    <n v="8.0294999999999987"/>
    <n v="36.36"/>
    <n v="3"/>
    <n v="12.2715"/>
    <n v="981.72"/>
    <s v="PROFIT"/>
  </r>
  <r>
    <s v="CA-2014-107314"/>
    <s v="12/01/2014"/>
    <s v="04/12/2014"/>
    <x v="3"/>
    <s v="December"/>
    <d v="2014-12-01T00:00:00"/>
    <d v="2014-12-04T00:00:00"/>
    <s v="On Date"/>
    <x v="290"/>
    <x v="0"/>
    <x v="3"/>
    <x v="0"/>
    <x v="1"/>
    <s v="Contemporary Borderless Frame"/>
    <n v="5.4242999999999988"/>
    <n v="25.83"/>
    <n v="3"/>
    <n v="9.5571000000000002"/>
    <n v="764.56799999999998"/>
    <s v="PROFIT"/>
  </r>
  <r>
    <s v="CA-2013-163328"/>
    <s v="11/05/2013"/>
    <s v="07/11/2013"/>
    <x v="0"/>
    <s v="November"/>
    <d v="2013-11-05T00:00:00"/>
    <d v="2013-11-07T00:00:00"/>
    <s v="On Date"/>
    <x v="433"/>
    <x v="0"/>
    <x v="148"/>
    <x v="4"/>
    <x v="12"/>
    <s v="Serrated Blade or Curved Handle Hand Letter Openers"/>
    <n v="3.1086"/>
    <n v="17.584"/>
    <n v="7"/>
    <n v="-4.1761999999999997"/>
    <n v="-334.096"/>
    <s v="LOSS"/>
  </r>
  <r>
    <s v="CA-2013-163328"/>
    <s v="11/05/2013"/>
    <s v="07/11/2013"/>
    <x v="0"/>
    <s v="November"/>
    <d v="2013-11-05T00:00:00"/>
    <d v="2013-11-07T00:00:00"/>
    <s v="On Date"/>
    <x v="433"/>
    <x v="0"/>
    <x v="148"/>
    <x v="4"/>
    <x v="10"/>
    <s v="Office Star - Contemporary Task Swivel chair with Loop Arms, Charcoal"/>
    <n v="119.1918"/>
    <n v="104.78400000000001"/>
    <n v="1"/>
    <n v="-14.4078"/>
    <n v="-1152.624"/>
    <s v="LOSS"/>
  </r>
  <r>
    <s v="CA-2013-163328"/>
    <s v="11/05/2013"/>
    <s v="07/11/2013"/>
    <x v="0"/>
    <s v="November"/>
    <d v="2013-11-05T00:00:00"/>
    <d v="2013-11-07T00:00:00"/>
    <s v="On Date"/>
    <x v="433"/>
    <x v="0"/>
    <x v="148"/>
    <x v="4"/>
    <x v="9"/>
    <s v="Southworth 25% Cotton Premium Laser Paper and Envelopes"/>
    <n v="10.3896"/>
    <n v="47.951999999999998"/>
    <n v="3"/>
    <n v="16.783200000000001"/>
    <n v="1342.6559999999999"/>
    <s v="PROFIT"/>
  </r>
  <r>
    <s v="CA-2013-163328"/>
    <s v="11/05/2013"/>
    <s v="07/11/2013"/>
    <x v="0"/>
    <s v="November"/>
    <d v="2013-11-05T00:00:00"/>
    <d v="2013-11-07T00:00:00"/>
    <s v="On Date"/>
    <x v="433"/>
    <x v="0"/>
    <x v="148"/>
    <x v="4"/>
    <x v="10"/>
    <s v="Global Enterprise Series Seating High-Back Swivel/Tilt Chairs"/>
    <n v="249.30160000000001"/>
    <n v="650.35199999999998"/>
    <n v="3"/>
    <n v="-97.552800000000005"/>
    <n v="-7804.2240000000002"/>
    <s v="LOSS"/>
  </r>
  <r>
    <s v="CA-2013-163328"/>
    <s v="11/05/2013"/>
    <s v="07/11/2013"/>
    <x v="0"/>
    <s v="November"/>
    <d v="2013-11-05T00:00:00"/>
    <d v="2013-11-07T00:00:00"/>
    <s v="On Date"/>
    <x v="433"/>
    <x v="0"/>
    <x v="148"/>
    <x v="4"/>
    <x v="0"/>
    <s v="Dot Matrix Printer Tape Reel Labels, White, 5000/Box"/>
    <n v="50.138099999999994"/>
    <n v="629.18399999999997"/>
    <n v="8"/>
    <n v="228.07919999999999"/>
    <n v="18246.335999999999"/>
    <s v="PROFIT"/>
  </r>
  <r>
    <s v="CA-2013-163328"/>
    <s v="11/05/2013"/>
    <s v="07/11/2013"/>
    <x v="0"/>
    <s v="November"/>
    <d v="2013-11-05T00:00:00"/>
    <d v="2013-11-07T00:00:00"/>
    <s v="On Date"/>
    <x v="433"/>
    <x v="0"/>
    <x v="148"/>
    <x v="4"/>
    <x v="9"/>
    <s v="Xerox 1887"/>
    <n v="9.8643999999999998"/>
    <n v="15.176"/>
    <n v="1"/>
    <n v="5.3116000000000003"/>
    <n v="424.928"/>
    <s v="PROFIT"/>
  </r>
  <r>
    <s v="CA-2011-112837"/>
    <s v="09/11/2011"/>
    <s v="16/09/2011"/>
    <x v="1"/>
    <s v="September"/>
    <d v="2011-09-11T00:00:00"/>
    <d v="2011-09-16T00:00:00"/>
    <s v="On Date"/>
    <x v="576"/>
    <x v="0"/>
    <x v="149"/>
    <x v="0"/>
    <x v="1"/>
    <s v="Deflect-o DuraMat Lighweight, Studded, Beveled Mat for Low Pile Carpeting"/>
    <n v="35.399499999999996"/>
    <n v="127.95"/>
    <n v="3"/>
    <n v="21.7515"/>
    <n v="1740.12"/>
    <s v="PROFIT"/>
  </r>
  <r>
    <s v="CA-2014-161459"/>
    <s v="11/26/2014"/>
    <s v="30/11/2014"/>
    <x v="3"/>
    <s v="November"/>
    <d v="2014-11-26T00:00:00"/>
    <d v="2014-11-30T00:00:00"/>
    <s v="On Date"/>
    <x v="208"/>
    <x v="0"/>
    <x v="70"/>
    <x v="0"/>
    <x v="3"/>
    <s v="PayAnywhere Card Reader"/>
    <n v="7.2927"/>
    <n v="39.96"/>
    <n v="5"/>
    <n v="3.4965000000000002"/>
    <n v="279.72000000000003"/>
    <s v="PROFIT"/>
  </r>
  <r>
    <s v="CA-2014-161459"/>
    <s v="11/26/2014"/>
    <s v="30/11/2014"/>
    <x v="3"/>
    <s v="November"/>
    <d v="2014-11-26T00:00:00"/>
    <d v="2014-11-30T00:00:00"/>
    <s v="On Date"/>
    <x v="208"/>
    <x v="0"/>
    <x v="70"/>
    <x v="0"/>
    <x v="9"/>
    <s v="Adams Telephone Message Book W/Dividers/Space For Phone Numbers, 5 1/4&quot;X8 1/2&quot;, 200/Messages"/>
    <n v="3.1239999999999997"/>
    <n v="34.08"/>
    <n v="6"/>
    <n v="15.336"/>
    <n v="1226.8800000000001"/>
    <s v="PROFIT"/>
  </r>
  <r>
    <s v="CA-2012-110289"/>
    <s v="10/29/2012"/>
    <s v="02/11/2012"/>
    <x v="2"/>
    <s v="October"/>
    <d v="2012-10-29T00:00:00"/>
    <d v="2012-11-02T00:00:00"/>
    <s v="On Date"/>
    <x v="577"/>
    <x v="0"/>
    <x v="3"/>
    <x v="0"/>
    <x v="9"/>
    <s v="Xerox 1898"/>
    <n v="3.4735999999999998"/>
    <n v="33.4"/>
    <n v="5"/>
    <n v="16.032"/>
    <n v="1282.56"/>
    <s v="PROFIT"/>
  </r>
  <r>
    <s v="CA-2012-110289"/>
    <s v="10/29/2012"/>
    <s v="02/11/2012"/>
    <x v="2"/>
    <s v="October"/>
    <d v="2012-10-29T00:00:00"/>
    <d v="2012-11-02T00:00:00"/>
    <s v="On Date"/>
    <x v="577"/>
    <x v="0"/>
    <x v="3"/>
    <x v="0"/>
    <x v="13"/>
    <s v="Strathmore #10 Envelopes, Ultimate White"/>
    <n v="26.882100000000001"/>
    <n v="210.84"/>
    <n v="4"/>
    <n v="103.3116"/>
    <n v="8264.9279999999999"/>
    <s v="PROFIT"/>
  </r>
  <r>
    <s v="CA-2013-165995"/>
    <s v="08/31/2013"/>
    <s v="07/09/2013"/>
    <x v="0"/>
    <s v="August"/>
    <d v="2013-08-31T00:00:00"/>
    <d v="2013-09-07T00:00:00"/>
    <s v="Delay"/>
    <x v="436"/>
    <x v="0"/>
    <x v="0"/>
    <x v="0"/>
    <x v="1"/>
    <s v="Executive Impressions 10&quot; Spectator Wall Clock"/>
    <n v="7.7615999999999996"/>
    <n v="47.04"/>
    <n v="4"/>
    <n v="15.993600000000001"/>
    <n v="1279.4880000000001"/>
    <s v="PROFIT"/>
  </r>
  <r>
    <s v="CA-2013-165995"/>
    <s v="08/31/2013"/>
    <s v="07/09/2013"/>
    <x v="0"/>
    <s v="August"/>
    <d v="2013-08-31T00:00:00"/>
    <d v="2013-09-07T00:00:00"/>
    <s v="Delay"/>
    <x v="436"/>
    <x v="0"/>
    <x v="0"/>
    <x v="0"/>
    <x v="3"/>
    <s v="Panasonic KX TS3282W Corded phone"/>
    <n v="59.492999999999995"/>
    <n v="339.96"/>
    <n v="5"/>
    <n v="42.494999999999997"/>
    <n v="3399.6"/>
    <s v="PROFIT"/>
  </r>
  <r>
    <s v="CA-2012-104486"/>
    <s v="05/01/2012"/>
    <s v="06/05/2012"/>
    <x v="2"/>
    <s v="May"/>
    <d v="2012-05-01T00:00:00"/>
    <d v="2012-05-06T00:00:00"/>
    <s v="On Date"/>
    <x v="578"/>
    <x v="0"/>
    <x v="3"/>
    <x v="0"/>
    <x v="4"/>
    <s v="GBC Twin Loop Wire Binding Elements, 9/16&quot; Spine, Black"/>
    <n v="7.7622"/>
    <n v="12.176"/>
    <n v="1"/>
    <n v="4.4138000000000002"/>
    <n v="353.10400000000004"/>
    <s v="PROFIT"/>
  </r>
  <r>
    <s v="CA-2012-104486"/>
    <s v="05/01/2012"/>
    <s v="06/05/2012"/>
    <x v="2"/>
    <s v="May"/>
    <d v="2012-05-01T00:00:00"/>
    <d v="2012-05-06T00:00:00"/>
    <s v="On Date"/>
    <x v="578"/>
    <x v="0"/>
    <x v="3"/>
    <x v="0"/>
    <x v="7"/>
    <s v="Eldon Simplefile Box Office"/>
    <n v="8.9567999999999994"/>
    <n v="37.32"/>
    <n v="3"/>
    <n v="10.4496"/>
    <n v="835.96800000000007"/>
    <s v="PROFIT"/>
  </r>
  <r>
    <s v="CA-2012-104486"/>
    <s v="05/01/2012"/>
    <s v="06/05/2012"/>
    <x v="2"/>
    <s v="May"/>
    <d v="2012-05-01T00:00:00"/>
    <d v="2012-05-06T00:00:00"/>
    <s v="On Date"/>
    <x v="578"/>
    <x v="0"/>
    <x v="3"/>
    <x v="0"/>
    <x v="12"/>
    <s v="Acme 10&quot; Easy Grip Assistive Scissors"/>
    <n v="12.271000000000001"/>
    <n v="35.06"/>
    <n v="2"/>
    <n v="10.518000000000001"/>
    <n v="841.44"/>
    <s v="PROFIT"/>
  </r>
  <r>
    <s v="CA-2014-139080"/>
    <s v="01/24/2014"/>
    <s v="29/01/2014"/>
    <x v="3"/>
    <s v="January"/>
    <d v="2014-01-24T00:00:00"/>
    <d v="2014-01-29T00:00:00"/>
    <s v="On Date"/>
    <x v="447"/>
    <x v="0"/>
    <x v="1"/>
    <x v="1"/>
    <x v="4"/>
    <s v="Pressboard Hanging Data Binders for Unburst Sheets"/>
    <n v="2.5583999999999998"/>
    <n v="19.68"/>
    <n v="5"/>
    <n v="6.8879999999999999"/>
    <n v="551.04"/>
    <s v="PROFIT"/>
  </r>
  <r>
    <s v="CA-2014-139080"/>
    <s v="01/24/2014"/>
    <s v="29/01/2014"/>
    <x v="3"/>
    <s v="January"/>
    <d v="2014-01-24T00:00:00"/>
    <d v="2014-01-29T00:00:00"/>
    <s v="On Date"/>
    <x v="447"/>
    <x v="0"/>
    <x v="1"/>
    <x v="1"/>
    <x v="9"/>
    <s v="Xerox 212"/>
    <n v="3.3696000000000006"/>
    <n v="25.92"/>
    <n v="4"/>
    <n v="12.441599999999999"/>
    <n v="995.32799999999997"/>
    <s v="PROFIT"/>
  </r>
  <r>
    <s v="CA-2014-139080"/>
    <s v="01/24/2014"/>
    <s v="29/01/2014"/>
    <x v="3"/>
    <s v="January"/>
    <d v="2014-01-24T00:00:00"/>
    <d v="2014-01-29T00:00:00"/>
    <s v="On Date"/>
    <x v="447"/>
    <x v="0"/>
    <x v="1"/>
    <x v="1"/>
    <x v="9"/>
    <s v="Xerox 192"/>
    <n v="3.3696000000000006"/>
    <n v="6.48"/>
    <n v="1"/>
    <n v="3.1103999999999998"/>
    <n v="248.83199999999999"/>
    <s v="PROFIT"/>
  </r>
  <r>
    <s v="CA-2014-139080"/>
    <s v="01/24/2014"/>
    <s v="29/01/2014"/>
    <x v="3"/>
    <s v="January"/>
    <d v="2014-01-24T00:00:00"/>
    <d v="2014-01-29T00:00:00"/>
    <s v="On Date"/>
    <x v="447"/>
    <x v="0"/>
    <x v="1"/>
    <x v="1"/>
    <x v="3"/>
    <s v="Griffin GC17055 Auxiliary Audio Cable"/>
    <n v="12.952800000000002"/>
    <n v="86.352000000000004"/>
    <n v="6"/>
    <n v="8.6351999999999993"/>
    <n v="690.81599999999992"/>
    <s v="PROFIT"/>
  </r>
  <r>
    <s v="CA-2012-115693"/>
    <s v="12/10/2012"/>
    <s v="15/12/2012"/>
    <x v="2"/>
    <s v="December"/>
    <d v="2012-12-10T00:00:00"/>
    <d v="2012-12-15T00:00:00"/>
    <s v="On Date"/>
    <x v="579"/>
    <x v="0"/>
    <x v="0"/>
    <x v="0"/>
    <x v="2"/>
    <s v="Boston Electric Pencil Sharpener, Model 1818, Charcoal Black"/>
    <n v="20.268000000000001"/>
    <n v="56.3"/>
    <n v="2"/>
    <n v="15.763999999999999"/>
    <n v="1261.1199999999999"/>
    <s v="PROFIT"/>
  </r>
  <r>
    <s v="US-2011-107993"/>
    <s v="11/25/2011"/>
    <s v="30/11/2011"/>
    <x v="1"/>
    <s v="November"/>
    <d v="2011-11-25T00:00:00"/>
    <d v="2011-11-30T00:00:00"/>
    <s v="On Date"/>
    <x v="338"/>
    <x v="0"/>
    <x v="80"/>
    <x v="4"/>
    <x v="2"/>
    <s v="Dixon Ticonderoga Core-Lock Colored Pencils"/>
    <n v="6.103699999999999"/>
    <n v="51.015999999999998"/>
    <n v="7"/>
    <n v="8.2901000000000007"/>
    <n v="663.20800000000008"/>
    <s v="PROFIT"/>
  </r>
  <r>
    <s v="CA-2014-110443"/>
    <s v="11/22/2014"/>
    <s v="26/11/2014"/>
    <x v="3"/>
    <s v="November"/>
    <d v="2014-11-22T00:00:00"/>
    <d v="2014-11-26T00:00:00"/>
    <s v="On Date"/>
    <x v="529"/>
    <x v="0"/>
    <x v="150"/>
    <x v="1"/>
    <x v="4"/>
    <s v="Vinyl Sectional Post Binders"/>
    <n v="18.850000000000005"/>
    <n v="150.80000000000001"/>
    <n v="5"/>
    <n v="56.55"/>
    <n v="4524"/>
    <s v="PROFIT"/>
  </r>
  <r>
    <s v="CA-2014-110443"/>
    <s v="11/22/2014"/>
    <s v="26/11/2014"/>
    <x v="3"/>
    <s v="November"/>
    <d v="2014-11-22T00:00:00"/>
    <d v="2014-11-26T00:00:00"/>
    <s v="On Date"/>
    <x v="529"/>
    <x v="0"/>
    <x v="150"/>
    <x v="1"/>
    <x v="16"/>
    <s v="3D Systems Cube Printer, 2nd Generation, White"/>
    <n v="935.99279999999999"/>
    <n v="1039.992"/>
    <n v="1"/>
    <n v="103.9992"/>
    <n v="8319.9359999999997"/>
    <s v="PROFIT"/>
  </r>
  <r>
    <s v="CA-2014-110443"/>
    <s v="11/22/2014"/>
    <s v="26/11/2014"/>
    <x v="3"/>
    <s v="November"/>
    <d v="2014-11-22T00:00:00"/>
    <d v="2014-11-26T00:00:00"/>
    <s v="On Date"/>
    <x v="529"/>
    <x v="0"/>
    <x v="150"/>
    <x v="1"/>
    <x v="9"/>
    <s v="Xerox 209"/>
    <n v="3.3696000000000006"/>
    <n v="51.84"/>
    <n v="8"/>
    <n v="24.883199999999999"/>
    <n v="1990.6559999999999"/>
    <s v="PROFIT"/>
  </r>
  <r>
    <s v="US-2014-147998"/>
    <s v="05/20/2014"/>
    <s v="25/05/2014"/>
    <x v="3"/>
    <s v="May"/>
    <d v="2014-05-20T00:00:00"/>
    <d v="2014-05-25T00:00:00"/>
    <s v="On Date"/>
    <x v="239"/>
    <x v="0"/>
    <x v="12"/>
    <x v="0"/>
    <x v="4"/>
    <s v="GBC Twin Loop Wire Binding Elements"/>
    <n v="16.64"/>
    <n v="133.12"/>
    <n v="5"/>
    <n v="49.92"/>
    <n v="3993.6000000000004"/>
    <s v="PROFIT"/>
  </r>
  <r>
    <s v="US-2013-116442"/>
    <s v="12/16/2013"/>
    <s v="23/12/2013"/>
    <x v="0"/>
    <s v="December"/>
    <d v="2013-12-16T00:00:00"/>
    <d v="2013-12-23T00:00:00"/>
    <s v="Delay"/>
    <x v="246"/>
    <x v="0"/>
    <x v="0"/>
    <x v="0"/>
    <x v="1"/>
    <s v="Eldon Expressions Wood Desk Accessories, Oak"/>
    <n v="5.2397999999999998"/>
    <n v="14.76"/>
    <n v="2"/>
    <n v="4.2804000000000002"/>
    <n v="342.43200000000002"/>
    <s v="PROFIT"/>
  </r>
  <r>
    <s v="US-2011-163797"/>
    <s v="04/08/2011"/>
    <s v="13/04/2011"/>
    <x v="1"/>
    <s v="April"/>
    <d v="2011-04-08T00:00:00"/>
    <d v="2011-04-13T00:00:00"/>
    <s v="On Date"/>
    <x v="197"/>
    <x v="0"/>
    <x v="133"/>
    <x v="3"/>
    <x v="11"/>
    <s v="Alliance Super-Size Bands, Assorted Sizes"/>
    <n v="7.7022000000000004"/>
    <n v="49.792000000000002"/>
    <n v="8"/>
    <n v="-11.8256"/>
    <n v="-946.048"/>
    <s v="LOSS"/>
  </r>
  <r>
    <s v="CA-2014-154074"/>
    <s v="09/01/2014"/>
    <s v="03/09/2014"/>
    <x v="3"/>
    <s v="September"/>
    <d v="2014-09-01T00:00:00"/>
    <d v="2014-09-03T00:00:00"/>
    <s v="On Date"/>
    <x v="580"/>
    <x v="0"/>
    <x v="77"/>
    <x v="1"/>
    <x v="10"/>
    <s v="Hon 4700 Series Mobuis Mid-Back Task Chairs with Adjustable Arms"/>
    <n v="281.2242"/>
    <n v="569.56799999999998"/>
    <n v="2"/>
    <n v="7.1196000000000002"/>
    <n v="569.56799999999998"/>
    <s v="PROFIT"/>
  </r>
  <r>
    <s v="CA-2014-154074"/>
    <s v="09/01/2014"/>
    <s v="03/09/2014"/>
    <x v="3"/>
    <s v="September"/>
    <d v="2014-09-01T00:00:00"/>
    <d v="2014-09-03T00:00:00"/>
    <s v="On Date"/>
    <x v="580"/>
    <x v="0"/>
    <x v="77"/>
    <x v="1"/>
    <x v="7"/>
    <s v="Sortfiler Multipurpose Personal File Organizer, Black"/>
    <n v="15.186899999999998"/>
    <n v="149.72999999999999"/>
    <n v="7"/>
    <n v="43.421700000000001"/>
    <n v="3473.7359999999999"/>
    <s v="PROFIT"/>
  </r>
  <r>
    <s v="CA-2014-144750"/>
    <s v="08/22/2014"/>
    <s v="22/08/2014"/>
    <x v="3"/>
    <s v="August"/>
    <d v="2014-08-22T00:00:00"/>
    <d v="2014-08-22T00:00:00"/>
    <s v="On Date"/>
    <x v="152"/>
    <x v="0"/>
    <x v="133"/>
    <x v="3"/>
    <x v="9"/>
    <s v="Xerox 1941"/>
    <n v="54.521999999999991"/>
    <n v="83.88"/>
    <n v="1"/>
    <n v="29.358000000000001"/>
    <n v="2348.64"/>
    <s v="PROFIT"/>
  </r>
  <r>
    <s v="CA-2011-159121"/>
    <s v="07/26/2011"/>
    <s v="01/08/2011"/>
    <x v="1"/>
    <s v="July"/>
    <d v="2011-07-26T00:00:00"/>
    <d v="2011-08-01T00:00:00"/>
    <s v="Delay"/>
    <x v="427"/>
    <x v="0"/>
    <x v="137"/>
    <x v="2"/>
    <x v="8"/>
    <s v="Memorex Micro Travel Drive 16 GB"/>
    <n v="11.033100000000001"/>
    <n v="111.93"/>
    <n v="7"/>
    <n v="34.698300000000003"/>
    <n v="2775.8640000000005"/>
    <s v="PROFIT"/>
  </r>
  <r>
    <s v="CA-2012-149650"/>
    <s v="10/24/2012"/>
    <s v="27/10/2012"/>
    <x v="2"/>
    <s v="October"/>
    <d v="2012-10-24T00:00:00"/>
    <d v="2012-10-27T00:00:00"/>
    <s v="On Date"/>
    <x v="581"/>
    <x v="0"/>
    <x v="54"/>
    <x v="0"/>
    <x v="10"/>
    <s v="Novimex High-Tech Fabric Mesh Task Chair"/>
    <n v="66.011399999999995"/>
    <n v="454.27199999999999"/>
    <n v="8"/>
    <n v="-73.819199999999995"/>
    <n v="-5905.5360000000001"/>
    <s v="LOSS"/>
  </r>
  <r>
    <s v="US-2014-116897"/>
    <s v="05/28/2014"/>
    <s v="30/05/2014"/>
    <x v="3"/>
    <s v="May"/>
    <d v="2014-05-28T00:00:00"/>
    <d v="2014-05-30T00:00:00"/>
    <s v="On Date"/>
    <x v="216"/>
    <x v="0"/>
    <x v="139"/>
    <x v="9"/>
    <x v="1"/>
    <s v="Eldon 400 Class Desk Accessories, Black Carbon"/>
    <n v="5.0750000000000002"/>
    <n v="35"/>
    <n v="4"/>
    <n v="14.7"/>
    <n v="1176"/>
    <s v="PROFIT"/>
  </r>
  <r>
    <s v="US-2014-116897"/>
    <s v="05/28/2014"/>
    <s v="30/05/2014"/>
    <x v="3"/>
    <s v="May"/>
    <d v="2014-05-28T00:00:00"/>
    <d v="2014-05-30T00:00:00"/>
    <s v="On Date"/>
    <x v="216"/>
    <x v="0"/>
    <x v="139"/>
    <x v="9"/>
    <x v="7"/>
    <s v="Fellowes Stor/Drawer Steel Plus Storage Drawers"/>
    <n v="89.704199999999986"/>
    <n v="477.15"/>
    <n v="5"/>
    <n v="28.629000000000001"/>
    <n v="2290.3200000000002"/>
    <s v="PROFIT"/>
  </r>
  <r>
    <s v="US-2014-116897"/>
    <s v="05/28/2014"/>
    <s v="30/05/2014"/>
    <x v="3"/>
    <s v="May"/>
    <d v="2014-05-28T00:00:00"/>
    <d v="2014-05-30T00:00:00"/>
    <s v="On Date"/>
    <x v="216"/>
    <x v="0"/>
    <x v="139"/>
    <x v="9"/>
    <x v="3"/>
    <s v="Nokia Lumia 925"/>
    <n v="93.232599999999991"/>
    <n v="302.37599999999998"/>
    <n v="3"/>
    <n v="22.6782"/>
    <n v="1814.2560000000001"/>
    <s v="PROFIT"/>
  </r>
  <r>
    <s v="CA-2014-161102"/>
    <s v="08/01/2014"/>
    <s v="04/08/2014"/>
    <x v="3"/>
    <s v="August"/>
    <d v="2014-08-01T00:00:00"/>
    <d v="2014-08-04T00:00:00"/>
    <s v="On Date"/>
    <x v="582"/>
    <x v="0"/>
    <x v="3"/>
    <x v="0"/>
    <x v="7"/>
    <s v="Eldon Portable Mobile Manager"/>
    <n v="20.644400000000001"/>
    <n v="56.56"/>
    <n v="2"/>
    <n v="15.2712"/>
    <n v="1221.6959999999999"/>
    <s v="PROFIT"/>
  </r>
  <r>
    <s v="CA-2014-161102"/>
    <s v="08/01/2014"/>
    <s v="04/08/2014"/>
    <x v="3"/>
    <s v="August"/>
    <d v="2014-08-01T00:00:00"/>
    <d v="2014-08-04T00:00:00"/>
    <s v="On Date"/>
    <x v="582"/>
    <x v="0"/>
    <x v="3"/>
    <x v="0"/>
    <x v="1"/>
    <s v="Master Big Foot Doorstop, Beige"/>
    <n v="3.6432000000000002"/>
    <n v="36.96"/>
    <n v="7"/>
    <n v="11.457599999999999"/>
    <n v="916.60799999999995"/>
    <s v="PROFIT"/>
  </r>
  <r>
    <s v="CA-2014-153080"/>
    <s v="05/23/2014"/>
    <s v="26/05/2014"/>
    <x v="3"/>
    <s v="May"/>
    <d v="2014-05-23T00:00:00"/>
    <d v="2014-05-26T00:00:00"/>
    <s v="On Date"/>
    <x v="6"/>
    <x v="0"/>
    <x v="0"/>
    <x v="0"/>
    <x v="8"/>
    <s v="Maxell 74 Minute CDR, 10/Pack"/>
    <n v="6.1613999999999987"/>
    <n v="68.459999999999994"/>
    <n v="7"/>
    <n v="25.330200000000001"/>
    <n v="2026.4160000000002"/>
    <s v="PROFIT"/>
  </r>
  <r>
    <s v="CA-2014-167640"/>
    <s v="03/07/2014"/>
    <s v="11/03/2014"/>
    <x v="3"/>
    <s v="March"/>
    <d v="2014-03-07T00:00:00"/>
    <d v="2014-03-11T00:00:00"/>
    <s v="On Date"/>
    <x v="579"/>
    <x v="0"/>
    <x v="3"/>
    <x v="0"/>
    <x v="2"/>
    <s v="Fluorescent Highlighters by Dixon"/>
    <n v="2.6268000000000002"/>
    <n v="23.88"/>
    <n v="6"/>
    <n v="8.1191999999999993"/>
    <n v="649.53599999999994"/>
    <s v="PROFIT"/>
  </r>
  <r>
    <s v="CA-2014-167640"/>
    <s v="03/07/2014"/>
    <s v="11/03/2014"/>
    <x v="3"/>
    <s v="March"/>
    <d v="2014-03-07T00:00:00"/>
    <d v="2014-03-11T00:00:00"/>
    <s v="On Date"/>
    <x v="579"/>
    <x v="0"/>
    <x v="3"/>
    <x v="0"/>
    <x v="0"/>
    <s v="Avery 49"/>
    <n v="1.4687999999999999"/>
    <n v="11.52"/>
    <n v="4"/>
    <n v="5.6448"/>
    <n v="451.584"/>
    <s v="PROFIT"/>
  </r>
  <r>
    <s v="CA-2014-167640"/>
    <s v="03/07/2014"/>
    <s v="11/03/2014"/>
    <x v="3"/>
    <s v="March"/>
    <d v="2014-03-07T00:00:00"/>
    <d v="2014-03-11T00:00:00"/>
    <s v="On Date"/>
    <x v="579"/>
    <x v="0"/>
    <x v="3"/>
    <x v="0"/>
    <x v="9"/>
    <s v="Xerox 1893"/>
    <n v="20.904900000000001"/>
    <n v="286.93"/>
    <n v="7"/>
    <n v="140.59569999999999"/>
    <n v="11247.655999999999"/>
    <s v="PROFIT"/>
  </r>
  <r>
    <s v="CA-2014-167640"/>
    <s v="03/07/2014"/>
    <s v="11/03/2014"/>
    <x v="3"/>
    <s v="March"/>
    <d v="2014-03-07T00:00:00"/>
    <d v="2014-03-11T00:00:00"/>
    <s v="On Date"/>
    <x v="579"/>
    <x v="0"/>
    <x v="3"/>
    <x v="0"/>
    <x v="3"/>
    <s v="Digium D40 VoIP phone"/>
    <n v="91.582899999999995"/>
    <n v="206.38399999999999"/>
    <n v="2"/>
    <n v="23.2182"/>
    <n v="1857.4559999999999"/>
    <s v="PROFIT"/>
  </r>
  <r>
    <s v="US-2014-116652"/>
    <s v="09/16/2014"/>
    <s v="20/09/2014"/>
    <x v="3"/>
    <s v="September"/>
    <d v="2014-09-16T00:00:00"/>
    <d v="2014-09-20T00:00:00"/>
    <s v="On Date"/>
    <x v="212"/>
    <x v="0"/>
    <x v="3"/>
    <x v="0"/>
    <x v="10"/>
    <s v="Leather Task Chair, Black"/>
    <n v="72.784000000000006"/>
    <n v="218.352"/>
    <n v="3"/>
    <n v="0"/>
    <n v="0"/>
    <s v="PROFIT"/>
  </r>
  <r>
    <s v="US-2014-116652"/>
    <s v="09/16/2014"/>
    <s v="20/09/2014"/>
    <x v="3"/>
    <s v="September"/>
    <d v="2014-09-16T00:00:00"/>
    <d v="2014-09-20T00:00:00"/>
    <s v="On Date"/>
    <x v="212"/>
    <x v="0"/>
    <x v="3"/>
    <x v="0"/>
    <x v="1"/>
    <s v="Tenex 46&quot; x 60&quot; Computer Anti-Static Chairmat, Rectangular Shaped"/>
    <n v="84.783999999999992"/>
    <n v="529.9"/>
    <n v="5"/>
    <n v="105.98"/>
    <n v="8478.4"/>
    <s v="PROFIT"/>
  </r>
  <r>
    <s v="US-2014-116652"/>
    <s v="09/16/2014"/>
    <s v="20/09/2014"/>
    <x v="3"/>
    <s v="September"/>
    <d v="2014-09-16T00:00:00"/>
    <d v="2014-09-20T00:00:00"/>
    <s v="On Date"/>
    <x v="212"/>
    <x v="0"/>
    <x v="3"/>
    <x v="0"/>
    <x v="2"/>
    <s v="Peel-Off China Markers"/>
    <n v="5.7593999999999994"/>
    <n v="99.3"/>
    <n v="10"/>
    <n v="41.706000000000003"/>
    <n v="3336.4800000000005"/>
    <s v="PROFIT"/>
  </r>
  <r>
    <s v="US-2014-116652"/>
    <s v="09/16/2014"/>
    <s v="20/09/2014"/>
    <x v="3"/>
    <s v="September"/>
    <d v="2014-09-16T00:00:00"/>
    <d v="2014-09-20T00:00:00"/>
    <s v="On Date"/>
    <x v="212"/>
    <x v="0"/>
    <x v="3"/>
    <x v="0"/>
    <x v="5"/>
    <s v="Belkin 5 Outlet SurgeMaster Power Centers"/>
    <n v="39.2256"/>
    <n v="108.96"/>
    <n v="2"/>
    <n v="30.508800000000001"/>
    <n v="2440.7040000000002"/>
    <s v="PROFIT"/>
  </r>
  <r>
    <s v="US-2014-116652"/>
    <s v="09/16/2014"/>
    <s v="20/09/2014"/>
    <x v="3"/>
    <s v="September"/>
    <d v="2014-09-16T00:00:00"/>
    <d v="2014-09-20T00:00:00"/>
    <s v="On Date"/>
    <x v="212"/>
    <x v="0"/>
    <x v="3"/>
    <x v="0"/>
    <x v="4"/>
    <s v="Cardinal Poly Pocket Divider Pockets for Ring Binders"/>
    <n v="1.8480000000000003"/>
    <n v="2.6880000000000002"/>
    <n v="1"/>
    <n v="0.84"/>
    <n v="67.2"/>
    <s v="PROFIT"/>
  </r>
  <r>
    <s v="US-2014-107888"/>
    <s v="11/17/2014"/>
    <s v="20/11/2014"/>
    <x v="3"/>
    <s v="November"/>
    <d v="2014-11-17T00:00:00"/>
    <d v="2014-11-20T00:00:00"/>
    <s v="On Date"/>
    <x v="381"/>
    <x v="0"/>
    <x v="1"/>
    <x v="1"/>
    <x v="9"/>
    <s v="Xerox 1933"/>
    <n v="6.5084000000000009"/>
    <n v="73.680000000000007"/>
    <n v="6"/>
    <n v="34.629600000000003"/>
    <n v="2770.3680000000004"/>
    <s v="PROFIT"/>
  </r>
  <r>
    <s v="US-2014-107888"/>
    <s v="11/17/2014"/>
    <s v="20/11/2014"/>
    <x v="3"/>
    <s v="November"/>
    <d v="2014-11-17T00:00:00"/>
    <d v="2014-11-20T00:00:00"/>
    <s v="On Date"/>
    <x v="381"/>
    <x v="0"/>
    <x v="1"/>
    <x v="1"/>
    <x v="1"/>
    <s v="Tenex &quot;The Solids&quot; Textured Chair Mats"/>
    <n v="58.066799999999994"/>
    <n v="139.91999999999999"/>
    <n v="2"/>
    <n v="23.7864"/>
    <n v="1902.912"/>
    <s v="PROFIT"/>
  </r>
  <r>
    <s v="US-2014-107888"/>
    <s v="11/17/2014"/>
    <s v="20/11/2014"/>
    <x v="3"/>
    <s v="November"/>
    <d v="2014-11-17T00:00:00"/>
    <d v="2014-11-20T00:00:00"/>
    <s v="On Date"/>
    <x v="381"/>
    <x v="0"/>
    <x v="1"/>
    <x v="1"/>
    <x v="3"/>
    <s v="Plantronics Encore H101 Dual EarpiecesÂ Headset"/>
    <n v="32.364000000000004"/>
    <n v="107.88"/>
    <n v="3"/>
    <n v="10.788"/>
    <n v="863.04"/>
    <s v="PROFIT"/>
  </r>
  <r>
    <s v="US-2014-107888"/>
    <s v="11/17/2014"/>
    <s v="20/11/2014"/>
    <x v="3"/>
    <s v="November"/>
    <d v="2014-11-17T00:00:00"/>
    <d v="2014-11-20T00:00:00"/>
    <s v="On Date"/>
    <x v="381"/>
    <x v="0"/>
    <x v="1"/>
    <x v="1"/>
    <x v="7"/>
    <s v="Fellowes Bases and Tops For Staxonsteel/High-Stak Systems"/>
    <n v="25.3004"/>
    <n v="33.29"/>
    <n v="1"/>
    <n v="7.9896000000000003"/>
    <n v="639.16800000000001"/>
    <s v="PROFIT"/>
  </r>
  <r>
    <s v="CA-2014-161578"/>
    <s v="12/17/2014"/>
    <s v="22/12/2014"/>
    <x v="3"/>
    <s v="December"/>
    <d v="2014-12-17T00:00:00"/>
    <d v="2014-12-22T00:00:00"/>
    <s v="On Date"/>
    <x v="92"/>
    <x v="0"/>
    <x v="0"/>
    <x v="0"/>
    <x v="9"/>
    <s v="Xerox 1898"/>
    <n v="3.4735999999999998"/>
    <n v="13.36"/>
    <n v="2"/>
    <n v="6.4127999999999998"/>
    <n v="513.024"/>
    <s v="PROFIT"/>
  </r>
  <r>
    <s v="CA-2014-161578"/>
    <s v="12/17/2014"/>
    <s v="22/12/2014"/>
    <x v="3"/>
    <s v="December"/>
    <d v="2014-12-17T00:00:00"/>
    <d v="2014-12-22T00:00:00"/>
    <s v="On Date"/>
    <x v="92"/>
    <x v="0"/>
    <x v="0"/>
    <x v="0"/>
    <x v="7"/>
    <s v="Safco Wire Cube Shelving System, For Use as 4 or 5 14&quot; Cubes, Black"/>
    <n v="30.191000000000003"/>
    <n v="158.9"/>
    <n v="5"/>
    <n v="7.9450000000000003"/>
    <n v="635.6"/>
    <s v="PROFIT"/>
  </r>
  <r>
    <s v="CA-2013-160941"/>
    <s v="07/22/2013"/>
    <s v="27/07/2013"/>
    <x v="0"/>
    <s v="July"/>
    <d v="2013-07-22T00:00:00"/>
    <d v="2013-07-27T00:00:00"/>
    <s v="On Date"/>
    <x v="186"/>
    <x v="0"/>
    <x v="9"/>
    <x v="0"/>
    <x v="13"/>
    <s v="Ames Color-File Green Diamond Border X-ray Mailers"/>
    <n v="44.509399999999985"/>
    <n v="419.9"/>
    <n v="5"/>
    <n v="197.35300000000001"/>
    <n v="15788.240000000002"/>
    <s v="PROFIT"/>
  </r>
  <r>
    <s v="CA-2013-160941"/>
    <s v="07/22/2013"/>
    <s v="27/07/2013"/>
    <x v="0"/>
    <s v="July"/>
    <d v="2013-07-22T00:00:00"/>
    <d v="2013-07-27T00:00:00"/>
    <s v="On Date"/>
    <x v="186"/>
    <x v="0"/>
    <x v="9"/>
    <x v="0"/>
    <x v="0"/>
    <s v="Self-Adhesive Removable Labels"/>
    <n v="1.6379999999999999"/>
    <n v="3.15"/>
    <n v="1"/>
    <n v="1.512"/>
    <n v="120.96000000000001"/>
    <s v="PROFIT"/>
  </r>
  <r>
    <s v="CA-2013-161543"/>
    <s v="05/11/2013"/>
    <s v="17/05/2013"/>
    <x v="0"/>
    <s v="May"/>
    <d v="2013-05-11T00:00:00"/>
    <d v="2013-05-17T00:00:00"/>
    <s v="Delay"/>
    <x v="583"/>
    <x v="0"/>
    <x v="1"/>
    <x v="1"/>
    <x v="9"/>
    <s v="Xerox 1965"/>
    <n v="3.0498000000000003"/>
    <n v="11.96"/>
    <n v="2"/>
    <n v="5.8604000000000003"/>
    <n v="468.83199999999999"/>
    <s v="PROFIT"/>
  </r>
  <r>
    <s v="CA-2014-123085"/>
    <s v="03/04/2014"/>
    <s v="09/03/2014"/>
    <x v="3"/>
    <s v="March"/>
    <d v="2014-03-04T00:00:00"/>
    <d v="2014-03-09T00:00:00"/>
    <s v="On Date"/>
    <x v="416"/>
    <x v="0"/>
    <x v="0"/>
    <x v="0"/>
    <x v="8"/>
    <s v="Imation Bio 2GB USBÂ Flash Drive ImationÂ Corp"/>
    <n v="76.084400000000016"/>
    <n v="1049.44"/>
    <n v="8"/>
    <n v="440.76479999999998"/>
    <n v="35261.184000000001"/>
    <s v="PROFIT"/>
  </r>
  <r>
    <s v="CA-2014-123085"/>
    <s v="03/04/2014"/>
    <s v="09/03/2014"/>
    <x v="3"/>
    <s v="March"/>
    <d v="2014-03-04T00:00:00"/>
    <d v="2014-03-09T00:00:00"/>
    <s v="On Date"/>
    <x v="416"/>
    <x v="0"/>
    <x v="0"/>
    <x v="0"/>
    <x v="10"/>
    <s v="Novimex Turbo Task Chair"/>
    <n v="62.462400000000002"/>
    <n v="170.352"/>
    <n v="3"/>
    <n v="-17.0352"/>
    <n v="-1362.816"/>
    <s v="LOSS"/>
  </r>
  <r>
    <s v="CA-2011-103660"/>
    <s v="08/25/2011"/>
    <s v="30/08/2011"/>
    <x v="1"/>
    <s v="August"/>
    <d v="2011-08-25T00:00:00"/>
    <d v="2011-08-30T00:00:00"/>
    <s v="On Date"/>
    <x v="569"/>
    <x v="0"/>
    <x v="1"/>
    <x v="1"/>
    <x v="3"/>
    <s v="Polycom VVX 310 VoIP phone"/>
    <n v="133.1926"/>
    <n v="1007.944"/>
    <n v="7"/>
    <n v="75.595799999999997"/>
    <n v="6047.6639999999998"/>
    <s v="PROFIT"/>
  </r>
  <r>
    <s v="CA-2013-169887"/>
    <s v="10/23/2013"/>
    <s v="23/10/2013"/>
    <x v="0"/>
    <s v="October"/>
    <d v="2013-10-23T00:00:00"/>
    <d v="2013-10-23T00:00:00"/>
    <s v="On Date"/>
    <x v="341"/>
    <x v="0"/>
    <x v="1"/>
    <x v="1"/>
    <x v="9"/>
    <s v="Xerox 1986"/>
    <n v="3.4735999999999998"/>
    <n v="6.68"/>
    <n v="1"/>
    <n v="3.2063999999999999"/>
    <n v="256.512"/>
    <s v="PROFIT"/>
  </r>
  <r>
    <s v="CA-2013-169887"/>
    <s v="10/23/2013"/>
    <s v="23/10/2013"/>
    <x v="0"/>
    <s v="October"/>
    <d v="2013-10-23T00:00:00"/>
    <d v="2013-10-23T00:00:00"/>
    <s v="On Date"/>
    <x v="341"/>
    <x v="0"/>
    <x v="1"/>
    <x v="1"/>
    <x v="2"/>
    <s v="Prang Drawing Pencil Set"/>
    <n v="2.0293999999999999"/>
    <n v="8.34"/>
    <n v="3"/>
    <n v="2.2517999999999998"/>
    <n v="180.14399999999998"/>
    <s v="PROFIT"/>
  </r>
  <r>
    <s v="CA-2013-169887"/>
    <s v="10/23/2013"/>
    <s v="23/10/2013"/>
    <x v="0"/>
    <s v="October"/>
    <d v="2013-10-23T00:00:00"/>
    <d v="2013-10-23T00:00:00"/>
    <s v="On Date"/>
    <x v="341"/>
    <x v="0"/>
    <x v="1"/>
    <x v="1"/>
    <x v="1"/>
    <s v="Linden 12&quot; Wall Clock With Oak Frame"/>
    <n v="23.785999999999994"/>
    <n v="101.94"/>
    <n v="3"/>
    <n v="30.582000000000001"/>
    <n v="2446.56"/>
    <s v="PROFIT"/>
  </r>
  <r>
    <s v="CA-2013-148516"/>
    <s v="08/08/2013"/>
    <s v="12/08/2013"/>
    <x v="0"/>
    <s v="August"/>
    <d v="2013-08-08T00:00:00"/>
    <d v="2013-08-12T00:00:00"/>
    <s v="On Date"/>
    <x v="537"/>
    <x v="0"/>
    <x v="45"/>
    <x v="1"/>
    <x v="8"/>
    <s v="LogitechÂ Illuminated - Keyboard"/>
    <n v="31.194800000000004"/>
    <n v="179.97"/>
    <n v="3"/>
    <n v="86.385599999999997"/>
    <n v="6910.848"/>
    <s v="PROFIT"/>
  </r>
  <r>
    <s v="CA-2012-103716"/>
    <s v="04/30/2012"/>
    <s v="06/05/2012"/>
    <x v="2"/>
    <s v="April"/>
    <d v="2012-04-30T00:00:00"/>
    <d v="2012-05-06T00:00:00"/>
    <s v="Delay"/>
    <x v="440"/>
    <x v="0"/>
    <x v="3"/>
    <x v="0"/>
    <x v="2"/>
    <s v="Newell 324"/>
    <n v="8.3159999999999989"/>
    <n v="34.65"/>
    <n v="3"/>
    <n v="9.702"/>
    <n v="776.16"/>
    <s v="PROFIT"/>
  </r>
  <r>
    <s v="CA-2012-103716"/>
    <s v="04/30/2012"/>
    <s v="06/05/2012"/>
    <x v="2"/>
    <s v="April"/>
    <d v="2012-04-30T00:00:00"/>
    <d v="2012-05-06T00:00:00"/>
    <s v="Delay"/>
    <x v="440"/>
    <x v="0"/>
    <x v="3"/>
    <x v="0"/>
    <x v="3"/>
    <s v="Cush Cases Heavy Duty Rugged Cover Case for Samsung Galaxy S5 - Purple"/>
    <n v="3.6135000000000002"/>
    <n v="19.8"/>
    <n v="5"/>
    <n v="1.7324999999999999"/>
    <n v="138.6"/>
    <s v="PROFIT"/>
  </r>
  <r>
    <s v="CA-2014-146346"/>
    <s v="06/18/2014"/>
    <s v="21/06/2014"/>
    <x v="3"/>
    <s v="June"/>
    <d v="2014-06-18T00:00:00"/>
    <d v="2014-06-21T00:00:00"/>
    <s v="On Date"/>
    <x v="134"/>
    <x v="0"/>
    <x v="151"/>
    <x v="5"/>
    <x v="7"/>
    <s v="Carina Media Storage Towers in Natural &amp; Black"/>
    <n v="59.760399999999997"/>
    <n v="146.352"/>
    <n v="3"/>
    <n v="-32.929200000000002"/>
    <n v="-2634.3360000000002"/>
    <s v="LOSS"/>
  </r>
  <r>
    <s v="CA-2013-148852"/>
    <s v="05/27/2013"/>
    <s v="01/06/2013"/>
    <x v="0"/>
    <s v="May"/>
    <d v="2013-05-27T00:00:00"/>
    <d v="2013-06-01T00:00:00"/>
    <s v="On Date"/>
    <x v="334"/>
    <x v="0"/>
    <x v="46"/>
    <x v="0"/>
    <x v="11"/>
    <s v="Alliance Big Bands Rubber Bands, 12/Pack"/>
    <n v="1.9800000000000002"/>
    <n v="5.94"/>
    <n v="3"/>
    <n v="0"/>
    <n v="0"/>
    <s v="PROFIT"/>
  </r>
  <r>
    <s v="CA-2013-148852"/>
    <s v="05/27/2013"/>
    <s v="01/06/2013"/>
    <x v="0"/>
    <s v="May"/>
    <d v="2013-05-27T00:00:00"/>
    <d v="2013-06-01T00:00:00"/>
    <s v="On Date"/>
    <x v="334"/>
    <x v="0"/>
    <x v="46"/>
    <x v="0"/>
    <x v="9"/>
    <s v="Xerox 1946"/>
    <n v="3.3695999999999997"/>
    <n v="45.36"/>
    <n v="7"/>
    <n v="21.7728"/>
    <n v="1741.8240000000001"/>
    <s v="PROFIT"/>
  </r>
  <r>
    <s v="CA-2013-148852"/>
    <s v="05/27/2013"/>
    <s v="01/06/2013"/>
    <x v="0"/>
    <s v="May"/>
    <d v="2013-05-27T00:00:00"/>
    <d v="2013-06-01T00:00:00"/>
    <s v="On Date"/>
    <x v="334"/>
    <x v="0"/>
    <x v="46"/>
    <x v="0"/>
    <x v="3"/>
    <s v="Cisco SPA508G"/>
    <n v="46.852900000000005"/>
    <n v="211.16800000000001"/>
    <n v="4"/>
    <n v="23.756399999999999"/>
    <n v="1900.5119999999999"/>
    <s v="PROFIT"/>
  </r>
  <r>
    <s v="CA-2013-148852"/>
    <s v="05/27/2013"/>
    <s v="01/06/2013"/>
    <x v="0"/>
    <s v="May"/>
    <d v="2013-05-27T00:00:00"/>
    <d v="2013-06-01T00:00:00"/>
    <s v="On Date"/>
    <x v="334"/>
    <x v="0"/>
    <x v="46"/>
    <x v="0"/>
    <x v="10"/>
    <s v="Global Low Back Tilter Chair"/>
    <n v="94.921199999999999"/>
    <n v="484.70400000000001"/>
    <n v="6"/>
    <n v="-84.8232"/>
    <n v="-6785.8559999999998"/>
    <s v="LOSS"/>
  </r>
  <r>
    <s v="CA-2013-148852"/>
    <s v="05/27/2013"/>
    <s v="01/06/2013"/>
    <x v="0"/>
    <s v="May"/>
    <d v="2013-05-27T00:00:00"/>
    <d v="2013-06-01T00:00:00"/>
    <s v="On Date"/>
    <x v="334"/>
    <x v="0"/>
    <x v="46"/>
    <x v="0"/>
    <x v="16"/>
    <s v="Fellowes Powershred HS-440 4-Sheet High Security Shredder"/>
    <n v="85.244500000000002"/>
    <n v="371.976"/>
    <n v="3"/>
    <n v="116.24250000000001"/>
    <n v="9299.4000000000015"/>
    <s v="PROFIT"/>
  </r>
  <r>
    <s v="CA-2013-168921"/>
    <s v="10/21/2013"/>
    <s v="23/10/2013"/>
    <x v="0"/>
    <s v="October"/>
    <d v="2013-10-21T00:00:00"/>
    <d v="2013-10-23T00:00:00"/>
    <s v="On Date"/>
    <x v="442"/>
    <x v="0"/>
    <x v="0"/>
    <x v="0"/>
    <x v="4"/>
    <s v="Fellowes Twister Kit, Gray/Clear, 3/pkg"/>
    <n v="4.4219999999999988"/>
    <n v="19.295999999999999"/>
    <n v="3"/>
    <n v="6.03"/>
    <n v="482.40000000000003"/>
    <s v="PROFIT"/>
  </r>
  <r>
    <s v="CA-2013-123512"/>
    <s v="06/18/2013"/>
    <s v="20/06/2013"/>
    <x v="0"/>
    <s v="June"/>
    <d v="2013-06-18T00:00:00"/>
    <d v="2013-06-20T00:00:00"/>
    <s v="On Date"/>
    <x v="584"/>
    <x v="0"/>
    <x v="0"/>
    <x v="0"/>
    <x v="15"/>
    <s v="Bush Heritage Pine Collection 5-Shelf Bookcase, Albany Pine Finish, *Special Order"/>
    <n v="112.78399999999999"/>
    <n v="239.666"/>
    <n v="2"/>
    <n v="14.098000000000001"/>
    <n v="1127.8400000000001"/>
    <s v="PROFIT"/>
  </r>
  <r>
    <s v="CA-2013-123512"/>
    <s v="06/18/2013"/>
    <s v="20/06/2013"/>
    <x v="0"/>
    <s v="June"/>
    <d v="2013-06-18T00:00:00"/>
    <d v="2013-06-20T00:00:00"/>
    <s v="On Date"/>
    <x v="584"/>
    <x v="0"/>
    <x v="0"/>
    <x v="0"/>
    <x v="0"/>
    <s v="Avery 496"/>
    <n v="1.95"/>
    <n v="22.5"/>
    <n v="6"/>
    <n v="10.8"/>
    <n v="864"/>
    <s v="PROFIT"/>
  </r>
  <r>
    <s v="CA-2013-123512"/>
    <s v="06/18/2013"/>
    <s v="20/06/2013"/>
    <x v="0"/>
    <s v="June"/>
    <d v="2013-06-18T00:00:00"/>
    <d v="2013-06-20T00:00:00"/>
    <s v="On Date"/>
    <x v="584"/>
    <x v="0"/>
    <x v="0"/>
    <x v="0"/>
    <x v="9"/>
    <s v="Xerox 1914"/>
    <n v="28.029600000000002"/>
    <n v="219.84"/>
    <n v="4"/>
    <n v="107.7216"/>
    <n v="8617.7279999999992"/>
    <s v="PROFIT"/>
  </r>
  <r>
    <s v="CA-2011-130449"/>
    <s v="09/06/2011"/>
    <s v="09/09/2011"/>
    <x v="1"/>
    <s v="September"/>
    <d v="2011-09-06T00:00:00"/>
    <d v="2011-09-09T00:00:00"/>
    <s v="On Date"/>
    <x v="585"/>
    <x v="0"/>
    <x v="3"/>
    <x v="0"/>
    <x v="1"/>
    <s v="Eldon Expressions Wood and Plastic Desk Accessories, Cherry Wood"/>
    <n v="4.9558"/>
    <n v="41.88"/>
    <n v="6"/>
    <n v="12.145200000000001"/>
    <n v="971.6160000000001"/>
    <s v="PROFIT"/>
  </r>
  <r>
    <s v="CA-2011-130449"/>
    <s v="09/06/2011"/>
    <s v="09/09/2011"/>
    <x v="1"/>
    <s v="September"/>
    <d v="2011-09-06T00:00:00"/>
    <d v="2011-09-09T00:00:00"/>
    <s v="On Date"/>
    <x v="585"/>
    <x v="0"/>
    <x v="3"/>
    <x v="0"/>
    <x v="0"/>
    <s v="Avery 516"/>
    <n v="3.8742999999999994"/>
    <n v="58.48"/>
    <n v="8"/>
    <n v="27.485600000000002"/>
    <n v="2198.848"/>
    <s v="PROFIT"/>
  </r>
  <r>
    <s v="CA-2011-138513"/>
    <s v="05/23/2011"/>
    <s v="27/05/2011"/>
    <x v="1"/>
    <s v="May"/>
    <d v="2011-05-23T00:00:00"/>
    <d v="2011-05-27T00:00:00"/>
    <s v="On Date"/>
    <x v="301"/>
    <x v="0"/>
    <x v="71"/>
    <x v="1"/>
    <x v="9"/>
    <s v="Xerox 1999"/>
    <n v="3.3696000000000006"/>
    <n v="12.96"/>
    <n v="2"/>
    <n v="6.2207999999999997"/>
    <n v="497.66399999999999"/>
    <s v="PROFIT"/>
  </r>
  <r>
    <s v="CA-2013-105081"/>
    <s v="12/26/2013"/>
    <s v="31/12/2013"/>
    <x v="0"/>
    <s v="December"/>
    <d v="2013-12-26T00:00:00"/>
    <d v="2013-12-31T00:00:00"/>
    <s v="On Date"/>
    <x v="254"/>
    <x v="0"/>
    <x v="1"/>
    <x v="1"/>
    <x v="10"/>
    <s v="Global Executive Mid-Back Manager's Chair"/>
    <n v="215.3252"/>
    <n v="698.35199999999998"/>
    <n v="3"/>
    <n v="52.376399999999997"/>
    <n v="4190.1120000000001"/>
    <s v="PROFIT"/>
  </r>
  <r>
    <s v="CA-2013-105081"/>
    <s v="12/26/2013"/>
    <s v="31/12/2013"/>
    <x v="0"/>
    <s v="December"/>
    <d v="2013-12-26T00:00:00"/>
    <d v="2013-12-31T00:00:00"/>
    <s v="On Date"/>
    <x v="254"/>
    <x v="0"/>
    <x v="1"/>
    <x v="1"/>
    <x v="6"/>
    <s v="SAFCO PlanMaster Heigh-Adjustable Drafting Table Base, 43w x 30d x 30-37h, Black"/>
    <n v="223.648"/>
    <n v="1747.25"/>
    <n v="5"/>
    <n v="629.01"/>
    <n v="50320.800000000003"/>
    <s v="PROFIT"/>
  </r>
  <r>
    <s v="CA-2013-166275"/>
    <s v="10/25/2013"/>
    <s v="25/10/2013"/>
    <x v="0"/>
    <s v="October"/>
    <d v="2013-10-25T00:00:00"/>
    <d v="2013-10-25T00:00:00"/>
    <s v="On Date"/>
    <x v="67"/>
    <x v="0"/>
    <x v="3"/>
    <x v="0"/>
    <x v="8"/>
    <s v="Razer Tiamat Over Ear 7.1 Surround Sound PC Gaming Headset"/>
    <n v="113.99430000000001"/>
    <n v="199.99"/>
    <n v="1"/>
    <n v="85.995699999999999"/>
    <n v="6879.6559999999999"/>
    <s v="PROFIT"/>
  </r>
  <r>
    <s v="US-2012-156496"/>
    <s v="08/10/2012"/>
    <s v="16/08/2012"/>
    <x v="2"/>
    <s v="August"/>
    <d v="2012-08-10T00:00:00"/>
    <d v="2012-08-16T00:00:00"/>
    <s v="Delay"/>
    <x v="273"/>
    <x v="0"/>
    <x v="75"/>
    <x v="4"/>
    <x v="3"/>
    <s v="AT&amp;T 1080 Corded phone"/>
    <n v="100.0027"/>
    <n v="438.36799999999999"/>
    <n v="4"/>
    <n v="38.357199999999999"/>
    <n v="3068.576"/>
    <s v="PROFIT"/>
  </r>
  <r>
    <s v="US-2012-156496"/>
    <s v="08/10/2012"/>
    <s v="16/08/2012"/>
    <x v="2"/>
    <s v="August"/>
    <d v="2012-08-10T00:00:00"/>
    <d v="2012-08-16T00:00:00"/>
    <s v="Delay"/>
    <x v="273"/>
    <x v="0"/>
    <x v="75"/>
    <x v="4"/>
    <x v="3"/>
    <s v="OtterBox Commuter Series Case - Samsung Galaxy S4"/>
    <n v="24.490199999999998"/>
    <n v="139.94399999999999"/>
    <n v="7"/>
    <n v="-31.487400000000001"/>
    <n v="-2518.9920000000002"/>
    <s v="LOSS"/>
  </r>
  <r>
    <s v="US-2012-156496"/>
    <s v="08/10/2012"/>
    <s v="16/08/2012"/>
    <x v="2"/>
    <s v="August"/>
    <d v="2012-08-10T00:00:00"/>
    <d v="2012-08-16T00:00:00"/>
    <s v="Delay"/>
    <x v="273"/>
    <x v="0"/>
    <x v="75"/>
    <x v="4"/>
    <x v="5"/>
    <s v="Fellowes 8 Outlet Superior Workstation Surge Protector"/>
    <n v="29.614100000000001"/>
    <n v="133.47200000000001"/>
    <n v="4"/>
    <n v="15.015599999999999"/>
    <n v="1201.248"/>
    <s v="PROFIT"/>
  </r>
  <r>
    <s v="US-2013-127334"/>
    <s v="12/16/2013"/>
    <s v="22/12/2013"/>
    <x v="0"/>
    <s v="December"/>
    <d v="2013-12-16T00:00:00"/>
    <d v="2013-12-22T00:00:00"/>
    <s v="Delay"/>
    <x v="204"/>
    <x v="0"/>
    <x v="80"/>
    <x v="4"/>
    <x v="6"/>
    <s v="Bretford Rectangular Conference Table Tops"/>
    <n v="289.62010000000004"/>
    <n v="564.19500000000005"/>
    <n v="3"/>
    <n v="-304.6653"/>
    <n v="-24373.224000000002"/>
    <s v="LOSS"/>
  </r>
  <r>
    <s v="US-2013-127334"/>
    <s v="12/16/2013"/>
    <s v="22/12/2013"/>
    <x v="0"/>
    <s v="December"/>
    <d v="2013-12-16T00:00:00"/>
    <d v="2013-12-22T00:00:00"/>
    <s v="Delay"/>
    <x v="204"/>
    <x v="0"/>
    <x v="80"/>
    <x v="4"/>
    <x v="5"/>
    <s v="Belkin 5 Outlet SurgeMaster Power Centers"/>
    <n v="39.2256"/>
    <n v="87.168000000000006"/>
    <n v="2"/>
    <n v="8.7167999999999992"/>
    <n v="697.34399999999994"/>
    <s v="PROFIT"/>
  </r>
  <r>
    <s v="CA-2014-135937"/>
    <s v="02/21/2014"/>
    <s v="28/02/2014"/>
    <x v="3"/>
    <s v="February"/>
    <d v="2014-02-21T00:00:00"/>
    <d v="2014-02-28T00:00:00"/>
    <s v="Delay"/>
    <x v="302"/>
    <x v="0"/>
    <x v="5"/>
    <x v="3"/>
    <x v="3"/>
    <s v="Toshiba IPT2010-SD IPÂ Telephone"/>
    <n v="102.85260000000001"/>
    <n v="333.57600000000002"/>
    <n v="3"/>
    <n v="25.0182"/>
    <n v="2001.4560000000001"/>
    <s v="PROFIT"/>
  </r>
  <r>
    <s v="CA-2014-135937"/>
    <s v="02/21/2014"/>
    <s v="28/02/2014"/>
    <x v="3"/>
    <s v="February"/>
    <d v="2014-02-21T00:00:00"/>
    <d v="2014-02-28T00:00:00"/>
    <s v="Delay"/>
    <x v="302"/>
    <x v="0"/>
    <x v="5"/>
    <x v="3"/>
    <x v="8"/>
    <s v="Microsoft Wireless Mobile Mouse 4000"/>
    <n v="27.193200000000001"/>
    <n v="31.992000000000001"/>
    <n v="1"/>
    <n v="4.7988"/>
    <n v="383.904"/>
    <s v="PROFIT"/>
  </r>
  <r>
    <s v="CA-2014-135937"/>
    <s v="02/21/2014"/>
    <s v="28/02/2014"/>
    <x v="3"/>
    <s v="February"/>
    <d v="2014-02-21T00:00:00"/>
    <d v="2014-02-28T00:00:00"/>
    <s v="Delay"/>
    <x v="302"/>
    <x v="0"/>
    <x v="5"/>
    <x v="3"/>
    <x v="7"/>
    <s v="Fellowes Bankers Box Stor/Drawer Steel Plus"/>
    <n v="28.782"/>
    <n v="51.167999999999999"/>
    <n v="2"/>
    <n v="-6.3959999999999999"/>
    <n v="-511.68"/>
    <s v="LOSS"/>
  </r>
  <r>
    <s v="CA-2014-135937"/>
    <s v="02/21/2014"/>
    <s v="28/02/2014"/>
    <x v="3"/>
    <s v="February"/>
    <d v="2014-02-21T00:00:00"/>
    <d v="2014-02-28T00:00:00"/>
    <s v="Delay"/>
    <x v="302"/>
    <x v="0"/>
    <x v="5"/>
    <x v="3"/>
    <x v="13"/>
    <s v="Letter or Legal Size Expandable Poly String Tie Envelopes"/>
    <n v="1.3566"/>
    <n v="10.64"/>
    <n v="5"/>
    <n v="3.8570000000000002"/>
    <n v="308.56"/>
    <s v="PROFIT"/>
  </r>
  <r>
    <s v="CA-2014-135937"/>
    <s v="02/21/2014"/>
    <s v="28/02/2014"/>
    <x v="3"/>
    <s v="February"/>
    <d v="2014-02-21T00:00:00"/>
    <d v="2014-02-28T00:00:00"/>
    <s v="Delay"/>
    <x v="302"/>
    <x v="0"/>
    <x v="5"/>
    <x v="3"/>
    <x v="1"/>
    <s v="Howard Miller 13&quot; Diameter Pewter Finish Round Wall Clock"/>
    <n v="26.193399999999997"/>
    <n v="68.703999999999994"/>
    <n v="2"/>
    <n v="16.3172"/>
    <n v="1305.376"/>
    <s v="PROFIT"/>
  </r>
  <r>
    <s v="CA-2014-135937"/>
    <s v="02/21/2014"/>
    <s v="28/02/2014"/>
    <x v="3"/>
    <s v="February"/>
    <d v="2014-02-21T00:00:00"/>
    <d v="2014-02-28T00:00:00"/>
    <s v="Delay"/>
    <x v="302"/>
    <x v="0"/>
    <x v="5"/>
    <x v="3"/>
    <x v="6"/>
    <s v="KI Adjustable-Height Table"/>
    <n v="63.625200000000007"/>
    <n v="386.91"/>
    <n v="9"/>
    <n v="-185.71680000000001"/>
    <n v="-14857.344000000001"/>
    <s v="LOSS"/>
  </r>
  <r>
    <s v="CA-2011-154837"/>
    <s v="08/23/2011"/>
    <s v="27/08/2011"/>
    <x v="1"/>
    <s v="August"/>
    <d v="2011-08-23T00:00:00"/>
    <d v="2011-08-27T00:00:00"/>
    <s v="On Date"/>
    <x v="223"/>
    <x v="0"/>
    <x v="0"/>
    <x v="0"/>
    <x v="4"/>
    <s v="GBC Linen Binding Covers"/>
    <n v="16.1096"/>
    <n v="49.567999999999998"/>
    <n v="2"/>
    <n v="17.348800000000001"/>
    <n v="1387.904"/>
    <s v="PROFIT"/>
  </r>
  <r>
    <s v="CA-2012-153794"/>
    <s v="09/11/2012"/>
    <s v="16/09/2012"/>
    <x v="2"/>
    <s v="September"/>
    <d v="2012-09-11T00:00:00"/>
    <d v="2012-09-16T00:00:00"/>
    <s v="On Date"/>
    <x v="586"/>
    <x v="0"/>
    <x v="18"/>
    <x v="0"/>
    <x v="2"/>
    <s v="Hunt PowerHouse Electric Pencil Sharpener, Blue"/>
    <n v="26.586000000000006"/>
    <n v="265.86"/>
    <n v="7"/>
    <n v="79.757999999999996"/>
    <n v="6380.6399999999994"/>
    <s v="PROFIT"/>
  </r>
  <r>
    <s v="CA-2011-150329"/>
    <s v="10/10/2011"/>
    <s v="14/10/2011"/>
    <x v="1"/>
    <s v="October"/>
    <d v="2011-10-10T00:00:00"/>
    <d v="2011-10-14T00:00:00"/>
    <s v="On Date"/>
    <x v="587"/>
    <x v="0"/>
    <x v="8"/>
    <x v="3"/>
    <x v="1"/>
    <s v="Westinghouse Clip-On Gooseneck Lamps"/>
    <n v="6.1937999999999995"/>
    <n v="46.872"/>
    <n v="7"/>
    <n v="3.5154000000000001"/>
    <n v="281.23200000000003"/>
    <s v="PROFIT"/>
  </r>
  <r>
    <s v="CA-2011-109134"/>
    <s v="11/05/2011"/>
    <s v="10/11/2011"/>
    <x v="1"/>
    <s v="November"/>
    <d v="2011-11-05T00:00:00"/>
    <d v="2011-11-10T00:00:00"/>
    <s v="On Date"/>
    <x v="472"/>
    <x v="0"/>
    <x v="0"/>
    <x v="0"/>
    <x v="1"/>
    <s v="OIC Stacking Trays"/>
    <n v="1.8703999999999998"/>
    <n v="20.04"/>
    <n v="6"/>
    <n v="8.8176000000000005"/>
    <n v="705.40800000000002"/>
    <s v="PROFIT"/>
  </r>
  <r>
    <s v="CA-2012-165162"/>
    <s v="05/14/2012"/>
    <s v="21/05/2012"/>
    <x v="2"/>
    <s v="May"/>
    <d v="2012-05-14T00:00:00"/>
    <d v="2012-05-21T00:00:00"/>
    <s v="Delay"/>
    <x v="588"/>
    <x v="0"/>
    <x v="0"/>
    <x v="0"/>
    <x v="7"/>
    <s v="Tennsco Snap-Together Open Shelving Units, Starter Sets and Add-On Units"/>
    <n v="265.50600000000003"/>
    <n v="1117.92"/>
    <n v="4"/>
    <n v="55.896000000000001"/>
    <n v="4471.68"/>
    <s v="PROFIT"/>
  </r>
  <r>
    <s v="CA-2014-140494"/>
    <s v="03/11/2014"/>
    <s v="16/03/2014"/>
    <x v="3"/>
    <s v="March"/>
    <d v="2014-03-11T00:00:00"/>
    <d v="2014-03-16T00:00:00"/>
    <s v="On Date"/>
    <x v="510"/>
    <x v="0"/>
    <x v="3"/>
    <x v="0"/>
    <x v="8"/>
    <s v="MaxellÂ LTO Ultrium - 800 GB"/>
    <n v="22.671899999999997"/>
    <n v="111.96"/>
    <n v="4"/>
    <n v="21.272400000000001"/>
    <n v="1701.7920000000001"/>
    <s v="PROFIT"/>
  </r>
  <r>
    <s v="CA-2014-145429"/>
    <s v="07/22/2014"/>
    <s v="26/07/2014"/>
    <x v="3"/>
    <s v="July"/>
    <d v="2014-07-22T00:00:00"/>
    <d v="2014-07-26T00:00:00"/>
    <s v="On Date"/>
    <x v="502"/>
    <x v="0"/>
    <x v="18"/>
    <x v="0"/>
    <x v="9"/>
    <s v="Wirebound Message Forms, Four 2 3/4 x 5 Forms per Page, Pink Paper"/>
    <n v="4.3300999999999998"/>
    <n v="16.34"/>
    <n v="2"/>
    <n v="7.6798000000000002"/>
    <n v="614.38400000000001"/>
    <s v="PROFIT"/>
  </r>
  <r>
    <s v="CA-2014-145429"/>
    <s v="07/22/2014"/>
    <s v="26/07/2014"/>
    <x v="3"/>
    <s v="July"/>
    <d v="2014-07-22T00:00:00"/>
    <d v="2014-07-26T00:00:00"/>
    <s v="On Date"/>
    <x v="502"/>
    <x v="0"/>
    <x v="18"/>
    <x v="0"/>
    <x v="10"/>
    <s v="Hon Olson Stacker Stools"/>
    <n v="101.3832"/>
    <n v="225.29599999999999"/>
    <n v="2"/>
    <n v="22.529599999999999"/>
    <n v="1802.3679999999999"/>
    <s v="PROFIT"/>
  </r>
  <r>
    <s v="CA-2014-145429"/>
    <s v="07/22/2014"/>
    <s v="26/07/2014"/>
    <x v="3"/>
    <s v="July"/>
    <d v="2014-07-22T00:00:00"/>
    <d v="2014-07-26T00:00:00"/>
    <s v="On Date"/>
    <x v="502"/>
    <x v="0"/>
    <x v="18"/>
    <x v="0"/>
    <x v="4"/>
    <s v="GBC Premium Transparent Covers with Diagonal Lined Pattern"/>
    <n v="10.909599999999998"/>
    <n v="50.351999999999997"/>
    <n v="3"/>
    <n v="17.623200000000001"/>
    <n v="1409.856"/>
    <s v="PROFIT"/>
  </r>
  <r>
    <s v="CA-2012-139164"/>
    <s v="06/23/2012"/>
    <s v="28/06/2012"/>
    <x v="2"/>
    <s v="June"/>
    <d v="2012-06-23T00:00:00"/>
    <d v="2012-06-28T00:00:00"/>
    <s v="On Date"/>
    <x v="475"/>
    <x v="0"/>
    <x v="23"/>
    <x v="0"/>
    <x v="3"/>
    <s v="Plantronics CS 50-USB -Â headsetÂ - Convertible, Monaural"/>
    <n v="99.2727"/>
    <n v="217.584"/>
    <n v="2"/>
    <n v="19.038599999999999"/>
    <n v="1523.088"/>
    <s v="PROFIT"/>
  </r>
  <r>
    <s v="CA-2012-139164"/>
    <s v="06/23/2012"/>
    <s v="28/06/2012"/>
    <x v="2"/>
    <s v="June"/>
    <d v="2012-06-23T00:00:00"/>
    <d v="2012-06-28T00:00:00"/>
    <s v="On Date"/>
    <x v="475"/>
    <x v="0"/>
    <x v="23"/>
    <x v="0"/>
    <x v="11"/>
    <s v="Assorted Color Push Pins"/>
    <n v="1.2126999999999999"/>
    <n v="5.43"/>
    <n v="3"/>
    <n v="1.7919"/>
    <n v="143.352"/>
    <s v="PROFIT"/>
  </r>
  <r>
    <s v="CA-2012-139164"/>
    <s v="06/23/2012"/>
    <s v="28/06/2012"/>
    <x v="2"/>
    <s v="June"/>
    <d v="2012-06-23T00:00:00"/>
    <d v="2012-06-28T00:00:00"/>
    <s v="On Date"/>
    <x v="475"/>
    <x v="0"/>
    <x v="23"/>
    <x v="0"/>
    <x v="3"/>
    <s v="JBL Micro Wireless Portable Bluetooth Speaker"/>
    <n v="44.9925"/>
    <n v="143.976"/>
    <n v="3"/>
    <n v="8.9984999999999999"/>
    <n v="719.88"/>
    <s v="PROFIT"/>
  </r>
  <r>
    <s v="CA-2012-123141"/>
    <s v="11/14/2012"/>
    <s v="19/11/2012"/>
    <x v="2"/>
    <s v="November"/>
    <d v="2012-11-14T00:00:00"/>
    <d v="2012-11-19T00:00:00"/>
    <s v="On Date"/>
    <x v="101"/>
    <x v="0"/>
    <x v="152"/>
    <x v="6"/>
    <x v="10"/>
    <s v="SAFCO Arco Folding Chair"/>
    <n v="196.102"/>
    <n v="883.84"/>
    <n v="4"/>
    <n v="99.432000000000002"/>
    <n v="7954.56"/>
    <s v="PROFIT"/>
  </r>
  <r>
    <s v="CA-2012-123141"/>
    <s v="11/14/2012"/>
    <s v="19/11/2012"/>
    <x v="2"/>
    <s v="November"/>
    <d v="2012-11-14T00:00:00"/>
    <d v="2012-11-19T00:00:00"/>
    <s v="On Date"/>
    <x v="101"/>
    <x v="0"/>
    <x v="152"/>
    <x v="6"/>
    <x v="10"/>
    <s v="Global Deluxe Office Fabric Chairs"/>
    <n v="70.065400000000011"/>
    <n v="230.352"/>
    <n v="3"/>
    <n v="20.155799999999999"/>
    <n v="1612.4639999999999"/>
    <s v="PROFIT"/>
  </r>
  <r>
    <s v="CA-2013-149503"/>
    <s v="12/10/2013"/>
    <s v="13/12/2013"/>
    <x v="0"/>
    <s v="December"/>
    <d v="2013-12-10T00:00:00"/>
    <d v="2013-12-13T00:00:00"/>
    <s v="On Date"/>
    <x v="22"/>
    <x v="0"/>
    <x v="87"/>
    <x v="0"/>
    <x v="4"/>
    <s v="Wilson Jones Elliptical Ring 3 1/2&quot; Capacity Binders, 800 sheets"/>
    <n v="21.828000000000003"/>
    <n v="273.92"/>
    <n v="8"/>
    <n v="99.296000000000006"/>
    <n v="7943.68"/>
    <s v="PROFIT"/>
  </r>
  <r>
    <s v="CA-2014-102974"/>
    <s v="09/20/2014"/>
    <s v="25/09/2014"/>
    <x v="3"/>
    <s v="September"/>
    <d v="2014-09-20T00:00:00"/>
    <d v="2014-09-25T00:00:00"/>
    <s v="On Date"/>
    <x v="117"/>
    <x v="0"/>
    <x v="0"/>
    <x v="0"/>
    <x v="8"/>
    <s v="Microsoft Natural Ergonomic Keyboard 4000"/>
    <n v="23.692099999999996"/>
    <n v="149.94999999999999"/>
    <n v="5"/>
    <n v="31.4895"/>
    <n v="2519.16"/>
    <s v="PROFIT"/>
  </r>
  <r>
    <s v="CA-2014-102974"/>
    <s v="09/20/2014"/>
    <s v="25/09/2014"/>
    <x v="3"/>
    <s v="September"/>
    <d v="2014-09-20T00:00:00"/>
    <d v="2014-09-25T00:00:00"/>
    <s v="On Date"/>
    <x v="117"/>
    <x v="0"/>
    <x v="0"/>
    <x v="0"/>
    <x v="2"/>
    <s v="Boston 16765 Mini Stand Up Battery Pencil Sharpener"/>
    <n v="8.6283999999999992"/>
    <n v="23.32"/>
    <n v="2"/>
    <n v="6.0632000000000001"/>
    <n v="485.05600000000004"/>
    <s v="PROFIT"/>
  </r>
  <r>
    <s v="CA-2014-102974"/>
    <s v="09/20/2014"/>
    <s v="25/09/2014"/>
    <x v="3"/>
    <s v="September"/>
    <d v="2014-09-20T00:00:00"/>
    <d v="2014-09-25T00:00:00"/>
    <s v="On Date"/>
    <x v="117"/>
    <x v="0"/>
    <x v="0"/>
    <x v="0"/>
    <x v="2"/>
    <s v="Newell 33"/>
    <n v="3.9617999999999993"/>
    <n v="16.739999999999998"/>
    <n v="3"/>
    <n v="4.8545999999999996"/>
    <n v="388.36799999999994"/>
    <s v="PROFIT"/>
  </r>
  <r>
    <s v="CA-2013-128811"/>
    <s v="09/13/2013"/>
    <s v="17/09/2013"/>
    <x v="0"/>
    <s v="September"/>
    <d v="2013-09-13T00:00:00"/>
    <d v="2013-09-17T00:00:00"/>
    <s v="On Date"/>
    <x v="82"/>
    <x v="0"/>
    <x v="1"/>
    <x v="1"/>
    <x v="11"/>
    <s v="OIC Bulk Pack Metal Binder Clips"/>
    <n v="1.8846000000000001"/>
    <n v="10.47"/>
    <n v="3"/>
    <n v="4.8162000000000003"/>
    <n v="385.29600000000005"/>
    <s v="PROFIT"/>
  </r>
  <r>
    <s v="CA-2013-128811"/>
    <s v="09/13/2013"/>
    <s v="17/09/2013"/>
    <x v="0"/>
    <s v="September"/>
    <d v="2013-09-13T00:00:00"/>
    <d v="2013-09-17T00:00:00"/>
    <s v="On Date"/>
    <x v="82"/>
    <x v="0"/>
    <x v="1"/>
    <x v="1"/>
    <x v="0"/>
    <s v="Avery 487"/>
    <n v="1.9557"/>
    <n v="11.07"/>
    <n v="3"/>
    <n v="5.2028999999999996"/>
    <n v="416.23199999999997"/>
    <s v="PROFIT"/>
  </r>
  <r>
    <s v="CA-2013-128811"/>
    <s v="09/13/2013"/>
    <s v="17/09/2013"/>
    <x v="0"/>
    <s v="September"/>
    <d v="2013-09-13T00:00:00"/>
    <d v="2013-09-17T00:00:00"/>
    <s v="On Date"/>
    <x v="82"/>
    <x v="0"/>
    <x v="1"/>
    <x v="1"/>
    <x v="4"/>
    <s v="GBC Instant Report Kit"/>
    <n v="3.2350000000000003"/>
    <n v="20.704000000000001"/>
    <n v="4"/>
    <n v="7.7640000000000002"/>
    <n v="621.12"/>
    <s v="PROFIT"/>
  </r>
  <r>
    <s v="CA-2011-120096"/>
    <s v="07/04/2011"/>
    <s v="07/07/2011"/>
    <x v="1"/>
    <s v="July"/>
    <d v="2011-07-04T00:00:00"/>
    <d v="2011-07-07T00:00:00"/>
    <s v="On Date"/>
    <x v="430"/>
    <x v="0"/>
    <x v="7"/>
    <x v="5"/>
    <x v="9"/>
    <s v="Xerox 194"/>
    <n v="28.849600000000002"/>
    <n v="177.536"/>
    <n v="4"/>
    <n v="62.137599999999999"/>
    <n v="4971.0079999999998"/>
    <s v="PROFIT"/>
  </r>
  <r>
    <s v="CA-2011-120096"/>
    <s v="07/04/2011"/>
    <s v="07/07/2011"/>
    <x v="1"/>
    <s v="July"/>
    <d v="2011-07-04T00:00:00"/>
    <d v="2011-07-07T00:00:00"/>
    <s v="On Date"/>
    <x v="430"/>
    <x v="0"/>
    <x v="7"/>
    <x v="5"/>
    <x v="5"/>
    <s v="Fellowes Mighty 8 Compact Surge Protector"/>
    <n v="14.5944"/>
    <n v="32.432000000000002"/>
    <n v="2"/>
    <n v="3.2431999999999999"/>
    <n v="259.45600000000002"/>
    <s v="PROFIT"/>
  </r>
  <r>
    <s v="CA-2013-123358"/>
    <s v="04/11/2013"/>
    <s v="18/04/2013"/>
    <x v="0"/>
    <s v="April"/>
    <d v="2013-04-11T00:00:00"/>
    <d v="2013-04-18T00:00:00"/>
    <s v="Delay"/>
    <x v="589"/>
    <x v="0"/>
    <x v="3"/>
    <x v="0"/>
    <x v="5"/>
    <s v="3M Replacement Filter for Office Air Cleaner for 20' x 33' Room"/>
    <n v="23.1312"/>
    <n v="113.76"/>
    <n v="3"/>
    <n v="44.366399999999999"/>
    <n v="3549.3119999999999"/>
    <s v="PROFIT"/>
  </r>
  <r>
    <s v="CA-2013-123358"/>
    <s v="04/11/2013"/>
    <s v="18/04/2013"/>
    <x v="0"/>
    <s v="April"/>
    <d v="2013-04-11T00:00:00"/>
    <d v="2013-04-18T00:00:00"/>
    <s v="Delay"/>
    <x v="589"/>
    <x v="0"/>
    <x v="3"/>
    <x v="0"/>
    <x v="7"/>
    <s v="Fellowes Staxonsteel Drawer Files"/>
    <n v="166.12619999999998"/>
    <n v="579.51"/>
    <n v="3"/>
    <n v="81.131399999999999"/>
    <n v="6490.5119999999997"/>
    <s v="PROFIT"/>
  </r>
  <r>
    <s v="CA-2013-123358"/>
    <s v="04/11/2013"/>
    <s v="18/04/2013"/>
    <x v="0"/>
    <s v="April"/>
    <d v="2013-04-11T00:00:00"/>
    <d v="2013-04-18T00:00:00"/>
    <s v="Delay"/>
    <x v="589"/>
    <x v="0"/>
    <x v="3"/>
    <x v="0"/>
    <x v="7"/>
    <s v="Rogers Profile Extra Capacity Storage Tub"/>
    <n v="16.070399999999999"/>
    <n v="150.66"/>
    <n v="9"/>
    <n v="6.0263999999999998"/>
    <n v="482.11199999999997"/>
    <s v="PROFIT"/>
  </r>
  <r>
    <s v="CA-2013-123358"/>
    <s v="04/11/2013"/>
    <s v="18/04/2013"/>
    <x v="0"/>
    <s v="April"/>
    <d v="2013-04-11T00:00:00"/>
    <d v="2013-04-18T00:00:00"/>
    <s v="Delay"/>
    <x v="589"/>
    <x v="0"/>
    <x v="3"/>
    <x v="0"/>
    <x v="4"/>
    <s v="GBC Prepunched Paper, 19-Hole, for Binding Systems, 24-lb"/>
    <n v="8.1053999999999995"/>
    <n v="48.031999999999996"/>
    <n v="4"/>
    <n v="15.6104"/>
    <n v="1248.8320000000001"/>
    <s v="PROFIT"/>
  </r>
  <r>
    <s v="US-2014-101784"/>
    <s v="07/07/2014"/>
    <s v="12/07/2014"/>
    <x v="3"/>
    <s v="July"/>
    <d v="2014-07-07T00:00:00"/>
    <d v="2014-07-12T00:00:00"/>
    <s v="On Date"/>
    <x v="578"/>
    <x v="0"/>
    <x v="0"/>
    <x v="0"/>
    <x v="10"/>
    <s v="Global Task Chair, Black"/>
    <n v="45.292099999999998"/>
    <n v="122.136"/>
    <n v="3"/>
    <n v="-13.7403"/>
    <n v="-1099.2239999999999"/>
    <s v="LOSS"/>
  </r>
  <r>
    <s v="CA-2014-139402"/>
    <s v="12/10/2014"/>
    <s v="14/12/2014"/>
    <x v="3"/>
    <s v="December"/>
    <d v="2014-12-10T00:00:00"/>
    <d v="2014-12-14T00:00:00"/>
    <s v="On Date"/>
    <x v="437"/>
    <x v="0"/>
    <x v="8"/>
    <x v="3"/>
    <x v="9"/>
    <s v="Multicolor Computer Printout Paper"/>
    <n v="54.521999999999998"/>
    <n v="419.4"/>
    <n v="5"/>
    <n v="146.79"/>
    <n v="11743.199999999999"/>
    <s v="PROFIT"/>
  </r>
  <r>
    <s v="CA-2014-139402"/>
    <s v="12/10/2014"/>
    <s v="14/12/2014"/>
    <x v="3"/>
    <s v="December"/>
    <d v="2014-12-10T00:00:00"/>
    <d v="2014-12-14T00:00:00"/>
    <s v="On Date"/>
    <x v="437"/>
    <x v="0"/>
    <x v="8"/>
    <x v="3"/>
    <x v="4"/>
    <s v="Acco Recycled 2&quot; Capacity Laser Printer Hanging Data Binders"/>
    <n v="7.6585000000000001"/>
    <n v="13.005000000000001"/>
    <n v="3"/>
    <n v="-9.9704999999999995"/>
    <n v="-797.64"/>
    <s v="LOSS"/>
  </r>
  <r>
    <s v="CA-2013-119018"/>
    <s v="11/05/2013"/>
    <s v="09/11/2013"/>
    <x v="0"/>
    <s v="November"/>
    <d v="2013-11-05T00:00:00"/>
    <d v="2013-11-09T00:00:00"/>
    <s v="On Date"/>
    <x v="261"/>
    <x v="0"/>
    <x v="0"/>
    <x v="0"/>
    <x v="4"/>
    <s v="Tuff Stuff Recycled Round Ring Binders"/>
    <n v="2.4581999999999997"/>
    <n v="7.7119999999999997"/>
    <n v="2"/>
    <n v="2.7955999999999999"/>
    <n v="223.648"/>
    <s v="PROFIT"/>
  </r>
  <r>
    <s v="CA-2013-119018"/>
    <s v="11/05/2013"/>
    <s v="09/11/2013"/>
    <x v="0"/>
    <s v="November"/>
    <d v="2013-11-05T00:00:00"/>
    <d v="2013-11-09T00:00:00"/>
    <s v="On Date"/>
    <x v="261"/>
    <x v="0"/>
    <x v="0"/>
    <x v="0"/>
    <x v="4"/>
    <s v="Acco Economy Flexible Poly Round Ring Binder"/>
    <n v="2.8710000000000004"/>
    <n v="4.1760000000000002"/>
    <n v="1"/>
    <n v="1.3049999999999999"/>
    <n v="104.39999999999999"/>
    <s v="PROFIT"/>
  </r>
  <r>
    <s v="CA-2013-119018"/>
    <s v="11/05/2013"/>
    <s v="09/11/2013"/>
    <x v="0"/>
    <s v="November"/>
    <d v="2013-11-05T00:00:00"/>
    <d v="2013-11-09T00:00:00"/>
    <s v="On Date"/>
    <x v="261"/>
    <x v="0"/>
    <x v="0"/>
    <x v="0"/>
    <x v="9"/>
    <s v="Xerox 229"/>
    <n v="3.3696000000000002"/>
    <n v="38.880000000000003"/>
    <n v="6"/>
    <n v="18.662400000000002"/>
    <n v="1492.9920000000002"/>
    <s v="PROFIT"/>
  </r>
  <r>
    <s v="CA-2013-124527"/>
    <s v="11/17/2013"/>
    <s v="18/11/2013"/>
    <x v="0"/>
    <s v="November"/>
    <d v="2013-11-17T00:00:00"/>
    <d v="2013-11-18T00:00:00"/>
    <s v="On Date"/>
    <x v="590"/>
    <x v="0"/>
    <x v="9"/>
    <x v="0"/>
    <x v="4"/>
    <s v="Round Ring Binders"/>
    <n v="1.1024000000000003"/>
    <n v="8.32"/>
    <n v="5"/>
    <n v="2.8079999999999998"/>
    <n v="224.64"/>
    <s v="PROFIT"/>
  </r>
  <r>
    <s v="CA-2013-162348"/>
    <s v="11/11/2013"/>
    <s v="16/11/2013"/>
    <x v="0"/>
    <s v="November"/>
    <d v="2013-11-11T00:00:00"/>
    <d v="2013-11-16T00:00:00"/>
    <s v="On Date"/>
    <x v="161"/>
    <x v="0"/>
    <x v="93"/>
    <x v="0"/>
    <x v="1"/>
    <s v="Eldon Expressions Wood and Plastic Desk Accessories, Oak"/>
    <n v="7.1856000000000009"/>
    <n v="9.98"/>
    <n v="1"/>
    <n v="2.7944"/>
    <n v="223.55199999999999"/>
    <s v="PROFIT"/>
  </r>
  <r>
    <s v="CA-2013-109827"/>
    <s v="12/26/2013"/>
    <s v="02/01/2014"/>
    <x v="3"/>
    <s v="December"/>
    <d v="2013-12-26T00:00:00"/>
    <d v="2014-01-02T00:00:00"/>
    <s v="Delay"/>
    <x v="255"/>
    <x v="0"/>
    <x v="8"/>
    <x v="3"/>
    <x v="6"/>
    <s v="KI Conference Tables"/>
    <n v="59.547600000000003"/>
    <n v="35.445"/>
    <n v="1"/>
    <n v="-24.102599999999999"/>
    <n v="-1928.2079999999999"/>
    <s v="LOSS"/>
  </r>
  <r>
    <s v="CA-2013-109827"/>
    <s v="12/26/2013"/>
    <s v="02/01/2014"/>
    <x v="3"/>
    <s v="December"/>
    <d v="2013-12-26T00:00:00"/>
    <d v="2014-01-02T00:00:00"/>
    <s v="Delay"/>
    <x v="255"/>
    <x v="0"/>
    <x v="8"/>
    <x v="3"/>
    <x v="16"/>
    <s v="Panasonic KX MC6040 Color Laser Multifunction Printer"/>
    <n v="328.46350000000001"/>
    <n v="269.97000000000003"/>
    <n v="2"/>
    <n v="-386.95699999999999"/>
    <n v="-30956.559999999998"/>
    <s v="LOSS"/>
  </r>
  <r>
    <s v="CA-2013-109827"/>
    <s v="12/26/2013"/>
    <s v="02/01/2014"/>
    <x v="3"/>
    <s v="December"/>
    <d v="2013-12-26T00:00:00"/>
    <d v="2014-01-02T00:00:00"/>
    <s v="Delay"/>
    <x v="255"/>
    <x v="0"/>
    <x v="8"/>
    <x v="3"/>
    <x v="8"/>
    <s v="ImationÂ Clip USBÂ flash driveÂ - 8 GB"/>
    <n v="17.672000000000001"/>
    <n v="45.12"/>
    <n v="3"/>
    <n v="-7.8959999999999999"/>
    <n v="-631.67999999999995"/>
    <s v="LOSS"/>
  </r>
  <r>
    <s v="CA-2013-109827"/>
    <s v="12/26/2013"/>
    <s v="02/01/2014"/>
    <x v="3"/>
    <s v="December"/>
    <d v="2013-12-26T00:00:00"/>
    <d v="2014-01-02T00:00:00"/>
    <s v="Delay"/>
    <x v="255"/>
    <x v="0"/>
    <x v="8"/>
    <x v="3"/>
    <x v="8"/>
    <s v="Hypercom P1300 Pinpad"/>
    <n v="39.69"/>
    <n v="100.8"/>
    <n v="2"/>
    <n v="21.42"/>
    <n v="1713.6000000000001"/>
    <s v="PROFIT"/>
  </r>
  <r>
    <s v="CA-2013-109827"/>
    <s v="12/26/2013"/>
    <s v="02/01/2014"/>
    <x v="3"/>
    <s v="December"/>
    <d v="2013-12-26T00:00:00"/>
    <d v="2014-01-02T00:00:00"/>
    <s v="Delay"/>
    <x v="255"/>
    <x v="0"/>
    <x v="8"/>
    <x v="3"/>
    <x v="10"/>
    <s v="Global Stack Chair with Arms, Black"/>
    <n v="21.885400000000001"/>
    <n v="47.968000000000004"/>
    <n v="2"/>
    <n v="4.1971999999999996"/>
    <n v="335.77599999999995"/>
    <s v="PROFIT"/>
  </r>
  <r>
    <s v="CA-2011-152233"/>
    <s v="10/05/2011"/>
    <s v="06/10/2011"/>
    <x v="1"/>
    <s v="October"/>
    <d v="2011-10-05T00:00:00"/>
    <d v="2011-10-06T00:00:00"/>
    <s v="On Date"/>
    <x v="55"/>
    <x v="0"/>
    <x v="67"/>
    <x v="0"/>
    <x v="8"/>
    <s v="Plantronics Audio 478 Stereo USB Headset"/>
    <n v="32.493499999999997"/>
    <n v="99.98"/>
    <n v="2"/>
    <n v="34.993000000000002"/>
    <n v="2799.44"/>
    <s v="PROFIT"/>
  </r>
  <r>
    <s v="CA-2014-162880"/>
    <s v="12/26/2014"/>
    <s v="30/12/2014"/>
    <x v="3"/>
    <s v="December"/>
    <d v="2014-12-26T00:00:00"/>
    <d v="2014-12-30T00:00:00"/>
    <s v="On Date"/>
    <x v="552"/>
    <x v="0"/>
    <x v="153"/>
    <x v="1"/>
    <x v="4"/>
    <s v="Tuff Stuff Recycled Round Ring Binders"/>
    <n v="2.4581999999999997"/>
    <n v="3.8559999999999999"/>
    <n v="1"/>
    <n v="1.3977999999999999"/>
    <n v="111.824"/>
    <s v="PROFIT"/>
  </r>
  <r>
    <s v="CA-2011-144414"/>
    <s v="06/17/2011"/>
    <s v="21/06/2011"/>
    <x v="1"/>
    <s v="June"/>
    <d v="2011-06-17T00:00:00"/>
    <d v="2011-06-21T00:00:00"/>
    <s v="On Date"/>
    <x v="203"/>
    <x v="0"/>
    <x v="1"/>
    <x v="1"/>
    <x v="1"/>
    <s v="Eldon Wave Desk Accessories"/>
    <n v="1.2063999999999999"/>
    <n v="6.24"/>
    <n v="3"/>
    <n v="2.6208"/>
    <n v="209.66399999999999"/>
    <s v="PROFIT"/>
  </r>
  <r>
    <s v="CA-2011-144414"/>
    <s v="06/17/2011"/>
    <s v="21/06/2011"/>
    <x v="1"/>
    <s v="June"/>
    <d v="2011-06-17T00:00:00"/>
    <d v="2011-06-21T00:00:00"/>
    <s v="On Date"/>
    <x v="203"/>
    <x v="0"/>
    <x v="1"/>
    <x v="1"/>
    <x v="11"/>
    <s v="OIC Binder Clips"/>
    <n v="1.7899999999999998"/>
    <n v="17.899999999999999"/>
    <n v="5"/>
    <n v="8.9499999999999993"/>
    <n v="716"/>
    <s v="PROFIT"/>
  </r>
  <r>
    <s v="CA-2011-144414"/>
    <s v="06/17/2011"/>
    <s v="21/06/2011"/>
    <x v="1"/>
    <s v="June"/>
    <d v="2011-06-17T00:00:00"/>
    <d v="2011-06-21T00:00:00"/>
    <s v="On Date"/>
    <x v="203"/>
    <x v="0"/>
    <x v="1"/>
    <x v="1"/>
    <x v="4"/>
    <s v="GBC DocuBind P400 Electric Binding System"/>
    <n v="734.93460000000005"/>
    <n v="3266.3760000000002"/>
    <n v="3"/>
    <n v="1061.5722000000001"/>
    <n v="84925.776000000013"/>
    <s v="PROFIT"/>
  </r>
  <r>
    <s v="US-2014-115609"/>
    <s v="11/03/2014"/>
    <s v="08/11/2014"/>
    <x v="3"/>
    <s v="November"/>
    <d v="2014-11-03T00:00:00"/>
    <d v="2014-11-08T00:00:00"/>
    <s v="On Date"/>
    <x v="350"/>
    <x v="0"/>
    <x v="0"/>
    <x v="0"/>
    <x v="5"/>
    <s v="Fellowes 8 Outlet Superior Workstation Surge Protector w/o Phone/Fax/Modem Protection"/>
    <n v="24.878799999999998"/>
    <n v="168.1"/>
    <n v="5"/>
    <n v="43.706000000000003"/>
    <n v="3496.4800000000005"/>
    <s v="PROFIT"/>
  </r>
  <r>
    <s v="CA-2013-153101"/>
    <s v="09/09/2013"/>
    <s v="09/09/2013"/>
    <x v="0"/>
    <s v="September"/>
    <d v="2013-09-09T00:00:00"/>
    <d v="2013-09-09T00:00:00"/>
    <s v="On Date"/>
    <x v="114"/>
    <x v="0"/>
    <x v="46"/>
    <x v="0"/>
    <x v="6"/>
    <s v="Lesro Round Back Collection Coffee Table, End Table"/>
    <n v="158.8185"/>
    <n v="146.04"/>
    <n v="1"/>
    <n v="-12.778499999999999"/>
    <n v="-1022.28"/>
    <s v="LOSS"/>
  </r>
  <r>
    <s v="CA-2013-142615"/>
    <s v="11/21/2013"/>
    <s v="25/11/2013"/>
    <x v="0"/>
    <s v="November"/>
    <d v="2013-11-21T00:00:00"/>
    <d v="2013-11-25T00:00:00"/>
    <s v="On Date"/>
    <x v="591"/>
    <x v="0"/>
    <x v="154"/>
    <x v="0"/>
    <x v="8"/>
    <s v="Sony Micro Vault Click 4 GB USB 2.0 Flash Drive"/>
    <n v="11.988399999999999"/>
    <n v="27.88"/>
    <n v="2"/>
    <n v="3.9032"/>
    <n v="312.25599999999997"/>
    <s v="PROFIT"/>
  </r>
  <r>
    <s v="CA-2014-142643"/>
    <s v="10/16/2014"/>
    <s v="21/10/2014"/>
    <x v="3"/>
    <s v="October"/>
    <d v="2014-10-16T00:00:00"/>
    <d v="2014-10-21T00:00:00"/>
    <s v="On Date"/>
    <x v="152"/>
    <x v="0"/>
    <x v="94"/>
    <x v="0"/>
    <x v="0"/>
    <s v="Avery 4027 File Folder Labels for Dot Matrix Printers, 5000 Labels per Box, White"/>
    <n v="16.486200000000004"/>
    <n v="152.65"/>
    <n v="5"/>
    <n v="70.218999999999994"/>
    <n v="5617.5199999999995"/>
    <s v="PROFIT"/>
  </r>
  <r>
    <s v="CA-2014-142643"/>
    <s v="10/16/2014"/>
    <s v="21/10/2014"/>
    <x v="3"/>
    <s v="October"/>
    <d v="2014-10-16T00:00:00"/>
    <d v="2014-10-21T00:00:00"/>
    <s v="On Date"/>
    <x v="152"/>
    <x v="0"/>
    <x v="94"/>
    <x v="0"/>
    <x v="1"/>
    <s v="Executive Impressions 14&quot; Two-Color Numerals Wall Clock"/>
    <n v="13.404799999999998"/>
    <n v="22.72"/>
    <n v="1"/>
    <n v="9.3152000000000008"/>
    <n v="745.21600000000012"/>
    <s v="PROFIT"/>
  </r>
  <r>
    <s v="CA-2014-107517"/>
    <s v="02/06/2014"/>
    <s v="10/02/2014"/>
    <x v="3"/>
    <s v="February"/>
    <d v="2014-02-06T00:00:00"/>
    <d v="2014-02-10T00:00:00"/>
    <s v="On Date"/>
    <x v="505"/>
    <x v="0"/>
    <x v="50"/>
    <x v="0"/>
    <x v="5"/>
    <s v="Sanyo Counter Height Refrigerator with Crisper, 3.6 Cubic Foot, Stainless Steel/Black"/>
    <n v="236.26079999999999"/>
    <n v="1640.7"/>
    <n v="5"/>
    <n v="459.39600000000002"/>
    <n v="36751.68"/>
    <s v="PROFIT"/>
  </r>
  <r>
    <s v="CA-2014-107517"/>
    <s v="02/06/2014"/>
    <s v="10/02/2014"/>
    <x v="3"/>
    <s v="February"/>
    <d v="2014-02-06T00:00:00"/>
    <d v="2014-02-10T00:00:00"/>
    <s v="On Date"/>
    <x v="505"/>
    <x v="0"/>
    <x v="50"/>
    <x v="0"/>
    <x v="3"/>
    <s v="Geemarc AmpliPOWER60"/>
    <n v="65.887999999999991"/>
    <n v="371.2"/>
    <n v="5"/>
    <n v="41.76"/>
    <n v="3340.7999999999997"/>
    <s v="PROFIT"/>
  </r>
  <r>
    <s v="CA-2011-147543"/>
    <s v="07/06/2011"/>
    <s v="12/07/2011"/>
    <x v="1"/>
    <s v="July"/>
    <d v="2011-07-06T00:00:00"/>
    <d v="2011-07-12T00:00:00"/>
    <s v="Delay"/>
    <x v="296"/>
    <x v="0"/>
    <x v="155"/>
    <x v="0"/>
    <x v="10"/>
    <s v="Global Comet Stacking Armless Chair"/>
    <n v="215.316"/>
    <n v="478.48"/>
    <n v="2"/>
    <n v="47.847999999999999"/>
    <n v="3827.84"/>
    <s v="PROFIT"/>
  </r>
  <r>
    <s v="US-2013-159093"/>
    <s v="05/10/2013"/>
    <s v="15/05/2013"/>
    <x v="0"/>
    <s v="May"/>
    <d v="2013-05-10T00:00:00"/>
    <d v="2013-05-15T00:00:00"/>
    <s v="On Date"/>
    <x v="295"/>
    <x v="0"/>
    <x v="0"/>
    <x v="0"/>
    <x v="9"/>
    <s v="TOPS Money Receipt Book, Consecutively Numbered in Red,"/>
    <n v="4.4055"/>
    <n v="32.04"/>
    <n v="4"/>
    <n v="14.417999999999999"/>
    <n v="1153.44"/>
    <s v="PROFIT"/>
  </r>
  <r>
    <s v="CA-2013-162110"/>
    <s v="07/19/2013"/>
    <s v="23/07/2013"/>
    <x v="0"/>
    <s v="July"/>
    <d v="2013-07-19T00:00:00"/>
    <d v="2013-07-23T00:00:00"/>
    <s v="On Date"/>
    <x v="592"/>
    <x v="0"/>
    <x v="8"/>
    <x v="3"/>
    <x v="3"/>
    <s v="iHome FM Clock Radio with Lightning Dock"/>
    <n v="52.4925"/>
    <n v="55.991999999999997"/>
    <n v="1"/>
    <n v="3.4994999999999998"/>
    <n v="279.95999999999998"/>
    <s v="PROFIT"/>
  </r>
  <r>
    <s v="CA-2011-101462"/>
    <s v="04/20/2011"/>
    <s v="25/04/2011"/>
    <x v="1"/>
    <s v="April"/>
    <d v="2011-04-20T00:00:00"/>
    <d v="2011-04-25T00:00:00"/>
    <s v="On Date"/>
    <x v="246"/>
    <x v="0"/>
    <x v="0"/>
    <x v="0"/>
    <x v="1"/>
    <s v="GE 4 Foot Flourescent Tube, 40 Watt"/>
    <n v="8.0892000000000017"/>
    <n v="59.92"/>
    <n v="4"/>
    <n v="27.563199999999998"/>
    <n v="2205.056"/>
    <s v="PROFIT"/>
  </r>
  <r>
    <s v="CA-2014-128965"/>
    <s v="04/18/2014"/>
    <s v="23/04/2014"/>
    <x v="3"/>
    <s v="April"/>
    <d v="2014-04-18T00:00:00"/>
    <d v="2014-04-23T00:00:00"/>
    <s v="On Date"/>
    <x v="225"/>
    <x v="0"/>
    <x v="0"/>
    <x v="0"/>
    <x v="9"/>
    <s v="Rediform S.O.S. 1-Up Phone Message Bk, 4-1/4x3-1/16 Bk, 1 Form/Pg, 40 Messages/Bk, 3/Pk"/>
    <n v="4.877600000000001"/>
    <n v="28.14"/>
    <n v="3"/>
    <n v="13.507199999999999"/>
    <n v="1080.576"/>
    <s v="PROFIT"/>
  </r>
  <r>
    <s v="CA-2014-128965"/>
    <s v="04/18/2014"/>
    <s v="23/04/2014"/>
    <x v="3"/>
    <s v="April"/>
    <d v="2014-04-18T00:00:00"/>
    <d v="2014-04-23T00:00:00"/>
    <s v="On Date"/>
    <x v="225"/>
    <x v="0"/>
    <x v="0"/>
    <x v="0"/>
    <x v="0"/>
    <s v="Avery 517"/>
    <n v="1.9557"/>
    <n v="7.38"/>
    <n v="2"/>
    <n v="3.4685999999999999"/>
    <n v="277.488"/>
    <s v="PROFIT"/>
  </r>
  <r>
    <s v="CA-2014-128965"/>
    <s v="04/18/2014"/>
    <s v="23/04/2014"/>
    <x v="3"/>
    <s v="April"/>
    <d v="2014-04-18T00:00:00"/>
    <d v="2014-04-23T00:00:00"/>
    <s v="On Date"/>
    <x v="225"/>
    <x v="0"/>
    <x v="0"/>
    <x v="0"/>
    <x v="11"/>
    <s v="Stockwell Push Pins"/>
    <n v="1.4606000000000001"/>
    <n v="10.9"/>
    <n v="5"/>
    <n v="3.597"/>
    <n v="287.76"/>
    <s v="PROFIT"/>
  </r>
  <r>
    <s v="CA-2014-128965"/>
    <s v="04/18/2014"/>
    <s v="23/04/2014"/>
    <x v="3"/>
    <s v="April"/>
    <d v="2014-04-18T00:00:00"/>
    <d v="2014-04-23T00:00:00"/>
    <s v="On Date"/>
    <x v="225"/>
    <x v="0"/>
    <x v="0"/>
    <x v="0"/>
    <x v="8"/>
    <s v="Logitech Wireless Touch Keyboard K400"/>
    <n v="20.741699999999998"/>
    <n v="274.89"/>
    <n v="11"/>
    <n v="46.731299999999997"/>
    <n v="3738.5039999999999"/>
    <s v="PROFIT"/>
  </r>
  <r>
    <s v="CA-2014-128965"/>
    <s v="04/18/2014"/>
    <s v="23/04/2014"/>
    <x v="3"/>
    <s v="April"/>
    <d v="2014-04-18T00:00:00"/>
    <d v="2014-04-23T00:00:00"/>
    <s v="On Date"/>
    <x v="225"/>
    <x v="0"/>
    <x v="0"/>
    <x v="0"/>
    <x v="0"/>
    <s v="Avery 474"/>
    <n v="1.4687999999999999"/>
    <n v="23.04"/>
    <n v="8"/>
    <n v="11.2896"/>
    <n v="903.16800000000001"/>
    <s v="PROFIT"/>
  </r>
  <r>
    <s v="CA-2014-128965"/>
    <s v="04/18/2014"/>
    <s v="23/04/2014"/>
    <x v="3"/>
    <s v="April"/>
    <d v="2014-04-18T00:00:00"/>
    <d v="2014-04-23T00:00:00"/>
    <s v="On Date"/>
    <x v="225"/>
    <x v="0"/>
    <x v="0"/>
    <x v="0"/>
    <x v="10"/>
    <s v="Global Wood Trimmed Manager's Task Chair, Khaki"/>
    <n v="79.152600000000007"/>
    <n v="218.352"/>
    <n v="3"/>
    <n v="-19.105799999999999"/>
    <n v="-1528.4639999999999"/>
    <s v="LOSS"/>
  </r>
  <r>
    <s v="US-2013-126452"/>
    <s v="08/22/2013"/>
    <s v="29/08/2013"/>
    <x v="0"/>
    <s v="August"/>
    <d v="2013-08-22T00:00:00"/>
    <d v="2013-08-29T00:00:00"/>
    <s v="Delay"/>
    <x v="593"/>
    <x v="0"/>
    <x v="0"/>
    <x v="0"/>
    <x v="4"/>
    <s v="Avery Durable Slant Ring Binders"/>
    <n v="3.9600000000000004"/>
    <n v="12.672000000000001"/>
    <n v="2"/>
    <n v="4.7519999999999998"/>
    <n v="380.15999999999997"/>
    <s v="PROFIT"/>
  </r>
  <r>
    <s v="US-2013-126452"/>
    <s v="08/22/2013"/>
    <s v="29/08/2013"/>
    <x v="0"/>
    <s v="August"/>
    <d v="2013-08-22T00:00:00"/>
    <d v="2013-08-29T00:00:00"/>
    <s v="Delay"/>
    <x v="593"/>
    <x v="0"/>
    <x v="0"/>
    <x v="0"/>
    <x v="3"/>
    <s v="Motorola HK250 Universal Bluetooth Headset"/>
    <n v="22.530200000000001"/>
    <n v="91.96"/>
    <n v="5"/>
    <n v="-20.690999999999999"/>
    <n v="-1655.28"/>
    <s v="LOSS"/>
  </r>
  <r>
    <s v="US-2013-126452"/>
    <s v="08/22/2013"/>
    <s v="29/08/2013"/>
    <x v="0"/>
    <s v="August"/>
    <d v="2013-08-22T00:00:00"/>
    <d v="2013-08-29T00:00:00"/>
    <s v="Delay"/>
    <x v="593"/>
    <x v="0"/>
    <x v="0"/>
    <x v="0"/>
    <x v="8"/>
    <s v="LogitechÂ Gaming G510s - Keyboard"/>
    <n v="54.393599999999992"/>
    <n v="254.97"/>
    <n v="3"/>
    <n v="91.789199999999994"/>
    <n v="7343.1359999999995"/>
    <s v="PROFIT"/>
  </r>
  <r>
    <s v="US-2013-126452"/>
    <s v="08/22/2013"/>
    <s v="29/08/2013"/>
    <x v="0"/>
    <s v="August"/>
    <d v="2013-08-22T00:00:00"/>
    <d v="2013-08-29T00:00:00"/>
    <s v="Delay"/>
    <x v="593"/>
    <x v="0"/>
    <x v="0"/>
    <x v="0"/>
    <x v="3"/>
    <s v="Anker Astro Mini 3000mAh Ultra-Compact Portable Charger"/>
    <n v="19.990000000000002"/>
    <n v="31.984000000000002"/>
    <n v="2"/>
    <n v="-7.9960000000000004"/>
    <n v="-639.68000000000006"/>
    <s v="LOSS"/>
  </r>
  <r>
    <s v="US-2013-126452"/>
    <s v="08/22/2013"/>
    <s v="29/08/2013"/>
    <x v="0"/>
    <s v="August"/>
    <d v="2013-08-22T00:00:00"/>
    <d v="2013-08-29T00:00:00"/>
    <s v="Delay"/>
    <x v="593"/>
    <x v="0"/>
    <x v="0"/>
    <x v="0"/>
    <x v="6"/>
    <s v="Bretford CR8500 Series Meeting Room Furniture"/>
    <n v="300.73500000000001"/>
    <n v="2887.056"/>
    <n v="9"/>
    <n v="180.441"/>
    <n v="14435.28"/>
    <s v="PROFIT"/>
  </r>
  <r>
    <s v="US-2013-126452"/>
    <s v="08/22/2013"/>
    <s v="29/08/2013"/>
    <x v="0"/>
    <s v="August"/>
    <d v="2013-08-22T00:00:00"/>
    <d v="2013-08-29T00:00:00"/>
    <s v="Delay"/>
    <x v="593"/>
    <x v="0"/>
    <x v="0"/>
    <x v="0"/>
    <x v="9"/>
    <s v="Xerox 1997"/>
    <n v="3.3696000000000006"/>
    <n v="12.96"/>
    <n v="2"/>
    <n v="6.2207999999999997"/>
    <n v="497.66399999999999"/>
    <s v="PROFIT"/>
  </r>
  <r>
    <s v="US-2013-126452"/>
    <s v="08/22/2013"/>
    <s v="29/08/2013"/>
    <x v="0"/>
    <s v="August"/>
    <d v="2013-08-22T00:00:00"/>
    <d v="2013-08-29T00:00:00"/>
    <s v="Delay"/>
    <x v="593"/>
    <x v="0"/>
    <x v="0"/>
    <x v="0"/>
    <x v="9"/>
    <s v="Xerox 1928"/>
    <n v="2.9040000000000004"/>
    <n v="47.52"/>
    <n v="9"/>
    <n v="21.384"/>
    <n v="1710.72"/>
    <s v="PROFIT"/>
  </r>
  <r>
    <s v="CA-2012-162544"/>
    <s v="12/16/2012"/>
    <s v="19/12/2012"/>
    <x v="2"/>
    <s v="December"/>
    <d v="2012-12-16T00:00:00"/>
    <d v="2012-12-19T00:00:00"/>
    <s v="On Date"/>
    <x v="271"/>
    <x v="0"/>
    <x v="1"/>
    <x v="1"/>
    <x v="9"/>
    <s v="Xerox 190"/>
    <n v="2.6394000000000006"/>
    <n v="4.9800000000000004"/>
    <n v="1"/>
    <n v="2.3405999999999998"/>
    <n v="187.24799999999999"/>
    <s v="PROFIT"/>
  </r>
  <r>
    <s v="CA-2012-137113"/>
    <s v="12/01/2012"/>
    <s v="05/12/2012"/>
    <x v="2"/>
    <s v="December"/>
    <d v="2012-12-01T00:00:00"/>
    <d v="2012-12-05T00:00:00"/>
    <s v="On Date"/>
    <x v="21"/>
    <x v="0"/>
    <x v="1"/>
    <x v="1"/>
    <x v="10"/>
    <s v="Global Troy Executive Leather Low-Back Tilter"/>
    <n v="375.73500000000001"/>
    <n v="2003.92"/>
    <n v="5"/>
    <n v="125.245"/>
    <n v="10019.6"/>
    <s v="PROFIT"/>
  </r>
  <r>
    <s v="CA-2012-137113"/>
    <s v="12/01/2012"/>
    <s v="05/12/2012"/>
    <x v="2"/>
    <s v="December"/>
    <d v="2012-12-01T00:00:00"/>
    <d v="2012-12-05T00:00:00"/>
    <s v="On Date"/>
    <x v="21"/>
    <x v="0"/>
    <x v="1"/>
    <x v="1"/>
    <x v="9"/>
    <s v="Xerox 219"/>
    <n v="3.3695999999999997"/>
    <n v="32.4"/>
    <n v="5"/>
    <n v="15.552"/>
    <n v="1244.1599999999999"/>
    <s v="PROFIT"/>
  </r>
  <r>
    <s v="CA-2012-137113"/>
    <s v="12/01/2012"/>
    <s v="05/12/2012"/>
    <x v="2"/>
    <s v="December"/>
    <d v="2012-12-01T00:00:00"/>
    <d v="2012-12-05T00:00:00"/>
    <s v="On Date"/>
    <x v="21"/>
    <x v="0"/>
    <x v="1"/>
    <x v="1"/>
    <x v="6"/>
    <s v="Bush Advantage Collection Round Conference Table"/>
    <n v="167.95400000000001"/>
    <n v="1913.4"/>
    <n v="9"/>
    <n v="401.81400000000002"/>
    <n v="32145.120000000003"/>
    <s v="PROFIT"/>
  </r>
  <r>
    <s v="CA-2012-137113"/>
    <s v="12/01/2012"/>
    <s v="05/12/2012"/>
    <x v="2"/>
    <s v="December"/>
    <d v="2012-12-01T00:00:00"/>
    <d v="2012-12-05T00:00:00"/>
    <s v="On Date"/>
    <x v="21"/>
    <x v="0"/>
    <x v="1"/>
    <x v="1"/>
    <x v="7"/>
    <s v="Tennsco Industrial Shelving"/>
    <n v="47.931799999999996"/>
    <n v="146.72999999999999"/>
    <n v="3"/>
    <n v="2.9346000000000001"/>
    <n v="234.768"/>
    <s v="PROFIT"/>
  </r>
  <r>
    <s v="CA-2012-137113"/>
    <s v="12/01/2012"/>
    <s v="05/12/2012"/>
    <x v="2"/>
    <s v="December"/>
    <d v="2012-12-01T00:00:00"/>
    <d v="2012-12-05T00:00:00"/>
    <s v="On Date"/>
    <x v="21"/>
    <x v="0"/>
    <x v="1"/>
    <x v="1"/>
    <x v="9"/>
    <s v="Xerox Color Copier Paper, 11&quot; x 17&quot;, Ream"/>
    <n v="12.333600000000001"/>
    <n v="114.2"/>
    <n v="5"/>
    <n v="52.531999999999996"/>
    <n v="4202.5599999999995"/>
    <s v="PROFIT"/>
  </r>
  <r>
    <s v="CA-2014-120222"/>
    <s v="04/26/2014"/>
    <s v="03/05/2014"/>
    <x v="3"/>
    <s v="April"/>
    <d v="2014-04-26T00:00:00"/>
    <d v="2014-05-03T00:00:00"/>
    <s v="Delay"/>
    <x v="237"/>
    <x v="0"/>
    <x v="0"/>
    <x v="0"/>
    <x v="9"/>
    <s v="Telephone Message Books with Fax/Mobile Section, 5 1/2&quot; x 3 3/16&quot;"/>
    <n v="3.4290000000000007"/>
    <n v="19.05"/>
    <n v="3"/>
    <n v="8.7629999999999999"/>
    <n v="701.04"/>
    <s v="PROFIT"/>
  </r>
  <r>
    <s v="CA-2014-120222"/>
    <s v="04/26/2014"/>
    <s v="03/05/2014"/>
    <x v="3"/>
    <s v="April"/>
    <d v="2014-04-26T00:00:00"/>
    <d v="2014-05-03T00:00:00"/>
    <s v="Delay"/>
    <x v="237"/>
    <x v="0"/>
    <x v="0"/>
    <x v="0"/>
    <x v="4"/>
    <s v="Surelock Post Binders"/>
    <n v="15.279999999999996"/>
    <n v="73.343999999999994"/>
    <n v="3"/>
    <n v="27.504000000000001"/>
    <n v="2200.3200000000002"/>
    <s v="PROFIT"/>
  </r>
  <r>
    <s v="US-2014-135013"/>
    <s v="07/25/2014"/>
    <s v="25/07/2014"/>
    <x v="3"/>
    <s v="July"/>
    <d v="2014-07-25T00:00:00"/>
    <d v="2014-07-25T00:00:00"/>
    <s v="On Date"/>
    <x v="158"/>
    <x v="0"/>
    <x v="29"/>
    <x v="0"/>
    <x v="14"/>
    <s v="Hewlett Packard LaserJet 3310 Copier"/>
    <n v="311.99480000000005"/>
    <n v="2399.96"/>
    <n v="5"/>
    <n v="839.98599999999999"/>
    <n v="67198.880000000005"/>
    <s v="PROFIT"/>
  </r>
  <r>
    <s v="US-2014-149006"/>
    <s v="12/07/2014"/>
    <s v="09/12/2014"/>
    <x v="3"/>
    <s v="December"/>
    <d v="2014-12-07T00:00:00"/>
    <d v="2014-12-09T00:00:00"/>
    <s v="On Date"/>
    <x v="594"/>
    <x v="0"/>
    <x v="19"/>
    <x v="0"/>
    <x v="7"/>
    <s v="Staples"/>
    <n v="7.7964000000000002"/>
    <n v="10.68"/>
    <n v="1"/>
    <n v="2.8835999999999999"/>
    <n v="230.68799999999999"/>
    <s v="PROFIT"/>
  </r>
  <r>
    <s v="CA-2013-140249"/>
    <s v="09/28/2013"/>
    <s v="04/10/2013"/>
    <x v="0"/>
    <s v="September"/>
    <d v="2013-09-28T00:00:00"/>
    <d v="2013-10-04T00:00:00"/>
    <s v="Delay"/>
    <x v="502"/>
    <x v="0"/>
    <x v="1"/>
    <x v="1"/>
    <x v="3"/>
    <s v="Samsung Galaxy S4"/>
    <n v="438.19299999999998"/>
    <n v="1001.5839999999999"/>
    <n v="2"/>
    <n v="125.19799999999999"/>
    <n v="10015.84"/>
    <s v="PROFIT"/>
  </r>
  <r>
    <s v="US-2014-115301"/>
    <s v="07/30/2014"/>
    <s v="03/08/2014"/>
    <x v="3"/>
    <s v="July"/>
    <d v="2014-07-30T00:00:00"/>
    <d v="2014-08-03T00:00:00"/>
    <s v="On Date"/>
    <x v="136"/>
    <x v="0"/>
    <x v="1"/>
    <x v="1"/>
    <x v="15"/>
    <s v="Bush Westfield Collection Bookcases, Medium Cherry Finish"/>
    <n v="45.224399999999996"/>
    <n v="115.96"/>
    <n v="2"/>
    <n v="25.511199999999999"/>
    <n v="2040.896"/>
    <s v="PROFIT"/>
  </r>
  <r>
    <s v="CA-2014-168942"/>
    <s v="08/02/2014"/>
    <s v="06/08/2014"/>
    <x v="3"/>
    <s v="August"/>
    <d v="2014-08-02T00:00:00"/>
    <d v="2014-08-06T00:00:00"/>
    <s v="On Date"/>
    <x v="595"/>
    <x v="0"/>
    <x v="3"/>
    <x v="0"/>
    <x v="7"/>
    <s v="Fellowes Mobile File Cart, Black"/>
    <n v="45.391400000000004"/>
    <n v="186.54"/>
    <n v="3"/>
    <n v="50.3658"/>
    <n v="4029.2640000000001"/>
    <s v="PROFIT"/>
  </r>
  <r>
    <s v="US-2014-128398"/>
    <s v="05/03/2014"/>
    <s v="06/05/2014"/>
    <x v="3"/>
    <s v="May"/>
    <d v="2014-05-03T00:00:00"/>
    <d v="2014-05-06T00:00:00"/>
    <s v="On Date"/>
    <x v="596"/>
    <x v="0"/>
    <x v="0"/>
    <x v="0"/>
    <x v="8"/>
    <s v="LogitechÂ MX Performance Wireless Mouse"/>
    <n v="25.130700000000001"/>
    <n v="159.56"/>
    <n v="4"/>
    <n v="59.037199999999999"/>
    <n v="4722.9759999999997"/>
    <s v="PROFIT"/>
  </r>
  <r>
    <s v="CA-2011-124247"/>
    <s v="12/16/2011"/>
    <s v="21/12/2011"/>
    <x v="1"/>
    <s v="December"/>
    <d v="2011-12-16T00:00:00"/>
    <d v="2011-12-21T00:00:00"/>
    <s v="On Date"/>
    <x v="597"/>
    <x v="0"/>
    <x v="93"/>
    <x v="0"/>
    <x v="10"/>
    <s v="Office Star - Professional Matrix Back Chair with 2-to-1 Synchro Tilt and Mesh Fabric Seat"/>
    <n v="266.7448"/>
    <n v="1403.92"/>
    <n v="5"/>
    <n v="70.195999999999998"/>
    <n v="5615.68"/>
    <s v="PROFIT"/>
  </r>
  <r>
    <s v="CA-2013-105473"/>
    <s v="04/17/2013"/>
    <s v="19/04/2013"/>
    <x v="0"/>
    <s v="April"/>
    <d v="2013-04-17T00:00:00"/>
    <d v="2013-04-19T00:00:00"/>
    <s v="On Date"/>
    <x v="598"/>
    <x v="0"/>
    <x v="1"/>
    <x v="1"/>
    <x v="12"/>
    <s v="Stiletto Hand Letter Openers"/>
    <n v="9.3119999999999994"/>
    <n v="28.8"/>
    <n v="3"/>
    <n v="0.86399999999999999"/>
    <n v="69.12"/>
    <s v="PROFIT"/>
  </r>
  <r>
    <s v="CA-2014-121706"/>
    <s v="02/27/2014"/>
    <s v="03/03/2014"/>
    <x v="3"/>
    <s v="February"/>
    <d v="2014-02-27T00:00:00"/>
    <d v="2014-03-03T00:00:00"/>
    <s v="On Date"/>
    <x v="599"/>
    <x v="0"/>
    <x v="136"/>
    <x v="0"/>
    <x v="5"/>
    <s v="Tripp Lite TLP810NET Broadband Surge for Modem/Fax"/>
    <n v="36.698400000000007"/>
    <n v="356.79"/>
    <n v="7"/>
    <n v="99.901200000000003"/>
    <n v="7992.0960000000005"/>
    <s v="PROFIT"/>
  </r>
  <r>
    <s v="CA-2013-140046"/>
    <s v="07/29/2013"/>
    <s v="04/08/2013"/>
    <x v="0"/>
    <s v="July"/>
    <d v="2013-07-29T00:00:00"/>
    <d v="2013-08-04T00:00:00"/>
    <s v="Delay"/>
    <x v="566"/>
    <x v="0"/>
    <x v="0"/>
    <x v="0"/>
    <x v="0"/>
    <s v="Avery 495"/>
    <n v="3.4019999999999997"/>
    <n v="18.899999999999999"/>
    <n v="3"/>
    <n v="8.6940000000000008"/>
    <n v="695.5200000000001"/>
    <s v="PROFIT"/>
  </r>
  <r>
    <s v="CA-2013-140382"/>
    <s v="06/24/2013"/>
    <s v="26/06/2013"/>
    <x v="0"/>
    <s v="June"/>
    <d v="2013-06-24T00:00:00"/>
    <d v="2013-06-26T00:00:00"/>
    <s v="On Date"/>
    <x v="26"/>
    <x v="0"/>
    <x v="3"/>
    <x v="0"/>
    <x v="7"/>
    <s v="Mobile Personal File Cube"/>
    <n v="17.096600000000002"/>
    <n v="93.68"/>
    <n v="4"/>
    <n v="25.293600000000001"/>
    <n v="2023.4880000000001"/>
    <s v="PROFIT"/>
  </r>
  <r>
    <s v="CA-2013-140382"/>
    <s v="06/24/2013"/>
    <s v="26/06/2013"/>
    <x v="0"/>
    <s v="June"/>
    <d v="2013-06-24T00:00:00"/>
    <d v="2013-06-26T00:00:00"/>
    <s v="On Date"/>
    <x v="26"/>
    <x v="0"/>
    <x v="3"/>
    <x v="0"/>
    <x v="0"/>
    <s v="Avery 516"/>
    <n v="3.8742999999999994"/>
    <n v="21.93"/>
    <n v="3"/>
    <n v="10.3071"/>
    <n v="824.56799999999998"/>
    <s v="PROFIT"/>
  </r>
  <r>
    <s v="CA-2013-140382"/>
    <s v="06/24/2013"/>
    <s v="26/06/2013"/>
    <x v="0"/>
    <s v="June"/>
    <d v="2013-06-24T00:00:00"/>
    <d v="2013-06-26T00:00:00"/>
    <s v="On Date"/>
    <x v="26"/>
    <x v="0"/>
    <x v="3"/>
    <x v="0"/>
    <x v="3"/>
    <s v="Nortel Meridian M3904 Professional Digital phone"/>
    <n v="109.33290000000001"/>
    <n v="862.34400000000005"/>
    <n v="7"/>
    <n v="97.0137"/>
    <n v="7761.0959999999995"/>
    <s v="PROFIT"/>
  </r>
  <r>
    <s v="CA-2013-140382"/>
    <s v="06/24/2013"/>
    <s v="26/06/2013"/>
    <x v="0"/>
    <s v="June"/>
    <d v="2013-06-24T00:00:00"/>
    <d v="2013-06-26T00:00:00"/>
    <s v="On Date"/>
    <x v="26"/>
    <x v="0"/>
    <x v="3"/>
    <x v="0"/>
    <x v="9"/>
    <s v="Xerox 1884"/>
    <n v="10.589400000000001"/>
    <n v="19.98"/>
    <n v="1"/>
    <n v="9.3905999999999992"/>
    <n v="751.24799999999993"/>
    <s v="PROFIT"/>
  </r>
  <r>
    <s v="CA-2013-125094"/>
    <s v="11/06/2013"/>
    <s v="10/11/2013"/>
    <x v="0"/>
    <s v="November"/>
    <d v="2013-11-06T00:00:00"/>
    <d v="2013-11-10T00:00:00"/>
    <s v="On Date"/>
    <x v="163"/>
    <x v="0"/>
    <x v="1"/>
    <x v="1"/>
    <x v="8"/>
    <s v="Cherry 142-key Programmable Keyboard"/>
    <n v="106.7377"/>
    <n v="479.72"/>
    <n v="4"/>
    <n v="52.769199999999998"/>
    <n v="4221.5360000000001"/>
    <s v="PROFIT"/>
  </r>
  <r>
    <s v="CA-2012-139248"/>
    <s v="07/25/2012"/>
    <s v="30/07/2012"/>
    <x v="2"/>
    <s v="July"/>
    <d v="2012-07-25T00:00:00"/>
    <d v="2012-07-30T00:00:00"/>
    <s v="On Date"/>
    <x v="600"/>
    <x v="0"/>
    <x v="0"/>
    <x v="0"/>
    <x v="3"/>
    <s v="Motorola L703CM"/>
    <n v="116.99250000000001"/>
    <n v="623.96"/>
    <n v="5"/>
    <n v="38.997500000000002"/>
    <n v="3119.8"/>
    <s v="PROFIT"/>
  </r>
  <r>
    <s v="CA-2012-126466"/>
    <s v="11/09/2012"/>
    <s v="13/11/2012"/>
    <x v="2"/>
    <s v="November"/>
    <d v="2012-11-09T00:00:00"/>
    <d v="2012-11-13T00:00:00"/>
    <s v="On Date"/>
    <x v="211"/>
    <x v="0"/>
    <x v="9"/>
    <x v="0"/>
    <x v="11"/>
    <s v="OIC Binder Clips, Mini, 1/4&quot; Capacity, Black"/>
    <n v="0.65720000000000001"/>
    <n v="2.48"/>
    <n v="2"/>
    <n v="1.1656"/>
    <n v="93.24799999999999"/>
    <s v="PROFIT"/>
  </r>
  <r>
    <s v="CA-2012-129917"/>
    <s v="10/02/2012"/>
    <s v="03/10/2012"/>
    <x v="2"/>
    <s v="October"/>
    <d v="2012-10-02T00:00:00"/>
    <d v="2012-10-03T00:00:00"/>
    <s v="On Date"/>
    <x v="601"/>
    <x v="0"/>
    <x v="0"/>
    <x v="0"/>
    <x v="4"/>
    <s v="Pressboard Hanging Data Binders for Unburst Sheets"/>
    <n v="2.5583999999999998"/>
    <n v="11.808"/>
    <n v="3"/>
    <n v="4.1327999999999996"/>
    <n v="330.62399999999997"/>
    <s v="PROFIT"/>
  </r>
  <r>
    <s v="CA-2012-129917"/>
    <s v="10/02/2012"/>
    <s v="03/10/2012"/>
    <x v="2"/>
    <s v="October"/>
    <d v="2012-10-02T00:00:00"/>
    <d v="2012-10-03T00:00:00"/>
    <s v="On Date"/>
    <x v="601"/>
    <x v="0"/>
    <x v="0"/>
    <x v="0"/>
    <x v="4"/>
    <s v="GBC Poly Designer Binding Covers"/>
    <n v="8.5373999999999999"/>
    <n v="53.567999999999998"/>
    <n v="4"/>
    <n v="19.418399999999998"/>
    <n v="1553.4719999999998"/>
    <s v="PROFIT"/>
  </r>
  <r>
    <s v="CA-2012-129917"/>
    <s v="10/02/2012"/>
    <s v="03/10/2012"/>
    <x v="2"/>
    <s v="October"/>
    <d v="2012-10-02T00:00:00"/>
    <d v="2012-10-03T00:00:00"/>
    <s v="On Date"/>
    <x v="601"/>
    <x v="0"/>
    <x v="0"/>
    <x v="0"/>
    <x v="3"/>
    <s v="HTC One Mini"/>
    <n v="90.712800000000001"/>
    <n v="503.96"/>
    <n v="5"/>
    <n v="50.396000000000001"/>
    <n v="4031.6800000000003"/>
    <s v="PROFIT"/>
  </r>
  <r>
    <s v="CA-2012-115420"/>
    <s v="04/25/2012"/>
    <s v="02/05/2012"/>
    <x v="2"/>
    <s v="April"/>
    <d v="2012-04-25T00:00:00"/>
    <d v="2012-05-02T00:00:00"/>
    <s v="Delay"/>
    <x v="160"/>
    <x v="0"/>
    <x v="0"/>
    <x v="0"/>
    <x v="13"/>
    <s v="Laser &amp; Ink Jet Business Envelopes"/>
    <n v="5.7618"/>
    <n v="21.34"/>
    <n v="2"/>
    <n v="9.8163999999999998"/>
    <n v="785.31200000000001"/>
    <s v="PROFIT"/>
  </r>
  <r>
    <s v="CA-2012-167255"/>
    <s v="09/27/2012"/>
    <s v="29/09/2012"/>
    <x v="2"/>
    <s v="September"/>
    <d v="2012-09-27T00:00:00"/>
    <d v="2012-09-29T00:00:00"/>
    <s v="On Date"/>
    <x v="285"/>
    <x v="0"/>
    <x v="3"/>
    <x v="0"/>
    <x v="7"/>
    <s v="Personal Filing Tote with Lid, Black/Gray"/>
    <n v="11.167199999999999"/>
    <n v="15.51"/>
    <n v="1"/>
    <n v="4.3428000000000004"/>
    <n v="347.42400000000004"/>
    <s v="PROFIT"/>
  </r>
  <r>
    <s v="CA-2012-167255"/>
    <s v="09/27/2012"/>
    <s v="29/09/2012"/>
    <x v="2"/>
    <s v="September"/>
    <d v="2012-09-27T00:00:00"/>
    <d v="2012-09-29T00:00:00"/>
    <s v="On Date"/>
    <x v="285"/>
    <x v="0"/>
    <x v="3"/>
    <x v="0"/>
    <x v="9"/>
    <s v="Xerox 1916"/>
    <n v="24.47"/>
    <n v="146.82"/>
    <n v="3"/>
    <n v="73.41"/>
    <n v="5872.7999999999993"/>
    <s v="PROFIT"/>
  </r>
  <r>
    <s v="CA-2012-167255"/>
    <s v="09/27/2012"/>
    <s v="29/09/2012"/>
    <x v="2"/>
    <s v="September"/>
    <d v="2012-09-27T00:00:00"/>
    <d v="2012-09-29T00:00:00"/>
    <s v="On Date"/>
    <x v="285"/>
    <x v="0"/>
    <x v="3"/>
    <x v="0"/>
    <x v="9"/>
    <s v="Xerox 226"/>
    <n v="3.3696000000000006"/>
    <n v="12.96"/>
    <n v="2"/>
    <n v="6.2207999999999997"/>
    <n v="497.66399999999999"/>
    <s v="PROFIT"/>
  </r>
  <r>
    <s v="CA-2014-162096"/>
    <s v="11/11/2014"/>
    <s v="11/11/2014"/>
    <x v="3"/>
    <s v="November"/>
    <d v="2014-11-11T00:00:00"/>
    <d v="2014-11-11T00:00:00"/>
    <s v="On Date"/>
    <x v="602"/>
    <x v="0"/>
    <x v="49"/>
    <x v="0"/>
    <x v="2"/>
    <s v="12 Colored Short Pencils"/>
    <n v="1.8980000000000001"/>
    <n v="7.8"/>
    <n v="3"/>
    <n v="2.1059999999999999"/>
    <n v="168.48"/>
    <s v="PROFIT"/>
  </r>
  <r>
    <s v="CA-2013-163937"/>
    <s v="01/10/2013"/>
    <s v="13/01/2013"/>
    <x v="0"/>
    <s v="January"/>
    <d v="2013-01-10T00:00:00"/>
    <d v="2013-01-13T00:00:00"/>
    <s v="On Date"/>
    <x v="534"/>
    <x v="0"/>
    <x v="147"/>
    <x v="1"/>
    <x v="1"/>
    <s v="DAX Value U-Channel Document Frames, Easel Back"/>
    <n v="3.4293000000000005"/>
    <n v="24.85"/>
    <n v="5"/>
    <n v="7.7035"/>
    <n v="616.28"/>
    <s v="PROFIT"/>
  </r>
  <r>
    <s v="CA-2014-153822"/>
    <s v="09/20/2014"/>
    <s v="26/09/2014"/>
    <x v="3"/>
    <s v="September"/>
    <d v="2014-09-20T00:00:00"/>
    <d v="2014-09-26T00:00:00"/>
    <s v="Delay"/>
    <x v="183"/>
    <x v="0"/>
    <x v="8"/>
    <x v="3"/>
    <x v="7"/>
    <s v="Akro Stacking Bins"/>
    <n v="7.5744000000000007"/>
    <n v="12.624000000000001"/>
    <n v="2"/>
    <n v="-2.5247999999999999"/>
    <n v="-201.98399999999998"/>
    <s v="LOSS"/>
  </r>
  <r>
    <s v="CA-2014-153822"/>
    <s v="09/20/2014"/>
    <s v="26/09/2014"/>
    <x v="3"/>
    <s v="September"/>
    <d v="2014-09-20T00:00:00"/>
    <d v="2014-09-26T00:00:00"/>
    <s v="Delay"/>
    <x v="183"/>
    <x v="0"/>
    <x v="8"/>
    <x v="3"/>
    <x v="8"/>
    <s v="Sony Micro Vault Click 16 GB USB 2.0 Flash Drive"/>
    <n v="42.552399999999999"/>
    <n v="89.584000000000003"/>
    <n v="2"/>
    <n v="4.4791999999999996"/>
    <n v="358.33599999999996"/>
    <s v="PROFIT"/>
  </r>
  <r>
    <s v="CA-2014-153822"/>
    <s v="09/20/2014"/>
    <s v="26/09/2014"/>
    <x v="3"/>
    <s v="September"/>
    <d v="2014-09-20T00:00:00"/>
    <d v="2014-09-26T00:00:00"/>
    <s v="Delay"/>
    <x v="183"/>
    <x v="0"/>
    <x v="8"/>
    <x v="3"/>
    <x v="3"/>
    <s v="Polycom VoiceStation 500 ConferenceÂ phone"/>
    <n v="221.21250000000001"/>
    <n v="471.92"/>
    <n v="2"/>
    <n v="29.495000000000001"/>
    <n v="2359.6"/>
    <s v="PROFIT"/>
  </r>
  <r>
    <s v="CA-2014-153822"/>
    <s v="09/20/2014"/>
    <s v="26/09/2014"/>
    <x v="3"/>
    <s v="September"/>
    <d v="2014-09-20T00:00:00"/>
    <d v="2014-09-26T00:00:00"/>
    <s v="Delay"/>
    <x v="183"/>
    <x v="0"/>
    <x v="8"/>
    <x v="3"/>
    <x v="4"/>
    <s v="Plastic Binding Combs"/>
    <n v="8.0295000000000005"/>
    <n v="18.18"/>
    <n v="4"/>
    <n v="-13.938000000000001"/>
    <n v="-1115.04"/>
    <s v="LOSS"/>
  </r>
  <r>
    <s v="CA-2012-112144"/>
    <s v="06/28/2012"/>
    <s v="02/07/2012"/>
    <x v="2"/>
    <s v="June"/>
    <d v="2012-06-28T00:00:00"/>
    <d v="2012-07-02T00:00:00"/>
    <s v="On Date"/>
    <x v="147"/>
    <x v="0"/>
    <x v="5"/>
    <x v="3"/>
    <x v="0"/>
    <s v="Avery 501"/>
    <n v="1.9557"/>
    <n v="5.9039999999999999"/>
    <n v="2"/>
    <n v="1.9925999999999999"/>
    <n v="159.40799999999999"/>
    <s v="PROFIT"/>
  </r>
  <r>
    <s v="CA-2012-112144"/>
    <s v="06/28/2012"/>
    <s v="02/07/2012"/>
    <x v="2"/>
    <s v="June"/>
    <d v="2012-06-28T00:00:00"/>
    <d v="2012-07-02T00:00:00"/>
    <s v="On Date"/>
    <x v="147"/>
    <x v="0"/>
    <x v="5"/>
    <x v="3"/>
    <x v="1"/>
    <s v="Electrix Halogen Magnifier Lamp"/>
    <n v="143.78200000000001"/>
    <n v="621.76"/>
    <n v="4"/>
    <n v="46.631999999999998"/>
    <n v="3730.56"/>
    <s v="PROFIT"/>
  </r>
  <r>
    <s v="CA-2014-149076"/>
    <s v="01/15/2014"/>
    <s v="20/01/2014"/>
    <x v="3"/>
    <s v="January"/>
    <d v="2014-01-15T00:00:00"/>
    <d v="2014-01-20T00:00:00"/>
    <s v="On Date"/>
    <x v="603"/>
    <x v="0"/>
    <x v="0"/>
    <x v="0"/>
    <x v="9"/>
    <s v="Xerox 19"/>
    <n v="17.039000000000001"/>
    <n v="154.9"/>
    <n v="5"/>
    <n v="69.704999999999998"/>
    <n v="5576.4"/>
    <s v="PROFIT"/>
  </r>
  <r>
    <s v="CA-2012-166800"/>
    <s v="11/19/2012"/>
    <s v="26/11/2012"/>
    <x v="2"/>
    <s v="November"/>
    <d v="2012-11-19T00:00:00"/>
    <d v="2012-11-26T00:00:00"/>
    <s v="Delay"/>
    <x v="326"/>
    <x v="0"/>
    <x v="28"/>
    <x v="7"/>
    <x v="5"/>
    <s v="Hoover Commercial Soft Guard Upright Vacuum And Disposable Filtration Bags"/>
    <n v="5.6720999999999995"/>
    <n v="31.08"/>
    <n v="4"/>
    <n v="8.3916000000000004"/>
    <n v="671.32799999999997"/>
    <s v="PROFIT"/>
  </r>
  <r>
    <s v="US-2013-134369"/>
    <s v="09/17/2013"/>
    <s v="23/09/2013"/>
    <x v="0"/>
    <s v="September"/>
    <d v="2013-09-17T00:00:00"/>
    <d v="2013-09-23T00:00:00"/>
    <s v="Delay"/>
    <x v="296"/>
    <x v="0"/>
    <x v="70"/>
    <x v="0"/>
    <x v="9"/>
    <s v="Xerox 1966"/>
    <n v="3.3048000000000006"/>
    <n v="12.96"/>
    <n v="2"/>
    <n v="6.3503999999999996"/>
    <n v="508.03199999999998"/>
    <s v="PROFIT"/>
  </r>
  <r>
    <s v="CA-2011-133158"/>
    <s v="08/19/2011"/>
    <s v="21/08/2011"/>
    <x v="1"/>
    <s v="August"/>
    <d v="2011-08-19T00:00:00"/>
    <d v="2011-08-21T00:00:00"/>
    <s v="On Date"/>
    <x v="444"/>
    <x v="0"/>
    <x v="0"/>
    <x v="0"/>
    <x v="1"/>
    <s v="Deflect-o EconoMat Studded, No Bevel Mat for Low Pile Carpeting"/>
    <n v="37.601199999999999"/>
    <n v="289.24"/>
    <n v="7"/>
    <n v="26.031600000000001"/>
    <n v="2082.5280000000002"/>
    <s v="PROFIT"/>
  </r>
  <r>
    <s v="CA-2011-133158"/>
    <s v="08/19/2011"/>
    <s v="21/08/2011"/>
    <x v="1"/>
    <s v="August"/>
    <d v="2011-08-19T00:00:00"/>
    <d v="2011-08-21T00:00:00"/>
    <s v="On Date"/>
    <x v="444"/>
    <x v="0"/>
    <x v="0"/>
    <x v="0"/>
    <x v="4"/>
    <s v="Satellite Sectional Post Binders"/>
    <n v="23.441400000000002"/>
    <n v="69.456000000000003"/>
    <n v="2"/>
    <n v="22.5732"/>
    <n v="1805.856"/>
    <s v="PROFIT"/>
  </r>
  <r>
    <s v="CA-2014-141201"/>
    <s v="12/10/2014"/>
    <s v="12/12/2014"/>
    <x v="3"/>
    <s v="December"/>
    <d v="2014-12-10T00:00:00"/>
    <d v="2014-12-12T00:00:00"/>
    <s v="On Date"/>
    <x v="604"/>
    <x v="0"/>
    <x v="47"/>
    <x v="0"/>
    <x v="15"/>
    <s v="O'Sullivan 3-Shelf Heavy-Duty Bookcases"/>
    <n v="44.186400000000006"/>
    <n v="148.25700000000001"/>
    <n v="3"/>
    <n v="15.697800000000001"/>
    <n v="1255.8240000000001"/>
    <s v="PROFIT"/>
  </r>
  <r>
    <s v="CA-2011-124737"/>
    <s v="08/23/2011"/>
    <s v="27/08/2011"/>
    <x v="1"/>
    <s v="August"/>
    <d v="2011-08-23T00:00:00"/>
    <d v="2011-08-27T00:00:00"/>
    <s v="On Date"/>
    <x v="154"/>
    <x v="0"/>
    <x v="15"/>
    <x v="5"/>
    <x v="9"/>
    <s v="Xerox 1976"/>
    <n v="3.3696000000000002"/>
    <n v="15.552"/>
    <n v="3"/>
    <n v="5.4432"/>
    <n v="435.45600000000002"/>
    <s v="PROFIT"/>
  </r>
  <r>
    <s v="CA-2011-124737"/>
    <s v="08/23/2011"/>
    <s v="27/08/2011"/>
    <x v="1"/>
    <s v="August"/>
    <d v="2011-08-23T00:00:00"/>
    <d v="2011-08-27T00:00:00"/>
    <s v="On Date"/>
    <x v="154"/>
    <x v="0"/>
    <x v="15"/>
    <x v="5"/>
    <x v="12"/>
    <s v="Acme Titanium Bonded Scissors"/>
    <n v="6.29"/>
    <n v="6.8"/>
    <n v="1"/>
    <n v="0.51"/>
    <n v="40.799999999999997"/>
    <s v="PROFIT"/>
  </r>
  <r>
    <s v="CA-2011-124737"/>
    <s v="08/23/2011"/>
    <s v="27/08/2011"/>
    <x v="1"/>
    <s v="August"/>
    <d v="2011-08-23T00:00:00"/>
    <d v="2011-08-27T00:00:00"/>
    <s v="On Date"/>
    <x v="154"/>
    <x v="0"/>
    <x v="15"/>
    <x v="5"/>
    <x v="1"/>
    <s v="Regeneration Desk Collection"/>
    <n v="0.98560000000000003"/>
    <n v="4.2240000000000002"/>
    <n v="3"/>
    <n v="1.2672000000000001"/>
    <n v="101.376"/>
    <s v="PROFIT"/>
  </r>
  <r>
    <s v="CA-2011-124737"/>
    <s v="08/23/2011"/>
    <s v="27/08/2011"/>
    <x v="1"/>
    <s v="August"/>
    <d v="2011-08-23T00:00:00"/>
    <d v="2011-08-27T00:00:00"/>
    <s v="On Date"/>
    <x v="154"/>
    <x v="0"/>
    <x v="15"/>
    <x v="5"/>
    <x v="3"/>
    <s v="Cisco SPA525G2 IP Phone - Wireless"/>
    <n v="14.762999999999998"/>
    <n v="143.63999999999999"/>
    <n v="9"/>
    <n v="10.773"/>
    <n v="861.83999999999992"/>
    <s v="PROFIT"/>
  </r>
  <r>
    <s v="CA-2011-124737"/>
    <s v="08/23/2011"/>
    <s v="27/08/2011"/>
    <x v="1"/>
    <s v="August"/>
    <d v="2011-08-23T00:00:00"/>
    <d v="2011-08-27T00:00:00"/>
    <s v="On Date"/>
    <x v="154"/>
    <x v="0"/>
    <x v="15"/>
    <x v="5"/>
    <x v="9"/>
    <s v="Xerox 1931"/>
    <n v="3.3696000000000002"/>
    <n v="31.103999999999999"/>
    <n v="6"/>
    <n v="10.8864"/>
    <n v="870.91200000000003"/>
    <s v="PROFIT"/>
  </r>
  <r>
    <s v="CA-2011-124737"/>
    <s v="08/23/2011"/>
    <s v="27/08/2011"/>
    <x v="1"/>
    <s v="August"/>
    <d v="2011-08-23T00:00:00"/>
    <d v="2011-08-27T00:00:00"/>
    <s v="On Date"/>
    <x v="154"/>
    <x v="0"/>
    <x v="15"/>
    <x v="5"/>
    <x v="9"/>
    <s v="Xerox 1988"/>
    <n v="17.039000000000001"/>
    <n v="223.05600000000001"/>
    <n v="9"/>
    <n v="69.704999999999998"/>
    <n v="5576.4"/>
    <s v="PROFIT"/>
  </r>
  <r>
    <s v="CA-2014-119494"/>
    <s v="11/10/2014"/>
    <s v="14/11/2014"/>
    <x v="3"/>
    <s v="November"/>
    <d v="2014-11-10T00:00:00"/>
    <d v="2014-11-14T00:00:00"/>
    <s v="On Date"/>
    <x v="481"/>
    <x v="0"/>
    <x v="18"/>
    <x v="0"/>
    <x v="10"/>
    <s v="Lifetime Advantage Folding Chairs, 4/Carton"/>
    <n v="157.01760000000002"/>
    <n v="523.39200000000005"/>
    <n v="3"/>
    <n v="52.339199999999998"/>
    <n v="4187.1359999999995"/>
    <s v="PROFIT"/>
  </r>
  <r>
    <s v="CA-2011-150581"/>
    <s v="04/08/2011"/>
    <s v="12/04/2011"/>
    <x v="1"/>
    <s v="April"/>
    <d v="2011-04-08T00:00:00"/>
    <d v="2011-04-12T00:00:00"/>
    <s v="On Date"/>
    <x v="605"/>
    <x v="0"/>
    <x v="31"/>
    <x v="0"/>
    <x v="6"/>
    <s v="Bevis 36 x 72 Conference Tables"/>
    <n v="97.102199999999996"/>
    <n v="99.591999999999999"/>
    <n v="1"/>
    <n v="2.4897999999999998"/>
    <n v="199.18399999999997"/>
    <s v="PROFIT"/>
  </r>
  <r>
    <s v="CA-2011-150581"/>
    <s v="04/08/2011"/>
    <s v="12/04/2011"/>
    <x v="1"/>
    <s v="April"/>
    <d v="2011-04-08T00:00:00"/>
    <d v="2011-04-12T00:00:00"/>
    <s v="On Date"/>
    <x v="605"/>
    <x v="0"/>
    <x v="31"/>
    <x v="0"/>
    <x v="8"/>
    <s v="Logitech Wireless Headset h800"/>
    <n v="64.993499999999997"/>
    <n v="399.96"/>
    <n v="4"/>
    <n v="139.98599999999999"/>
    <n v="11198.88"/>
    <s v="PROFIT"/>
  </r>
  <r>
    <s v="CA-2011-141355"/>
    <s v="09/25/2011"/>
    <s v="30/09/2011"/>
    <x v="1"/>
    <s v="September"/>
    <d v="2011-09-25T00:00:00"/>
    <d v="2011-09-30T00:00:00"/>
    <s v="On Date"/>
    <x v="287"/>
    <x v="0"/>
    <x v="7"/>
    <x v="5"/>
    <x v="2"/>
    <s v="Dixon Ticonderoga Core-Lock Colored Pencils"/>
    <n v="6.1036999999999999"/>
    <n v="14.576000000000001"/>
    <n v="2"/>
    <n v="2.3685999999999998"/>
    <n v="189.488"/>
    <s v="PROFIT"/>
  </r>
  <r>
    <s v="CA-2013-165330"/>
    <s v="12/12/2013"/>
    <s v="12/12/2013"/>
    <x v="0"/>
    <s v="December"/>
    <d v="2013-12-12T00:00:00"/>
    <d v="2013-12-12T00:00:00"/>
    <s v="On Date"/>
    <x v="273"/>
    <x v="0"/>
    <x v="36"/>
    <x v="0"/>
    <x v="4"/>
    <s v="Ibico Laser Imprintable Binding System Covers"/>
    <n v="28.295999999999999"/>
    <n v="209.6"/>
    <n v="5"/>
    <n v="68.12"/>
    <n v="5449.6"/>
    <s v="PROFIT"/>
  </r>
  <r>
    <s v="CA-2013-165330"/>
    <s v="12/12/2013"/>
    <s v="12/12/2013"/>
    <x v="0"/>
    <s v="December"/>
    <d v="2013-12-12T00:00:00"/>
    <d v="2013-12-12T00:00:00"/>
    <s v="On Date"/>
    <x v="273"/>
    <x v="0"/>
    <x v="36"/>
    <x v="0"/>
    <x v="2"/>
    <s v="Boston 16765 Mini Stand Up Battery Pencil Sharpener"/>
    <n v="8.6283999999999992"/>
    <n v="23.32"/>
    <n v="2"/>
    <n v="6.0632000000000001"/>
    <n v="485.05600000000004"/>
    <s v="PROFIT"/>
  </r>
  <r>
    <s v="CA-2013-165330"/>
    <s v="12/12/2013"/>
    <s v="12/12/2013"/>
    <x v="0"/>
    <s v="December"/>
    <d v="2013-12-12T00:00:00"/>
    <d v="2013-12-12T00:00:00"/>
    <s v="On Date"/>
    <x v="273"/>
    <x v="0"/>
    <x v="36"/>
    <x v="0"/>
    <x v="9"/>
    <s v="IBM Multi-Purpose Copy Paper, 8 1/2 x 11&quot;, Case"/>
    <n v="17.039000000000001"/>
    <n v="30.98"/>
    <n v="1"/>
    <n v="13.941000000000001"/>
    <n v="1115.28"/>
    <s v="PROFIT"/>
  </r>
  <r>
    <s v="CA-2013-165330"/>
    <s v="12/12/2013"/>
    <s v="12/12/2013"/>
    <x v="0"/>
    <s v="December"/>
    <d v="2013-12-12T00:00:00"/>
    <d v="2013-12-12T00:00:00"/>
    <s v="On Date"/>
    <x v="273"/>
    <x v="0"/>
    <x v="36"/>
    <x v="0"/>
    <x v="8"/>
    <s v="Microsoft Natural Ergonomic Keyboard 4000"/>
    <n v="23.692099999999996"/>
    <n v="119.96"/>
    <n v="4"/>
    <n v="25.191600000000001"/>
    <n v="2015.328"/>
    <s v="PROFIT"/>
  </r>
  <r>
    <s v="CA-2013-165330"/>
    <s v="12/12/2013"/>
    <s v="12/12/2013"/>
    <x v="0"/>
    <s v="December"/>
    <d v="2013-12-12T00:00:00"/>
    <d v="2013-12-12T00:00:00"/>
    <s v="On Date"/>
    <x v="273"/>
    <x v="0"/>
    <x v="36"/>
    <x v="0"/>
    <x v="10"/>
    <s v="Global Wood Trimmed Manager's Task Chair, Khaki"/>
    <n v="79.152600000000007"/>
    <n v="363.92"/>
    <n v="5"/>
    <n v="-31.843"/>
    <n v="-2547.44"/>
    <s v="LOSS"/>
  </r>
  <r>
    <s v="CA-2013-165330"/>
    <s v="12/12/2013"/>
    <s v="12/12/2013"/>
    <x v="0"/>
    <s v="December"/>
    <d v="2013-12-12T00:00:00"/>
    <d v="2013-12-12T00:00:00"/>
    <s v="On Date"/>
    <x v="273"/>
    <x v="0"/>
    <x v="36"/>
    <x v="0"/>
    <x v="4"/>
    <s v="Recycled Easel Ring Binders"/>
    <n v="8.2059999999999995"/>
    <n v="35.808"/>
    <n v="3"/>
    <n v="11.19"/>
    <n v="895.19999999999993"/>
    <s v="PROFIT"/>
  </r>
  <r>
    <s v="CA-2013-165330"/>
    <s v="12/12/2013"/>
    <s v="12/12/2013"/>
    <x v="0"/>
    <s v="December"/>
    <d v="2013-12-12T00:00:00"/>
    <d v="2013-12-12T00:00:00"/>
    <s v="On Date"/>
    <x v="273"/>
    <x v="0"/>
    <x v="36"/>
    <x v="0"/>
    <x v="4"/>
    <s v="GBC Recycled VeloBinder Covers"/>
    <n v="9.2015999999999991"/>
    <n v="122.688"/>
    <n v="9"/>
    <n v="39.873600000000003"/>
    <n v="3189.8880000000004"/>
    <s v="PROFIT"/>
  </r>
  <r>
    <s v="CA-2013-165330"/>
    <s v="12/12/2013"/>
    <s v="12/12/2013"/>
    <x v="0"/>
    <s v="December"/>
    <d v="2013-12-12T00:00:00"/>
    <d v="2013-12-12T00:00:00"/>
    <s v="On Date"/>
    <x v="273"/>
    <x v="0"/>
    <x v="36"/>
    <x v="0"/>
    <x v="6"/>
    <s v="Hon Non-Folding Utility Tables"/>
    <n v="111.517"/>
    <n v="892.13599999999997"/>
    <n v="7"/>
    <n v="111.517"/>
    <n v="8921.36"/>
    <s v="PROFIT"/>
  </r>
  <r>
    <s v="CA-2013-165330"/>
    <s v="12/12/2013"/>
    <s v="12/12/2013"/>
    <x v="0"/>
    <s v="December"/>
    <d v="2013-12-12T00:00:00"/>
    <d v="2013-12-12T00:00:00"/>
    <s v="On Date"/>
    <x v="273"/>
    <x v="0"/>
    <x v="36"/>
    <x v="0"/>
    <x v="7"/>
    <s v="Rogers Profile Extra Capacity Storage Tub"/>
    <n v="16.070399999999999"/>
    <n v="50.22"/>
    <n v="3"/>
    <n v="2.0087999999999999"/>
    <n v="160.70400000000001"/>
    <s v="PROFIT"/>
  </r>
  <r>
    <s v="CA-2013-165330"/>
    <s v="12/12/2013"/>
    <s v="12/12/2013"/>
    <x v="0"/>
    <s v="December"/>
    <d v="2013-12-12T00:00:00"/>
    <d v="2013-12-12T00:00:00"/>
    <s v="On Date"/>
    <x v="273"/>
    <x v="0"/>
    <x v="36"/>
    <x v="0"/>
    <x v="5"/>
    <s v="Fellowes 8 Outlet Superior Workstation Surge Protector"/>
    <n v="29.614100000000001"/>
    <n v="83.42"/>
    <n v="2"/>
    <n v="24.191800000000001"/>
    <n v="1935.3440000000001"/>
    <s v="PROFIT"/>
  </r>
  <r>
    <s v="CA-2013-165330"/>
    <s v="12/12/2013"/>
    <s v="12/12/2013"/>
    <x v="0"/>
    <s v="December"/>
    <d v="2013-12-12T00:00:00"/>
    <d v="2013-12-12T00:00:00"/>
    <s v="On Date"/>
    <x v="273"/>
    <x v="0"/>
    <x v="36"/>
    <x v="0"/>
    <x v="4"/>
    <s v="Black Avery Memo-Size 3-Ring Binder, 5 1/2&quot; x 8 1/2&quot;"/>
    <n v="1.8716999999999999"/>
    <n v="5.8719999999999999"/>
    <n v="2"/>
    <n v="2.1286"/>
    <n v="170.28800000000001"/>
    <s v="PROFIT"/>
  </r>
  <r>
    <s v="CA-2012-132633"/>
    <s v="02/03/2012"/>
    <s v="05/02/2012"/>
    <x v="2"/>
    <s v="February"/>
    <d v="2012-02-03T00:00:00"/>
    <d v="2012-02-05T00:00:00"/>
    <s v="On Date"/>
    <x v="359"/>
    <x v="0"/>
    <x v="64"/>
    <x v="2"/>
    <x v="4"/>
    <s v="Wilson Jones Standard D-Ring Binders"/>
    <n v="2.6818"/>
    <n v="12.144"/>
    <n v="3"/>
    <n v="4.0986000000000002"/>
    <n v="327.88800000000003"/>
    <s v="PROFIT"/>
  </r>
  <r>
    <s v="CA-2013-157742"/>
    <s v="12/30/2013"/>
    <s v="01/01/2014"/>
    <x v="3"/>
    <s v="December"/>
    <d v="2013-12-30T00:00:00"/>
    <d v="2014-01-01T00:00:00"/>
    <s v="On Date"/>
    <x v="48"/>
    <x v="0"/>
    <x v="80"/>
    <x v="4"/>
    <x v="13"/>
    <s v="Peel &amp; Seel Recycled Catalog Envelopes, Brown"/>
    <n v="5.7900000000000009"/>
    <n v="27.792000000000002"/>
    <n v="3"/>
    <n v="10.422000000000001"/>
    <n v="833.76"/>
    <s v="PROFIT"/>
  </r>
  <r>
    <s v="CA-2014-127712"/>
    <s v="09/01/2014"/>
    <s v="06/09/2014"/>
    <x v="3"/>
    <s v="September"/>
    <d v="2014-09-01T00:00:00"/>
    <d v="2014-09-06T00:00:00"/>
    <s v="On Date"/>
    <x v="324"/>
    <x v="0"/>
    <x v="38"/>
    <x v="4"/>
    <x v="12"/>
    <s v="Acme Kleen Earth Office Shears"/>
    <n v="2.7547999999999999"/>
    <n v="6.2080000000000002"/>
    <n v="2"/>
    <n v="0.69840000000000002"/>
    <n v="55.872"/>
    <s v="PROFIT"/>
  </r>
  <r>
    <s v="CA-2011-106726"/>
    <s v="12/06/2011"/>
    <s v="08/12/2011"/>
    <x v="1"/>
    <s v="December"/>
    <d v="2011-12-06T00:00:00"/>
    <d v="2011-12-08T00:00:00"/>
    <s v="On Date"/>
    <x v="411"/>
    <x v="0"/>
    <x v="0"/>
    <x v="0"/>
    <x v="7"/>
    <s v="Standard Rollaway File with Lock"/>
    <n v="133.34059999999999"/>
    <n v="1261.33"/>
    <n v="7"/>
    <n v="327.94580000000002"/>
    <n v="26235.664000000001"/>
    <s v="PROFIT"/>
  </r>
  <r>
    <s v="CA-2013-147473"/>
    <s v="05/31/2013"/>
    <s v="04/06/2013"/>
    <x v="0"/>
    <s v="May"/>
    <d v="2013-05-31T00:00:00"/>
    <d v="2013-06-04T00:00:00"/>
    <s v="On Date"/>
    <x v="332"/>
    <x v="0"/>
    <x v="0"/>
    <x v="0"/>
    <x v="9"/>
    <s v="Xerox 228"/>
    <n v="3.3696000000000002"/>
    <n v="38.880000000000003"/>
    <n v="6"/>
    <n v="18.662400000000002"/>
    <n v="1492.9920000000002"/>
    <s v="PROFIT"/>
  </r>
  <r>
    <s v="CA-2011-141901"/>
    <s v="08/09/2011"/>
    <s v="14/08/2011"/>
    <x v="1"/>
    <s v="August"/>
    <d v="2011-08-09T00:00:00"/>
    <d v="2011-08-14T00:00:00"/>
    <s v="On Date"/>
    <x v="259"/>
    <x v="0"/>
    <x v="59"/>
    <x v="0"/>
    <x v="9"/>
    <s v="Great White Multi-Use Recycled Paper (20Lb. and 84 Bright)"/>
    <n v="3.2890000000000006"/>
    <n v="5.98"/>
    <n v="1"/>
    <n v="2.6909999999999998"/>
    <n v="215.27999999999997"/>
    <s v="PROFIT"/>
  </r>
  <r>
    <s v="CA-2013-167416"/>
    <s v="05/13/2013"/>
    <s v="18/05/2013"/>
    <x v="0"/>
    <s v="May"/>
    <d v="2013-05-13T00:00:00"/>
    <d v="2013-05-18T00:00:00"/>
    <s v="On Date"/>
    <x v="500"/>
    <x v="0"/>
    <x v="1"/>
    <x v="1"/>
    <x v="13"/>
    <s v="Manila Recycled Extra-Heavyweight Clasp Envelopes, 6&quot; x 9&quot;"/>
    <n v="5.5998000000000001"/>
    <n v="54.9"/>
    <n v="5"/>
    <n v="26.901"/>
    <n v="2152.08"/>
    <s v="PROFIT"/>
  </r>
  <r>
    <s v="CA-2014-118724"/>
    <s v="07/22/2014"/>
    <s v="26/07/2014"/>
    <x v="3"/>
    <s v="July"/>
    <d v="2014-07-22T00:00:00"/>
    <d v="2014-07-26T00:00:00"/>
    <s v="On Date"/>
    <x v="94"/>
    <x v="0"/>
    <x v="31"/>
    <x v="0"/>
    <x v="2"/>
    <s v="Nontoxic Chalk"/>
    <n v="0.91520000000000001"/>
    <n v="3.52"/>
    <n v="2"/>
    <n v="1.6896"/>
    <n v="135.16800000000001"/>
    <s v="PROFIT"/>
  </r>
  <r>
    <s v="CA-2014-118724"/>
    <s v="07/22/2014"/>
    <s v="26/07/2014"/>
    <x v="3"/>
    <s v="July"/>
    <d v="2014-07-22T00:00:00"/>
    <d v="2014-07-26T00:00:00"/>
    <s v="On Date"/>
    <x v="94"/>
    <x v="0"/>
    <x v="31"/>
    <x v="0"/>
    <x v="3"/>
    <s v="Polycom SoundPoint IP 450 VoIP phone"/>
    <n v="167.13639999999998"/>
    <n v="1626.192"/>
    <n v="9"/>
    <n v="121.9644"/>
    <n v="9757.152"/>
    <s v="PROFIT"/>
  </r>
  <r>
    <s v="US-2014-143175"/>
    <s v="08/04/2014"/>
    <s v="07/08/2014"/>
    <x v="3"/>
    <s v="August"/>
    <d v="2014-08-04T00:00:00"/>
    <d v="2014-08-07T00:00:00"/>
    <s v="On Date"/>
    <x v="344"/>
    <x v="0"/>
    <x v="0"/>
    <x v="0"/>
    <x v="7"/>
    <s v="Fellowes Bases and Tops For Staxonsteel/High-Stak Systems"/>
    <n v="25.3004"/>
    <n v="99.87"/>
    <n v="3"/>
    <n v="23.968800000000002"/>
    <n v="1917.5040000000001"/>
    <s v="PROFIT"/>
  </r>
  <r>
    <s v="CA-2012-105844"/>
    <s v="10/25/2012"/>
    <s v="27/10/2012"/>
    <x v="2"/>
    <s v="October"/>
    <d v="2012-10-25T00:00:00"/>
    <d v="2012-10-27T00:00:00"/>
    <s v="On Date"/>
    <x v="570"/>
    <x v="0"/>
    <x v="96"/>
    <x v="7"/>
    <x v="2"/>
    <s v="Newell 319"/>
    <n v="13.888"/>
    <n v="79.36"/>
    <n v="4"/>
    <n v="23.808"/>
    <n v="1904.6399999999999"/>
    <s v="PROFIT"/>
  </r>
  <r>
    <s v="CA-2014-118864"/>
    <s v="06/16/2014"/>
    <s v="20/06/2014"/>
    <x v="3"/>
    <s v="June"/>
    <d v="2014-06-16T00:00:00"/>
    <d v="2014-06-20T00:00:00"/>
    <s v="On Date"/>
    <x v="38"/>
    <x v="0"/>
    <x v="0"/>
    <x v="0"/>
    <x v="3"/>
    <s v="Panasonic KX T7736-B Digital phone"/>
    <n v="112.46249999999999"/>
    <n v="119.96"/>
    <n v="1"/>
    <n v="7.4974999999999996"/>
    <n v="599.79999999999995"/>
    <s v="PROFIT"/>
  </r>
  <r>
    <s v="CA-2011-159625"/>
    <s v="11/23/2011"/>
    <s v="28/11/2011"/>
    <x v="1"/>
    <s v="November"/>
    <d v="2011-11-23T00:00:00"/>
    <d v="2011-11-28T00:00:00"/>
    <s v="On Date"/>
    <x v="606"/>
    <x v="0"/>
    <x v="11"/>
    <x v="3"/>
    <x v="13"/>
    <s v="Staples"/>
    <n v="4.8900000000000006"/>
    <n v="23.472000000000001"/>
    <n v="3"/>
    <n v="8.8019999999999996"/>
    <n v="704.16"/>
    <s v="PROFIT"/>
  </r>
  <r>
    <s v="CA-2014-147410"/>
    <s v="09/05/2014"/>
    <s v="09/09/2014"/>
    <x v="3"/>
    <s v="September"/>
    <d v="2014-09-05T00:00:00"/>
    <d v="2014-09-09T00:00:00"/>
    <s v="On Date"/>
    <x v="512"/>
    <x v="0"/>
    <x v="46"/>
    <x v="0"/>
    <x v="7"/>
    <s v="24 Capacity Maxi Data Binder Racks, Pearl"/>
    <n v="157.91250000000002"/>
    <n v="421.1"/>
    <n v="2"/>
    <n v="105.27500000000001"/>
    <n v="8422"/>
    <s v="PROFIT"/>
  </r>
  <r>
    <s v="US-2013-102239"/>
    <s v="05/06/2013"/>
    <s v="07/05/2013"/>
    <x v="0"/>
    <s v="May"/>
    <d v="2013-05-06T00:00:00"/>
    <d v="2013-05-07T00:00:00"/>
    <s v="On Date"/>
    <x v="129"/>
    <x v="0"/>
    <x v="76"/>
    <x v="7"/>
    <x v="6"/>
    <s v="Global Adaptabilities Conference Tables"/>
    <n v="227.59380000000002"/>
    <n v="1685.88"/>
    <n v="6"/>
    <n v="320.31720000000001"/>
    <n v="25625.376"/>
    <s v="PROFIT"/>
  </r>
  <r>
    <s v="US-2013-102239"/>
    <s v="05/06/2013"/>
    <s v="07/05/2013"/>
    <x v="0"/>
    <s v="May"/>
    <d v="2013-05-06T00:00:00"/>
    <d v="2013-05-07T00:00:00"/>
    <s v="On Date"/>
    <x v="129"/>
    <x v="0"/>
    <x v="76"/>
    <x v="7"/>
    <x v="4"/>
    <s v="Avery Poly Binder Pockets"/>
    <n v="1.8615999999999999"/>
    <n v="5.7279999999999998"/>
    <n v="2"/>
    <n v="2.0047999999999999"/>
    <n v="160.38399999999999"/>
    <s v="PROFIT"/>
  </r>
  <r>
    <s v="CA-2011-143168"/>
    <s v="10/18/2011"/>
    <s v="23/10/2011"/>
    <x v="1"/>
    <s v="October"/>
    <d v="2011-10-18T00:00:00"/>
    <d v="2011-10-23T00:00:00"/>
    <s v="On Date"/>
    <x v="206"/>
    <x v="0"/>
    <x v="1"/>
    <x v="1"/>
    <x v="9"/>
    <s v="Xerox 1925"/>
    <n v="17.039000000000001"/>
    <n v="61.96"/>
    <n v="2"/>
    <n v="27.882000000000001"/>
    <n v="2230.56"/>
    <s v="PROFIT"/>
  </r>
  <r>
    <s v="CA-2011-143168"/>
    <s v="10/18/2011"/>
    <s v="23/10/2011"/>
    <x v="1"/>
    <s v="October"/>
    <d v="2011-10-18T00:00:00"/>
    <d v="2011-10-23T00:00:00"/>
    <s v="On Date"/>
    <x v="206"/>
    <x v="0"/>
    <x v="1"/>
    <x v="1"/>
    <x v="4"/>
    <s v="Computer Printout Index Tabs"/>
    <n v="0.87360000000000015"/>
    <n v="1.3440000000000001"/>
    <n v="1"/>
    <n v="0.47039999999999998"/>
    <n v="37.631999999999998"/>
    <s v="PROFIT"/>
  </r>
  <r>
    <s v="CA-2014-118122"/>
    <s v="11/18/2014"/>
    <s v="25/11/2014"/>
    <x v="3"/>
    <s v="November"/>
    <d v="2014-11-18T00:00:00"/>
    <d v="2014-11-25T00:00:00"/>
    <s v="Delay"/>
    <x v="153"/>
    <x v="0"/>
    <x v="1"/>
    <x v="1"/>
    <x v="4"/>
    <s v="Cardinal Slant-D Ring Binder, Heavy Gauge Vinyl"/>
    <n v="4.6926000000000005"/>
    <n v="13.904"/>
    <n v="2"/>
    <n v="4.5187999999999997"/>
    <n v="361.50399999999996"/>
    <s v="PROFIT"/>
  </r>
  <r>
    <s v="CA-2014-166926"/>
    <s v="12/02/2014"/>
    <s v="09/12/2014"/>
    <x v="3"/>
    <s v="December"/>
    <d v="2014-12-02T00:00:00"/>
    <d v="2014-12-09T00:00:00"/>
    <s v="Delay"/>
    <x v="603"/>
    <x v="0"/>
    <x v="1"/>
    <x v="1"/>
    <x v="9"/>
    <s v="Xerox 1947"/>
    <n v="3.2889999999999997"/>
    <n v="41.86"/>
    <n v="7"/>
    <n v="18.837"/>
    <n v="1506.96"/>
    <s v="PROFIT"/>
  </r>
  <r>
    <s v="CA-2014-166926"/>
    <s v="12/02/2014"/>
    <s v="09/12/2014"/>
    <x v="3"/>
    <s v="December"/>
    <d v="2014-12-02T00:00:00"/>
    <d v="2014-12-09T00:00:00"/>
    <s v="Delay"/>
    <x v="603"/>
    <x v="0"/>
    <x v="1"/>
    <x v="1"/>
    <x v="15"/>
    <s v="Hon Metal Bookcases, Putty"/>
    <n v="50.395800000000008"/>
    <n v="141.96"/>
    <n v="2"/>
    <n v="41.168399999999998"/>
    <n v="3293.4719999999998"/>
    <s v="PROFIT"/>
  </r>
  <r>
    <s v="CA-2014-142909"/>
    <s v="12/23/2014"/>
    <s v="26/12/2014"/>
    <x v="3"/>
    <s v="December"/>
    <d v="2014-12-23T00:00:00"/>
    <d v="2014-12-26T00:00:00"/>
    <s v="On Date"/>
    <x v="451"/>
    <x v="0"/>
    <x v="35"/>
    <x v="3"/>
    <x v="6"/>
    <s v="Lesro Round Back Collection Coffee Table, End Table"/>
    <n v="158.8185"/>
    <n v="182.55"/>
    <n v="2"/>
    <n v="-135.08699999999999"/>
    <n v="-10806.96"/>
    <s v="LOSS"/>
  </r>
  <r>
    <s v="CA-2013-131380"/>
    <s v="03/29/2013"/>
    <s v="01/04/2013"/>
    <x v="0"/>
    <s v="March"/>
    <d v="2013-03-29T00:00:00"/>
    <d v="2013-04-01T00:00:00"/>
    <s v="On Date"/>
    <x v="381"/>
    <x v="0"/>
    <x v="0"/>
    <x v="0"/>
    <x v="7"/>
    <s v="Rogers Deluxe File Chest"/>
    <n v="21.760200000000001"/>
    <n v="87.92"/>
    <n v="4"/>
    <n v="0.87919999999999998"/>
    <n v="70.335999999999999"/>
    <s v="PROFIT"/>
  </r>
  <r>
    <s v="CA-2013-131380"/>
    <s v="03/29/2013"/>
    <s v="01/04/2013"/>
    <x v="0"/>
    <s v="March"/>
    <d v="2013-03-29T00:00:00"/>
    <d v="2013-04-01T00:00:00"/>
    <s v="On Date"/>
    <x v="381"/>
    <x v="0"/>
    <x v="0"/>
    <x v="0"/>
    <x v="9"/>
    <s v="Xerox 1983"/>
    <n v="3.0498000000000003"/>
    <n v="5.98"/>
    <n v="1"/>
    <n v="2.9302000000000001"/>
    <n v="234.416"/>
    <s v="PROFIT"/>
  </r>
  <r>
    <s v="CA-2011-117464"/>
    <s v="07/22/2011"/>
    <s v="24/07/2011"/>
    <x v="1"/>
    <s v="July"/>
    <d v="2011-07-22T00:00:00"/>
    <d v="2011-07-24T00:00:00"/>
    <s v="On Date"/>
    <x v="148"/>
    <x v="0"/>
    <x v="3"/>
    <x v="0"/>
    <x v="2"/>
    <s v="Newell 32"/>
    <n v="2.0735999999999999"/>
    <n v="11.52"/>
    <n v="4"/>
    <n v="3.2256"/>
    <n v="258.048"/>
    <s v="PROFIT"/>
  </r>
  <r>
    <s v="CA-2011-117464"/>
    <s v="07/22/2011"/>
    <s v="24/07/2011"/>
    <x v="1"/>
    <s v="July"/>
    <d v="2011-07-22T00:00:00"/>
    <d v="2011-07-24T00:00:00"/>
    <s v="On Date"/>
    <x v="148"/>
    <x v="0"/>
    <x v="3"/>
    <x v="0"/>
    <x v="10"/>
    <s v="Global Comet Stacking Armless Chair"/>
    <n v="215.316"/>
    <n v="717.72"/>
    <n v="3"/>
    <n v="71.772000000000006"/>
    <n v="5741.76"/>
    <s v="PROFIT"/>
  </r>
  <r>
    <s v="CA-2011-117464"/>
    <s v="07/22/2011"/>
    <s v="24/07/2011"/>
    <x v="1"/>
    <s v="July"/>
    <d v="2011-07-22T00:00:00"/>
    <d v="2011-07-24T00:00:00"/>
    <s v="On Date"/>
    <x v="148"/>
    <x v="0"/>
    <x v="3"/>
    <x v="0"/>
    <x v="7"/>
    <s v="Eldon Mobile Mega Data Cart  Mega Stackable  Add-On Trays"/>
    <n v="16.791499999999999"/>
    <n v="236.5"/>
    <n v="10"/>
    <n v="68.584999999999994"/>
    <n v="5486.7999999999993"/>
    <s v="PROFIT"/>
  </r>
  <r>
    <s v="CA-2011-117464"/>
    <s v="07/22/2011"/>
    <s v="24/07/2011"/>
    <x v="1"/>
    <s v="July"/>
    <d v="2011-07-22T00:00:00"/>
    <d v="2011-07-24T00:00:00"/>
    <s v="On Date"/>
    <x v="148"/>
    <x v="0"/>
    <x v="3"/>
    <x v="0"/>
    <x v="6"/>
    <s v="Safco Drafting Table"/>
    <n v="50.395800000000001"/>
    <n v="170.352"/>
    <n v="3"/>
    <n v="19.1646"/>
    <n v="1533.1680000000001"/>
    <s v="PROFIT"/>
  </r>
  <r>
    <s v="CA-2014-125381"/>
    <s v="04/26/2014"/>
    <s v="28/04/2014"/>
    <x v="3"/>
    <s v="April"/>
    <d v="2014-04-26T00:00:00"/>
    <d v="2014-04-28T00:00:00"/>
    <s v="On Date"/>
    <x v="607"/>
    <x v="0"/>
    <x v="3"/>
    <x v="0"/>
    <x v="8"/>
    <s v="Sony 64GB Class 10 Micro SDHC R40 Memory Card"/>
    <n v="28.432100000000002"/>
    <n v="107.97"/>
    <n v="3"/>
    <n v="22.6737"/>
    <n v="1813.896"/>
    <s v="PROFIT"/>
  </r>
  <r>
    <s v="CA-2014-150609"/>
    <s v="05/01/2014"/>
    <s v="05/05/2014"/>
    <x v="3"/>
    <s v="May"/>
    <d v="2014-05-01T00:00:00"/>
    <d v="2014-05-05T00:00:00"/>
    <s v="On Date"/>
    <x v="106"/>
    <x v="0"/>
    <x v="0"/>
    <x v="0"/>
    <x v="4"/>
    <s v="Fellowes Black Plastic Comb Bindings"/>
    <n v="3.1373999999999995"/>
    <n v="23.24"/>
    <n v="5"/>
    <n v="7.5529999999999999"/>
    <n v="604.24"/>
    <s v="PROFIT"/>
  </r>
  <r>
    <s v="CA-2013-164399"/>
    <s v="11/13/2013"/>
    <s v="16/11/2013"/>
    <x v="0"/>
    <s v="November"/>
    <d v="2013-11-13T00:00:00"/>
    <d v="2013-11-16T00:00:00"/>
    <s v="On Date"/>
    <x v="275"/>
    <x v="0"/>
    <x v="18"/>
    <x v="0"/>
    <x v="3"/>
    <s v="Panasonic KX TS3282W Corded phone"/>
    <n v="59.493000000000002"/>
    <n v="203.976"/>
    <n v="3"/>
    <n v="25.497"/>
    <n v="2039.76"/>
    <s v="PROFIT"/>
  </r>
  <r>
    <s v="CA-2013-164399"/>
    <s v="11/13/2013"/>
    <s v="16/11/2013"/>
    <x v="0"/>
    <s v="November"/>
    <d v="2013-11-13T00:00:00"/>
    <d v="2013-11-16T00:00:00"/>
    <s v="On Date"/>
    <x v="275"/>
    <x v="0"/>
    <x v="18"/>
    <x v="0"/>
    <x v="6"/>
    <s v="Global Adaptabilities Conference Tables"/>
    <n v="227.59379999999999"/>
    <n v="674.35199999999998"/>
    <n v="3"/>
    <n v="-8.4293999999999993"/>
    <n v="-674.35199999999998"/>
    <s v="LOSS"/>
  </r>
  <r>
    <s v="CA-2013-147683"/>
    <s v="11/14/2013"/>
    <s v="18/11/2013"/>
    <x v="0"/>
    <s v="November"/>
    <d v="2013-11-14T00:00:00"/>
    <d v="2013-11-18T00:00:00"/>
    <s v="On Date"/>
    <x v="365"/>
    <x v="0"/>
    <x v="1"/>
    <x v="1"/>
    <x v="1"/>
    <s v="DAX Solid Wood Frames"/>
    <n v="6.1550999999999991"/>
    <n v="19.54"/>
    <n v="2"/>
    <n v="7.2298"/>
    <n v="578.38400000000001"/>
    <s v="PROFIT"/>
  </r>
  <r>
    <s v="CA-2011-116785"/>
    <s v="04/26/2011"/>
    <s v="30/04/2011"/>
    <x v="1"/>
    <s v="April"/>
    <d v="2011-04-26T00:00:00"/>
    <d v="2011-04-30T00:00:00"/>
    <s v="On Date"/>
    <x v="524"/>
    <x v="0"/>
    <x v="0"/>
    <x v="0"/>
    <x v="2"/>
    <s v="Newell 347"/>
    <n v="3.0387999999999993"/>
    <n v="21.4"/>
    <n v="5"/>
    <n v="6.2060000000000004"/>
    <n v="496.48"/>
    <s v="PROFIT"/>
  </r>
  <r>
    <s v="CA-2011-116785"/>
    <s v="04/26/2011"/>
    <s v="30/04/2011"/>
    <x v="1"/>
    <s v="April"/>
    <d v="2011-04-26T00:00:00"/>
    <d v="2011-04-30T00:00:00"/>
    <s v="On Date"/>
    <x v="524"/>
    <x v="0"/>
    <x v="0"/>
    <x v="0"/>
    <x v="0"/>
    <s v="Avery 495"/>
    <n v="3.4019999999999997"/>
    <n v="12.6"/>
    <n v="2"/>
    <n v="5.7960000000000003"/>
    <n v="463.68"/>
    <s v="PROFIT"/>
  </r>
  <r>
    <s v="CA-2014-137414"/>
    <s v="10/03/2014"/>
    <s v="07/10/2014"/>
    <x v="3"/>
    <s v="October"/>
    <d v="2014-10-03T00:00:00"/>
    <d v="2014-10-07T00:00:00"/>
    <s v="On Date"/>
    <x v="608"/>
    <x v="0"/>
    <x v="3"/>
    <x v="0"/>
    <x v="1"/>
    <s v="Dax Clear Box Frame"/>
    <n v="5.7618000000000009"/>
    <n v="17.46"/>
    <n v="2"/>
    <n v="5.9363999999999999"/>
    <n v="474.91199999999998"/>
    <s v="PROFIT"/>
  </r>
  <r>
    <s v="CA-2014-137414"/>
    <s v="10/03/2014"/>
    <s v="07/10/2014"/>
    <x v="3"/>
    <s v="October"/>
    <d v="2014-10-03T00:00:00"/>
    <d v="2014-10-07T00:00:00"/>
    <s v="On Date"/>
    <x v="608"/>
    <x v="0"/>
    <x v="3"/>
    <x v="0"/>
    <x v="16"/>
    <s v="Ricoh - Ink Collector Unit for GX3000 Series Printers"/>
    <n v="30.623500000000003"/>
    <n v="369.16"/>
    <n v="11"/>
    <n v="32.301499999999997"/>
    <n v="2584.12"/>
    <s v="PROFIT"/>
  </r>
  <r>
    <s v="CA-2013-143476"/>
    <s v="09/12/2013"/>
    <s v="14/09/2013"/>
    <x v="0"/>
    <s v="September"/>
    <d v="2013-09-12T00:00:00"/>
    <d v="2013-09-14T00:00:00"/>
    <s v="On Date"/>
    <x v="310"/>
    <x v="0"/>
    <x v="8"/>
    <x v="3"/>
    <x v="2"/>
    <s v="Crayola Anti Dust Chalk, 12/Pack"/>
    <n v="1.0009999999999999"/>
    <n v="2.9119999999999999"/>
    <n v="2"/>
    <n v="0.91"/>
    <n v="72.8"/>
    <s v="PROFIT"/>
  </r>
  <r>
    <s v="CA-2013-143476"/>
    <s v="09/12/2013"/>
    <s v="14/09/2013"/>
    <x v="0"/>
    <s v="September"/>
    <d v="2013-09-12T00:00:00"/>
    <d v="2013-09-14T00:00:00"/>
    <s v="On Date"/>
    <x v="310"/>
    <x v="0"/>
    <x v="8"/>
    <x v="3"/>
    <x v="9"/>
    <s v="Xerox 1976"/>
    <n v="3.3696000000000002"/>
    <n v="20.736000000000001"/>
    <n v="4"/>
    <n v="7.2576000000000001"/>
    <n v="580.60799999999995"/>
    <s v="PROFIT"/>
  </r>
  <r>
    <s v="CA-2013-143476"/>
    <s v="09/12/2013"/>
    <s v="14/09/2013"/>
    <x v="0"/>
    <s v="September"/>
    <d v="2013-09-12T00:00:00"/>
    <d v="2013-09-14T00:00:00"/>
    <s v="On Date"/>
    <x v="310"/>
    <x v="0"/>
    <x v="8"/>
    <x v="3"/>
    <x v="9"/>
    <s v="Great White Multi-Use Recycled Paper (20Lb. and 84 Bright)"/>
    <n v="3.2889999999999997"/>
    <n v="9.5679999999999996"/>
    <n v="2"/>
    <n v="2.99"/>
    <n v="239.20000000000002"/>
    <s v="PROFIT"/>
  </r>
  <r>
    <s v="US-2013-119046"/>
    <s v="06/03/2013"/>
    <s v="07/06/2013"/>
    <x v="0"/>
    <s v="June"/>
    <d v="2013-06-03T00:00:00"/>
    <d v="2013-06-07T00:00:00"/>
    <s v="On Date"/>
    <x v="482"/>
    <x v="0"/>
    <x v="1"/>
    <x v="1"/>
    <x v="9"/>
    <s v="Riverleaf Stik-Withit Designer Note Cubes"/>
    <n v="5.4324000000000003"/>
    <n v="30.18"/>
    <n v="3"/>
    <n v="13.8828"/>
    <n v="1110.624"/>
    <s v="PROFIT"/>
  </r>
  <r>
    <s v="US-2013-119046"/>
    <s v="06/03/2013"/>
    <s v="07/06/2013"/>
    <x v="0"/>
    <s v="June"/>
    <d v="2013-06-03T00:00:00"/>
    <d v="2013-06-07T00:00:00"/>
    <s v="On Date"/>
    <x v="482"/>
    <x v="0"/>
    <x v="1"/>
    <x v="1"/>
    <x v="4"/>
    <s v="Acco PRESSTEX Data Binder with Storage Hooks, Dark Blue, 14 7/8&quot; X 11&quot;"/>
    <n v="2.7438000000000002"/>
    <n v="51.648000000000003"/>
    <n v="12"/>
    <n v="18.7224"/>
    <n v="1497.7919999999999"/>
    <s v="PROFIT"/>
  </r>
  <r>
    <s v="US-2013-119046"/>
    <s v="06/03/2013"/>
    <s v="07/06/2013"/>
    <x v="0"/>
    <s v="June"/>
    <d v="2013-06-03T00:00:00"/>
    <d v="2013-06-07T00:00:00"/>
    <s v="On Date"/>
    <x v="482"/>
    <x v="0"/>
    <x v="1"/>
    <x v="1"/>
    <x v="4"/>
    <s v="Acco Translucent Poly Ring Binders"/>
    <n v="2.4335999999999998"/>
    <n v="11.231999999999999"/>
    <n v="3"/>
    <n v="3.9312"/>
    <n v="314.49599999999998"/>
    <s v="PROFIT"/>
  </r>
  <r>
    <s v="CA-2014-154949"/>
    <s v="10/16/2014"/>
    <s v="20/10/2014"/>
    <x v="3"/>
    <s v="October"/>
    <d v="2014-10-16T00:00:00"/>
    <d v="2014-10-20T00:00:00"/>
    <s v="On Date"/>
    <x v="260"/>
    <x v="0"/>
    <x v="156"/>
    <x v="0"/>
    <x v="0"/>
    <s v="Avery 478"/>
    <n v="2.5041000000000002"/>
    <n v="14.73"/>
    <n v="3"/>
    <n v="7.2176999999999998"/>
    <n v="577.41599999999994"/>
    <s v="PROFIT"/>
  </r>
  <r>
    <s v="CA-2012-150770"/>
    <s v="05/03/2012"/>
    <s v="06/05/2012"/>
    <x v="2"/>
    <s v="May"/>
    <d v="2012-05-03T00:00:00"/>
    <d v="2012-05-06T00:00:00"/>
    <s v="On Date"/>
    <x v="14"/>
    <x v="0"/>
    <x v="3"/>
    <x v="0"/>
    <x v="2"/>
    <s v="Newell 317"/>
    <n v="2.0874000000000001"/>
    <n v="8.82"/>
    <n v="3"/>
    <n v="2.5577999999999999"/>
    <n v="204.624"/>
    <s v="PROFIT"/>
  </r>
  <r>
    <s v="CA-2012-150770"/>
    <s v="05/03/2012"/>
    <s v="06/05/2012"/>
    <x v="2"/>
    <s v="May"/>
    <d v="2012-05-03T00:00:00"/>
    <d v="2012-05-06T00:00:00"/>
    <s v="On Date"/>
    <x v="14"/>
    <x v="0"/>
    <x v="3"/>
    <x v="0"/>
    <x v="4"/>
    <s v="Ibico Recycled Linen-Style Covers"/>
    <n v="20.311199999999999"/>
    <n v="62.496000000000002"/>
    <n v="2"/>
    <n v="21.8736"/>
    <n v="1749.8879999999999"/>
    <s v="PROFIT"/>
  </r>
  <r>
    <s v="CA-2012-150770"/>
    <s v="05/03/2012"/>
    <s v="06/05/2012"/>
    <x v="2"/>
    <s v="May"/>
    <d v="2012-05-03T00:00:00"/>
    <d v="2012-05-06T00:00:00"/>
    <s v="On Date"/>
    <x v="14"/>
    <x v="0"/>
    <x v="3"/>
    <x v="0"/>
    <x v="8"/>
    <s v="LogitechÂ Gaming G510s - Keyboard"/>
    <n v="54.393599999999992"/>
    <n v="339.96"/>
    <n v="4"/>
    <n v="122.3856"/>
    <n v="9790.848"/>
    <s v="PROFIT"/>
  </r>
  <r>
    <s v="CA-2012-150770"/>
    <s v="05/03/2012"/>
    <s v="06/05/2012"/>
    <x v="2"/>
    <s v="May"/>
    <d v="2012-05-03T00:00:00"/>
    <d v="2012-05-06T00:00:00"/>
    <s v="On Date"/>
    <x v="14"/>
    <x v="0"/>
    <x v="3"/>
    <x v="0"/>
    <x v="4"/>
    <s v="GBC Linen Binding Covers"/>
    <n v="16.1096"/>
    <n v="49.567999999999998"/>
    <n v="2"/>
    <n v="17.348800000000001"/>
    <n v="1387.904"/>
    <s v="PROFIT"/>
  </r>
  <r>
    <s v="CA-2013-109953"/>
    <s v="07/15/2013"/>
    <s v="19/07/2013"/>
    <x v="0"/>
    <s v="July"/>
    <d v="2013-07-15T00:00:00"/>
    <d v="2013-07-19T00:00:00"/>
    <s v="On Date"/>
    <x v="609"/>
    <x v="0"/>
    <x v="3"/>
    <x v="0"/>
    <x v="3"/>
    <s v="Panasonic Kx-TS550"/>
    <n v="32.652900000000002"/>
    <n v="110.376"/>
    <n v="3"/>
    <n v="12.417299999999999"/>
    <n v="993.3839999999999"/>
    <s v="PROFIT"/>
  </r>
  <r>
    <s v="CA-2013-109953"/>
    <s v="07/15/2013"/>
    <s v="19/07/2013"/>
    <x v="0"/>
    <s v="July"/>
    <d v="2013-07-15T00:00:00"/>
    <d v="2013-07-19T00:00:00"/>
    <s v="On Date"/>
    <x v="609"/>
    <x v="0"/>
    <x v="3"/>
    <x v="0"/>
    <x v="5"/>
    <s v="Holmes 99% HEPA Air Purifier"/>
    <n v="14.5122"/>
    <n v="151.62"/>
    <n v="7"/>
    <n v="50.034599999999998"/>
    <n v="4002.768"/>
    <s v="PROFIT"/>
  </r>
  <r>
    <s v="CA-2013-109953"/>
    <s v="07/15/2013"/>
    <s v="19/07/2013"/>
    <x v="0"/>
    <s v="July"/>
    <d v="2013-07-15T00:00:00"/>
    <d v="2013-07-19T00:00:00"/>
    <s v="On Date"/>
    <x v="609"/>
    <x v="0"/>
    <x v="3"/>
    <x v="0"/>
    <x v="1"/>
    <s v="Deflect-O Glasstique Clear Desk Accessories"/>
    <n v="5.1590000000000007"/>
    <n v="30.8"/>
    <n v="4"/>
    <n v="10.164"/>
    <n v="813.12"/>
    <s v="PROFIT"/>
  </r>
  <r>
    <s v="CA-2011-157546"/>
    <s v="07/20/2011"/>
    <s v="22/07/2011"/>
    <x v="1"/>
    <s v="July"/>
    <d v="2011-07-20T00:00:00"/>
    <d v="2011-07-22T00:00:00"/>
    <s v="On Date"/>
    <x v="583"/>
    <x v="0"/>
    <x v="3"/>
    <x v="0"/>
    <x v="4"/>
    <s v="Clear Mylar Reinforcing Strips"/>
    <n v="9.9056999999999995"/>
    <n v="89.712000000000003"/>
    <n v="6"/>
    <n v="30.277799999999999"/>
    <n v="2422.2240000000002"/>
    <s v="PROFIT"/>
  </r>
  <r>
    <s v="CA-2011-157546"/>
    <s v="07/20/2011"/>
    <s v="22/07/2011"/>
    <x v="1"/>
    <s v="July"/>
    <d v="2011-07-20T00:00:00"/>
    <d v="2011-07-22T00:00:00"/>
    <s v="On Date"/>
    <x v="583"/>
    <x v="0"/>
    <x v="3"/>
    <x v="0"/>
    <x v="9"/>
    <s v="Wirebound Message Books, Two 4 1/4&quot; x 5&quot; Forms per Page"/>
    <n v="4.0332999999999988"/>
    <n v="22.83"/>
    <n v="3"/>
    <n v="10.7301"/>
    <n v="858.40800000000002"/>
    <s v="PROFIT"/>
  </r>
  <r>
    <s v="CA-2011-138737"/>
    <s v="12/07/2011"/>
    <s v="10/12/2011"/>
    <x v="1"/>
    <s v="December"/>
    <d v="2011-12-07T00:00:00"/>
    <d v="2011-12-10T00:00:00"/>
    <s v="On Date"/>
    <x v="80"/>
    <x v="0"/>
    <x v="0"/>
    <x v="0"/>
    <x v="2"/>
    <s v="Newell 32"/>
    <n v="2.0736000000000003"/>
    <n v="8.64"/>
    <n v="3"/>
    <n v="2.4192"/>
    <n v="193.536"/>
    <s v="PROFIT"/>
  </r>
  <r>
    <s v="CA-2013-101651"/>
    <s v="12/25/2013"/>
    <s v="31/12/2013"/>
    <x v="0"/>
    <s v="December"/>
    <d v="2013-12-25T00:00:00"/>
    <d v="2013-12-31T00:00:00"/>
    <s v="Delay"/>
    <x v="610"/>
    <x v="0"/>
    <x v="12"/>
    <x v="0"/>
    <x v="1"/>
    <s v="Eldon 200 Class Desk Accessories, Smoke"/>
    <n v="3.6424000000000003"/>
    <n v="43.96"/>
    <n v="7"/>
    <n v="18.463200000000001"/>
    <n v="1477.056"/>
    <s v="PROFIT"/>
  </r>
  <r>
    <s v="CA-2013-101651"/>
    <s v="12/25/2013"/>
    <s v="31/12/2013"/>
    <x v="0"/>
    <s v="December"/>
    <d v="2013-12-25T00:00:00"/>
    <d v="2013-12-31T00:00:00"/>
    <s v="Delay"/>
    <x v="610"/>
    <x v="0"/>
    <x v="12"/>
    <x v="0"/>
    <x v="13"/>
    <s v="Staples"/>
    <n v="3.0103999999999997"/>
    <n v="39.76"/>
    <n v="7"/>
    <n v="18.687200000000001"/>
    <n v="1494.9760000000001"/>
    <s v="PROFIT"/>
  </r>
  <r>
    <s v="CA-2014-136651"/>
    <s v="04/24/2014"/>
    <s v="26/04/2014"/>
    <x v="3"/>
    <s v="April"/>
    <d v="2014-04-24T00:00:00"/>
    <d v="2014-04-26T00:00:00"/>
    <s v="On Date"/>
    <x v="419"/>
    <x v="0"/>
    <x v="10"/>
    <x v="0"/>
    <x v="1"/>
    <s v="DAX Two-Tone Rosewood/Black Document Frame, Desktop, 5 x 7"/>
    <n v="5.6880000000000006"/>
    <n v="66.36"/>
    <n v="7"/>
    <n v="26.544"/>
    <n v="2123.52"/>
    <s v="PROFIT"/>
  </r>
  <r>
    <s v="CA-2014-136651"/>
    <s v="04/24/2014"/>
    <s v="26/04/2014"/>
    <x v="3"/>
    <s v="April"/>
    <d v="2014-04-24T00:00:00"/>
    <d v="2014-04-26T00:00:00"/>
    <s v="On Date"/>
    <x v="419"/>
    <x v="0"/>
    <x v="10"/>
    <x v="0"/>
    <x v="4"/>
    <s v="GBC Durable Plastic Covers"/>
    <n v="10.448999999999998"/>
    <n v="92.88"/>
    <n v="6"/>
    <n v="30.186"/>
    <n v="2414.88"/>
    <s v="PROFIT"/>
  </r>
  <r>
    <s v="CA-2014-136651"/>
    <s v="04/24/2014"/>
    <s v="26/04/2014"/>
    <x v="3"/>
    <s v="April"/>
    <d v="2014-04-24T00:00:00"/>
    <d v="2014-04-26T00:00:00"/>
    <s v="On Date"/>
    <x v="419"/>
    <x v="0"/>
    <x v="10"/>
    <x v="0"/>
    <x v="1"/>
    <s v="Eldon 500 Class Desk Accessories"/>
    <n v="8.0869"/>
    <n v="24.14"/>
    <n v="2"/>
    <n v="7.9661999999999997"/>
    <n v="637.29599999999994"/>
    <s v="PROFIT"/>
  </r>
  <r>
    <s v="US-2014-151127"/>
    <s v="05/23/2014"/>
    <s v="26/05/2014"/>
    <x v="3"/>
    <s v="May"/>
    <d v="2014-05-23T00:00:00"/>
    <d v="2014-05-26T00:00:00"/>
    <s v="On Date"/>
    <x v="611"/>
    <x v="0"/>
    <x v="0"/>
    <x v="0"/>
    <x v="2"/>
    <s v="SANFORD Major Accent Highlighters"/>
    <n v="4.3895999999999997"/>
    <n v="49.56"/>
    <n v="7"/>
    <n v="18.832799999999999"/>
    <n v="1506.6239999999998"/>
    <s v="PROFIT"/>
  </r>
  <r>
    <s v="CA-2014-145807"/>
    <s v="02/10/2014"/>
    <s v="14/02/2014"/>
    <x v="3"/>
    <s v="February"/>
    <d v="2014-02-10T00:00:00"/>
    <d v="2014-02-14T00:00:00"/>
    <s v="On Date"/>
    <x v="612"/>
    <x v="0"/>
    <x v="0"/>
    <x v="0"/>
    <x v="7"/>
    <s v="Sensible Storage WireTech Storage Systems"/>
    <n v="67.430999999999983"/>
    <n v="354.9"/>
    <n v="5"/>
    <n v="17.745000000000001"/>
    <n v="1419.6000000000001"/>
    <s v="PROFIT"/>
  </r>
  <r>
    <s v="CA-2012-158491"/>
    <s v="06/04/2012"/>
    <s v="09/06/2012"/>
    <x v="2"/>
    <s v="June"/>
    <d v="2012-06-04T00:00:00"/>
    <d v="2012-06-09T00:00:00"/>
    <s v="On Date"/>
    <x v="538"/>
    <x v="0"/>
    <x v="0"/>
    <x v="0"/>
    <x v="8"/>
    <s v="Logitech Wireless Anywhere Mouse MX for PC and Mac"/>
    <n v="41.993000000000002"/>
    <n v="119.98"/>
    <n v="2"/>
    <n v="35.994"/>
    <n v="2879.52"/>
    <s v="PROFIT"/>
  </r>
  <r>
    <s v="CA-2012-158491"/>
    <s v="06/04/2012"/>
    <s v="09/06/2012"/>
    <x v="2"/>
    <s v="June"/>
    <d v="2012-06-04T00:00:00"/>
    <d v="2012-06-09T00:00:00"/>
    <s v="On Date"/>
    <x v="538"/>
    <x v="0"/>
    <x v="0"/>
    <x v="0"/>
    <x v="8"/>
    <s v="LogitechÂ Z-906 Speaker sys - home theater - 5.1-CH"/>
    <n v="197.994"/>
    <n v="989.97"/>
    <n v="3"/>
    <n v="395.988"/>
    <n v="31679.040000000001"/>
    <s v="PROFIT"/>
  </r>
  <r>
    <s v="CA-2014-137001"/>
    <s v="06/11/2014"/>
    <s v="14/06/2014"/>
    <x v="3"/>
    <s v="June"/>
    <d v="2014-06-11T00:00:00"/>
    <d v="2014-06-14T00:00:00"/>
    <s v="On Date"/>
    <x v="613"/>
    <x v="0"/>
    <x v="94"/>
    <x v="0"/>
    <x v="2"/>
    <s v="Sanford EarthWrite Recycled Pencils, Medium Soft, #2"/>
    <n v="1.512"/>
    <n v="14.7"/>
    <n v="7"/>
    <n v="4.1159999999999997"/>
    <n v="329.28"/>
    <s v="PROFIT"/>
  </r>
  <r>
    <s v="CA-2013-123337"/>
    <s v="09/17/2013"/>
    <s v="23/09/2013"/>
    <x v="0"/>
    <s v="September"/>
    <d v="2013-09-17T00:00:00"/>
    <d v="2013-09-23T00:00:00"/>
    <s v="Delay"/>
    <x v="550"/>
    <x v="0"/>
    <x v="12"/>
    <x v="0"/>
    <x v="15"/>
    <s v="Sauder Forest Hills Library with Doors, Woodland Oak Finish"/>
    <n v="143.2722"/>
    <n v="273.666"/>
    <n v="2"/>
    <n v="-12.878399999999999"/>
    <n v="-1030.2719999999999"/>
    <s v="LOSS"/>
  </r>
  <r>
    <s v="CA-2013-123337"/>
    <s v="09/17/2013"/>
    <s v="23/09/2013"/>
    <x v="0"/>
    <s v="September"/>
    <d v="2013-09-17T00:00:00"/>
    <d v="2013-09-23T00:00:00"/>
    <s v="Delay"/>
    <x v="550"/>
    <x v="0"/>
    <x v="12"/>
    <x v="0"/>
    <x v="5"/>
    <s v="Eureka Sanitaire  Multi-Pro Heavy-Duty Upright, Disposable Bags"/>
    <n v="3.2338"/>
    <n v="17.48"/>
    <n v="4"/>
    <n v="4.5448000000000004"/>
    <n v="363.58400000000006"/>
    <s v="PROFIT"/>
  </r>
  <r>
    <s v="CA-2012-144519"/>
    <s v="11/13/2012"/>
    <s v="17/11/2012"/>
    <x v="2"/>
    <s v="November"/>
    <d v="2012-11-13T00:00:00"/>
    <d v="2012-11-17T00:00:00"/>
    <s v="On Date"/>
    <x v="491"/>
    <x v="0"/>
    <x v="134"/>
    <x v="8"/>
    <x v="3"/>
    <s v="Panasonic KX TS3282W Corded phone"/>
    <n v="59.492999999999995"/>
    <n v="339.96"/>
    <n v="5"/>
    <n v="42.494999999999997"/>
    <n v="3399.6"/>
    <s v="PROFIT"/>
  </r>
  <r>
    <s v="CA-2012-144519"/>
    <s v="11/13/2012"/>
    <s v="17/11/2012"/>
    <x v="2"/>
    <s v="November"/>
    <d v="2012-11-13T00:00:00"/>
    <d v="2012-11-17T00:00:00"/>
    <s v="On Date"/>
    <x v="491"/>
    <x v="0"/>
    <x v="134"/>
    <x v="8"/>
    <x v="1"/>
    <s v="Eldon Stackable Tray, Side-Load, Legal, Smoke"/>
    <n v="6.0323999999999991"/>
    <n v="63.98"/>
    <n v="7"/>
    <n v="21.7532"/>
    <n v="1740.2559999999999"/>
    <s v="PROFIT"/>
  </r>
  <r>
    <s v="CA-2013-157217"/>
    <s v="07/20/2013"/>
    <s v="22/07/2013"/>
    <x v="0"/>
    <s v="July"/>
    <d v="2013-07-20T00:00:00"/>
    <d v="2013-07-22T00:00:00"/>
    <s v="On Date"/>
    <x v="488"/>
    <x v="0"/>
    <x v="3"/>
    <x v="0"/>
    <x v="3"/>
    <s v="Griffin GC36547 PowerJolt SE Lightning Charger"/>
    <n v="15.743"/>
    <n v="35.984000000000002"/>
    <n v="2"/>
    <n v="4.4980000000000002"/>
    <n v="359.84000000000003"/>
    <s v="PROFIT"/>
  </r>
  <r>
    <s v="CA-2013-157217"/>
    <s v="07/20/2013"/>
    <s v="22/07/2013"/>
    <x v="0"/>
    <s v="July"/>
    <d v="2013-07-20T00:00:00"/>
    <d v="2013-07-22T00:00:00"/>
    <s v="On Date"/>
    <x v="488"/>
    <x v="0"/>
    <x v="3"/>
    <x v="0"/>
    <x v="8"/>
    <s v="Logitech G35 7.1-Channel Surround Sound Headset"/>
    <n v="85.79340000000002"/>
    <n v="389.97"/>
    <n v="3"/>
    <n v="132.5898"/>
    <n v="10607.183999999999"/>
    <s v="PROFIT"/>
  </r>
  <r>
    <s v="CA-2013-108224"/>
    <s v="05/15/2013"/>
    <s v="15/05/2013"/>
    <x v="0"/>
    <s v="May"/>
    <d v="2013-05-15T00:00:00"/>
    <d v="2013-05-15T00:00:00"/>
    <s v="On Date"/>
    <x v="445"/>
    <x v="0"/>
    <x v="128"/>
    <x v="3"/>
    <x v="8"/>
    <s v="ImationÂ 16GB Mini TravelDrive USB 2.0Â Flash Drive"/>
    <n v="19.546699999999998"/>
    <n v="185.52799999999999"/>
    <n v="7"/>
    <n v="48.701099999999997"/>
    <n v="3896.0879999999997"/>
    <s v="PROFIT"/>
  </r>
  <r>
    <s v="CA-2014-159282"/>
    <s v="10/17/2014"/>
    <s v="22/10/2014"/>
    <x v="3"/>
    <s v="October"/>
    <d v="2014-10-17T00:00:00"/>
    <d v="2014-10-22T00:00:00"/>
    <s v="On Date"/>
    <x v="377"/>
    <x v="0"/>
    <x v="128"/>
    <x v="3"/>
    <x v="16"/>
    <s v="Swingline SM12-08 MicroCut Jam Free Shredder"/>
    <n v="215.99459999999999"/>
    <n v="599.98500000000001"/>
    <n v="5"/>
    <n v="-479.988"/>
    <n v="-38399.040000000001"/>
    <s v="LOSS"/>
  </r>
  <r>
    <s v="CA-2014-151183"/>
    <s v="10/15/2014"/>
    <s v="20/10/2014"/>
    <x v="3"/>
    <s v="October"/>
    <d v="2014-10-15T00:00:00"/>
    <d v="2014-10-20T00:00:00"/>
    <s v="On Date"/>
    <x v="258"/>
    <x v="0"/>
    <x v="3"/>
    <x v="0"/>
    <x v="8"/>
    <s v="Verbatim 25 GB 6x Blu-ray Single Layer Recordable Disc, 10/Pack"/>
    <n v="7.7652999999999999"/>
    <n v="46.36"/>
    <n v="4"/>
    <n v="15.2988"/>
    <n v="1223.904"/>
    <s v="PROFIT"/>
  </r>
  <r>
    <s v="CA-2013-153661"/>
    <s v="01/30/2013"/>
    <s v="31/01/2013"/>
    <x v="0"/>
    <s v="January"/>
    <d v="2013-01-30T00:00:00"/>
    <d v="2013-01-31T00:00:00"/>
    <s v="On Date"/>
    <x v="227"/>
    <x v="0"/>
    <x v="3"/>
    <x v="0"/>
    <x v="7"/>
    <s v="File Shuttle II and Handi-File, Black"/>
    <n v="25.4175"/>
    <n v="305.01"/>
    <n v="9"/>
    <n v="76.252499999999998"/>
    <n v="6100.2"/>
    <s v="PROFIT"/>
  </r>
  <r>
    <s v="CA-2013-153661"/>
    <s v="01/30/2013"/>
    <s v="31/01/2013"/>
    <x v="0"/>
    <s v="January"/>
    <d v="2013-01-30T00:00:00"/>
    <d v="2013-01-31T00:00:00"/>
    <s v="On Date"/>
    <x v="227"/>
    <x v="0"/>
    <x v="3"/>
    <x v="0"/>
    <x v="4"/>
    <s v="GBC Wire Binding Strips"/>
    <n v="16.504799999999999"/>
    <n v="50.783999999999999"/>
    <n v="2"/>
    <n v="17.7744"/>
    <n v="1421.952"/>
    <s v="PROFIT"/>
  </r>
  <r>
    <s v="CA-2013-153661"/>
    <s v="01/30/2013"/>
    <s v="31/01/2013"/>
    <x v="0"/>
    <s v="January"/>
    <d v="2013-01-30T00:00:00"/>
    <d v="2013-01-31T00:00:00"/>
    <s v="On Date"/>
    <x v="227"/>
    <x v="0"/>
    <x v="3"/>
    <x v="0"/>
    <x v="0"/>
    <s v="Avery 512"/>
    <n v="1.5317000000000001"/>
    <n v="26.01"/>
    <n v="9"/>
    <n v="12.2247"/>
    <n v="977.976"/>
    <s v="PROFIT"/>
  </r>
  <r>
    <s v="CA-2013-113656"/>
    <s v="01/23/2013"/>
    <s v="29/01/2013"/>
    <x v="0"/>
    <s v="January"/>
    <d v="2013-01-23T00:00:00"/>
    <d v="2013-01-29T00:00:00"/>
    <s v="Delay"/>
    <x v="614"/>
    <x v="0"/>
    <x v="0"/>
    <x v="0"/>
    <x v="1"/>
    <s v="DAX Cubicle Frames, 8-1/2 x 11"/>
    <n v="5.4847999999999999"/>
    <n v="59.99"/>
    <n v="7"/>
    <n v="21.596399999999999"/>
    <n v="1727.712"/>
    <s v="PROFIT"/>
  </r>
  <r>
    <s v="CA-2012-148964"/>
    <s v="05/26/2012"/>
    <s v="31/05/2012"/>
    <x v="2"/>
    <s v="May"/>
    <d v="2012-05-26T00:00:00"/>
    <d v="2012-05-31T00:00:00"/>
    <s v="On Date"/>
    <x v="26"/>
    <x v="0"/>
    <x v="71"/>
    <x v="1"/>
    <x v="1"/>
    <s v="DAX Metal Frame, Desktop, Stepped-Edge"/>
    <n v="12.346399999999999"/>
    <n v="20.239999999999998"/>
    <n v="1"/>
    <n v="7.8936000000000002"/>
    <n v="631.48800000000006"/>
    <s v="PROFIT"/>
  </r>
  <r>
    <s v="CA-2013-144092"/>
    <s v="11/06/2013"/>
    <s v="08/11/2013"/>
    <x v="0"/>
    <s v="November"/>
    <d v="2013-11-06T00:00:00"/>
    <d v="2013-11-08T00:00:00"/>
    <s v="On Date"/>
    <x v="35"/>
    <x v="0"/>
    <x v="12"/>
    <x v="0"/>
    <x v="8"/>
    <s v="KeyTronicÂ E03601U1 -Â KeyboardÂ - Beige"/>
    <n v="14.76"/>
    <n v="72"/>
    <n v="4"/>
    <n v="12.96"/>
    <n v="1036.8000000000002"/>
    <s v="PROFIT"/>
  </r>
  <r>
    <s v="CA-2013-144092"/>
    <s v="11/06/2013"/>
    <s v="08/11/2013"/>
    <x v="0"/>
    <s v="November"/>
    <d v="2013-11-06T00:00:00"/>
    <d v="2013-11-08T00:00:00"/>
    <s v="On Date"/>
    <x v="35"/>
    <x v="0"/>
    <x v="12"/>
    <x v="0"/>
    <x v="10"/>
    <s v="Harbour Creations 67200 Series Stacking Chairs"/>
    <n v="51.961400000000005"/>
    <n v="113.88800000000001"/>
    <n v="2"/>
    <n v="9.9651999999999994"/>
    <n v="797.21599999999989"/>
    <s v="PROFIT"/>
  </r>
  <r>
    <s v="CA-2013-144092"/>
    <s v="11/06/2013"/>
    <s v="08/11/2013"/>
    <x v="0"/>
    <s v="November"/>
    <d v="2013-11-06T00:00:00"/>
    <d v="2013-11-08T00:00:00"/>
    <s v="On Date"/>
    <x v="35"/>
    <x v="0"/>
    <x v="12"/>
    <x v="0"/>
    <x v="13"/>
    <s v="Strathmore #10 Envelopes, Ultimate White"/>
    <n v="26.882100000000001"/>
    <n v="158.13"/>
    <n v="3"/>
    <n v="77.483699999999999"/>
    <n v="6198.6959999999999"/>
    <s v="PROFIT"/>
  </r>
  <r>
    <s v="CA-2014-158120"/>
    <s v="11/18/2014"/>
    <s v="22/11/2014"/>
    <x v="3"/>
    <s v="November"/>
    <d v="2014-11-18T00:00:00"/>
    <d v="2014-11-22T00:00:00"/>
    <s v="On Date"/>
    <x v="615"/>
    <x v="0"/>
    <x v="157"/>
    <x v="4"/>
    <x v="9"/>
    <s v="Wirebound Message Forms, Four 2 3/4 x 5 Forms per Page, Pink Paper"/>
    <n v="4.3300999999999998"/>
    <n v="19.608000000000001"/>
    <n v="3"/>
    <n v="6.6177000000000001"/>
    <n v="529.41600000000005"/>
    <s v="PROFIT"/>
  </r>
  <r>
    <s v="CA-2014-158120"/>
    <s v="11/18/2014"/>
    <s v="22/11/2014"/>
    <x v="3"/>
    <s v="November"/>
    <d v="2014-11-18T00:00:00"/>
    <d v="2014-11-22T00:00:00"/>
    <s v="On Date"/>
    <x v="615"/>
    <x v="0"/>
    <x v="157"/>
    <x v="4"/>
    <x v="4"/>
    <s v="Avery Reinforcements for Hole-Punch Pages"/>
    <n v="1.089"/>
    <n v="4.1580000000000004"/>
    <n v="7"/>
    <n v="-3.4649999999999999"/>
    <n v="-277.2"/>
    <s v="LOSS"/>
  </r>
  <r>
    <s v="US-2014-128447"/>
    <s v="11/11/2014"/>
    <s v="18/11/2014"/>
    <x v="3"/>
    <s v="November"/>
    <d v="2014-11-11T00:00:00"/>
    <d v="2014-11-18T00:00:00"/>
    <s v="Delay"/>
    <x v="200"/>
    <x v="0"/>
    <x v="129"/>
    <x v="1"/>
    <x v="5"/>
    <s v="Eureka The Boss Lite 10-Amp Upright Vacuum, Blue"/>
    <n v="57.715199999999996"/>
    <n v="400.8"/>
    <n v="5"/>
    <n v="112.224"/>
    <n v="8977.92"/>
    <s v="PROFIT"/>
  </r>
  <r>
    <s v="US-2014-128447"/>
    <s v="11/11/2014"/>
    <s v="18/11/2014"/>
    <x v="3"/>
    <s v="November"/>
    <d v="2014-11-11T00:00:00"/>
    <d v="2014-11-18T00:00:00"/>
    <s v="Delay"/>
    <x v="200"/>
    <x v="0"/>
    <x v="129"/>
    <x v="1"/>
    <x v="4"/>
    <s v="GBC VeloBinder Manual Binding System"/>
    <n v="18.714800000000004"/>
    <n v="28.792000000000002"/>
    <n v="1"/>
    <n v="10.077199999999999"/>
    <n v="806.17599999999993"/>
    <s v="PROFIT"/>
  </r>
  <r>
    <s v="US-2011-131275"/>
    <s v="03/18/2011"/>
    <s v="24/03/2011"/>
    <x v="1"/>
    <s v="March"/>
    <d v="2011-03-18T00:00:00"/>
    <d v="2011-03-24T00:00:00"/>
    <s v="Delay"/>
    <x v="492"/>
    <x v="0"/>
    <x v="158"/>
    <x v="0"/>
    <x v="1"/>
    <s v="Eldon Cleatmat Chair Mats for Medium Pile Carpets"/>
    <n v="48.284999999999997"/>
    <n v="111"/>
    <n v="2"/>
    <n v="14.43"/>
    <n v="1154.4000000000001"/>
    <s v="PROFIT"/>
  </r>
  <r>
    <s v="US-2011-131275"/>
    <s v="03/18/2011"/>
    <s v="24/03/2011"/>
    <x v="1"/>
    <s v="March"/>
    <d v="2011-03-18T00:00:00"/>
    <d v="2011-03-24T00:00:00"/>
    <s v="Delay"/>
    <x v="492"/>
    <x v="0"/>
    <x v="158"/>
    <x v="0"/>
    <x v="16"/>
    <s v="Swingline SM12-08 MicroCut Jam Free Shredder"/>
    <n v="215.99460000000002"/>
    <n v="1279.9680000000001"/>
    <n v="4"/>
    <n v="415.9896"/>
    <n v="33279.167999999998"/>
    <s v="PROFIT"/>
  </r>
  <r>
    <s v="US-2011-131275"/>
    <s v="03/18/2011"/>
    <s v="24/03/2011"/>
    <x v="1"/>
    <s v="March"/>
    <d v="2011-03-18T00:00:00"/>
    <d v="2011-03-24T00:00:00"/>
    <s v="Delay"/>
    <x v="492"/>
    <x v="0"/>
    <x v="158"/>
    <x v="0"/>
    <x v="7"/>
    <s v="Tennsco 6- and 18-Compartment Lockers"/>
    <n v="217.43940000000003"/>
    <n v="1856.19"/>
    <n v="7"/>
    <n v="334.11419999999998"/>
    <n v="26729.135999999999"/>
    <s v="PROFIT"/>
  </r>
  <r>
    <s v="CA-2014-165155"/>
    <s v="09/22/2014"/>
    <s v="24/09/2014"/>
    <x v="3"/>
    <s v="September"/>
    <d v="2014-09-22T00:00:00"/>
    <d v="2014-09-24T00:00:00"/>
    <s v="On Date"/>
    <x v="591"/>
    <x v="0"/>
    <x v="0"/>
    <x v="0"/>
    <x v="7"/>
    <s v="Tenex Personal Filing Tote With Secure Closure Lid, Black/Frost"/>
    <n v="11.6325"/>
    <n v="15.51"/>
    <n v="1"/>
    <n v="3.8774999999999999"/>
    <n v="310.2"/>
    <s v="PROFIT"/>
  </r>
  <r>
    <s v="CA-2014-141138"/>
    <s v="11/11/2014"/>
    <s v="17/11/2014"/>
    <x v="3"/>
    <s v="November"/>
    <d v="2014-11-11T00:00:00"/>
    <d v="2014-11-17T00:00:00"/>
    <s v="Delay"/>
    <x v="203"/>
    <x v="0"/>
    <x v="159"/>
    <x v="0"/>
    <x v="8"/>
    <s v="Memorex Mini Travel Drive 16 GB USB 2.0 Flash Drive"/>
    <n v="9.7417000000000016"/>
    <n v="111.79"/>
    <n v="7"/>
    <n v="43.598100000000002"/>
    <n v="3487.848"/>
    <s v="PROFIT"/>
  </r>
  <r>
    <s v="CA-2014-154102"/>
    <s v="02/07/2014"/>
    <s v="14/02/2014"/>
    <x v="3"/>
    <s v="February"/>
    <d v="2014-02-07T00:00:00"/>
    <d v="2014-02-14T00:00:00"/>
    <s v="Delay"/>
    <x v="143"/>
    <x v="0"/>
    <x v="3"/>
    <x v="0"/>
    <x v="9"/>
    <s v="Xerox 1947"/>
    <n v="3.2889999999999997"/>
    <n v="29.9"/>
    <n v="5"/>
    <n v="13.455"/>
    <n v="1076.4000000000001"/>
    <s v="PROFIT"/>
  </r>
  <r>
    <s v="CA-2013-114748"/>
    <s v="10/10/2013"/>
    <s v="15/10/2013"/>
    <x v="0"/>
    <s v="October"/>
    <d v="2013-10-10T00:00:00"/>
    <d v="2013-10-15T00:00:00"/>
    <s v="On Date"/>
    <x v="290"/>
    <x v="0"/>
    <x v="8"/>
    <x v="3"/>
    <x v="2"/>
    <s v="Newell 310"/>
    <n v="1.2495999999999998"/>
    <n v="1.4079999999999999"/>
    <n v="1"/>
    <n v="0.15840000000000001"/>
    <n v="12.672000000000001"/>
    <s v="PROFIT"/>
  </r>
  <r>
    <s v="CA-2013-114748"/>
    <s v="10/10/2013"/>
    <s v="15/10/2013"/>
    <x v="0"/>
    <s v="October"/>
    <d v="2013-10-10T00:00:00"/>
    <d v="2013-10-15T00:00:00"/>
    <s v="On Date"/>
    <x v="290"/>
    <x v="0"/>
    <x v="8"/>
    <x v="3"/>
    <x v="1"/>
    <s v="Tenex 46&quot; x 60&quot; Computer Anti-Static Chairmat, Rectangular Shaped"/>
    <n v="84.784000000000006"/>
    <n v="169.56800000000001"/>
    <n v="2"/>
    <n v="0"/>
    <n v="0"/>
    <s v="PROFIT"/>
  </r>
  <r>
    <s v="CA-2013-163594"/>
    <s v="04/13/2013"/>
    <s v="15/04/2013"/>
    <x v="0"/>
    <s v="April"/>
    <d v="2013-04-13T00:00:00"/>
    <d v="2013-04-15T00:00:00"/>
    <s v="On Date"/>
    <x v="328"/>
    <x v="0"/>
    <x v="0"/>
    <x v="0"/>
    <x v="9"/>
    <s v="Xerox 206"/>
    <n v="3.3696000000000002"/>
    <n v="19.440000000000001"/>
    <n v="3"/>
    <n v="9.3312000000000008"/>
    <n v="746.49600000000009"/>
    <s v="PROFIT"/>
  </r>
  <r>
    <s v="CA-2013-163594"/>
    <s v="04/13/2013"/>
    <s v="15/04/2013"/>
    <x v="0"/>
    <s v="April"/>
    <d v="2013-04-13T00:00:00"/>
    <d v="2013-04-15T00:00:00"/>
    <s v="On Date"/>
    <x v="328"/>
    <x v="0"/>
    <x v="0"/>
    <x v="0"/>
    <x v="10"/>
    <s v="Global Geo Office Task Chair, Gray"/>
    <n v="76.931000000000012"/>
    <n v="194.352"/>
    <n v="3"/>
    <n v="-36.441000000000003"/>
    <n v="-2915.28"/>
    <s v="LOSS"/>
  </r>
  <r>
    <s v="CA-2013-163594"/>
    <s v="04/13/2013"/>
    <s v="15/04/2013"/>
    <x v="0"/>
    <s v="April"/>
    <d v="2013-04-13T00:00:00"/>
    <d v="2013-04-15T00:00:00"/>
    <s v="On Date"/>
    <x v="328"/>
    <x v="0"/>
    <x v="0"/>
    <x v="0"/>
    <x v="4"/>
    <s v="Aluminum Screw Posts"/>
    <n v="7.63"/>
    <n v="36.624000000000002"/>
    <n v="3"/>
    <n v="13.734"/>
    <n v="1098.72"/>
    <s v="PROFIT"/>
  </r>
  <r>
    <s v="US-2014-123862"/>
    <s v="01/08/2014"/>
    <s v="10/01/2014"/>
    <x v="3"/>
    <s v="January"/>
    <d v="2014-01-08T00:00:00"/>
    <d v="2014-01-10T00:00:00"/>
    <s v="On Date"/>
    <x v="176"/>
    <x v="0"/>
    <x v="23"/>
    <x v="0"/>
    <x v="7"/>
    <s v="Eldon Fold 'N Roll Cart System"/>
    <n v="9.9257999999999988"/>
    <n v="153.78"/>
    <n v="11"/>
    <n v="44.596200000000003"/>
    <n v="3567.6960000000004"/>
    <s v="PROFIT"/>
  </r>
  <r>
    <s v="US-2014-123862"/>
    <s v="01/08/2014"/>
    <s v="10/01/2014"/>
    <x v="3"/>
    <s v="January"/>
    <d v="2014-01-08T00:00:00"/>
    <d v="2014-01-10T00:00:00"/>
    <s v="On Date"/>
    <x v="176"/>
    <x v="0"/>
    <x v="23"/>
    <x v="0"/>
    <x v="7"/>
    <s v="Tennsco Commercial Shelving"/>
    <n v="20.136600000000001"/>
    <n v="61.02"/>
    <n v="3"/>
    <n v="0.61019999999999996"/>
    <n v="48.815999999999995"/>
    <s v="PROFIT"/>
  </r>
  <r>
    <s v="US-2014-123862"/>
    <s v="01/08/2014"/>
    <s v="10/01/2014"/>
    <x v="3"/>
    <s v="January"/>
    <d v="2014-01-08T00:00:00"/>
    <d v="2014-01-10T00:00:00"/>
    <s v="On Date"/>
    <x v="176"/>
    <x v="0"/>
    <x v="23"/>
    <x v="0"/>
    <x v="12"/>
    <s v="Acme Galleria Hot Forged Steel Scissors with Colored Handles"/>
    <n v="11.1683"/>
    <n v="110.11"/>
    <n v="7"/>
    <n v="31.931899999999999"/>
    <n v="2554.5519999999997"/>
    <s v="PROFIT"/>
  </r>
  <r>
    <s v="US-2014-123862"/>
    <s v="01/08/2014"/>
    <s v="10/01/2014"/>
    <x v="3"/>
    <s v="January"/>
    <d v="2014-01-08T00:00:00"/>
    <d v="2014-01-10T00:00:00"/>
    <s v="On Date"/>
    <x v="176"/>
    <x v="0"/>
    <x v="23"/>
    <x v="0"/>
    <x v="11"/>
    <s v="Staples"/>
    <n v="4.3394999999999992"/>
    <n v="7.89"/>
    <n v="1"/>
    <n v="3.5505"/>
    <n v="284.04000000000002"/>
    <s v="PROFIT"/>
  </r>
  <r>
    <s v="CA-2014-100580"/>
    <s v="08/14/2014"/>
    <s v="21/08/2014"/>
    <x v="3"/>
    <s v="August"/>
    <d v="2014-08-14T00:00:00"/>
    <d v="2014-08-21T00:00:00"/>
    <s v="Delay"/>
    <x v="426"/>
    <x v="0"/>
    <x v="18"/>
    <x v="0"/>
    <x v="4"/>
    <s v="GBC Prepunched Paper, 19-Hole, for Binding Systems, 24-lb"/>
    <n v="8.1054000000000013"/>
    <n v="36.024000000000001"/>
    <n v="3"/>
    <n v="11.707800000000001"/>
    <n v="936.62400000000002"/>
    <s v="PROFIT"/>
  </r>
  <r>
    <s v="CA-2011-132787"/>
    <s v="09/19/2011"/>
    <s v="23/09/2011"/>
    <x v="1"/>
    <s v="September"/>
    <d v="2011-09-19T00:00:00"/>
    <d v="2011-09-23T00:00:00"/>
    <s v="On Date"/>
    <x v="463"/>
    <x v="0"/>
    <x v="1"/>
    <x v="1"/>
    <x v="7"/>
    <s v="Decoflex Hanging Personal Folder File, Blue"/>
    <n v="11.256599999999999"/>
    <n v="92.52"/>
    <n v="6"/>
    <n v="24.980399999999999"/>
    <n v="1998.432"/>
    <s v="PROFIT"/>
  </r>
  <r>
    <s v="CA-2014-147844"/>
    <s v="05/03/2014"/>
    <s v="07/05/2014"/>
    <x v="3"/>
    <s v="May"/>
    <d v="2014-05-03T00:00:00"/>
    <d v="2014-05-07T00:00:00"/>
    <s v="On Date"/>
    <x v="616"/>
    <x v="0"/>
    <x v="0"/>
    <x v="0"/>
    <x v="9"/>
    <s v="Adams &quot;While You Were Out&quot; Message Pads"/>
    <n v="1.7269999999999996"/>
    <n v="15.7"/>
    <n v="5"/>
    <n v="7.0650000000000004"/>
    <n v="565.20000000000005"/>
    <s v="PROFIT"/>
  </r>
  <r>
    <s v="CA-2014-147844"/>
    <s v="05/03/2014"/>
    <s v="07/05/2014"/>
    <x v="3"/>
    <s v="May"/>
    <d v="2014-05-03T00:00:00"/>
    <d v="2014-05-07T00:00:00"/>
    <s v="On Date"/>
    <x v="616"/>
    <x v="0"/>
    <x v="0"/>
    <x v="0"/>
    <x v="2"/>
    <s v="Newell 34"/>
    <n v="14.6816"/>
    <n v="59.52"/>
    <n v="3"/>
    <n v="15.475199999999999"/>
    <n v="1238.0159999999998"/>
    <s v="PROFIT"/>
  </r>
  <r>
    <s v="CA-2014-147844"/>
    <s v="05/03/2014"/>
    <s v="07/05/2014"/>
    <x v="3"/>
    <s v="May"/>
    <d v="2014-05-03T00:00:00"/>
    <d v="2014-05-07T00:00:00"/>
    <s v="On Date"/>
    <x v="616"/>
    <x v="0"/>
    <x v="0"/>
    <x v="0"/>
    <x v="9"/>
    <s v="Adams Phone Message Book, 200 Message Capacity, 8 1/16Â” x 11Â”"/>
    <n v="3.7151999999999998"/>
    <n v="34.4"/>
    <n v="5"/>
    <n v="15.824"/>
    <n v="1265.92"/>
    <s v="PROFIT"/>
  </r>
  <r>
    <s v="CA-2013-110009"/>
    <s v="09/09/2013"/>
    <s v="14/09/2013"/>
    <x v="0"/>
    <s v="September"/>
    <d v="2013-09-09T00:00:00"/>
    <d v="2013-09-14T00:00:00"/>
    <s v="On Date"/>
    <x v="265"/>
    <x v="0"/>
    <x v="1"/>
    <x v="1"/>
    <x v="1"/>
    <s v="Howard Miller 11-1/2&quot; Diameter Grantwood Wall Clock"/>
    <n v="28.465800000000002"/>
    <n v="43.13"/>
    <n v="1"/>
    <n v="14.664199999999999"/>
    <n v="1173.136"/>
    <s v="PROFIT"/>
  </r>
  <r>
    <s v="CA-2013-110009"/>
    <s v="09/09/2013"/>
    <s v="14/09/2013"/>
    <x v="0"/>
    <s v="September"/>
    <d v="2013-09-09T00:00:00"/>
    <d v="2013-09-14T00:00:00"/>
    <s v="On Date"/>
    <x v="265"/>
    <x v="0"/>
    <x v="1"/>
    <x v="1"/>
    <x v="9"/>
    <s v="Ampad Gold Fibre Wirebound Steno Books, 6&quot; x 9&quot;, Gregg Ruled"/>
    <n v="2.3814000000000002"/>
    <n v="30.87"/>
    <n v="7"/>
    <n v="14.200200000000001"/>
    <n v="1136.0160000000001"/>
    <s v="PROFIT"/>
  </r>
  <r>
    <s v="CA-2012-100146"/>
    <s v="05/14/2012"/>
    <s v="19/05/2012"/>
    <x v="2"/>
    <s v="May"/>
    <d v="2012-05-14T00:00:00"/>
    <d v="2012-05-19T00:00:00"/>
    <s v="On Date"/>
    <x v="226"/>
    <x v="0"/>
    <x v="156"/>
    <x v="0"/>
    <x v="15"/>
    <s v="Bush Andora Bookcase, Maple/Graphite Gray Finish"/>
    <n v="93.592200000000005"/>
    <n v="509.95749999999998"/>
    <n v="5"/>
    <n v="41.996499999999997"/>
    <n v="3359.72"/>
    <s v="PROFIT"/>
  </r>
  <r>
    <s v="CA-2012-100146"/>
    <s v="05/14/2012"/>
    <s v="19/05/2012"/>
    <x v="2"/>
    <s v="May"/>
    <d v="2012-05-14T00:00:00"/>
    <d v="2012-05-19T00:00:00"/>
    <s v="On Date"/>
    <x v="226"/>
    <x v="0"/>
    <x v="156"/>
    <x v="0"/>
    <x v="1"/>
    <s v="Dana Halogen Swing-Arm Architect Lamp"/>
    <n v="29.498399999999997"/>
    <n v="122.91"/>
    <n v="3"/>
    <n v="34.4148"/>
    <n v="2753.1840000000002"/>
    <s v="PROFIT"/>
  </r>
  <r>
    <s v="CA-2012-100146"/>
    <s v="05/14/2012"/>
    <s v="19/05/2012"/>
    <x v="2"/>
    <s v="May"/>
    <d v="2012-05-14T00:00:00"/>
    <d v="2012-05-19T00:00:00"/>
    <s v="On Date"/>
    <x v="226"/>
    <x v="0"/>
    <x v="156"/>
    <x v="0"/>
    <x v="10"/>
    <s v="Novimex Fabric Task Chair"/>
    <n v="51.832999999999998"/>
    <n v="97.567999999999998"/>
    <n v="2"/>
    <n v="-6.0979999999999999"/>
    <n v="-487.84"/>
    <s v="LOSS"/>
  </r>
  <r>
    <s v="CA-2012-100146"/>
    <s v="05/14/2012"/>
    <s v="19/05/2012"/>
    <x v="2"/>
    <s v="May"/>
    <d v="2012-05-14T00:00:00"/>
    <d v="2012-05-19T00:00:00"/>
    <s v="On Date"/>
    <x v="226"/>
    <x v="0"/>
    <x v="156"/>
    <x v="0"/>
    <x v="10"/>
    <s v="Global Leather and Oak Executive Chair, Black"/>
    <n v="213.69579999999999"/>
    <n v="722.35199999999998"/>
    <n v="3"/>
    <n v="81.264600000000002"/>
    <n v="6501.1679999999997"/>
    <s v="PROFIT"/>
  </r>
  <r>
    <s v="CA-2013-129728"/>
    <s v="05/31/2013"/>
    <s v="07/06/2013"/>
    <x v="0"/>
    <s v="May"/>
    <d v="2013-05-31T00:00:00"/>
    <d v="2013-06-07T00:00:00"/>
    <s v="Delay"/>
    <x v="568"/>
    <x v="0"/>
    <x v="0"/>
    <x v="0"/>
    <x v="1"/>
    <s v="36X48 HARDFLOOR CHAIRMAT"/>
    <n v="19.511400000000002"/>
    <n v="167.84"/>
    <n v="8"/>
    <n v="11.748799999999999"/>
    <n v="939.904"/>
    <s v="PROFIT"/>
  </r>
  <r>
    <s v="CA-2014-121125"/>
    <s v="05/31/2014"/>
    <s v="04/06/2014"/>
    <x v="3"/>
    <s v="May"/>
    <d v="2014-05-31T00:00:00"/>
    <d v="2014-06-04T00:00:00"/>
    <s v="On Date"/>
    <x v="324"/>
    <x v="0"/>
    <x v="73"/>
    <x v="4"/>
    <x v="3"/>
    <s v="LG G3"/>
    <n v="139.15289999999999"/>
    <n v="156.792"/>
    <n v="1"/>
    <n v="17.639099999999999"/>
    <n v="1411.1279999999999"/>
    <s v="PROFIT"/>
  </r>
  <r>
    <s v="CA-2014-121125"/>
    <s v="05/31/2014"/>
    <s v="04/06/2014"/>
    <x v="3"/>
    <s v="May"/>
    <d v="2014-05-31T00:00:00"/>
    <d v="2014-06-04T00:00:00"/>
    <s v="On Date"/>
    <x v="324"/>
    <x v="0"/>
    <x v="73"/>
    <x v="4"/>
    <x v="8"/>
    <s v="SanDisk Ultra 32 GB MicroSDHC Class 10 Memory Card"/>
    <n v="19.227"/>
    <n v="35.36"/>
    <n v="2"/>
    <n v="-3.0939999999999999"/>
    <n v="-247.51999999999998"/>
    <s v="LOSS"/>
  </r>
  <r>
    <s v="CA-2014-121125"/>
    <s v="05/31/2014"/>
    <s v="04/06/2014"/>
    <x v="3"/>
    <s v="May"/>
    <d v="2014-05-31T00:00:00"/>
    <d v="2014-06-04T00:00:00"/>
    <s v="On Date"/>
    <x v="324"/>
    <x v="0"/>
    <x v="73"/>
    <x v="4"/>
    <x v="1"/>
    <s v="Tensor Brushed Steel Torchiere Floor Lamp"/>
    <n v="13.931800000000001"/>
    <n v="13.592000000000001"/>
    <n v="1"/>
    <n v="-0.33979999999999999"/>
    <n v="-27.183999999999997"/>
    <s v="LOSS"/>
  </r>
  <r>
    <s v="CA-2011-161249"/>
    <s v="08/09/2011"/>
    <s v="13/08/2011"/>
    <x v="1"/>
    <s v="August"/>
    <d v="2011-08-09T00:00:00"/>
    <d v="2011-08-13T00:00:00"/>
    <s v="On Date"/>
    <x v="583"/>
    <x v="0"/>
    <x v="8"/>
    <x v="3"/>
    <x v="11"/>
    <s v="Super Bands, 12/Pack"/>
    <n v="1.8042000000000002"/>
    <n v="4.4640000000000004"/>
    <n v="3"/>
    <n v="-0.9486"/>
    <n v="-75.888000000000005"/>
    <s v="LOSS"/>
  </r>
  <r>
    <s v="CA-2011-161249"/>
    <s v="08/09/2011"/>
    <s v="13/08/2011"/>
    <x v="1"/>
    <s v="August"/>
    <d v="2011-08-09T00:00:00"/>
    <d v="2011-08-13T00:00:00"/>
    <s v="On Date"/>
    <x v="583"/>
    <x v="0"/>
    <x v="8"/>
    <x v="3"/>
    <x v="4"/>
    <s v="Avery Hole Reinforcements"/>
    <n v="3.1773000000000002"/>
    <n v="9.3450000000000006"/>
    <n v="5"/>
    <n v="-6.5415000000000001"/>
    <n v="-523.32000000000005"/>
    <s v="LOSS"/>
  </r>
  <r>
    <s v="CA-2012-148180"/>
    <s v="07/26/2012"/>
    <s v="31/07/2012"/>
    <x v="2"/>
    <s v="July"/>
    <d v="2012-07-26T00:00:00"/>
    <d v="2012-07-31T00:00:00"/>
    <s v="On Date"/>
    <x v="453"/>
    <x v="0"/>
    <x v="149"/>
    <x v="0"/>
    <x v="4"/>
    <s v="Acco Pressboard Covers with Storage Hooks, 9 1/2&quot; x 11&quot;, Executive Red"/>
    <n v="2.0193000000000003"/>
    <n v="9.1440000000000001"/>
    <n v="3"/>
    <n v="3.0861000000000001"/>
    <n v="246.88800000000001"/>
    <s v="PROFIT"/>
  </r>
  <r>
    <s v="CA-2012-148180"/>
    <s v="07/26/2012"/>
    <s v="31/07/2012"/>
    <x v="2"/>
    <s v="July"/>
    <d v="2012-07-26T00:00:00"/>
    <d v="2012-07-31T00:00:00"/>
    <s v="On Date"/>
    <x v="453"/>
    <x v="0"/>
    <x v="149"/>
    <x v="0"/>
    <x v="4"/>
    <s v="Tuff Stuff Recycled Round Ring Binders"/>
    <n v="2.4581999999999997"/>
    <n v="23.135999999999999"/>
    <n v="6"/>
    <n v="8.3867999999999991"/>
    <n v="670.94399999999996"/>
    <s v="PROFIT"/>
  </r>
  <r>
    <s v="CA-2012-148180"/>
    <s v="07/26/2012"/>
    <s v="31/07/2012"/>
    <x v="2"/>
    <s v="July"/>
    <d v="2012-07-26T00:00:00"/>
    <d v="2012-07-31T00:00:00"/>
    <s v="On Date"/>
    <x v="453"/>
    <x v="0"/>
    <x v="149"/>
    <x v="0"/>
    <x v="2"/>
    <s v="Newell 334"/>
    <n v="14.6816"/>
    <n v="99.2"/>
    <n v="5"/>
    <n v="25.792000000000002"/>
    <n v="2063.36"/>
    <s v="PROFIT"/>
  </r>
  <r>
    <s v="CA-2011-165568"/>
    <s v="02/16/2011"/>
    <s v="20/02/2011"/>
    <x v="1"/>
    <s v="February"/>
    <d v="2011-02-16T00:00:00"/>
    <d v="2011-02-20T00:00:00"/>
    <s v="On Date"/>
    <x v="511"/>
    <x v="0"/>
    <x v="1"/>
    <x v="1"/>
    <x v="4"/>
    <s v="Pressboard Data Binders by Wilson Jones"/>
    <n v="2.8302000000000005"/>
    <n v="21.36"/>
    <n v="5"/>
    <n v="7.2089999999999996"/>
    <n v="576.72"/>
    <s v="PROFIT"/>
  </r>
  <r>
    <s v="CA-2012-145457"/>
    <s v="03/24/2012"/>
    <s v="27/03/2012"/>
    <x v="2"/>
    <s v="March"/>
    <d v="2012-03-24T00:00:00"/>
    <d v="2012-03-27T00:00:00"/>
    <s v="On Date"/>
    <x v="561"/>
    <x v="0"/>
    <x v="119"/>
    <x v="1"/>
    <x v="1"/>
    <s v="Eldon Expressions Punched Metal &amp; Wood Desk Accessories, Black &amp; Cherry"/>
    <n v="6.7535999999999987"/>
    <n v="46.9"/>
    <n v="5"/>
    <n v="13.132"/>
    <n v="1050.56"/>
    <s v="PROFIT"/>
  </r>
  <r>
    <s v="US-2014-163657"/>
    <s v="09/03/2014"/>
    <s v="07/09/2014"/>
    <x v="3"/>
    <s v="September"/>
    <d v="2014-09-03T00:00:00"/>
    <d v="2014-09-07T00:00:00"/>
    <s v="On Date"/>
    <x v="617"/>
    <x v="0"/>
    <x v="0"/>
    <x v="0"/>
    <x v="4"/>
    <s v="Acco Translucent Poly Ring Binders"/>
    <n v="2.4335999999999998"/>
    <n v="18.72"/>
    <n v="5"/>
    <n v="6.5519999999999996"/>
    <n v="524.16"/>
    <s v="PROFIT"/>
  </r>
  <r>
    <s v="US-2014-163657"/>
    <s v="09/03/2014"/>
    <s v="07/09/2014"/>
    <x v="3"/>
    <s v="September"/>
    <d v="2014-09-03T00:00:00"/>
    <d v="2014-09-07T00:00:00"/>
    <s v="On Date"/>
    <x v="617"/>
    <x v="0"/>
    <x v="0"/>
    <x v="0"/>
    <x v="6"/>
    <s v="Hon 2111 Invitation Series Straight Table"/>
    <n v="119.7423"/>
    <n v="236.52799999999999"/>
    <n v="2"/>
    <n v="-2.9565999999999999"/>
    <n v="-236.52799999999999"/>
    <s v="LOSS"/>
  </r>
  <r>
    <s v="CA-2012-120446"/>
    <s v="11/16/2012"/>
    <s v="18/11/2012"/>
    <x v="2"/>
    <s v="November"/>
    <d v="2012-11-16T00:00:00"/>
    <d v="2012-11-18T00:00:00"/>
    <s v="On Date"/>
    <x v="520"/>
    <x v="0"/>
    <x v="18"/>
    <x v="0"/>
    <x v="0"/>
    <s v="Avery 51"/>
    <n v="3.4019999999999997"/>
    <n v="18.899999999999999"/>
    <n v="3"/>
    <n v="8.6940000000000008"/>
    <n v="695.5200000000001"/>
    <s v="PROFIT"/>
  </r>
  <r>
    <s v="US-2012-136987"/>
    <s v="04/11/2012"/>
    <s v="14/04/2012"/>
    <x v="2"/>
    <s v="April"/>
    <d v="2012-04-11T00:00:00"/>
    <d v="2012-04-14T00:00:00"/>
    <s v="On Date"/>
    <x v="518"/>
    <x v="0"/>
    <x v="0"/>
    <x v="0"/>
    <x v="14"/>
    <s v="Canon PC-428 Personal Copier"/>
    <n v="105.99469999999999"/>
    <n v="639.96799999999996"/>
    <n v="4"/>
    <n v="215.98920000000001"/>
    <n v="17279.136000000002"/>
    <s v="PROFIT"/>
  </r>
  <r>
    <s v="US-2012-136987"/>
    <s v="04/11/2012"/>
    <s v="14/04/2012"/>
    <x v="2"/>
    <s v="April"/>
    <d v="2012-04-11T00:00:00"/>
    <d v="2012-04-14T00:00:00"/>
    <s v="On Date"/>
    <x v="518"/>
    <x v="0"/>
    <x v="0"/>
    <x v="0"/>
    <x v="9"/>
    <s v="Staples"/>
    <n v="14.245199999999999"/>
    <n v="52.76"/>
    <n v="2"/>
    <n v="24.269600000000001"/>
    <n v="1941.568"/>
    <s v="PROFIT"/>
  </r>
  <r>
    <s v="CA-2012-138485"/>
    <s v="02/27/2012"/>
    <s v="01/03/2012"/>
    <x v="2"/>
    <s v="February"/>
    <d v="2012-02-27T00:00:00"/>
    <d v="2012-03-01T00:00:00"/>
    <s v="On Date"/>
    <x v="592"/>
    <x v="0"/>
    <x v="1"/>
    <x v="1"/>
    <x v="8"/>
    <s v="Microsoft Natural Keyboard Elite"/>
    <n v="50.897999999999996"/>
    <n v="538.91999999999996"/>
    <n v="9"/>
    <n v="80.837999999999994"/>
    <n v="6467.0399999999991"/>
    <s v="PROFIT"/>
  </r>
  <r>
    <s v="CA-2013-103709"/>
    <s v="09/09/2013"/>
    <s v="16/09/2013"/>
    <x v="0"/>
    <s v="September"/>
    <d v="2013-09-09T00:00:00"/>
    <d v="2013-09-16T00:00:00"/>
    <s v="Delay"/>
    <x v="460"/>
    <x v="0"/>
    <x v="112"/>
    <x v="0"/>
    <x v="2"/>
    <s v="Eberhard Faber 3 1/2&quot; Golf Pencils"/>
    <n v="5.58"/>
    <n v="14.88"/>
    <n v="2"/>
    <n v="3.72"/>
    <n v="297.60000000000002"/>
    <s v="PROFIT"/>
  </r>
  <r>
    <s v="CA-2013-103709"/>
    <s v="09/09/2013"/>
    <s v="16/09/2013"/>
    <x v="0"/>
    <s v="September"/>
    <d v="2013-09-09T00:00:00"/>
    <d v="2013-09-16T00:00:00"/>
    <s v="Delay"/>
    <x v="460"/>
    <x v="0"/>
    <x v="112"/>
    <x v="0"/>
    <x v="9"/>
    <s v="Xerox 1900"/>
    <n v="2.3540000000000001"/>
    <n v="34.24"/>
    <n v="8"/>
    <n v="15.407999999999999"/>
    <n v="1232.6399999999999"/>
    <s v="PROFIT"/>
  </r>
  <r>
    <s v="CA-2013-103709"/>
    <s v="09/09/2013"/>
    <s v="16/09/2013"/>
    <x v="0"/>
    <s v="September"/>
    <d v="2013-09-09T00:00:00"/>
    <d v="2013-09-16T00:00:00"/>
    <s v="Delay"/>
    <x v="460"/>
    <x v="0"/>
    <x v="112"/>
    <x v="0"/>
    <x v="7"/>
    <s v="Mini 13-1/2 Capacity Data Binder Rack, Pearl"/>
    <n v="98.152500000000003"/>
    <n v="261.74"/>
    <n v="2"/>
    <n v="65.435000000000002"/>
    <n v="5234.8"/>
    <s v="PROFIT"/>
  </r>
  <r>
    <s v="CA-2013-138282"/>
    <s v="05/20/2013"/>
    <s v="24/05/2013"/>
    <x v="0"/>
    <s v="May"/>
    <d v="2013-05-20T00:00:00"/>
    <d v="2013-05-24T00:00:00"/>
    <s v="On Date"/>
    <x v="454"/>
    <x v="0"/>
    <x v="0"/>
    <x v="0"/>
    <x v="5"/>
    <s v="Staples"/>
    <n v="8.0153999999999996"/>
    <n v="87.84"/>
    <n v="8"/>
    <n v="23.716799999999999"/>
    <n v="1897.3440000000001"/>
    <s v="PROFIT"/>
  </r>
  <r>
    <s v="CA-2014-148985"/>
    <s v="11/12/2014"/>
    <s v="16/11/2014"/>
    <x v="3"/>
    <s v="November"/>
    <d v="2014-11-12T00:00:00"/>
    <d v="2014-11-16T00:00:00"/>
    <s v="On Date"/>
    <x v="602"/>
    <x v="0"/>
    <x v="0"/>
    <x v="0"/>
    <x v="1"/>
    <s v="Dax Clear Box Frame"/>
    <n v="5.7618000000000009"/>
    <n v="34.92"/>
    <n v="4"/>
    <n v="11.8728"/>
    <n v="949.82399999999996"/>
    <s v="PROFIT"/>
  </r>
  <r>
    <s v="CA-2013-139997"/>
    <s v="07/02/2013"/>
    <s v="04/07/2013"/>
    <x v="0"/>
    <s v="July"/>
    <d v="2013-07-02T00:00:00"/>
    <d v="2013-07-04T00:00:00"/>
    <s v="On Date"/>
    <x v="364"/>
    <x v="0"/>
    <x v="130"/>
    <x v="2"/>
    <x v="14"/>
    <s v="Hewlett Packard 310 Color Digital Copier"/>
    <n v="209.99299999999999"/>
    <n v="1499.95"/>
    <n v="5"/>
    <n v="449.98500000000001"/>
    <n v="35998.800000000003"/>
    <s v="PROFIT"/>
  </r>
  <r>
    <s v="CA-2013-124583"/>
    <s v="09/02/2013"/>
    <s v="04/09/2013"/>
    <x v="0"/>
    <s v="September"/>
    <d v="2013-09-02T00:00:00"/>
    <d v="2013-09-04T00:00:00"/>
    <s v="On Date"/>
    <x v="618"/>
    <x v="0"/>
    <x v="29"/>
    <x v="0"/>
    <x v="13"/>
    <s v="Globe Weis Peel &amp; Seel First Class Envelopes"/>
    <n v="7.028999999999999"/>
    <n v="12.78"/>
    <n v="1"/>
    <n v="5.7510000000000003"/>
    <n v="460.08000000000004"/>
    <s v="PROFIT"/>
  </r>
  <r>
    <s v="CA-2014-157196"/>
    <s v="11/06/2014"/>
    <s v="10/11/2014"/>
    <x v="3"/>
    <s v="November"/>
    <d v="2014-11-06T00:00:00"/>
    <d v="2014-11-10T00:00:00"/>
    <s v="On Date"/>
    <x v="455"/>
    <x v="0"/>
    <x v="18"/>
    <x v="0"/>
    <x v="9"/>
    <s v="Xerox 1996"/>
    <n v="3.3696000000000006"/>
    <n v="12.96"/>
    <n v="2"/>
    <n v="6.2207999999999997"/>
    <n v="497.66399999999999"/>
    <s v="PROFIT"/>
  </r>
  <r>
    <s v="CA-2012-108672"/>
    <s v="09/10/2012"/>
    <s v="16/09/2012"/>
    <x v="2"/>
    <s v="September"/>
    <d v="2012-09-10T00:00:00"/>
    <d v="2012-09-16T00:00:00"/>
    <s v="Delay"/>
    <x v="44"/>
    <x v="0"/>
    <x v="0"/>
    <x v="0"/>
    <x v="1"/>
    <s v="Seth Thomas 13 1/2&quot; Wall Clock"/>
    <n v="12.2682"/>
    <n v="106.68"/>
    <n v="6"/>
    <n v="33.070799999999998"/>
    <n v="2645.6639999999998"/>
    <s v="PROFIT"/>
  </r>
  <r>
    <s v="CA-2014-121048"/>
    <s v="07/15/2014"/>
    <s v="19/07/2014"/>
    <x v="3"/>
    <s v="July"/>
    <d v="2014-07-15T00:00:00"/>
    <d v="2014-07-19T00:00:00"/>
    <s v="On Date"/>
    <x v="333"/>
    <x v="0"/>
    <x v="66"/>
    <x v="0"/>
    <x v="4"/>
    <s v="Acco Suede Grain Vinyl Round Ring Binder"/>
    <n v="1.5012000000000003"/>
    <n v="4.4480000000000004"/>
    <n v="2"/>
    <n v="1.4456"/>
    <n v="115.648"/>
    <s v="PROFIT"/>
  </r>
  <r>
    <s v="CA-2014-121048"/>
    <s v="07/15/2014"/>
    <s v="19/07/2014"/>
    <x v="3"/>
    <s v="July"/>
    <d v="2014-07-15T00:00:00"/>
    <d v="2014-07-19T00:00:00"/>
    <s v="On Date"/>
    <x v="333"/>
    <x v="0"/>
    <x v="66"/>
    <x v="0"/>
    <x v="1"/>
    <s v="Deflect-o RollaMat Studded, Beveled Mat for Medium Pile Carpeting"/>
    <n v="75.628600000000006"/>
    <n v="276.69"/>
    <n v="3"/>
    <n v="49.804200000000002"/>
    <n v="3984.3360000000002"/>
    <s v="PROFIT"/>
  </r>
  <r>
    <s v="CA-2014-121048"/>
    <s v="07/15/2014"/>
    <s v="19/07/2014"/>
    <x v="3"/>
    <s v="July"/>
    <d v="2014-07-15T00:00:00"/>
    <d v="2014-07-19T00:00:00"/>
    <s v="On Date"/>
    <x v="333"/>
    <x v="0"/>
    <x v="66"/>
    <x v="0"/>
    <x v="11"/>
    <s v="OIC Binder Clips, Mini, 1/4&quot; Capacity, Black"/>
    <n v="0.65720000000000001"/>
    <n v="4.96"/>
    <n v="4"/>
    <n v="2.3311999999999999"/>
    <n v="186.49599999999998"/>
    <s v="PROFIT"/>
  </r>
  <r>
    <s v="CA-2014-121048"/>
    <s v="07/15/2014"/>
    <s v="19/07/2014"/>
    <x v="3"/>
    <s v="July"/>
    <d v="2014-07-15T00:00:00"/>
    <d v="2014-07-19T00:00:00"/>
    <s v="On Date"/>
    <x v="333"/>
    <x v="0"/>
    <x v="66"/>
    <x v="0"/>
    <x v="2"/>
    <s v="BOSTON Model 1800 Electric Pencil Sharpeners, Putty/Woodgrain"/>
    <n v="12.7658"/>
    <n v="71.92"/>
    <n v="4"/>
    <n v="20.8568"/>
    <n v="1668.5439999999999"/>
    <s v="PROFIT"/>
  </r>
  <r>
    <s v="CA-2014-121048"/>
    <s v="07/15/2014"/>
    <s v="19/07/2014"/>
    <x v="3"/>
    <s v="July"/>
    <d v="2014-07-15T00:00:00"/>
    <d v="2014-07-19T00:00:00"/>
    <s v="On Date"/>
    <x v="333"/>
    <x v="0"/>
    <x v="66"/>
    <x v="0"/>
    <x v="1"/>
    <s v="Eldon 200 Class Desk Accessories, Burgundy"/>
    <n v="3.6424000000000003"/>
    <n v="18.84"/>
    <n v="3"/>
    <n v="7.9127999999999998"/>
    <n v="633.024"/>
    <s v="PROFIT"/>
  </r>
  <r>
    <s v="CA-2014-121048"/>
    <s v="07/15/2014"/>
    <s v="19/07/2014"/>
    <x v="3"/>
    <s v="July"/>
    <d v="2014-07-15T00:00:00"/>
    <d v="2014-07-19T00:00:00"/>
    <s v="On Date"/>
    <x v="333"/>
    <x v="0"/>
    <x v="66"/>
    <x v="0"/>
    <x v="8"/>
    <s v="Sony Micro Vault Click 8 GB USB 2.0 Flash Drive"/>
    <n v="40.4114"/>
    <n v="140.97"/>
    <n v="3"/>
    <n v="19.735800000000001"/>
    <n v="1578.864"/>
    <s v="PROFIT"/>
  </r>
  <r>
    <s v="CA-2014-121048"/>
    <s v="07/15/2014"/>
    <s v="19/07/2014"/>
    <x v="3"/>
    <s v="July"/>
    <d v="2014-07-15T00:00:00"/>
    <d v="2014-07-19T00:00:00"/>
    <s v="On Date"/>
    <x v="333"/>
    <x v="0"/>
    <x v="66"/>
    <x v="0"/>
    <x v="3"/>
    <s v="GE 30524EE4"/>
    <n v="139.15289999999999"/>
    <n v="470.37599999999998"/>
    <n v="3"/>
    <n v="52.917299999999997"/>
    <n v="4233.384"/>
    <s v="PROFIT"/>
  </r>
  <r>
    <s v="US-2014-120117"/>
    <s v="03/31/2014"/>
    <s v="31/03/2014"/>
    <x v="3"/>
    <s v="March"/>
    <d v="2014-03-31T00:00:00"/>
    <d v="2014-03-31T00:00:00"/>
    <s v="On Date"/>
    <x v="201"/>
    <x v="0"/>
    <x v="0"/>
    <x v="0"/>
    <x v="2"/>
    <s v="Manco Dry-Lighter Erasable Highlighter"/>
    <n v="2.0064000000000002"/>
    <n v="6.08"/>
    <n v="2"/>
    <n v="2.0672000000000001"/>
    <n v="165.376"/>
    <s v="PROFIT"/>
  </r>
  <r>
    <s v="US-2014-120117"/>
    <s v="03/31/2014"/>
    <s v="31/03/2014"/>
    <x v="3"/>
    <s v="March"/>
    <d v="2014-03-31T00:00:00"/>
    <d v="2014-03-31T00:00:00"/>
    <s v="On Date"/>
    <x v="201"/>
    <x v="0"/>
    <x v="0"/>
    <x v="0"/>
    <x v="3"/>
    <s v="AT&amp;T CL83451 4-Handset Telephone"/>
    <n v="146.25290000000001"/>
    <n v="164.792"/>
    <n v="1"/>
    <n v="18.539100000000001"/>
    <n v="1483.1280000000002"/>
    <s v="PROFIT"/>
  </r>
  <r>
    <s v="CA-2011-115889"/>
    <s v="11/02/2011"/>
    <s v="06/11/2011"/>
    <x v="1"/>
    <s v="November"/>
    <d v="2011-11-02T00:00:00"/>
    <d v="2011-11-06T00:00:00"/>
    <s v="On Date"/>
    <x v="619"/>
    <x v="0"/>
    <x v="3"/>
    <x v="0"/>
    <x v="3"/>
    <s v="AT&amp;T CL82213"/>
    <n v="20.582899999999999"/>
    <n v="46.384"/>
    <n v="2"/>
    <n v="5.2182000000000004"/>
    <n v="417.45600000000002"/>
    <s v="PROFIT"/>
  </r>
  <r>
    <s v="CA-2011-115889"/>
    <s v="11/02/2011"/>
    <s v="06/11/2011"/>
    <x v="1"/>
    <s v="November"/>
    <d v="2011-11-02T00:00:00"/>
    <d v="2011-11-06T00:00:00"/>
    <s v="On Date"/>
    <x v="619"/>
    <x v="0"/>
    <x v="3"/>
    <x v="0"/>
    <x v="7"/>
    <s v="Adjustable Depth Letter/Legal Cart"/>
    <n v="128.8366"/>
    <n v="362.92"/>
    <n v="2"/>
    <n v="105.24679999999999"/>
    <n v="8419.7439999999988"/>
    <s v="PROFIT"/>
  </r>
  <r>
    <s v="CA-2011-125731"/>
    <s v="09/10/2011"/>
    <s v="16/09/2011"/>
    <x v="1"/>
    <s v="September"/>
    <d v="2011-09-10T00:00:00"/>
    <d v="2011-09-16T00:00:00"/>
    <s v="Delay"/>
    <x v="107"/>
    <x v="0"/>
    <x v="107"/>
    <x v="4"/>
    <x v="13"/>
    <s v="Peel &amp; Seel Envelopes"/>
    <n v="2.0175999999999998"/>
    <n v="21.728000000000002"/>
    <n v="7"/>
    <n v="7.6048"/>
    <n v="608.38400000000001"/>
    <s v="PROFIT"/>
  </r>
  <r>
    <s v="CA-2011-125731"/>
    <s v="09/10/2011"/>
    <s v="16/09/2011"/>
    <x v="1"/>
    <s v="September"/>
    <d v="2011-09-10T00:00:00"/>
    <d v="2011-09-16T00:00:00"/>
    <s v="Delay"/>
    <x v="107"/>
    <x v="0"/>
    <x v="107"/>
    <x v="4"/>
    <x v="10"/>
    <s v="GuestStacker Chair with Chrome Finish Legs"/>
    <n v="267.66720000000004"/>
    <n v="1487.04"/>
    <n v="5"/>
    <n v="148.70400000000001"/>
    <n v="11896.32"/>
    <s v="PROFIT"/>
  </r>
  <r>
    <s v="US-2014-106145"/>
    <s v="09/27/2014"/>
    <s v="27/09/2014"/>
    <x v="3"/>
    <s v="September"/>
    <d v="2014-09-27T00:00:00"/>
    <d v="2014-09-27T00:00:00"/>
    <s v="On Date"/>
    <x v="7"/>
    <x v="0"/>
    <x v="3"/>
    <x v="0"/>
    <x v="13"/>
    <s v="Staples"/>
    <n v="6.469199999999999"/>
    <n v="71.88"/>
    <n v="6"/>
    <n v="33.064799999999998"/>
    <n v="2645.1839999999997"/>
    <s v="PROFIT"/>
  </r>
  <r>
    <s v="US-2014-106145"/>
    <s v="09/27/2014"/>
    <s v="27/09/2014"/>
    <x v="3"/>
    <s v="September"/>
    <d v="2014-09-27T00:00:00"/>
    <d v="2014-09-27T00:00:00"/>
    <s v="On Date"/>
    <x v="7"/>
    <x v="0"/>
    <x v="3"/>
    <x v="0"/>
    <x v="1"/>
    <s v="Stackable Trays"/>
    <n v="2.0944000000000003"/>
    <n v="9.24"/>
    <n v="3"/>
    <n v="2.9567999999999999"/>
    <n v="236.54399999999998"/>
    <s v="PROFIT"/>
  </r>
  <r>
    <s v="US-2014-106145"/>
    <s v="09/27/2014"/>
    <s v="27/09/2014"/>
    <x v="3"/>
    <s v="September"/>
    <d v="2014-09-27T00:00:00"/>
    <d v="2014-09-27T00:00:00"/>
    <s v="On Date"/>
    <x v="7"/>
    <x v="0"/>
    <x v="3"/>
    <x v="0"/>
    <x v="9"/>
    <s v="Xerox 1895"/>
    <n v="3.2890000000000001"/>
    <n v="35.880000000000003"/>
    <n v="6"/>
    <n v="16.146000000000001"/>
    <n v="1291.68"/>
    <s v="PROFIT"/>
  </r>
  <r>
    <s v="US-2014-106145"/>
    <s v="09/27/2014"/>
    <s v="27/09/2014"/>
    <x v="3"/>
    <s v="September"/>
    <d v="2014-09-27T00:00:00"/>
    <d v="2014-09-27T00:00:00"/>
    <s v="On Date"/>
    <x v="7"/>
    <x v="0"/>
    <x v="3"/>
    <x v="0"/>
    <x v="4"/>
    <s v="Wilson Jones Hanging View Binder, White, 1&quot;"/>
    <n v="3.8339999999999996"/>
    <n v="17.04"/>
    <n v="3"/>
    <n v="5.5380000000000003"/>
    <n v="443.04"/>
    <s v="PROFIT"/>
  </r>
  <r>
    <s v="US-2014-106145"/>
    <s v="09/27/2014"/>
    <s v="27/09/2014"/>
    <x v="3"/>
    <s v="September"/>
    <d v="2014-09-27T00:00:00"/>
    <d v="2014-09-27T00:00:00"/>
    <s v="On Date"/>
    <x v="7"/>
    <x v="0"/>
    <x v="3"/>
    <x v="0"/>
    <x v="4"/>
    <s v="Fellowes PB300 Plastic Comb Binding Machine"/>
    <n v="205.63470000000001"/>
    <n v="931.17600000000004"/>
    <n v="3"/>
    <n v="314.27190000000002"/>
    <n v="25141.752"/>
    <s v="PROFIT"/>
  </r>
  <r>
    <s v="CA-2013-107146"/>
    <s v="06/18/2013"/>
    <s v="20/06/2013"/>
    <x v="0"/>
    <s v="June"/>
    <d v="2013-06-18T00:00:00"/>
    <d v="2013-06-20T00:00:00"/>
    <s v="On Date"/>
    <x v="18"/>
    <x v="0"/>
    <x v="160"/>
    <x v="5"/>
    <x v="1"/>
    <s v="Rubbermaid ClusterMat Chairmats, Mat Size- 66&quot; x 60&quot;, Lip 20&quot; x 11&quot; -90 Degree Angle"/>
    <n v="93.223199999999991"/>
    <n v="266.35199999999998"/>
    <n v="3"/>
    <n v="-13.317600000000001"/>
    <n v="-1065.4080000000001"/>
    <s v="LOSS"/>
  </r>
  <r>
    <s v="CA-2013-107146"/>
    <s v="06/18/2013"/>
    <s v="20/06/2013"/>
    <x v="0"/>
    <s v="June"/>
    <d v="2013-06-18T00:00:00"/>
    <d v="2013-06-20T00:00:00"/>
    <s v="On Date"/>
    <x v="18"/>
    <x v="0"/>
    <x v="160"/>
    <x v="5"/>
    <x v="10"/>
    <s v="Global Manager's Adjustable Task Chair, Storm"/>
    <n v="107.19580000000001"/>
    <n v="483.13600000000002"/>
    <n v="4"/>
    <n v="54.352800000000002"/>
    <n v="4348.2240000000002"/>
    <s v="PROFIT"/>
  </r>
  <r>
    <s v="US-2014-160143"/>
    <s v="04/01/2014"/>
    <s v="08/04/2014"/>
    <x v="3"/>
    <s v="April"/>
    <d v="2014-04-01T00:00:00"/>
    <d v="2014-04-08T00:00:00"/>
    <s v="Delay"/>
    <x v="172"/>
    <x v="0"/>
    <x v="0"/>
    <x v="0"/>
    <x v="12"/>
    <s v="Acme Tagit Stainless Steel Antibacterial Scissors"/>
    <n v="7.2270000000000003"/>
    <n v="29.7"/>
    <n v="3"/>
    <n v="8.0190000000000001"/>
    <n v="641.52"/>
    <s v="PROFIT"/>
  </r>
  <r>
    <s v="CA-2013-106460"/>
    <s v="02/19/2013"/>
    <s v="22/02/2013"/>
    <x v="0"/>
    <s v="February"/>
    <d v="2013-02-19T00:00:00"/>
    <d v="2013-02-22T00:00:00"/>
    <s v="On Date"/>
    <x v="361"/>
    <x v="0"/>
    <x v="3"/>
    <x v="0"/>
    <x v="9"/>
    <s v="Xerox 1880"/>
    <n v="18.783199999999997"/>
    <n v="70.88"/>
    <n v="2"/>
    <n v="33.313600000000001"/>
    <n v="2665.0880000000002"/>
    <s v="PROFIT"/>
  </r>
  <r>
    <s v="US-2014-112347"/>
    <s v="12/03/2014"/>
    <s v="07/12/2014"/>
    <x v="3"/>
    <s v="December"/>
    <d v="2014-12-03T00:00:00"/>
    <d v="2014-12-07T00:00:00"/>
    <s v="On Date"/>
    <x v="468"/>
    <x v="0"/>
    <x v="15"/>
    <x v="5"/>
    <x v="7"/>
    <s v="Letter Size Cart"/>
    <n v="101.4306"/>
    <n v="114.288"/>
    <n v="1"/>
    <n v="12.8574"/>
    <n v="1028.5920000000001"/>
    <s v="PROFIT"/>
  </r>
  <r>
    <s v="US-2014-112347"/>
    <s v="12/03/2014"/>
    <s v="07/12/2014"/>
    <x v="3"/>
    <s v="December"/>
    <d v="2014-12-03T00:00:00"/>
    <d v="2014-12-07T00:00:00"/>
    <s v="On Date"/>
    <x v="468"/>
    <x v="0"/>
    <x v="15"/>
    <x v="5"/>
    <x v="4"/>
    <s v="Aluminum Screw Posts"/>
    <n v="7.6300000000000008"/>
    <n v="36.624000000000002"/>
    <n v="8"/>
    <n v="-24.416"/>
    <n v="-1953.28"/>
    <s v="LOSS"/>
  </r>
  <r>
    <s v="US-2014-112347"/>
    <s v="12/03/2014"/>
    <s v="07/12/2014"/>
    <x v="3"/>
    <s v="December"/>
    <d v="2014-12-03T00:00:00"/>
    <d v="2014-12-07T00:00:00"/>
    <s v="On Date"/>
    <x v="468"/>
    <x v="0"/>
    <x v="15"/>
    <x v="5"/>
    <x v="15"/>
    <s v="Hon 4-Shelf Metal Bookcases"/>
    <n v="75.734999999999999"/>
    <n v="242.352"/>
    <n v="8"/>
    <n v="-363.52800000000002"/>
    <n v="-29082.240000000002"/>
    <s v="LOSS"/>
  </r>
  <r>
    <s v="US-2014-112347"/>
    <s v="12/03/2014"/>
    <s v="07/12/2014"/>
    <x v="3"/>
    <s v="December"/>
    <d v="2014-12-03T00:00:00"/>
    <d v="2014-12-07T00:00:00"/>
    <s v="On Date"/>
    <x v="468"/>
    <x v="0"/>
    <x v="15"/>
    <x v="5"/>
    <x v="3"/>
    <s v="Seidio BD2-HK3IPH5-BK DILEX Case and Holster Combo for Apple iPhone 5/5s - Black"/>
    <n v="22.327200000000001"/>
    <n v="49.616"/>
    <n v="2"/>
    <n v="4.9615999999999998"/>
    <n v="396.928"/>
    <s v="PROFIT"/>
  </r>
  <r>
    <s v="US-2014-112347"/>
    <s v="12/03/2014"/>
    <s v="07/12/2014"/>
    <x v="3"/>
    <s v="December"/>
    <d v="2014-12-03T00:00:00"/>
    <d v="2014-12-07T00:00:00"/>
    <s v="On Date"/>
    <x v="468"/>
    <x v="0"/>
    <x v="15"/>
    <x v="5"/>
    <x v="1"/>
    <s v="Tenex 46&quot; x 60&quot; Computer Anti-Static Chairmat, Rectangular Shaped"/>
    <n v="84.784000000000006"/>
    <n v="508.70400000000001"/>
    <n v="6"/>
    <n v="0"/>
    <n v="0"/>
    <s v="PROFIT"/>
  </r>
  <r>
    <s v="US-2014-112347"/>
    <s v="12/03/2014"/>
    <s v="07/12/2014"/>
    <x v="3"/>
    <s v="December"/>
    <d v="2014-12-03T00:00:00"/>
    <d v="2014-12-07T00:00:00"/>
    <s v="On Date"/>
    <x v="468"/>
    <x v="0"/>
    <x v="15"/>
    <x v="5"/>
    <x v="3"/>
    <s v="Macally Suction Cup Mount"/>
    <n v="11.950000000000001"/>
    <n v="57.36"/>
    <n v="6"/>
    <n v="-14.34"/>
    <n v="-1147.2"/>
    <s v="LOSS"/>
  </r>
  <r>
    <s v="US-2014-112347"/>
    <s v="12/03/2014"/>
    <s v="07/12/2014"/>
    <x v="3"/>
    <s v="December"/>
    <d v="2014-12-03T00:00:00"/>
    <d v="2014-12-07T00:00:00"/>
    <s v="On Date"/>
    <x v="468"/>
    <x v="0"/>
    <x v="15"/>
    <x v="5"/>
    <x v="10"/>
    <s v="Hon GuestStacker Chair"/>
    <n v="167.73579999999998"/>
    <n v="906.68"/>
    <n v="5"/>
    <n v="68.001000000000005"/>
    <n v="5440.08"/>
    <s v="PROFIT"/>
  </r>
  <r>
    <s v="CA-2014-157672"/>
    <s v="10/06/2014"/>
    <s v="08/10/2014"/>
    <x v="3"/>
    <s v="October"/>
    <d v="2014-10-06T00:00:00"/>
    <d v="2014-10-08T00:00:00"/>
    <s v="On Date"/>
    <x v="312"/>
    <x v="0"/>
    <x v="15"/>
    <x v="5"/>
    <x v="8"/>
    <s v="LogitechÂ MX Performance Wireless Mouse"/>
    <n v="25.130699999999997"/>
    <n v="63.823999999999998"/>
    <n v="2"/>
    <n v="13.5626"/>
    <n v="1085.008"/>
    <s v="PROFIT"/>
  </r>
  <r>
    <s v="US-2013-166660"/>
    <s v="01/30/2013"/>
    <s v="01/02/2013"/>
    <x v="0"/>
    <s v="January"/>
    <d v="2013-01-30T00:00:00"/>
    <d v="2013-02-01T00:00:00"/>
    <s v="On Date"/>
    <x v="396"/>
    <x v="0"/>
    <x v="1"/>
    <x v="1"/>
    <x v="10"/>
    <s v="Global Deluxe High-Back Office Chair in Storm"/>
    <n v="123.7509"/>
    <n v="435.16800000000001"/>
    <n v="4"/>
    <n v="-59.835599999999999"/>
    <n v="-4786.848"/>
    <s v="LOSS"/>
  </r>
  <r>
    <s v="US-2013-166660"/>
    <s v="01/30/2013"/>
    <s v="01/02/2013"/>
    <x v="0"/>
    <s v="January"/>
    <d v="2013-01-30T00:00:00"/>
    <d v="2013-02-01T00:00:00"/>
    <s v="On Date"/>
    <x v="396"/>
    <x v="0"/>
    <x v="1"/>
    <x v="1"/>
    <x v="15"/>
    <s v="O'Sullivan 2-Shelf Heavy-Duty Bookcases"/>
    <n v="40.807199999999995"/>
    <n v="48.58"/>
    <n v="1"/>
    <n v="7.7728000000000002"/>
    <n v="621.82400000000007"/>
    <s v="PROFIT"/>
  </r>
  <r>
    <s v="CA-2011-133830"/>
    <s v="12/05/2011"/>
    <s v="10/12/2011"/>
    <x v="1"/>
    <s v="December"/>
    <d v="2011-12-05T00:00:00"/>
    <d v="2011-12-10T00:00:00"/>
    <s v="On Date"/>
    <x v="611"/>
    <x v="0"/>
    <x v="0"/>
    <x v="0"/>
    <x v="2"/>
    <s v="Prang Colored Pencils"/>
    <n v="1.617"/>
    <n v="26.46"/>
    <n v="9"/>
    <n v="11.907"/>
    <n v="952.56"/>
    <s v="PROFIT"/>
  </r>
  <r>
    <s v="CA-2011-133830"/>
    <s v="12/05/2011"/>
    <s v="10/12/2011"/>
    <x v="1"/>
    <s v="December"/>
    <d v="2011-12-05T00:00:00"/>
    <d v="2011-12-10T00:00:00"/>
    <s v="On Date"/>
    <x v="611"/>
    <x v="0"/>
    <x v="0"/>
    <x v="0"/>
    <x v="9"/>
    <s v="Xerox 1933"/>
    <n v="6.5083999999999991"/>
    <n v="49.12"/>
    <n v="4"/>
    <n v="23.086400000000001"/>
    <n v="1846.912"/>
    <s v="PROFIT"/>
  </r>
  <r>
    <s v="CA-2011-133830"/>
    <s v="12/05/2011"/>
    <s v="10/12/2011"/>
    <x v="1"/>
    <s v="December"/>
    <d v="2011-12-05T00:00:00"/>
    <d v="2011-12-10T00:00:00"/>
    <s v="On Date"/>
    <x v="611"/>
    <x v="0"/>
    <x v="0"/>
    <x v="0"/>
    <x v="11"/>
    <s v="Advantus Plastic Paper Clips"/>
    <n v="2.6"/>
    <n v="15"/>
    <n v="3"/>
    <n v="7.2"/>
    <n v="576"/>
    <s v="PROFIT"/>
  </r>
  <r>
    <s v="CA-2012-129532"/>
    <s v="12/08/2012"/>
    <s v="12/12/2012"/>
    <x v="2"/>
    <s v="December"/>
    <d v="2012-12-08T00:00:00"/>
    <d v="2012-12-12T00:00:00"/>
    <s v="On Date"/>
    <x v="214"/>
    <x v="0"/>
    <x v="0"/>
    <x v="0"/>
    <x v="7"/>
    <s v="Stur-D-Stor Shelving, Vertical 5-Shelf: 72&quot;H x 36&quot;W x 18 1/2&quot;D"/>
    <n v="108.7604"/>
    <n v="221.96"/>
    <n v="2"/>
    <n v="4.4391999999999996"/>
    <n v="355.13599999999997"/>
    <s v="PROFIT"/>
  </r>
  <r>
    <s v="CA-2012-129532"/>
    <s v="12/08/2012"/>
    <s v="12/12/2012"/>
    <x v="2"/>
    <s v="December"/>
    <d v="2012-12-08T00:00:00"/>
    <d v="2012-12-12T00:00:00"/>
    <s v="On Date"/>
    <x v="214"/>
    <x v="0"/>
    <x v="0"/>
    <x v="0"/>
    <x v="8"/>
    <s v="WD My Passport Ultra 500GB Portable External Hard Drive"/>
    <n v="48.97"/>
    <n v="236"/>
    <n v="4"/>
    <n v="40.119999999999997"/>
    <n v="3209.6"/>
    <s v="PROFIT"/>
  </r>
  <r>
    <s v="CA-2011-134726"/>
    <s v="11/02/2011"/>
    <s v="07/11/2011"/>
    <x v="1"/>
    <s v="November"/>
    <d v="2011-11-02T00:00:00"/>
    <d v="2011-11-07T00:00:00"/>
    <s v="On Date"/>
    <x v="620"/>
    <x v="0"/>
    <x v="1"/>
    <x v="1"/>
    <x v="8"/>
    <s v="Maxell 74 Minute CD-R Spindle, 50/Pack"/>
    <n v="13.4208"/>
    <n v="41.94"/>
    <n v="2"/>
    <n v="15.0984"/>
    <n v="1207.8720000000001"/>
    <s v="PROFIT"/>
  </r>
  <r>
    <s v="CA-2011-134726"/>
    <s v="11/02/2011"/>
    <s v="07/11/2011"/>
    <x v="1"/>
    <s v="November"/>
    <d v="2011-11-02T00:00:00"/>
    <d v="2011-11-07T00:00:00"/>
    <s v="On Date"/>
    <x v="620"/>
    <x v="0"/>
    <x v="1"/>
    <x v="1"/>
    <x v="3"/>
    <s v="Samsung Rugby III"/>
    <n v="48.172699999999999"/>
    <n v="52.792000000000002"/>
    <n v="1"/>
    <n v="4.6193"/>
    <n v="369.54399999999998"/>
    <s v="PROFIT"/>
  </r>
  <r>
    <s v="CA-2014-122945"/>
    <s v="11/17/2014"/>
    <s v="23/11/2014"/>
    <x v="3"/>
    <s v="November"/>
    <d v="2014-11-17T00:00:00"/>
    <d v="2014-11-23T00:00:00"/>
    <s v="Delay"/>
    <x v="498"/>
    <x v="0"/>
    <x v="9"/>
    <x v="0"/>
    <x v="1"/>
    <s v="DAX Cubicle Frames - 8x10"/>
    <n v="4.0389999999999997"/>
    <n v="17.309999999999999"/>
    <n v="3"/>
    <n v="5.1929999999999996"/>
    <n v="415.43999999999994"/>
    <s v="PROFIT"/>
  </r>
  <r>
    <s v="CA-2012-164567"/>
    <s v="06/15/2012"/>
    <s v="19/06/2012"/>
    <x v="2"/>
    <s v="June"/>
    <d v="2012-06-15T00:00:00"/>
    <d v="2012-06-19T00:00:00"/>
    <s v="On Date"/>
    <x v="45"/>
    <x v="0"/>
    <x v="0"/>
    <x v="0"/>
    <x v="3"/>
    <s v="Jabra SPEAK 410"/>
    <n v="67.672799999999995"/>
    <n v="225.57599999999999"/>
    <n v="3"/>
    <n v="22.557600000000001"/>
    <n v="1804.6080000000002"/>
    <s v="PROFIT"/>
  </r>
  <r>
    <s v="CA-2011-131947"/>
    <s v="09/17/2011"/>
    <s v="22/09/2011"/>
    <x v="1"/>
    <s v="September"/>
    <d v="2011-09-17T00:00:00"/>
    <d v="2011-09-22T00:00:00"/>
    <s v="On Date"/>
    <x v="127"/>
    <x v="0"/>
    <x v="80"/>
    <x v="4"/>
    <x v="2"/>
    <s v="Newell 313"/>
    <n v="2.3944000000000001"/>
    <n v="5.2480000000000002"/>
    <n v="2"/>
    <n v="0.4592"/>
    <n v="36.735999999999997"/>
    <s v="PROFIT"/>
  </r>
  <r>
    <s v="CA-2011-131947"/>
    <s v="09/17/2011"/>
    <s v="22/09/2011"/>
    <x v="1"/>
    <s v="September"/>
    <d v="2011-09-17T00:00:00"/>
    <d v="2011-09-22T00:00:00"/>
    <s v="On Date"/>
    <x v="127"/>
    <x v="0"/>
    <x v="80"/>
    <x v="4"/>
    <x v="2"/>
    <s v="Boston 16701 Slimline Battery Pencil Sharpener"/>
    <n v="11.158000000000001"/>
    <n v="38.256"/>
    <n v="3"/>
    <n v="4.782"/>
    <n v="382.56"/>
    <s v="PROFIT"/>
  </r>
  <r>
    <s v="CA-2011-131947"/>
    <s v="09/17/2011"/>
    <s v="22/09/2011"/>
    <x v="1"/>
    <s v="September"/>
    <d v="2011-09-17T00:00:00"/>
    <d v="2011-09-22T00:00:00"/>
    <s v="On Date"/>
    <x v="127"/>
    <x v="0"/>
    <x v="80"/>
    <x v="4"/>
    <x v="9"/>
    <s v="Riverleaf Stik-Withit Designer Note Cubes"/>
    <n v="5.4324000000000003"/>
    <n v="40.24"/>
    <n v="5"/>
    <n v="13.077999999999999"/>
    <n v="1046.24"/>
    <s v="PROFIT"/>
  </r>
  <r>
    <s v="CA-2011-131947"/>
    <s v="09/17/2011"/>
    <s v="22/09/2011"/>
    <x v="1"/>
    <s v="September"/>
    <d v="2011-09-17T00:00:00"/>
    <d v="2011-09-22T00:00:00"/>
    <s v="On Date"/>
    <x v="127"/>
    <x v="0"/>
    <x v="80"/>
    <x v="4"/>
    <x v="16"/>
    <s v="Plantronics Single Ear Headset"/>
    <n v="10.374000000000001"/>
    <n v="29.925000000000001"/>
    <n v="5"/>
    <n v="-21.945"/>
    <n v="-1755.6"/>
    <s v="LOSS"/>
  </r>
  <r>
    <s v="CA-2011-131947"/>
    <s v="09/17/2011"/>
    <s v="22/09/2011"/>
    <x v="1"/>
    <s v="September"/>
    <d v="2011-09-17T00:00:00"/>
    <d v="2011-09-22T00:00:00"/>
    <s v="On Date"/>
    <x v="127"/>
    <x v="0"/>
    <x v="80"/>
    <x v="4"/>
    <x v="9"/>
    <s v="Xerox 1960"/>
    <n v="17.039000000000001"/>
    <n v="148.70400000000001"/>
    <n v="6"/>
    <n v="46.47"/>
    <n v="3717.6"/>
    <s v="PROFIT"/>
  </r>
  <r>
    <s v="CA-2011-131947"/>
    <s v="09/17/2011"/>
    <s v="22/09/2011"/>
    <x v="1"/>
    <s v="September"/>
    <d v="2011-09-17T00:00:00"/>
    <d v="2011-09-22T00:00:00"/>
    <s v="On Date"/>
    <x v="127"/>
    <x v="0"/>
    <x v="80"/>
    <x v="4"/>
    <x v="8"/>
    <s v="Verbatim 25 GB 6x Blu-ray Single Layer Recordable Disc, 3/Pack"/>
    <n v="3.9144000000000005"/>
    <n v="55.92"/>
    <n v="10"/>
    <n v="16.776"/>
    <n v="1342.08"/>
    <s v="PROFIT"/>
  </r>
  <r>
    <s v="CA-2014-163209"/>
    <s v="05/04/2014"/>
    <s v="08/05/2014"/>
    <x v="3"/>
    <s v="May"/>
    <d v="2014-05-04T00:00:00"/>
    <d v="2014-05-08T00:00:00"/>
    <s v="On Date"/>
    <x v="193"/>
    <x v="0"/>
    <x v="3"/>
    <x v="0"/>
    <x v="9"/>
    <s v="Xerox 2"/>
    <n v="3.3696000000000006"/>
    <n v="25.92"/>
    <n v="4"/>
    <n v="12.441599999999999"/>
    <n v="995.32799999999997"/>
    <s v="PROFIT"/>
  </r>
  <r>
    <s v="CA-2014-163209"/>
    <s v="05/04/2014"/>
    <s v="08/05/2014"/>
    <x v="3"/>
    <s v="May"/>
    <d v="2014-05-04T00:00:00"/>
    <d v="2014-05-08T00:00:00"/>
    <s v="On Date"/>
    <x v="193"/>
    <x v="0"/>
    <x v="3"/>
    <x v="0"/>
    <x v="2"/>
    <s v="Newell 350"/>
    <n v="2.3288000000000002"/>
    <n v="22.96"/>
    <n v="7"/>
    <n v="6.6584000000000003"/>
    <n v="532.67200000000003"/>
    <s v="PROFIT"/>
  </r>
  <r>
    <s v="CA-2011-133354"/>
    <s v="02/23/2011"/>
    <s v="25/02/2011"/>
    <x v="1"/>
    <s v="February"/>
    <d v="2011-02-23T00:00:00"/>
    <d v="2011-02-25T00:00:00"/>
    <s v="On Date"/>
    <x v="239"/>
    <x v="0"/>
    <x v="131"/>
    <x v="0"/>
    <x v="9"/>
    <s v="Xerox 220"/>
    <n v="3.3696000000000002"/>
    <n v="19.440000000000001"/>
    <n v="3"/>
    <n v="9.3312000000000008"/>
    <n v="746.49600000000009"/>
    <s v="PROFIT"/>
  </r>
  <r>
    <s v="CA-2014-151225"/>
    <s v="10/28/2014"/>
    <s v="30/10/2014"/>
    <x v="3"/>
    <s v="October"/>
    <d v="2014-10-28T00:00:00"/>
    <d v="2014-10-30T00:00:00"/>
    <s v="On Date"/>
    <x v="327"/>
    <x v="0"/>
    <x v="0"/>
    <x v="0"/>
    <x v="6"/>
    <s v="Chromcraft Rectangular Conference Tables"/>
    <n v="180.09719999999999"/>
    <n v="189.57599999999999"/>
    <n v="1"/>
    <n v="9.4787999999999997"/>
    <n v="758.30399999999997"/>
    <s v="PROFIT"/>
  </r>
  <r>
    <s v="CA-2014-151225"/>
    <s v="10/28/2014"/>
    <s v="30/10/2014"/>
    <x v="3"/>
    <s v="October"/>
    <d v="2014-10-28T00:00:00"/>
    <d v="2014-10-30T00:00:00"/>
    <s v="On Date"/>
    <x v="327"/>
    <x v="0"/>
    <x v="0"/>
    <x v="0"/>
    <x v="3"/>
    <s v="Griffin GC17055 Auxiliary Audio Cable"/>
    <n v="12.9528"/>
    <n v="71.959999999999994"/>
    <n v="5"/>
    <n v="7.1959999999999997"/>
    <n v="575.67999999999995"/>
    <s v="PROFIT"/>
  </r>
  <r>
    <s v="US-2011-144078"/>
    <s v="11/25/2011"/>
    <s v="29/11/2011"/>
    <x v="1"/>
    <s v="November"/>
    <d v="2011-11-25T00:00:00"/>
    <d v="2011-11-29T00:00:00"/>
    <s v="On Date"/>
    <x v="474"/>
    <x v="0"/>
    <x v="0"/>
    <x v="0"/>
    <x v="3"/>
    <s v="Logitech Mobile Speakerphone P710e -Â speaker phone"/>
    <n v="98.535399999999996"/>
    <n v="539.91999999999996"/>
    <n v="5"/>
    <n v="47.243000000000002"/>
    <n v="3779.44"/>
    <s v="PROFIT"/>
  </r>
  <r>
    <s v="US-2011-144078"/>
    <s v="11/25/2011"/>
    <s v="29/11/2011"/>
    <x v="1"/>
    <s v="November"/>
    <d v="2011-11-25T00:00:00"/>
    <d v="2011-11-29T00:00:00"/>
    <s v="On Date"/>
    <x v="474"/>
    <x v="0"/>
    <x v="0"/>
    <x v="0"/>
    <x v="10"/>
    <s v="Hon GuestStacker Chair"/>
    <n v="167.73580000000001"/>
    <n v="725.34400000000005"/>
    <n v="4"/>
    <n v="54.400799999999997"/>
    <n v="4352.0639999999994"/>
    <s v="PROFIT"/>
  </r>
  <r>
    <s v="US-2011-144078"/>
    <s v="11/25/2011"/>
    <s v="29/11/2011"/>
    <x v="1"/>
    <s v="November"/>
    <d v="2011-11-25T00:00:00"/>
    <d v="2011-11-29T00:00:00"/>
    <s v="On Date"/>
    <x v="474"/>
    <x v="0"/>
    <x v="0"/>
    <x v="0"/>
    <x v="2"/>
    <s v="Staples"/>
    <n v="1.6120000000000001"/>
    <n v="7.44"/>
    <n v="3"/>
    <n v="2.6040000000000001"/>
    <n v="208.32"/>
    <s v="PROFIT"/>
  </r>
  <r>
    <s v="US-2012-159499"/>
    <s v="11/21/2012"/>
    <s v="23/11/2012"/>
    <x v="2"/>
    <s v="November"/>
    <d v="2012-11-21T00:00:00"/>
    <d v="2012-11-23T00:00:00"/>
    <s v="On Date"/>
    <x v="116"/>
    <x v="0"/>
    <x v="8"/>
    <x v="3"/>
    <x v="5"/>
    <s v="Fellowes Command Center 5-outlet power strip"/>
    <n v="49.523199999999996"/>
    <n v="325.63200000000001"/>
    <n v="6"/>
    <n v="28.492799999999999"/>
    <n v="2279.424"/>
    <s v="PROFIT"/>
  </r>
  <r>
    <s v="US-2012-159499"/>
    <s v="11/21/2012"/>
    <s v="23/11/2012"/>
    <x v="2"/>
    <s v="November"/>
    <d v="2012-11-21T00:00:00"/>
    <d v="2012-11-23T00:00:00"/>
    <s v="On Date"/>
    <x v="116"/>
    <x v="0"/>
    <x v="8"/>
    <x v="3"/>
    <x v="8"/>
    <s v="Belkin Standard 104 key USB Keyboard"/>
    <n v="12.4015"/>
    <n v="23.344000000000001"/>
    <n v="2"/>
    <n v="-1.4590000000000001"/>
    <n v="-116.72"/>
    <s v="LOSS"/>
  </r>
  <r>
    <s v="US-2012-159499"/>
    <s v="11/21/2012"/>
    <s v="23/11/2012"/>
    <x v="2"/>
    <s v="November"/>
    <d v="2012-11-21T00:00:00"/>
    <d v="2012-11-23T00:00:00"/>
    <s v="On Date"/>
    <x v="116"/>
    <x v="0"/>
    <x v="8"/>
    <x v="3"/>
    <x v="0"/>
    <s v="Avery 506"/>
    <n v="2.2302"/>
    <n v="16.52"/>
    <n v="5"/>
    <n v="5.3689999999999998"/>
    <n v="429.52"/>
    <s v="PROFIT"/>
  </r>
  <r>
    <s v="US-2013-157490"/>
    <s v="10/07/2013"/>
    <s v="08/10/2013"/>
    <x v="0"/>
    <s v="October"/>
    <d v="2013-10-07T00:00:00"/>
    <d v="2013-10-08T00:00:00"/>
    <s v="On Date"/>
    <x v="618"/>
    <x v="0"/>
    <x v="60"/>
    <x v="5"/>
    <x v="16"/>
    <s v="Zebra GK420t Direct Thermal/Thermal Transfer Printer"/>
    <n v="273.66500000000002"/>
    <n v="703.71"/>
    <n v="6"/>
    <n v="-938.28"/>
    <n v="-75062.399999999994"/>
    <s v="LOSS"/>
  </r>
  <r>
    <s v="US-2013-157490"/>
    <s v="10/07/2013"/>
    <s v="08/10/2013"/>
    <x v="0"/>
    <s v="October"/>
    <d v="2013-10-07T00:00:00"/>
    <d v="2013-10-08T00:00:00"/>
    <s v="On Date"/>
    <x v="618"/>
    <x v="0"/>
    <x v="60"/>
    <x v="5"/>
    <x v="4"/>
    <s v="Recycled Easel Ring Binders"/>
    <n v="8.2059999999999995"/>
    <n v="17.904"/>
    <n v="4"/>
    <n v="-14.92"/>
    <n v="-1193.5999999999999"/>
    <s v="LOSS"/>
  </r>
  <r>
    <s v="US-2013-157490"/>
    <s v="10/07/2013"/>
    <s v="08/10/2013"/>
    <x v="0"/>
    <s v="October"/>
    <d v="2013-10-07T00:00:00"/>
    <d v="2013-10-08T00:00:00"/>
    <s v="On Date"/>
    <x v="618"/>
    <x v="0"/>
    <x v="60"/>
    <x v="5"/>
    <x v="4"/>
    <s v="Avery Framed View Binder, EZD Ring (Locking), Navy, 1 1/2&quot;"/>
    <n v="5.2894000000000005"/>
    <n v="11.976000000000001"/>
    <n v="4"/>
    <n v="-9.1815999999999995"/>
    <n v="-734.52800000000002"/>
    <s v="LOSS"/>
  </r>
  <r>
    <s v="US-2013-157490"/>
    <s v="10/07/2013"/>
    <s v="08/10/2013"/>
    <x v="0"/>
    <s v="October"/>
    <d v="2013-10-07T00:00:00"/>
    <d v="2013-10-08T00:00:00"/>
    <s v="On Date"/>
    <x v="618"/>
    <x v="0"/>
    <x v="60"/>
    <x v="5"/>
    <x v="8"/>
    <s v="Memorex 25GB 6X Branded Blu-Ray Recordable Disc, 15/Pack"/>
    <n v="13.422099999999999"/>
    <n v="67.959999999999994"/>
    <n v="5"/>
    <n v="0.84950000000000003"/>
    <n v="67.960000000000008"/>
    <s v="PROFIT"/>
  </r>
  <r>
    <s v="CA-2012-161452"/>
    <s v="04/05/2012"/>
    <s v="11/04/2012"/>
    <x v="2"/>
    <s v="April"/>
    <d v="2012-04-05T00:00:00"/>
    <d v="2012-04-11T00:00:00"/>
    <s v="Delay"/>
    <x v="621"/>
    <x v="0"/>
    <x v="0"/>
    <x v="0"/>
    <x v="10"/>
    <s v="GuestStacker Chair with Chrome Finish Legs"/>
    <n v="267.66720000000004"/>
    <n v="892.22400000000005"/>
    <n v="3"/>
    <n v="89.222399999999993"/>
    <n v="7137.7919999999995"/>
    <s v="PROFIT"/>
  </r>
  <r>
    <s v="CA-2013-138968"/>
    <s v="03/16/2013"/>
    <s v="17/03/2013"/>
    <x v="0"/>
    <s v="March"/>
    <d v="2013-03-16T00:00:00"/>
    <d v="2013-03-17T00:00:00"/>
    <s v="On Date"/>
    <x v="505"/>
    <x v="0"/>
    <x v="3"/>
    <x v="0"/>
    <x v="4"/>
    <s v="Avery Round Ring Poly Binders"/>
    <n v="1.4483999999999999"/>
    <n v="4.5439999999999996"/>
    <n v="2"/>
    <n v="1.6472"/>
    <n v="131.77600000000001"/>
    <s v="PROFIT"/>
  </r>
  <r>
    <s v="CA-2013-138968"/>
    <s v="03/16/2013"/>
    <s v="17/03/2013"/>
    <x v="0"/>
    <s v="March"/>
    <d v="2013-03-16T00:00:00"/>
    <d v="2013-03-17T00:00:00"/>
    <s v="On Date"/>
    <x v="505"/>
    <x v="0"/>
    <x v="3"/>
    <x v="0"/>
    <x v="10"/>
    <s v="Global Comet Stacking Arm Chair"/>
    <n v="316.88249999999999"/>
    <n v="1352.0319999999999"/>
    <n v="4"/>
    <n v="84.501999999999995"/>
    <n v="6760.16"/>
    <s v="PROFIT"/>
  </r>
  <r>
    <s v="CA-2012-107685"/>
    <s v="11/30/2012"/>
    <s v="02/12/2012"/>
    <x v="2"/>
    <s v="November"/>
    <d v="2012-11-30T00:00:00"/>
    <d v="2012-12-02T00:00:00"/>
    <s v="On Date"/>
    <x v="323"/>
    <x v="0"/>
    <x v="28"/>
    <x v="7"/>
    <x v="1"/>
    <s v="DAX Contemporary Wood Frame with Silver Metal Mat, Desktop, 11 x 14 Size"/>
    <n v="12.953599999999998"/>
    <n v="80.959999999999994"/>
    <n v="4"/>
    <n v="29.145600000000002"/>
    <n v="2331.6480000000001"/>
    <s v="PROFIT"/>
  </r>
  <r>
    <s v="CA-2012-107685"/>
    <s v="11/30/2012"/>
    <s v="02/12/2012"/>
    <x v="2"/>
    <s v="November"/>
    <d v="2012-11-30T00:00:00"/>
    <d v="2012-12-02T00:00:00"/>
    <s v="On Date"/>
    <x v="323"/>
    <x v="0"/>
    <x v="28"/>
    <x v="7"/>
    <x v="9"/>
    <s v="Xerox 1997"/>
    <n v="3.3696000000000006"/>
    <n v="25.92"/>
    <n v="4"/>
    <n v="12.441599999999999"/>
    <n v="995.32799999999997"/>
    <s v="PROFIT"/>
  </r>
  <r>
    <s v="US-2011-120740"/>
    <s v="04/15/2011"/>
    <s v="15/04/2011"/>
    <x v="1"/>
    <s v="April"/>
    <d v="2011-04-15T00:00:00"/>
    <d v="2011-04-15T00:00:00"/>
    <s v="On Date"/>
    <x v="622"/>
    <x v="0"/>
    <x v="0"/>
    <x v="0"/>
    <x v="5"/>
    <s v="Belkin F9G930V10-GRY 9 Outlet Surge"/>
    <n v="37.970799999999997"/>
    <n v="106.96"/>
    <n v="2"/>
    <n v="31.0184"/>
    <n v="2481.4719999999998"/>
    <s v="PROFIT"/>
  </r>
  <r>
    <s v="US-2011-120740"/>
    <s v="04/15/2011"/>
    <s v="15/04/2011"/>
    <x v="1"/>
    <s v="April"/>
    <d v="2011-04-15T00:00:00"/>
    <d v="2011-04-15T00:00:00"/>
    <s v="On Date"/>
    <x v="622"/>
    <x v="0"/>
    <x v="0"/>
    <x v="0"/>
    <x v="1"/>
    <s v="Howard Miller 13&quot; Diameter Goldtone Round Wall Clock"/>
    <n v="27.694599999999998"/>
    <n v="187.76"/>
    <n v="4"/>
    <n v="76.9816"/>
    <n v="6158.5280000000002"/>
    <s v="PROFIT"/>
  </r>
  <r>
    <s v="US-2014-141509"/>
    <s v="09/30/2014"/>
    <s v="02/10/2014"/>
    <x v="3"/>
    <s v="September"/>
    <d v="2014-09-30T00:00:00"/>
    <d v="2014-10-02T00:00:00"/>
    <s v="On Date"/>
    <x v="623"/>
    <x v="0"/>
    <x v="0"/>
    <x v="0"/>
    <x v="2"/>
    <s v="Newell 334"/>
    <n v="14.6816"/>
    <n v="99.2"/>
    <n v="5"/>
    <n v="25.792000000000002"/>
    <n v="2063.36"/>
    <s v="PROFIT"/>
  </r>
  <r>
    <s v="CA-2014-133487"/>
    <s v="05/07/2014"/>
    <s v="10/05/2014"/>
    <x v="3"/>
    <s v="May"/>
    <d v="2014-05-07T00:00:00"/>
    <d v="2014-05-10T00:00:00"/>
    <s v="On Date"/>
    <x v="624"/>
    <x v="0"/>
    <x v="86"/>
    <x v="0"/>
    <x v="5"/>
    <s v="Eureka The Boss Cordless Rechargeable Stick Vac"/>
    <n v="37.215399999999995"/>
    <n v="152.94"/>
    <n v="3"/>
    <n v="41.293799999999997"/>
    <n v="3303.5039999999999"/>
    <s v="PROFIT"/>
  </r>
  <r>
    <s v="CA-2011-102330"/>
    <s v="12/29/2011"/>
    <s v="03/01/2012"/>
    <x v="2"/>
    <s v="December"/>
    <d v="2011-12-29T00:00:00"/>
    <d v="2012-01-03T00:00:00"/>
    <s v="On Date"/>
    <x v="496"/>
    <x v="0"/>
    <x v="19"/>
    <x v="0"/>
    <x v="0"/>
    <s v="Alphabetical Labels for Top Tab Filing"/>
    <n v="7.3999999999999995"/>
    <n v="88.8"/>
    <n v="6"/>
    <n v="44.4"/>
    <n v="3552"/>
    <s v="PROFIT"/>
  </r>
  <r>
    <s v="CA-2011-102330"/>
    <s v="12/29/2011"/>
    <s v="03/01/2012"/>
    <x v="2"/>
    <s v="December"/>
    <d v="2011-12-29T00:00:00"/>
    <d v="2012-01-03T00:00:00"/>
    <s v="On Date"/>
    <x v="496"/>
    <x v="0"/>
    <x v="19"/>
    <x v="0"/>
    <x v="3"/>
    <s v="HTC One"/>
    <n v="70.992900000000006"/>
    <n v="319.96800000000002"/>
    <n v="4"/>
    <n v="35.996400000000001"/>
    <n v="2879.712"/>
    <s v="PROFIT"/>
  </r>
  <r>
    <s v="CA-2013-118899"/>
    <s v="03/23/2013"/>
    <s v="23/03/2013"/>
    <x v="0"/>
    <s v="March"/>
    <d v="2013-03-23T00:00:00"/>
    <d v="2013-03-23T00:00:00"/>
    <s v="On Date"/>
    <x v="260"/>
    <x v="0"/>
    <x v="1"/>
    <x v="1"/>
    <x v="10"/>
    <s v="Global Stack Chair with Arms, Black"/>
    <n v="21.885400000000001"/>
    <n v="167.88800000000001"/>
    <n v="7"/>
    <n v="14.690200000000001"/>
    <n v="1175.2160000000001"/>
    <s v="PROFIT"/>
  </r>
  <r>
    <s v="CA-2014-100237"/>
    <s v="10/16/2014"/>
    <s v="20/10/2014"/>
    <x v="3"/>
    <s v="October"/>
    <d v="2014-10-16T00:00:00"/>
    <d v="2014-10-20T00:00:00"/>
    <s v="On Date"/>
    <x v="625"/>
    <x v="0"/>
    <x v="4"/>
    <x v="2"/>
    <x v="2"/>
    <s v="Avery Hi-Liter Smear-Safe Highlighters"/>
    <n v="3.7376"/>
    <n v="11.68"/>
    <n v="2"/>
    <n v="4.2047999999999996"/>
    <n v="336.38399999999996"/>
    <s v="PROFIT"/>
  </r>
  <r>
    <s v="US-2012-142811"/>
    <s v="04/02/2012"/>
    <s v="07/04/2012"/>
    <x v="2"/>
    <s v="April"/>
    <d v="2012-04-02T00:00:00"/>
    <d v="2012-04-07T00:00:00"/>
    <s v="On Date"/>
    <x v="125"/>
    <x v="0"/>
    <x v="35"/>
    <x v="3"/>
    <x v="3"/>
    <s v="Samsung HM1900 Bluetooth Headset"/>
    <n v="10.975"/>
    <n v="87.8"/>
    <n v="5"/>
    <n v="32.924999999999997"/>
    <n v="2634"/>
    <s v="PROFIT"/>
  </r>
  <r>
    <s v="CA-2011-150203"/>
    <s v="12/05/2011"/>
    <s v="07/12/2011"/>
    <x v="1"/>
    <s v="December"/>
    <d v="2011-12-05T00:00:00"/>
    <d v="2011-12-07T00:00:00"/>
    <s v="On Date"/>
    <x v="626"/>
    <x v="0"/>
    <x v="0"/>
    <x v="0"/>
    <x v="5"/>
    <s v="Fellowes 8 Outlet Superior Workstation Surge Protector"/>
    <n v="29.614100000000001"/>
    <n v="250.26"/>
    <n v="6"/>
    <n v="72.575400000000002"/>
    <n v="5806.0320000000002"/>
    <s v="PROFIT"/>
  </r>
  <r>
    <s v="CA-2012-149636"/>
    <s v="01/06/2012"/>
    <s v="12/01/2012"/>
    <x v="2"/>
    <s v="January"/>
    <d v="2012-01-06T00:00:00"/>
    <d v="2012-01-12T00:00:00"/>
    <s v="Delay"/>
    <x v="236"/>
    <x v="0"/>
    <x v="21"/>
    <x v="5"/>
    <x v="9"/>
    <s v="It's Hot Message Books with Stickers, 2 3/4&quot; x 5&quot;"/>
    <n v="4.07"/>
    <n v="29.6"/>
    <n v="5"/>
    <n v="9.25"/>
    <n v="740"/>
    <s v="PROFIT"/>
  </r>
  <r>
    <s v="CA-2012-149636"/>
    <s v="01/06/2012"/>
    <s v="12/01/2012"/>
    <x v="2"/>
    <s v="January"/>
    <d v="2012-01-06T00:00:00"/>
    <d v="2012-01-12T00:00:00"/>
    <s v="Delay"/>
    <x v="236"/>
    <x v="0"/>
    <x v="21"/>
    <x v="5"/>
    <x v="4"/>
    <s v="Recycled Pressboard Report Cover with Reinforced Top Hinge"/>
    <n v="1.6473"/>
    <n v="1.9379999999999999"/>
    <n v="2"/>
    <n v="-1.3566"/>
    <n v="-108.52800000000001"/>
    <s v="LOSS"/>
  </r>
  <r>
    <s v="US-2014-146213"/>
    <s v="09/10/2014"/>
    <s v="15/09/2014"/>
    <x v="3"/>
    <s v="September"/>
    <d v="2014-09-10T00:00:00"/>
    <d v="2014-09-15T00:00:00"/>
    <s v="On Date"/>
    <x v="521"/>
    <x v="0"/>
    <x v="0"/>
    <x v="0"/>
    <x v="8"/>
    <s v="Microsoft Wireless Mobile Mouse 4000"/>
    <n v="27.193200000000004"/>
    <n v="159.96"/>
    <n v="4"/>
    <n v="51.187199999999997"/>
    <n v="4094.9759999999997"/>
    <s v="PROFIT"/>
  </r>
  <r>
    <s v="US-2014-138086"/>
    <s v="04/17/2014"/>
    <s v="21/04/2014"/>
    <x v="3"/>
    <s v="April"/>
    <d v="2014-04-17T00:00:00"/>
    <d v="2014-04-21T00:00:00"/>
    <s v="On Date"/>
    <x v="211"/>
    <x v="0"/>
    <x v="3"/>
    <x v="0"/>
    <x v="5"/>
    <s v="Hoover Commercial SteamVac"/>
    <n v="9.5060000000000002"/>
    <n v="40.74"/>
    <n v="3"/>
    <n v="12.222"/>
    <n v="977.76"/>
    <s v="PROFIT"/>
  </r>
  <r>
    <s v="CA-2014-104850"/>
    <s v="06/14/2014"/>
    <s v="20/06/2014"/>
    <x v="3"/>
    <s v="June"/>
    <d v="2014-06-14T00:00:00"/>
    <d v="2014-06-20T00:00:00"/>
    <s v="Delay"/>
    <x v="21"/>
    <x v="0"/>
    <x v="1"/>
    <x v="1"/>
    <x v="10"/>
    <s v="Global Wood Trimmed Manager's Task Chair, Khaki"/>
    <n v="79.152600000000007"/>
    <n v="291.13600000000002"/>
    <n v="4"/>
    <n v="-25.474399999999999"/>
    <n v="-2037.952"/>
    <s v="LOSS"/>
  </r>
  <r>
    <s v="CA-2014-134418"/>
    <s v="09/16/2014"/>
    <s v="21/09/2014"/>
    <x v="3"/>
    <s v="September"/>
    <d v="2014-09-16T00:00:00"/>
    <d v="2014-09-21T00:00:00"/>
    <s v="On Date"/>
    <x v="259"/>
    <x v="0"/>
    <x v="1"/>
    <x v="1"/>
    <x v="2"/>
    <s v="BIC Brite Liner Highlighters"/>
    <n v="2.4011999999999993"/>
    <n v="12.42"/>
    <n v="3"/>
    <n v="5.2164000000000001"/>
    <n v="417.31200000000001"/>
    <s v="PROFIT"/>
  </r>
  <r>
    <s v="US-2013-106313"/>
    <s v="08/23/2013"/>
    <s v="27/08/2013"/>
    <x v="0"/>
    <s v="August"/>
    <d v="2013-08-23T00:00:00"/>
    <d v="2013-08-27T00:00:00"/>
    <s v="On Date"/>
    <x v="627"/>
    <x v="0"/>
    <x v="1"/>
    <x v="1"/>
    <x v="9"/>
    <s v="Xerox 202"/>
    <n v="3.3696000000000002"/>
    <n v="19.440000000000001"/>
    <n v="3"/>
    <n v="9.3312000000000008"/>
    <n v="746.49600000000009"/>
    <s v="PROFIT"/>
  </r>
  <r>
    <s v="CA-2011-154781"/>
    <s v="11/21/2011"/>
    <s v="26/11/2011"/>
    <x v="1"/>
    <s v="November"/>
    <d v="2011-11-21T00:00:00"/>
    <d v="2011-11-26T00:00:00"/>
    <s v="On Date"/>
    <x v="551"/>
    <x v="0"/>
    <x v="3"/>
    <x v="0"/>
    <x v="9"/>
    <s v="Tops Wirebound Message Log Books"/>
    <n v="1.7766"/>
    <n v="6.58"/>
    <n v="2"/>
    <n v="3.0268000000000002"/>
    <n v="242.14400000000001"/>
    <s v="PROFIT"/>
  </r>
  <r>
    <s v="CA-2011-154781"/>
    <s v="11/21/2011"/>
    <s v="26/11/2011"/>
    <x v="1"/>
    <s v="November"/>
    <d v="2011-11-21T00:00:00"/>
    <d v="2011-11-26T00:00:00"/>
    <s v="On Date"/>
    <x v="551"/>
    <x v="0"/>
    <x v="3"/>
    <x v="0"/>
    <x v="8"/>
    <s v="Kensington Expert Mouse Optical USB Trackball for PC or Mac"/>
    <n v="66.492999999999995"/>
    <n v="94.99"/>
    <n v="1"/>
    <n v="28.497"/>
    <n v="2279.7600000000002"/>
    <s v="PROFIT"/>
  </r>
  <r>
    <s v="CA-2012-147816"/>
    <s v="09/24/2012"/>
    <s v="26/09/2012"/>
    <x v="2"/>
    <s v="September"/>
    <d v="2012-09-24T00:00:00"/>
    <d v="2012-09-26T00:00:00"/>
    <s v="On Date"/>
    <x v="628"/>
    <x v="0"/>
    <x v="26"/>
    <x v="3"/>
    <x v="3"/>
    <s v="Samsung HM1900 Bluetooth Headset"/>
    <n v="10.974999999999998"/>
    <n v="35.119999999999997"/>
    <n v="2"/>
    <n v="13.17"/>
    <n v="1053.5999999999999"/>
    <s v="PROFIT"/>
  </r>
  <r>
    <s v="CA-2014-105326"/>
    <s v="08/21/2014"/>
    <s v="28/08/2014"/>
    <x v="3"/>
    <s v="August"/>
    <d v="2014-08-21T00:00:00"/>
    <d v="2014-08-28T00:00:00"/>
    <s v="Delay"/>
    <x v="269"/>
    <x v="0"/>
    <x v="0"/>
    <x v="0"/>
    <x v="9"/>
    <s v="Xerox 203"/>
    <n v="3.3696000000000006"/>
    <n v="25.92"/>
    <n v="4"/>
    <n v="12.441599999999999"/>
    <n v="995.32799999999997"/>
    <s v="PROFIT"/>
  </r>
  <r>
    <s v="CA-2014-156391"/>
    <s v="09/27/2014"/>
    <s v="29/09/2014"/>
    <x v="3"/>
    <s v="September"/>
    <d v="2014-09-27T00:00:00"/>
    <d v="2014-09-29T00:00:00"/>
    <s v="On Date"/>
    <x v="629"/>
    <x v="0"/>
    <x v="38"/>
    <x v="4"/>
    <x v="2"/>
    <s v="Prang Drawing Pencil Set"/>
    <n v="1.6680000000000001"/>
    <n v="2.2240000000000002"/>
    <n v="1"/>
    <n v="0.55600000000000005"/>
    <n v="44.480000000000004"/>
    <s v="PROFIT"/>
  </r>
  <r>
    <s v="CA-2012-169299"/>
    <s v="08/24/2012"/>
    <s v="26/08/2012"/>
    <x v="2"/>
    <s v="August"/>
    <d v="2012-08-24T00:00:00"/>
    <d v="2012-08-26T00:00:00"/>
    <s v="On Date"/>
    <x v="410"/>
    <x v="0"/>
    <x v="6"/>
    <x v="4"/>
    <x v="2"/>
    <s v="Premium Writing Pencils, Soft, #2 by Central Association for the Blind"/>
    <n v="2.1456"/>
    <n v="7.1520000000000001"/>
    <n v="3"/>
    <n v="0.71519999999999995"/>
    <n v="57.215999999999994"/>
    <s v="PROFIT"/>
  </r>
  <r>
    <s v="CA-2013-155978"/>
    <s v="08/02/2013"/>
    <s v="02/08/2013"/>
    <x v="0"/>
    <s v="August"/>
    <d v="2013-08-02T00:00:00"/>
    <d v="2013-08-02T00:00:00"/>
    <s v="On Date"/>
    <x v="382"/>
    <x v="0"/>
    <x v="49"/>
    <x v="0"/>
    <x v="3"/>
    <s v="Apple iPhone 5"/>
    <n v="474.3759"/>
    <n v="1039.7280000000001"/>
    <n v="2"/>
    <n v="90.976200000000006"/>
    <n v="7278.0960000000005"/>
    <s v="PROFIT"/>
  </r>
  <r>
    <s v="CA-2013-155978"/>
    <s v="08/02/2013"/>
    <s v="02/08/2013"/>
    <x v="0"/>
    <s v="August"/>
    <d v="2013-08-02T00:00:00"/>
    <d v="2013-08-02T00:00:00"/>
    <s v="On Date"/>
    <x v="382"/>
    <x v="0"/>
    <x v="49"/>
    <x v="0"/>
    <x v="5"/>
    <s v="Belkin F5C206VTEL 6 Outlet Surge"/>
    <n v="16.085999999999999"/>
    <n v="45.96"/>
    <n v="2"/>
    <n v="13.788"/>
    <n v="1103.04"/>
    <s v="PROFIT"/>
  </r>
  <r>
    <s v="CA-2013-152800"/>
    <s v="04/14/2013"/>
    <s v="16/04/2013"/>
    <x v="0"/>
    <s v="April"/>
    <d v="2013-04-14T00:00:00"/>
    <d v="2013-04-16T00:00:00"/>
    <s v="On Date"/>
    <x v="423"/>
    <x v="0"/>
    <x v="3"/>
    <x v="0"/>
    <x v="13"/>
    <s v="Poly String Tie Envelopes"/>
    <n v="1.0811999999999999"/>
    <n v="6.12"/>
    <n v="3"/>
    <n v="2.8763999999999998"/>
    <n v="230.11199999999999"/>
    <s v="PROFIT"/>
  </r>
  <r>
    <s v="CA-2011-166961"/>
    <s v="12/27/2011"/>
    <s v="31/12/2011"/>
    <x v="1"/>
    <s v="December"/>
    <d v="2011-12-27T00:00:00"/>
    <d v="2011-12-31T00:00:00"/>
    <s v="On Date"/>
    <x v="228"/>
    <x v="0"/>
    <x v="131"/>
    <x v="0"/>
    <x v="5"/>
    <s v="Staples"/>
    <n v="8.0153999999999996"/>
    <n v="10.98"/>
    <n v="1"/>
    <n v="2.9645999999999999"/>
    <n v="237.16800000000001"/>
    <s v="PROFIT"/>
  </r>
  <r>
    <s v="CA-2011-166961"/>
    <s v="12/27/2011"/>
    <s v="31/12/2011"/>
    <x v="1"/>
    <s v="December"/>
    <d v="2011-12-27T00:00:00"/>
    <d v="2011-12-31T00:00:00"/>
    <s v="On Date"/>
    <x v="228"/>
    <x v="0"/>
    <x v="131"/>
    <x v="0"/>
    <x v="11"/>
    <s v="Staples"/>
    <n v="1.4148000000000001"/>
    <n v="7.86"/>
    <n v="3"/>
    <n v="3.6156000000000001"/>
    <n v="289.24799999999999"/>
    <s v="PROFIT"/>
  </r>
  <r>
    <s v="CA-2011-166961"/>
    <s v="12/27/2011"/>
    <s v="31/12/2011"/>
    <x v="1"/>
    <s v="December"/>
    <d v="2011-12-27T00:00:00"/>
    <d v="2011-12-31T00:00:00"/>
    <s v="On Date"/>
    <x v="228"/>
    <x v="0"/>
    <x v="131"/>
    <x v="0"/>
    <x v="7"/>
    <s v="Advantus Rolling Storage Box"/>
    <n v="12.519500000000001"/>
    <n v="51.45"/>
    <n v="3"/>
    <n v="13.891500000000001"/>
    <n v="1111.3200000000002"/>
    <s v="PROFIT"/>
  </r>
  <r>
    <s v="CA-2011-166961"/>
    <s v="12/27/2011"/>
    <s v="31/12/2011"/>
    <x v="1"/>
    <s v="December"/>
    <d v="2011-12-27T00:00:00"/>
    <d v="2011-12-31T00:00:00"/>
    <s v="On Date"/>
    <x v="228"/>
    <x v="0"/>
    <x v="131"/>
    <x v="0"/>
    <x v="4"/>
    <s v="GBC VeloBind Cover Sets"/>
    <n v="7.719999999999998"/>
    <n v="37.055999999999997"/>
    <n v="3"/>
    <n v="13.896000000000001"/>
    <n v="1111.68"/>
    <s v="PROFIT"/>
  </r>
  <r>
    <s v="CA-2012-127481"/>
    <s v="12/12/2012"/>
    <s v="15/12/2012"/>
    <x v="2"/>
    <s v="December"/>
    <d v="2012-12-12T00:00:00"/>
    <d v="2012-12-15T00:00:00"/>
    <s v="On Date"/>
    <x v="415"/>
    <x v="0"/>
    <x v="28"/>
    <x v="7"/>
    <x v="9"/>
    <s v="Xerox 1930"/>
    <n v="3.3047999999999997"/>
    <n v="32.4"/>
    <n v="5"/>
    <n v="15.875999999999999"/>
    <n v="1270.08"/>
    <s v="PROFIT"/>
  </r>
  <r>
    <s v="CA-2012-127481"/>
    <s v="12/12/2012"/>
    <s v="15/12/2012"/>
    <x v="2"/>
    <s v="December"/>
    <d v="2012-12-12T00:00:00"/>
    <d v="2012-12-15T00:00:00"/>
    <s v="On Date"/>
    <x v="415"/>
    <x v="0"/>
    <x v="28"/>
    <x v="7"/>
    <x v="9"/>
    <s v="Xerox 1916"/>
    <n v="24.47"/>
    <n v="97.88"/>
    <n v="2"/>
    <n v="48.94"/>
    <n v="3915.2"/>
    <s v="PROFIT"/>
  </r>
  <r>
    <s v="CA-2011-143637"/>
    <s v="03/24/2011"/>
    <s v="29/03/2011"/>
    <x v="1"/>
    <s v="March"/>
    <d v="2011-03-24T00:00:00"/>
    <d v="2011-03-29T00:00:00"/>
    <s v="On Date"/>
    <x v="145"/>
    <x v="0"/>
    <x v="59"/>
    <x v="0"/>
    <x v="1"/>
    <s v="DAX Contemporary Wood Frame with Silver Metal Mat, Desktop, 11 x 14 Size"/>
    <n v="12.953599999999998"/>
    <n v="40.479999999999997"/>
    <n v="2"/>
    <n v="14.572800000000001"/>
    <n v="1165.8240000000001"/>
    <s v="PROFIT"/>
  </r>
  <r>
    <s v="US-2014-109316"/>
    <s v="06/09/2014"/>
    <s v="11/06/2014"/>
    <x v="3"/>
    <s v="June"/>
    <d v="2014-06-09T00:00:00"/>
    <d v="2014-06-11T00:00:00"/>
    <s v="On Date"/>
    <x v="630"/>
    <x v="0"/>
    <x v="0"/>
    <x v="0"/>
    <x v="15"/>
    <s v="Riverside Palais Royal Lawyers Bookcase, Royale Cherry Finish"/>
    <n v="678.3546"/>
    <n v="1497.6659999999999"/>
    <n v="2"/>
    <n v="140.95679999999999"/>
    <n v="11276.543999999998"/>
    <s v="PROFIT"/>
  </r>
  <r>
    <s v="US-2014-109316"/>
    <s v="06/09/2014"/>
    <s v="11/06/2014"/>
    <x v="3"/>
    <s v="June"/>
    <d v="2014-06-09T00:00:00"/>
    <d v="2014-06-11T00:00:00"/>
    <s v="On Date"/>
    <x v="630"/>
    <x v="0"/>
    <x v="0"/>
    <x v="0"/>
    <x v="3"/>
    <s v="Shocksock Galaxy S4 Armband"/>
    <n v="10.512"/>
    <n v="17.52"/>
    <n v="2"/>
    <n v="-3.504"/>
    <n v="-280.32"/>
    <s v="LOSS"/>
  </r>
  <r>
    <s v="CA-2013-138478"/>
    <s v="10/22/2013"/>
    <s v="27/10/2013"/>
    <x v="0"/>
    <s v="October"/>
    <d v="2013-10-22T00:00:00"/>
    <d v="2013-10-27T00:00:00"/>
    <s v="On Date"/>
    <x v="397"/>
    <x v="0"/>
    <x v="68"/>
    <x v="7"/>
    <x v="2"/>
    <s v="Panasonic KP-150 Electric Pencil Sharpener"/>
    <n v="27.927600000000002"/>
    <n v="113.22"/>
    <n v="3"/>
    <n v="29.437200000000001"/>
    <n v="2354.9760000000001"/>
    <s v="PROFIT"/>
  </r>
  <r>
    <s v="CA-2013-138478"/>
    <s v="10/22/2013"/>
    <s v="27/10/2013"/>
    <x v="0"/>
    <s v="October"/>
    <d v="2013-10-22T00:00:00"/>
    <d v="2013-10-27T00:00:00"/>
    <s v="On Date"/>
    <x v="397"/>
    <x v="0"/>
    <x v="68"/>
    <x v="7"/>
    <x v="9"/>
    <s v="Xerox 193"/>
    <n v="3.0498000000000007"/>
    <n v="35.880000000000003"/>
    <n v="6"/>
    <n v="17.581199999999999"/>
    <n v="1406.4959999999999"/>
    <s v="PROFIT"/>
  </r>
  <r>
    <s v="CA-2013-138478"/>
    <s v="10/22/2013"/>
    <s v="27/10/2013"/>
    <x v="0"/>
    <s v="October"/>
    <d v="2013-10-22T00:00:00"/>
    <d v="2013-10-27T00:00:00"/>
    <s v="On Date"/>
    <x v="397"/>
    <x v="0"/>
    <x v="68"/>
    <x v="7"/>
    <x v="4"/>
    <s v="Ibico EPK-21 Electric Binding System"/>
    <n v="963.89489999999989"/>
    <n v="4535.9759999999997"/>
    <n v="3"/>
    <n v="1644.2913000000001"/>
    <n v="131543.304"/>
    <s v="PROFIT"/>
  </r>
  <r>
    <s v="CA-2014-150469"/>
    <s v="01/27/2014"/>
    <s v="31/01/2014"/>
    <x v="3"/>
    <s v="January"/>
    <d v="2014-01-27T00:00:00"/>
    <d v="2014-01-31T00:00:00"/>
    <s v="On Date"/>
    <x v="57"/>
    <x v="0"/>
    <x v="3"/>
    <x v="0"/>
    <x v="11"/>
    <s v="Binder Clips by OIC"/>
    <n v="0.76959999999999995"/>
    <n v="11.84"/>
    <n v="8"/>
    <n v="5.6832000000000003"/>
    <n v="454.65600000000001"/>
    <s v="PROFIT"/>
  </r>
  <r>
    <s v="CA-2011-125150"/>
    <s v="05/16/2011"/>
    <s v="23/05/2011"/>
    <x v="1"/>
    <s v="May"/>
    <d v="2011-05-16T00:00:00"/>
    <d v="2011-05-23T00:00:00"/>
    <s v="Delay"/>
    <x v="631"/>
    <x v="0"/>
    <x v="0"/>
    <x v="0"/>
    <x v="10"/>
    <s v="Iceberg Nesting Folding Chair, 19w x 6d x 43h"/>
    <n v="43.082799999999999"/>
    <n v="232.88"/>
    <n v="5"/>
    <n v="17.466000000000001"/>
    <n v="1397.2800000000002"/>
    <s v="PROFIT"/>
  </r>
  <r>
    <s v="CA-2012-137302"/>
    <s v="04/26/2012"/>
    <s v="01/05/2012"/>
    <x v="2"/>
    <s v="April"/>
    <d v="2012-04-26T00:00:00"/>
    <d v="2012-05-01T00:00:00"/>
    <s v="On Date"/>
    <x v="580"/>
    <x v="0"/>
    <x v="18"/>
    <x v="0"/>
    <x v="10"/>
    <s v="SAFCO Optional Arm Kit for Workspace Cribbage Stacking Chair"/>
    <n v="19.180800000000001"/>
    <n v="63.936"/>
    <n v="3"/>
    <n v="6.3936000000000002"/>
    <n v="511.488"/>
    <s v="PROFIT"/>
  </r>
  <r>
    <s v="CA-2012-137302"/>
    <s v="04/26/2012"/>
    <s v="01/05/2012"/>
    <x v="2"/>
    <s v="April"/>
    <d v="2012-04-26T00:00:00"/>
    <d v="2012-05-01T00:00:00"/>
    <s v="On Date"/>
    <x v="580"/>
    <x v="0"/>
    <x v="18"/>
    <x v="0"/>
    <x v="2"/>
    <s v="Newell 345"/>
    <n v="14.6816"/>
    <n v="59.52"/>
    <n v="3"/>
    <n v="15.475199999999999"/>
    <n v="1238.0159999999998"/>
    <s v="PROFIT"/>
  </r>
  <r>
    <s v="CA-2012-137302"/>
    <s v="04/26/2012"/>
    <s v="01/05/2012"/>
    <x v="2"/>
    <s v="April"/>
    <d v="2012-04-26T00:00:00"/>
    <d v="2012-05-01T00:00:00"/>
    <s v="On Date"/>
    <x v="580"/>
    <x v="0"/>
    <x v="18"/>
    <x v="0"/>
    <x v="3"/>
    <s v="RCA ViSYS 25825 Wireless digital phone"/>
    <n v="90.993000000000009"/>
    <n v="311.976"/>
    <n v="3"/>
    <n v="38.997"/>
    <n v="3119.76"/>
    <s v="PROFIT"/>
  </r>
  <r>
    <s v="CA-2012-137302"/>
    <s v="04/26/2012"/>
    <s v="01/05/2012"/>
    <x v="2"/>
    <s v="April"/>
    <d v="2012-04-26T00:00:00"/>
    <d v="2012-05-01T00:00:00"/>
    <s v="On Date"/>
    <x v="580"/>
    <x v="0"/>
    <x v="18"/>
    <x v="0"/>
    <x v="4"/>
    <s v="GBC Premium Transparent Covers with Diagonal Lined Pattern"/>
    <n v="10.909599999999998"/>
    <n v="50.351999999999997"/>
    <n v="3"/>
    <n v="17.623200000000001"/>
    <n v="1409.856"/>
    <s v="PROFIT"/>
  </r>
  <r>
    <s v="CA-2012-106257"/>
    <s v="04/13/2012"/>
    <s v="17/04/2012"/>
    <x v="2"/>
    <s v="April"/>
    <d v="2012-04-13T00:00:00"/>
    <d v="2012-04-17T00:00:00"/>
    <s v="On Date"/>
    <x v="509"/>
    <x v="0"/>
    <x v="0"/>
    <x v="0"/>
    <x v="6"/>
    <s v="Iceberg OfficeWorks 42&quot; Round Tables"/>
    <n v="128.333"/>
    <n v="241.56800000000001"/>
    <n v="2"/>
    <n v="-15.098000000000001"/>
    <n v="-1207.8400000000001"/>
    <s v="LOSS"/>
  </r>
  <r>
    <s v="CA-2012-106257"/>
    <s v="04/13/2012"/>
    <s v="17/04/2012"/>
    <x v="2"/>
    <s v="April"/>
    <d v="2012-04-13T00:00:00"/>
    <d v="2012-04-17T00:00:00"/>
    <s v="On Date"/>
    <x v="509"/>
    <x v="0"/>
    <x v="0"/>
    <x v="0"/>
    <x v="3"/>
    <s v="Polycom CX600 IP Phone VoIP phone"/>
    <n v="218.96350000000001"/>
    <n v="479.92"/>
    <n v="2"/>
    <n v="41.993000000000002"/>
    <n v="3359.44"/>
    <s v="PROFIT"/>
  </r>
  <r>
    <s v="CA-2012-149083"/>
    <s v="09/25/2012"/>
    <s v="30/09/2012"/>
    <x v="2"/>
    <s v="September"/>
    <d v="2012-09-25T00:00:00"/>
    <d v="2012-09-30T00:00:00"/>
    <s v="On Date"/>
    <x v="19"/>
    <x v="0"/>
    <x v="1"/>
    <x v="1"/>
    <x v="10"/>
    <s v="Global Super Steno Chair"/>
    <n v="79.66340000000001"/>
    <n v="307.13600000000002"/>
    <n v="4"/>
    <n v="-11.5176"/>
    <n v="-921.40800000000002"/>
    <s v="LOSS"/>
  </r>
  <r>
    <s v="CA-2012-149083"/>
    <s v="09/25/2012"/>
    <s v="30/09/2012"/>
    <x v="2"/>
    <s v="September"/>
    <d v="2012-09-25T00:00:00"/>
    <d v="2012-09-30T00:00:00"/>
    <s v="On Date"/>
    <x v="19"/>
    <x v="0"/>
    <x v="1"/>
    <x v="1"/>
    <x v="0"/>
    <s v="Permanent Self-Adhesive File Folder Labels for Typewriters, 1 1/8 x 3 1/2, White"/>
    <n v="3.4019999999999997"/>
    <n v="12.6"/>
    <n v="2"/>
    <n v="5.7960000000000003"/>
    <n v="463.68"/>
    <s v="PROFIT"/>
  </r>
  <r>
    <s v="CA-2012-149083"/>
    <s v="09/25/2012"/>
    <s v="30/09/2012"/>
    <x v="2"/>
    <s v="September"/>
    <d v="2012-09-25T00:00:00"/>
    <d v="2012-09-30T00:00:00"/>
    <s v="On Date"/>
    <x v="19"/>
    <x v="0"/>
    <x v="1"/>
    <x v="1"/>
    <x v="8"/>
    <s v="Logitech G602 Wireless Gaming Mouse"/>
    <n v="51.193599999999996"/>
    <n v="159.97999999999999"/>
    <n v="2"/>
    <n v="57.592799999999997"/>
    <n v="4607.424"/>
    <s v="PROFIT"/>
  </r>
  <r>
    <s v="CA-2012-144890"/>
    <s v="12/25/2012"/>
    <s v="29/12/2012"/>
    <x v="2"/>
    <s v="December"/>
    <d v="2012-12-25T00:00:00"/>
    <d v="2012-12-29T00:00:00"/>
    <s v="On Date"/>
    <x v="632"/>
    <x v="0"/>
    <x v="0"/>
    <x v="0"/>
    <x v="9"/>
    <s v="Xerox 1949"/>
    <n v="2.5398000000000005"/>
    <n v="9.9600000000000009"/>
    <n v="2"/>
    <n v="4.8803999999999998"/>
    <n v="390.43200000000002"/>
    <s v="PROFIT"/>
  </r>
  <r>
    <s v="CA-2012-142993"/>
    <s v="10/12/2012"/>
    <s v="17/10/2012"/>
    <x v="2"/>
    <s v="October"/>
    <d v="2012-10-12T00:00:00"/>
    <d v="2012-10-17T00:00:00"/>
    <s v="On Date"/>
    <x v="263"/>
    <x v="0"/>
    <x v="1"/>
    <x v="1"/>
    <x v="8"/>
    <s v="Kingston Digital DataTraveler 16GB USB 2.0"/>
    <n v="7.2494999999999994"/>
    <n v="17.899999999999999"/>
    <n v="2"/>
    <n v="3.4009999999999998"/>
    <n v="272.08"/>
    <s v="PROFIT"/>
  </r>
  <r>
    <s v="CA-2012-142993"/>
    <s v="10/12/2012"/>
    <s v="17/10/2012"/>
    <x v="2"/>
    <s v="October"/>
    <d v="2012-10-12T00:00:00"/>
    <d v="2012-10-17T00:00:00"/>
    <s v="On Date"/>
    <x v="263"/>
    <x v="0"/>
    <x v="1"/>
    <x v="1"/>
    <x v="7"/>
    <s v="Contico 72&quot;H Heavy-Duty Storage System"/>
    <n v="40.98"/>
    <n v="81.96"/>
    <n v="2"/>
    <n v="0"/>
    <n v="0"/>
    <s v="PROFIT"/>
  </r>
  <r>
    <s v="CA-2012-143364"/>
    <s v="07/14/2012"/>
    <s v="19/07/2012"/>
    <x v="2"/>
    <s v="July"/>
    <d v="2012-07-14T00:00:00"/>
    <d v="2012-07-19T00:00:00"/>
    <s v="On Date"/>
    <x v="286"/>
    <x v="0"/>
    <x v="35"/>
    <x v="3"/>
    <x v="7"/>
    <s v="SAFCO Boltless Steel Shelving"/>
    <n v="112.50359999999999"/>
    <n v="272.73599999999999"/>
    <n v="3"/>
    <n v="-64.774799999999999"/>
    <n v="-5181.9840000000004"/>
    <s v="LOSS"/>
  </r>
  <r>
    <s v="CA-2012-143364"/>
    <s v="07/14/2012"/>
    <s v="19/07/2012"/>
    <x v="2"/>
    <s v="July"/>
    <d v="2012-07-14T00:00:00"/>
    <d v="2012-07-19T00:00:00"/>
    <s v="On Date"/>
    <x v="286"/>
    <x v="0"/>
    <x v="35"/>
    <x v="3"/>
    <x v="9"/>
    <s v="Xerox 1899"/>
    <n v="2.9478"/>
    <n v="18.495999999999999"/>
    <n v="4"/>
    <n v="6.7047999999999996"/>
    <n v="536.38400000000001"/>
    <s v="PROFIT"/>
  </r>
  <r>
    <s v="CA-2012-143364"/>
    <s v="07/14/2012"/>
    <s v="19/07/2012"/>
    <x v="2"/>
    <s v="July"/>
    <d v="2012-07-14T00:00:00"/>
    <d v="2012-07-19T00:00:00"/>
    <s v="On Date"/>
    <x v="286"/>
    <x v="0"/>
    <x v="35"/>
    <x v="3"/>
    <x v="10"/>
    <s v="SAFCO Arco Folding Chair"/>
    <n v="196.102"/>
    <n v="441.92"/>
    <n v="2"/>
    <n v="49.716000000000001"/>
    <n v="3977.28"/>
    <s v="PROFIT"/>
  </r>
  <r>
    <s v="CA-2012-143364"/>
    <s v="07/14/2012"/>
    <s v="19/07/2012"/>
    <x v="2"/>
    <s v="July"/>
    <d v="2012-07-14T00:00:00"/>
    <d v="2012-07-19T00:00:00"/>
    <s v="On Date"/>
    <x v="286"/>
    <x v="0"/>
    <x v="35"/>
    <x v="3"/>
    <x v="15"/>
    <s v="Hon Metal Bookcases, Black"/>
    <n v="53.234999999999999"/>
    <n v="127.764"/>
    <n v="6"/>
    <n v="-191.64599999999999"/>
    <n v="-15331.679999999998"/>
    <s v="LOSS"/>
  </r>
  <r>
    <s v="CA-2011-100972"/>
    <s v="11/19/2011"/>
    <s v="24/11/2011"/>
    <x v="1"/>
    <s v="November"/>
    <d v="2011-11-19T00:00:00"/>
    <d v="2011-11-24T00:00:00"/>
    <s v="On Date"/>
    <x v="633"/>
    <x v="0"/>
    <x v="90"/>
    <x v="2"/>
    <x v="9"/>
    <s v="Xerox 1888"/>
    <n v="28.849599999999999"/>
    <n v="166.44"/>
    <n v="3"/>
    <n v="79.891199999999998"/>
    <n v="6391.2960000000003"/>
    <s v="PROFIT"/>
  </r>
  <r>
    <s v="CA-2013-136994"/>
    <s v="05/28/2013"/>
    <s v="03/06/2013"/>
    <x v="0"/>
    <s v="May"/>
    <d v="2013-05-28T00:00:00"/>
    <d v="2013-06-03T00:00:00"/>
    <s v="Delay"/>
    <x v="549"/>
    <x v="0"/>
    <x v="0"/>
    <x v="0"/>
    <x v="9"/>
    <s v="Wirebound Message Books, Four 2 3/4 x 5 White Forms per Page"/>
    <n v="3.6126000000000005"/>
    <n v="13.38"/>
    <n v="2"/>
    <n v="6.1547999999999998"/>
    <n v="492.38400000000001"/>
    <s v="PROFIT"/>
  </r>
  <r>
    <s v="CA-2013-101672"/>
    <s v="10/04/2013"/>
    <s v="08/10/2013"/>
    <x v="0"/>
    <s v="October"/>
    <d v="2013-10-04T00:00:00"/>
    <d v="2013-10-08T00:00:00"/>
    <s v="On Date"/>
    <x v="604"/>
    <x v="0"/>
    <x v="140"/>
    <x v="0"/>
    <x v="0"/>
    <s v="Smead Alpha-Z Color-Coded Second Alphabetical Labels and Starter Set"/>
    <n v="1.6016000000000001"/>
    <n v="6.16"/>
    <n v="2"/>
    <n v="2.9567999999999999"/>
    <n v="236.54399999999998"/>
    <s v="PROFIT"/>
  </r>
  <r>
    <s v="CA-2013-101672"/>
    <s v="10/04/2013"/>
    <s v="08/10/2013"/>
    <x v="0"/>
    <s v="October"/>
    <d v="2013-10-04T00:00:00"/>
    <d v="2013-10-08T00:00:00"/>
    <s v="On Date"/>
    <x v="604"/>
    <x v="0"/>
    <x v="140"/>
    <x v="0"/>
    <x v="10"/>
    <s v="Global Deluxe High-Back Manager's Chair"/>
    <n v="203.04579999999999"/>
    <n v="915.13599999999997"/>
    <n v="4"/>
    <n v="102.9528"/>
    <n v="8236.2240000000002"/>
    <s v="PROFIT"/>
  </r>
  <r>
    <s v="CA-2013-101672"/>
    <s v="10/04/2013"/>
    <s v="08/10/2013"/>
    <x v="0"/>
    <s v="October"/>
    <d v="2013-10-04T00:00:00"/>
    <d v="2013-10-08T00:00:00"/>
    <s v="On Date"/>
    <x v="604"/>
    <x v="0"/>
    <x v="140"/>
    <x v="0"/>
    <x v="9"/>
    <s v="Xerox 1900"/>
    <n v="2.3540000000000001"/>
    <n v="8.56"/>
    <n v="2"/>
    <n v="3.8519999999999999"/>
    <n v="308.15999999999997"/>
    <s v="PROFIT"/>
  </r>
  <r>
    <s v="CA-2013-101672"/>
    <s v="10/04/2013"/>
    <s v="08/10/2013"/>
    <x v="0"/>
    <s v="October"/>
    <d v="2013-10-04T00:00:00"/>
    <d v="2013-10-08T00:00:00"/>
    <s v="On Date"/>
    <x v="604"/>
    <x v="0"/>
    <x v="140"/>
    <x v="0"/>
    <x v="9"/>
    <s v="Xerox 1891"/>
    <n v="25.922299999999996"/>
    <n v="97.82"/>
    <n v="2"/>
    <n v="45.9754"/>
    <n v="3678.0320000000002"/>
    <s v="PROFIT"/>
  </r>
  <r>
    <s v="CA-2014-168403"/>
    <s v="09/10/2014"/>
    <s v="16/09/2014"/>
    <x v="3"/>
    <s v="September"/>
    <d v="2014-09-10T00:00:00"/>
    <d v="2014-09-16T00:00:00"/>
    <s v="Delay"/>
    <x v="186"/>
    <x v="0"/>
    <x v="6"/>
    <x v="4"/>
    <x v="9"/>
    <s v="Xerox 1930"/>
    <n v="3.3048000000000002"/>
    <n v="31.103999999999999"/>
    <n v="6"/>
    <n v="11.2752"/>
    <n v="902.01599999999996"/>
    <s v="PROFIT"/>
  </r>
  <r>
    <s v="CA-2014-168403"/>
    <s v="09/10/2014"/>
    <s v="16/09/2014"/>
    <x v="3"/>
    <s v="September"/>
    <d v="2014-09-10T00:00:00"/>
    <d v="2014-09-16T00:00:00"/>
    <s v="Delay"/>
    <x v="186"/>
    <x v="0"/>
    <x v="6"/>
    <x v="4"/>
    <x v="5"/>
    <s v="Belkin 7-Outlet SurgeMaster Home Series"/>
    <n v="10.3378"/>
    <n v="11.176"/>
    <n v="1"/>
    <n v="0.83819999999999995"/>
    <n v="67.055999999999997"/>
    <s v="PROFIT"/>
  </r>
  <r>
    <s v="CA-2014-118017"/>
    <s v="12/04/2014"/>
    <s v="07/12/2014"/>
    <x v="3"/>
    <s v="December"/>
    <d v="2014-12-04T00:00:00"/>
    <d v="2014-12-07T00:00:00"/>
    <s v="On Date"/>
    <x v="14"/>
    <x v="0"/>
    <x v="117"/>
    <x v="5"/>
    <x v="2"/>
    <s v="Newell 344"/>
    <n v="2.0571999999999999"/>
    <n v="13.343999999999999"/>
    <n v="6"/>
    <n v="1.0007999999999999"/>
    <n v="80.063999999999993"/>
    <s v="PROFIT"/>
  </r>
  <r>
    <s v="CA-2014-118017"/>
    <s v="12/04/2014"/>
    <s v="07/12/2014"/>
    <x v="3"/>
    <s v="December"/>
    <d v="2014-12-04T00:00:00"/>
    <d v="2014-12-07T00:00:00"/>
    <s v="On Date"/>
    <x v="14"/>
    <x v="0"/>
    <x v="117"/>
    <x v="5"/>
    <x v="8"/>
    <s v="Memorex Micro Travel Drive 16 GB"/>
    <n v="11.033099999999999"/>
    <n v="76.751999999999995"/>
    <n v="6"/>
    <n v="10.5534"/>
    <n v="844.27199999999993"/>
    <s v="PROFIT"/>
  </r>
  <r>
    <s v="CA-2014-118017"/>
    <s v="12/04/2014"/>
    <s v="07/12/2014"/>
    <x v="3"/>
    <s v="December"/>
    <d v="2014-12-04T00:00:00"/>
    <d v="2014-12-07T00:00:00"/>
    <s v="On Date"/>
    <x v="14"/>
    <x v="0"/>
    <x v="117"/>
    <x v="5"/>
    <x v="8"/>
    <s v="Memorex Micro Travel Drive 16 GB"/>
    <n v="11.033099999999999"/>
    <n v="102.336"/>
    <n v="8"/>
    <n v="14.071199999999999"/>
    <n v="1125.6959999999999"/>
    <s v="PROFIT"/>
  </r>
  <r>
    <s v="CA-2014-118017"/>
    <s v="12/04/2014"/>
    <s v="07/12/2014"/>
    <x v="3"/>
    <s v="December"/>
    <d v="2014-12-04T00:00:00"/>
    <d v="2014-12-07T00:00:00"/>
    <s v="On Date"/>
    <x v="14"/>
    <x v="0"/>
    <x v="117"/>
    <x v="5"/>
    <x v="9"/>
    <s v="Wirebound Four 2-3/4 x 5 Forms per Page, 400 Sets per Book"/>
    <n v="3.2895000000000003"/>
    <n v="10.32"/>
    <n v="2"/>
    <n v="3.7410000000000001"/>
    <n v="299.28000000000003"/>
    <s v="PROFIT"/>
  </r>
  <r>
    <s v="CA-2014-118017"/>
    <s v="12/04/2014"/>
    <s v="07/12/2014"/>
    <x v="3"/>
    <s v="December"/>
    <d v="2014-12-04T00:00:00"/>
    <d v="2014-12-07T00:00:00"/>
    <s v="On Date"/>
    <x v="14"/>
    <x v="0"/>
    <x v="117"/>
    <x v="5"/>
    <x v="12"/>
    <s v="Elite 5&quot; Scissors"/>
    <n v="5.915"/>
    <n v="47.32"/>
    <n v="7"/>
    <n v="5.915"/>
    <n v="473.2"/>
    <s v="PROFIT"/>
  </r>
  <r>
    <s v="CA-2014-118017"/>
    <s v="12/04/2014"/>
    <s v="07/12/2014"/>
    <x v="3"/>
    <s v="December"/>
    <d v="2014-12-04T00:00:00"/>
    <d v="2014-12-07T00:00:00"/>
    <s v="On Date"/>
    <x v="14"/>
    <x v="0"/>
    <x v="117"/>
    <x v="5"/>
    <x v="1"/>
    <s v="Staples"/>
    <n v="5.4544000000000006"/>
    <n v="23.376000000000001"/>
    <n v="3"/>
    <n v="7.0128000000000004"/>
    <n v="561.024"/>
    <s v="PROFIT"/>
  </r>
  <r>
    <s v="CA-2014-118017"/>
    <s v="12/04/2014"/>
    <s v="07/12/2014"/>
    <x v="3"/>
    <s v="December"/>
    <d v="2014-12-04T00:00:00"/>
    <d v="2014-12-07T00:00:00"/>
    <s v="On Date"/>
    <x v="14"/>
    <x v="0"/>
    <x v="117"/>
    <x v="5"/>
    <x v="1"/>
    <s v="Eldon Image Series Desk Accessories, Burgundy"/>
    <n v="2.6751999999999998"/>
    <n v="16.72"/>
    <n v="5"/>
    <n v="3.3439999999999999"/>
    <n v="267.52"/>
    <s v="PROFIT"/>
  </r>
  <r>
    <s v="CA-2014-118017"/>
    <s v="12/04/2014"/>
    <s v="07/12/2014"/>
    <x v="3"/>
    <s v="December"/>
    <d v="2014-12-04T00:00:00"/>
    <d v="2014-12-07T00:00:00"/>
    <s v="On Date"/>
    <x v="14"/>
    <x v="0"/>
    <x v="117"/>
    <x v="5"/>
    <x v="1"/>
    <s v="DAX Two-Tone Silver Metal Document Frame"/>
    <n v="11.536799999999999"/>
    <n v="16.192"/>
    <n v="1"/>
    <n v="4.6551999999999998"/>
    <n v="372.416"/>
    <s v="PROFIT"/>
  </r>
  <r>
    <s v="CA-2013-113117"/>
    <s v="08/17/2013"/>
    <s v="23/08/2013"/>
    <x v="0"/>
    <s v="August"/>
    <d v="2013-08-17T00:00:00"/>
    <d v="2013-08-23T00:00:00"/>
    <s v="Delay"/>
    <x v="64"/>
    <x v="0"/>
    <x v="161"/>
    <x v="0"/>
    <x v="9"/>
    <s v="Xerox 1931"/>
    <n v="3.3695999999999997"/>
    <n v="32.4"/>
    <n v="5"/>
    <n v="15.552"/>
    <n v="1244.1599999999999"/>
    <s v="PROFIT"/>
  </r>
  <r>
    <s v="CA-2013-112585"/>
    <s v="07/31/2013"/>
    <s v="03/08/2013"/>
    <x v="0"/>
    <s v="July"/>
    <d v="2013-07-31T00:00:00"/>
    <d v="2013-08-03T00:00:00"/>
    <s v="On Date"/>
    <x v="124"/>
    <x v="0"/>
    <x v="3"/>
    <x v="0"/>
    <x v="5"/>
    <s v="Hoover Shoulder Vac Commercial Portable Vacuum"/>
    <n v="268.36500000000001"/>
    <n v="715.64"/>
    <n v="2"/>
    <n v="178.91"/>
    <n v="14312.8"/>
    <s v="PROFIT"/>
  </r>
  <r>
    <s v="CA-2013-149762"/>
    <s v="12/04/2013"/>
    <s v="08/12/2013"/>
    <x v="0"/>
    <s v="December"/>
    <d v="2013-12-04T00:00:00"/>
    <d v="2013-12-08T00:00:00"/>
    <s v="On Date"/>
    <x v="583"/>
    <x v="0"/>
    <x v="162"/>
    <x v="0"/>
    <x v="6"/>
    <s v="Hon 4060 Series Tables"/>
    <n v="87.328800000000001"/>
    <n v="268.70400000000001"/>
    <n v="3"/>
    <n v="6.7176"/>
    <n v="537.40800000000002"/>
    <s v="PROFIT"/>
  </r>
  <r>
    <s v="CA-2013-149762"/>
    <s v="12/04/2013"/>
    <s v="08/12/2013"/>
    <x v="0"/>
    <s v="December"/>
    <d v="2013-12-04T00:00:00"/>
    <d v="2013-12-08T00:00:00"/>
    <s v="On Date"/>
    <x v="583"/>
    <x v="0"/>
    <x v="162"/>
    <x v="0"/>
    <x v="2"/>
    <s v="Rogers Handheld Barrel Pencil Sharpener"/>
    <n v="2.0002000000000004"/>
    <n v="21.92"/>
    <n v="8"/>
    <n v="5.9184000000000001"/>
    <n v="473.47199999999998"/>
    <s v="PROFIT"/>
  </r>
  <r>
    <s v="CA-2013-149762"/>
    <s v="12/04/2013"/>
    <s v="08/12/2013"/>
    <x v="0"/>
    <s v="December"/>
    <d v="2013-12-04T00:00:00"/>
    <d v="2013-12-08T00:00:00"/>
    <s v="On Date"/>
    <x v="583"/>
    <x v="0"/>
    <x v="162"/>
    <x v="0"/>
    <x v="7"/>
    <s v="Acco Perma 4000 Stacking Storage Drawers"/>
    <n v="13.803999999999998"/>
    <n v="48.72"/>
    <n v="3"/>
    <n v="7.3079999999999998"/>
    <n v="584.64"/>
    <s v="PROFIT"/>
  </r>
  <r>
    <s v="CA-2013-149762"/>
    <s v="12/04/2013"/>
    <s v="08/12/2013"/>
    <x v="0"/>
    <s v="December"/>
    <d v="2013-12-04T00:00:00"/>
    <d v="2013-12-08T00:00:00"/>
    <s v="On Date"/>
    <x v="583"/>
    <x v="0"/>
    <x v="162"/>
    <x v="0"/>
    <x v="15"/>
    <s v="O'Sullivan Living Dimensions 2-Shelf Bookcases"/>
    <n v="108.88200000000001"/>
    <n v="205.666"/>
    <n v="2"/>
    <n v="-12.098000000000001"/>
    <n v="-967.84"/>
    <s v="LOSS"/>
  </r>
  <r>
    <s v="CA-2012-152513"/>
    <s v="07/04/2012"/>
    <s v="08/07/2012"/>
    <x v="2"/>
    <s v="July"/>
    <d v="2012-07-04T00:00:00"/>
    <d v="2012-07-08T00:00:00"/>
    <s v="On Date"/>
    <x v="540"/>
    <x v="0"/>
    <x v="18"/>
    <x v="0"/>
    <x v="4"/>
    <s v="Avery Premier Heavy-Duty Binder with Round Locking Rings"/>
    <n v="7.7111999999999998"/>
    <n v="22.847999999999999"/>
    <n v="2"/>
    <n v="7.4256000000000002"/>
    <n v="594.048"/>
    <s v="PROFIT"/>
  </r>
  <r>
    <s v="US-2013-168095"/>
    <s v="07/16/2013"/>
    <s v="21/07/2013"/>
    <x v="0"/>
    <s v="July"/>
    <d v="2013-07-16T00:00:00"/>
    <d v="2013-07-21T00:00:00"/>
    <s v="On Date"/>
    <x v="634"/>
    <x v="0"/>
    <x v="6"/>
    <x v="4"/>
    <x v="10"/>
    <s v="Bevis Steel Folding Chairs"/>
    <n v="69.084000000000003"/>
    <n v="230.28"/>
    <n v="3"/>
    <n v="23.027999999999999"/>
    <n v="1842.2399999999998"/>
    <s v="PROFIT"/>
  </r>
  <r>
    <s v="US-2013-168095"/>
    <s v="07/16/2013"/>
    <s v="21/07/2013"/>
    <x v="0"/>
    <s v="July"/>
    <d v="2013-07-16T00:00:00"/>
    <d v="2013-07-21T00:00:00"/>
    <s v="On Date"/>
    <x v="634"/>
    <x v="0"/>
    <x v="6"/>
    <x v="4"/>
    <x v="9"/>
    <s v="Xerox 1909"/>
    <n v="14.245200000000001"/>
    <n v="105.52"/>
    <n v="5"/>
    <n v="34.293999999999997"/>
    <n v="2743.5199999999995"/>
    <s v="PROFIT"/>
  </r>
  <r>
    <s v="CA-2014-166093"/>
    <s v="08/18/2014"/>
    <s v="25/08/2014"/>
    <x v="3"/>
    <s v="August"/>
    <d v="2014-08-18T00:00:00"/>
    <d v="2014-08-25T00:00:00"/>
    <s v="Delay"/>
    <x v="185"/>
    <x v="0"/>
    <x v="19"/>
    <x v="0"/>
    <x v="13"/>
    <s v="Staples"/>
    <n v="5.84"/>
    <n v="23.36"/>
    <n v="2"/>
    <n v="11.68"/>
    <n v="934.4"/>
    <s v="PROFIT"/>
  </r>
  <r>
    <s v="CA-2014-166093"/>
    <s v="08/18/2014"/>
    <s v="25/08/2014"/>
    <x v="3"/>
    <s v="August"/>
    <d v="2014-08-18T00:00:00"/>
    <d v="2014-08-25T00:00:00"/>
    <s v="Delay"/>
    <x v="185"/>
    <x v="0"/>
    <x v="19"/>
    <x v="0"/>
    <x v="3"/>
    <s v="OtterBox Defender Series Case - Samsung Galaxy S4"/>
    <n v="20.993000000000002"/>
    <n v="71.975999999999999"/>
    <n v="3"/>
    <n v="8.9969999999999999"/>
    <n v="719.76"/>
    <s v="PROFIT"/>
  </r>
  <r>
    <s v="CA-2014-166093"/>
    <s v="08/18/2014"/>
    <s v="25/08/2014"/>
    <x v="3"/>
    <s v="August"/>
    <d v="2014-08-18T00:00:00"/>
    <d v="2014-08-25T00:00:00"/>
    <s v="Delay"/>
    <x v="185"/>
    <x v="0"/>
    <x v="19"/>
    <x v="0"/>
    <x v="9"/>
    <s v="Xerox 1962"/>
    <n v="2.3540000000000001"/>
    <n v="8.56"/>
    <n v="2"/>
    <n v="3.8519999999999999"/>
    <n v="308.15999999999997"/>
    <s v="PROFIT"/>
  </r>
  <r>
    <s v="CA-2014-166093"/>
    <s v="08/18/2014"/>
    <s v="25/08/2014"/>
    <x v="3"/>
    <s v="August"/>
    <d v="2014-08-18T00:00:00"/>
    <d v="2014-08-25T00:00:00"/>
    <s v="Delay"/>
    <x v="185"/>
    <x v="0"/>
    <x v="19"/>
    <x v="0"/>
    <x v="4"/>
    <s v="Wilson Jones Clip &amp; Carry Folder Binder Tool for Ring Binders, Clear"/>
    <n v="3.016"/>
    <n v="13.92"/>
    <n v="3"/>
    <n v="4.8719999999999999"/>
    <n v="389.76"/>
    <s v="PROFIT"/>
  </r>
  <r>
    <s v="CA-2014-166093"/>
    <s v="08/18/2014"/>
    <s v="25/08/2014"/>
    <x v="3"/>
    <s v="August"/>
    <d v="2014-08-18T00:00:00"/>
    <d v="2014-08-25T00:00:00"/>
    <s v="Delay"/>
    <x v="185"/>
    <x v="0"/>
    <x v="19"/>
    <x v="0"/>
    <x v="5"/>
    <s v="Sanyo 2.5 Cubic Foot Mid-Size Office Refrigerators"/>
    <n v="207.05939999999998"/>
    <n v="2518.29"/>
    <n v="9"/>
    <n v="654.75540000000001"/>
    <n v="52380.432000000001"/>
    <s v="PROFIT"/>
  </r>
  <r>
    <s v="CA-2014-166093"/>
    <s v="08/18/2014"/>
    <s v="25/08/2014"/>
    <x v="3"/>
    <s v="August"/>
    <d v="2014-08-18T00:00:00"/>
    <d v="2014-08-25T00:00:00"/>
    <s v="Delay"/>
    <x v="185"/>
    <x v="0"/>
    <x v="19"/>
    <x v="0"/>
    <x v="7"/>
    <s v="Standard Rollaway File with Lock"/>
    <n v="133.34060000000002"/>
    <n v="540.57000000000005"/>
    <n v="3"/>
    <n v="140.54820000000001"/>
    <n v="11243.856"/>
    <s v="PROFIT"/>
  </r>
  <r>
    <s v="CA-2014-166093"/>
    <s v="08/18/2014"/>
    <s v="25/08/2014"/>
    <x v="3"/>
    <s v="August"/>
    <d v="2014-08-18T00:00:00"/>
    <d v="2014-08-25T00:00:00"/>
    <s v="Delay"/>
    <x v="185"/>
    <x v="0"/>
    <x v="19"/>
    <x v="0"/>
    <x v="4"/>
    <s v="GBC Recycled Grain Textured Covers"/>
    <n v="17.960799999999999"/>
    <n v="221.05600000000001"/>
    <n v="8"/>
    <n v="77.369600000000005"/>
    <n v="6189.5680000000002"/>
    <s v="PROFIT"/>
  </r>
  <r>
    <s v="CA-2013-146325"/>
    <s v="12/15/2013"/>
    <s v="18/12/2013"/>
    <x v="0"/>
    <s v="December"/>
    <d v="2013-12-15T00:00:00"/>
    <d v="2013-12-18T00:00:00"/>
    <s v="On Date"/>
    <x v="467"/>
    <x v="0"/>
    <x v="18"/>
    <x v="0"/>
    <x v="10"/>
    <s v="Global Task Chair, Black"/>
    <n v="45.292100000000005"/>
    <n v="81.424000000000007"/>
    <n v="2"/>
    <n v="-9.1601999999999997"/>
    <n v="-732.81600000000003"/>
    <s v="LOSS"/>
  </r>
  <r>
    <s v="CA-2013-146325"/>
    <s v="12/15/2013"/>
    <s v="18/12/2013"/>
    <x v="0"/>
    <s v="December"/>
    <d v="2013-12-15T00:00:00"/>
    <d v="2013-12-18T00:00:00"/>
    <s v="On Date"/>
    <x v="467"/>
    <x v="0"/>
    <x v="18"/>
    <x v="0"/>
    <x v="7"/>
    <s v="Tenex Personal Project File with Scoop Front Design, Black"/>
    <n v="9.975200000000001"/>
    <n v="134.80000000000001"/>
    <n v="10"/>
    <n v="35.048000000000002"/>
    <n v="2803.84"/>
    <s v="PROFIT"/>
  </r>
  <r>
    <s v="CA-2014-131807"/>
    <s v="10/06/2014"/>
    <s v="11/10/2014"/>
    <x v="3"/>
    <s v="October"/>
    <d v="2014-10-06T00:00:00"/>
    <d v="2014-10-11T00:00:00"/>
    <s v="On Date"/>
    <x v="153"/>
    <x v="0"/>
    <x v="142"/>
    <x v="0"/>
    <x v="10"/>
    <s v="Global Deluxe High-Back Office Chair in Storm"/>
    <n v="123.7509"/>
    <n v="435.16800000000001"/>
    <n v="4"/>
    <n v="-59.835599999999999"/>
    <n v="-4786.848"/>
    <s v="LOSS"/>
  </r>
  <r>
    <s v="CA-2014-131807"/>
    <s v="10/06/2014"/>
    <s v="11/10/2014"/>
    <x v="3"/>
    <s v="October"/>
    <d v="2014-10-06T00:00:00"/>
    <d v="2014-10-11T00:00:00"/>
    <s v="On Date"/>
    <x v="153"/>
    <x v="0"/>
    <x v="142"/>
    <x v="0"/>
    <x v="11"/>
    <s v="Staples"/>
    <n v="1.6092"/>
    <n v="14.9"/>
    <n v="5"/>
    <n v="6.8540000000000001"/>
    <n v="548.32000000000005"/>
    <s v="PROFIT"/>
  </r>
  <r>
    <s v="CA-2014-131807"/>
    <s v="10/06/2014"/>
    <s v="11/10/2014"/>
    <x v="3"/>
    <s v="October"/>
    <d v="2014-10-06T00:00:00"/>
    <d v="2014-10-11T00:00:00"/>
    <s v="On Date"/>
    <x v="153"/>
    <x v="0"/>
    <x v="142"/>
    <x v="0"/>
    <x v="5"/>
    <s v="Hoover Replacement Belts For Soft Guard &amp; Commercial Ltweight Upright Vacs, 2/Pk"/>
    <n v="2.923"/>
    <n v="15.8"/>
    <n v="4"/>
    <n v="4.1079999999999997"/>
    <n v="328.64"/>
    <s v="PROFIT"/>
  </r>
  <r>
    <s v="CA-2014-131807"/>
    <s v="10/06/2014"/>
    <s v="11/10/2014"/>
    <x v="3"/>
    <s v="October"/>
    <d v="2014-10-06T00:00:00"/>
    <d v="2014-10-11T00:00:00"/>
    <s v="On Date"/>
    <x v="153"/>
    <x v="0"/>
    <x v="142"/>
    <x v="0"/>
    <x v="1"/>
    <s v="DAX Clear Channel Poster Frame"/>
    <n v="9.1854000000000013"/>
    <n v="72.900000000000006"/>
    <n v="5"/>
    <n v="26.972999999999999"/>
    <n v="2157.84"/>
    <s v="PROFIT"/>
  </r>
  <r>
    <s v="CA-2014-131807"/>
    <s v="10/06/2014"/>
    <s v="11/10/2014"/>
    <x v="3"/>
    <s v="October"/>
    <d v="2014-10-06T00:00:00"/>
    <d v="2014-10-11T00:00:00"/>
    <s v="On Date"/>
    <x v="153"/>
    <x v="0"/>
    <x v="142"/>
    <x v="0"/>
    <x v="6"/>
    <s v="KI Adjustable-Height Table"/>
    <n v="67.064400000000006"/>
    <n v="206.352"/>
    <n v="3"/>
    <n v="5.1588000000000003"/>
    <n v="412.70400000000001"/>
    <s v="PROFIT"/>
  </r>
  <r>
    <s v="CA-2014-131807"/>
    <s v="10/06/2014"/>
    <s v="11/10/2014"/>
    <x v="3"/>
    <s v="October"/>
    <d v="2014-10-06T00:00:00"/>
    <d v="2014-10-11T00:00:00"/>
    <s v="On Date"/>
    <x v="153"/>
    <x v="0"/>
    <x v="142"/>
    <x v="0"/>
    <x v="3"/>
    <s v="Square Credit Card Reader, 4 1/2&quot; x 4 1/2&quot; x 1&quot;, White"/>
    <n v="5.2947000000000006"/>
    <n v="7.992"/>
    <n v="1"/>
    <n v="2.6972999999999998"/>
    <n v="215.78399999999999"/>
    <s v="PROFIT"/>
  </r>
  <r>
    <s v="CA-2012-138219"/>
    <s v="03/23/2012"/>
    <s v="30/03/2012"/>
    <x v="2"/>
    <s v="March"/>
    <d v="2012-03-23T00:00:00"/>
    <d v="2012-03-30T00:00:00"/>
    <s v="Delay"/>
    <x v="453"/>
    <x v="0"/>
    <x v="0"/>
    <x v="0"/>
    <x v="9"/>
    <s v="REDIFORM Incoming/Outgoing Call Register, 11&quot; X 8 1/2&quot;, 100 Messages"/>
    <n v="4.17"/>
    <n v="33.36"/>
    <n v="4"/>
    <n v="16.68"/>
    <n v="1334.4"/>
    <s v="PROFIT"/>
  </r>
  <r>
    <s v="CA-2013-157707"/>
    <s v="10/11/2013"/>
    <s v="13/10/2013"/>
    <x v="0"/>
    <s v="October"/>
    <d v="2013-10-11T00:00:00"/>
    <d v="2013-10-13T00:00:00"/>
    <s v="On Date"/>
    <x v="635"/>
    <x v="0"/>
    <x v="15"/>
    <x v="5"/>
    <x v="15"/>
    <s v="Bush Westfield Collection Bookcases, Dark Cherry Finish, Fully Assembled"/>
    <n v="93.9114"/>
    <n v="90.882000000000005"/>
    <n v="3"/>
    <n v="-190.85220000000001"/>
    <n v="-15268.176000000001"/>
    <s v="LOSS"/>
  </r>
  <r>
    <s v="CA-2013-157707"/>
    <s v="10/11/2013"/>
    <s v="13/10/2013"/>
    <x v="0"/>
    <s v="October"/>
    <d v="2013-10-11T00:00:00"/>
    <d v="2013-10-13T00:00:00"/>
    <s v="On Date"/>
    <x v="635"/>
    <x v="0"/>
    <x v="15"/>
    <x v="5"/>
    <x v="3"/>
    <s v="iOttie HLCRIO102 Car Mount"/>
    <n v="18.990500000000001"/>
    <n v="15.992000000000001"/>
    <n v="1"/>
    <n v="-2.9984999999999999"/>
    <n v="-239.88"/>
    <s v="LOSS"/>
  </r>
  <r>
    <s v="CA-2013-157707"/>
    <s v="10/11/2013"/>
    <s v="13/10/2013"/>
    <x v="0"/>
    <s v="October"/>
    <d v="2013-10-11T00:00:00"/>
    <d v="2013-10-13T00:00:00"/>
    <s v="On Date"/>
    <x v="635"/>
    <x v="0"/>
    <x v="15"/>
    <x v="5"/>
    <x v="10"/>
    <s v="Global Manager's Adjustable Task Chair, Storm"/>
    <n v="107.19580000000001"/>
    <n v="120.78400000000001"/>
    <n v="1"/>
    <n v="13.588200000000001"/>
    <n v="1087.056"/>
    <s v="PROFIT"/>
  </r>
  <r>
    <s v="CA-2012-113040"/>
    <s v="08/27/2012"/>
    <s v="31/08/2012"/>
    <x v="2"/>
    <s v="August"/>
    <d v="2012-08-27T00:00:00"/>
    <d v="2012-08-31T00:00:00"/>
    <s v="On Date"/>
    <x v="375"/>
    <x v="0"/>
    <x v="0"/>
    <x v="0"/>
    <x v="4"/>
    <s v="Avery Heavy-Duty EZD View Binder with Locking Rings"/>
    <n v="3.4451999999999998"/>
    <n v="5.1040000000000001"/>
    <n v="1"/>
    <n v="1.6588000000000001"/>
    <n v="132.70400000000001"/>
    <s v="PROFIT"/>
  </r>
  <r>
    <s v="CA-2013-151498"/>
    <s v="04/22/2013"/>
    <s v="25/04/2013"/>
    <x v="0"/>
    <s v="April"/>
    <d v="2013-04-22T00:00:00"/>
    <d v="2013-04-25T00:00:00"/>
    <s v="On Date"/>
    <x v="10"/>
    <x v="0"/>
    <x v="1"/>
    <x v="1"/>
    <x v="4"/>
    <s v="Round Ring Binders"/>
    <n v="1.1024000000000003"/>
    <n v="8.32"/>
    <n v="5"/>
    <n v="2.8079999999999998"/>
    <n v="224.64"/>
    <s v="PROFIT"/>
  </r>
  <r>
    <s v="US-2012-165743"/>
    <s v="11/20/2012"/>
    <s v="23/11/2012"/>
    <x v="2"/>
    <s v="November"/>
    <d v="2012-11-20T00:00:00"/>
    <d v="2012-11-23T00:00:00"/>
    <s v="On Date"/>
    <x v="222"/>
    <x v="0"/>
    <x v="7"/>
    <x v="5"/>
    <x v="4"/>
    <s v="Wilson Jones Custom Binder Spines &amp; Labels"/>
    <n v="2.7744"/>
    <n v="4.8959999999999999"/>
    <n v="3"/>
    <n v="-3.4272"/>
    <n v="-274.17599999999999"/>
    <s v="LOSS"/>
  </r>
  <r>
    <s v="US-2012-165743"/>
    <s v="11/20/2012"/>
    <s v="23/11/2012"/>
    <x v="2"/>
    <s v="November"/>
    <d v="2012-11-20T00:00:00"/>
    <d v="2012-11-23T00:00:00"/>
    <s v="On Date"/>
    <x v="222"/>
    <x v="0"/>
    <x v="7"/>
    <x v="5"/>
    <x v="15"/>
    <s v="Sauder Barrister Bookcases"/>
    <n v="65.593800000000002"/>
    <n v="145.76400000000001"/>
    <n v="6"/>
    <n v="-247.7988"/>
    <n v="-19823.903999999999"/>
    <s v="LOSS"/>
  </r>
  <r>
    <s v="US-2012-165743"/>
    <s v="11/20/2012"/>
    <s v="23/11/2012"/>
    <x v="2"/>
    <s v="November"/>
    <d v="2012-11-20T00:00:00"/>
    <d v="2012-11-23T00:00:00"/>
    <s v="On Date"/>
    <x v="222"/>
    <x v="0"/>
    <x v="7"/>
    <x v="5"/>
    <x v="4"/>
    <s v="Wilson Jones 14 Line Acrylic Coated Pressboard Data Binders"/>
    <n v="2.8302"/>
    <n v="9.6120000000000001"/>
    <n v="6"/>
    <n v="-7.3692000000000002"/>
    <n v="-589.53600000000006"/>
    <s v="LOSS"/>
  </r>
  <r>
    <s v="US-2014-105998"/>
    <s v="11/04/2014"/>
    <s v="06/11/2014"/>
    <x v="3"/>
    <s v="November"/>
    <d v="2014-11-04T00:00:00"/>
    <d v="2014-11-06T00:00:00"/>
    <s v="On Date"/>
    <x v="571"/>
    <x v="0"/>
    <x v="18"/>
    <x v="0"/>
    <x v="8"/>
    <s v="Microsoft Sculpt Comfort Mouse"/>
    <n v="22.372000000000003"/>
    <n v="199.75"/>
    <n v="5"/>
    <n v="87.89"/>
    <n v="7031.2"/>
    <s v="PROFIT"/>
  </r>
  <r>
    <s v="US-2014-105998"/>
    <s v="11/04/2014"/>
    <s v="06/11/2014"/>
    <x v="3"/>
    <s v="November"/>
    <d v="2014-11-04T00:00:00"/>
    <d v="2014-11-06T00:00:00"/>
    <s v="On Date"/>
    <x v="571"/>
    <x v="0"/>
    <x v="18"/>
    <x v="0"/>
    <x v="6"/>
    <s v="Chromcraft Round Conference Tables"/>
    <n v="137.6891"/>
    <n v="1673.184"/>
    <n v="12"/>
    <n v="20.9148"/>
    <n v="1673.184"/>
    <s v="PROFIT"/>
  </r>
  <r>
    <s v="US-2011-148194"/>
    <s v="05/04/2011"/>
    <s v="07/05/2011"/>
    <x v="1"/>
    <s v="May"/>
    <d v="2011-05-04T00:00:00"/>
    <d v="2011-05-07T00:00:00"/>
    <s v="On Date"/>
    <x v="636"/>
    <x v="0"/>
    <x v="1"/>
    <x v="1"/>
    <x v="1"/>
    <s v="Eldon Regeneration Recycled Desk Accessories, Smoke"/>
    <n v="1.1831999999999998"/>
    <n v="12.18"/>
    <n v="7"/>
    <n v="3.8976000000000002"/>
    <n v="311.80799999999999"/>
    <s v="PROFIT"/>
  </r>
  <r>
    <s v="US-2011-148194"/>
    <s v="05/04/2011"/>
    <s v="07/05/2011"/>
    <x v="1"/>
    <s v="May"/>
    <d v="2011-05-04T00:00:00"/>
    <d v="2011-05-07T00:00:00"/>
    <s v="On Date"/>
    <x v="636"/>
    <x v="0"/>
    <x v="1"/>
    <x v="1"/>
    <x v="5"/>
    <s v="Holmes Odor Grabber"/>
    <n v="9.6614000000000004"/>
    <n v="57.68"/>
    <n v="4"/>
    <n v="19.034400000000002"/>
    <n v="1522.7520000000002"/>
    <s v="PROFIT"/>
  </r>
  <r>
    <s v="CA-2012-110870"/>
    <s v="12/12/2012"/>
    <s v="15/12/2012"/>
    <x v="2"/>
    <s v="December"/>
    <d v="2012-12-12T00:00:00"/>
    <d v="2012-12-15T00:00:00"/>
    <s v="On Date"/>
    <x v="637"/>
    <x v="0"/>
    <x v="0"/>
    <x v="0"/>
    <x v="8"/>
    <s v="Logitech Wireless Marathon Mouse M705"/>
    <n v="28.494300000000003"/>
    <n v="299.94"/>
    <n v="6"/>
    <n v="128.9742"/>
    <n v="10317.936"/>
    <s v="PROFIT"/>
  </r>
  <r>
    <s v="CA-2012-110870"/>
    <s v="12/12/2012"/>
    <s v="15/12/2012"/>
    <x v="2"/>
    <s v="December"/>
    <d v="2012-12-12T00:00:00"/>
    <d v="2012-12-15T00:00:00"/>
    <s v="On Date"/>
    <x v="637"/>
    <x v="0"/>
    <x v="0"/>
    <x v="0"/>
    <x v="12"/>
    <s v="Staples"/>
    <n v="3.6064000000000003"/>
    <n v="25.76"/>
    <n v="7"/>
    <n v="0.51519999999999999"/>
    <n v="41.216000000000001"/>
    <s v="PROFIT"/>
  </r>
  <r>
    <s v="CA-2013-139808"/>
    <s v="10/08/2013"/>
    <s v="12/10/2013"/>
    <x v="0"/>
    <s v="October"/>
    <d v="2013-10-08T00:00:00"/>
    <d v="2013-10-12T00:00:00"/>
    <s v="On Date"/>
    <x v="362"/>
    <x v="0"/>
    <x v="37"/>
    <x v="1"/>
    <x v="11"/>
    <s v="Alliance Super-Size Bands, Assorted Sizes"/>
    <n v="7.7022000000000004"/>
    <n v="93.36"/>
    <n v="12"/>
    <n v="0.93359999999999999"/>
    <n v="74.688000000000002"/>
    <s v="PROFIT"/>
  </r>
  <r>
    <s v="US-2012-136427"/>
    <s v="06/20/2012"/>
    <s v="23/06/2012"/>
    <x v="2"/>
    <s v="June"/>
    <d v="2012-06-20T00:00:00"/>
    <d v="2012-06-23T00:00:00"/>
    <s v="On Date"/>
    <x v="288"/>
    <x v="0"/>
    <x v="7"/>
    <x v="5"/>
    <x v="3"/>
    <s v="Griffin GC36547 PowerJolt SE Lightning Charger"/>
    <n v="15.743"/>
    <n v="125.944"/>
    <n v="7"/>
    <n v="15.743"/>
    <n v="1259.44"/>
    <s v="PROFIT"/>
  </r>
  <r>
    <s v="CA-2014-114804"/>
    <s v="10/18/2014"/>
    <s v="20/10/2014"/>
    <x v="3"/>
    <s v="October"/>
    <d v="2014-10-18T00:00:00"/>
    <d v="2014-10-20T00:00:00"/>
    <s v="On Date"/>
    <x v="511"/>
    <x v="0"/>
    <x v="159"/>
    <x v="0"/>
    <x v="3"/>
    <s v="Panasonic KX-TG6844B Expandable Digital Cordless Telephone"/>
    <n v="48.172699999999999"/>
    <n v="52.792000000000002"/>
    <n v="1"/>
    <n v="4.6193"/>
    <n v="369.54399999999998"/>
    <s v="PROFIT"/>
  </r>
  <r>
    <s v="CA-2014-109393"/>
    <s v="07/01/2014"/>
    <s v="03/07/2014"/>
    <x v="3"/>
    <s v="July"/>
    <d v="2014-07-01T00:00:00"/>
    <d v="2014-07-03T00:00:00"/>
    <s v="On Date"/>
    <x v="638"/>
    <x v="0"/>
    <x v="0"/>
    <x v="0"/>
    <x v="15"/>
    <s v="Sauder Facets Collection Library, Sky Alder Finish"/>
    <n v="143.6232"/>
    <n v="435.99900000000002"/>
    <n v="3"/>
    <n v="5.1294000000000004"/>
    <n v="410.35200000000003"/>
    <s v="PROFIT"/>
  </r>
  <r>
    <s v="CA-2014-121489"/>
    <s v="08/22/2014"/>
    <s v="26/08/2014"/>
    <x v="3"/>
    <s v="August"/>
    <d v="2014-08-22T00:00:00"/>
    <d v="2014-08-26T00:00:00"/>
    <s v="On Date"/>
    <x v="510"/>
    <x v="0"/>
    <x v="1"/>
    <x v="1"/>
    <x v="10"/>
    <s v="Padded Folding Chairs, Black, 4/Carton"/>
    <n v="58.305600000000005"/>
    <n v="388.70400000000001"/>
    <n v="6"/>
    <n v="38.870399999999997"/>
    <n v="3109.6319999999996"/>
    <s v="PROFIT"/>
  </r>
  <r>
    <s v="CA-2014-121489"/>
    <s v="08/22/2014"/>
    <s v="26/08/2014"/>
    <x v="3"/>
    <s v="August"/>
    <d v="2014-08-22T00:00:00"/>
    <d v="2014-08-26T00:00:00"/>
    <s v="On Date"/>
    <x v="510"/>
    <x v="0"/>
    <x v="1"/>
    <x v="1"/>
    <x v="7"/>
    <s v="Fellowes Stor/Drawer Steel Plus Storage Drawers"/>
    <n v="89.704200000000014"/>
    <n v="572.58000000000004"/>
    <n v="6"/>
    <n v="34.354799999999997"/>
    <n v="2748.384"/>
    <s v="PROFIT"/>
  </r>
  <r>
    <s v="CA-2014-121489"/>
    <s v="08/22/2014"/>
    <s v="26/08/2014"/>
    <x v="3"/>
    <s v="August"/>
    <d v="2014-08-22T00:00:00"/>
    <d v="2014-08-26T00:00:00"/>
    <s v="On Date"/>
    <x v="510"/>
    <x v="0"/>
    <x v="1"/>
    <x v="1"/>
    <x v="8"/>
    <s v="Kensington K72356US Mouse-in-a-Box USB Desktop Mouse"/>
    <n v="10.7835"/>
    <n v="33.18"/>
    <n v="2"/>
    <n v="11.613"/>
    <n v="929.04"/>
    <s v="PROFIT"/>
  </r>
  <r>
    <s v="CA-2014-165008"/>
    <s v="09/16/2014"/>
    <s v="18/09/2014"/>
    <x v="3"/>
    <s v="September"/>
    <d v="2014-09-16T00:00:00"/>
    <d v="2014-09-18T00:00:00"/>
    <s v="On Date"/>
    <x v="546"/>
    <x v="0"/>
    <x v="90"/>
    <x v="2"/>
    <x v="4"/>
    <s v="Avery Trapezoid Ring Binder, 3&quot; Capacity, Black, 1040 sheets"/>
    <n v="20.899799999999999"/>
    <n v="295.05599999999998"/>
    <n v="9"/>
    <n v="106.95780000000001"/>
    <n v="8556.6239999999998"/>
    <s v="PROFIT"/>
  </r>
  <r>
    <s v="CA-2012-121188"/>
    <s v="08/28/2012"/>
    <s v="04/09/2012"/>
    <x v="2"/>
    <s v="August"/>
    <d v="2012-08-28T00:00:00"/>
    <d v="2012-09-04T00:00:00"/>
    <s v="Delay"/>
    <x v="514"/>
    <x v="0"/>
    <x v="0"/>
    <x v="0"/>
    <x v="7"/>
    <s v="Hot File 7-Pocket, Floor Stand"/>
    <n v="124.929"/>
    <n v="892.35"/>
    <n v="5"/>
    <n v="267.70499999999998"/>
    <n v="21416.399999999998"/>
    <s v="PROFIT"/>
  </r>
  <r>
    <s v="CA-2012-121188"/>
    <s v="08/28/2012"/>
    <s v="04/09/2012"/>
    <x v="2"/>
    <s v="August"/>
    <d v="2012-08-28T00:00:00"/>
    <d v="2012-09-04T00:00:00"/>
    <s v="Delay"/>
    <x v="514"/>
    <x v="0"/>
    <x v="0"/>
    <x v="0"/>
    <x v="15"/>
    <s v="O'Sullivan 2-Door Barrister Bookcase in Odessa Pine"/>
    <n v="139.3546"/>
    <n v="307.666"/>
    <n v="2"/>
    <n v="28.956800000000001"/>
    <n v="2316.5439999999999"/>
    <s v="PROFIT"/>
  </r>
  <r>
    <s v="CA-2012-121188"/>
    <s v="08/28/2012"/>
    <s v="04/09/2012"/>
    <x v="2"/>
    <s v="August"/>
    <d v="2012-08-28T00:00:00"/>
    <d v="2012-09-04T00:00:00"/>
    <s v="Delay"/>
    <x v="514"/>
    <x v="0"/>
    <x v="0"/>
    <x v="0"/>
    <x v="7"/>
    <s v="Carina Double Wide Media Storage Towers in Natural &amp; Black"/>
    <n v="77.740800000000007"/>
    <n v="728.82"/>
    <n v="9"/>
    <n v="29.152799999999999"/>
    <n v="2332.2240000000002"/>
    <s v="PROFIT"/>
  </r>
  <r>
    <s v="CA-2012-121188"/>
    <s v="08/28/2012"/>
    <s v="04/09/2012"/>
    <x v="2"/>
    <s v="August"/>
    <d v="2012-08-28T00:00:00"/>
    <d v="2012-09-04T00:00:00"/>
    <s v="Delay"/>
    <x v="514"/>
    <x v="0"/>
    <x v="0"/>
    <x v="0"/>
    <x v="4"/>
    <s v="GBC Wire Binding Combs"/>
    <n v="5.4802"/>
    <n v="41.36"/>
    <n v="5"/>
    <n v="13.959"/>
    <n v="1116.72"/>
    <s v="PROFIT"/>
  </r>
  <r>
    <s v="CA-2012-121188"/>
    <s v="08/28/2012"/>
    <s v="04/09/2012"/>
    <x v="2"/>
    <s v="August"/>
    <d v="2012-08-28T00:00:00"/>
    <d v="2012-09-04T00:00:00"/>
    <s v="Delay"/>
    <x v="514"/>
    <x v="0"/>
    <x v="0"/>
    <x v="0"/>
    <x v="3"/>
    <s v="invisibleSHIELD by ZAGG Smudge-Free Screen Protector"/>
    <n v="9.3548000000000009"/>
    <n v="43.176000000000002"/>
    <n v="3"/>
    <n v="15.111599999999999"/>
    <n v="1208.9279999999999"/>
    <s v="PROFIT"/>
  </r>
  <r>
    <s v="CA-2012-121188"/>
    <s v="08/28/2012"/>
    <s v="04/09/2012"/>
    <x v="2"/>
    <s v="August"/>
    <d v="2012-08-28T00:00:00"/>
    <d v="2012-09-04T00:00:00"/>
    <s v="Delay"/>
    <x v="514"/>
    <x v="0"/>
    <x v="0"/>
    <x v="0"/>
    <x v="1"/>
    <s v="Eldon Wave Desk Accessories"/>
    <n v="1.2063999999999999"/>
    <n v="4.16"/>
    <n v="2"/>
    <n v="1.7472000000000001"/>
    <n v="139.77600000000001"/>
    <s v="PROFIT"/>
  </r>
  <r>
    <s v="US-2012-160563"/>
    <s v="10/20/2012"/>
    <s v="24/10/2012"/>
    <x v="2"/>
    <s v="October"/>
    <d v="2012-10-20T00:00:00"/>
    <d v="2012-10-24T00:00:00"/>
    <s v="On Date"/>
    <x v="149"/>
    <x v="0"/>
    <x v="3"/>
    <x v="0"/>
    <x v="8"/>
    <s v="Logitech G602 Wireless Gaming Mouse"/>
    <n v="51.193599999999989"/>
    <n v="239.97"/>
    <n v="3"/>
    <n v="86.389200000000002"/>
    <n v="6911.1360000000004"/>
    <s v="PROFIT"/>
  </r>
  <r>
    <s v="US-2012-160563"/>
    <s v="10/20/2012"/>
    <s v="24/10/2012"/>
    <x v="2"/>
    <s v="October"/>
    <d v="2012-10-20T00:00:00"/>
    <d v="2012-10-24T00:00:00"/>
    <s v="On Date"/>
    <x v="149"/>
    <x v="0"/>
    <x v="3"/>
    <x v="0"/>
    <x v="1"/>
    <s v="Acrylic Self-Standing Desk Frames"/>
    <n v="1.6554"/>
    <n v="16.02"/>
    <n v="6"/>
    <n v="6.0876000000000001"/>
    <n v="487.00800000000004"/>
    <s v="PROFIT"/>
  </r>
  <r>
    <s v="CA-2012-150714"/>
    <s v="10/26/2012"/>
    <s v="01/11/2012"/>
    <x v="2"/>
    <s v="October"/>
    <d v="2012-10-26T00:00:00"/>
    <d v="2012-11-01T00:00:00"/>
    <s v="Delay"/>
    <x v="38"/>
    <x v="0"/>
    <x v="80"/>
    <x v="4"/>
    <x v="0"/>
    <s v="Avery 477"/>
    <n v="16.486200000000004"/>
    <n v="146.54400000000001"/>
    <n v="6"/>
    <n v="47.626800000000003"/>
    <n v="3810.1440000000002"/>
    <s v="PROFIT"/>
  </r>
  <r>
    <s v="CA-2012-150714"/>
    <s v="10/26/2012"/>
    <s v="01/11/2012"/>
    <x v="2"/>
    <s v="October"/>
    <d v="2012-10-26T00:00:00"/>
    <d v="2012-11-01T00:00:00"/>
    <s v="Delay"/>
    <x v="38"/>
    <x v="0"/>
    <x v="80"/>
    <x v="4"/>
    <x v="9"/>
    <s v="Xerox 1914"/>
    <n v="28.029599999999995"/>
    <n v="131.904"/>
    <n v="3"/>
    <n v="47.815199999999997"/>
    <n v="3825.2159999999999"/>
    <s v="PROFIT"/>
  </r>
  <r>
    <s v="CA-2012-150714"/>
    <s v="10/26/2012"/>
    <s v="01/11/2012"/>
    <x v="2"/>
    <s v="October"/>
    <d v="2012-10-26T00:00:00"/>
    <d v="2012-11-01T00:00:00"/>
    <s v="Delay"/>
    <x v="38"/>
    <x v="0"/>
    <x v="80"/>
    <x v="4"/>
    <x v="5"/>
    <s v="Tripp Lite TLP810NET Broadband Surge for Modem/Fax"/>
    <n v="36.698399999999992"/>
    <n v="203.88"/>
    <n v="5"/>
    <n v="20.388000000000002"/>
    <n v="1631.0400000000002"/>
    <s v="PROFIT"/>
  </r>
  <r>
    <s v="CA-2012-150714"/>
    <s v="10/26/2012"/>
    <s v="01/11/2012"/>
    <x v="2"/>
    <s v="October"/>
    <d v="2012-10-26T00:00:00"/>
    <d v="2012-11-01T00:00:00"/>
    <s v="Delay"/>
    <x v="38"/>
    <x v="0"/>
    <x v="80"/>
    <x v="4"/>
    <x v="4"/>
    <s v="Avery Self-Adhesive Photo Pockets for Polaroid Photos"/>
    <n v="3.5411999999999999"/>
    <n v="14.301"/>
    <n v="7"/>
    <n v="-10.487399999999999"/>
    <n v="-838.99199999999996"/>
    <s v="LOSS"/>
  </r>
  <r>
    <s v="CA-2012-150714"/>
    <s v="10/26/2012"/>
    <s v="01/11/2012"/>
    <x v="2"/>
    <s v="October"/>
    <d v="2012-10-26T00:00:00"/>
    <d v="2012-11-01T00:00:00"/>
    <s v="Delay"/>
    <x v="38"/>
    <x v="0"/>
    <x v="80"/>
    <x v="4"/>
    <x v="7"/>
    <s v="Fellowes Officeware Wire Shelving"/>
    <n v="88.0334"/>
    <n v="718.64"/>
    <n v="10"/>
    <n v="-161.69399999999999"/>
    <n v="-12935.519999999999"/>
    <s v="LOSS"/>
  </r>
  <r>
    <s v="CA-2013-106621"/>
    <s v="09/30/2013"/>
    <s v="02/10/2013"/>
    <x v="0"/>
    <s v="September"/>
    <d v="2013-09-30T00:00:00"/>
    <d v="2013-10-02T00:00:00"/>
    <s v="On Date"/>
    <x v="401"/>
    <x v="0"/>
    <x v="128"/>
    <x v="3"/>
    <x v="2"/>
    <s v="Newell 351"/>
    <n v="2.3288000000000002"/>
    <n v="10.496"/>
    <n v="4"/>
    <n v="1.1808000000000001"/>
    <n v="94.463999999999999"/>
    <s v="PROFIT"/>
  </r>
  <r>
    <s v="CA-2012-107020"/>
    <s v="07/10/2012"/>
    <s v="14/07/2012"/>
    <x v="2"/>
    <s v="July"/>
    <d v="2012-07-10T00:00:00"/>
    <d v="2012-07-14T00:00:00"/>
    <s v="On Date"/>
    <x v="584"/>
    <x v="0"/>
    <x v="82"/>
    <x v="0"/>
    <x v="4"/>
    <s v="Large Capacity Hanging Post Binders"/>
    <n v="13.473000000000001"/>
    <n v="39.92"/>
    <n v="2"/>
    <n v="12.974"/>
    <n v="1037.92"/>
    <s v="PROFIT"/>
  </r>
  <r>
    <s v="CA-2011-101392"/>
    <s v="12/07/2011"/>
    <s v="13/12/2011"/>
    <x v="1"/>
    <s v="December"/>
    <d v="2011-12-07T00:00:00"/>
    <d v="2011-12-13T00:00:00"/>
    <s v="Delay"/>
    <x v="456"/>
    <x v="0"/>
    <x v="1"/>
    <x v="1"/>
    <x v="7"/>
    <s v="Advantus Rolling Drawer Organizers"/>
    <n v="28.475200000000001"/>
    <n v="269.36"/>
    <n v="7"/>
    <n v="70.033600000000007"/>
    <n v="5602.6880000000001"/>
    <s v="PROFIT"/>
  </r>
  <r>
    <s v="CA-2012-127502"/>
    <s v="12/10/2012"/>
    <s v="14/12/2012"/>
    <x v="2"/>
    <s v="December"/>
    <d v="2012-12-10T00:00:00"/>
    <d v="2012-12-14T00:00:00"/>
    <s v="On Date"/>
    <x v="135"/>
    <x v="0"/>
    <x v="3"/>
    <x v="0"/>
    <x v="0"/>
    <s v="Avery File Folder Labels"/>
    <n v="1.4687999999999999"/>
    <n v="5.76"/>
    <n v="2"/>
    <n v="2.8224"/>
    <n v="225.792"/>
    <s v="PROFIT"/>
  </r>
  <r>
    <s v="CA-2014-133046"/>
    <s v="07/28/2014"/>
    <s v="02/08/2014"/>
    <x v="3"/>
    <s v="July"/>
    <d v="2014-07-28T00:00:00"/>
    <d v="2014-08-02T00:00:00"/>
    <s v="On Date"/>
    <x v="304"/>
    <x v="0"/>
    <x v="1"/>
    <x v="1"/>
    <x v="1"/>
    <s v="Staples"/>
    <n v="4.4576000000000002"/>
    <n v="23.88"/>
    <n v="3"/>
    <n v="10.507199999999999"/>
    <n v="840.57599999999991"/>
    <s v="PROFIT"/>
  </r>
  <r>
    <s v="CA-2014-133046"/>
    <s v="07/28/2014"/>
    <s v="02/08/2014"/>
    <x v="3"/>
    <s v="July"/>
    <d v="2014-07-28T00:00:00"/>
    <d v="2014-08-02T00:00:00"/>
    <s v="On Date"/>
    <x v="304"/>
    <x v="0"/>
    <x v="1"/>
    <x v="1"/>
    <x v="9"/>
    <s v="Message Book, Phone, Wirebound Standard Line Memo, 2 3/4&quot; X 5&quot;"/>
    <n v="3.5369999999999999"/>
    <n v="26.2"/>
    <n v="4"/>
    <n v="12.052"/>
    <n v="964.16"/>
    <s v="PROFIT"/>
  </r>
  <r>
    <s v="CA-2014-133046"/>
    <s v="07/28/2014"/>
    <s v="02/08/2014"/>
    <x v="3"/>
    <s v="July"/>
    <d v="2014-07-28T00:00:00"/>
    <d v="2014-08-02T00:00:00"/>
    <s v="On Date"/>
    <x v="304"/>
    <x v="0"/>
    <x v="1"/>
    <x v="1"/>
    <x v="9"/>
    <s v="Xerox 227"/>
    <n v="3.3696000000000006"/>
    <n v="12.96"/>
    <n v="2"/>
    <n v="6.2207999999999997"/>
    <n v="497.66399999999999"/>
    <s v="PROFIT"/>
  </r>
  <r>
    <s v="CA-2014-133046"/>
    <s v="07/28/2014"/>
    <s v="02/08/2014"/>
    <x v="3"/>
    <s v="July"/>
    <d v="2014-07-28T00:00:00"/>
    <d v="2014-08-02T00:00:00"/>
    <s v="On Date"/>
    <x v="304"/>
    <x v="0"/>
    <x v="1"/>
    <x v="1"/>
    <x v="8"/>
    <s v="Sony Micro Vault Click 8 GB USB 2.0 Flash Drive"/>
    <n v="40.411399999999993"/>
    <n v="234.95"/>
    <n v="5"/>
    <n v="32.893000000000001"/>
    <n v="2631.44"/>
    <s v="PROFIT"/>
  </r>
  <r>
    <s v="CA-2014-122798"/>
    <s v="12/29/2014"/>
    <s v="02/01/2015"/>
    <x v="4"/>
    <s v="December"/>
    <d v="2014-12-29T00:00:00"/>
    <d v="2015-01-02T00:00:00"/>
    <s v="On Date"/>
    <x v="557"/>
    <x v="0"/>
    <x v="95"/>
    <x v="6"/>
    <x v="7"/>
    <s v="Eldon Mobile Mega Data Cart  Mega Stackable  Add-On Trays"/>
    <n v="16.791499999999999"/>
    <n v="118.25"/>
    <n v="5"/>
    <n v="34.292499999999997"/>
    <n v="2743.3999999999996"/>
    <s v="PROFIT"/>
  </r>
  <r>
    <s v="CA-2014-122798"/>
    <s v="12/29/2014"/>
    <s v="02/01/2015"/>
    <x v="4"/>
    <s v="December"/>
    <d v="2014-12-29T00:00:00"/>
    <d v="2015-01-02T00:00:00"/>
    <s v="On Date"/>
    <x v="557"/>
    <x v="0"/>
    <x v="95"/>
    <x v="6"/>
    <x v="9"/>
    <s v="Xerox 1953"/>
    <n v="2.3540000000000001"/>
    <n v="4.28"/>
    <n v="1"/>
    <n v="1.9259999999999999"/>
    <n v="154.07999999999998"/>
    <s v="PROFIT"/>
  </r>
  <r>
    <s v="CA-2013-169663"/>
    <s v="03/11/2013"/>
    <s v="14/03/2013"/>
    <x v="0"/>
    <s v="March"/>
    <d v="2013-03-11T00:00:00"/>
    <d v="2013-03-14T00:00:00"/>
    <s v="On Date"/>
    <x v="285"/>
    <x v="0"/>
    <x v="0"/>
    <x v="0"/>
    <x v="8"/>
    <s v="Kingston Digital DataTraveler 16GB USB 2.0"/>
    <n v="7.2495000000000012"/>
    <n v="26.85"/>
    <n v="3"/>
    <n v="5.1014999999999997"/>
    <n v="408.12"/>
    <s v="PROFIT"/>
  </r>
  <r>
    <s v="CA-2013-169663"/>
    <s v="03/11/2013"/>
    <s v="14/03/2013"/>
    <x v="0"/>
    <s v="March"/>
    <d v="2013-03-11T00:00:00"/>
    <d v="2013-03-14T00:00:00"/>
    <s v="On Date"/>
    <x v="285"/>
    <x v="0"/>
    <x v="0"/>
    <x v="0"/>
    <x v="16"/>
    <s v="Okidata MB760 Printer"/>
    <n v="993.29000000000008"/>
    <n v="3357.6"/>
    <n v="3"/>
    <n v="377.73"/>
    <n v="30218.400000000001"/>
    <s v="PROFIT"/>
  </r>
  <r>
    <s v="CA-2012-149846"/>
    <s v="05/22/2012"/>
    <s v="26/05/2012"/>
    <x v="2"/>
    <s v="May"/>
    <d v="2012-05-22T00:00:00"/>
    <d v="2012-05-26T00:00:00"/>
    <s v="On Date"/>
    <x v="639"/>
    <x v="0"/>
    <x v="0"/>
    <x v="0"/>
    <x v="0"/>
    <s v="Avery 476"/>
    <n v="2.2302"/>
    <n v="8.26"/>
    <n v="2"/>
    <n v="3.7995999999999999"/>
    <n v="303.96799999999996"/>
    <s v="PROFIT"/>
  </r>
  <r>
    <s v="CA-2012-149846"/>
    <s v="05/22/2012"/>
    <s v="26/05/2012"/>
    <x v="2"/>
    <s v="May"/>
    <d v="2012-05-22T00:00:00"/>
    <d v="2012-05-26T00:00:00"/>
    <s v="On Date"/>
    <x v="639"/>
    <x v="0"/>
    <x v="0"/>
    <x v="0"/>
    <x v="16"/>
    <s v="Zebra GX420t Direct Thermal/Thermal Transfer Printer"/>
    <n v="376.97450000000003"/>
    <n v="2973.32"/>
    <n v="7"/>
    <n v="334.49849999999998"/>
    <n v="26759.879999999997"/>
    <s v="PROFIT"/>
  </r>
  <r>
    <s v="CA-2012-149846"/>
    <s v="05/22/2012"/>
    <s v="26/05/2012"/>
    <x v="2"/>
    <s v="May"/>
    <d v="2012-05-22T00:00:00"/>
    <d v="2012-05-26T00:00:00"/>
    <s v="On Date"/>
    <x v="639"/>
    <x v="0"/>
    <x v="0"/>
    <x v="0"/>
    <x v="7"/>
    <s v="Pizazz Global Quick File"/>
    <n v="10.778400000000001"/>
    <n v="104.79"/>
    <n v="7"/>
    <n v="29.341200000000001"/>
    <n v="2347.2960000000003"/>
    <s v="PROFIT"/>
  </r>
  <r>
    <s v="CA-2012-149846"/>
    <s v="05/22/2012"/>
    <s v="26/05/2012"/>
    <x v="2"/>
    <s v="May"/>
    <d v="2012-05-22T00:00:00"/>
    <d v="2012-05-26T00:00:00"/>
    <s v="On Date"/>
    <x v="639"/>
    <x v="0"/>
    <x v="0"/>
    <x v="0"/>
    <x v="3"/>
    <s v="Aastra 57i VoIP phone"/>
    <n v="119.59139999999998"/>
    <n v="775.72799999999995"/>
    <n v="6"/>
    <n v="58.179600000000001"/>
    <n v="4654.3680000000004"/>
    <s v="PROFIT"/>
  </r>
  <r>
    <s v="CA-2014-101014"/>
    <s v="08/30/2014"/>
    <s v="05/09/2014"/>
    <x v="3"/>
    <s v="August"/>
    <d v="2014-08-30T00:00:00"/>
    <d v="2014-09-05T00:00:00"/>
    <s v="Delay"/>
    <x v="185"/>
    <x v="0"/>
    <x v="0"/>
    <x v="0"/>
    <x v="1"/>
    <s v="Electrix Fluorescent Magnifier Lamps &amp; Weighted Base"/>
    <n v="35.524800000000006"/>
    <n v="148.02000000000001"/>
    <n v="3"/>
    <n v="41.445599999999999"/>
    <n v="3315.6480000000001"/>
    <s v="PROFIT"/>
  </r>
  <r>
    <s v="US-2014-113201"/>
    <s v="07/01/2014"/>
    <s v="06/07/2014"/>
    <x v="3"/>
    <s v="July"/>
    <d v="2014-07-01T00:00:00"/>
    <d v="2014-07-06T00:00:00"/>
    <s v="On Date"/>
    <x v="360"/>
    <x v="0"/>
    <x v="0"/>
    <x v="0"/>
    <x v="9"/>
    <s v="Xerox 1919"/>
    <n v="20.904899999999994"/>
    <n v="204.95"/>
    <n v="5"/>
    <n v="100.4255"/>
    <n v="8034.04"/>
    <s v="PROFIT"/>
  </r>
  <r>
    <s v="CA-2013-116722"/>
    <s v="11/12/2013"/>
    <s v="17/11/2013"/>
    <x v="0"/>
    <s v="November"/>
    <d v="2013-11-12T00:00:00"/>
    <d v="2013-11-17T00:00:00"/>
    <s v="On Date"/>
    <x v="78"/>
    <x v="0"/>
    <x v="3"/>
    <x v="0"/>
    <x v="1"/>
    <s v="Magnifier Swing Arm Lamp"/>
    <n v="15.525200000000002"/>
    <n v="41.96"/>
    <n v="2"/>
    <n v="10.909599999999999"/>
    <n v="872.76799999999992"/>
    <s v="PROFIT"/>
  </r>
  <r>
    <s v="CA-2013-116722"/>
    <s v="11/12/2013"/>
    <s v="17/11/2013"/>
    <x v="0"/>
    <s v="November"/>
    <d v="2013-11-12T00:00:00"/>
    <d v="2013-11-17T00:00:00"/>
    <s v="On Date"/>
    <x v="78"/>
    <x v="0"/>
    <x v="3"/>
    <x v="0"/>
    <x v="10"/>
    <s v="Hon Every-Day Series Multi-Task Chairs"/>
    <n v="150.38399999999999"/>
    <n v="451.15199999999999"/>
    <n v="3"/>
    <n v="0"/>
    <n v="0"/>
    <s v="PROFIT"/>
  </r>
  <r>
    <s v="CA-2013-116722"/>
    <s v="11/12/2013"/>
    <s v="17/11/2013"/>
    <x v="0"/>
    <s v="November"/>
    <d v="2013-11-12T00:00:00"/>
    <d v="2013-11-17T00:00:00"/>
    <s v="On Date"/>
    <x v="78"/>
    <x v="0"/>
    <x v="3"/>
    <x v="0"/>
    <x v="4"/>
    <s v="Avery Poly Binder Pockets"/>
    <n v="1.8616000000000004"/>
    <n v="31.504000000000001"/>
    <n v="11"/>
    <n v="11.026400000000001"/>
    <n v="882.11200000000008"/>
    <s v="PROFIT"/>
  </r>
  <r>
    <s v="US-2014-150070"/>
    <s v="09/08/2014"/>
    <s v="13/09/2014"/>
    <x v="3"/>
    <s v="September"/>
    <d v="2014-09-08T00:00:00"/>
    <d v="2014-09-13T00:00:00"/>
    <s v="On Date"/>
    <x v="127"/>
    <x v="0"/>
    <x v="159"/>
    <x v="0"/>
    <x v="10"/>
    <s v="Global Low Back Tilter Chair"/>
    <n v="94.921199999999999"/>
    <n v="161.56800000000001"/>
    <n v="2"/>
    <n v="-28.2744"/>
    <n v="-2261.9520000000002"/>
    <s v="LOSS"/>
  </r>
  <r>
    <s v="CA-2011-127866"/>
    <s v="07/20/2011"/>
    <s v="23/07/2011"/>
    <x v="1"/>
    <s v="July"/>
    <d v="2011-07-20T00:00:00"/>
    <d v="2011-07-23T00:00:00"/>
    <s v="On Date"/>
    <x v="415"/>
    <x v="0"/>
    <x v="49"/>
    <x v="0"/>
    <x v="8"/>
    <s v="Maxell 74 Minute CD-R Spindle, 50/Pack"/>
    <n v="13.4208"/>
    <n v="41.94"/>
    <n v="2"/>
    <n v="15.0984"/>
    <n v="1207.8720000000001"/>
    <s v="PROFIT"/>
  </r>
  <r>
    <s v="CA-2011-127866"/>
    <s v="07/20/2011"/>
    <s v="23/07/2011"/>
    <x v="1"/>
    <s v="July"/>
    <d v="2011-07-20T00:00:00"/>
    <d v="2011-07-23T00:00:00"/>
    <s v="On Date"/>
    <x v="415"/>
    <x v="0"/>
    <x v="49"/>
    <x v="0"/>
    <x v="9"/>
    <s v="Xerox 1965"/>
    <n v="3.0498000000000003"/>
    <n v="11.96"/>
    <n v="2"/>
    <n v="5.8604000000000003"/>
    <n v="468.83199999999999"/>
    <s v="PROFIT"/>
  </r>
  <r>
    <s v="CA-2011-127866"/>
    <s v="07/20/2011"/>
    <s v="23/07/2011"/>
    <x v="1"/>
    <s v="July"/>
    <d v="2011-07-20T00:00:00"/>
    <d v="2011-07-23T00:00:00"/>
    <s v="On Date"/>
    <x v="415"/>
    <x v="0"/>
    <x v="49"/>
    <x v="0"/>
    <x v="2"/>
    <s v="Newell 348"/>
    <n v="2.3287999999999998"/>
    <n v="13.12"/>
    <n v="4"/>
    <n v="3.8048000000000002"/>
    <n v="304.38400000000001"/>
    <s v="PROFIT"/>
  </r>
  <r>
    <s v="CA-2011-127866"/>
    <s v="07/20/2011"/>
    <s v="23/07/2011"/>
    <x v="1"/>
    <s v="July"/>
    <d v="2011-07-20T00:00:00"/>
    <d v="2011-07-23T00:00:00"/>
    <s v="On Date"/>
    <x v="415"/>
    <x v="0"/>
    <x v="49"/>
    <x v="0"/>
    <x v="7"/>
    <s v="Hot File 7-Pocket, Floor Stand"/>
    <n v="124.929"/>
    <n v="535.41"/>
    <n v="3"/>
    <n v="160.62299999999999"/>
    <n v="12849.84"/>
    <s v="PROFIT"/>
  </r>
  <r>
    <s v="CA-2012-121776"/>
    <s v="02/16/2012"/>
    <s v="21/02/2012"/>
    <x v="2"/>
    <s v="February"/>
    <d v="2012-02-16T00:00:00"/>
    <d v="2012-02-21T00:00:00"/>
    <s v="On Date"/>
    <x v="385"/>
    <x v="0"/>
    <x v="0"/>
    <x v="0"/>
    <x v="9"/>
    <s v="Xerox 1881"/>
    <n v="6.5084000000000009"/>
    <n v="36.840000000000003"/>
    <n v="3"/>
    <n v="17.314800000000002"/>
    <n v="1385.1840000000002"/>
    <s v="PROFIT"/>
  </r>
  <r>
    <s v="CA-2012-121776"/>
    <s v="02/16/2012"/>
    <s v="21/02/2012"/>
    <x v="2"/>
    <s v="February"/>
    <d v="2012-02-16T00:00:00"/>
    <d v="2012-02-21T00:00:00"/>
    <s v="On Date"/>
    <x v="385"/>
    <x v="0"/>
    <x v="0"/>
    <x v="0"/>
    <x v="0"/>
    <s v="Avery 485"/>
    <n v="6.6408999999999994"/>
    <n v="87.71"/>
    <n v="7"/>
    <n v="41.223700000000001"/>
    <n v="3297.8960000000002"/>
    <s v="PROFIT"/>
  </r>
  <r>
    <s v="CA-2013-100993"/>
    <s v="02/05/2013"/>
    <s v="10/02/2013"/>
    <x v="0"/>
    <s v="February"/>
    <d v="2013-02-05T00:00:00"/>
    <d v="2013-02-10T00:00:00"/>
    <s v="On Date"/>
    <x v="574"/>
    <x v="0"/>
    <x v="18"/>
    <x v="0"/>
    <x v="0"/>
    <s v="Avery 508"/>
    <n v="2.5041000000000002"/>
    <n v="14.73"/>
    <n v="3"/>
    <n v="7.2176999999999998"/>
    <n v="577.41599999999994"/>
    <s v="PROFIT"/>
  </r>
  <r>
    <s v="CA-2013-100993"/>
    <s v="02/05/2013"/>
    <s v="10/02/2013"/>
    <x v="0"/>
    <s v="February"/>
    <d v="2013-02-05T00:00:00"/>
    <d v="2013-02-10T00:00:00"/>
    <s v="On Date"/>
    <x v="574"/>
    <x v="0"/>
    <x v="18"/>
    <x v="0"/>
    <x v="7"/>
    <s v="Fellowes Mobile File Cart, Black"/>
    <n v="45.391400000000004"/>
    <n v="186.54"/>
    <n v="3"/>
    <n v="50.3658"/>
    <n v="4029.2640000000001"/>
    <s v="PROFIT"/>
  </r>
  <r>
    <s v="CA-2013-100993"/>
    <s v="02/05/2013"/>
    <s v="10/02/2013"/>
    <x v="0"/>
    <s v="February"/>
    <d v="2013-02-05T00:00:00"/>
    <d v="2013-02-10T00:00:00"/>
    <s v="On Date"/>
    <x v="574"/>
    <x v="0"/>
    <x v="18"/>
    <x v="0"/>
    <x v="6"/>
    <s v="Chromcraft Round Conference Tables"/>
    <n v="137.6891"/>
    <n v="557.72799999999995"/>
    <n v="4"/>
    <n v="6.9715999999999996"/>
    <n v="557.72799999999995"/>
    <s v="PROFIT"/>
  </r>
  <r>
    <s v="CA-2013-100993"/>
    <s v="02/05/2013"/>
    <s v="10/02/2013"/>
    <x v="0"/>
    <s v="February"/>
    <d v="2013-02-05T00:00:00"/>
    <d v="2013-02-10T00:00:00"/>
    <s v="On Date"/>
    <x v="574"/>
    <x v="0"/>
    <x v="18"/>
    <x v="0"/>
    <x v="3"/>
    <s v="Anker Astro 15000mAh USB Portable Charger"/>
    <n v="47.990399999999994"/>
    <n v="159.96799999999999"/>
    <n v="4"/>
    <n v="-31.993600000000001"/>
    <n v="-2559.4880000000003"/>
    <s v="LOSS"/>
  </r>
  <r>
    <s v="US-2013-131058"/>
    <s v="12/28/2013"/>
    <s v="01/01/2014"/>
    <x v="3"/>
    <s v="December"/>
    <d v="2013-12-28T00:00:00"/>
    <d v="2014-01-01T00:00:00"/>
    <s v="On Date"/>
    <x v="364"/>
    <x v="0"/>
    <x v="46"/>
    <x v="0"/>
    <x v="0"/>
    <s v="Avery File Folder Labels"/>
    <n v="1.4688000000000001"/>
    <n v="20.16"/>
    <n v="7"/>
    <n v="9.8783999999999992"/>
    <n v="790.27199999999993"/>
    <s v="PROFIT"/>
  </r>
  <r>
    <s v="CA-2014-140151"/>
    <s v="03/24/2014"/>
    <s v="26/03/2014"/>
    <x v="3"/>
    <s v="March"/>
    <d v="2014-03-24T00:00:00"/>
    <d v="2014-03-26T00:00:00"/>
    <s v="On Date"/>
    <x v="609"/>
    <x v="0"/>
    <x v="1"/>
    <x v="1"/>
    <x v="7"/>
    <s v="Acco Perma 4000 Stacking Storage Drawers"/>
    <n v="13.803999999999998"/>
    <n v="32.479999999999997"/>
    <n v="2"/>
    <n v="4.8719999999999999"/>
    <n v="389.76"/>
    <s v="PROFIT"/>
  </r>
  <r>
    <s v="CA-2014-140151"/>
    <s v="03/24/2014"/>
    <s v="26/03/2014"/>
    <x v="3"/>
    <s v="March"/>
    <d v="2014-03-24T00:00:00"/>
    <d v="2014-03-26T00:00:00"/>
    <s v="On Date"/>
    <x v="609"/>
    <x v="0"/>
    <x v="1"/>
    <x v="1"/>
    <x v="9"/>
    <s v="Xerox 1898"/>
    <n v="3.4735999999999998"/>
    <n v="20.04"/>
    <n v="3"/>
    <n v="9.6191999999999993"/>
    <n v="769.53599999999994"/>
    <s v="PROFIT"/>
  </r>
  <r>
    <s v="CA-2014-140151"/>
    <s v="03/24/2014"/>
    <s v="26/03/2014"/>
    <x v="3"/>
    <s v="March"/>
    <d v="2014-03-24T00:00:00"/>
    <d v="2014-03-26T00:00:00"/>
    <s v="On Date"/>
    <x v="609"/>
    <x v="0"/>
    <x v="1"/>
    <x v="1"/>
    <x v="14"/>
    <s v="Canon imageCLASS 2200 Advanced Copier"/>
    <n v="1819.9947999999997"/>
    <n v="13999.96"/>
    <n v="4"/>
    <n v="6719.9808000000003"/>
    <n v="537598.46400000004"/>
    <s v="PROFIT"/>
  </r>
  <r>
    <s v="CA-2013-103464"/>
    <s v="11/19/2013"/>
    <s v="23/11/2013"/>
    <x v="0"/>
    <s v="November"/>
    <d v="2013-11-19T00:00:00"/>
    <d v="2013-11-23T00:00:00"/>
    <s v="On Date"/>
    <x v="115"/>
    <x v="0"/>
    <x v="18"/>
    <x v="0"/>
    <x v="8"/>
    <s v="WD My Passport Ultra 2TB Portable External Hard Drive"/>
    <n v="99.960000000000008"/>
    <n v="595"/>
    <n v="5"/>
    <n v="95.2"/>
    <n v="7616"/>
    <s v="PROFIT"/>
  </r>
  <r>
    <s v="CA-2012-168207"/>
    <s v="11/02/2012"/>
    <s v="06/11/2012"/>
    <x v="2"/>
    <s v="November"/>
    <d v="2012-11-02T00:00:00"/>
    <d v="2012-11-06T00:00:00"/>
    <s v="On Date"/>
    <x v="108"/>
    <x v="0"/>
    <x v="18"/>
    <x v="0"/>
    <x v="1"/>
    <s v="Contemporary Wood/Metal Frame"/>
    <n v="10.504000000000001"/>
    <n v="96.96"/>
    <n v="6"/>
    <n v="33.936"/>
    <n v="2714.88"/>
    <s v="PROFIT"/>
  </r>
  <r>
    <s v="CA-2012-168207"/>
    <s v="11/02/2012"/>
    <s v="06/11/2012"/>
    <x v="2"/>
    <s v="November"/>
    <d v="2012-11-02T00:00:00"/>
    <d v="2012-11-06T00:00:00"/>
    <s v="On Date"/>
    <x v="108"/>
    <x v="0"/>
    <x v="18"/>
    <x v="0"/>
    <x v="4"/>
    <s v="GBC Premium Transparent Covers with Diagonal Lined Pattern"/>
    <n v="10.909599999999998"/>
    <n v="117.488"/>
    <n v="7"/>
    <n v="41.120800000000003"/>
    <n v="3289.6640000000002"/>
    <s v="PROFIT"/>
  </r>
  <r>
    <s v="CA-2012-168207"/>
    <s v="11/02/2012"/>
    <s v="06/11/2012"/>
    <x v="2"/>
    <s v="November"/>
    <d v="2012-11-02T00:00:00"/>
    <d v="2012-11-06T00:00:00"/>
    <s v="On Date"/>
    <x v="108"/>
    <x v="0"/>
    <x v="18"/>
    <x v="0"/>
    <x v="4"/>
    <s v="Cardinal Holdit Business Card Pockets"/>
    <n v="2.5895999999999999"/>
    <n v="11.952"/>
    <n v="3"/>
    <n v="4.1832000000000003"/>
    <n v="334.65600000000001"/>
    <s v="PROFIT"/>
  </r>
  <r>
    <s v="CA-2012-168207"/>
    <s v="11/02/2012"/>
    <s v="06/11/2012"/>
    <x v="2"/>
    <s v="November"/>
    <d v="2012-11-02T00:00:00"/>
    <d v="2012-11-06T00:00:00"/>
    <s v="On Date"/>
    <x v="108"/>
    <x v="0"/>
    <x v="18"/>
    <x v="0"/>
    <x v="15"/>
    <s v="O'Sullivan Living Dimensions 3-Shelf Bookcases"/>
    <n v="180.88200000000001"/>
    <n v="512.49900000000002"/>
    <n v="3"/>
    <n v="-30.146999999999998"/>
    <n v="-2411.7599999999998"/>
    <s v="LOSS"/>
  </r>
  <r>
    <s v="CA-2013-144148"/>
    <s v="08/01/2013"/>
    <s v="06/08/2013"/>
    <x v="0"/>
    <s v="August"/>
    <d v="2013-08-01T00:00:00"/>
    <d v="2013-08-06T00:00:00"/>
    <s v="On Date"/>
    <x v="454"/>
    <x v="0"/>
    <x v="3"/>
    <x v="0"/>
    <x v="6"/>
    <s v="Laminate Occasional Tables"/>
    <n v="127.92790000000001"/>
    <n v="863.12800000000004"/>
    <n v="7"/>
    <n v="-32.3673"/>
    <n v="-2589.384"/>
    <s v="LOSS"/>
  </r>
  <r>
    <s v="CA-2014-107174"/>
    <s v="11/07/2014"/>
    <s v="14/11/2014"/>
    <x v="3"/>
    <s v="November"/>
    <d v="2014-11-07T00:00:00"/>
    <d v="2014-11-14T00:00:00"/>
    <s v="Delay"/>
    <x v="493"/>
    <x v="0"/>
    <x v="1"/>
    <x v="1"/>
    <x v="6"/>
    <s v="Hon 5100 Series Wood Tables"/>
    <n v="238.60359999999997"/>
    <n v="2036.86"/>
    <n v="7"/>
    <n v="366.63479999999998"/>
    <n v="29330.784"/>
    <s v="PROFIT"/>
  </r>
  <r>
    <s v="CA-2014-107174"/>
    <s v="11/07/2014"/>
    <s v="14/11/2014"/>
    <x v="3"/>
    <s v="November"/>
    <d v="2014-11-07T00:00:00"/>
    <d v="2014-11-14T00:00:00"/>
    <s v="Delay"/>
    <x v="493"/>
    <x v="0"/>
    <x v="1"/>
    <x v="1"/>
    <x v="10"/>
    <s v="Hon 2090 Â“Pillow SoftÂ” Series Mid Back Swivel/Tilt Chairs"/>
    <n v="261.31139999999999"/>
    <n v="449.56799999999998"/>
    <n v="2"/>
    <n v="-73.0548"/>
    <n v="-5844.384"/>
    <s v="LOSS"/>
  </r>
  <r>
    <s v="CA-2014-107174"/>
    <s v="11/07/2014"/>
    <s v="14/11/2014"/>
    <x v="3"/>
    <s v="November"/>
    <d v="2014-11-07T00:00:00"/>
    <d v="2014-11-14T00:00:00"/>
    <s v="Delay"/>
    <x v="493"/>
    <x v="0"/>
    <x v="1"/>
    <x v="1"/>
    <x v="8"/>
    <s v="SanDisk Cruzer 64 GB USB Flash Drive"/>
    <n v="25.423999999999999"/>
    <n v="108.96"/>
    <n v="3"/>
    <n v="32.688000000000002"/>
    <n v="2615.04"/>
    <s v="PROFIT"/>
  </r>
  <r>
    <s v="CA-2011-114125"/>
    <s v="07/09/2011"/>
    <s v="13/07/2011"/>
    <x v="1"/>
    <s v="July"/>
    <d v="2011-07-09T00:00:00"/>
    <d v="2011-07-13T00:00:00"/>
    <s v="On Date"/>
    <x v="377"/>
    <x v="0"/>
    <x v="0"/>
    <x v="0"/>
    <x v="0"/>
    <s v="Avery 49"/>
    <n v="1.4687999999999999"/>
    <n v="2.88"/>
    <n v="1"/>
    <n v="1.4112"/>
    <n v="112.896"/>
    <s v="PROFIT"/>
  </r>
  <r>
    <s v="CA-2011-114125"/>
    <s v="07/09/2011"/>
    <s v="13/07/2011"/>
    <x v="1"/>
    <s v="July"/>
    <d v="2011-07-09T00:00:00"/>
    <d v="2011-07-13T00:00:00"/>
    <s v="On Date"/>
    <x v="377"/>
    <x v="0"/>
    <x v="0"/>
    <x v="0"/>
    <x v="4"/>
    <s v="Wilson Jones Leather-Like Binders with DublLock Round Rings"/>
    <n v="4.6269000000000009"/>
    <n v="41.904000000000003"/>
    <n v="6"/>
    <n v="14.1426"/>
    <n v="1131.4079999999999"/>
    <s v="PROFIT"/>
  </r>
  <r>
    <s v="CA-2011-114125"/>
    <s v="07/09/2011"/>
    <s v="13/07/2011"/>
    <x v="1"/>
    <s v="July"/>
    <d v="2011-07-09T00:00:00"/>
    <d v="2011-07-13T00:00:00"/>
    <s v="On Date"/>
    <x v="377"/>
    <x v="0"/>
    <x v="0"/>
    <x v="0"/>
    <x v="7"/>
    <s v="Perma STOR-ALL Hanging File Box, 13 1/8&quot;W x 12 1/4&quot;D x 10 1/2&quot;H"/>
    <n v="4.9634"/>
    <n v="23.92"/>
    <n v="4"/>
    <n v="4.0663999999999998"/>
    <n v="325.31200000000001"/>
    <s v="PROFIT"/>
  </r>
  <r>
    <s v="CA-2014-149699"/>
    <s v="12/23/2014"/>
    <s v="25/12/2014"/>
    <x v="3"/>
    <s v="December"/>
    <d v="2014-12-23T00:00:00"/>
    <d v="2014-12-25T00:00:00"/>
    <s v="On Date"/>
    <x v="608"/>
    <x v="0"/>
    <x v="0"/>
    <x v="0"/>
    <x v="8"/>
    <s v="Kensington Expert Mouse Optical USB Trackball for PC or Mac"/>
    <n v="66.492999999999995"/>
    <n v="474.95"/>
    <n v="5"/>
    <n v="142.48500000000001"/>
    <n v="11398.800000000001"/>
    <s v="PROFIT"/>
  </r>
  <r>
    <s v="CA-2013-166429"/>
    <s v="09/03/2013"/>
    <s v="09/09/2013"/>
    <x v="0"/>
    <s v="September"/>
    <d v="2013-09-03T00:00:00"/>
    <d v="2013-09-09T00:00:00"/>
    <s v="Delay"/>
    <x v="286"/>
    <x v="0"/>
    <x v="27"/>
    <x v="1"/>
    <x v="14"/>
    <s v="Hewlett Packard 610 Color Digital Copier / Printer"/>
    <n v="274.99450000000002"/>
    <n v="999.98"/>
    <n v="2"/>
    <n v="449.99099999999999"/>
    <n v="35999.279999999999"/>
    <s v="PROFIT"/>
  </r>
  <r>
    <s v="CA-2012-112767"/>
    <s v="08/02/2012"/>
    <s v="06/08/2012"/>
    <x v="2"/>
    <s v="August"/>
    <d v="2012-08-02T00:00:00"/>
    <d v="2012-08-06T00:00:00"/>
    <s v="On Date"/>
    <x v="506"/>
    <x v="0"/>
    <x v="80"/>
    <x v="4"/>
    <x v="6"/>
    <s v="Balt Split Level Computer Training Table"/>
    <n v="116.55"/>
    <n v="277.5"/>
    <n v="4"/>
    <n v="-188.7"/>
    <n v="-15096"/>
    <s v="LOSS"/>
  </r>
  <r>
    <s v="CA-2012-136700"/>
    <s v="12/06/2012"/>
    <s v="11/12/2012"/>
    <x v="2"/>
    <s v="December"/>
    <d v="2012-12-06T00:00:00"/>
    <d v="2012-12-11T00:00:00"/>
    <s v="On Date"/>
    <x v="34"/>
    <x v="0"/>
    <x v="136"/>
    <x v="0"/>
    <x v="9"/>
    <s v="Spiral Phone Message Books with Labels by Adams"/>
    <n v="2.2848000000000006"/>
    <n v="8.9600000000000009"/>
    <n v="2"/>
    <n v="4.3903999999999996"/>
    <n v="351.23199999999997"/>
    <s v="PROFIT"/>
  </r>
  <r>
    <s v="CA-2013-104633"/>
    <s v="06/13/2013"/>
    <s v="17/06/2013"/>
    <x v="0"/>
    <s v="June"/>
    <d v="2013-06-13T00:00:00"/>
    <d v="2013-06-17T00:00:00"/>
    <s v="On Date"/>
    <x v="530"/>
    <x v="0"/>
    <x v="10"/>
    <x v="0"/>
    <x v="9"/>
    <s v="IBM Multi-Purpose Copy Paper, 8 1/2 x 11&quot;, Case"/>
    <n v="17.039000000000001"/>
    <n v="185.88"/>
    <n v="6"/>
    <n v="83.646000000000001"/>
    <n v="6691.68"/>
    <s v="PROFIT"/>
  </r>
  <r>
    <s v="CA-2013-104633"/>
    <s v="06/13/2013"/>
    <s v="17/06/2013"/>
    <x v="0"/>
    <s v="June"/>
    <d v="2013-06-13T00:00:00"/>
    <d v="2013-06-17T00:00:00"/>
    <s v="On Date"/>
    <x v="530"/>
    <x v="0"/>
    <x v="10"/>
    <x v="0"/>
    <x v="9"/>
    <s v="Xerox 228"/>
    <n v="3.3696000000000006"/>
    <n v="12.96"/>
    <n v="2"/>
    <n v="6.2207999999999997"/>
    <n v="497.66399999999999"/>
    <s v="PROFIT"/>
  </r>
  <r>
    <s v="CA-2011-158225"/>
    <s v="09/22/2011"/>
    <s v="28/09/2011"/>
    <x v="1"/>
    <s v="September"/>
    <d v="2011-09-22T00:00:00"/>
    <d v="2011-09-28T00:00:00"/>
    <s v="Delay"/>
    <x v="338"/>
    <x v="0"/>
    <x v="12"/>
    <x v="0"/>
    <x v="7"/>
    <s v="File Shuttle II and Handi-File, Black"/>
    <n v="25.4175"/>
    <n v="169.45"/>
    <n v="5"/>
    <n v="42.362499999999997"/>
    <n v="3389"/>
    <s v="PROFIT"/>
  </r>
  <r>
    <s v="CA-2011-158225"/>
    <s v="09/22/2011"/>
    <s v="28/09/2011"/>
    <x v="1"/>
    <s v="September"/>
    <d v="2011-09-22T00:00:00"/>
    <d v="2011-09-28T00:00:00"/>
    <s v="Delay"/>
    <x v="338"/>
    <x v="0"/>
    <x v="12"/>
    <x v="0"/>
    <x v="7"/>
    <s v="Tennsco Commercial Shelving"/>
    <n v="20.136600000000001"/>
    <n v="40.68"/>
    <n v="2"/>
    <n v="0.40679999999999999"/>
    <n v="32.543999999999997"/>
    <s v="PROFIT"/>
  </r>
  <r>
    <s v="CA-2011-109897"/>
    <s v="08/12/2011"/>
    <s v="16/08/2011"/>
    <x v="1"/>
    <s v="August"/>
    <d v="2011-08-12T00:00:00"/>
    <d v="2011-08-16T00:00:00"/>
    <s v="On Date"/>
    <x v="294"/>
    <x v="0"/>
    <x v="3"/>
    <x v="0"/>
    <x v="3"/>
    <s v="BlackBerry Q10"/>
    <n v="94.492500000000007"/>
    <n v="806.33600000000001"/>
    <n v="8"/>
    <n v="50.396000000000001"/>
    <n v="4031.6800000000003"/>
    <s v="PROFIT"/>
  </r>
  <r>
    <s v="CA-2011-109897"/>
    <s v="08/12/2011"/>
    <s v="16/08/2011"/>
    <x v="1"/>
    <s v="August"/>
    <d v="2011-08-12T00:00:00"/>
    <d v="2011-08-16T00:00:00"/>
    <s v="On Date"/>
    <x v="294"/>
    <x v="0"/>
    <x v="3"/>
    <x v="0"/>
    <x v="1"/>
    <s v="Seth Thomas 14&quot; Day/Date Wall Clock"/>
    <n v="17.942399999999999"/>
    <n v="85.44"/>
    <n v="3"/>
    <n v="31.6128"/>
    <n v="2529.0239999999999"/>
    <s v="PROFIT"/>
  </r>
  <r>
    <s v="CA-2014-152310"/>
    <s v="08/13/2014"/>
    <s v="20/08/2014"/>
    <x v="3"/>
    <s v="August"/>
    <d v="2014-08-13T00:00:00"/>
    <d v="2014-08-20T00:00:00"/>
    <s v="Delay"/>
    <x v="640"/>
    <x v="0"/>
    <x v="1"/>
    <x v="1"/>
    <x v="14"/>
    <s v="Hewlett Packard 310 Color Digital Copier"/>
    <n v="209.99299999999999"/>
    <n v="299.99"/>
    <n v="1"/>
    <n v="89.997"/>
    <n v="7199.76"/>
    <s v="PROFIT"/>
  </r>
  <r>
    <s v="CA-2014-152310"/>
    <s v="08/13/2014"/>
    <s v="20/08/2014"/>
    <x v="3"/>
    <s v="August"/>
    <d v="2014-08-13T00:00:00"/>
    <d v="2014-08-20T00:00:00"/>
    <s v="Delay"/>
    <x v="640"/>
    <x v="0"/>
    <x v="1"/>
    <x v="1"/>
    <x v="9"/>
    <s v="Xerox 1937"/>
    <n v="24.980799999999999"/>
    <n v="192.16"/>
    <n v="4"/>
    <n v="92.236800000000002"/>
    <n v="7378.9440000000004"/>
    <s v="PROFIT"/>
  </r>
  <r>
    <s v="CA-2014-152310"/>
    <s v="08/13/2014"/>
    <s v="20/08/2014"/>
    <x v="3"/>
    <s v="August"/>
    <d v="2014-08-13T00:00:00"/>
    <d v="2014-08-20T00:00:00"/>
    <s v="Delay"/>
    <x v="640"/>
    <x v="0"/>
    <x v="1"/>
    <x v="1"/>
    <x v="3"/>
    <s v="Grandstream GXP1160 VoIP phone"/>
    <n v="26.9161"/>
    <n v="242.624"/>
    <n v="8"/>
    <n v="27.295200000000001"/>
    <n v="2183.616"/>
    <s v="PROFIT"/>
  </r>
  <r>
    <s v="CA-2014-152310"/>
    <s v="08/13/2014"/>
    <s v="20/08/2014"/>
    <x v="3"/>
    <s v="August"/>
    <d v="2014-08-13T00:00:00"/>
    <d v="2014-08-20T00:00:00"/>
    <s v="Delay"/>
    <x v="640"/>
    <x v="0"/>
    <x v="1"/>
    <x v="1"/>
    <x v="7"/>
    <s v="Personal File Boxes with Fold-Down Carry Handle"/>
    <n v="11.685"/>
    <n v="46.74"/>
    <n v="3"/>
    <n v="11.685"/>
    <n v="934.80000000000007"/>
    <s v="PROFIT"/>
  </r>
  <r>
    <s v="CA-2014-152310"/>
    <s v="08/13/2014"/>
    <s v="20/08/2014"/>
    <x v="3"/>
    <s v="August"/>
    <d v="2014-08-13T00:00:00"/>
    <d v="2014-08-20T00:00:00"/>
    <s v="Delay"/>
    <x v="640"/>
    <x v="0"/>
    <x v="1"/>
    <x v="1"/>
    <x v="8"/>
    <s v="Perixx PERIBOARD-512B, Ergonomic Split Keyboard"/>
    <n v="32.540699999999994"/>
    <n v="174.95"/>
    <n v="5"/>
    <n v="12.246499999999999"/>
    <n v="979.71999999999991"/>
    <s v="PROFIT"/>
  </r>
  <r>
    <s v="CA-2014-152310"/>
    <s v="08/13/2014"/>
    <s v="20/08/2014"/>
    <x v="3"/>
    <s v="August"/>
    <d v="2014-08-13T00:00:00"/>
    <d v="2014-08-20T00:00:00"/>
    <s v="Delay"/>
    <x v="640"/>
    <x v="0"/>
    <x v="1"/>
    <x v="1"/>
    <x v="4"/>
    <s v="Avery Legal 4-Ring Binder"/>
    <n v="10.489999999999998"/>
    <n v="100.70399999999999"/>
    <n v="6"/>
    <n v="37.764000000000003"/>
    <n v="3021.1200000000003"/>
    <s v="PROFIT"/>
  </r>
  <r>
    <s v="CA-2013-139549"/>
    <s v="10/21/2013"/>
    <s v="26/10/2013"/>
    <x v="0"/>
    <s v="October"/>
    <d v="2013-10-21T00:00:00"/>
    <d v="2013-10-26T00:00:00"/>
    <s v="On Date"/>
    <x v="641"/>
    <x v="0"/>
    <x v="155"/>
    <x v="0"/>
    <x v="10"/>
    <s v="Hon Every-Day Chair Series Swivel Task Chairs"/>
    <n v="95.574200000000005"/>
    <n v="387.13600000000002"/>
    <n v="4"/>
    <n v="4.8391999999999999"/>
    <n v="387.13599999999997"/>
    <s v="PROFIT"/>
  </r>
  <r>
    <s v="US-2014-168802"/>
    <s v="11/04/2014"/>
    <s v="08/11/2014"/>
    <x v="3"/>
    <s v="November"/>
    <d v="2014-11-04T00:00:00"/>
    <d v="2014-11-08T00:00:00"/>
    <s v="On Date"/>
    <x v="427"/>
    <x v="0"/>
    <x v="1"/>
    <x v="1"/>
    <x v="4"/>
    <s v="Binder Posts"/>
    <n v="3.0995999999999997"/>
    <n v="18.367999999999999"/>
    <n v="4"/>
    <n v="5.9695999999999998"/>
    <n v="477.56799999999998"/>
    <s v="PROFIT"/>
  </r>
  <r>
    <s v="US-2011-103338"/>
    <s v="03/11/2011"/>
    <s v="15/03/2011"/>
    <x v="1"/>
    <s v="March"/>
    <d v="2011-03-11T00:00:00"/>
    <d v="2011-03-15T00:00:00"/>
    <s v="On Date"/>
    <x v="474"/>
    <x v="0"/>
    <x v="9"/>
    <x v="0"/>
    <x v="2"/>
    <s v="Economy #2 Pencils"/>
    <n v="1.9683999999999999"/>
    <n v="7.98"/>
    <n v="3"/>
    <n v="2.0748000000000002"/>
    <n v="165.98400000000001"/>
    <s v="PROFIT"/>
  </r>
  <r>
    <s v="US-2014-167318"/>
    <s v="07/27/2014"/>
    <s v="02/08/2014"/>
    <x v="3"/>
    <s v="July"/>
    <d v="2014-07-27T00:00:00"/>
    <d v="2014-08-02T00:00:00"/>
    <s v="Delay"/>
    <x v="613"/>
    <x v="0"/>
    <x v="0"/>
    <x v="0"/>
    <x v="8"/>
    <s v="LogitechÂ Z-906 Speaker sys - home theater - 5.1-CH"/>
    <n v="197.994"/>
    <n v="1649.95"/>
    <n v="5"/>
    <n v="659.98"/>
    <n v="52798.400000000001"/>
    <s v="PROFIT"/>
  </r>
  <r>
    <s v="US-2014-167318"/>
    <s v="07/27/2014"/>
    <s v="02/08/2014"/>
    <x v="3"/>
    <s v="July"/>
    <d v="2014-07-27T00:00:00"/>
    <d v="2014-08-02T00:00:00"/>
    <s v="Delay"/>
    <x v="613"/>
    <x v="0"/>
    <x v="0"/>
    <x v="0"/>
    <x v="10"/>
    <s v="Global Airflow Leather Mesh Back Chair, Black"/>
    <n v="105.68599999999999"/>
    <n v="362.35199999999998"/>
    <n v="3"/>
    <n v="45.293999999999997"/>
    <n v="3623.5199999999995"/>
    <s v="PROFIT"/>
  </r>
  <r>
    <s v="US-2011-120313"/>
    <s v="10/31/2011"/>
    <s v="02/11/2011"/>
    <x v="1"/>
    <s v="October"/>
    <d v="2011-10-31T00:00:00"/>
    <d v="2011-11-02T00:00:00"/>
    <s v="On Date"/>
    <x v="332"/>
    <x v="0"/>
    <x v="3"/>
    <x v="0"/>
    <x v="3"/>
    <s v="Motorola L804"/>
    <n v="32.652900000000002"/>
    <n v="73.584000000000003"/>
    <n v="2"/>
    <n v="8.2782"/>
    <n v="662.25599999999997"/>
    <s v="PROFIT"/>
  </r>
  <r>
    <s v="CA-2014-135419"/>
    <s v="11/04/2014"/>
    <s v="10/11/2014"/>
    <x v="3"/>
    <s v="November"/>
    <d v="2014-11-04T00:00:00"/>
    <d v="2014-11-10T00:00:00"/>
    <s v="Delay"/>
    <x v="436"/>
    <x v="0"/>
    <x v="104"/>
    <x v="0"/>
    <x v="6"/>
    <s v="SAFCO PlanMaster Boards, 60w x 37-1/2d, White Melamine"/>
    <n v="112.4726"/>
    <n v="486.36799999999999"/>
    <n v="4"/>
    <n v="36.477600000000002"/>
    <n v="2918.2080000000001"/>
    <s v="PROFIT"/>
  </r>
  <r>
    <s v="CA-2013-149335"/>
    <s v="07/26/2013"/>
    <s v="26/07/2013"/>
    <x v="0"/>
    <s v="July"/>
    <d v="2013-07-26T00:00:00"/>
    <d v="2013-07-26T00:00:00"/>
    <s v="On Date"/>
    <x v="296"/>
    <x v="0"/>
    <x v="3"/>
    <x v="0"/>
    <x v="2"/>
    <s v="Newell 325"/>
    <n v="2.891"/>
    <n v="37.17"/>
    <n v="9"/>
    <n v="11.151"/>
    <n v="892.07999999999993"/>
    <s v="PROFIT"/>
  </r>
  <r>
    <s v="CA-2014-135076"/>
    <s v="04/14/2014"/>
    <s v="18/04/2014"/>
    <x v="3"/>
    <s v="April"/>
    <d v="2014-04-14T00:00:00"/>
    <d v="2014-04-18T00:00:00"/>
    <s v="On Date"/>
    <x v="214"/>
    <x v="0"/>
    <x v="24"/>
    <x v="0"/>
    <x v="10"/>
    <s v="Global Wood Trimmed Manager's Task Chair, Khaki"/>
    <n v="79.152600000000007"/>
    <n v="436.70400000000001"/>
    <n v="6"/>
    <n v="-38.211599999999997"/>
    <n v="-3056.9279999999999"/>
    <s v="LOSS"/>
  </r>
  <r>
    <s v="CA-2014-141481"/>
    <s v="06/12/2014"/>
    <s v="15/06/2014"/>
    <x v="3"/>
    <s v="June"/>
    <d v="2014-06-12T00:00:00"/>
    <d v="2014-06-15T00:00:00"/>
    <s v="On Date"/>
    <x v="4"/>
    <x v="0"/>
    <x v="0"/>
    <x v="0"/>
    <x v="5"/>
    <s v="Kensington 6 Outlet Guardian Standard Surge Protector"/>
    <n v="14.950400000000002"/>
    <n v="61.44"/>
    <n v="3"/>
    <n v="16.588799999999999"/>
    <n v="1327.1039999999998"/>
    <s v="PROFIT"/>
  </r>
  <r>
    <s v="CA-2011-110555"/>
    <s v="04/11/2011"/>
    <s v="18/04/2011"/>
    <x v="1"/>
    <s v="April"/>
    <d v="2011-04-11T00:00:00"/>
    <d v="2011-04-18T00:00:00"/>
    <s v="Delay"/>
    <x v="222"/>
    <x v="0"/>
    <x v="34"/>
    <x v="8"/>
    <x v="7"/>
    <s v="Eldon Simplefile Box Office"/>
    <n v="8.9567999999999994"/>
    <n v="87.08"/>
    <n v="7"/>
    <n v="24.382400000000001"/>
    <n v="1950.5920000000001"/>
    <s v="PROFIT"/>
  </r>
  <r>
    <s v="CA-2011-110555"/>
    <s v="04/11/2011"/>
    <s v="18/04/2011"/>
    <x v="1"/>
    <s v="April"/>
    <d v="2011-04-11T00:00:00"/>
    <d v="2011-04-18T00:00:00"/>
    <s v="Delay"/>
    <x v="222"/>
    <x v="0"/>
    <x v="34"/>
    <x v="8"/>
    <x v="3"/>
    <s v="AT&amp;T SB67148 SynJ"/>
    <n v="48.172699999999999"/>
    <n v="105.584"/>
    <n v="2"/>
    <n v="9.2385999999999999"/>
    <n v="739.08799999999997"/>
    <s v="PROFIT"/>
  </r>
  <r>
    <s v="CA-2011-110555"/>
    <s v="04/11/2011"/>
    <s v="18/04/2011"/>
    <x v="1"/>
    <s v="April"/>
    <d v="2011-04-11T00:00:00"/>
    <d v="2011-04-18T00:00:00"/>
    <s v="Delay"/>
    <x v="222"/>
    <x v="0"/>
    <x v="34"/>
    <x v="8"/>
    <x v="8"/>
    <s v="Memorex Mini Travel Drive 64 GB USB 2.0 Flash Drive"/>
    <n v="21.019200000000005"/>
    <n v="217.44"/>
    <n v="6"/>
    <n v="91.324799999999996"/>
    <n v="7305.9839999999995"/>
    <s v="PROFIT"/>
  </r>
  <r>
    <s v="CA-2014-157273"/>
    <s v="01/31/2014"/>
    <s v="03/02/2014"/>
    <x v="3"/>
    <s v="January"/>
    <d v="2014-01-31T00:00:00"/>
    <d v="2014-02-03T00:00:00"/>
    <s v="On Date"/>
    <x v="179"/>
    <x v="0"/>
    <x v="1"/>
    <x v="1"/>
    <x v="3"/>
    <s v="Mitel 5320 IP Phone VoIP phone"/>
    <n v="136.0728"/>
    <n v="604.76800000000003"/>
    <n v="4"/>
    <n v="60.476799999999997"/>
    <n v="4838.1440000000002"/>
    <s v="PROFIT"/>
  </r>
  <r>
    <s v="CA-2011-109918"/>
    <s v="09/07/2011"/>
    <s v="12/09/2011"/>
    <x v="1"/>
    <s v="September"/>
    <d v="2011-09-07T00:00:00"/>
    <d v="2011-09-12T00:00:00"/>
    <s v="On Date"/>
    <x v="556"/>
    <x v="0"/>
    <x v="17"/>
    <x v="0"/>
    <x v="12"/>
    <s v="Acme Design Line 8&quot; Stainless Steel Bent Scissors w/Champagne Handles, 3-1/8&quot; Cut"/>
    <n v="4.9931999999999999"/>
    <n v="27.36"/>
    <n v="4"/>
    <n v="7.3872"/>
    <n v="590.976"/>
    <s v="PROFIT"/>
  </r>
  <r>
    <s v="CA-2011-109918"/>
    <s v="09/07/2011"/>
    <s v="12/09/2011"/>
    <x v="1"/>
    <s v="September"/>
    <d v="2011-09-07T00:00:00"/>
    <d v="2011-09-12T00:00:00"/>
    <s v="On Date"/>
    <x v="556"/>
    <x v="0"/>
    <x v="17"/>
    <x v="0"/>
    <x v="9"/>
    <s v="Message Book, Wirebound, Four 5 1/2&quot; X 4&quot; Forms/Pg., 200 Dupl. Sets/Book"/>
    <n v="5.4483999999999995"/>
    <n v="20.56"/>
    <n v="2"/>
    <n v="9.6631999999999998"/>
    <n v="773.05600000000004"/>
    <s v="PROFIT"/>
  </r>
  <r>
    <s v="CA-2011-109918"/>
    <s v="09/07/2011"/>
    <s v="12/09/2011"/>
    <x v="1"/>
    <s v="September"/>
    <d v="2011-09-07T00:00:00"/>
    <d v="2011-09-12T00:00:00"/>
    <s v="On Date"/>
    <x v="556"/>
    <x v="0"/>
    <x v="17"/>
    <x v="0"/>
    <x v="4"/>
    <s v="Avery Legal 4-Ring Binder"/>
    <n v="10.489999999999998"/>
    <n v="83.92"/>
    <n v="5"/>
    <n v="31.47"/>
    <n v="2517.6"/>
    <s v="PROFIT"/>
  </r>
  <r>
    <s v="CA-2013-118745"/>
    <s v="06/12/2013"/>
    <s v="17/06/2013"/>
    <x v="0"/>
    <s v="June"/>
    <d v="2013-06-12T00:00:00"/>
    <d v="2013-06-17T00:00:00"/>
    <s v="On Date"/>
    <x v="642"/>
    <x v="0"/>
    <x v="0"/>
    <x v="0"/>
    <x v="6"/>
    <s v="Bretford Rectangular Conference Table Tops"/>
    <n v="289.62009999999998"/>
    <n v="902.71199999999999"/>
    <n v="3"/>
    <n v="33.851700000000001"/>
    <n v="2708.136"/>
    <s v="PROFIT"/>
  </r>
  <r>
    <s v="CA-2013-163972"/>
    <s v="10/18/2013"/>
    <s v="22/10/2013"/>
    <x v="0"/>
    <s v="October"/>
    <d v="2013-10-18T00:00:00"/>
    <d v="2013-10-22T00:00:00"/>
    <s v="On Date"/>
    <x v="324"/>
    <x v="0"/>
    <x v="59"/>
    <x v="0"/>
    <x v="15"/>
    <s v="Safco Value Mate Steel Bookcase, Baked Enamel Finish on Steel, Black"/>
    <n v="49.686"/>
    <n v="120.666"/>
    <n v="2"/>
    <n v="21.294"/>
    <n v="1703.52"/>
    <s v="PROFIT"/>
  </r>
  <r>
    <s v="CA-2013-113726"/>
    <s v="11/25/2013"/>
    <s v="02/12/2013"/>
    <x v="0"/>
    <s v="November"/>
    <d v="2013-11-25T00:00:00"/>
    <d v="2013-12-02T00:00:00"/>
    <s v="Delay"/>
    <x v="551"/>
    <x v="0"/>
    <x v="1"/>
    <x v="1"/>
    <x v="1"/>
    <s v="Howard Miller Distant Time Traveler Alarm Clock"/>
    <n v="16.177800000000005"/>
    <n v="82.26"/>
    <n v="3"/>
    <n v="33.726599999999998"/>
    <n v="2698.1279999999997"/>
    <s v="PROFIT"/>
  </r>
  <r>
    <s v="CA-2013-152940"/>
    <s v="11/11/2013"/>
    <s v="14/11/2013"/>
    <x v="0"/>
    <s v="November"/>
    <d v="2013-11-11T00:00:00"/>
    <d v="2013-11-14T00:00:00"/>
    <s v="On Date"/>
    <x v="572"/>
    <x v="0"/>
    <x v="3"/>
    <x v="0"/>
    <x v="7"/>
    <s v="Acco Perma 2700 Stacking Storage Drawers"/>
    <n v="25.278999999999996"/>
    <n v="29.74"/>
    <n v="1"/>
    <n v="4.4610000000000003"/>
    <n v="356.88"/>
    <s v="PROFIT"/>
  </r>
  <r>
    <s v="CA-2012-158701"/>
    <s v="01/05/2012"/>
    <s v="10/01/2012"/>
    <x v="2"/>
    <s v="January"/>
    <d v="2012-01-05T00:00:00"/>
    <d v="2012-01-10T00:00:00"/>
    <s v="On Date"/>
    <x v="503"/>
    <x v="0"/>
    <x v="3"/>
    <x v="0"/>
    <x v="5"/>
    <s v="Acco 6 Outlet Guardian Premium Surge Suppressor"/>
    <n v="10.6288"/>
    <n v="87.36"/>
    <n v="6"/>
    <n v="23.587199999999999"/>
    <n v="1886.9759999999999"/>
    <s v="PROFIT"/>
  </r>
  <r>
    <s v="CA-2012-158701"/>
    <s v="01/05/2012"/>
    <s v="10/01/2012"/>
    <x v="2"/>
    <s v="January"/>
    <d v="2012-01-05T00:00:00"/>
    <d v="2012-01-10T00:00:00"/>
    <s v="On Date"/>
    <x v="503"/>
    <x v="0"/>
    <x v="3"/>
    <x v="0"/>
    <x v="4"/>
    <s v="Fellowes Binding Cases"/>
    <n v="6.4349999999999987"/>
    <n v="56.16"/>
    <n v="6"/>
    <n v="17.55"/>
    <n v="1404"/>
    <s v="PROFIT"/>
  </r>
  <r>
    <s v="CA-2013-134544"/>
    <s v="03/18/2013"/>
    <s v="20/03/2013"/>
    <x v="0"/>
    <s v="March"/>
    <d v="2013-03-18T00:00:00"/>
    <d v="2013-03-20T00:00:00"/>
    <s v="On Date"/>
    <x v="567"/>
    <x v="0"/>
    <x v="3"/>
    <x v="0"/>
    <x v="3"/>
    <s v="i.Sound Portable Power - 8000 mAh"/>
    <n v="52.460100000000004"/>
    <n v="84.784000000000006"/>
    <n v="2"/>
    <n v="-20.136199999999999"/>
    <n v="-1610.896"/>
    <s v="LOSS"/>
  </r>
  <r>
    <s v="CA-2014-137582"/>
    <s v="09/05/2014"/>
    <s v="09/09/2014"/>
    <x v="3"/>
    <s v="September"/>
    <d v="2014-09-05T00:00:00"/>
    <d v="2014-09-09T00:00:00"/>
    <s v="On Date"/>
    <x v="130"/>
    <x v="0"/>
    <x v="54"/>
    <x v="0"/>
    <x v="4"/>
    <s v="Pressboard Hanging Data Binders for Unburst Sheets"/>
    <n v="2.5583999999999998"/>
    <n v="11.808"/>
    <n v="3"/>
    <n v="4.1327999999999996"/>
    <n v="330.62399999999997"/>
    <s v="PROFIT"/>
  </r>
  <r>
    <s v="CA-2014-153227"/>
    <s v="12/05/2014"/>
    <s v="07/12/2014"/>
    <x v="3"/>
    <s v="December"/>
    <d v="2014-12-05T00:00:00"/>
    <d v="2014-12-07T00:00:00"/>
    <s v="On Date"/>
    <x v="447"/>
    <x v="0"/>
    <x v="0"/>
    <x v="0"/>
    <x v="9"/>
    <s v="Adams Telephone Message Book W/Dividers/Space For Phone Numbers, 5 1/4&quot;X8 1/2&quot;, 300/Messages"/>
    <n v="2.9987999999999997"/>
    <n v="11.76"/>
    <n v="2"/>
    <n v="5.7624000000000004"/>
    <n v="460.99200000000002"/>
    <s v="PROFIT"/>
  </r>
  <r>
    <s v="CA-2012-133837"/>
    <s v="04/13/2012"/>
    <s v="18/04/2012"/>
    <x v="2"/>
    <s v="April"/>
    <d v="2012-04-13T00:00:00"/>
    <d v="2012-04-18T00:00:00"/>
    <s v="On Date"/>
    <x v="221"/>
    <x v="0"/>
    <x v="65"/>
    <x v="3"/>
    <x v="7"/>
    <s v="Neat Ideas Personal Hanging Folder Files, Black"/>
    <n v="9.9382000000000001"/>
    <n v="10.744"/>
    <n v="1"/>
    <n v="0.80579999999999996"/>
    <n v="64.463999999999999"/>
    <s v="PROFIT"/>
  </r>
  <r>
    <s v="CA-2013-154067"/>
    <s v="02/01/2013"/>
    <s v="07/02/2013"/>
    <x v="0"/>
    <s v="February"/>
    <d v="2013-02-01T00:00:00"/>
    <d v="2013-02-07T00:00:00"/>
    <s v="Delay"/>
    <x v="643"/>
    <x v="0"/>
    <x v="0"/>
    <x v="0"/>
    <x v="9"/>
    <s v="Xerox 1883"/>
    <n v="14.245199999999999"/>
    <n v="105.52"/>
    <n v="4"/>
    <n v="48.539200000000001"/>
    <n v="3883.136"/>
    <s v="PROFIT"/>
  </r>
  <r>
    <s v="CA-2012-134082"/>
    <s v="12/11/2012"/>
    <s v="17/12/2012"/>
    <x v="2"/>
    <s v="December"/>
    <d v="2012-12-11T00:00:00"/>
    <d v="2012-12-17T00:00:00"/>
    <s v="Delay"/>
    <x v="405"/>
    <x v="0"/>
    <x v="82"/>
    <x v="0"/>
    <x v="4"/>
    <s v="GBC Recycled Grain Textured Covers"/>
    <n v="17.960799999999999"/>
    <n v="110.52800000000001"/>
    <n v="4"/>
    <n v="38.684800000000003"/>
    <n v="3094.7840000000001"/>
    <s v="PROFIT"/>
  </r>
  <r>
    <s v="CA-2014-118199"/>
    <s v="05/10/2014"/>
    <s v="12/05/2014"/>
    <x v="3"/>
    <s v="May"/>
    <d v="2014-05-10T00:00:00"/>
    <d v="2014-05-12T00:00:00"/>
    <s v="On Date"/>
    <x v="618"/>
    <x v="0"/>
    <x v="1"/>
    <x v="1"/>
    <x v="4"/>
    <s v="GBC Velobind Prepunched Cover Sets, Regency Series"/>
    <n v="20.338999999999995"/>
    <n v="147.91999999999999"/>
    <n v="5"/>
    <n v="46.225000000000001"/>
    <n v="3698"/>
    <s v="PROFIT"/>
  </r>
  <r>
    <s v="CA-2014-118199"/>
    <s v="05/10/2014"/>
    <s v="12/05/2014"/>
    <x v="3"/>
    <s v="May"/>
    <d v="2014-05-10T00:00:00"/>
    <d v="2014-05-12T00:00:00"/>
    <s v="On Date"/>
    <x v="618"/>
    <x v="0"/>
    <x v="1"/>
    <x v="1"/>
    <x v="7"/>
    <s v="Home/Office Personal File Carts"/>
    <n v="26.07"/>
    <n v="104.28"/>
    <n v="3"/>
    <n v="26.07"/>
    <n v="2085.6"/>
    <s v="PROFIT"/>
  </r>
  <r>
    <s v="CA-2014-118199"/>
    <s v="05/10/2014"/>
    <s v="12/05/2014"/>
    <x v="3"/>
    <s v="May"/>
    <d v="2014-05-10T00:00:00"/>
    <d v="2014-05-12T00:00:00"/>
    <s v="On Date"/>
    <x v="618"/>
    <x v="0"/>
    <x v="1"/>
    <x v="1"/>
    <x v="6"/>
    <s v="Riverside Furniture Oval Coffee Table, Oval End Table, End Table with Drawer"/>
    <n v="223.74300000000002"/>
    <n v="286.85000000000002"/>
    <n v="1"/>
    <n v="63.106999999999999"/>
    <n v="5048.5599999999995"/>
    <s v="PROFIT"/>
  </r>
  <r>
    <s v="CA-2014-118199"/>
    <s v="05/10/2014"/>
    <s v="12/05/2014"/>
    <x v="3"/>
    <s v="May"/>
    <d v="2014-05-10T00:00:00"/>
    <d v="2014-05-12T00:00:00"/>
    <s v="On Date"/>
    <x v="618"/>
    <x v="0"/>
    <x v="1"/>
    <x v="1"/>
    <x v="7"/>
    <s v="Rogers Profile Extra Capacity Storage Tub"/>
    <n v="16.070399999999999"/>
    <n v="66.959999999999994"/>
    <n v="4"/>
    <n v="2.6783999999999999"/>
    <n v="214.27199999999999"/>
    <s v="PROFIT"/>
  </r>
  <r>
    <s v="CA-2014-118199"/>
    <s v="05/10/2014"/>
    <s v="12/05/2014"/>
    <x v="3"/>
    <s v="May"/>
    <d v="2014-05-10T00:00:00"/>
    <d v="2014-05-12T00:00:00"/>
    <s v="On Date"/>
    <x v="618"/>
    <x v="0"/>
    <x v="1"/>
    <x v="1"/>
    <x v="8"/>
    <s v="Razer Kraken 7.1 Surround Sound Over Ear USB Gaming Headset"/>
    <n v="55.994399999999992"/>
    <n v="199.98"/>
    <n v="2"/>
    <n v="87.991200000000006"/>
    <n v="7039.2960000000003"/>
    <s v="PROFIT"/>
  </r>
  <r>
    <s v="CA-2012-128356"/>
    <s v="10/02/2012"/>
    <s v="07/10/2012"/>
    <x v="2"/>
    <s v="October"/>
    <d v="2012-10-02T00:00:00"/>
    <d v="2012-10-07T00:00:00"/>
    <s v="On Date"/>
    <x v="644"/>
    <x v="0"/>
    <x v="117"/>
    <x v="5"/>
    <x v="12"/>
    <s v="Acme Design Line 8&quot; Stainless Steel Bent Scissors w/Champagne Handles, 3-1/8&quot; Cut"/>
    <n v="4.9932000000000007"/>
    <n v="10.944000000000001"/>
    <n v="2"/>
    <n v="0.95760000000000001"/>
    <n v="76.608000000000004"/>
    <s v="PROFIT"/>
  </r>
  <r>
    <s v="US-2014-132220"/>
    <s v="11/13/2014"/>
    <s v="17/11/2014"/>
    <x v="3"/>
    <s v="November"/>
    <d v="2014-11-13T00:00:00"/>
    <d v="2014-11-17T00:00:00"/>
    <s v="On Date"/>
    <x v="354"/>
    <x v="0"/>
    <x v="69"/>
    <x v="3"/>
    <x v="8"/>
    <s v="SanDisk Ultra 16 GB MicroSDHC Class 10 Memory Card"/>
    <n v="12.210599999999999"/>
    <n v="62.351999999999997"/>
    <n v="6"/>
    <n v="-10.9116"/>
    <n v="-872.928"/>
    <s v="LOSS"/>
  </r>
  <r>
    <s v="CA-2012-151470"/>
    <s v="09/20/2012"/>
    <s v="26/09/2012"/>
    <x v="2"/>
    <s v="September"/>
    <d v="2012-09-20T00:00:00"/>
    <d v="2012-09-26T00:00:00"/>
    <s v="Delay"/>
    <x v="315"/>
    <x v="0"/>
    <x v="28"/>
    <x v="7"/>
    <x v="4"/>
    <s v="Wilson Jones Impact Binders"/>
    <n v="2.6417999999999999"/>
    <n v="45.584000000000003"/>
    <n v="11"/>
    <n v="16.5242"/>
    <n v="1321.9360000000001"/>
    <s v="PROFIT"/>
  </r>
  <r>
    <s v="CA-2011-108861"/>
    <s v="05/28/2011"/>
    <s v="01/06/2011"/>
    <x v="1"/>
    <s v="May"/>
    <d v="2011-05-28T00:00:00"/>
    <d v="2011-06-01T00:00:00"/>
    <s v="On Date"/>
    <x v="645"/>
    <x v="0"/>
    <x v="1"/>
    <x v="1"/>
    <x v="4"/>
    <s v="Green Canvas Binder for 8-1/2&quot; x 14&quot; Sheets"/>
    <n v="21.400000000000002"/>
    <n v="136.96"/>
    <n v="4"/>
    <n v="51.36"/>
    <n v="4108.8"/>
    <s v="PROFIT"/>
  </r>
  <r>
    <s v="CA-2014-145779"/>
    <s v="05/07/2014"/>
    <s v="11/05/2014"/>
    <x v="3"/>
    <s v="May"/>
    <d v="2014-05-07T00:00:00"/>
    <d v="2014-05-11T00:00:00"/>
    <s v="On Date"/>
    <x v="46"/>
    <x v="0"/>
    <x v="26"/>
    <x v="3"/>
    <x v="9"/>
    <s v="Xerox 1883"/>
    <n v="14.245200000000001"/>
    <n v="84.415999999999997"/>
    <n v="4"/>
    <n v="27.435199999999998"/>
    <n v="2194.8159999999998"/>
    <s v="PROFIT"/>
  </r>
  <r>
    <s v="CA-2011-131387"/>
    <s v="04/28/2011"/>
    <s v="30/04/2011"/>
    <x v="1"/>
    <s v="April"/>
    <d v="2011-04-28T00:00:00"/>
    <d v="2011-04-30T00:00:00"/>
    <s v="On Date"/>
    <x v="496"/>
    <x v="0"/>
    <x v="3"/>
    <x v="0"/>
    <x v="3"/>
    <s v="Samsung Galaxy Mega 6.3"/>
    <n v="310.79259999999999"/>
    <n v="1679.96"/>
    <n v="5"/>
    <n v="125.997"/>
    <n v="10079.76"/>
    <s v="PROFIT"/>
  </r>
  <r>
    <s v="CA-2013-154081"/>
    <s v="05/23/2013"/>
    <s v="30/05/2013"/>
    <x v="0"/>
    <s v="May"/>
    <d v="2013-05-23T00:00:00"/>
    <d v="2013-05-30T00:00:00"/>
    <s v="Delay"/>
    <x v="481"/>
    <x v="0"/>
    <x v="0"/>
    <x v="0"/>
    <x v="3"/>
    <s v="Nortel Business Series Terminal T7208 Digital phone"/>
    <n v="100.0728"/>
    <n v="222.38399999999999"/>
    <n v="2"/>
    <n v="22.238399999999999"/>
    <n v="1779.0719999999999"/>
    <s v="PROFIT"/>
  </r>
  <r>
    <s v="CA-2011-100881"/>
    <s v="03/28/2011"/>
    <s v="01/04/2011"/>
    <x v="1"/>
    <s v="March"/>
    <d v="2011-03-28T00:00:00"/>
    <d v="2011-04-01T00:00:00"/>
    <s v="On Date"/>
    <x v="646"/>
    <x v="0"/>
    <x v="95"/>
    <x v="6"/>
    <x v="3"/>
    <s v="AT&amp;T TR1909W"/>
    <n v="93.232599999999991"/>
    <n v="302.37599999999998"/>
    <n v="3"/>
    <n v="22.6782"/>
    <n v="1814.2560000000001"/>
    <s v="PROFIT"/>
  </r>
  <r>
    <s v="CA-2012-144043"/>
    <s v="05/10/2012"/>
    <s v="15/05/2012"/>
    <x v="2"/>
    <s v="May"/>
    <d v="2012-05-10T00:00:00"/>
    <d v="2012-05-15T00:00:00"/>
    <s v="On Date"/>
    <x v="95"/>
    <x v="0"/>
    <x v="30"/>
    <x v="5"/>
    <x v="8"/>
    <s v="Belkin Standard 104 key USB Keyboard"/>
    <n v="12.4015"/>
    <n v="46.688000000000002"/>
    <n v="4"/>
    <n v="-2.9180000000000001"/>
    <n v="-233.44"/>
    <s v="LOSS"/>
  </r>
  <r>
    <s v="CA-2013-168557"/>
    <s v="09/20/2013"/>
    <s v="24/09/2013"/>
    <x v="0"/>
    <s v="September"/>
    <d v="2013-09-20T00:00:00"/>
    <d v="2013-09-24T00:00:00"/>
    <s v="On Date"/>
    <x v="241"/>
    <x v="0"/>
    <x v="3"/>
    <x v="0"/>
    <x v="4"/>
    <s v="Avery Heavy-Duty EZD  Binder With Locking Rings"/>
    <n v="2.9016000000000002"/>
    <n v="8.9280000000000008"/>
    <n v="2"/>
    <n v="3.1248"/>
    <n v="249.98400000000001"/>
    <s v="PROFIT"/>
  </r>
  <r>
    <s v="CA-2014-134880"/>
    <s v="10/28/2014"/>
    <s v="02/11/2014"/>
    <x v="3"/>
    <s v="October"/>
    <d v="2014-10-28T00:00:00"/>
    <d v="2014-11-02T00:00:00"/>
    <s v="On Date"/>
    <x v="21"/>
    <x v="0"/>
    <x v="35"/>
    <x v="3"/>
    <x v="9"/>
    <s v="Xerox 1882"/>
    <n v="28.549799999999998"/>
    <n v="44.783999999999999"/>
    <n v="1"/>
    <n v="16.234200000000001"/>
    <n v="1298.7360000000001"/>
    <s v="PROFIT"/>
  </r>
  <r>
    <s v="CA-2014-158736"/>
    <s v="12/19/2014"/>
    <s v="25/12/2014"/>
    <x v="3"/>
    <s v="December"/>
    <d v="2014-12-19T00:00:00"/>
    <d v="2014-12-25T00:00:00"/>
    <s v="Delay"/>
    <x v="497"/>
    <x v="0"/>
    <x v="3"/>
    <x v="0"/>
    <x v="2"/>
    <s v="Newell 335"/>
    <n v="2.0448"/>
    <n v="5.76"/>
    <n v="2"/>
    <n v="1.6704000000000001"/>
    <n v="133.63200000000001"/>
    <s v="PROFIT"/>
  </r>
  <r>
    <s v="US-2013-119270"/>
    <s v="03/13/2013"/>
    <s v="17/03/2013"/>
    <x v="0"/>
    <s v="March"/>
    <d v="2013-03-13T00:00:00"/>
    <d v="2013-03-17T00:00:00"/>
    <s v="On Date"/>
    <x v="272"/>
    <x v="0"/>
    <x v="0"/>
    <x v="0"/>
    <x v="9"/>
    <s v="Hammermill Color Copier Paper (28Lb. and 96 Bright)"/>
    <n v="5.4945000000000004"/>
    <n v="19.98"/>
    <n v="2"/>
    <n v="8.9909999999999997"/>
    <n v="719.28"/>
    <s v="PROFIT"/>
  </r>
  <r>
    <s v="CA-2014-142391"/>
    <s v="09/25/2014"/>
    <s v="25/09/2014"/>
    <x v="3"/>
    <s v="September"/>
    <d v="2014-09-25T00:00:00"/>
    <d v="2014-09-25T00:00:00"/>
    <s v="On Date"/>
    <x v="58"/>
    <x v="0"/>
    <x v="1"/>
    <x v="1"/>
    <x v="1"/>
    <s v="12-1/2 Diameter Round Wall Clock"/>
    <n v="12.7872"/>
    <n v="199.8"/>
    <n v="10"/>
    <n v="71.927999999999997"/>
    <n v="5754.24"/>
    <s v="PROFIT"/>
  </r>
  <r>
    <s v="CA-2014-124716"/>
    <s v="03/28/2014"/>
    <s v="01/04/2014"/>
    <x v="3"/>
    <s v="March"/>
    <d v="2014-03-28T00:00:00"/>
    <d v="2014-04-01T00:00:00"/>
    <s v="On Date"/>
    <x v="647"/>
    <x v="0"/>
    <x v="59"/>
    <x v="0"/>
    <x v="9"/>
    <s v="Xerox 1982"/>
    <n v="12.333600000000001"/>
    <n v="45.68"/>
    <n v="2"/>
    <n v="21.012799999999999"/>
    <n v="1681.0239999999999"/>
    <s v="PROFIT"/>
  </r>
  <r>
    <s v="CA-2014-124716"/>
    <s v="03/28/2014"/>
    <s v="01/04/2014"/>
    <x v="3"/>
    <s v="March"/>
    <d v="2014-03-28T00:00:00"/>
    <d v="2014-04-01T00:00:00"/>
    <s v="On Date"/>
    <x v="647"/>
    <x v="0"/>
    <x v="59"/>
    <x v="0"/>
    <x v="9"/>
    <s v="Xerox 1913"/>
    <n v="28.849599999999995"/>
    <n v="110.96"/>
    <n v="2"/>
    <n v="53.260800000000003"/>
    <n v="4260.8640000000005"/>
    <s v="PROFIT"/>
  </r>
  <r>
    <s v="CA-2014-124716"/>
    <s v="03/28/2014"/>
    <s v="01/04/2014"/>
    <x v="3"/>
    <s v="March"/>
    <d v="2014-03-28T00:00:00"/>
    <d v="2014-04-01T00:00:00"/>
    <s v="On Date"/>
    <x v="647"/>
    <x v="0"/>
    <x v="59"/>
    <x v="0"/>
    <x v="9"/>
    <s v="Unpadded Memo Slips"/>
    <n v="1.99"/>
    <n v="11.94"/>
    <n v="3"/>
    <n v="5.97"/>
    <n v="477.59999999999997"/>
    <s v="PROFIT"/>
  </r>
  <r>
    <s v="CA-2014-106824"/>
    <s v="07/08/2014"/>
    <s v="12/07/2014"/>
    <x v="3"/>
    <s v="July"/>
    <d v="2014-07-08T00:00:00"/>
    <d v="2014-07-12T00:00:00"/>
    <s v="On Date"/>
    <x v="88"/>
    <x v="0"/>
    <x v="0"/>
    <x v="0"/>
    <x v="11"/>
    <s v="Brites Rubber Bands, 1 1/2 oz. Box"/>
    <n v="1.9404000000000001"/>
    <n v="5.94"/>
    <n v="3"/>
    <n v="0.1188"/>
    <n v="9.5039999999999996"/>
    <s v="PROFIT"/>
  </r>
  <r>
    <s v="CA-2013-143154"/>
    <s v="12/03/2013"/>
    <s v="09/12/2013"/>
    <x v="0"/>
    <s v="December"/>
    <d v="2013-12-03T00:00:00"/>
    <d v="2013-12-09T00:00:00"/>
    <s v="Delay"/>
    <x v="330"/>
    <x v="0"/>
    <x v="160"/>
    <x v="5"/>
    <x v="8"/>
    <s v="WD My Passport Ultra 1TB Portable External Hard Drive"/>
    <n v="57.269999999999996"/>
    <n v="165.6"/>
    <n v="3"/>
    <n v="-6.21"/>
    <n v="-496.8"/>
    <s v="LOSS"/>
  </r>
  <r>
    <s v="CA-2012-102316"/>
    <s v="02/29/2012"/>
    <s v="03/03/2012"/>
    <x v="2"/>
    <s v="February"/>
    <d v="2012-02-29T00:00:00"/>
    <d v="2012-03-03T00:00:00"/>
    <s v="On Date"/>
    <x v="539"/>
    <x v="0"/>
    <x v="0"/>
    <x v="0"/>
    <x v="3"/>
    <s v="Square Credit Card Reader"/>
    <n v="7.3925999999999998"/>
    <n v="15.984"/>
    <n v="2"/>
    <n v="1.1988000000000001"/>
    <n v="95.904000000000011"/>
    <s v="PROFIT"/>
  </r>
  <r>
    <s v="CA-2012-102316"/>
    <s v="02/29/2012"/>
    <s v="03/03/2012"/>
    <x v="2"/>
    <s v="February"/>
    <d v="2012-02-29T00:00:00"/>
    <d v="2012-03-03T00:00:00"/>
    <s v="On Date"/>
    <x v="539"/>
    <x v="0"/>
    <x v="0"/>
    <x v="0"/>
    <x v="10"/>
    <s v="Global Deluxe Steno Chair"/>
    <n v="68.512200000000007"/>
    <n v="184.75200000000001"/>
    <n v="3"/>
    <n v="-20.784600000000001"/>
    <n v="-1662.768"/>
    <s v="LOSS"/>
  </r>
  <r>
    <s v="CA-2011-164903"/>
    <s v="02/21/2011"/>
    <s v="25/02/2011"/>
    <x v="1"/>
    <s v="February"/>
    <d v="2011-02-21T00:00:00"/>
    <d v="2011-02-25T00:00:00"/>
    <s v="On Date"/>
    <x v="438"/>
    <x v="0"/>
    <x v="0"/>
    <x v="0"/>
    <x v="9"/>
    <s v="Xerox 204"/>
    <n v="3.3696000000000006"/>
    <n v="12.96"/>
    <n v="2"/>
    <n v="6.2207999999999997"/>
    <n v="497.66399999999999"/>
    <s v="PROFIT"/>
  </r>
  <r>
    <s v="CA-2014-133074"/>
    <s v="09/22/2014"/>
    <s v="26/09/2014"/>
    <x v="3"/>
    <s v="September"/>
    <d v="2014-09-22T00:00:00"/>
    <d v="2014-09-26T00:00:00"/>
    <s v="On Date"/>
    <x v="46"/>
    <x v="0"/>
    <x v="3"/>
    <x v="0"/>
    <x v="9"/>
    <s v="Adams Telephone Message Book w/Frequently-Called Numbers Space, 400 Messages per Book"/>
    <n v="3.9899999999999998"/>
    <n v="55.86"/>
    <n v="7"/>
    <n v="27.93"/>
    <n v="2234.4"/>
    <s v="PROFIT"/>
  </r>
  <r>
    <s v="CA-2014-137624"/>
    <s v="11/11/2014"/>
    <s v="18/11/2014"/>
    <x v="3"/>
    <s v="November"/>
    <d v="2014-11-11T00:00:00"/>
    <d v="2014-11-18T00:00:00"/>
    <s v="Delay"/>
    <x v="648"/>
    <x v="0"/>
    <x v="0"/>
    <x v="0"/>
    <x v="10"/>
    <s v="Global Leather &amp; Oak Executive Chair, Burgundy"/>
    <n v="138.81880000000001"/>
    <n v="241.42400000000001"/>
    <n v="2"/>
    <n v="-36.2136"/>
    <n v="-2897.0879999999997"/>
    <s v="LOSS"/>
  </r>
  <r>
    <s v="US-2011-163146"/>
    <s v="05/16/2011"/>
    <s v="20/05/2011"/>
    <x v="1"/>
    <s v="May"/>
    <d v="2011-05-16T00:00:00"/>
    <d v="2011-05-20T00:00:00"/>
    <s v="On Date"/>
    <x v="494"/>
    <x v="0"/>
    <x v="3"/>
    <x v="0"/>
    <x v="8"/>
    <s v="ImationÂ Clip USBÂ flash driveÂ - 8 GB"/>
    <n v="17.672000000000001"/>
    <n v="56.4"/>
    <n v="3"/>
    <n v="3.3839999999999999"/>
    <n v="270.71999999999997"/>
    <s v="PROFIT"/>
  </r>
  <r>
    <s v="CA-2014-147354"/>
    <s v="03/10/2014"/>
    <s v="14/03/2014"/>
    <x v="3"/>
    <s v="March"/>
    <d v="2014-03-10T00:00:00"/>
    <d v="2014-03-14T00:00:00"/>
    <s v="On Date"/>
    <x v="649"/>
    <x v="0"/>
    <x v="0"/>
    <x v="0"/>
    <x v="14"/>
    <s v="Hewlett Packard 310 Color Digital Copier"/>
    <n v="209.99299999999999"/>
    <n v="479.98399999999998"/>
    <n v="2"/>
    <n v="59.997999999999998"/>
    <n v="4799.84"/>
    <s v="PROFIT"/>
  </r>
  <r>
    <s v="CA-2014-147354"/>
    <s v="03/10/2014"/>
    <s v="14/03/2014"/>
    <x v="3"/>
    <s v="March"/>
    <d v="2014-03-10T00:00:00"/>
    <d v="2014-03-14T00:00:00"/>
    <s v="On Date"/>
    <x v="649"/>
    <x v="0"/>
    <x v="0"/>
    <x v="0"/>
    <x v="4"/>
    <s v="DXL Angle-View Binders with Locking Rings by Samsill"/>
    <n v="4.2405000000000008"/>
    <n v="30.84"/>
    <n v="5"/>
    <n v="9.6374999999999993"/>
    <n v="771"/>
    <s v="PROFIT"/>
  </r>
  <r>
    <s v="CA-2012-149566"/>
    <s v="12/05/2012"/>
    <s v="10/12/2012"/>
    <x v="2"/>
    <s v="December"/>
    <d v="2012-12-05T00:00:00"/>
    <d v="2012-12-10T00:00:00"/>
    <s v="On Date"/>
    <x v="155"/>
    <x v="0"/>
    <x v="0"/>
    <x v="0"/>
    <x v="8"/>
    <s v="Memorex Micro Travel Drive 8 GB"/>
    <n v="7.1499999999999995"/>
    <n v="39"/>
    <n v="3"/>
    <n v="17.55"/>
    <n v="1404"/>
    <s v="PROFIT"/>
  </r>
  <r>
    <s v="CA-2012-149566"/>
    <s v="12/05/2012"/>
    <s v="10/12/2012"/>
    <x v="2"/>
    <s v="December"/>
    <d v="2012-12-05T00:00:00"/>
    <d v="2012-12-10T00:00:00"/>
    <s v="On Date"/>
    <x v="155"/>
    <x v="0"/>
    <x v="0"/>
    <x v="0"/>
    <x v="0"/>
    <s v="Avery 488"/>
    <n v="1.6379999999999999"/>
    <n v="12.6"/>
    <n v="4"/>
    <n v="6.048"/>
    <n v="483.84000000000003"/>
    <s v="PROFIT"/>
  </r>
  <r>
    <s v="CA-2012-126186"/>
    <s v="09/11/2012"/>
    <s v="12/09/2012"/>
    <x v="2"/>
    <s v="September"/>
    <d v="2012-09-11T00:00:00"/>
    <d v="2012-09-12T00:00:00"/>
    <s v="On Date"/>
    <x v="155"/>
    <x v="0"/>
    <x v="7"/>
    <x v="5"/>
    <x v="1"/>
    <s v="Deflect-O Glasstique Clear Desk Accessories"/>
    <n v="5.1590000000000007"/>
    <n v="24.64"/>
    <n v="4"/>
    <n v="4.0039999999999996"/>
    <n v="320.31999999999994"/>
    <s v="PROFIT"/>
  </r>
  <r>
    <s v="CA-2011-159849"/>
    <s v="09/19/2011"/>
    <s v="19/09/2011"/>
    <x v="1"/>
    <s v="September"/>
    <d v="2011-09-19T00:00:00"/>
    <d v="2011-09-19T00:00:00"/>
    <s v="On Date"/>
    <x v="405"/>
    <x v="0"/>
    <x v="3"/>
    <x v="0"/>
    <x v="11"/>
    <s v="Revere Boxed Rubber Bands by Revere"/>
    <n v="1.8521999999999998"/>
    <n v="5.67"/>
    <n v="3"/>
    <n v="0.1134"/>
    <n v="9.0719999999999992"/>
    <s v="PROFIT"/>
  </r>
  <r>
    <s v="CA-2011-104808"/>
    <s v="02/05/2011"/>
    <s v="09/02/2011"/>
    <x v="1"/>
    <s v="February"/>
    <d v="2011-02-05T00:00:00"/>
    <d v="2011-02-09T00:00:00"/>
    <s v="On Date"/>
    <x v="650"/>
    <x v="0"/>
    <x v="58"/>
    <x v="0"/>
    <x v="4"/>
    <s v="GBC Standard Recycled Report Covers, Clear Plastic Sheets"/>
    <n v="5.6056000000000008"/>
    <n v="17.248000000000001"/>
    <n v="2"/>
    <n v="6.0368000000000004"/>
    <n v="482.94400000000002"/>
    <s v="PROFIT"/>
  </r>
  <r>
    <s v="CA-2014-162012"/>
    <s v="07/12/2014"/>
    <s v="19/07/2014"/>
    <x v="3"/>
    <s v="July"/>
    <d v="2014-07-12T00:00:00"/>
    <d v="2014-07-19T00:00:00"/>
    <s v="Delay"/>
    <x v="71"/>
    <x v="0"/>
    <x v="0"/>
    <x v="0"/>
    <x v="8"/>
    <s v="LogitechÂ P710e Mobile Speakerphone"/>
    <n v="208.5669"/>
    <n v="1287.45"/>
    <n v="5"/>
    <n v="244.6155"/>
    <n v="19569.239999999998"/>
    <s v="PROFIT"/>
  </r>
  <r>
    <s v="CA-2014-162012"/>
    <s v="07/12/2014"/>
    <s v="19/07/2014"/>
    <x v="3"/>
    <s v="July"/>
    <d v="2014-07-12T00:00:00"/>
    <d v="2014-07-19T00:00:00"/>
    <s v="Delay"/>
    <x v="71"/>
    <x v="0"/>
    <x v="0"/>
    <x v="0"/>
    <x v="5"/>
    <s v="Fellowes 8 Outlet Superior Workstation Surge Protector w/o Phone/Fax/Modem Protection"/>
    <n v="24.878799999999998"/>
    <n v="168.1"/>
    <n v="5"/>
    <n v="43.706000000000003"/>
    <n v="3496.4800000000005"/>
    <s v="PROFIT"/>
  </r>
  <r>
    <s v="CA-2014-101700"/>
    <s v="04/24/2014"/>
    <s v="27/04/2014"/>
    <x v="3"/>
    <s v="April"/>
    <d v="2014-04-24T00:00:00"/>
    <d v="2014-04-27T00:00:00"/>
    <s v="On Date"/>
    <x v="603"/>
    <x v="0"/>
    <x v="163"/>
    <x v="5"/>
    <x v="13"/>
    <s v="Staples"/>
    <n v="5.84"/>
    <n v="18.687999999999999"/>
    <n v="2"/>
    <n v="7.008"/>
    <n v="560.64"/>
    <s v="PROFIT"/>
  </r>
  <r>
    <s v="CA-2014-101700"/>
    <s v="04/24/2014"/>
    <s v="27/04/2014"/>
    <x v="3"/>
    <s v="April"/>
    <d v="2014-04-24T00:00:00"/>
    <d v="2014-04-27T00:00:00"/>
    <s v="On Date"/>
    <x v="603"/>
    <x v="0"/>
    <x v="163"/>
    <x v="5"/>
    <x v="1"/>
    <s v="Eldon ImÃ ge Series Desk Accessories, Clear"/>
    <n v="2.7702"/>
    <n v="11.664"/>
    <n v="3"/>
    <n v="3.3534000000000002"/>
    <n v="268.27199999999999"/>
    <s v="PROFIT"/>
  </r>
  <r>
    <s v="US-2013-117387"/>
    <s v="10/28/2013"/>
    <s v="01/11/2013"/>
    <x v="0"/>
    <s v="October"/>
    <d v="2013-10-28T00:00:00"/>
    <d v="2013-11-01T00:00:00"/>
    <s v="On Date"/>
    <x v="651"/>
    <x v="0"/>
    <x v="3"/>
    <x v="0"/>
    <x v="4"/>
    <s v="Avery Legal 4-Ring Binder"/>
    <n v="10.489999999999998"/>
    <n v="67.135999999999996"/>
    <n v="4"/>
    <n v="25.175999999999998"/>
    <n v="2014.08"/>
    <s v="PROFIT"/>
  </r>
  <r>
    <s v="CA-2011-141110"/>
    <s v="11/26/2011"/>
    <s v="01/12/2011"/>
    <x v="1"/>
    <s v="November"/>
    <d v="2011-11-26T00:00:00"/>
    <d v="2011-12-01T00:00:00"/>
    <s v="On Date"/>
    <x v="504"/>
    <x v="0"/>
    <x v="59"/>
    <x v="0"/>
    <x v="4"/>
    <s v="Wilson Jones Easy Flow II Sheet Lifters"/>
    <n v="0.93600000000000017"/>
    <n v="4.32"/>
    <n v="3"/>
    <n v="1.512"/>
    <n v="120.96000000000001"/>
    <s v="PROFIT"/>
  </r>
  <r>
    <s v="CA-2011-141110"/>
    <s v="11/26/2011"/>
    <s v="01/12/2011"/>
    <x v="1"/>
    <s v="November"/>
    <d v="2011-11-26T00:00:00"/>
    <d v="2011-12-01T00:00:00"/>
    <s v="On Date"/>
    <x v="504"/>
    <x v="0"/>
    <x v="59"/>
    <x v="0"/>
    <x v="9"/>
    <s v="Xerox 1970"/>
    <n v="2.6393999999999997"/>
    <n v="14.94"/>
    <n v="3"/>
    <n v="7.0217999999999998"/>
    <n v="561.74400000000003"/>
    <s v="PROFIT"/>
  </r>
  <r>
    <s v="CA-2011-141110"/>
    <s v="11/26/2011"/>
    <s v="01/12/2011"/>
    <x v="1"/>
    <s v="November"/>
    <d v="2011-11-26T00:00:00"/>
    <d v="2011-12-01T00:00:00"/>
    <s v="On Date"/>
    <x v="504"/>
    <x v="0"/>
    <x v="59"/>
    <x v="0"/>
    <x v="5"/>
    <s v="Fellowes Mighty 8 Compact Surge Protector"/>
    <n v="14.5944"/>
    <n v="40.54"/>
    <n v="2"/>
    <n v="11.3512"/>
    <n v="908.096"/>
    <s v="PROFIT"/>
  </r>
  <r>
    <s v="CA-2011-141110"/>
    <s v="11/26/2011"/>
    <s v="01/12/2011"/>
    <x v="1"/>
    <s v="November"/>
    <d v="2011-11-26T00:00:00"/>
    <d v="2011-12-01T00:00:00"/>
    <s v="On Date"/>
    <x v="504"/>
    <x v="0"/>
    <x v="59"/>
    <x v="0"/>
    <x v="4"/>
    <s v="SpineVue Locking Slant-D Ring Binders by Cardinal"/>
    <n v="4.7528000000000006"/>
    <n v="7.3120000000000003"/>
    <n v="1"/>
    <n v="2.5592000000000001"/>
    <n v="204.73600000000002"/>
    <s v="PROFIT"/>
  </r>
  <r>
    <s v="US-2011-133949"/>
    <s v="12/31/2011"/>
    <s v="31/12/2011"/>
    <x v="1"/>
    <s v="December"/>
    <d v="2011-12-31T00:00:00"/>
    <d v="2011-12-31T00:00:00"/>
    <s v="On Date"/>
    <x v="503"/>
    <x v="0"/>
    <x v="57"/>
    <x v="7"/>
    <x v="3"/>
    <s v="Panasonic KX TS3282W Corded phone"/>
    <n v="59.493000000000002"/>
    <n v="475.94400000000002"/>
    <n v="7"/>
    <n v="59.493000000000002"/>
    <n v="4759.4400000000005"/>
    <s v="PROFIT"/>
  </r>
  <r>
    <s v="CA-2014-123624"/>
    <s v="11/14/2014"/>
    <s v="18/11/2014"/>
    <x v="3"/>
    <s v="November"/>
    <d v="2014-11-14T00:00:00"/>
    <d v="2014-11-18T00:00:00"/>
    <s v="On Date"/>
    <x v="338"/>
    <x v="0"/>
    <x v="149"/>
    <x v="0"/>
    <x v="8"/>
    <s v="Kensington K72356US Mouse-in-a-Box USB Desktop Mouse"/>
    <n v="10.7835"/>
    <n v="82.95"/>
    <n v="5"/>
    <n v="29.032499999999999"/>
    <n v="2322.6"/>
    <s v="PROFIT"/>
  </r>
  <r>
    <s v="CA-2013-146437"/>
    <s v="01/28/2013"/>
    <s v="01/02/2013"/>
    <x v="0"/>
    <s v="January"/>
    <d v="2013-01-28T00:00:00"/>
    <d v="2013-02-01T00:00:00"/>
    <s v="On Date"/>
    <x v="172"/>
    <x v="0"/>
    <x v="0"/>
    <x v="0"/>
    <x v="2"/>
    <s v="Newell 345"/>
    <n v="14.6816"/>
    <n v="39.68"/>
    <n v="2"/>
    <n v="10.316800000000001"/>
    <n v="825.34400000000005"/>
    <s v="PROFIT"/>
  </r>
  <r>
    <s v="CA-2013-138233"/>
    <s v="11/10/2013"/>
    <s v="15/11/2013"/>
    <x v="0"/>
    <s v="November"/>
    <d v="2013-11-10T00:00:00"/>
    <d v="2013-11-15T00:00:00"/>
    <s v="On Date"/>
    <x v="137"/>
    <x v="0"/>
    <x v="54"/>
    <x v="0"/>
    <x v="8"/>
    <s v="Logitech Wireless Gaming Headset G930"/>
    <n v="100.7937"/>
    <n v="479.97"/>
    <n v="3"/>
    <n v="177.5889"/>
    <n v="14207.111999999999"/>
    <s v="PROFIT"/>
  </r>
  <r>
    <s v="CA-2013-165918"/>
    <s v="09/11/2013"/>
    <s v="15/09/2013"/>
    <x v="0"/>
    <s v="September"/>
    <d v="2013-09-11T00:00:00"/>
    <d v="2013-09-15T00:00:00"/>
    <s v="On Date"/>
    <x v="652"/>
    <x v="0"/>
    <x v="45"/>
    <x v="1"/>
    <x v="0"/>
    <s v="Avery 487"/>
    <n v="1.9557"/>
    <n v="7.38"/>
    <n v="2"/>
    <n v="3.4685999999999999"/>
    <n v="277.488"/>
    <s v="PROFIT"/>
  </r>
  <r>
    <s v="CA-2013-165918"/>
    <s v="09/11/2013"/>
    <s v="15/09/2013"/>
    <x v="0"/>
    <s v="September"/>
    <d v="2013-09-11T00:00:00"/>
    <d v="2013-09-15T00:00:00"/>
    <s v="On Date"/>
    <x v="652"/>
    <x v="0"/>
    <x v="45"/>
    <x v="1"/>
    <x v="4"/>
    <s v="Storex Dura Pro Binders"/>
    <n v="3.2669999999999995"/>
    <n v="14.256"/>
    <n v="3"/>
    <n v="4.4550000000000001"/>
    <n v="356.4"/>
    <s v="PROFIT"/>
  </r>
  <r>
    <s v="CA-2013-165918"/>
    <s v="09/11/2013"/>
    <s v="15/09/2013"/>
    <x v="0"/>
    <s v="September"/>
    <d v="2013-09-11T00:00:00"/>
    <d v="2013-09-15T00:00:00"/>
    <s v="On Date"/>
    <x v="652"/>
    <x v="0"/>
    <x v="45"/>
    <x v="1"/>
    <x v="9"/>
    <s v="Xerox 1945"/>
    <n v="20.904900000000001"/>
    <n v="81.98"/>
    <n v="2"/>
    <n v="40.170200000000001"/>
    <n v="3213.616"/>
    <s v="PROFIT"/>
  </r>
  <r>
    <s v="CA-2013-165918"/>
    <s v="09/11/2013"/>
    <s v="15/09/2013"/>
    <x v="0"/>
    <s v="September"/>
    <d v="2013-09-11T00:00:00"/>
    <d v="2013-09-15T00:00:00"/>
    <s v="On Date"/>
    <x v="652"/>
    <x v="0"/>
    <x v="45"/>
    <x v="1"/>
    <x v="4"/>
    <s v="JM Magazine Binder"/>
    <n v="8.5852000000000004"/>
    <n v="39.624000000000002"/>
    <n v="3"/>
    <n v="13.868399999999999"/>
    <n v="1109.472"/>
    <s v="PROFIT"/>
  </r>
  <r>
    <s v="CA-2014-117513"/>
    <s v="03/04/2014"/>
    <s v="09/03/2014"/>
    <x v="3"/>
    <s v="March"/>
    <d v="2014-03-04T00:00:00"/>
    <d v="2014-03-09T00:00:00"/>
    <s v="On Date"/>
    <x v="319"/>
    <x v="0"/>
    <x v="0"/>
    <x v="0"/>
    <x v="6"/>
    <s v="Lesro Sheffield Collection Coffee Table, End Table, Center Table, Corner Table"/>
    <n v="59.237100000000005"/>
    <n v="399.67200000000003"/>
    <n v="7"/>
    <n v="-14.9877"/>
    <n v="-1199.0160000000001"/>
    <s v="LOSS"/>
  </r>
  <r>
    <s v="US-2013-114230"/>
    <s v="11/28/2013"/>
    <s v="02/12/2013"/>
    <x v="0"/>
    <s v="November"/>
    <d v="2013-11-28T00:00:00"/>
    <d v="2013-12-02T00:00:00"/>
    <s v="On Date"/>
    <x v="653"/>
    <x v="0"/>
    <x v="8"/>
    <x v="3"/>
    <x v="7"/>
    <s v="Eldon Simplefile Box Office"/>
    <n v="8.9567999999999994"/>
    <n v="39.808"/>
    <n v="4"/>
    <n v="3.9807999999999999"/>
    <n v="318.464"/>
    <s v="PROFIT"/>
  </r>
  <r>
    <s v="CA-2012-156118"/>
    <s v="12/08/2012"/>
    <s v="12/12/2012"/>
    <x v="2"/>
    <s v="December"/>
    <d v="2012-12-08T00:00:00"/>
    <d v="2012-12-12T00:00:00"/>
    <s v="On Date"/>
    <x v="172"/>
    <x v="0"/>
    <x v="21"/>
    <x v="5"/>
    <x v="9"/>
    <s v="Southworth Parchment Paper &amp; Envelopes"/>
    <n v="3.5316000000000001"/>
    <n v="15.696"/>
    <n v="3"/>
    <n v="5.1012000000000004"/>
    <n v="408.096"/>
    <s v="PROFIT"/>
  </r>
  <r>
    <s v="CA-2014-151281"/>
    <s v="04/28/2014"/>
    <s v="03/05/2014"/>
    <x v="3"/>
    <s v="April"/>
    <d v="2014-04-28T00:00:00"/>
    <d v="2014-05-03T00:00:00"/>
    <s v="On Date"/>
    <x v="601"/>
    <x v="0"/>
    <x v="1"/>
    <x v="1"/>
    <x v="1"/>
    <s v="Luxo Economy Swing Arm Lamp"/>
    <n v="14.356800000000002"/>
    <n v="139.58000000000001"/>
    <n v="7"/>
    <n v="39.0824"/>
    <n v="3126.5920000000001"/>
    <s v="PROFIT"/>
  </r>
  <r>
    <s v="CA-2014-147767"/>
    <s v="12/03/2014"/>
    <s v="03/12/2014"/>
    <x v="3"/>
    <s v="December"/>
    <d v="2014-12-03T00:00:00"/>
    <d v="2014-12-03T00:00:00"/>
    <s v="On Date"/>
    <x v="557"/>
    <x v="0"/>
    <x v="84"/>
    <x v="3"/>
    <x v="4"/>
    <s v="Vinyl Sectional Post Binders"/>
    <n v="18.850000000000001"/>
    <n v="67.86"/>
    <n v="6"/>
    <n v="-45.24"/>
    <n v="-3619.2000000000003"/>
    <s v="LOSS"/>
  </r>
  <r>
    <s v="CA-2013-113341"/>
    <s v="11/26/2013"/>
    <s v="30/11/2013"/>
    <x v="0"/>
    <s v="November"/>
    <d v="2013-11-26T00:00:00"/>
    <d v="2013-11-30T00:00:00"/>
    <s v="On Date"/>
    <x v="654"/>
    <x v="0"/>
    <x v="0"/>
    <x v="0"/>
    <x v="10"/>
    <s v="Padded Folding Chairs, Black, 4/Carton"/>
    <n v="58.305600000000005"/>
    <n v="194.352"/>
    <n v="3"/>
    <n v="19.435199999999998"/>
    <n v="1554.8159999999998"/>
    <s v="PROFIT"/>
  </r>
  <r>
    <s v="CA-2011-142769"/>
    <s v="09/13/2011"/>
    <s v="13/09/2011"/>
    <x v="1"/>
    <s v="September"/>
    <d v="2011-09-13T00:00:00"/>
    <d v="2011-09-13T00:00:00"/>
    <s v="On Date"/>
    <x v="644"/>
    <x v="0"/>
    <x v="1"/>
    <x v="1"/>
    <x v="11"/>
    <s v="OIC Thumb-Tacks"/>
    <n v="0.60420000000000018"/>
    <n v="5.7"/>
    <n v="5"/>
    <n v="2.6789999999999998"/>
    <n v="214.32"/>
    <s v="PROFIT"/>
  </r>
  <r>
    <s v="CA-2011-142769"/>
    <s v="09/13/2011"/>
    <s v="13/09/2011"/>
    <x v="1"/>
    <s v="September"/>
    <d v="2011-09-13T00:00:00"/>
    <d v="2011-09-13T00:00:00"/>
    <s v="On Date"/>
    <x v="644"/>
    <x v="0"/>
    <x v="1"/>
    <x v="1"/>
    <x v="1"/>
    <s v="C-Line Cubicle Keepers Polyproplyene Holder With Velcro Backings"/>
    <n v="2.8853"/>
    <n v="14.19"/>
    <n v="3"/>
    <n v="5.5340999999999996"/>
    <n v="442.72799999999995"/>
    <s v="PROFIT"/>
  </r>
  <r>
    <s v="CA-2011-142769"/>
    <s v="09/13/2011"/>
    <s v="13/09/2011"/>
    <x v="1"/>
    <s v="September"/>
    <d v="2011-09-13T00:00:00"/>
    <d v="2011-09-13T00:00:00"/>
    <s v="On Date"/>
    <x v="644"/>
    <x v="0"/>
    <x v="1"/>
    <x v="1"/>
    <x v="12"/>
    <s v="Acme Value Line Scissors"/>
    <n v="2.5549999999999997"/>
    <n v="7.3"/>
    <n v="2"/>
    <n v="2.19"/>
    <n v="175.2"/>
    <s v="PROFIT"/>
  </r>
  <r>
    <s v="CA-2011-142769"/>
    <s v="09/13/2011"/>
    <s v="13/09/2011"/>
    <x v="1"/>
    <s v="September"/>
    <d v="2011-09-13T00:00:00"/>
    <d v="2011-09-13T00:00:00"/>
    <s v="On Date"/>
    <x v="644"/>
    <x v="0"/>
    <x v="1"/>
    <x v="1"/>
    <x v="8"/>
    <s v="Logitech Wireless Performance Mouse MX for PC and Mac"/>
    <n v="61.993799999999993"/>
    <n v="199.98"/>
    <n v="2"/>
    <n v="75.992400000000004"/>
    <n v="6079.3919999999998"/>
    <s v="PROFIT"/>
  </r>
  <r>
    <s v="CA-2011-142769"/>
    <s v="09/13/2011"/>
    <s v="13/09/2011"/>
    <x v="1"/>
    <s v="September"/>
    <d v="2011-09-13T00:00:00"/>
    <d v="2011-09-13T00:00:00"/>
    <s v="On Date"/>
    <x v="644"/>
    <x v="0"/>
    <x v="1"/>
    <x v="1"/>
    <x v="8"/>
    <s v="Memorex Mini Travel Drive 64 GB USB 2.0 Flash Drive"/>
    <n v="21.019200000000001"/>
    <n v="144.96"/>
    <n v="4"/>
    <n v="60.883200000000002"/>
    <n v="4870.6559999999999"/>
    <s v="PROFIT"/>
  </r>
  <r>
    <s v="CA-2011-142769"/>
    <s v="09/13/2011"/>
    <s v="13/09/2011"/>
    <x v="1"/>
    <s v="September"/>
    <d v="2011-09-13T00:00:00"/>
    <d v="2011-09-13T00:00:00"/>
    <s v="On Date"/>
    <x v="644"/>
    <x v="0"/>
    <x v="1"/>
    <x v="1"/>
    <x v="8"/>
    <s v="WD My Passport Ultra 500GB Portable External Hard Drive"/>
    <n v="48.97"/>
    <n v="118"/>
    <n v="2"/>
    <n v="20.059999999999999"/>
    <n v="1604.8"/>
    <s v="PROFIT"/>
  </r>
  <r>
    <s v="CA-2011-142769"/>
    <s v="09/13/2011"/>
    <s v="13/09/2011"/>
    <x v="1"/>
    <s v="September"/>
    <d v="2011-09-13T00:00:00"/>
    <d v="2011-09-13T00:00:00"/>
    <s v="On Date"/>
    <x v="644"/>
    <x v="0"/>
    <x v="1"/>
    <x v="1"/>
    <x v="9"/>
    <s v="Xerox 1942"/>
    <n v="24.47"/>
    <n v="48.94"/>
    <n v="1"/>
    <n v="24.47"/>
    <n v="1957.6"/>
    <s v="PROFIT"/>
  </r>
  <r>
    <s v="CA-2011-142769"/>
    <s v="09/13/2011"/>
    <s v="13/09/2011"/>
    <x v="1"/>
    <s v="September"/>
    <d v="2011-09-13T00:00:00"/>
    <d v="2011-09-13T00:00:00"/>
    <s v="On Date"/>
    <x v="644"/>
    <x v="0"/>
    <x v="1"/>
    <x v="1"/>
    <x v="5"/>
    <s v="Holmes Replacement Filter for HEPA Air Cleaner, Medium Room"/>
    <n v="6.4581"/>
    <n v="22.66"/>
    <n v="2"/>
    <n v="9.7438000000000002"/>
    <n v="779.50400000000002"/>
    <s v="PROFIT"/>
  </r>
  <r>
    <s v="CA-2014-126634"/>
    <s v="03/31/2014"/>
    <s v="02/04/2014"/>
    <x v="3"/>
    <s v="March"/>
    <d v="2014-03-31T00:00:00"/>
    <d v="2014-04-02T00:00:00"/>
    <s v="On Date"/>
    <x v="95"/>
    <x v="0"/>
    <x v="118"/>
    <x v="0"/>
    <x v="1"/>
    <s v="Flat Face Poster Frame"/>
    <n v="10.927199999999999"/>
    <n v="94.2"/>
    <n v="5"/>
    <n v="39.564"/>
    <n v="3165.12"/>
    <s v="PROFIT"/>
  </r>
  <r>
    <s v="CA-2013-118500"/>
    <s v="11/18/2013"/>
    <s v="19/11/2013"/>
    <x v="0"/>
    <s v="November"/>
    <d v="2013-11-18T00:00:00"/>
    <d v="2013-11-19T00:00:00"/>
    <s v="On Date"/>
    <x v="434"/>
    <x v="0"/>
    <x v="3"/>
    <x v="0"/>
    <x v="12"/>
    <s v="Acme Tagit Stainless Steel Antibacterial Scissors"/>
    <n v="7.2270000000000003"/>
    <n v="49.5"/>
    <n v="5"/>
    <n v="13.365"/>
    <n v="1069.2"/>
    <s v="PROFIT"/>
  </r>
  <r>
    <s v="CA-2013-149916"/>
    <s v="12/23/2013"/>
    <s v="25/12/2013"/>
    <x v="0"/>
    <s v="December"/>
    <d v="2013-12-23T00:00:00"/>
    <d v="2013-12-25T00:00:00"/>
    <s v="On Date"/>
    <x v="231"/>
    <x v="0"/>
    <x v="1"/>
    <x v="1"/>
    <x v="4"/>
    <s v="Wilson Jones International Size A4 Ring Binders"/>
    <n v="8.9959999999999987"/>
    <n v="55.36"/>
    <n v="4"/>
    <n v="19.376000000000001"/>
    <n v="1550.0800000000002"/>
    <s v="PROFIT"/>
  </r>
  <r>
    <s v="CA-2013-149916"/>
    <s v="12/23/2013"/>
    <s v="25/12/2013"/>
    <x v="0"/>
    <s v="December"/>
    <d v="2013-12-23T00:00:00"/>
    <d v="2013-12-25T00:00:00"/>
    <s v="On Date"/>
    <x v="231"/>
    <x v="0"/>
    <x v="1"/>
    <x v="1"/>
    <x v="16"/>
    <s v="Texas Instrument TI-15 Fraction Calculator"/>
    <n v="7.8030000000000008"/>
    <n v="11.56"/>
    <n v="1"/>
    <n v="3.7570000000000001"/>
    <n v="300.56"/>
    <s v="PROFIT"/>
  </r>
  <r>
    <s v="CA-2012-158918"/>
    <s v="12/20/2012"/>
    <s v="25/12/2012"/>
    <x v="2"/>
    <s v="December"/>
    <d v="2012-12-20T00:00:00"/>
    <d v="2012-12-25T00:00:00"/>
    <s v="On Date"/>
    <x v="496"/>
    <x v="0"/>
    <x v="0"/>
    <x v="0"/>
    <x v="9"/>
    <s v="Staples"/>
    <n v="2.3540000000000001"/>
    <n v="17.12"/>
    <n v="4"/>
    <n v="7.7039999999999997"/>
    <n v="616.31999999999994"/>
    <s v="PROFIT"/>
  </r>
  <r>
    <s v="CA-2014-101665"/>
    <s v="11/26/2014"/>
    <s v="02/12/2014"/>
    <x v="3"/>
    <s v="November"/>
    <d v="2014-11-26T00:00:00"/>
    <d v="2014-12-02T00:00:00"/>
    <s v="Delay"/>
    <x v="132"/>
    <x v="0"/>
    <x v="3"/>
    <x v="0"/>
    <x v="2"/>
    <s v="DIXON Oriole Pencils"/>
    <n v="1.9092000000000002"/>
    <n v="5.16"/>
    <n v="2"/>
    <n v="1.3415999999999999"/>
    <n v="107.32799999999999"/>
    <s v="PROFIT"/>
  </r>
  <r>
    <s v="CA-2013-155446"/>
    <s v="12/17/2013"/>
    <s v="24/12/2013"/>
    <x v="0"/>
    <s v="December"/>
    <d v="2013-12-17T00:00:00"/>
    <d v="2013-12-24T00:00:00"/>
    <s v="Delay"/>
    <x v="63"/>
    <x v="0"/>
    <x v="18"/>
    <x v="0"/>
    <x v="8"/>
    <s v="ImationÂ USB 2.0 SwivelÂ Flash DriveÂ USBÂ flash driveÂ - 4 GB - Pink"/>
    <n v="2.3936999999999999"/>
    <n v="21.21"/>
    <n v="7"/>
    <n v="4.4541000000000004"/>
    <n v="356.32800000000003"/>
    <s v="PROFIT"/>
  </r>
  <r>
    <s v="CA-2013-144015"/>
    <s v="06/27/2013"/>
    <s v="27/06/2013"/>
    <x v="0"/>
    <s v="June"/>
    <d v="2013-06-27T00:00:00"/>
    <d v="2013-06-27T00:00:00"/>
    <s v="On Date"/>
    <x v="244"/>
    <x v="0"/>
    <x v="0"/>
    <x v="0"/>
    <x v="12"/>
    <s v="Premier Electric Letter Opener"/>
    <n v="110.06699999999999"/>
    <n v="231.72"/>
    <n v="2"/>
    <n v="11.586"/>
    <n v="926.88"/>
    <s v="PROFIT"/>
  </r>
  <r>
    <s v="CA-2013-144015"/>
    <s v="06/27/2013"/>
    <s v="27/06/2013"/>
    <x v="0"/>
    <s v="June"/>
    <d v="2013-06-27T00:00:00"/>
    <d v="2013-06-27T00:00:00"/>
    <s v="On Date"/>
    <x v="244"/>
    <x v="0"/>
    <x v="0"/>
    <x v="0"/>
    <x v="11"/>
    <s v="OIC Binder Clips"/>
    <n v="1.7899999999999998"/>
    <n v="17.899999999999999"/>
    <n v="5"/>
    <n v="8.9499999999999993"/>
    <n v="716"/>
    <s v="PROFIT"/>
  </r>
  <r>
    <s v="CA-2013-144015"/>
    <s v="06/27/2013"/>
    <s v="27/06/2013"/>
    <x v="0"/>
    <s v="June"/>
    <d v="2013-06-27T00:00:00"/>
    <d v="2013-06-27T00:00:00"/>
    <s v="On Date"/>
    <x v="244"/>
    <x v="0"/>
    <x v="0"/>
    <x v="0"/>
    <x v="9"/>
    <s v="Ampad Phone Message Book, Recycled, 400 Message Capacity, 5 Â¾Â” x 11Â”"/>
    <n v="3.4320000000000004"/>
    <n v="12.48"/>
    <n v="2"/>
    <n v="5.6159999999999997"/>
    <n v="449.28"/>
    <s v="PROFIT"/>
  </r>
  <r>
    <s v="CA-2013-118311"/>
    <s v="10/25/2013"/>
    <s v="29/10/2013"/>
    <x v="0"/>
    <s v="October"/>
    <d v="2013-10-25T00:00:00"/>
    <d v="2013-10-29T00:00:00"/>
    <s v="On Date"/>
    <x v="231"/>
    <x v="0"/>
    <x v="3"/>
    <x v="0"/>
    <x v="8"/>
    <s v="NETGEAR N750 Dual Band Wi-Fi Gigabit Router"/>
    <n v="57.6"/>
    <n v="450"/>
    <n v="5"/>
    <n v="162"/>
    <n v="12960"/>
    <s v="PROFIT"/>
  </r>
  <r>
    <s v="CA-2014-127096"/>
    <s v="09/16/2014"/>
    <s v="18/09/2014"/>
    <x v="3"/>
    <s v="September"/>
    <d v="2014-09-16T00:00:00"/>
    <d v="2014-09-18T00:00:00"/>
    <s v="On Date"/>
    <x v="210"/>
    <x v="0"/>
    <x v="3"/>
    <x v="0"/>
    <x v="6"/>
    <s v="Bretford Rectangular Conference Table Tops"/>
    <n v="289.62009999999998"/>
    <n v="300.904"/>
    <n v="1"/>
    <n v="11.283899999999999"/>
    <n v="902.71199999999999"/>
    <s v="PROFIT"/>
  </r>
  <r>
    <s v="US-2011-132745"/>
    <s v="10/01/2011"/>
    <s v="05/10/2011"/>
    <x v="1"/>
    <s v="October"/>
    <d v="2011-10-01T00:00:00"/>
    <d v="2011-10-05T00:00:00"/>
    <s v="On Date"/>
    <x v="655"/>
    <x v="0"/>
    <x v="57"/>
    <x v="7"/>
    <x v="11"/>
    <s v="Sterling Rubber Bands by Alliance"/>
    <n v="4.71"/>
    <n v="4.71"/>
    <n v="1"/>
    <n v="0"/>
    <n v="0"/>
    <s v="PROFIT"/>
  </r>
  <r>
    <s v="CA-2011-119144"/>
    <s v="11/16/2011"/>
    <s v="18/11/2011"/>
    <x v="1"/>
    <s v="November"/>
    <d v="2011-11-16T00:00:00"/>
    <d v="2011-11-18T00:00:00"/>
    <s v="On Date"/>
    <x v="544"/>
    <x v="0"/>
    <x v="0"/>
    <x v="0"/>
    <x v="3"/>
    <s v="OtterBox Commuter Series Case - Samsung Galaxy S4"/>
    <n v="24.490200000000002"/>
    <n v="79.968000000000004"/>
    <n v="4"/>
    <n v="-17.992799999999999"/>
    <n v="-1439.424"/>
    <s v="LOSS"/>
  </r>
  <r>
    <s v="CA-2011-119144"/>
    <s v="11/16/2011"/>
    <s v="18/11/2011"/>
    <x v="1"/>
    <s v="November"/>
    <d v="2011-11-16T00:00:00"/>
    <d v="2011-11-18T00:00:00"/>
    <s v="On Date"/>
    <x v="544"/>
    <x v="0"/>
    <x v="0"/>
    <x v="0"/>
    <x v="15"/>
    <s v="Bush Andora Bookcase, Maple/Graphite Gray Finish"/>
    <n v="93.592199999999991"/>
    <n v="305.97449999999998"/>
    <n v="3"/>
    <n v="25.197900000000001"/>
    <n v="2015.8320000000001"/>
    <s v="PROFIT"/>
  </r>
  <r>
    <s v="CA-2011-119144"/>
    <s v="11/16/2011"/>
    <s v="18/11/2011"/>
    <x v="1"/>
    <s v="November"/>
    <d v="2011-11-16T00:00:00"/>
    <d v="2011-11-18T00:00:00"/>
    <s v="On Date"/>
    <x v="544"/>
    <x v="0"/>
    <x v="0"/>
    <x v="0"/>
    <x v="7"/>
    <s v="Space Solutions HD Industrial Steel Shelving."/>
    <n v="111.52090000000001"/>
    <n v="344.91"/>
    <n v="3"/>
    <n v="10.347300000000001"/>
    <n v="827.78400000000011"/>
    <s v="PROFIT"/>
  </r>
  <r>
    <s v="CA-2011-105648"/>
    <s v="03/03/2011"/>
    <s v="07/03/2011"/>
    <x v="1"/>
    <s v="March"/>
    <d v="2011-03-03T00:00:00"/>
    <d v="2011-03-07T00:00:00"/>
    <s v="On Date"/>
    <x v="512"/>
    <x v="0"/>
    <x v="18"/>
    <x v="0"/>
    <x v="6"/>
    <s v="Bevis Oval Conference Table, Walnut"/>
    <n v="216.61339999999998"/>
    <n v="626.35199999999998"/>
    <n v="3"/>
    <n v="-23.488199999999999"/>
    <n v="-1879.056"/>
    <s v="LOSS"/>
  </r>
  <r>
    <s v="US-2012-145422"/>
    <s v="12/03/2012"/>
    <s v="07/12/2012"/>
    <x v="2"/>
    <s v="December"/>
    <d v="2012-12-03T00:00:00"/>
    <d v="2012-12-07T00:00:00"/>
    <s v="On Date"/>
    <x v="314"/>
    <x v="0"/>
    <x v="3"/>
    <x v="0"/>
    <x v="15"/>
    <s v="Sauder Forest Hills Library, Woodland Oak Finish"/>
    <n v="129.70160000000001"/>
    <n v="359.49900000000002"/>
    <n v="3"/>
    <n v="-29.605799999999999"/>
    <n v="-2368.4639999999999"/>
    <s v="LOSS"/>
  </r>
  <r>
    <s v="CA-2014-136623"/>
    <s v="07/12/2014"/>
    <s v="17/07/2014"/>
    <x v="3"/>
    <s v="July"/>
    <d v="2014-07-12T00:00:00"/>
    <d v="2014-07-17T00:00:00"/>
    <s v="On Date"/>
    <x v="464"/>
    <x v="0"/>
    <x v="18"/>
    <x v="0"/>
    <x v="3"/>
    <s v="Belkin iPhone and iPad Lightning Cable"/>
    <n v="11.092599999999999"/>
    <n v="71.951999999999998"/>
    <n v="6"/>
    <n v="5.3963999999999999"/>
    <n v="431.71199999999999"/>
    <s v="PROFIT"/>
  </r>
  <r>
    <s v="CA-2014-136623"/>
    <s v="07/12/2014"/>
    <s v="17/07/2014"/>
    <x v="3"/>
    <s v="July"/>
    <d v="2014-07-12T00:00:00"/>
    <d v="2014-07-17T00:00:00"/>
    <s v="On Date"/>
    <x v="464"/>
    <x v="0"/>
    <x v="18"/>
    <x v="0"/>
    <x v="4"/>
    <s v="Acco Four Pocket Poly Ring Binder with Label Holder, Smoke, 1&quot;"/>
    <n v="4.0975000000000001"/>
    <n v="29.8"/>
    <n v="5"/>
    <n v="9.3125"/>
    <n v="745"/>
    <s v="PROFIT"/>
  </r>
  <r>
    <s v="CA-2014-148145"/>
    <s v="03/19/2014"/>
    <s v="24/03/2014"/>
    <x v="3"/>
    <s v="March"/>
    <d v="2014-03-19T00:00:00"/>
    <d v="2014-03-24T00:00:00"/>
    <s v="On Date"/>
    <x v="357"/>
    <x v="0"/>
    <x v="1"/>
    <x v="1"/>
    <x v="2"/>
    <s v="Deluxe Chalkboard Eraser Cleaner"/>
    <n v="6.237000000000001"/>
    <n v="46.2"/>
    <n v="4"/>
    <n v="21.251999999999999"/>
    <n v="1700.1599999999999"/>
    <s v="PROFIT"/>
  </r>
  <r>
    <s v="CA-2014-116988"/>
    <s v="06/28/2014"/>
    <s v="30/06/2014"/>
    <x v="3"/>
    <s v="June"/>
    <d v="2014-06-28T00:00:00"/>
    <d v="2014-06-30T00:00:00"/>
    <s v="On Date"/>
    <x v="631"/>
    <x v="0"/>
    <x v="1"/>
    <x v="1"/>
    <x v="9"/>
    <s v="Xerox 1997"/>
    <n v="3.3696000000000002"/>
    <n v="19.440000000000001"/>
    <n v="3"/>
    <n v="9.3312000000000008"/>
    <n v="746.49600000000009"/>
    <s v="PROFIT"/>
  </r>
  <r>
    <s v="CA-2014-116988"/>
    <s v="06/28/2014"/>
    <s v="30/06/2014"/>
    <x v="3"/>
    <s v="June"/>
    <d v="2014-06-28T00:00:00"/>
    <d v="2014-06-30T00:00:00"/>
    <s v="On Date"/>
    <x v="631"/>
    <x v="0"/>
    <x v="1"/>
    <x v="1"/>
    <x v="1"/>
    <s v="Executive Impressions Supervisor Wall Clock"/>
    <n v="28.628"/>
    <n v="126.3"/>
    <n v="3"/>
    <n v="40.415999999999997"/>
    <n v="3233.2799999999997"/>
    <s v="PROFIT"/>
  </r>
  <r>
    <s v="CA-2014-116988"/>
    <s v="06/28/2014"/>
    <s v="30/06/2014"/>
    <x v="3"/>
    <s v="June"/>
    <d v="2014-06-28T00:00:00"/>
    <d v="2014-06-30T00:00:00"/>
    <s v="On Date"/>
    <x v="631"/>
    <x v="0"/>
    <x v="1"/>
    <x v="1"/>
    <x v="8"/>
    <s v="LogitechÂ P710e Mobile Speakerphone"/>
    <n v="208.5669"/>
    <n v="1287.45"/>
    <n v="5"/>
    <n v="244.6155"/>
    <n v="19569.239999999998"/>
    <s v="PROFIT"/>
  </r>
  <r>
    <s v="US-2012-144771"/>
    <s v="10/02/2012"/>
    <s v="04/10/2012"/>
    <x v="2"/>
    <s v="October"/>
    <d v="2012-10-02T00:00:00"/>
    <d v="2012-10-04T00:00:00"/>
    <s v="On Date"/>
    <x v="529"/>
    <x v="0"/>
    <x v="157"/>
    <x v="4"/>
    <x v="1"/>
    <s v="9-3/4 Diameter Round Wall Clock"/>
    <n v="7.9982000000000006"/>
    <n v="11.032"/>
    <n v="1"/>
    <n v="3.0337999999999998"/>
    <n v="242.70399999999998"/>
    <s v="PROFIT"/>
  </r>
  <r>
    <s v="US-2012-144771"/>
    <s v="10/02/2012"/>
    <s v="04/10/2012"/>
    <x v="2"/>
    <s v="October"/>
    <d v="2012-10-02T00:00:00"/>
    <d v="2012-10-04T00:00:00"/>
    <s v="On Date"/>
    <x v="529"/>
    <x v="0"/>
    <x v="157"/>
    <x v="4"/>
    <x v="8"/>
    <s v="SanDisk Ultra 32 GB MicroSDHC Class 10 Memory Card"/>
    <n v="19.227"/>
    <n v="53.04"/>
    <n v="3"/>
    <n v="-4.641"/>
    <n v="-371.28"/>
    <s v="LOSS"/>
  </r>
  <r>
    <s v="CA-2014-128076"/>
    <s v="02/03/2014"/>
    <s v="08/02/2014"/>
    <x v="3"/>
    <s v="February"/>
    <d v="2014-02-03T00:00:00"/>
    <d v="2014-02-08T00:00:00"/>
    <s v="On Date"/>
    <x v="325"/>
    <x v="0"/>
    <x v="18"/>
    <x v="0"/>
    <x v="1"/>
    <s v="Eldon Antistatic Chair Mats for Low to Medium Pile Carpets"/>
    <n v="98.9726"/>
    <n v="210.58"/>
    <n v="2"/>
    <n v="12.6348"/>
    <n v="1010.784"/>
    <s v="PROFIT"/>
  </r>
  <r>
    <s v="CA-2014-128076"/>
    <s v="02/03/2014"/>
    <s v="08/02/2014"/>
    <x v="3"/>
    <s v="February"/>
    <d v="2014-02-03T00:00:00"/>
    <d v="2014-02-08T00:00:00"/>
    <s v="On Date"/>
    <x v="325"/>
    <x v="0"/>
    <x v="18"/>
    <x v="0"/>
    <x v="4"/>
    <s v="GBC Durable Plastic Covers"/>
    <n v="10.449000000000002"/>
    <n v="30.96"/>
    <n v="2"/>
    <n v="10.061999999999999"/>
    <n v="804.95999999999992"/>
    <s v="PROFIT"/>
  </r>
  <r>
    <s v="CA-2014-128076"/>
    <s v="02/03/2014"/>
    <s v="08/02/2014"/>
    <x v="3"/>
    <s v="February"/>
    <d v="2014-02-03T00:00:00"/>
    <d v="2014-02-08T00:00:00"/>
    <s v="On Date"/>
    <x v="325"/>
    <x v="0"/>
    <x v="18"/>
    <x v="0"/>
    <x v="16"/>
    <s v="HP Officejet Pro 8600 e-All-In-One Printer, Copier, Scanner, Fax"/>
    <n v="100.4933"/>
    <n v="239.98400000000001"/>
    <n v="2"/>
    <n v="38.997399999999999"/>
    <n v="3119.7919999999999"/>
    <s v="PROFIT"/>
  </r>
  <r>
    <s v="CA-2013-112578"/>
    <s v="12/30/2013"/>
    <s v="03/01/2014"/>
    <x v="3"/>
    <s v="December"/>
    <d v="2013-12-30T00:00:00"/>
    <d v="2014-01-03T00:00:00"/>
    <s v="On Date"/>
    <x v="656"/>
    <x v="0"/>
    <x v="93"/>
    <x v="0"/>
    <x v="7"/>
    <s v="Project Tote Personal File"/>
    <n v="9.9612999999999996"/>
    <n v="14.03"/>
    <n v="1"/>
    <n v="4.0686999999999998"/>
    <n v="325.49599999999998"/>
    <s v="PROFIT"/>
  </r>
  <r>
    <s v="CA-2013-112578"/>
    <s v="12/30/2013"/>
    <s v="03/01/2014"/>
    <x v="3"/>
    <s v="December"/>
    <d v="2013-12-30T00:00:00"/>
    <d v="2014-01-03T00:00:00"/>
    <s v="On Date"/>
    <x v="656"/>
    <x v="0"/>
    <x v="93"/>
    <x v="0"/>
    <x v="12"/>
    <s v="Fiskars Spring-Action Scissors"/>
    <n v="10.3452"/>
    <n v="27.96"/>
    <n v="2"/>
    <n v="7.2695999999999996"/>
    <n v="581.56799999999998"/>
    <s v="PROFIT"/>
  </r>
  <r>
    <s v="CA-2013-151148"/>
    <s v="09/13/2013"/>
    <s v="14/09/2013"/>
    <x v="0"/>
    <s v="September"/>
    <d v="2013-09-13T00:00:00"/>
    <d v="2013-09-14T00:00:00"/>
    <s v="On Date"/>
    <x v="365"/>
    <x v="0"/>
    <x v="30"/>
    <x v="5"/>
    <x v="3"/>
    <s v="Lunatik TT5L-002 Taktik Strike Impact Protection System for iPhone 5"/>
    <n v="45.922499999999999"/>
    <n v="146.952"/>
    <n v="3"/>
    <n v="9.1844999999999999"/>
    <n v="734.76"/>
    <s v="PROFIT"/>
  </r>
  <r>
    <s v="CA-2013-151148"/>
    <s v="09/13/2013"/>
    <s v="14/09/2013"/>
    <x v="0"/>
    <s v="September"/>
    <d v="2013-09-13T00:00:00"/>
    <d v="2013-09-14T00:00:00"/>
    <s v="On Date"/>
    <x v="365"/>
    <x v="0"/>
    <x v="30"/>
    <x v="5"/>
    <x v="10"/>
    <s v="Global Stack Chair without Arms, Black"/>
    <n v="19.484999999999999"/>
    <n v="83.135999999999996"/>
    <n v="4"/>
    <n v="5.1959999999999997"/>
    <n v="415.67999999999995"/>
    <s v="PROFIT"/>
  </r>
  <r>
    <s v="CA-2012-165813"/>
    <s v="03/20/2012"/>
    <s v="22/03/2012"/>
    <x v="2"/>
    <s v="March"/>
    <d v="2012-03-20T00:00:00"/>
    <d v="2012-03-22T00:00:00"/>
    <s v="On Date"/>
    <x v="598"/>
    <x v="0"/>
    <x v="38"/>
    <x v="4"/>
    <x v="7"/>
    <s v="Portable Personal File Box"/>
    <n v="8.9132999999999996"/>
    <n v="29.303999999999998"/>
    <n v="3"/>
    <n v="2.5640999999999998"/>
    <n v="205.12799999999999"/>
    <s v="PROFIT"/>
  </r>
  <r>
    <s v="CA-2013-116911"/>
    <s v="09/16/2013"/>
    <s v="21/09/2013"/>
    <x v="0"/>
    <s v="September"/>
    <d v="2013-09-16T00:00:00"/>
    <d v="2013-09-21T00:00:00"/>
    <s v="On Date"/>
    <x v="544"/>
    <x v="0"/>
    <x v="164"/>
    <x v="9"/>
    <x v="4"/>
    <s v="Avery Heavy-Duty EZD View Binder with Locking Rings"/>
    <n v="3.4451999999999998"/>
    <n v="20.416"/>
    <n v="4"/>
    <n v="6.6352000000000002"/>
    <n v="530.81600000000003"/>
    <s v="PROFIT"/>
  </r>
  <r>
    <s v="CA-2013-116911"/>
    <s v="09/16/2013"/>
    <s v="21/09/2013"/>
    <x v="0"/>
    <s v="September"/>
    <d v="2013-09-16T00:00:00"/>
    <d v="2013-09-21T00:00:00"/>
    <s v="On Date"/>
    <x v="544"/>
    <x v="0"/>
    <x v="164"/>
    <x v="9"/>
    <x v="6"/>
    <s v="Bretford Rectangular Conference Table Tops"/>
    <n v="289.62010000000004"/>
    <n v="1128.3900000000001"/>
    <n v="3"/>
    <n v="259.52969999999999"/>
    <n v="20762.376"/>
    <s v="PROFIT"/>
  </r>
  <r>
    <s v="CA-2014-145765"/>
    <s v="05/29/2014"/>
    <s v="03/06/2014"/>
    <x v="3"/>
    <s v="May"/>
    <d v="2014-05-29T00:00:00"/>
    <d v="2014-06-03T00:00:00"/>
    <s v="On Date"/>
    <x v="510"/>
    <x v="0"/>
    <x v="8"/>
    <x v="3"/>
    <x v="3"/>
    <s v="Panasonic KX TS208W Corded phone"/>
    <n v="35.272800000000004"/>
    <n v="195.96"/>
    <n v="5"/>
    <n v="19.596"/>
    <n v="1567.68"/>
    <s v="PROFIT"/>
  </r>
  <r>
    <s v="CA-2014-145765"/>
    <s v="05/29/2014"/>
    <s v="03/06/2014"/>
    <x v="3"/>
    <s v="May"/>
    <d v="2014-05-29T00:00:00"/>
    <d v="2014-06-03T00:00:00"/>
    <s v="On Date"/>
    <x v="510"/>
    <x v="0"/>
    <x v="8"/>
    <x v="3"/>
    <x v="9"/>
    <s v="Xerox 230"/>
    <n v="3.3696000000000002"/>
    <n v="15.552"/>
    <n v="3"/>
    <n v="5.4432"/>
    <n v="435.45600000000002"/>
    <s v="PROFIT"/>
  </r>
  <r>
    <s v="CA-2014-145765"/>
    <s v="05/29/2014"/>
    <s v="03/06/2014"/>
    <x v="3"/>
    <s v="May"/>
    <d v="2014-05-29T00:00:00"/>
    <d v="2014-06-03T00:00:00"/>
    <s v="On Date"/>
    <x v="510"/>
    <x v="0"/>
    <x v="8"/>
    <x v="3"/>
    <x v="8"/>
    <s v="LogitechÂ Gaming G510s - Keyboard"/>
    <n v="54.393600000000006"/>
    <n v="271.96800000000002"/>
    <n v="4"/>
    <n v="54.393599999999999"/>
    <n v="4351.4880000000003"/>
    <s v="PROFIT"/>
  </r>
  <r>
    <s v="CA-2011-162992"/>
    <s v="12/19/2011"/>
    <s v="21/12/2011"/>
    <x v="1"/>
    <s v="December"/>
    <d v="2011-12-19T00:00:00"/>
    <d v="2011-12-21T00:00:00"/>
    <s v="On Date"/>
    <x v="453"/>
    <x v="0"/>
    <x v="0"/>
    <x v="0"/>
    <x v="0"/>
    <s v="Avery 516"/>
    <n v="3.8742999999999994"/>
    <n v="14.62"/>
    <n v="2"/>
    <n v="6.8714000000000004"/>
    <n v="549.71199999999999"/>
    <s v="PROFIT"/>
  </r>
  <r>
    <s v="CA-2011-162992"/>
    <s v="12/19/2011"/>
    <s v="21/12/2011"/>
    <x v="1"/>
    <s v="December"/>
    <d v="2011-12-19T00:00:00"/>
    <d v="2011-12-21T00:00:00"/>
    <s v="On Date"/>
    <x v="453"/>
    <x v="0"/>
    <x v="0"/>
    <x v="0"/>
    <x v="11"/>
    <s v="Advantus T-Pin Paper Clips"/>
    <n v="2.7511000000000001"/>
    <n v="22.55"/>
    <n v="5"/>
    <n v="8.7944999999999993"/>
    <n v="703.56"/>
    <s v="PROFIT"/>
  </r>
  <r>
    <s v="CA-2011-162992"/>
    <s v="12/19/2011"/>
    <s v="21/12/2011"/>
    <x v="1"/>
    <s v="December"/>
    <d v="2011-12-19T00:00:00"/>
    <d v="2011-12-21T00:00:00"/>
    <s v="On Date"/>
    <x v="453"/>
    <x v="0"/>
    <x v="0"/>
    <x v="0"/>
    <x v="3"/>
    <s v="Wi-Ex zBoost YX540 Cellular Phone Signal Booster"/>
    <n v="102.16499999999999"/>
    <n v="583.79999999999995"/>
    <n v="5"/>
    <n v="72.974999999999994"/>
    <n v="5838"/>
    <s v="PROFIT"/>
  </r>
  <r>
    <s v="CA-2011-162992"/>
    <s v="12/19/2011"/>
    <s v="21/12/2011"/>
    <x v="1"/>
    <s v="December"/>
    <d v="2011-12-19T00:00:00"/>
    <d v="2011-12-21T00:00:00"/>
    <s v="On Date"/>
    <x v="453"/>
    <x v="0"/>
    <x v="0"/>
    <x v="0"/>
    <x v="3"/>
    <s v="Clarity 53712"/>
    <n v="48.832599999999999"/>
    <n v="211.16800000000001"/>
    <n v="4"/>
    <n v="15.8376"/>
    <n v="1267.008"/>
    <s v="PROFIT"/>
  </r>
  <r>
    <s v="CA-2013-106397"/>
    <s v="07/08/2013"/>
    <s v="14/07/2013"/>
    <x v="0"/>
    <s v="July"/>
    <d v="2013-07-08T00:00:00"/>
    <d v="2013-07-14T00:00:00"/>
    <s v="Delay"/>
    <x v="27"/>
    <x v="0"/>
    <x v="4"/>
    <x v="2"/>
    <x v="9"/>
    <s v="Xerox 226"/>
    <n v="3.3696000000000006"/>
    <n v="12.96"/>
    <n v="2"/>
    <n v="6.2207999999999997"/>
    <n v="497.66399999999999"/>
    <s v="PROFIT"/>
  </r>
  <r>
    <s v="CA-2013-106397"/>
    <s v="07/08/2013"/>
    <s v="14/07/2013"/>
    <x v="0"/>
    <s v="July"/>
    <d v="2013-07-08T00:00:00"/>
    <d v="2013-07-14T00:00:00"/>
    <s v="Delay"/>
    <x v="27"/>
    <x v="0"/>
    <x v="4"/>
    <x v="2"/>
    <x v="2"/>
    <s v="Boston KS Multi-Size Manual Pencil Sharpener"/>
    <n v="16.552799999999998"/>
    <n v="45.98"/>
    <n v="2"/>
    <n v="12.8744"/>
    <n v="1029.952"/>
    <s v="PROFIT"/>
  </r>
  <r>
    <s v="US-2014-100398"/>
    <s v="08/20/2014"/>
    <s v="24/08/2014"/>
    <x v="3"/>
    <s v="August"/>
    <d v="2014-08-20T00:00:00"/>
    <d v="2014-08-24T00:00:00"/>
    <s v="On Date"/>
    <x v="410"/>
    <x v="0"/>
    <x v="90"/>
    <x v="2"/>
    <x v="4"/>
    <s v="Wilson Jones Elliptical Ring 3 1/2&quot; Capacity Binders, 800 sheets"/>
    <n v="21.828000000000003"/>
    <n v="102.72"/>
    <n v="3"/>
    <n v="37.235999999999997"/>
    <n v="2978.8799999999997"/>
    <s v="PROFIT"/>
  </r>
  <r>
    <s v="CA-2014-120614"/>
    <s v="05/31/2014"/>
    <s v="05/06/2014"/>
    <x v="3"/>
    <s v="May"/>
    <d v="2014-05-31T00:00:00"/>
    <d v="2014-06-05T00:00:00"/>
    <s v="On Date"/>
    <x v="643"/>
    <x v="0"/>
    <x v="0"/>
    <x v="0"/>
    <x v="9"/>
    <s v="Rediform S.O.S. 1-Up Phone Message Bk, 4-1/4x3-1/16 Bk, 1 Form/Pg, 40 Messages/Bk, 3/Pk"/>
    <n v="4.877600000000001"/>
    <n v="37.520000000000003"/>
    <n v="4"/>
    <n v="18.009599999999999"/>
    <n v="1440.768"/>
    <s v="PROFIT"/>
  </r>
  <r>
    <s v="CA-2012-127754"/>
    <s v="07/26/2012"/>
    <s v="31/07/2012"/>
    <x v="2"/>
    <s v="July"/>
    <d v="2012-07-26T00:00:00"/>
    <d v="2012-07-31T00:00:00"/>
    <s v="On Date"/>
    <x v="120"/>
    <x v="0"/>
    <x v="65"/>
    <x v="3"/>
    <x v="10"/>
    <s v="Office Star - Contemporary Task Swivel Chair"/>
    <n v="84.344799999999992"/>
    <n v="266.35199999999998"/>
    <n v="3"/>
    <n v="13.317600000000001"/>
    <n v="1065.4080000000001"/>
    <s v="PROFIT"/>
  </r>
  <r>
    <s v="CA-2013-167983"/>
    <s v="08/22/2013"/>
    <s v="25/08/2013"/>
    <x v="0"/>
    <s v="August"/>
    <d v="2013-08-22T00:00:00"/>
    <d v="2013-08-25T00:00:00"/>
    <s v="On Date"/>
    <x v="122"/>
    <x v="0"/>
    <x v="1"/>
    <x v="1"/>
    <x v="4"/>
    <s v="Avery Durable Slant Ring Binders With Label Holder"/>
    <n v="2.1735999999999995"/>
    <n v="33.44"/>
    <n v="10"/>
    <n v="11.704000000000001"/>
    <n v="936.32"/>
    <s v="PROFIT"/>
  </r>
  <r>
    <s v="CA-2011-153808"/>
    <s v="04/06/2011"/>
    <s v="10/04/2011"/>
    <x v="1"/>
    <s v="April"/>
    <d v="2011-04-06T00:00:00"/>
    <d v="2011-04-10T00:00:00"/>
    <s v="On Date"/>
    <x v="241"/>
    <x v="0"/>
    <x v="0"/>
    <x v="0"/>
    <x v="2"/>
    <s v="Boston Home &amp; Office Model 2000 Electric Pencil Sharpeners"/>
    <n v="17.501000000000001"/>
    <n v="70.95"/>
    <n v="3"/>
    <n v="18.446999999999999"/>
    <n v="1475.76"/>
    <s v="PROFIT"/>
  </r>
  <r>
    <s v="CA-2011-153808"/>
    <s v="04/06/2011"/>
    <s v="10/04/2011"/>
    <x v="1"/>
    <s v="April"/>
    <d v="2011-04-06T00:00:00"/>
    <d v="2011-04-10T00:00:00"/>
    <s v="On Date"/>
    <x v="241"/>
    <x v="0"/>
    <x v="0"/>
    <x v="0"/>
    <x v="4"/>
    <s v="Avery Trapezoid Ring Binder, 3&quot; Capacity, Black, 1040 sheets"/>
    <n v="20.899799999999999"/>
    <n v="65.567999999999998"/>
    <n v="2"/>
    <n v="23.7684"/>
    <n v="1901.472"/>
    <s v="PROFIT"/>
  </r>
  <r>
    <s v="CA-2011-153808"/>
    <s v="04/06/2011"/>
    <s v="10/04/2011"/>
    <x v="1"/>
    <s v="April"/>
    <d v="2011-04-06T00:00:00"/>
    <d v="2011-04-10T00:00:00"/>
    <s v="On Date"/>
    <x v="241"/>
    <x v="0"/>
    <x v="0"/>
    <x v="0"/>
    <x v="8"/>
    <s v="Razer Kraken 7.1 Surround Sound Over Ear USB Gaming Headset"/>
    <n v="55.994400000000013"/>
    <n v="299.97000000000003"/>
    <n v="3"/>
    <n v="131.98679999999999"/>
    <n v="10558.944"/>
    <s v="PROFIT"/>
  </r>
  <r>
    <s v="US-2013-112396"/>
    <s v="02/09/2013"/>
    <s v="13/02/2013"/>
    <x v="0"/>
    <s v="February"/>
    <d v="2013-02-09T00:00:00"/>
    <d v="2013-02-13T00:00:00"/>
    <s v="On Date"/>
    <x v="562"/>
    <x v="0"/>
    <x v="3"/>
    <x v="0"/>
    <x v="8"/>
    <s v="Logitech 910-002974 M325 Wireless Mouse for Web Scrolling"/>
    <n v="16.7944"/>
    <n v="89.97"/>
    <n v="3"/>
    <n v="39.586799999999997"/>
    <n v="3166.9439999999995"/>
    <s v="PROFIT"/>
  </r>
  <r>
    <s v="US-2013-112396"/>
    <s v="02/09/2013"/>
    <s v="13/02/2013"/>
    <x v="0"/>
    <s v="February"/>
    <d v="2013-02-09T00:00:00"/>
    <d v="2013-02-13T00:00:00"/>
    <s v="On Date"/>
    <x v="562"/>
    <x v="0"/>
    <x v="3"/>
    <x v="0"/>
    <x v="8"/>
    <s v="Maxell 4.7GB DVD+RW 3/Pack"/>
    <n v="10.3545"/>
    <n v="31.86"/>
    <n v="2"/>
    <n v="11.151"/>
    <n v="892.07999999999993"/>
    <s v="PROFIT"/>
  </r>
  <r>
    <s v="CA-2014-163671"/>
    <s v="12/25/2014"/>
    <s v="31/12/2014"/>
    <x v="3"/>
    <s v="December"/>
    <d v="2014-12-25T00:00:00"/>
    <d v="2014-12-31T00:00:00"/>
    <s v="Delay"/>
    <x v="117"/>
    <x v="0"/>
    <x v="108"/>
    <x v="9"/>
    <x v="4"/>
    <s v="GBC Instant Index System for Binding Systems"/>
    <n v="4.4399999999999995"/>
    <n v="21.312000000000001"/>
    <n v="3"/>
    <n v="7.992"/>
    <n v="639.36"/>
    <s v="PROFIT"/>
  </r>
  <r>
    <s v="CA-2014-135909"/>
    <s v="10/14/2014"/>
    <s v="21/10/2014"/>
    <x v="3"/>
    <s v="October"/>
    <d v="2014-10-14T00:00:00"/>
    <d v="2014-10-21T00:00:00"/>
    <s v="Delay"/>
    <x v="196"/>
    <x v="0"/>
    <x v="93"/>
    <x v="0"/>
    <x v="8"/>
    <s v="Logitech Media Keyboard K200"/>
    <n v="28.341900000000003"/>
    <n v="209.94"/>
    <n v="6"/>
    <n v="39.888599999999997"/>
    <n v="3191.0879999999997"/>
    <s v="PROFIT"/>
  </r>
  <r>
    <s v="CA-2014-135909"/>
    <s v="10/14/2014"/>
    <s v="21/10/2014"/>
    <x v="3"/>
    <s v="October"/>
    <d v="2014-10-14T00:00:00"/>
    <d v="2014-10-21T00:00:00"/>
    <s v="Delay"/>
    <x v="196"/>
    <x v="0"/>
    <x v="93"/>
    <x v="0"/>
    <x v="3"/>
    <s v="Anker Astro Mini 3000mAh Ultra-Compact Portable Charger"/>
    <n v="19.990000000000002"/>
    <n v="31.984000000000002"/>
    <n v="2"/>
    <n v="-7.9960000000000004"/>
    <n v="-639.68000000000006"/>
    <s v="LOSS"/>
  </r>
  <r>
    <s v="CA-2014-135909"/>
    <s v="10/14/2014"/>
    <s v="21/10/2014"/>
    <x v="3"/>
    <s v="October"/>
    <d v="2014-10-14T00:00:00"/>
    <d v="2014-10-21T00:00:00"/>
    <s v="Delay"/>
    <x v="196"/>
    <x v="0"/>
    <x v="93"/>
    <x v="0"/>
    <x v="4"/>
    <s v="Fellowes PB500 Electric Punch Plastic Comb Binding Machine with Manual Bind"/>
    <n v="635.49500000000012"/>
    <n v="5083.96"/>
    <n v="5"/>
    <n v="1906.4849999999999"/>
    <n v="152518.79999999999"/>
    <s v="PROFIT"/>
  </r>
  <r>
    <s v="CA-2013-158260"/>
    <s v="11/05/2013"/>
    <s v="09/11/2013"/>
    <x v="0"/>
    <s v="November"/>
    <d v="2013-11-05T00:00:00"/>
    <d v="2013-11-09T00:00:00"/>
    <s v="On Date"/>
    <x v="494"/>
    <x v="0"/>
    <x v="18"/>
    <x v="0"/>
    <x v="16"/>
    <s v="Okidata B400 Printer"/>
    <n v="304.58999999999997"/>
    <n v="686.4"/>
    <n v="2"/>
    <n v="77.22"/>
    <n v="6177.6"/>
    <s v="PROFIT"/>
  </r>
  <r>
    <s v="CA-2014-101805"/>
    <s v="12/02/2014"/>
    <s v="07/12/2014"/>
    <x v="3"/>
    <s v="December"/>
    <d v="2014-12-02T00:00:00"/>
    <d v="2014-12-07T00:00:00"/>
    <s v="On Date"/>
    <x v="19"/>
    <x v="0"/>
    <x v="1"/>
    <x v="1"/>
    <x v="4"/>
    <s v="Ibico Presentation Index for Binding Systems"/>
    <n v="2.1093999999999999"/>
    <n v="15.92"/>
    <n v="5"/>
    <n v="5.3730000000000002"/>
    <n v="429.84000000000003"/>
    <s v="PROFIT"/>
  </r>
  <r>
    <s v="CA-2014-101805"/>
    <s v="12/02/2014"/>
    <s v="07/12/2014"/>
    <x v="3"/>
    <s v="December"/>
    <d v="2014-12-02T00:00:00"/>
    <d v="2014-12-07T00:00:00"/>
    <s v="On Date"/>
    <x v="19"/>
    <x v="0"/>
    <x v="1"/>
    <x v="1"/>
    <x v="1"/>
    <s v="Eldon Wave Desk Accessories"/>
    <n v="3.2984000000000004"/>
    <n v="70.680000000000007"/>
    <n v="12"/>
    <n v="31.0992"/>
    <n v="2487.9360000000001"/>
    <s v="PROFIT"/>
  </r>
  <r>
    <s v="CA-2014-101805"/>
    <s v="12/02/2014"/>
    <s v="07/12/2014"/>
    <x v="3"/>
    <s v="December"/>
    <d v="2014-12-02T00:00:00"/>
    <d v="2014-12-07T00:00:00"/>
    <s v="On Date"/>
    <x v="19"/>
    <x v="0"/>
    <x v="1"/>
    <x v="1"/>
    <x v="7"/>
    <s v="Tennsco Stur-D-Stor Boltless Shelving, 5 Shelves, 24&quot; Deep, Sand"/>
    <n v="133.95689999999999"/>
    <n v="541.24"/>
    <n v="4"/>
    <n v="5.4123999999999999"/>
    <n v="432.99199999999996"/>
    <s v="PROFIT"/>
  </r>
  <r>
    <s v="US-2012-107944"/>
    <s v="03/23/2012"/>
    <s v="25/03/2012"/>
    <x v="2"/>
    <s v="March"/>
    <d v="2012-03-23T00:00:00"/>
    <d v="2012-03-25T00:00:00"/>
    <s v="On Date"/>
    <x v="299"/>
    <x v="0"/>
    <x v="0"/>
    <x v="0"/>
    <x v="9"/>
    <s v="TOPS Carbonless Receipt Book, Four 2-3/4 x 7-1/4 Money Receipts per Page"/>
    <n v="9.1104000000000003"/>
    <n v="192.72"/>
    <n v="11"/>
    <n v="92.505600000000001"/>
    <n v="7400.4480000000003"/>
    <s v="PROFIT"/>
  </r>
  <r>
    <s v="US-2012-107944"/>
    <s v="03/23/2012"/>
    <s v="25/03/2012"/>
    <x v="2"/>
    <s v="March"/>
    <d v="2012-03-23T00:00:00"/>
    <d v="2012-03-25T00:00:00"/>
    <s v="On Date"/>
    <x v="299"/>
    <x v="0"/>
    <x v="0"/>
    <x v="0"/>
    <x v="8"/>
    <s v="Logitech G600 MMO Gaming Mouse"/>
    <n v="51.193599999999989"/>
    <n v="239.97"/>
    <n v="3"/>
    <n v="86.389200000000002"/>
    <n v="6911.1360000000004"/>
    <s v="PROFIT"/>
  </r>
  <r>
    <s v="CA-2011-169642"/>
    <s v="07/27/2011"/>
    <s v="30/07/2011"/>
    <x v="1"/>
    <s v="July"/>
    <d v="2011-07-27T00:00:00"/>
    <d v="2011-07-30T00:00:00"/>
    <s v="On Date"/>
    <x v="39"/>
    <x v="0"/>
    <x v="0"/>
    <x v="0"/>
    <x v="7"/>
    <s v="SAFCO Commercial Wire Shelving, Black"/>
    <n v="138.13999999999999"/>
    <n v="276.27999999999997"/>
    <n v="2"/>
    <n v="0"/>
    <n v="0"/>
    <s v="PROFIT"/>
  </r>
  <r>
    <s v="CA-2014-103968"/>
    <s v="12/02/2014"/>
    <s v="08/12/2014"/>
    <x v="3"/>
    <s v="December"/>
    <d v="2014-12-02T00:00:00"/>
    <d v="2014-12-08T00:00:00"/>
    <s v="Delay"/>
    <x v="256"/>
    <x v="0"/>
    <x v="87"/>
    <x v="0"/>
    <x v="1"/>
    <s v="Tenex &quot;The Solids&quot; Textured Chair Mats"/>
    <n v="58.066799999999994"/>
    <n v="629.64"/>
    <n v="9"/>
    <n v="107.03879999999999"/>
    <n v="8563.1039999999994"/>
    <s v="PROFIT"/>
  </r>
  <r>
    <s v="CA-2012-111038"/>
    <s v="12/01/2012"/>
    <s v="06/12/2012"/>
    <x v="2"/>
    <s v="December"/>
    <d v="2012-12-01T00:00:00"/>
    <d v="2012-12-06T00:00:00"/>
    <s v="On Date"/>
    <x v="657"/>
    <x v="0"/>
    <x v="18"/>
    <x v="0"/>
    <x v="10"/>
    <s v="GuestStacker Chair with Chrome Finish Legs"/>
    <n v="267.66720000000004"/>
    <n v="2676.672"/>
    <n v="9"/>
    <n v="267.66719999999998"/>
    <n v="21413.375999999997"/>
    <s v="PROFIT"/>
  </r>
  <r>
    <s v="CA-2013-167241"/>
    <s v="08/16/2013"/>
    <s v="23/08/2013"/>
    <x v="0"/>
    <s v="August"/>
    <d v="2013-08-16T00:00:00"/>
    <d v="2013-08-23T00:00:00"/>
    <s v="Delay"/>
    <x v="75"/>
    <x v="0"/>
    <x v="0"/>
    <x v="0"/>
    <x v="1"/>
    <s v="Luxo Professional Magnifying Clamp-On Fluorescent Lamps"/>
    <n v="89.448599999999999"/>
    <n v="312.02999999999997"/>
    <n v="3"/>
    <n v="43.684199999999997"/>
    <n v="3494.7359999999999"/>
    <s v="PROFIT"/>
  </r>
  <r>
    <s v="CA-2013-167241"/>
    <s v="08/16/2013"/>
    <s v="23/08/2013"/>
    <x v="0"/>
    <s v="August"/>
    <d v="2013-08-16T00:00:00"/>
    <d v="2013-08-23T00:00:00"/>
    <s v="Delay"/>
    <x v="75"/>
    <x v="0"/>
    <x v="0"/>
    <x v="0"/>
    <x v="7"/>
    <s v="Perma STOR-ALL Hanging File Box, 13 1/8&quot;W x 12 1/4&quot;D x 10 1/2&quot;H"/>
    <n v="4.9634"/>
    <n v="17.940000000000001"/>
    <n v="3"/>
    <n v="3.0497999999999998"/>
    <n v="243.98399999999998"/>
    <s v="PROFIT"/>
  </r>
  <r>
    <s v="CA-2013-167241"/>
    <s v="08/16/2013"/>
    <s v="23/08/2013"/>
    <x v="0"/>
    <s v="August"/>
    <d v="2013-08-16T00:00:00"/>
    <d v="2013-08-23T00:00:00"/>
    <s v="Delay"/>
    <x v="75"/>
    <x v="0"/>
    <x v="0"/>
    <x v="0"/>
    <x v="3"/>
    <s v="AT&amp;T 841000 Phone"/>
    <n v="51.749999999999993"/>
    <n v="165.6"/>
    <n v="3"/>
    <n v="10.35"/>
    <n v="828"/>
    <s v="PROFIT"/>
  </r>
  <r>
    <s v="CA-2013-167241"/>
    <s v="08/16/2013"/>
    <s v="23/08/2013"/>
    <x v="0"/>
    <s v="August"/>
    <d v="2013-08-16T00:00:00"/>
    <d v="2013-08-23T00:00:00"/>
    <s v="Delay"/>
    <x v="75"/>
    <x v="0"/>
    <x v="0"/>
    <x v="0"/>
    <x v="9"/>
    <s v="Rediform S.O.S. 1-Up Phone Message Bk, 4-1/4x3-1/16 Bk, 1 Form/Pg, 40 Messages/Bk, 3/Pk"/>
    <n v="4.877600000000001"/>
    <n v="37.520000000000003"/>
    <n v="4"/>
    <n v="18.009599999999999"/>
    <n v="1440.768"/>
    <s v="PROFIT"/>
  </r>
  <r>
    <s v="CA-2013-139934"/>
    <s v="12/19/2013"/>
    <s v="21/12/2013"/>
    <x v="0"/>
    <s v="December"/>
    <d v="2013-12-19T00:00:00"/>
    <d v="2013-12-21T00:00:00"/>
    <s v="On Date"/>
    <x v="366"/>
    <x v="0"/>
    <x v="3"/>
    <x v="0"/>
    <x v="3"/>
    <s v="I Need's 3d Hello Kitty Hybrid Silicone Case Cover for HTC One X 4g with 3d Hello Kitty Stylus Pen Green/pink"/>
    <n v="8.6112000000000002"/>
    <n v="66.975999999999999"/>
    <n v="7"/>
    <n v="6.6976000000000004"/>
    <n v="535.80799999999999"/>
    <s v="PROFIT"/>
  </r>
  <r>
    <s v="CA-2012-109603"/>
    <s v="01/26/2012"/>
    <s v="01/02/2012"/>
    <x v="2"/>
    <s v="January"/>
    <d v="2012-01-26T00:00:00"/>
    <d v="2012-02-01T00:00:00"/>
    <s v="Delay"/>
    <x v="596"/>
    <x v="0"/>
    <x v="131"/>
    <x v="0"/>
    <x v="9"/>
    <s v="Xerox 1991"/>
    <n v="12.333600000000001"/>
    <n v="182.72"/>
    <n v="8"/>
    <n v="84.051199999999994"/>
    <n v="6724.0959999999995"/>
    <s v="PROFIT"/>
  </r>
  <r>
    <s v="CA-2012-143616"/>
    <s v="09/27/2012"/>
    <s v="29/09/2012"/>
    <x v="2"/>
    <s v="September"/>
    <d v="2012-09-27T00:00:00"/>
    <d v="2012-09-29T00:00:00"/>
    <s v="On Date"/>
    <x v="563"/>
    <x v="0"/>
    <x v="1"/>
    <x v="1"/>
    <x v="2"/>
    <s v="Newell 334"/>
    <n v="14.6816"/>
    <n v="99.2"/>
    <n v="5"/>
    <n v="25.792000000000002"/>
    <n v="2063.36"/>
    <s v="PROFIT"/>
  </r>
  <r>
    <s v="CA-2012-134117"/>
    <s v="12/17/2012"/>
    <s v="19/12/2012"/>
    <x v="2"/>
    <s v="December"/>
    <d v="2012-12-17T00:00:00"/>
    <d v="2012-12-19T00:00:00"/>
    <s v="On Date"/>
    <x v="247"/>
    <x v="0"/>
    <x v="0"/>
    <x v="0"/>
    <x v="2"/>
    <s v="Sanford 52201 APSCO Electric Pencil Sharpener"/>
    <n v="30.317799999999998"/>
    <n v="204.85"/>
    <n v="5"/>
    <n v="53.261000000000003"/>
    <n v="4260.88"/>
    <s v="PROFIT"/>
  </r>
  <r>
    <s v="CA-2012-134117"/>
    <s v="12/17/2012"/>
    <s v="19/12/2012"/>
    <x v="2"/>
    <s v="December"/>
    <d v="2012-12-17T00:00:00"/>
    <d v="2012-12-19T00:00:00"/>
    <s v="On Date"/>
    <x v="247"/>
    <x v="0"/>
    <x v="0"/>
    <x v="0"/>
    <x v="3"/>
    <s v="Panasonic KX TS3282W Corded phone"/>
    <n v="59.493000000000002"/>
    <n v="135.98400000000001"/>
    <n v="2"/>
    <n v="16.998000000000001"/>
    <n v="1359.8400000000001"/>
    <s v="PROFIT"/>
  </r>
  <r>
    <s v="CA-2012-134117"/>
    <s v="12/17/2012"/>
    <s v="19/12/2012"/>
    <x v="2"/>
    <s v="December"/>
    <d v="2012-12-17T00:00:00"/>
    <d v="2012-12-19T00:00:00"/>
    <s v="On Date"/>
    <x v="247"/>
    <x v="0"/>
    <x v="0"/>
    <x v="0"/>
    <x v="2"/>
    <s v="Sanford Colorific Eraseable Coloring Pencils, 12 Count"/>
    <n v="1.8695999999999999"/>
    <n v="16.399999999999999"/>
    <n v="5"/>
    <n v="7.0519999999999996"/>
    <n v="564.16"/>
    <s v="PROFIT"/>
  </r>
  <r>
    <s v="CA-2012-134117"/>
    <s v="12/17/2012"/>
    <s v="19/12/2012"/>
    <x v="2"/>
    <s v="December"/>
    <d v="2012-12-17T00:00:00"/>
    <d v="2012-12-19T00:00:00"/>
    <s v="On Date"/>
    <x v="247"/>
    <x v="0"/>
    <x v="0"/>
    <x v="0"/>
    <x v="4"/>
    <s v="Avery Arch Ring Binders"/>
    <n v="30.792999999999999"/>
    <n v="92.96"/>
    <n v="2"/>
    <n v="31.373999999999999"/>
    <n v="2509.92"/>
    <s v="PROFIT"/>
  </r>
  <r>
    <s v="CA-2013-159023"/>
    <s v="11/04/2013"/>
    <s v="06/11/2013"/>
    <x v="0"/>
    <s v="November"/>
    <d v="2013-11-04T00:00:00"/>
    <d v="2013-11-06T00:00:00"/>
    <s v="On Date"/>
    <x v="217"/>
    <x v="0"/>
    <x v="6"/>
    <x v="4"/>
    <x v="4"/>
    <s v="Avery Reinforcements for Hole-Punch Pages"/>
    <n v="1.089"/>
    <n v="4.1580000000000004"/>
    <n v="7"/>
    <n v="-3.4649999999999999"/>
    <n v="-277.2"/>
    <s v="LOSS"/>
  </r>
  <r>
    <s v="CA-2013-159023"/>
    <s v="11/04/2013"/>
    <s v="06/11/2013"/>
    <x v="0"/>
    <s v="November"/>
    <d v="2013-11-04T00:00:00"/>
    <d v="2013-11-06T00:00:00"/>
    <s v="On Date"/>
    <x v="217"/>
    <x v="0"/>
    <x v="6"/>
    <x v="4"/>
    <x v="16"/>
    <s v="Okidata B401 Printer"/>
    <n v="143.99280000000002"/>
    <n v="179.99100000000001"/>
    <n v="3"/>
    <n v="-251.98740000000001"/>
    <n v="-20158.992000000002"/>
    <s v="LOSS"/>
  </r>
  <r>
    <s v="CA-2011-154592"/>
    <s v="12/07/2011"/>
    <s v="08/12/2011"/>
    <x v="1"/>
    <s v="December"/>
    <d v="2011-12-07T00:00:00"/>
    <d v="2011-12-08T00:00:00"/>
    <s v="On Date"/>
    <x v="144"/>
    <x v="0"/>
    <x v="3"/>
    <x v="0"/>
    <x v="9"/>
    <s v="Green Bar Computer Printout Paper"/>
    <n v="28.029599999999999"/>
    <n v="164.88"/>
    <n v="3"/>
    <n v="80.791200000000003"/>
    <n v="6463.2960000000003"/>
    <s v="PROFIT"/>
  </r>
  <r>
    <s v="CA-2011-128622"/>
    <s v="11/15/2011"/>
    <s v="17/11/2011"/>
    <x v="1"/>
    <s v="November"/>
    <d v="2011-11-15T00:00:00"/>
    <d v="2011-11-17T00:00:00"/>
    <s v="On Date"/>
    <x v="300"/>
    <x v="0"/>
    <x v="3"/>
    <x v="0"/>
    <x v="12"/>
    <s v="Acme Value Line Scissors"/>
    <n v="2.5549999999999997"/>
    <n v="10.95"/>
    <n v="3"/>
    <n v="3.2850000000000001"/>
    <n v="262.8"/>
    <s v="PROFIT"/>
  </r>
  <r>
    <s v="CA-2011-132913"/>
    <s v="12/24/2011"/>
    <s v="26/12/2011"/>
    <x v="1"/>
    <s v="December"/>
    <d v="2011-12-24T00:00:00"/>
    <d v="2011-12-26T00:00:00"/>
    <s v="On Date"/>
    <x v="658"/>
    <x v="0"/>
    <x v="18"/>
    <x v="0"/>
    <x v="5"/>
    <s v="Belkin 7-Outlet SurgeMaster Home Series"/>
    <n v="10.337800000000001"/>
    <n v="13.97"/>
    <n v="1"/>
    <n v="3.6322000000000001"/>
    <n v="290.57600000000002"/>
    <s v="PROFIT"/>
  </r>
  <r>
    <s v="CA-2011-126480"/>
    <s v="09/20/2011"/>
    <s v="24/09/2011"/>
    <x v="1"/>
    <s v="September"/>
    <d v="2011-09-20T00:00:00"/>
    <d v="2011-09-24T00:00:00"/>
    <s v="On Date"/>
    <x v="172"/>
    <x v="0"/>
    <x v="18"/>
    <x v="0"/>
    <x v="9"/>
    <s v="Xerox 1900"/>
    <n v="2.3540000000000001"/>
    <n v="8.56"/>
    <n v="2"/>
    <n v="3.8519999999999999"/>
    <n v="308.15999999999997"/>
    <s v="PROFIT"/>
  </r>
  <r>
    <s v="CA-2014-159226"/>
    <s v="04/26/2014"/>
    <s v="28/04/2014"/>
    <x v="3"/>
    <s v="April"/>
    <d v="2014-04-26T00:00:00"/>
    <d v="2014-04-28T00:00:00"/>
    <s v="On Date"/>
    <x v="611"/>
    <x v="0"/>
    <x v="0"/>
    <x v="0"/>
    <x v="15"/>
    <s v="Bush Westfield Collection Bookcases, Medium Cherry Finish"/>
    <n v="45.224400000000003"/>
    <n v="344.98099999999999"/>
    <n v="7"/>
    <n v="28.4102"/>
    <n v="2272.8159999999998"/>
    <s v="PROFIT"/>
  </r>
  <r>
    <s v="US-2014-139577"/>
    <s v="10/02/2014"/>
    <s v="07/10/2014"/>
    <x v="3"/>
    <s v="October"/>
    <d v="2014-10-02T00:00:00"/>
    <d v="2014-10-07T00:00:00"/>
    <s v="On Date"/>
    <x v="63"/>
    <x v="0"/>
    <x v="3"/>
    <x v="0"/>
    <x v="8"/>
    <s v="Sony 32GB Class 10 Micro SDHC R40 Memory Card"/>
    <n v="16.5505"/>
    <n v="104.75"/>
    <n v="5"/>
    <n v="21.997499999999999"/>
    <n v="1759.8"/>
    <s v="PROFIT"/>
  </r>
  <r>
    <s v="CA-2011-133389"/>
    <s v="06/22/2011"/>
    <s v="22/06/2011"/>
    <x v="1"/>
    <s v="June"/>
    <d v="2011-06-22T00:00:00"/>
    <d v="2011-06-22T00:00:00"/>
    <s v="On Date"/>
    <x v="659"/>
    <x v="0"/>
    <x v="8"/>
    <x v="3"/>
    <x v="4"/>
    <s v="SpineVue Locking Slant-D Ring Binders by Cardinal"/>
    <n v="4.7528000000000006"/>
    <n v="8.2260000000000009"/>
    <n v="3"/>
    <n v="-6.0324"/>
    <n v="-482.59199999999998"/>
    <s v="LOSS"/>
  </r>
  <r>
    <s v="CA-2012-102855"/>
    <s v="04/05/2012"/>
    <s v="06/04/2012"/>
    <x v="2"/>
    <s v="April"/>
    <d v="2012-04-05T00:00:00"/>
    <d v="2012-04-06T00:00:00"/>
    <s v="On Date"/>
    <x v="570"/>
    <x v="0"/>
    <x v="77"/>
    <x v="1"/>
    <x v="8"/>
    <s v="SanDisk Ultra 64 GB MicroSDHC Class 10 Memory Card"/>
    <n v="35.591100000000004"/>
    <n v="239.94"/>
    <n v="6"/>
    <n v="26.3934"/>
    <n v="2111.4719999999998"/>
    <s v="PROFIT"/>
  </r>
  <r>
    <s v="CA-2012-102855"/>
    <s v="04/05/2012"/>
    <s v="06/04/2012"/>
    <x v="2"/>
    <s v="April"/>
    <d v="2012-04-05T00:00:00"/>
    <d v="2012-04-06T00:00:00"/>
    <s v="On Date"/>
    <x v="570"/>
    <x v="0"/>
    <x v="77"/>
    <x v="1"/>
    <x v="2"/>
    <s v="Dixon Ticonderoga Pencils"/>
    <n v="2.1753999999999998"/>
    <n v="23.84"/>
    <n v="8"/>
    <n v="6.4367999999999999"/>
    <n v="514.94399999999996"/>
    <s v="PROFIT"/>
  </r>
  <r>
    <s v="CA-2014-143084"/>
    <s v="03/19/2014"/>
    <s v="23/03/2014"/>
    <x v="3"/>
    <s v="March"/>
    <d v="2014-03-19T00:00:00"/>
    <d v="2014-03-23T00:00:00"/>
    <s v="On Date"/>
    <x v="660"/>
    <x v="0"/>
    <x v="0"/>
    <x v="0"/>
    <x v="2"/>
    <s v="Prang Drawing Pencil Set"/>
    <n v="2.0294000000000003"/>
    <n v="13.9"/>
    <n v="5"/>
    <n v="3.7530000000000001"/>
    <n v="300.24"/>
    <s v="PROFIT"/>
  </r>
  <r>
    <s v="CA-2014-143084"/>
    <s v="03/19/2014"/>
    <s v="23/03/2014"/>
    <x v="3"/>
    <s v="March"/>
    <d v="2014-03-19T00:00:00"/>
    <d v="2014-03-23T00:00:00"/>
    <s v="On Date"/>
    <x v="660"/>
    <x v="0"/>
    <x v="0"/>
    <x v="0"/>
    <x v="13"/>
    <s v="Peel &amp; Seel Envelopes"/>
    <n v="2.0175999999999998"/>
    <n v="19.399999999999999"/>
    <n v="5"/>
    <n v="9.3119999999999994"/>
    <n v="744.95999999999992"/>
    <s v="PROFIT"/>
  </r>
  <r>
    <s v="CA-2013-131639"/>
    <s v="12/18/2013"/>
    <s v="24/12/2013"/>
    <x v="0"/>
    <s v="December"/>
    <d v="2013-12-18T00:00:00"/>
    <d v="2013-12-24T00:00:00"/>
    <s v="Delay"/>
    <x v="149"/>
    <x v="0"/>
    <x v="13"/>
    <x v="6"/>
    <x v="4"/>
    <s v="Ibico Plastic and Wire Spiral Binding Combs"/>
    <n v="4.5521999999999991"/>
    <n v="13.488"/>
    <n v="2"/>
    <n v="4.3836000000000004"/>
    <n v="350.68800000000005"/>
    <s v="PROFIT"/>
  </r>
  <r>
    <s v="CA-2013-131639"/>
    <s v="12/18/2013"/>
    <s v="24/12/2013"/>
    <x v="0"/>
    <s v="December"/>
    <d v="2013-12-18T00:00:00"/>
    <d v="2013-12-24T00:00:00"/>
    <s v="Delay"/>
    <x v="149"/>
    <x v="0"/>
    <x v="13"/>
    <x v="6"/>
    <x v="4"/>
    <s v="GBC Laser Imprintable Binding System Covers, Desert Sand"/>
    <n v="7.5631000000000004"/>
    <n v="11.416"/>
    <n v="1"/>
    <n v="3.8529"/>
    <n v="308.23199999999997"/>
    <s v="PROFIT"/>
  </r>
  <r>
    <s v="CA-2013-161361"/>
    <s v="03/27/2013"/>
    <s v="29/03/2013"/>
    <x v="0"/>
    <s v="March"/>
    <d v="2013-03-27T00:00:00"/>
    <d v="2013-03-29T00:00:00"/>
    <s v="On Date"/>
    <x v="450"/>
    <x v="0"/>
    <x v="139"/>
    <x v="9"/>
    <x v="9"/>
    <s v="Adams Telephone Message Book W/Dividers/Space For Phone Numbers, 5 1/4&quot;X8 1/2&quot;, 300/Messages"/>
    <n v="2.9988000000000001"/>
    <n v="17.64"/>
    <n v="3"/>
    <n v="8.6435999999999993"/>
    <n v="691.48799999999994"/>
    <s v="PROFIT"/>
  </r>
  <r>
    <s v="CA-2013-161361"/>
    <s v="03/27/2013"/>
    <s v="29/03/2013"/>
    <x v="0"/>
    <s v="March"/>
    <d v="2013-03-27T00:00:00"/>
    <d v="2013-03-29T00:00:00"/>
    <s v="On Date"/>
    <x v="450"/>
    <x v="0"/>
    <x v="139"/>
    <x v="9"/>
    <x v="4"/>
    <s v="Wilson Jones Hanging View Binder, White, 1&quot;"/>
    <n v="3.8339999999999996"/>
    <n v="17.04"/>
    <n v="3"/>
    <n v="5.5380000000000003"/>
    <n v="443.04"/>
    <s v="PROFIT"/>
  </r>
  <r>
    <s v="US-2013-141880"/>
    <s v="08/23/2013"/>
    <s v="24/08/2013"/>
    <x v="0"/>
    <s v="August"/>
    <d v="2013-08-23T00:00:00"/>
    <d v="2013-08-24T00:00:00"/>
    <s v="On Date"/>
    <x v="393"/>
    <x v="0"/>
    <x v="92"/>
    <x v="5"/>
    <x v="1"/>
    <s v="Dana Halogen Swing-Arm Architect Lamp"/>
    <n v="29.498400000000004"/>
    <n v="98.328000000000003"/>
    <n v="3"/>
    <n v="9.8328000000000007"/>
    <n v="786.62400000000002"/>
    <s v="PROFIT"/>
  </r>
  <r>
    <s v="CA-2014-128041"/>
    <s v="09/02/2014"/>
    <s v="02/09/2014"/>
    <x v="3"/>
    <s v="September"/>
    <d v="2014-09-02T00:00:00"/>
    <d v="2014-09-02T00:00:00"/>
    <s v="On Date"/>
    <x v="185"/>
    <x v="0"/>
    <x v="1"/>
    <x v="1"/>
    <x v="5"/>
    <s v="Honeywell Quietcare HEPA Air Cleaner"/>
    <n v="52.69550000000001"/>
    <n v="314.60000000000002"/>
    <n v="4"/>
    <n v="103.818"/>
    <n v="8305.44"/>
    <s v="PROFIT"/>
  </r>
  <r>
    <s v="CA-2014-128041"/>
    <s v="09/02/2014"/>
    <s v="02/09/2014"/>
    <x v="3"/>
    <s v="September"/>
    <d v="2014-09-02T00:00:00"/>
    <d v="2014-09-02T00:00:00"/>
    <s v="On Date"/>
    <x v="185"/>
    <x v="0"/>
    <x v="1"/>
    <x v="1"/>
    <x v="6"/>
    <s v="KI Conference Tables"/>
    <n v="59.547600000000003"/>
    <n v="283.56"/>
    <n v="4"/>
    <n v="45.369599999999998"/>
    <n v="3629.5679999999998"/>
    <s v="PROFIT"/>
  </r>
  <r>
    <s v="CA-2011-138177"/>
    <s v="09/19/2011"/>
    <s v="24/09/2011"/>
    <x v="1"/>
    <s v="September"/>
    <d v="2011-09-19T00:00:00"/>
    <d v="2011-09-24T00:00:00"/>
    <s v="On Date"/>
    <x v="661"/>
    <x v="0"/>
    <x v="133"/>
    <x v="3"/>
    <x v="6"/>
    <s v="Hon 2111 Invitation Series Straight Table"/>
    <n v="119.7423"/>
    <n v="73.915000000000006"/>
    <n v="1"/>
    <n v="-45.827300000000001"/>
    <n v="-3666.1840000000002"/>
    <s v="LOSS"/>
  </r>
  <r>
    <s v="CA-2012-168760"/>
    <s v="09/22/2012"/>
    <s v="26/09/2012"/>
    <x v="2"/>
    <s v="September"/>
    <d v="2012-09-22T00:00:00"/>
    <d v="2012-09-26T00:00:00"/>
    <s v="On Date"/>
    <x v="441"/>
    <x v="0"/>
    <x v="0"/>
    <x v="0"/>
    <x v="5"/>
    <s v="Kensington 6 Outlet Guardian Standard Surge Protector"/>
    <n v="14.950400000000002"/>
    <n v="61.44"/>
    <n v="3"/>
    <n v="16.588799999999999"/>
    <n v="1327.1039999999998"/>
    <s v="PROFIT"/>
  </r>
  <r>
    <s v="CA-2013-168830"/>
    <s v="11/08/2013"/>
    <s v="14/11/2013"/>
    <x v="0"/>
    <s v="November"/>
    <d v="2013-11-08T00:00:00"/>
    <d v="2013-11-14T00:00:00"/>
    <s v="Delay"/>
    <x v="213"/>
    <x v="0"/>
    <x v="3"/>
    <x v="0"/>
    <x v="8"/>
    <s v="NETGEAR AC1750 Dual Band GigabitÂ Smart WiFi Router"/>
    <n v="105.5934"/>
    <n v="479.97"/>
    <n v="3"/>
    <n v="163.18979999999999"/>
    <n v="13055.183999999999"/>
    <s v="PROFIT"/>
  </r>
  <r>
    <s v="CA-2014-137463"/>
    <s v="12/17/2014"/>
    <s v="21/12/2014"/>
    <x v="3"/>
    <s v="December"/>
    <d v="2014-12-17T00:00:00"/>
    <d v="2014-12-21T00:00:00"/>
    <s v="On Date"/>
    <x v="662"/>
    <x v="0"/>
    <x v="88"/>
    <x v="0"/>
    <x v="4"/>
    <s v="Accohide Poly Flexible Ring Binders"/>
    <n v="1.8699999999999999"/>
    <n v="5.984"/>
    <n v="2"/>
    <n v="2.2440000000000002"/>
    <n v="179.52"/>
    <s v="PROFIT"/>
  </r>
  <r>
    <s v="CA-2014-137463"/>
    <s v="12/17/2014"/>
    <s v="21/12/2014"/>
    <x v="3"/>
    <s v="December"/>
    <d v="2014-12-17T00:00:00"/>
    <d v="2014-12-21T00:00:00"/>
    <s v="On Date"/>
    <x v="662"/>
    <x v="0"/>
    <x v="88"/>
    <x v="0"/>
    <x v="8"/>
    <s v="ImationÂ SecureÂ DriveÂ + Hardware Encrypted USBÂ flash driveÂ - 16 GB"/>
    <n v="28.872399999999995"/>
    <n v="189.95"/>
    <n v="5"/>
    <n v="45.588000000000001"/>
    <n v="3647.04"/>
    <s v="PROFIT"/>
  </r>
  <r>
    <s v="CA-2014-137463"/>
    <s v="12/17/2014"/>
    <s v="21/12/2014"/>
    <x v="3"/>
    <s v="December"/>
    <d v="2014-12-17T00:00:00"/>
    <d v="2014-12-21T00:00:00"/>
    <s v="On Date"/>
    <x v="662"/>
    <x v="0"/>
    <x v="88"/>
    <x v="0"/>
    <x v="8"/>
    <s v="Microsoft Natural Ergonomic Keyboard 4000"/>
    <n v="23.692099999999996"/>
    <n v="149.94999999999999"/>
    <n v="5"/>
    <n v="31.4895"/>
    <n v="2519.16"/>
    <s v="PROFIT"/>
  </r>
  <r>
    <s v="CA-2014-137463"/>
    <s v="12/17/2014"/>
    <s v="21/12/2014"/>
    <x v="3"/>
    <s v="December"/>
    <d v="2014-12-17T00:00:00"/>
    <d v="2014-12-21T00:00:00"/>
    <s v="On Date"/>
    <x v="662"/>
    <x v="0"/>
    <x v="88"/>
    <x v="0"/>
    <x v="2"/>
    <s v="Bulldog Table or Wall-Mount Pencil Sharpener"/>
    <n v="4.2529000000000003"/>
    <n v="29.95"/>
    <n v="5"/>
    <n v="8.6854999999999993"/>
    <n v="694.83999999999992"/>
    <s v="PROFIT"/>
  </r>
  <r>
    <s v="CA-2014-137463"/>
    <s v="12/17/2014"/>
    <s v="21/12/2014"/>
    <x v="3"/>
    <s v="December"/>
    <d v="2014-12-17T00:00:00"/>
    <d v="2014-12-21T00:00:00"/>
    <s v="On Date"/>
    <x v="662"/>
    <x v="0"/>
    <x v="88"/>
    <x v="0"/>
    <x v="0"/>
    <s v="Avery 475"/>
    <n v="7.3999999999999995"/>
    <n v="44.4"/>
    <n v="3"/>
    <n v="22.2"/>
    <n v="1776"/>
    <s v="PROFIT"/>
  </r>
  <r>
    <s v="CA-2012-165554"/>
    <s v="05/18/2012"/>
    <s v="22/05/2012"/>
    <x v="2"/>
    <s v="May"/>
    <d v="2012-05-18T00:00:00"/>
    <d v="2012-05-22T00:00:00"/>
    <s v="On Date"/>
    <x v="516"/>
    <x v="0"/>
    <x v="0"/>
    <x v="0"/>
    <x v="9"/>
    <s v="Wirebound Message Book, 4 per Page"/>
    <n v="2.7692999999999999"/>
    <n v="10.86"/>
    <n v="2"/>
    <n v="5.3213999999999997"/>
    <n v="425.71199999999999"/>
    <s v="PROFIT"/>
  </r>
  <r>
    <s v="CA-2011-141838"/>
    <s v="03/26/2011"/>
    <s v="31/03/2011"/>
    <x v="1"/>
    <s v="March"/>
    <d v="2011-03-26T00:00:00"/>
    <d v="2011-03-31T00:00:00"/>
    <s v="On Date"/>
    <x v="186"/>
    <x v="0"/>
    <x v="3"/>
    <x v="0"/>
    <x v="2"/>
    <s v="Newell 308"/>
    <n v="1.26"/>
    <n v="3.36"/>
    <n v="2"/>
    <n v="0.84"/>
    <n v="67.2"/>
    <s v="PROFIT"/>
  </r>
  <r>
    <s v="CA-2011-141838"/>
    <s v="03/26/2011"/>
    <s v="31/03/2011"/>
    <x v="1"/>
    <s v="March"/>
    <d v="2011-03-26T00:00:00"/>
    <d v="2011-03-31T00:00:00"/>
    <s v="On Date"/>
    <x v="186"/>
    <x v="0"/>
    <x v="3"/>
    <x v="0"/>
    <x v="4"/>
    <s v="Wilson Jones Leather-Like Binders with DublLock Round Rings"/>
    <n v="4.6269"/>
    <n v="27.936"/>
    <n v="4"/>
    <n v="9.4283999999999999"/>
    <n v="754.27199999999993"/>
    <s v="PROFIT"/>
  </r>
  <r>
    <s v="CA-2011-141838"/>
    <s v="03/26/2011"/>
    <s v="31/03/2011"/>
    <x v="1"/>
    <s v="March"/>
    <d v="2011-03-26T00:00:00"/>
    <d v="2011-03-31T00:00:00"/>
    <s v="On Date"/>
    <x v="186"/>
    <x v="0"/>
    <x v="3"/>
    <x v="0"/>
    <x v="3"/>
    <s v="Griffin GC17055 Auxiliary Audio Cable"/>
    <n v="12.9528"/>
    <n v="28.783999999999999"/>
    <n v="2"/>
    <n v="2.8784000000000001"/>
    <n v="230.27199999999999"/>
    <s v="PROFIT"/>
  </r>
  <r>
    <s v="CA-2014-117009"/>
    <s v="09/23/2014"/>
    <s v="29/09/2014"/>
    <x v="3"/>
    <s v="September"/>
    <d v="2014-09-23T00:00:00"/>
    <d v="2014-09-29T00:00:00"/>
    <s v="Delay"/>
    <x v="258"/>
    <x v="0"/>
    <x v="46"/>
    <x v="0"/>
    <x v="12"/>
    <s v="Fiskars Softgrip Scissors"/>
    <n v="7.9056000000000006"/>
    <n v="21.96"/>
    <n v="2"/>
    <n v="6.1487999999999996"/>
    <n v="491.904"/>
    <s v="PROFIT"/>
  </r>
  <r>
    <s v="CA-2012-128993"/>
    <s v="09/12/2012"/>
    <s v="17/09/2012"/>
    <x v="2"/>
    <s v="September"/>
    <d v="2012-09-12T00:00:00"/>
    <d v="2012-09-17T00:00:00"/>
    <s v="On Date"/>
    <x v="252"/>
    <x v="0"/>
    <x v="1"/>
    <x v="1"/>
    <x v="8"/>
    <s v="Memorex Froggy Flash Drive 4 GB"/>
    <n v="6.7039"/>
    <n v="21.98"/>
    <n v="2"/>
    <n v="8.5722000000000005"/>
    <n v="685.77600000000007"/>
    <s v="PROFIT"/>
  </r>
  <r>
    <s v="CA-2012-149097"/>
    <s v="10/20/2012"/>
    <s v="24/10/2012"/>
    <x v="2"/>
    <s v="October"/>
    <d v="2012-10-20T00:00:00"/>
    <d v="2012-10-24T00:00:00"/>
    <s v="On Date"/>
    <x v="334"/>
    <x v="0"/>
    <x v="0"/>
    <x v="0"/>
    <x v="1"/>
    <s v="Nu-Dell Oak Frame"/>
    <n v="7.2624000000000013"/>
    <n v="74.760000000000005"/>
    <n v="7"/>
    <n v="23.923200000000001"/>
    <n v="1913.8560000000002"/>
    <s v="PROFIT"/>
  </r>
  <r>
    <s v="CA-2012-149097"/>
    <s v="10/20/2012"/>
    <s v="24/10/2012"/>
    <x v="2"/>
    <s v="October"/>
    <d v="2012-10-20T00:00:00"/>
    <d v="2012-10-24T00:00:00"/>
    <s v="On Date"/>
    <x v="334"/>
    <x v="0"/>
    <x v="0"/>
    <x v="0"/>
    <x v="6"/>
    <s v="SAFCO PlanMaster Boards, 60w x 37-1/2d, White Melamine"/>
    <n v="112.4726"/>
    <n v="364.77600000000001"/>
    <n v="3"/>
    <n v="27.3582"/>
    <n v="2188.6559999999999"/>
    <s v="PROFIT"/>
  </r>
  <r>
    <s v="CA-2013-132304"/>
    <s v="06/15/2013"/>
    <s v="19/06/2013"/>
    <x v="0"/>
    <s v="June"/>
    <d v="2013-06-15T00:00:00"/>
    <d v="2013-06-19T00:00:00"/>
    <s v="On Date"/>
    <x v="94"/>
    <x v="0"/>
    <x v="1"/>
    <x v="1"/>
    <x v="6"/>
    <s v="Hon Non-Folding Utility Tables"/>
    <n v="111.517"/>
    <n v="1115.17"/>
    <n v="7"/>
    <n v="334.55099999999999"/>
    <n v="26764.079999999998"/>
    <s v="PROFIT"/>
  </r>
  <r>
    <s v="CA-2012-136420"/>
    <s v="11/20/2012"/>
    <s v="21/11/2012"/>
    <x v="2"/>
    <s v="November"/>
    <d v="2012-11-20T00:00:00"/>
    <d v="2012-11-21T00:00:00"/>
    <s v="On Date"/>
    <x v="447"/>
    <x v="0"/>
    <x v="18"/>
    <x v="0"/>
    <x v="4"/>
    <s v="Performers Binder/Pad Holder, Black"/>
    <n v="14.014999999999999"/>
    <n v="89.695999999999998"/>
    <n v="4"/>
    <n v="33.636000000000003"/>
    <n v="2690.88"/>
    <s v="PROFIT"/>
  </r>
  <r>
    <s v="CA-2012-136420"/>
    <s v="11/20/2012"/>
    <s v="21/11/2012"/>
    <x v="2"/>
    <s v="November"/>
    <d v="2012-11-20T00:00:00"/>
    <d v="2012-11-21T00:00:00"/>
    <s v="On Date"/>
    <x v="447"/>
    <x v="0"/>
    <x v="18"/>
    <x v="0"/>
    <x v="0"/>
    <s v="Avery 485"/>
    <n v="6.6408999999999994"/>
    <n v="50.12"/>
    <n v="4"/>
    <n v="23.5564"/>
    <n v="1884.5119999999999"/>
    <s v="PROFIT"/>
  </r>
  <r>
    <s v="CA-2013-106278"/>
    <s v="09/03/2013"/>
    <s v="06/09/2013"/>
    <x v="0"/>
    <s v="September"/>
    <d v="2013-09-03T00:00:00"/>
    <d v="2013-09-06T00:00:00"/>
    <s v="On Date"/>
    <x v="599"/>
    <x v="0"/>
    <x v="27"/>
    <x v="1"/>
    <x v="10"/>
    <s v="Global Leather Task Chair, Black"/>
    <n v="72.891900000000007"/>
    <n v="215.976"/>
    <n v="3"/>
    <n v="-2.6997"/>
    <n v="-215.976"/>
    <s v="LOSS"/>
  </r>
  <r>
    <s v="CA-2013-106278"/>
    <s v="09/03/2013"/>
    <s v="06/09/2013"/>
    <x v="0"/>
    <s v="September"/>
    <d v="2013-09-03T00:00:00"/>
    <d v="2013-09-06T00:00:00"/>
    <s v="On Date"/>
    <x v="599"/>
    <x v="0"/>
    <x v="27"/>
    <x v="1"/>
    <x v="13"/>
    <s v="Inter-Office Recycled Envelopes, Brown Kraft, Button-String,10&quot; x 13&quot; , 100/Box"/>
    <n v="11.6494"/>
    <n v="65.94"/>
    <n v="3"/>
    <n v="30.991800000000001"/>
    <n v="2479.3440000000001"/>
    <s v="PROFIT"/>
  </r>
  <r>
    <s v="CA-2014-166898"/>
    <s v="09/12/2014"/>
    <s v="14/09/2014"/>
    <x v="3"/>
    <s v="September"/>
    <d v="2014-09-12T00:00:00"/>
    <d v="2014-09-14T00:00:00"/>
    <s v="On Date"/>
    <x v="359"/>
    <x v="0"/>
    <x v="46"/>
    <x v="0"/>
    <x v="3"/>
    <s v="OtterBox Defender Series Case - Samsung Galaxy S4"/>
    <n v="20.993000000000002"/>
    <n v="143.952"/>
    <n v="6"/>
    <n v="17.994"/>
    <n v="1439.52"/>
    <s v="PROFIT"/>
  </r>
  <r>
    <s v="CA-2014-166898"/>
    <s v="09/12/2014"/>
    <s v="14/09/2014"/>
    <x v="3"/>
    <s v="September"/>
    <d v="2014-09-12T00:00:00"/>
    <d v="2014-09-14T00:00:00"/>
    <s v="On Date"/>
    <x v="359"/>
    <x v="0"/>
    <x v="46"/>
    <x v="0"/>
    <x v="9"/>
    <s v="Xerox 192"/>
    <n v="3.3696000000000002"/>
    <n v="19.440000000000001"/>
    <n v="3"/>
    <n v="9.3312000000000008"/>
    <n v="746.49600000000009"/>
    <s v="PROFIT"/>
  </r>
  <r>
    <s v="CA-2013-126102"/>
    <s v="09/11/2013"/>
    <s v="13/09/2013"/>
    <x v="0"/>
    <s v="September"/>
    <d v="2013-09-11T00:00:00"/>
    <d v="2013-09-13T00:00:00"/>
    <s v="On Date"/>
    <x v="85"/>
    <x v="0"/>
    <x v="0"/>
    <x v="0"/>
    <x v="4"/>
    <s v="Ibico EB-19 Dual Function Manual Binding System"/>
    <n v="93.414599999999993"/>
    <n v="276.78399999999999"/>
    <n v="2"/>
    <n v="89.954800000000006"/>
    <n v="7196.384"/>
    <s v="PROFIT"/>
  </r>
  <r>
    <s v="CA-2013-135461"/>
    <s v="02/07/2013"/>
    <s v="10/02/2013"/>
    <x v="0"/>
    <s v="February"/>
    <d v="2013-02-07T00:00:00"/>
    <d v="2013-02-10T00:00:00"/>
    <s v="On Date"/>
    <x v="169"/>
    <x v="0"/>
    <x v="0"/>
    <x v="0"/>
    <x v="3"/>
    <s v="Motorola L703CM"/>
    <n v="116.99250000000001"/>
    <n v="623.96"/>
    <n v="5"/>
    <n v="38.997500000000002"/>
    <n v="3119.8"/>
    <s v="PROFIT"/>
  </r>
  <r>
    <s v="US-2013-155971"/>
    <s v="06/07/2013"/>
    <s v="13/06/2013"/>
    <x v="0"/>
    <s v="June"/>
    <d v="2013-06-07T00:00:00"/>
    <d v="2013-06-13T00:00:00"/>
    <s v="Delay"/>
    <x v="312"/>
    <x v="0"/>
    <x v="0"/>
    <x v="0"/>
    <x v="0"/>
    <s v="Avery 488"/>
    <n v="1.6379999999999999"/>
    <n v="22.05"/>
    <n v="7"/>
    <n v="10.584"/>
    <n v="846.72"/>
    <s v="PROFIT"/>
  </r>
  <r>
    <s v="US-2013-155971"/>
    <s v="06/07/2013"/>
    <s v="13/06/2013"/>
    <x v="0"/>
    <s v="June"/>
    <d v="2013-06-07T00:00:00"/>
    <d v="2013-06-13T00:00:00"/>
    <s v="Delay"/>
    <x v="312"/>
    <x v="0"/>
    <x v="0"/>
    <x v="0"/>
    <x v="9"/>
    <s v="Xerox Blank Computer Paper"/>
    <n v="10.589399999999999"/>
    <n v="99.9"/>
    <n v="5"/>
    <n v="46.953000000000003"/>
    <n v="3756.2400000000002"/>
    <s v="PROFIT"/>
  </r>
  <r>
    <s v="CA-2014-122007"/>
    <s v="03/19/2014"/>
    <s v="21/03/2014"/>
    <x v="3"/>
    <s v="March"/>
    <d v="2014-03-19T00:00:00"/>
    <d v="2014-03-21T00:00:00"/>
    <s v="On Date"/>
    <x v="663"/>
    <x v="0"/>
    <x v="0"/>
    <x v="0"/>
    <x v="5"/>
    <s v="Fellowes Basic Home/Office Series Surge Protectors"/>
    <n v="9.2158000000000015"/>
    <n v="90.86"/>
    <n v="7"/>
    <n v="26.349399999999999"/>
    <n v="2107.9519999999998"/>
    <s v="PROFIT"/>
  </r>
  <r>
    <s v="CA-2014-162250"/>
    <s v="11/25/2014"/>
    <s v="25/11/2014"/>
    <x v="3"/>
    <s v="November"/>
    <d v="2014-11-25T00:00:00"/>
    <d v="2014-11-25T00:00:00"/>
    <s v="On Date"/>
    <x v="387"/>
    <x v="0"/>
    <x v="3"/>
    <x v="0"/>
    <x v="9"/>
    <s v="Southworth 100% RÃ©sumÃ© Paper, 24lb."/>
    <n v="4.2789999999999999"/>
    <n v="7.78"/>
    <n v="1"/>
    <n v="3.5009999999999999"/>
    <n v="280.08"/>
    <s v="PROFIT"/>
  </r>
  <r>
    <s v="CA-2012-157028"/>
    <s v="11/28/2012"/>
    <s v="03/12/2012"/>
    <x v="2"/>
    <s v="November"/>
    <d v="2012-11-28T00:00:00"/>
    <d v="2012-12-03T00:00:00"/>
    <s v="On Date"/>
    <x v="439"/>
    <x v="0"/>
    <x v="101"/>
    <x v="6"/>
    <x v="2"/>
    <s v="BIC Brite Liner Highlighters"/>
    <n v="2.4011999999999998"/>
    <n v="8.2799999999999994"/>
    <n v="2"/>
    <n v="3.4775999999999998"/>
    <n v="278.20799999999997"/>
    <s v="PROFIT"/>
  </r>
  <r>
    <s v="US-2014-147655"/>
    <s v="09/05/2014"/>
    <s v="06/09/2014"/>
    <x v="3"/>
    <s v="September"/>
    <d v="2014-09-05T00:00:00"/>
    <d v="2014-09-06T00:00:00"/>
    <s v="On Date"/>
    <x v="371"/>
    <x v="0"/>
    <x v="75"/>
    <x v="4"/>
    <x v="4"/>
    <s v="Avery Trapezoid Extra Heavy Duty 4&quot; Binders"/>
    <n v="20.97"/>
    <n v="88.073999999999998"/>
    <n v="7"/>
    <n v="-58.716000000000001"/>
    <n v="-4697.28"/>
    <s v="LOSS"/>
  </r>
  <r>
    <s v="CA-2012-157805"/>
    <s v="08/31/2012"/>
    <s v="04/09/2012"/>
    <x v="2"/>
    <s v="August"/>
    <d v="2012-08-31T00:00:00"/>
    <d v="2012-09-04T00:00:00"/>
    <s v="On Date"/>
    <x v="285"/>
    <x v="0"/>
    <x v="18"/>
    <x v="0"/>
    <x v="3"/>
    <s v="Toshiba IPT2010-SD IPÂ Telephone"/>
    <n v="102.85260000000001"/>
    <n v="555.96"/>
    <n v="5"/>
    <n v="41.697000000000003"/>
    <n v="3335.76"/>
    <s v="PROFIT"/>
  </r>
  <r>
    <s v="CA-2014-123029"/>
    <s v="10/01/2014"/>
    <s v="03/10/2014"/>
    <x v="3"/>
    <s v="October"/>
    <d v="2014-10-01T00:00:00"/>
    <d v="2014-10-03T00:00:00"/>
    <s v="On Date"/>
    <x v="159"/>
    <x v="0"/>
    <x v="0"/>
    <x v="0"/>
    <x v="8"/>
    <s v="Razer Kraken PRO Over Ear PC and Music Headset"/>
    <n v="55.992999999999995"/>
    <n v="159.97999999999999"/>
    <n v="2"/>
    <n v="47.994"/>
    <n v="3839.52"/>
    <s v="PROFIT"/>
  </r>
  <r>
    <s v="US-2014-166688"/>
    <s v="05/21/2014"/>
    <s v="27/05/2014"/>
    <x v="3"/>
    <s v="May"/>
    <d v="2014-05-21T00:00:00"/>
    <d v="2014-05-27T00:00:00"/>
    <s v="Delay"/>
    <x v="212"/>
    <x v="0"/>
    <x v="28"/>
    <x v="7"/>
    <x v="4"/>
    <s v="Wilson Jones Impact Binders"/>
    <n v="2.6417999999999999"/>
    <n v="8.2880000000000003"/>
    <n v="2"/>
    <n v="3.0044"/>
    <n v="240.352"/>
    <s v="PROFIT"/>
  </r>
  <r>
    <s v="US-2014-166688"/>
    <s v="05/21/2014"/>
    <s v="27/05/2014"/>
    <x v="3"/>
    <s v="May"/>
    <d v="2014-05-21T00:00:00"/>
    <d v="2014-05-27T00:00:00"/>
    <s v="Delay"/>
    <x v="212"/>
    <x v="0"/>
    <x v="28"/>
    <x v="7"/>
    <x v="3"/>
    <s v="Motorola L703CM"/>
    <n v="116.99249999999999"/>
    <n v="1123.1279999999999"/>
    <n v="9"/>
    <n v="70.195499999999996"/>
    <n v="5615.6399999999994"/>
    <s v="PROFIT"/>
  </r>
  <r>
    <s v="US-2014-166688"/>
    <s v="05/21/2014"/>
    <s v="27/05/2014"/>
    <x v="3"/>
    <s v="May"/>
    <d v="2014-05-21T00:00:00"/>
    <d v="2014-05-27T00:00:00"/>
    <s v="Delay"/>
    <x v="212"/>
    <x v="0"/>
    <x v="28"/>
    <x v="7"/>
    <x v="5"/>
    <s v="Fellowes Basic Home/Office Series Surge Protectors"/>
    <n v="9.2157999999999998"/>
    <n v="64.900000000000006"/>
    <n v="5"/>
    <n v="18.821000000000002"/>
    <n v="1505.68"/>
    <s v="PROFIT"/>
  </r>
  <r>
    <s v="US-2012-106873"/>
    <s v="09/24/2012"/>
    <s v="29/09/2012"/>
    <x v="2"/>
    <s v="September"/>
    <d v="2012-09-24T00:00:00"/>
    <d v="2012-09-29T00:00:00"/>
    <s v="On Date"/>
    <x v="8"/>
    <x v="0"/>
    <x v="127"/>
    <x v="3"/>
    <x v="2"/>
    <s v="Dixon Ticonderoga Core-Lock Colored Pencils"/>
    <n v="6.1036999999999999"/>
    <n v="14.576000000000001"/>
    <n v="2"/>
    <n v="2.3685999999999998"/>
    <n v="189.488"/>
    <s v="PROFIT"/>
  </r>
  <r>
    <s v="US-2012-106873"/>
    <s v="09/24/2012"/>
    <s v="29/09/2012"/>
    <x v="2"/>
    <s v="September"/>
    <d v="2012-09-24T00:00:00"/>
    <d v="2012-09-29T00:00:00"/>
    <s v="On Date"/>
    <x v="8"/>
    <x v="0"/>
    <x v="127"/>
    <x v="3"/>
    <x v="8"/>
    <s v="HP Standard 104 key PS/2 Keyboard"/>
    <n v="10.875"/>
    <n v="23.2"/>
    <n v="2"/>
    <n v="1.45"/>
    <n v="116"/>
    <s v="PROFIT"/>
  </r>
  <r>
    <s v="US-2012-106873"/>
    <s v="09/24/2012"/>
    <s v="29/09/2012"/>
    <x v="2"/>
    <s v="September"/>
    <d v="2012-09-24T00:00:00"/>
    <d v="2012-09-29T00:00:00"/>
    <s v="On Date"/>
    <x v="8"/>
    <x v="0"/>
    <x v="127"/>
    <x v="3"/>
    <x v="2"/>
    <s v="Newell 317"/>
    <n v="2.0873999999999997"/>
    <n v="16.463999999999999"/>
    <n v="7"/>
    <n v="1.8522000000000001"/>
    <n v="148.17600000000002"/>
    <s v="PROFIT"/>
  </r>
  <r>
    <s v="CA-2011-102645"/>
    <s v="01/24/2011"/>
    <s v="29/01/2011"/>
    <x v="1"/>
    <s v="January"/>
    <d v="2011-01-24T00:00:00"/>
    <d v="2011-01-29T00:00:00"/>
    <s v="On Date"/>
    <x v="590"/>
    <x v="0"/>
    <x v="28"/>
    <x v="7"/>
    <x v="9"/>
    <s v="Xerox 195"/>
    <n v="3.4735999999999998"/>
    <n v="40.08"/>
    <n v="6"/>
    <n v="19.238399999999999"/>
    <n v="1539.0719999999999"/>
    <s v="PROFIT"/>
  </r>
  <r>
    <s v="CA-2013-100300"/>
    <s v="06/25/2013"/>
    <s v="27/06/2013"/>
    <x v="0"/>
    <s v="June"/>
    <d v="2013-06-25T00:00:00"/>
    <d v="2013-06-27T00:00:00"/>
    <s v="On Date"/>
    <x v="27"/>
    <x v="0"/>
    <x v="18"/>
    <x v="0"/>
    <x v="16"/>
    <s v="Okidata MB760 Printer"/>
    <n v="993.29000000000008"/>
    <n v="4476.8"/>
    <n v="4"/>
    <n v="503.64"/>
    <n v="40291.199999999997"/>
    <s v="PROFIT"/>
  </r>
  <r>
    <s v="CA-2013-100300"/>
    <s v="06/25/2013"/>
    <s v="27/06/2013"/>
    <x v="0"/>
    <s v="June"/>
    <d v="2013-06-25T00:00:00"/>
    <d v="2013-06-27T00:00:00"/>
    <s v="On Date"/>
    <x v="27"/>
    <x v="0"/>
    <x v="18"/>
    <x v="0"/>
    <x v="9"/>
    <s v="Xerox 189"/>
    <n v="54.521999999999991"/>
    <n v="104.85"/>
    <n v="1"/>
    <n v="50.328000000000003"/>
    <n v="4026.2400000000002"/>
    <s v="PROFIT"/>
  </r>
  <r>
    <s v="CA-2013-100300"/>
    <s v="06/25/2013"/>
    <s v="27/06/2013"/>
    <x v="0"/>
    <s v="June"/>
    <d v="2013-06-25T00:00:00"/>
    <d v="2013-06-27T00:00:00"/>
    <s v="On Date"/>
    <x v="27"/>
    <x v="0"/>
    <x v="18"/>
    <x v="0"/>
    <x v="5"/>
    <s v="APC 7 Outlet Network SurgeArrest Surge Protector"/>
    <n v="56.335999999999999"/>
    <n v="241.44"/>
    <n v="3"/>
    <n v="72.432000000000002"/>
    <n v="5794.56"/>
    <s v="PROFIT"/>
  </r>
  <r>
    <s v="US-2013-155768"/>
    <s v="12/02/2013"/>
    <s v="02/12/2013"/>
    <x v="0"/>
    <s v="December"/>
    <d v="2013-12-02T00:00:00"/>
    <d v="2013-12-02T00:00:00"/>
    <s v="On Date"/>
    <x v="618"/>
    <x v="0"/>
    <x v="149"/>
    <x v="0"/>
    <x v="1"/>
    <s v="Tenex Chairmats For Use With Carpeted Floors"/>
    <n v="15.181000000000001"/>
    <n v="31.96"/>
    <n v="2"/>
    <n v="1.5980000000000001"/>
    <n v="127.84"/>
    <s v="PROFIT"/>
  </r>
  <r>
    <s v="US-2013-155768"/>
    <s v="12/02/2013"/>
    <s v="02/12/2013"/>
    <x v="0"/>
    <s v="December"/>
    <d v="2013-12-02T00:00:00"/>
    <d v="2013-12-02T00:00:00"/>
    <s v="On Date"/>
    <x v="618"/>
    <x v="0"/>
    <x v="149"/>
    <x v="0"/>
    <x v="9"/>
    <s v="Xerox 1886"/>
    <n v="24.907999999999998"/>
    <n v="47.9"/>
    <n v="1"/>
    <n v="22.992000000000001"/>
    <n v="1839.3600000000001"/>
    <s v="PROFIT"/>
  </r>
  <r>
    <s v="US-2013-155768"/>
    <s v="12/02/2013"/>
    <s v="02/12/2013"/>
    <x v="0"/>
    <s v="December"/>
    <d v="2013-12-02T00:00:00"/>
    <d v="2013-12-02T00:00:00"/>
    <s v="On Date"/>
    <x v="618"/>
    <x v="0"/>
    <x v="149"/>
    <x v="0"/>
    <x v="7"/>
    <s v="Sauder Facets Collection Locker/File Cabinet, Sky Alder Finish"/>
    <n v="296.78399999999999"/>
    <n v="1112.94"/>
    <n v="3"/>
    <n v="222.58799999999999"/>
    <n v="17807.04"/>
    <s v="PROFIT"/>
  </r>
  <r>
    <s v="US-2013-155768"/>
    <s v="12/02/2013"/>
    <s v="02/12/2013"/>
    <x v="0"/>
    <s v="December"/>
    <d v="2013-12-02T00:00:00"/>
    <d v="2013-12-02T00:00:00"/>
    <s v="On Date"/>
    <x v="618"/>
    <x v="0"/>
    <x v="149"/>
    <x v="0"/>
    <x v="13"/>
    <s v="#10- 4 1/8&quot; x 9 1/2&quot; Security-Tint Envelopes"/>
    <n v="3.8964000000000003"/>
    <n v="22.92"/>
    <n v="3"/>
    <n v="11.2308"/>
    <n v="898.46400000000006"/>
    <s v="PROFIT"/>
  </r>
  <r>
    <s v="CA-2014-119424"/>
    <s v="06/13/2014"/>
    <s v="15/06/2014"/>
    <x v="3"/>
    <s v="June"/>
    <d v="2014-06-13T00:00:00"/>
    <d v="2014-06-15T00:00:00"/>
    <s v="On Date"/>
    <x v="639"/>
    <x v="0"/>
    <x v="72"/>
    <x v="1"/>
    <x v="3"/>
    <s v="OtterBox Defender Series Case - Samsung Galaxy S4"/>
    <n v="20.993000000000002"/>
    <n v="71.975999999999999"/>
    <n v="3"/>
    <n v="8.9969999999999999"/>
    <n v="719.76"/>
    <s v="PROFIT"/>
  </r>
  <r>
    <s v="CA-2014-119424"/>
    <s v="06/13/2014"/>
    <s v="15/06/2014"/>
    <x v="3"/>
    <s v="June"/>
    <d v="2014-06-13T00:00:00"/>
    <d v="2014-06-15T00:00:00"/>
    <s v="On Date"/>
    <x v="639"/>
    <x v="0"/>
    <x v="72"/>
    <x v="1"/>
    <x v="9"/>
    <s v="Xerox 203"/>
    <n v="3.3696000000000002"/>
    <n v="19.440000000000001"/>
    <n v="3"/>
    <n v="9.3312000000000008"/>
    <n v="746.49600000000009"/>
    <s v="PROFIT"/>
  </r>
  <r>
    <s v="CA-2014-156776"/>
    <s v="08/08/2014"/>
    <s v="12/08/2014"/>
    <x v="3"/>
    <s v="August"/>
    <d v="2014-08-08T00:00:00"/>
    <d v="2014-08-12T00:00:00"/>
    <s v="On Date"/>
    <x v="664"/>
    <x v="0"/>
    <x v="66"/>
    <x v="0"/>
    <x v="3"/>
    <s v="Polycom VoiceStation 500 ConferenceÂ phone"/>
    <n v="221.21250000000001"/>
    <n v="707.88"/>
    <n v="3"/>
    <n v="44.2425"/>
    <n v="3539.4"/>
    <s v="PROFIT"/>
  </r>
  <r>
    <s v="CA-2014-156776"/>
    <s v="08/08/2014"/>
    <s v="12/08/2014"/>
    <x v="3"/>
    <s v="August"/>
    <d v="2014-08-08T00:00:00"/>
    <d v="2014-08-12T00:00:00"/>
    <s v="On Date"/>
    <x v="664"/>
    <x v="0"/>
    <x v="66"/>
    <x v="0"/>
    <x v="4"/>
    <s v="Cardinal Holdit Business Card Pockets"/>
    <n v="2.5895999999999999"/>
    <n v="11.952"/>
    <n v="3"/>
    <n v="4.1832000000000003"/>
    <n v="334.65600000000001"/>
    <s v="PROFIT"/>
  </r>
  <r>
    <s v="CA-2014-156776"/>
    <s v="08/08/2014"/>
    <s v="12/08/2014"/>
    <x v="3"/>
    <s v="August"/>
    <d v="2014-08-08T00:00:00"/>
    <d v="2014-08-12T00:00:00"/>
    <s v="On Date"/>
    <x v="664"/>
    <x v="0"/>
    <x v="66"/>
    <x v="0"/>
    <x v="4"/>
    <s v="Mead 1st Gear 2&quot; Zipper Binder, Asst. Colors"/>
    <n v="6.4849999999999994"/>
    <n v="31.128"/>
    <n v="3"/>
    <n v="11.673"/>
    <n v="933.84"/>
    <s v="PROFIT"/>
  </r>
  <r>
    <s v="CA-2014-156776"/>
    <s v="08/08/2014"/>
    <s v="12/08/2014"/>
    <x v="3"/>
    <s v="August"/>
    <d v="2014-08-08T00:00:00"/>
    <d v="2014-08-12T00:00:00"/>
    <s v="On Date"/>
    <x v="664"/>
    <x v="0"/>
    <x v="66"/>
    <x v="0"/>
    <x v="8"/>
    <s v="Sony Micro Vault Click 4 GB USB 2.0 Flash Drive"/>
    <n v="11.988399999999999"/>
    <n v="55.76"/>
    <n v="4"/>
    <n v="7.8064"/>
    <n v="624.51199999999994"/>
    <s v="PROFIT"/>
  </r>
  <r>
    <s v="CA-2014-156776"/>
    <s v="08/08/2014"/>
    <s v="12/08/2014"/>
    <x v="3"/>
    <s v="August"/>
    <d v="2014-08-08T00:00:00"/>
    <d v="2014-08-12T00:00:00"/>
    <s v="On Date"/>
    <x v="664"/>
    <x v="0"/>
    <x v="66"/>
    <x v="0"/>
    <x v="9"/>
    <s v="Xerox 1881"/>
    <n v="6.5083999999999991"/>
    <n v="24.56"/>
    <n v="2"/>
    <n v="11.543200000000001"/>
    <n v="923.45600000000002"/>
    <s v="PROFIT"/>
  </r>
  <r>
    <s v="CA-2014-156776"/>
    <s v="08/08/2014"/>
    <s v="12/08/2014"/>
    <x v="3"/>
    <s v="August"/>
    <d v="2014-08-08T00:00:00"/>
    <d v="2014-08-12T00:00:00"/>
    <s v="On Date"/>
    <x v="664"/>
    <x v="0"/>
    <x v="66"/>
    <x v="0"/>
    <x v="1"/>
    <s v="Howard Miller 13-3/4&quot; Diameter Brushed Chrome Round Wall Clock"/>
    <n v="36.225000000000001"/>
    <n v="51.75"/>
    <n v="1"/>
    <n v="15.525"/>
    <n v="1242"/>
    <s v="PROFIT"/>
  </r>
  <r>
    <s v="CA-2014-156776"/>
    <s v="08/08/2014"/>
    <s v="12/08/2014"/>
    <x v="3"/>
    <s v="August"/>
    <d v="2014-08-08T00:00:00"/>
    <d v="2014-08-12T00:00:00"/>
    <s v="On Date"/>
    <x v="664"/>
    <x v="0"/>
    <x v="66"/>
    <x v="0"/>
    <x v="10"/>
    <s v="Global Enterprise Series Seating Low-Back Swivel/Tilt Chairs"/>
    <n v="181.286"/>
    <n v="207.184"/>
    <n v="1"/>
    <n v="25.898"/>
    <n v="2071.84"/>
    <s v="PROFIT"/>
  </r>
  <r>
    <s v="CA-2014-156776"/>
    <s v="08/08/2014"/>
    <s v="12/08/2014"/>
    <x v="3"/>
    <s v="August"/>
    <d v="2014-08-08T00:00:00"/>
    <d v="2014-08-12T00:00:00"/>
    <s v="On Date"/>
    <x v="664"/>
    <x v="0"/>
    <x v="66"/>
    <x v="0"/>
    <x v="5"/>
    <s v="3.6 Cubic Foot Counter Height Office Refrigerator"/>
    <n v="212.12639999999999"/>
    <n v="1473.1"/>
    <n v="5"/>
    <n v="412.46800000000002"/>
    <n v="32997.440000000002"/>
    <s v="PROFIT"/>
  </r>
  <r>
    <s v="CA-2011-146843"/>
    <s v="11/30/2011"/>
    <s v="06/12/2011"/>
    <x v="1"/>
    <s v="November"/>
    <d v="2011-11-30T00:00:00"/>
    <d v="2011-12-06T00:00:00"/>
    <s v="Delay"/>
    <x v="58"/>
    <x v="0"/>
    <x v="127"/>
    <x v="3"/>
    <x v="12"/>
    <s v="Acme Office Executive Series Stainless Steel Trimmers"/>
    <n v="6.3418000000000001"/>
    <n v="47.991999999999997"/>
    <n v="7"/>
    <n v="3.5994000000000002"/>
    <n v="287.952"/>
    <s v="PROFIT"/>
  </r>
  <r>
    <s v="CA-2011-146843"/>
    <s v="11/30/2011"/>
    <s v="06/12/2011"/>
    <x v="1"/>
    <s v="November"/>
    <d v="2011-11-30T00:00:00"/>
    <d v="2011-12-06T00:00:00"/>
    <s v="Delay"/>
    <x v="58"/>
    <x v="0"/>
    <x v="127"/>
    <x v="3"/>
    <x v="8"/>
    <s v="Memorex 25GB 6X Branded Blu-Ray Recordable Disc, 30/Pack"/>
    <n v="29.7135"/>
    <n v="102.24"/>
    <n v="4"/>
    <n v="-16.614000000000001"/>
    <n v="-1329.1200000000001"/>
    <s v="LOSS"/>
  </r>
  <r>
    <s v="CA-2011-103310"/>
    <s v="05/10/2011"/>
    <s v="15/05/2011"/>
    <x v="1"/>
    <s v="May"/>
    <d v="2011-05-10T00:00:00"/>
    <d v="2011-05-15T00:00:00"/>
    <s v="On Date"/>
    <x v="162"/>
    <x v="0"/>
    <x v="12"/>
    <x v="0"/>
    <x v="9"/>
    <s v="Southworth 25% Cotton Premium Laser Paper and Envelopes"/>
    <n v="10.3896"/>
    <n v="39.96"/>
    <n v="2"/>
    <n v="19.180800000000001"/>
    <n v="1534.4640000000002"/>
    <s v="PROFIT"/>
  </r>
  <r>
    <s v="CA-2011-103310"/>
    <s v="05/10/2011"/>
    <s v="15/05/2011"/>
    <x v="1"/>
    <s v="May"/>
    <d v="2011-05-10T00:00:00"/>
    <d v="2011-05-15T00:00:00"/>
    <s v="On Date"/>
    <x v="162"/>
    <x v="0"/>
    <x v="12"/>
    <x v="0"/>
    <x v="3"/>
    <s v="Wilson Electronics DB Pro Signal Booster"/>
    <n v="261.33999999999997"/>
    <n v="1432"/>
    <n v="5"/>
    <n v="125.3"/>
    <n v="10024"/>
    <s v="PROFIT"/>
  </r>
  <r>
    <s v="CA-2011-103310"/>
    <s v="05/10/2011"/>
    <s v="15/05/2011"/>
    <x v="1"/>
    <s v="May"/>
    <d v="2011-05-10T00:00:00"/>
    <d v="2011-05-15T00:00:00"/>
    <s v="On Date"/>
    <x v="162"/>
    <x v="0"/>
    <x v="12"/>
    <x v="0"/>
    <x v="12"/>
    <s v="Acme Design Stainless Steel Bent Scissors"/>
    <n v="4.9931999999999999"/>
    <n v="41.04"/>
    <n v="6"/>
    <n v="11.0808"/>
    <n v="886.46399999999994"/>
    <s v="PROFIT"/>
  </r>
  <r>
    <s v="CA-2011-103310"/>
    <s v="05/10/2011"/>
    <s v="15/05/2011"/>
    <x v="1"/>
    <s v="May"/>
    <d v="2011-05-10T00:00:00"/>
    <d v="2011-05-15T00:00:00"/>
    <s v="On Date"/>
    <x v="162"/>
    <x v="0"/>
    <x v="12"/>
    <x v="0"/>
    <x v="10"/>
    <s v="Hon Pagoda Stacking Chairs"/>
    <n v="224.68599999999998"/>
    <n v="256.78399999999999"/>
    <n v="1"/>
    <n v="32.097999999999999"/>
    <n v="2567.84"/>
    <s v="PROFIT"/>
  </r>
  <r>
    <s v="CA-2013-104689"/>
    <s v="12/02/2013"/>
    <s v="06/12/2013"/>
    <x v="0"/>
    <s v="December"/>
    <d v="2013-12-02T00:00:00"/>
    <d v="2013-12-06T00:00:00"/>
    <s v="On Date"/>
    <x v="218"/>
    <x v="0"/>
    <x v="0"/>
    <x v="0"/>
    <x v="2"/>
    <s v="Sanford Colorific Colored Pencils, 12/Box"/>
    <n v="2.016"/>
    <n v="23.04"/>
    <n v="8"/>
    <n v="6.9119999999999999"/>
    <n v="552.96"/>
    <s v="PROFIT"/>
  </r>
  <r>
    <s v="CA-2014-141747"/>
    <s v="08/04/2014"/>
    <s v="09/08/2014"/>
    <x v="3"/>
    <s v="August"/>
    <d v="2014-08-04T00:00:00"/>
    <d v="2014-08-09T00:00:00"/>
    <s v="On Date"/>
    <x v="593"/>
    <x v="0"/>
    <x v="1"/>
    <x v="1"/>
    <x v="7"/>
    <s v="Letter/Legal File Tote with Clear Snap-On Lid, Black Granite"/>
    <n v="11.884399999999999"/>
    <n v="16.059999999999999"/>
    <n v="1"/>
    <n v="4.1756000000000002"/>
    <n v="334.048"/>
    <s v="PROFIT"/>
  </r>
  <r>
    <s v="CA-2012-167479"/>
    <s v="03/14/2012"/>
    <s v="19/03/2012"/>
    <x v="2"/>
    <s v="March"/>
    <d v="2012-03-14T00:00:00"/>
    <d v="2012-03-19T00:00:00"/>
    <s v="On Date"/>
    <x v="496"/>
    <x v="0"/>
    <x v="9"/>
    <x v="0"/>
    <x v="9"/>
    <s v="Xerox 223"/>
    <n v="3.3696000000000002"/>
    <n v="19.440000000000001"/>
    <n v="3"/>
    <n v="9.3312000000000008"/>
    <n v="746.49600000000009"/>
    <s v="PROFIT"/>
  </r>
  <r>
    <s v="CA-2011-144071"/>
    <s v="12/08/2011"/>
    <s v="15/12/2011"/>
    <x v="1"/>
    <s v="December"/>
    <d v="2011-12-08T00:00:00"/>
    <d v="2011-12-15T00:00:00"/>
    <s v="Delay"/>
    <x v="471"/>
    <x v="0"/>
    <x v="3"/>
    <x v="0"/>
    <x v="1"/>
    <s v="Luxo Economy Swing Arm Lamp"/>
    <n v="14.356800000000002"/>
    <n v="39.880000000000003"/>
    <n v="2"/>
    <n v="11.166399999999999"/>
    <n v="893.3119999999999"/>
    <s v="PROFIT"/>
  </r>
  <r>
    <s v="CA-2011-144071"/>
    <s v="12/08/2011"/>
    <s v="15/12/2011"/>
    <x v="1"/>
    <s v="December"/>
    <d v="2011-12-08T00:00:00"/>
    <d v="2011-12-15T00:00:00"/>
    <s v="Delay"/>
    <x v="471"/>
    <x v="0"/>
    <x v="3"/>
    <x v="0"/>
    <x v="1"/>
    <s v="DAX Natural Wood-Tone Poster Frame"/>
    <n v="16.947200000000002"/>
    <n v="79.44"/>
    <n v="3"/>
    <n v="28.598400000000002"/>
    <n v="2287.8720000000003"/>
    <s v="PROFIT"/>
  </r>
  <r>
    <s v="CA-2013-152646"/>
    <s v="11/22/2013"/>
    <s v="27/11/2013"/>
    <x v="0"/>
    <s v="November"/>
    <d v="2013-11-22T00:00:00"/>
    <d v="2013-11-27T00:00:00"/>
    <s v="On Date"/>
    <x v="445"/>
    <x v="0"/>
    <x v="0"/>
    <x v="0"/>
    <x v="9"/>
    <s v="Xerox 222"/>
    <n v="3.3695999999999997"/>
    <n v="32.4"/>
    <n v="5"/>
    <n v="15.552"/>
    <n v="1244.1599999999999"/>
    <s v="PROFIT"/>
  </r>
  <r>
    <s v="CA-2014-140515"/>
    <s v="03/20/2014"/>
    <s v="25/03/2014"/>
    <x v="3"/>
    <s v="March"/>
    <d v="2014-03-20T00:00:00"/>
    <d v="2014-03-25T00:00:00"/>
    <s v="On Date"/>
    <x v="613"/>
    <x v="0"/>
    <x v="0"/>
    <x v="0"/>
    <x v="5"/>
    <s v="Belkin 5 Outlet SurgeMaster Power Centers"/>
    <n v="39.2256"/>
    <n v="381.36"/>
    <n v="7"/>
    <n v="106.7808"/>
    <n v="8542.4639999999999"/>
    <s v="PROFIT"/>
  </r>
  <r>
    <s v="CA-2011-153619"/>
    <s v="11/03/2011"/>
    <s v="03/11/2011"/>
    <x v="1"/>
    <s v="November"/>
    <d v="2011-11-03T00:00:00"/>
    <d v="2011-11-03T00:00:00"/>
    <s v="On Date"/>
    <x v="488"/>
    <x v="0"/>
    <x v="0"/>
    <x v="0"/>
    <x v="2"/>
    <s v="Prang Dustless Chalk Sticks"/>
    <n v="0.84"/>
    <n v="6.72"/>
    <n v="4"/>
    <n v="3.36"/>
    <n v="268.8"/>
    <s v="PROFIT"/>
  </r>
  <r>
    <s v="CA-2014-133718"/>
    <s v="07/24/2014"/>
    <s v="27/07/2014"/>
    <x v="3"/>
    <s v="July"/>
    <d v="2014-07-24T00:00:00"/>
    <d v="2014-07-27T00:00:00"/>
    <s v="On Date"/>
    <x v="41"/>
    <x v="0"/>
    <x v="0"/>
    <x v="0"/>
    <x v="4"/>
    <s v="Cardinal HOLDit! Binder Insert Strips,Extra Strips"/>
    <n v="3.2282999999999999"/>
    <n v="15.192"/>
    <n v="3"/>
    <n v="5.5071000000000003"/>
    <n v="440.56800000000004"/>
    <s v="PROFIT"/>
  </r>
  <r>
    <s v="CA-2014-133718"/>
    <s v="07/24/2014"/>
    <s v="27/07/2014"/>
    <x v="3"/>
    <s v="July"/>
    <d v="2014-07-24T00:00:00"/>
    <d v="2014-07-27T00:00:00"/>
    <s v="On Date"/>
    <x v="41"/>
    <x v="0"/>
    <x v="0"/>
    <x v="0"/>
    <x v="9"/>
    <s v="Weyerhaeuser First Choice Laser/Copy Paper (20Lb. and 88 Bright)"/>
    <n v="3.3696000000000002"/>
    <n v="58.32"/>
    <n v="9"/>
    <n v="27.993600000000001"/>
    <n v="2239.4880000000003"/>
    <s v="PROFIT"/>
  </r>
  <r>
    <s v="CA-2011-148383"/>
    <s v="12/27/2011"/>
    <s v="31/12/2011"/>
    <x v="1"/>
    <s v="December"/>
    <d v="2011-12-27T00:00:00"/>
    <d v="2011-12-31T00:00:00"/>
    <s v="On Date"/>
    <x v="644"/>
    <x v="0"/>
    <x v="8"/>
    <x v="3"/>
    <x v="4"/>
    <s v="GBC DocuBind 300 Electric Binding Machine"/>
    <n v="273.50959999999998"/>
    <n v="946.76400000000001"/>
    <n v="6"/>
    <n v="-694.29359999999997"/>
    <n v="-55543.487999999998"/>
    <s v="LOSS"/>
  </r>
  <r>
    <s v="CA-2013-126732"/>
    <s v="09/03/2013"/>
    <s v="07/09/2013"/>
    <x v="0"/>
    <s v="September"/>
    <d v="2013-09-03T00:00:00"/>
    <d v="2013-09-07T00:00:00"/>
    <s v="On Date"/>
    <x v="87"/>
    <x v="0"/>
    <x v="0"/>
    <x v="0"/>
    <x v="1"/>
    <s v="Ultra Door Pull Handle"/>
    <n v="7.0484000000000009"/>
    <n v="94.68"/>
    <n v="9"/>
    <n v="31.244399999999999"/>
    <n v="2499.5519999999997"/>
    <s v="PROFIT"/>
  </r>
  <r>
    <s v="CA-2013-126732"/>
    <s v="09/03/2013"/>
    <s v="07/09/2013"/>
    <x v="0"/>
    <s v="September"/>
    <d v="2013-09-03T00:00:00"/>
    <d v="2013-09-07T00:00:00"/>
    <s v="On Date"/>
    <x v="87"/>
    <x v="0"/>
    <x v="0"/>
    <x v="0"/>
    <x v="7"/>
    <s v="Akro Stacking Bins"/>
    <n v="7.5744000000000007"/>
    <n v="23.67"/>
    <n v="3"/>
    <n v="0.94679999999999997"/>
    <n v="75.744"/>
    <s v="PROFIT"/>
  </r>
  <r>
    <s v="CA-2013-126732"/>
    <s v="09/03/2013"/>
    <s v="07/09/2013"/>
    <x v="0"/>
    <s v="September"/>
    <d v="2013-09-03T00:00:00"/>
    <d v="2013-09-07T00:00:00"/>
    <s v="On Date"/>
    <x v="87"/>
    <x v="0"/>
    <x v="0"/>
    <x v="0"/>
    <x v="3"/>
    <s v="Cisco Unified IP Phone 7945G VoIP phone"/>
    <n v="255.74249999999998"/>
    <n v="1091.1679999999999"/>
    <n v="4"/>
    <n v="68.197999999999993"/>
    <n v="5455.8399999999992"/>
    <s v="PROFIT"/>
  </r>
  <r>
    <s v="CA-2013-126732"/>
    <s v="09/03/2013"/>
    <s v="07/09/2013"/>
    <x v="0"/>
    <s v="September"/>
    <d v="2013-09-03T00:00:00"/>
    <d v="2013-09-07T00:00:00"/>
    <s v="On Date"/>
    <x v="87"/>
    <x v="0"/>
    <x v="0"/>
    <x v="0"/>
    <x v="2"/>
    <s v="Blackstonian Pencils"/>
    <n v="1.9224000000000003"/>
    <n v="18.690000000000001"/>
    <n v="7"/>
    <n v="5.2332000000000001"/>
    <n v="418.65600000000001"/>
    <s v="PROFIT"/>
  </r>
  <r>
    <s v="CA-2013-126732"/>
    <s v="09/03/2013"/>
    <s v="07/09/2013"/>
    <x v="0"/>
    <s v="September"/>
    <d v="2013-09-03T00:00:00"/>
    <d v="2013-09-07T00:00:00"/>
    <s v="On Date"/>
    <x v="87"/>
    <x v="0"/>
    <x v="0"/>
    <x v="0"/>
    <x v="6"/>
    <s v="Chromcraft Rectangular Conference Tables"/>
    <n v="180.09719999999999"/>
    <n v="568.72799999999995"/>
    <n v="3"/>
    <n v="28.436399999999999"/>
    <n v="2274.9119999999998"/>
    <s v="PROFIT"/>
  </r>
  <r>
    <s v="CA-2013-126732"/>
    <s v="09/03/2013"/>
    <s v="07/09/2013"/>
    <x v="0"/>
    <s v="September"/>
    <d v="2013-09-03T00:00:00"/>
    <d v="2013-09-07T00:00:00"/>
    <s v="On Date"/>
    <x v="87"/>
    <x v="0"/>
    <x v="0"/>
    <x v="0"/>
    <x v="4"/>
    <s v="SpineVue Locking Slant-D Ring Binders by Cardinal"/>
    <n v="4.7528000000000006"/>
    <n v="7.3120000000000003"/>
    <n v="1"/>
    <n v="2.5592000000000001"/>
    <n v="204.73600000000002"/>
    <s v="PROFIT"/>
  </r>
  <r>
    <s v="CA-2011-113271"/>
    <s v="07/09/2011"/>
    <s v="14/07/2011"/>
    <x v="1"/>
    <s v="July"/>
    <d v="2011-07-09T00:00:00"/>
    <d v="2011-07-14T00:00:00"/>
    <s v="On Date"/>
    <x v="100"/>
    <x v="0"/>
    <x v="3"/>
    <x v="0"/>
    <x v="4"/>
    <s v="Avery Hidden Tab Dividers for Binding Systems"/>
    <n v="1.6092"/>
    <n v="14.304"/>
    <n v="6"/>
    <n v="4.6487999999999996"/>
    <n v="371.904"/>
    <s v="PROFIT"/>
  </r>
  <r>
    <s v="CA-2011-113271"/>
    <s v="07/09/2011"/>
    <s v="14/07/2011"/>
    <x v="1"/>
    <s v="July"/>
    <d v="2011-07-09T00:00:00"/>
    <d v="2011-07-14T00:00:00"/>
    <s v="On Date"/>
    <x v="100"/>
    <x v="0"/>
    <x v="3"/>
    <x v="0"/>
    <x v="15"/>
    <s v="Bush Heritage Pine Collection 5-Shelf Bookcase, Albany Pine Finish, *Special Order"/>
    <n v="112.78399999999999"/>
    <n v="119.833"/>
    <n v="1"/>
    <n v="7.0490000000000004"/>
    <n v="563.92000000000007"/>
    <s v="PROFIT"/>
  </r>
  <r>
    <s v="CA-2011-113271"/>
    <s v="07/09/2011"/>
    <s v="14/07/2011"/>
    <x v="1"/>
    <s v="July"/>
    <d v="2011-07-09T00:00:00"/>
    <d v="2011-07-14T00:00:00"/>
    <s v="On Date"/>
    <x v="100"/>
    <x v="0"/>
    <x v="3"/>
    <x v="0"/>
    <x v="2"/>
    <s v="Prang Drawing Pencil Set"/>
    <n v="1.6679999999999997"/>
    <n v="5.56"/>
    <n v="2"/>
    <n v="2.2240000000000002"/>
    <n v="177.92000000000002"/>
    <s v="PROFIT"/>
  </r>
  <r>
    <s v="CA-2011-113271"/>
    <s v="07/09/2011"/>
    <s v="14/07/2011"/>
    <x v="1"/>
    <s v="July"/>
    <d v="2011-07-09T00:00:00"/>
    <d v="2011-07-14T00:00:00"/>
    <s v="On Date"/>
    <x v="100"/>
    <x v="0"/>
    <x v="3"/>
    <x v="0"/>
    <x v="9"/>
    <s v="Xerox 1967"/>
    <n v="3.3695999999999997"/>
    <n v="32.4"/>
    <n v="5"/>
    <n v="15.552"/>
    <n v="1244.1599999999999"/>
    <s v="PROFIT"/>
  </r>
  <r>
    <s v="CA-2014-130106"/>
    <s v="05/23/2014"/>
    <s v="27/05/2014"/>
    <x v="3"/>
    <s v="May"/>
    <d v="2014-05-23T00:00:00"/>
    <d v="2014-05-27T00:00:00"/>
    <s v="On Date"/>
    <x v="408"/>
    <x v="0"/>
    <x v="3"/>
    <x v="0"/>
    <x v="2"/>
    <s v="Newell 350"/>
    <n v="2.3287999999999998"/>
    <n v="9.84"/>
    <n v="3"/>
    <n v="2.8536000000000001"/>
    <n v="228.28800000000001"/>
    <s v="PROFIT"/>
  </r>
  <r>
    <s v="CA-2014-130106"/>
    <s v="05/23/2014"/>
    <s v="27/05/2014"/>
    <x v="3"/>
    <s v="May"/>
    <d v="2014-05-23T00:00:00"/>
    <d v="2014-05-27T00:00:00"/>
    <s v="On Date"/>
    <x v="408"/>
    <x v="0"/>
    <x v="3"/>
    <x v="0"/>
    <x v="2"/>
    <s v="Newell 333"/>
    <n v="2.0571999999999999"/>
    <n v="2.78"/>
    <n v="1"/>
    <n v="0.7228"/>
    <n v="57.823999999999998"/>
    <s v="PROFIT"/>
  </r>
  <r>
    <s v="CA-2014-155712"/>
    <s v="03/03/2014"/>
    <s v="09/03/2014"/>
    <x v="3"/>
    <s v="March"/>
    <d v="2014-03-03T00:00:00"/>
    <d v="2014-03-09T00:00:00"/>
    <s v="Delay"/>
    <x v="322"/>
    <x v="0"/>
    <x v="0"/>
    <x v="0"/>
    <x v="4"/>
    <s v="Catalog Binders with Expanding Posts"/>
    <n v="37.003999999999998"/>
    <n v="107.648"/>
    <n v="2"/>
    <n v="33.64"/>
    <n v="2691.2"/>
    <s v="PROFIT"/>
  </r>
  <r>
    <s v="CA-2014-111388"/>
    <s v="09/03/2014"/>
    <s v="03/09/2014"/>
    <x v="3"/>
    <s v="September"/>
    <d v="2014-09-03T00:00:00"/>
    <d v="2014-09-03T00:00:00"/>
    <s v="On Date"/>
    <x v="665"/>
    <x v="0"/>
    <x v="1"/>
    <x v="1"/>
    <x v="10"/>
    <s v="Global Leather Task Chair, Black"/>
    <n v="72.891900000000007"/>
    <n v="215.976"/>
    <n v="3"/>
    <n v="-2.6997"/>
    <n v="-215.976"/>
    <s v="LOSS"/>
  </r>
  <r>
    <s v="CA-2011-125759"/>
    <s v="02/09/2011"/>
    <s v="10/02/2011"/>
    <x v="1"/>
    <s v="February"/>
    <d v="2011-02-09T00:00:00"/>
    <d v="2011-02-10T00:00:00"/>
    <s v="On Date"/>
    <x v="605"/>
    <x v="0"/>
    <x v="68"/>
    <x v="7"/>
    <x v="1"/>
    <s v="Master Caster Door Stop, Large Brown"/>
    <n v="4.5136000000000003"/>
    <n v="14.56"/>
    <n v="2"/>
    <n v="5.5327999999999999"/>
    <n v="442.62400000000002"/>
    <s v="PROFIT"/>
  </r>
  <r>
    <s v="US-2011-134054"/>
    <s v="10/10/2011"/>
    <s v="10/10/2011"/>
    <x v="1"/>
    <s v="October"/>
    <d v="2011-10-10T00:00:00"/>
    <d v="2011-10-10T00:00:00"/>
    <s v="On Date"/>
    <x v="505"/>
    <x v="0"/>
    <x v="95"/>
    <x v="6"/>
    <x v="2"/>
    <s v="Dixon Ticonderoga Core-Lock Colored Pencils, 48-Color Set"/>
    <n v="20.467999999999996"/>
    <n v="255.85"/>
    <n v="7"/>
    <n v="112.574"/>
    <n v="9005.92"/>
    <s v="PROFIT"/>
  </r>
  <r>
    <s v="CA-2013-166772"/>
    <s v="09/21/2013"/>
    <s v="25/09/2013"/>
    <x v="0"/>
    <s v="September"/>
    <d v="2013-09-21T00:00:00"/>
    <d v="2013-09-25T00:00:00"/>
    <s v="On Date"/>
    <x v="434"/>
    <x v="0"/>
    <x v="1"/>
    <x v="1"/>
    <x v="15"/>
    <s v="O'Sullivan 5-Shelf Heavy-Duty Bookcases"/>
    <n v="61.454999999999998"/>
    <n v="163.88"/>
    <n v="2"/>
    <n v="40.97"/>
    <n v="3277.6"/>
    <s v="PROFIT"/>
  </r>
  <r>
    <s v="CA-2014-102218"/>
    <s v="09/03/2014"/>
    <s v="05/09/2014"/>
    <x v="3"/>
    <s v="September"/>
    <d v="2014-09-03T00:00:00"/>
    <d v="2014-09-05T00:00:00"/>
    <s v="On Date"/>
    <x v="257"/>
    <x v="0"/>
    <x v="92"/>
    <x v="5"/>
    <x v="0"/>
    <s v="Avery 519"/>
    <n v="3.8742999999999999"/>
    <n v="11.696"/>
    <n v="2"/>
    <n v="3.9474"/>
    <n v="315.79200000000003"/>
    <s v="PROFIT"/>
  </r>
  <r>
    <s v="CA-2011-111857"/>
    <s v="04/23/2011"/>
    <s v="26/04/2011"/>
    <x v="1"/>
    <s v="April"/>
    <d v="2011-04-23T00:00:00"/>
    <d v="2011-04-26T00:00:00"/>
    <s v="On Date"/>
    <x v="605"/>
    <x v="0"/>
    <x v="3"/>
    <x v="0"/>
    <x v="9"/>
    <s v="Xerox 1891"/>
    <n v="25.922299999999996"/>
    <n v="48.91"/>
    <n v="1"/>
    <n v="22.9877"/>
    <n v="1839.0160000000001"/>
    <s v="PROFIT"/>
  </r>
  <r>
    <s v="CA-2012-137603"/>
    <s v="09/19/2012"/>
    <s v="24/09/2012"/>
    <x v="2"/>
    <s v="September"/>
    <d v="2012-09-19T00:00:00"/>
    <d v="2012-09-24T00:00:00"/>
    <s v="On Date"/>
    <x v="524"/>
    <x v="0"/>
    <x v="115"/>
    <x v="6"/>
    <x v="2"/>
    <s v="Newell 323"/>
    <n v="1.2432000000000001"/>
    <n v="8.4"/>
    <n v="5"/>
    <n v="2.1840000000000002"/>
    <n v="174.72000000000003"/>
    <s v="PROFIT"/>
  </r>
  <r>
    <s v="CA-2011-128237"/>
    <s v="03/25/2011"/>
    <s v="30/03/2011"/>
    <x v="1"/>
    <s v="March"/>
    <d v="2011-03-25T00:00:00"/>
    <d v="2011-03-30T00:00:00"/>
    <s v="On Date"/>
    <x v="181"/>
    <x v="0"/>
    <x v="3"/>
    <x v="0"/>
    <x v="2"/>
    <s v="Newell 35"/>
    <n v="2.3287999999999998"/>
    <n v="6.56"/>
    <n v="2"/>
    <n v="1.9024000000000001"/>
    <n v="152.19200000000001"/>
    <s v="PROFIT"/>
  </r>
  <r>
    <s v="CA-2011-128237"/>
    <s v="03/25/2011"/>
    <s v="30/03/2011"/>
    <x v="1"/>
    <s v="March"/>
    <d v="2011-03-25T00:00:00"/>
    <d v="2011-03-30T00:00:00"/>
    <s v="On Date"/>
    <x v="181"/>
    <x v="0"/>
    <x v="3"/>
    <x v="0"/>
    <x v="2"/>
    <s v="Eberhard Faber 3 1/2&quot; Golf Pencils"/>
    <n v="5.58"/>
    <n v="14.88"/>
    <n v="2"/>
    <n v="3.72"/>
    <n v="297.60000000000002"/>
    <s v="PROFIT"/>
  </r>
  <r>
    <s v="CA-2011-128237"/>
    <s v="03/25/2011"/>
    <s v="30/03/2011"/>
    <x v="1"/>
    <s v="March"/>
    <d v="2011-03-25T00:00:00"/>
    <d v="2011-03-30T00:00:00"/>
    <s v="On Date"/>
    <x v="181"/>
    <x v="0"/>
    <x v="3"/>
    <x v="0"/>
    <x v="8"/>
    <s v="ImationÂ SwivelÂ Flash DriveÂ USBÂ flash driveÂ - 8 GB"/>
    <n v="7.3904999999999994"/>
    <n v="45.48"/>
    <n v="4"/>
    <n v="15.917999999999999"/>
    <n v="1273.44"/>
    <s v="PROFIT"/>
  </r>
  <r>
    <s v="CA-2011-128237"/>
    <s v="03/25/2011"/>
    <s v="30/03/2011"/>
    <x v="1"/>
    <s v="March"/>
    <d v="2011-03-25T00:00:00"/>
    <d v="2011-03-30T00:00:00"/>
    <s v="On Date"/>
    <x v="181"/>
    <x v="0"/>
    <x v="3"/>
    <x v="0"/>
    <x v="2"/>
    <s v="BIC Brite Liner Grip Highlighters, Assorted, 5/Pack"/>
    <n v="2.5864000000000003"/>
    <n v="25.44"/>
    <n v="6"/>
    <n v="9.9215999999999998"/>
    <n v="793.72799999999995"/>
    <s v="PROFIT"/>
  </r>
  <r>
    <s v="CA-2014-121853"/>
    <s v="09/24/2014"/>
    <s v="30/09/2014"/>
    <x v="3"/>
    <s v="September"/>
    <d v="2014-09-24T00:00:00"/>
    <d v="2014-09-30T00:00:00"/>
    <s v="Delay"/>
    <x v="666"/>
    <x v="0"/>
    <x v="0"/>
    <x v="0"/>
    <x v="9"/>
    <s v="Xerox 1909"/>
    <n v="14.245199999999999"/>
    <n v="211.04"/>
    <n v="8"/>
    <n v="97.078400000000002"/>
    <n v="7766.2719999999999"/>
    <s v="PROFIT"/>
  </r>
  <r>
    <s v="CA-2014-121853"/>
    <s v="09/24/2014"/>
    <s v="30/09/2014"/>
    <x v="3"/>
    <s v="September"/>
    <d v="2014-09-24T00:00:00"/>
    <d v="2014-09-30T00:00:00"/>
    <s v="Delay"/>
    <x v="666"/>
    <x v="0"/>
    <x v="0"/>
    <x v="0"/>
    <x v="10"/>
    <s v="GuestStacker Chair with Chrome Finish Legs"/>
    <n v="267.66720000000004"/>
    <n v="594.81600000000003"/>
    <n v="2"/>
    <n v="59.4816"/>
    <n v="4758.5280000000002"/>
    <s v="PROFIT"/>
  </r>
  <r>
    <s v="CA-2014-121853"/>
    <s v="09/24/2014"/>
    <s v="30/09/2014"/>
    <x v="3"/>
    <s v="September"/>
    <d v="2014-09-24T00:00:00"/>
    <d v="2014-09-30T00:00:00"/>
    <s v="Delay"/>
    <x v="666"/>
    <x v="0"/>
    <x v="0"/>
    <x v="0"/>
    <x v="4"/>
    <s v="Ibico Plastic Spiral Binding Combs"/>
    <n v="16.415999999999997"/>
    <n v="72.959999999999994"/>
    <n v="3"/>
    <n v="23.712"/>
    <n v="1896.96"/>
    <s v="PROFIT"/>
  </r>
  <r>
    <s v="US-2014-130687"/>
    <s v="09/08/2014"/>
    <s v="11/09/2014"/>
    <x v="3"/>
    <s v="September"/>
    <d v="2014-09-08T00:00:00"/>
    <d v="2014-09-11T00:00:00"/>
    <s v="On Date"/>
    <x v="164"/>
    <x v="0"/>
    <x v="45"/>
    <x v="1"/>
    <x v="1"/>
    <s v="DAX Two-Tone Silver Metal Document Frame"/>
    <n v="11.536799999999998"/>
    <n v="80.959999999999994"/>
    <n v="4"/>
    <n v="34.812800000000003"/>
    <n v="2785.0240000000003"/>
    <s v="PROFIT"/>
  </r>
  <r>
    <s v="US-2014-130687"/>
    <s v="09/08/2014"/>
    <s v="11/09/2014"/>
    <x v="3"/>
    <s v="September"/>
    <d v="2014-09-08T00:00:00"/>
    <d v="2014-09-11T00:00:00"/>
    <s v="On Date"/>
    <x v="164"/>
    <x v="0"/>
    <x v="45"/>
    <x v="1"/>
    <x v="3"/>
    <s v="Konftel 250 ConferenceÂ phoneÂ - Charcoal black"/>
    <n v="210.76679999999999"/>
    <n v="455.71199999999999"/>
    <n v="2"/>
    <n v="34.178400000000003"/>
    <n v="2734.2720000000004"/>
    <s v="PROFIT"/>
  </r>
  <r>
    <s v="US-2014-130687"/>
    <s v="09/08/2014"/>
    <s v="11/09/2014"/>
    <x v="3"/>
    <s v="September"/>
    <d v="2014-09-08T00:00:00"/>
    <d v="2014-09-11T00:00:00"/>
    <s v="On Date"/>
    <x v="164"/>
    <x v="0"/>
    <x v="45"/>
    <x v="1"/>
    <x v="2"/>
    <s v="Boston 1799 Powerhouse Electric Pencil Sharpener"/>
    <n v="18.7056"/>
    <n v="25.98"/>
    <n v="1"/>
    <n v="7.2744"/>
    <n v="581.952"/>
    <s v="PROFIT"/>
  </r>
  <r>
    <s v="CA-2012-164497"/>
    <s v="11/28/2012"/>
    <s v="30/11/2012"/>
    <x v="2"/>
    <s v="November"/>
    <d v="2012-11-28T00:00:00"/>
    <d v="2012-11-30T00:00:00"/>
    <s v="On Date"/>
    <x v="667"/>
    <x v="0"/>
    <x v="3"/>
    <x v="0"/>
    <x v="5"/>
    <s v="Holmes Visible Mist Ultrasonic Humidifier with 2.3-Gallon Output per Day, Replacement Filter"/>
    <n v="7.4711999999999996"/>
    <n v="45.28"/>
    <n v="4"/>
    <n v="15.395200000000001"/>
    <n v="1231.616"/>
    <s v="PROFIT"/>
  </r>
  <r>
    <s v="CA-2013-108056"/>
    <s v="09/30/2013"/>
    <s v="04/10/2013"/>
    <x v="0"/>
    <s v="September"/>
    <d v="2013-09-30T00:00:00"/>
    <d v="2013-10-04T00:00:00"/>
    <s v="On Date"/>
    <x v="74"/>
    <x v="0"/>
    <x v="80"/>
    <x v="4"/>
    <x v="3"/>
    <s v="Wilson Electronics DB Pro Signal Booster"/>
    <n v="261.34000000000003"/>
    <n v="859.2"/>
    <n v="3"/>
    <n v="75.180000000000007"/>
    <n v="6014.4000000000005"/>
    <s v="PROFIT"/>
  </r>
  <r>
    <s v="CA-2014-130715"/>
    <s v="09/17/2014"/>
    <s v="21/09/2014"/>
    <x v="3"/>
    <s v="September"/>
    <d v="2014-09-17T00:00:00"/>
    <d v="2014-09-21T00:00:00"/>
    <s v="On Date"/>
    <x v="147"/>
    <x v="0"/>
    <x v="3"/>
    <x v="0"/>
    <x v="11"/>
    <s v="OIC Colored Binder Clips, Assorted Sizes"/>
    <n v="1.8257999999999994"/>
    <n v="17.899999999999999"/>
    <n v="5"/>
    <n v="8.7710000000000008"/>
    <n v="701.68000000000006"/>
    <s v="PROFIT"/>
  </r>
  <r>
    <s v="CA-2011-155264"/>
    <s v="10/19/2011"/>
    <s v="22/10/2011"/>
    <x v="1"/>
    <s v="October"/>
    <d v="2011-10-19T00:00:00"/>
    <d v="2011-10-22T00:00:00"/>
    <s v="On Date"/>
    <x v="122"/>
    <x v="0"/>
    <x v="3"/>
    <x v="0"/>
    <x v="4"/>
    <s v="Accohide Poly Flexible Ring Binders"/>
    <n v="1.8699999999999999"/>
    <n v="2.992"/>
    <n v="1"/>
    <n v="1.1220000000000001"/>
    <n v="89.76"/>
    <s v="PROFIT"/>
  </r>
  <r>
    <s v="CA-2011-155264"/>
    <s v="10/19/2011"/>
    <s v="22/10/2011"/>
    <x v="1"/>
    <s v="October"/>
    <d v="2011-10-19T00:00:00"/>
    <d v="2011-10-22T00:00:00"/>
    <s v="On Date"/>
    <x v="122"/>
    <x v="0"/>
    <x v="3"/>
    <x v="0"/>
    <x v="4"/>
    <s v="Avery Durable Slant Ring Binders With Label Holder"/>
    <n v="2.1735999999999995"/>
    <n v="20.064"/>
    <n v="6"/>
    <n v="7.0224000000000002"/>
    <n v="561.79200000000003"/>
    <s v="PROFIT"/>
  </r>
  <r>
    <s v="CA-2011-155264"/>
    <s v="10/19/2011"/>
    <s v="22/10/2011"/>
    <x v="1"/>
    <s v="October"/>
    <d v="2011-10-19T00:00:00"/>
    <d v="2011-10-22T00:00:00"/>
    <s v="On Date"/>
    <x v="122"/>
    <x v="0"/>
    <x v="3"/>
    <x v="0"/>
    <x v="9"/>
    <s v="Xerox 1917"/>
    <n v="25.922299999999996"/>
    <n v="146.72999999999999"/>
    <n v="3"/>
    <n v="68.963099999999997"/>
    <n v="5517.0479999999998"/>
    <s v="PROFIT"/>
  </r>
  <r>
    <s v="CA-2011-155264"/>
    <s v="10/19/2011"/>
    <s v="22/10/2011"/>
    <x v="1"/>
    <s v="October"/>
    <d v="2011-10-19T00:00:00"/>
    <d v="2011-10-22T00:00:00"/>
    <s v="On Date"/>
    <x v="122"/>
    <x v="0"/>
    <x v="3"/>
    <x v="0"/>
    <x v="0"/>
    <s v="Avery 480"/>
    <n v="1.95"/>
    <n v="18.75"/>
    <n v="5"/>
    <n v="9"/>
    <n v="720"/>
    <s v="PROFIT"/>
  </r>
  <r>
    <s v="CA-2011-155264"/>
    <s v="10/19/2011"/>
    <s v="22/10/2011"/>
    <x v="1"/>
    <s v="October"/>
    <d v="2011-10-19T00:00:00"/>
    <d v="2011-10-22T00:00:00"/>
    <s v="On Date"/>
    <x v="122"/>
    <x v="0"/>
    <x v="3"/>
    <x v="0"/>
    <x v="3"/>
    <s v="Panasonic KX TS208W Corded phone"/>
    <n v="35.272800000000004"/>
    <n v="117.57599999999999"/>
    <n v="3"/>
    <n v="11.7576"/>
    <n v="940.60799999999995"/>
    <s v="PROFIT"/>
  </r>
  <r>
    <s v="CA-2013-119123"/>
    <s v="03/14/2013"/>
    <s v="19/03/2013"/>
    <x v="0"/>
    <s v="March"/>
    <d v="2013-03-14T00:00:00"/>
    <d v="2013-03-19T00:00:00"/>
    <s v="On Date"/>
    <x v="633"/>
    <x v="0"/>
    <x v="49"/>
    <x v="0"/>
    <x v="4"/>
    <s v="Cardinal EasyOpen D-Ring Binders"/>
    <n v="4.5699999999999994"/>
    <n v="51.183999999999997"/>
    <n v="7"/>
    <n v="19.193999999999999"/>
    <n v="1535.52"/>
    <s v="PROFIT"/>
  </r>
  <r>
    <s v="CA-2013-114860"/>
    <s v="12/23/2013"/>
    <s v="29/12/2013"/>
    <x v="0"/>
    <s v="December"/>
    <d v="2013-12-23T00:00:00"/>
    <d v="2013-12-29T00:00:00"/>
    <s v="Delay"/>
    <x v="10"/>
    <x v="0"/>
    <x v="131"/>
    <x v="0"/>
    <x v="1"/>
    <s v="Deflect-o DuraMat Antistatic Studded Beveled Mat for Medium Pile Carpeting"/>
    <n v="80.058400000000006"/>
    <n v="842.72"/>
    <n v="8"/>
    <n v="202.25280000000001"/>
    <n v="16180.224"/>
    <s v="PROFIT"/>
  </r>
  <r>
    <s v="CA-2013-114860"/>
    <s v="12/23/2013"/>
    <s v="29/12/2013"/>
    <x v="0"/>
    <s v="December"/>
    <d v="2013-12-23T00:00:00"/>
    <d v="2013-12-29T00:00:00"/>
    <s v="Delay"/>
    <x v="10"/>
    <x v="0"/>
    <x v="131"/>
    <x v="0"/>
    <x v="1"/>
    <s v="Magnifier Swing Arm Lamp"/>
    <n v="15.525200000000002"/>
    <n v="41.96"/>
    <n v="2"/>
    <n v="10.909599999999999"/>
    <n v="872.76799999999992"/>
    <s v="PROFIT"/>
  </r>
  <r>
    <s v="CA-2013-159009"/>
    <s v="09/24/2013"/>
    <s v="28/09/2013"/>
    <x v="0"/>
    <s v="September"/>
    <d v="2013-09-24T00:00:00"/>
    <d v="2013-09-28T00:00:00"/>
    <s v="On Date"/>
    <x v="117"/>
    <x v="0"/>
    <x v="1"/>
    <x v="1"/>
    <x v="4"/>
    <s v="ACCOHIDE 3-Ring Binder, Blue, 1&quot;"/>
    <n v="2.1888999999999998"/>
    <n v="13.215999999999999"/>
    <n v="4"/>
    <n v="4.4603999999999999"/>
    <n v="356.83199999999999"/>
    <s v="PROFIT"/>
  </r>
  <r>
    <s v="CA-2013-159009"/>
    <s v="09/24/2013"/>
    <s v="28/09/2013"/>
    <x v="0"/>
    <s v="September"/>
    <d v="2013-09-24T00:00:00"/>
    <d v="2013-09-28T00:00:00"/>
    <s v="On Date"/>
    <x v="117"/>
    <x v="0"/>
    <x v="1"/>
    <x v="1"/>
    <x v="10"/>
    <s v="Global Deluxe Steno Chair"/>
    <n v="68.512200000000007"/>
    <n v="184.75200000000001"/>
    <n v="3"/>
    <n v="-20.784600000000001"/>
    <n v="-1662.768"/>
    <s v="LOSS"/>
  </r>
  <r>
    <s v="CA-2014-111591"/>
    <s v="03/22/2014"/>
    <s v="26/03/2014"/>
    <x v="3"/>
    <s v="March"/>
    <d v="2014-03-22T00:00:00"/>
    <d v="2014-03-26T00:00:00"/>
    <s v="On Date"/>
    <x v="622"/>
    <x v="0"/>
    <x v="1"/>
    <x v="1"/>
    <x v="4"/>
    <s v="C-Line Peel &amp; Stick Add-On Filing Pockets, 8-3/4 x 5-1/8, 10/Pack"/>
    <n v="3.3761000000000001"/>
    <n v="30.576000000000001"/>
    <n v="6"/>
    <n v="10.3194"/>
    <n v="825.55200000000002"/>
    <s v="PROFIT"/>
  </r>
  <r>
    <s v="CA-2014-111591"/>
    <s v="03/22/2014"/>
    <s v="26/03/2014"/>
    <x v="3"/>
    <s v="March"/>
    <d v="2014-03-22T00:00:00"/>
    <d v="2014-03-26T00:00:00"/>
    <s v="On Date"/>
    <x v="622"/>
    <x v="0"/>
    <x v="1"/>
    <x v="1"/>
    <x v="11"/>
    <s v="Super Bands, 12/Pack"/>
    <n v="1.8041999999999998"/>
    <n v="13.02"/>
    <n v="7"/>
    <n v="0.3906"/>
    <n v="31.248000000000001"/>
    <s v="PROFIT"/>
  </r>
  <r>
    <s v="CA-2014-111591"/>
    <s v="03/22/2014"/>
    <s v="26/03/2014"/>
    <x v="3"/>
    <s v="March"/>
    <d v="2014-03-22T00:00:00"/>
    <d v="2014-03-26T00:00:00"/>
    <s v="On Date"/>
    <x v="622"/>
    <x v="0"/>
    <x v="1"/>
    <x v="1"/>
    <x v="1"/>
    <s v="Eldon Expressions Wood Desk Accessories, Oak"/>
    <n v="5.2397999999999998"/>
    <n v="22.14"/>
    <n v="3"/>
    <n v="6.4206000000000003"/>
    <n v="513.64800000000002"/>
    <s v="PROFIT"/>
  </r>
  <r>
    <s v="CA-2014-111591"/>
    <s v="03/22/2014"/>
    <s v="26/03/2014"/>
    <x v="3"/>
    <s v="March"/>
    <d v="2014-03-22T00:00:00"/>
    <d v="2014-03-26T00:00:00"/>
    <s v="On Date"/>
    <x v="622"/>
    <x v="0"/>
    <x v="1"/>
    <x v="1"/>
    <x v="7"/>
    <s v="Fellowes Officeware Wire Shelving"/>
    <n v="88.0334"/>
    <n v="359.32"/>
    <n v="4"/>
    <n v="7.1863999999999999"/>
    <n v="574.91200000000003"/>
    <s v="PROFIT"/>
  </r>
  <r>
    <s v="CA-2014-102820"/>
    <s v="05/08/2014"/>
    <s v="12/05/2014"/>
    <x v="3"/>
    <s v="May"/>
    <d v="2014-05-08T00:00:00"/>
    <d v="2014-05-12T00:00:00"/>
    <s v="On Date"/>
    <x v="342"/>
    <x v="0"/>
    <x v="10"/>
    <x v="0"/>
    <x v="3"/>
    <s v="Blue Parrot B250XT Professional Grade Wireless BluetoothÂ HeadsetÂ with"/>
    <n v="52.493000000000002"/>
    <n v="419.94400000000002"/>
    <n v="7"/>
    <n v="52.493000000000002"/>
    <n v="4199.4400000000005"/>
    <s v="PROFIT"/>
  </r>
  <r>
    <s v="CA-2013-149671"/>
    <s v="06/06/2013"/>
    <s v="10/06/2013"/>
    <x v="0"/>
    <s v="June"/>
    <d v="2013-06-06T00:00:00"/>
    <d v="2013-06-10T00:00:00"/>
    <s v="On Date"/>
    <x v="668"/>
    <x v="0"/>
    <x v="1"/>
    <x v="1"/>
    <x v="12"/>
    <s v="Acme Box Cutter Scissors"/>
    <n v="7.5701999999999998"/>
    <n v="61.38"/>
    <n v="6"/>
    <n v="15.9588"/>
    <n v="1276.704"/>
    <s v="PROFIT"/>
  </r>
  <r>
    <s v="CA-2012-126347"/>
    <s v="12/14/2012"/>
    <s v="19/12/2012"/>
    <x v="2"/>
    <s v="December"/>
    <d v="2012-12-14T00:00:00"/>
    <d v="2012-12-19T00:00:00"/>
    <s v="On Date"/>
    <x v="667"/>
    <x v="0"/>
    <x v="0"/>
    <x v="0"/>
    <x v="8"/>
    <s v="Micro Innovations USB RF Wireless Keyboard with Mouse"/>
    <n v="19.75"/>
    <n v="50"/>
    <n v="2"/>
    <n v="10.5"/>
    <n v="840"/>
    <s v="PROFIT"/>
  </r>
  <r>
    <s v="CA-2014-163097"/>
    <s v="08/28/2014"/>
    <s v="01/09/2014"/>
    <x v="3"/>
    <s v="August"/>
    <d v="2014-08-28T00:00:00"/>
    <d v="2014-09-01T00:00:00"/>
    <s v="On Date"/>
    <x v="82"/>
    <x v="0"/>
    <x v="35"/>
    <x v="3"/>
    <x v="1"/>
    <s v="Flat Face Poster Frame"/>
    <n v="10.927199999999999"/>
    <n v="120.57599999999999"/>
    <n v="8"/>
    <n v="33.1584"/>
    <n v="2652.672"/>
    <s v="PROFIT"/>
  </r>
  <r>
    <s v="CA-2012-130848"/>
    <s v="10/25/2012"/>
    <s v="25/10/2012"/>
    <x v="2"/>
    <s v="October"/>
    <d v="2012-10-25T00:00:00"/>
    <d v="2012-10-25T00:00:00"/>
    <s v="On Date"/>
    <x v="627"/>
    <x v="0"/>
    <x v="15"/>
    <x v="5"/>
    <x v="10"/>
    <s v="Global Highback Leather Tilter in Burgundy"/>
    <n v="76.431600000000003"/>
    <n v="582.33600000000001"/>
    <n v="8"/>
    <n v="-29.116800000000001"/>
    <n v="-2329.3440000000001"/>
    <s v="LOSS"/>
  </r>
  <r>
    <s v="CA-2011-159814"/>
    <s v="06/24/2011"/>
    <s v="28/06/2011"/>
    <x v="1"/>
    <s v="June"/>
    <d v="2011-06-24T00:00:00"/>
    <d v="2011-06-28T00:00:00"/>
    <s v="On Date"/>
    <x v="78"/>
    <x v="0"/>
    <x v="26"/>
    <x v="3"/>
    <x v="1"/>
    <s v="Acrylic Self-Standing Desk Frames"/>
    <n v="1.6554000000000002"/>
    <n v="4.2720000000000002"/>
    <n v="2"/>
    <n v="0.96120000000000005"/>
    <n v="76.896000000000001"/>
    <s v="PROFIT"/>
  </r>
  <r>
    <s v="CA-2013-108959"/>
    <s v="03/11/2013"/>
    <s v="15/03/2013"/>
    <x v="0"/>
    <s v="March"/>
    <d v="2013-03-11T00:00:00"/>
    <d v="2013-03-15T00:00:00"/>
    <s v="On Date"/>
    <x v="102"/>
    <x v="0"/>
    <x v="65"/>
    <x v="3"/>
    <x v="7"/>
    <s v="Mini 13-1/2 Capacity Data Binder Rack, Pearl"/>
    <n v="98.152500000000003"/>
    <n v="104.696"/>
    <n v="1"/>
    <n v="6.5434999999999999"/>
    <n v="523.48"/>
    <s v="PROFIT"/>
  </r>
  <r>
    <s v="CA-2012-164777"/>
    <s v="01/27/2012"/>
    <s v="29/01/2012"/>
    <x v="2"/>
    <s v="January"/>
    <d v="2012-01-27T00:00:00"/>
    <d v="2012-01-29T00:00:00"/>
    <s v="On Date"/>
    <x v="610"/>
    <x v="0"/>
    <x v="0"/>
    <x v="0"/>
    <x v="10"/>
    <s v="HON 5400 Series Task Chairs for Big and Tall"/>
    <n v="560.78399999999999"/>
    <n v="2803.92"/>
    <n v="5"/>
    <n v="0"/>
    <n v="0"/>
    <s v="PROFIT"/>
  </r>
  <r>
    <s v="CA-2012-127824"/>
    <s v="10/18/2012"/>
    <s v="22/10/2012"/>
    <x v="2"/>
    <s v="October"/>
    <d v="2012-10-18T00:00:00"/>
    <d v="2012-10-22T00:00:00"/>
    <s v="On Date"/>
    <x v="638"/>
    <x v="0"/>
    <x v="1"/>
    <x v="1"/>
    <x v="3"/>
    <s v="Motorola L703CM"/>
    <n v="116.99250000000001"/>
    <n v="249.584"/>
    <n v="2"/>
    <n v="15.599"/>
    <n v="1247.92"/>
    <s v="PROFIT"/>
  </r>
  <r>
    <s v="CA-2012-127824"/>
    <s v="10/18/2012"/>
    <s v="22/10/2012"/>
    <x v="2"/>
    <s v="October"/>
    <d v="2012-10-18T00:00:00"/>
    <d v="2012-10-22T00:00:00"/>
    <s v="On Date"/>
    <x v="638"/>
    <x v="0"/>
    <x v="1"/>
    <x v="1"/>
    <x v="9"/>
    <s v="Xerox 1903"/>
    <n v="3.0498000000000007"/>
    <n v="17.940000000000001"/>
    <n v="3"/>
    <n v="8.7905999999999995"/>
    <n v="703.24799999999993"/>
    <s v="PROFIT"/>
  </r>
  <r>
    <s v="CA-2012-127824"/>
    <s v="10/18/2012"/>
    <s v="22/10/2012"/>
    <x v="2"/>
    <s v="October"/>
    <d v="2012-10-18T00:00:00"/>
    <d v="2012-10-22T00:00:00"/>
    <s v="On Date"/>
    <x v="638"/>
    <x v="0"/>
    <x v="1"/>
    <x v="1"/>
    <x v="1"/>
    <s v="Eldon 100 Class Desk Accessories"/>
    <n v="2.2915999999999999"/>
    <n v="10.11"/>
    <n v="3"/>
    <n v="3.2351999999999999"/>
    <n v="258.81599999999997"/>
    <s v="PROFIT"/>
  </r>
  <r>
    <s v="CA-2011-145254"/>
    <s v="07/23/2011"/>
    <s v="27/07/2011"/>
    <x v="1"/>
    <s v="July"/>
    <d v="2011-07-23T00:00:00"/>
    <d v="2011-07-27T00:00:00"/>
    <s v="On Date"/>
    <x v="437"/>
    <x v="0"/>
    <x v="3"/>
    <x v="0"/>
    <x v="3"/>
    <s v="VTech DS6151"/>
    <n v="90.712799999999987"/>
    <n v="604.75199999999995"/>
    <n v="6"/>
    <n v="60.475200000000001"/>
    <n v="4838.0159999999996"/>
    <s v="PROFIT"/>
  </r>
  <r>
    <s v="CA-2011-145254"/>
    <s v="07/23/2011"/>
    <s v="27/07/2011"/>
    <x v="1"/>
    <s v="July"/>
    <d v="2011-07-23T00:00:00"/>
    <d v="2011-07-27T00:00:00"/>
    <s v="On Date"/>
    <x v="437"/>
    <x v="0"/>
    <x v="3"/>
    <x v="0"/>
    <x v="12"/>
    <s v="Acme Softgrip Scissors"/>
    <n v="5.7794000000000008"/>
    <n v="40.700000000000003"/>
    <n v="5"/>
    <n v="11.803000000000001"/>
    <n v="944.24"/>
    <s v="PROFIT"/>
  </r>
  <r>
    <s v="CA-2011-145254"/>
    <s v="07/23/2011"/>
    <s v="27/07/2011"/>
    <x v="1"/>
    <s v="July"/>
    <d v="2011-07-23T00:00:00"/>
    <d v="2011-07-27T00:00:00"/>
    <s v="On Date"/>
    <x v="437"/>
    <x v="0"/>
    <x v="3"/>
    <x v="0"/>
    <x v="3"/>
    <s v="AT&amp;T CL2909"/>
    <n v="88.192999999999984"/>
    <n v="302.37599999999998"/>
    <n v="3"/>
    <n v="37.796999999999997"/>
    <n v="3023.7599999999998"/>
    <s v="PROFIT"/>
  </r>
  <r>
    <s v="CA-2011-145254"/>
    <s v="07/23/2011"/>
    <s v="27/07/2011"/>
    <x v="1"/>
    <s v="July"/>
    <d v="2011-07-23T00:00:00"/>
    <d v="2011-07-27T00:00:00"/>
    <s v="On Date"/>
    <x v="437"/>
    <x v="0"/>
    <x v="3"/>
    <x v="0"/>
    <x v="8"/>
    <s v="ImationÂ 8gb Micro Traveldrive Usb 2.0Â Flash Drive"/>
    <n v="13.35"/>
    <n v="45"/>
    <n v="3"/>
    <n v="4.95"/>
    <n v="396"/>
    <s v="PROFIT"/>
  </r>
  <r>
    <s v="CA-2013-160479"/>
    <s v="09/16/2013"/>
    <s v="21/09/2013"/>
    <x v="0"/>
    <s v="September"/>
    <d v="2013-09-16T00:00:00"/>
    <d v="2013-09-21T00:00:00"/>
    <s v="On Date"/>
    <x v="446"/>
    <x v="0"/>
    <x v="1"/>
    <x v="1"/>
    <x v="2"/>
    <s v="SANFORD Major Accent Highlighters"/>
    <n v="4.3895999999999997"/>
    <n v="35.4"/>
    <n v="5"/>
    <n v="13.452"/>
    <n v="1076.1600000000001"/>
    <s v="PROFIT"/>
  </r>
  <r>
    <s v="CA-2012-119627"/>
    <s v="08/17/2012"/>
    <s v="23/08/2012"/>
    <x v="2"/>
    <s v="August"/>
    <d v="2012-08-17T00:00:00"/>
    <d v="2012-08-23T00:00:00"/>
    <s v="Delay"/>
    <x v="227"/>
    <x v="0"/>
    <x v="84"/>
    <x v="3"/>
    <x v="8"/>
    <s v="ImationÂ Clip USBÂ flash driveÂ - 8 GB"/>
    <n v="17.672000000000001"/>
    <n v="30.08"/>
    <n v="2"/>
    <n v="-5.2640000000000002"/>
    <n v="-421.12"/>
    <s v="LOSS"/>
  </r>
  <r>
    <s v="CA-2012-119627"/>
    <s v="08/17/2012"/>
    <s v="23/08/2012"/>
    <x v="2"/>
    <s v="August"/>
    <d v="2012-08-17T00:00:00"/>
    <d v="2012-08-23T00:00:00"/>
    <s v="Delay"/>
    <x v="227"/>
    <x v="0"/>
    <x v="84"/>
    <x v="3"/>
    <x v="9"/>
    <s v="Xerox 21"/>
    <n v="3.3695999999999993"/>
    <n v="36.287999999999997"/>
    <n v="7"/>
    <n v="12.700799999999999"/>
    <n v="1016.064"/>
    <s v="PROFIT"/>
  </r>
  <r>
    <s v="CA-2012-119627"/>
    <s v="08/17/2012"/>
    <s v="23/08/2012"/>
    <x v="2"/>
    <s v="August"/>
    <d v="2012-08-17T00:00:00"/>
    <d v="2012-08-23T00:00:00"/>
    <s v="Delay"/>
    <x v="227"/>
    <x v="0"/>
    <x v="84"/>
    <x v="3"/>
    <x v="2"/>
    <s v="Newell 336"/>
    <n v="3.0388000000000002"/>
    <n v="10.272"/>
    <n v="3"/>
    <n v="1.1556"/>
    <n v="92.447999999999993"/>
    <s v="PROFIT"/>
  </r>
  <r>
    <s v="CA-2012-119627"/>
    <s v="08/17/2012"/>
    <s v="23/08/2012"/>
    <x v="2"/>
    <s v="August"/>
    <d v="2012-08-17T00:00:00"/>
    <d v="2012-08-23T00:00:00"/>
    <s v="Delay"/>
    <x v="227"/>
    <x v="0"/>
    <x v="84"/>
    <x v="3"/>
    <x v="8"/>
    <s v="First Data FD10 PIN Pad"/>
    <n v="71.100000000000009"/>
    <n v="252.8"/>
    <n v="4"/>
    <n v="-31.6"/>
    <n v="-2528"/>
    <s v="LOSS"/>
  </r>
  <r>
    <s v="CA-2014-107853"/>
    <s v="05/27/2014"/>
    <s v="01/06/2014"/>
    <x v="3"/>
    <s v="May"/>
    <d v="2014-05-27T00:00:00"/>
    <d v="2014-06-01T00:00:00"/>
    <s v="On Date"/>
    <x v="110"/>
    <x v="0"/>
    <x v="51"/>
    <x v="0"/>
    <x v="9"/>
    <s v="Xerox 201"/>
    <n v="3.3696000000000006"/>
    <n v="12.96"/>
    <n v="2"/>
    <n v="6.2207999999999997"/>
    <n v="497.66399999999999"/>
    <s v="PROFIT"/>
  </r>
  <r>
    <s v="US-2013-148957"/>
    <s v="09/18/2013"/>
    <s v="24/09/2013"/>
    <x v="0"/>
    <s v="September"/>
    <d v="2013-09-18T00:00:00"/>
    <d v="2013-09-24T00:00:00"/>
    <s v="Delay"/>
    <x v="167"/>
    <x v="0"/>
    <x v="75"/>
    <x v="1"/>
    <x v="0"/>
    <s v="Avery 481"/>
    <n v="1.6016000000000001"/>
    <n v="12.32"/>
    <n v="4"/>
    <n v="5.9135999999999997"/>
    <n v="473.08799999999997"/>
    <s v="PROFIT"/>
  </r>
  <r>
    <s v="CA-2011-140032"/>
    <s v="09/08/2011"/>
    <s v="13/09/2011"/>
    <x v="1"/>
    <s v="September"/>
    <d v="2011-09-08T00:00:00"/>
    <d v="2011-09-13T00:00:00"/>
    <s v="On Date"/>
    <x v="432"/>
    <x v="0"/>
    <x v="3"/>
    <x v="0"/>
    <x v="4"/>
    <s v="Acco PRESSTEX Data Binder with Storage Hooks, Light Blue, 9 1/2&quot; X 11&quot;"/>
    <n v="2.7976000000000001"/>
    <n v="8.6080000000000005"/>
    <n v="2"/>
    <n v="3.0127999999999999"/>
    <n v="241.024"/>
    <s v="PROFIT"/>
  </r>
  <r>
    <s v="CA-2014-145506"/>
    <s v="06/04/2014"/>
    <s v="08/06/2014"/>
    <x v="3"/>
    <s v="June"/>
    <d v="2014-06-04T00:00:00"/>
    <d v="2014-06-08T00:00:00"/>
    <s v="On Date"/>
    <x v="139"/>
    <x v="0"/>
    <x v="77"/>
    <x v="1"/>
    <x v="7"/>
    <s v="Eldon Gobal File Keepers"/>
    <n v="14.534399999999998"/>
    <n v="136.26"/>
    <n v="9"/>
    <n v="5.4504000000000001"/>
    <n v="436.03200000000004"/>
    <s v="PROFIT"/>
  </r>
  <r>
    <s v="CA-2012-129546"/>
    <s v="09/28/2012"/>
    <s v="05/10/2012"/>
    <x v="2"/>
    <s v="September"/>
    <d v="2012-09-28T00:00:00"/>
    <d v="2012-10-05T00:00:00"/>
    <s v="Delay"/>
    <x v="519"/>
    <x v="0"/>
    <x v="0"/>
    <x v="0"/>
    <x v="5"/>
    <s v="Acco Smartsocket Table Surge Protector, 6 Color-Coded Adapter Outlets"/>
    <n v="43.435000000000002"/>
    <n v="186.15"/>
    <n v="3"/>
    <n v="55.844999999999999"/>
    <n v="4467.6000000000004"/>
    <s v="PROFIT"/>
  </r>
  <r>
    <s v="CA-2012-129546"/>
    <s v="09/28/2012"/>
    <s v="05/10/2012"/>
    <x v="2"/>
    <s v="September"/>
    <d v="2012-09-28T00:00:00"/>
    <d v="2012-10-05T00:00:00"/>
    <s v="Delay"/>
    <x v="519"/>
    <x v="0"/>
    <x v="0"/>
    <x v="0"/>
    <x v="4"/>
    <s v="GBC Recycled VeloBinder Covers"/>
    <n v="9.2015999999999991"/>
    <n v="81.792000000000002"/>
    <n v="6"/>
    <n v="26.5824"/>
    <n v="2126.5920000000001"/>
    <s v="PROFIT"/>
  </r>
  <r>
    <s v="CA-2012-129546"/>
    <s v="09/28/2012"/>
    <s v="05/10/2012"/>
    <x v="2"/>
    <s v="September"/>
    <d v="2012-09-28T00:00:00"/>
    <d v="2012-10-05T00:00:00"/>
    <s v="Delay"/>
    <x v="519"/>
    <x v="0"/>
    <x v="0"/>
    <x v="0"/>
    <x v="12"/>
    <s v="Acme Galleria Hot Forged Steel Scissors with Colored Handles"/>
    <n v="11.168299999999999"/>
    <n v="47.19"/>
    <n v="3"/>
    <n v="13.6851"/>
    <n v="1094.808"/>
    <s v="PROFIT"/>
  </r>
  <r>
    <s v="CA-2012-129546"/>
    <s v="09/28/2012"/>
    <s v="05/10/2012"/>
    <x v="2"/>
    <s v="September"/>
    <d v="2012-09-28T00:00:00"/>
    <d v="2012-10-05T00:00:00"/>
    <s v="Delay"/>
    <x v="519"/>
    <x v="0"/>
    <x v="0"/>
    <x v="0"/>
    <x v="3"/>
    <s v="Motorola HK250 Universal Bluetooth Headset"/>
    <n v="22.530200000000001"/>
    <n v="36.783999999999999"/>
    <n v="2"/>
    <n v="-8.2764000000000006"/>
    <n v="-662.11200000000008"/>
    <s v="LOSS"/>
  </r>
  <r>
    <s v="CA-2011-138240"/>
    <s v="10/09/2011"/>
    <s v="14/10/2011"/>
    <x v="1"/>
    <s v="October"/>
    <d v="2011-10-09T00:00:00"/>
    <d v="2011-10-14T00:00:00"/>
    <s v="On Date"/>
    <x v="399"/>
    <x v="0"/>
    <x v="3"/>
    <x v="0"/>
    <x v="2"/>
    <s v="Boston Heavy-Duty Trimline Electric Pencil Sharpeners"/>
    <n v="34.221999999999994"/>
    <n v="144.6"/>
    <n v="3"/>
    <n v="41.933999999999997"/>
    <n v="3354.72"/>
    <s v="PROFIT"/>
  </r>
  <r>
    <s v="CA-2011-138240"/>
    <s v="10/09/2011"/>
    <s v="14/10/2011"/>
    <x v="1"/>
    <s v="October"/>
    <d v="2011-10-09T00:00:00"/>
    <d v="2011-10-14T00:00:00"/>
    <s v="On Date"/>
    <x v="399"/>
    <x v="0"/>
    <x v="3"/>
    <x v="0"/>
    <x v="3"/>
    <s v="iOttie HLCRIO102 Car Mount"/>
    <n v="18.990500000000001"/>
    <n v="15.992000000000001"/>
    <n v="1"/>
    <n v="-2.9984999999999999"/>
    <n v="-239.88"/>
    <s v="LOSS"/>
  </r>
  <r>
    <s v="CA-2011-100867"/>
    <s v="10/19/2011"/>
    <s v="24/10/2011"/>
    <x v="1"/>
    <s v="October"/>
    <d v="2011-10-19T00:00:00"/>
    <d v="2011-10-24T00:00:00"/>
    <s v="On Date"/>
    <x v="422"/>
    <x v="0"/>
    <x v="118"/>
    <x v="0"/>
    <x v="3"/>
    <s v="RCA Visys Integrated PBX 8-Line Router"/>
    <n v="50.242500000000007"/>
    <n v="321.55200000000002"/>
    <n v="6"/>
    <n v="20.097000000000001"/>
    <n v="1607.7600000000002"/>
    <s v="PROFIT"/>
  </r>
  <r>
    <s v="CA-2013-126858"/>
    <s v="11/20/2013"/>
    <s v="24/11/2013"/>
    <x v="0"/>
    <s v="November"/>
    <d v="2013-11-20T00:00:00"/>
    <d v="2013-11-24T00:00:00"/>
    <s v="On Date"/>
    <x v="554"/>
    <x v="0"/>
    <x v="1"/>
    <x v="1"/>
    <x v="1"/>
    <s v="Tenex Chairmats For Use With Carpeted Floors"/>
    <n v="15.181000000000001"/>
    <n v="31.96"/>
    <n v="2"/>
    <n v="1.5980000000000001"/>
    <n v="127.84"/>
    <s v="PROFIT"/>
  </r>
  <r>
    <s v="CA-2011-122679"/>
    <s v="07/22/2011"/>
    <s v="28/07/2011"/>
    <x v="1"/>
    <s v="July"/>
    <d v="2011-07-22T00:00:00"/>
    <d v="2011-07-28T00:00:00"/>
    <s v="Delay"/>
    <x v="337"/>
    <x v="0"/>
    <x v="0"/>
    <x v="0"/>
    <x v="2"/>
    <s v="Crayola Colored Pencils"/>
    <n v="2.1975999999999996"/>
    <n v="19.68"/>
    <n v="6"/>
    <n v="6.4943999999999997"/>
    <n v="519.55200000000002"/>
    <s v="PROFIT"/>
  </r>
  <r>
    <s v="CA-2012-156566"/>
    <s v="10/01/2012"/>
    <s v="04/10/2012"/>
    <x v="2"/>
    <s v="October"/>
    <d v="2012-10-01T00:00:00"/>
    <d v="2012-10-04T00:00:00"/>
    <s v="On Date"/>
    <x v="595"/>
    <x v="0"/>
    <x v="6"/>
    <x v="4"/>
    <x v="3"/>
    <s v="Wilson Electronics DB Pro Signal Booster"/>
    <n v="261.33999999999997"/>
    <n v="572.79999999999995"/>
    <n v="2"/>
    <n v="50.12"/>
    <n v="4009.6"/>
    <s v="PROFIT"/>
  </r>
  <r>
    <s v="CA-2014-111738"/>
    <s v="01/04/2014"/>
    <s v="08/01/2014"/>
    <x v="3"/>
    <s v="January"/>
    <d v="2014-01-04T00:00:00"/>
    <d v="2014-01-08T00:00:00"/>
    <s v="On Date"/>
    <x v="669"/>
    <x v="0"/>
    <x v="3"/>
    <x v="0"/>
    <x v="4"/>
    <s v="GBC ProClick 150 Presentation Binding System"/>
    <n v="167.46940000000001"/>
    <n v="2022.2719999999999"/>
    <n v="8"/>
    <n v="682.51679999999999"/>
    <n v="54601.343999999997"/>
    <s v="PROFIT"/>
  </r>
  <r>
    <s v="CA-2014-111738"/>
    <s v="01/04/2014"/>
    <s v="08/01/2014"/>
    <x v="3"/>
    <s v="January"/>
    <d v="2014-01-04T00:00:00"/>
    <d v="2014-01-08T00:00:00"/>
    <s v="On Date"/>
    <x v="669"/>
    <x v="0"/>
    <x v="3"/>
    <x v="0"/>
    <x v="2"/>
    <s v="Manco Dry-Lighter Erasable Highlighter"/>
    <n v="2.0063999999999993"/>
    <n v="9.1199999999999992"/>
    <n v="3"/>
    <n v="3.1008"/>
    <n v="248.06399999999999"/>
    <s v="PROFIT"/>
  </r>
  <r>
    <s v="US-2013-123610"/>
    <s v="05/13/2013"/>
    <s v="17/05/2013"/>
    <x v="0"/>
    <s v="May"/>
    <d v="2013-05-13T00:00:00"/>
    <d v="2013-05-17T00:00:00"/>
    <s v="On Date"/>
    <x v="670"/>
    <x v="0"/>
    <x v="40"/>
    <x v="0"/>
    <x v="8"/>
    <s v="Memorex Mini Travel Drive 32 GB USB 2.0 Flash Drive"/>
    <n v="12.2"/>
    <n v="120"/>
    <n v="6"/>
    <n v="46.8"/>
    <n v="3744"/>
    <s v="PROFIT"/>
  </r>
  <r>
    <s v="US-2013-123610"/>
    <s v="05/13/2013"/>
    <s v="17/05/2013"/>
    <x v="0"/>
    <s v="May"/>
    <d v="2013-05-13T00:00:00"/>
    <d v="2013-05-17T00:00:00"/>
    <s v="On Date"/>
    <x v="670"/>
    <x v="0"/>
    <x v="40"/>
    <x v="0"/>
    <x v="5"/>
    <s v="Staples"/>
    <n v="6.3291000000000004"/>
    <n v="8.67"/>
    <n v="1"/>
    <n v="2.3409"/>
    <n v="187.27199999999999"/>
    <s v="PROFIT"/>
  </r>
  <r>
    <s v="US-2012-158589"/>
    <s v="11/20/2012"/>
    <s v="24/11/2012"/>
    <x v="2"/>
    <s v="November"/>
    <d v="2012-11-20T00:00:00"/>
    <d v="2012-11-24T00:00:00"/>
    <s v="On Date"/>
    <x v="671"/>
    <x v="0"/>
    <x v="3"/>
    <x v="0"/>
    <x v="1"/>
    <s v="Dana Swing-Arm Lamps"/>
    <n v="8.01"/>
    <n v="32.04"/>
    <n v="3"/>
    <n v="8.01"/>
    <n v="640.79999999999995"/>
    <s v="PROFIT"/>
  </r>
  <r>
    <s v="US-2014-104451"/>
    <s v="05/09/2014"/>
    <s v="13/05/2014"/>
    <x v="3"/>
    <s v="May"/>
    <d v="2014-05-09T00:00:00"/>
    <d v="2014-05-13T00:00:00"/>
    <s v="On Date"/>
    <x v="222"/>
    <x v="0"/>
    <x v="3"/>
    <x v="0"/>
    <x v="5"/>
    <s v="Fellowes Mighty 8 Compact Surge Protector"/>
    <n v="14.5944"/>
    <n v="81.08"/>
    <n v="4"/>
    <n v="22.702400000000001"/>
    <n v="1816.192"/>
    <s v="PROFIT"/>
  </r>
  <r>
    <s v="CA-2013-101189"/>
    <s v="02/04/2013"/>
    <s v="09/02/2013"/>
    <x v="0"/>
    <s v="February"/>
    <d v="2013-02-04T00:00:00"/>
    <d v="2013-02-09T00:00:00"/>
    <s v="On Date"/>
    <x v="189"/>
    <x v="0"/>
    <x v="0"/>
    <x v="0"/>
    <x v="7"/>
    <s v="Safco Commercial Shelving"/>
    <n v="44.6496"/>
    <n v="93.02"/>
    <n v="2"/>
    <n v="3.7208000000000001"/>
    <n v="297.66399999999999"/>
    <s v="PROFIT"/>
  </r>
  <r>
    <s v="CA-2014-156958"/>
    <s v="12/06/2014"/>
    <s v="07/12/2014"/>
    <x v="3"/>
    <s v="December"/>
    <d v="2014-12-06T00:00:00"/>
    <d v="2014-12-07T00:00:00"/>
    <s v="On Date"/>
    <x v="278"/>
    <x v="0"/>
    <x v="1"/>
    <x v="1"/>
    <x v="4"/>
    <s v="GBC Premium Transparent Covers with Diagonal Lined Pattern"/>
    <n v="10.909599999999999"/>
    <n v="83.92"/>
    <n v="5"/>
    <n v="29.372"/>
    <n v="2349.7600000000002"/>
    <s v="PROFIT"/>
  </r>
  <r>
    <s v="CA-2014-156958"/>
    <s v="12/06/2014"/>
    <s v="07/12/2014"/>
    <x v="3"/>
    <s v="December"/>
    <d v="2014-12-06T00:00:00"/>
    <d v="2014-12-07T00:00:00"/>
    <s v="On Date"/>
    <x v="278"/>
    <x v="0"/>
    <x v="1"/>
    <x v="1"/>
    <x v="1"/>
    <s v="Eldon Radial Chair Mat for Low to Medium Pile Carpets"/>
    <n v="31.984000000000005"/>
    <n v="199.9"/>
    <n v="5"/>
    <n v="39.979999999999997"/>
    <n v="3198.3999999999996"/>
    <s v="PROFIT"/>
  </r>
  <r>
    <s v="CA-2014-156958"/>
    <s v="12/06/2014"/>
    <s v="07/12/2014"/>
    <x v="3"/>
    <s v="December"/>
    <d v="2014-12-06T00:00:00"/>
    <d v="2014-12-07T00:00:00"/>
    <s v="On Date"/>
    <x v="278"/>
    <x v="0"/>
    <x v="1"/>
    <x v="1"/>
    <x v="3"/>
    <s v="Cyber Acoustics AC-202b Speech Recognition Stereo Headset"/>
    <n v="12.7302"/>
    <n v="31.175999999999998"/>
    <n v="3"/>
    <n v="-7.0145999999999997"/>
    <n v="-561.16800000000001"/>
    <s v="LOSS"/>
  </r>
  <r>
    <s v="CA-2014-156958"/>
    <s v="12/06/2014"/>
    <s v="07/12/2014"/>
    <x v="3"/>
    <s v="December"/>
    <d v="2014-12-06T00:00:00"/>
    <d v="2014-12-07T00:00:00"/>
    <s v="On Date"/>
    <x v="278"/>
    <x v="0"/>
    <x v="1"/>
    <x v="1"/>
    <x v="4"/>
    <s v="GBC VeloBinder Manual Binding System"/>
    <n v="18.714800000000004"/>
    <n v="172.75200000000001"/>
    <n v="6"/>
    <n v="60.463200000000001"/>
    <n v="4837.0560000000005"/>
    <s v="PROFIT"/>
  </r>
  <r>
    <s v="CA-2014-156958"/>
    <s v="12/06/2014"/>
    <s v="07/12/2014"/>
    <x v="3"/>
    <s v="December"/>
    <d v="2014-12-06T00:00:00"/>
    <d v="2014-12-07T00:00:00"/>
    <s v="On Date"/>
    <x v="278"/>
    <x v="0"/>
    <x v="1"/>
    <x v="1"/>
    <x v="4"/>
    <s v="Fellowes Black Plastic Comb Bindings"/>
    <n v="3.1373999999999995"/>
    <n v="9.2959999999999994"/>
    <n v="2"/>
    <n v="3.0211999999999999"/>
    <n v="241.696"/>
    <s v="PROFIT"/>
  </r>
  <r>
    <s v="CA-2014-111759"/>
    <s v="07/09/2014"/>
    <s v="13/07/2014"/>
    <x v="3"/>
    <s v="July"/>
    <d v="2014-07-09T00:00:00"/>
    <d v="2014-07-13T00:00:00"/>
    <s v="On Date"/>
    <x v="672"/>
    <x v="0"/>
    <x v="1"/>
    <x v="1"/>
    <x v="9"/>
    <s v="Staples"/>
    <n v="14.245199999999999"/>
    <n v="52.76"/>
    <n v="2"/>
    <n v="24.269600000000001"/>
    <n v="1941.568"/>
    <s v="PROFIT"/>
  </r>
  <r>
    <s v="CA-2013-148747"/>
    <s v="09/26/2013"/>
    <s v="28/09/2013"/>
    <x v="0"/>
    <s v="September"/>
    <d v="2013-09-26T00:00:00"/>
    <d v="2013-09-28T00:00:00"/>
    <s v="On Date"/>
    <x v="371"/>
    <x v="0"/>
    <x v="3"/>
    <x v="0"/>
    <x v="15"/>
    <s v="Atlantic Metals Mobile 4-Shelf Bookcases, Custom Colors"/>
    <n v="196.68600000000001"/>
    <n v="477.666"/>
    <n v="2"/>
    <n v="84.293999999999997"/>
    <n v="6743.5199999999995"/>
    <s v="PROFIT"/>
  </r>
  <r>
    <s v="CA-2012-135727"/>
    <s v="05/11/2012"/>
    <s v="16/05/2012"/>
    <x v="2"/>
    <s v="May"/>
    <d v="2012-05-11T00:00:00"/>
    <d v="2012-05-16T00:00:00"/>
    <s v="On Date"/>
    <x v="622"/>
    <x v="0"/>
    <x v="8"/>
    <x v="3"/>
    <x v="10"/>
    <s v="Global Chrome Stack Chair"/>
    <n v="25.0244"/>
    <n v="191.96799999999999"/>
    <n v="7"/>
    <n v="16.7972"/>
    <n v="1343.7760000000001"/>
    <s v="PROFIT"/>
  </r>
  <r>
    <s v="CA-2012-160864"/>
    <s v="05/03/2012"/>
    <s v="06/05/2012"/>
    <x v="2"/>
    <s v="May"/>
    <d v="2012-05-03T00:00:00"/>
    <d v="2012-05-06T00:00:00"/>
    <s v="On Date"/>
    <x v="443"/>
    <x v="0"/>
    <x v="12"/>
    <x v="0"/>
    <x v="4"/>
    <s v="Avery Binding System Hidden Tab Executive Style Index Sets"/>
    <n v="2.8850000000000007"/>
    <n v="13.848000000000001"/>
    <n v="3"/>
    <n v="5.1929999999999996"/>
    <n v="415.43999999999994"/>
    <s v="PROFIT"/>
  </r>
  <r>
    <s v="CA-2013-125724"/>
    <s v="09/23/2013"/>
    <s v="28/09/2013"/>
    <x v="0"/>
    <s v="September"/>
    <d v="2013-09-23T00:00:00"/>
    <d v="2013-09-28T00:00:00"/>
    <s v="On Date"/>
    <x v="643"/>
    <x v="0"/>
    <x v="81"/>
    <x v="5"/>
    <x v="1"/>
    <s v="Aluminum Document Frame"/>
    <n v="8.5540000000000003"/>
    <n v="68.432000000000002"/>
    <n v="7"/>
    <n v="8.5540000000000003"/>
    <n v="684.32"/>
    <s v="PROFIT"/>
  </r>
  <r>
    <s v="CA-2012-161242"/>
    <s v="06/01/2012"/>
    <s v="08/06/2012"/>
    <x v="2"/>
    <s v="June"/>
    <d v="2012-06-01T00:00:00"/>
    <d v="2012-06-08T00:00:00"/>
    <s v="Delay"/>
    <x v="673"/>
    <x v="0"/>
    <x v="0"/>
    <x v="0"/>
    <x v="9"/>
    <s v="Adams Telephone Message Book W/Dividers/Space For Phone Numbers, 5 1/4&quot;X8 1/2&quot;, 300/Messages"/>
    <n v="2.9987999999999997"/>
    <n v="11.76"/>
    <n v="2"/>
    <n v="5.7624000000000004"/>
    <n v="460.99200000000002"/>
    <s v="PROFIT"/>
  </r>
  <r>
    <s v="CA-2012-148495"/>
    <s v="08/13/2012"/>
    <s v="13/08/2012"/>
    <x v="2"/>
    <s v="August"/>
    <d v="2012-08-13T00:00:00"/>
    <d v="2012-08-13T00:00:00"/>
    <s v="On Date"/>
    <x v="674"/>
    <x v="0"/>
    <x v="67"/>
    <x v="0"/>
    <x v="1"/>
    <s v="Ultra Door Pull Handle"/>
    <n v="7.0483999999999991"/>
    <n v="31.56"/>
    <n v="3"/>
    <n v="10.4148"/>
    <n v="833.18399999999997"/>
    <s v="PROFIT"/>
  </r>
  <r>
    <s v="CA-2013-108630"/>
    <s v="11/19/2013"/>
    <s v="19/11/2013"/>
    <x v="0"/>
    <s v="November"/>
    <d v="2013-11-19T00:00:00"/>
    <d v="2013-11-19T00:00:00"/>
    <s v="On Date"/>
    <x v="675"/>
    <x v="0"/>
    <x v="31"/>
    <x v="0"/>
    <x v="4"/>
    <s v="Recycled Premium Regency Composition Covers"/>
    <n v="7.7928000000000006"/>
    <n v="61.12"/>
    <n v="5"/>
    <n v="22.155999999999999"/>
    <n v="1772.48"/>
    <s v="PROFIT"/>
  </r>
  <r>
    <s v="CA-2014-104619"/>
    <s v="01/25/2014"/>
    <s v="30/01/2014"/>
    <x v="3"/>
    <s v="January"/>
    <d v="2014-01-25T00:00:00"/>
    <d v="2014-01-30T00:00:00"/>
    <s v="On Date"/>
    <x v="550"/>
    <x v="0"/>
    <x v="12"/>
    <x v="0"/>
    <x v="5"/>
    <s v="Acco Six-Outlet Power Strip, 4' Cord Length"/>
    <n v="6.3787999999999991"/>
    <n v="25.86"/>
    <n v="3"/>
    <n v="6.7236000000000002"/>
    <n v="537.88800000000003"/>
    <s v="PROFIT"/>
  </r>
  <r>
    <s v="CA-2014-104619"/>
    <s v="01/25/2014"/>
    <s v="30/01/2014"/>
    <x v="3"/>
    <s v="January"/>
    <d v="2014-01-25T00:00:00"/>
    <d v="2014-01-30T00:00:00"/>
    <s v="On Date"/>
    <x v="550"/>
    <x v="0"/>
    <x v="12"/>
    <x v="0"/>
    <x v="4"/>
    <s v="Ibico EB-19 Dual Function Manual Binding System"/>
    <n v="93.414599999999993"/>
    <n v="276.78399999999999"/>
    <n v="2"/>
    <n v="89.954800000000006"/>
    <n v="7196.384"/>
    <s v="PROFIT"/>
  </r>
  <r>
    <s v="CA-2014-104619"/>
    <s v="01/25/2014"/>
    <s v="30/01/2014"/>
    <x v="3"/>
    <s v="January"/>
    <d v="2014-01-25T00:00:00"/>
    <d v="2014-01-30T00:00:00"/>
    <s v="On Date"/>
    <x v="550"/>
    <x v="0"/>
    <x v="12"/>
    <x v="0"/>
    <x v="3"/>
    <s v="Jensen SMPS-640 -Â speaker phone"/>
    <n v="34.025199999999998"/>
    <n v="110.352"/>
    <n v="3"/>
    <n v="8.2764000000000006"/>
    <n v="662.11200000000008"/>
    <s v="PROFIT"/>
  </r>
  <r>
    <s v="CA-2012-149517"/>
    <s v="09/19/2012"/>
    <s v="23/09/2012"/>
    <x v="2"/>
    <s v="September"/>
    <d v="2012-09-19T00:00:00"/>
    <d v="2012-09-23T00:00:00"/>
    <s v="On Date"/>
    <x v="579"/>
    <x v="0"/>
    <x v="93"/>
    <x v="0"/>
    <x v="1"/>
    <s v="Seth Thomas 8 1/2&quot; Cubicle Clock"/>
    <n v="13.790400000000002"/>
    <n v="60.84"/>
    <n v="3"/>
    <n v="19.468800000000002"/>
    <n v="1557.5040000000001"/>
    <s v="PROFIT"/>
  </r>
  <r>
    <s v="CA-2012-116841"/>
    <s v="04/14/2012"/>
    <s v="18/04/2012"/>
    <x v="2"/>
    <s v="April"/>
    <d v="2012-04-14T00:00:00"/>
    <d v="2012-04-18T00:00:00"/>
    <s v="On Date"/>
    <x v="676"/>
    <x v="0"/>
    <x v="80"/>
    <x v="4"/>
    <x v="5"/>
    <s v="Acco Smartsocket Color-Coded Six-Outlet AC Adapter Model Surge Protectors"/>
    <n v="32.567399999999999"/>
    <n v="35.207999999999998"/>
    <n v="1"/>
    <n v="2.6406000000000001"/>
    <n v="211.24799999999999"/>
    <s v="PROFIT"/>
  </r>
  <r>
    <s v="CA-2013-130638"/>
    <s v="05/17/2013"/>
    <s v="20/05/2013"/>
    <x v="0"/>
    <s v="May"/>
    <d v="2013-05-17T00:00:00"/>
    <d v="2013-05-20T00:00:00"/>
    <s v="On Date"/>
    <x v="61"/>
    <x v="0"/>
    <x v="0"/>
    <x v="0"/>
    <x v="1"/>
    <s v="Tenex Carpeted, Granite-Look or Clear Contemporary Contour Shape Chair Mats"/>
    <n v="65.760300000000001"/>
    <n v="282.83999999999997"/>
    <n v="4"/>
    <n v="19.7988"/>
    <n v="1583.904"/>
    <s v="PROFIT"/>
  </r>
  <r>
    <s v="CA-2013-130638"/>
    <s v="05/17/2013"/>
    <s v="20/05/2013"/>
    <x v="0"/>
    <s v="May"/>
    <d v="2013-05-17T00:00:00"/>
    <d v="2013-05-20T00:00:00"/>
    <s v="On Date"/>
    <x v="61"/>
    <x v="0"/>
    <x v="0"/>
    <x v="0"/>
    <x v="0"/>
    <s v="Avery 481"/>
    <n v="1.6016000000000001"/>
    <n v="27.72"/>
    <n v="9"/>
    <n v="13.3056"/>
    <n v="1064.4480000000001"/>
    <s v="PROFIT"/>
  </r>
  <r>
    <s v="CA-2013-110086"/>
    <s v="09/19/2013"/>
    <s v="23/09/2013"/>
    <x v="0"/>
    <s v="September"/>
    <d v="2013-09-19T00:00:00"/>
    <d v="2013-09-23T00:00:00"/>
    <s v="On Date"/>
    <x v="75"/>
    <x v="0"/>
    <x v="110"/>
    <x v="0"/>
    <x v="3"/>
    <s v="Polycom CX300 Desktop Phone USB VoIP phone"/>
    <n v="107.9928"/>
    <n v="239.98400000000001"/>
    <n v="2"/>
    <n v="23.9984"/>
    <n v="1919.8720000000001"/>
    <s v="PROFIT"/>
  </r>
  <r>
    <s v="CA-2011-128524"/>
    <s v="11/11/2011"/>
    <s v="13/11/2011"/>
    <x v="1"/>
    <s v="November"/>
    <d v="2011-11-11T00:00:00"/>
    <d v="2011-11-13T00:00:00"/>
    <s v="On Date"/>
    <x v="30"/>
    <x v="0"/>
    <x v="1"/>
    <x v="1"/>
    <x v="5"/>
    <s v="Belkin F5C206VTEL 6 Outlet Surge"/>
    <n v="16.085999999999999"/>
    <n v="22.98"/>
    <n v="1"/>
    <n v="6.8940000000000001"/>
    <n v="551.52"/>
    <s v="PROFIT"/>
  </r>
  <r>
    <s v="CA-2011-128524"/>
    <s v="11/11/2011"/>
    <s v="13/11/2011"/>
    <x v="1"/>
    <s v="November"/>
    <d v="2011-11-11T00:00:00"/>
    <d v="2011-11-13T00:00:00"/>
    <s v="On Date"/>
    <x v="30"/>
    <x v="0"/>
    <x v="1"/>
    <x v="1"/>
    <x v="8"/>
    <s v="Belkin Standard 104 key USB Keyboard"/>
    <n v="12.4015"/>
    <n v="102.13"/>
    <n v="7"/>
    <n v="15.3195"/>
    <n v="1225.56"/>
    <s v="PROFIT"/>
  </r>
  <r>
    <s v="CA-2011-128524"/>
    <s v="11/11/2011"/>
    <s v="13/11/2011"/>
    <x v="1"/>
    <s v="November"/>
    <d v="2011-11-11T00:00:00"/>
    <d v="2011-11-13T00:00:00"/>
    <s v="On Date"/>
    <x v="30"/>
    <x v="0"/>
    <x v="1"/>
    <x v="1"/>
    <x v="4"/>
    <s v="Fellowes PB500 Electric Punch Plastic Comb Binding Machine with Manual Bind"/>
    <n v="635.495"/>
    <n v="2033.5840000000001"/>
    <n v="2"/>
    <n v="762.59400000000005"/>
    <n v="61007.520000000004"/>
    <s v="PROFIT"/>
  </r>
  <r>
    <s v="CA-2013-140256"/>
    <s v="08/23/2013"/>
    <s v="30/08/2013"/>
    <x v="0"/>
    <s v="August"/>
    <d v="2013-08-23T00:00:00"/>
    <d v="2013-08-30T00:00:00"/>
    <s v="Delay"/>
    <x v="631"/>
    <x v="0"/>
    <x v="0"/>
    <x v="0"/>
    <x v="2"/>
    <s v="Newell 346"/>
    <n v="2.0448"/>
    <n v="5.76"/>
    <n v="2"/>
    <n v="1.6704000000000001"/>
    <n v="133.63200000000001"/>
    <s v="PROFIT"/>
  </r>
  <r>
    <s v="CA-2011-124702"/>
    <s v="11/18/2011"/>
    <s v="25/11/2011"/>
    <x v="1"/>
    <s v="November"/>
    <d v="2011-11-18T00:00:00"/>
    <d v="2011-11-25T00:00:00"/>
    <s v="Delay"/>
    <x v="102"/>
    <x v="0"/>
    <x v="1"/>
    <x v="1"/>
    <x v="1"/>
    <s v="Howard Miller 13-1/2&quot; Diameter Rosebrook Wall Clock"/>
    <n v="41.262"/>
    <n v="137.54"/>
    <n v="2"/>
    <n v="55.015999999999998"/>
    <n v="4401.28"/>
    <s v="PROFIT"/>
  </r>
  <r>
    <s v="CA-2011-124702"/>
    <s v="11/18/2011"/>
    <s v="25/11/2011"/>
    <x v="1"/>
    <s v="November"/>
    <d v="2011-11-18T00:00:00"/>
    <d v="2011-11-25T00:00:00"/>
    <s v="Delay"/>
    <x v="102"/>
    <x v="0"/>
    <x v="1"/>
    <x v="1"/>
    <x v="6"/>
    <s v="Lesro Round Back Collection Coffee Table, End Table"/>
    <n v="158.8185"/>
    <n v="730.2"/>
    <n v="4"/>
    <n v="94.926000000000002"/>
    <n v="7594.08"/>
    <s v="PROFIT"/>
  </r>
  <r>
    <s v="US-2014-125808"/>
    <s v="11/13/2014"/>
    <s v="16/11/2014"/>
    <x v="3"/>
    <s v="November"/>
    <d v="2014-11-13T00:00:00"/>
    <d v="2014-11-16T00:00:00"/>
    <s v="On Date"/>
    <x v="358"/>
    <x v="0"/>
    <x v="0"/>
    <x v="0"/>
    <x v="9"/>
    <s v="Xerox 1899"/>
    <n v="2.9478000000000004"/>
    <n v="11.56"/>
    <n v="2"/>
    <n v="5.6643999999999997"/>
    <n v="453.15199999999999"/>
    <s v="PROFIT"/>
  </r>
  <r>
    <s v="CA-2011-104563"/>
    <s v="03/07/2011"/>
    <s v="12/03/2011"/>
    <x v="1"/>
    <s v="March"/>
    <d v="2011-03-07T00:00:00"/>
    <d v="2011-03-12T00:00:00"/>
    <s v="On Date"/>
    <x v="677"/>
    <x v="0"/>
    <x v="1"/>
    <x v="1"/>
    <x v="2"/>
    <s v="Newell Chalk Holder"/>
    <n v="2.2302"/>
    <n v="20.65"/>
    <n v="5"/>
    <n v="9.4990000000000006"/>
    <n v="759.92000000000007"/>
    <s v="PROFIT"/>
  </r>
  <r>
    <s v="CA-2011-104563"/>
    <s v="03/07/2011"/>
    <s v="12/03/2011"/>
    <x v="1"/>
    <s v="March"/>
    <d v="2011-03-07T00:00:00"/>
    <d v="2011-03-12T00:00:00"/>
    <s v="On Date"/>
    <x v="677"/>
    <x v="0"/>
    <x v="1"/>
    <x v="1"/>
    <x v="7"/>
    <s v="Contico 72&quot;H Heavy-Duty Storage System"/>
    <n v="40.980000000000004"/>
    <n v="204.9"/>
    <n v="5"/>
    <n v="0"/>
    <n v="0"/>
    <s v="PROFIT"/>
  </r>
  <r>
    <s v="CA-2011-104563"/>
    <s v="03/07/2011"/>
    <s v="12/03/2011"/>
    <x v="1"/>
    <s v="March"/>
    <d v="2011-03-07T00:00:00"/>
    <d v="2011-03-12T00:00:00"/>
    <s v="On Date"/>
    <x v="677"/>
    <x v="0"/>
    <x v="1"/>
    <x v="1"/>
    <x v="10"/>
    <s v="Office Star - Task Chair with Contemporary Loop Arms"/>
    <n v="69.144800000000004"/>
    <n v="436.70400000000001"/>
    <n v="6"/>
    <n v="21.8352"/>
    <n v="1746.816"/>
    <s v="PROFIT"/>
  </r>
  <r>
    <s v="CA-2011-104563"/>
    <s v="03/07/2011"/>
    <s v="12/03/2011"/>
    <x v="1"/>
    <s v="March"/>
    <d v="2011-03-07T00:00:00"/>
    <d v="2011-03-12T00:00:00"/>
    <s v="On Date"/>
    <x v="677"/>
    <x v="0"/>
    <x v="1"/>
    <x v="1"/>
    <x v="10"/>
    <s v="Global Leather and Oak Executive Chair, Black"/>
    <n v="213.69579999999999"/>
    <n v="481.56799999999998"/>
    <n v="2"/>
    <n v="54.176400000000001"/>
    <n v="4334.1120000000001"/>
    <s v="PROFIT"/>
  </r>
  <r>
    <s v="US-2014-107979"/>
    <s v="06/09/2014"/>
    <s v="14/06/2014"/>
    <x v="3"/>
    <s v="June"/>
    <d v="2014-06-09T00:00:00"/>
    <d v="2014-06-14T00:00:00"/>
    <s v="On Date"/>
    <x v="656"/>
    <x v="0"/>
    <x v="65"/>
    <x v="3"/>
    <x v="8"/>
    <s v="Memorex Micro Travel Drive 16 GB"/>
    <n v="11.033099999999999"/>
    <n v="89.543999999999997"/>
    <n v="7"/>
    <n v="12.3123"/>
    <n v="984.98400000000004"/>
    <s v="PROFIT"/>
  </r>
  <r>
    <s v="US-2014-107979"/>
    <s v="06/09/2014"/>
    <s v="14/06/2014"/>
    <x v="3"/>
    <s v="June"/>
    <d v="2014-06-09T00:00:00"/>
    <d v="2014-06-14T00:00:00"/>
    <s v="On Date"/>
    <x v="656"/>
    <x v="0"/>
    <x v="65"/>
    <x v="3"/>
    <x v="7"/>
    <s v="Rogers Deluxe File Chest"/>
    <n v="21.760199999999998"/>
    <n v="35.167999999999999"/>
    <n v="2"/>
    <n v="-8.3523999999999994"/>
    <n v="-668.19200000000001"/>
    <s v="LOSS"/>
  </r>
  <r>
    <s v="US-2014-107979"/>
    <s v="06/09/2014"/>
    <s v="14/06/2014"/>
    <x v="3"/>
    <s v="June"/>
    <d v="2014-06-09T00:00:00"/>
    <d v="2014-06-14T00:00:00"/>
    <s v="On Date"/>
    <x v="656"/>
    <x v="0"/>
    <x v="65"/>
    <x v="3"/>
    <x v="4"/>
    <s v="GBC VeloBinder Electric Binding Machine"/>
    <n v="60.489999999999995"/>
    <n v="72.587999999999994"/>
    <n v="2"/>
    <n v="-48.392000000000003"/>
    <n v="-3871.36"/>
    <s v="LOSS"/>
  </r>
  <r>
    <s v="CA-2013-107104"/>
    <s v="11/27/2013"/>
    <s v="01/12/2013"/>
    <x v="0"/>
    <s v="November"/>
    <d v="2013-11-27T00:00:00"/>
    <d v="2013-12-01T00:00:00"/>
    <s v="On Date"/>
    <x v="266"/>
    <x v="0"/>
    <x v="0"/>
    <x v="0"/>
    <x v="15"/>
    <s v="DMI Eclipse Executive Suite Bookcases"/>
    <n v="405.79380000000003"/>
    <n v="3406.6640000000002"/>
    <n v="8"/>
    <n v="160.31360000000001"/>
    <n v="12825.088"/>
    <s v="PROFIT"/>
  </r>
  <r>
    <s v="CA-2013-107104"/>
    <s v="11/27/2013"/>
    <s v="01/12/2013"/>
    <x v="0"/>
    <s v="November"/>
    <d v="2013-11-27T00:00:00"/>
    <d v="2013-12-01T00:00:00"/>
    <s v="On Date"/>
    <x v="266"/>
    <x v="0"/>
    <x v="0"/>
    <x v="0"/>
    <x v="2"/>
    <s v="Newell 31"/>
    <n v="2.9735999999999998"/>
    <n v="37.17"/>
    <n v="9"/>
    <n v="10.4076"/>
    <n v="832.60800000000006"/>
    <s v="PROFIT"/>
  </r>
  <r>
    <s v="CA-2013-107104"/>
    <s v="11/27/2013"/>
    <s v="01/12/2013"/>
    <x v="0"/>
    <s v="November"/>
    <d v="2013-11-27T00:00:00"/>
    <d v="2013-12-01T00:00:00"/>
    <s v="On Date"/>
    <x v="266"/>
    <x v="0"/>
    <x v="0"/>
    <x v="0"/>
    <x v="5"/>
    <s v="Belkin F9S820V06 8 Outlet Surge"/>
    <n v="22.735999999999997"/>
    <n v="64.959999999999994"/>
    <n v="2"/>
    <n v="19.488"/>
    <n v="1559.04"/>
    <s v="PROFIT"/>
  </r>
  <r>
    <s v="CA-2013-107104"/>
    <s v="11/27/2013"/>
    <s v="01/12/2013"/>
    <x v="0"/>
    <s v="November"/>
    <d v="2013-11-27T00:00:00"/>
    <d v="2013-12-01T00:00:00"/>
    <s v="On Date"/>
    <x v="266"/>
    <x v="0"/>
    <x v="0"/>
    <x v="0"/>
    <x v="1"/>
    <s v="GE 48&quot; Fluorescent Tube, Cool White Energy Saver, 34 Watts, 30/Box"/>
    <n v="49.615000000000002"/>
    <n v="595.38"/>
    <n v="6"/>
    <n v="297.69"/>
    <n v="23815.200000000001"/>
    <s v="PROFIT"/>
  </r>
  <r>
    <s v="CA-2014-161893"/>
    <s v="01/24/2014"/>
    <s v="28/01/2014"/>
    <x v="3"/>
    <s v="January"/>
    <d v="2014-01-24T00:00:00"/>
    <d v="2014-01-28T00:00:00"/>
    <s v="On Date"/>
    <x v="175"/>
    <x v="0"/>
    <x v="26"/>
    <x v="3"/>
    <x v="8"/>
    <s v="Logitech Wireless Anywhere Mouse MX for PC and Mac"/>
    <n v="41.992999999999995"/>
    <n v="95.983999999999995"/>
    <n v="2"/>
    <n v="11.997999999999999"/>
    <n v="959.83999999999992"/>
    <s v="PROFIT"/>
  </r>
  <r>
    <s v="CA-2014-161893"/>
    <s v="01/24/2014"/>
    <s v="28/01/2014"/>
    <x v="3"/>
    <s v="January"/>
    <d v="2014-01-24T00:00:00"/>
    <d v="2014-01-28T00:00:00"/>
    <s v="On Date"/>
    <x v="175"/>
    <x v="0"/>
    <x v="26"/>
    <x v="3"/>
    <x v="4"/>
    <s v="Wilson Jones data.warehouse D-Ring Binders with DublLock"/>
    <n v="4.2796000000000003"/>
    <n v="4.9379999999999997"/>
    <n v="2"/>
    <n v="-3.6212"/>
    <n v="-289.69600000000003"/>
    <s v="LOSS"/>
  </r>
  <r>
    <s v="CA-2011-100860"/>
    <s v="03/26/2011"/>
    <s v="30/03/2011"/>
    <x v="1"/>
    <s v="March"/>
    <d v="2011-03-26T00:00:00"/>
    <d v="2011-03-30T00:00:00"/>
    <s v="On Date"/>
    <x v="350"/>
    <x v="0"/>
    <x v="67"/>
    <x v="0"/>
    <x v="0"/>
    <s v="Smead Alpha-Z Color-Coded Name Labels First Letter Starter Set"/>
    <n v="1.95"/>
    <n v="18.75"/>
    <n v="5"/>
    <n v="9"/>
    <n v="720"/>
    <s v="PROFIT"/>
  </r>
  <r>
    <s v="CA-2013-160717"/>
    <s v="06/07/2013"/>
    <s v="12/06/2013"/>
    <x v="0"/>
    <s v="June"/>
    <d v="2013-06-07T00:00:00"/>
    <d v="2013-06-12T00:00:00"/>
    <s v="On Date"/>
    <x v="648"/>
    <x v="0"/>
    <x v="136"/>
    <x v="0"/>
    <x v="3"/>
    <s v="Samsung Galaxy Mega 6.3"/>
    <n v="310.79259999999994"/>
    <n v="3023.9279999999999"/>
    <n v="9"/>
    <n v="226.7946"/>
    <n v="18143.567999999999"/>
    <s v="PROFIT"/>
  </r>
  <r>
    <s v="CA-2013-160717"/>
    <s v="06/07/2013"/>
    <s v="12/06/2013"/>
    <x v="0"/>
    <s v="June"/>
    <d v="2013-06-07T00:00:00"/>
    <d v="2013-06-12T00:00:00"/>
    <s v="On Date"/>
    <x v="648"/>
    <x v="0"/>
    <x v="136"/>
    <x v="0"/>
    <x v="8"/>
    <s v="Rosewill 107 Normal Keys USB Wired Standard Keyboard"/>
    <n v="11.5928"/>
    <n v="26.96"/>
    <n v="2"/>
    <n v="3.7744"/>
    <n v="301.952"/>
    <s v="PROFIT"/>
  </r>
  <r>
    <s v="CA-2013-160717"/>
    <s v="06/07/2013"/>
    <s v="12/06/2013"/>
    <x v="0"/>
    <s v="June"/>
    <d v="2013-06-07T00:00:00"/>
    <d v="2013-06-12T00:00:00"/>
    <s v="On Date"/>
    <x v="648"/>
    <x v="0"/>
    <x v="136"/>
    <x v="0"/>
    <x v="3"/>
    <s v="Bose SoundLink Bluetooth Speaker"/>
    <n v="105.47000000000003"/>
    <n v="477.6"/>
    <n v="3"/>
    <n v="161.19"/>
    <n v="12895.2"/>
    <s v="PROFIT"/>
  </r>
  <r>
    <s v="CA-2014-132619"/>
    <s v="09/01/2014"/>
    <s v="06/09/2014"/>
    <x v="3"/>
    <s v="September"/>
    <d v="2014-09-01T00:00:00"/>
    <d v="2014-09-06T00:00:00"/>
    <s v="On Date"/>
    <x v="374"/>
    <x v="0"/>
    <x v="3"/>
    <x v="0"/>
    <x v="7"/>
    <s v="Space Solutions Commercial Steel Shelving"/>
    <n v="61.41749999999999"/>
    <n v="193.95"/>
    <n v="3"/>
    <n v="9.6974999999999998"/>
    <n v="775.8"/>
    <s v="PROFIT"/>
  </r>
  <r>
    <s v="US-2012-120957"/>
    <s v="12/07/2012"/>
    <s v="07/12/2012"/>
    <x v="2"/>
    <s v="December"/>
    <d v="2012-12-07T00:00:00"/>
    <d v="2012-12-07T00:00:00"/>
    <s v="On Date"/>
    <x v="38"/>
    <x v="0"/>
    <x v="49"/>
    <x v="0"/>
    <x v="9"/>
    <s v="Xerox 218"/>
    <n v="3.3696000000000006"/>
    <n v="12.96"/>
    <n v="2"/>
    <n v="6.2207999999999997"/>
    <n v="497.66399999999999"/>
    <s v="PROFIT"/>
  </r>
  <r>
    <s v="CA-2014-157448"/>
    <s v="11/17/2014"/>
    <s v="21/11/2014"/>
    <x v="3"/>
    <s v="November"/>
    <d v="2014-11-17T00:00:00"/>
    <d v="2014-11-21T00:00:00"/>
    <s v="On Date"/>
    <x v="18"/>
    <x v="0"/>
    <x v="0"/>
    <x v="0"/>
    <x v="1"/>
    <s v="Eldon Radial Chair Mat for Low to Medium Pile Carpets"/>
    <n v="31.983999999999998"/>
    <n v="119.94"/>
    <n v="3"/>
    <n v="23.988"/>
    <n v="1919.04"/>
    <s v="PROFIT"/>
  </r>
  <r>
    <s v="CA-2014-157448"/>
    <s v="11/17/2014"/>
    <s v="21/11/2014"/>
    <x v="3"/>
    <s v="November"/>
    <d v="2014-11-17T00:00:00"/>
    <d v="2014-11-21T00:00:00"/>
    <s v="On Date"/>
    <x v="18"/>
    <x v="0"/>
    <x v="0"/>
    <x v="0"/>
    <x v="1"/>
    <s v="Eldon Image Series Black Desk Accessories"/>
    <n v="2.6495999999999995"/>
    <n v="12.42"/>
    <n v="3"/>
    <n v="4.4711999999999996"/>
    <n v="357.69599999999997"/>
    <s v="PROFIT"/>
  </r>
  <r>
    <s v="CA-2013-126270"/>
    <s v="04/24/2013"/>
    <s v="28/04/2013"/>
    <x v="0"/>
    <s v="April"/>
    <d v="2013-04-24T00:00:00"/>
    <d v="2013-04-28T00:00:00"/>
    <s v="On Date"/>
    <x v="532"/>
    <x v="0"/>
    <x v="165"/>
    <x v="0"/>
    <x v="4"/>
    <s v="Recycled Pressboard Report Cover with Reinforced Top Hinge"/>
    <n v="1.6473"/>
    <n v="18.088000000000001"/>
    <n v="7"/>
    <n v="6.5568999999999997"/>
    <n v="524.55200000000002"/>
    <s v="PROFIT"/>
  </r>
  <r>
    <s v="CA-2013-126270"/>
    <s v="04/24/2013"/>
    <s v="28/04/2013"/>
    <x v="0"/>
    <s v="April"/>
    <d v="2013-04-24T00:00:00"/>
    <d v="2013-04-28T00:00:00"/>
    <s v="On Date"/>
    <x v="532"/>
    <x v="0"/>
    <x v="165"/>
    <x v="0"/>
    <x v="13"/>
    <s v="Recycled Interoffice Envelopes with String and Button Closure, 10 x 13"/>
    <n v="11.994999999999999"/>
    <n v="71.97"/>
    <n v="3"/>
    <n v="35.984999999999999"/>
    <n v="2878.8"/>
    <s v="PROFIT"/>
  </r>
  <r>
    <s v="US-2014-140312"/>
    <s v="11/14/2014"/>
    <s v="20/11/2014"/>
    <x v="3"/>
    <s v="November"/>
    <d v="2014-11-14T00:00:00"/>
    <d v="2014-11-20T00:00:00"/>
    <s v="Delay"/>
    <x v="48"/>
    <x v="0"/>
    <x v="166"/>
    <x v="0"/>
    <x v="3"/>
    <s v="Samsung Replacement EH64AVFWE Premium Headset"/>
    <n v="4.125"/>
    <n v="22"/>
    <n v="5"/>
    <n v="1.375"/>
    <n v="110"/>
    <s v="PROFIT"/>
  </r>
  <r>
    <s v="CA-2013-137393"/>
    <s v="05/07/2013"/>
    <s v="11/05/2013"/>
    <x v="0"/>
    <s v="May"/>
    <d v="2013-05-07T00:00:00"/>
    <d v="2013-05-11T00:00:00"/>
    <s v="On Date"/>
    <x v="259"/>
    <x v="0"/>
    <x v="104"/>
    <x v="0"/>
    <x v="1"/>
    <s v="Executive Impressions 8-1/2&quot; Career Panel/Partition Cubicle Clock"/>
    <n v="6.8640000000000008"/>
    <n v="41.6"/>
    <n v="4"/>
    <n v="14.144"/>
    <n v="1131.52"/>
    <s v="PROFIT"/>
  </r>
  <r>
    <s v="CA-2012-130113"/>
    <s v="12/27/2012"/>
    <s v="31/12/2012"/>
    <x v="2"/>
    <s v="December"/>
    <d v="2012-12-27T00:00:00"/>
    <d v="2012-12-31T00:00:00"/>
    <s v="On Date"/>
    <x v="517"/>
    <x v="0"/>
    <x v="3"/>
    <x v="0"/>
    <x v="7"/>
    <s v="Fellowes Super Stor/Drawer Files"/>
    <n v="130.85550000000001"/>
    <n v="323.10000000000002"/>
    <n v="2"/>
    <n v="61.389000000000003"/>
    <n v="4911.12"/>
    <s v="PROFIT"/>
  </r>
  <r>
    <s v="CA-2012-130113"/>
    <s v="12/27/2012"/>
    <s v="31/12/2012"/>
    <x v="2"/>
    <s v="December"/>
    <d v="2012-12-27T00:00:00"/>
    <d v="2012-12-31T00:00:00"/>
    <s v="On Date"/>
    <x v="517"/>
    <x v="0"/>
    <x v="3"/>
    <x v="0"/>
    <x v="3"/>
    <s v="Geemarc AmpliPOWER60"/>
    <n v="65.887999999999991"/>
    <n v="668.16"/>
    <n v="9"/>
    <n v="75.168000000000006"/>
    <n v="6013.4400000000005"/>
    <s v="PROFIT"/>
  </r>
  <r>
    <s v="CA-2014-122770"/>
    <s v="12/14/2014"/>
    <s v="19/12/2014"/>
    <x v="3"/>
    <s v="December"/>
    <d v="2014-12-14T00:00:00"/>
    <d v="2014-12-19T00:00:00"/>
    <s v="On Date"/>
    <x v="358"/>
    <x v="0"/>
    <x v="3"/>
    <x v="0"/>
    <x v="0"/>
    <s v="Avery 49"/>
    <n v="1.4688000000000003"/>
    <n v="8.64"/>
    <n v="3"/>
    <n v="4.2336"/>
    <n v="338.68799999999999"/>
    <s v="PROFIT"/>
  </r>
  <r>
    <s v="CA-2014-122770"/>
    <s v="12/14/2014"/>
    <s v="19/12/2014"/>
    <x v="3"/>
    <s v="December"/>
    <d v="2014-12-14T00:00:00"/>
    <d v="2014-12-19T00:00:00"/>
    <s v="On Date"/>
    <x v="358"/>
    <x v="0"/>
    <x v="3"/>
    <x v="0"/>
    <x v="9"/>
    <s v="Xerox 1996"/>
    <n v="3.3696000000000002"/>
    <n v="38.880000000000003"/>
    <n v="6"/>
    <n v="18.662400000000002"/>
    <n v="1492.9920000000002"/>
    <s v="PROFIT"/>
  </r>
  <r>
    <s v="CA-2014-122770"/>
    <s v="12/14/2014"/>
    <s v="19/12/2014"/>
    <x v="3"/>
    <s v="December"/>
    <d v="2014-12-14T00:00:00"/>
    <d v="2014-12-19T00:00:00"/>
    <s v="On Date"/>
    <x v="358"/>
    <x v="0"/>
    <x v="3"/>
    <x v="0"/>
    <x v="1"/>
    <s v="Eldon Executive Woodline II Desk Accessories, Mahogany"/>
    <n v="18.344899999999999"/>
    <n v="201.04"/>
    <n v="8"/>
    <n v="54.280799999999999"/>
    <n v="4342.4639999999999"/>
    <s v="PROFIT"/>
  </r>
  <r>
    <s v="CA-2014-122770"/>
    <s v="12/14/2014"/>
    <s v="19/12/2014"/>
    <x v="3"/>
    <s v="December"/>
    <d v="2014-12-14T00:00:00"/>
    <d v="2014-12-19T00:00:00"/>
    <s v="On Date"/>
    <x v="358"/>
    <x v="0"/>
    <x v="3"/>
    <x v="0"/>
    <x v="9"/>
    <s v="Xerox 1975"/>
    <n v="3.3048000000000006"/>
    <n v="12.96"/>
    <n v="2"/>
    <n v="6.3503999999999996"/>
    <n v="508.03199999999998"/>
    <s v="PROFIT"/>
  </r>
  <r>
    <s v="CA-2014-118668"/>
    <s v="01/03/2014"/>
    <s v="05/01/2014"/>
    <x v="3"/>
    <s v="January"/>
    <d v="2014-01-03T00:00:00"/>
    <d v="2014-01-05T00:00:00"/>
    <s v="On Date"/>
    <x v="678"/>
    <x v="0"/>
    <x v="0"/>
    <x v="0"/>
    <x v="8"/>
    <s v="Kensington K72356US Mouse-in-a-Box USB Desktop Mouse"/>
    <n v="10.7835"/>
    <n v="16.59"/>
    <n v="1"/>
    <n v="5.8064999999999998"/>
    <n v="464.52"/>
    <s v="PROFIT"/>
  </r>
  <r>
    <s v="CA-2014-116498"/>
    <s v="05/31/2014"/>
    <s v="04/06/2014"/>
    <x v="3"/>
    <s v="May"/>
    <d v="2014-05-31T00:00:00"/>
    <d v="2014-06-04T00:00:00"/>
    <s v="On Date"/>
    <x v="263"/>
    <x v="0"/>
    <x v="18"/>
    <x v="0"/>
    <x v="2"/>
    <s v="Dixon My First Ticonderoga Pencil, #2"/>
    <n v="4.1535000000000002"/>
    <n v="35.1"/>
    <n v="6"/>
    <n v="10.179"/>
    <n v="814.32"/>
    <s v="PROFIT"/>
  </r>
  <r>
    <s v="CA-2014-130148"/>
    <s v="09/25/2014"/>
    <s v="29/09/2014"/>
    <x v="3"/>
    <s v="September"/>
    <d v="2014-09-25T00:00:00"/>
    <d v="2014-09-29T00:00:00"/>
    <s v="On Date"/>
    <x v="23"/>
    <x v="0"/>
    <x v="3"/>
    <x v="0"/>
    <x v="9"/>
    <s v="Array Memo Cubes"/>
    <n v="2.6417999999999995"/>
    <n v="31.08"/>
    <n v="6"/>
    <n v="15.229200000000001"/>
    <n v="1218.336"/>
    <s v="PROFIT"/>
  </r>
  <r>
    <s v="CA-2014-130148"/>
    <s v="09/25/2014"/>
    <s v="29/09/2014"/>
    <x v="3"/>
    <s v="September"/>
    <d v="2014-09-25T00:00:00"/>
    <d v="2014-09-29T00:00:00"/>
    <s v="On Date"/>
    <x v="23"/>
    <x v="0"/>
    <x v="3"/>
    <x v="0"/>
    <x v="12"/>
    <s v="Acme Value Line Scissors"/>
    <n v="2.5549999999999997"/>
    <n v="7.3"/>
    <n v="2"/>
    <n v="2.19"/>
    <n v="175.2"/>
    <s v="PROFIT"/>
  </r>
  <r>
    <s v="CA-2014-154116"/>
    <s v="12/16/2014"/>
    <s v="20/12/2014"/>
    <x v="3"/>
    <s v="December"/>
    <d v="2014-12-16T00:00:00"/>
    <d v="2014-12-20T00:00:00"/>
    <s v="On Date"/>
    <x v="566"/>
    <x v="0"/>
    <x v="20"/>
    <x v="0"/>
    <x v="9"/>
    <s v="Wirebound Message Books, Two 4 1/4&quot; x 5&quot; Forms per Page"/>
    <n v="4.0332999999999988"/>
    <n v="22.83"/>
    <n v="3"/>
    <n v="10.7301"/>
    <n v="858.40800000000002"/>
    <s v="PROFIT"/>
  </r>
  <r>
    <s v="CA-2014-154116"/>
    <s v="12/16/2014"/>
    <s v="20/12/2014"/>
    <x v="3"/>
    <s v="December"/>
    <d v="2014-12-16T00:00:00"/>
    <d v="2014-12-20T00:00:00"/>
    <s v="On Date"/>
    <x v="566"/>
    <x v="0"/>
    <x v="20"/>
    <x v="0"/>
    <x v="5"/>
    <s v="Hoover Commercial SteamVac"/>
    <n v="9.5060000000000002"/>
    <n v="54.32"/>
    <n v="4"/>
    <n v="16.295999999999999"/>
    <n v="1303.6799999999998"/>
    <s v="PROFIT"/>
  </r>
  <r>
    <s v="CA-2014-154116"/>
    <s v="12/16/2014"/>
    <s v="20/12/2014"/>
    <x v="3"/>
    <s v="December"/>
    <d v="2014-12-16T00:00:00"/>
    <d v="2014-12-20T00:00:00"/>
    <s v="On Date"/>
    <x v="566"/>
    <x v="0"/>
    <x v="20"/>
    <x v="0"/>
    <x v="3"/>
    <s v="Panasonic KX TS3282B Corded phone"/>
    <n v="60.672599999999996"/>
    <n v="196.77600000000001"/>
    <n v="3"/>
    <n v="14.7582"/>
    <n v="1180.6559999999999"/>
    <s v="PROFIT"/>
  </r>
  <r>
    <s v="CA-2013-105291"/>
    <s v="10/31/2013"/>
    <s v="05/11/2013"/>
    <x v="0"/>
    <s v="October"/>
    <d v="2013-10-31T00:00:00"/>
    <d v="2013-11-05T00:00:00"/>
    <s v="On Date"/>
    <x v="423"/>
    <x v="0"/>
    <x v="167"/>
    <x v="0"/>
    <x v="11"/>
    <s v="Assorted Color Push Pins"/>
    <n v="1.2126999999999999"/>
    <n v="3.62"/>
    <n v="2"/>
    <n v="1.1946000000000001"/>
    <n v="95.568000000000012"/>
    <s v="PROFIT"/>
  </r>
  <r>
    <s v="CA-2014-125990"/>
    <s v="10/20/2014"/>
    <s v="24/10/2014"/>
    <x v="3"/>
    <s v="October"/>
    <d v="2014-10-20T00:00:00"/>
    <d v="2014-10-24T00:00:00"/>
    <s v="On Date"/>
    <x v="679"/>
    <x v="0"/>
    <x v="3"/>
    <x v="0"/>
    <x v="4"/>
    <s v="JM Magazine Binder"/>
    <n v="8.5852000000000004"/>
    <n v="39.624000000000002"/>
    <n v="3"/>
    <n v="13.868399999999999"/>
    <n v="1109.472"/>
    <s v="PROFIT"/>
  </r>
  <r>
    <s v="CA-2013-161746"/>
    <s v="10/22/2013"/>
    <s v="28/10/2013"/>
    <x v="0"/>
    <s v="October"/>
    <d v="2013-10-22T00:00:00"/>
    <d v="2013-10-28T00:00:00"/>
    <s v="Delay"/>
    <x v="342"/>
    <x v="0"/>
    <x v="0"/>
    <x v="0"/>
    <x v="10"/>
    <s v="Office Star Flex Back Scooter Chair with Aluminum Finish Frame"/>
    <n v="76.676400000000001"/>
    <n v="242.136"/>
    <n v="3"/>
    <n v="12.1068"/>
    <n v="968.54399999999998"/>
    <s v="PROFIT"/>
  </r>
  <r>
    <s v="CA-2013-161746"/>
    <s v="10/22/2013"/>
    <s v="28/10/2013"/>
    <x v="0"/>
    <s v="October"/>
    <d v="2013-10-22T00:00:00"/>
    <d v="2013-10-28T00:00:00"/>
    <s v="Delay"/>
    <x v="342"/>
    <x v="0"/>
    <x v="0"/>
    <x v="0"/>
    <x v="2"/>
    <s v="Newell Chalk Holder"/>
    <n v="2.2302"/>
    <n v="12.39"/>
    <n v="3"/>
    <n v="5.6993999999999998"/>
    <n v="455.952"/>
    <s v="PROFIT"/>
  </r>
  <r>
    <s v="CA-2013-161746"/>
    <s v="10/22/2013"/>
    <s v="28/10/2013"/>
    <x v="0"/>
    <s v="October"/>
    <d v="2013-10-22T00:00:00"/>
    <d v="2013-10-28T00:00:00"/>
    <s v="Delay"/>
    <x v="342"/>
    <x v="0"/>
    <x v="0"/>
    <x v="0"/>
    <x v="1"/>
    <s v="Eldon Expressions Wood and Plastic Desk Accessories, Oak"/>
    <n v="7.1856000000000009"/>
    <n v="19.96"/>
    <n v="2"/>
    <n v="5.5888"/>
    <n v="447.10399999999998"/>
    <s v="PROFIT"/>
  </r>
  <r>
    <s v="CA-2013-161746"/>
    <s v="10/22/2013"/>
    <s v="28/10/2013"/>
    <x v="0"/>
    <s v="October"/>
    <d v="2013-10-22T00:00:00"/>
    <d v="2013-10-28T00:00:00"/>
    <s v="Delay"/>
    <x v="342"/>
    <x v="0"/>
    <x v="0"/>
    <x v="0"/>
    <x v="7"/>
    <s v="SAFCO Boltless Steel Shelving"/>
    <n v="112.50360000000001"/>
    <n v="340.92"/>
    <n v="3"/>
    <n v="3.4091999999999998"/>
    <n v="272.73599999999999"/>
    <s v="PROFIT"/>
  </r>
  <r>
    <s v="CA-2013-116379"/>
    <s v="11/08/2013"/>
    <s v="13/11/2013"/>
    <x v="0"/>
    <s v="November"/>
    <d v="2013-11-08T00:00:00"/>
    <d v="2013-11-13T00:00:00"/>
    <s v="On Date"/>
    <x v="174"/>
    <x v="0"/>
    <x v="3"/>
    <x v="0"/>
    <x v="4"/>
    <s v="GBC VeloBinder Manual Binding System"/>
    <n v="18.714800000000004"/>
    <n v="57.584000000000003"/>
    <n v="2"/>
    <n v="20.154399999999999"/>
    <n v="1612.3519999999999"/>
    <s v="PROFIT"/>
  </r>
  <r>
    <s v="CA-2014-142293"/>
    <s v="09/18/2014"/>
    <s v="21/09/2014"/>
    <x v="3"/>
    <s v="September"/>
    <d v="2014-09-18T00:00:00"/>
    <d v="2014-09-21T00:00:00"/>
    <s v="On Date"/>
    <x v="316"/>
    <x v="0"/>
    <x v="120"/>
    <x v="9"/>
    <x v="8"/>
    <s v="Logitech Trackman Marble Mouse"/>
    <n v="17.394199999999998"/>
    <n v="89.97"/>
    <n v="3"/>
    <n v="37.787399999999998"/>
    <n v="3022.9919999999997"/>
    <s v="PROFIT"/>
  </r>
  <r>
    <s v="CA-2011-111962"/>
    <s v="09/29/2011"/>
    <s v="04/10/2011"/>
    <x v="1"/>
    <s v="September"/>
    <d v="2011-09-29T00:00:00"/>
    <d v="2011-10-04T00:00:00"/>
    <s v="On Date"/>
    <x v="680"/>
    <x v="0"/>
    <x v="1"/>
    <x v="1"/>
    <x v="4"/>
    <s v="GBC Standard Plastic Binding Systems' Combs"/>
    <n v="3.4539999999999997"/>
    <n v="10.048"/>
    <n v="2"/>
    <n v="3.14"/>
    <n v="251.20000000000002"/>
    <s v="PROFIT"/>
  </r>
  <r>
    <s v="CA-2011-111962"/>
    <s v="09/29/2011"/>
    <s v="04/10/2011"/>
    <x v="1"/>
    <s v="September"/>
    <d v="2011-09-29T00:00:00"/>
    <d v="2011-10-04T00:00:00"/>
    <s v="On Date"/>
    <x v="680"/>
    <x v="0"/>
    <x v="1"/>
    <x v="1"/>
    <x v="7"/>
    <s v="Fellowes Super Stor/Drawer Files"/>
    <n v="130.85550000000001"/>
    <n v="807.75"/>
    <n v="5"/>
    <n v="153.4725"/>
    <n v="12277.8"/>
    <s v="PROFIT"/>
  </r>
  <r>
    <s v="CA-2014-124261"/>
    <s v="11/15/2014"/>
    <s v="20/11/2014"/>
    <x v="3"/>
    <s v="November"/>
    <d v="2014-11-15T00:00:00"/>
    <d v="2014-11-20T00:00:00"/>
    <s v="On Date"/>
    <x v="254"/>
    <x v="0"/>
    <x v="0"/>
    <x v="0"/>
    <x v="2"/>
    <s v="Newell 347"/>
    <n v="3.0388000000000002"/>
    <n v="34.24"/>
    <n v="8"/>
    <n v="9.9296000000000006"/>
    <n v="794.36800000000005"/>
    <s v="PROFIT"/>
  </r>
  <r>
    <s v="CA-2014-129294"/>
    <s v="03/17/2014"/>
    <s v="22/03/2014"/>
    <x v="3"/>
    <s v="March"/>
    <d v="2014-03-17T00:00:00"/>
    <d v="2014-03-22T00:00:00"/>
    <s v="On Date"/>
    <x v="322"/>
    <x v="0"/>
    <x v="0"/>
    <x v="0"/>
    <x v="7"/>
    <s v="Dual Level, Single-Width Filing Carts"/>
    <n v="114.7444"/>
    <n v="310.12"/>
    <n v="2"/>
    <n v="80.631200000000007"/>
    <n v="6450.496000000001"/>
    <s v="PROFIT"/>
  </r>
  <r>
    <s v="CA-2014-129294"/>
    <s v="03/17/2014"/>
    <s v="22/03/2014"/>
    <x v="3"/>
    <s v="March"/>
    <d v="2014-03-17T00:00:00"/>
    <d v="2014-03-22T00:00:00"/>
    <s v="On Date"/>
    <x v="322"/>
    <x v="0"/>
    <x v="0"/>
    <x v="0"/>
    <x v="4"/>
    <s v="XtraLife ClearVue Slant-D Ring Binder, White, 3&quot;"/>
    <n v="7.9271999999999991"/>
    <n v="70.463999999999999"/>
    <n v="6"/>
    <n v="22.9008"/>
    <n v="1832.0640000000001"/>
    <s v="PROFIT"/>
  </r>
  <r>
    <s v="CA-2014-129294"/>
    <s v="03/17/2014"/>
    <s v="22/03/2014"/>
    <x v="3"/>
    <s v="March"/>
    <d v="2014-03-17T00:00:00"/>
    <d v="2014-03-22T00:00:00"/>
    <s v="On Date"/>
    <x v="322"/>
    <x v="0"/>
    <x v="0"/>
    <x v="0"/>
    <x v="4"/>
    <s v="Pressboard Hanging Data Binders for Unburst Sheets"/>
    <n v="2.5583999999999998"/>
    <n v="19.68"/>
    <n v="5"/>
    <n v="6.8879999999999999"/>
    <n v="551.04"/>
    <s v="PROFIT"/>
  </r>
  <r>
    <s v="CA-2014-129294"/>
    <s v="03/17/2014"/>
    <s v="22/03/2014"/>
    <x v="3"/>
    <s v="March"/>
    <d v="2014-03-17T00:00:00"/>
    <d v="2014-03-22T00:00:00"/>
    <s v="On Date"/>
    <x v="322"/>
    <x v="0"/>
    <x v="0"/>
    <x v="0"/>
    <x v="5"/>
    <s v="Bionaire Personal Warm Mist Humidifier/Vaporizer"/>
    <n v="28.602899999999995"/>
    <n v="140.66999999999999"/>
    <n v="3"/>
    <n v="54.8613"/>
    <n v="4388.9040000000005"/>
    <s v="PROFIT"/>
  </r>
  <r>
    <s v="CA-2014-131303"/>
    <s v="11/29/2014"/>
    <s v="03/12/2014"/>
    <x v="3"/>
    <s v="November"/>
    <d v="2014-11-29T00:00:00"/>
    <d v="2014-12-03T00:00:00"/>
    <s v="On Date"/>
    <x v="358"/>
    <x v="0"/>
    <x v="18"/>
    <x v="0"/>
    <x v="0"/>
    <s v="Round Specialty Laser Printer Labels"/>
    <n v="6.6408999999999994"/>
    <n v="62.65"/>
    <n v="5"/>
    <n v="29.445499999999999"/>
    <n v="2355.64"/>
    <s v="PROFIT"/>
  </r>
  <r>
    <s v="CA-2014-137505"/>
    <s v="11/25/2014"/>
    <s v="25/11/2014"/>
    <x v="3"/>
    <s v="November"/>
    <d v="2014-11-25T00:00:00"/>
    <d v="2014-11-25T00:00:00"/>
    <s v="On Date"/>
    <x v="541"/>
    <x v="0"/>
    <x v="0"/>
    <x v="0"/>
    <x v="6"/>
    <s v="Hon Practical Foundations 30 x 60 Training Table, Light Gray/Charcoal"/>
    <n v="177.489"/>
    <n v="364.08"/>
    <n v="2"/>
    <n v="9.1020000000000003"/>
    <n v="728.16000000000008"/>
    <s v="PROFIT"/>
  </r>
  <r>
    <s v="CA-2014-137505"/>
    <s v="11/25/2014"/>
    <s v="25/11/2014"/>
    <x v="3"/>
    <s v="November"/>
    <d v="2014-11-25T00:00:00"/>
    <d v="2014-11-25T00:00:00"/>
    <s v="On Date"/>
    <x v="541"/>
    <x v="0"/>
    <x v="0"/>
    <x v="0"/>
    <x v="6"/>
    <s v="Hon 61000 Series Interactive Training Tables"/>
    <n v="36.432599999999994"/>
    <n v="71.087999999999994"/>
    <n v="2"/>
    <n v="-1.7771999999999999"/>
    <n v="-142.17599999999999"/>
    <s v="LOSS"/>
  </r>
  <r>
    <s v="US-2013-158680"/>
    <s v="07/02/2013"/>
    <s v="03/07/2013"/>
    <x v="0"/>
    <s v="July"/>
    <d v="2013-07-02T00:00:00"/>
    <d v="2013-07-03T00:00:00"/>
    <s v="On Date"/>
    <x v="106"/>
    <x v="0"/>
    <x v="1"/>
    <x v="1"/>
    <x v="4"/>
    <s v="Zipper Ring Binder Pockets"/>
    <n v="1.5911999999999999"/>
    <n v="2.496"/>
    <n v="1"/>
    <n v="0.90480000000000005"/>
    <n v="72.384"/>
    <s v="PROFIT"/>
  </r>
  <r>
    <s v="CA-2013-146913"/>
    <s v="11/01/2013"/>
    <s v="06/11/2013"/>
    <x v="0"/>
    <s v="November"/>
    <d v="2013-11-01T00:00:00"/>
    <d v="2013-11-06T00:00:00"/>
    <s v="On Date"/>
    <x v="575"/>
    <x v="0"/>
    <x v="3"/>
    <x v="0"/>
    <x v="10"/>
    <s v="Office Star - Professional Matrix Back Chair with 2-to-1 Synchro Tilt and Mesh Fabric Seat"/>
    <n v="266.7448"/>
    <n v="1403.92"/>
    <n v="5"/>
    <n v="70.195999999999998"/>
    <n v="5615.68"/>
    <s v="PROFIT"/>
  </r>
  <r>
    <s v="CA-2011-121762"/>
    <s v="02/15/2011"/>
    <s v="19/02/2011"/>
    <x v="1"/>
    <s v="February"/>
    <d v="2011-02-15T00:00:00"/>
    <d v="2011-02-19T00:00:00"/>
    <s v="On Date"/>
    <x v="213"/>
    <x v="0"/>
    <x v="1"/>
    <x v="1"/>
    <x v="8"/>
    <s v="Logitech G600 MMO Gaming Mouse"/>
    <n v="51.193599999999989"/>
    <n v="239.97"/>
    <n v="3"/>
    <n v="86.389200000000002"/>
    <n v="6911.1360000000004"/>
    <s v="PROFIT"/>
  </r>
  <r>
    <s v="CA-2011-121762"/>
    <s v="02/15/2011"/>
    <s v="19/02/2011"/>
    <x v="1"/>
    <s v="February"/>
    <d v="2011-02-15T00:00:00"/>
    <d v="2011-02-19T00:00:00"/>
    <s v="On Date"/>
    <x v="213"/>
    <x v="0"/>
    <x v="1"/>
    <x v="1"/>
    <x v="5"/>
    <s v="Belkin 8 Outlet Surge Protector"/>
    <n v="29.505599999999998"/>
    <n v="81.96"/>
    <n v="2"/>
    <n v="22.948799999999999"/>
    <n v="1835.904"/>
    <s v="PROFIT"/>
  </r>
  <r>
    <s v="CA-2011-121762"/>
    <s v="02/15/2011"/>
    <s v="19/02/2011"/>
    <x v="1"/>
    <s v="February"/>
    <d v="2011-02-15T00:00:00"/>
    <d v="2011-02-19T00:00:00"/>
    <s v="On Date"/>
    <x v="213"/>
    <x v="0"/>
    <x v="1"/>
    <x v="1"/>
    <x v="12"/>
    <s v="Compact Automatic Electric Letter Opener"/>
    <n v="116.9238"/>
    <n v="238.62"/>
    <n v="2"/>
    <n v="4.7724000000000002"/>
    <n v="381.79200000000003"/>
    <s v="PROFIT"/>
  </r>
  <r>
    <s v="CA-2011-123855"/>
    <s v="06/18/2011"/>
    <s v="23/06/2011"/>
    <x v="1"/>
    <s v="June"/>
    <d v="2011-06-18T00:00:00"/>
    <d v="2011-06-23T00:00:00"/>
    <s v="On Date"/>
    <x v="362"/>
    <x v="0"/>
    <x v="0"/>
    <x v="0"/>
    <x v="3"/>
    <s v="Plantronics CordlessÂ Phone HeadsetÂ with In-line Volume - M214C"/>
    <n v="25.513500000000001"/>
    <n v="139.80000000000001"/>
    <n v="5"/>
    <n v="12.2325"/>
    <n v="978.6"/>
    <s v="PROFIT"/>
  </r>
  <r>
    <s v="CA-2014-142328"/>
    <s v="12/08/2014"/>
    <s v="15/12/2014"/>
    <x v="3"/>
    <s v="December"/>
    <d v="2014-12-08T00:00:00"/>
    <d v="2014-12-15T00:00:00"/>
    <s v="Delay"/>
    <x v="488"/>
    <x v="0"/>
    <x v="3"/>
    <x v="0"/>
    <x v="9"/>
    <s v="REDIFORM Incoming/Outgoing Call Register, 11&quot; X 8 1/2&quot;, 100 Messages"/>
    <n v="4.17"/>
    <n v="50.04"/>
    <n v="6"/>
    <n v="25.02"/>
    <n v="2001.6"/>
    <s v="PROFIT"/>
  </r>
  <r>
    <s v="CA-2014-137918"/>
    <s v="09/30/2014"/>
    <s v="07/10/2014"/>
    <x v="3"/>
    <s v="September"/>
    <d v="2014-09-30T00:00:00"/>
    <d v="2014-10-07T00:00:00"/>
    <s v="Delay"/>
    <x v="548"/>
    <x v="0"/>
    <x v="168"/>
    <x v="0"/>
    <x v="12"/>
    <s v="Acme Hot Forged Carbon Steel Scissors with Nickel-Plated Handles, 3 7/8&quot; Cut, 8&quot;L"/>
    <n v="9.8689999999999998"/>
    <n v="97.3"/>
    <n v="7"/>
    <n v="28.216999999999999"/>
    <n v="2257.3599999999997"/>
    <s v="PROFIT"/>
  </r>
  <r>
    <s v="US-2011-139640"/>
    <s v="11/07/2011"/>
    <s v="11/11/2011"/>
    <x v="1"/>
    <s v="November"/>
    <d v="2011-11-07T00:00:00"/>
    <d v="2011-11-11T00:00:00"/>
    <s v="On Date"/>
    <x v="681"/>
    <x v="0"/>
    <x v="6"/>
    <x v="4"/>
    <x v="9"/>
    <s v="Xerox 1995"/>
    <n v="3.3696000000000002"/>
    <n v="25.92"/>
    <n v="5"/>
    <n v="9.0719999999999992"/>
    <n v="725.76"/>
    <s v="PROFIT"/>
  </r>
  <r>
    <s v="US-2011-139640"/>
    <s v="11/07/2011"/>
    <s v="11/11/2011"/>
    <x v="1"/>
    <s v="November"/>
    <d v="2011-11-07T00:00:00"/>
    <d v="2011-11-11T00:00:00"/>
    <s v="On Date"/>
    <x v="681"/>
    <x v="0"/>
    <x v="6"/>
    <x v="4"/>
    <x v="2"/>
    <s v="Panasonic KP-150 Electric Pencil Sharpener"/>
    <n v="27.927599999999998"/>
    <n v="120.768"/>
    <n v="4"/>
    <n v="9.0576000000000008"/>
    <n v="724.60800000000006"/>
    <s v="PROFIT"/>
  </r>
  <r>
    <s v="US-2011-164406"/>
    <s v="08/15/2011"/>
    <s v="19/08/2011"/>
    <x v="1"/>
    <s v="August"/>
    <d v="2011-08-15T00:00:00"/>
    <d v="2011-08-19T00:00:00"/>
    <s v="On Date"/>
    <x v="486"/>
    <x v="0"/>
    <x v="3"/>
    <x v="0"/>
    <x v="5"/>
    <s v="Tripp Lite TLP810NET Broadband Surge for Modem/Fax"/>
    <n v="36.698399999999999"/>
    <n v="152.91"/>
    <n v="3"/>
    <n v="42.814799999999998"/>
    <n v="3425.1839999999997"/>
    <s v="PROFIT"/>
  </r>
  <r>
    <s v="US-2011-164406"/>
    <s v="08/15/2011"/>
    <s v="19/08/2011"/>
    <x v="1"/>
    <s v="August"/>
    <d v="2011-08-15T00:00:00"/>
    <d v="2011-08-19T00:00:00"/>
    <s v="On Date"/>
    <x v="486"/>
    <x v="0"/>
    <x v="3"/>
    <x v="0"/>
    <x v="9"/>
    <s v="Xerox 1925"/>
    <n v="17.039000000000001"/>
    <n v="92.94"/>
    <n v="3"/>
    <n v="41.823"/>
    <n v="3345.84"/>
    <s v="PROFIT"/>
  </r>
  <r>
    <s v="US-2011-164406"/>
    <s v="08/15/2011"/>
    <s v="19/08/2011"/>
    <x v="1"/>
    <s v="August"/>
    <d v="2011-08-15T00:00:00"/>
    <d v="2011-08-19T00:00:00"/>
    <s v="On Date"/>
    <x v="486"/>
    <x v="0"/>
    <x v="3"/>
    <x v="0"/>
    <x v="4"/>
    <s v="Avery Heavy-Duty EZD  Binder With Locking Rings"/>
    <n v="2.9016000000000002"/>
    <n v="17.856000000000002"/>
    <n v="4"/>
    <n v="6.2496"/>
    <n v="499.96800000000002"/>
    <s v="PROFIT"/>
  </r>
  <r>
    <s v="US-2011-164406"/>
    <s v="08/15/2011"/>
    <s v="19/08/2011"/>
    <x v="1"/>
    <s v="August"/>
    <d v="2011-08-15T00:00:00"/>
    <d v="2011-08-19T00:00:00"/>
    <s v="On Date"/>
    <x v="486"/>
    <x v="0"/>
    <x v="3"/>
    <x v="0"/>
    <x v="4"/>
    <s v="GBC Durable Plastic Covers"/>
    <n v="10.448999999999998"/>
    <n v="46.44"/>
    <n v="3"/>
    <n v="15.093"/>
    <n v="1207.44"/>
    <s v="PROFIT"/>
  </r>
  <r>
    <s v="US-2011-164406"/>
    <s v="08/15/2011"/>
    <s v="19/08/2011"/>
    <x v="1"/>
    <s v="August"/>
    <d v="2011-08-15T00:00:00"/>
    <d v="2011-08-19T00:00:00"/>
    <s v="On Date"/>
    <x v="486"/>
    <x v="0"/>
    <x v="3"/>
    <x v="0"/>
    <x v="10"/>
    <s v="Novimex Fabric Task Chair"/>
    <n v="51.832999999999998"/>
    <n v="195.136"/>
    <n v="4"/>
    <n v="-12.196"/>
    <n v="-975.68"/>
    <s v="LOSS"/>
  </r>
  <r>
    <s v="US-2013-125402"/>
    <s v="09/26/2013"/>
    <s v="02/10/2013"/>
    <x v="0"/>
    <s v="September"/>
    <d v="2013-09-26T00:00:00"/>
    <d v="2013-10-02T00:00:00"/>
    <s v="Delay"/>
    <x v="682"/>
    <x v="0"/>
    <x v="23"/>
    <x v="0"/>
    <x v="9"/>
    <s v="Ampad Evidence Wirebond Steno Books, 6&quot; x 9&quot;"/>
    <n v="1.1554000000000002"/>
    <n v="10.9"/>
    <n v="5"/>
    <n v="5.1230000000000002"/>
    <n v="409.84000000000003"/>
    <s v="PROFIT"/>
  </r>
  <r>
    <s v="US-2013-125402"/>
    <s v="09/26/2013"/>
    <s v="02/10/2013"/>
    <x v="0"/>
    <s v="September"/>
    <d v="2013-09-26T00:00:00"/>
    <d v="2013-10-02T00:00:00"/>
    <s v="Delay"/>
    <x v="682"/>
    <x v="0"/>
    <x v="23"/>
    <x v="0"/>
    <x v="0"/>
    <s v="Alphabetical Labels for Top Tab Filing"/>
    <n v="7.4"/>
    <n v="29.6"/>
    <n v="2"/>
    <n v="14.8"/>
    <n v="1184"/>
    <s v="PROFIT"/>
  </r>
  <r>
    <s v="US-2013-125402"/>
    <s v="09/26/2013"/>
    <s v="02/10/2013"/>
    <x v="0"/>
    <s v="September"/>
    <d v="2013-09-26T00:00:00"/>
    <d v="2013-10-02T00:00:00"/>
    <s v="Delay"/>
    <x v="682"/>
    <x v="0"/>
    <x v="23"/>
    <x v="0"/>
    <x v="0"/>
    <s v="Avery 513"/>
    <n v="2.6892000000000005"/>
    <n v="4.9800000000000004"/>
    <n v="1"/>
    <n v="2.2907999999999999"/>
    <n v="183.26400000000001"/>
    <s v="PROFIT"/>
  </r>
  <r>
    <s v="US-2013-125402"/>
    <s v="09/26/2013"/>
    <s v="02/10/2013"/>
    <x v="0"/>
    <s v="September"/>
    <d v="2013-09-26T00:00:00"/>
    <d v="2013-10-02T00:00:00"/>
    <s v="Delay"/>
    <x v="682"/>
    <x v="0"/>
    <x v="23"/>
    <x v="0"/>
    <x v="14"/>
    <s v="Canon PC-428 Personal Copier"/>
    <n v="105.99469999999999"/>
    <n v="479.976"/>
    <n v="3"/>
    <n v="161.99189999999999"/>
    <n v="12959.351999999999"/>
    <s v="PROFIT"/>
  </r>
  <r>
    <s v="US-2013-125402"/>
    <s v="09/26/2013"/>
    <s v="02/10/2013"/>
    <x v="0"/>
    <s v="September"/>
    <d v="2013-09-26T00:00:00"/>
    <d v="2013-10-02T00:00:00"/>
    <s v="Delay"/>
    <x v="682"/>
    <x v="0"/>
    <x v="23"/>
    <x v="0"/>
    <x v="3"/>
    <s v="SmartStand Mobile Device Holder, Assorted Colors"/>
    <n v="5.0327999999999999"/>
    <n v="44.735999999999997"/>
    <n v="8"/>
    <n v="4.4736000000000002"/>
    <n v="357.88800000000003"/>
    <s v="PROFIT"/>
  </r>
  <r>
    <s v="US-2013-125402"/>
    <s v="09/26/2013"/>
    <s v="02/10/2013"/>
    <x v="0"/>
    <s v="September"/>
    <d v="2013-09-26T00:00:00"/>
    <d v="2013-10-02T00:00:00"/>
    <s v="Delay"/>
    <x v="682"/>
    <x v="0"/>
    <x v="23"/>
    <x v="0"/>
    <x v="2"/>
    <s v="Newell 346"/>
    <n v="2.0448"/>
    <n v="5.76"/>
    <n v="2"/>
    <n v="1.6704000000000001"/>
    <n v="133.63200000000001"/>
    <s v="PROFIT"/>
  </r>
  <r>
    <s v="US-2013-125402"/>
    <s v="09/26/2013"/>
    <s v="02/10/2013"/>
    <x v="0"/>
    <s v="September"/>
    <d v="2013-09-26T00:00:00"/>
    <d v="2013-10-02T00:00:00"/>
    <s v="Delay"/>
    <x v="682"/>
    <x v="0"/>
    <x v="23"/>
    <x v="0"/>
    <x v="10"/>
    <s v="Global Airflow Leather Mesh Back Chair, Black"/>
    <n v="105.68600000000001"/>
    <n v="483.13600000000002"/>
    <n v="4"/>
    <n v="60.392000000000003"/>
    <n v="4831.3600000000006"/>
    <s v="PROFIT"/>
  </r>
  <r>
    <s v="CA-2014-169327"/>
    <s v="09/03/2014"/>
    <s v="05/09/2014"/>
    <x v="3"/>
    <s v="September"/>
    <d v="2014-09-03T00:00:00"/>
    <d v="2014-09-05T00:00:00"/>
    <s v="On Date"/>
    <x v="524"/>
    <x v="0"/>
    <x v="0"/>
    <x v="0"/>
    <x v="5"/>
    <s v="Acco Six-Outlet Power Strip, 4' Cord Length"/>
    <n v="6.3788000000000009"/>
    <n v="43.1"/>
    <n v="5"/>
    <n v="11.206"/>
    <n v="896.48"/>
    <s v="PROFIT"/>
  </r>
  <r>
    <s v="CA-2014-169327"/>
    <s v="09/03/2014"/>
    <s v="05/09/2014"/>
    <x v="3"/>
    <s v="September"/>
    <d v="2014-09-03T00:00:00"/>
    <d v="2014-09-05T00:00:00"/>
    <s v="On Date"/>
    <x v="524"/>
    <x v="0"/>
    <x v="0"/>
    <x v="0"/>
    <x v="1"/>
    <s v="Luxo Professional Combination Clamp-On Lamps"/>
    <n v="75.701999999999998"/>
    <n v="511.5"/>
    <n v="5"/>
    <n v="132.99"/>
    <n v="10639.2"/>
    <s v="PROFIT"/>
  </r>
  <r>
    <s v="CA-2014-169327"/>
    <s v="09/03/2014"/>
    <s v="05/09/2014"/>
    <x v="3"/>
    <s v="September"/>
    <d v="2014-09-03T00:00:00"/>
    <d v="2014-09-05T00:00:00"/>
    <s v="On Date"/>
    <x v="524"/>
    <x v="0"/>
    <x v="0"/>
    <x v="0"/>
    <x v="4"/>
    <s v="GBC Velobind Prepunched Cover Sets, Regency Series"/>
    <n v="20.338999999999995"/>
    <n v="147.91999999999999"/>
    <n v="5"/>
    <n v="46.225000000000001"/>
    <n v="3698"/>
    <s v="PROFIT"/>
  </r>
  <r>
    <s v="CA-2011-142979"/>
    <s v="04/12/2011"/>
    <s v="18/04/2011"/>
    <x v="1"/>
    <s v="April"/>
    <d v="2011-04-12T00:00:00"/>
    <d v="2011-04-18T00:00:00"/>
    <s v="Delay"/>
    <x v="482"/>
    <x v="0"/>
    <x v="168"/>
    <x v="0"/>
    <x v="2"/>
    <s v="Prismacolor Color Pencil Set"/>
    <n v="11.7056"/>
    <n v="39.68"/>
    <n v="2"/>
    <n v="16.268799999999999"/>
    <n v="1301.5039999999999"/>
    <s v="PROFIT"/>
  </r>
  <r>
    <s v="CA-2014-138870"/>
    <s v="06/20/2014"/>
    <s v="24/06/2014"/>
    <x v="3"/>
    <s v="June"/>
    <d v="2014-06-20T00:00:00"/>
    <d v="2014-06-24T00:00:00"/>
    <s v="On Date"/>
    <x v="344"/>
    <x v="0"/>
    <x v="3"/>
    <x v="0"/>
    <x v="1"/>
    <s v="DAX Copper Panel Document Frame, 5 x 7 Size"/>
    <n v="7.2964000000000002"/>
    <n v="50.32"/>
    <n v="4"/>
    <n v="21.134399999999999"/>
    <n v="1690.752"/>
    <s v="PROFIT"/>
  </r>
  <r>
    <s v="CA-2014-138870"/>
    <s v="06/20/2014"/>
    <s v="24/06/2014"/>
    <x v="3"/>
    <s v="June"/>
    <d v="2014-06-20T00:00:00"/>
    <d v="2014-06-24T00:00:00"/>
    <s v="On Date"/>
    <x v="344"/>
    <x v="0"/>
    <x v="3"/>
    <x v="0"/>
    <x v="9"/>
    <s v="Xerox 1907"/>
    <n v="6.5083999999999991"/>
    <n v="24.56"/>
    <n v="2"/>
    <n v="11.543200000000001"/>
    <n v="923.45600000000002"/>
    <s v="PROFIT"/>
  </r>
  <r>
    <s v="CA-2012-164301"/>
    <s v="03/26/2012"/>
    <s v="30/03/2012"/>
    <x v="2"/>
    <s v="March"/>
    <d v="2012-03-26T00:00:00"/>
    <d v="2012-03-30T00:00:00"/>
    <s v="On Date"/>
    <x v="81"/>
    <x v="0"/>
    <x v="1"/>
    <x v="1"/>
    <x v="6"/>
    <s v="Bush Advantage Collection Racetrack Conference Table"/>
    <n v="347.85219999999998"/>
    <n v="3393.68"/>
    <n v="8"/>
    <n v="610.86239999999998"/>
    <n v="48868.991999999998"/>
    <s v="PROFIT"/>
  </r>
  <r>
    <s v="CA-2011-112291"/>
    <s v="04/03/2011"/>
    <s v="08/04/2011"/>
    <x v="1"/>
    <s v="April"/>
    <d v="2011-04-03T00:00:00"/>
    <d v="2011-04-08T00:00:00"/>
    <s v="On Date"/>
    <x v="430"/>
    <x v="0"/>
    <x v="0"/>
    <x v="0"/>
    <x v="13"/>
    <s v="Staples"/>
    <n v="2.79"/>
    <n v="11.16"/>
    <n v="2"/>
    <n v="5.58"/>
    <n v="446.4"/>
    <s v="PROFIT"/>
  </r>
  <r>
    <s v="CA-2011-112291"/>
    <s v="04/03/2011"/>
    <s v="08/04/2011"/>
    <x v="1"/>
    <s v="April"/>
    <d v="2011-04-03T00:00:00"/>
    <d v="2011-04-08T00:00:00"/>
    <s v="On Date"/>
    <x v="430"/>
    <x v="0"/>
    <x v="0"/>
    <x v="0"/>
    <x v="8"/>
    <s v="Enermax Briskie RF Wireless Keyboard and Mouse Combo"/>
    <n v="13.2928"/>
    <n v="62.31"/>
    <n v="3"/>
    <n v="22.4316"/>
    <n v="1794.528"/>
    <s v="PROFIT"/>
  </r>
  <r>
    <s v="CA-2011-112291"/>
    <s v="04/03/2011"/>
    <s v="08/04/2011"/>
    <x v="1"/>
    <s v="April"/>
    <d v="2011-04-03T00:00:00"/>
    <d v="2011-04-08T00:00:00"/>
    <s v="On Date"/>
    <x v="430"/>
    <x v="0"/>
    <x v="0"/>
    <x v="0"/>
    <x v="8"/>
    <s v="Logitech G600 MMO Gaming Mouse"/>
    <n v="51.193599999999996"/>
    <n v="159.97999999999999"/>
    <n v="2"/>
    <n v="57.592799999999997"/>
    <n v="4607.424"/>
    <s v="PROFIT"/>
  </r>
  <r>
    <s v="CA-2014-117646"/>
    <s v="08/22/2014"/>
    <s v="26/08/2014"/>
    <x v="3"/>
    <s v="August"/>
    <d v="2014-08-22T00:00:00"/>
    <d v="2014-08-26T00:00:00"/>
    <s v="On Date"/>
    <x v="683"/>
    <x v="0"/>
    <x v="30"/>
    <x v="5"/>
    <x v="7"/>
    <s v="Recycled Data-Pak for Archival Bound Computer Printouts, 12-1/2 x 12-1/2 x 16"/>
    <n v="72.116699999999994"/>
    <n v="237.096"/>
    <n v="3"/>
    <n v="20.745899999999999"/>
    <n v="1659.672"/>
    <s v="PROFIT"/>
  </r>
  <r>
    <s v="CA-2014-117646"/>
    <s v="08/22/2014"/>
    <s v="26/08/2014"/>
    <x v="3"/>
    <s v="August"/>
    <d v="2014-08-22T00:00:00"/>
    <d v="2014-08-26T00:00:00"/>
    <s v="On Date"/>
    <x v="683"/>
    <x v="0"/>
    <x v="30"/>
    <x v="5"/>
    <x v="1"/>
    <s v="DAX Charcoal/Nickel-Tone Document Frame, 5 x 7"/>
    <n v="5.2139999999999995"/>
    <n v="22.751999999999999"/>
    <n v="3"/>
    <n v="7.11"/>
    <n v="568.80000000000007"/>
    <s v="PROFIT"/>
  </r>
  <r>
    <s v="CA-2014-117646"/>
    <s v="08/22/2014"/>
    <s v="26/08/2014"/>
    <x v="3"/>
    <s v="August"/>
    <d v="2014-08-22T00:00:00"/>
    <d v="2014-08-26T00:00:00"/>
    <s v="On Date"/>
    <x v="683"/>
    <x v="0"/>
    <x v="30"/>
    <x v="5"/>
    <x v="9"/>
    <s v="Southworth 25% Cotton Antique Laid Paper &amp; Envelopes"/>
    <n v="4.5869999999999997"/>
    <n v="6.6719999999999997"/>
    <n v="1"/>
    <n v="2.085"/>
    <n v="166.8"/>
    <s v="PROFIT"/>
  </r>
  <r>
    <s v="US-2012-129007"/>
    <s v="09/13/2012"/>
    <s v="15/09/2012"/>
    <x v="2"/>
    <s v="September"/>
    <d v="2012-09-13T00:00:00"/>
    <d v="2012-09-15T00:00:00"/>
    <s v="On Date"/>
    <x v="322"/>
    <x v="0"/>
    <x v="36"/>
    <x v="0"/>
    <x v="1"/>
    <s v="Flat Face Poster Frame"/>
    <n v="10.927199999999999"/>
    <n v="131.88"/>
    <n v="7"/>
    <n v="55.389600000000002"/>
    <n v="4431.1679999999997"/>
    <s v="PROFIT"/>
  </r>
  <r>
    <s v="US-2012-129007"/>
    <s v="09/13/2012"/>
    <s v="15/09/2012"/>
    <x v="2"/>
    <s v="September"/>
    <d v="2012-09-13T00:00:00"/>
    <d v="2012-09-15T00:00:00"/>
    <s v="On Date"/>
    <x v="322"/>
    <x v="0"/>
    <x v="36"/>
    <x v="0"/>
    <x v="4"/>
    <s v="Acco Data Flex Cable Posts For Top &amp; Bottom Load Binders, 6&quot; Capacity"/>
    <n v="5.7364999999999995"/>
    <n v="25.032"/>
    <n v="3"/>
    <n v="7.8224999999999998"/>
    <n v="625.79999999999995"/>
    <s v="PROFIT"/>
  </r>
  <r>
    <s v="US-2012-129007"/>
    <s v="09/13/2012"/>
    <s v="15/09/2012"/>
    <x v="2"/>
    <s v="September"/>
    <d v="2012-09-13T00:00:00"/>
    <d v="2012-09-15T00:00:00"/>
    <s v="On Date"/>
    <x v="322"/>
    <x v="0"/>
    <x v="36"/>
    <x v="0"/>
    <x v="10"/>
    <s v="Global Comet Stacking Armless Chair"/>
    <n v="215.316"/>
    <n v="717.72"/>
    <n v="3"/>
    <n v="71.772000000000006"/>
    <n v="5741.76"/>
    <s v="PROFIT"/>
  </r>
  <r>
    <s v="US-2012-129007"/>
    <s v="09/13/2012"/>
    <s v="15/09/2012"/>
    <x v="2"/>
    <s v="September"/>
    <d v="2012-09-13T00:00:00"/>
    <d v="2012-09-15T00:00:00"/>
    <s v="On Date"/>
    <x v="322"/>
    <x v="0"/>
    <x v="36"/>
    <x v="0"/>
    <x v="1"/>
    <s v="Eldon Econocleat Chair Mats for Low Pile Carpets"/>
    <n v="36.493600000000001"/>
    <n v="207.35"/>
    <n v="5"/>
    <n v="24.882000000000001"/>
    <n v="1990.5600000000002"/>
    <s v="PROFIT"/>
  </r>
  <r>
    <s v="US-2012-129007"/>
    <s v="09/13/2012"/>
    <s v="15/09/2012"/>
    <x v="2"/>
    <s v="September"/>
    <d v="2012-09-13T00:00:00"/>
    <d v="2012-09-15T00:00:00"/>
    <s v="On Date"/>
    <x v="322"/>
    <x v="0"/>
    <x v="36"/>
    <x v="0"/>
    <x v="1"/>
    <s v="Tensor Computer Mounted Lamp"/>
    <n v="10.869700000000002"/>
    <n v="44.67"/>
    <n v="3"/>
    <n v="12.0609"/>
    <n v="964.87200000000007"/>
    <s v="PROFIT"/>
  </r>
  <r>
    <s v="US-2012-129007"/>
    <s v="09/13/2012"/>
    <s v="15/09/2012"/>
    <x v="2"/>
    <s v="September"/>
    <d v="2012-09-13T00:00:00"/>
    <d v="2012-09-15T00:00:00"/>
    <s v="On Date"/>
    <x v="322"/>
    <x v="0"/>
    <x v="36"/>
    <x v="0"/>
    <x v="9"/>
    <s v="Xerox 1915"/>
    <n v="54.521999999999991"/>
    <n v="209.7"/>
    <n v="2"/>
    <n v="100.65600000000001"/>
    <n v="8052.4800000000005"/>
    <s v="PROFIT"/>
  </r>
  <r>
    <s v="CA-2012-132388"/>
    <s v="10/10/2012"/>
    <s v="12/10/2012"/>
    <x v="2"/>
    <s v="October"/>
    <d v="2012-10-10T00:00:00"/>
    <d v="2012-10-12T00:00:00"/>
    <s v="On Date"/>
    <x v="192"/>
    <x v="0"/>
    <x v="136"/>
    <x v="0"/>
    <x v="10"/>
    <s v="Global Leather &amp; Oak Executive Chair, Burgundy"/>
    <n v="138.81880000000001"/>
    <n v="362.13600000000002"/>
    <n v="3"/>
    <n v="-54.320399999999999"/>
    <n v="-4345.6319999999996"/>
    <s v="LOSS"/>
  </r>
  <r>
    <s v="CA-2012-132388"/>
    <s v="10/10/2012"/>
    <s v="12/10/2012"/>
    <x v="2"/>
    <s v="October"/>
    <d v="2012-10-10T00:00:00"/>
    <d v="2012-10-12T00:00:00"/>
    <s v="On Date"/>
    <x v="192"/>
    <x v="0"/>
    <x v="136"/>
    <x v="0"/>
    <x v="0"/>
    <s v="Avery 503"/>
    <n v="5.3819999999999997"/>
    <n v="31.05"/>
    <n v="3"/>
    <n v="14.904"/>
    <n v="1192.32"/>
    <s v="PROFIT"/>
  </r>
  <r>
    <s v="CA-2013-129630"/>
    <s v="09/05/2013"/>
    <s v="05/09/2013"/>
    <x v="0"/>
    <s v="September"/>
    <d v="2013-09-05T00:00:00"/>
    <d v="2013-09-05T00:00:00"/>
    <s v="On Date"/>
    <x v="590"/>
    <x v="0"/>
    <x v="3"/>
    <x v="0"/>
    <x v="1"/>
    <s v="6&quot; Cubicle Wall Clock, Black"/>
    <n v="5.1776"/>
    <n v="24.27"/>
    <n v="3"/>
    <n v="8.7371999999999996"/>
    <n v="698.976"/>
    <s v="PROFIT"/>
  </r>
  <r>
    <s v="CA-2013-129630"/>
    <s v="09/05/2013"/>
    <s v="05/09/2013"/>
    <x v="0"/>
    <s v="September"/>
    <d v="2013-09-05T00:00:00"/>
    <d v="2013-09-05T00:00:00"/>
    <s v="On Date"/>
    <x v="590"/>
    <x v="0"/>
    <x v="3"/>
    <x v="0"/>
    <x v="14"/>
    <s v="Canon PC1060 Personal Laser Copier"/>
    <n v="370.99469999999997"/>
    <n v="2799.96"/>
    <n v="5"/>
    <n v="944.98649999999998"/>
    <n v="75598.92"/>
    <s v="PROFIT"/>
  </r>
  <r>
    <s v="CA-2012-104948"/>
    <s v="11/13/2012"/>
    <s v="17/11/2012"/>
    <x v="2"/>
    <s v="November"/>
    <d v="2012-11-13T00:00:00"/>
    <d v="2012-11-17T00:00:00"/>
    <s v="On Date"/>
    <x v="55"/>
    <x v="0"/>
    <x v="82"/>
    <x v="0"/>
    <x v="4"/>
    <s v="Universal Recycled Hanging Pressboard Report Binders, Letter Size"/>
    <n v="3.2084000000000001"/>
    <n v="9.8719999999999999"/>
    <n v="2"/>
    <n v="3.4552"/>
    <n v="276.416"/>
    <s v="PROFIT"/>
  </r>
  <r>
    <s v="CA-2012-104948"/>
    <s v="11/13/2012"/>
    <s v="17/11/2012"/>
    <x v="2"/>
    <s v="November"/>
    <d v="2012-11-13T00:00:00"/>
    <d v="2012-11-17T00:00:00"/>
    <s v="On Date"/>
    <x v="55"/>
    <x v="0"/>
    <x v="82"/>
    <x v="0"/>
    <x v="15"/>
    <s v="O'Sullivan Living Dimensions 3-Shelf Bookcases"/>
    <n v="180.88200000000001"/>
    <n v="683.33199999999999"/>
    <n v="4"/>
    <n v="-40.195999999999998"/>
    <n v="-3215.68"/>
    <s v="LOSS"/>
  </r>
  <r>
    <s v="CA-2012-104948"/>
    <s v="11/13/2012"/>
    <s v="17/11/2012"/>
    <x v="2"/>
    <s v="November"/>
    <d v="2012-11-13T00:00:00"/>
    <d v="2012-11-17T00:00:00"/>
    <s v="On Date"/>
    <x v="55"/>
    <x v="0"/>
    <x v="82"/>
    <x v="0"/>
    <x v="9"/>
    <s v="Xerox 1900"/>
    <n v="2.3540000000000001"/>
    <n v="29.96"/>
    <n v="7"/>
    <n v="13.481999999999999"/>
    <n v="1078.56"/>
    <s v="PROFIT"/>
  </r>
  <r>
    <s v="CA-2013-164889"/>
    <s v="06/04/2013"/>
    <s v="07/06/2013"/>
    <x v="0"/>
    <s v="June"/>
    <d v="2013-06-04T00:00:00"/>
    <d v="2013-06-07T00:00:00"/>
    <s v="On Date"/>
    <x v="194"/>
    <x v="0"/>
    <x v="0"/>
    <x v="0"/>
    <x v="6"/>
    <s v="Hon 61000 Series Interactive Training Tables"/>
    <n v="36.432599999999994"/>
    <n v="71.087999999999994"/>
    <n v="2"/>
    <n v="-1.7771999999999999"/>
    <n v="-142.17599999999999"/>
    <s v="LOSS"/>
  </r>
  <r>
    <s v="CA-2014-164028"/>
    <s v="11/25/2014"/>
    <s v="01/12/2014"/>
    <x v="3"/>
    <s v="November"/>
    <d v="2014-11-25T00:00:00"/>
    <d v="2014-12-01T00:00:00"/>
    <s v="Delay"/>
    <x v="93"/>
    <x v="0"/>
    <x v="3"/>
    <x v="0"/>
    <x v="8"/>
    <s v="Memorex Mini Travel Drive 16 GB USB 2.0 Flash Drive"/>
    <n v="9.7417000000000016"/>
    <n v="223.58"/>
    <n v="14"/>
    <n v="87.196200000000005"/>
    <n v="6975.6959999999999"/>
    <s v="PROFIT"/>
  </r>
  <r>
    <s v="CA-2011-143371"/>
    <s v="12/28/2011"/>
    <s v="03/01/2012"/>
    <x v="2"/>
    <s v="December"/>
    <d v="2011-12-28T00:00:00"/>
    <d v="2012-01-03T00:00:00"/>
    <s v="Delay"/>
    <x v="684"/>
    <x v="0"/>
    <x v="36"/>
    <x v="0"/>
    <x v="7"/>
    <s v="Carina Mini System Audio Rack, Model AR050B"/>
    <n v="107.6506"/>
    <n v="998.82"/>
    <n v="9"/>
    <n v="29.964600000000001"/>
    <n v="2397.1680000000001"/>
    <s v="PROFIT"/>
  </r>
  <r>
    <s v="CA-2011-143371"/>
    <s v="12/28/2011"/>
    <s v="03/01/2012"/>
    <x v="2"/>
    <s v="December"/>
    <d v="2011-12-28T00:00:00"/>
    <d v="2012-01-03T00:00:00"/>
    <s v="Delay"/>
    <x v="684"/>
    <x v="0"/>
    <x v="36"/>
    <x v="0"/>
    <x v="12"/>
    <s v="Acme Box Cutter Scissors"/>
    <n v="7.5702000000000007"/>
    <n v="51.15"/>
    <n v="5"/>
    <n v="13.298999999999999"/>
    <n v="1063.92"/>
    <s v="PROFIT"/>
  </r>
  <r>
    <s v="CA-2012-145415"/>
    <s v="04/12/2012"/>
    <s v="17/04/2012"/>
    <x v="2"/>
    <s v="April"/>
    <d v="2012-04-12T00:00:00"/>
    <d v="2012-04-17T00:00:00"/>
    <s v="On Date"/>
    <x v="581"/>
    <x v="0"/>
    <x v="1"/>
    <x v="1"/>
    <x v="7"/>
    <s v="Rogers Jumbo File, Granite"/>
    <n v="13.4442"/>
    <n v="40.74"/>
    <n v="3"/>
    <n v="0.40739999999999998"/>
    <n v="32.591999999999999"/>
    <s v="PROFIT"/>
  </r>
  <r>
    <s v="CA-2012-141593"/>
    <s v="12/14/2012"/>
    <s v="16/12/2012"/>
    <x v="2"/>
    <s v="December"/>
    <d v="2012-12-14T00:00:00"/>
    <d v="2012-12-16T00:00:00"/>
    <s v="On Date"/>
    <x v="407"/>
    <x v="0"/>
    <x v="0"/>
    <x v="0"/>
    <x v="4"/>
    <s v="Ibico Recycled Grain-Textured Covers"/>
    <n v="17.270000000000003"/>
    <n v="55.264000000000003"/>
    <n v="2"/>
    <n v="20.724"/>
    <n v="1657.92"/>
    <s v="PROFIT"/>
  </r>
  <r>
    <s v="CA-2012-141593"/>
    <s v="12/14/2012"/>
    <s v="16/12/2012"/>
    <x v="2"/>
    <s v="December"/>
    <d v="2012-12-14T00:00:00"/>
    <d v="2012-12-16T00:00:00"/>
    <s v="On Date"/>
    <x v="407"/>
    <x v="0"/>
    <x v="0"/>
    <x v="0"/>
    <x v="9"/>
    <s v="Xerox 23"/>
    <n v="3.3696000000000006"/>
    <n v="6.48"/>
    <n v="1"/>
    <n v="3.1103999999999998"/>
    <n v="248.83199999999999"/>
    <s v="PROFIT"/>
  </r>
  <r>
    <s v="CA-2012-141593"/>
    <s v="12/14/2012"/>
    <s v="16/12/2012"/>
    <x v="2"/>
    <s v="December"/>
    <d v="2012-12-14T00:00:00"/>
    <d v="2012-12-16T00:00:00"/>
    <s v="On Date"/>
    <x v="407"/>
    <x v="0"/>
    <x v="0"/>
    <x v="0"/>
    <x v="4"/>
    <s v="GBC Laser Imprintable Binding System Covers, Desert Sand"/>
    <n v="7.5630999999999986"/>
    <n v="34.247999999999998"/>
    <n v="3"/>
    <n v="11.5587"/>
    <n v="924.69600000000003"/>
    <s v="PROFIT"/>
  </r>
  <r>
    <s v="CA-2012-141593"/>
    <s v="12/14/2012"/>
    <s v="16/12/2012"/>
    <x v="2"/>
    <s v="December"/>
    <d v="2012-12-14T00:00:00"/>
    <d v="2012-12-16T00:00:00"/>
    <s v="On Date"/>
    <x v="407"/>
    <x v="0"/>
    <x v="0"/>
    <x v="0"/>
    <x v="6"/>
    <s v="Bush Andora Conference Table, Maple/Graphite Gray Finish"/>
    <n v="131.65459999999999"/>
    <n v="273.56799999999998"/>
    <n v="2"/>
    <n v="10.258800000000001"/>
    <n v="820.70400000000006"/>
    <s v="PROFIT"/>
  </r>
  <r>
    <s v="CA-2014-137421"/>
    <s v="10/07/2014"/>
    <s v="12/10/2014"/>
    <x v="3"/>
    <s v="October"/>
    <d v="2014-10-07T00:00:00"/>
    <d v="2014-10-12T00:00:00"/>
    <s v="On Date"/>
    <x v="667"/>
    <x v="0"/>
    <x v="133"/>
    <x v="3"/>
    <x v="2"/>
    <s v="Avery Hi-Liter Smear-Safe Highlighters"/>
    <n v="3.7375999999999996"/>
    <n v="9.3439999999999994"/>
    <n v="2"/>
    <n v="1.8688"/>
    <n v="149.50399999999999"/>
    <s v="PROFIT"/>
  </r>
  <r>
    <s v="US-2013-103674"/>
    <s v="12/07/2013"/>
    <s v="11/12/2013"/>
    <x v="0"/>
    <s v="December"/>
    <d v="2013-12-07T00:00:00"/>
    <d v="2013-12-11T00:00:00"/>
    <s v="On Date"/>
    <x v="685"/>
    <x v="0"/>
    <x v="0"/>
    <x v="0"/>
    <x v="3"/>
    <s v="Avaya 5410 Digital phone"/>
    <n v="48.952799999999996"/>
    <n v="271.95999999999998"/>
    <n v="5"/>
    <n v="27.196000000000002"/>
    <n v="2175.6800000000003"/>
    <s v="PROFIT"/>
  </r>
  <r>
    <s v="US-2013-103674"/>
    <s v="12/07/2013"/>
    <s v="11/12/2013"/>
    <x v="0"/>
    <s v="December"/>
    <d v="2013-12-07T00:00:00"/>
    <d v="2013-12-11T00:00:00"/>
    <s v="On Date"/>
    <x v="685"/>
    <x v="0"/>
    <x v="0"/>
    <x v="0"/>
    <x v="2"/>
    <s v="Blackstonian Pencils"/>
    <n v="1.9224000000000003"/>
    <n v="18.690000000000001"/>
    <n v="7"/>
    <n v="5.2332000000000001"/>
    <n v="418.65600000000001"/>
    <s v="PROFIT"/>
  </r>
  <r>
    <s v="US-2013-103674"/>
    <s v="12/07/2013"/>
    <s v="11/12/2013"/>
    <x v="0"/>
    <s v="December"/>
    <d v="2013-12-07T00:00:00"/>
    <d v="2013-12-11T00:00:00"/>
    <s v="On Date"/>
    <x v="685"/>
    <x v="0"/>
    <x v="0"/>
    <x v="0"/>
    <x v="9"/>
    <s v="Xerox 1977"/>
    <n v="3.4735999999999998"/>
    <n v="13.36"/>
    <n v="2"/>
    <n v="6.4127999999999998"/>
    <n v="513.024"/>
    <s v="PROFIT"/>
  </r>
  <r>
    <s v="US-2013-103674"/>
    <s v="12/07/2013"/>
    <s v="11/12/2013"/>
    <x v="0"/>
    <s v="December"/>
    <d v="2013-12-07T00:00:00"/>
    <d v="2013-12-11T00:00:00"/>
    <s v="On Date"/>
    <x v="685"/>
    <x v="0"/>
    <x v="0"/>
    <x v="0"/>
    <x v="3"/>
    <s v="Cisco SPA301"/>
    <n v="109.193"/>
    <n v="249.584"/>
    <n v="2"/>
    <n v="31.198"/>
    <n v="2495.84"/>
    <s v="PROFIT"/>
  </r>
  <r>
    <s v="US-2013-103674"/>
    <s v="12/07/2013"/>
    <s v="11/12/2013"/>
    <x v="0"/>
    <s v="December"/>
    <d v="2013-12-07T00:00:00"/>
    <d v="2013-12-11T00:00:00"/>
    <s v="On Date"/>
    <x v="685"/>
    <x v="0"/>
    <x v="0"/>
    <x v="0"/>
    <x v="11"/>
    <s v="Alliance Big Bands Rubber Bands, 12/Pack"/>
    <n v="1.98"/>
    <n v="13.86"/>
    <n v="7"/>
    <n v="0"/>
    <n v="0"/>
    <s v="PROFIT"/>
  </r>
  <r>
    <s v="US-2013-103674"/>
    <s v="12/07/2013"/>
    <s v="11/12/2013"/>
    <x v="0"/>
    <s v="December"/>
    <d v="2013-12-07T00:00:00"/>
    <d v="2013-12-11T00:00:00"/>
    <s v="On Date"/>
    <x v="685"/>
    <x v="0"/>
    <x v="0"/>
    <x v="0"/>
    <x v="4"/>
    <s v="Avery Durable Slant Ring Binders With Label Holder"/>
    <n v="2.1735999999999995"/>
    <n v="13.375999999999999"/>
    <n v="4"/>
    <n v="4.6816000000000004"/>
    <n v="374.52800000000002"/>
    <s v="PROFIT"/>
  </r>
  <r>
    <s v="US-2013-103674"/>
    <s v="12/07/2013"/>
    <s v="11/12/2013"/>
    <x v="0"/>
    <s v="December"/>
    <d v="2013-12-07T00:00:00"/>
    <d v="2013-12-11T00:00:00"/>
    <s v="On Date"/>
    <x v="685"/>
    <x v="0"/>
    <x v="0"/>
    <x v="0"/>
    <x v="4"/>
    <s v="Ibico Recycled Linen-Style Covers"/>
    <n v="20.311199999999999"/>
    <n v="437.47199999999998"/>
    <n v="14"/>
    <n v="153.11519999999999"/>
    <n v="12249.215999999999"/>
    <s v="PROFIT"/>
  </r>
  <r>
    <s v="CA-2013-125794"/>
    <s v="09/30/2013"/>
    <s v="04/10/2013"/>
    <x v="0"/>
    <s v="September"/>
    <d v="2013-09-30T00:00:00"/>
    <d v="2013-10-04T00:00:00"/>
    <s v="On Date"/>
    <x v="421"/>
    <x v="0"/>
    <x v="0"/>
    <x v="0"/>
    <x v="8"/>
    <s v="Memorex Mini Travel Drive 64 GB USB 2.0 Flash Drive"/>
    <n v="21.019200000000001"/>
    <n v="36.24"/>
    <n v="1"/>
    <n v="15.220800000000001"/>
    <n v="1217.664"/>
    <s v="PROFIT"/>
  </r>
  <r>
    <s v="CA-2014-121258"/>
    <s v="02/27/2014"/>
    <s v="04/03/2014"/>
    <x v="3"/>
    <s v="February"/>
    <d v="2014-02-27T00:00:00"/>
    <d v="2014-03-04T00:00:00"/>
    <s v="On Date"/>
    <x v="24"/>
    <x v="0"/>
    <x v="32"/>
    <x v="0"/>
    <x v="1"/>
    <s v="Tenex B1-RE Series Chair Mats for Low Pile Carpets"/>
    <n v="38.163399999999996"/>
    <n v="91.96"/>
    <n v="2"/>
    <n v="15.6332"/>
    <n v="1250.6559999999999"/>
    <s v="PROFIT"/>
  </r>
  <r>
    <s v="CA-2014-121258"/>
    <s v="02/27/2014"/>
    <s v="04/03/2014"/>
    <x v="3"/>
    <s v="February"/>
    <d v="2014-02-27T00:00:00"/>
    <d v="2014-03-04T00:00:00"/>
    <s v="On Date"/>
    <x v="24"/>
    <x v="0"/>
    <x v="32"/>
    <x v="0"/>
    <x v="3"/>
    <s v="Aastra 57i VoIP phone"/>
    <n v="119.59140000000001"/>
    <n v="258.57600000000002"/>
    <n v="2"/>
    <n v="19.3932"/>
    <n v="1551.4560000000001"/>
    <s v="PROFIT"/>
  </r>
  <r>
    <s v="CA-2014-121258"/>
    <s v="02/27/2014"/>
    <s v="04/03/2014"/>
    <x v="3"/>
    <s v="February"/>
    <d v="2014-02-27T00:00:00"/>
    <d v="2014-03-04T00:00:00"/>
    <s v="On Date"/>
    <x v="24"/>
    <x v="0"/>
    <x v="32"/>
    <x v="0"/>
    <x v="9"/>
    <s v="It's Hot Message Books with Stickers, 2 3/4&quot; x 5&quot;"/>
    <n v="4.07"/>
    <n v="29.6"/>
    <n v="4"/>
    <n v="13.32"/>
    <n v="1065.5999999999999"/>
    <s v="PROFIT"/>
  </r>
  <r>
    <s v="CA-2014-119914"/>
    <s v="05/05/2014"/>
    <s v="10/05/2014"/>
    <x v="3"/>
    <s v="May"/>
    <d v="2014-05-05T00:00:00"/>
    <d v="2014-05-10T00:00:00"/>
    <s v="On Date"/>
    <x v="381"/>
    <x v="0"/>
    <x v="66"/>
    <x v="0"/>
    <x v="5"/>
    <s v="Acco 7-Outlet Masterpiece Power Center, Wihtout Fax/Phone Line Protection"/>
    <n v="85.105999999999995"/>
    <n v="243.16"/>
    <n v="2"/>
    <n v="72.947999999999993"/>
    <n v="5835.8399999999992"/>
    <s v="PROFIT"/>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9">
  <r>
    <s v="CA-2013-138688"/>
    <s v="06/13/2013"/>
    <s v="17/06/2013"/>
    <x v="0"/>
    <s v="June"/>
    <d v="2013-06-13T00:00:00"/>
    <d v="2013-06-17T00:00:00"/>
    <s v="On Date"/>
    <s v="DarrinVanHuff"/>
    <s v="United States"/>
    <s v="Los Angeles"/>
    <s v="California"/>
    <x v="0"/>
    <s v="Self-Adhesive Address Labels for Typewriters by Universal"/>
    <n v="3.8742999999999994"/>
    <n v="14.62"/>
    <n v="2"/>
    <n v="6.8714000000000004"/>
    <n v="549.71199999999999"/>
    <s v="PROFIT"/>
  </r>
  <r>
    <s v="CA-2011-115812"/>
    <s v="06/09/2011"/>
    <s v="14/06/2011"/>
    <x v="1"/>
    <s v="June"/>
    <d v="2011-06-09T00:00:00"/>
    <d v="2011-06-14T00:00:00"/>
    <s v="On Date"/>
    <s v="BrosinaHoffman"/>
    <s v="United States"/>
    <s v="Los Angeles"/>
    <s v="California"/>
    <x v="1"/>
    <s v="Eldon Expressions Wood and Plastic Desk Accessories, Cherry Wood"/>
    <n v="4.9558"/>
    <n v="48.86"/>
    <n v="7"/>
    <n v="14.1694"/>
    <n v="1133.5519999999999"/>
    <s v="PROFIT"/>
  </r>
  <r>
    <s v="CA-2011-115812"/>
    <s v="06/09/2011"/>
    <s v="14/06/2011"/>
    <x v="1"/>
    <s v="June"/>
    <d v="2011-06-09T00:00:00"/>
    <d v="2011-06-14T00:00:00"/>
    <s v="On Date"/>
    <s v="BrosinaHoffman"/>
    <s v="United States"/>
    <s v="Los Angeles"/>
    <s v="California"/>
    <x v="2"/>
    <s v="Newell 322"/>
    <n v="1.3286"/>
    <n v="7.28"/>
    <n v="4"/>
    <n v="1.9656"/>
    <n v="157.24799999999999"/>
    <s v="PROFIT"/>
  </r>
  <r>
    <s v="CA-2011-115812"/>
    <s v="06/09/2011"/>
    <s v="14/06/2011"/>
    <x v="1"/>
    <s v="June"/>
    <d v="2011-06-09T00:00:00"/>
    <d v="2011-06-14T00:00:00"/>
    <s v="On Date"/>
    <s v="BrosinaHoffman"/>
    <s v="United States"/>
    <s v="Los Angeles"/>
    <s v="California"/>
    <x v="3"/>
    <s v="Mitel 5320 IP Phone VoIP phone"/>
    <n v="204.10920000000002"/>
    <n v="907.15200000000004"/>
    <n v="4"/>
    <n v="90.715199999999996"/>
    <n v="7257.2159999999994"/>
    <s v="PROFIT"/>
  </r>
  <r>
    <s v="CA-2011-115812"/>
    <s v="06/09/2011"/>
    <s v="14/06/2011"/>
    <x v="1"/>
    <s v="June"/>
    <d v="2011-06-09T00:00:00"/>
    <d v="2011-06-14T00:00:00"/>
    <s v="On Date"/>
    <s v="BrosinaHoffman"/>
    <s v="United States"/>
    <s v="Los Angeles"/>
    <s v="California"/>
    <x v="4"/>
    <s v="DXL Angle-View Binders with Locking Rings by Samsill"/>
    <n v="4.2404999999999999"/>
    <n v="18.504000000000001"/>
    <n v="3"/>
    <n v="5.7824999999999998"/>
    <n v="462.59999999999997"/>
    <s v="PROFIT"/>
  </r>
  <r>
    <s v="CA-2011-115812"/>
    <s v="06/09/2011"/>
    <s v="14/06/2011"/>
    <x v="1"/>
    <s v="June"/>
    <d v="2011-06-09T00:00:00"/>
    <d v="2011-06-14T00:00:00"/>
    <s v="On Date"/>
    <s v="BrosinaHoffman"/>
    <s v="United States"/>
    <s v="Los Angeles"/>
    <s v="California"/>
    <x v="5"/>
    <s v="Belkin F5C206VTEL 6 Outlet Surge"/>
    <n v="16.085999999999999"/>
    <n v="114.9"/>
    <n v="5"/>
    <n v="34.47"/>
    <n v="2757.6"/>
    <s v="PROFIT"/>
  </r>
  <r>
    <s v="CA-2011-115812"/>
    <s v="06/09/2011"/>
    <s v="14/06/2011"/>
    <x v="1"/>
    <s v="June"/>
    <d v="2011-06-09T00:00:00"/>
    <d v="2011-06-14T00:00:00"/>
    <s v="On Date"/>
    <s v="BrosinaHoffman"/>
    <s v="United States"/>
    <s v="Los Angeles"/>
    <s v="California"/>
    <x v="6"/>
    <s v="Chromcraft Rectangular Conference Tables"/>
    <n v="180.09719999999999"/>
    <n v="1706.184"/>
    <n v="9"/>
    <n v="85.309200000000004"/>
    <n v="6824.7360000000008"/>
    <s v="PROFIT"/>
  </r>
  <r>
    <s v="CA-2011-115812"/>
    <s v="06/09/2011"/>
    <s v="14/06/2011"/>
    <x v="1"/>
    <s v="June"/>
    <d v="2011-06-09T00:00:00"/>
    <d v="2011-06-14T00:00:00"/>
    <s v="On Date"/>
    <s v="BrosinaHoffman"/>
    <s v="United States"/>
    <s v="Los Angeles"/>
    <s v="California"/>
    <x v="3"/>
    <s v="Konftel 250 ConferenceÂ phoneÂ - Charcoal black"/>
    <n v="210.76679999999999"/>
    <n v="911.42399999999998"/>
    <n v="4"/>
    <n v="68.356800000000007"/>
    <n v="5468.5440000000008"/>
    <s v="PROFIT"/>
  </r>
  <r>
    <s v="CA-2013-161389"/>
    <s v="12/06/2013"/>
    <s v="11/12/2013"/>
    <x v="0"/>
    <s v="December"/>
    <d v="2013-12-06T00:00:00"/>
    <d v="2013-12-11T00:00:00"/>
    <s v="On Date"/>
    <s v="IreneMaddox"/>
    <s v="United States"/>
    <s v="Seattle"/>
    <s v="Washington"/>
    <x v="4"/>
    <s v="Fellowes PB200 Plastic Comb Binding Machine"/>
    <n v="91.794600000000003"/>
    <n v="407.976"/>
    <n v="3"/>
    <n v="132.59219999999999"/>
    <n v="10607.376"/>
    <s v="PROFIT"/>
  </r>
  <r>
    <s v="CA-2011-167164"/>
    <s v="05/13/2011"/>
    <s v="15/05/2011"/>
    <x v="1"/>
    <s v="May"/>
    <d v="2011-05-13T00:00:00"/>
    <d v="2011-05-15T00:00:00"/>
    <s v="On Date"/>
    <s v="AlejandroGrove"/>
    <s v="United States"/>
    <s v="West Jordan"/>
    <s v="Utah"/>
    <x v="7"/>
    <s v="Fellowes Super Stor/Drawer"/>
    <n v="22.754999999999999"/>
    <n v="55.5"/>
    <n v="2"/>
    <n v="9.99"/>
    <n v="799.2"/>
    <s v="PROFIT"/>
  </r>
  <r>
    <s v="CA-2011-143336"/>
    <s v="08/27/2011"/>
    <s v="01/09/2011"/>
    <x v="1"/>
    <s v="August"/>
    <d v="2011-08-27T00:00:00"/>
    <d v="2011-09-01T00:00:00"/>
    <s v="On Date"/>
    <s v="ZuschussDonatelli"/>
    <s v="United States"/>
    <s v="San Francisco"/>
    <s v="California"/>
    <x v="2"/>
    <s v="Newell 341"/>
    <n v="3.0388000000000002"/>
    <n v="8.56"/>
    <n v="2"/>
    <n v="2.4824000000000002"/>
    <n v="198.59200000000001"/>
    <s v="PROFIT"/>
  </r>
  <r>
    <s v="CA-2011-143336"/>
    <s v="08/27/2011"/>
    <s v="01/09/2011"/>
    <x v="1"/>
    <s v="August"/>
    <d v="2011-08-27T00:00:00"/>
    <d v="2011-09-01T00:00:00"/>
    <s v="On Date"/>
    <s v="ZuschussDonatelli"/>
    <s v="United States"/>
    <s v="San Francisco"/>
    <s v="California"/>
    <x v="3"/>
    <s v="Cisco SPA 501G IP Phone"/>
    <n v="65.822999999999993"/>
    <n v="213.48"/>
    <n v="3"/>
    <n v="16.010999999999999"/>
    <n v="1280.8799999999999"/>
    <s v="PROFIT"/>
  </r>
  <r>
    <s v="CA-2011-143336"/>
    <s v="08/27/2011"/>
    <s v="01/09/2011"/>
    <x v="1"/>
    <s v="August"/>
    <d v="2011-08-27T00:00:00"/>
    <d v="2011-09-01T00:00:00"/>
    <s v="On Date"/>
    <s v="ZuschussDonatelli"/>
    <s v="United States"/>
    <s v="San Francisco"/>
    <s v="California"/>
    <x v="4"/>
    <s v="Wilson Jones Hanging View Binder, White, 1&quot;"/>
    <n v="3.8339999999999996"/>
    <n v="22.72"/>
    <n v="4"/>
    <n v="7.3840000000000003"/>
    <n v="590.72"/>
    <s v="PROFIT"/>
  </r>
  <r>
    <s v="CA-2012-106320"/>
    <s v="09/25/2012"/>
    <s v="30/09/2012"/>
    <x v="2"/>
    <s v="September"/>
    <d v="2012-09-25T00:00:00"/>
    <d v="2012-09-30T00:00:00"/>
    <s v="On Date"/>
    <s v="EmilyBurns"/>
    <s v="United States"/>
    <s v="Orem"/>
    <s v="Utah"/>
    <x v="6"/>
    <s v="Bretford CR4500 Series Slim Rectangular Table"/>
    <n v="268.12170000000003"/>
    <n v="1044.6300000000001"/>
    <n v="3"/>
    <n v="240.26490000000001"/>
    <n v="19221.192000000003"/>
    <s v="PROFIT"/>
  </r>
  <r>
    <s v="CA-2013-121755"/>
    <s v="01/16/2013"/>
    <s v="20/01/2013"/>
    <x v="0"/>
    <s v="January"/>
    <d v="2013-01-16T00:00:00"/>
    <d v="2013-01-20T00:00:00"/>
    <s v="On Date"/>
    <s v="EricHoffmann"/>
    <s v="United States"/>
    <s v="Los Angeles"/>
    <s v="California"/>
    <x v="4"/>
    <s v="Wilson Jones Active Use Binders"/>
    <n v="3.7127999999999997"/>
    <n v="11.648"/>
    <n v="2"/>
    <n v="4.2224000000000004"/>
    <n v="337.79200000000003"/>
    <s v="PROFIT"/>
  </r>
  <r>
    <s v="CA-2013-121755"/>
    <s v="01/16/2013"/>
    <s v="20/01/2013"/>
    <x v="0"/>
    <s v="January"/>
    <d v="2013-01-16T00:00:00"/>
    <d v="2013-01-20T00:00:00"/>
    <s v="On Date"/>
    <s v="EricHoffmann"/>
    <s v="United States"/>
    <s v="Los Angeles"/>
    <s v="California"/>
    <x v="8"/>
    <s v="ImationÂ 8GB Mini TravelDrive USB 2.0Â Flash Drive"/>
    <n v="26.265299999999996"/>
    <n v="90.57"/>
    <n v="3"/>
    <n v="11.774100000000001"/>
    <n v="941.92800000000011"/>
    <s v="PROFIT"/>
  </r>
  <r>
    <s v="CA-2013-101343"/>
    <s v="07/18/2013"/>
    <s v="23/07/2013"/>
    <x v="0"/>
    <s v="July"/>
    <d v="2013-07-18T00:00:00"/>
    <d v="2013-07-23T00:00:00"/>
    <s v="On Date"/>
    <s v="RubenAusman"/>
    <s v="United States"/>
    <s v="Los Angeles"/>
    <s v="California"/>
    <x v="7"/>
    <s v="Eldon Base for stackable storage shelf, platinum"/>
    <n v="36.992999999999995"/>
    <n v="77.88"/>
    <n v="2"/>
    <n v="3.8940000000000001"/>
    <n v="311.52"/>
    <s v="PROFIT"/>
  </r>
  <r>
    <s v="CA-2012-135545"/>
    <s v="11/24/2012"/>
    <s v="30/11/2012"/>
    <x v="2"/>
    <s v="November"/>
    <d v="2012-11-24T00:00:00"/>
    <d v="2012-11-30T00:00:00"/>
    <s v="Delay"/>
    <s v="KunstMiller"/>
    <s v="United States"/>
    <s v="Los Angeles"/>
    <s v="California"/>
    <x v="8"/>
    <s v="Verbatim 25 GB 6x Blu-ray Single Layer Recordable Disc, 3/Pack"/>
    <n v="3.9144000000000001"/>
    <n v="13.98"/>
    <n v="2"/>
    <n v="6.1512000000000002"/>
    <n v="492.096"/>
    <s v="PROFIT"/>
  </r>
  <r>
    <s v="CA-2012-135545"/>
    <s v="11/24/2012"/>
    <s v="30/11/2012"/>
    <x v="2"/>
    <s v="November"/>
    <d v="2012-11-24T00:00:00"/>
    <d v="2012-11-30T00:00:00"/>
    <s v="Delay"/>
    <s v="KunstMiller"/>
    <s v="United States"/>
    <s v="Los Angeles"/>
    <s v="California"/>
    <x v="4"/>
    <s v="Acco PRESSTEX Data Binder with Storage Hooks, Dark Blue, 14 7/8&quot; X 11&quot;"/>
    <n v="2.7438000000000002"/>
    <n v="25.824000000000002"/>
    <n v="6"/>
    <n v="9.3612000000000002"/>
    <n v="748.89599999999996"/>
    <s v="PROFIT"/>
  </r>
  <r>
    <s v="CA-2012-135545"/>
    <s v="11/24/2012"/>
    <s v="30/11/2012"/>
    <x v="2"/>
    <s v="November"/>
    <d v="2012-11-24T00:00:00"/>
    <d v="2012-11-30T00:00:00"/>
    <s v="Delay"/>
    <s v="KunstMiller"/>
    <s v="United States"/>
    <s v="Los Angeles"/>
    <s v="California"/>
    <x v="9"/>
    <s v="Xerox 1943"/>
    <n v="25.922299999999996"/>
    <n v="146.72999999999999"/>
    <n v="3"/>
    <n v="68.963099999999997"/>
    <n v="5517.0479999999998"/>
    <s v="PROFIT"/>
  </r>
  <r>
    <s v="CA-2012-135545"/>
    <s v="11/24/2012"/>
    <s v="30/11/2012"/>
    <x v="2"/>
    <s v="November"/>
    <d v="2012-11-24T00:00:00"/>
    <d v="2012-11-30T00:00:00"/>
    <s v="Delay"/>
    <s v="KunstMiller"/>
    <s v="United States"/>
    <s v="Los Angeles"/>
    <s v="California"/>
    <x v="1"/>
    <s v="Luxo Economy Swing Arm Lamp"/>
    <n v="14.356800000000002"/>
    <n v="79.760000000000005"/>
    <n v="4"/>
    <n v="22.332799999999999"/>
    <n v="1786.6239999999998"/>
    <s v="PROFIT"/>
  </r>
  <r>
    <s v="CA-2011-106376"/>
    <s v="12/05/2011"/>
    <s v="10/12/2011"/>
    <x v="1"/>
    <s v="December"/>
    <d v="2011-12-05T00:00:00"/>
    <d v="2011-12-10T00:00:00"/>
    <s v="On Date"/>
    <s v="BrendanSweed"/>
    <s v="United States"/>
    <s v="Gilbert"/>
    <s v="Arizona"/>
    <x v="2"/>
    <s v="Hunt BOSTON Model 1606 High-Volume Electric Pencil Sharpener, Beige"/>
    <n v="125.21519999999998"/>
    <n v="1113.0239999999999"/>
    <n v="8"/>
    <n v="111.30240000000001"/>
    <n v="8904.1920000000009"/>
    <s v="PROFIT"/>
  </r>
  <r>
    <s v="CA-2011-106376"/>
    <s v="12/05/2011"/>
    <s v="10/12/2011"/>
    <x v="1"/>
    <s v="December"/>
    <d v="2011-12-05T00:00:00"/>
    <d v="2011-12-10T00:00:00"/>
    <s v="On Date"/>
    <s v="BrendanSweed"/>
    <s v="United States"/>
    <s v="Gilbert"/>
    <s v="Arizona"/>
    <x v="3"/>
    <s v="netTALK DUO VoIP Telephone Service"/>
    <n v="26.244999999999997"/>
    <n v="167.96799999999999"/>
    <n v="4"/>
    <n v="62.988"/>
    <n v="5039.04"/>
    <s v="PROFIT"/>
  </r>
  <r>
    <s v="CA-2011-139451"/>
    <s v="10/12/2011"/>
    <s v="16/10/2011"/>
    <x v="1"/>
    <s v="October"/>
    <d v="2011-10-12T00:00:00"/>
    <d v="2011-10-16T00:00:00"/>
    <s v="On Date"/>
    <s v="DuaneNoonan"/>
    <s v="United States"/>
    <s v="San Francisco"/>
    <s v="California"/>
    <x v="2"/>
    <s v="Premium Writing Pencils, Soft, #2 by Central Association for the Blind"/>
    <n v="2.1456"/>
    <n v="14.9"/>
    <n v="5"/>
    <n v="4.1719999999999997"/>
    <n v="333.76"/>
    <s v="PROFIT"/>
  </r>
  <r>
    <s v="CA-2011-139451"/>
    <s v="10/12/2011"/>
    <s v="16/10/2011"/>
    <x v="1"/>
    <s v="October"/>
    <d v="2011-10-12T00:00:00"/>
    <d v="2011-10-16T00:00:00"/>
    <s v="On Date"/>
    <s v="DuaneNoonan"/>
    <s v="United States"/>
    <s v="San Francisco"/>
    <s v="California"/>
    <x v="7"/>
    <s v="Sortfiler Multipurpose Personal File Organizer, Black"/>
    <n v="15.186900000000001"/>
    <n v="21.39"/>
    <n v="1"/>
    <n v="6.2031000000000001"/>
    <n v="496.24799999999999"/>
    <s v="PROFIT"/>
  </r>
  <r>
    <s v="CA-2013-109806"/>
    <s v="09/18/2013"/>
    <s v="23/09/2013"/>
    <x v="0"/>
    <s v="September"/>
    <d v="2013-09-18T00:00:00"/>
    <d v="2013-09-23T00:00:00"/>
    <s v="On Date"/>
    <s v="JimSink"/>
    <s v="United States"/>
    <s v="Los Angeles"/>
    <s v="California"/>
    <x v="2"/>
    <s v="Turquoise Lead Holder with Pocket Clip"/>
    <n v="4.4890000000000008"/>
    <n v="20.100000000000001"/>
    <n v="3"/>
    <n v="6.633"/>
    <n v="530.64"/>
    <s v="PROFIT"/>
  </r>
  <r>
    <s v="CA-2013-109806"/>
    <s v="09/18/2013"/>
    <s v="23/09/2013"/>
    <x v="0"/>
    <s v="September"/>
    <d v="2013-09-18T00:00:00"/>
    <d v="2013-09-23T00:00:00"/>
    <s v="On Date"/>
    <s v="JimSink"/>
    <s v="United States"/>
    <s v="Los Angeles"/>
    <s v="California"/>
    <x v="3"/>
    <s v="Panasonic Kx-TS550"/>
    <n v="32.652900000000002"/>
    <n v="73.584000000000003"/>
    <n v="2"/>
    <n v="8.2782"/>
    <n v="662.25599999999997"/>
    <s v="PROFIT"/>
  </r>
  <r>
    <s v="CA-2013-109806"/>
    <s v="09/18/2013"/>
    <s v="23/09/2013"/>
    <x v="0"/>
    <s v="September"/>
    <d v="2013-09-18T00:00:00"/>
    <d v="2013-09-23T00:00:00"/>
    <s v="On Date"/>
    <s v="JimSink"/>
    <s v="United States"/>
    <s v="Los Angeles"/>
    <s v="California"/>
    <x v="9"/>
    <s v="Xerox 1995"/>
    <n v="3.3696000000000006"/>
    <n v="6.48"/>
    <n v="1"/>
    <n v="3.1103999999999998"/>
    <n v="248.83199999999999"/>
    <s v="PROFIT"/>
  </r>
  <r>
    <s v="US-2014-109484"/>
    <s v="11/07/2014"/>
    <s v="13/11/2014"/>
    <x v="3"/>
    <s v="November"/>
    <d v="2014-11-07T00:00:00"/>
    <d v="2014-11-13T00:00:00"/>
    <s v="Delay"/>
    <s v="RogerBarcio"/>
    <s v="United States"/>
    <s v="Portland"/>
    <s v="Oregon"/>
    <x v="4"/>
    <s v="Flexible Leather- Look Classic Collection Ring Binder"/>
    <n v="9.4700000000000006"/>
    <n v="5.6820000000000004"/>
    <n v="1"/>
    <n v="-3.7879999999999998"/>
    <n v="-303.03999999999996"/>
    <s v="LOSS"/>
  </r>
  <r>
    <s v="CA-2014-157833"/>
    <s v="06/18/2014"/>
    <s v="21/06/2014"/>
    <x v="3"/>
    <s v="June"/>
    <d v="2014-06-18T00:00:00"/>
    <d v="2014-06-21T00:00:00"/>
    <s v="On Date"/>
    <s v="KatherineDucich"/>
    <s v="United States"/>
    <s v="San Francisco"/>
    <s v="California"/>
    <x v="4"/>
    <s v="Trimflex Flexible Post Binders"/>
    <n v="11.117599999999999"/>
    <n v="51.311999999999998"/>
    <n v="3"/>
    <n v="17.959199999999999"/>
    <n v="1436.7359999999999"/>
    <s v="PROFIT"/>
  </r>
  <r>
    <s v="US-2012-156867"/>
    <s v="11/13/2012"/>
    <s v="17/11/2012"/>
    <x v="2"/>
    <s v="November"/>
    <d v="2012-11-13T00:00:00"/>
    <d v="2012-11-17T00:00:00"/>
    <s v="On Date"/>
    <s v="LenaCacioppo"/>
    <s v="United States"/>
    <s v="Aurora"/>
    <s v="Colorado"/>
    <x v="8"/>
    <s v="Logitech K350 2.4Ghz Wireless Keyboard"/>
    <n v="44.295299999999997"/>
    <n v="238.89599999999999"/>
    <n v="6"/>
    <n v="-26.875800000000002"/>
    <n v="-2150.0640000000003"/>
    <s v="LOSS"/>
  </r>
  <r>
    <s v="US-2012-156867"/>
    <s v="11/13/2012"/>
    <s v="17/11/2012"/>
    <x v="2"/>
    <s v="November"/>
    <d v="2012-11-13T00:00:00"/>
    <d v="2012-11-17T00:00:00"/>
    <s v="On Date"/>
    <s v="LenaCacioppo"/>
    <s v="United States"/>
    <s v="Aurora"/>
    <s v="Colorado"/>
    <x v="1"/>
    <s v="Deflect-o DuraMat Lighweight, Studded, Beveled Mat for Low Pile Carpeting"/>
    <n v="35.399499999999996"/>
    <n v="102.36"/>
    <n v="3"/>
    <n v="-3.8384999999999998"/>
    <n v="-307.08"/>
    <s v="LOSS"/>
  </r>
  <r>
    <s v="US-2012-156867"/>
    <s v="11/13/2012"/>
    <s v="17/11/2012"/>
    <x v="2"/>
    <s v="November"/>
    <d v="2012-11-13T00:00:00"/>
    <d v="2012-11-17T00:00:00"/>
    <s v="On Date"/>
    <s v="LenaCacioppo"/>
    <s v="United States"/>
    <s v="Aurora"/>
    <s v="Colorado"/>
    <x v="4"/>
    <s v="Avery Trapezoid Ring Binder, 3&quot; Capacity, Black, 1040 sheets"/>
    <n v="20.899799999999999"/>
    <n v="36.881999999999998"/>
    <n v="3"/>
    <n v="-25.817399999999999"/>
    <n v="-2065.3919999999998"/>
    <s v="LOSS"/>
  </r>
  <r>
    <s v="CA-2012-110457"/>
    <s v="03/02/2012"/>
    <s v="06/03/2012"/>
    <x v="2"/>
    <s v="March"/>
    <d v="2012-03-02T00:00:00"/>
    <d v="2012-03-06T00:00:00"/>
    <s v="On Date"/>
    <s v="DaveKipp"/>
    <s v="United States"/>
    <s v="Seattle"/>
    <s v="Washington"/>
    <x v="6"/>
    <s v="Hon Racetrack Conference Tables"/>
    <n v="207.38289999999998"/>
    <n v="787.53"/>
    <n v="3"/>
    <n v="165.38130000000001"/>
    <n v="13230.504000000001"/>
    <s v="PROFIT"/>
  </r>
  <r>
    <s v="US-2014-107272"/>
    <s v="11/06/2014"/>
    <s v="13/11/2014"/>
    <x v="3"/>
    <s v="November"/>
    <d v="2014-11-06T00:00:00"/>
    <d v="2014-11-13T00:00:00"/>
    <s v="Delay"/>
    <s v="TroyStaebel"/>
    <s v="United States"/>
    <s v="Phoenix"/>
    <s v="Arizona"/>
    <x v="4"/>
    <s v="Avery Durable Slant Ring Binders, No Labels"/>
    <n v="2.1093999999999999"/>
    <n v="2.3879999999999999"/>
    <n v="2"/>
    <n v="-1.8308"/>
    <n v="-146.464"/>
    <s v="LOSS"/>
  </r>
  <r>
    <s v="US-2014-107272"/>
    <s v="11/06/2014"/>
    <s v="13/11/2014"/>
    <x v="3"/>
    <s v="November"/>
    <d v="2014-11-06T00:00:00"/>
    <d v="2014-11-13T00:00:00"/>
    <s v="Delay"/>
    <s v="TroyStaebel"/>
    <s v="United States"/>
    <s v="Phoenix"/>
    <s v="Arizona"/>
    <x v="7"/>
    <s v="Trav-L-File Heavy-Duty Shuttle II, Black"/>
    <n v="30.499000000000002"/>
    <n v="243.99199999999999"/>
    <n v="7"/>
    <n v="30.498999999999999"/>
    <n v="2439.92"/>
    <s v="PROFIT"/>
  </r>
  <r>
    <s v="US-2013-125969"/>
    <s v="11/07/2013"/>
    <s v="11/11/2013"/>
    <x v="0"/>
    <s v="November"/>
    <d v="2013-11-07T00:00:00"/>
    <d v="2013-11-11T00:00:00"/>
    <s v="On Date"/>
    <s v="LindsayShagiari"/>
    <s v="United States"/>
    <s v="Los Angeles"/>
    <s v="California"/>
    <x v="10"/>
    <s v="Global Task Chair, Black"/>
    <n v="45.292100000000005"/>
    <n v="81.424000000000007"/>
    <n v="2"/>
    <n v="-9.1601999999999997"/>
    <n v="-732.81600000000003"/>
    <s v="LOSS"/>
  </r>
  <r>
    <s v="US-2013-125969"/>
    <s v="11/07/2013"/>
    <s v="11/11/2013"/>
    <x v="0"/>
    <s v="November"/>
    <d v="2013-11-07T00:00:00"/>
    <d v="2013-11-11T00:00:00"/>
    <s v="On Date"/>
    <s v="LindsayShagiari"/>
    <s v="United States"/>
    <s v="Los Angeles"/>
    <s v="California"/>
    <x v="1"/>
    <s v="Eldon Cleatmat Plus Chair Mats for High Pile Carpets"/>
    <n v="70.772799999999989"/>
    <n v="238.56"/>
    <n v="3"/>
    <n v="26.241599999999998"/>
    <n v="2099.328"/>
    <s v="PROFIT"/>
  </r>
  <r>
    <s v="CA-2013-145583"/>
    <s v="10/14/2013"/>
    <s v="20/10/2013"/>
    <x v="0"/>
    <s v="October"/>
    <d v="2013-10-14T00:00:00"/>
    <d v="2013-10-20T00:00:00"/>
    <s v="Delay"/>
    <s v="LenaCreighton"/>
    <s v="United States"/>
    <s v="Roseville"/>
    <s v="California"/>
    <x v="9"/>
    <s v="Xerox 195"/>
    <n v="3.4735999999999998"/>
    <n v="20.04"/>
    <n v="3"/>
    <n v="9.6191999999999993"/>
    <n v="769.53599999999994"/>
    <s v="PROFIT"/>
  </r>
  <r>
    <s v="CA-2013-145583"/>
    <s v="10/14/2013"/>
    <s v="20/10/2013"/>
    <x v="0"/>
    <s v="October"/>
    <d v="2013-10-14T00:00:00"/>
    <d v="2013-10-20T00:00:00"/>
    <s v="Delay"/>
    <s v="LenaCreighton"/>
    <s v="United States"/>
    <s v="Roseville"/>
    <s v="California"/>
    <x v="9"/>
    <s v="Xerox 1880"/>
    <n v="18.783199999999997"/>
    <n v="35.44"/>
    <n v="1"/>
    <n v="16.6568"/>
    <n v="1332.5440000000001"/>
    <s v="PROFIT"/>
  </r>
  <r>
    <s v="CA-2013-145583"/>
    <s v="10/14/2013"/>
    <s v="20/10/2013"/>
    <x v="0"/>
    <s v="October"/>
    <d v="2013-10-14T00:00:00"/>
    <d v="2013-10-20T00:00:00"/>
    <s v="Delay"/>
    <s v="LenaCreighton"/>
    <s v="United States"/>
    <s v="Roseville"/>
    <s v="California"/>
    <x v="2"/>
    <s v="Sanford Colorific Colored Pencils, 12/Box"/>
    <n v="2.016"/>
    <n v="11.52"/>
    <n v="4"/>
    <n v="3.456"/>
    <n v="276.48"/>
    <s v="PROFIT"/>
  </r>
  <r>
    <s v="CA-2013-145583"/>
    <s v="10/14/2013"/>
    <s v="20/10/2013"/>
    <x v="0"/>
    <s v="October"/>
    <d v="2013-10-14T00:00:00"/>
    <d v="2013-10-20T00:00:00"/>
    <s v="Delay"/>
    <s v="LenaCreighton"/>
    <s v="United States"/>
    <s v="Roseville"/>
    <s v="California"/>
    <x v="11"/>
    <s v="Ideal Clamps"/>
    <n v="1.0250999999999997"/>
    <n v="4.0199999999999996"/>
    <n v="2"/>
    <n v="1.9698"/>
    <n v="157.584"/>
    <s v="PROFIT"/>
  </r>
  <r>
    <s v="CA-2013-145583"/>
    <s v="10/14/2013"/>
    <s v="20/10/2013"/>
    <x v="0"/>
    <s v="October"/>
    <d v="2013-10-14T00:00:00"/>
    <d v="2013-10-20T00:00:00"/>
    <s v="Delay"/>
    <s v="LenaCreighton"/>
    <s v="United States"/>
    <s v="Roseville"/>
    <s v="California"/>
    <x v="4"/>
    <s v="GBC Wire Binding Strips"/>
    <n v="16.504799999999999"/>
    <n v="76.176000000000002"/>
    <n v="3"/>
    <n v="26.6616"/>
    <n v="2132.9279999999999"/>
    <s v="PROFIT"/>
  </r>
  <r>
    <s v="CA-2013-145583"/>
    <s v="10/14/2013"/>
    <s v="20/10/2013"/>
    <x v="0"/>
    <s v="October"/>
    <d v="2013-10-14T00:00:00"/>
    <d v="2013-10-20T00:00:00"/>
    <s v="Delay"/>
    <s v="LenaCreighton"/>
    <s v="United States"/>
    <s v="Roseville"/>
    <s v="California"/>
    <x v="12"/>
    <s v="Fiskars Softgrip Scissors"/>
    <n v="7.905599999999998"/>
    <n v="65.88"/>
    <n v="6"/>
    <n v="18.446400000000001"/>
    <n v="1475.712"/>
    <s v="PROFIT"/>
  </r>
  <r>
    <s v="CA-2013-145583"/>
    <s v="10/14/2013"/>
    <s v="20/10/2013"/>
    <x v="0"/>
    <s v="October"/>
    <d v="2013-10-14T00:00:00"/>
    <d v="2013-10-20T00:00:00"/>
    <s v="Delay"/>
    <s v="LenaCreighton"/>
    <s v="United States"/>
    <s v="Roseville"/>
    <s v="California"/>
    <x v="1"/>
    <s v="Longer-Life Soft White Bulbs"/>
    <n v="1.6015999999999995"/>
    <n v="43.12"/>
    <n v="14"/>
    <n v="20.697600000000001"/>
    <n v="1655.808"/>
    <s v="PROFIT"/>
  </r>
  <r>
    <s v="CA-2014-106180"/>
    <s v="09/19/2014"/>
    <s v="24/09/2014"/>
    <x v="3"/>
    <s v="September"/>
    <d v="2014-09-19T00:00:00"/>
    <d v="2014-09-24T00:00:00"/>
    <s v="On Date"/>
    <s v="SallyHughsby"/>
    <s v="United States"/>
    <s v="San Francisco"/>
    <s v="California"/>
    <x v="2"/>
    <s v="Newell 343"/>
    <n v="2.1461999999999999"/>
    <n v="8.82"/>
    <n v="3"/>
    <n v="2.3814000000000002"/>
    <n v="190.512"/>
    <s v="PROFIT"/>
  </r>
  <r>
    <s v="CA-2014-106180"/>
    <s v="09/19/2014"/>
    <s v="24/09/2014"/>
    <x v="3"/>
    <s v="September"/>
    <d v="2014-09-19T00:00:00"/>
    <d v="2014-09-24T00:00:00"/>
    <s v="On Date"/>
    <s v="SallyHughsby"/>
    <s v="United States"/>
    <s v="San Francisco"/>
    <s v="California"/>
    <x v="13"/>
    <s v="Convenience Packs of Business Envelopes"/>
    <n v="1.9185999999999999"/>
    <n v="10.86"/>
    <n v="3"/>
    <n v="5.1041999999999996"/>
    <n v="408.33599999999996"/>
    <s v="PROFIT"/>
  </r>
  <r>
    <s v="CA-2014-106180"/>
    <s v="09/19/2014"/>
    <s v="24/09/2014"/>
    <x v="3"/>
    <s v="September"/>
    <d v="2014-09-19T00:00:00"/>
    <d v="2014-09-24T00:00:00"/>
    <s v="On Date"/>
    <s v="SallyHughsby"/>
    <s v="United States"/>
    <s v="San Francisco"/>
    <s v="California"/>
    <x v="9"/>
    <s v="Xerox 1911"/>
    <n v="24.907999999999998"/>
    <n v="143.69999999999999"/>
    <n v="3"/>
    <n v="68.975999999999999"/>
    <n v="5518.08"/>
    <s v="PROFIT"/>
  </r>
  <r>
    <s v="CA-2012-110744"/>
    <s v="09/07/2012"/>
    <s v="12/09/2012"/>
    <x v="2"/>
    <s v="September"/>
    <d v="2012-09-07T00:00:00"/>
    <d v="2012-09-12T00:00:00"/>
    <s v="On Date"/>
    <s v="HelenAndreada"/>
    <s v="United States"/>
    <s v="Pasadena"/>
    <s v="California"/>
    <x v="7"/>
    <s v="Safco Industrial Wire Shelving"/>
    <n v="93.110299999999995"/>
    <n v="671.93"/>
    <n v="7"/>
    <n v="20.157900000000001"/>
    <n v="1612.6320000000001"/>
    <s v="PROFIT"/>
  </r>
  <r>
    <s v="CA-2013-158834"/>
    <s v="03/14/2013"/>
    <s v="17/03/2013"/>
    <x v="0"/>
    <s v="March"/>
    <d v="2013-03-14T00:00:00"/>
    <d v="2013-03-17T00:00:00"/>
    <s v="On Date"/>
    <s v="TamaraWillingham"/>
    <s v="United States"/>
    <s v="Scottsdale"/>
    <s v="Arizona"/>
    <x v="5"/>
    <s v="Belkin 7 Outlet SurgeMaster Surge Protector with Phone Protection"/>
    <n v="28.030799999999996"/>
    <n v="157.91999999999999"/>
    <n v="5"/>
    <n v="17.765999999999998"/>
    <n v="1421.2799999999997"/>
    <s v="PROFIT"/>
  </r>
  <r>
    <s v="CA-2013-158834"/>
    <s v="03/14/2013"/>
    <s v="17/03/2013"/>
    <x v="0"/>
    <s v="March"/>
    <d v="2013-03-14T00:00:00"/>
    <d v="2013-03-17T00:00:00"/>
    <s v="On Date"/>
    <s v="TamaraWillingham"/>
    <s v="United States"/>
    <s v="Scottsdale"/>
    <s v="Arizona"/>
    <x v="3"/>
    <s v="Jabra BIZ 2300 Duo QD Duo CordedÂ Headset"/>
    <n v="93.9726"/>
    <n v="203.184"/>
    <n v="2"/>
    <n v="15.238799999999999"/>
    <n v="1219.104"/>
    <s v="PROFIT"/>
  </r>
  <r>
    <s v="CA-2012-124919"/>
    <s v="05/31/2012"/>
    <s v="02/06/2012"/>
    <x v="2"/>
    <s v="May"/>
    <d v="2012-05-31T00:00:00"/>
    <d v="2012-06-02T00:00:00"/>
    <s v="On Date"/>
    <s v="StephaniePhelps"/>
    <s v="United States"/>
    <s v="San Jose"/>
    <s v="California"/>
    <x v="9"/>
    <s v="Southworth 25% Cotton Antique Laid Paper &amp; Envelopes"/>
    <n v="4.5869999999999997"/>
    <n v="58.38"/>
    <n v="7"/>
    <n v="26.271000000000001"/>
    <n v="2101.6800000000003"/>
    <s v="PROFIT"/>
  </r>
  <r>
    <s v="CA-2012-124919"/>
    <s v="05/31/2012"/>
    <s v="02/06/2012"/>
    <x v="2"/>
    <s v="May"/>
    <d v="2012-05-31T00:00:00"/>
    <d v="2012-06-02T00:00:00"/>
    <s v="On Date"/>
    <s v="StephaniePhelps"/>
    <s v="United States"/>
    <s v="San Jose"/>
    <s v="California"/>
    <x v="9"/>
    <s v="Xerox 1883"/>
    <n v="14.245199999999999"/>
    <n v="105.52"/>
    <n v="4"/>
    <n v="48.539200000000001"/>
    <n v="3883.136"/>
    <s v="PROFIT"/>
  </r>
  <r>
    <s v="CA-2012-124919"/>
    <s v="05/31/2012"/>
    <s v="02/06/2012"/>
    <x v="2"/>
    <s v="May"/>
    <d v="2012-05-31T00:00:00"/>
    <d v="2012-06-02T00:00:00"/>
    <s v="On Date"/>
    <s v="StephaniePhelps"/>
    <s v="United States"/>
    <s v="San Jose"/>
    <s v="California"/>
    <x v="7"/>
    <s v="Tenex Personal Project File with Scoop Front Design, Black"/>
    <n v="9.9751999999999992"/>
    <n v="80.88"/>
    <n v="6"/>
    <n v="21.0288"/>
    <n v="1682.3040000000001"/>
    <s v="PROFIT"/>
  </r>
  <r>
    <s v="CA-2012-118948"/>
    <s v="05/28/2012"/>
    <s v="03/06/2012"/>
    <x v="2"/>
    <s v="May"/>
    <d v="2012-05-28T00:00:00"/>
    <d v="2012-06-03T00:00:00"/>
    <s v="Delay"/>
    <s v="NeilKnudson"/>
    <s v="United States"/>
    <s v="Seattle"/>
    <s v="Washington"/>
    <x v="2"/>
    <s v="Newell 311"/>
    <n v="1.6133"/>
    <n v="6.63"/>
    <n v="3"/>
    <n v="1.7901"/>
    <n v="143.208"/>
    <s v="PROFIT"/>
  </r>
  <r>
    <s v="CA-2011-104269"/>
    <s v="03/01/2011"/>
    <s v="06/03/2011"/>
    <x v="1"/>
    <s v="March"/>
    <d v="2011-03-01T00:00:00"/>
    <d v="2011-03-06T00:00:00"/>
    <s v="On Date"/>
    <s v="DaveBrooks"/>
    <s v="United States"/>
    <s v="Seattle"/>
    <s v="Washington"/>
    <x v="10"/>
    <s v="Global Deluxe High-Back Manager's Chair"/>
    <n v="203.04579999999999"/>
    <n v="457.56799999999998"/>
    <n v="2"/>
    <n v="51.476399999999998"/>
    <n v="4118.1120000000001"/>
    <s v="PROFIT"/>
  </r>
  <r>
    <s v="CA-2013-162733"/>
    <s v="05/12/2013"/>
    <s v="13/05/2013"/>
    <x v="0"/>
    <s v="May"/>
    <d v="2013-05-12T00:00:00"/>
    <d v="2013-05-13T00:00:00"/>
    <s v="On Date"/>
    <s v="TedTrevino"/>
    <s v="United States"/>
    <s v="Los Angeles"/>
    <s v="California"/>
    <x v="9"/>
    <s v="Xerox 1920"/>
    <n v="3.2890000000000006"/>
    <n v="5.98"/>
    <n v="1"/>
    <n v="2.6909999999999998"/>
    <n v="215.27999999999997"/>
    <s v="PROFIT"/>
  </r>
  <r>
    <s v="CA-2013-154508"/>
    <s v="11/17/2013"/>
    <s v="21/11/2013"/>
    <x v="0"/>
    <s v="November"/>
    <d v="2013-11-17T00:00:00"/>
    <d v="2013-11-21T00:00:00"/>
    <s v="On Date"/>
    <s v="RubenDartt"/>
    <s v="United States"/>
    <s v="Carlsbad"/>
    <s v="New Mexico"/>
    <x v="13"/>
    <s v="Staples"/>
    <n v="3.0103999999999997"/>
    <n v="28.4"/>
    <n v="5"/>
    <n v="13.348000000000001"/>
    <n v="1067.8400000000001"/>
    <s v="PROFIT"/>
  </r>
  <r>
    <s v="CA-2013-113817"/>
    <s v="11/08/2013"/>
    <s v="12/11/2013"/>
    <x v="0"/>
    <s v="November"/>
    <d v="2013-11-08T00:00:00"/>
    <d v="2013-11-12T00:00:00"/>
    <s v="On Date"/>
    <s v="MaxJones"/>
    <s v="United States"/>
    <s v="Seattle"/>
    <s v="Washington"/>
    <x v="4"/>
    <s v="Wilson Jones International Size A4 Ring Binders"/>
    <n v="8.9959999999999987"/>
    <n v="27.68"/>
    <n v="2"/>
    <n v="9.6880000000000006"/>
    <n v="775.04000000000008"/>
    <s v="PROFIT"/>
  </r>
  <r>
    <s v="CA-2011-118962"/>
    <s v="08/05/2011"/>
    <s v="09/08/2011"/>
    <x v="1"/>
    <s v="August"/>
    <d v="2011-08-05T00:00:00"/>
    <d v="2011-08-09T00:00:00"/>
    <s v="On Date"/>
    <s v="ChadSievert"/>
    <s v="United States"/>
    <s v="Los Angeles"/>
    <s v="California"/>
    <x v="9"/>
    <s v="Adams Phone Message Book, Professional, 400 Message Capacity, 5 3/6Â” x 11Â”"/>
    <n v="3.6994000000000007"/>
    <n v="20.94"/>
    <n v="3"/>
    <n v="9.8417999999999992"/>
    <n v="787.34399999999994"/>
    <s v="PROFIT"/>
  </r>
  <r>
    <s v="CA-2011-118962"/>
    <s v="08/05/2011"/>
    <s v="09/08/2011"/>
    <x v="1"/>
    <s v="August"/>
    <d v="2011-08-05T00:00:00"/>
    <d v="2011-08-09T00:00:00"/>
    <s v="On Date"/>
    <s v="ChadSievert"/>
    <s v="United States"/>
    <s v="Los Angeles"/>
    <s v="California"/>
    <x v="9"/>
    <s v="Xerox 1913"/>
    <n v="28.849599999999995"/>
    <n v="110.96"/>
    <n v="2"/>
    <n v="53.260800000000003"/>
    <n v="4260.8640000000005"/>
    <s v="PROFIT"/>
  </r>
  <r>
    <s v="CA-2011-118962"/>
    <s v="08/05/2011"/>
    <s v="09/08/2011"/>
    <x v="1"/>
    <s v="August"/>
    <d v="2011-08-05T00:00:00"/>
    <d v="2011-08-09T00:00:00"/>
    <s v="On Date"/>
    <s v="ChadSievert"/>
    <s v="United States"/>
    <s v="Los Angeles"/>
    <s v="California"/>
    <x v="10"/>
    <s v="Global Value Steno Chair, Gray"/>
    <n v="45.555"/>
    <n v="340.14400000000001"/>
    <n v="7"/>
    <n v="21.259"/>
    <n v="1700.72"/>
    <s v="PROFIT"/>
  </r>
  <r>
    <s v="CA-2011-123260"/>
    <s v="08/26/2011"/>
    <s v="30/08/2011"/>
    <x v="1"/>
    <s v="August"/>
    <d v="2011-08-26T00:00:00"/>
    <d v="2011-08-30T00:00:00"/>
    <s v="On Date"/>
    <s v="FrankMerwin"/>
    <s v="United States"/>
    <s v="Los Angeles"/>
    <s v="California"/>
    <x v="8"/>
    <s v="SanDisk Ultra 32 GB MicroSDHC Class 10 Memory Card"/>
    <n v="19.227"/>
    <n v="176.8"/>
    <n v="8"/>
    <n v="22.984000000000002"/>
    <n v="1838.7200000000003"/>
    <s v="PROFIT"/>
  </r>
  <r>
    <s v="CA-2012-131457"/>
    <s v="10/31/2012"/>
    <s v="06/11/2012"/>
    <x v="2"/>
    <s v="October"/>
    <d v="2012-10-31T00:00:00"/>
    <d v="2012-11-06T00:00:00"/>
    <s v="Delay"/>
    <s v="MaryZewe"/>
    <s v="United States"/>
    <s v="Redlands"/>
    <s v="California"/>
    <x v="13"/>
    <s v="Poly String Tie Envelopes"/>
    <n v="1.0811999999999999"/>
    <n v="14.28"/>
    <n v="7"/>
    <n v="6.7115999999999998"/>
    <n v="536.928"/>
    <s v="PROFIT"/>
  </r>
  <r>
    <s v="CA-2011-133690"/>
    <s v="08/03/2011"/>
    <s v="05/08/2011"/>
    <x v="1"/>
    <s v="August"/>
    <d v="2011-08-03T00:00:00"/>
    <d v="2011-08-05T00:00:00"/>
    <s v="On Date"/>
    <s v="BruceStewart"/>
    <s v="United States"/>
    <s v="Denver"/>
    <s v="Colorado"/>
    <x v="6"/>
    <s v="BoxOffice By Design Rectangular and Half-Moon Meeting Room Tables"/>
    <n v="190.3125"/>
    <n v="218.75"/>
    <n v="2"/>
    <n v="-161.875"/>
    <n v="-12950"/>
    <s v="LOSS"/>
  </r>
  <r>
    <s v="CA-2011-133690"/>
    <s v="08/03/2011"/>
    <s v="05/08/2011"/>
    <x v="1"/>
    <s v="August"/>
    <d v="2011-08-03T00:00:00"/>
    <d v="2011-08-05T00:00:00"/>
    <s v="On Date"/>
    <s v="BruceStewart"/>
    <s v="United States"/>
    <s v="Denver"/>
    <s v="Colorado"/>
    <x v="5"/>
    <s v="Bravo II Megaboss 12-Amp Hard Body Upright, Replacement Belts, 2 Belts per Pack"/>
    <n v="2.3075000000000001"/>
    <n v="2.6"/>
    <n v="1"/>
    <n v="0.29249999999999998"/>
    <n v="23.4"/>
    <s v="PROFIT"/>
  </r>
  <r>
    <s v="CA-2014-108329"/>
    <s v="12/10/2014"/>
    <s v="15/12/2014"/>
    <x v="3"/>
    <s v="December"/>
    <d v="2014-12-10T00:00:00"/>
    <d v="2014-12-15T00:00:00"/>
    <s v="On Date"/>
    <s v="LaurelElliston"/>
    <s v="United States"/>
    <s v="Whittier"/>
    <s v="California"/>
    <x v="3"/>
    <s v="Nortel Business Series Terminal T7208 Digital phone"/>
    <n v="100.0728"/>
    <n v="444.76799999999997"/>
    <n v="4"/>
    <n v="44.476799999999997"/>
    <n v="3558.1439999999998"/>
    <s v="PROFIT"/>
  </r>
  <r>
    <s v="CA-2013-130162"/>
    <s v="10/29/2013"/>
    <s v="02/11/2013"/>
    <x v="0"/>
    <s v="October"/>
    <d v="2013-10-29T00:00:00"/>
    <d v="2013-11-02T00:00:00"/>
    <s v="On Date"/>
    <s v="JonathanHowell"/>
    <s v="United States"/>
    <s v="Los Angeles"/>
    <s v="California"/>
    <x v="7"/>
    <s v="Personal Filing Tote with Lid, Black/Gray"/>
    <n v="11.167200000000001"/>
    <n v="93.06"/>
    <n v="6"/>
    <n v="26.056799999999999"/>
    <n v="2084.5439999999999"/>
    <s v="PROFIT"/>
  </r>
  <r>
    <s v="CA-2013-130162"/>
    <s v="10/29/2013"/>
    <s v="02/11/2013"/>
    <x v="0"/>
    <s v="October"/>
    <d v="2013-10-29T00:00:00"/>
    <d v="2013-11-02T00:00:00"/>
    <s v="On Date"/>
    <s v="JonathanHowell"/>
    <s v="United States"/>
    <s v="Los Angeles"/>
    <s v="California"/>
    <x v="3"/>
    <s v="Adtran 1202752G1"/>
    <n v="93.232599999999991"/>
    <n v="302.37599999999998"/>
    <n v="3"/>
    <n v="22.6782"/>
    <n v="1814.2560000000001"/>
    <s v="PROFIT"/>
  </r>
  <r>
    <s v="CA-2014-160514"/>
    <s v="11/13/2014"/>
    <s v="17/11/2014"/>
    <x v="3"/>
    <s v="November"/>
    <d v="2014-11-13T00:00:00"/>
    <d v="2014-11-17T00:00:00"/>
    <s v="On Date"/>
    <s v="DavidBremer"/>
    <s v="United States"/>
    <s v="Santa Clara"/>
    <s v="California"/>
    <x v="9"/>
    <s v="Xerox 4200 Series MultiUse Premium Copy Paper (20Lb. and 84 Bright)"/>
    <n v="2.9040000000000004"/>
    <n v="10.56"/>
    <n v="2"/>
    <n v="4.7519999999999998"/>
    <n v="380.15999999999997"/>
    <s v="PROFIT"/>
  </r>
  <r>
    <s v="CA-2013-154739"/>
    <s v="12/11/2013"/>
    <s v="16/12/2013"/>
    <x v="0"/>
    <s v="December"/>
    <d v="2013-12-11T00:00:00"/>
    <d v="2013-12-16T00:00:00"/>
    <s v="On Date"/>
    <s v="LoganHaushalter"/>
    <s v="United States"/>
    <s v="San Francisco"/>
    <s v="California"/>
    <x v="10"/>
    <s v="Global Leather Highback Executive Chair with Pneumatic Height Adjustment, Black"/>
    <n v="146.71539999999999"/>
    <n v="321.56799999999998"/>
    <n v="2"/>
    <n v="28.1372"/>
    <n v="2250.9760000000001"/>
    <s v="PROFIT"/>
  </r>
  <r>
    <s v="CA-2013-145625"/>
    <s v="09/12/2013"/>
    <s v="18/09/2013"/>
    <x v="0"/>
    <s v="September"/>
    <d v="2013-09-12T00:00:00"/>
    <d v="2013-09-18T00:00:00"/>
    <s v="Delay"/>
    <s v="KellyCollister"/>
    <s v="United States"/>
    <s v="San Diego"/>
    <s v="California"/>
    <x v="9"/>
    <s v="Wirebound Message Books, Two 4 1/4&quot; x 5&quot; Forms per Page"/>
    <n v="4.0333000000000006"/>
    <n v="7.61"/>
    <n v="1"/>
    <n v="3.5767000000000002"/>
    <n v="286.13600000000002"/>
    <s v="PROFIT"/>
  </r>
  <r>
    <s v="CA-2013-145625"/>
    <s v="09/12/2013"/>
    <s v="18/09/2013"/>
    <x v="0"/>
    <s v="September"/>
    <d v="2013-09-12T00:00:00"/>
    <d v="2013-09-18T00:00:00"/>
    <s v="Delay"/>
    <s v="KellyCollister"/>
    <s v="United States"/>
    <s v="San Diego"/>
    <s v="California"/>
    <x v="8"/>
    <s v="LogitechÂ P710e Mobile Speakerphone"/>
    <n v="208.5669"/>
    <n v="3347.37"/>
    <n v="13"/>
    <n v="636.00030000000004"/>
    <n v="50880.024000000005"/>
    <s v="PROFIT"/>
  </r>
  <r>
    <s v="CA-2012-155040"/>
    <s v="11/10/2012"/>
    <s v="15/11/2012"/>
    <x v="2"/>
    <s v="November"/>
    <d v="2012-11-10T00:00:00"/>
    <d v="2012-11-15T00:00:00"/>
    <s v="On Date"/>
    <s v="AlanHwang"/>
    <s v="United States"/>
    <s v="Brentwood"/>
    <s v="California"/>
    <x v="8"/>
    <s v="Microsoft Sculpt Comfort Mouse"/>
    <n v="22.372000000000003"/>
    <n v="79.900000000000006"/>
    <n v="2"/>
    <n v="35.155999999999999"/>
    <n v="2812.48"/>
    <s v="PROFIT"/>
  </r>
  <r>
    <s v="CA-2014-163979"/>
    <s v="12/29/2014"/>
    <s v="03/01/2015"/>
    <x v="4"/>
    <s v="December"/>
    <d v="2014-12-29T00:00:00"/>
    <d v="2015-01-03T00:00:00"/>
    <s v="On Date"/>
    <s v="KristenHastings"/>
    <s v="United States"/>
    <s v="San Francisco"/>
    <s v="California"/>
    <x v="7"/>
    <s v="Adjustable Depth Letter/Legal Cart"/>
    <n v="128.8366"/>
    <n v="725.84"/>
    <n v="4"/>
    <n v="210.49359999999999"/>
    <n v="16839.487999999998"/>
    <s v="PROFIT"/>
  </r>
  <r>
    <s v="CA-2012-155334"/>
    <s v="07/30/2012"/>
    <s v="31/07/2012"/>
    <x v="2"/>
    <s v="July"/>
    <d v="2012-07-30T00:00:00"/>
    <d v="2012-07-31T00:00:00"/>
    <s v="On Date"/>
    <s v="HelenAndreada"/>
    <s v="United States"/>
    <s v="San Francisco"/>
    <s v="California"/>
    <x v="8"/>
    <s v="Logitech 910-002974 M325 Wireless Mouse for Web Scrolling"/>
    <n v="16.794400000000003"/>
    <n v="209.93"/>
    <n v="7"/>
    <n v="92.369200000000006"/>
    <n v="7389.5360000000001"/>
    <s v="PROFIT"/>
  </r>
  <r>
    <s v="CA-2012-155334"/>
    <s v="07/30/2012"/>
    <s v="31/07/2012"/>
    <x v="2"/>
    <s v="July"/>
    <d v="2012-07-30T00:00:00"/>
    <d v="2012-07-31T00:00:00"/>
    <s v="On Date"/>
    <s v="HelenAndreada"/>
    <s v="United States"/>
    <s v="San Francisco"/>
    <s v="California"/>
    <x v="1"/>
    <s v="Regeneration Desk Collection"/>
    <n v="0.98560000000000003"/>
    <n v="5.28"/>
    <n v="3"/>
    <n v="2.3231999999999999"/>
    <n v="185.85599999999999"/>
    <s v="PROFIT"/>
  </r>
  <r>
    <s v="CA-2012-155334"/>
    <s v="07/30/2012"/>
    <s v="31/07/2012"/>
    <x v="2"/>
    <s v="July"/>
    <d v="2012-07-30T00:00:00"/>
    <d v="2012-07-31T00:00:00"/>
    <s v="On Date"/>
    <s v="HelenAndreada"/>
    <s v="United States"/>
    <s v="San Francisco"/>
    <s v="California"/>
    <x v="4"/>
    <s v="Presstex Flexible Ring Binders"/>
    <n v="2.2750000000000004"/>
    <n v="10.92"/>
    <n v="3"/>
    <n v="4.0949999999999998"/>
    <n v="327.59999999999997"/>
    <s v="PROFIT"/>
  </r>
  <r>
    <s v="CA-2014-118136"/>
    <s v="09/17/2014"/>
    <s v="18/09/2014"/>
    <x v="3"/>
    <s v="September"/>
    <d v="2014-09-17T00:00:00"/>
    <d v="2014-09-18T00:00:00"/>
    <s v="On Date"/>
    <s v="BarryBlumstein"/>
    <s v="United States"/>
    <s v="Inglewood"/>
    <s v="California"/>
    <x v="9"/>
    <s v="Ampad Gold Fibre Wirebound Steno Books, 6&quot; x 9&quot;, Gregg Ruled"/>
    <n v="2.3814000000000002"/>
    <n v="8.82"/>
    <n v="2"/>
    <n v="4.0571999999999999"/>
    <n v="324.57600000000002"/>
    <s v="PROFIT"/>
  </r>
  <r>
    <s v="CA-2014-118136"/>
    <s v="09/17/2014"/>
    <s v="18/09/2014"/>
    <x v="3"/>
    <s v="September"/>
    <d v="2014-09-17T00:00:00"/>
    <d v="2014-09-18T00:00:00"/>
    <s v="On Date"/>
    <s v="BarryBlumstein"/>
    <s v="United States"/>
    <s v="Inglewood"/>
    <s v="California"/>
    <x v="2"/>
    <s v="Newell 330"/>
    <n v="4.4252000000000002"/>
    <n v="5.98"/>
    <n v="1"/>
    <n v="1.5548"/>
    <n v="124.384"/>
    <s v="PROFIT"/>
  </r>
  <r>
    <s v="CA-2012-130890"/>
    <s v="11/02/2012"/>
    <s v="06/11/2012"/>
    <x v="2"/>
    <s v="November"/>
    <d v="2012-11-02T00:00:00"/>
    <d v="2012-11-06T00:00:00"/>
    <s v="On Date"/>
    <s v="JasO'Carroll"/>
    <s v="United States"/>
    <s v="Los Angeles"/>
    <s v="California"/>
    <x v="6"/>
    <s v="Bevis Round Bullnose 29&quot; High Table Top"/>
    <n v="197.37959999999998"/>
    <n v="1038.8399999999999"/>
    <n v="5"/>
    <n v="51.942"/>
    <n v="4155.3599999999997"/>
    <s v="PROFIT"/>
  </r>
  <r>
    <s v="CA-2012-130883"/>
    <s v="09/26/2012"/>
    <s v="02/10/2012"/>
    <x v="2"/>
    <s v="September"/>
    <d v="2012-09-26T00:00:00"/>
    <d v="2012-10-02T00:00:00"/>
    <s v="Delay"/>
    <s v="TracyBlumstein"/>
    <s v="United States"/>
    <s v="Portland"/>
    <s v="Oregon"/>
    <x v="9"/>
    <s v="Staples"/>
    <n v="18.783199999999997"/>
    <n v="141.76"/>
    <n v="5"/>
    <n v="47.844000000000001"/>
    <n v="3827.52"/>
    <s v="PROFIT"/>
  </r>
  <r>
    <s v="CA-2012-130883"/>
    <s v="09/26/2012"/>
    <s v="02/10/2012"/>
    <x v="2"/>
    <s v="September"/>
    <d v="2012-09-26T00:00:00"/>
    <d v="2012-10-02T00:00:00"/>
    <s v="Delay"/>
    <s v="TracyBlumstein"/>
    <s v="United States"/>
    <s v="Portland"/>
    <s v="Oregon"/>
    <x v="8"/>
    <s v="Microsoft Arc Touch Mouse"/>
    <n v="38.368000000000002"/>
    <n v="239.8"/>
    <n v="5"/>
    <n v="47.96"/>
    <n v="3836.8"/>
    <s v="PROFIT"/>
  </r>
  <r>
    <s v="CA-2012-130883"/>
    <s v="09/26/2012"/>
    <s v="02/10/2012"/>
    <x v="2"/>
    <s v="September"/>
    <d v="2012-09-26T00:00:00"/>
    <d v="2012-10-02T00:00:00"/>
    <s v="Delay"/>
    <s v="TracyBlumstein"/>
    <s v="United States"/>
    <s v="Portland"/>
    <s v="Oregon"/>
    <x v="9"/>
    <s v="Xerox 216"/>
    <n v="3.3696000000000002"/>
    <n v="31.103999999999999"/>
    <n v="6"/>
    <n v="10.8864"/>
    <n v="870.91200000000003"/>
    <s v="PROFIT"/>
  </r>
  <r>
    <s v="CA-2011-111451"/>
    <s v="12/26/2011"/>
    <s v="28/12/2011"/>
    <x v="1"/>
    <s v="December"/>
    <d v="2011-12-26T00:00:00"/>
    <d v="2011-12-28T00:00:00"/>
    <s v="On Date"/>
    <s v="KellyLampkin"/>
    <s v="United States"/>
    <s v="Colorado Springs"/>
    <s v="Colorado"/>
    <x v="1"/>
    <s v="Howard Miller 13&quot; Diameter Goldtone Round Wall Clock"/>
    <n v="27.694600000000001"/>
    <n v="300.416"/>
    <n v="8"/>
    <n v="78.859200000000001"/>
    <n v="6308.7359999999999"/>
    <s v="PROFIT"/>
  </r>
  <r>
    <s v="CA-2011-111451"/>
    <s v="12/26/2011"/>
    <s v="28/12/2011"/>
    <x v="1"/>
    <s v="December"/>
    <d v="2011-12-26T00:00:00"/>
    <d v="2011-12-28T00:00:00"/>
    <s v="On Date"/>
    <s v="KellyLampkin"/>
    <s v="United States"/>
    <s v="Colorado Springs"/>
    <s v="Colorado"/>
    <x v="10"/>
    <s v="Global Deluxe Office Fabric Chairs"/>
    <n v="70.065400000000011"/>
    <n v="230.352"/>
    <n v="3"/>
    <n v="20.155799999999999"/>
    <n v="1612.4639999999999"/>
    <s v="PROFIT"/>
  </r>
  <r>
    <s v="CA-2011-111451"/>
    <s v="12/26/2011"/>
    <s v="28/12/2011"/>
    <x v="1"/>
    <s v="December"/>
    <d v="2011-12-26T00:00:00"/>
    <d v="2011-12-28T00:00:00"/>
    <s v="On Date"/>
    <s v="KellyLampkin"/>
    <s v="United States"/>
    <s v="Colorado Springs"/>
    <s v="Colorado"/>
    <x v="1"/>
    <s v="Eldon ClusterMat Chair Mat with Cordless Antistatic Protection"/>
    <n v="80.972200000000001"/>
    <n v="218.352"/>
    <n v="3"/>
    <n v="-24.564599999999999"/>
    <n v="-1965.1679999999999"/>
    <s v="LOSS"/>
  </r>
  <r>
    <s v="CA-2011-111451"/>
    <s v="12/26/2011"/>
    <s v="28/12/2011"/>
    <x v="1"/>
    <s v="December"/>
    <d v="2011-12-26T00:00:00"/>
    <d v="2011-12-28T00:00:00"/>
    <s v="On Date"/>
    <s v="KellyLampkin"/>
    <s v="United States"/>
    <s v="Colorado Springs"/>
    <s v="Colorado"/>
    <x v="4"/>
    <s v="Ibico Laser Imprintable Binding System Covers"/>
    <n v="28.295999999999999"/>
    <n v="78.599999999999994"/>
    <n v="5"/>
    <n v="-62.88"/>
    <n v="-5030.4000000000005"/>
    <s v="LOSS"/>
  </r>
  <r>
    <s v="CA-2011-111451"/>
    <s v="12/26/2011"/>
    <s v="28/12/2011"/>
    <x v="1"/>
    <s v="December"/>
    <d v="2011-12-26T00:00:00"/>
    <d v="2011-12-28T00:00:00"/>
    <s v="On Date"/>
    <s v="KellyLampkin"/>
    <s v="United States"/>
    <s v="Colorado Springs"/>
    <s v="Colorado"/>
    <x v="11"/>
    <s v="Vinyl Coated Wire Paper Clips in Organizer Box, 800/Box"/>
    <n v="6.0843999999999987"/>
    <n v="27.552"/>
    <n v="3"/>
    <n v="9.2988"/>
    <n v="743.904"/>
    <s v="PROFIT"/>
  </r>
  <r>
    <s v="CA-2013-142902"/>
    <s v="09/13/2013"/>
    <s v="15/09/2013"/>
    <x v="0"/>
    <s v="September"/>
    <d v="2013-09-13T00:00:00"/>
    <d v="2013-09-15T00:00:00"/>
    <s v="On Date"/>
    <s v="BenPeterman"/>
    <s v="United States"/>
    <s v="Arvada"/>
    <s v="Colorado"/>
    <x v="1"/>
    <s v="C-Line Cubicle Keepers Polyproplyene Holder With Velcro Backings"/>
    <n v="2.8853"/>
    <n v="15.135999999999999"/>
    <n v="4"/>
    <n v="3.5948000000000002"/>
    <n v="287.584"/>
    <s v="PROFIT"/>
  </r>
  <r>
    <s v="CA-2013-142902"/>
    <s v="09/13/2013"/>
    <s v="15/09/2013"/>
    <x v="0"/>
    <s v="September"/>
    <d v="2013-09-13T00:00:00"/>
    <d v="2013-09-15T00:00:00"/>
    <s v="On Date"/>
    <s v="BenPeterman"/>
    <s v="United States"/>
    <s v="Arvada"/>
    <s v="Colorado"/>
    <x v="10"/>
    <s v="Hon 4070 Series Pagoda Armless Upholstered Stacking Chairs"/>
    <n v="207.1283"/>
    <n v="466.76799999999997"/>
    <n v="2"/>
    <n v="52.511400000000002"/>
    <n v="4200.9120000000003"/>
    <s v="PROFIT"/>
  </r>
  <r>
    <s v="CA-2013-142902"/>
    <s v="09/13/2013"/>
    <s v="15/09/2013"/>
    <x v="0"/>
    <s v="September"/>
    <d v="2013-09-13T00:00:00"/>
    <d v="2013-09-15T00:00:00"/>
    <s v="On Date"/>
    <s v="BenPeterman"/>
    <s v="United States"/>
    <s v="Arvada"/>
    <s v="Colorado"/>
    <x v="1"/>
    <s v="Eldon Expressions Desk Accessory, Wood Photo Frame, Mahogany"/>
    <n v="13.5184"/>
    <n v="15.231999999999999"/>
    <n v="1"/>
    <n v="1.7136"/>
    <n v="137.08799999999999"/>
    <s v="PROFIT"/>
  </r>
  <r>
    <s v="CA-2013-142902"/>
    <s v="09/13/2013"/>
    <s v="15/09/2013"/>
    <x v="0"/>
    <s v="September"/>
    <d v="2013-09-13T00:00:00"/>
    <d v="2013-09-15T00:00:00"/>
    <s v="On Date"/>
    <s v="BenPeterman"/>
    <s v="United States"/>
    <s v="Arvada"/>
    <s v="Colorado"/>
    <x v="0"/>
    <s v="Avery 509"/>
    <n v="1.4094000000000002"/>
    <n v="6.2640000000000002"/>
    <n v="3"/>
    <n v="2.0358000000000001"/>
    <n v="162.864"/>
    <s v="PROFIT"/>
  </r>
  <r>
    <s v="CA-2011-156601"/>
    <s v="09/19/2011"/>
    <s v="24/09/2011"/>
    <x v="1"/>
    <s v="September"/>
    <d v="2011-09-19T00:00:00"/>
    <d v="2011-09-24T00:00:00"/>
    <s v="On Date"/>
    <s v="FrankAtkinson"/>
    <s v="United States"/>
    <s v="Long Beach"/>
    <s v="California"/>
    <x v="11"/>
    <s v="OIC Binder Clips"/>
    <n v="1.79"/>
    <n v="7.16"/>
    <n v="2"/>
    <n v="3.58"/>
    <n v="286.39999999999998"/>
    <s v="PROFIT"/>
  </r>
  <r>
    <s v="CA-2013-162138"/>
    <s v="04/24/2013"/>
    <s v="28/04/2013"/>
    <x v="0"/>
    <s v="April"/>
    <d v="2013-04-24T00:00:00"/>
    <d v="2013-04-28T00:00:00"/>
    <s v="On Date"/>
    <s v="GraceKelly"/>
    <s v="United States"/>
    <s v="Hesperia"/>
    <s v="California"/>
    <x v="4"/>
    <s v="Ibico Laser Imprintable Binding System Covers"/>
    <n v="28.295999999999999"/>
    <n v="251.52"/>
    <n v="6"/>
    <n v="81.744"/>
    <n v="6539.52"/>
    <s v="PROFIT"/>
  </r>
  <r>
    <s v="CA-2013-162138"/>
    <s v="04/24/2013"/>
    <s v="28/04/2013"/>
    <x v="0"/>
    <s v="April"/>
    <d v="2013-04-24T00:00:00"/>
    <d v="2013-04-28T00:00:00"/>
    <s v="On Date"/>
    <s v="GraceKelly"/>
    <s v="United States"/>
    <s v="Hesperia"/>
    <s v="California"/>
    <x v="8"/>
    <s v="Logitech Wireless Headset h800"/>
    <n v="64.993499999999997"/>
    <n v="99.99"/>
    <n v="1"/>
    <n v="34.996499999999997"/>
    <n v="2799.72"/>
    <s v="PROFIT"/>
  </r>
  <r>
    <s v="CA-2012-137946"/>
    <s v="09/01/2012"/>
    <s v="04/09/2012"/>
    <x v="2"/>
    <s v="September"/>
    <d v="2012-09-01T00:00:00"/>
    <d v="2012-09-04T00:00:00"/>
    <s v="On Date"/>
    <s v="DougBickford"/>
    <s v="United States"/>
    <s v="Los Angeles"/>
    <s v="California"/>
    <x v="4"/>
    <s v="Storex Dura Pro Binders"/>
    <n v="3.1482000000000001"/>
    <n v="4.7519999999999998"/>
    <n v="1"/>
    <n v="1.6037999999999999"/>
    <n v="128.304"/>
    <s v="PROFIT"/>
  </r>
  <r>
    <s v="CA-2012-137946"/>
    <s v="09/01/2012"/>
    <s v="04/09/2012"/>
    <x v="2"/>
    <s v="September"/>
    <d v="2012-09-01T00:00:00"/>
    <d v="2012-09-04T00:00:00"/>
    <s v="On Date"/>
    <s v="DougBickford"/>
    <s v="United States"/>
    <s v="Los Angeles"/>
    <s v="California"/>
    <x v="14"/>
    <s v="Hewlett Packard LaserJet 3310 Copier"/>
    <n v="311.99480000000005"/>
    <n v="959.98400000000004"/>
    <n v="2"/>
    <n v="335.99439999999998"/>
    <n v="26879.552"/>
    <s v="PROFIT"/>
  </r>
  <r>
    <s v="CA-2012-137946"/>
    <s v="09/01/2012"/>
    <s v="04/09/2012"/>
    <x v="2"/>
    <s v="September"/>
    <d v="2012-09-01T00:00:00"/>
    <d v="2012-09-04T00:00:00"/>
    <s v="On Date"/>
    <s v="DougBickford"/>
    <s v="United States"/>
    <s v="Los Angeles"/>
    <s v="California"/>
    <x v="4"/>
    <s v="Avery Non-Stick Binders"/>
    <n v="2.4695"/>
    <n v="14.368"/>
    <n v="4"/>
    <n v="4.49"/>
    <n v="359.20000000000005"/>
    <s v="PROFIT"/>
  </r>
  <r>
    <s v="CA-2011-129924"/>
    <s v="07/12/2011"/>
    <s v="17/07/2011"/>
    <x v="1"/>
    <s v="July"/>
    <d v="2011-07-12T00:00:00"/>
    <d v="2011-07-17T00:00:00"/>
    <s v="On Date"/>
    <s v="AlyssaCrouse"/>
    <s v="United States"/>
    <s v="San Francisco"/>
    <s v="California"/>
    <x v="4"/>
    <s v="Tuff Stuff Recycled Round Ring Binders"/>
    <n v="2.4581999999999997"/>
    <n v="7.7119999999999997"/>
    <n v="2"/>
    <n v="2.7955999999999999"/>
    <n v="223.648"/>
    <s v="PROFIT"/>
  </r>
  <r>
    <s v="CA-2011-129924"/>
    <s v="07/12/2011"/>
    <s v="17/07/2011"/>
    <x v="1"/>
    <s v="July"/>
    <d v="2011-07-12T00:00:00"/>
    <d v="2011-07-17T00:00:00"/>
    <s v="On Date"/>
    <s v="AlyssaCrouse"/>
    <s v="United States"/>
    <s v="San Francisco"/>
    <s v="California"/>
    <x v="6"/>
    <s v="Hon 5100 Series Wood Tables"/>
    <n v="238.6036"/>
    <n v="698.35199999999998"/>
    <n v="3"/>
    <n v="-17.4588"/>
    <n v="-1396.704"/>
    <s v="LOSS"/>
  </r>
  <r>
    <s v="CA-2012-128167"/>
    <s v="06/22/2012"/>
    <s v="26/06/2012"/>
    <x v="2"/>
    <s v="June"/>
    <d v="2012-06-22T00:00:00"/>
    <d v="2012-06-26T00:00:00"/>
    <s v="On Date"/>
    <s v="KenLonsdale"/>
    <s v="United States"/>
    <s v="Layton"/>
    <s v="Utah"/>
    <x v="11"/>
    <s v="OIC Binder Clips, Mini, 1/4&quot; Capacity, Black"/>
    <n v="0.65720000000000001"/>
    <n v="4.96"/>
    <n v="4"/>
    <n v="2.3311999999999999"/>
    <n v="186.49599999999998"/>
    <s v="PROFIT"/>
  </r>
  <r>
    <s v="CA-2014-169901"/>
    <s v="06/16/2014"/>
    <s v="20/06/2014"/>
    <x v="3"/>
    <s v="June"/>
    <d v="2014-06-16T00:00:00"/>
    <d v="2014-06-20T00:00:00"/>
    <s v="On Date"/>
    <s v="ClayCheatham"/>
    <s v="United States"/>
    <s v="San Francisco"/>
    <s v="California"/>
    <x v="3"/>
    <s v="Anker 36W 4-Port USB Wall Charger Travel Power Adapter for iPhone 5s 5c 5"/>
    <n v="14.392799999999999"/>
    <n v="47.975999999999999"/>
    <n v="3"/>
    <n v="4.7976000000000001"/>
    <n v="383.80799999999999"/>
    <s v="PROFIT"/>
  </r>
  <r>
    <s v="CA-2011-123344"/>
    <s v="09/24/2011"/>
    <s v="29/09/2011"/>
    <x v="1"/>
    <s v="September"/>
    <d v="2011-09-24T00:00:00"/>
    <d v="2011-09-29T00:00:00"/>
    <s v="On Date"/>
    <s v="JuliaDunbar"/>
    <s v="United States"/>
    <s v="San Francisco"/>
    <s v="California"/>
    <x v="7"/>
    <s v="Gould Plastics 9-Pocket Panel Bin, 18-3/8w x 5-1/4d x 20-1/2h, Black"/>
    <n v="50.870400000000004"/>
    <n v="211.96"/>
    <n v="4"/>
    <n v="8.4784000000000006"/>
    <n v="678.27200000000005"/>
    <s v="PROFIT"/>
  </r>
  <r>
    <s v="US-2011-119137"/>
    <s v="07/23/2011"/>
    <s v="27/07/2011"/>
    <x v="1"/>
    <s v="July"/>
    <d v="2011-07-23T00:00:00"/>
    <d v="2011-07-27T00:00:00"/>
    <s v="On Date"/>
    <s v="ArthurGainer"/>
    <s v="United States"/>
    <s v="Tucson"/>
    <s v="Arizona"/>
    <x v="4"/>
    <s v="Wilson Jones Custom Binder Spines &amp; Labels"/>
    <n v="2.7744"/>
    <n v="8.16"/>
    <n v="5"/>
    <n v="-5.7119999999999997"/>
    <n v="-456.96"/>
    <s v="LOSS"/>
  </r>
  <r>
    <s v="US-2011-119137"/>
    <s v="07/23/2011"/>
    <s v="27/07/2011"/>
    <x v="1"/>
    <s v="July"/>
    <d v="2011-07-23T00:00:00"/>
    <d v="2011-07-27T00:00:00"/>
    <s v="On Date"/>
    <s v="ArthurGainer"/>
    <s v="United States"/>
    <s v="Tucson"/>
    <s v="Arizona"/>
    <x v="8"/>
    <s v="NETGEAR AC1750 Dual Band GigabitÂ Smart WiFi Router"/>
    <n v="105.5934"/>
    <n v="1023.936"/>
    <n v="8"/>
    <n v="179.18879999999999"/>
    <n v="14335.103999999999"/>
    <s v="PROFIT"/>
  </r>
  <r>
    <s v="US-2011-119137"/>
    <s v="07/23/2011"/>
    <s v="27/07/2011"/>
    <x v="1"/>
    <s v="July"/>
    <d v="2011-07-23T00:00:00"/>
    <d v="2011-07-27T00:00:00"/>
    <s v="On Date"/>
    <s v="ArthurGainer"/>
    <s v="United States"/>
    <s v="Tucson"/>
    <s v="Arizona"/>
    <x v="2"/>
    <s v="Newell 324"/>
    <n v="8.3160000000000007"/>
    <n v="9.24"/>
    <n v="1"/>
    <n v="0.92400000000000004"/>
    <n v="73.92"/>
    <s v="PROFIT"/>
  </r>
  <r>
    <s v="US-2011-119137"/>
    <s v="07/23/2011"/>
    <s v="27/07/2011"/>
    <x v="1"/>
    <s v="July"/>
    <d v="2011-07-23T00:00:00"/>
    <d v="2011-07-27T00:00:00"/>
    <s v="On Date"/>
    <s v="ArthurGainer"/>
    <s v="United States"/>
    <s v="Tucson"/>
    <s v="Arizona"/>
    <x v="8"/>
    <s v="Microsoft Natural Keyboard Elite"/>
    <n v="50.898000000000003"/>
    <n v="479.04"/>
    <n v="10"/>
    <n v="-29.94"/>
    <n v="-2395.2000000000003"/>
    <s v="LOSS"/>
  </r>
  <r>
    <s v="CA-2013-134775"/>
    <s v="10/29/2013"/>
    <s v="30/10/2013"/>
    <x v="0"/>
    <s v="October"/>
    <d v="2013-10-29T00:00:00"/>
    <d v="2013-10-30T00:00:00"/>
    <s v="On Date"/>
    <s v="AlejandroSavely"/>
    <s v="United States"/>
    <s v="San Francisco"/>
    <s v="California"/>
    <x v="9"/>
    <s v="Southworth Structures Collection"/>
    <n v="3.64"/>
    <n v="50.96"/>
    <n v="7"/>
    <n v="25.48"/>
    <n v="2038.4"/>
    <s v="PROFIT"/>
  </r>
  <r>
    <s v="CA-2013-134775"/>
    <s v="10/29/2013"/>
    <s v="30/10/2013"/>
    <x v="0"/>
    <s v="October"/>
    <d v="2013-10-29T00:00:00"/>
    <d v="2013-10-30T00:00:00"/>
    <s v="On Date"/>
    <s v="AlejandroSavely"/>
    <s v="United States"/>
    <s v="San Francisco"/>
    <s v="California"/>
    <x v="4"/>
    <s v="Square Ring Data Binders, Rigid 75 Pt. Covers, 11&quot; x 14-7/8&quot;"/>
    <n v="10.732800000000001"/>
    <n v="49.536000000000001"/>
    <n v="3"/>
    <n v="17.337599999999998"/>
    <n v="1387.0079999999998"/>
    <s v="PROFIT"/>
  </r>
  <r>
    <s v="US-2011-135972"/>
    <s v="09/21/2011"/>
    <s v="23/09/2011"/>
    <x v="1"/>
    <s v="September"/>
    <d v="2011-09-21T00:00:00"/>
    <d v="2011-09-23T00:00:00"/>
    <s v="On Date"/>
    <s v="JackGarza"/>
    <s v="United States"/>
    <s v="Des Moines"/>
    <s v="Washington"/>
    <x v="3"/>
    <s v="Nortel Meridian M3904 Professional Digital phone"/>
    <n v="109.3329"/>
    <n v="246.38399999999999"/>
    <n v="2"/>
    <n v="27.7182"/>
    <n v="2217.4560000000001"/>
    <s v="PROFIT"/>
  </r>
  <r>
    <s v="US-2011-135972"/>
    <s v="09/21/2011"/>
    <s v="23/09/2011"/>
    <x v="1"/>
    <s v="September"/>
    <d v="2011-09-21T00:00:00"/>
    <d v="2011-09-23T00:00:00"/>
    <s v="On Date"/>
    <s v="JackGarza"/>
    <s v="United States"/>
    <s v="Des Moines"/>
    <s v="Washington"/>
    <x v="14"/>
    <s v="Canon PC1080F Personal Copier"/>
    <n v="365.99390000000005"/>
    <n v="1799.97"/>
    <n v="3"/>
    <n v="701.98829999999998"/>
    <n v="56159.063999999998"/>
    <s v="PROFIT"/>
  </r>
  <r>
    <s v="CA-2014-102946"/>
    <s v="07/01/2014"/>
    <s v="06/07/2014"/>
    <x v="3"/>
    <s v="July"/>
    <d v="2014-07-01T00:00:00"/>
    <d v="2014-07-06T00:00:00"/>
    <s v="On Date"/>
    <s v="VictorPreis"/>
    <s v="United States"/>
    <s v="Las Vegas"/>
    <s v="Nevada"/>
    <x v="4"/>
    <s v="Tuf-Vin Binders"/>
    <n v="16.737400000000001"/>
    <n v="75.792000000000002"/>
    <n v="3"/>
    <n v="25.579799999999999"/>
    <n v="2046.384"/>
    <s v="PROFIT"/>
  </r>
  <r>
    <s v="CA-2014-117457"/>
    <s v="12/09/2014"/>
    <s v="13/12/2014"/>
    <x v="3"/>
    <s v="December"/>
    <d v="2014-12-09T00:00:00"/>
    <d v="2014-12-13T00:00:00"/>
    <s v="On Date"/>
    <s v="KeithHerrera"/>
    <s v="United States"/>
    <s v="San Francisco"/>
    <s v="California"/>
    <x v="8"/>
    <s v="Sony 64GB Class 10 Micro SDHC R40 Memory Card"/>
    <n v="28.432099999999995"/>
    <n v="179.95"/>
    <n v="5"/>
    <n v="37.789499999999997"/>
    <n v="3023.16"/>
    <s v="PROFIT"/>
  </r>
  <r>
    <s v="CA-2014-117457"/>
    <s v="12/09/2014"/>
    <s v="13/12/2014"/>
    <x v="3"/>
    <s v="December"/>
    <d v="2014-12-09T00:00:00"/>
    <d v="2014-12-13T00:00:00"/>
    <s v="On Date"/>
    <s v="KeithHerrera"/>
    <s v="United States"/>
    <s v="San Francisco"/>
    <s v="California"/>
    <x v="14"/>
    <s v="Sharp AL-1530CS Digital Copier"/>
    <n v="254.9949"/>
    <n v="1199.9760000000001"/>
    <n v="3"/>
    <n v="434.99130000000002"/>
    <n v="34799.304000000004"/>
    <s v="PROFIT"/>
  </r>
  <r>
    <s v="CA-2014-117457"/>
    <s v="12/09/2014"/>
    <s v="13/12/2014"/>
    <x v="3"/>
    <s v="December"/>
    <d v="2014-12-09T00:00:00"/>
    <d v="2014-12-13T00:00:00"/>
    <s v="On Date"/>
    <s v="KeithHerrera"/>
    <s v="United States"/>
    <s v="San Francisco"/>
    <s v="California"/>
    <x v="9"/>
    <s v="Wirebound Message Book, 4 per Page"/>
    <n v="2.7692999999999999"/>
    <n v="27.15"/>
    <n v="5"/>
    <n v="13.3035"/>
    <n v="1064.28"/>
    <s v="PROFIT"/>
  </r>
  <r>
    <s v="CA-2014-117457"/>
    <s v="12/09/2014"/>
    <s v="13/12/2014"/>
    <x v="3"/>
    <s v="December"/>
    <d v="2014-12-09T00:00:00"/>
    <d v="2014-12-13T00:00:00"/>
    <s v="On Date"/>
    <s v="KeithHerrera"/>
    <s v="United States"/>
    <s v="San Francisco"/>
    <s v="California"/>
    <x v="6"/>
    <s v="Bevis Round Conference Table Top, X-Base"/>
    <n v="159.56809999999999"/>
    <n v="1004.024"/>
    <n v="7"/>
    <n v="-112.95269999999999"/>
    <n v="-9036.2160000000003"/>
    <s v="LOSS"/>
  </r>
  <r>
    <s v="CA-2014-117457"/>
    <s v="12/09/2014"/>
    <s v="13/12/2014"/>
    <x v="3"/>
    <s v="December"/>
    <d v="2014-12-09T00:00:00"/>
    <d v="2014-12-13T00:00:00"/>
    <s v="On Date"/>
    <s v="KeithHerrera"/>
    <s v="United States"/>
    <s v="San Francisco"/>
    <s v="California"/>
    <x v="9"/>
    <s v="Wirebound Service Call Books, 5 1/2&quot; x 4&quot;"/>
    <n v="5.0335999999999999"/>
    <n v="9.68"/>
    <n v="1"/>
    <n v="4.6463999999999999"/>
    <n v="371.71199999999999"/>
    <s v="PROFIT"/>
  </r>
  <r>
    <s v="CA-2014-117457"/>
    <s v="12/09/2014"/>
    <s v="13/12/2014"/>
    <x v="3"/>
    <s v="December"/>
    <d v="2014-12-09T00:00:00"/>
    <d v="2014-12-13T00:00:00"/>
    <s v="On Date"/>
    <s v="KeithHerrera"/>
    <s v="United States"/>
    <s v="San Francisco"/>
    <s v="California"/>
    <x v="0"/>
    <s v="Self-Adhesive Removable Labels"/>
    <n v="1.6380000000000003"/>
    <n v="28.35"/>
    <n v="9"/>
    <n v="13.608000000000001"/>
    <n v="1088.6400000000001"/>
    <s v="PROFIT"/>
  </r>
  <r>
    <s v="CA-2014-117457"/>
    <s v="12/09/2014"/>
    <s v="13/12/2014"/>
    <x v="3"/>
    <s v="December"/>
    <d v="2014-12-09T00:00:00"/>
    <d v="2014-12-13T00:00:00"/>
    <s v="On Date"/>
    <s v="KeithHerrera"/>
    <s v="United States"/>
    <s v="San Francisco"/>
    <s v="California"/>
    <x v="9"/>
    <s v="Xerox 1908"/>
    <n v="28.549799999999998"/>
    <n v="55.98"/>
    <n v="1"/>
    <n v="27.430199999999999"/>
    <n v="2194.4160000000002"/>
    <s v="PROFIT"/>
  </r>
  <r>
    <s v="CA-2014-117457"/>
    <s v="12/09/2014"/>
    <s v="13/12/2014"/>
    <x v="3"/>
    <s v="December"/>
    <d v="2014-12-09T00:00:00"/>
    <d v="2014-12-13T00:00:00"/>
    <s v="On Date"/>
    <s v="KeithHerrera"/>
    <s v="United States"/>
    <s v="San Francisco"/>
    <s v="California"/>
    <x v="15"/>
    <s v="O'Sullivan 4-Shelf Bookcase in Odessa Pine"/>
    <n v="100.4134"/>
    <n v="1336.829"/>
    <n v="13"/>
    <n v="31.454799999999999"/>
    <n v="2516.384"/>
    <s v="PROFIT"/>
  </r>
  <r>
    <s v="CA-2014-117457"/>
    <s v="12/09/2014"/>
    <s v="13/12/2014"/>
    <x v="3"/>
    <s v="December"/>
    <d v="2014-12-09T00:00:00"/>
    <d v="2014-12-13T00:00:00"/>
    <s v="On Date"/>
    <s v="KeithHerrera"/>
    <s v="United States"/>
    <s v="San Francisco"/>
    <s v="California"/>
    <x v="10"/>
    <s v="Novimex High-Tech Fabric Mesh Task Chair"/>
    <n v="66.011399999999995"/>
    <n v="113.568"/>
    <n v="2"/>
    <n v="-18.454799999999999"/>
    <n v="-1476.384"/>
    <s v="LOSS"/>
  </r>
  <r>
    <s v="CA-2014-142636"/>
    <s v="11/04/2014"/>
    <s v="08/11/2014"/>
    <x v="3"/>
    <s v="November"/>
    <d v="2014-11-04T00:00:00"/>
    <d v="2014-11-08T00:00:00"/>
    <s v="On Date"/>
    <s v="KimberlyCarter"/>
    <s v="United States"/>
    <s v="Seattle"/>
    <s v="Washington"/>
    <x v="9"/>
    <s v="Xerox 191"/>
    <n v="10.589399999999999"/>
    <n v="139.86000000000001"/>
    <n v="7"/>
    <n v="65.734200000000001"/>
    <n v="5258.7359999999999"/>
    <s v="PROFIT"/>
  </r>
  <r>
    <s v="CA-2014-142636"/>
    <s v="11/04/2014"/>
    <s v="08/11/2014"/>
    <x v="3"/>
    <s v="November"/>
    <d v="2014-11-04T00:00:00"/>
    <d v="2014-11-08T00:00:00"/>
    <s v="On Date"/>
    <s v="KimberlyCarter"/>
    <s v="United States"/>
    <s v="Seattle"/>
    <s v="Washington"/>
    <x v="10"/>
    <s v="Global Deluxe Office Fabric Chairs"/>
    <n v="70.065400000000011"/>
    <n v="307.13600000000002"/>
    <n v="4"/>
    <n v="26.874400000000001"/>
    <n v="2149.9520000000002"/>
    <s v="PROFIT"/>
  </r>
  <r>
    <s v="CA-2014-122105"/>
    <s v="06/25/2014"/>
    <s v="29/06/2014"/>
    <x v="3"/>
    <s v="June"/>
    <d v="2014-06-25T00:00:00"/>
    <d v="2014-06-29T00:00:00"/>
    <s v="On Date"/>
    <s v="CarolineJumper"/>
    <s v="United States"/>
    <s v="Huntington Beach"/>
    <s v="California"/>
    <x v="2"/>
    <s v="Bulldog Vacuum Base Pencil Sharpener"/>
    <n v="8.7527000000000008"/>
    <n v="95.92"/>
    <n v="8"/>
    <n v="25.898399999999999"/>
    <n v="2071.8719999999998"/>
    <s v="PROFIT"/>
  </r>
  <r>
    <s v="CA-2013-148796"/>
    <s v="04/15/2013"/>
    <s v="19/04/2013"/>
    <x v="0"/>
    <s v="April"/>
    <d v="2013-04-15T00:00:00"/>
    <d v="2013-04-19T00:00:00"/>
    <s v="On Date"/>
    <s v="PhilipBrown"/>
    <s v="United States"/>
    <s v="Los Angeles"/>
    <s v="California"/>
    <x v="10"/>
    <s v="Bevis Steel Folding Chairs"/>
    <n v="69.084000000000003"/>
    <n v="383.8"/>
    <n v="5"/>
    <n v="38.380000000000003"/>
    <n v="3070.4"/>
    <s v="PROFIT"/>
  </r>
  <r>
    <s v="CA-2014-110478"/>
    <s v="03/05/2014"/>
    <s v="10/03/2014"/>
    <x v="3"/>
    <s v="March"/>
    <d v="2014-03-05T00:00:00"/>
    <d v="2014-03-10T00:00:00"/>
    <s v="On Date"/>
    <s v="SungPak"/>
    <s v="United States"/>
    <s v="Los Angeles"/>
    <s v="California"/>
    <x v="2"/>
    <s v="American Pencil"/>
    <n v="1.6543000000000001"/>
    <n v="9.32"/>
    <n v="4"/>
    <n v="2.7027999999999999"/>
    <n v="216.22399999999999"/>
    <s v="PROFIT"/>
  </r>
  <r>
    <s v="CA-2014-110478"/>
    <s v="03/05/2014"/>
    <s v="10/03/2014"/>
    <x v="3"/>
    <s v="March"/>
    <d v="2014-03-05T00:00:00"/>
    <d v="2014-03-10T00:00:00"/>
    <s v="On Date"/>
    <s v="SungPak"/>
    <s v="United States"/>
    <s v="Los Angeles"/>
    <s v="California"/>
    <x v="13"/>
    <s v="White Envelopes, White Envelopes with Clear Poly Window"/>
    <n v="8.2349999999999994"/>
    <n v="15.25"/>
    <n v="1"/>
    <n v="7.0149999999999997"/>
    <n v="561.19999999999993"/>
    <s v="PROFIT"/>
  </r>
  <r>
    <s v="CA-2011-142048"/>
    <s v="06/22/2011"/>
    <s v="25/06/2011"/>
    <x v="1"/>
    <s v="June"/>
    <d v="2011-06-22T00:00:00"/>
    <d v="2011-06-25T00:00:00"/>
    <s v="On Date"/>
    <s v="JoelEaton"/>
    <s v="United States"/>
    <s v="Louisville"/>
    <s v="Colorado"/>
    <x v="8"/>
    <s v="KeyTronicÂ 6101 Series -Â KeyboardÂ - Black"/>
    <n v="23.3643"/>
    <n v="196.75200000000001"/>
    <n v="6"/>
    <n v="56.566200000000002"/>
    <n v="4525.2960000000003"/>
    <s v="PROFIT"/>
  </r>
  <r>
    <s v="US-2011-110674"/>
    <s v="02/13/2011"/>
    <s v="19/02/2011"/>
    <x v="1"/>
    <s v="February"/>
    <d v="2011-02-13T00:00:00"/>
    <d v="2011-02-19T00:00:00"/>
    <s v="Delay"/>
    <s v="SanjitChand"/>
    <s v="United States"/>
    <s v="Concord"/>
    <s v="California"/>
    <x v="10"/>
    <s v="Global Geo Office Task Chair, Gray"/>
    <n v="76.931000000000012"/>
    <n v="129.56800000000001"/>
    <n v="2"/>
    <n v="-24.294"/>
    <n v="-1943.52"/>
    <s v="LOSS"/>
  </r>
  <r>
    <s v="CA-2012-109638"/>
    <s v="12/15/2012"/>
    <s v="22/12/2012"/>
    <x v="2"/>
    <s v="December"/>
    <d v="2012-12-15T00:00:00"/>
    <d v="2012-12-22T00:00:00"/>
    <s v="Delay"/>
    <s v="JosephHolt"/>
    <s v="United States"/>
    <s v="Seattle"/>
    <s v="Washington"/>
    <x v="5"/>
    <s v="3M Office Air Cleaner"/>
    <n v="16.887"/>
    <n v="103.92"/>
    <n v="4"/>
    <n v="36.372"/>
    <n v="2909.76"/>
    <s v="PROFIT"/>
  </r>
  <r>
    <s v="CA-2012-109638"/>
    <s v="12/15/2012"/>
    <s v="22/12/2012"/>
    <x v="2"/>
    <s v="December"/>
    <d v="2012-12-15T00:00:00"/>
    <d v="2012-12-22T00:00:00"/>
    <s v="Delay"/>
    <s v="JosephHolt"/>
    <s v="United States"/>
    <s v="Seattle"/>
    <s v="Washington"/>
    <x v="8"/>
    <s v="Logitech G700s Rechargeable Gaming Mouse"/>
    <n v="57.994199999999992"/>
    <n v="899.91"/>
    <n v="9"/>
    <n v="377.9622"/>
    <n v="30236.975999999999"/>
    <s v="PROFIT"/>
  </r>
  <r>
    <s v="CA-2012-109638"/>
    <s v="12/15/2012"/>
    <s v="22/12/2012"/>
    <x v="2"/>
    <s v="December"/>
    <d v="2012-12-15T00:00:00"/>
    <d v="2012-12-22T00:00:00"/>
    <s v="Delay"/>
    <s v="JosephHolt"/>
    <s v="United States"/>
    <s v="Seattle"/>
    <s v="Washington"/>
    <x v="4"/>
    <s v="Acco D-Ring Binder w/DublLock"/>
    <n v="10.9038"/>
    <n v="51.311999999999998"/>
    <n v="3"/>
    <n v="18.6006"/>
    <n v="1488.048"/>
    <s v="PROFIT"/>
  </r>
  <r>
    <s v="CA-2013-109869"/>
    <s v="04/23/2013"/>
    <s v="30/04/2013"/>
    <x v="0"/>
    <s v="April"/>
    <d v="2013-04-23T00:00:00"/>
    <d v="2013-04-30T00:00:00"/>
    <s v="Delay"/>
    <s v="TanjaNorvell"/>
    <s v="United States"/>
    <s v="Phoenix"/>
    <s v="Arizona"/>
    <x v="1"/>
    <s v="Eldon Wave Desk Accessories"/>
    <n v="3.2984"/>
    <n v="23.56"/>
    <n v="5"/>
    <n v="7.0679999999999996"/>
    <n v="565.43999999999994"/>
    <s v="PROFIT"/>
  </r>
  <r>
    <s v="CA-2013-109869"/>
    <s v="04/23/2013"/>
    <s v="30/04/2013"/>
    <x v="0"/>
    <s v="April"/>
    <d v="2013-04-23T00:00:00"/>
    <d v="2013-04-30T00:00:00"/>
    <s v="Delay"/>
    <s v="TanjaNorvell"/>
    <s v="United States"/>
    <s v="Phoenix"/>
    <s v="Arizona"/>
    <x v="6"/>
    <s v="Bush Advantage Collection Racetrack Conference Table"/>
    <n v="347.85220000000004"/>
    <n v="1272.6300000000001"/>
    <n v="6"/>
    <n v="-814.48320000000001"/>
    <n v="-65158.656000000003"/>
    <s v="LOSS"/>
  </r>
  <r>
    <s v="CA-2013-109869"/>
    <s v="04/23/2013"/>
    <s v="30/04/2013"/>
    <x v="0"/>
    <s v="April"/>
    <d v="2013-04-23T00:00:00"/>
    <d v="2013-04-30T00:00:00"/>
    <s v="Delay"/>
    <s v="TanjaNorvell"/>
    <s v="United States"/>
    <s v="Phoenix"/>
    <s v="Arizona"/>
    <x v="4"/>
    <s v="Poly Designer Cover &amp; Back"/>
    <n v="9.8748000000000005"/>
    <n v="28.484999999999999"/>
    <n v="5"/>
    <n v="-20.888999999999999"/>
    <n v="-1671.12"/>
    <s v="LOSS"/>
  </r>
  <r>
    <s v="CA-2013-109869"/>
    <s v="04/23/2013"/>
    <s v="30/04/2013"/>
    <x v="0"/>
    <s v="April"/>
    <d v="2013-04-23T00:00:00"/>
    <d v="2013-04-30T00:00:00"/>
    <s v="Delay"/>
    <s v="TanjaNorvell"/>
    <s v="United States"/>
    <s v="Phoenix"/>
    <s v="Arizona"/>
    <x v="12"/>
    <s v="Premier Electric Letter Opener"/>
    <n v="110.06700000000001"/>
    <n v="185.376"/>
    <n v="2"/>
    <n v="-34.758000000000003"/>
    <n v="-2780.6400000000003"/>
    <s v="LOSS"/>
  </r>
  <r>
    <s v="CA-2013-109869"/>
    <s v="04/23/2013"/>
    <s v="30/04/2013"/>
    <x v="0"/>
    <s v="April"/>
    <d v="2013-04-23T00:00:00"/>
    <d v="2013-04-30T00:00:00"/>
    <s v="Delay"/>
    <s v="TanjaNorvell"/>
    <s v="United States"/>
    <s v="Phoenix"/>
    <s v="Arizona"/>
    <x v="5"/>
    <s v="Fellowes Premier Superior Surge Suppressor, 10-Outlet, With Phone and Remote"/>
    <n v="36.200800000000001"/>
    <n v="78.272000000000006"/>
    <n v="2"/>
    <n v="5.8704000000000001"/>
    <n v="469.63200000000001"/>
    <s v="PROFIT"/>
  </r>
  <r>
    <s v="CA-2011-144666"/>
    <s v="11/09/2011"/>
    <s v="11/11/2011"/>
    <x v="1"/>
    <s v="November"/>
    <d v="2011-11-09T00:00:00"/>
    <d v="2011-11-11T00:00:00"/>
    <s v="On Date"/>
    <s v="JeremyPistek"/>
    <s v="United States"/>
    <s v="San Francisco"/>
    <s v="California"/>
    <x v="7"/>
    <s v="SAFCO Boltless Steel Shelving"/>
    <n v="112.50360000000001"/>
    <n v="340.92"/>
    <n v="3"/>
    <n v="3.4091999999999998"/>
    <n v="272.73599999999999"/>
    <s v="PROFIT"/>
  </r>
  <r>
    <s v="CA-2011-144666"/>
    <s v="11/09/2011"/>
    <s v="11/11/2011"/>
    <x v="1"/>
    <s v="November"/>
    <d v="2011-11-09T00:00:00"/>
    <d v="2011-11-11T00:00:00"/>
    <s v="On Date"/>
    <s v="JeremyPistek"/>
    <s v="United States"/>
    <s v="San Francisco"/>
    <s v="California"/>
    <x v="15"/>
    <s v="Sauder Mission Library with Doors, Fruitwood Finish"/>
    <n v="106.0938"/>
    <n v="222.666"/>
    <n v="2"/>
    <n v="10.478400000000001"/>
    <n v="838.27200000000005"/>
    <s v="PROFIT"/>
  </r>
  <r>
    <s v="CA-2011-144666"/>
    <s v="11/09/2011"/>
    <s v="11/11/2011"/>
    <x v="1"/>
    <s v="November"/>
    <d v="2011-11-09T00:00:00"/>
    <d v="2011-11-11T00:00:00"/>
    <s v="On Date"/>
    <s v="JeremyPistek"/>
    <s v="United States"/>
    <s v="San Francisco"/>
    <s v="California"/>
    <x v="3"/>
    <s v="Samsung Galaxy Note 3"/>
    <n v="153.99299999999999"/>
    <n v="703.96799999999996"/>
    <n v="4"/>
    <n v="87.995999999999995"/>
    <n v="7039.6799999999994"/>
    <s v="PROFIT"/>
  </r>
  <r>
    <s v="CA-2011-144666"/>
    <s v="11/09/2011"/>
    <s v="11/11/2011"/>
    <x v="1"/>
    <s v="November"/>
    <d v="2011-11-09T00:00:00"/>
    <d v="2011-11-11T00:00:00"/>
    <s v="On Date"/>
    <s v="JeremyPistek"/>
    <s v="United States"/>
    <s v="San Francisco"/>
    <s v="California"/>
    <x v="7"/>
    <s v="Decoflex Hanging Personal Folder File, Blue"/>
    <n v="11.256599999999999"/>
    <n v="92.52"/>
    <n v="6"/>
    <n v="24.980399999999999"/>
    <n v="1998.432"/>
    <s v="PROFIT"/>
  </r>
  <r>
    <s v="CA-2011-144666"/>
    <s v="11/09/2011"/>
    <s v="11/11/2011"/>
    <x v="1"/>
    <s v="November"/>
    <d v="2011-11-09T00:00:00"/>
    <d v="2011-11-11T00:00:00"/>
    <s v="On Date"/>
    <s v="JeremyPistek"/>
    <s v="United States"/>
    <s v="San Francisco"/>
    <s v="California"/>
    <x v="9"/>
    <s v="Recycled Desk Saver Line &quot;While You Were Out&quot; Book, 5 1/2&quot; X 4&quot;"/>
    <n v="4.8329999999999993"/>
    <n v="62.65"/>
    <n v="7"/>
    <n v="28.818999999999999"/>
    <n v="2305.52"/>
    <s v="PROFIT"/>
  </r>
  <r>
    <s v="CA-2011-144666"/>
    <s v="11/09/2011"/>
    <s v="11/11/2011"/>
    <x v="1"/>
    <s v="November"/>
    <d v="2011-11-09T00:00:00"/>
    <d v="2011-11-11T00:00:00"/>
    <s v="On Date"/>
    <s v="JeremyPistek"/>
    <s v="United States"/>
    <s v="San Francisco"/>
    <s v="California"/>
    <x v="9"/>
    <s v="Xerox 1912"/>
    <n v="9.8643999999999998"/>
    <n v="94.85"/>
    <n v="5"/>
    <n v="45.527999999999999"/>
    <n v="3642.24"/>
    <s v="PROFIT"/>
  </r>
  <r>
    <s v="CA-2013-103891"/>
    <s v="07/13/2013"/>
    <s v="20/07/2013"/>
    <x v="0"/>
    <s v="July"/>
    <d v="2013-07-13T00:00:00"/>
    <d v="2013-07-20T00:00:00"/>
    <s v="Delay"/>
    <s v="KristenHastings"/>
    <s v="United States"/>
    <s v="Los Angeles"/>
    <s v="California"/>
    <x v="3"/>
    <s v="Cisco SPA525G2 IP Phone - Wireless"/>
    <n v="14.763000000000002"/>
    <n v="95.76"/>
    <n v="6"/>
    <n v="7.1820000000000004"/>
    <n v="574.56000000000006"/>
    <s v="PROFIT"/>
  </r>
  <r>
    <s v="CA-2011-134677"/>
    <s v="10/06/2011"/>
    <s v="10/10/2011"/>
    <x v="1"/>
    <s v="October"/>
    <d v="2011-10-06T00:00:00"/>
    <d v="2011-10-10T00:00:00"/>
    <s v="On Date"/>
    <s v="XylonaPreis"/>
    <s v="United States"/>
    <s v="San Diego"/>
    <s v="California"/>
    <x v="8"/>
    <s v="ImationÂ USB 2.0 SwivelÂ Flash DriveÂ USBÂ flash driveÂ - 4 GB - Pink"/>
    <n v="2.3936999999999999"/>
    <n v="9.09"/>
    <n v="3"/>
    <n v="1.9089"/>
    <n v="152.71199999999999"/>
    <s v="PROFIT"/>
  </r>
  <r>
    <s v="CA-2014-140963"/>
    <s v="06/11/2014"/>
    <s v="14/06/2014"/>
    <x v="3"/>
    <s v="June"/>
    <d v="2014-06-11T00:00:00"/>
    <d v="2014-06-14T00:00:00"/>
    <s v="On Date"/>
    <s v="MichelleTran"/>
    <s v="United States"/>
    <s v="Los Angeles"/>
    <s v="California"/>
    <x v="0"/>
    <s v="Alphabetical Labels for Top Tab Filing"/>
    <n v="7.4"/>
    <n v="29.6"/>
    <n v="2"/>
    <n v="14.8"/>
    <n v="1184"/>
    <s v="PROFIT"/>
  </r>
  <r>
    <s v="CA-2014-140963"/>
    <s v="06/11/2014"/>
    <s v="14/06/2014"/>
    <x v="3"/>
    <s v="June"/>
    <d v="2014-06-11T00:00:00"/>
    <d v="2014-06-14T00:00:00"/>
    <s v="On Date"/>
    <s v="MichelleTran"/>
    <s v="United States"/>
    <s v="Los Angeles"/>
    <s v="California"/>
    <x v="15"/>
    <s v="O'Sullivan Living Dimensions 2-Shelf Bookcases"/>
    <n v="108.88200000000001"/>
    <n v="514.16499999999996"/>
    <n v="5"/>
    <n v="-30.245000000000001"/>
    <n v="-2419.6"/>
    <s v="LOSS"/>
  </r>
  <r>
    <s v="CA-2014-140963"/>
    <s v="06/11/2014"/>
    <s v="14/06/2014"/>
    <x v="3"/>
    <s v="June"/>
    <d v="2014-06-11T00:00:00"/>
    <d v="2014-06-14T00:00:00"/>
    <s v="On Date"/>
    <s v="MichelleTran"/>
    <s v="United States"/>
    <s v="Los Angeles"/>
    <s v="California"/>
    <x v="3"/>
    <s v="iHome FM Clock Radio with Lightning Dock"/>
    <n v="52.4925"/>
    <n v="279.95999999999998"/>
    <n v="5"/>
    <n v="17.497499999999999"/>
    <n v="1399.8"/>
    <s v="PROFIT"/>
  </r>
  <r>
    <s v="CA-2013-169166"/>
    <s v="05/10/2013"/>
    <s v="15/05/2013"/>
    <x v="0"/>
    <s v="May"/>
    <d v="2013-05-10T00:00:00"/>
    <d v="2013-05-15T00:00:00"/>
    <s v="On Date"/>
    <s v="SoniaSunley"/>
    <s v="United States"/>
    <s v="Seattle"/>
    <s v="Washington"/>
    <x v="8"/>
    <s v="Sony Micro Vault Click 8 GB USB 2.0 Flash Drive"/>
    <n v="40.4114"/>
    <n v="93.98"/>
    <n v="2"/>
    <n v="13.1572"/>
    <n v="1052.576"/>
    <s v="PROFIT"/>
  </r>
  <r>
    <s v="CA-2013-126158"/>
    <s v="07/26/2013"/>
    <s v="01/08/2013"/>
    <x v="0"/>
    <s v="July"/>
    <d v="2013-07-26T00:00:00"/>
    <d v="2013-08-01T00:00:00"/>
    <s v="Delay"/>
    <s v="SanjitChand"/>
    <s v="United States"/>
    <s v="Costa Mesa"/>
    <s v="California"/>
    <x v="4"/>
    <s v="Clear Mylar Reinforcing Strips"/>
    <n v="9.9056999999999995"/>
    <n v="119.616"/>
    <n v="8"/>
    <n v="40.370399999999997"/>
    <n v="3229.6319999999996"/>
    <s v="PROFIT"/>
  </r>
  <r>
    <s v="CA-2013-126158"/>
    <s v="07/26/2013"/>
    <s v="01/08/2013"/>
    <x v="0"/>
    <s v="July"/>
    <d v="2013-07-26T00:00:00"/>
    <d v="2013-08-01T00:00:00"/>
    <s v="Delay"/>
    <s v="SanjitChand"/>
    <s v="United States"/>
    <s v="Costa Mesa"/>
    <s v="California"/>
    <x v="1"/>
    <s v="Howard Miller 14-1/2&quot; Diameter Chrome Round Wall Clock"/>
    <n v="43.479199999999999"/>
    <n v="255.76"/>
    <n v="4"/>
    <n v="81.843199999999996"/>
    <n v="6547.4560000000001"/>
    <s v="PROFIT"/>
  </r>
  <r>
    <s v="CA-2013-126158"/>
    <s v="07/26/2013"/>
    <s v="01/08/2013"/>
    <x v="0"/>
    <s v="July"/>
    <d v="2013-07-26T00:00:00"/>
    <d v="2013-08-01T00:00:00"/>
    <s v="Delay"/>
    <s v="SanjitChand"/>
    <s v="United States"/>
    <s v="Costa Mesa"/>
    <s v="California"/>
    <x v="10"/>
    <s v="DMI Arturo Collection Mission-style Design Wood Chair"/>
    <n v="111.7252"/>
    <n v="241.56800000000001"/>
    <n v="2"/>
    <n v="18.117599999999999"/>
    <n v="1449.4079999999999"/>
    <s v="PROFIT"/>
  </r>
  <r>
    <s v="CA-2013-126158"/>
    <s v="07/26/2013"/>
    <s v="01/08/2013"/>
    <x v="0"/>
    <s v="July"/>
    <d v="2013-07-26T00:00:00"/>
    <d v="2013-08-01T00:00:00"/>
    <s v="Delay"/>
    <s v="SanjitChand"/>
    <s v="United States"/>
    <s v="Costa Mesa"/>
    <s v="California"/>
    <x v="1"/>
    <s v="Deflect-O Glasstique Clear Desk Accessories"/>
    <n v="5.1589999999999989"/>
    <n v="69.3"/>
    <n v="9"/>
    <n v="22.869"/>
    <n v="1829.52"/>
    <s v="PROFIT"/>
  </r>
  <r>
    <s v="US-2013-105578"/>
    <s v="05/31/2013"/>
    <s v="05/06/2013"/>
    <x v="0"/>
    <s v="May"/>
    <d v="2013-05-31T00:00:00"/>
    <d v="2013-06-05T00:00:00"/>
    <s v="On Date"/>
    <s v="MaribethYedwab"/>
    <s v="United States"/>
    <s v="Parker"/>
    <s v="Colorado"/>
    <x v="4"/>
    <s v="Vinyl Sectional Post Binders"/>
    <n v="18.850000000000001"/>
    <n v="22.62"/>
    <n v="2"/>
    <n v="-15.08"/>
    <n v="-1206.4000000000001"/>
    <s v="LOSS"/>
  </r>
  <r>
    <s v="US-2013-105578"/>
    <s v="05/31/2013"/>
    <s v="05/06/2013"/>
    <x v="0"/>
    <s v="May"/>
    <d v="2013-05-31T00:00:00"/>
    <d v="2013-06-05T00:00:00"/>
    <s v="On Date"/>
    <s v="MaribethYedwab"/>
    <s v="United States"/>
    <s v="Parker"/>
    <s v="Colorado"/>
    <x v="4"/>
    <s v="GBC Standard Therm-A-Bind Covers"/>
    <n v="13.456800000000001"/>
    <n v="14.952"/>
    <n v="2"/>
    <n v="-11.961600000000001"/>
    <n v="-956.92800000000011"/>
    <s v="LOSS"/>
  </r>
  <r>
    <s v="US-2013-105578"/>
    <s v="05/31/2013"/>
    <s v="05/06/2013"/>
    <x v="0"/>
    <s v="May"/>
    <d v="2013-05-31T00:00:00"/>
    <d v="2013-06-05T00:00:00"/>
    <s v="On Date"/>
    <s v="MaribethYedwab"/>
    <s v="United States"/>
    <s v="Parker"/>
    <s v="Colorado"/>
    <x v="10"/>
    <s v="Global Troy Executive Leather Low-Back Tilter"/>
    <n v="375.73500000000001"/>
    <n v="801.56799999999998"/>
    <n v="2"/>
    <n v="50.097999999999999"/>
    <n v="4007.84"/>
    <s v="PROFIT"/>
  </r>
  <r>
    <s v="US-2013-105578"/>
    <s v="05/31/2013"/>
    <s v="05/06/2013"/>
    <x v="0"/>
    <s v="May"/>
    <d v="2013-05-31T00:00:00"/>
    <d v="2013-06-05T00:00:00"/>
    <s v="On Date"/>
    <s v="MaribethYedwab"/>
    <s v="United States"/>
    <s v="Parker"/>
    <s v="Colorado"/>
    <x v="4"/>
    <s v="Storex Flexible Poly Binders with Double Pockets"/>
    <n v="1.4256"/>
    <n v="2.3759999999999999"/>
    <n v="3"/>
    <n v="-1.9008"/>
    <n v="-152.06399999999999"/>
    <s v="LOSS"/>
  </r>
  <r>
    <s v="US-2013-105578"/>
    <s v="05/31/2013"/>
    <s v="05/06/2013"/>
    <x v="0"/>
    <s v="May"/>
    <d v="2013-05-31T00:00:00"/>
    <d v="2013-06-05T00:00:00"/>
    <s v="On Date"/>
    <s v="MaribethYedwab"/>
    <s v="United States"/>
    <s v="Parker"/>
    <s v="Colorado"/>
    <x v="9"/>
    <s v="White Dual Perf Computer Printout Paper, 2700 Sheets, 1 Part, Heavyweight, 20 lbs., 14 7/8 x 11"/>
    <n v="20.904900000000001"/>
    <n v="32.792000000000002"/>
    <n v="1"/>
    <n v="11.8871"/>
    <n v="950.96800000000007"/>
    <s v="PROFIT"/>
  </r>
  <r>
    <s v="CA-2014-163405"/>
    <s v="12/22/2014"/>
    <s v="26/12/2014"/>
    <x v="3"/>
    <s v="December"/>
    <d v="2014-12-22T00:00:00"/>
    <d v="2014-12-26T00:00:00"/>
    <s v="On Date"/>
    <s v="BradleyNguyen"/>
    <s v="United States"/>
    <s v="Los Angeles"/>
    <s v="California"/>
    <x v="2"/>
    <s v="Newell 327"/>
    <n v="1.6133"/>
    <n v="6.63"/>
    <n v="3"/>
    <n v="1.7901"/>
    <n v="143.208"/>
    <s v="PROFIT"/>
  </r>
  <r>
    <s v="CA-2014-163405"/>
    <s v="12/22/2014"/>
    <s v="26/12/2014"/>
    <x v="3"/>
    <s v="December"/>
    <d v="2014-12-22T00:00:00"/>
    <d v="2014-12-26T00:00:00"/>
    <s v="On Date"/>
    <s v="BradleyNguyen"/>
    <s v="United States"/>
    <s v="Los Angeles"/>
    <s v="California"/>
    <x v="2"/>
    <s v="Newell 317"/>
    <n v="2.0873999999999997"/>
    <n v="5.88"/>
    <n v="2"/>
    <n v="1.7052"/>
    <n v="136.416"/>
    <s v="PROFIT"/>
  </r>
  <r>
    <s v="CA-2014-127432"/>
    <s v="01/23/2014"/>
    <s v="28/01/2014"/>
    <x v="3"/>
    <s v="January"/>
    <d v="2014-01-23T00:00:00"/>
    <d v="2014-01-28T00:00:00"/>
    <s v="On Date"/>
    <s v="AlanDominguez"/>
    <s v="United States"/>
    <s v="Great Falls"/>
    <s v="Montana"/>
    <x v="14"/>
    <s v="Canon Image Class D660 Copier"/>
    <n v="323.99459999999999"/>
    <n v="2999.95"/>
    <n v="5"/>
    <n v="1379.9770000000001"/>
    <n v="110398.16"/>
    <s v="PROFIT"/>
  </r>
  <r>
    <s v="CA-2014-127432"/>
    <s v="01/23/2014"/>
    <s v="28/01/2014"/>
    <x v="3"/>
    <s v="January"/>
    <d v="2014-01-23T00:00:00"/>
    <d v="2014-01-28T00:00:00"/>
    <s v="On Date"/>
    <s v="AlanDominguez"/>
    <s v="United States"/>
    <s v="Great Falls"/>
    <s v="Montana"/>
    <x v="7"/>
    <s v="Advantus Rolling Storage Box"/>
    <n v="12.519500000000001"/>
    <n v="51.45"/>
    <n v="3"/>
    <n v="13.891500000000001"/>
    <n v="1111.3200000000002"/>
    <s v="PROFIT"/>
  </r>
  <r>
    <s v="CA-2014-127432"/>
    <s v="01/23/2014"/>
    <s v="28/01/2014"/>
    <x v="3"/>
    <s v="January"/>
    <d v="2014-01-23T00:00:00"/>
    <d v="2014-01-28T00:00:00"/>
    <s v="On Date"/>
    <s v="AlanDominguez"/>
    <s v="United States"/>
    <s v="Great Falls"/>
    <s v="Montana"/>
    <x v="9"/>
    <s v="Great White Multi-Use Recycled Paper (20Lb. and 84 Bright)"/>
    <n v="3.2890000000000006"/>
    <n v="11.96"/>
    <n v="2"/>
    <n v="5.3819999999999997"/>
    <n v="430.55999999999995"/>
    <s v="PROFIT"/>
  </r>
  <r>
    <s v="CA-2014-127432"/>
    <s v="01/23/2014"/>
    <s v="28/01/2014"/>
    <x v="3"/>
    <s v="January"/>
    <d v="2014-01-23T00:00:00"/>
    <d v="2014-01-28T00:00:00"/>
    <s v="On Date"/>
    <s v="AlanDominguez"/>
    <s v="United States"/>
    <s v="Great Falls"/>
    <s v="Montana"/>
    <x v="7"/>
    <s v="Tennsco Single-Tier Lockers"/>
    <n v="356.57299999999998"/>
    <n v="1126.02"/>
    <n v="3"/>
    <n v="56.301000000000002"/>
    <n v="4504.08"/>
    <s v="PROFIT"/>
  </r>
  <r>
    <s v="US-2013-139486"/>
    <s v="05/22/2013"/>
    <s v="24/05/2013"/>
    <x v="0"/>
    <s v="May"/>
    <d v="2013-05-22T00:00:00"/>
    <d v="2013-05-24T00:00:00"/>
    <s v="On Date"/>
    <s v="LoganHaushalter"/>
    <s v="United States"/>
    <s v="Los Angeles"/>
    <s v="California"/>
    <x v="3"/>
    <s v="Motorola HK250 Universal Bluetooth Headset"/>
    <n v="22.530200000000001"/>
    <n v="55.176000000000002"/>
    <n v="3"/>
    <n v="-12.4146"/>
    <n v="-993.16800000000001"/>
    <s v="LOSS"/>
  </r>
  <r>
    <s v="US-2013-139486"/>
    <s v="05/22/2013"/>
    <s v="24/05/2013"/>
    <x v="0"/>
    <s v="May"/>
    <d v="2013-05-22T00:00:00"/>
    <d v="2013-05-24T00:00:00"/>
    <s v="On Date"/>
    <s v="LoganHaushalter"/>
    <s v="United States"/>
    <s v="Los Angeles"/>
    <s v="California"/>
    <x v="8"/>
    <s v="ImationÂ 16GB Mini TravelDrive USB 2.0Â Flash Drive"/>
    <n v="19.546700000000001"/>
    <n v="66.260000000000005"/>
    <n v="2"/>
    <n v="27.166599999999999"/>
    <n v="2173.328"/>
    <s v="PROFIT"/>
  </r>
  <r>
    <s v="CA-2012-102848"/>
    <s v="11/07/2012"/>
    <s v="09/11/2012"/>
    <x v="2"/>
    <s v="November"/>
    <d v="2012-11-07T00:00:00"/>
    <d v="2012-11-09T00:00:00"/>
    <s v="On Date"/>
    <s v="KarenBern"/>
    <s v="United States"/>
    <s v="Los Angeles"/>
    <s v="California"/>
    <x v="10"/>
    <s v="Safco Contoured Stacking Chairs"/>
    <n v="178.8"/>
    <n v="190.72"/>
    <n v="1"/>
    <n v="11.92"/>
    <n v="953.6"/>
    <s v="PROFIT"/>
  </r>
  <r>
    <s v="US-2014-129441"/>
    <s v="09/08/2014"/>
    <s v="12/09/2014"/>
    <x v="3"/>
    <s v="September"/>
    <d v="2014-09-08T00:00:00"/>
    <d v="2014-09-12T00:00:00"/>
    <s v="On Date"/>
    <s v="JasperCacioppo"/>
    <s v="United States"/>
    <s v="Los Angeles"/>
    <s v="California"/>
    <x v="1"/>
    <s v="Tenex Chairmats For Use With Carpeted Floors"/>
    <n v="15.180999999999999"/>
    <n v="47.94"/>
    <n v="3"/>
    <n v="2.3969999999999998"/>
    <n v="191.76"/>
    <s v="PROFIT"/>
  </r>
  <r>
    <s v="CA-2013-126613"/>
    <s v="07/11/2013"/>
    <s v="17/07/2013"/>
    <x v="0"/>
    <s v="July"/>
    <d v="2013-07-11T00:00:00"/>
    <d v="2013-07-17T00:00:00"/>
    <s v="Delay"/>
    <s v="AllenArmold"/>
    <s v="United States"/>
    <s v="Mesa"/>
    <s v="Arizona"/>
    <x v="7"/>
    <s v="Sterilite Officeware Hinged File Box"/>
    <n v="7.6504000000000003"/>
    <n v="16.768000000000001"/>
    <n v="2"/>
    <n v="1.4672000000000001"/>
    <n v="117.376"/>
    <s v="PROFIT"/>
  </r>
  <r>
    <s v="CA-2013-136924"/>
    <s v="07/15/2013"/>
    <s v="18/07/2013"/>
    <x v="0"/>
    <s v="July"/>
    <d v="2013-07-15T00:00:00"/>
    <d v="2013-07-18T00:00:00"/>
    <s v="On Date"/>
    <s v="ErinSmith"/>
    <s v="United States"/>
    <s v="Tucson"/>
    <s v="Arizona"/>
    <x v="3"/>
    <s v="LG Electronics Tone+ HBS-730 Bluetooth Headset"/>
    <n v="42.847200000000001"/>
    <n v="380.86399999999998"/>
    <n v="8"/>
    <n v="38.086399999999998"/>
    <n v="3046.9119999999998"/>
    <s v="PROFIT"/>
  </r>
  <r>
    <s v="CA-2013-136406"/>
    <s v="04/16/2013"/>
    <s v="18/04/2013"/>
    <x v="0"/>
    <s v="April"/>
    <d v="2013-04-16T00:00:00"/>
    <d v="2013-04-18T00:00:00"/>
    <s v="On Date"/>
    <s v="BillDonatelli"/>
    <s v="United States"/>
    <s v="San Francisco"/>
    <s v="California"/>
    <x v="10"/>
    <s v="HON 5400 Series Task Chairs for Big and Tall"/>
    <n v="560.78399999999999"/>
    <n v="1121.568"/>
    <n v="2"/>
    <n v="0"/>
    <n v="0"/>
    <s v="PROFIT"/>
  </r>
  <r>
    <s v="CA-2014-100650"/>
    <s v="06/30/2014"/>
    <s v="04/07/2014"/>
    <x v="3"/>
    <s v="June"/>
    <d v="2014-06-30T00:00:00"/>
    <d v="2014-07-04T00:00:00"/>
    <s v="On Date"/>
    <s v="DeanKatz"/>
    <s v="United States"/>
    <s v="Anaheim"/>
    <s v="California"/>
    <x v="7"/>
    <s v="Tennsco 16-Compartment Lockers with Coat Rack"/>
    <n v="492.39639999999997"/>
    <n v="1295.78"/>
    <n v="2"/>
    <n v="310.98719999999997"/>
    <n v="24878.975999999999"/>
    <s v="PROFIT"/>
  </r>
  <r>
    <s v="CA-2013-113243"/>
    <s v="06/11/2013"/>
    <s v="16/06/2013"/>
    <x v="0"/>
    <s v="June"/>
    <d v="2013-06-11T00:00:00"/>
    <d v="2013-06-16T00:00:00"/>
    <s v="On Date"/>
    <s v="OlveraToch"/>
    <s v="United States"/>
    <s v="Los Angeles"/>
    <s v="California"/>
    <x v="0"/>
    <s v="Avery 473"/>
    <n v="5.3819999999999997"/>
    <n v="20.7"/>
    <n v="2"/>
    <n v="9.9359999999999999"/>
    <n v="794.88"/>
    <s v="PROFIT"/>
  </r>
  <r>
    <s v="CA-2013-113243"/>
    <s v="06/11/2013"/>
    <s v="16/06/2013"/>
    <x v="0"/>
    <s v="June"/>
    <d v="2013-06-11T00:00:00"/>
    <d v="2013-06-16T00:00:00"/>
    <s v="On Date"/>
    <s v="OlveraToch"/>
    <s v="United States"/>
    <s v="Los Angeles"/>
    <s v="California"/>
    <x v="6"/>
    <s v="Bretford Â“Just In TimeÂ” Height-Adjustable Multi-Task Work Tables"/>
    <n v="388.18200000000002"/>
    <n v="1335.68"/>
    <n v="4"/>
    <n v="-217.048"/>
    <n v="-17363.84"/>
    <s v="LOSS"/>
  </r>
  <r>
    <s v="CA-2013-113243"/>
    <s v="06/11/2013"/>
    <s v="16/06/2013"/>
    <x v="0"/>
    <s v="June"/>
    <d v="2013-06-11T00:00:00"/>
    <d v="2013-06-16T00:00:00"/>
    <s v="On Date"/>
    <s v="OlveraToch"/>
    <s v="United States"/>
    <s v="Los Angeles"/>
    <s v="California"/>
    <x v="9"/>
    <s v="Xerox 226"/>
    <n v="3.3695999999999997"/>
    <n v="32.4"/>
    <n v="5"/>
    <n v="15.552"/>
    <n v="1244.1599999999999"/>
    <s v="PROFIT"/>
  </r>
  <r>
    <s v="CA-2014-118731"/>
    <s v="11/21/2014"/>
    <s v="23/11/2014"/>
    <x v="3"/>
    <s v="November"/>
    <d v="2014-11-21T00:00:00"/>
    <d v="2014-11-23T00:00:00"/>
    <s v="On Date"/>
    <s v="LizPelletier"/>
    <s v="United States"/>
    <s v="San Francisco"/>
    <s v="California"/>
    <x v="1"/>
    <s v="Coloredge Poster Frame"/>
    <n v="8.6620000000000008"/>
    <n v="42.6"/>
    <n v="3"/>
    <n v="16.614000000000001"/>
    <n v="1329.1200000000001"/>
    <s v="PROFIT"/>
  </r>
  <r>
    <s v="CA-2014-118731"/>
    <s v="11/21/2014"/>
    <s v="23/11/2014"/>
    <x v="3"/>
    <s v="November"/>
    <d v="2014-11-21T00:00:00"/>
    <d v="2014-11-23T00:00:00"/>
    <s v="On Date"/>
    <s v="LizPelletier"/>
    <s v="United States"/>
    <s v="San Francisco"/>
    <s v="California"/>
    <x v="4"/>
    <s v="GBC Prepunched Paper, 19-Hole, for Binding Systems, 24-lb"/>
    <n v="8.1053999999999995"/>
    <n v="84.055999999999997"/>
    <n v="7"/>
    <n v="27.318200000000001"/>
    <n v="2185.4560000000001"/>
    <s v="PROFIT"/>
  </r>
  <r>
    <s v="CA-2012-130736"/>
    <s v="12/07/2012"/>
    <s v="09/12/2012"/>
    <x v="2"/>
    <s v="December"/>
    <d v="2012-12-07T00:00:00"/>
    <d v="2012-12-09T00:00:00"/>
    <s v="On Date"/>
    <s v="JeremyFarry"/>
    <s v="United States"/>
    <s v="Seattle"/>
    <s v="Washington"/>
    <x v="11"/>
    <s v="Alliance Big Bands Rubber Bands, 12/Pack"/>
    <n v="1.98"/>
    <n v="3.96"/>
    <n v="2"/>
    <n v="0"/>
    <n v="0"/>
    <s v="PROFIT"/>
  </r>
  <r>
    <s v="CA-2012-130736"/>
    <s v="12/07/2012"/>
    <s v="09/12/2012"/>
    <x v="2"/>
    <s v="December"/>
    <d v="2012-12-07T00:00:00"/>
    <d v="2012-12-09T00:00:00"/>
    <s v="On Date"/>
    <s v="JeremyFarry"/>
    <s v="United States"/>
    <s v="Seattle"/>
    <s v="Washington"/>
    <x v="0"/>
    <s v="Avery 509"/>
    <n v="1.4094"/>
    <n v="2.61"/>
    <n v="1"/>
    <n v="1.2005999999999999"/>
    <n v="96.047999999999988"/>
    <s v="PROFIT"/>
  </r>
  <r>
    <s v="CA-2014-137099"/>
    <s v="12/08/2014"/>
    <s v="11/12/2014"/>
    <x v="3"/>
    <s v="December"/>
    <d v="2014-12-08T00:00:00"/>
    <d v="2014-12-11T00:00:00"/>
    <s v="On Date"/>
    <s v="FrankPreis"/>
    <s v="United States"/>
    <s v="Los Angeles"/>
    <s v="California"/>
    <x v="3"/>
    <s v="Cisco SPA301"/>
    <n v="109.19299999999998"/>
    <n v="374.37599999999998"/>
    <n v="3"/>
    <n v="46.796999999999997"/>
    <n v="3743.7599999999998"/>
    <s v="PROFIT"/>
  </r>
  <r>
    <s v="CA-2014-156951"/>
    <s v="10/02/2014"/>
    <s v="09/10/2014"/>
    <x v="3"/>
    <s v="October"/>
    <d v="2014-10-02T00:00:00"/>
    <d v="2014-10-09T00:00:00"/>
    <s v="Delay"/>
    <s v="EllisBallard"/>
    <s v="United States"/>
    <s v="Seattle"/>
    <s v="Washington"/>
    <x v="9"/>
    <s v="Personal Creations Ink Jet Cards and Labels"/>
    <n v="5.8548"/>
    <n v="91.84"/>
    <n v="8"/>
    <n v="45.001600000000003"/>
    <n v="3600.1280000000002"/>
    <s v="PROFIT"/>
  </r>
  <r>
    <s v="CA-2014-156951"/>
    <s v="10/02/2014"/>
    <s v="09/10/2014"/>
    <x v="3"/>
    <s v="October"/>
    <d v="2014-10-02T00:00:00"/>
    <d v="2014-10-09T00:00:00"/>
    <s v="Delay"/>
    <s v="EllisBallard"/>
    <s v="United States"/>
    <s v="Seattle"/>
    <s v="Washington"/>
    <x v="4"/>
    <s v="GBC White Gloss Covers, Plain Front"/>
    <n v="7.6743999999999994"/>
    <n v="81.087999999999994"/>
    <n v="7"/>
    <n v="27.3672"/>
    <n v="2189.3760000000002"/>
    <s v="PROFIT"/>
  </r>
  <r>
    <s v="CA-2014-156951"/>
    <s v="10/02/2014"/>
    <s v="09/10/2014"/>
    <x v="3"/>
    <s v="October"/>
    <d v="2014-10-02T00:00:00"/>
    <d v="2014-10-09T00:00:00"/>
    <s v="Delay"/>
    <s v="EllisBallard"/>
    <s v="United States"/>
    <s v="Seattle"/>
    <s v="Washington"/>
    <x v="9"/>
    <s v="Xerox 222"/>
    <n v="3.3696000000000002"/>
    <n v="19.440000000000001"/>
    <n v="3"/>
    <n v="9.3312000000000008"/>
    <n v="746.49600000000009"/>
    <s v="PROFIT"/>
  </r>
  <r>
    <s v="CA-2014-156951"/>
    <s v="10/02/2014"/>
    <s v="09/10/2014"/>
    <x v="3"/>
    <s v="October"/>
    <d v="2014-10-02T00:00:00"/>
    <d v="2014-10-09T00:00:00"/>
    <s v="Delay"/>
    <s v="EllisBallard"/>
    <s v="United States"/>
    <s v="Seattle"/>
    <s v="Washington"/>
    <x v="10"/>
    <s v="Hon Every-Day Series Multi-Task Chairs"/>
    <n v="150.38399999999999"/>
    <n v="451.15199999999999"/>
    <n v="3"/>
    <n v="0"/>
    <n v="0"/>
    <s v="PROFIT"/>
  </r>
  <r>
    <s v="CA-2013-127250"/>
    <s v="11/04/2013"/>
    <s v="08/11/2013"/>
    <x v="0"/>
    <s v="November"/>
    <d v="2013-11-04T00:00:00"/>
    <d v="2013-11-08T00:00:00"/>
    <s v="On Date"/>
    <s v="SarahFoster"/>
    <s v="United States"/>
    <s v="Marysville"/>
    <s v="Washington"/>
    <x v="2"/>
    <s v="Newell 332"/>
    <n v="2.1461999999999999"/>
    <n v="8.82"/>
    <n v="3"/>
    <n v="2.3814000000000002"/>
    <n v="190.512"/>
    <s v="PROFIT"/>
  </r>
  <r>
    <s v="CA-2012-149713"/>
    <s v="09/18/2012"/>
    <s v="22/09/2012"/>
    <x v="2"/>
    <s v="September"/>
    <d v="2012-09-18T00:00:00"/>
    <d v="2012-09-22T00:00:00"/>
    <s v="On Date"/>
    <s v="TrudyGlocke"/>
    <s v="United States"/>
    <s v="Long Beach"/>
    <s v="California"/>
    <x v="9"/>
    <s v="Personal Creations Ink Jet Cards and Labels"/>
    <n v="5.8548000000000009"/>
    <n v="160.72"/>
    <n v="14"/>
    <n v="78.752799999999993"/>
    <n v="6300.2239999999993"/>
    <s v="PROFIT"/>
  </r>
  <r>
    <s v="CA-2012-149713"/>
    <s v="09/18/2012"/>
    <s v="22/09/2012"/>
    <x v="2"/>
    <s v="September"/>
    <d v="2012-09-18T00:00:00"/>
    <d v="2012-09-22T00:00:00"/>
    <s v="On Date"/>
    <s v="TrudyGlocke"/>
    <s v="United States"/>
    <s v="Long Beach"/>
    <s v="California"/>
    <x v="9"/>
    <s v="Rediform S.O.S. Phone Message Books"/>
    <n v="2.5398000000000005"/>
    <n v="19.920000000000002"/>
    <n v="4"/>
    <n v="9.7607999999999997"/>
    <n v="780.86400000000003"/>
    <s v="PROFIT"/>
  </r>
  <r>
    <s v="CA-2012-149713"/>
    <s v="09/18/2012"/>
    <s v="22/09/2012"/>
    <x v="2"/>
    <s v="September"/>
    <d v="2012-09-18T00:00:00"/>
    <d v="2012-09-22T00:00:00"/>
    <s v="On Date"/>
    <s v="TrudyGlocke"/>
    <s v="United States"/>
    <s v="Long Beach"/>
    <s v="California"/>
    <x v="12"/>
    <s v="Acme Value Line Scissors"/>
    <n v="2.5549999999999997"/>
    <n v="7.3"/>
    <n v="2"/>
    <n v="2.19"/>
    <n v="175.2"/>
    <s v="PROFIT"/>
  </r>
  <r>
    <s v="CA-2012-132906"/>
    <s v="09/10/2012"/>
    <s v="14/09/2012"/>
    <x v="2"/>
    <s v="September"/>
    <d v="2012-09-10T00:00:00"/>
    <d v="2012-09-14T00:00:00"/>
    <s v="On Date"/>
    <s v="CharlesCrestani"/>
    <s v="United States"/>
    <s v="Los Angeles"/>
    <s v="California"/>
    <x v="12"/>
    <s v="Martin-Yale Premier Letter Opener"/>
    <n v="12.493600000000001"/>
    <n v="51.52"/>
    <n v="4"/>
    <n v="1.5456000000000001"/>
    <n v="123.64800000000001"/>
    <s v="PROFIT"/>
  </r>
  <r>
    <s v="CA-2014-145233"/>
    <s v="12/02/2014"/>
    <s v="06/12/2014"/>
    <x v="3"/>
    <s v="December"/>
    <d v="2014-12-02T00:00:00"/>
    <d v="2014-12-06T00:00:00"/>
    <s v="On Date"/>
    <s v="DiannaVittorini"/>
    <s v="United States"/>
    <s v="Denver"/>
    <s v="Colorado"/>
    <x v="3"/>
    <s v="GE 30524EE4"/>
    <n v="139.15289999999999"/>
    <n v="470.37599999999998"/>
    <n v="3"/>
    <n v="52.917299999999997"/>
    <n v="4233.384"/>
    <s v="PROFIT"/>
  </r>
  <r>
    <s v="CA-2014-145233"/>
    <s v="12/02/2014"/>
    <s v="06/12/2014"/>
    <x v="3"/>
    <s v="December"/>
    <d v="2014-12-02T00:00:00"/>
    <d v="2014-12-06T00:00:00"/>
    <s v="On Date"/>
    <s v="DiannaVittorini"/>
    <s v="United States"/>
    <s v="Denver"/>
    <s v="Colorado"/>
    <x v="3"/>
    <s v="AT&amp;T SB67148 SynJ"/>
    <n v="48.172699999999999"/>
    <n v="105.584"/>
    <n v="2"/>
    <n v="9.2385999999999999"/>
    <n v="739.08799999999997"/>
    <s v="PROFIT"/>
  </r>
  <r>
    <s v="CA-2014-145233"/>
    <s v="12/02/2014"/>
    <s v="06/12/2014"/>
    <x v="3"/>
    <s v="December"/>
    <d v="2014-12-02T00:00:00"/>
    <d v="2014-12-06T00:00:00"/>
    <s v="On Date"/>
    <s v="DiannaVittorini"/>
    <s v="United States"/>
    <s v="Denver"/>
    <s v="Colorado"/>
    <x v="5"/>
    <s v="Fellowes Basic Home/Office Series Surge Protectors"/>
    <n v="9.2157999999999998"/>
    <n v="31.152000000000001"/>
    <n v="3"/>
    <n v="3.5045999999999999"/>
    <n v="280.36799999999999"/>
    <s v="PROFIT"/>
  </r>
  <r>
    <s v="CA-2014-145233"/>
    <s v="12/02/2014"/>
    <s v="06/12/2014"/>
    <x v="3"/>
    <s v="December"/>
    <d v="2014-12-02T00:00:00"/>
    <d v="2014-12-06T00:00:00"/>
    <s v="On Date"/>
    <s v="DiannaVittorini"/>
    <s v="United States"/>
    <s v="Denver"/>
    <s v="Colorado"/>
    <x v="4"/>
    <s v="Recycled Pressboard Report Cover with Reinforced Top Hinge"/>
    <n v="1.6473"/>
    <n v="6.7830000000000004"/>
    <n v="7"/>
    <n v="-4.7481"/>
    <n v="-379.84800000000001"/>
    <s v="LOSS"/>
  </r>
  <r>
    <s v="CA-2014-145233"/>
    <s v="12/02/2014"/>
    <s v="06/12/2014"/>
    <x v="3"/>
    <s v="December"/>
    <d v="2014-12-02T00:00:00"/>
    <d v="2014-12-06T00:00:00"/>
    <s v="On Date"/>
    <s v="DiannaVittorini"/>
    <s v="United States"/>
    <s v="Denver"/>
    <s v="Colorado"/>
    <x v="3"/>
    <s v="Jabra BIZ 2300 Duo QD Duo CordedÂ Headset"/>
    <n v="93.9726"/>
    <n v="406.36799999999999"/>
    <n v="4"/>
    <n v="30.477599999999999"/>
    <n v="2438.2080000000001"/>
    <s v="PROFIT"/>
  </r>
  <r>
    <s v="US-2013-156986"/>
    <s v="03/21/2013"/>
    <s v="25/03/2013"/>
    <x v="0"/>
    <s v="March"/>
    <d v="2013-03-21T00:00:00"/>
    <d v="2013-03-25T00:00:00"/>
    <s v="On Date"/>
    <s v="ZuschussCarroll"/>
    <s v="United States"/>
    <s v="Salem"/>
    <s v="Oregon"/>
    <x v="3"/>
    <s v="i.Sound Portable Power - 8000 mAh"/>
    <n v="52.460100000000004"/>
    <n v="84.784000000000006"/>
    <n v="2"/>
    <n v="-20.136199999999999"/>
    <n v="-1610.896"/>
    <s v="LOSS"/>
  </r>
  <r>
    <s v="US-2013-156986"/>
    <s v="03/21/2013"/>
    <s v="25/03/2013"/>
    <x v="0"/>
    <s v="March"/>
    <d v="2013-03-21T00:00:00"/>
    <d v="2013-03-25T00:00:00"/>
    <s v="On Date"/>
    <s v="ZuschussCarroll"/>
    <s v="United States"/>
    <s v="Salem"/>
    <s v="Oregon"/>
    <x v="9"/>
    <s v="Xerox 225"/>
    <n v="3.3696000000000002"/>
    <n v="20.736000000000001"/>
    <n v="4"/>
    <n v="7.2576000000000001"/>
    <n v="580.60799999999995"/>
    <s v="PROFIT"/>
  </r>
  <r>
    <s v="US-2013-156986"/>
    <s v="03/21/2013"/>
    <s v="25/03/2013"/>
    <x v="0"/>
    <s v="March"/>
    <d v="2013-03-21T00:00:00"/>
    <d v="2013-03-25T00:00:00"/>
    <s v="On Date"/>
    <s v="ZuschussCarroll"/>
    <s v="United States"/>
    <s v="Salem"/>
    <s v="Oregon"/>
    <x v="4"/>
    <s v="Clear Mylar Reinforcing Strips"/>
    <n v="9.9056999999999995"/>
    <n v="16.821000000000002"/>
    <n v="3"/>
    <n v="-12.896100000000001"/>
    <n v="-1031.6880000000001"/>
    <s v="LOSS"/>
  </r>
  <r>
    <s v="US-2013-156986"/>
    <s v="03/21/2013"/>
    <s v="25/03/2013"/>
    <x v="0"/>
    <s v="March"/>
    <d v="2013-03-21T00:00:00"/>
    <d v="2013-03-25T00:00:00"/>
    <s v="On Date"/>
    <s v="ZuschussCarroll"/>
    <s v="United States"/>
    <s v="Salem"/>
    <s v="Oregon"/>
    <x v="9"/>
    <s v="Xerox 1894"/>
    <n v="3.3696000000000002"/>
    <n v="10.368"/>
    <n v="2"/>
    <n v="3.6288"/>
    <n v="290.30399999999997"/>
    <s v="PROFIT"/>
  </r>
  <r>
    <s v="CA-2011-131450"/>
    <s v="08/08/2011"/>
    <s v="15/08/2011"/>
    <x v="1"/>
    <s v="August"/>
    <d v="2011-08-08T00:00:00"/>
    <d v="2011-08-15T00:00:00"/>
    <s v="Delay"/>
    <s v="LenaRadford"/>
    <s v="United States"/>
    <s v="San Diego"/>
    <s v="California"/>
    <x v="5"/>
    <s v="Fellowes Superior 10 Outlet Split Surge Protector"/>
    <n v="27.022600000000004"/>
    <n v="76.12"/>
    <n v="2"/>
    <n v="22.0748"/>
    <n v="1765.9839999999999"/>
    <s v="PROFIT"/>
  </r>
  <r>
    <s v="CA-2011-131450"/>
    <s v="08/08/2011"/>
    <s v="15/08/2011"/>
    <x v="1"/>
    <s v="August"/>
    <d v="2011-08-08T00:00:00"/>
    <d v="2011-08-15T00:00:00"/>
    <s v="Delay"/>
    <s v="LenaRadford"/>
    <s v="United States"/>
    <s v="San Diego"/>
    <s v="California"/>
    <x v="14"/>
    <s v="Sharp AL-1530CS Digital Copier"/>
    <n v="254.9949"/>
    <n v="1199.9760000000001"/>
    <n v="3"/>
    <n v="434.99130000000002"/>
    <n v="34799.304000000004"/>
    <s v="PROFIT"/>
  </r>
  <r>
    <s v="CA-2011-131450"/>
    <s v="08/08/2011"/>
    <s v="15/08/2011"/>
    <x v="1"/>
    <s v="August"/>
    <d v="2011-08-08T00:00:00"/>
    <d v="2011-08-15T00:00:00"/>
    <s v="Delay"/>
    <s v="LenaRadford"/>
    <s v="United States"/>
    <s v="San Diego"/>
    <s v="California"/>
    <x v="3"/>
    <s v="AT&amp;T 1070 Corded Phone"/>
    <n v="78.042999999999992"/>
    <n v="445.96"/>
    <n v="5"/>
    <n v="55.744999999999997"/>
    <n v="4459.5999999999995"/>
    <s v="PROFIT"/>
  </r>
  <r>
    <s v="CA-2011-131450"/>
    <s v="08/08/2011"/>
    <s v="15/08/2011"/>
    <x v="1"/>
    <s v="August"/>
    <d v="2011-08-08T00:00:00"/>
    <d v="2011-08-15T00:00:00"/>
    <s v="Delay"/>
    <s v="LenaRadford"/>
    <s v="United States"/>
    <s v="San Diego"/>
    <s v="California"/>
    <x v="1"/>
    <s v="Dana Halogen Swing-Arm Architect Lamp"/>
    <n v="29.498399999999997"/>
    <n v="327.76"/>
    <n v="8"/>
    <n v="91.772800000000004"/>
    <n v="7341.8240000000005"/>
    <s v="PROFIT"/>
  </r>
  <r>
    <s v="CA-2014-153787"/>
    <s v="05/20/2014"/>
    <s v="24/05/2014"/>
    <x v="3"/>
    <s v="May"/>
    <d v="2014-05-20T00:00:00"/>
    <d v="2014-05-24T00:00:00"/>
    <s v="On Date"/>
    <s v="AnnieThurman"/>
    <s v="United States"/>
    <s v="Seattle"/>
    <s v="Washington"/>
    <x v="5"/>
    <s v="Belkin Premiere Surge Master II 8-outlet surge protector"/>
    <n v="34.491799999999998"/>
    <n v="97.16"/>
    <n v="2"/>
    <n v="28.176400000000001"/>
    <n v="2254.1120000000001"/>
    <s v="PROFIT"/>
  </r>
  <r>
    <s v="CA-2014-133431"/>
    <s v="12/18/2014"/>
    <s v="22/12/2014"/>
    <x v="3"/>
    <s v="December"/>
    <d v="2014-12-18T00:00:00"/>
    <d v="2014-12-22T00:00:00"/>
    <s v="On Date"/>
    <s v="LoganCurrie"/>
    <s v="United States"/>
    <s v="San Francisco"/>
    <s v="California"/>
    <x v="4"/>
    <s v="Acco Pressboard Covers with Storage Hooks, 9 1/2&quot; x 11&quot;, Executive Red"/>
    <n v="2.0192999999999999"/>
    <n v="15.24"/>
    <n v="5"/>
    <n v="5.1435000000000004"/>
    <n v="411.48"/>
    <s v="PROFIT"/>
  </r>
  <r>
    <s v="CA-2014-133431"/>
    <s v="12/18/2014"/>
    <s v="22/12/2014"/>
    <x v="3"/>
    <s v="December"/>
    <d v="2014-12-18T00:00:00"/>
    <d v="2014-12-22T00:00:00"/>
    <s v="On Date"/>
    <s v="LoganCurrie"/>
    <s v="United States"/>
    <s v="San Francisco"/>
    <s v="California"/>
    <x v="9"/>
    <s v="Ampad Gold Fibre Wirebound Steno Books, 6&quot; x 9&quot;, Gregg Ruled"/>
    <n v="2.3814000000000002"/>
    <n v="13.23"/>
    <n v="3"/>
    <n v="6.0857999999999999"/>
    <n v="486.86399999999998"/>
    <s v="PROFIT"/>
  </r>
  <r>
    <s v="US-2013-135720"/>
    <s v="12/12/2013"/>
    <s v="14/12/2013"/>
    <x v="0"/>
    <s v="December"/>
    <d v="2013-12-12T00:00:00"/>
    <d v="2013-12-14T00:00:00"/>
    <s v="On Date"/>
    <s v="FredMcMath"/>
    <s v="United States"/>
    <s v="Aurora"/>
    <s v="Colorado"/>
    <x v="7"/>
    <s v="Tennsco Regal Shelving Units"/>
    <n v="98.367699999999999"/>
    <n v="243.38399999999999"/>
    <n v="3"/>
    <n v="-51.719099999999997"/>
    <n v="-4137.5280000000002"/>
    <s v="LOSS"/>
  </r>
  <r>
    <s v="US-2013-135720"/>
    <s v="12/12/2013"/>
    <s v="14/12/2013"/>
    <x v="0"/>
    <s v="December"/>
    <d v="2013-12-12T00:00:00"/>
    <d v="2013-12-14T00:00:00"/>
    <s v="On Date"/>
    <s v="FredMcMath"/>
    <s v="United States"/>
    <s v="Aurora"/>
    <s v="Colorado"/>
    <x v="8"/>
    <s v="ImationÂ 32GB Pocket Pro USB 3.0Â Flash DriveÂ - 32 GB - Black - 1 P ..."/>
    <n v="17.97"/>
    <n v="119.8"/>
    <n v="5"/>
    <n v="29.95"/>
    <n v="2396"/>
    <s v="PROFIT"/>
  </r>
  <r>
    <s v="US-2013-135720"/>
    <s v="12/12/2013"/>
    <s v="14/12/2013"/>
    <x v="0"/>
    <s v="December"/>
    <d v="2013-12-12T00:00:00"/>
    <d v="2013-12-14T00:00:00"/>
    <s v="On Date"/>
    <s v="FredMcMath"/>
    <s v="United States"/>
    <s v="Aurora"/>
    <s v="Colorado"/>
    <x v="3"/>
    <s v="Jabra SPEAK 410"/>
    <n v="67.672799999999995"/>
    <n v="300.76799999999997"/>
    <n v="4"/>
    <n v="30.076799999999999"/>
    <n v="2406.1439999999998"/>
    <s v="PROFIT"/>
  </r>
  <r>
    <s v="US-2013-123470"/>
    <s v="08/16/2013"/>
    <s v="22/08/2013"/>
    <x v="0"/>
    <s v="August"/>
    <d v="2013-08-16T00:00:00"/>
    <d v="2013-08-22T00:00:00"/>
    <s v="Delay"/>
    <s v="MaxEngle"/>
    <s v="United States"/>
    <s v="Aurora"/>
    <s v="Colorado"/>
    <x v="4"/>
    <s v="Premium Transparent Presentation Covers by GBC"/>
    <n v="10.909600000000001"/>
    <n v="18.882000000000001"/>
    <n v="3"/>
    <n v="-13.8468"/>
    <n v="-1107.7439999999999"/>
    <s v="LOSS"/>
  </r>
  <r>
    <s v="US-2013-123470"/>
    <s v="08/16/2013"/>
    <s v="22/08/2013"/>
    <x v="0"/>
    <s v="August"/>
    <d v="2013-08-16T00:00:00"/>
    <d v="2013-08-22T00:00:00"/>
    <s v="Delay"/>
    <s v="MaxEngle"/>
    <s v="United States"/>
    <s v="Aurora"/>
    <s v="Colorado"/>
    <x v="5"/>
    <s v="Tripp Lite TLP810NET Broadband Surge for Modem/Fax"/>
    <n v="36.698400000000007"/>
    <n v="122.328"/>
    <n v="3"/>
    <n v="12.232799999999999"/>
    <n v="978.62399999999991"/>
    <s v="PROFIT"/>
  </r>
  <r>
    <s v="CA-2013-115917"/>
    <s v="05/21/2013"/>
    <s v="26/05/2013"/>
    <x v="0"/>
    <s v="May"/>
    <d v="2013-05-21T00:00:00"/>
    <d v="2013-05-26T00:00:00"/>
    <s v="On Date"/>
    <s v="RickBensley"/>
    <s v="United States"/>
    <s v="Vallejo"/>
    <s v="California"/>
    <x v="1"/>
    <s v="Luxo Professional Fluorescent Magnifier Lamp with Clamp-Mount Base"/>
    <n v="155.28160000000003"/>
    <n v="1049.2"/>
    <n v="5"/>
    <n v="272.79199999999997"/>
    <n v="21823.359999999997"/>
    <s v="PROFIT"/>
  </r>
  <r>
    <s v="CA-2013-115917"/>
    <s v="05/21/2013"/>
    <s v="26/05/2013"/>
    <x v="0"/>
    <s v="May"/>
    <d v="2013-05-21T00:00:00"/>
    <d v="2013-05-26T00:00:00"/>
    <s v="On Date"/>
    <s v="RickBensley"/>
    <s v="United States"/>
    <s v="Vallejo"/>
    <s v="California"/>
    <x v="4"/>
    <s v="Wilson Jones Turn Tabs Binder Tool for Ring Binders"/>
    <n v="2.6027999999999998"/>
    <n v="15.423999999999999"/>
    <n v="4"/>
    <n v="5.0128000000000004"/>
    <n v="401.024"/>
    <s v="PROFIT"/>
  </r>
  <r>
    <s v="CA-2014-167913"/>
    <s v="07/31/2014"/>
    <s v="04/08/2014"/>
    <x v="3"/>
    <s v="July"/>
    <d v="2014-07-31T00:00:00"/>
    <d v="2014-08-04T00:00:00"/>
    <s v="On Date"/>
    <s v="JohnLee"/>
    <s v="United States"/>
    <s v="Mission Viejo"/>
    <s v="California"/>
    <x v="7"/>
    <s v="Economy Rollaway Files"/>
    <n v="122.24799999999999"/>
    <n v="330.4"/>
    <n v="2"/>
    <n v="85.903999999999996"/>
    <n v="6872.32"/>
    <s v="PROFIT"/>
  </r>
  <r>
    <s v="CA-2014-167913"/>
    <s v="07/31/2014"/>
    <s v="04/08/2014"/>
    <x v="3"/>
    <s v="July"/>
    <d v="2014-07-31T00:00:00"/>
    <d v="2014-08-04T00:00:00"/>
    <s v="On Date"/>
    <s v="JohnLee"/>
    <s v="United States"/>
    <s v="Mission Viejo"/>
    <s v="California"/>
    <x v="0"/>
    <s v="Avery 480"/>
    <n v="1.95"/>
    <n v="26.25"/>
    <n v="7"/>
    <n v="12.6"/>
    <n v="1008"/>
    <s v="PROFIT"/>
  </r>
  <r>
    <s v="CA-2013-103947"/>
    <s v="04/02/2013"/>
    <s v="09/04/2013"/>
    <x v="0"/>
    <s v="April"/>
    <d v="2013-04-02T00:00:00"/>
    <d v="2013-04-09T00:00:00"/>
    <s v="Delay"/>
    <s v="BarryBlumstein"/>
    <s v="United States"/>
    <s v="Sierra Vista"/>
    <s v="Arizona"/>
    <x v="11"/>
    <s v="Staples"/>
    <n v="4.3394999999999992"/>
    <n v="31.56"/>
    <n v="5"/>
    <n v="9.8625000000000007"/>
    <n v="789"/>
    <s v="PROFIT"/>
  </r>
  <r>
    <s v="CA-2013-103947"/>
    <s v="04/02/2013"/>
    <s v="09/04/2013"/>
    <x v="0"/>
    <s v="April"/>
    <d v="2013-04-02T00:00:00"/>
    <d v="2013-04-09T00:00:00"/>
    <s v="Delay"/>
    <s v="BarryBlumstein"/>
    <s v="United States"/>
    <s v="Sierra Vista"/>
    <s v="Arizona"/>
    <x v="5"/>
    <s v="Belkin F9H710-06 7 Outlet SurgeMaster Surge Protector"/>
    <n v="13.564799999999998"/>
    <n v="30.143999999999998"/>
    <n v="2"/>
    <n v="3.0144000000000002"/>
    <n v="241.15200000000002"/>
    <s v="PROFIT"/>
  </r>
  <r>
    <s v="CA-2013-160745"/>
    <s v="12/12/2013"/>
    <s v="17/12/2013"/>
    <x v="0"/>
    <s v="December"/>
    <d v="2013-12-12T00:00:00"/>
    <d v="2013-12-17T00:00:00"/>
    <s v="On Date"/>
    <s v="AnthonyRawles"/>
    <s v="United States"/>
    <s v="Vancouver"/>
    <s v="Washington"/>
    <x v="1"/>
    <s v="3M Hangers With Command Adhesive"/>
    <n v="2.1830000000000003"/>
    <n v="14.8"/>
    <n v="4"/>
    <n v="6.0679999999999996"/>
    <n v="485.43999999999994"/>
    <s v="PROFIT"/>
  </r>
  <r>
    <s v="CA-2013-160745"/>
    <s v="12/12/2013"/>
    <s v="17/12/2013"/>
    <x v="0"/>
    <s v="December"/>
    <d v="2013-12-12T00:00:00"/>
    <d v="2013-12-17T00:00:00"/>
    <s v="On Date"/>
    <s v="AnthonyRawles"/>
    <s v="United States"/>
    <s v="Vancouver"/>
    <s v="Washington"/>
    <x v="3"/>
    <s v="AT&amp;T TR1909W"/>
    <n v="93.232599999999991"/>
    <n v="302.37599999999998"/>
    <n v="3"/>
    <n v="22.6782"/>
    <n v="1814.2560000000001"/>
    <s v="PROFIT"/>
  </r>
  <r>
    <s v="CA-2013-160745"/>
    <s v="12/12/2013"/>
    <s v="17/12/2013"/>
    <x v="0"/>
    <s v="December"/>
    <d v="2013-12-12T00:00:00"/>
    <d v="2013-12-17T00:00:00"/>
    <s v="On Date"/>
    <s v="AnthonyRawles"/>
    <s v="United States"/>
    <s v="Vancouver"/>
    <s v="Washington"/>
    <x v="8"/>
    <s v="First Data FD10 PIN Pad"/>
    <n v="71.099999999999994"/>
    <n v="316"/>
    <n v="4"/>
    <n v="31.6"/>
    <n v="2528"/>
    <s v="PROFIT"/>
  </r>
  <r>
    <s v="CA-2012-131534"/>
    <s v="03/28/2012"/>
    <s v="02/04/2012"/>
    <x v="2"/>
    <s v="March"/>
    <d v="2012-03-28T00:00:00"/>
    <d v="2012-04-02T00:00:00"/>
    <s v="On Date"/>
    <s v="AlanBarnes"/>
    <s v="United States"/>
    <s v="Los Angeles"/>
    <s v="California"/>
    <x v="8"/>
    <s v="Imation Bio 8GB USBÂ Flash Drive ImationÂ Corp"/>
    <n v="141.304"/>
    <n v="166.24"/>
    <n v="1"/>
    <n v="24.936"/>
    <n v="1994.88"/>
    <s v="PROFIT"/>
  </r>
  <r>
    <s v="CA-2012-131534"/>
    <s v="03/28/2012"/>
    <s v="02/04/2012"/>
    <x v="2"/>
    <s v="March"/>
    <d v="2012-03-28T00:00:00"/>
    <d v="2012-04-02T00:00:00"/>
    <s v="On Date"/>
    <s v="AlanBarnes"/>
    <s v="United States"/>
    <s v="Los Angeles"/>
    <s v="California"/>
    <x v="9"/>
    <s v="Xerox 1977"/>
    <n v="3.4735999999999998"/>
    <n v="33.4"/>
    <n v="5"/>
    <n v="16.032"/>
    <n v="1282.56"/>
    <s v="PROFIT"/>
  </r>
  <r>
    <s v="CA-2013-163755"/>
    <s v="11/05/2013"/>
    <s v="09/11/2013"/>
    <x v="0"/>
    <s v="November"/>
    <d v="2013-11-05T00:00:00"/>
    <d v="2013-11-09T00:00:00"/>
    <s v="On Date"/>
    <s v="AlejandroSavely"/>
    <s v="United States"/>
    <s v="Seattle"/>
    <s v="Washington"/>
    <x v="1"/>
    <s v="Tenex &quot;The Solids&quot; Textured Chair Mats"/>
    <n v="58.066799999999994"/>
    <n v="209.88"/>
    <n v="3"/>
    <n v="35.679600000000001"/>
    <n v="2854.3679999999999"/>
    <s v="PROFIT"/>
  </r>
  <r>
    <s v="CA-2012-142027"/>
    <s v="04/09/2012"/>
    <s v="14/04/2012"/>
    <x v="2"/>
    <s v="April"/>
    <d v="2012-04-09T00:00:00"/>
    <d v="2012-04-14T00:00:00"/>
    <s v="On Date"/>
    <s v="JayKimmel"/>
    <s v="United States"/>
    <s v="Long Beach"/>
    <s v="California"/>
    <x v="6"/>
    <s v="Laminate Occasional Tables"/>
    <n v="127.92789999999999"/>
    <n v="369.91199999999998"/>
    <n v="3"/>
    <n v="-13.871700000000001"/>
    <n v="-1109.7360000000001"/>
    <s v="LOSS"/>
  </r>
  <r>
    <s v="CA-2011-153150"/>
    <s v="07/01/2011"/>
    <s v="06/07/2011"/>
    <x v="1"/>
    <s v="July"/>
    <d v="2011-07-01T00:00:00"/>
    <d v="2011-07-06T00:00:00"/>
    <s v="On Date"/>
    <s v="Dorrisliebe"/>
    <s v="United States"/>
    <s v="Seattle"/>
    <s v="Washington"/>
    <x v="4"/>
    <s v="Cardinal Holdit Business Card Pockets"/>
    <n v="2.5896000000000003"/>
    <n v="19.920000000000002"/>
    <n v="5"/>
    <n v="6.9720000000000004"/>
    <n v="557.76"/>
    <s v="PROFIT"/>
  </r>
  <r>
    <s v="CA-2011-104472"/>
    <s v="06/02/2011"/>
    <s v="07/06/2011"/>
    <x v="1"/>
    <s v="June"/>
    <d v="2011-06-02T00:00:00"/>
    <d v="2011-06-07T00:00:00"/>
    <s v="On Date"/>
    <s v="ChristineKargatis"/>
    <s v="United States"/>
    <s v="Orem"/>
    <s v="Utah"/>
    <x v="4"/>
    <s v="GBC Standard Therm-A-Bind Covers"/>
    <n v="13.456800000000001"/>
    <n v="59.808"/>
    <n v="3"/>
    <n v="19.4376"/>
    <n v="1555.008"/>
    <s v="PROFIT"/>
  </r>
  <r>
    <s v="CA-2011-104472"/>
    <s v="06/02/2011"/>
    <s v="07/06/2011"/>
    <x v="1"/>
    <s v="June"/>
    <d v="2011-06-02T00:00:00"/>
    <d v="2011-06-07T00:00:00"/>
    <s v="On Date"/>
    <s v="ChristineKargatis"/>
    <s v="United States"/>
    <s v="Orem"/>
    <s v="Utah"/>
    <x v="1"/>
    <s v="Aluminum Document Frame"/>
    <n v="8.5539999999999985"/>
    <n v="73.319999999999993"/>
    <n v="6"/>
    <n v="21.995999999999999"/>
    <n v="1759.6799999999998"/>
    <s v="PROFIT"/>
  </r>
  <r>
    <s v="CA-2013-112942"/>
    <s v="02/13/2013"/>
    <s v="18/02/2013"/>
    <x v="0"/>
    <s v="February"/>
    <d v="2013-02-13T00:00:00"/>
    <d v="2013-02-18T00:00:00"/>
    <s v="On Date"/>
    <s v="RossDeVincentis"/>
    <s v="United States"/>
    <s v="Los Angeles"/>
    <s v="California"/>
    <x v="9"/>
    <s v="Tops Green Bar Computer Printout Paper"/>
    <n v="24.47"/>
    <n v="146.82"/>
    <n v="3"/>
    <n v="73.41"/>
    <n v="5872.7999999999993"/>
    <s v="PROFIT"/>
  </r>
  <r>
    <s v="CA-2014-131954"/>
    <s v="01/22/2014"/>
    <s v="26/01/2014"/>
    <x v="3"/>
    <s v="January"/>
    <d v="2014-01-22T00:00:00"/>
    <d v="2014-01-26T00:00:00"/>
    <s v="On Date"/>
    <s v="DarrinSayre"/>
    <s v="United States"/>
    <s v="Seattle"/>
    <s v="Washington"/>
    <x v="7"/>
    <s v="Carina Double Wide Media Storage Towers in Natural &amp; Black"/>
    <n v="77.740800000000007"/>
    <n v="242.94"/>
    <n v="3"/>
    <n v="9.7175999999999991"/>
    <n v="777.4079999999999"/>
    <s v="PROFIT"/>
  </r>
  <r>
    <s v="CA-2014-131954"/>
    <s v="01/22/2014"/>
    <s v="26/01/2014"/>
    <x v="3"/>
    <s v="January"/>
    <d v="2014-01-22T00:00:00"/>
    <d v="2014-01-26T00:00:00"/>
    <s v="On Date"/>
    <s v="DarrinSayre"/>
    <s v="United States"/>
    <s v="Seattle"/>
    <s v="Washington"/>
    <x v="8"/>
    <s v="LogitechÂ Illuminated - Keyboard"/>
    <n v="31.194800000000004"/>
    <n v="179.97"/>
    <n v="3"/>
    <n v="86.385599999999997"/>
    <n v="6910.848"/>
    <s v="PROFIT"/>
  </r>
  <r>
    <s v="CA-2014-131954"/>
    <s v="01/22/2014"/>
    <s v="26/01/2014"/>
    <x v="3"/>
    <s v="January"/>
    <d v="2014-01-22T00:00:00"/>
    <d v="2014-01-26T00:00:00"/>
    <s v="On Date"/>
    <s v="DarrinSayre"/>
    <s v="United States"/>
    <s v="Seattle"/>
    <s v="Washington"/>
    <x v="4"/>
    <s v="Wilson Jones Century Plastic Molded Ring Binders"/>
    <n v="11.008099999999999"/>
    <n v="99.695999999999998"/>
    <n v="6"/>
    <n v="33.647399999999998"/>
    <n v="2691.7919999999999"/>
    <s v="PROFIT"/>
  </r>
  <r>
    <s v="CA-2014-131954"/>
    <s v="01/22/2014"/>
    <s v="26/01/2014"/>
    <x v="3"/>
    <s v="January"/>
    <d v="2014-01-22T00:00:00"/>
    <d v="2014-01-26T00:00:00"/>
    <s v="On Date"/>
    <s v="DarrinSayre"/>
    <s v="United States"/>
    <s v="Seattle"/>
    <s v="Washington"/>
    <x v="4"/>
    <s v="Wilson Jones Leather-Like Binders with DublLock Round Rings"/>
    <n v="4.6269"/>
    <n v="27.936"/>
    <n v="4"/>
    <n v="9.4283999999999999"/>
    <n v="754.27199999999993"/>
    <s v="PROFIT"/>
  </r>
  <r>
    <s v="CA-2014-131954"/>
    <s v="01/22/2014"/>
    <s v="26/01/2014"/>
    <x v="3"/>
    <s v="January"/>
    <d v="2014-01-22T00:00:00"/>
    <d v="2014-01-26T00:00:00"/>
    <s v="On Date"/>
    <s v="DarrinSayre"/>
    <s v="United States"/>
    <s v="Seattle"/>
    <s v="Washington"/>
    <x v="15"/>
    <s v="O'Sullivan Cherrywood Estates Traditional Bookcase"/>
    <n v="66.284400000000005"/>
    <n v="84.98"/>
    <n v="1"/>
    <n v="18.695599999999999"/>
    <n v="1495.6479999999999"/>
    <s v="PROFIT"/>
  </r>
  <r>
    <s v="CA-2014-131954"/>
    <s v="01/22/2014"/>
    <s v="26/01/2014"/>
    <x v="3"/>
    <s v="January"/>
    <d v="2014-01-22T00:00:00"/>
    <d v="2014-01-26T00:00:00"/>
    <s v="On Date"/>
    <s v="DarrinSayre"/>
    <s v="United States"/>
    <s v="Seattle"/>
    <s v="Washington"/>
    <x v="4"/>
    <s v="Acco Translucent Poly Ring Binders"/>
    <n v="2.4335999999999998"/>
    <n v="18.72"/>
    <n v="5"/>
    <n v="6.5519999999999996"/>
    <n v="524.16"/>
    <s v="PROFIT"/>
  </r>
  <r>
    <s v="CA-2011-132500"/>
    <s v="09/08/2011"/>
    <s v="12/09/2011"/>
    <x v="1"/>
    <s v="September"/>
    <d v="2011-09-08T00:00:00"/>
    <d v="2011-09-12T00:00:00"/>
    <s v="On Date"/>
    <s v="GaryZandusky"/>
    <s v="United States"/>
    <s v="San Francisco"/>
    <s v="California"/>
    <x v="8"/>
    <s v="Logitech Wireless Touch Keyboard K400"/>
    <n v="20.741699999999998"/>
    <n v="49.98"/>
    <n v="2"/>
    <n v="8.4966000000000008"/>
    <n v="679.72800000000007"/>
    <s v="PROFIT"/>
  </r>
  <r>
    <s v="CA-2011-124429"/>
    <s v="05/27/2011"/>
    <s v="27/05/2011"/>
    <x v="1"/>
    <s v="May"/>
    <d v="2011-05-27T00:00:00"/>
    <d v="2011-05-27T00:00:00"/>
    <s v="On Date"/>
    <s v="MayaHerman"/>
    <s v="United States"/>
    <s v="San Diego"/>
    <s v="California"/>
    <x v="6"/>
    <s v="KI Conference Tables"/>
    <n v="59.547600000000003"/>
    <n v="567.12"/>
    <n v="10"/>
    <n v="-28.356000000000002"/>
    <n v="-2268.48"/>
    <s v="LOSS"/>
  </r>
  <r>
    <s v="CA-2011-124429"/>
    <s v="05/27/2011"/>
    <s v="27/05/2011"/>
    <x v="1"/>
    <s v="May"/>
    <d v="2011-05-27T00:00:00"/>
    <d v="2011-05-27T00:00:00"/>
    <s v="On Date"/>
    <s v="MayaHerman"/>
    <s v="United States"/>
    <s v="San Diego"/>
    <s v="California"/>
    <x v="7"/>
    <s v="Fellowes Officeware Wire Shelving"/>
    <n v="88.0334"/>
    <n v="359.32"/>
    <n v="4"/>
    <n v="7.1863999999999999"/>
    <n v="574.91200000000003"/>
    <s v="PROFIT"/>
  </r>
  <r>
    <s v="CA-2013-110499"/>
    <s v="04/08/2013"/>
    <s v="10/04/2013"/>
    <x v="0"/>
    <s v="April"/>
    <d v="2013-04-08T00:00:00"/>
    <d v="2013-04-10T00:00:00"/>
    <s v="On Date"/>
    <s v="YosephCarroll"/>
    <s v="United States"/>
    <s v="San Francisco"/>
    <s v="California"/>
    <x v="14"/>
    <s v="Hewlett Packard 610 Color Digital Copier / Printer"/>
    <n v="274.99450000000002"/>
    <n v="1199.9760000000001"/>
    <n v="3"/>
    <n v="374.99250000000001"/>
    <n v="29999.4"/>
    <s v="PROFIT"/>
  </r>
  <r>
    <s v="CA-2012-135272"/>
    <s v="12/07/2012"/>
    <s v="12/12/2012"/>
    <x v="2"/>
    <s v="December"/>
    <d v="2012-12-07T00:00:00"/>
    <d v="2012-12-12T00:00:00"/>
    <s v="On Date"/>
    <s v="MelanieSeite"/>
    <s v="United States"/>
    <s v="Los Angeles"/>
    <s v="California"/>
    <x v="1"/>
    <s v="12-1/2 Diameter Round Wall Clock"/>
    <n v="12.7872"/>
    <n v="79.92"/>
    <n v="4"/>
    <n v="28.7712"/>
    <n v="2301.6959999999999"/>
    <s v="PROFIT"/>
  </r>
  <r>
    <s v="CA-2012-112319"/>
    <s v="08/31/2012"/>
    <s v="05/09/2012"/>
    <x v="2"/>
    <s v="August"/>
    <d v="2012-08-31T00:00:00"/>
    <d v="2012-09-05T00:00:00"/>
    <s v="On Date"/>
    <s v="AndrewRoberts"/>
    <s v="United States"/>
    <s v="Los Angeles"/>
    <s v="California"/>
    <x v="9"/>
    <s v="Xerox 226"/>
    <n v="3.3696000000000002"/>
    <n v="58.32"/>
    <n v="9"/>
    <n v="27.993600000000001"/>
    <n v="2239.4880000000003"/>
    <s v="PROFIT"/>
  </r>
  <r>
    <s v="CA-2012-144267"/>
    <s v="08/21/2012"/>
    <s v="23/08/2012"/>
    <x v="2"/>
    <s v="August"/>
    <d v="2012-08-21T00:00:00"/>
    <d v="2012-08-23T00:00:00"/>
    <s v="On Date"/>
    <s v="NickZandusky"/>
    <s v="United States"/>
    <s v="San Francisco"/>
    <s v="California"/>
    <x v="10"/>
    <s v="Hon GuestStacker Chair"/>
    <n v="167.73580000000001"/>
    <n v="544.00800000000004"/>
    <n v="3"/>
    <n v="40.800600000000003"/>
    <n v="3264.0480000000002"/>
    <s v="PROFIT"/>
  </r>
  <r>
    <s v="CA-2012-144267"/>
    <s v="08/21/2012"/>
    <s v="23/08/2012"/>
    <x v="2"/>
    <s v="August"/>
    <d v="2012-08-21T00:00:00"/>
    <d v="2012-08-23T00:00:00"/>
    <s v="On Date"/>
    <s v="NickZandusky"/>
    <s v="United States"/>
    <s v="San Francisco"/>
    <s v="California"/>
    <x v="9"/>
    <s v="Xerox 191"/>
    <n v="10.589399999999999"/>
    <n v="59.94"/>
    <n v="3"/>
    <n v="28.171800000000001"/>
    <n v="2253.7440000000001"/>
    <s v="PROFIT"/>
  </r>
  <r>
    <s v="CA-2012-144267"/>
    <s v="08/21/2012"/>
    <s v="23/08/2012"/>
    <x v="2"/>
    <s v="August"/>
    <d v="2012-08-21T00:00:00"/>
    <d v="2012-08-23T00:00:00"/>
    <s v="On Date"/>
    <s v="NickZandusky"/>
    <s v="United States"/>
    <s v="San Francisco"/>
    <s v="California"/>
    <x v="9"/>
    <s v="Xerox 1974"/>
    <n v="3.0498000000000003"/>
    <n v="23.92"/>
    <n v="4"/>
    <n v="11.720800000000001"/>
    <n v="937.66399999999999"/>
    <s v="PROFIT"/>
  </r>
  <r>
    <s v="CA-2012-144267"/>
    <s v="08/21/2012"/>
    <s v="23/08/2012"/>
    <x v="2"/>
    <s v="August"/>
    <d v="2012-08-21T00:00:00"/>
    <d v="2012-08-23T00:00:00"/>
    <s v="On Date"/>
    <s v="NickZandusky"/>
    <s v="United States"/>
    <s v="San Francisco"/>
    <s v="California"/>
    <x v="9"/>
    <s v="Xerox 1927"/>
    <n v="2.3540000000000001"/>
    <n v="4.28"/>
    <n v="1"/>
    <n v="1.9259999999999999"/>
    <n v="154.07999999999998"/>
    <s v="PROFIT"/>
  </r>
  <r>
    <s v="CA-2014-129567"/>
    <s v="03/18/2014"/>
    <s v="22/03/2014"/>
    <x v="3"/>
    <s v="March"/>
    <d v="2014-03-18T00:00:00"/>
    <d v="2014-03-22T00:00:00"/>
    <s v="On Date"/>
    <s v="ClayLudtke"/>
    <s v="United States"/>
    <s v="Lancaster"/>
    <s v="California"/>
    <x v="4"/>
    <s v="Heavy-Duty E-Z-D Binders"/>
    <n v="5.7822999999999993"/>
    <n v="17.456"/>
    <n v="2"/>
    <n v="5.8914"/>
    <n v="471.31200000000001"/>
    <s v="PROFIT"/>
  </r>
  <r>
    <s v="CA-2012-154620"/>
    <s v="12/12/2012"/>
    <s v="16/12/2012"/>
    <x v="2"/>
    <s v="December"/>
    <d v="2012-12-12T00:00:00"/>
    <d v="2012-12-16T00:00:00"/>
    <s v="On Date"/>
    <s v="LizThompson"/>
    <s v="United States"/>
    <s v="Lancaster"/>
    <s v="California"/>
    <x v="10"/>
    <s v="Lifetime Advantage Folding Chairs, 4/Carton"/>
    <n v="157.01759999999999"/>
    <n v="348.928"/>
    <n v="2"/>
    <n v="34.892800000000001"/>
    <n v="2791.424"/>
    <s v="PROFIT"/>
  </r>
  <r>
    <s v="CA-2011-156433"/>
    <s v="09/20/2011"/>
    <s v="26/09/2011"/>
    <x v="1"/>
    <s v="September"/>
    <d v="2011-09-20T00:00:00"/>
    <d v="2011-09-26T00:00:00"/>
    <s v="Delay"/>
    <s v="EricaSmith"/>
    <s v="United States"/>
    <s v="San Francisco"/>
    <s v="California"/>
    <x v="0"/>
    <s v="Avery 499"/>
    <n v="2.6892000000000005"/>
    <n v="9.9600000000000009"/>
    <n v="2"/>
    <n v="4.5815999999999999"/>
    <n v="366.52800000000002"/>
    <s v="PROFIT"/>
  </r>
  <r>
    <s v="CA-2011-156433"/>
    <s v="09/20/2011"/>
    <s v="26/09/2011"/>
    <x v="1"/>
    <s v="September"/>
    <d v="2011-09-20T00:00:00"/>
    <d v="2011-09-26T00:00:00"/>
    <s v="Delay"/>
    <s v="EricaSmith"/>
    <s v="United States"/>
    <s v="San Francisco"/>
    <s v="California"/>
    <x v="9"/>
    <s v="Wirebound Message Book, 4 per Page"/>
    <n v="2.7692999999999999"/>
    <n v="21.72"/>
    <n v="4"/>
    <n v="10.642799999999999"/>
    <n v="851.42399999999998"/>
    <s v="PROFIT"/>
  </r>
  <r>
    <s v="CA-2012-101910"/>
    <s v="11/27/2012"/>
    <s v="03/12/2012"/>
    <x v="2"/>
    <s v="November"/>
    <d v="2012-11-27T00:00:00"/>
    <d v="2012-12-03T00:00:00"/>
    <s v="Delay"/>
    <s v="CarlosDaly"/>
    <s v="United States"/>
    <s v="Lake Elsinore"/>
    <s v="California"/>
    <x v="10"/>
    <s v="Situations Contoured Folding Chairs, 4/Set"/>
    <n v="53.235000000000007"/>
    <n v="283.92"/>
    <n v="5"/>
    <n v="17.745000000000001"/>
    <n v="1419.6000000000001"/>
    <s v="PROFIT"/>
  </r>
  <r>
    <s v="CA-2014-105809"/>
    <s v="02/21/2014"/>
    <s v="24/02/2014"/>
    <x v="3"/>
    <s v="February"/>
    <d v="2014-02-21T00:00:00"/>
    <d v="2014-02-24T00:00:00"/>
    <s v="On Date"/>
    <s v="HelenWasserman"/>
    <s v="United States"/>
    <s v="San Diego"/>
    <s v="California"/>
    <x v="1"/>
    <s v="Executive Impressions 14&quot; Contract Wall Clock"/>
    <n v="14.894100000000002"/>
    <n v="22.23"/>
    <n v="1"/>
    <n v="7.3358999999999996"/>
    <n v="586.87199999999996"/>
    <s v="PROFIT"/>
  </r>
  <r>
    <s v="CA-2014-105809"/>
    <s v="02/21/2014"/>
    <s v="24/02/2014"/>
    <x v="3"/>
    <s v="February"/>
    <d v="2014-02-21T00:00:00"/>
    <d v="2014-02-24T00:00:00"/>
    <s v="On Date"/>
    <s v="HelenWasserman"/>
    <s v="United States"/>
    <s v="San Diego"/>
    <s v="California"/>
    <x v="3"/>
    <s v="Logitech Mobile Speakerphone P710e -Â speaker phone"/>
    <n v="98.535399999999996"/>
    <n v="215.96799999999999"/>
    <n v="2"/>
    <n v="18.897200000000002"/>
    <n v="1511.7760000000001"/>
    <s v="PROFIT"/>
  </r>
  <r>
    <s v="CA-2014-135783"/>
    <s v="04/23/2014"/>
    <s v="25/04/2014"/>
    <x v="3"/>
    <s v="April"/>
    <d v="2014-04-23T00:00:00"/>
    <d v="2014-04-25T00:00:00"/>
    <s v="On Date"/>
    <s v="GaryMcGarr"/>
    <s v="United States"/>
    <s v="San Francisco"/>
    <s v="California"/>
    <x v="1"/>
    <s v="Eldon Stackable Tray, Side-Load, Legal, Smoke"/>
    <n v="6.0324000000000009"/>
    <n v="18.28"/>
    <n v="2"/>
    <n v="6.2152000000000003"/>
    <n v="497.21600000000001"/>
    <s v="PROFIT"/>
  </r>
  <r>
    <s v="CA-2011-134313"/>
    <s v="11/01/2011"/>
    <s v="07/11/2011"/>
    <x v="1"/>
    <s v="November"/>
    <d v="2011-11-01T00:00:00"/>
    <d v="2011-11-07T00:00:00"/>
    <s v="Delay"/>
    <s v="RussellApplegate"/>
    <s v="United States"/>
    <s v="Denver"/>
    <s v="Colorado"/>
    <x v="2"/>
    <s v="Model L Table or Wall-Mount Pencil Sharpener"/>
    <n v="12.952800000000002"/>
    <n v="43.176000000000002"/>
    <n v="3"/>
    <n v="4.3175999999999997"/>
    <n v="345.40799999999996"/>
    <s v="PROFIT"/>
  </r>
  <r>
    <s v="CA-2011-134313"/>
    <s v="11/01/2011"/>
    <s v="07/11/2011"/>
    <x v="1"/>
    <s v="November"/>
    <d v="2011-11-01T00:00:00"/>
    <d v="2011-11-07T00:00:00"/>
    <s v="Delay"/>
    <s v="RussellApplegate"/>
    <s v="United States"/>
    <s v="Denver"/>
    <s v="Colorado"/>
    <x v="3"/>
    <s v="ClearOne CHATAttach 160 -Â speaker phone"/>
    <n v="433.99299999999999"/>
    <n v="1983.9680000000001"/>
    <n v="4"/>
    <n v="247.99600000000001"/>
    <n v="19839.68"/>
    <s v="PROFIT"/>
  </r>
  <r>
    <s v="CA-2011-151995"/>
    <s v="10/13/2011"/>
    <s v="15/10/2011"/>
    <x v="1"/>
    <s v="October"/>
    <d v="2011-10-13T00:00:00"/>
    <d v="2011-10-15T00:00:00"/>
    <s v="On Date"/>
    <s v="ZuschussCarroll"/>
    <s v="United States"/>
    <s v="Edmonds"/>
    <s v="Washington"/>
    <x v="2"/>
    <s v="Newell 32"/>
    <n v="2.0735999999999999"/>
    <n v="11.52"/>
    <n v="4"/>
    <n v="3.2256"/>
    <n v="258.048"/>
    <s v="PROFIT"/>
  </r>
  <r>
    <s v="CA-2011-151995"/>
    <s v="10/13/2011"/>
    <s v="15/10/2011"/>
    <x v="1"/>
    <s v="October"/>
    <d v="2011-10-13T00:00:00"/>
    <d v="2011-10-15T00:00:00"/>
    <s v="On Date"/>
    <s v="ZuschussCarroll"/>
    <s v="United States"/>
    <s v="Edmonds"/>
    <s v="Washington"/>
    <x v="6"/>
    <s v="Bevis Round Bullnose 29&quot; High Table Top"/>
    <n v="197.37959999999998"/>
    <n v="1298.55"/>
    <n v="5"/>
    <n v="311.65199999999999"/>
    <n v="24932.16"/>
    <s v="PROFIT"/>
  </r>
  <r>
    <s v="CA-2011-151995"/>
    <s v="10/13/2011"/>
    <s v="15/10/2011"/>
    <x v="1"/>
    <s v="October"/>
    <d v="2011-10-13T00:00:00"/>
    <d v="2011-10-15T00:00:00"/>
    <s v="On Date"/>
    <s v="ZuschussCarroll"/>
    <s v="United States"/>
    <s v="Edmonds"/>
    <s v="Washington"/>
    <x v="5"/>
    <s v="Belkin F9G930V10-GRY 9 Outlet Surge"/>
    <n v="37.970799999999997"/>
    <n v="213.92"/>
    <n v="4"/>
    <n v="62.036799999999999"/>
    <n v="4962.9439999999995"/>
    <s v="PROFIT"/>
  </r>
  <r>
    <s v="CA-2011-151995"/>
    <s v="10/13/2011"/>
    <s v="15/10/2011"/>
    <x v="1"/>
    <s v="October"/>
    <d v="2011-10-13T00:00:00"/>
    <d v="2011-10-15T00:00:00"/>
    <s v="On Date"/>
    <s v="ZuschussCarroll"/>
    <s v="United States"/>
    <s v="Edmonds"/>
    <s v="Washington"/>
    <x v="8"/>
    <s v="Sony 16GB Class 10 Micro SDHC R40 Memory Card"/>
    <n v="11.601000000000001"/>
    <n v="25.78"/>
    <n v="2"/>
    <n v="2.5779999999999998"/>
    <n v="206.23999999999998"/>
    <s v="PROFIT"/>
  </r>
  <r>
    <s v="CA-2014-143686"/>
    <s v="05/15/2014"/>
    <s v="15/05/2014"/>
    <x v="3"/>
    <s v="May"/>
    <d v="2014-05-15T00:00:00"/>
    <d v="2014-05-15T00:00:00"/>
    <s v="On Date"/>
    <s v="PaulineJohnson"/>
    <s v="United States"/>
    <s v="Santa Ana"/>
    <s v="California"/>
    <x v="1"/>
    <s v="Eldon Stackable Tray, Side-Load, Legal, Smoke"/>
    <n v="6.0324000000000009"/>
    <n v="18.28"/>
    <n v="2"/>
    <n v="6.2152000000000003"/>
    <n v="497.21600000000001"/>
    <s v="PROFIT"/>
  </r>
  <r>
    <s v="CA-2014-143686"/>
    <s v="05/15/2014"/>
    <s v="15/05/2014"/>
    <x v="3"/>
    <s v="May"/>
    <d v="2014-05-15T00:00:00"/>
    <d v="2014-05-15T00:00:00"/>
    <s v="On Date"/>
    <s v="PaulineJohnson"/>
    <s v="United States"/>
    <s v="Santa Ana"/>
    <s v="California"/>
    <x v="8"/>
    <s v="Razer Tiamat Over Ear 7.1 Surround Sound PC Gaming Headset"/>
    <n v="113.9943"/>
    <n v="1399.93"/>
    <n v="7"/>
    <n v="601.96990000000005"/>
    <n v="48157.592000000004"/>
    <s v="PROFIT"/>
  </r>
  <r>
    <s v="US-2011-102071"/>
    <s v="05/09/2011"/>
    <s v="15/05/2011"/>
    <x v="1"/>
    <s v="May"/>
    <d v="2011-05-09T00:00:00"/>
    <d v="2011-05-15T00:00:00"/>
    <s v="Delay"/>
    <s v="PatrickGardner"/>
    <s v="United States"/>
    <s v="San Francisco"/>
    <s v="California"/>
    <x v="8"/>
    <s v="Kingston Digital DataTraveler 32GB USB 2.0"/>
    <n v="15.933"/>
    <n v="67.8"/>
    <n v="4"/>
    <n v="4.0679999999999996"/>
    <n v="325.43999999999994"/>
    <s v="PROFIT"/>
  </r>
  <r>
    <s v="US-2011-102071"/>
    <s v="05/09/2011"/>
    <s v="15/05/2011"/>
    <x v="1"/>
    <s v="May"/>
    <d v="2011-05-09T00:00:00"/>
    <d v="2011-05-15T00:00:00"/>
    <s v="Delay"/>
    <s v="PatrickGardner"/>
    <s v="United States"/>
    <s v="San Francisco"/>
    <s v="California"/>
    <x v="8"/>
    <s v="Sony Micro Vault Click 16 GB USB 2.0 Flash Drive"/>
    <n v="42.552399999999999"/>
    <n v="167.97"/>
    <n v="3"/>
    <n v="40.312800000000003"/>
    <n v="3225.0240000000003"/>
    <s v="PROFIT"/>
  </r>
  <r>
    <s v="CA-2013-161669"/>
    <s v="11/08/2013"/>
    <s v="10/11/2013"/>
    <x v="0"/>
    <s v="November"/>
    <d v="2013-11-08T00:00:00"/>
    <d v="2013-11-10T00:00:00"/>
    <s v="On Date"/>
    <s v="EudokiaMartin"/>
    <s v="United States"/>
    <s v="Los Angeles"/>
    <s v="California"/>
    <x v="4"/>
    <s v="Fellowes Binding Cases"/>
    <n v="6.4349999999999996"/>
    <n v="37.44"/>
    <n v="4"/>
    <n v="11.7"/>
    <n v="936"/>
    <s v="PROFIT"/>
  </r>
  <r>
    <s v="CA-2013-161669"/>
    <s v="11/08/2013"/>
    <s v="10/11/2013"/>
    <x v="0"/>
    <s v="November"/>
    <d v="2013-11-08T00:00:00"/>
    <d v="2013-11-10T00:00:00"/>
    <s v="On Date"/>
    <s v="EudokiaMartin"/>
    <s v="United States"/>
    <s v="Los Angeles"/>
    <s v="California"/>
    <x v="4"/>
    <s v="Ibico Plastic and Wire Spiral Binding Combs"/>
    <n v="4.5521999999999991"/>
    <n v="26.975999999999999"/>
    <n v="4"/>
    <n v="8.7672000000000008"/>
    <n v="701.37600000000009"/>
    <s v="PROFIT"/>
  </r>
  <r>
    <s v="CA-2013-161669"/>
    <s v="11/08/2013"/>
    <s v="10/11/2013"/>
    <x v="0"/>
    <s v="November"/>
    <d v="2013-11-08T00:00:00"/>
    <d v="2013-11-10T00:00:00"/>
    <s v="On Date"/>
    <s v="EudokiaMartin"/>
    <s v="United States"/>
    <s v="Los Angeles"/>
    <s v="California"/>
    <x v="12"/>
    <s v="Acme Preferred Stainless Steel Scissors"/>
    <n v="4.0327999999999999"/>
    <n v="11.36"/>
    <n v="2"/>
    <n v="3.2944"/>
    <n v="263.55200000000002"/>
    <s v="PROFIT"/>
  </r>
  <r>
    <s v="CA-2013-161669"/>
    <s v="11/08/2013"/>
    <s v="10/11/2013"/>
    <x v="0"/>
    <s v="November"/>
    <d v="2013-11-08T00:00:00"/>
    <d v="2013-11-10T00:00:00"/>
    <s v="On Date"/>
    <s v="EudokiaMartin"/>
    <s v="United States"/>
    <s v="Los Angeles"/>
    <s v="California"/>
    <x v="0"/>
    <s v="Avery 486"/>
    <n v="3.8742999999999994"/>
    <n v="14.62"/>
    <n v="2"/>
    <n v="6.8714000000000004"/>
    <n v="549.71199999999999"/>
    <s v="PROFIT"/>
  </r>
  <r>
    <s v="CA-2013-152534"/>
    <s v="06/21/2013"/>
    <s v="26/06/2013"/>
    <x v="0"/>
    <s v="June"/>
    <d v="2013-06-21T00:00:00"/>
    <d v="2013-06-26T00:00:00"/>
    <s v="On Date"/>
    <s v="DavePoirier"/>
    <s v="United States"/>
    <s v="Salinas"/>
    <s v="California"/>
    <x v="2"/>
    <s v="DIXON Oriole Pencils"/>
    <n v="1.9092000000000002"/>
    <n v="5.16"/>
    <n v="2"/>
    <n v="1.3415999999999999"/>
    <n v="107.32799999999999"/>
    <s v="PROFIT"/>
  </r>
  <r>
    <s v="CA-2013-152534"/>
    <s v="06/21/2013"/>
    <s v="26/06/2013"/>
    <x v="0"/>
    <s v="June"/>
    <d v="2013-06-21T00:00:00"/>
    <d v="2013-06-26T00:00:00"/>
    <s v="On Date"/>
    <s v="DavePoirier"/>
    <s v="United States"/>
    <s v="Salinas"/>
    <s v="California"/>
    <x v="9"/>
    <s v="Xerox 202"/>
    <n v="3.3696000000000002"/>
    <n v="38.880000000000003"/>
    <n v="6"/>
    <n v="18.662400000000002"/>
    <n v="1492.9920000000002"/>
    <s v="PROFIT"/>
  </r>
  <r>
    <s v="CA-2011-133851"/>
    <s v="06/09/2011"/>
    <s v="16/06/2011"/>
    <x v="1"/>
    <s v="June"/>
    <d v="2011-06-09T00:00:00"/>
    <d v="2011-06-16T00:00:00"/>
    <s v="Delay"/>
    <s v="ChuckMagee"/>
    <s v="United States"/>
    <s v="San Francisco"/>
    <s v="California"/>
    <x v="12"/>
    <s v="Staples"/>
    <n v="3.6064000000000003"/>
    <n v="7.36"/>
    <n v="2"/>
    <n v="0.1472"/>
    <n v="11.776"/>
    <s v="PROFIT"/>
  </r>
  <r>
    <s v="CA-2011-133851"/>
    <s v="06/09/2011"/>
    <s v="16/06/2011"/>
    <x v="1"/>
    <s v="June"/>
    <d v="2011-06-09T00:00:00"/>
    <d v="2011-06-16T00:00:00"/>
    <s v="Delay"/>
    <s v="ChuckMagee"/>
    <s v="United States"/>
    <s v="San Francisco"/>
    <s v="California"/>
    <x v="2"/>
    <s v="Deluxe Chalkboard Eraser Cleaner"/>
    <n v="6.237000000000001"/>
    <n v="23.1"/>
    <n v="2"/>
    <n v="10.625999999999999"/>
    <n v="850.07999999999993"/>
    <s v="PROFIT"/>
  </r>
  <r>
    <s v="US-2014-123463"/>
    <s v="12/24/2014"/>
    <s v="24/12/2014"/>
    <x v="3"/>
    <s v="December"/>
    <d v="2014-12-24T00:00:00"/>
    <d v="2014-12-24T00:00:00"/>
    <s v="On Date"/>
    <s v="GaryZandusky"/>
    <s v="United States"/>
    <s v="San Francisco"/>
    <s v="California"/>
    <x v="2"/>
    <s v="Binney &amp; Smith Crayola Metallic Crayons, 16-Color Pack"/>
    <n v="1.8872000000000002"/>
    <n v="13.48"/>
    <n v="4"/>
    <n v="5.9311999999999996"/>
    <n v="474.49599999999998"/>
    <s v="PROFIT"/>
  </r>
  <r>
    <s v="CA-2012-143602"/>
    <s v="04/25/2012"/>
    <s v="28/04/2012"/>
    <x v="2"/>
    <s v="April"/>
    <d v="2012-04-25T00:00:00"/>
    <d v="2012-04-28T00:00:00"/>
    <s v="On Date"/>
    <s v="JillStevenson"/>
    <s v="United States"/>
    <s v="Los Angeles"/>
    <s v="California"/>
    <x v="4"/>
    <s v="Fellowes Black Plastic Comb Bindings"/>
    <n v="3.1374000000000004"/>
    <n v="13.944000000000001"/>
    <n v="3"/>
    <n v="4.5317999999999996"/>
    <n v="362.54399999999998"/>
    <s v="PROFIT"/>
  </r>
  <r>
    <s v="CA-2014-115364"/>
    <s v="06/27/2014"/>
    <s v="03/07/2014"/>
    <x v="3"/>
    <s v="June"/>
    <d v="2014-06-27T00:00:00"/>
    <d v="2014-07-03T00:00:00"/>
    <s v="Delay"/>
    <s v="OlveraToch"/>
    <s v="United States"/>
    <s v="San Diego"/>
    <s v="California"/>
    <x v="7"/>
    <s v="Eldon Shelf Savers Cubes and Bins"/>
    <n v="6.8404000000000007"/>
    <n v="83.76"/>
    <n v="12"/>
    <n v="1.6752"/>
    <n v="134.01599999999999"/>
    <s v="PROFIT"/>
  </r>
  <r>
    <s v="CA-2011-104976"/>
    <s v="12/09/2011"/>
    <s v="16/12/2011"/>
    <x v="1"/>
    <s v="December"/>
    <d v="2011-12-09T00:00:00"/>
    <d v="2011-12-16T00:00:00"/>
    <s v="Delay"/>
    <s v="CymaKinney"/>
    <s v="United States"/>
    <s v="San Francisco"/>
    <s v="California"/>
    <x v="9"/>
    <s v="Xerox 1987"/>
    <n v="2.9478"/>
    <n v="34.68"/>
    <n v="6"/>
    <n v="16.993200000000002"/>
    <n v="1359.4560000000001"/>
    <s v="PROFIT"/>
  </r>
  <r>
    <s v="CA-2013-105494"/>
    <s v="11/11/2013"/>
    <s v="13/11/2013"/>
    <x v="0"/>
    <s v="November"/>
    <d v="2013-11-11T00:00:00"/>
    <d v="2013-11-13T00:00:00"/>
    <s v="On Date"/>
    <s v="PamelaCoakley"/>
    <s v="United States"/>
    <s v="San Francisco"/>
    <s v="California"/>
    <x v="7"/>
    <s v="File Shuttle I and Handi-File"/>
    <n v="16.2498"/>
    <n v="155.82"/>
    <n v="7"/>
    <n v="42.071399999999997"/>
    <n v="3365.7119999999995"/>
    <s v="PROFIT"/>
  </r>
  <r>
    <s v="CA-2013-105494"/>
    <s v="11/11/2013"/>
    <s v="13/11/2013"/>
    <x v="0"/>
    <s v="November"/>
    <d v="2013-11-11T00:00:00"/>
    <d v="2013-11-13T00:00:00"/>
    <s v="On Date"/>
    <s v="PamelaCoakley"/>
    <s v="United States"/>
    <s v="San Francisco"/>
    <s v="California"/>
    <x v="4"/>
    <s v="Binding Machine Supplies"/>
    <n v="15.168399999999998"/>
    <n v="70.007999999999996"/>
    <n v="3"/>
    <n v="24.502800000000001"/>
    <n v="1960.2240000000002"/>
    <s v="PROFIT"/>
  </r>
  <r>
    <s v="CA-2013-130477"/>
    <s v="04/09/2013"/>
    <s v="13/04/2013"/>
    <x v="0"/>
    <s v="April"/>
    <d v="2013-04-09T00:00:00"/>
    <d v="2013-04-13T00:00:00"/>
    <s v="On Date"/>
    <s v="LoganCurrie"/>
    <s v="United States"/>
    <s v="Los Angeles"/>
    <s v="California"/>
    <x v="9"/>
    <s v="Xerox 1923"/>
    <n v="3.4735999999999998"/>
    <n v="20.04"/>
    <n v="3"/>
    <n v="9.6191999999999993"/>
    <n v="769.53599999999994"/>
    <s v="PROFIT"/>
  </r>
  <r>
    <s v="CA-2013-130477"/>
    <s v="04/09/2013"/>
    <s v="13/04/2013"/>
    <x v="0"/>
    <s v="April"/>
    <d v="2013-04-09T00:00:00"/>
    <d v="2013-04-13T00:00:00"/>
    <s v="On Date"/>
    <s v="LoganCurrie"/>
    <s v="United States"/>
    <s v="Los Angeles"/>
    <s v="California"/>
    <x v="7"/>
    <s v="Fellowes Neat Ideas Storage Cubes"/>
    <n v="31.180799999999998"/>
    <n v="64.959999999999994"/>
    <n v="2"/>
    <n v="2.5983999999999998"/>
    <n v="207.87199999999999"/>
    <s v="PROFIT"/>
  </r>
  <r>
    <s v="CA-2013-130477"/>
    <s v="04/09/2013"/>
    <s v="13/04/2013"/>
    <x v="0"/>
    <s v="April"/>
    <d v="2013-04-09T00:00:00"/>
    <d v="2013-04-13T00:00:00"/>
    <s v="On Date"/>
    <s v="LoganCurrie"/>
    <s v="United States"/>
    <s v="Los Angeles"/>
    <s v="California"/>
    <x v="9"/>
    <s v="Xerox 1931"/>
    <n v="3.3696000000000006"/>
    <n v="12.96"/>
    <n v="2"/>
    <n v="6.2207999999999997"/>
    <n v="497.66399999999999"/>
    <s v="PROFIT"/>
  </r>
  <r>
    <s v="US-2014-111745"/>
    <s v="11/06/2014"/>
    <s v="07/11/2014"/>
    <x v="3"/>
    <s v="November"/>
    <d v="2014-11-06T00:00:00"/>
    <d v="2014-11-07T00:00:00"/>
    <s v="On Date"/>
    <s v="RubenAusman"/>
    <s v="United States"/>
    <s v="Farmington"/>
    <s v="New Mexico"/>
    <x v="8"/>
    <s v="NETGEAR AC1750 Dual Band GigabitÂ Smart WiFi Router"/>
    <n v="105.5934"/>
    <n v="159.99"/>
    <n v="1"/>
    <n v="54.396599999999999"/>
    <n v="4351.7280000000001"/>
    <s v="PROFIT"/>
  </r>
  <r>
    <s v="CA-2012-148250"/>
    <s v="12/13/2012"/>
    <s v="17/12/2012"/>
    <x v="2"/>
    <s v="December"/>
    <d v="2012-12-13T00:00:00"/>
    <d v="2012-12-17T00:00:00"/>
    <s v="On Date"/>
    <s v="RachelPayne"/>
    <s v="United States"/>
    <s v="Riverside"/>
    <s v="California"/>
    <x v="9"/>
    <s v="Xerox 213"/>
    <n v="3.3696000000000006"/>
    <n v="12.96"/>
    <n v="2"/>
    <n v="6.2207999999999997"/>
    <n v="497.66399999999999"/>
    <s v="PROFIT"/>
  </r>
  <r>
    <s v="CA-2012-148250"/>
    <s v="12/13/2012"/>
    <s v="17/12/2012"/>
    <x v="2"/>
    <s v="December"/>
    <d v="2012-12-13T00:00:00"/>
    <d v="2012-12-17T00:00:00"/>
    <s v="On Date"/>
    <s v="RachelPayne"/>
    <s v="United States"/>
    <s v="Riverside"/>
    <s v="California"/>
    <x v="5"/>
    <s v="Fellowes 8 Outlet Superior Workstation Surge Protector w/o Phone/Fax/Modem Protection"/>
    <n v="24.878799999999998"/>
    <n v="134.47999999999999"/>
    <n v="4"/>
    <n v="34.964799999999997"/>
    <n v="2797.1839999999997"/>
    <s v="PROFIT"/>
  </r>
  <r>
    <s v="CA-2013-105760"/>
    <s v="06/20/2013"/>
    <s v="21/06/2013"/>
    <x v="0"/>
    <s v="June"/>
    <d v="2013-06-20T00:00:00"/>
    <d v="2013-06-21T00:00:00"/>
    <s v="On Date"/>
    <s v="KarenCarlisle"/>
    <s v="United States"/>
    <s v="San Francisco"/>
    <s v="California"/>
    <x v="9"/>
    <s v="Message Book, Standard Line &quot;While You Were Out&quot;, 5 1/2&quot; X 4&quot;, 200 Sets/Book"/>
    <n v="4.5368000000000004"/>
    <n v="17.12"/>
    <n v="2"/>
    <n v="8.0464000000000002"/>
    <n v="643.71199999999999"/>
    <s v="PROFIT"/>
  </r>
  <r>
    <s v="CA-2013-142958"/>
    <s v="12/14/2013"/>
    <s v="21/12/2013"/>
    <x v="0"/>
    <s v="December"/>
    <d v="2013-12-14T00:00:00"/>
    <d v="2013-12-21T00:00:00"/>
    <s v="Delay"/>
    <s v="RobWilliams"/>
    <s v="United States"/>
    <s v="Torrance"/>
    <s v="California"/>
    <x v="4"/>
    <s v="Acco Pressboard Covers with Storage Hooks, 14 7/8&quot; x 11&quot;, Dark Blue"/>
    <n v="1.9431"/>
    <n v="6.0960000000000001"/>
    <n v="2"/>
    <n v="2.2098"/>
    <n v="176.78399999999999"/>
    <s v="PROFIT"/>
  </r>
  <r>
    <s v="CA-2013-142958"/>
    <s v="12/14/2013"/>
    <s v="21/12/2013"/>
    <x v="0"/>
    <s v="December"/>
    <d v="2013-12-14T00:00:00"/>
    <d v="2013-12-21T00:00:00"/>
    <s v="Delay"/>
    <s v="RobWilliams"/>
    <s v="United States"/>
    <s v="Torrance"/>
    <s v="California"/>
    <x v="6"/>
    <s v="Bretford CR4500 Series Slim Rectangular Table"/>
    <n v="268.12169999999998"/>
    <n v="1114.2719999999999"/>
    <n v="4"/>
    <n v="41.785200000000003"/>
    <n v="3342.8160000000003"/>
    <s v="PROFIT"/>
  </r>
  <r>
    <s v="CA-2012-120880"/>
    <s v="05/29/2012"/>
    <s v="03/06/2012"/>
    <x v="2"/>
    <s v="May"/>
    <d v="2012-05-29T00:00:00"/>
    <d v="2012-06-03T00:00:00"/>
    <s v="On Date"/>
    <s v="JohnLucas"/>
    <s v="United States"/>
    <s v="Seattle"/>
    <s v="Washington"/>
    <x v="9"/>
    <s v="Xerox 1894"/>
    <n v="3.3695999999999997"/>
    <n v="32.4"/>
    <n v="5"/>
    <n v="15.552"/>
    <n v="1244.1599999999999"/>
    <s v="PROFIT"/>
  </r>
  <r>
    <s v="CA-2012-120880"/>
    <s v="05/29/2012"/>
    <s v="03/06/2012"/>
    <x v="2"/>
    <s v="May"/>
    <d v="2012-05-29T00:00:00"/>
    <d v="2012-06-03T00:00:00"/>
    <s v="On Date"/>
    <s v="JohnLucas"/>
    <s v="United States"/>
    <s v="Seattle"/>
    <s v="Washington"/>
    <x v="7"/>
    <s v="Standard Rollaway File with Lock"/>
    <n v="133.34060000000002"/>
    <n v="540.57000000000005"/>
    <n v="3"/>
    <n v="140.54820000000001"/>
    <n v="11243.856"/>
    <s v="PROFIT"/>
  </r>
  <r>
    <s v="CA-2012-120880"/>
    <s v="05/29/2012"/>
    <s v="03/06/2012"/>
    <x v="2"/>
    <s v="May"/>
    <d v="2012-05-29T00:00:00"/>
    <d v="2012-06-03T00:00:00"/>
    <s v="On Date"/>
    <s v="JohnLucas"/>
    <s v="United States"/>
    <s v="Seattle"/>
    <s v="Washington"/>
    <x v="4"/>
    <s v="Avery Trapezoid Extra Heavy Duty 4&quot; Binders"/>
    <n v="20.97"/>
    <n v="167.76"/>
    <n v="5"/>
    <n v="62.91"/>
    <n v="5032.7999999999993"/>
    <s v="PROFIT"/>
  </r>
  <r>
    <s v="US-2012-140200"/>
    <s v="07/26/2012"/>
    <s v="28/07/2012"/>
    <x v="2"/>
    <s v="July"/>
    <d v="2012-07-26T00:00:00"/>
    <d v="2012-07-28T00:00:00"/>
    <s v="On Date"/>
    <s v="CynthiaArntzen"/>
    <s v="United States"/>
    <s v="Mesa"/>
    <s v="Arizona"/>
    <x v="6"/>
    <s v="Bevis Boat-Shaped Conference Table"/>
    <n v="199.20359999999999"/>
    <n v="393.16500000000002"/>
    <n v="3"/>
    <n v="-204.44579999999999"/>
    <n v="-16355.663999999999"/>
    <s v="LOSS"/>
  </r>
  <r>
    <s v="CA-2014-102414"/>
    <s v="05/16/2014"/>
    <s v="19/05/2014"/>
    <x v="3"/>
    <s v="May"/>
    <d v="2014-05-16T00:00:00"/>
    <d v="2014-05-19T00:00:00"/>
    <s v="On Date"/>
    <s v="JosephAirdo"/>
    <s v="United States"/>
    <s v="Phoenix"/>
    <s v="Arizona"/>
    <x v="3"/>
    <s v="Logitech B530 USBÂ HeadsetÂ -Â headsetÂ - Full size, Binaural"/>
    <n v="27.002699999999997"/>
    <n v="29.591999999999999"/>
    <n v="1"/>
    <n v="2.5893000000000002"/>
    <n v="207.14400000000001"/>
    <s v="PROFIT"/>
  </r>
  <r>
    <s v="CA-2014-102414"/>
    <s v="05/16/2014"/>
    <s v="19/05/2014"/>
    <x v="3"/>
    <s v="May"/>
    <d v="2014-05-16T00:00:00"/>
    <d v="2014-05-19T00:00:00"/>
    <s v="On Date"/>
    <s v="JosephAirdo"/>
    <s v="United States"/>
    <s v="Phoenix"/>
    <s v="Arizona"/>
    <x v="4"/>
    <s v="Avery Durable Slant Ring Binders"/>
    <n v="3.96"/>
    <n v="4.7519999999999998"/>
    <n v="2"/>
    <n v="-3.1680000000000001"/>
    <n v="-253.44"/>
    <s v="LOSS"/>
  </r>
  <r>
    <s v="CA-2014-102414"/>
    <s v="05/16/2014"/>
    <s v="19/05/2014"/>
    <x v="3"/>
    <s v="May"/>
    <d v="2014-05-16T00:00:00"/>
    <d v="2014-05-19T00:00:00"/>
    <s v="On Date"/>
    <s v="JosephAirdo"/>
    <s v="United States"/>
    <s v="Phoenix"/>
    <s v="Arizona"/>
    <x v="9"/>
    <s v="Universal Ultra Bright White Copier/Laser Paper, 8 1/2&quot; x 11&quot;, Ream"/>
    <n v="3.3048000000000002"/>
    <n v="15.552"/>
    <n v="3"/>
    <n v="5.6375999999999999"/>
    <n v="451.00799999999998"/>
    <s v="PROFIT"/>
  </r>
  <r>
    <s v="CA-2012-112571"/>
    <s v="09/22/2012"/>
    <s v="22/09/2012"/>
    <x v="2"/>
    <s v="September"/>
    <d v="2012-09-22T00:00:00"/>
    <d v="2012-09-22T00:00:00"/>
    <s v="On Date"/>
    <s v="DanielLacy"/>
    <s v="United States"/>
    <s v="Oceanside"/>
    <s v="California"/>
    <x v="1"/>
    <s v="Luxo Professional Combination Clamp-On Lamps"/>
    <n v="75.701999999999998"/>
    <n v="204.6"/>
    <n v="2"/>
    <n v="53.195999999999998"/>
    <n v="4255.68"/>
    <s v="PROFIT"/>
  </r>
  <r>
    <s v="CA-2014-152142"/>
    <s v="11/15/2014"/>
    <s v="20/11/2014"/>
    <x v="3"/>
    <s v="November"/>
    <d v="2014-11-15T00:00:00"/>
    <d v="2014-11-20T00:00:00"/>
    <s v="On Date"/>
    <s v="LindsayWilliams"/>
    <s v="United States"/>
    <s v="San Francisco"/>
    <s v="California"/>
    <x v="10"/>
    <s v="Global Leather Highback Executive Chair with Pneumatic Height Adjustment, Black"/>
    <n v="146.71539999999999"/>
    <n v="321.56799999999998"/>
    <n v="2"/>
    <n v="28.1372"/>
    <n v="2250.9760000000001"/>
    <s v="PROFIT"/>
  </r>
  <r>
    <s v="CA-2013-120859"/>
    <s v="09/02/2013"/>
    <s v="05/09/2013"/>
    <x v="0"/>
    <s v="September"/>
    <d v="2013-09-02T00:00:00"/>
    <d v="2013-09-05T00:00:00"/>
    <s v="On Date"/>
    <s v="CynthiaVoltz"/>
    <s v="United States"/>
    <s v="San Francisco"/>
    <s v="California"/>
    <x v="13"/>
    <s v="White Business Envelopes with Contemporary Seam, Recycled White Business Envelopes"/>
    <n v="5.47"/>
    <n v="21.88"/>
    <n v="2"/>
    <n v="10.94"/>
    <n v="875.19999999999993"/>
    <s v="PROFIT"/>
  </r>
  <r>
    <s v="US-2014-100209"/>
    <s v="07/10/2014"/>
    <s v="16/07/2014"/>
    <x v="3"/>
    <s v="July"/>
    <d v="2014-07-10T00:00:00"/>
    <d v="2014-07-16T00:00:00"/>
    <s v="Delay"/>
    <s v="TamaraDahlen"/>
    <s v="United States"/>
    <s v="Portland"/>
    <s v="Oregon"/>
    <x v="4"/>
    <s v="Wilson Jones Easy Flow II Sheet Lifters"/>
    <n v="0.93600000000000005"/>
    <n v="1.08"/>
    <n v="2"/>
    <n v="-0.79200000000000004"/>
    <n v="-63.36"/>
    <s v="LOSS"/>
  </r>
  <r>
    <s v="CA-2011-163419"/>
    <s v="11/11/2011"/>
    <s v="14/11/2011"/>
    <x v="1"/>
    <s v="November"/>
    <d v="2011-11-11T00:00:00"/>
    <d v="2011-11-14T00:00:00"/>
    <s v="On Date"/>
    <s v="TracyZic"/>
    <s v="United States"/>
    <s v="Louisville"/>
    <s v="Colorado"/>
    <x v="2"/>
    <s v="BIC Brite Liner Grip Highlighters, Assorted, 5/Pack"/>
    <n v="2.5863999999999998"/>
    <n v="3.3919999999999999"/>
    <n v="1"/>
    <n v="0.80559999999999998"/>
    <n v="64.447999999999993"/>
    <s v="PROFIT"/>
  </r>
  <r>
    <s v="CA-2011-163419"/>
    <s v="11/11/2011"/>
    <s v="14/11/2011"/>
    <x v="1"/>
    <s v="November"/>
    <d v="2011-11-11T00:00:00"/>
    <d v="2011-11-14T00:00:00"/>
    <s v="On Date"/>
    <s v="TracyZic"/>
    <s v="United States"/>
    <s v="Louisville"/>
    <s v="Colorado"/>
    <x v="3"/>
    <s v="Samsung Galaxy S III - 16GB - pebble blue (T-Mobile)"/>
    <n v="251.99280000000002"/>
    <n v="559.98400000000004"/>
    <n v="2"/>
    <n v="55.998399999999997"/>
    <n v="4479.8719999999994"/>
    <s v="PROFIT"/>
  </r>
  <r>
    <s v="CA-2011-163419"/>
    <s v="11/11/2011"/>
    <s v="14/11/2011"/>
    <x v="1"/>
    <s v="November"/>
    <d v="2011-11-11T00:00:00"/>
    <d v="2011-11-14T00:00:00"/>
    <s v="On Date"/>
    <s v="TracyZic"/>
    <s v="United States"/>
    <s v="Louisville"/>
    <s v="Colorado"/>
    <x v="10"/>
    <s v="Global Airflow Leather Mesh Back Chair, Black"/>
    <n v="105.68599999999999"/>
    <n v="603.91999999999996"/>
    <n v="5"/>
    <n v="75.489999999999995"/>
    <n v="6039.2"/>
    <s v="PROFIT"/>
  </r>
  <r>
    <s v="CA-2013-105585"/>
    <s v="08/27/2013"/>
    <s v="28/08/2013"/>
    <x v="0"/>
    <s v="August"/>
    <d v="2013-08-27T00:00:00"/>
    <d v="2013-08-28T00:00:00"/>
    <s v="On Date"/>
    <s v="RolandFjeld"/>
    <s v="United States"/>
    <s v="San Jose"/>
    <s v="California"/>
    <x v="11"/>
    <s v="Advantus SlideClip Paper Clips"/>
    <n v="1.7732000000000001"/>
    <n v="10.23"/>
    <n v="3"/>
    <n v="4.9104000000000001"/>
    <n v="392.83199999999999"/>
    <s v="PROFIT"/>
  </r>
  <r>
    <s v="CA-2013-105585"/>
    <s v="08/27/2013"/>
    <s v="28/08/2013"/>
    <x v="0"/>
    <s v="August"/>
    <d v="2013-08-27T00:00:00"/>
    <d v="2013-08-28T00:00:00"/>
    <s v="On Date"/>
    <s v="RolandFjeld"/>
    <s v="United States"/>
    <s v="San Jose"/>
    <s v="California"/>
    <x v="9"/>
    <s v="Xerox 1979"/>
    <n v="17.039000000000001"/>
    <n v="154.9"/>
    <n v="5"/>
    <n v="69.704999999999998"/>
    <n v="5576.4"/>
    <s v="PROFIT"/>
  </r>
  <r>
    <s v="CA-2013-155488"/>
    <s v="11/14/2013"/>
    <s v="18/11/2013"/>
    <x v="0"/>
    <s v="November"/>
    <d v="2013-11-14T00:00:00"/>
    <d v="2013-11-18T00:00:00"/>
    <s v="On Date"/>
    <s v="FrankMerwin"/>
    <s v="United States"/>
    <s v="Vancouver"/>
    <s v="Washington"/>
    <x v="2"/>
    <s v="Boston 16801 Nautilus Battery Pencil Sharpener"/>
    <n v="16.287400000000002"/>
    <n v="44.02"/>
    <n v="2"/>
    <n v="11.4452"/>
    <n v="915.61599999999999"/>
    <s v="PROFIT"/>
  </r>
  <r>
    <s v="CA-2012-126445"/>
    <s v="08/27/2012"/>
    <s v="31/08/2012"/>
    <x v="2"/>
    <s v="August"/>
    <d v="2012-08-27T00:00:00"/>
    <d v="2012-08-31T00:00:00"/>
    <s v="On Date"/>
    <s v="RyanAkin"/>
    <s v="United States"/>
    <s v="Murrieta"/>
    <s v="California"/>
    <x v="7"/>
    <s v="Fellowes Super Stor/Drawer Files"/>
    <n v="130.85549999999998"/>
    <n v="484.65"/>
    <n v="3"/>
    <n v="92.083500000000001"/>
    <n v="7366.68"/>
    <s v="PROFIT"/>
  </r>
  <r>
    <s v="CA-2012-105312"/>
    <s v="11/06/2012"/>
    <s v="09/11/2012"/>
    <x v="2"/>
    <s v="November"/>
    <d v="2012-11-06T00:00:00"/>
    <d v="2012-11-09T00:00:00"/>
    <s v="On Date"/>
    <s v="MegTillman"/>
    <s v="United States"/>
    <s v="Scottsdale"/>
    <s v="Arizona"/>
    <x v="13"/>
    <s v="Redi-Strip #10 Envelopes, 4 1/8 x 9 1/2"/>
    <n v="1.5339999999999998"/>
    <n v="7.08"/>
    <n v="3"/>
    <n v="2.4780000000000002"/>
    <n v="198.24"/>
    <s v="PROFIT"/>
  </r>
  <r>
    <s v="CA-2012-105312"/>
    <s v="11/06/2012"/>
    <s v="09/11/2012"/>
    <x v="2"/>
    <s v="November"/>
    <d v="2012-11-06T00:00:00"/>
    <d v="2012-11-09T00:00:00"/>
    <s v="On Date"/>
    <s v="MegTillman"/>
    <s v="United States"/>
    <s v="Scottsdale"/>
    <s v="Arizona"/>
    <x v="4"/>
    <s v="UniKeep View Case Binders"/>
    <n v="2.6406000000000001"/>
    <n v="4.4009999999999998"/>
    <n v="3"/>
    <n v="-3.5207999999999999"/>
    <n v="-281.66399999999999"/>
    <s v="LOSS"/>
  </r>
  <r>
    <s v="CA-2011-158540"/>
    <s v="11/24/2011"/>
    <s v="26/11/2011"/>
    <x v="1"/>
    <s v="November"/>
    <d v="2011-11-24T00:00:00"/>
    <d v="2011-11-26T00:00:00"/>
    <s v="On Date"/>
    <s v="VivekGonzalez"/>
    <s v="United States"/>
    <s v="San Diego"/>
    <s v="California"/>
    <x v="1"/>
    <s v="Eldon Delta Triangular Chair Mat, 52&quot; x 58&quot;, Clear"/>
    <n v="31.102599999999999"/>
    <n v="151.72"/>
    <n v="4"/>
    <n v="27.3096"/>
    <n v="2184.768"/>
    <s v="PROFIT"/>
  </r>
  <r>
    <s v="CA-2014-118437"/>
    <s v="06/18/2014"/>
    <s v="22/06/2014"/>
    <x v="3"/>
    <s v="June"/>
    <d v="2014-06-18T00:00:00"/>
    <d v="2014-06-22T00:00:00"/>
    <s v="On Date"/>
    <s v="PhilipFox"/>
    <s v="United States"/>
    <s v="Olympia"/>
    <s v="Washington"/>
    <x v="1"/>
    <s v="Howard Miller 13-3/4&quot; Diameter Brushed Chrome Round Wall Clock"/>
    <n v="36.225000000000001"/>
    <n v="155.25"/>
    <n v="3"/>
    <n v="46.575000000000003"/>
    <n v="3726"/>
    <s v="PROFIT"/>
  </r>
  <r>
    <s v="CA-2014-118437"/>
    <s v="06/18/2014"/>
    <s v="22/06/2014"/>
    <x v="3"/>
    <s v="June"/>
    <d v="2014-06-18T00:00:00"/>
    <d v="2014-06-22T00:00:00"/>
    <s v="On Date"/>
    <s v="PhilipFox"/>
    <s v="United States"/>
    <s v="Olympia"/>
    <s v="Washington"/>
    <x v="7"/>
    <s v="Project Tote Personal File"/>
    <n v="9.9612999999999996"/>
    <n v="14.03"/>
    <n v="1"/>
    <n v="4.0686999999999998"/>
    <n v="325.49599999999998"/>
    <s v="PROFIT"/>
  </r>
  <r>
    <s v="US-2012-126214"/>
    <s v="12/21/2012"/>
    <s v="24/12/2012"/>
    <x v="2"/>
    <s v="December"/>
    <d v="2012-12-21T00:00:00"/>
    <d v="2012-12-24T00:00:00"/>
    <s v="On Date"/>
    <s v="JohnStevenson"/>
    <s v="United States"/>
    <s v="Seattle"/>
    <s v="Washington"/>
    <x v="6"/>
    <s v="Bevis 36 x 72 Conference Tables"/>
    <n v="97.102199999999996"/>
    <n v="1618.37"/>
    <n v="13"/>
    <n v="356.04140000000001"/>
    <n v="28483.312000000002"/>
    <s v="PROFIT"/>
  </r>
  <r>
    <s v="US-2012-126214"/>
    <s v="12/21/2012"/>
    <s v="24/12/2012"/>
    <x v="2"/>
    <s v="December"/>
    <d v="2012-12-21T00:00:00"/>
    <d v="2012-12-24T00:00:00"/>
    <s v="On Date"/>
    <s v="JohnStevenson"/>
    <s v="United States"/>
    <s v="Seattle"/>
    <s v="Washington"/>
    <x v="8"/>
    <s v="Enermax Acrylux Wireless Keyboard"/>
    <n v="62.747999999999998"/>
    <n v="99.6"/>
    <n v="1"/>
    <n v="36.851999999999997"/>
    <n v="2948.16"/>
    <s v="PROFIT"/>
  </r>
  <r>
    <s v="CA-2012-133025"/>
    <s v="09/17/2012"/>
    <s v="19/09/2012"/>
    <x v="2"/>
    <s v="September"/>
    <d v="2012-09-17T00:00:00"/>
    <d v="2012-09-19T00:00:00"/>
    <s v="On Date"/>
    <s v="MegO'Connel"/>
    <s v="United States"/>
    <s v="Los Angeles"/>
    <s v="California"/>
    <x v="9"/>
    <s v="Xerox 216"/>
    <n v="3.3695999999999997"/>
    <n v="32.4"/>
    <n v="5"/>
    <n v="15.552"/>
    <n v="1244.1599999999999"/>
    <s v="PROFIT"/>
  </r>
  <r>
    <s v="CA-2014-106964"/>
    <s v="12/18/2014"/>
    <s v="21/12/2014"/>
    <x v="3"/>
    <s v="December"/>
    <d v="2014-12-18T00:00:00"/>
    <d v="2014-12-21T00:00:00"/>
    <s v="On Date"/>
    <s v="HallieRedmond"/>
    <s v="United States"/>
    <s v="Los Angeles"/>
    <s v="California"/>
    <x v="4"/>
    <s v="GBC Plastic Binding Combs"/>
    <n v="3.7637999999999998"/>
    <n v="11.808"/>
    <n v="2"/>
    <n v="4.2804000000000002"/>
    <n v="342.43200000000002"/>
    <s v="PROFIT"/>
  </r>
  <r>
    <s v="CA-2012-127418"/>
    <s v="06/13/2012"/>
    <s v="14/06/2012"/>
    <x v="2"/>
    <s v="June"/>
    <d v="2012-06-13T00:00:00"/>
    <d v="2012-06-14T00:00:00"/>
    <s v="On Date"/>
    <s v="JenniferJackson"/>
    <s v="United States"/>
    <s v="Los Angeles"/>
    <s v="California"/>
    <x v="4"/>
    <s v="Aluminum Screw Posts"/>
    <n v="7.63"/>
    <n v="36.624000000000002"/>
    <n v="3"/>
    <n v="13.734"/>
    <n v="1098.72"/>
    <s v="PROFIT"/>
  </r>
  <r>
    <s v="CA-2011-139192"/>
    <s v="05/27/2011"/>
    <s v="01/06/2011"/>
    <x v="1"/>
    <s v="May"/>
    <d v="2011-05-27T00:00:00"/>
    <d v="2011-06-01T00:00:00"/>
    <s v="On Date"/>
    <s v="LenaCreighton"/>
    <s v="United States"/>
    <s v="San Francisco"/>
    <s v="California"/>
    <x v="3"/>
    <s v="Plantronics HL10 Handset Lifter"/>
    <n v="82.352899999999991"/>
    <n v="1113.5039999999999"/>
    <n v="12"/>
    <n v="125.2692"/>
    <n v="10021.536"/>
    <s v="PROFIT"/>
  </r>
  <r>
    <s v="CA-2011-139192"/>
    <s v="05/27/2011"/>
    <s v="01/06/2011"/>
    <x v="1"/>
    <s v="May"/>
    <d v="2011-05-27T00:00:00"/>
    <d v="2011-06-01T00:00:00"/>
    <s v="On Date"/>
    <s v="LenaCreighton"/>
    <s v="United States"/>
    <s v="San Francisco"/>
    <s v="California"/>
    <x v="8"/>
    <s v="Logitech Wireless Performance Mouse MX for PC and Mac"/>
    <n v="61.993799999999993"/>
    <n v="99.99"/>
    <n v="1"/>
    <n v="37.996200000000002"/>
    <n v="3039.6959999999999"/>
    <s v="PROFIT"/>
  </r>
  <r>
    <s v="CA-2014-167150"/>
    <s v="12/11/2014"/>
    <s v="18/12/2014"/>
    <x v="3"/>
    <s v="December"/>
    <d v="2014-12-11T00:00:00"/>
    <d v="2014-12-18T00:00:00"/>
    <s v="Delay"/>
    <s v="BenPeterman"/>
    <s v="United States"/>
    <s v="San Diego"/>
    <s v="California"/>
    <x v="4"/>
    <s v="Avery Hole Reinforcements"/>
    <n v="3.1772999999999998"/>
    <n v="19.936"/>
    <n v="4"/>
    <n v="7.2267999999999999"/>
    <n v="578.14400000000001"/>
    <s v="PROFIT"/>
  </r>
  <r>
    <s v="CA-2014-167150"/>
    <s v="12/11/2014"/>
    <s v="18/12/2014"/>
    <x v="3"/>
    <s v="December"/>
    <d v="2014-12-11T00:00:00"/>
    <d v="2014-12-18T00:00:00"/>
    <s v="Delay"/>
    <s v="BenPeterman"/>
    <s v="United States"/>
    <s v="San Diego"/>
    <s v="California"/>
    <x v="4"/>
    <s v="Wilson Jones Ledger-Size, Piano-Hinge Binder, 2&quot;, Blue"/>
    <n v="21.3096"/>
    <n v="65.567999999999998"/>
    <n v="2"/>
    <n v="22.948799999999999"/>
    <n v="1835.904"/>
    <s v="PROFIT"/>
  </r>
  <r>
    <s v="CA-2013-157686"/>
    <s v="10/02/2013"/>
    <s v="03/10/2013"/>
    <x v="0"/>
    <s v="October"/>
    <d v="2013-10-02T00:00:00"/>
    <d v="2013-10-03T00:00:00"/>
    <s v="On Date"/>
    <s v="BrianDeCherney"/>
    <s v="United States"/>
    <s v="San Francisco"/>
    <s v="California"/>
    <x v="10"/>
    <s v="Global Value Mid-Back Manager's Chair, Gray"/>
    <n v="45.667500000000004"/>
    <n v="194.84800000000001"/>
    <n v="4"/>
    <n v="12.178000000000001"/>
    <n v="974.24"/>
    <s v="PROFIT"/>
  </r>
  <r>
    <s v="CA-2012-144652"/>
    <s v="11/20/2012"/>
    <s v="26/11/2012"/>
    <x v="2"/>
    <s v="November"/>
    <d v="2012-11-20T00:00:00"/>
    <d v="2012-11-26T00:00:00"/>
    <s v="Delay"/>
    <s v="SkyeNorling"/>
    <s v="United States"/>
    <s v="Los Angeles"/>
    <s v="California"/>
    <x v="2"/>
    <s v="Newell 333"/>
    <n v="2.0572000000000004"/>
    <n v="19.46"/>
    <n v="7"/>
    <n v="5.0595999999999997"/>
    <n v="404.76799999999997"/>
    <s v="PROFIT"/>
  </r>
  <r>
    <s v="CA-2013-152814"/>
    <s v="04/29/2013"/>
    <s v="03/05/2013"/>
    <x v="0"/>
    <s v="April"/>
    <d v="2013-04-29T00:00:00"/>
    <d v="2013-05-03T00:00:00"/>
    <s v="On Date"/>
    <s v="EricaHernandez"/>
    <s v="United States"/>
    <s v="Denver"/>
    <s v="Colorado"/>
    <x v="9"/>
    <s v="Xerox 1881"/>
    <n v="6.5084"/>
    <n v="29.472000000000001"/>
    <n v="3"/>
    <n v="9.9467999999999996"/>
    <n v="795.74399999999991"/>
    <s v="PROFIT"/>
  </r>
  <r>
    <s v="CA-2013-134348"/>
    <s v="11/13/2013"/>
    <s v="20/11/2013"/>
    <x v="0"/>
    <s v="November"/>
    <d v="2013-11-13T00:00:00"/>
    <d v="2013-11-20T00:00:00"/>
    <s v="Delay"/>
    <s v="MauriceSatty"/>
    <s v="United States"/>
    <s v="Mesa"/>
    <s v="Arizona"/>
    <x v="4"/>
    <s v="Avery Durable Slant Ring Binders With Label Holder"/>
    <n v="2.1736"/>
    <n v="6.27"/>
    <n v="5"/>
    <n v="-4.5979999999999999"/>
    <n v="-367.84"/>
    <s v="LOSS"/>
  </r>
  <r>
    <s v="CA-2013-134348"/>
    <s v="11/13/2013"/>
    <s v="20/11/2013"/>
    <x v="0"/>
    <s v="November"/>
    <d v="2013-11-13T00:00:00"/>
    <d v="2013-11-20T00:00:00"/>
    <s v="Delay"/>
    <s v="MauriceSatty"/>
    <s v="United States"/>
    <s v="Mesa"/>
    <s v="Arizona"/>
    <x v="4"/>
    <s v="Round Ring Binders"/>
    <n v="1.1024"/>
    <n v="4.3680000000000003"/>
    <n v="7"/>
    <n v="-3.3488000000000002"/>
    <n v="-267.904"/>
    <s v="LOSS"/>
  </r>
  <r>
    <s v="CA-2013-134348"/>
    <s v="11/13/2013"/>
    <s v="20/11/2013"/>
    <x v="0"/>
    <s v="November"/>
    <d v="2013-11-13T00:00:00"/>
    <d v="2013-11-20T00:00:00"/>
    <s v="Delay"/>
    <s v="MauriceSatty"/>
    <s v="United States"/>
    <s v="Mesa"/>
    <s v="Arizona"/>
    <x v="8"/>
    <s v="Micropad Numeric Keypads"/>
    <n v="14.992500000000001"/>
    <n v="31.984000000000002"/>
    <n v="2"/>
    <n v="1.9990000000000001"/>
    <n v="159.92000000000002"/>
    <s v="PROFIT"/>
  </r>
  <r>
    <s v="CA-2014-132521"/>
    <s v="09/24/2014"/>
    <s v="26/09/2014"/>
    <x v="3"/>
    <s v="September"/>
    <d v="2014-09-24T00:00:00"/>
    <d v="2014-09-26T00:00:00"/>
    <s v="On Date"/>
    <s v="DonWeiss"/>
    <s v="United States"/>
    <s v="Seattle"/>
    <s v="Washington"/>
    <x v="5"/>
    <s v="Belkin 8 Outlet SurgeMaster II Gold Surge Protector"/>
    <n v="43.185599999999994"/>
    <n v="119.96"/>
    <n v="2"/>
    <n v="33.588799999999999"/>
    <n v="2687.1039999999998"/>
    <s v="PROFIT"/>
  </r>
  <r>
    <s v="CA-2014-132521"/>
    <s v="09/24/2014"/>
    <s v="26/09/2014"/>
    <x v="3"/>
    <s v="September"/>
    <d v="2014-09-24T00:00:00"/>
    <d v="2014-09-26T00:00:00"/>
    <s v="On Date"/>
    <s v="DonWeiss"/>
    <s v="United States"/>
    <s v="Seattle"/>
    <s v="Washington"/>
    <x v="7"/>
    <s v="Sterilite Officeware Hinged File Box"/>
    <n v="7.6504000000000012"/>
    <n v="31.44"/>
    <n v="3"/>
    <n v="8.4887999999999995"/>
    <n v="679.10399999999993"/>
    <s v="PROFIT"/>
  </r>
  <r>
    <s v="CA-2014-132521"/>
    <s v="09/24/2014"/>
    <s v="26/09/2014"/>
    <x v="3"/>
    <s v="September"/>
    <d v="2014-09-24T00:00:00"/>
    <d v="2014-09-26T00:00:00"/>
    <s v="On Date"/>
    <s v="DonWeiss"/>
    <s v="United States"/>
    <s v="Seattle"/>
    <s v="Washington"/>
    <x v="4"/>
    <s v="Avery Printable Repositionable Plastic Tabs"/>
    <n v="4.5579999999999998"/>
    <n v="6.88"/>
    <n v="1"/>
    <n v="2.3220000000000001"/>
    <n v="185.76"/>
    <s v="PROFIT"/>
  </r>
  <r>
    <s v="CA-2013-166163"/>
    <s v="08/16/2013"/>
    <s v="21/08/2013"/>
    <x v="0"/>
    <s v="August"/>
    <d v="2013-08-16T00:00:00"/>
    <d v="2013-08-21T00:00:00"/>
    <s v="On Date"/>
    <s v="CraigYedwab"/>
    <s v="United States"/>
    <s v="Oakland"/>
    <s v="California"/>
    <x v="3"/>
    <s v="Nokia Lumia 521 (T-Mobile)"/>
    <n v="21.5928"/>
    <n v="71.975999999999999"/>
    <n v="3"/>
    <n v="7.1976000000000004"/>
    <n v="575.80799999999999"/>
    <s v="PROFIT"/>
  </r>
  <r>
    <s v="CA-2013-166163"/>
    <s v="08/16/2013"/>
    <s v="21/08/2013"/>
    <x v="0"/>
    <s v="August"/>
    <d v="2013-08-16T00:00:00"/>
    <d v="2013-08-21T00:00:00"/>
    <s v="On Date"/>
    <s v="CraigYedwab"/>
    <s v="United States"/>
    <s v="Oakland"/>
    <s v="California"/>
    <x v="0"/>
    <s v="Avery 488"/>
    <n v="1.6379999999999999"/>
    <n v="3.15"/>
    <n v="1"/>
    <n v="1.512"/>
    <n v="120.96000000000001"/>
    <s v="PROFIT"/>
  </r>
  <r>
    <s v="CA-2012-143490"/>
    <s v="12/06/2012"/>
    <s v="13/12/2012"/>
    <x v="2"/>
    <s v="December"/>
    <d v="2012-12-06T00:00:00"/>
    <d v="2012-12-13T00:00:00"/>
    <s v="Delay"/>
    <s v="NaresjPatel"/>
    <s v="United States"/>
    <s v="San Diego"/>
    <s v="California"/>
    <x v="2"/>
    <s v="Stanley Contemporary Battery Pencil Sharpeners"/>
    <n v="9.6120000000000019"/>
    <n v="120.15"/>
    <n v="9"/>
    <n v="33.642000000000003"/>
    <n v="2691.36"/>
    <s v="PROFIT"/>
  </r>
  <r>
    <s v="CA-2012-143490"/>
    <s v="12/06/2012"/>
    <s v="13/12/2012"/>
    <x v="2"/>
    <s v="December"/>
    <d v="2012-12-06T00:00:00"/>
    <d v="2012-12-13T00:00:00"/>
    <s v="Delay"/>
    <s v="NaresjPatel"/>
    <s v="United States"/>
    <s v="San Diego"/>
    <s v="California"/>
    <x v="3"/>
    <s v="AT&amp;T 1080 Corded phone"/>
    <n v="100.0027"/>
    <n v="219.184"/>
    <n v="2"/>
    <n v="19.178599999999999"/>
    <n v="1534.288"/>
    <s v="PROFIT"/>
  </r>
  <r>
    <s v="CA-2011-159338"/>
    <s v="06/25/2011"/>
    <s v="28/06/2011"/>
    <x v="1"/>
    <s v="June"/>
    <d v="2011-06-25T00:00:00"/>
    <d v="2011-06-28T00:00:00"/>
    <s v="On Date"/>
    <s v="NoelStaavos"/>
    <s v="United States"/>
    <s v="Los Angeles"/>
    <s v="California"/>
    <x v="6"/>
    <s v="Hon 4060 Series Tables"/>
    <n v="87.328800000000001"/>
    <n v="447.84"/>
    <n v="5"/>
    <n v="11.196"/>
    <n v="895.68"/>
    <s v="PROFIT"/>
  </r>
  <r>
    <s v="CA-2013-107216"/>
    <s v="06/15/2013"/>
    <s v="18/06/2013"/>
    <x v="0"/>
    <s v="June"/>
    <d v="2013-06-15T00:00:00"/>
    <d v="2013-06-18T00:00:00"/>
    <s v="On Date"/>
    <s v="PaulVanHugh"/>
    <s v="United States"/>
    <s v="San Francisco"/>
    <s v="California"/>
    <x v="2"/>
    <s v="Newell 326"/>
    <n v="1.2496"/>
    <n v="7.04"/>
    <n v="4"/>
    <n v="2.0415999999999999"/>
    <n v="163.32799999999997"/>
    <s v="PROFIT"/>
  </r>
  <r>
    <s v="CA-2013-107216"/>
    <s v="06/15/2013"/>
    <s v="18/06/2013"/>
    <x v="0"/>
    <s v="June"/>
    <d v="2013-06-15T00:00:00"/>
    <d v="2013-06-18T00:00:00"/>
    <s v="On Date"/>
    <s v="PaulVanHugh"/>
    <s v="United States"/>
    <s v="San Francisco"/>
    <s v="California"/>
    <x v="1"/>
    <s v="GE General Purpose, Extra Long Life, Showcase &amp; Floodlight Incandescent Bulbs"/>
    <n v="1.5423"/>
    <n v="8.73"/>
    <n v="3"/>
    <n v="4.1031000000000004"/>
    <n v="328.24800000000005"/>
    <s v="PROFIT"/>
  </r>
  <r>
    <s v="CA-2013-107216"/>
    <s v="06/15/2013"/>
    <s v="18/06/2013"/>
    <x v="0"/>
    <s v="June"/>
    <d v="2013-06-15T00:00:00"/>
    <d v="2013-06-18T00:00:00"/>
    <s v="On Date"/>
    <s v="PaulVanHugh"/>
    <s v="United States"/>
    <s v="San Francisco"/>
    <s v="California"/>
    <x v="8"/>
    <s v="Logitech ClearChat Comfort/USB Headset H390"/>
    <n v="19.624299999999998"/>
    <n v="29.29"/>
    <n v="1"/>
    <n v="9.6656999999999993"/>
    <n v="773.25599999999997"/>
    <s v="PROFIT"/>
  </r>
  <r>
    <s v="CA-2013-107216"/>
    <s v="06/15/2013"/>
    <s v="18/06/2013"/>
    <x v="0"/>
    <s v="June"/>
    <d v="2013-06-15T00:00:00"/>
    <d v="2013-06-18T00:00:00"/>
    <s v="On Date"/>
    <s v="PaulVanHugh"/>
    <s v="United States"/>
    <s v="San Francisco"/>
    <s v="California"/>
    <x v="2"/>
    <s v="Newell 346"/>
    <n v="2.0448000000000004"/>
    <n v="8.64"/>
    <n v="3"/>
    <n v="2.5055999999999998"/>
    <n v="200.44799999999998"/>
    <s v="PROFIT"/>
  </r>
  <r>
    <s v="CA-2013-112340"/>
    <s v="10/22/2013"/>
    <s v="28/10/2013"/>
    <x v="0"/>
    <s v="October"/>
    <d v="2013-10-22T00:00:00"/>
    <d v="2013-10-28T00:00:00"/>
    <s v="Delay"/>
    <s v="NeomaMurray"/>
    <s v="United States"/>
    <s v="Riverside"/>
    <s v="California"/>
    <x v="9"/>
    <s v="Rediform Wirebound &quot;Phone Memo&quot; Message Book, 11 x 5-3/4"/>
    <n v="3.8964000000000003"/>
    <n v="22.92"/>
    <n v="3"/>
    <n v="11.2308"/>
    <n v="898.46400000000006"/>
    <s v="PROFIT"/>
  </r>
  <r>
    <s v="CA-2014-140585"/>
    <s v="12/19/2014"/>
    <s v="24/12/2014"/>
    <x v="3"/>
    <s v="December"/>
    <d v="2014-12-19T00:00:00"/>
    <d v="2014-12-24T00:00:00"/>
    <s v="On Date"/>
    <s v="RussellApplegate"/>
    <s v="United States"/>
    <s v="Encinitas"/>
    <s v="California"/>
    <x v="4"/>
    <s v="Binding Machine Supplies"/>
    <n v="15.168399999999998"/>
    <n v="46.671999999999997"/>
    <n v="2"/>
    <n v="16.3352"/>
    <n v="1306.816"/>
    <s v="PROFIT"/>
  </r>
  <r>
    <s v="CA-2014-140585"/>
    <s v="12/19/2014"/>
    <s v="24/12/2014"/>
    <x v="3"/>
    <s v="December"/>
    <d v="2014-12-19T00:00:00"/>
    <d v="2014-12-24T00:00:00"/>
    <s v="On Date"/>
    <s v="RussellApplegate"/>
    <s v="United States"/>
    <s v="Encinitas"/>
    <s v="California"/>
    <x v="15"/>
    <s v="Bush Saratoga Collection 5-Shelf Bookcase, Hanover Cherry, *Special Order"/>
    <n v="132.52119999999999"/>
    <n v="119.833"/>
    <n v="1"/>
    <n v="-12.6882"/>
    <n v="-1015.056"/>
    <s v="LOSS"/>
  </r>
  <r>
    <s v="CA-2014-140585"/>
    <s v="12/19/2014"/>
    <s v="24/12/2014"/>
    <x v="3"/>
    <s v="December"/>
    <d v="2014-12-19T00:00:00"/>
    <d v="2014-12-24T00:00:00"/>
    <s v="On Date"/>
    <s v="RussellApplegate"/>
    <s v="United States"/>
    <s v="Encinitas"/>
    <s v="California"/>
    <x v="8"/>
    <s v="LogitechÂ Illuminated - Keyboard"/>
    <n v="31.194800000000001"/>
    <n v="119.98"/>
    <n v="2"/>
    <n v="57.590400000000002"/>
    <n v="4607.232"/>
    <s v="PROFIT"/>
  </r>
  <r>
    <s v="CA-2013-144855"/>
    <s v="07/23/2013"/>
    <s v="25/07/2013"/>
    <x v="0"/>
    <s v="July"/>
    <d v="2013-07-23T00:00:00"/>
    <d v="2013-07-25T00:00:00"/>
    <s v="On Date"/>
    <s v="DionisLloyd"/>
    <s v="United States"/>
    <s v="San Francisco"/>
    <s v="California"/>
    <x v="0"/>
    <s v="Self-Adhesive Removable Labels"/>
    <n v="1.6379999999999999"/>
    <n v="6.3"/>
    <n v="2"/>
    <n v="3.024"/>
    <n v="241.92000000000002"/>
    <s v="PROFIT"/>
  </r>
  <r>
    <s v="US-2013-114776"/>
    <s v="12/07/2013"/>
    <s v="08/12/2013"/>
    <x v="0"/>
    <s v="December"/>
    <d v="2013-12-07T00:00:00"/>
    <d v="2013-12-08T00:00:00"/>
    <s v="On Date"/>
    <s v="GregGuthrie"/>
    <s v="United States"/>
    <s v="Antioch"/>
    <s v="California"/>
    <x v="9"/>
    <s v="Xerox 216"/>
    <n v="3.3696000000000002"/>
    <n v="19.440000000000001"/>
    <n v="3"/>
    <n v="9.3312000000000008"/>
    <n v="746.49600000000009"/>
    <s v="PROFIT"/>
  </r>
  <r>
    <s v="CA-2011-146969"/>
    <s v="09/29/2011"/>
    <s v="03/10/2011"/>
    <x v="1"/>
    <s v="September"/>
    <d v="2011-09-29T00:00:00"/>
    <d v="2011-10-03T00:00:00"/>
    <s v="On Date"/>
    <s v="ArthurPrichep"/>
    <s v="United States"/>
    <s v="Los Angeles"/>
    <s v="California"/>
    <x v="1"/>
    <s v="Luxo Professional Combination Clamp-On Lamps"/>
    <n v="75.701999999999998"/>
    <n v="204.6"/>
    <n v="2"/>
    <n v="53.195999999999998"/>
    <n v="4255.68"/>
    <s v="PROFIT"/>
  </r>
  <r>
    <s v="CA-2011-146969"/>
    <s v="09/29/2011"/>
    <s v="03/10/2011"/>
    <x v="1"/>
    <s v="September"/>
    <d v="2011-09-29T00:00:00"/>
    <d v="2011-10-03T00:00:00"/>
    <s v="On Date"/>
    <s v="ArthurPrichep"/>
    <s v="United States"/>
    <s v="Los Angeles"/>
    <s v="California"/>
    <x v="11"/>
    <s v="Stockwell Push Pins"/>
    <n v="1.4606000000000001"/>
    <n v="8.7200000000000006"/>
    <n v="4"/>
    <n v="2.8776000000000002"/>
    <n v="230.20800000000003"/>
    <s v="PROFIT"/>
  </r>
  <r>
    <s v="CA-2011-146969"/>
    <s v="09/29/2011"/>
    <s v="03/10/2011"/>
    <x v="1"/>
    <s v="September"/>
    <d v="2011-09-29T00:00:00"/>
    <d v="2011-10-03T00:00:00"/>
    <s v="On Date"/>
    <s v="ArthurPrichep"/>
    <s v="United States"/>
    <s v="Los Angeles"/>
    <s v="California"/>
    <x v="9"/>
    <s v="Xerox 223"/>
    <n v="3.3696000000000006"/>
    <n v="6.48"/>
    <n v="1"/>
    <n v="3.1103999999999998"/>
    <n v="248.83199999999999"/>
    <s v="PROFIT"/>
  </r>
  <r>
    <s v="CA-2011-146969"/>
    <s v="09/29/2011"/>
    <s v="03/10/2011"/>
    <x v="1"/>
    <s v="September"/>
    <d v="2011-09-29T00:00:00"/>
    <d v="2011-10-03T00:00:00"/>
    <s v="On Date"/>
    <s v="ArthurPrichep"/>
    <s v="United States"/>
    <s v="Los Angeles"/>
    <s v="California"/>
    <x v="16"/>
    <s v="Star Micronics TSP800 TSP847IIU Receipt Printer"/>
    <n v="231.63300000000004"/>
    <n v="686.32"/>
    <n v="2"/>
    <n v="223.054"/>
    <n v="17844.32"/>
    <s v="PROFIT"/>
  </r>
  <r>
    <s v="CA-2011-146969"/>
    <s v="09/29/2011"/>
    <s v="03/10/2011"/>
    <x v="1"/>
    <s v="September"/>
    <d v="2011-09-29T00:00:00"/>
    <d v="2011-10-03T00:00:00"/>
    <s v="On Date"/>
    <s v="ArthurPrichep"/>
    <s v="United States"/>
    <s v="Los Angeles"/>
    <s v="California"/>
    <x v="7"/>
    <s v="Fellowes Mobile File Cart, Black"/>
    <n v="45.391400000000004"/>
    <n v="62.18"/>
    <n v="1"/>
    <n v="16.788599999999999"/>
    <n v="1343.088"/>
    <s v="PROFIT"/>
  </r>
  <r>
    <s v="CA-2014-160395"/>
    <s v="01/01/2014"/>
    <s v="07/01/2014"/>
    <x v="3"/>
    <s v="January"/>
    <d v="2014-01-01T00:00:00"/>
    <d v="2014-01-07T00:00:00"/>
    <s v="Delay"/>
    <s v="KellyLampkin"/>
    <s v="United States"/>
    <s v="Reno"/>
    <s v="Nevada"/>
    <x v="2"/>
    <s v="Crayola Anti Dust Chalk, 12/Pack"/>
    <n v="1.0010000000000001"/>
    <n v="3.64"/>
    <n v="2"/>
    <n v="1.6379999999999999"/>
    <n v="131.04"/>
    <s v="PROFIT"/>
  </r>
  <r>
    <s v="CA-2014-160395"/>
    <s v="01/01/2014"/>
    <s v="07/01/2014"/>
    <x v="3"/>
    <s v="January"/>
    <d v="2014-01-01T00:00:00"/>
    <d v="2014-01-07T00:00:00"/>
    <s v="Delay"/>
    <s v="KellyLampkin"/>
    <s v="United States"/>
    <s v="Reno"/>
    <s v="Nevada"/>
    <x v="4"/>
    <s v="Lock-Up Easel 'Spel-Binder'"/>
    <n v="15.120900000000002"/>
    <n v="159.768"/>
    <n v="7"/>
    <n v="53.921700000000001"/>
    <n v="4313.7359999999999"/>
    <s v="PROFIT"/>
  </r>
  <r>
    <s v="CA-2013-149314"/>
    <s v="07/03/2013"/>
    <s v="08/07/2013"/>
    <x v="0"/>
    <s v="July"/>
    <d v="2013-07-03T00:00:00"/>
    <d v="2013-07-08T00:00:00"/>
    <s v="On Date"/>
    <s v="GeorgeBell"/>
    <s v="United States"/>
    <s v="Los Angeles"/>
    <s v="California"/>
    <x v="10"/>
    <s v="Hon Deluxe Fabric Upholstered Stacking Chairs"/>
    <n v="175.66559999999998"/>
    <n v="195.184"/>
    <n v="1"/>
    <n v="19.5184"/>
    <n v="1561.472"/>
    <s v="PROFIT"/>
  </r>
  <r>
    <s v="CA-2011-126522"/>
    <s v="09/01/2011"/>
    <s v="05/09/2011"/>
    <x v="1"/>
    <s v="September"/>
    <d v="2011-09-01T00:00:00"/>
    <d v="2011-09-05T00:00:00"/>
    <s v="On Date"/>
    <s v="LarryTron"/>
    <s v="United States"/>
    <s v="Escondido"/>
    <s v="California"/>
    <x v="2"/>
    <s v="BOSTON Model 1800 Electric Pencil Sharpeners, Putty/Woodgrain"/>
    <n v="12.7658"/>
    <n v="53.94"/>
    <n v="3"/>
    <n v="15.6426"/>
    <n v="1251.4079999999999"/>
    <s v="PROFIT"/>
  </r>
  <r>
    <s v="CA-2012-125416"/>
    <s v="11/02/2012"/>
    <s v="02/11/2012"/>
    <x v="2"/>
    <s v="November"/>
    <d v="2012-11-02T00:00:00"/>
    <d v="2012-11-02T00:00:00"/>
    <s v="On Date"/>
    <s v="KellyCollister"/>
    <s v="United States"/>
    <s v="Seattle"/>
    <s v="Washington"/>
    <x v="8"/>
    <s v="Logitech K350 2.4Ghz Wireless Keyboard"/>
    <n v="44.295300000000005"/>
    <n v="447.93"/>
    <n v="9"/>
    <n v="49.272300000000001"/>
    <n v="3941.7840000000001"/>
    <s v="PROFIT"/>
  </r>
  <r>
    <s v="CA-2011-158064"/>
    <s v="04/21/2011"/>
    <s v="25/04/2011"/>
    <x v="1"/>
    <s v="April"/>
    <d v="2011-04-21T00:00:00"/>
    <d v="2011-04-25T00:00:00"/>
    <s v="On Date"/>
    <s v="AllenArmold"/>
    <s v="United States"/>
    <s v="Los Angeles"/>
    <s v="California"/>
    <x v="4"/>
    <s v="ACCOHIDE Binder by Acco"/>
    <n v="2.1888999999999998"/>
    <n v="16.52"/>
    <n v="5"/>
    <n v="5.5754999999999999"/>
    <n v="446.03999999999996"/>
    <s v="PROFIT"/>
  </r>
  <r>
    <s v="CA-2011-120243"/>
    <s v="12/27/2011"/>
    <s v="30/12/2011"/>
    <x v="1"/>
    <s v="December"/>
    <d v="2011-12-27T00:00:00"/>
    <d v="2011-12-30T00:00:00"/>
    <s v="On Date"/>
    <s v="AlyssaTate"/>
    <s v="United States"/>
    <s v="Los Angeles"/>
    <s v="California"/>
    <x v="0"/>
    <s v="Staples"/>
    <n v="1.5317000000000001"/>
    <n v="11.56"/>
    <n v="4"/>
    <n v="5.4332000000000003"/>
    <n v="434.65600000000001"/>
    <s v="PROFIT"/>
  </r>
  <r>
    <s v="CA-2011-127131"/>
    <s v="11/24/2011"/>
    <s v="30/11/2011"/>
    <x v="1"/>
    <s v="November"/>
    <d v="2011-11-24T00:00:00"/>
    <d v="2011-11-30T00:00:00"/>
    <s v="Delay"/>
    <s v="HaroldRyan"/>
    <s v="United States"/>
    <s v="Seattle"/>
    <s v="Washington"/>
    <x v="4"/>
    <s v="Peel &amp; Stick Add-On Corner Pockets"/>
    <n v="1.1232"/>
    <n v="12.096"/>
    <n v="7"/>
    <n v="4.2336"/>
    <n v="338.68799999999999"/>
    <s v="PROFIT"/>
  </r>
  <r>
    <s v="CA-2011-127131"/>
    <s v="11/24/2011"/>
    <s v="30/11/2011"/>
    <x v="1"/>
    <s v="November"/>
    <d v="2011-11-24T00:00:00"/>
    <d v="2011-11-30T00:00:00"/>
    <s v="Delay"/>
    <s v="HaroldRyan"/>
    <s v="United States"/>
    <s v="Seattle"/>
    <s v="Washington"/>
    <x v="7"/>
    <s v="Carina 42&quot;Hx23 3/4&quot;W Media Storage Unit"/>
    <n v="79.360399999999998"/>
    <n v="485.88"/>
    <n v="6"/>
    <n v="9.7175999999999991"/>
    <n v="777.4079999999999"/>
    <s v="PROFIT"/>
  </r>
  <r>
    <s v="CA-2011-127131"/>
    <s v="11/24/2011"/>
    <s v="30/11/2011"/>
    <x v="1"/>
    <s v="November"/>
    <d v="2011-11-24T00:00:00"/>
    <d v="2011-11-30T00:00:00"/>
    <s v="Delay"/>
    <s v="HaroldRyan"/>
    <s v="United States"/>
    <s v="Seattle"/>
    <s v="Washington"/>
    <x v="9"/>
    <s v="Xerox 220"/>
    <n v="3.3696000000000006"/>
    <n v="25.92"/>
    <n v="4"/>
    <n v="12.441599999999999"/>
    <n v="995.32799999999997"/>
    <s v="PROFIT"/>
  </r>
  <r>
    <s v="CA-2011-127131"/>
    <s v="11/24/2011"/>
    <s v="30/11/2011"/>
    <x v="1"/>
    <s v="November"/>
    <d v="2011-11-24T00:00:00"/>
    <d v="2011-11-30T00:00:00"/>
    <s v="Delay"/>
    <s v="HaroldRyan"/>
    <s v="United States"/>
    <s v="Seattle"/>
    <s v="Washington"/>
    <x v="7"/>
    <s v="Recycled Data-Pak for Archival Bound Computer Printouts, 12-1/2 x 12-1/2 x 16"/>
    <n v="72.116700000000009"/>
    <n v="197.58"/>
    <n v="2"/>
    <n v="53.346600000000002"/>
    <n v="4267.7280000000001"/>
    <s v="PROFIT"/>
  </r>
  <r>
    <s v="CA-2014-117212"/>
    <s v="02/27/2014"/>
    <s v="01/03/2014"/>
    <x v="3"/>
    <s v="February"/>
    <d v="2014-02-27T00:00:00"/>
    <d v="2014-03-01T00:00:00"/>
    <s v="On Date"/>
    <s v="BradleyTalbott"/>
    <s v="United States"/>
    <s v="Los Angeles"/>
    <s v="California"/>
    <x v="5"/>
    <s v="Kensington 6 Outlet Guardian Standard Surge Protector"/>
    <n v="14.9504"/>
    <n v="81.92"/>
    <n v="4"/>
    <n v="22.118400000000001"/>
    <n v="1769.4720000000002"/>
    <s v="PROFIT"/>
  </r>
  <r>
    <s v="CA-2014-117212"/>
    <s v="02/27/2014"/>
    <s v="01/03/2014"/>
    <x v="3"/>
    <s v="February"/>
    <d v="2014-02-27T00:00:00"/>
    <d v="2014-03-01T00:00:00"/>
    <s v="On Date"/>
    <s v="BradleyTalbott"/>
    <s v="United States"/>
    <s v="Los Angeles"/>
    <s v="California"/>
    <x v="3"/>
    <s v="Toshiba IPT2010-SD IPÂ Telephone"/>
    <n v="102.8526"/>
    <n v="889.53599999999994"/>
    <n v="8"/>
    <n v="66.715199999999996"/>
    <n v="5337.2159999999994"/>
    <s v="PROFIT"/>
  </r>
  <r>
    <s v="CA-2014-117212"/>
    <s v="02/27/2014"/>
    <s v="01/03/2014"/>
    <x v="3"/>
    <s v="February"/>
    <d v="2014-02-27T00:00:00"/>
    <d v="2014-03-01T00:00:00"/>
    <s v="On Date"/>
    <s v="BradleyTalbott"/>
    <s v="United States"/>
    <s v="Los Angeles"/>
    <s v="California"/>
    <x v="10"/>
    <s v="GuestStacker Chair with Chrome Finish Legs"/>
    <n v="267.66720000000004"/>
    <n v="892.22400000000005"/>
    <n v="3"/>
    <n v="89.222399999999993"/>
    <n v="7137.7919999999995"/>
    <s v="PROFIT"/>
  </r>
  <r>
    <s v="CA-2014-117212"/>
    <s v="02/27/2014"/>
    <s v="01/03/2014"/>
    <x v="3"/>
    <s v="February"/>
    <d v="2014-02-27T00:00:00"/>
    <d v="2014-03-01T00:00:00"/>
    <s v="On Date"/>
    <s v="BradleyTalbott"/>
    <s v="United States"/>
    <s v="Los Angeles"/>
    <s v="California"/>
    <x v="9"/>
    <s v="Xerox 1908"/>
    <n v="28.549799999999998"/>
    <n v="223.92"/>
    <n v="4"/>
    <n v="109.7208"/>
    <n v="8777.6640000000007"/>
    <s v="PROFIT"/>
  </r>
  <r>
    <s v="CA-2014-117212"/>
    <s v="02/27/2014"/>
    <s v="01/03/2014"/>
    <x v="3"/>
    <s v="February"/>
    <d v="2014-02-27T00:00:00"/>
    <d v="2014-03-01T00:00:00"/>
    <s v="On Date"/>
    <s v="BradleyTalbott"/>
    <s v="United States"/>
    <s v="Los Angeles"/>
    <s v="California"/>
    <x v="9"/>
    <s v="Xerox 1924"/>
    <n v="2.9478000000000004"/>
    <n v="23.12"/>
    <n v="4"/>
    <n v="11.328799999999999"/>
    <n v="906.30399999999997"/>
    <s v="PROFIT"/>
  </r>
  <r>
    <s v="CA-2013-114727"/>
    <s v="07/19/2013"/>
    <s v="25/07/2013"/>
    <x v="0"/>
    <s v="July"/>
    <d v="2013-07-19T00:00:00"/>
    <d v="2013-07-25T00:00:00"/>
    <s v="Delay"/>
    <s v="LindaSouthworth"/>
    <s v="United States"/>
    <s v="Denver"/>
    <s v="Colorado"/>
    <x v="10"/>
    <s v="Hon GuestStacker Chair"/>
    <n v="167.73580000000001"/>
    <n v="544.00800000000004"/>
    <n v="3"/>
    <n v="40.800600000000003"/>
    <n v="3264.0480000000002"/>
    <s v="PROFIT"/>
  </r>
  <r>
    <s v="CA-2013-114727"/>
    <s v="07/19/2013"/>
    <s v="25/07/2013"/>
    <x v="0"/>
    <s v="July"/>
    <d v="2013-07-19T00:00:00"/>
    <d v="2013-07-25T00:00:00"/>
    <s v="Delay"/>
    <s v="LindaSouthworth"/>
    <s v="United States"/>
    <s v="Denver"/>
    <s v="Colorado"/>
    <x v="4"/>
    <s v="Round Ring Binders"/>
    <n v="1.1024"/>
    <n v="1.8720000000000001"/>
    <n v="3"/>
    <n v="-1.4352"/>
    <n v="-114.816"/>
    <s v="LOSS"/>
  </r>
  <r>
    <s v="CA-2013-114727"/>
    <s v="07/19/2013"/>
    <s v="25/07/2013"/>
    <x v="0"/>
    <s v="July"/>
    <d v="2013-07-19T00:00:00"/>
    <d v="2013-07-25T00:00:00"/>
    <s v="Delay"/>
    <s v="LindaSouthworth"/>
    <s v="United States"/>
    <s v="Denver"/>
    <s v="Colorado"/>
    <x v="10"/>
    <s v="Hon 4700 Series Mobuis Mid-Back Task Chairs with Adjustable Arms"/>
    <n v="281.2242"/>
    <n v="854.35199999999998"/>
    <n v="3"/>
    <n v="10.679399999999999"/>
    <n v="854.35199999999998"/>
    <s v="PROFIT"/>
  </r>
  <r>
    <s v="CA-2013-114727"/>
    <s v="07/19/2013"/>
    <s v="25/07/2013"/>
    <x v="0"/>
    <s v="July"/>
    <d v="2013-07-19T00:00:00"/>
    <d v="2013-07-25T00:00:00"/>
    <s v="Delay"/>
    <s v="LindaSouthworth"/>
    <s v="United States"/>
    <s v="Denver"/>
    <s v="Colorado"/>
    <x v="7"/>
    <s v="Sauder Facets Collection Locker/File Cabinet, Sky Alder Finish"/>
    <n v="296.78399999999999"/>
    <n v="593.56799999999998"/>
    <n v="2"/>
    <n v="0"/>
    <n v="0"/>
    <s v="PROFIT"/>
  </r>
  <r>
    <s v="CA-2013-114727"/>
    <s v="07/19/2013"/>
    <s v="25/07/2013"/>
    <x v="0"/>
    <s v="July"/>
    <d v="2013-07-19T00:00:00"/>
    <d v="2013-07-25T00:00:00"/>
    <s v="Delay"/>
    <s v="LindaSouthworth"/>
    <s v="United States"/>
    <s v="Denver"/>
    <s v="Colorado"/>
    <x v="7"/>
    <s v="Fellowes Strictly Business Drawer File, Letter/Legal Size"/>
    <n v="123.94800000000001"/>
    <n v="338.04"/>
    <n v="3"/>
    <n v="-33.804000000000002"/>
    <n v="-2704.32"/>
    <s v="LOSS"/>
  </r>
  <r>
    <s v="CA-2011-110184"/>
    <s v="07/12/2011"/>
    <s v="16/07/2011"/>
    <x v="1"/>
    <s v="July"/>
    <d v="2011-07-12T00:00:00"/>
    <d v="2011-07-16T00:00:00"/>
    <s v="On Date"/>
    <s v="BenFerrer"/>
    <s v="United States"/>
    <s v="Los Angeles"/>
    <s v="California"/>
    <x v="7"/>
    <s v="Fellowes Super Stor/Drawer"/>
    <n v="22.754999999999999"/>
    <n v="249.75"/>
    <n v="9"/>
    <n v="44.954999999999998"/>
    <n v="3596.3999999999996"/>
    <s v="PROFIT"/>
  </r>
  <r>
    <s v="CA-2011-110184"/>
    <s v="07/12/2011"/>
    <s v="16/07/2011"/>
    <x v="1"/>
    <s v="July"/>
    <d v="2011-07-12T00:00:00"/>
    <d v="2011-07-16T00:00:00"/>
    <s v="On Date"/>
    <s v="BenFerrer"/>
    <s v="United States"/>
    <s v="Los Angeles"/>
    <s v="California"/>
    <x v="3"/>
    <s v="GE DSL Phone Line Filter"/>
    <n v="28.392900000000001"/>
    <n v="255.93600000000001"/>
    <n v="8"/>
    <n v="28.7928"/>
    <n v="2303.424"/>
    <s v="PROFIT"/>
  </r>
  <r>
    <s v="CA-2014-100013"/>
    <s v="11/07/2014"/>
    <s v="12/11/2014"/>
    <x v="3"/>
    <s v="November"/>
    <d v="2014-11-07T00:00:00"/>
    <d v="2014-11-12T00:00:00"/>
    <s v="On Date"/>
    <s v="ZuschussCarroll"/>
    <s v="United States"/>
    <s v="Los Angeles"/>
    <s v="California"/>
    <x v="13"/>
    <s v="#10- 4 1/8&quot; x 9 1/2&quot; Security-Tint Envelopes"/>
    <n v="3.8963999999999999"/>
    <n v="15.28"/>
    <n v="2"/>
    <n v="7.4871999999999996"/>
    <n v="598.976"/>
    <s v="PROFIT"/>
  </r>
  <r>
    <s v="CA-2014-100013"/>
    <s v="11/07/2014"/>
    <s v="12/11/2014"/>
    <x v="3"/>
    <s v="November"/>
    <d v="2014-11-07T00:00:00"/>
    <d v="2014-11-12T00:00:00"/>
    <s v="On Date"/>
    <s v="ZuschussCarroll"/>
    <s v="United States"/>
    <s v="Los Angeles"/>
    <s v="California"/>
    <x v="1"/>
    <s v="Dax Clear Box Frame"/>
    <n v="5.7618000000000009"/>
    <n v="8.73"/>
    <n v="1"/>
    <n v="2.9681999999999999"/>
    <n v="237.45599999999999"/>
    <s v="PROFIT"/>
  </r>
  <r>
    <s v="CA-2014-100013"/>
    <s v="11/07/2014"/>
    <s v="12/11/2014"/>
    <x v="3"/>
    <s v="November"/>
    <d v="2014-11-07T00:00:00"/>
    <d v="2014-11-12T00:00:00"/>
    <s v="On Date"/>
    <s v="ZuschussCarroll"/>
    <s v="United States"/>
    <s v="Los Angeles"/>
    <s v="California"/>
    <x v="2"/>
    <s v="SANFORD Liquid Accent Tank-Style Highlighters"/>
    <n v="1.9596"/>
    <n v="5.68"/>
    <n v="2"/>
    <n v="1.7607999999999999"/>
    <n v="140.864"/>
    <s v="PROFIT"/>
  </r>
  <r>
    <s v="CA-2011-127012"/>
    <s v="08/11/2011"/>
    <s v="15/08/2011"/>
    <x v="1"/>
    <s v="August"/>
    <d v="2011-08-11T00:00:00"/>
    <d v="2011-08-15T00:00:00"/>
    <s v="On Date"/>
    <s v="GregMatthias"/>
    <s v="United States"/>
    <s v="Seattle"/>
    <s v="Washington"/>
    <x v="1"/>
    <s v="Eldon Image Series Desk Accessories, Ebony"/>
    <n v="6.9159999999999995"/>
    <n v="12.35"/>
    <n v="1"/>
    <n v="5.4340000000000002"/>
    <n v="434.72"/>
    <s v="PROFIT"/>
  </r>
  <r>
    <s v="CA-2011-127012"/>
    <s v="08/11/2011"/>
    <s v="15/08/2011"/>
    <x v="1"/>
    <s v="August"/>
    <d v="2011-08-11T00:00:00"/>
    <d v="2011-08-15T00:00:00"/>
    <s v="On Date"/>
    <s v="GregMatthias"/>
    <s v="United States"/>
    <s v="Seattle"/>
    <s v="Washington"/>
    <x v="2"/>
    <s v="Sanford 52201 APSCO Electric Pencil Sharpener"/>
    <n v="30.317799999999998"/>
    <n v="40.97"/>
    <n v="1"/>
    <n v="10.652200000000001"/>
    <n v="852.17600000000004"/>
    <s v="PROFIT"/>
  </r>
  <r>
    <s v="CA-2011-127012"/>
    <s v="08/11/2011"/>
    <s v="15/08/2011"/>
    <x v="1"/>
    <s v="August"/>
    <d v="2011-08-11T00:00:00"/>
    <d v="2011-08-15T00:00:00"/>
    <s v="On Date"/>
    <s v="GregMatthias"/>
    <s v="United States"/>
    <s v="Seattle"/>
    <s v="Washington"/>
    <x v="11"/>
    <s v="Vinyl Coated Wire Paper Clips in Organizer Box, 800/Box"/>
    <n v="6.0844000000000005"/>
    <n v="22.96"/>
    <n v="2"/>
    <n v="10.7912"/>
    <n v="863.29600000000005"/>
    <s v="PROFIT"/>
  </r>
  <r>
    <s v="CA-2011-168494"/>
    <s v="12/12/2011"/>
    <s v="14/12/2011"/>
    <x v="1"/>
    <s v="December"/>
    <d v="2011-12-12T00:00:00"/>
    <d v="2011-12-14T00:00:00"/>
    <s v="On Date"/>
    <s v="NoraPreis"/>
    <s v="United States"/>
    <s v="Fresno"/>
    <s v="California"/>
    <x v="6"/>
    <s v="Hon Non-Folding Utility Tables"/>
    <n v="111.517"/>
    <n v="764.68799999999999"/>
    <n v="6"/>
    <n v="95.585999999999999"/>
    <n v="7646.88"/>
    <s v="PROFIT"/>
  </r>
  <r>
    <s v="CA-2011-168494"/>
    <s v="12/12/2011"/>
    <s v="14/12/2011"/>
    <x v="1"/>
    <s v="December"/>
    <d v="2011-12-12T00:00:00"/>
    <d v="2011-12-14T00:00:00"/>
    <s v="On Date"/>
    <s v="NoraPreis"/>
    <s v="United States"/>
    <s v="Fresno"/>
    <s v="California"/>
    <x v="6"/>
    <s v="Bretford Rectangular Conference Table Tops"/>
    <n v="289.62009999999998"/>
    <n v="3610.848"/>
    <n v="12"/>
    <n v="135.4068"/>
    <n v="10832.544"/>
    <s v="PROFIT"/>
  </r>
  <r>
    <s v="CA-2011-168494"/>
    <s v="12/12/2011"/>
    <s v="14/12/2011"/>
    <x v="1"/>
    <s v="December"/>
    <d v="2011-12-12T00:00:00"/>
    <d v="2011-12-14T00:00:00"/>
    <s v="On Date"/>
    <s v="NoraPreis"/>
    <s v="United States"/>
    <s v="Fresno"/>
    <s v="California"/>
    <x v="15"/>
    <s v="Bestar Classic Bookcase"/>
    <n v="80.991900000000001"/>
    <n v="254.97450000000001"/>
    <n v="3"/>
    <n v="11.998799999999999"/>
    <n v="959.904"/>
    <s v="PROFIT"/>
  </r>
  <r>
    <s v="CA-2014-110380"/>
    <s v="09/03/2014"/>
    <s v="08/09/2014"/>
    <x v="3"/>
    <s v="September"/>
    <d v="2014-09-03T00:00:00"/>
    <d v="2014-09-08T00:00:00"/>
    <s v="On Date"/>
    <s v="PhillipFlathmann"/>
    <s v="United States"/>
    <s v="San Francisco"/>
    <s v="California"/>
    <x v="2"/>
    <s v="Pencil and Crayon Sharpener"/>
    <n v="1.5987"/>
    <n v="6.57"/>
    <n v="3"/>
    <n v="1.7739"/>
    <n v="141.91200000000001"/>
    <s v="PROFIT"/>
  </r>
  <r>
    <s v="US-2011-167738"/>
    <s v="12/24/2011"/>
    <s v="29/12/2011"/>
    <x v="1"/>
    <s v="December"/>
    <d v="2011-12-24T00:00:00"/>
    <d v="2011-12-29T00:00:00"/>
    <s v="On Date"/>
    <s v="JulieCreighton"/>
    <s v="United States"/>
    <s v="Los Angeles"/>
    <s v="California"/>
    <x v="7"/>
    <s v="Letter Size Cart"/>
    <n v="101.43060000000001"/>
    <n v="142.86000000000001"/>
    <n v="1"/>
    <n v="41.429400000000001"/>
    <n v="3314.3519999999999"/>
    <s v="PROFIT"/>
  </r>
  <r>
    <s v="US-2011-167738"/>
    <s v="12/24/2011"/>
    <s v="29/12/2011"/>
    <x v="1"/>
    <s v="December"/>
    <d v="2011-12-24T00:00:00"/>
    <d v="2011-12-29T00:00:00"/>
    <s v="On Date"/>
    <s v="JulieCreighton"/>
    <s v="United States"/>
    <s v="Los Angeles"/>
    <s v="California"/>
    <x v="10"/>
    <s v="Global Value Mid-Back Manager's Chair, Gray"/>
    <n v="45.667499999999997"/>
    <n v="292.27199999999999"/>
    <n v="6"/>
    <n v="18.266999999999999"/>
    <n v="1461.36"/>
    <s v="PROFIT"/>
  </r>
  <r>
    <s v="CA-2014-121412"/>
    <s v="09/24/2014"/>
    <s v="28/09/2014"/>
    <x v="3"/>
    <s v="September"/>
    <d v="2014-09-24T00:00:00"/>
    <d v="2014-09-28T00:00:00"/>
    <s v="On Date"/>
    <s v="BrookeGillingham"/>
    <s v="United States"/>
    <s v="Louisville"/>
    <s v="Colorado"/>
    <x v="1"/>
    <s v="Aluminum Document Frame"/>
    <n v="8.5540000000000003"/>
    <n v="29.327999999999999"/>
    <n v="3"/>
    <n v="3.6659999999999999"/>
    <n v="293.27999999999997"/>
    <s v="PROFIT"/>
  </r>
  <r>
    <s v="CA-2013-163384"/>
    <s v="11/11/2013"/>
    <s v="13/11/2013"/>
    <x v="0"/>
    <s v="November"/>
    <d v="2013-11-11T00:00:00"/>
    <d v="2013-11-13T00:00:00"/>
    <s v="On Date"/>
    <s v="ChuckClark"/>
    <s v="United States"/>
    <s v="San Francisco"/>
    <s v="California"/>
    <x v="4"/>
    <s v="ACCOHIDE 3-Ring Binder, Blue, 1&quot;"/>
    <n v="2.1888999999999998"/>
    <n v="13.215999999999999"/>
    <n v="4"/>
    <n v="4.4603999999999999"/>
    <n v="356.83199999999999"/>
    <s v="PROFIT"/>
  </r>
  <r>
    <s v="CA-2013-163384"/>
    <s v="11/11/2013"/>
    <s v="13/11/2013"/>
    <x v="0"/>
    <s v="November"/>
    <d v="2013-11-11T00:00:00"/>
    <d v="2013-11-13T00:00:00"/>
    <s v="On Date"/>
    <s v="ChuckClark"/>
    <s v="United States"/>
    <s v="San Francisco"/>
    <s v="California"/>
    <x v="9"/>
    <s v="Xerox 1996"/>
    <n v="3.3695999999999997"/>
    <n v="32.4"/>
    <n v="5"/>
    <n v="15.552"/>
    <n v="1244.1599999999999"/>
    <s v="PROFIT"/>
  </r>
  <r>
    <s v="CA-2012-101707"/>
    <s v="08/27/2012"/>
    <s v="01/09/2012"/>
    <x v="2"/>
    <s v="August"/>
    <d v="2012-08-27T00:00:00"/>
    <d v="2012-09-01T00:00:00"/>
    <s v="On Date"/>
    <s v="PhilipFox"/>
    <s v="United States"/>
    <s v="San Diego"/>
    <s v="California"/>
    <x v="12"/>
    <s v="Fiskars Softgrip Scissors"/>
    <n v="7.905599999999998"/>
    <n v="32.94"/>
    <n v="3"/>
    <n v="9.2232000000000003"/>
    <n v="737.85599999999999"/>
    <s v="PROFIT"/>
  </r>
  <r>
    <s v="CA-2012-101707"/>
    <s v="08/27/2012"/>
    <s v="01/09/2012"/>
    <x v="2"/>
    <s v="August"/>
    <d v="2012-08-27T00:00:00"/>
    <d v="2012-09-01T00:00:00"/>
    <s v="On Date"/>
    <s v="PhilipFox"/>
    <s v="United States"/>
    <s v="San Diego"/>
    <s v="California"/>
    <x v="9"/>
    <s v="Xerox 1973"/>
    <n v="12.333600000000001"/>
    <n v="114.2"/>
    <n v="5"/>
    <n v="52.531999999999996"/>
    <n v="4202.5599999999995"/>
    <s v="PROFIT"/>
  </r>
  <r>
    <s v="CA-2012-101707"/>
    <s v="08/27/2012"/>
    <s v="01/09/2012"/>
    <x v="2"/>
    <s v="August"/>
    <d v="2012-08-27T00:00:00"/>
    <d v="2012-09-01T00:00:00"/>
    <s v="On Date"/>
    <s v="PhilipFox"/>
    <s v="United States"/>
    <s v="San Diego"/>
    <s v="California"/>
    <x v="0"/>
    <s v="Avery 511"/>
    <n v="1.6016000000000001"/>
    <n v="3.08"/>
    <n v="1"/>
    <n v="1.4783999999999999"/>
    <n v="118.27199999999999"/>
    <s v="PROFIT"/>
  </r>
  <r>
    <s v="CA-2012-138898"/>
    <s v="05/25/2012"/>
    <s v="29/05/2012"/>
    <x v="2"/>
    <s v="May"/>
    <d v="2012-05-25T00:00:00"/>
    <d v="2012-05-29T00:00:00"/>
    <s v="On Date"/>
    <s v="JustinHirsh"/>
    <s v="United States"/>
    <s v="Pueblo"/>
    <s v="Colorado"/>
    <x v="5"/>
    <s v="Kensington 4 Outlet MasterPiece Compact Power Control Center"/>
    <n v="58.550399999999996"/>
    <n v="845.72799999999995"/>
    <n v="13"/>
    <n v="84.572800000000001"/>
    <n v="6765.8240000000005"/>
    <s v="PROFIT"/>
  </r>
  <r>
    <s v="CA-2014-115427"/>
    <s v="12/31/2014"/>
    <s v="04/01/2015"/>
    <x v="4"/>
    <s v="December"/>
    <d v="2014-12-31T00:00:00"/>
    <d v="2015-01-04T00:00:00"/>
    <s v="On Date"/>
    <s v="EricaBern"/>
    <s v="United States"/>
    <s v="Fairfield"/>
    <s v="California"/>
    <x v="4"/>
    <s v="Cardinal Slant-D Ring Binder, Heavy Gauge Vinyl"/>
    <n v="4.6926000000000005"/>
    <n v="13.904"/>
    <n v="2"/>
    <n v="4.5187999999999997"/>
    <n v="361.50399999999996"/>
    <s v="PROFIT"/>
  </r>
  <r>
    <s v="CA-2014-115427"/>
    <s v="12/31/2014"/>
    <s v="04/01/2015"/>
    <x v="4"/>
    <s v="December"/>
    <d v="2014-12-31T00:00:00"/>
    <d v="2015-01-04T00:00:00"/>
    <s v="On Date"/>
    <s v="EricaBern"/>
    <s v="United States"/>
    <s v="Fairfield"/>
    <s v="California"/>
    <x v="4"/>
    <s v="GBC Binding covers"/>
    <n v="7.1224999999999996"/>
    <n v="20.72"/>
    <n v="2"/>
    <n v="6.4749999999999996"/>
    <n v="518"/>
    <s v="PROFIT"/>
  </r>
  <r>
    <s v="CA-2012-121391"/>
    <s v="10/04/2012"/>
    <s v="07/10/2012"/>
    <x v="2"/>
    <s v="October"/>
    <d v="2012-10-04T00:00:00"/>
    <d v="2012-10-07T00:00:00"/>
    <s v="On Date"/>
    <s v="AlexAvila"/>
    <s v="United States"/>
    <s v="San Francisco"/>
    <s v="California"/>
    <x v="7"/>
    <s v="Tenex Personal Project File with Scoop Front Design, Black"/>
    <n v="9.975200000000001"/>
    <n v="26.96"/>
    <n v="2"/>
    <n v="7.0095999999999998"/>
    <n v="560.76800000000003"/>
    <s v="PROFIT"/>
  </r>
  <r>
    <s v="CA-2013-141397"/>
    <s v="06/21/2013"/>
    <s v="22/06/2013"/>
    <x v="0"/>
    <s v="June"/>
    <d v="2013-06-21T00:00:00"/>
    <d v="2013-06-22T00:00:00"/>
    <s v="On Date"/>
    <s v="RoyCollins"/>
    <s v="United States"/>
    <s v="Pasadena"/>
    <s v="California"/>
    <x v="9"/>
    <s v="Xerox 1898"/>
    <n v="3.4735999999999998"/>
    <n v="46.76"/>
    <n v="7"/>
    <n v="22.444800000000001"/>
    <n v="1795.5840000000001"/>
    <s v="PROFIT"/>
  </r>
  <r>
    <s v="CA-2013-141397"/>
    <s v="06/21/2013"/>
    <s v="22/06/2013"/>
    <x v="0"/>
    <s v="June"/>
    <d v="2013-06-21T00:00:00"/>
    <d v="2013-06-22T00:00:00"/>
    <s v="On Date"/>
    <s v="RoyCollins"/>
    <s v="United States"/>
    <s v="Pasadena"/>
    <s v="California"/>
    <x v="4"/>
    <s v="GBC Plastic Binding Combs"/>
    <n v="3.7637999999999998"/>
    <n v="17.712"/>
    <n v="3"/>
    <n v="6.4206000000000003"/>
    <n v="513.64800000000002"/>
    <s v="PROFIT"/>
  </r>
  <r>
    <s v="CA-2013-141397"/>
    <s v="06/21/2013"/>
    <s v="22/06/2013"/>
    <x v="0"/>
    <s v="June"/>
    <d v="2013-06-21T00:00:00"/>
    <d v="2013-06-22T00:00:00"/>
    <s v="On Date"/>
    <s v="RoyCollins"/>
    <s v="United States"/>
    <s v="Pasadena"/>
    <s v="California"/>
    <x v="5"/>
    <s v="Belkin 6 Outlet Metallic Surge Strip"/>
    <n v="8.0586000000000002"/>
    <n v="21.78"/>
    <n v="2"/>
    <n v="5.6627999999999998"/>
    <n v="453.024"/>
    <s v="PROFIT"/>
  </r>
  <r>
    <s v="CA-2013-141397"/>
    <s v="06/21/2013"/>
    <s v="22/06/2013"/>
    <x v="0"/>
    <s v="June"/>
    <d v="2013-06-21T00:00:00"/>
    <d v="2013-06-22T00:00:00"/>
    <s v="On Date"/>
    <s v="RoyCollins"/>
    <s v="United States"/>
    <s v="Pasadena"/>
    <s v="California"/>
    <x v="7"/>
    <s v="Fellowes Bankers Box Recycled Super Stor/Drawer"/>
    <n v="50.741199999999999"/>
    <n v="161.94"/>
    <n v="3"/>
    <n v="9.7164000000000001"/>
    <n v="777.31200000000001"/>
    <s v="PROFIT"/>
  </r>
  <r>
    <s v="CA-2013-141397"/>
    <s v="06/21/2013"/>
    <s v="22/06/2013"/>
    <x v="0"/>
    <s v="June"/>
    <d v="2013-06-21T00:00:00"/>
    <d v="2013-06-22T00:00:00"/>
    <s v="On Date"/>
    <s v="RoyCollins"/>
    <s v="United States"/>
    <s v="Pasadena"/>
    <s v="California"/>
    <x v="10"/>
    <s v="Hon Valutask Swivel Chairs"/>
    <n v="84.8232"/>
    <n v="161.56800000000001"/>
    <n v="2"/>
    <n v="-8.0784000000000002"/>
    <n v="-646.27200000000005"/>
    <s v="LOSS"/>
  </r>
  <r>
    <s v="CA-2013-145919"/>
    <s v="12/19/2013"/>
    <s v="24/12/2013"/>
    <x v="0"/>
    <s v="December"/>
    <d v="2013-12-19T00:00:00"/>
    <d v="2013-12-24T00:00:00"/>
    <s v="On Date"/>
    <s v="HenryGoldwyn"/>
    <s v="United States"/>
    <s v="Los Angeles"/>
    <s v="California"/>
    <x v="9"/>
    <s v="Eureka Recycled Copy Paper 8 1/2&quot; x 11&quot;, Ream"/>
    <n v="3.3696000000000002"/>
    <n v="38.880000000000003"/>
    <n v="6"/>
    <n v="18.662400000000002"/>
    <n v="1492.9920000000002"/>
    <s v="PROFIT"/>
  </r>
  <r>
    <s v="CA-2013-145919"/>
    <s v="12/19/2013"/>
    <s v="24/12/2013"/>
    <x v="0"/>
    <s v="December"/>
    <d v="2013-12-19T00:00:00"/>
    <d v="2013-12-24T00:00:00"/>
    <s v="On Date"/>
    <s v="HenryGoldwyn"/>
    <s v="United States"/>
    <s v="Los Angeles"/>
    <s v="California"/>
    <x v="1"/>
    <s v="Seth Thomas 12&quot; Clock w/ Goldtone Case"/>
    <n v="15.1668"/>
    <n v="183.84"/>
    <n v="8"/>
    <n v="62.505600000000001"/>
    <n v="5000.4480000000003"/>
    <s v="PROFIT"/>
  </r>
  <r>
    <s v="CA-2013-145919"/>
    <s v="12/19/2013"/>
    <s v="24/12/2013"/>
    <x v="0"/>
    <s v="December"/>
    <d v="2013-12-19T00:00:00"/>
    <d v="2013-12-24T00:00:00"/>
    <s v="On Date"/>
    <s v="HenryGoldwyn"/>
    <s v="United States"/>
    <s v="Los Angeles"/>
    <s v="California"/>
    <x v="12"/>
    <s v="Premier Electric Letter Opener"/>
    <n v="110.06699999999998"/>
    <n v="579.29999999999995"/>
    <n v="5"/>
    <n v="28.965"/>
    <n v="2317.1999999999998"/>
    <s v="PROFIT"/>
  </r>
  <r>
    <s v="CA-2014-106033"/>
    <s v="10/16/2014"/>
    <s v="19/10/2014"/>
    <x v="3"/>
    <s v="October"/>
    <d v="2014-10-16T00:00:00"/>
    <d v="2014-10-19T00:00:00"/>
    <s v="On Date"/>
    <s v="FrankGastineau"/>
    <s v="United States"/>
    <s v="San Francisco"/>
    <s v="California"/>
    <x v="2"/>
    <s v="Panasonic KP-310 Heavy-Duty Electric Pencil Sharpener"/>
    <n v="15.385999999999999"/>
    <n v="87.92"/>
    <n v="4"/>
    <n v="26.376000000000001"/>
    <n v="2110.08"/>
    <s v="PROFIT"/>
  </r>
  <r>
    <s v="CA-2013-142762"/>
    <s v="05/24/2013"/>
    <s v="28/05/2013"/>
    <x v="0"/>
    <s v="May"/>
    <d v="2013-05-24T00:00:00"/>
    <d v="2013-05-28T00:00:00"/>
    <s v="On Date"/>
    <s v="LisaDeCherney"/>
    <s v="United States"/>
    <s v="San Francisco"/>
    <s v="California"/>
    <x v="1"/>
    <s v="Eldon Image Series Desk Accessories, Ebony"/>
    <n v="6.9159999999999995"/>
    <n v="37.049999999999997"/>
    <n v="3"/>
    <n v="16.302"/>
    <n v="1304.1599999999999"/>
    <s v="PROFIT"/>
  </r>
  <r>
    <s v="CA-2011-121664"/>
    <s v="05/06/2011"/>
    <s v="10/05/2011"/>
    <x v="1"/>
    <s v="May"/>
    <d v="2011-05-06T00:00:00"/>
    <d v="2011-05-10T00:00:00"/>
    <s v="On Date"/>
    <s v="HaroldPawlan"/>
    <s v="United States"/>
    <s v="Los Angeles"/>
    <s v="California"/>
    <x v="4"/>
    <s v="Wilson Jones Legal Size Ring Binders"/>
    <n v="10.994999999999997"/>
    <n v="140.73599999999999"/>
    <n v="8"/>
    <n v="52.776000000000003"/>
    <n v="4222.08"/>
    <s v="PROFIT"/>
  </r>
  <r>
    <s v="US-2014-123281"/>
    <s v="04/03/2014"/>
    <s v="08/04/2014"/>
    <x v="3"/>
    <s v="April"/>
    <d v="2014-04-03T00:00:00"/>
    <d v="2014-04-08T00:00:00"/>
    <s v="On Date"/>
    <s v="JamieFrazer"/>
    <s v="United States"/>
    <s v="Los Angeles"/>
    <s v="California"/>
    <x v="1"/>
    <s v="Westinghouse Clip-On Gooseneck Lamps"/>
    <n v="6.1937999999999995"/>
    <n v="25.11"/>
    <n v="3"/>
    <n v="6.5286"/>
    <n v="522.28800000000001"/>
    <s v="PROFIT"/>
  </r>
  <r>
    <s v="CA-2014-162978"/>
    <s v="05/05/2014"/>
    <s v="10/05/2014"/>
    <x v="3"/>
    <s v="May"/>
    <d v="2014-05-05T00:00:00"/>
    <d v="2014-05-10T00:00:00"/>
    <s v="On Date"/>
    <s v="LindsayWilliams"/>
    <s v="United States"/>
    <s v="San Francisco"/>
    <s v="California"/>
    <x v="3"/>
    <s v="Motorola L804"/>
    <n v="32.652900000000002"/>
    <n v="183.96"/>
    <n v="5"/>
    <n v="20.695499999999999"/>
    <n v="1655.6399999999999"/>
    <s v="PROFIT"/>
  </r>
  <r>
    <s v="CA-2014-162978"/>
    <s v="05/05/2014"/>
    <s v="10/05/2014"/>
    <x v="3"/>
    <s v="May"/>
    <d v="2014-05-05T00:00:00"/>
    <d v="2014-05-10T00:00:00"/>
    <s v="On Date"/>
    <s v="LindsayWilliams"/>
    <s v="United States"/>
    <s v="San Francisco"/>
    <s v="California"/>
    <x v="9"/>
    <s v="Things To Do Today Pad"/>
    <n v="3.0524"/>
    <n v="17.61"/>
    <n v="3"/>
    <n v="8.4527999999999999"/>
    <n v="676.22399999999993"/>
    <s v="PROFIT"/>
  </r>
  <r>
    <s v="CA-2014-162978"/>
    <s v="05/05/2014"/>
    <s v="10/05/2014"/>
    <x v="3"/>
    <s v="May"/>
    <d v="2014-05-05T00:00:00"/>
    <d v="2014-05-10T00:00:00"/>
    <s v="On Date"/>
    <s v="LindsayWilliams"/>
    <s v="United States"/>
    <s v="San Francisco"/>
    <s v="California"/>
    <x v="6"/>
    <s v="Bretford Rectangular Conference Table Tops"/>
    <n v="289.62009999999998"/>
    <n v="300.904"/>
    <n v="1"/>
    <n v="11.283899999999999"/>
    <n v="902.71199999999999"/>
    <s v="PROFIT"/>
  </r>
  <r>
    <s v="US-2011-151925"/>
    <s v="09/26/2011"/>
    <s v="01/10/2011"/>
    <x v="1"/>
    <s v="September"/>
    <d v="2011-09-26T00:00:00"/>
    <d v="2011-10-01T00:00:00"/>
    <s v="On Date"/>
    <s v="KeanTakahito"/>
    <s v="United States"/>
    <s v="Los Angeles"/>
    <s v="California"/>
    <x v="10"/>
    <s v="Leather Task Chair, Black"/>
    <n v="72.784000000000006"/>
    <n v="145.56800000000001"/>
    <n v="2"/>
    <n v="0"/>
    <n v="0"/>
    <s v="PROFIT"/>
  </r>
  <r>
    <s v="US-2014-155425"/>
    <s v="11/11/2014"/>
    <s v="12/11/2014"/>
    <x v="3"/>
    <s v="November"/>
    <d v="2014-11-11T00:00:00"/>
    <d v="2014-11-12T00:00:00"/>
    <s v="On Date"/>
    <s v="AnnBlume"/>
    <s v="United States"/>
    <s v="Tucson"/>
    <s v="Arizona"/>
    <x v="4"/>
    <s v="Cardinal EasyOpen D-Ring Binders"/>
    <n v="4.57"/>
    <n v="38.387999999999998"/>
    <n v="14"/>
    <n v="-25.591999999999999"/>
    <n v="-2047.36"/>
    <s v="LOSS"/>
  </r>
  <r>
    <s v="US-2014-155425"/>
    <s v="11/11/2014"/>
    <s v="12/11/2014"/>
    <x v="3"/>
    <s v="November"/>
    <d v="2014-11-11T00:00:00"/>
    <d v="2014-11-12T00:00:00"/>
    <s v="On Date"/>
    <s v="AnnBlume"/>
    <s v="United States"/>
    <s v="Tucson"/>
    <s v="Arizona"/>
    <x v="16"/>
    <s v="DYMO CardScan Personal V9 Business Card Scanner"/>
    <n v="79.995000000000005"/>
    <n v="95.994"/>
    <n v="2"/>
    <n v="-63.996000000000002"/>
    <n v="-5119.68"/>
    <s v="LOSS"/>
  </r>
  <r>
    <s v="US-2014-155425"/>
    <s v="11/11/2014"/>
    <s v="12/11/2014"/>
    <x v="3"/>
    <s v="November"/>
    <d v="2014-11-11T00:00:00"/>
    <d v="2014-11-12T00:00:00"/>
    <s v="On Date"/>
    <s v="AnnBlume"/>
    <s v="United States"/>
    <s v="Tucson"/>
    <s v="Arizona"/>
    <x v="8"/>
    <s v="Case Logic 2.4GHz Wireless Keyboard"/>
    <n v="45.9908"/>
    <n v="239.952"/>
    <n v="6"/>
    <n v="-35.992800000000003"/>
    <n v="-2879.424"/>
    <s v="LOSS"/>
  </r>
  <r>
    <s v="US-2014-155425"/>
    <s v="11/11/2014"/>
    <s v="12/11/2014"/>
    <x v="3"/>
    <s v="November"/>
    <d v="2014-11-11T00:00:00"/>
    <d v="2014-11-12T00:00:00"/>
    <s v="On Date"/>
    <s v="AnnBlume"/>
    <s v="United States"/>
    <s v="Tucson"/>
    <s v="Arizona"/>
    <x v="3"/>
    <s v="Adtran 1202752G1"/>
    <n v="93.232600000000005"/>
    <n v="201.584"/>
    <n v="2"/>
    <n v="15.1188"/>
    <n v="1209.5039999999999"/>
    <s v="PROFIT"/>
  </r>
  <r>
    <s v="US-2014-155425"/>
    <s v="11/11/2014"/>
    <s v="12/11/2014"/>
    <x v="3"/>
    <s v="November"/>
    <d v="2014-11-11T00:00:00"/>
    <d v="2014-11-12T00:00:00"/>
    <s v="On Date"/>
    <s v="AnnBlume"/>
    <s v="United States"/>
    <s v="Tucson"/>
    <s v="Arizona"/>
    <x v="10"/>
    <s v="Hon 2090 Â“Pillow SoftÂ” Series Mid Back Swivel/Tilt Chairs"/>
    <n v="261.31139999999999"/>
    <n v="899.13599999999997"/>
    <n v="4"/>
    <n v="-146.1096"/>
    <n v="-11688.768"/>
    <s v="LOSS"/>
  </r>
  <r>
    <s v="CA-2014-133249"/>
    <s v="07/09/2014"/>
    <s v="12/07/2014"/>
    <x v="3"/>
    <s v="July"/>
    <d v="2014-07-09T00:00:00"/>
    <d v="2014-07-12T00:00:00"/>
    <s v="On Date"/>
    <s v="SamZeldin"/>
    <s v="United States"/>
    <s v="Pico Rivera"/>
    <s v="California"/>
    <x v="1"/>
    <s v="Deflect-o SuperTray Unbreakable Stackable Tray, Letter, Black"/>
    <n v="16.6326"/>
    <n v="145.9"/>
    <n v="5"/>
    <n v="62.737000000000002"/>
    <n v="5018.96"/>
    <s v="PROFIT"/>
  </r>
  <r>
    <s v="US-2012-103471"/>
    <s v="12/24/2012"/>
    <s v="28/12/2012"/>
    <x v="2"/>
    <s v="December"/>
    <d v="2012-12-24T00:00:00"/>
    <d v="2012-12-28T00:00:00"/>
    <s v="On Date"/>
    <s v="JimRadford"/>
    <s v="United States"/>
    <s v="Colorado Springs"/>
    <s v="Colorado"/>
    <x v="15"/>
    <s v="Atlantic Metals Mobile 4-Shelf Bookcases, Custom Colors"/>
    <n v="196.68600000000001"/>
    <n v="590.05799999999999"/>
    <n v="7"/>
    <n v="-786.74400000000003"/>
    <n v="-62939.520000000004"/>
    <s v="LOSS"/>
  </r>
  <r>
    <s v="US-2012-103471"/>
    <s v="12/24/2012"/>
    <s v="28/12/2012"/>
    <x v="2"/>
    <s v="December"/>
    <d v="2012-12-24T00:00:00"/>
    <d v="2012-12-28T00:00:00"/>
    <s v="On Date"/>
    <s v="JimRadford"/>
    <s v="United States"/>
    <s v="Colorado Springs"/>
    <s v="Colorado"/>
    <x v="2"/>
    <s v="Dixon My First Ticonderoga Pencil, #2"/>
    <n v="4.1534999999999993"/>
    <n v="14.04"/>
    <n v="3"/>
    <n v="1.5794999999999999"/>
    <n v="126.35999999999999"/>
    <s v="PROFIT"/>
  </r>
  <r>
    <s v="US-2011-157021"/>
    <s v="04/01/2011"/>
    <s v="06/04/2011"/>
    <x v="1"/>
    <s v="April"/>
    <d v="2011-04-01T00:00:00"/>
    <d v="2011-04-06T00:00:00"/>
    <s v="On Date"/>
    <s v="KunstMiller"/>
    <s v="United States"/>
    <s v="Vallejo"/>
    <s v="California"/>
    <x v="0"/>
    <s v="Avery 490"/>
    <n v="7.4"/>
    <n v="29.6"/>
    <n v="2"/>
    <n v="14.8"/>
    <n v="1184"/>
    <s v="PROFIT"/>
  </r>
  <r>
    <s v="US-2011-157021"/>
    <s v="04/01/2011"/>
    <s v="06/04/2011"/>
    <x v="1"/>
    <s v="April"/>
    <d v="2011-04-01T00:00:00"/>
    <d v="2011-04-06T00:00:00"/>
    <s v="On Date"/>
    <s v="KunstMiller"/>
    <s v="United States"/>
    <s v="Vallejo"/>
    <s v="California"/>
    <x v="4"/>
    <s v="Pressboard Data Binder, Crimson, 12&quot; X 8 1/2&quot;"/>
    <n v="2.8836000000000004"/>
    <n v="17.088000000000001"/>
    <n v="4"/>
    <n v="5.5536000000000003"/>
    <n v="444.28800000000001"/>
    <s v="PROFIT"/>
  </r>
  <r>
    <s v="CA-2012-120362"/>
    <s v="09/14/2012"/>
    <s v="19/09/2012"/>
    <x v="2"/>
    <s v="September"/>
    <d v="2012-09-14T00:00:00"/>
    <d v="2012-09-19T00:00:00"/>
    <s v="On Date"/>
    <s v="ChristinaAnderson"/>
    <s v="United States"/>
    <s v="Provo"/>
    <s v="Utah"/>
    <x v="6"/>
    <s v="Lesro Round Back Collection Coffee Table, End Table"/>
    <n v="158.8185"/>
    <n v="912.75"/>
    <n v="5"/>
    <n v="118.6575"/>
    <n v="9492.6"/>
    <s v="PROFIT"/>
  </r>
  <r>
    <s v="CA-2011-126361"/>
    <s v="08/04/2011"/>
    <s v="09/08/2011"/>
    <x v="1"/>
    <s v="August"/>
    <d v="2011-08-04T00:00:00"/>
    <d v="2011-08-09T00:00:00"/>
    <s v="On Date"/>
    <s v="ValerieDominguez"/>
    <s v="United States"/>
    <s v="Pleasant Grove"/>
    <s v="Utah"/>
    <x v="5"/>
    <s v="Hoover WindTunnel Plus Canister Vacuum"/>
    <n v="261.54000000000002"/>
    <n v="1089.75"/>
    <n v="3"/>
    <n v="305.13"/>
    <n v="24410.400000000001"/>
    <s v="PROFIT"/>
  </r>
  <r>
    <s v="CA-2011-126361"/>
    <s v="08/04/2011"/>
    <s v="09/08/2011"/>
    <x v="1"/>
    <s v="August"/>
    <d v="2011-08-04T00:00:00"/>
    <d v="2011-08-09T00:00:00"/>
    <s v="On Date"/>
    <s v="ValerieDominguez"/>
    <s v="United States"/>
    <s v="Pleasant Grove"/>
    <s v="Utah"/>
    <x v="9"/>
    <s v="Xerox 1934"/>
    <n v="28.549799999999998"/>
    <n v="447.84"/>
    <n v="8"/>
    <n v="219.44159999999999"/>
    <n v="17555.328000000001"/>
    <s v="PROFIT"/>
  </r>
  <r>
    <s v="CA-2011-126361"/>
    <s v="08/04/2011"/>
    <s v="09/08/2011"/>
    <x v="1"/>
    <s v="August"/>
    <d v="2011-08-04T00:00:00"/>
    <d v="2011-08-09T00:00:00"/>
    <s v="On Date"/>
    <s v="ValerieDominguez"/>
    <s v="United States"/>
    <s v="Pleasant Grove"/>
    <s v="Utah"/>
    <x v="2"/>
    <s v="Newell 329"/>
    <n v="2.4272"/>
    <n v="16.399999999999999"/>
    <n v="5"/>
    <n v="4.2640000000000002"/>
    <n v="341.12"/>
    <s v="PROFIT"/>
  </r>
  <r>
    <s v="CA-2011-126361"/>
    <s v="08/04/2011"/>
    <s v="09/08/2011"/>
    <x v="1"/>
    <s v="August"/>
    <d v="2011-08-04T00:00:00"/>
    <d v="2011-08-09T00:00:00"/>
    <s v="On Date"/>
    <s v="ValerieDominguez"/>
    <s v="United States"/>
    <s v="Pleasant Grove"/>
    <s v="Utah"/>
    <x v="3"/>
    <s v="Panasonic KX T7731-B Digital phone"/>
    <n v="72.992699999999985"/>
    <n v="399.96"/>
    <n v="5"/>
    <n v="34.996499999999997"/>
    <n v="2799.72"/>
    <s v="PROFIT"/>
  </r>
  <r>
    <s v="CA-2011-126361"/>
    <s v="08/04/2011"/>
    <s v="09/08/2011"/>
    <x v="1"/>
    <s v="August"/>
    <d v="2011-08-04T00:00:00"/>
    <d v="2011-08-09T00:00:00"/>
    <s v="On Date"/>
    <s v="ValerieDominguez"/>
    <s v="United States"/>
    <s v="Pleasant Grove"/>
    <s v="Utah"/>
    <x v="7"/>
    <s v="Safco Wire Cube Shelving System, For Use as 4 or 5 14&quot; Cubes, Black"/>
    <n v="30.191000000000003"/>
    <n v="158.9"/>
    <n v="5"/>
    <n v="7.9450000000000003"/>
    <n v="635.6"/>
    <s v="PROFIT"/>
  </r>
  <r>
    <s v="CA-2011-126361"/>
    <s v="08/04/2011"/>
    <s v="09/08/2011"/>
    <x v="1"/>
    <s v="August"/>
    <d v="2011-08-04T00:00:00"/>
    <d v="2011-08-09T00:00:00"/>
    <s v="On Date"/>
    <s v="ValerieDominguez"/>
    <s v="United States"/>
    <s v="Pleasant Grove"/>
    <s v="Utah"/>
    <x v="4"/>
    <s v="Ibico Standard Transparent Covers"/>
    <n v="8.4047999999999981"/>
    <n v="13.183999999999999"/>
    <n v="1"/>
    <n v="4.7792000000000003"/>
    <n v="382.33600000000001"/>
    <s v="PROFIT"/>
  </r>
  <r>
    <s v="US-2013-122245"/>
    <s v="09/26/2013"/>
    <s v="01/10/2013"/>
    <x v="0"/>
    <s v="September"/>
    <d v="2013-09-26T00:00:00"/>
    <d v="2013-10-01T00:00:00"/>
    <s v="On Date"/>
    <s v="AdrianBarton"/>
    <s v="United States"/>
    <s v="Phoenix"/>
    <s v="Arizona"/>
    <x v="6"/>
    <s v="Bevis Boat-Shaped Conference Table"/>
    <n v="199.20359999999999"/>
    <n v="393.16500000000002"/>
    <n v="3"/>
    <n v="-204.44579999999999"/>
    <n v="-16355.663999999999"/>
    <s v="LOSS"/>
  </r>
  <r>
    <s v="CA-2014-115994"/>
    <s v="01/29/2014"/>
    <s v="01/02/2014"/>
    <x v="3"/>
    <s v="January"/>
    <d v="2014-01-29T00:00:00"/>
    <d v="2014-02-01T00:00:00"/>
    <s v="On Date"/>
    <s v="BethThompson"/>
    <s v="United States"/>
    <s v="Costa Mesa"/>
    <s v="California"/>
    <x v="8"/>
    <s v="Logitech G13 Programmable Gameboard with LCD Display"/>
    <n v="71.191099999999992"/>
    <n v="239.97"/>
    <n v="3"/>
    <n v="26.396699999999999"/>
    <n v="2111.7359999999999"/>
    <s v="PROFIT"/>
  </r>
  <r>
    <s v="CA-2014-115994"/>
    <s v="01/29/2014"/>
    <s v="01/02/2014"/>
    <x v="3"/>
    <s v="January"/>
    <d v="2014-01-29T00:00:00"/>
    <d v="2014-02-01T00:00:00"/>
    <s v="On Date"/>
    <s v="BethThompson"/>
    <s v="United States"/>
    <s v="Costa Mesa"/>
    <s v="California"/>
    <x v="1"/>
    <s v="DAX Executive Solid Wood Document Frame, Desktop or Hang, Mahogany, 5 x 7"/>
    <n v="8.3028000000000013"/>
    <n v="37.74"/>
    <n v="3"/>
    <n v="12.8316"/>
    <n v="1026.528"/>
    <s v="PROFIT"/>
  </r>
  <r>
    <s v="CA-2012-124800"/>
    <s v="09/26/2012"/>
    <s v="30/09/2012"/>
    <x v="2"/>
    <s v="September"/>
    <d v="2012-09-26T00:00:00"/>
    <d v="2012-09-30T00:00:00"/>
    <s v="On Date"/>
    <s v="RickWilson"/>
    <s v="United States"/>
    <s v="Mesa"/>
    <s v="Arizona"/>
    <x v="9"/>
    <s v="Petty Cash Envelope"/>
    <n v="13.749600000000001"/>
    <n v="86.272000000000006"/>
    <n v="4"/>
    <n v="31.273599999999998"/>
    <n v="2501.8879999999999"/>
    <s v="PROFIT"/>
  </r>
  <r>
    <s v="CA-2012-124800"/>
    <s v="09/26/2012"/>
    <s v="30/09/2012"/>
    <x v="2"/>
    <s v="September"/>
    <d v="2012-09-26T00:00:00"/>
    <d v="2012-09-30T00:00:00"/>
    <s v="On Date"/>
    <s v="RickWilson"/>
    <s v="United States"/>
    <s v="Mesa"/>
    <s v="Arizona"/>
    <x v="4"/>
    <s v="GBC VeloBinder Electric Binding Machine"/>
    <n v="60.489999999999995"/>
    <n v="72.587999999999994"/>
    <n v="2"/>
    <n v="-48.392000000000003"/>
    <n v="-3871.36"/>
    <s v="LOSS"/>
  </r>
  <r>
    <s v="CA-2012-124800"/>
    <s v="09/26/2012"/>
    <s v="30/09/2012"/>
    <x v="2"/>
    <s v="September"/>
    <d v="2012-09-26T00:00:00"/>
    <d v="2012-09-30T00:00:00"/>
    <s v="On Date"/>
    <s v="RickWilson"/>
    <s v="United States"/>
    <s v="Mesa"/>
    <s v="Arizona"/>
    <x v="5"/>
    <s v="3M Replacement Filter for Office Air Cleaner for 20' x 33' Room"/>
    <n v="23.1312"/>
    <n v="60.671999999999997"/>
    <n v="2"/>
    <n v="14.409599999999999"/>
    <n v="1152.768"/>
    <s v="PROFIT"/>
  </r>
  <r>
    <s v="CA-2012-124800"/>
    <s v="09/26/2012"/>
    <s v="30/09/2012"/>
    <x v="2"/>
    <s v="September"/>
    <d v="2012-09-26T00:00:00"/>
    <d v="2012-09-30T00:00:00"/>
    <s v="On Date"/>
    <s v="RickWilson"/>
    <s v="United States"/>
    <s v="Mesa"/>
    <s v="Arizona"/>
    <x v="4"/>
    <s v="Lock-Up Easel 'Spel-Binder'"/>
    <n v="15.120900000000001"/>
    <n v="77.031000000000006"/>
    <n v="9"/>
    <n v="-59.057099999999998"/>
    <n v="-4724.5680000000002"/>
    <s v="LOSS"/>
  </r>
  <r>
    <s v="CA-2012-124800"/>
    <s v="09/26/2012"/>
    <s v="30/09/2012"/>
    <x v="2"/>
    <s v="September"/>
    <d v="2012-09-26T00:00:00"/>
    <d v="2012-09-30T00:00:00"/>
    <s v="On Date"/>
    <s v="RickWilson"/>
    <s v="United States"/>
    <s v="Mesa"/>
    <s v="Arizona"/>
    <x v="7"/>
    <s v="2300 Heavy-Duty Transfer File Systems by Perma"/>
    <n v="20.233799999999999"/>
    <n v="119.904"/>
    <n v="6"/>
    <n v="-1.4987999999999999"/>
    <n v="-119.904"/>
    <s v="LOSS"/>
  </r>
  <r>
    <s v="CA-2012-124800"/>
    <s v="09/26/2012"/>
    <s v="30/09/2012"/>
    <x v="2"/>
    <s v="September"/>
    <d v="2012-09-26T00:00:00"/>
    <d v="2012-09-30T00:00:00"/>
    <s v="On Date"/>
    <s v="RickWilson"/>
    <s v="United States"/>
    <s v="Mesa"/>
    <s v="Arizona"/>
    <x v="3"/>
    <s v="Samsung Rugby III"/>
    <n v="48.172699999999992"/>
    <n v="263.95999999999998"/>
    <n v="5"/>
    <n v="23.096499999999999"/>
    <n v="1847.7199999999998"/>
    <s v="PROFIT"/>
  </r>
  <r>
    <s v="CA-2012-124800"/>
    <s v="09/26/2012"/>
    <s v="30/09/2012"/>
    <x v="2"/>
    <s v="September"/>
    <d v="2012-09-26T00:00:00"/>
    <d v="2012-09-30T00:00:00"/>
    <s v="On Date"/>
    <s v="RickWilson"/>
    <s v="United States"/>
    <s v="Mesa"/>
    <s v="Arizona"/>
    <x v="7"/>
    <s v="SAFCO Boltless Steel Shelving"/>
    <n v="112.50360000000001"/>
    <n v="363.64800000000002"/>
    <n v="4"/>
    <n v="-86.366399999999999"/>
    <n v="-6909.3119999999999"/>
    <s v="LOSS"/>
  </r>
  <r>
    <s v="US-2012-164448"/>
    <s v="10/31/2012"/>
    <s v="04/11/2012"/>
    <x v="2"/>
    <s v="October"/>
    <d v="2012-10-31T00:00:00"/>
    <d v="2012-11-04T00:00:00"/>
    <s v="On Date"/>
    <s v="DamalaKotsonis"/>
    <s v="United States"/>
    <s v="Salinas"/>
    <s v="California"/>
    <x v="4"/>
    <s v="Prestige Round Ring Binders"/>
    <n v="3.2223999999999999"/>
    <n v="9.7279999999999998"/>
    <n v="2"/>
    <n v="3.2831999999999999"/>
    <n v="262.65600000000001"/>
    <s v="PROFIT"/>
  </r>
  <r>
    <s v="US-2012-164448"/>
    <s v="10/31/2012"/>
    <s v="04/11/2012"/>
    <x v="2"/>
    <s v="October"/>
    <d v="2012-10-31T00:00:00"/>
    <d v="2012-11-04T00:00:00"/>
    <s v="On Date"/>
    <s v="DamalaKotsonis"/>
    <s v="United States"/>
    <s v="Salinas"/>
    <s v="California"/>
    <x v="13"/>
    <s v="Redi-Strip #10 Envelopes, 4 1/8 x 9 1/2"/>
    <n v="1.5340000000000003"/>
    <n v="14.75"/>
    <n v="5"/>
    <n v="7.08"/>
    <n v="566.4"/>
    <s v="PROFIT"/>
  </r>
  <r>
    <s v="US-2012-164448"/>
    <s v="10/31/2012"/>
    <s v="04/11/2012"/>
    <x v="2"/>
    <s v="October"/>
    <d v="2012-10-31T00:00:00"/>
    <d v="2012-11-04T00:00:00"/>
    <s v="On Date"/>
    <s v="DamalaKotsonis"/>
    <s v="United States"/>
    <s v="Salinas"/>
    <s v="California"/>
    <x v="4"/>
    <s v="Acco Four Pocket Poly Ring Binder with Label Holder, Smoke, 1&quot;"/>
    <n v="4.0975000000000001"/>
    <n v="29.8"/>
    <n v="5"/>
    <n v="9.3125"/>
    <n v="745"/>
    <s v="PROFIT"/>
  </r>
  <r>
    <s v="US-2012-164448"/>
    <s v="10/31/2012"/>
    <s v="04/11/2012"/>
    <x v="2"/>
    <s v="October"/>
    <d v="2012-10-31T00:00:00"/>
    <d v="2012-11-04T00:00:00"/>
    <s v="On Date"/>
    <s v="DamalaKotsonis"/>
    <s v="United States"/>
    <s v="Salinas"/>
    <s v="California"/>
    <x v="0"/>
    <s v="Avery 4027 File Folder Labels for Dot Matrix Printers, 5000 Labels per Box, White"/>
    <n v="16.4862"/>
    <n v="427.42"/>
    <n v="14"/>
    <n v="196.61320000000001"/>
    <n v="15729.056"/>
    <s v="PROFIT"/>
  </r>
  <r>
    <s v="US-2013-153129"/>
    <s v="12/27/2013"/>
    <s v="31/12/2013"/>
    <x v="0"/>
    <s v="December"/>
    <d v="2013-12-27T00:00:00"/>
    <d v="2013-12-31T00:00:00"/>
    <s v="On Date"/>
    <s v="FrankPreis"/>
    <s v="United States"/>
    <s v="Seattle"/>
    <s v="Washington"/>
    <x v="9"/>
    <s v="Strathmore Photo Mount Cards"/>
    <n v="3.6611999999999996"/>
    <n v="33.9"/>
    <n v="5"/>
    <n v="15.593999999999999"/>
    <n v="1247.52"/>
    <s v="PROFIT"/>
  </r>
  <r>
    <s v="CA-2014-128160"/>
    <s v="12/20/2014"/>
    <s v="25/12/2014"/>
    <x v="3"/>
    <s v="December"/>
    <d v="2014-12-20T00:00:00"/>
    <d v="2014-12-25T00:00:00"/>
    <s v="On Date"/>
    <s v="MichaelMoore"/>
    <s v="United States"/>
    <s v="San Francisco"/>
    <s v="California"/>
    <x v="4"/>
    <s v="Deluxe Heavy-Duty Vinyl Round Ring Binder"/>
    <n v="12.605999999999998"/>
    <n v="36.671999999999997"/>
    <n v="2"/>
    <n v="11.46"/>
    <n v="916.80000000000007"/>
    <s v="PROFIT"/>
  </r>
  <r>
    <s v="CA-2012-166135"/>
    <s v="10/01/2012"/>
    <s v="06/10/2012"/>
    <x v="2"/>
    <s v="October"/>
    <d v="2012-10-01T00:00:00"/>
    <d v="2012-10-06T00:00:00"/>
    <s v="On Date"/>
    <s v="ShaunChance"/>
    <s v="United States"/>
    <s v="Aurora"/>
    <s v="Colorado"/>
    <x v="7"/>
    <s v="Trav-L-File Heavy-Duty Shuttle II, Black"/>
    <n v="30.499000000000002"/>
    <n v="139.42400000000001"/>
    <n v="4"/>
    <n v="17.428000000000001"/>
    <n v="1394.24"/>
    <s v="PROFIT"/>
  </r>
  <r>
    <s v="CA-2012-145821"/>
    <s v="05/01/2012"/>
    <s v="07/05/2012"/>
    <x v="2"/>
    <s v="May"/>
    <d v="2012-05-01T00:00:00"/>
    <d v="2012-05-07T00:00:00"/>
    <s v="Delay"/>
    <s v="JenniferBraxton"/>
    <s v="United States"/>
    <s v="Los Angeles"/>
    <s v="California"/>
    <x v="3"/>
    <s v="OtterBox Defender Series Case - iPhone 5c"/>
    <n v="25.885999999999999"/>
    <n v="88.751999999999995"/>
    <n v="3"/>
    <n v="11.093999999999999"/>
    <n v="887.52"/>
    <s v="PROFIT"/>
  </r>
  <r>
    <s v="US-2012-160150"/>
    <s v="07/19/2012"/>
    <s v="20/07/2012"/>
    <x v="2"/>
    <s v="July"/>
    <d v="2012-07-19T00:00:00"/>
    <d v="2012-07-20T00:00:00"/>
    <s v="On Date"/>
    <s v="ThaisSissman"/>
    <s v="United States"/>
    <s v="Phoenix"/>
    <s v="Arizona"/>
    <x v="4"/>
    <s v="Wilson Jones DublLock D-Ring Binders"/>
    <n v="3.375"/>
    <n v="2.0249999999999999"/>
    <n v="1"/>
    <n v="-1.35"/>
    <n v="-108"/>
    <s v="LOSS"/>
  </r>
  <r>
    <s v="CA-2012-119907"/>
    <s v="12/01/2012"/>
    <s v="08/12/2012"/>
    <x v="2"/>
    <s v="December"/>
    <d v="2012-12-01T00:00:00"/>
    <d v="2012-12-08T00:00:00"/>
    <s v="Delay"/>
    <s v="LoganCurrie"/>
    <s v="United States"/>
    <s v="Seattle"/>
    <s v="Washington"/>
    <x v="4"/>
    <s v="Wilson Jones Heavy-Duty Casebound Ring Binders with Metal Hinges"/>
    <n v="18.012799999999999"/>
    <n v="55.423999999999999"/>
    <n v="2"/>
    <n v="19.398399999999999"/>
    <n v="1551.8719999999998"/>
    <s v="PROFIT"/>
  </r>
  <r>
    <s v="CA-2011-151708"/>
    <s v="08/08/2011"/>
    <s v="14/08/2011"/>
    <x v="1"/>
    <s v="August"/>
    <d v="2011-08-08T00:00:00"/>
    <d v="2011-08-14T00:00:00"/>
    <s v="Delay"/>
    <s v="MariaBertelson"/>
    <s v="United States"/>
    <s v="Glendale"/>
    <s v="Arizona"/>
    <x v="1"/>
    <s v="Eldon Delta Triangular Chair Mat, 52&quot; x 58&quot;, Clear"/>
    <n v="31.102600000000002"/>
    <n v="121.376"/>
    <n v="4"/>
    <n v="-3.0344000000000002"/>
    <n v="-242.75200000000001"/>
    <s v="LOSS"/>
  </r>
  <r>
    <s v="CA-2011-151708"/>
    <s v="08/08/2011"/>
    <s v="14/08/2011"/>
    <x v="1"/>
    <s v="August"/>
    <d v="2011-08-08T00:00:00"/>
    <d v="2011-08-14T00:00:00"/>
    <s v="Delay"/>
    <s v="MariaBertelson"/>
    <s v="United States"/>
    <s v="Glendale"/>
    <s v="Arizona"/>
    <x v="8"/>
    <s v="SanDisk Ultra 64 GB MicroSDHC Class 10 Memory Card"/>
    <n v="35.591099999999997"/>
    <n v="95.975999999999999"/>
    <n v="3"/>
    <n v="-10.7973"/>
    <n v="-863.78399999999999"/>
    <s v="LOSS"/>
  </r>
  <r>
    <s v="CA-2014-164959"/>
    <s v="07/12/2014"/>
    <s v="16/07/2014"/>
    <x v="3"/>
    <s v="July"/>
    <d v="2014-07-12T00:00:00"/>
    <d v="2014-07-16T00:00:00"/>
    <s v="On Date"/>
    <s v="KatherineNockton"/>
    <s v="United States"/>
    <s v="Los Angeles"/>
    <s v="California"/>
    <x v="0"/>
    <s v="Avery 482"/>
    <n v="1.5317000000000001"/>
    <n v="8.67"/>
    <n v="3"/>
    <n v="4.0749000000000004"/>
    <n v="325.99200000000002"/>
    <s v="PROFIT"/>
  </r>
  <r>
    <s v="CA-2014-121468"/>
    <s v="11/20/2014"/>
    <s v="21/11/2014"/>
    <x v="3"/>
    <s v="November"/>
    <d v="2014-11-20T00:00:00"/>
    <d v="2014-11-21T00:00:00"/>
    <s v="On Date"/>
    <s v="KatherineDucich"/>
    <s v="United States"/>
    <s v="Westminster"/>
    <s v="California"/>
    <x v="3"/>
    <s v="Square Credit Card Reader"/>
    <n v="7.3925999999999998"/>
    <n v="31.968"/>
    <n v="4"/>
    <n v="2.3976000000000002"/>
    <n v="191.80800000000002"/>
    <s v="PROFIT"/>
  </r>
  <r>
    <s v="US-2013-108455"/>
    <s v="12/03/2013"/>
    <s v="09/12/2013"/>
    <x v="0"/>
    <s v="December"/>
    <d v="2013-12-03T00:00:00"/>
    <d v="2013-12-09T00:00:00"/>
    <s v="Delay"/>
    <s v="MikeKennedy"/>
    <s v="United States"/>
    <s v="San Francisco"/>
    <s v="California"/>
    <x v="9"/>
    <s v="Xerox 192"/>
    <n v="3.3696000000000006"/>
    <n v="25.92"/>
    <n v="4"/>
    <n v="12.441599999999999"/>
    <n v="995.32799999999997"/>
    <s v="PROFIT"/>
  </r>
  <r>
    <s v="US-2013-108455"/>
    <s v="12/03/2013"/>
    <s v="09/12/2013"/>
    <x v="0"/>
    <s v="December"/>
    <d v="2013-12-03T00:00:00"/>
    <d v="2013-12-09T00:00:00"/>
    <s v="Delay"/>
    <s v="MikeKennedy"/>
    <s v="United States"/>
    <s v="San Francisco"/>
    <s v="California"/>
    <x v="9"/>
    <s v="HP Office Recycled Paper (20Lb. and 87 Bright)"/>
    <n v="2.9478000000000004"/>
    <n v="40.46"/>
    <n v="7"/>
    <n v="19.825399999999998"/>
    <n v="1586.0319999999999"/>
    <s v="PROFIT"/>
  </r>
  <r>
    <s v="US-2013-108455"/>
    <s v="12/03/2013"/>
    <s v="09/12/2013"/>
    <x v="0"/>
    <s v="December"/>
    <d v="2013-12-03T00:00:00"/>
    <d v="2013-12-09T00:00:00"/>
    <s v="Delay"/>
    <s v="MikeKennedy"/>
    <s v="United States"/>
    <s v="San Francisco"/>
    <s v="California"/>
    <x v="7"/>
    <s v="X-Rack File for Hanging Folders"/>
    <n v="8.3545999999999996"/>
    <n v="33.869999999999997"/>
    <n v="3"/>
    <n v="8.8062000000000005"/>
    <n v="704.49600000000009"/>
    <s v="PROFIT"/>
  </r>
  <r>
    <s v="US-2013-108098"/>
    <s v="10/15/2013"/>
    <s v="19/10/2013"/>
    <x v="0"/>
    <s v="October"/>
    <d v="2013-10-15T00:00:00"/>
    <d v="2013-10-19T00:00:00"/>
    <s v="On Date"/>
    <s v="ChristinePhan"/>
    <s v="United States"/>
    <s v="Seattle"/>
    <s v="Washington"/>
    <x v="8"/>
    <s v="WD My Passport Ultra 500GB Portable External Hard Drive"/>
    <n v="48.97"/>
    <n v="177"/>
    <n v="3"/>
    <n v="30.09"/>
    <n v="2407.1999999999998"/>
    <s v="PROFIT"/>
  </r>
  <r>
    <s v="CA-2012-140410"/>
    <s v="11/03/2012"/>
    <s v="07/11/2012"/>
    <x v="2"/>
    <s v="November"/>
    <d v="2012-11-03T00:00:00"/>
    <d v="2012-11-07T00:00:00"/>
    <s v="On Date"/>
    <s v="CorinnaMitchell"/>
    <s v="United States"/>
    <s v="Los Angeles"/>
    <s v="California"/>
    <x v="3"/>
    <s v="Cisco IP Phone 7961G-GE VoIP phone"/>
    <n v="158.10339999999999"/>
    <n v="1212.848"/>
    <n v="7"/>
    <n v="106.1242"/>
    <n v="8489.9359999999997"/>
    <s v="PROFIT"/>
  </r>
  <r>
    <s v="CA-2012-140410"/>
    <s v="11/03/2012"/>
    <s v="07/11/2012"/>
    <x v="2"/>
    <s v="November"/>
    <d v="2012-11-03T00:00:00"/>
    <d v="2012-11-07T00:00:00"/>
    <s v="On Date"/>
    <s v="CorinnaMitchell"/>
    <s v="United States"/>
    <s v="Los Angeles"/>
    <s v="California"/>
    <x v="8"/>
    <s v="Logitech Trackman Marble Mouse"/>
    <n v="17.394199999999998"/>
    <n v="89.97"/>
    <n v="3"/>
    <n v="37.787399999999998"/>
    <n v="3022.9919999999997"/>
    <s v="PROFIT"/>
  </r>
  <r>
    <s v="CA-2012-140410"/>
    <s v="11/03/2012"/>
    <s v="07/11/2012"/>
    <x v="2"/>
    <s v="November"/>
    <d v="2012-11-03T00:00:00"/>
    <d v="2012-11-07T00:00:00"/>
    <s v="On Date"/>
    <s v="CorinnaMitchell"/>
    <s v="United States"/>
    <s v="Los Angeles"/>
    <s v="California"/>
    <x v="1"/>
    <s v="Coloredge Poster Frame"/>
    <n v="8.6620000000000008"/>
    <n v="42.6"/>
    <n v="3"/>
    <n v="16.614000000000001"/>
    <n v="1329.1200000000001"/>
    <s v="PROFIT"/>
  </r>
  <r>
    <s v="CA-2014-139661"/>
    <s v="10/31/2014"/>
    <s v="04/11/2014"/>
    <x v="3"/>
    <s v="October"/>
    <d v="2014-10-31T00:00:00"/>
    <d v="2014-11-04T00:00:00"/>
    <s v="On Date"/>
    <s v="JaneWaco"/>
    <s v="United States"/>
    <s v="Vancouver"/>
    <s v="Washington"/>
    <x v="1"/>
    <s v="Magna Visual Magnetic Picture Hangers"/>
    <n v="2.9884000000000004"/>
    <n v="9.64"/>
    <n v="2"/>
    <n v="3.6631999999999998"/>
    <n v="293.05599999999998"/>
    <s v="PROFIT"/>
  </r>
  <r>
    <s v="CA-2013-141586"/>
    <s v="10/18/2013"/>
    <s v="21/10/2013"/>
    <x v="0"/>
    <s v="October"/>
    <d v="2013-10-18T00:00:00"/>
    <d v="2013-10-21T00:00:00"/>
    <s v="On Date"/>
    <s v="NeilKnudson"/>
    <s v="United States"/>
    <s v="San Francisco"/>
    <s v="California"/>
    <x v="4"/>
    <s v="Avery Durable Plastic 1&quot; Binders"/>
    <n v="2.3154000000000003"/>
    <n v="18.16"/>
    <n v="5"/>
    <n v="6.5830000000000002"/>
    <n v="526.64"/>
    <s v="PROFIT"/>
  </r>
  <r>
    <s v="CA-2013-100468"/>
    <s v="11/25/2013"/>
    <s v="02/12/2013"/>
    <x v="0"/>
    <s v="November"/>
    <d v="2013-11-25T00:00:00"/>
    <d v="2013-12-02T00:00:00"/>
    <s v="Delay"/>
    <s v="AlyssaTate"/>
    <s v="United States"/>
    <s v="Los Angeles"/>
    <s v="California"/>
    <x v="3"/>
    <s v="iKross Bluetooth Portable Keyboard + Cell Phone Stand Holder + Brush for Apple iPhone 5S 5C 5, 4S 4"/>
    <n v="15.084000000000001"/>
    <n v="33.520000000000003"/>
    <n v="2"/>
    <n v="3.3519999999999999"/>
    <n v="268.15999999999997"/>
    <s v="PROFIT"/>
  </r>
  <r>
    <s v="CA-2013-100468"/>
    <s v="11/25/2013"/>
    <s v="02/12/2013"/>
    <x v="0"/>
    <s v="November"/>
    <d v="2013-11-25T00:00:00"/>
    <d v="2013-12-02T00:00:00"/>
    <s v="Delay"/>
    <s v="AlyssaTate"/>
    <s v="United States"/>
    <s v="Los Angeles"/>
    <s v="California"/>
    <x v="1"/>
    <s v="DAX Value U-Channel Document Frames, Easel Back"/>
    <n v="3.4292999999999996"/>
    <n v="9.94"/>
    <n v="2"/>
    <n v="3.0813999999999999"/>
    <n v="246.512"/>
    <s v="PROFIT"/>
  </r>
  <r>
    <s v="CA-2012-153388"/>
    <s v="08/01/2012"/>
    <s v="07/08/2012"/>
    <x v="2"/>
    <s v="August"/>
    <d v="2012-08-01T00:00:00"/>
    <d v="2012-08-07T00:00:00"/>
    <s v="Delay"/>
    <s v="PaulineChand"/>
    <s v="United States"/>
    <s v="Los Angeles"/>
    <s v="California"/>
    <x v="2"/>
    <s v="Prang Dustless Chalk Sticks"/>
    <n v="0.84"/>
    <n v="6.72"/>
    <n v="4"/>
    <n v="3.36"/>
    <n v="268.8"/>
    <s v="PROFIT"/>
  </r>
  <r>
    <s v="CA-2012-153388"/>
    <s v="08/01/2012"/>
    <s v="07/08/2012"/>
    <x v="2"/>
    <s v="August"/>
    <d v="2012-08-01T00:00:00"/>
    <d v="2012-08-07T00:00:00"/>
    <s v="Delay"/>
    <s v="PaulineChand"/>
    <s v="United States"/>
    <s v="Los Angeles"/>
    <s v="California"/>
    <x v="6"/>
    <s v="Hon 2111 Invitation Series Corner Table"/>
    <n v="196.80780000000001"/>
    <n v="1004.976"/>
    <n v="6"/>
    <n v="-175.8708"/>
    <n v="-14069.664000000001"/>
    <s v="LOSS"/>
  </r>
  <r>
    <s v="CA-2014-103611"/>
    <s v="09/13/2014"/>
    <s v="16/09/2014"/>
    <x v="3"/>
    <s v="September"/>
    <d v="2014-09-13T00:00:00"/>
    <d v="2014-09-16T00:00:00"/>
    <s v="On Date"/>
    <s v="JessicaMyrick"/>
    <s v="United States"/>
    <s v="Los Angeles"/>
    <s v="California"/>
    <x v="1"/>
    <s v="Eldon Image Series Desk Accessories, Burgundy"/>
    <n v="2.6751999999999998"/>
    <n v="8.36"/>
    <n v="2"/>
    <n v="3.0095999999999998"/>
    <n v="240.76799999999997"/>
    <s v="PROFIT"/>
  </r>
  <r>
    <s v="CA-2014-100384"/>
    <s v="06/25/2014"/>
    <s v="02/07/2014"/>
    <x v="3"/>
    <s v="June"/>
    <d v="2014-06-25T00:00:00"/>
    <d v="2014-07-02T00:00:00"/>
    <s v="Delay"/>
    <s v="NicoleHansen"/>
    <s v="United States"/>
    <s v="Pomona"/>
    <s v="California"/>
    <x v="2"/>
    <s v="Boston Heavy-Duty Trimline Electric Pencil Sharpeners"/>
    <n v="34.222000000000001"/>
    <n v="385.6"/>
    <n v="8"/>
    <n v="111.824"/>
    <n v="8945.92"/>
    <s v="PROFIT"/>
  </r>
  <r>
    <s v="CA-2014-100384"/>
    <s v="06/25/2014"/>
    <s v="02/07/2014"/>
    <x v="3"/>
    <s v="June"/>
    <d v="2014-06-25T00:00:00"/>
    <d v="2014-07-02T00:00:00"/>
    <s v="Delay"/>
    <s v="NicoleHansen"/>
    <s v="United States"/>
    <s v="Pomona"/>
    <s v="California"/>
    <x v="2"/>
    <s v="4009 Highlighters by Sanford"/>
    <n v="2.6665999999999999"/>
    <n v="35.82"/>
    <n v="9"/>
    <n v="11.820600000000001"/>
    <n v="945.64800000000002"/>
    <s v="PROFIT"/>
  </r>
  <r>
    <s v="CA-2014-148446"/>
    <s v="12/11/2014"/>
    <s v="15/12/2014"/>
    <x v="3"/>
    <s v="December"/>
    <d v="2014-12-11T00:00:00"/>
    <d v="2014-12-15T00:00:00"/>
    <s v="On Date"/>
    <s v="MichaelChen"/>
    <s v="United States"/>
    <s v="North Las Vegas"/>
    <s v="Nevada"/>
    <x v="6"/>
    <s v="Bretford Â“Just In TimeÂ” Height-Adjustable Multi-Task Work Tables"/>
    <n v="388.18199999999996"/>
    <n v="1669.6"/>
    <n v="4"/>
    <n v="116.872"/>
    <n v="9349.76"/>
    <s v="PROFIT"/>
  </r>
  <r>
    <s v="CA-2011-111059"/>
    <s v="02/04/2011"/>
    <s v="07/02/2011"/>
    <x v="1"/>
    <s v="February"/>
    <d v="2011-02-04T00:00:00"/>
    <d v="2011-02-07T00:00:00"/>
    <s v="On Date"/>
    <s v="TomBoeckenhauer"/>
    <s v="United States"/>
    <s v="Seattle"/>
    <s v="Washington"/>
    <x v="4"/>
    <s v="Ibico Laser Imprintable Binding System Covers"/>
    <n v="28.295999999999999"/>
    <n v="83.84"/>
    <n v="2"/>
    <n v="27.248000000000001"/>
    <n v="2179.84"/>
    <s v="PROFIT"/>
  </r>
  <r>
    <s v="CA-2011-111059"/>
    <s v="02/04/2011"/>
    <s v="07/02/2011"/>
    <x v="1"/>
    <s v="February"/>
    <d v="2011-02-04T00:00:00"/>
    <d v="2011-02-07T00:00:00"/>
    <s v="On Date"/>
    <s v="TomBoeckenhauer"/>
    <s v="United States"/>
    <s v="Seattle"/>
    <s v="Washington"/>
    <x v="4"/>
    <s v="Avery Durable Poly Binders"/>
    <n v="2.9862000000000002"/>
    <n v="13.272"/>
    <n v="3"/>
    <n v="4.3133999999999997"/>
    <n v="345.072"/>
    <s v="PROFIT"/>
  </r>
  <r>
    <s v="CA-2014-116204"/>
    <s v="02/12/2014"/>
    <s v="15/02/2014"/>
    <x v="3"/>
    <s v="February"/>
    <d v="2014-02-12T00:00:00"/>
    <d v="2014-02-15T00:00:00"/>
    <s v="On Date"/>
    <s v="VictoriaWilson"/>
    <s v="United States"/>
    <s v="San Francisco"/>
    <s v="California"/>
    <x v="4"/>
    <s v="Acco Pressboard Covers with Storage Hooks, 14 7/8&quot; x 11&quot;, Dark Blue"/>
    <n v="1.9430999999999996"/>
    <n v="21.335999999999999"/>
    <n v="7"/>
    <n v="7.7343000000000002"/>
    <n v="618.74400000000003"/>
    <s v="PROFIT"/>
  </r>
  <r>
    <s v="CA-2012-144806"/>
    <s v="12/06/2012"/>
    <s v="11/12/2012"/>
    <x v="2"/>
    <s v="December"/>
    <d v="2012-12-06T00:00:00"/>
    <d v="2012-12-11T00:00:00"/>
    <s v="On Date"/>
    <s v="GaryHwang"/>
    <s v="United States"/>
    <s v="Tucson"/>
    <s v="Arizona"/>
    <x v="1"/>
    <s v="Howard Miller 13&quot; Diameter Pewter Finish Round Wall Clock"/>
    <n v="26.193399999999997"/>
    <n v="206.11199999999999"/>
    <n v="6"/>
    <n v="48.951599999999999"/>
    <n v="3916.1279999999997"/>
    <s v="PROFIT"/>
  </r>
  <r>
    <s v="CA-2012-144806"/>
    <s v="12/06/2012"/>
    <s v="11/12/2012"/>
    <x v="2"/>
    <s v="December"/>
    <d v="2012-12-06T00:00:00"/>
    <d v="2012-12-11T00:00:00"/>
    <s v="On Date"/>
    <s v="GaryHwang"/>
    <s v="United States"/>
    <s v="Tucson"/>
    <s v="Arizona"/>
    <x v="9"/>
    <s v="Xerox 1970"/>
    <n v="2.6394000000000002"/>
    <n v="19.920000000000002"/>
    <n v="5"/>
    <n v="6.7229999999999999"/>
    <n v="537.84"/>
    <s v="PROFIT"/>
  </r>
  <r>
    <s v="CA-2012-144806"/>
    <s v="12/06/2012"/>
    <s v="11/12/2012"/>
    <x v="2"/>
    <s v="December"/>
    <d v="2012-12-06T00:00:00"/>
    <d v="2012-12-11T00:00:00"/>
    <s v="On Date"/>
    <s v="GaryHwang"/>
    <s v="United States"/>
    <s v="Tucson"/>
    <s v="Arizona"/>
    <x v="9"/>
    <s v="Xerox 1960"/>
    <n v="17.038999999999998"/>
    <n v="198.27199999999999"/>
    <n v="8"/>
    <n v="61.96"/>
    <n v="4956.8"/>
    <s v="PROFIT"/>
  </r>
  <r>
    <s v="CA-2012-144806"/>
    <s v="12/06/2012"/>
    <s v="11/12/2012"/>
    <x v="2"/>
    <s v="December"/>
    <d v="2012-12-06T00:00:00"/>
    <d v="2012-12-11T00:00:00"/>
    <s v="On Date"/>
    <s v="GaryHwang"/>
    <s v="United States"/>
    <s v="Tucson"/>
    <s v="Arizona"/>
    <x v="7"/>
    <s v="Belkin 19&quot; Vented Equipment Shelf, Black"/>
    <n v="50.965200000000003"/>
    <n v="247.10400000000001"/>
    <n v="6"/>
    <n v="-58.687199999999997"/>
    <n v="-4694.9759999999997"/>
    <s v="LOSS"/>
  </r>
  <r>
    <s v="CA-2012-144806"/>
    <s v="12/06/2012"/>
    <s v="11/12/2012"/>
    <x v="2"/>
    <s v="December"/>
    <d v="2012-12-06T00:00:00"/>
    <d v="2012-12-11T00:00:00"/>
    <s v="On Date"/>
    <s v="GaryHwang"/>
    <s v="United States"/>
    <s v="Tucson"/>
    <s v="Arizona"/>
    <x v="2"/>
    <s v="BOSTON Model 1800 Electric Pencil Sharpeners, Putty/Woodgrain"/>
    <n v="12.7658"/>
    <n v="86.304000000000002"/>
    <n v="6"/>
    <n v="9.7091999999999992"/>
    <n v="776.73599999999988"/>
    <s v="PROFIT"/>
  </r>
  <r>
    <s v="CA-2014-159884"/>
    <s v="09/01/2014"/>
    <s v="06/09/2014"/>
    <x v="3"/>
    <s v="September"/>
    <d v="2014-09-01T00:00:00"/>
    <d v="2014-09-06T00:00:00"/>
    <s v="On Date"/>
    <s v="JeremyFarry"/>
    <s v="United States"/>
    <s v="Tempe"/>
    <s v="Arizona"/>
    <x v="7"/>
    <s v="Neat Ideas Personal Hanging Folder Files, Black"/>
    <n v="9.9382000000000001"/>
    <n v="10.744"/>
    <n v="1"/>
    <n v="0.80579999999999996"/>
    <n v="64.463999999999999"/>
    <s v="PROFIT"/>
  </r>
  <r>
    <s v="CA-2014-159884"/>
    <s v="09/01/2014"/>
    <s v="06/09/2014"/>
    <x v="3"/>
    <s v="September"/>
    <d v="2014-09-01T00:00:00"/>
    <d v="2014-09-06T00:00:00"/>
    <s v="On Date"/>
    <s v="JeremyFarry"/>
    <s v="United States"/>
    <s v="Tempe"/>
    <s v="Arizona"/>
    <x v="11"/>
    <s v="OIC Bulk Pack Metal Binder Clips"/>
    <n v="1.8845999999999998"/>
    <n v="8.3759999999999994"/>
    <n v="3"/>
    <n v="2.7222"/>
    <n v="217.77600000000001"/>
    <s v="PROFIT"/>
  </r>
  <r>
    <s v="CA-2014-124086"/>
    <s v="02/11/2014"/>
    <s v="15/02/2014"/>
    <x v="3"/>
    <s v="February"/>
    <d v="2014-02-11T00:00:00"/>
    <d v="2014-02-15T00:00:00"/>
    <s v="On Date"/>
    <s v="MikePelletier"/>
    <s v="United States"/>
    <s v="Laguna Niguel"/>
    <s v="California"/>
    <x v="15"/>
    <s v="Bush Andora Bookcase, Maple/Graphite Gray Finish"/>
    <n v="93.592200000000005"/>
    <n v="203.983"/>
    <n v="2"/>
    <n v="16.7986"/>
    <n v="1343.8879999999999"/>
    <s v="PROFIT"/>
  </r>
  <r>
    <s v="CA-2011-107181"/>
    <s v="02/05/2011"/>
    <s v="09/02/2011"/>
    <x v="1"/>
    <s v="February"/>
    <d v="2011-02-05T00:00:00"/>
    <d v="2011-02-09T00:00:00"/>
    <s v="On Date"/>
    <s v="DeborahBrumfield"/>
    <s v="United States"/>
    <s v="San Diego"/>
    <s v="California"/>
    <x v="4"/>
    <s v="GBC Recycled Grain Textured Covers"/>
    <n v="17.960799999999999"/>
    <n v="82.896000000000001"/>
    <n v="3"/>
    <n v="29.0136"/>
    <n v="2321.0880000000002"/>
    <s v="PROFIT"/>
  </r>
  <r>
    <s v="CA-2011-107181"/>
    <s v="02/05/2011"/>
    <s v="09/02/2011"/>
    <x v="1"/>
    <s v="February"/>
    <d v="2011-02-05T00:00:00"/>
    <d v="2011-02-09T00:00:00"/>
    <s v="On Date"/>
    <s v="DeborahBrumfield"/>
    <s v="United States"/>
    <s v="San Diego"/>
    <s v="California"/>
    <x v="9"/>
    <s v="Message Book, Standard Line &quot;While You Were Out&quot;, 5 1/2&quot; X 4&quot;, 200 Sets/Book"/>
    <n v="4.5368000000000004"/>
    <n v="34.24"/>
    <n v="4"/>
    <n v="16.0928"/>
    <n v="1287.424"/>
    <s v="PROFIT"/>
  </r>
  <r>
    <s v="CA-2013-159345"/>
    <s v="06/18/2013"/>
    <s v="23/06/2013"/>
    <x v="0"/>
    <s v="June"/>
    <d v="2013-06-18T00:00:00"/>
    <d v="2013-06-23T00:00:00"/>
    <s v="On Date"/>
    <s v="IvanGibson"/>
    <s v="United States"/>
    <s v="San Diego"/>
    <s v="California"/>
    <x v="9"/>
    <s v="Xerox 1934"/>
    <n v="28.549799999999998"/>
    <n v="111.96"/>
    <n v="2"/>
    <n v="54.860399999999998"/>
    <n v="4388.8320000000003"/>
    <s v="PROFIT"/>
  </r>
  <r>
    <s v="CA-2012-111507"/>
    <s v="02/06/2012"/>
    <s v="13/02/2012"/>
    <x v="2"/>
    <s v="February"/>
    <d v="2012-02-06T00:00:00"/>
    <d v="2012-02-13T00:00:00"/>
    <s v="Delay"/>
    <s v="VictoriaWilson"/>
    <s v="United States"/>
    <s v="Bellevue"/>
    <s v="Washington"/>
    <x v="2"/>
    <s v="Newell 310"/>
    <n v="1.2496"/>
    <n v="5.28"/>
    <n v="3"/>
    <n v="1.5311999999999999"/>
    <n v="122.496"/>
    <s v="PROFIT"/>
  </r>
  <r>
    <s v="CA-2012-112116"/>
    <s v="03/16/2012"/>
    <s v="18/03/2012"/>
    <x v="2"/>
    <s v="March"/>
    <d v="2012-03-16T00:00:00"/>
    <d v="2012-03-18T00:00:00"/>
    <s v="On Date"/>
    <s v="JeremyEllison"/>
    <s v="United States"/>
    <s v="Seattle"/>
    <s v="Washington"/>
    <x v="6"/>
    <s v="KI Adjustable-Height Table"/>
    <n v="63.625200000000007"/>
    <n v="171.96"/>
    <n v="2"/>
    <n v="44.709600000000002"/>
    <n v="3576.768"/>
    <s v="PROFIT"/>
  </r>
  <r>
    <s v="CA-2013-126809"/>
    <s v="04/10/2013"/>
    <s v="14/04/2013"/>
    <x v="0"/>
    <s v="April"/>
    <d v="2013-04-10T00:00:00"/>
    <d v="2013-04-14T00:00:00"/>
    <s v="On Date"/>
    <s v="EdwardBecker"/>
    <s v="United States"/>
    <s v="Seattle"/>
    <s v="Washington"/>
    <x v="4"/>
    <s v="Acco Pressboard Covers with Storage Hooks, 14 7/8&quot; x 11&quot;, Light Blue"/>
    <n v="2.5040999999999993"/>
    <n v="35.351999999999997"/>
    <n v="9"/>
    <n v="12.815099999999999"/>
    <n v="1025.2079999999999"/>
    <s v="PROFIT"/>
  </r>
  <r>
    <s v="CA-2011-105172"/>
    <s v="04/04/2011"/>
    <s v="09/04/2011"/>
    <x v="1"/>
    <s v="April"/>
    <d v="2011-04-04T00:00:00"/>
    <d v="2011-04-09T00:00:00"/>
    <s v="On Date"/>
    <s v="PaulKnutson"/>
    <s v="United States"/>
    <s v="San Francisco"/>
    <s v="California"/>
    <x v="0"/>
    <s v="Avery 518"/>
    <n v="1.6380000000000001"/>
    <n v="18.899999999999999"/>
    <n v="6"/>
    <n v="9.0719999999999992"/>
    <n v="725.76"/>
    <s v="PROFIT"/>
  </r>
  <r>
    <s v="CA-2014-107293"/>
    <s v="09/06/2014"/>
    <s v="07/09/2014"/>
    <x v="3"/>
    <s v="September"/>
    <d v="2014-09-06T00:00:00"/>
    <d v="2014-09-07T00:00:00"/>
    <s v="On Date"/>
    <s v="ChristopherSchild"/>
    <s v="United States"/>
    <s v="Seattle"/>
    <s v="Washington"/>
    <x v="2"/>
    <s v="Newell 333"/>
    <n v="2.0571999999999999"/>
    <n v="2.78"/>
    <n v="1"/>
    <n v="0.7228"/>
    <n v="57.823999999999998"/>
    <s v="PROFIT"/>
  </r>
  <r>
    <s v="CA-2012-132101"/>
    <s v="03/19/2012"/>
    <s v="25/03/2012"/>
    <x v="2"/>
    <s v="March"/>
    <d v="2012-03-19T00:00:00"/>
    <d v="2012-03-25T00:00:00"/>
    <s v="Delay"/>
    <s v="JesusOcampo"/>
    <s v="United States"/>
    <s v="Seattle"/>
    <s v="Washington"/>
    <x v="3"/>
    <s v="Wireless Extenders zBoost YX545 SOHO Signal Booster"/>
    <n v="137.96270000000001"/>
    <n v="453.57600000000002"/>
    <n v="3"/>
    <n v="39.687899999999999"/>
    <n v="3175.0320000000002"/>
    <s v="PROFIT"/>
  </r>
  <r>
    <s v="US-2014-152002"/>
    <s v="06/12/2014"/>
    <s v="12/06/2014"/>
    <x v="3"/>
    <s v="June"/>
    <d v="2014-06-12T00:00:00"/>
    <d v="2014-06-12T00:00:00"/>
    <s v="On Date"/>
    <s v="DiannaVittorini"/>
    <s v="United States"/>
    <s v="Los Angeles"/>
    <s v="California"/>
    <x v="9"/>
    <s v="White Dual Perf Computer Printout Paper, 2700 Sheets, 1 Part, Heavyweight, 20 lbs., 14 7/8 x 11"/>
    <n v="20.904900000000001"/>
    <n v="122.97"/>
    <n v="3"/>
    <n v="60.255299999999998"/>
    <n v="4820.424"/>
    <s v="PROFIT"/>
  </r>
  <r>
    <s v="US-2011-157385"/>
    <s v="11/23/2011"/>
    <s v="25/11/2011"/>
    <x v="1"/>
    <s v="November"/>
    <d v="2011-11-23T00:00:00"/>
    <d v="2011-11-25T00:00:00"/>
    <s v="On Date"/>
    <s v="SanjitChand"/>
    <s v="United States"/>
    <s v="Los Angeles"/>
    <s v="California"/>
    <x v="10"/>
    <s v="Novimex Swivel Fabric Task Chair"/>
    <n v="134.37219999999999"/>
    <n v="603.91999999999996"/>
    <n v="5"/>
    <n v="-67.941000000000003"/>
    <n v="-5435.2800000000007"/>
    <s v="LOSS"/>
  </r>
  <r>
    <s v="US-2011-157385"/>
    <s v="11/23/2011"/>
    <s v="25/11/2011"/>
    <x v="1"/>
    <s v="November"/>
    <d v="2011-11-23T00:00:00"/>
    <d v="2011-11-25T00:00:00"/>
    <s v="On Date"/>
    <s v="SanjitChand"/>
    <s v="United States"/>
    <s v="Los Angeles"/>
    <s v="California"/>
    <x v="13"/>
    <s v="Pastel Pink Envelopes"/>
    <n v="3.7856000000000001"/>
    <n v="21.84"/>
    <n v="3"/>
    <n v="10.4832"/>
    <n v="838.65599999999995"/>
    <s v="PROFIT"/>
  </r>
  <r>
    <s v="US-2011-157385"/>
    <s v="11/23/2011"/>
    <s v="25/11/2011"/>
    <x v="1"/>
    <s v="November"/>
    <d v="2011-11-23T00:00:00"/>
    <d v="2011-11-25T00:00:00"/>
    <s v="On Date"/>
    <s v="SanjitChand"/>
    <s v="United States"/>
    <s v="Los Angeles"/>
    <s v="California"/>
    <x v="8"/>
    <s v="Belkin F8E887 USB Wired Ergonomic Keyboard"/>
    <n v="23.692099999999996"/>
    <n v="29.99"/>
    <n v="1"/>
    <n v="6.2979000000000003"/>
    <n v="503.83199999999999"/>
    <s v="PROFIT"/>
  </r>
  <r>
    <s v="US-2011-157385"/>
    <s v="11/23/2011"/>
    <s v="25/11/2011"/>
    <x v="1"/>
    <s v="November"/>
    <d v="2011-11-23T00:00:00"/>
    <d v="2011-11-25T00:00:00"/>
    <s v="On Date"/>
    <s v="SanjitChand"/>
    <s v="United States"/>
    <s v="Los Angeles"/>
    <s v="California"/>
    <x v="10"/>
    <s v="Safco Contoured Stacking Chairs"/>
    <n v="178.8"/>
    <n v="381.44"/>
    <n v="2"/>
    <n v="23.84"/>
    <n v="1907.2"/>
    <s v="PROFIT"/>
  </r>
  <r>
    <s v="CA-2012-122826"/>
    <s v="06/23/2012"/>
    <s v="25/06/2012"/>
    <x v="2"/>
    <s v="June"/>
    <d v="2012-06-23T00:00:00"/>
    <d v="2012-06-25T00:00:00"/>
    <s v="On Date"/>
    <s v="RickDuston"/>
    <s v="United States"/>
    <s v="Olympia"/>
    <s v="Washington"/>
    <x v="3"/>
    <s v="Pyle PRT45 Retro HomeÂ Telephone"/>
    <n v="44.722900000000003"/>
    <n v="201.56800000000001"/>
    <n v="4"/>
    <n v="22.676400000000001"/>
    <n v="1814.1120000000001"/>
    <s v="PROFIT"/>
  </r>
  <r>
    <s v="CA-2011-117317"/>
    <s v="10/19/2011"/>
    <s v="19/10/2011"/>
    <x v="1"/>
    <s v="October"/>
    <d v="2011-10-19T00:00:00"/>
    <d v="2011-10-19T00:00:00"/>
    <s v="On Date"/>
    <s v="JeremyFarry"/>
    <s v="United States"/>
    <s v="Los Angeles"/>
    <s v="California"/>
    <x v="9"/>
    <s v="Spiral Phone Message Books with Labels by Adams"/>
    <n v="2.2847999999999993"/>
    <n v="13.44"/>
    <n v="3"/>
    <n v="6.5856000000000003"/>
    <n v="526.84800000000007"/>
    <s v="PROFIT"/>
  </r>
  <r>
    <s v="US-2013-115819"/>
    <s v="04/20/2013"/>
    <s v="25/04/2013"/>
    <x v="0"/>
    <s v="April"/>
    <d v="2013-04-20T00:00:00"/>
    <d v="2013-04-25T00:00:00"/>
    <s v="On Date"/>
    <s v="JasO'Carroll"/>
    <s v="United States"/>
    <s v="Los Angeles"/>
    <s v="California"/>
    <x v="3"/>
    <s v="PowerGen Dual USB Car Charger"/>
    <n v="5.3946000000000005"/>
    <n v="39.96"/>
    <n v="5"/>
    <n v="12.987"/>
    <n v="1038.96"/>
    <s v="PROFIT"/>
  </r>
  <r>
    <s v="US-2013-115819"/>
    <s v="04/20/2013"/>
    <s v="25/04/2013"/>
    <x v="0"/>
    <s v="April"/>
    <d v="2013-04-20T00:00:00"/>
    <d v="2013-04-25T00:00:00"/>
    <s v="On Date"/>
    <s v="JasO'Carroll"/>
    <s v="United States"/>
    <s v="Los Angeles"/>
    <s v="California"/>
    <x v="2"/>
    <s v="Newell 307"/>
    <n v="1.3104"/>
    <n v="5.46"/>
    <n v="3"/>
    <n v="1.5287999999999999"/>
    <n v="122.304"/>
    <s v="PROFIT"/>
  </r>
  <r>
    <s v="US-2013-115819"/>
    <s v="04/20/2013"/>
    <s v="25/04/2013"/>
    <x v="0"/>
    <s v="April"/>
    <d v="2013-04-20T00:00:00"/>
    <d v="2013-04-25T00:00:00"/>
    <s v="On Date"/>
    <s v="JasO'Carroll"/>
    <s v="United States"/>
    <s v="Los Angeles"/>
    <s v="California"/>
    <x v="2"/>
    <s v="Panasonic KP-4ABK Battery-Operated Pencil Sharpener"/>
    <n v="10.394400000000001"/>
    <n v="73.2"/>
    <n v="5"/>
    <n v="21.228000000000002"/>
    <n v="1698.2400000000002"/>
    <s v="PROFIT"/>
  </r>
  <r>
    <s v="US-2013-115819"/>
    <s v="04/20/2013"/>
    <s v="25/04/2013"/>
    <x v="0"/>
    <s v="April"/>
    <d v="2013-04-20T00:00:00"/>
    <d v="2013-04-25T00:00:00"/>
    <s v="On Date"/>
    <s v="JasO'Carroll"/>
    <s v="United States"/>
    <s v="Los Angeles"/>
    <s v="California"/>
    <x v="4"/>
    <s v="Angle-D Binders with Locking Rings, Label Holders"/>
    <n v="3.8689999999999998"/>
    <n v="5.84"/>
    <n v="1"/>
    <n v="1.9710000000000001"/>
    <n v="157.68"/>
    <s v="PROFIT"/>
  </r>
  <r>
    <s v="US-2013-115819"/>
    <s v="04/20/2013"/>
    <s v="25/04/2013"/>
    <x v="0"/>
    <s v="April"/>
    <d v="2013-04-20T00:00:00"/>
    <d v="2013-04-25T00:00:00"/>
    <s v="On Date"/>
    <s v="JasO'Carroll"/>
    <s v="United States"/>
    <s v="Los Angeles"/>
    <s v="California"/>
    <x v="9"/>
    <s v="Adams Telephone Message Book W/Dividers/Space For Phone Numbers, 5 1/4&quot;X8 1/2&quot;, 200/Messages"/>
    <n v="3.1239999999999997"/>
    <n v="22.72"/>
    <n v="4"/>
    <n v="10.224"/>
    <n v="817.92000000000007"/>
    <s v="PROFIT"/>
  </r>
  <r>
    <s v="US-2013-115819"/>
    <s v="04/20/2013"/>
    <s v="25/04/2013"/>
    <x v="0"/>
    <s v="April"/>
    <d v="2013-04-20T00:00:00"/>
    <d v="2013-04-25T00:00:00"/>
    <s v="On Date"/>
    <s v="JasO'Carroll"/>
    <s v="United States"/>
    <s v="Los Angeles"/>
    <s v="California"/>
    <x v="4"/>
    <s v="Avery Binder Labels"/>
    <n v="2.0228000000000002"/>
    <n v="9.3360000000000003"/>
    <n v="3"/>
    <n v="3.2675999999999998"/>
    <n v="261.40800000000002"/>
    <s v="PROFIT"/>
  </r>
  <r>
    <s v="CA-2011-156349"/>
    <s v="05/26/2011"/>
    <s v="30/05/2011"/>
    <x v="1"/>
    <s v="May"/>
    <d v="2011-05-26T00:00:00"/>
    <d v="2011-05-30T00:00:00"/>
    <s v="On Date"/>
    <s v="MarinaLichtenstein"/>
    <s v="United States"/>
    <s v="Los Angeles"/>
    <s v="California"/>
    <x v="15"/>
    <s v="Sauder Inglewood Library Bookcases"/>
    <n v="131.65459999999999"/>
    <n v="290.666"/>
    <n v="2"/>
    <n v="27.3568"/>
    <n v="2188.5439999999999"/>
    <s v="PROFIT"/>
  </r>
  <r>
    <s v="CA-2011-156349"/>
    <s v="05/26/2011"/>
    <s v="30/05/2011"/>
    <x v="1"/>
    <s v="May"/>
    <d v="2011-05-26T00:00:00"/>
    <d v="2011-05-30T00:00:00"/>
    <s v="On Date"/>
    <s v="MarinaLichtenstein"/>
    <s v="United States"/>
    <s v="Los Angeles"/>
    <s v="California"/>
    <x v="3"/>
    <s v="VTech DS6151"/>
    <n v="90.712800000000001"/>
    <n v="201.584"/>
    <n v="2"/>
    <n v="20.1584"/>
    <n v="1612.672"/>
    <s v="PROFIT"/>
  </r>
  <r>
    <s v="CA-2011-156349"/>
    <s v="05/26/2011"/>
    <s v="30/05/2011"/>
    <x v="1"/>
    <s v="May"/>
    <d v="2011-05-26T00:00:00"/>
    <d v="2011-05-30T00:00:00"/>
    <s v="On Date"/>
    <s v="MarinaLichtenstein"/>
    <s v="United States"/>
    <s v="Los Angeles"/>
    <s v="California"/>
    <x v="3"/>
    <s v="netTALK DUO VoIP Telephone Service"/>
    <n v="26.244999999999997"/>
    <n v="83.983999999999995"/>
    <n v="2"/>
    <n v="31.494"/>
    <n v="2519.52"/>
    <s v="PROFIT"/>
  </r>
  <r>
    <s v="CA-2014-138380"/>
    <s v="12/22/2014"/>
    <s v="26/12/2014"/>
    <x v="3"/>
    <s v="December"/>
    <d v="2014-12-22T00:00:00"/>
    <d v="2014-12-26T00:00:00"/>
    <s v="On Date"/>
    <s v="YanaSorensen"/>
    <s v="United States"/>
    <s v="Oakland"/>
    <s v="California"/>
    <x v="7"/>
    <s v="Letter Size Cart"/>
    <n v="101.43059999999998"/>
    <n v="1000.02"/>
    <n v="7"/>
    <n v="290.00580000000002"/>
    <n v="23200.464"/>
    <s v="PROFIT"/>
  </r>
  <r>
    <s v="CA-2014-108560"/>
    <s v="07/09/2014"/>
    <s v="16/07/2014"/>
    <x v="3"/>
    <s v="July"/>
    <d v="2014-07-09T00:00:00"/>
    <d v="2014-07-16T00:00:00"/>
    <s v="Delay"/>
    <s v="JennaCaffey"/>
    <s v="United States"/>
    <s v="Kent"/>
    <s v="Washington"/>
    <x v="1"/>
    <s v="GE 48&quot; Fluorescent Tube, Cool White Energy Saver, 34 Watts, 30/Box"/>
    <n v="49.615000000000002"/>
    <n v="198.46"/>
    <n v="2"/>
    <n v="99.23"/>
    <n v="7938.4000000000005"/>
    <s v="PROFIT"/>
  </r>
  <r>
    <s v="CA-2014-108560"/>
    <s v="07/09/2014"/>
    <s v="16/07/2014"/>
    <x v="3"/>
    <s v="July"/>
    <d v="2014-07-09T00:00:00"/>
    <d v="2014-07-16T00:00:00"/>
    <s v="Delay"/>
    <s v="JennaCaffey"/>
    <s v="United States"/>
    <s v="Kent"/>
    <s v="Washington"/>
    <x v="0"/>
    <s v="Dot Matrix Printer Tape Reel Labels, White, 5000/Box"/>
    <n v="50.138100000000001"/>
    <n v="786.48"/>
    <n v="8"/>
    <n v="385.37520000000001"/>
    <n v="30830.016"/>
    <s v="PROFIT"/>
  </r>
  <r>
    <s v="CA-2014-108560"/>
    <s v="07/09/2014"/>
    <s v="16/07/2014"/>
    <x v="3"/>
    <s v="July"/>
    <d v="2014-07-09T00:00:00"/>
    <d v="2014-07-16T00:00:00"/>
    <s v="Delay"/>
    <s v="JennaCaffey"/>
    <s v="United States"/>
    <s v="Kent"/>
    <s v="Washington"/>
    <x v="4"/>
    <s v="GBC White Gloss Covers, Plain Front"/>
    <n v="7.6743999999999994"/>
    <n v="23.167999999999999"/>
    <n v="2"/>
    <n v="7.8192000000000004"/>
    <n v="625.53600000000006"/>
    <s v="PROFIT"/>
  </r>
  <r>
    <s v="CA-2014-108560"/>
    <s v="07/09/2014"/>
    <s v="16/07/2014"/>
    <x v="3"/>
    <s v="July"/>
    <d v="2014-07-09T00:00:00"/>
    <d v="2014-07-16T00:00:00"/>
    <s v="Delay"/>
    <s v="JennaCaffey"/>
    <s v="United States"/>
    <s v="Kent"/>
    <s v="Washington"/>
    <x v="8"/>
    <s v="Micro Innovations USB RF Wireless Keyboard with Mouse"/>
    <n v="19.75"/>
    <n v="50"/>
    <n v="2"/>
    <n v="10.5"/>
    <n v="840"/>
    <s v="PROFIT"/>
  </r>
  <r>
    <s v="CA-2012-157084"/>
    <s v="12/19/2012"/>
    <s v="24/12/2012"/>
    <x v="2"/>
    <s v="December"/>
    <d v="2012-12-19T00:00:00"/>
    <d v="2012-12-24T00:00:00"/>
    <s v="On Date"/>
    <s v="JamesGalang"/>
    <s v="United States"/>
    <s v="Los Angeles"/>
    <s v="California"/>
    <x v="3"/>
    <s v="ShoreTel ShorePhone IP 230 VoIP phone"/>
    <n v="118.29300000000001"/>
    <n v="675.96"/>
    <n v="5"/>
    <n v="84.495000000000005"/>
    <n v="6759.6"/>
    <s v="PROFIT"/>
  </r>
  <r>
    <s v="CA-2012-157084"/>
    <s v="12/19/2012"/>
    <s v="24/12/2012"/>
    <x v="2"/>
    <s v="December"/>
    <d v="2012-12-19T00:00:00"/>
    <d v="2012-12-24T00:00:00"/>
    <s v="On Date"/>
    <s v="JamesGalang"/>
    <s v="United States"/>
    <s v="Los Angeles"/>
    <s v="California"/>
    <x v="8"/>
    <s v="Plantronics Savi W720 Multi-Device Wireless Headset System"/>
    <n v="236.29199999999997"/>
    <n v="1265.8499999999999"/>
    <n v="3"/>
    <n v="556.97400000000005"/>
    <n v="44557.920000000006"/>
    <s v="PROFIT"/>
  </r>
  <r>
    <s v="CA-2011-168984"/>
    <s v="11/26/2011"/>
    <s v="02/12/2011"/>
    <x v="1"/>
    <s v="November"/>
    <d v="2011-11-26T00:00:00"/>
    <d v="2011-12-02T00:00:00"/>
    <s v="Delay"/>
    <s v="NatalieWebber"/>
    <s v="United States"/>
    <s v="Tigard"/>
    <s v="Oregon"/>
    <x v="9"/>
    <s v="Xerox 2"/>
    <n v="3.3696000000000002"/>
    <n v="15.552"/>
    <n v="3"/>
    <n v="5.4432"/>
    <n v="435.45600000000002"/>
    <s v="PROFIT"/>
  </r>
  <r>
    <s v="CA-2011-168984"/>
    <s v="11/26/2011"/>
    <s v="02/12/2011"/>
    <x v="1"/>
    <s v="November"/>
    <d v="2011-11-26T00:00:00"/>
    <d v="2011-12-02T00:00:00"/>
    <s v="Delay"/>
    <s v="NatalieWebber"/>
    <s v="United States"/>
    <s v="Tigard"/>
    <s v="Oregon"/>
    <x v="7"/>
    <s v="Office Impressions Heavy Duty Welded Shelving &amp; Multimedia Storage Drawers"/>
    <n v="167.27"/>
    <n v="669.08"/>
    <n v="5"/>
    <n v="-167.27"/>
    <n v="-13381.6"/>
    <s v="LOSS"/>
  </r>
  <r>
    <s v="CA-2011-168984"/>
    <s v="11/26/2011"/>
    <s v="02/12/2011"/>
    <x v="1"/>
    <s v="November"/>
    <d v="2011-11-26T00:00:00"/>
    <d v="2011-12-02T00:00:00"/>
    <s v="Delay"/>
    <s v="NatalieWebber"/>
    <s v="United States"/>
    <s v="Tigard"/>
    <s v="Oregon"/>
    <x v="3"/>
    <s v="Jawbone MINI JAMBOX Wireless Bluetooth Speaker"/>
    <n v="131.5008"/>
    <n v="438.33600000000001"/>
    <n v="4"/>
    <n v="-87.667199999999994"/>
    <n v="-7013.3759999999993"/>
    <s v="LOSS"/>
  </r>
  <r>
    <s v="CA-2012-111829"/>
    <s v="03/19/2012"/>
    <s v="20/03/2012"/>
    <x v="2"/>
    <s v="March"/>
    <d v="2012-03-19T00:00:00"/>
    <d v="2012-03-20T00:00:00"/>
    <s v="On Date"/>
    <s v="FredHopkins"/>
    <s v="United States"/>
    <s v="Seattle"/>
    <s v="Washington"/>
    <x v="7"/>
    <s v="Deluxe Rollaway Locking File with Drawer"/>
    <n v="299.43360000000007"/>
    <n v="1247.6400000000001"/>
    <n v="3"/>
    <n v="349.33920000000001"/>
    <n v="27947.135999999999"/>
    <s v="PROFIT"/>
  </r>
  <r>
    <s v="CA-2012-111829"/>
    <s v="03/19/2012"/>
    <s v="20/03/2012"/>
    <x v="2"/>
    <s v="March"/>
    <d v="2012-03-19T00:00:00"/>
    <d v="2012-03-20T00:00:00"/>
    <s v="On Date"/>
    <s v="FredHopkins"/>
    <s v="United States"/>
    <s v="Seattle"/>
    <s v="Washington"/>
    <x v="14"/>
    <s v="Canon PC940 Copier"/>
    <n v="238.49469999999994"/>
    <n v="3149.93"/>
    <n v="7"/>
    <n v="1480.4671000000001"/>
    <n v="118437.368"/>
    <s v="PROFIT"/>
  </r>
  <r>
    <s v="CA-2012-111829"/>
    <s v="03/19/2012"/>
    <s v="20/03/2012"/>
    <x v="2"/>
    <s v="March"/>
    <d v="2012-03-19T00:00:00"/>
    <d v="2012-03-20T00:00:00"/>
    <s v="On Date"/>
    <s v="FredHopkins"/>
    <s v="United States"/>
    <s v="Seattle"/>
    <s v="Washington"/>
    <x v="9"/>
    <s v="Multicolor Computer Printout Paper"/>
    <n v="54.521999999999991"/>
    <n v="209.7"/>
    <n v="2"/>
    <n v="100.65600000000001"/>
    <n v="8052.4800000000005"/>
    <s v="PROFIT"/>
  </r>
  <r>
    <s v="CA-2011-135699"/>
    <s v="08/29/2011"/>
    <s v="29/08/2011"/>
    <x v="1"/>
    <s v="August"/>
    <d v="2011-08-29T00:00:00"/>
    <d v="2011-08-29T00:00:00"/>
    <s v="On Date"/>
    <s v="HilaryHolden"/>
    <s v="United States"/>
    <s v="San Francisco"/>
    <s v="California"/>
    <x v="9"/>
    <s v="Xerox 1940"/>
    <n v="28.029600000000002"/>
    <n v="109.92"/>
    <n v="2"/>
    <n v="53.860799999999998"/>
    <n v="4308.8639999999996"/>
    <s v="PROFIT"/>
  </r>
  <r>
    <s v="CA-2011-135699"/>
    <s v="08/29/2011"/>
    <s v="29/08/2011"/>
    <x v="1"/>
    <s v="August"/>
    <d v="2011-08-29T00:00:00"/>
    <d v="2011-08-29T00:00:00"/>
    <s v="On Date"/>
    <s v="HilaryHolden"/>
    <s v="United States"/>
    <s v="San Francisco"/>
    <s v="California"/>
    <x v="9"/>
    <s v="Xerox 1986"/>
    <n v="3.4735999999999998"/>
    <n v="13.36"/>
    <n v="2"/>
    <n v="6.4127999999999998"/>
    <n v="513.024"/>
    <s v="PROFIT"/>
  </r>
  <r>
    <s v="US-2014-132444"/>
    <s v="11/19/2014"/>
    <s v="22/11/2014"/>
    <x v="3"/>
    <s v="November"/>
    <d v="2014-11-19T00:00:00"/>
    <d v="2014-11-22T00:00:00"/>
    <s v="On Date"/>
    <s v="ChristinaDeMoss"/>
    <s v="United States"/>
    <s v="Seattle"/>
    <s v="Washington"/>
    <x v="7"/>
    <s v="Eldon Portable Mobile Manager"/>
    <n v="20.644400000000001"/>
    <n v="169.68"/>
    <n v="6"/>
    <n v="45.813600000000001"/>
    <n v="3665.0880000000002"/>
    <s v="PROFIT"/>
  </r>
  <r>
    <s v="US-2014-132444"/>
    <s v="11/19/2014"/>
    <s v="22/11/2014"/>
    <x v="3"/>
    <s v="November"/>
    <d v="2014-11-19T00:00:00"/>
    <d v="2014-11-22T00:00:00"/>
    <s v="On Date"/>
    <s v="ChristinaDeMoss"/>
    <s v="United States"/>
    <s v="Seattle"/>
    <s v="Washington"/>
    <x v="8"/>
    <s v="ImationÂ 16GB Mini TravelDrive USB 2.0Â Flash Drive"/>
    <n v="19.546700000000001"/>
    <n v="132.52000000000001"/>
    <n v="4"/>
    <n v="54.333199999999998"/>
    <n v="4346.6559999999999"/>
    <s v="PROFIT"/>
  </r>
  <r>
    <s v="US-2014-132444"/>
    <s v="11/19/2014"/>
    <s v="22/11/2014"/>
    <x v="3"/>
    <s v="November"/>
    <d v="2014-11-19T00:00:00"/>
    <d v="2014-11-22T00:00:00"/>
    <s v="On Date"/>
    <s v="ChristinaDeMoss"/>
    <s v="United States"/>
    <s v="Seattle"/>
    <s v="Washington"/>
    <x v="11"/>
    <s v="Binder Clips by OIC"/>
    <n v="0.76959999999999995"/>
    <n v="2.96"/>
    <n v="2"/>
    <n v="1.4208000000000001"/>
    <n v="113.664"/>
    <s v="PROFIT"/>
  </r>
  <r>
    <s v="US-2014-132444"/>
    <s v="11/19/2014"/>
    <s v="22/11/2014"/>
    <x v="3"/>
    <s v="November"/>
    <d v="2014-11-19T00:00:00"/>
    <d v="2014-11-22T00:00:00"/>
    <s v="On Date"/>
    <s v="ChristinaDeMoss"/>
    <s v="United States"/>
    <s v="Seattle"/>
    <s v="Washington"/>
    <x v="4"/>
    <s v="Wilson Jones 1&quot; Hanging DublLock Ring Binders"/>
    <n v="2.7456000000000005"/>
    <n v="8.4480000000000004"/>
    <n v="2"/>
    <n v="2.9567999999999999"/>
    <n v="236.54399999999998"/>
    <s v="PROFIT"/>
  </r>
  <r>
    <s v="US-2014-132444"/>
    <s v="11/19/2014"/>
    <s v="22/11/2014"/>
    <x v="3"/>
    <s v="November"/>
    <d v="2014-11-19T00:00:00"/>
    <d v="2014-11-22T00:00:00"/>
    <s v="On Date"/>
    <s v="ChristinaDeMoss"/>
    <s v="United States"/>
    <s v="Seattle"/>
    <s v="Washington"/>
    <x v="7"/>
    <s v="Fellowes Bankers Box Stor/Drawer Steel Plus"/>
    <n v="28.782"/>
    <n v="95.94"/>
    <n v="3"/>
    <n v="9.5939999999999994"/>
    <n v="767.52"/>
    <s v="PROFIT"/>
  </r>
  <r>
    <s v="CA-2014-161809"/>
    <s v="01/21/2014"/>
    <s v="27/01/2014"/>
    <x v="3"/>
    <s v="January"/>
    <d v="2014-01-21T00:00:00"/>
    <d v="2014-01-27T00:00:00"/>
    <s v="Delay"/>
    <s v="TheaHendricks"/>
    <s v="United States"/>
    <s v="Los Angeles"/>
    <s v="California"/>
    <x v="3"/>
    <s v="RCA Visys Integrated PBX 8-Line Router"/>
    <n v="50.242500000000007"/>
    <n v="160.77600000000001"/>
    <n v="3"/>
    <n v="10.048500000000001"/>
    <n v="803.88000000000011"/>
    <s v="PROFIT"/>
  </r>
  <r>
    <s v="CA-2014-127285"/>
    <s v="10/31/2014"/>
    <s v="07/11/2014"/>
    <x v="3"/>
    <s v="October"/>
    <d v="2014-10-31T00:00:00"/>
    <d v="2014-11-07T00:00:00"/>
    <s v="Delay"/>
    <s v="MichelleMoray"/>
    <s v="United States"/>
    <s v="Seattle"/>
    <s v="Washington"/>
    <x v="4"/>
    <s v="GBC Velobind Prepunched Cover Sets, Regency Series"/>
    <n v="20.338999999999999"/>
    <n v="88.751999999999995"/>
    <n v="3"/>
    <n v="27.734999999999999"/>
    <n v="2218.8000000000002"/>
    <s v="PROFIT"/>
  </r>
  <r>
    <s v="CA-2014-127285"/>
    <s v="10/31/2014"/>
    <s v="07/11/2014"/>
    <x v="3"/>
    <s v="October"/>
    <d v="2014-10-31T00:00:00"/>
    <d v="2014-11-07T00:00:00"/>
    <s v="Delay"/>
    <s v="MichelleMoray"/>
    <s v="United States"/>
    <s v="Seattle"/>
    <s v="Washington"/>
    <x v="4"/>
    <s v="Cardinal Slant-D Ring Binders"/>
    <n v="4.3449999999999998"/>
    <n v="13.904"/>
    <n v="2"/>
    <n v="5.2140000000000004"/>
    <n v="417.12"/>
    <s v="PROFIT"/>
  </r>
  <r>
    <s v="CA-2013-107615"/>
    <s v="03/23/2013"/>
    <s v="26/03/2013"/>
    <x v="0"/>
    <s v="March"/>
    <d v="2013-03-23T00:00:00"/>
    <d v="2013-03-26T00:00:00"/>
    <s v="On Date"/>
    <s v="RobertBarroso"/>
    <s v="United States"/>
    <s v="North Las Vegas"/>
    <s v="Nevada"/>
    <x v="8"/>
    <s v="Logitech ClearChat Comfort/USB Headset H390"/>
    <n v="19.624299999999998"/>
    <n v="58.58"/>
    <n v="2"/>
    <n v="19.331399999999999"/>
    <n v="1546.5119999999999"/>
    <s v="PROFIT"/>
  </r>
  <r>
    <s v="CA-2013-122728"/>
    <s v="05/19/2013"/>
    <s v="25/05/2013"/>
    <x v="0"/>
    <s v="May"/>
    <d v="2013-05-19T00:00:00"/>
    <d v="2013-05-25T00:00:00"/>
    <s v="Delay"/>
    <s v="EricBarreto"/>
    <s v="United States"/>
    <s v="San Francisco"/>
    <s v="California"/>
    <x v="7"/>
    <s v="Home/Office Personal File Carts"/>
    <n v="26.07"/>
    <n v="104.28"/>
    <n v="3"/>
    <n v="26.07"/>
    <n v="2085.6"/>
    <s v="PROFIT"/>
  </r>
  <r>
    <s v="CA-2013-122728"/>
    <s v="05/19/2013"/>
    <s v="25/05/2013"/>
    <x v="0"/>
    <s v="May"/>
    <d v="2013-05-19T00:00:00"/>
    <d v="2013-05-25T00:00:00"/>
    <s v="Delay"/>
    <s v="EricBarreto"/>
    <s v="United States"/>
    <s v="San Francisco"/>
    <s v="California"/>
    <x v="9"/>
    <s v="Universal Premium White Copier/Laser Paper (20Lb. and 87 Bright)"/>
    <n v="3.0498000000000007"/>
    <n v="17.940000000000001"/>
    <n v="3"/>
    <n v="8.7905999999999995"/>
    <n v="703.24799999999993"/>
    <s v="PROFIT"/>
  </r>
  <r>
    <s v="US-2013-101497"/>
    <s v="09/30/2013"/>
    <s v="02/10/2013"/>
    <x v="0"/>
    <s v="September"/>
    <d v="2013-09-30T00:00:00"/>
    <d v="2013-10-02T00:00:00"/>
    <s v="On Date"/>
    <s v="PamelaStobb"/>
    <s v="United States"/>
    <s v="Los Angeles"/>
    <s v="California"/>
    <x v="9"/>
    <s v="Xerox 1887"/>
    <n v="9.8643999999999981"/>
    <n v="18.97"/>
    <n v="1"/>
    <n v="9.1056000000000008"/>
    <n v="728.44800000000009"/>
    <s v="PROFIT"/>
  </r>
  <r>
    <s v="CA-2013-147585"/>
    <s v="11/08/2013"/>
    <s v="13/11/2013"/>
    <x v="0"/>
    <s v="November"/>
    <d v="2013-11-08T00:00:00"/>
    <d v="2013-11-13T00:00:00"/>
    <s v="On Date"/>
    <s v="ClaudiaBergmann"/>
    <s v="United States"/>
    <s v="San Francisco"/>
    <s v="California"/>
    <x v="1"/>
    <s v="C-Line Magnetic Cubicle Keepers, Clear Polypropylene"/>
    <n v="2.8652000000000002"/>
    <n v="14.82"/>
    <n v="3"/>
    <n v="6.2244000000000002"/>
    <n v="497.952"/>
    <s v="PROFIT"/>
  </r>
  <r>
    <s v="CA-2012-148376"/>
    <s v="12/27/2012"/>
    <s v="31/12/2012"/>
    <x v="2"/>
    <s v="December"/>
    <d v="2012-12-27T00:00:00"/>
    <d v="2012-12-31T00:00:00"/>
    <s v="On Date"/>
    <s v="ArthurGainer"/>
    <s v="United States"/>
    <s v="Los Angeles"/>
    <s v="California"/>
    <x v="5"/>
    <s v="Belkin F9G930V10-GRY 9 Outlet Surge"/>
    <n v="37.970799999999997"/>
    <n v="106.96"/>
    <n v="2"/>
    <n v="31.0184"/>
    <n v="2481.4719999999998"/>
    <s v="PROFIT"/>
  </r>
  <r>
    <s v="CA-2012-148376"/>
    <s v="12/27/2012"/>
    <s v="31/12/2012"/>
    <x v="2"/>
    <s v="December"/>
    <d v="2012-12-27T00:00:00"/>
    <d v="2012-12-31T00:00:00"/>
    <s v="On Date"/>
    <s v="ArthurGainer"/>
    <s v="United States"/>
    <s v="Los Angeles"/>
    <s v="California"/>
    <x v="0"/>
    <s v="Avery 497"/>
    <n v="1.6015999999999995"/>
    <n v="21.56"/>
    <n v="7"/>
    <n v="10.348800000000001"/>
    <n v="827.904"/>
    <s v="PROFIT"/>
  </r>
  <r>
    <s v="CA-2011-135657"/>
    <s v="06/03/2011"/>
    <s v="07/06/2011"/>
    <x v="1"/>
    <s v="June"/>
    <d v="2011-06-03T00:00:00"/>
    <d v="2011-06-07T00:00:00"/>
    <s v="On Date"/>
    <s v="StevenCartwright"/>
    <s v="United States"/>
    <s v="Seattle"/>
    <s v="Washington"/>
    <x v="6"/>
    <s v="KI Adjustable-Height Table"/>
    <n v="67.064400000000006"/>
    <n v="515.88"/>
    <n v="6"/>
    <n v="113.4936"/>
    <n v="9079.4879999999994"/>
    <s v="PROFIT"/>
  </r>
  <r>
    <s v="CA-2011-139857"/>
    <s v="02/03/2011"/>
    <s v="07/02/2011"/>
    <x v="1"/>
    <s v="February"/>
    <d v="2011-02-03T00:00:00"/>
    <d v="2011-02-07T00:00:00"/>
    <s v="On Date"/>
    <s v="CynthiaDelaney"/>
    <s v="United States"/>
    <s v="San Diego"/>
    <s v="California"/>
    <x v="11"/>
    <s v="Staples"/>
    <n v="1.3090999999999997"/>
    <n v="12.35"/>
    <n v="5"/>
    <n v="5.8045"/>
    <n v="464.36"/>
    <s v="PROFIT"/>
  </r>
  <r>
    <s v="CA-2013-106306"/>
    <s v="03/09/2013"/>
    <s v="09/03/2013"/>
    <x v="0"/>
    <s v="March"/>
    <d v="2013-03-09T00:00:00"/>
    <d v="2013-03-09T00:00:00"/>
    <s v="On Date"/>
    <s v="PatrickGardner"/>
    <s v="United States"/>
    <s v="Glendale"/>
    <s v="Arizona"/>
    <x v="4"/>
    <s v="GBC Standard Recycled Report Covers, Clear Plastic Sheets"/>
    <n v="5.6055999999999999"/>
    <n v="9.702"/>
    <n v="3"/>
    <n v="-7.1147999999999998"/>
    <n v="-569.18399999999997"/>
    <s v="LOSS"/>
  </r>
  <r>
    <s v="CA-2014-123491"/>
    <s v="10/31/2014"/>
    <s v="06/11/2014"/>
    <x v="3"/>
    <s v="October"/>
    <d v="2014-10-31T00:00:00"/>
    <d v="2014-11-06T00:00:00"/>
    <s v="Delay"/>
    <s v="JamieKunitz"/>
    <s v="United States"/>
    <s v="San Francisco"/>
    <s v="California"/>
    <x v="0"/>
    <s v="Avery 500"/>
    <n v="3.8742999999999994"/>
    <n v="43.86"/>
    <n v="6"/>
    <n v="20.6142"/>
    <n v="1649.136"/>
    <s v="PROFIT"/>
  </r>
  <r>
    <s v="CA-2014-123491"/>
    <s v="10/31/2014"/>
    <s v="06/11/2014"/>
    <x v="3"/>
    <s v="October"/>
    <d v="2014-10-31T00:00:00"/>
    <d v="2014-11-06T00:00:00"/>
    <s v="Delay"/>
    <s v="JamieKunitz"/>
    <s v="United States"/>
    <s v="San Francisco"/>
    <s v="California"/>
    <x v="3"/>
    <s v="Geemarc AmpliPOWER60"/>
    <n v="65.887999999999991"/>
    <n v="148.47999999999999"/>
    <n v="2"/>
    <n v="16.704000000000001"/>
    <n v="1336.3200000000002"/>
    <s v="PROFIT"/>
  </r>
  <r>
    <s v="CA-2014-123491"/>
    <s v="10/31/2014"/>
    <s v="06/11/2014"/>
    <x v="3"/>
    <s v="October"/>
    <d v="2014-10-31T00:00:00"/>
    <d v="2014-11-06T00:00:00"/>
    <s v="Delay"/>
    <s v="JamieKunitz"/>
    <s v="United States"/>
    <s v="San Francisco"/>
    <s v="California"/>
    <x v="9"/>
    <s v="&quot;While you Were Out&quot; Message Book, One Form per Page"/>
    <n v="1.855"/>
    <n v="7.42"/>
    <n v="2"/>
    <n v="3.71"/>
    <n v="296.8"/>
    <s v="PROFIT"/>
  </r>
  <r>
    <s v="CA-2014-123491"/>
    <s v="10/31/2014"/>
    <s v="06/11/2014"/>
    <x v="3"/>
    <s v="October"/>
    <d v="2014-10-31T00:00:00"/>
    <d v="2014-11-06T00:00:00"/>
    <s v="Delay"/>
    <s v="JamieKunitz"/>
    <s v="United States"/>
    <s v="San Francisco"/>
    <s v="California"/>
    <x v="10"/>
    <s v="Global Leather Task Chair, Black"/>
    <n v="72.891900000000007"/>
    <n v="71.992000000000004"/>
    <n v="1"/>
    <n v="-0.89990000000000003"/>
    <n v="-71.992000000000004"/>
    <s v="LOSS"/>
  </r>
  <r>
    <s v="CA-2014-123491"/>
    <s v="10/31/2014"/>
    <s v="06/11/2014"/>
    <x v="3"/>
    <s v="October"/>
    <d v="2014-10-31T00:00:00"/>
    <d v="2014-11-06T00:00:00"/>
    <s v="Delay"/>
    <s v="JamieKunitz"/>
    <s v="United States"/>
    <s v="San Francisco"/>
    <s v="California"/>
    <x v="2"/>
    <s v="4009 Highlighters by Sanford"/>
    <n v="2.6665999999999994"/>
    <n v="19.899999999999999"/>
    <n v="5"/>
    <n v="6.5670000000000002"/>
    <n v="525.36"/>
    <s v="PROFIT"/>
  </r>
  <r>
    <s v="CA-2014-123491"/>
    <s v="10/31/2014"/>
    <s v="06/11/2014"/>
    <x v="3"/>
    <s v="October"/>
    <d v="2014-10-31T00:00:00"/>
    <d v="2014-11-06T00:00:00"/>
    <s v="Delay"/>
    <s v="JamieKunitz"/>
    <s v="United States"/>
    <s v="San Francisco"/>
    <s v="California"/>
    <x v="5"/>
    <s v="Acco 7-Outlet Masterpiece Power Center, Wihtout Fax/Phone Line Protection"/>
    <n v="85.105999999999995"/>
    <n v="1702.12"/>
    <n v="14"/>
    <n v="510.63600000000002"/>
    <n v="40850.880000000005"/>
    <s v="PROFIT"/>
  </r>
  <r>
    <s v="CA-2014-104003"/>
    <s v="10/08/2014"/>
    <s v="14/10/2014"/>
    <x v="3"/>
    <s v="October"/>
    <d v="2014-10-08T00:00:00"/>
    <d v="2014-10-14T00:00:00"/>
    <s v="Delay"/>
    <s v="DebraCatini"/>
    <s v="United States"/>
    <s v="San Francisco"/>
    <s v="California"/>
    <x v="15"/>
    <s v="O'Sullivan Manor Hill 2-Door Library in Brianna Oak"/>
    <n v="161.07220000000001"/>
    <n v="307.666"/>
    <n v="2"/>
    <n v="-14.478400000000001"/>
    <n v="-1158.2719999999999"/>
    <s v="LOSS"/>
  </r>
  <r>
    <s v="CA-2012-130204"/>
    <s v="09/03/2012"/>
    <s v="09/09/2012"/>
    <x v="2"/>
    <s v="September"/>
    <d v="2012-09-03T00:00:00"/>
    <d v="2012-09-09T00:00:00"/>
    <s v="Delay"/>
    <s v="DavidBremer"/>
    <s v="United States"/>
    <s v="San Francisco"/>
    <s v="California"/>
    <x v="7"/>
    <s v="Sterilite Officeware Hinged File Box"/>
    <n v="7.6504000000000012"/>
    <n v="31.44"/>
    <n v="3"/>
    <n v="8.4887999999999995"/>
    <n v="679.10399999999993"/>
    <s v="PROFIT"/>
  </r>
  <r>
    <s v="CA-2012-130204"/>
    <s v="09/03/2012"/>
    <s v="09/09/2012"/>
    <x v="2"/>
    <s v="September"/>
    <d v="2012-09-03T00:00:00"/>
    <d v="2012-09-09T00:00:00"/>
    <s v="Delay"/>
    <s v="DavidBremer"/>
    <s v="United States"/>
    <s v="San Francisco"/>
    <s v="California"/>
    <x v="8"/>
    <s v="Kingston Digital DataTraveler 16GB USB 2.0"/>
    <n v="7.2494999999999994"/>
    <n v="17.899999999999999"/>
    <n v="2"/>
    <n v="3.4009999999999998"/>
    <n v="272.08"/>
    <s v="PROFIT"/>
  </r>
  <r>
    <s v="CA-2012-130204"/>
    <s v="09/03/2012"/>
    <s v="09/09/2012"/>
    <x v="2"/>
    <s v="September"/>
    <d v="2012-09-03T00:00:00"/>
    <d v="2012-09-09T00:00:00"/>
    <s v="Delay"/>
    <s v="DavidBremer"/>
    <s v="United States"/>
    <s v="San Francisco"/>
    <s v="California"/>
    <x v="8"/>
    <s v="TRENDnet 56K USB 2.0 Phone, Internet and Fax Modem"/>
    <n v="16.569599999999998"/>
    <n v="129.44999999999999"/>
    <n v="5"/>
    <n v="46.601999999999997"/>
    <n v="3728.16"/>
    <s v="PROFIT"/>
  </r>
  <r>
    <s v="CA-2011-110527"/>
    <s v="08/09/2011"/>
    <s v="16/08/2011"/>
    <x v="1"/>
    <s v="August"/>
    <d v="2011-08-09T00:00:00"/>
    <d v="2011-08-16T00:00:00"/>
    <s v="Delay"/>
    <s v="EmilyDucich"/>
    <s v="United States"/>
    <s v="San Diego"/>
    <s v="California"/>
    <x v="0"/>
    <s v="Avery 494"/>
    <n v="1.4094"/>
    <n v="20.88"/>
    <n v="8"/>
    <n v="9.6047999999999991"/>
    <n v="768.3839999999999"/>
    <s v="PROFIT"/>
  </r>
  <r>
    <s v="CA-2014-168837"/>
    <s v="10/15/2014"/>
    <s v="18/10/2014"/>
    <x v="3"/>
    <s v="October"/>
    <d v="2014-10-15T00:00:00"/>
    <d v="2014-10-18T00:00:00"/>
    <s v="On Date"/>
    <s v="JoniWasserman"/>
    <s v="United States"/>
    <s v="Oakland"/>
    <s v="California"/>
    <x v="1"/>
    <s v="C-Line Cubicle Keepers Polyproplyene Holder With Velcro Backings"/>
    <n v="2.8853000000000004"/>
    <n v="9.4600000000000009"/>
    <n v="2"/>
    <n v="3.6894"/>
    <n v="295.15199999999999"/>
    <s v="PROFIT"/>
  </r>
  <r>
    <s v="CA-2014-116715"/>
    <s v="12/03/2014"/>
    <s v="06/12/2014"/>
    <x v="3"/>
    <s v="December"/>
    <d v="2014-12-03T00:00:00"/>
    <d v="2014-12-06T00:00:00"/>
    <s v="On Date"/>
    <s v="VictoriaWilson"/>
    <s v="United States"/>
    <s v="San Francisco"/>
    <s v="California"/>
    <x v="7"/>
    <s v="Fellowes Mobile File Cart, Black"/>
    <n v="45.391400000000004"/>
    <n v="559.62"/>
    <n v="9"/>
    <n v="151.09739999999999"/>
    <n v="12087.791999999999"/>
    <s v="PROFIT"/>
  </r>
  <r>
    <s v="CA-2014-116715"/>
    <s v="12/03/2014"/>
    <s v="06/12/2014"/>
    <x v="3"/>
    <s v="December"/>
    <d v="2014-12-03T00:00:00"/>
    <d v="2014-12-06T00:00:00"/>
    <s v="On Date"/>
    <s v="VictoriaWilson"/>
    <s v="United States"/>
    <s v="San Francisco"/>
    <s v="California"/>
    <x v="9"/>
    <s v="Xerox 1940"/>
    <n v="28.029600000000002"/>
    <n v="109.92"/>
    <n v="2"/>
    <n v="53.860799999999998"/>
    <n v="4308.8639999999996"/>
    <s v="PROFIT"/>
  </r>
  <r>
    <s v="CA-2014-116715"/>
    <s v="12/03/2014"/>
    <s v="06/12/2014"/>
    <x v="3"/>
    <s v="December"/>
    <d v="2014-12-03T00:00:00"/>
    <d v="2014-12-06T00:00:00"/>
    <s v="On Date"/>
    <s v="VictoriaWilson"/>
    <s v="United States"/>
    <s v="San Francisco"/>
    <s v="California"/>
    <x v="9"/>
    <s v="Xerox 1962"/>
    <n v="2.3540000000000001"/>
    <n v="8.56"/>
    <n v="2"/>
    <n v="3.8519999999999999"/>
    <n v="308.15999999999997"/>
    <s v="PROFIT"/>
  </r>
  <r>
    <s v="CA-2012-130785"/>
    <s v="09/05/2012"/>
    <s v="09/09/2012"/>
    <x v="2"/>
    <s v="September"/>
    <d v="2012-09-05T00:00:00"/>
    <d v="2012-09-09T00:00:00"/>
    <s v="On Date"/>
    <s v="ArthurGainer"/>
    <s v="United States"/>
    <s v="San Diego"/>
    <s v="California"/>
    <x v="15"/>
    <s v="Sauder Camden County Barrister Bookcase, Planked Cherry Finish"/>
    <n v="104.0428"/>
    <n v="411.33199999999999"/>
    <n v="4"/>
    <n v="-4.8391999999999999"/>
    <n v="-387.13599999999997"/>
    <s v="LOSS"/>
  </r>
  <r>
    <s v="CA-2012-130785"/>
    <s v="09/05/2012"/>
    <s v="09/09/2012"/>
    <x v="2"/>
    <s v="September"/>
    <d v="2012-09-05T00:00:00"/>
    <d v="2012-09-09T00:00:00"/>
    <s v="On Date"/>
    <s v="ArthurGainer"/>
    <s v="United States"/>
    <s v="San Diego"/>
    <s v="California"/>
    <x v="4"/>
    <s v="DXL Angle-View Binders with Locking Rings, Black"/>
    <n v="3.1746999999999996"/>
    <n v="28.751999999999999"/>
    <n v="6"/>
    <n v="9.7037999999999993"/>
    <n v="776.30399999999997"/>
    <s v="PROFIT"/>
  </r>
  <r>
    <s v="CA-2012-130785"/>
    <s v="09/05/2012"/>
    <s v="09/09/2012"/>
    <x v="2"/>
    <s v="September"/>
    <d v="2012-09-05T00:00:00"/>
    <d v="2012-09-09T00:00:00"/>
    <s v="On Date"/>
    <s v="ArthurGainer"/>
    <s v="United States"/>
    <s v="San Diego"/>
    <s v="California"/>
    <x v="15"/>
    <s v="Sauder Camden County Collection Libraries, Planked Cherry Finish"/>
    <n v="104.6318"/>
    <n v="293.19900000000001"/>
    <n v="3"/>
    <n v="-20.696400000000001"/>
    <n v="-1655.712"/>
    <s v="LOSS"/>
  </r>
  <r>
    <s v="CA-2012-105347"/>
    <s v="11/24/2012"/>
    <s v="28/11/2012"/>
    <x v="2"/>
    <s v="November"/>
    <d v="2012-11-24T00:00:00"/>
    <d v="2012-11-28T00:00:00"/>
    <s v="On Date"/>
    <s v="DarrenPowers"/>
    <s v="United States"/>
    <s v="Los Angeles"/>
    <s v="California"/>
    <x v="9"/>
    <s v="Xerox 1919"/>
    <n v="20.904900000000005"/>
    <n v="368.91"/>
    <n v="9"/>
    <n v="180.76589999999999"/>
    <n v="14461.271999999999"/>
    <s v="PROFIT"/>
  </r>
  <r>
    <s v="CA-2012-105347"/>
    <s v="11/24/2012"/>
    <s v="28/11/2012"/>
    <x v="2"/>
    <s v="November"/>
    <d v="2012-11-24T00:00:00"/>
    <d v="2012-11-28T00:00:00"/>
    <s v="On Date"/>
    <s v="DarrenPowers"/>
    <s v="United States"/>
    <s v="Los Angeles"/>
    <s v="California"/>
    <x v="2"/>
    <s v="Prang Colored Pencils"/>
    <n v="1.617"/>
    <n v="14.7"/>
    <n v="5"/>
    <n v="6.6150000000000002"/>
    <n v="529.20000000000005"/>
    <s v="PROFIT"/>
  </r>
  <r>
    <s v="CA-2013-100965"/>
    <s v="07/08/2013"/>
    <s v="12/07/2013"/>
    <x v="0"/>
    <s v="July"/>
    <d v="2013-07-08T00:00:00"/>
    <d v="2013-07-12T00:00:00"/>
    <s v="On Date"/>
    <s v="RaymondMesse"/>
    <s v="United States"/>
    <s v="San Jose"/>
    <s v="California"/>
    <x v="1"/>
    <s v="Howard Miller 11-1/2&quot; Diameter Grantwood Wall Clock"/>
    <n v="28.465800000000002"/>
    <n v="215.65"/>
    <n v="5"/>
    <n v="73.320999999999998"/>
    <n v="5865.68"/>
    <s v="PROFIT"/>
  </r>
  <r>
    <s v="CA-2013-149461"/>
    <s v="11/14/2013"/>
    <s v="20/11/2013"/>
    <x v="0"/>
    <s v="November"/>
    <d v="2013-11-14T00:00:00"/>
    <d v="2013-11-20T00:00:00"/>
    <s v="Delay"/>
    <s v="AdrianShami"/>
    <s v="United States"/>
    <s v="Auburn"/>
    <s v="Washington"/>
    <x v="1"/>
    <s v="Eldon Image Series Desk Accessories, Burgundy"/>
    <n v="2.6751999999999998"/>
    <n v="4.18"/>
    <n v="1"/>
    <n v="1.5047999999999999"/>
    <n v="120.38399999999999"/>
    <s v="PROFIT"/>
  </r>
  <r>
    <s v="US-2013-116729"/>
    <s v="12/26/2013"/>
    <s v="29/12/2013"/>
    <x v="0"/>
    <s v="December"/>
    <d v="2013-12-26T00:00:00"/>
    <d v="2013-12-29T00:00:00"/>
    <s v="On Date"/>
    <s v="GraceKelly"/>
    <s v="United States"/>
    <s v="Los Angeles"/>
    <s v="California"/>
    <x v="3"/>
    <s v="Samsung Galaxy Note 2"/>
    <n v="331.19280000000003"/>
    <n v="2575.944"/>
    <n v="7"/>
    <n v="257.59440000000001"/>
    <n v="20607.552"/>
    <s v="PROFIT"/>
  </r>
  <r>
    <s v="US-2013-116729"/>
    <s v="12/26/2013"/>
    <s v="29/12/2013"/>
    <x v="0"/>
    <s v="December"/>
    <d v="2013-12-26T00:00:00"/>
    <d v="2013-12-29T00:00:00"/>
    <s v="On Date"/>
    <s v="GraceKelly"/>
    <s v="United States"/>
    <s v="Los Angeles"/>
    <s v="California"/>
    <x v="9"/>
    <s v="Xerox 225"/>
    <n v="3.3695999999999997"/>
    <n v="45.36"/>
    <n v="7"/>
    <n v="21.7728"/>
    <n v="1741.8240000000001"/>
    <s v="PROFIT"/>
  </r>
  <r>
    <s v="US-2013-116729"/>
    <s v="12/26/2013"/>
    <s v="29/12/2013"/>
    <x v="0"/>
    <s v="December"/>
    <d v="2013-12-26T00:00:00"/>
    <d v="2013-12-29T00:00:00"/>
    <s v="On Date"/>
    <s v="GraceKelly"/>
    <s v="United States"/>
    <s v="Los Angeles"/>
    <s v="California"/>
    <x v="8"/>
    <s v="SanDisk Cruzer 64 GB USB Flash Drive"/>
    <n v="25.423999999999999"/>
    <n v="254.24"/>
    <n v="7"/>
    <n v="76.272000000000006"/>
    <n v="6101.76"/>
    <s v="PROFIT"/>
  </r>
  <r>
    <s v="CA-2012-131597"/>
    <s v="09/14/2012"/>
    <s v="18/09/2012"/>
    <x v="2"/>
    <s v="September"/>
    <d v="2012-09-14T00:00:00"/>
    <d v="2012-09-18T00:00:00"/>
    <s v="On Date"/>
    <s v="StefaniaPerrino"/>
    <s v="United States"/>
    <s v="Los Angeles"/>
    <s v="California"/>
    <x v="6"/>
    <s v="KI Conference Tables"/>
    <n v="59.547599999999996"/>
    <n v="170.136"/>
    <n v="3"/>
    <n v="-8.5068000000000001"/>
    <n v="-680.54399999999998"/>
    <s v="LOSS"/>
  </r>
  <r>
    <s v="CA-2012-164833"/>
    <s v="06/04/2012"/>
    <s v="04/06/2012"/>
    <x v="2"/>
    <s v="June"/>
    <d v="2012-06-04T00:00:00"/>
    <d v="2012-06-04T00:00:00"/>
    <s v="On Date"/>
    <s v="LaurenLeatherbury"/>
    <s v="United States"/>
    <s v="Seattle"/>
    <s v="Washington"/>
    <x v="0"/>
    <s v="Avery 501"/>
    <n v="1.9557"/>
    <n v="7.38"/>
    <n v="2"/>
    <n v="3.4685999999999999"/>
    <n v="277.488"/>
    <s v="PROFIT"/>
  </r>
  <r>
    <s v="CA-2012-164833"/>
    <s v="06/04/2012"/>
    <s v="04/06/2012"/>
    <x v="2"/>
    <s v="June"/>
    <d v="2012-06-04T00:00:00"/>
    <d v="2012-06-04T00:00:00"/>
    <s v="On Date"/>
    <s v="LaurenLeatherbury"/>
    <s v="United States"/>
    <s v="Seattle"/>
    <s v="Washington"/>
    <x v="2"/>
    <s v="Binney &amp; Smith Crayola Metallic Colored Pencils, 8-Color Set"/>
    <n v="3.1021000000000001"/>
    <n v="9.26"/>
    <n v="2"/>
    <n v="3.0558000000000001"/>
    <n v="244.464"/>
    <s v="PROFIT"/>
  </r>
  <r>
    <s v="CA-2012-125423"/>
    <s v="12/13/2012"/>
    <s v="15/12/2012"/>
    <x v="2"/>
    <s v="December"/>
    <d v="2012-12-13T00:00:00"/>
    <d v="2012-12-15T00:00:00"/>
    <s v="On Date"/>
    <s v="MattCollins"/>
    <s v="United States"/>
    <s v="Los Angeles"/>
    <s v="California"/>
    <x v="0"/>
    <s v="Avery 513"/>
    <n v="2.6892000000000005"/>
    <n v="9.9600000000000009"/>
    <n v="2"/>
    <n v="4.5815999999999999"/>
    <n v="366.52800000000002"/>
    <s v="PROFIT"/>
  </r>
  <r>
    <s v="CA-2013-167507"/>
    <s v="12/23/2013"/>
    <s v="29/12/2013"/>
    <x v="0"/>
    <s v="December"/>
    <d v="2013-12-23T00:00:00"/>
    <d v="2013-12-29T00:00:00"/>
    <s v="Delay"/>
    <s v="SueAnnReed"/>
    <s v="United States"/>
    <s v="Redmond"/>
    <s v="Oregon"/>
    <x v="4"/>
    <s v="Avery 3 1/2&quot; Diskette Storage Pages, 10/Pack"/>
    <n v="5.6376000000000008"/>
    <n v="31.32"/>
    <n v="10"/>
    <n v="-25.056000000000001"/>
    <n v="-2004.48"/>
    <s v="LOSS"/>
  </r>
  <r>
    <s v="CA-2013-167507"/>
    <s v="12/23/2013"/>
    <s v="29/12/2013"/>
    <x v="0"/>
    <s v="December"/>
    <d v="2013-12-23T00:00:00"/>
    <d v="2013-12-29T00:00:00"/>
    <s v="Delay"/>
    <s v="SueAnnReed"/>
    <s v="United States"/>
    <s v="Redmond"/>
    <s v="Oregon"/>
    <x v="1"/>
    <s v="3M Hangers With Command Adhesive"/>
    <n v="2.1829999999999998"/>
    <n v="11.84"/>
    <n v="4"/>
    <n v="3.1080000000000001"/>
    <n v="248.64000000000001"/>
    <s v="PROFIT"/>
  </r>
  <r>
    <s v="CA-2013-167507"/>
    <s v="12/23/2013"/>
    <s v="29/12/2013"/>
    <x v="0"/>
    <s v="December"/>
    <d v="2013-12-23T00:00:00"/>
    <d v="2013-12-29T00:00:00"/>
    <s v="Delay"/>
    <s v="SueAnnReed"/>
    <s v="United States"/>
    <s v="Redmond"/>
    <s v="Oregon"/>
    <x v="1"/>
    <s v="Seth Thomas 14&quot; Day/Date Wall Clock"/>
    <n v="17.942399999999999"/>
    <n v="22.783999999999999"/>
    <n v="1"/>
    <n v="4.8415999999999997"/>
    <n v="387.32799999999997"/>
    <s v="PROFIT"/>
  </r>
  <r>
    <s v="US-2014-113852"/>
    <s v="07/30/2014"/>
    <s v="03/08/2014"/>
    <x v="3"/>
    <s v="July"/>
    <d v="2014-07-30T00:00:00"/>
    <d v="2014-08-03T00:00:00"/>
    <s v="On Date"/>
    <s v="GiuliettaWeimer"/>
    <s v="United States"/>
    <s v="Seattle"/>
    <s v="Washington"/>
    <x v="8"/>
    <s v="ImationÂ 8GB Mini TravelDrive USB 2.0Â Flash Drive"/>
    <n v="26.265299999999996"/>
    <n v="90.57"/>
    <n v="3"/>
    <n v="11.774100000000001"/>
    <n v="941.92800000000011"/>
    <s v="PROFIT"/>
  </r>
  <r>
    <s v="CA-2014-128370"/>
    <s v="09/11/2014"/>
    <s v="11/09/2014"/>
    <x v="3"/>
    <s v="September"/>
    <d v="2014-09-11T00:00:00"/>
    <d v="2014-09-11T00:00:00"/>
    <s v="On Date"/>
    <s v="FrankHawley"/>
    <s v="United States"/>
    <s v="Los Angeles"/>
    <s v="California"/>
    <x v="10"/>
    <s v="DMI Arturo Collection Mission-style Design Wood Chair"/>
    <n v="111.72519999999999"/>
    <n v="362.35199999999998"/>
    <n v="3"/>
    <n v="27.176400000000001"/>
    <n v="2174.1120000000001"/>
    <s v="PROFIT"/>
  </r>
  <r>
    <s v="CA-2014-128370"/>
    <s v="09/11/2014"/>
    <s v="11/09/2014"/>
    <x v="3"/>
    <s v="September"/>
    <d v="2014-09-11T00:00:00"/>
    <d v="2014-09-11T00:00:00"/>
    <s v="On Date"/>
    <s v="FrankHawley"/>
    <s v="United States"/>
    <s v="Los Angeles"/>
    <s v="California"/>
    <x v="4"/>
    <s v="Avery Non-Stick Binders"/>
    <n v="2.4695"/>
    <n v="7.1840000000000002"/>
    <n v="2"/>
    <n v="2.2450000000000001"/>
    <n v="179.60000000000002"/>
    <s v="PROFIT"/>
  </r>
  <r>
    <s v="CA-2011-114643"/>
    <s v="06/13/2011"/>
    <s v="17/06/2011"/>
    <x v="1"/>
    <s v="June"/>
    <d v="2011-06-13T00:00:00"/>
    <d v="2011-06-17T00:00:00"/>
    <s v="On Date"/>
    <s v="FiliaMcAdams"/>
    <s v="United States"/>
    <s v="Los Angeles"/>
    <s v="California"/>
    <x v="2"/>
    <s v="Staples"/>
    <n v="3.2427999999999999"/>
    <n v="14.52"/>
    <n v="3"/>
    <n v="4.7915999999999999"/>
    <n v="383.32799999999997"/>
    <s v="PROFIT"/>
  </r>
  <r>
    <s v="US-2013-100839"/>
    <s v="10/14/2013"/>
    <s v="18/10/2013"/>
    <x v="0"/>
    <s v="October"/>
    <d v="2013-10-14T00:00:00"/>
    <d v="2013-10-18T00:00:00"/>
    <s v="On Date"/>
    <s v="NoahChilds"/>
    <s v="United States"/>
    <s v="Aurora"/>
    <s v="Colorado"/>
    <x v="6"/>
    <s v="Hon 5100 Series Wood Tables"/>
    <n v="238.6036"/>
    <n v="727.45"/>
    <n v="5"/>
    <n v="-465.56799999999998"/>
    <n v="-37245.440000000002"/>
    <s v="LOSS"/>
  </r>
  <r>
    <s v="US-2013-100839"/>
    <s v="10/14/2013"/>
    <s v="18/10/2013"/>
    <x v="0"/>
    <s v="October"/>
    <d v="2013-10-14T00:00:00"/>
    <d v="2013-10-18T00:00:00"/>
    <s v="On Date"/>
    <s v="NoahChilds"/>
    <s v="United States"/>
    <s v="Aurora"/>
    <s v="Colorado"/>
    <x v="1"/>
    <s v="Executive Impressions 8-1/2&quot; Career Panel/Partition Cubicle Clock"/>
    <n v="6.8639999999999999"/>
    <n v="24.96"/>
    <n v="3"/>
    <n v="4.3680000000000003"/>
    <n v="349.44000000000005"/>
    <s v="PROFIT"/>
  </r>
  <r>
    <s v="CA-2014-118857"/>
    <s v="04/16/2014"/>
    <s v="19/04/2014"/>
    <x v="3"/>
    <s v="April"/>
    <d v="2014-04-16T00:00:00"/>
    <d v="2014-04-19T00:00:00"/>
    <s v="On Date"/>
    <s v="AdamHart"/>
    <s v="United States"/>
    <s v="Henderson"/>
    <s v="Nevada"/>
    <x v="1"/>
    <s v="Howard Miller 12&quot; Round Wall Clock"/>
    <n v="25.145600000000002"/>
    <n v="196.45"/>
    <n v="5"/>
    <n v="70.721999999999994"/>
    <n v="5657.7599999999993"/>
    <s v="PROFIT"/>
  </r>
  <r>
    <s v="CA-2013-148201"/>
    <s v="08/27/2013"/>
    <s v="30/08/2013"/>
    <x v="0"/>
    <s v="August"/>
    <d v="2013-08-27T00:00:00"/>
    <d v="2013-08-30T00:00:00"/>
    <s v="On Date"/>
    <s v="CharlesCrestani"/>
    <s v="United States"/>
    <s v="Seattle"/>
    <s v="Washington"/>
    <x v="9"/>
    <s v="Xerox 1931"/>
    <n v="3.3696000000000006"/>
    <n v="6.48"/>
    <n v="1"/>
    <n v="3.1103999999999998"/>
    <n v="248.83199999999999"/>
    <s v="PROFIT"/>
  </r>
  <r>
    <s v="CA-2011-116932"/>
    <s v="07/21/2011"/>
    <s v="25/07/2011"/>
    <x v="1"/>
    <s v="July"/>
    <d v="2011-07-21T00:00:00"/>
    <d v="2011-07-25T00:00:00"/>
    <s v="On Date"/>
    <s v="MichelleEllison"/>
    <s v="United States"/>
    <s v="San Francisco"/>
    <s v="California"/>
    <x v="2"/>
    <s v="Newell 334"/>
    <n v="14.6816"/>
    <n v="99.2"/>
    <n v="5"/>
    <n v="25.792000000000002"/>
    <n v="2063.36"/>
    <s v="PROFIT"/>
  </r>
  <r>
    <s v="CA-2011-116932"/>
    <s v="07/21/2011"/>
    <s v="25/07/2011"/>
    <x v="1"/>
    <s v="July"/>
    <d v="2011-07-21T00:00:00"/>
    <d v="2011-07-25T00:00:00"/>
    <s v="On Date"/>
    <s v="MichelleEllison"/>
    <s v="United States"/>
    <s v="San Francisco"/>
    <s v="California"/>
    <x v="10"/>
    <s v="Global Troy Executive Leather Low-Back Tilter"/>
    <n v="375.73500000000001"/>
    <n v="801.56799999999998"/>
    <n v="2"/>
    <n v="50.097999999999999"/>
    <n v="4007.84"/>
    <s v="PROFIT"/>
  </r>
  <r>
    <s v="CA-2011-116932"/>
    <s v="07/21/2011"/>
    <s v="25/07/2011"/>
    <x v="1"/>
    <s v="July"/>
    <d v="2011-07-21T00:00:00"/>
    <d v="2011-07-25T00:00:00"/>
    <s v="On Date"/>
    <s v="MichelleEllison"/>
    <s v="United States"/>
    <s v="San Francisco"/>
    <s v="California"/>
    <x v="6"/>
    <s v="Hon 30&quot; x 60&quot; Table with Locking Drawer"/>
    <n v="245.56320000000002"/>
    <n v="272.84800000000001"/>
    <n v="1"/>
    <n v="27.284800000000001"/>
    <n v="2182.7840000000001"/>
    <s v="PROFIT"/>
  </r>
  <r>
    <s v="CA-2014-142888"/>
    <s v="11/22/2014"/>
    <s v="26/11/2014"/>
    <x v="3"/>
    <s v="November"/>
    <d v="2014-11-22T00:00:00"/>
    <d v="2014-11-26T00:00:00"/>
    <s v="On Date"/>
    <s v="BenjaminPatterson"/>
    <s v="United States"/>
    <s v="Spokane"/>
    <s v="Washington"/>
    <x v="6"/>
    <s v="Safco Drafting Table"/>
    <n v="50.395800000000008"/>
    <n v="70.98"/>
    <n v="1"/>
    <n v="20.584199999999999"/>
    <n v="1646.7359999999999"/>
    <s v="PROFIT"/>
  </r>
  <r>
    <s v="CA-2014-118885"/>
    <s v="12/30/2014"/>
    <s v="03/01/2015"/>
    <x v="4"/>
    <s v="December"/>
    <d v="2014-12-30T00:00:00"/>
    <d v="2015-01-03T00:00:00"/>
    <s v="On Date"/>
    <s v="JamesGalang"/>
    <s v="United States"/>
    <s v="Los Angeles"/>
    <s v="California"/>
    <x v="10"/>
    <s v="Global High-Back Leather Tilter, Burgundy"/>
    <n v="109.4611"/>
    <n v="393.56799999999998"/>
    <n v="4"/>
    <n v="-44.276400000000002"/>
    <n v="-3542.1120000000001"/>
    <s v="LOSS"/>
  </r>
  <r>
    <s v="CA-2014-118885"/>
    <s v="12/30/2014"/>
    <s v="03/01/2015"/>
    <x v="4"/>
    <s v="December"/>
    <d v="2014-12-30T00:00:00"/>
    <d v="2015-01-03T00:00:00"/>
    <s v="On Date"/>
    <s v="JamesGalang"/>
    <s v="United States"/>
    <s v="Los Angeles"/>
    <s v="California"/>
    <x v="3"/>
    <s v="Adtran 1202752G1"/>
    <n v="93.232599999999991"/>
    <n v="302.37599999999998"/>
    <n v="3"/>
    <n v="22.6782"/>
    <n v="1814.2560000000001"/>
    <s v="PROFIT"/>
  </r>
  <r>
    <s v="CA-2013-147578"/>
    <s v="04/23/2013"/>
    <s v="27/04/2013"/>
    <x v="0"/>
    <s v="April"/>
    <d v="2013-04-23T00:00:00"/>
    <d v="2013-04-27T00:00:00"/>
    <s v="On Date"/>
    <s v="PaulGonzalez"/>
    <s v="United States"/>
    <s v="San Francisco"/>
    <s v="California"/>
    <x v="1"/>
    <s v="Ultra Door Pull Handle"/>
    <n v="7.0483999999999991"/>
    <n v="31.56"/>
    <n v="3"/>
    <n v="10.4148"/>
    <n v="833.18399999999997"/>
    <s v="PROFIT"/>
  </r>
  <r>
    <s v="CA-2011-157623"/>
    <s v="03/14/2011"/>
    <s v="18/03/2011"/>
    <x v="1"/>
    <s v="March"/>
    <d v="2011-03-14T00:00:00"/>
    <d v="2011-03-18T00:00:00"/>
    <s v="On Date"/>
    <s v="DeanKatz"/>
    <s v="United States"/>
    <s v="Huntington Beach"/>
    <s v="California"/>
    <x v="9"/>
    <s v="Xerox 1972"/>
    <n v="2.9040000000000004"/>
    <n v="10.56"/>
    <n v="2"/>
    <n v="4.7519999999999998"/>
    <n v="380.15999999999997"/>
    <s v="PROFIT"/>
  </r>
  <r>
    <s v="CA-2011-157623"/>
    <s v="03/14/2011"/>
    <s v="18/03/2011"/>
    <x v="1"/>
    <s v="March"/>
    <d v="2011-03-14T00:00:00"/>
    <d v="2011-03-18T00:00:00"/>
    <s v="On Date"/>
    <s v="DeanKatz"/>
    <s v="United States"/>
    <s v="Huntington Beach"/>
    <s v="California"/>
    <x v="2"/>
    <s v="Avery Hi-Liter Fluorescent Desk Style Markers"/>
    <n v="2.1294"/>
    <n v="3.38"/>
    <n v="1"/>
    <n v="1.2505999999999999"/>
    <n v="100.048"/>
    <s v="PROFIT"/>
  </r>
  <r>
    <s v="CA-2013-100083"/>
    <s v="11/25/2013"/>
    <s v="30/11/2013"/>
    <x v="0"/>
    <s v="November"/>
    <d v="2013-11-25T00:00:00"/>
    <d v="2013-11-30T00:00:00"/>
    <s v="On Date"/>
    <s v="CarolDarley"/>
    <s v="United States"/>
    <s v="Medford"/>
    <s v="Oregon"/>
    <x v="9"/>
    <s v="IBM Multi-Purpose Copy Paper, 8 1/2 x 11&quot;, Case"/>
    <n v="17.038999999999998"/>
    <n v="24.783999999999999"/>
    <n v="1"/>
    <n v="7.7450000000000001"/>
    <n v="619.6"/>
    <s v="PROFIT"/>
  </r>
  <r>
    <s v="CA-2012-109197"/>
    <s v="12/31/2012"/>
    <s v="04/01/2013"/>
    <x v="0"/>
    <s v="December"/>
    <d v="2012-12-31T00:00:00"/>
    <d v="2013-01-04T00:00:00"/>
    <s v="On Date"/>
    <s v="JasO'Carroll"/>
    <s v="United States"/>
    <s v="Missoula"/>
    <s v="Montana"/>
    <x v="4"/>
    <s v="Ibico Hi-Tech Manual Binding System"/>
    <n v="167.74449999999999"/>
    <n v="487.98399999999998"/>
    <n v="2"/>
    <n v="152.495"/>
    <n v="12199.6"/>
    <s v="PROFIT"/>
  </r>
  <r>
    <s v="CA-2014-167094"/>
    <s v="10/22/2014"/>
    <s v="23/10/2014"/>
    <x v="3"/>
    <s v="October"/>
    <d v="2014-10-22T00:00:00"/>
    <d v="2014-10-23T00:00:00"/>
    <s v="On Date"/>
    <s v="DamalaKotsonis"/>
    <s v="United States"/>
    <s v="Springfield"/>
    <s v="Oregon"/>
    <x v="9"/>
    <s v="Xerox 218"/>
    <n v="3.3696000000000002"/>
    <n v="5.1840000000000002"/>
    <n v="1"/>
    <n v="1.8144"/>
    <n v="145.15199999999999"/>
    <s v="PROFIT"/>
  </r>
  <r>
    <s v="CA-2014-167094"/>
    <s v="10/22/2014"/>
    <s v="23/10/2014"/>
    <x v="3"/>
    <s v="October"/>
    <d v="2014-10-22T00:00:00"/>
    <d v="2014-10-23T00:00:00"/>
    <s v="On Date"/>
    <s v="DamalaKotsonis"/>
    <s v="United States"/>
    <s v="Springfield"/>
    <s v="Oregon"/>
    <x v="10"/>
    <s v="Global Comet Stacking Armless Chair"/>
    <n v="215.316"/>
    <n v="478.48"/>
    <n v="2"/>
    <n v="47.847999999999999"/>
    <n v="3827.84"/>
    <s v="PROFIT"/>
  </r>
  <r>
    <s v="CA-2014-167094"/>
    <s v="10/22/2014"/>
    <s v="23/10/2014"/>
    <x v="3"/>
    <s v="October"/>
    <d v="2014-10-22T00:00:00"/>
    <d v="2014-10-23T00:00:00"/>
    <s v="On Date"/>
    <s v="DamalaKotsonis"/>
    <s v="United States"/>
    <s v="Springfield"/>
    <s v="Oregon"/>
    <x v="8"/>
    <s v="Memorex Froggy Flash Drive 8 GB"/>
    <n v="10.827499999999999"/>
    <n v="28.4"/>
    <n v="2"/>
    <n v="6.7450000000000001"/>
    <n v="539.6"/>
    <s v="PROFIT"/>
  </r>
  <r>
    <s v="CA-2012-157959"/>
    <s v="02/03/2012"/>
    <s v="04/02/2012"/>
    <x v="2"/>
    <s v="February"/>
    <d v="2012-02-03T00:00:00"/>
    <d v="2012-02-04T00:00:00"/>
    <s v="On Date"/>
    <s v="RickWilson"/>
    <s v="United States"/>
    <s v="Los Angeles"/>
    <s v="California"/>
    <x v="1"/>
    <s v="Hand-Finished Solid Wood Document Frame"/>
    <n v="23.960999999999999"/>
    <n v="136.91999999999999"/>
    <n v="4"/>
    <n v="41.076000000000001"/>
    <n v="3286.08"/>
    <s v="PROFIT"/>
  </r>
  <r>
    <s v="CA-2013-105963"/>
    <s v="11/16/2013"/>
    <s v="23/11/2013"/>
    <x v="0"/>
    <s v="November"/>
    <d v="2013-11-16T00:00:00"/>
    <d v="2013-11-23T00:00:00"/>
    <s v="Delay"/>
    <s v="StewartCarmichael"/>
    <s v="United States"/>
    <s v="Los Angeles"/>
    <s v="California"/>
    <x v="8"/>
    <s v="ImationÂ 16GB Mini TravelDrive USB 2.0Â Flash Drive"/>
    <n v="19.546700000000001"/>
    <n v="99.39"/>
    <n v="3"/>
    <n v="40.749899999999997"/>
    <n v="3259.9919999999997"/>
    <s v="PROFIT"/>
  </r>
  <r>
    <s v="CA-2014-126865"/>
    <s v="12/06/2014"/>
    <s v="08/12/2014"/>
    <x v="3"/>
    <s v="December"/>
    <d v="2014-12-06T00:00:00"/>
    <d v="2014-12-08T00:00:00"/>
    <s v="On Date"/>
    <s v="NaresjPatel"/>
    <s v="United States"/>
    <s v="San Diego"/>
    <s v="California"/>
    <x v="9"/>
    <s v="Xerox 1960"/>
    <n v="17.039000000000001"/>
    <n v="92.94"/>
    <n v="3"/>
    <n v="41.823"/>
    <n v="3345.84"/>
    <s v="PROFIT"/>
  </r>
  <r>
    <s v="CA-2014-102834"/>
    <s v="03/10/2014"/>
    <s v="14/03/2014"/>
    <x v="3"/>
    <s v="March"/>
    <d v="2014-03-10T00:00:00"/>
    <d v="2014-03-14T00:00:00"/>
    <s v="On Date"/>
    <s v="LindsayWilliams"/>
    <s v="United States"/>
    <s v="San Francisco"/>
    <s v="California"/>
    <x v="8"/>
    <s v="Logitech Wireless Headset h800"/>
    <n v="64.993499999999997"/>
    <n v="199.98"/>
    <n v="2"/>
    <n v="69.992999999999995"/>
    <n v="5599.44"/>
    <s v="PROFIT"/>
  </r>
  <r>
    <s v="US-2013-139710"/>
    <s v="06/10/2013"/>
    <s v="16/06/2013"/>
    <x v="0"/>
    <s v="June"/>
    <d v="2013-06-10T00:00:00"/>
    <d v="2013-06-16T00:00:00"/>
    <s v="Delay"/>
    <s v="GregMatthias"/>
    <s v="United States"/>
    <s v="Los Angeles"/>
    <s v="California"/>
    <x v="3"/>
    <s v="Avaya 4621SW VoIP phone"/>
    <n v="52.504499999999993"/>
    <n v="177.48"/>
    <n v="3"/>
    <n v="19.9665"/>
    <n v="1597.32"/>
    <s v="PROFIT"/>
  </r>
  <r>
    <s v="CA-2014-121538"/>
    <s v="11/29/2014"/>
    <s v="02/12/2014"/>
    <x v="3"/>
    <s v="November"/>
    <d v="2014-11-29T00:00:00"/>
    <d v="2014-12-02T00:00:00"/>
    <s v="On Date"/>
    <s v="RickHansen"/>
    <s v="United States"/>
    <s v="Denver"/>
    <s v="Colorado"/>
    <x v="9"/>
    <s v="Eaton Premium Continuous-Feed Paper, 25% Cotton, Letter Size, White, 1000 Shts/Box"/>
    <n v="28.849600000000002"/>
    <n v="88.768000000000001"/>
    <n v="2"/>
    <n v="31.0688"/>
    <n v="2485.5039999999999"/>
    <s v="PROFIT"/>
  </r>
  <r>
    <s v="US-2014-101539"/>
    <s v="03/17/2014"/>
    <s v="19/03/2014"/>
    <x v="3"/>
    <s v="March"/>
    <d v="2014-03-17T00:00:00"/>
    <d v="2014-03-19T00:00:00"/>
    <s v="On Date"/>
    <s v="ValerieMitchum"/>
    <s v="United States"/>
    <s v="Seattle"/>
    <s v="Washington"/>
    <x v="9"/>
    <s v="Xerox 214"/>
    <n v="3.3696000000000006"/>
    <n v="6.48"/>
    <n v="1"/>
    <n v="3.1103999999999998"/>
    <n v="248.83199999999999"/>
    <s v="PROFIT"/>
  </r>
  <r>
    <s v="US-2014-101539"/>
    <s v="03/17/2014"/>
    <s v="19/03/2014"/>
    <x v="3"/>
    <s v="March"/>
    <d v="2014-03-17T00:00:00"/>
    <d v="2014-03-19T00:00:00"/>
    <s v="On Date"/>
    <s v="ValerieMitchum"/>
    <s v="United States"/>
    <s v="Seattle"/>
    <s v="Washington"/>
    <x v="7"/>
    <s v="Safco Commercial Shelving"/>
    <n v="44.6496"/>
    <n v="46.51"/>
    <n v="1"/>
    <n v="1.8604000000000001"/>
    <n v="148.83199999999999"/>
    <s v="PROFIT"/>
  </r>
  <r>
    <s v="US-2014-101539"/>
    <s v="03/17/2014"/>
    <s v="19/03/2014"/>
    <x v="3"/>
    <s v="March"/>
    <d v="2014-03-17T00:00:00"/>
    <d v="2014-03-19T00:00:00"/>
    <s v="On Date"/>
    <s v="ValerieMitchum"/>
    <s v="United States"/>
    <s v="Seattle"/>
    <s v="Washington"/>
    <x v="3"/>
    <s v="Mitel MiVoice 5330e IP Phone"/>
    <n v="203.49259999999998"/>
    <n v="659.976"/>
    <n v="3"/>
    <n v="49.498199999999997"/>
    <n v="3959.8559999999998"/>
    <s v="PROFIT"/>
  </r>
  <r>
    <s v="CA-2013-152121"/>
    <s v="11/28/2013"/>
    <s v="30/11/2013"/>
    <x v="0"/>
    <s v="November"/>
    <d v="2013-11-28T00:00:00"/>
    <d v="2013-11-30T00:00:00"/>
    <s v="On Date"/>
    <s v="CraigCarreira"/>
    <s v="United States"/>
    <s v="Scottsdale"/>
    <s v="Arizona"/>
    <x v="3"/>
    <s v="Motorola Moto X"/>
    <n v="248.19270000000003"/>
    <n v="271.99200000000002"/>
    <n v="1"/>
    <n v="23.799299999999999"/>
    <n v="1903.944"/>
    <s v="PROFIT"/>
  </r>
  <r>
    <s v="CA-2014-101245"/>
    <s v="11/28/2014"/>
    <s v="04/12/2014"/>
    <x v="3"/>
    <s v="November"/>
    <d v="2014-11-28T00:00:00"/>
    <d v="2014-12-04T00:00:00"/>
    <s v="Delay"/>
    <s v="LindsayWilliams"/>
    <s v="United States"/>
    <s v="San Francisco"/>
    <s v="California"/>
    <x v="9"/>
    <s v="Tops White Computer Printout Paper"/>
    <n v="25.922300000000003"/>
    <n v="244.55"/>
    <n v="5"/>
    <n v="114.9385"/>
    <n v="9195.08"/>
    <s v="PROFIT"/>
  </r>
  <r>
    <s v="CA-2014-101245"/>
    <s v="11/28/2014"/>
    <s v="04/12/2014"/>
    <x v="3"/>
    <s v="November"/>
    <d v="2014-11-28T00:00:00"/>
    <d v="2014-12-04T00:00:00"/>
    <s v="Delay"/>
    <s v="LindsayWilliams"/>
    <s v="United States"/>
    <s v="San Francisco"/>
    <s v="California"/>
    <x v="8"/>
    <s v="Enermax Briskie RF Wireless Keyboard and Mouse Combo"/>
    <n v="13.2928"/>
    <n v="166.16"/>
    <n v="8"/>
    <n v="59.817599999999999"/>
    <n v="4785.4079999999994"/>
    <s v="PROFIT"/>
  </r>
  <r>
    <s v="CA-2012-141768"/>
    <s v="05/25/2012"/>
    <s v="27/05/2012"/>
    <x v="2"/>
    <s v="May"/>
    <d v="2012-05-25T00:00:00"/>
    <d v="2012-05-27T00:00:00"/>
    <s v="On Date"/>
    <s v="NoraPelletier"/>
    <s v="United States"/>
    <s v="San Francisco"/>
    <s v="California"/>
    <x v="1"/>
    <s v="Ultra Door Push Plate"/>
    <n v="3.2896999999999998"/>
    <n v="14.73"/>
    <n v="3"/>
    <n v="4.8609"/>
    <n v="388.87200000000001"/>
    <s v="PROFIT"/>
  </r>
  <r>
    <s v="CA-2013-112109"/>
    <s v="07/09/2013"/>
    <s v="13/07/2013"/>
    <x v="0"/>
    <s v="July"/>
    <d v="2013-07-09T00:00:00"/>
    <d v="2013-07-13T00:00:00"/>
    <s v="On Date"/>
    <s v="JoeElijah"/>
    <s v="United States"/>
    <s v="Broomfield"/>
    <s v="Colorado"/>
    <x v="4"/>
    <s v="GBC Twin Loop Wire Binding Elements"/>
    <n v="16.64"/>
    <n v="19.968"/>
    <n v="2"/>
    <n v="-13.311999999999999"/>
    <n v="-1064.96"/>
    <s v="LOSS"/>
  </r>
  <r>
    <s v="CA-2013-112109"/>
    <s v="07/09/2013"/>
    <s v="13/07/2013"/>
    <x v="0"/>
    <s v="July"/>
    <d v="2013-07-09T00:00:00"/>
    <d v="2013-07-13T00:00:00"/>
    <s v="On Date"/>
    <s v="JoeElijah"/>
    <s v="United States"/>
    <s v="Broomfield"/>
    <s v="Colorado"/>
    <x v="7"/>
    <s v="Perma STOR-ALL Hanging File Box, 13 1/8&quot;W x 12 1/4&quot;D x 10 1/2&quot;H"/>
    <n v="4.9634"/>
    <n v="33.488"/>
    <n v="7"/>
    <n v="-1.2558"/>
    <n v="-100.464"/>
    <s v="LOSS"/>
  </r>
  <r>
    <s v="CA-2013-112109"/>
    <s v="07/09/2013"/>
    <s v="13/07/2013"/>
    <x v="0"/>
    <s v="July"/>
    <d v="2013-07-09T00:00:00"/>
    <d v="2013-07-13T00:00:00"/>
    <s v="On Date"/>
    <s v="JoeElijah"/>
    <s v="United States"/>
    <s v="Broomfield"/>
    <s v="Colorado"/>
    <x v="4"/>
    <s v="Wilson Jones Active Use Binders"/>
    <n v="3.7128000000000001"/>
    <n v="8.7360000000000007"/>
    <n v="4"/>
    <n v="-6.1151999999999997"/>
    <n v="-489.21600000000001"/>
    <s v="LOSS"/>
  </r>
  <r>
    <s v="CA-2013-112109"/>
    <s v="07/09/2013"/>
    <s v="13/07/2013"/>
    <x v="0"/>
    <s v="July"/>
    <d v="2013-07-09T00:00:00"/>
    <d v="2013-07-13T00:00:00"/>
    <s v="On Date"/>
    <s v="JoeElijah"/>
    <s v="United States"/>
    <s v="Broomfield"/>
    <s v="Colorado"/>
    <x v="10"/>
    <s v="SAFCO Arco Folding Chair"/>
    <n v="196.102"/>
    <n v="662.88"/>
    <n v="3"/>
    <n v="74.573999999999998"/>
    <n v="5965.92"/>
    <s v="PROFIT"/>
  </r>
  <r>
    <s v="CA-2012-109939"/>
    <s v="05/08/2012"/>
    <s v="12/05/2012"/>
    <x v="2"/>
    <s v="May"/>
    <d v="2012-05-08T00:00:00"/>
    <d v="2012-05-12T00:00:00"/>
    <s v="On Date"/>
    <s v="AllenArmold"/>
    <s v="United States"/>
    <s v="Salem"/>
    <s v="Oregon"/>
    <x v="2"/>
    <s v="Newell 321"/>
    <n v="2.3288000000000002"/>
    <n v="5.2480000000000002"/>
    <n v="2"/>
    <n v="0.59040000000000004"/>
    <n v="47.231999999999999"/>
    <s v="PROFIT"/>
  </r>
  <r>
    <s v="CA-2013-112669"/>
    <s v="04/15/2013"/>
    <s v="15/04/2013"/>
    <x v="0"/>
    <s v="April"/>
    <d v="2013-04-15T00:00:00"/>
    <d v="2013-04-15T00:00:00"/>
    <s v="On Date"/>
    <s v="KeanTakahito"/>
    <s v="United States"/>
    <s v="Glendale"/>
    <s v="Arizona"/>
    <x v="10"/>
    <s v="Hon 4070 Series Pagoda Armless Upholstered Stacking Chairs"/>
    <n v="207.1283"/>
    <n v="933.53599999999994"/>
    <n v="4"/>
    <n v="105.0228"/>
    <n v="8401.8240000000005"/>
    <s v="PROFIT"/>
  </r>
  <r>
    <s v="CA-2013-112669"/>
    <s v="04/15/2013"/>
    <s v="15/04/2013"/>
    <x v="0"/>
    <s v="April"/>
    <d v="2013-04-15T00:00:00"/>
    <d v="2013-04-15T00:00:00"/>
    <s v="On Date"/>
    <s v="KeanTakahito"/>
    <s v="United States"/>
    <s v="Glendale"/>
    <s v="Arizona"/>
    <x v="7"/>
    <s v="Fellowes Personal Hanging Folder Files, Navy"/>
    <n v="9.6695999999999991"/>
    <n v="42.975999999999999"/>
    <n v="4"/>
    <n v="4.2976000000000001"/>
    <n v="343.80799999999999"/>
    <s v="PROFIT"/>
  </r>
  <r>
    <s v="CA-2011-164721"/>
    <s v="11/25/2011"/>
    <s v="27/11/2011"/>
    <x v="1"/>
    <s v="November"/>
    <d v="2011-11-25T00:00:00"/>
    <d v="2011-11-27T00:00:00"/>
    <s v="On Date"/>
    <s v="LaurelWorkman"/>
    <s v="United States"/>
    <s v="Brentwood"/>
    <s v="California"/>
    <x v="5"/>
    <s v="Belkin F9G930V10-GRY 9 Outlet Surge"/>
    <n v="37.970799999999997"/>
    <n v="320.88"/>
    <n v="6"/>
    <n v="93.055199999999999"/>
    <n v="7444.4160000000002"/>
    <s v="PROFIT"/>
  </r>
  <r>
    <s v="CA-2011-164721"/>
    <s v="11/25/2011"/>
    <s v="27/11/2011"/>
    <x v="1"/>
    <s v="November"/>
    <d v="2011-11-25T00:00:00"/>
    <d v="2011-11-27T00:00:00"/>
    <s v="On Date"/>
    <s v="LaurelWorkman"/>
    <s v="United States"/>
    <s v="Brentwood"/>
    <s v="California"/>
    <x v="1"/>
    <s v="Staples"/>
    <n v="4.4576000000000002"/>
    <n v="23.88"/>
    <n v="3"/>
    <n v="10.507199999999999"/>
    <n v="840.57599999999991"/>
    <s v="PROFIT"/>
  </r>
  <r>
    <s v="CA-2011-164721"/>
    <s v="11/25/2011"/>
    <s v="27/11/2011"/>
    <x v="1"/>
    <s v="November"/>
    <d v="2011-11-25T00:00:00"/>
    <d v="2011-11-27T00:00:00"/>
    <s v="On Date"/>
    <s v="LaurelWorkman"/>
    <s v="United States"/>
    <s v="Brentwood"/>
    <s v="California"/>
    <x v="9"/>
    <s v="Wirebound Message Books, Four 2 3/4 x 5 White Forms per Page"/>
    <n v="3.6126000000000005"/>
    <n v="26.76"/>
    <n v="4"/>
    <n v="12.3096"/>
    <n v="984.76800000000003"/>
    <s v="PROFIT"/>
  </r>
  <r>
    <s v="CA-2014-133648"/>
    <s v="06/26/2014"/>
    <s v="03/07/2014"/>
    <x v="3"/>
    <s v="June"/>
    <d v="2014-06-26T00:00:00"/>
    <d v="2014-07-03T00:00:00"/>
    <s v="Delay"/>
    <s v="MaxLudwig"/>
    <s v="United States"/>
    <s v="Springfield"/>
    <s v="Oregon"/>
    <x v="0"/>
    <s v="Alphabetical Labels for Top Tab Filing"/>
    <n v="7.4000000000000012"/>
    <n v="71.040000000000006"/>
    <n v="6"/>
    <n v="26.64"/>
    <n v="2131.1999999999998"/>
    <s v="PROFIT"/>
  </r>
  <r>
    <s v="CA-2014-133648"/>
    <s v="06/26/2014"/>
    <s v="03/07/2014"/>
    <x v="3"/>
    <s v="June"/>
    <d v="2014-06-26T00:00:00"/>
    <d v="2014-07-03T00:00:00"/>
    <s v="Delay"/>
    <s v="MaxLudwig"/>
    <s v="United States"/>
    <s v="Springfield"/>
    <s v="Oregon"/>
    <x v="2"/>
    <s v="Eldon Spacemaker Box, Quick-Snap Lid, Clear"/>
    <n v="2.3046000000000002"/>
    <n v="5.3440000000000003"/>
    <n v="2"/>
    <n v="0.73480000000000001"/>
    <n v="58.783999999999999"/>
    <s v="PROFIT"/>
  </r>
  <r>
    <s v="CA-2014-133648"/>
    <s v="06/26/2014"/>
    <s v="03/07/2014"/>
    <x v="3"/>
    <s v="June"/>
    <d v="2014-06-26T00:00:00"/>
    <d v="2014-07-03T00:00:00"/>
    <s v="Delay"/>
    <s v="MaxLudwig"/>
    <s v="United States"/>
    <s v="Springfield"/>
    <s v="Oregon"/>
    <x v="11"/>
    <s v="Plymouth Boxed Rubber Bands by Plymouth"/>
    <n v="4.4744999999999999"/>
    <n v="11.304"/>
    <n v="3"/>
    <n v="-2.1194999999999999"/>
    <n v="-169.56"/>
    <s v="LOSS"/>
  </r>
  <r>
    <s v="CA-2014-166128"/>
    <s v="04/12/2014"/>
    <s v="19/04/2014"/>
    <x v="3"/>
    <s v="April"/>
    <d v="2014-04-12T00:00:00"/>
    <d v="2014-04-19T00:00:00"/>
    <s v="Delay"/>
    <s v="LukeWeiss"/>
    <s v="United States"/>
    <s v="Pasadena"/>
    <s v="California"/>
    <x v="8"/>
    <s v="SanDisk Ultra 64 GB MicroSDHC Class 10 Memory Card"/>
    <n v="35.591099999999997"/>
    <n v="199.95"/>
    <n v="5"/>
    <n v="21.994499999999999"/>
    <n v="1759.56"/>
    <s v="PROFIT"/>
  </r>
  <r>
    <s v="CA-2014-166128"/>
    <s v="04/12/2014"/>
    <s v="19/04/2014"/>
    <x v="3"/>
    <s v="April"/>
    <d v="2014-04-12T00:00:00"/>
    <d v="2014-04-19T00:00:00"/>
    <s v="Delay"/>
    <s v="LukeWeiss"/>
    <s v="United States"/>
    <s v="Pasadena"/>
    <s v="California"/>
    <x v="2"/>
    <s v="Dixon Ticonderoga Erasable Colored Pencil Set, 12-Color"/>
    <n v="3.9467999999999996"/>
    <n v="41.86"/>
    <n v="7"/>
    <n v="14.2324"/>
    <n v="1138.5920000000001"/>
    <s v="PROFIT"/>
  </r>
  <r>
    <s v="CA-2012-113110"/>
    <s v="03/19/2012"/>
    <s v="23/03/2012"/>
    <x v="2"/>
    <s v="March"/>
    <d v="2012-03-19T00:00:00"/>
    <d v="2012-03-23T00:00:00"/>
    <s v="On Date"/>
    <s v="BerenikeKampe"/>
    <s v="United States"/>
    <s v="San Bernardino"/>
    <s v="California"/>
    <x v="4"/>
    <s v="GBC Imprintable Covers"/>
    <n v="5.5998000000000001"/>
    <n v="17.568000000000001"/>
    <n v="2"/>
    <n v="6.3684000000000003"/>
    <n v="509.47200000000004"/>
    <s v="PROFIT"/>
  </r>
  <r>
    <s v="CA-2012-113110"/>
    <s v="03/19/2012"/>
    <s v="23/03/2012"/>
    <x v="2"/>
    <s v="March"/>
    <d v="2012-03-19T00:00:00"/>
    <d v="2012-03-23T00:00:00"/>
    <s v="On Date"/>
    <s v="BerenikeKampe"/>
    <s v="United States"/>
    <s v="San Bernardino"/>
    <s v="California"/>
    <x v="0"/>
    <s v="Self-Adhesive Address Labels for Typewriters by Universal"/>
    <n v="3.8742999999999994"/>
    <n v="14.62"/>
    <n v="2"/>
    <n v="6.8714000000000004"/>
    <n v="549.71199999999999"/>
    <s v="PROFIT"/>
  </r>
  <r>
    <s v="CA-2012-113110"/>
    <s v="03/19/2012"/>
    <s v="23/03/2012"/>
    <x v="2"/>
    <s v="March"/>
    <d v="2012-03-19T00:00:00"/>
    <d v="2012-03-23T00:00:00"/>
    <s v="On Date"/>
    <s v="BerenikeKampe"/>
    <s v="United States"/>
    <s v="San Bernardino"/>
    <s v="California"/>
    <x v="12"/>
    <s v="Acme Elite Stainless Steel Scissors"/>
    <n v="6.1715999999999998"/>
    <n v="33.36"/>
    <n v="4"/>
    <n v="8.6736000000000004"/>
    <n v="693.88800000000003"/>
    <s v="PROFIT"/>
  </r>
  <r>
    <s v="CA-2012-113110"/>
    <s v="03/19/2012"/>
    <s v="23/03/2012"/>
    <x v="2"/>
    <s v="March"/>
    <d v="2012-03-19T00:00:00"/>
    <d v="2012-03-23T00:00:00"/>
    <s v="On Date"/>
    <s v="BerenikeKampe"/>
    <s v="United States"/>
    <s v="San Bernardino"/>
    <s v="California"/>
    <x v="9"/>
    <s v="Wirebound Message Books, 5-1/2 x 4 Forms, 2 or 4 Forms per Page"/>
    <n v="3.4119000000000002"/>
    <n v="40.14"/>
    <n v="6"/>
    <n v="19.668600000000001"/>
    <n v="1573.4880000000001"/>
    <s v="PROFIT"/>
  </r>
  <r>
    <s v="US-2014-111241"/>
    <s v="08/21/2014"/>
    <s v="23/08/2014"/>
    <x v="3"/>
    <s v="August"/>
    <d v="2014-08-21T00:00:00"/>
    <d v="2014-08-23T00:00:00"/>
    <s v="On Date"/>
    <s v="GeneMcClure"/>
    <s v="United States"/>
    <s v="Fresno"/>
    <s v="California"/>
    <x v="4"/>
    <s v="GBC Recycled Regency Composition Covers"/>
    <n v="32.281199999999998"/>
    <n v="239.12"/>
    <n v="5"/>
    <n v="77.713999999999999"/>
    <n v="6217.12"/>
    <s v="PROFIT"/>
  </r>
  <r>
    <s v="CA-2012-114237"/>
    <s v="03/13/2012"/>
    <s v="15/03/2012"/>
    <x v="2"/>
    <s v="March"/>
    <d v="2012-03-13T00:00:00"/>
    <d v="2012-03-15T00:00:00"/>
    <s v="On Date"/>
    <s v="MarcCrier"/>
    <s v="United States"/>
    <s v="Seattle"/>
    <s v="Washington"/>
    <x v="15"/>
    <s v="Safco Value Mate Series Steel Bookcases, Baked Enamel Finish on Steel, Gray"/>
    <n v="51.105600000000003"/>
    <n v="141.96"/>
    <n v="2"/>
    <n v="39.748800000000003"/>
    <n v="3179.9040000000005"/>
    <s v="PROFIT"/>
  </r>
  <r>
    <s v="CA-2013-113516"/>
    <s v="09/09/2013"/>
    <s v="11/09/2013"/>
    <x v="0"/>
    <s v="September"/>
    <d v="2013-09-09T00:00:00"/>
    <d v="2013-09-11T00:00:00"/>
    <s v="On Date"/>
    <s v="ValerieMitchum"/>
    <s v="United States"/>
    <s v="Lancaster"/>
    <s v="California"/>
    <x v="4"/>
    <s v="Square Ring Data Binders, Rigid 75 Pt. Covers, 11&quot; x 14-7/8&quot;"/>
    <n v="10.732800000000001"/>
    <n v="33.024000000000001"/>
    <n v="2"/>
    <n v="11.558400000000001"/>
    <n v="924.67200000000003"/>
    <s v="PROFIT"/>
  </r>
  <r>
    <s v="CA-2013-113516"/>
    <s v="09/09/2013"/>
    <s v="11/09/2013"/>
    <x v="0"/>
    <s v="September"/>
    <d v="2013-09-09T00:00:00"/>
    <d v="2013-09-11T00:00:00"/>
    <s v="On Date"/>
    <s v="ValerieMitchum"/>
    <s v="United States"/>
    <s v="Lancaster"/>
    <s v="California"/>
    <x v="4"/>
    <s v="Premium Transparent Presentation Covers by GBC"/>
    <n v="10.909599999999999"/>
    <n v="67.135999999999996"/>
    <n v="4"/>
    <n v="23.497599999999998"/>
    <n v="1879.808"/>
    <s v="PROFIT"/>
  </r>
  <r>
    <s v="CA-2012-119214"/>
    <s v="01/23/2012"/>
    <s v="27/01/2012"/>
    <x v="2"/>
    <s v="January"/>
    <d v="2012-01-23T00:00:00"/>
    <d v="2012-01-27T00:00:00"/>
    <s v="On Date"/>
    <s v="CarlWeiss"/>
    <s v="United States"/>
    <s v="Bozeman"/>
    <s v="Montana"/>
    <x v="9"/>
    <s v="Wirebound Service Call Books, 5 1/2&quot; x 4&quot;"/>
    <n v="5.0335999999999999"/>
    <n v="29.04"/>
    <n v="3"/>
    <n v="13.9392"/>
    <n v="1115.136"/>
    <s v="PROFIT"/>
  </r>
  <r>
    <s v="CA-2012-119214"/>
    <s v="01/23/2012"/>
    <s v="27/01/2012"/>
    <x v="2"/>
    <s v="January"/>
    <d v="2012-01-23T00:00:00"/>
    <d v="2012-01-27T00:00:00"/>
    <s v="On Date"/>
    <s v="CarlWeiss"/>
    <s v="United States"/>
    <s v="Bozeman"/>
    <s v="Montana"/>
    <x v="0"/>
    <s v="Avery 500"/>
    <n v="3.8742999999999994"/>
    <n v="14.62"/>
    <n v="2"/>
    <n v="6.8714000000000004"/>
    <n v="549.71199999999999"/>
    <s v="PROFIT"/>
  </r>
  <r>
    <s v="CA-2012-122287"/>
    <s v="06/18/2012"/>
    <s v="23/06/2012"/>
    <x v="2"/>
    <s v="June"/>
    <d v="2012-06-18T00:00:00"/>
    <d v="2012-06-23T00:00:00"/>
    <s v="On Date"/>
    <s v="SkyeNorling"/>
    <s v="United States"/>
    <s v="Peoria"/>
    <s v="Arizona"/>
    <x v="9"/>
    <s v="Xerox 1922"/>
    <n v="2.5397999999999996"/>
    <n v="11.952"/>
    <n v="3"/>
    <n v="4.3326000000000002"/>
    <n v="346.608"/>
    <s v="PROFIT"/>
  </r>
  <r>
    <s v="CA-2012-122287"/>
    <s v="06/18/2012"/>
    <s v="23/06/2012"/>
    <x v="2"/>
    <s v="June"/>
    <d v="2012-06-18T00:00:00"/>
    <d v="2012-06-23T00:00:00"/>
    <s v="On Date"/>
    <s v="SkyeNorling"/>
    <s v="United States"/>
    <s v="Peoria"/>
    <s v="Arizona"/>
    <x v="4"/>
    <s v="Peel &amp; Stick Add-On Corner Pockets"/>
    <n v="1.1232"/>
    <n v="4.5359999999999996"/>
    <n v="7"/>
    <n v="-3.3264"/>
    <n v="-266.11200000000002"/>
    <s v="LOSS"/>
  </r>
  <r>
    <s v="CA-2012-122287"/>
    <s v="06/18/2012"/>
    <s v="23/06/2012"/>
    <x v="2"/>
    <s v="June"/>
    <d v="2012-06-18T00:00:00"/>
    <d v="2012-06-23T00:00:00"/>
    <s v="On Date"/>
    <s v="SkyeNorling"/>
    <s v="United States"/>
    <s v="Peoria"/>
    <s v="Arizona"/>
    <x v="4"/>
    <s v="Aluminum Screw Posts"/>
    <n v="7.6300000000000008"/>
    <n v="9.1560000000000006"/>
    <n v="2"/>
    <n v="-6.1040000000000001"/>
    <n v="-488.32"/>
    <s v="LOSS"/>
  </r>
  <r>
    <s v="CA-2012-122287"/>
    <s v="06/18/2012"/>
    <s v="23/06/2012"/>
    <x v="2"/>
    <s v="June"/>
    <d v="2012-06-18T00:00:00"/>
    <d v="2012-06-23T00:00:00"/>
    <s v="On Date"/>
    <s v="SkyeNorling"/>
    <s v="United States"/>
    <s v="Peoria"/>
    <s v="Arizona"/>
    <x v="1"/>
    <s v="Flat Face Poster Frame"/>
    <n v="10.927199999999999"/>
    <n v="75.36"/>
    <n v="5"/>
    <n v="20.724"/>
    <n v="1657.92"/>
    <s v="PROFIT"/>
  </r>
  <r>
    <s v="CA-2012-104493"/>
    <s v="10/02/2012"/>
    <s v="08/10/2012"/>
    <x v="2"/>
    <s v="October"/>
    <d v="2012-10-02T00:00:00"/>
    <d v="2012-10-08T00:00:00"/>
    <s v="Delay"/>
    <s v="EdBraxton"/>
    <s v="United States"/>
    <s v="San Diego"/>
    <s v="California"/>
    <x v="4"/>
    <s v="GBC Personal VeloBind Strips"/>
    <n v="6.2295999999999996"/>
    <n v="57.503999999999998"/>
    <n v="6"/>
    <n v="20.1264"/>
    <n v="1610.1120000000001"/>
    <s v="PROFIT"/>
  </r>
  <r>
    <s v="CA-2011-106439"/>
    <s v="10/31/2011"/>
    <s v="04/11/2011"/>
    <x v="1"/>
    <s v="October"/>
    <d v="2011-10-31T00:00:00"/>
    <d v="2011-11-04T00:00:00"/>
    <s v="On Date"/>
    <s v="GregGuthrie"/>
    <s v="United States"/>
    <s v="Los Angeles"/>
    <s v="California"/>
    <x v="11"/>
    <s v="Staples"/>
    <n v="2.0411999999999999"/>
    <n v="11.34"/>
    <n v="3"/>
    <n v="5.2164000000000001"/>
    <n v="417.31200000000001"/>
    <s v="PROFIT"/>
  </r>
  <r>
    <s v="CA-2011-106439"/>
    <s v="10/31/2011"/>
    <s v="04/11/2011"/>
    <x v="1"/>
    <s v="October"/>
    <d v="2011-10-31T00:00:00"/>
    <d v="2011-11-04T00:00:00"/>
    <s v="On Date"/>
    <s v="GregGuthrie"/>
    <s v="United States"/>
    <s v="Los Angeles"/>
    <s v="California"/>
    <x v="7"/>
    <s v="Letter/Legal File Tote with Clear Snap-On Lid, Black Granite"/>
    <n v="11.884399999999999"/>
    <n v="80.3"/>
    <n v="5"/>
    <n v="20.878"/>
    <n v="1670.24"/>
    <s v="PROFIT"/>
  </r>
  <r>
    <s v="CA-2011-106439"/>
    <s v="10/31/2011"/>
    <s v="04/11/2011"/>
    <x v="1"/>
    <s v="October"/>
    <d v="2011-10-31T00:00:00"/>
    <d v="2011-11-04T00:00:00"/>
    <s v="On Date"/>
    <s v="GregGuthrie"/>
    <s v="United States"/>
    <s v="Los Angeles"/>
    <s v="California"/>
    <x v="4"/>
    <s v="Avery Framed View Binder, EZD Ring (Locking), Navy, 1 1/2&quot;"/>
    <n v="5.2894000000000005"/>
    <n v="15.968"/>
    <n v="2"/>
    <n v="5.3891999999999998"/>
    <n v="431.13599999999997"/>
    <s v="PROFIT"/>
  </r>
  <r>
    <s v="CA-2011-106439"/>
    <s v="10/31/2011"/>
    <s v="04/11/2011"/>
    <x v="1"/>
    <s v="October"/>
    <d v="2011-10-31T00:00:00"/>
    <d v="2011-11-04T00:00:00"/>
    <s v="On Date"/>
    <s v="GregGuthrie"/>
    <s v="United States"/>
    <s v="Los Angeles"/>
    <s v="California"/>
    <x v="9"/>
    <s v="Xerox 1952"/>
    <n v="2.6393999999999993"/>
    <n v="64.739999999999995"/>
    <n v="13"/>
    <n v="30.427800000000001"/>
    <n v="2434.2240000000002"/>
    <s v="PROFIT"/>
  </r>
  <r>
    <s v="CA-2011-106439"/>
    <s v="10/31/2011"/>
    <s v="04/11/2011"/>
    <x v="1"/>
    <s v="October"/>
    <d v="2011-10-31T00:00:00"/>
    <d v="2011-11-04T00:00:00"/>
    <s v="On Date"/>
    <s v="GregGuthrie"/>
    <s v="United States"/>
    <s v="Los Angeles"/>
    <s v="California"/>
    <x v="4"/>
    <s v="Fellowes Twister Kit, Gray/Clear, 3/pkg"/>
    <n v="4.4219999999999988"/>
    <n v="19.295999999999999"/>
    <n v="3"/>
    <n v="6.03"/>
    <n v="482.40000000000003"/>
    <s v="PROFIT"/>
  </r>
  <r>
    <s v="CA-2011-106439"/>
    <s v="10/31/2011"/>
    <s v="04/11/2011"/>
    <x v="1"/>
    <s v="October"/>
    <d v="2011-10-31T00:00:00"/>
    <d v="2011-11-04T00:00:00"/>
    <s v="On Date"/>
    <s v="GregGuthrie"/>
    <s v="United States"/>
    <s v="Los Angeles"/>
    <s v="California"/>
    <x v="7"/>
    <s v="Tennsco Regal Shelving Units"/>
    <n v="98.367699999999999"/>
    <n v="405.64"/>
    <n v="4"/>
    <n v="12.1692"/>
    <n v="973.53600000000006"/>
    <s v="PROFIT"/>
  </r>
  <r>
    <s v="CA-2011-106439"/>
    <s v="10/31/2011"/>
    <s v="04/11/2011"/>
    <x v="1"/>
    <s v="October"/>
    <d v="2011-10-31T00:00:00"/>
    <d v="2011-11-04T00:00:00"/>
    <s v="On Date"/>
    <s v="GregGuthrie"/>
    <s v="United States"/>
    <s v="Los Angeles"/>
    <s v="California"/>
    <x v="10"/>
    <s v="Novimex Fabric Task Chair"/>
    <n v="51.832999999999998"/>
    <n v="146.352"/>
    <n v="3"/>
    <n v="-9.1470000000000002"/>
    <n v="-731.76"/>
    <s v="LOSS"/>
  </r>
  <r>
    <s v="CA-2011-106439"/>
    <s v="10/31/2011"/>
    <s v="04/11/2011"/>
    <x v="1"/>
    <s v="October"/>
    <d v="2011-10-31T00:00:00"/>
    <d v="2011-11-04T00:00:00"/>
    <s v="On Date"/>
    <s v="GregGuthrie"/>
    <s v="United States"/>
    <s v="Los Angeles"/>
    <s v="California"/>
    <x v="8"/>
    <s v="MaxellÂ LTO Ultrium - 800 GB"/>
    <n v="22.671899999999997"/>
    <n v="251.91"/>
    <n v="9"/>
    <n v="47.862900000000003"/>
    <n v="3829.0320000000002"/>
    <s v="PROFIT"/>
  </r>
  <r>
    <s v="CA-2011-106439"/>
    <s v="10/31/2011"/>
    <s v="04/11/2011"/>
    <x v="1"/>
    <s v="October"/>
    <d v="2011-10-31T00:00:00"/>
    <d v="2011-11-04T00:00:00"/>
    <s v="On Date"/>
    <s v="GregGuthrie"/>
    <s v="United States"/>
    <s v="Los Angeles"/>
    <s v="California"/>
    <x v="2"/>
    <s v="Newell 325"/>
    <n v="2.891"/>
    <n v="12.39"/>
    <n v="3"/>
    <n v="3.7170000000000001"/>
    <n v="297.36"/>
    <s v="PROFIT"/>
  </r>
  <r>
    <s v="CA-2012-133452"/>
    <s v="04/13/2012"/>
    <s v="19/04/2012"/>
    <x v="2"/>
    <s v="April"/>
    <d v="2012-04-13T00:00:00"/>
    <d v="2012-04-19T00:00:00"/>
    <s v="Delay"/>
    <s v="ZuschussCarroll"/>
    <s v="United States"/>
    <s v="Pomona"/>
    <s v="California"/>
    <x v="8"/>
    <s v="Plantronics Audio 478 Stereo USB Headset"/>
    <n v="32.493499999999997"/>
    <n v="199.96"/>
    <n v="4"/>
    <n v="69.986000000000004"/>
    <n v="5598.88"/>
    <s v="PROFIT"/>
  </r>
  <r>
    <s v="CA-2012-133452"/>
    <s v="04/13/2012"/>
    <s v="19/04/2012"/>
    <x v="2"/>
    <s v="April"/>
    <d v="2012-04-13T00:00:00"/>
    <d v="2012-04-19T00:00:00"/>
    <s v="Delay"/>
    <s v="ZuschussCarroll"/>
    <s v="United States"/>
    <s v="Pomona"/>
    <s v="California"/>
    <x v="6"/>
    <s v="Hon 94000 Series Round Tables"/>
    <n v="269.52379999999999"/>
    <n v="710.83199999999999"/>
    <n v="3"/>
    <n v="-97.739400000000003"/>
    <n v="-7819.152"/>
    <s v="LOSS"/>
  </r>
  <r>
    <s v="US-2014-110996"/>
    <s v="11/21/2014"/>
    <s v="26/11/2014"/>
    <x v="3"/>
    <s v="November"/>
    <d v="2014-11-21T00:00:00"/>
    <d v="2014-11-26T00:00:00"/>
    <s v="On Date"/>
    <s v="KellyAndreada"/>
    <s v="United States"/>
    <s v="Ontario"/>
    <s v="California"/>
    <x v="10"/>
    <s v="Novimex High-Tech Fabric Mesh Task Chair"/>
    <n v="66.011400000000009"/>
    <n v="283.92"/>
    <n v="5"/>
    <n v="-46.137"/>
    <n v="-3690.96"/>
    <s v="LOSS"/>
  </r>
  <r>
    <s v="CA-2013-129693"/>
    <s v="11/27/2013"/>
    <s v="03/12/2013"/>
    <x v="0"/>
    <s v="November"/>
    <d v="2013-11-27T00:00:00"/>
    <d v="2013-12-03T00:00:00"/>
    <s v="Delay"/>
    <s v="TamaraChand"/>
    <s v="United States"/>
    <s v="Seattle"/>
    <s v="Washington"/>
    <x v="4"/>
    <s v="Newell 3-Hole Punched Plastic Slotted Magazine Holders for Binders"/>
    <n v="2.3764000000000003"/>
    <n v="7.3120000000000003"/>
    <n v="2"/>
    <n v="2.5592000000000001"/>
    <n v="204.73600000000002"/>
    <s v="PROFIT"/>
  </r>
  <r>
    <s v="CA-2014-122504"/>
    <s v="11/08/2014"/>
    <s v="13/11/2014"/>
    <x v="3"/>
    <s v="November"/>
    <d v="2014-11-08T00:00:00"/>
    <d v="2014-11-13T00:00:00"/>
    <s v="On Date"/>
    <s v="DeborahBrumfield"/>
    <s v="United States"/>
    <s v="Brentwood"/>
    <s v="California"/>
    <x v="8"/>
    <s v="Anker Ultra-Slim Mini Bluetooth 3.0 Wireless Keyboard"/>
    <n v="15.392299999999999"/>
    <n v="59.97"/>
    <n v="3"/>
    <n v="13.793100000000001"/>
    <n v="1103.4480000000001"/>
    <s v="PROFIT"/>
  </r>
  <r>
    <s v="CA-2014-122504"/>
    <s v="11/08/2014"/>
    <s v="13/11/2014"/>
    <x v="3"/>
    <s v="November"/>
    <d v="2014-11-08T00:00:00"/>
    <d v="2014-11-13T00:00:00"/>
    <s v="On Date"/>
    <s v="DeborahBrumfield"/>
    <s v="United States"/>
    <s v="Brentwood"/>
    <s v="California"/>
    <x v="3"/>
    <s v="Plantronics CS 50-USB -Â headsetÂ - Convertible, Monaural"/>
    <n v="99.2727"/>
    <n v="761.54399999999998"/>
    <n v="7"/>
    <n v="66.635099999999994"/>
    <n v="5330.8079999999991"/>
    <s v="PROFIT"/>
  </r>
  <r>
    <s v="CA-2011-131051"/>
    <s v="12/01/2011"/>
    <s v="05/12/2011"/>
    <x v="1"/>
    <s v="December"/>
    <d v="2011-12-01T00:00:00"/>
    <d v="2011-12-05T00:00:00"/>
    <s v="On Date"/>
    <s v="TobyRitter"/>
    <s v="United States"/>
    <s v="San Francisco"/>
    <s v="California"/>
    <x v="1"/>
    <s v="Floodlight Indoor Halogen Bulbs, 1 Bulb per Pack, 60 Watts"/>
    <n v="9.8940000000000019"/>
    <n v="58.2"/>
    <n v="3"/>
    <n v="28.518000000000001"/>
    <n v="2281.44"/>
    <s v="PROFIT"/>
  </r>
  <r>
    <s v="CA-2012-120103"/>
    <s v="12/24/2012"/>
    <s v="29/12/2012"/>
    <x v="2"/>
    <s v="December"/>
    <d v="2012-12-24T00:00:00"/>
    <d v="2012-12-29T00:00:00"/>
    <s v="On Date"/>
    <s v="MaribethSchnelling"/>
    <s v="United States"/>
    <s v="Phoenix"/>
    <s v="Arizona"/>
    <x v="9"/>
    <s v="Computer Printout Paper with Letter-Trim Perforations"/>
    <n v="9.8643999999999998"/>
    <n v="106.232"/>
    <n v="7"/>
    <n v="37.181199999999997"/>
    <n v="2974.4959999999996"/>
    <s v="PROFIT"/>
  </r>
  <r>
    <s v="CA-2012-120103"/>
    <s v="12/24/2012"/>
    <s v="29/12/2012"/>
    <x v="2"/>
    <s v="December"/>
    <d v="2012-12-24T00:00:00"/>
    <d v="2012-12-29T00:00:00"/>
    <s v="On Date"/>
    <s v="MaribethSchnelling"/>
    <s v="United States"/>
    <s v="Phoenix"/>
    <s v="Arizona"/>
    <x v="3"/>
    <s v="ClearSounds CSC500 Amplified Spirit Phone Corded phone"/>
    <n v="50.392799999999994"/>
    <n v="111.98399999999999"/>
    <n v="2"/>
    <n v="11.198399999999999"/>
    <n v="895.87199999999996"/>
    <s v="PROFIT"/>
  </r>
  <r>
    <s v="CA-2012-120103"/>
    <s v="12/24/2012"/>
    <s v="29/12/2012"/>
    <x v="2"/>
    <s v="December"/>
    <d v="2012-12-24T00:00:00"/>
    <d v="2012-12-29T00:00:00"/>
    <s v="On Date"/>
    <s v="MaribethSchnelling"/>
    <s v="United States"/>
    <s v="Phoenix"/>
    <s v="Arizona"/>
    <x v="1"/>
    <s v="Magna Visual Magnetic Picture Hangers"/>
    <n v="2.9883999999999999"/>
    <n v="7.7119999999999997"/>
    <n v="2"/>
    <n v="1.7352000000000001"/>
    <n v="138.816"/>
    <s v="PROFIT"/>
  </r>
  <r>
    <s v="CA-2014-104647"/>
    <s v="02/24/2014"/>
    <s v="02/03/2014"/>
    <x v="3"/>
    <s v="February"/>
    <d v="2014-02-24T00:00:00"/>
    <d v="2014-03-02T00:00:00"/>
    <s v="Delay"/>
    <s v="ClytieKelty"/>
    <s v="United States"/>
    <s v="Los Angeles"/>
    <s v="California"/>
    <x v="9"/>
    <s v="Ampad Phone Message Book, Recycled, 400 Message Capacity, 5 Â¾Â” x 11Â”"/>
    <n v="3.4319999999999995"/>
    <n v="37.44"/>
    <n v="6"/>
    <n v="16.847999999999999"/>
    <n v="1347.84"/>
    <s v="PROFIT"/>
  </r>
  <r>
    <s v="CA-2012-139290"/>
    <s v="10/26/2012"/>
    <s v="30/10/2012"/>
    <x v="2"/>
    <s v="October"/>
    <d v="2012-10-26T00:00:00"/>
    <d v="2012-10-30T00:00:00"/>
    <s v="On Date"/>
    <s v="MaribethYedwab"/>
    <s v="United States"/>
    <s v="Rancho Cucamonga"/>
    <s v="California"/>
    <x v="0"/>
    <s v="Avery 507"/>
    <n v="1.5551999999999999"/>
    <n v="5.76"/>
    <n v="2"/>
    <n v="2.6496"/>
    <n v="211.96799999999999"/>
    <s v="PROFIT"/>
  </r>
  <r>
    <s v="CA-2012-149678"/>
    <s v="04/13/2012"/>
    <s v="15/04/2012"/>
    <x v="2"/>
    <s v="April"/>
    <d v="2012-04-13T00:00:00"/>
    <d v="2012-04-15T00:00:00"/>
    <s v="On Date"/>
    <s v="AnthonyWitt"/>
    <s v="United States"/>
    <s v="Farmington"/>
    <s v="New Mexico"/>
    <x v="12"/>
    <s v="Martin-Yale Premier Letter Opener"/>
    <n v="12.493600000000001"/>
    <n v="12.88"/>
    <n v="1"/>
    <n v="0.38640000000000002"/>
    <n v="30.912000000000003"/>
    <s v="PROFIT"/>
  </r>
  <r>
    <s v="CA-2014-124401"/>
    <s v="09/08/2014"/>
    <s v="13/09/2014"/>
    <x v="3"/>
    <s v="September"/>
    <d v="2014-09-08T00:00:00"/>
    <d v="2014-09-13T00:00:00"/>
    <s v="On Date"/>
    <s v="RubenDartt"/>
    <s v="United States"/>
    <s v="Portland"/>
    <s v="Oregon"/>
    <x v="7"/>
    <s v="Hanging Personal Folder File"/>
    <n v="11.775"/>
    <n v="37.68"/>
    <n v="3"/>
    <n v="2.355"/>
    <n v="188.4"/>
    <s v="PROFIT"/>
  </r>
  <r>
    <s v="CA-2014-124401"/>
    <s v="09/08/2014"/>
    <s v="13/09/2014"/>
    <x v="3"/>
    <s v="September"/>
    <d v="2014-09-08T00:00:00"/>
    <d v="2014-09-13T00:00:00"/>
    <s v="On Date"/>
    <s v="RubenDartt"/>
    <s v="United States"/>
    <s v="Portland"/>
    <s v="Oregon"/>
    <x v="8"/>
    <s v="Logitech Wireless Marathon Mouse M705"/>
    <n v="28.494300000000003"/>
    <n v="279.94400000000002"/>
    <n v="7"/>
    <n v="80.483900000000006"/>
    <n v="6438.7120000000004"/>
    <s v="PROFIT"/>
  </r>
  <r>
    <s v="US-2011-140116"/>
    <s v="03/10/2011"/>
    <s v="17/03/2011"/>
    <x v="1"/>
    <s v="March"/>
    <d v="2011-03-10T00:00:00"/>
    <d v="2011-03-17T00:00:00"/>
    <s v="Delay"/>
    <s v="KeanThornton"/>
    <s v="United States"/>
    <s v="Denver"/>
    <s v="Colorado"/>
    <x v="7"/>
    <s v="Tennsco 6- and 18-Compartment Lockers"/>
    <n v="217.43940000000001"/>
    <n v="636.40800000000002"/>
    <n v="3"/>
    <n v="-15.9102"/>
    <n v="-1272.816"/>
    <s v="LOSS"/>
  </r>
  <r>
    <s v="US-2011-140116"/>
    <s v="03/10/2011"/>
    <s v="17/03/2011"/>
    <x v="1"/>
    <s v="March"/>
    <d v="2011-03-10T00:00:00"/>
    <d v="2011-03-17T00:00:00"/>
    <s v="Delay"/>
    <s v="KeanThornton"/>
    <s v="United States"/>
    <s v="Denver"/>
    <s v="Colorado"/>
    <x v="2"/>
    <s v="BOSTON Ranger #55 Pencil Sharpener, Black"/>
    <n v="18.4529"/>
    <n v="83.168000000000006"/>
    <n v="4"/>
    <n v="9.3564000000000007"/>
    <n v="748.51200000000006"/>
    <s v="PROFIT"/>
  </r>
  <r>
    <s v="CA-2011-123295"/>
    <s v="07/18/2011"/>
    <s v="18/07/2011"/>
    <x v="1"/>
    <s v="July"/>
    <d v="2011-07-18T00:00:00"/>
    <d v="2011-07-18T00:00:00"/>
    <s v="On Date"/>
    <s v="AdrianHane"/>
    <s v="United States"/>
    <s v="Tucson"/>
    <s v="Arizona"/>
    <x v="10"/>
    <s v="Office Star - Ergonomically Designed Knee Chair"/>
    <n v="71.2624"/>
    <n v="259.13600000000002"/>
    <n v="4"/>
    <n v="-25.913599999999999"/>
    <n v="-2073.0879999999997"/>
    <s v="LOSS"/>
  </r>
  <r>
    <s v="CA-2012-164882"/>
    <s v="10/31/2012"/>
    <s v="31/10/2012"/>
    <x v="2"/>
    <s v="October"/>
    <d v="2012-10-31T00:00:00"/>
    <d v="2012-10-31T00:00:00"/>
    <s v="On Date"/>
    <s v="SandraGlassco"/>
    <s v="United States"/>
    <s v="Redlands"/>
    <s v="California"/>
    <x v="9"/>
    <s v="Xerox 191"/>
    <n v="10.589400000000001"/>
    <n v="19.98"/>
    <n v="1"/>
    <n v="9.3905999999999992"/>
    <n v="751.24799999999993"/>
    <s v="PROFIT"/>
  </r>
  <r>
    <s v="CA-2012-164882"/>
    <s v="10/31/2012"/>
    <s v="31/10/2012"/>
    <x v="2"/>
    <s v="October"/>
    <d v="2012-10-31T00:00:00"/>
    <d v="2012-10-31T00:00:00"/>
    <s v="On Date"/>
    <s v="SandraGlassco"/>
    <s v="United States"/>
    <s v="Redlands"/>
    <s v="California"/>
    <x v="4"/>
    <s v="GBC DocuBind P100 Manual Binding Machine"/>
    <n v="91.288999999999987"/>
    <n v="398.35199999999998"/>
    <n v="3"/>
    <n v="124.485"/>
    <n v="9958.7999999999993"/>
    <s v="PROFIT"/>
  </r>
  <r>
    <s v="CA-2012-164882"/>
    <s v="10/31/2012"/>
    <s v="31/10/2012"/>
    <x v="2"/>
    <s v="October"/>
    <d v="2012-10-31T00:00:00"/>
    <d v="2012-10-31T00:00:00"/>
    <s v="On Date"/>
    <s v="SandraGlassco"/>
    <s v="United States"/>
    <s v="Redlands"/>
    <s v="California"/>
    <x v="2"/>
    <s v="Newell 308"/>
    <n v="1.26"/>
    <n v="5.04"/>
    <n v="3"/>
    <n v="1.26"/>
    <n v="100.8"/>
    <s v="PROFIT"/>
  </r>
  <r>
    <s v="CA-2012-164882"/>
    <s v="10/31/2012"/>
    <s v="31/10/2012"/>
    <x v="2"/>
    <s v="October"/>
    <d v="2012-10-31T00:00:00"/>
    <d v="2012-10-31T00:00:00"/>
    <s v="On Date"/>
    <s v="SandraGlassco"/>
    <s v="United States"/>
    <s v="Redlands"/>
    <s v="California"/>
    <x v="11"/>
    <s v="OIC Bulk Pack Metal Binder Clips"/>
    <n v="1.8845999999999998"/>
    <n v="17.45"/>
    <n v="5"/>
    <n v="8.0269999999999992"/>
    <n v="642.16"/>
    <s v="PROFIT"/>
  </r>
  <r>
    <s v="CA-2012-164882"/>
    <s v="10/31/2012"/>
    <s v="31/10/2012"/>
    <x v="2"/>
    <s v="October"/>
    <d v="2012-10-31T00:00:00"/>
    <d v="2012-10-31T00:00:00"/>
    <s v="On Date"/>
    <s v="SandraGlassco"/>
    <s v="United States"/>
    <s v="Redlands"/>
    <s v="California"/>
    <x v="10"/>
    <s v="Global Fabric Manager's Chair, Dark Gray"/>
    <n v="75.734999999999999"/>
    <n v="323.13600000000002"/>
    <n v="4"/>
    <n v="20.196000000000002"/>
    <n v="1615.68"/>
    <s v="PROFIT"/>
  </r>
  <r>
    <s v="CA-2012-164882"/>
    <s v="10/31/2012"/>
    <s v="31/10/2012"/>
    <x v="2"/>
    <s v="October"/>
    <d v="2012-10-31T00:00:00"/>
    <d v="2012-10-31T00:00:00"/>
    <s v="On Date"/>
    <s v="SandraGlassco"/>
    <s v="United States"/>
    <s v="Redlands"/>
    <s v="California"/>
    <x v="12"/>
    <s v="Acme Tagit Stainless Steel Antibacterial Scissors"/>
    <n v="7.2270000000000003"/>
    <n v="29.7"/>
    <n v="3"/>
    <n v="8.0190000000000001"/>
    <n v="641.52"/>
    <s v="PROFIT"/>
  </r>
  <r>
    <s v="CA-2012-164882"/>
    <s v="10/31/2012"/>
    <s v="31/10/2012"/>
    <x v="2"/>
    <s v="October"/>
    <d v="2012-10-31T00:00:00"/>
    <d v="2012-10-31T00:00:00"/>
    <s v="On Date"/>
    <s v="SandraGlassco"/>
    <s v="United States"/>
    <s v="Redlands"/>
    <s v="California"/>
    <x v="3"/>
    <s v="Polycom SoundStation2 EX ConferenceÂ phone"/>
    <n v="287.5145"/>
    <n v="1295.8399999999999"/>
    <n v="4"/>
    <n v="145.78200000000001"/>
    <n v="11662.560000000001"/>
    <s v="PROFIT"/>
  </r>
  <r>
    <s v="CA-2012-164882"/>
    <s v="10/31/2012"/>
    <s v="31/10/2012"/>
    <x v="2"/>
    <s v="October"/>
    <d v="2012-10-31T00:00:00"/>
    <d v="2012-10-31T00:00:00"/>
    <s v="On Date"/>
    <s v="SandraGlassco"/>
    <s v="United States"/>
    <s v="Redlands"/>
    <s v="California"/>
    <x v="7"/>
    <s v="Mobile Personal File Cube"/>
    <n v="17.096600000000002"/>
    <n v="46.84"/>
    <n v="2"/>
    <n v="12.646800000000001"/>
    <n v="1011.744"/>
    <s v="PROFIT"/>
  </r>
  <r>
    <s v="CA-2012-164882"/>
    <s v="10/31/2012"/>
    <s v="31/10/2012"/>
    <x v="2"/>
    <s v="October"/>
    <d v="2012-10-31T00:00:00"/>
    <d v="2012-10-31T00:00:00"/>
    <s v="On Date"/>
    <s v="SandraGlassco"/>
    <s v="United States"/>
    <s v="Redlands"/>
    <s v="California"/>
    <x v="15"/>
    <s v="DMI Eclipse Executive Suite Bookcases"/>
    <n v="405.79380000000003"/>
    <n v="425.83300000000003"/>
    <n v="1"/>
    <n v="20.039200000000001"/>
    <n v="1603.136"/>
    <s v="PROFIT"/>
  </r>
  <r>
    <s v="CA-2013-130267"/>
    <s v="09/20/2013"/>
    <s v="24/09/2013"/>
    <x v="0"/>
    <s v="September"/>
    <d v="2013-09-20T00:00:00"/>
    <d v="2013-09-24T00:00:00"/>
    <s v="On Date"/>
    <s v="ScotWooten"/>
    <s v="United States"/>
    <s v="Stockton"/>
    <s v="California"/>
    <x v="9"/>
    <s v="Xerox Color Copier Paper, 11&quot; x 17&quot;, Ream"/>
    <n v="12.333600000000001"/>
    <n v="159.88"/>
    <n v="7"/>
    <n v="73.544799999999995"/>
    <n v="5883.5839999999998"/>
    <s v="PROFIT"/>
  </r>
  <r>
    <s v="CA-2014-155460"/>
    <s v="04/14/2014"/>
    <s v="16/04/2014"/>
    <x v="3"/>
    <s v="April"/>
    <d v="2014-04-14T00:00:00"/>
    <d v="2014-04-16T00:00:00"/>
    <s v="On Date"/>
    <s v="RobWilliams"/>
    <s v="United States"/>
    <s v="Seattle"/>
    <s v="Washington"/>
    <x v="9"/>
    <s v="Xerox 4200 Series MultiUse Premium Copy Paper (20Lb. and 84 Bright)"/>
    <n v="2.9040000000000004"/>
    <n v="5.28"/>
    <n v="1"/>
    <n v="2.3759999999999999"/>
    <n v="190.07999999999998"/>
    <s v="PROFIT"/>
  </r>
  <r>
    <s v="CA-2014-155460"/>
    <s v="04/14/2014"/>
    <s v="16/04/2014"/>
    <x v="3"/>
    <s v="April"/>
    <d v="2014-04-14T00:00:00"/>
    <d v="2014-04-16T00:00:00"/>
    <s v="On Date"/>
    <s v="RobWilliams"/>
    <s v="United States"/>
    <s v="Seattle"/>
    <s v="Washington"/>
    <x v="4"/>
    <s v="GBC DocuBind TL200 Manual Binding Machine"/>
    <n v="118.7094"/>
    <n v="895.92"/>
    <n v="5"/>
    <n v="302.37299999999999"/>
    <n v="24189.84"/>
    <s v="PROFIT"/>
  </r>
  <r>
    <s v="CA-2014-158246"/>
    <s v="11/10/2014"/>
    <s v="12/11/2014"/>
    <x v="3"/>
    <s v="November"/>
    <d v="2014-11-10T00:00:00"/>
    <d v="2014-11-12T00:00:00"/>
    <s v="On Date"/>
    <s v="JenniferBraxton"/>
    <s v="United States"/>
    <s v="Sunnyvale"/>
    <s v="California"/>
    <x v="10"/>
    <s v="Global Leather Task Chair, Black"/>
    <n v="72.891900000000007"/>
    <n v="215.976"/>
    <n v="3"/>
    <n v="-2.6997"/>
    <n v="-215.976"/>
    <s v="LOSS"/>
  </r>
  <r>
    <s v="CA-2011-141607"/>
    <s v="12/12/2011"/>
    <s v="17/12/2011"/>
    <x v="1"/>
    <s v="December"/>
    <d v="2011-12-12T00:00:00"/>
    <d v="2011-12-17T00:00:00"/>
    <s v="On Date"/>
    <s v="WilliamBrown"/>
    <s v="United States"/>
    <s v="Concord"/>
    <s v="California"/>
    <x v="1"/>
    <s v="Eldon Advantage Chair Mats for Low to Medium Pile Carpets"/>
    <n v="38.978999999999999"/>
    <n v="43.31"/>
    <n v="1"/>
    <n v="4.3310000000000004"/>
    <n v="346.48"/>
    <s v="PROFIT"/>
  </r>
  <r>
    <s v="CA-2013-111115"/>
    <s v="07/26/2013"/>
    <s v="28/07/2013"/>
    <x v="0"/>
    <s v="July"/>
    <d v="2013-07-26T00:00:00"/>
    <d v="2013-07-28T00:00:00"/>
    <s v="On Date"/>
    <s v="LarryBlacks"/>
    <s v="United States"/>
    <s v="Los Angeles"/>
    <s v="California"/>
    <x v="11"/>
    <s v="OIC Binder Clips"/>
    <n v="1.79"/>
    <n v="21.48"/>
    <n v="6"/>
    <n v="10.74"/>
    <n v="859.2"/>
    <s v="PROFIT"/>
  </r>
  <r>
    <s v="CA-2013-101938"/>
    <s v="01/07/2013"/>
    <s v="12/01/2013"/>
    <x v="0"/>
    <s v="January"/>
    <d v="2013-01-07T00:00:00"/>
    <d v="2013-01-12T00:00:00"/>
    <s v="On Date"/>
    <s v="DiannaWilson"/>
    <s v="United States"/>
    <s v="Oakland"/>
    <s v="California"/>
    <x v="2"/>
    <s v="Panasonic KP-350BK Electric Pencil Sharpener with Auto Stop"/>
    <n v="24.5518"/>
    <n v="34.58"/>
    <n v="1"/>
    <n v="10.0282"/>
    <n v="802.25599999999997"/>
    <s v="PROFIT"/>
  </r>
  <r>
    <s v="CA-2014-166296"/>
    <s v="03/14/2014"/>
    <s v="20/03/2014"/>
    <x v="3"/>
    <s v="March"/>
    <d v="2014-03-14T00:00:00"/>
    <d v="2014-03-20T00:00:00"/>
    <s v="Delay"/>
    <s v="KarenFerguson"/>
    <s v="United States"/>
    <s v="Manteca"/>
    <s v="California"/>
    <x v="9"/>
    <s v="Multicolor Computer Printout Paper"/>
    <n v="54.522000000000006"/>
    <n v="314.55"/>
    <n v="3"/>
    <n v="150.98400000000001"/>
    <n v="12078.720000000001"/>
    <s v="PROFIT"/>
  </r>
  <r>
    <s v="CA-2011-152296"/>
    <s v="08/01/2011"/>
    <s v="03/08/2011"/>
    <x v="1"/>
    <s v="August"/>
    <d v="2011-08-01T00:00:00"/>
    <d v="2011-08-03T00:00:00"/>
    <s v="On Date"/>
    <s v="IvanListon"/>
    <s v="United States"/>
    <s v="San Francisco"/>
    <s v="California"/>
    <x v="4"/>
    <s v="Wilson Jones data.warehouse D-Ring Binders with DublLock"/>
    <n v="4.2796000000000003"/>
    <n v="19.751999999999999"/>
    <n v="3"/>
    <n v="6.9131999999999998"/>
    <n v="553.05600000000004"/>
    <s v="PROFIT"/>
  </r>
  <r>
    <s v="CA-2013-125738"/>
    <s v="10/16/2013"/>
    <s v="22/10/2013"/>
    <x v="0"/>
    <s v="October"/>
    <d v="2013-10-16T00:00:00"/>
    <d v="2013-10-22T00:00:00"/>
    <s v="Delay"/>
    <s v="PatrickBzostek"/>
    <s v="United States"/>
    <s v="Salt Lake City"/>
    <s v="Utah"/>
    <x v="9"/>
    <s v="Xerox 1982"/>
    <n v="12.333600000000001"/>
    <n v="45.68"/>
    <n v="2"/>
    <n v="21.012799999999999"/>
    <n v="1681.0239999999999"/>
    <s v="PROFIT"/>
  </r>
  <r>
    <s v="CA-2013-125738"/>
    <s v="10/16/2013"/>
    <s v="22/10/2013"/>
    <x v="0"/>
    <s v="October"/>
    <d v="2013-10-16T00:00:00"/>
    <d v="2013-10-22T00:00:00"/>
    <s v="Delay"/>
    <s v="PatrickBzostek"/>
    <s v="United States"/>
    <s v="Salt Lake City"/>
    <s v="Utah"/>
    <x v="9"/>
    <s v="Xerox 1986"/>
    <n v="3.4735999999999994"/>
    <n v="60.12"/>
    <n v="9"/>
    <n v="28.857600000000001"/>
    <n v="2308.6080000000002"/>
    <s v="PROFIT"/>
  </r>
  <r>
    <s v="CA-2013-125738"/>
    <s v="10/16/2013"/>
    <s v="22/10/2013"/>
    <x v="0"/>
    <s v="October"/>
    <d v="2013-10-16T00:00:00"/>
    <d v="2013-10-22T00:00:00"/>
    <s v="Delay"/>
    <s v="PatrickBzostek"/>
    <s v="United States"/>
    <s v="Salt Lake City"/>
    <s v="Utah"/>
    <x v="4"/>
    <s v="Acco Data Flex Cable Posts For Top &amp; Bottom Load Binders, 6&quot; Capacity"/>
    <n v="5.7364999999999995"/>
    <n v="41.72"/>
    <n v="5"/>
    <n v="13.0375"/>
    <n v="1043"/>
    <s v="PROFIT"/>
  </r>
  <r>
    <s v="CA-2013-125738"/>
    <s v="10/16/2013"/>
    <s v="22/10/2013"/>
    <x v="0"/>
    <s v="October"/>
    <d v="2013-10-16T00:00:00"/>
    <d v="2013-10-22T00:00:00"/>
    <s v="Delay"/>
    <s v="PatrickBzostek"/>
    <s v="United States"/>
    <s v="Salt Lake City"/>
    <s v="Utah"/>
    <x v="9"/>
    <s v="Recycled Desk Saver Line &quot;While You Were Out&quot; Book, 5 1/2&quot; X 4&quot;"/>
    <n v="4.8329999999999993"/>
    <n v="71.599999999999994"/>
    <n v="8"/>
    <n v="32.936"/>
    <n v="2634.88"/>
    <s v="PROFIT"/>
  </r>
  <r>
    <s v="CA-2014-124576"/>
    <s v="08/02/2014"/>
    <s v="05/08/2014"/>
    <x v="3"/>
    <s v="August"/>
    <d v="2014-08-02T00:00:00"/>
    <d v="2014-08-05T00:00:00"/>
    <s v="On Date"/>
    <s v="HeatherKirkland"/>
    <s v="United States"/>
    <s v="Salinas"/>
    <s v="California"/>
    <x v="4"/>
    <s v="GBC Prestige Therm-A-Bind Covers"/>
    <n v="18.1843"/>
    <n v="54.896000000000001"/>
    <n v="2"/>
    <n v="18.5274"/>
    <n v="1482.192"/>
    <s v="PROFIT"/>
  </r>
  <r>
    <s v="CA-2013-118913"/>
    <s v="06/26/2013"/>
    <s v="30/06/2013"/>
    <x v="0"/>
    <s v="June"/>
    <d v="2013-06-26T00:00:00"/>
    <d v="2013-06-30T00:00:00"/>
    <s v="On Date"/>
    <s v="AlanShonely"/>
    <s v="United States"/>
    <s v="Los Angeles"/>
    <s v="California"/>
    <x v="5"/>
    <s v="Fellowes Mighty 8 Compact Surge Protector"/>
    <n v="14.5944"/>
    <n v="60.81"/>
    <n v="3"/>
    <n v="17.026800000000001"/>
    <n v="1362.1440000000002"/>
    <s v="PROFIT"/>
  </r>
  <r>
    <s v="CA-2013-128412"/>
    <s v="12/11/2013"/>
    <s v="18/12/2013"/>
    <x v="0"/>
    <s v="December"/>
    <d v="2013-12-11T00:00:00"/>
    <d v="2013-12-18T00:00:00"/>
    <s v="Delay"/>
    <s v="ArthurPrichep"/>
    <s v="United States"/>
    <s v="Seattle"/>
    <s v="Washington"/>
    <x v="4"/>
    <s v="GBC DocuBind P50 Personal Binding Machine"/>
    <n v="33.909399999999998"/>
    <n v="153.55199999999999"/>
    <n v="3"/>
    <n v="51.823799999999999"/>
    <n v="4145.9039999999995"/>
    <s v="PROFIT"/>
  </r>
  <r>
    <s v="CA-2013-128412"/>
    <s v="12/11/2013"/>
    <s v="18/12/2013"/>
    <x v="0"/>
    <s v="December"/>
    <d v="2013-12-11T00:00:00"/>
    <d v="2013-12-18T00:00:00"/>
    <s v="Delay"/>
    <s v="ArthurPrichep"/>
    <s v="United States"/>
    <s v="Seattle"/>
    <s v="Washington"/>
    <x v="5"/>
    <s v="Holmes HEPA Air Purifier"/>
    <n v="14.157"/>
    <n v="65.34"/>
    <n v="3"/>
    <n v="22.869"/>
    <n v="1829.52"/>
    <s v="PROFIT"/>
  </r>
  <r>
    <s v="CA-2013-128412"/>
    <s v="12/11/2013"/>
    <s v="18/12/2013"/>
    <x v="0"/>
    <s v="December"/>
    <d v="2013-12-11T00:00:00"/>
    <d v="2013-12-18T00:00:00"/>
    <s v="Delay"/>
    <s v="ArthurPrichep"/>
    <s v="United States"/>
    <s v="Seattle"/>
    <s v="Washington"/>
    <x v="9"/>
    <s v="Xerox 1988"/>
    <n v="17.039000000000001"/>
    <n v="123.92"/>
    <n v="4"/>
    <n v="55.764000000000003"/>
    <n v="4461.12"/>
    <s v="PROFIT"/>
  </r>
  <r>
    <s v="CA-2013-128412"/>
    <s v="12/11/2013"/>
    <s v="18/12/2013"/>
    <x v="0"/>
    <s v="December"/>
    <d v="2013-12-11T00:00:00"/>
    <d v="2013-12-18T00:00:00"/>
    <s v="Delay"/>
    <s v="ArthurPrichep"/>
    <s v="United States"/>
    <s v="Seattle"/>
    <s v="Washington"/>
    <x v="5"/>
    <s v="Harmony HEPA Quiet Air Purifiers"/>
    <n v="7.6050000000000013"/>
    <n v="35.1"/>
    <n v="3"/>
    <n v="12.285"/>
    <n v="982.8"/>
    <s v="PROFIT"/>
  </r>
  <r>
    <s v="CA-2013-128412"/>
    <s v="12/11/2013"/>
    <s v="18/12/2013"/>
    <x v="0"/>
    <s v="December"/>
    <d v="2013-12-11T00:00:00"/>
    <d v="2013-12-18T00:00:00"/>
    <s v="Delay"/>
    <s v="ArthurPrichep"/>
    <s v="United States"/>
    <s v="Seattle"/>
    <s v="Washington"/>
    <x v="8"/>
    <s v="Kingston Digital DataTraveler 16GB USB 2.0"/>
    <n v="7.2494999999999994"/>
    <n v="44.75"/>
    <n v="5"/>
    <n v="8.5024999999999995"/>
    <n v="680.19999999999993"/>
    <s v="PROFIT"/>
  </r>
  <r>
    <s v="CA-2012-138002"/>
    <s v="09/06/2012"/>
    <s v="12/09/2012"/>
    <x v="2"/>
    <s v="September"/>
    <d v="2012-09-06T00:00:00"/>
    <d v="2012-09-12T00:00:00"/>
    <s v="Delay"/>
    <s v="BethThompson"/>
    <s v="United States"/>
    <s v="Seattle"/>
    <s v="Washington"/>
    <x v="4"/>
    <s v="Acco Hanging Data Binders"/>
    <n v="1.9812000000000001"/>
    <n v="6.0960000000000001"/>
    <n v="2"/>
    <n v="2.1335999999999999"/>
    <n v="170.68799999999999"/>
    <s v="PROFIT"/>
  </r>
  <r>
    <s v="CA-2012-138002"/>
    <s v="09/06/2012"/>
    <s v="12/09/2012"/>
    <x v="2"/>
    <s v="September"/>
    <d v="2012-09-06T00:00:00"/>
    <d v="2012-09-12T00:00:00"/>
    <s v="Delay"/>
    <s v="BethThompson"/>
    <s v="United States"/>
    <s v="Seattle"/>
    <s v="Washington"/>
    <x v="1"/>
    <s v="Howard Miller 16&quot; Diameter Gallery Wall Clock"/>
    <n v="39.003399999999999"/>
    <n v="191.82"/>
    <n v="3"/>
    <n v="74.809799999999996"/>
    <n v="5984.7839999999997"/>
    <s v="PROFIT"/>
  </r>
  <r>
    <s v="CA-2014-129378"/>
    <s v="10/02/2014"/>
    <s v="03/10/2014"/>
    <x v="3"/>
    <s v="October"/>
    <d v="2014-10-02T00:00:00"/>
    <d v="2014-10-03T00:00:00"/>
    <s v="On Date"/>
    <s v="NeolaSchneider"/>
    <s v="United States"/>
    <s v="San Jose"/>
    <s v="California"/>
    <x v="4"/>
    <s v="Wilson Jones Easy Flow II Sheet Lifters"/>
    <n v="0.93599999999999994"/>
    <n v="1.44"/>
    <n v="1"/>
    <n v="0.504"/>
    <n v="40.32"/>
    <s v="PROFIT"/>
  </r>
  <r>
    <s v="CA-2014-129378"/>
    <s v="10/02/2014"/>
    <s v="03/10/2014"/>
    <x v="3"/>
    <s v="October"/>
    <d v="2014-10-02T00:00:00"/>
    <d v="2014-10-03T00:00:00"/>
    <s v="On Date"/>
    <s v="NeolaSchneider"/>
    <s v="United States"/>
    <s v="San Jose"/>
    <s v="California"/>
    <x v="4"/>
    <s v="Storex Dura Pro Binders"/>
    <n v="3.148200000000001"/>
    <n v="61.776000000000003"/>
    <n v="13"/>
    <n v="20.849399999999999"/>
    <n v="1667.952"/>
    <s v="PROFIT"/>
  </r>
  <r>
    <s v="CA-2014-129378"/>
    <s v="10/02/2014"/>
    <s v="03/10/2014"/>
    <x v="3"/>
    <s v="October"/>
    <d v="2014-10-02T00:00:00"/>
    <d v="2014-10-03T00:00:00"/>
    <s v="On Date"/>
    <s v="NeolaSchneider"/>
    <s v="United States"/>
    <s v="San Jose"/>
    <s v="California"/>
    <x v="5"/>
    <s v="Belkin 325VA UPS Surge Protector, 6'"/>
    <n v="90.734999999999999"/>
    <n v="241.96"/>
    <n v="2"/>
    <n v="60.49"/>
    <n v="4839.2"/>
    <s v="PROFIT"/>
  </r>
  <r>
    <s v="CA-2014-129378"/>
    <s v="10/02/2014"/>
    <s v="03/10/2014"/>
    <x v="3"/>
    <s v="October"/>
    <d v="2014-10-02T00:00:00"/>
    <d v="2014-10-03T00:00:00"/>
    <s v="On Date"/>
    <s v="NeolaSchneider"/>
    <s v="United States"/>
    <s v="San Jose"/>
    <s v="California"/>
    <x v="10"/>
    <s v="Metal Folding Chairs, Beige, 4/Carton"/>
    <n v="24.776200000000003"/>
    <n v="108.608"/>
    <n v="4"/>
    <n v="9.5031999999999996"/>
    <n v="760.25599999999997"/>
    <s v="PROFIT"/>
  </r>
  <r>
    <s v="CA-2014-130841"/>
    <s v="07/29/2014"/>
    <s v="02/08/2014"/>
    <x v="3"/>
    <s v="July"/>
    <d v="2014-07-29T00:00:00"/>
    <d v="2014-08-02T00:00:00"/>
    <s v="On Date"/>
    <s v="MattHagelstein"/>
    <s v="United States"/>
    <s v="San Francisco"/>
    <s v="California"/>
    <x v="4"/>
    <s v="Zipper Ring Binder Pockets"/>
    <n v="1.5911999999999999"/>
    <n v="9.984"/>
    <n v="4"/>
    <n v="3.6192000000000002"/>
    <n v="289.536"/>
    <s v="PROFIT"/>
  </r>
  <r>
    <s v="CA-2014-130841"/>
    <s v="07/29/2014"/>
    <s v="02/08/2014"/>
    <x v="3"/>
    <s v="July"/>
    <d v="2014-07-29T00:00:00"/>
    <d v="2014-08-02T00:00:00"/>
    <s v="On Date"/>
    <s v="MattHagelstein"/>
    <s v="United States"/>
    <s v="San Francisco"/>
    <s v="California"/>
    <x v="7"/>
    <s v="Super Decoflex Portable Personal File"/>
    <n v="10.785600000000001"/>
    <n v="14.98"/>
    <n v="1"/>
    <n v="4.1943999999999999"/>
    <n v="335.55200000000002"/>
    <s v="PROFIT"/>
  </r>
  <r>
    <s v="CA-2014-130841"/>
    <s v="07/29/2014"/>
    <s v="02/08/2014"/>
    <x v="3"/>
    <s v="July"/>
    <d v="2014-07-29T00:00:00"/>
    <d v="2014-08-02T00:00:00"/>
    <s v="On Date"/>
    <s v="MattHagelstein"/>
    <s v="United States"/>
    <s v="San Francisco"/>
    <s v="California"/>
    <x v="3"/>
    <s v="Wilson Electronics DB Pro Signal Booster"/>
    <n v="261.33999999999997"/>
    <n v="1145.5999999999999"/>
    <n v="4"/>
    <n v="100.24"/>
    <n v="8019.2"/>
    <s v="PROFIT"/>
  </r>
  <r>
    <s v="CA-2013-106383"/>
    <s v="03/20/2013"/>
    <s v="22/03/2013"/>
    <x v="0"/>
    <s v="March"/>
    <d v="2013-03-20T00:00:00"/>
    <d v="2013-03-22T00:00:00"/>
    <s v="On Date"/>
    <s v="BobbyTrafton"/>
    <s v="United States"/>
    <s v="Littleton"/>
    <s v="Colorado"/>
    <x v="15"/>
    <s v="Atlantic Metals Mobile 2-Shelf Bookcases, Custom Colors"/>
    <n v="171.0958"/>
    <n v="72.293999999999997"/>
    <n v="1"/>
    <n v="-98.8018"/>
    <n v="-7904.1440000000002"/>
    <s v="LOSS"/>
  </r>
  <r>
    <s v="CA-2011-128055"/>
    <s v="03/31/2011"/>
    <s v="05/04/2011"/>
    <x v="1"/>
    <s v="March"/>
    <d v="2011-03-31T00:00:00"/>
    <d v="2011-04-05T00:00:00"/>
    <s v="On Date"/>
    <s v="AlexAvila"/>
    <s v="United States"/>
    <s v="San Francisco"/>
    <s v="California"/>
    <x v="4"/>
    <s v="GBC DocuBind 200 Manual Binding Machine"/>
    <n v="210.49"/>
    <n v="673.56799999999998"/>
    <n v="2"/>
    <n v="252.58799999999999"/>
    <n v="20207.04"/>
    <s v="PROFIT"/>
  </r>
  <r>
    <s v="CA-2011-128055"/>
    <s v="03/31/2011"/>
    <s v="05/04/2011"/>
    <x v="1"/>
    <s v="March"/>
    <d v="2011-03-31T00:00:00"/>
    <d v="2011-04-05T00:00:00"/>
    <s v="On Date"/>
    <s v="AlexAvila"/>
    <s v="United States"/>
    <s v="San Francisco"/>
    <s v="California"/>
    <x v="5"/>
    <s v="Fellowes Advanced Computer Series Surge Protectors"/>
    <n v="19.072799999999997"/>
    <n v="52.98"/>
    <n v="2"/>
    <n v="14.8344"/>
    <n v="1186.752"/>
    <s v="PROFIT"/>
  </r>
  <r>
    <s v="CA-2012-123232"/>
    <s v="12/14/2012"/>
    <s v="16/12/2012"/>
    <x v="2"/>
    <s v="December"/>
    <d v="2012-12-14T00:00:00"/>
    <d v="2012-12-16T00:00:00"/>
    <s v="On Date"/>
    <s v="DougJacobs"/>
    <s v="United States"/>
    <s v="Portland"/>
    <s v="Oregon"/>
    <x v="3"/>
    <s v="HTC One"/>
    <n v="70.992900000000006"/>
    <n v="319.96800000000002"/>
    <n v="4"/>
    <n v="35.996400000000001"/>
    <n v="2879.712"/>
    <s v="PROFIT"/>
  </r>
  <r>
    <s v="CA-2013-122322"/>
    <s v="07/16/2013"/>
    <s v="22/07/2013"/>
    <x v="0"/>
    <s v="July"/>
    <d v="2013-07-16T00:00:00"/>
    <d v="2013-07-22T00:00:00"/>
    <s v="Delay"/>
    <s v="RickHuthwaite"/>
    <s v="United States"/>
    <s v="Provo"/>
    <s v="Utah"/>
    <x v="12"/>
    <s v="Fiskars Home &amp; Office Scissors"/>
    <n v="6.3935999999999993"/>
    <n v="44.4"/>
    <n v="5"/>
    <n v="12.432"/>
    <n v="994.56000000000006"/>
    <s v="PROFIT"/>
  </r>
  <r>
    <s v="CA-2013-146633"/>
    <s v="11/16/2013"/>
    <s v="18/11/2013"/>
    <x v="0"/>
    <s v="November"/>
    <d v="2013-11-16T00:00:00"/>
    <d v="2013-11-18T00:00:00"/>
    <s v="On Date"/>
    <s v="TobyGnade"/>
    <s v="United States"/>
    <s v="Los Angeles"/>
    <s v="California"/>
    <x v="4"/>
    <s v="Fellowes PB500 Electric Punch Plastic Comb Binding Machine with Manual Bind"/>
    <n v="635.495"/>
    <n v="1016.792"/>
    <n v="1"/>
    <n v="381.29700000000003"/>
    <n v="30503.760000000002"/>
    <s v="PROFIT"/>
  </r>
  <r>
    <s v="CA-2013-146633"/>
    <s v="11/16/2013"/>
    <s v="18/11/2013"/>
    <x v="0"/>
    <s v="November"/>
    <d v="2013-11-16T00:00:00"/>
    <d v="2013-11-18T00:00:00"/>
    <s v="On Date"/>
    <s v="TobyGnade"/>
    <s v="United States"/>
    <s v="Los Angeles"/>
    <s v="California"/>
    <x v="4"/>
    <s v="Avery Self-Adhesive Photo Pockets for Polaroid Photos"/>
    <n v="3.5412000000000003"/>
    <n v="38.136000000000003"/>
    <n v="7"/>
    <n v="13.3476"/>
    <n v="1067.808"/>
    <s v="PROFIT"/>
  </r>
  <r>
    <s v="CA-2014-103380"/>
    <s v="11/22/2014"/>
    <s v="26/11/2014"/>
    <x v="3"/>
    <s v="November"/>
    <d v="2014-11-22T00:00:00"/>
    <d v="2014-11-26T00:00:00"/>
    <s v="On Date"/>
    <s v="BarryFranz"/>
    <s v="United States"/>
    <s v="Pasadena"/>
    <s v="California"/>
    <x v="7"/>
    <s v="Eldon Portable Mobile Manager"/>
    <n v="20.644400000000001"/>
    <n v="56.56"/>
    <n v="2"/>
    <n v="15.2712"/>
    <n v="1221.6959999999999"/>
    <s v="PROFIT"/>
  </r>
  <r>
    <s v="CA-2014-103380"/>
    <s v="11/22/2014"/>
    <s v="26/11/2014"/>
    <x v="3"/>
    <s v="November"/>
    <d v="2014-11-22T00:00:00"/>
    <d v="2014-11-26T00:00:00"/>
    <s v="On Date"/>
    <s v="BarryFranz"/>
    <s v="United States"/>
    <s v="Pasadena"/>
    <s v="California"/>
    <x v="2"/>
    <s v="Newell 344"/>
    <n v="2.0571999999999999"/>
    <n v="5.56"/>
    <n v="2"/>
    <n v="1.4456"/>
    <n v="115.648"/>
    <s v="PROFIT"/>
  </r>
  <r>
    <s v="CA-2014-103380"/>
    <s v="11/22/2014"/>
    <s v="26/11/2014"/>
    <x v="3"/>
    <s v="November"/>
    <d v="2014-11-22T00:00:00"/>
    <d v="2014-11-26T00:00:00"/>
    <s v="On Date"/>
    <s v="BarryFranz"/>
    <s v="United States"/>
    <s v="Pasadena"/>
    <s v="California"/>
    <x v="11"/>
    <s v="Advantus T-Pin Paper Clips"/>
    <n v="2.7511000000000001"/>
    <n v="9.02"/>
    <n v="2"/>
    <n v="3.5177999999999998"/>
    <n v="281.42399999999998"/>
    <s v="PROFIT"/>
  </r>
  <r>
    <s v="CA-2014-103380"/>
    <s v="11/22/2014"/>
    <s v="26/11/2014"/>
    <x v="3"/>
    <s v="November"/>
    <d v="2014-11-22T00:00:00"/>
    <d v="2014-11-26T00:00:00"/>
    <s v="On Date"/>
    <s v="BarryFranz"/>
    <s v="United States"/>
    <s v="Pasadena"/>
    <s v="California"/>
    <x v="5"/>
    <s v="Acco Six-Outlet Power Strip, 4' Cord Length"/>
    <n v="6.3787999999999991"/>
    <n v="8.6199999999999992"/>
    <n v="1"/>
    <n v="2.2412000000000001"/>
    <n v="179.29599999999999"/>
    <s v="PROFIT"/>
  </r>
  <r>
    <s v="CA-2014-103380"/>
    <s v="11/22/2014"/>
    <s v="26/11/2014"/>
    <x v="3"/>
    <s v="November"/>
    <d v="2014-11-22T00:00:00"/>
    <d v="2014-11-26T00:00:00"/>
    <s v="On Date"/>
    <s v="BarryFranz"/>
    <s v="United States"/>
    <s v="Pasadena"/>
    <s v="California"/>
    <x v="3"/>
    <s v="Mitel MiVoice 5330e IP Phone"/>
    <n v="203.49259999999998"/>
    <n v="659.976"/>
    <n v="3"/>
    <n v="49.498199999999997"/>
    <n v="3959.8559999999998"/>
    <s v="PROFIT"/>
  </r>
  <r>
    <s v="CA-2012-116092"/>
    <s v="02/15/2012"/>
    <s v="18/02/2012"/>
    <x v="2"/>
    <s v="February"/>
    <d v="2012-02-15T00:00:00"/>
    <d v="2012-02-18T00:00:00"/>
    <s v="On Date"/>
    <s v="JustinMacKendrick"/>
    <s v="United States"/>
    <s v="Los Angeles"/>
    <s v="California"/>
    <x v="9"/>
    <s v="Xerox 1959"/>
    <n v="3.4735999999999998"/>
    <n v="13.36"/>
    <n v="2"/>
    <n v="6.4127999999999998"/>
    <n v="513.024"/>
    <s v="PROFIT"/>
  </r>
  <r>
    <s v="CA-2012-116092"/>
    <s v="02/15/2012"/>
    <s v="18/02/2012"/>
    <x v="2"/>
    <s v="February"/>
    <d v="2012-02-15T00:00:00"/>
    <d v="2012-02-18T00:00:00"/>
    <s v="On Date"/>
    <s v="JustinMacKendrick"/>
    <s v="United States"/>
    <s v="Los Angeles"/>
    <s v="California"/>
    <x v="4"/>
    <s v="Acco Data Flex Cable Posts For Top &amp; Bottom Load Binders, 6&quot; Capacity"/>
    <n v="5.7364999999999995"/>
    <n v="41.72"/>
    <n v="5"/>
    <n v="13.0375"/>
    <n v="1043"/>
    <s v="PROFIT"/>
  </r>
  <r>
    <s v="CA-2012-116092"/>
    <s v="02/15/2012"/>
    <s v="18/02/2012"/>
    <x v="2"/>
    <s v="February"/>
    <d v="2012-02-15T00:00:00"/>
    <d v="2012-02-18T00:00:00"/>
    <s v="On Date"/>
    <s v="JustinMacKendrick"/>
    <s v="United States"/>
    <s v="Los Angeles"/>
    <s v="California"/>
    <x v="4"/>
    <s v="Avery Durable Binders"/>
    <n v="1.4687999999999999"/>
    <n v="11.52"/>
    <n v="5"/>
    <n v="4.1760000000000002"/>
    <n v="334.08000000000004"/>
    <s v="PROFIT"/>
  </r>
  <r>
    <s v="CA-2012-116092"/>
    <s v="02/15/2012"/>
    <s v="18/02/2012"/>
    <x v="2"/>
    <s v="February"/>
    <d v="2012-02-15T00:00:00"/>
    <d v="2012-02-18T00:00:00"/>
    <s v="On Date"/>
    <s v="JustinMacKendrick"/>
    <s v="United States"/>
    <s v="Los Angeles"/>
    <s v="California"/>
    <x v="5"/>
    <s v="Kensington 6 Outlet MasterPiece HOMEOFFICE Power Control Center"/>
    <n v="64.070400000000006"/>
    <n v="541.44000000000005"/>
    <n v="6"/>
    <n v="157.01759999999999"/>
    <n v="12561.407999999999"/>
    <s v="PROFIT"/>
  </r>
  <r>
    <s v="CA-2012-116092"/>
    <s v="02/15/2012"/>
    <s v="18/02/2012"/>
    <x v="2"/>
    <s v="February"/>
    <d v="2012-02-15T00:00:00"/>
    <d v="2012-02-18T00:00:00"/>
    <s v="On Date"/>
    <s v="JustinMacKendrick"/>
    <s v="United States"/>
    <s v="Los Angeles"/>
    <s v="California"/>
    <x v="9"/>
    <s v="Xerox 22"/>
    <n v="3.3696000000000002"/>
    <n v="19.440000000000001"/>
    <n v="3"/>
    <n v="9.3312000000000008"/>
    <n v="746.49600000000009"/>
    <s v="PROFIT"/>
  </r>
  <r>
    <s v="CA-2013-117849"/>
    <s v="04/16/2013"/>
    <s v="18/04/2013"/>
    <x v="0"/>
    <s v="April"/>
    <d v="2013-04-16T00:00:00"/>
    <d v="2013-04-18T00:00:00"/>
    <s v="On Date"/>
    <s v="JulieKriz"/>
    <s v="United States"/>
    <s v="San Diego"/>
    <s v="California"/>
    <x v="9"/>
    <s v="Xerox 1911"/>
    <n v="24.907999999999998"/>
    <n v="143.69999999999999"/>
    <n v="3"/>
    <n v="68.975999999999999"/>
    <n v="5518.08"/>
    <s v="PROFIT"/>
  </r>
  <r>
    <s v="CA-2012-169201"/>
    <s v="09/28/2012"/>
    <s v="01/10/2012"/>
    <x v="2"/>
    <s v="September"/>
    <d v="2012-09-28T00:00:00"/>
    <d v="2012-10-01T00:00:00"/>
    <s v="On Date"/>
    <s v="HenryGoldwyn"/>
    <s v="United States"/>
    <s v="San Francisco"/>
    <s v="California"/>
    <x v="5"/>
    <s v="Holmes Odor Grabber"/>
    <n v="9.6614000000000004"/>
    <n v="43.26"/>
    <n v="3"/>
    <n v="14.2758"/>
    <n v="1142.0640000000001"/>
    <s v="PROFIT"/>
  </r>
  <r>
    <s v="CA-2012-169201"/>
    <s v="09/28/2012"/>
    <s v="01/10/2012"/>
    <x v="2"/>
    <s v="September"/>
    <d v="2012-09-28T00:00:00"/>
    <d v="2012-10-01T00:00:00"/>
    <s v="On Date"/>
    <s v="HenryGoldwyn"/>
    <s v="United States"/>
    <s v="San Francisco"/>
    <s v="California"/>
    <x v="5"/>
    <s v="Holmes HEPA Air Purifier"/>
    <n v="14.157"/>
    <n v="43.56"/>
    <n v="2"/>
    <n v="15.246"/>
    <n v="1219.68"/>
    <s v="PROFIT"/>
  </r>
  <r>
    <s v="CA-2014-105214"/>
    <s v="06/17/2014"/>
    <s v="20/06/2014"/>
    <x v="3"/>
    <s v="June"/>
    <d v="2014-06-17T00:00:00"/>
    <d v="2014-06-20T00:00:00"/>
    <s v="On Date"/>
    <s v="TroyStaebel"/>
    <s v="United States"/>
    <s v="San Francisco"/>
    <s v="California"/>
    <x v="10"/>
    <s v="Hon Multipurpose Stacking Arm Chairs"/>
    <n v="160.28399999999999"/>
    <n v="1212.96"/>
    <n v="7"/>
    <n v="90.971999999999994"/>
    <n v="7277.7599999999993"/>
    <s v="PROFIT"/>
  </r>
  <r>
    <s v="CA-2014-105214"/>
    <s v="06/17/2014"/>
    <s v="20/06/2014"/>
    <x v="3"/>
    <s v="June"/>
    <d v="2014-06-17T00:00:00"/>
    <d v="2014-06-20T00:00:00"/>
    <s v="On Date"/>
    <s v="TroyStaebel"/>
    <s v="United States"/>
    <s v="San Francisco"/>
    <s v="California"/>
    <x v="9"/>
    <s v="Wirebound Message Books, Four 2 3/4&quot; x 5&quot; Forms per Page, 600 Sets per Book"/>
    <n v="4.9130999999999991"/>
    <n v="18.54"/>
    <n v="2"/>
    <n v="8.7138000000000009"/>
    <n v="697.10400000000004"/>
    <s v="PROFIT"/>
  </r>
  <r>
    <s v="CA-2012-117611"/>
    <s v="11/08/2012"/>
    <s v="10/11/2012"/>
    <x v="2"/>
    <s v="November"/>
    <d v="2012-11-08T00:00:00"/>
    <d v="2012-11-10T00:00:00"/>
    <s v="On Date"/>
    <s v="MariaZettner"/>
    <s v="United States"/>
    <s v="San Diego"/>
    <s v="California"/>
    <x v="11"/>
    <s v="Advantus Plastic Paper Clips"/>
    <n v="2.6"/>
    <n v="5"/>
    <n v="1"/>
    <n v="2.4"/>
    <n v="192"/>
    <s v="PROFIT"/>
  </r>
  <r>
    <s v="CA-2012-117611"/>
    <s v="11/08/2012"/>
    <s v="10/11/2012"/>
    <x v="2"/>
    <s v="November"/>
    <d v="2012-11-08T00:00:00"/>
    <d v="2012-11-10T00:00:00"/>
    <s v="On Date"/>
    <s v="MariaZettner"/>
    <s v="United States"/>
    <s v="San Diego"/>
    <s v="California"/>
    <x v="8"/>
    <s v="Logitech G19 Programmable Gaming Keyboard"/>
    <n v="101.6718"/>
    <n v="371.97"/>
    <n v="3"/>
    <n v="66.954599999999999"/>
    <n v="5356.3680000000004"/>
    <s v="PROFIT"/>
  </r>
  <r>
    <s v="CA-2014-137470"/>
    <s v="09/18/2014"/>
    <s v="18/09/2014"/>
    <x v="3"/>
    <s v="September"/>
    <d v="2014-09-18T00:00:00"/>
    <d v="2014-09-18T00:00:00"/>
    <s v="On Date"/>
    <s v="TomPrescott"/>
    <s v="United States"/>
    <s v="Seattle"/>
    <s v="Washington"/>
    <x v="9"/>
    <s v="Xerox 1984"/>
    <n v="3.3048000000000006"/>
    <n v="12.96"/>
    <n v="2"/>
    <n v="6.3503999999999996"/>
    <n v="508.03199999999998"/>
    <s v="PROFIT"/>
  </r>
  <r>
    <s v="CA-2012-102036"/>
    <s v="09/21/2012"/>
    <s v="27/09/2012"/>
    <x v="2"/>
    <s v="September"/>
    <d v="2012-09-21T00:00:00"/>
    <d v="2012-09-27T00:00:00"/>
    <s v="Delay"/>
    <s v="ChadSievert"/>
    <s v="United States"/>
    <s v="Seattle"/>
    <s v="Washington"/>
    <x v="7"/>
    <s v="Fellowes Bases and Tops For Staxonsteel/High-Stak Systems"/>
    <n v="25.3004"/>
    <n v="199.74"/>
    <n v="6"/>
    <n v="47.937600000000003"/>
    <n v="3835.0080000000003"/>
    <s v="PROFIT"/>
  </r>
  <r>
    <s v="CA-2012-142944"/>
    <s v="03/06/2012"/>
    <s v="11/03/2012"/>
    <x v="2"/>
    <s v="March"/>
    <d v="2012-03-06T00:00:00"/>
    <d v="2012-03-11T00:00:00"/>
    <s v="On Date"/>
    <s v="JohnLucas"/>
    <s v="United States"/>
    <s v="San Francisco"/>
    <s v="California"/>
    <x v="1"/>
    <s v="Deflect-o Glass Clear Studded Chair Mats"/>
    <n v="48.500399999999999"/>
    <n v="435.26"/>
    <n v="7"/>
    <n v="95.757199999999997"/>
    <n v="7660.576"/>
    <s v="PROFIT"/>
  </r>
  <r>
    <s v="CA-2012-142944"/>
    <s v="03/06/2012"/>
    <s v="11/03/2012"/>
    <x v="2"/>
    <s v="March"/>
    <d v="2012-03-06T00:00:00"/>
    <d v="2012-03-11T00:00:00"/>
    <s v="On Date"/>
    <s v="JohnLucas"/>
    <s v="United States"/>
    <s v="San Francisco"/>
    <s v="California"/>
    <x v="14"/>
    <s v="Canon PC1060 Personal Laser Copier"/>
    <n v="370.99469999999997"/>
    <n v="1119.9839999999999"/>
    <n v="2"/>
    <n v="377.99459999999999"/>
    <n v="30239.567999999999"/>
    <s v="PROFIT"/>
  </r>
  <r>
    <s v="CA-2011-157882"/>
    <s v="10/03/2011"/>
    <s v="08/10/2011"/>
    <x v="1"/>
    <s v="October"/>
    <d v="2011-10-03T00:00:00"/>
    <d v="2011-10-08T00:00:00"/>
    <s v="On Date"/>
    <s v="AllenRosenblatt"/>
    <s v="United States"/>
    <s v="Los Angeles"/>
    <s v="California"/>
    <x v="6"/>
    <s v="Bevis Round Conference Room Tables and Bases"/>
    <n v="139.84619999999998"/>
    <n v="143.43199999999999"/>
    <n v="1"/>
    <n v="3.5857999999999999"/>
    <n v="286.86399999999998"/>
    <s v="PROFIT"/>
  </r>
  <r>
    <s v="CA-2011-157882"/>
    <s v="10/03/2011"/>
    <s v="08/10/2011"/>
    <x v="1"/>
    <s v="October"/>
    <d v="2011-10-03T00:00:00"/>
    <d v="2011-10-08T00:00:00"/>
    <s v="On Date"/>
    <s v="AllenRosenblatt"/>
    <s v="United States"/>
    <s v="Los Angeles"/>
    <s v="California"/>
    <x v="10"/>
    <s v="Global Deluxe Stacking Chair, Gray"/>
    <n v="36.195799999999998"/>
    <n v="122.352"/>
    <n v="3"/>
    <n v="13.7646"/>
    <n v="1101.1679999999999"/>
    <s v="PROFIT"/>
  </r>
  <r>
    <s v="CA-2014-142622"/>
    <s v="10/31/2014"/>
    <s v="03/11/2014"/>
    <x v="3"/>
    <s v="October"/>
    <d v="2014-10-31T00:00:00"/>
    <d v="2014-11-03T00:00:00"/>
    <s v="On Date"/>
    <s v="JimKarlsson"/>
    <s v="United States"/>
    <s v="Seattle"/>
    <s v="Washington"/>
    <x v="10"/>
    <s v="Novimex Fabric Task Chair"/>
    <n v="51.832999999999998"/>
    <n v="97.567999999999998"/>
    <n v="2"/>
    <n v="-6.0979999999999999"/>
    <n v="-487.84"/>
    <s v="LOSS"/>
  </r>
  <r>
    <s v="CA-2014-142622"/>
    <s v="10/31/2014"/>
    <s v="03/11/2014"/>
    <x v="3"/>
    <s v="October"/>
    <d v="2014-10-31T00:00:00"/>
    <d v="2014-11-03T00:00:00"/>
    <s v="On Date"/>
    <s v="JimKarlsson"/>
    <s v="United States"/>
    <s v="Seattle"/>
    <s v="Washington"/>
    <x v="10"/>
    <s v="Global Super Steno Chair"/>
    <n v="79.66340000000001"/>
    <n v="614.27200000000005"/>
    <n v="8"/>
    <n v="-23.0352"/>
    <n v="-1842.816"/>
    <s v="LOSS"/>
  </r>
  <r>
    <s v="CA-2014-142622"/>
    <s v="10/31/2014"/>
    <s v="03/11/2014"/>
    <x v="3"/>
    <s v="October"/>
    <d v="2014-10-31T00:00:00"/>
    <d v="2014-11-03T00:00:00"/>
    <s v="On Date"/>
    <s v="JimKarlsson"/>
    <s v="United States"/>
    <s v="Seattle"/>
    <s v="Washington"/>
    <x v="15"/>
    <s v="Bestar Classic Bookcase"/>
    <n v="80.991899999999987"/>
    <n v="199.98"/>
    <n v="2"/>
    <n v="37.996200000000002"/>
    <n v="3039.6959999999999"/>
    <s v="PROFIT"/>
  </r>
  <r>
    <s v="CA-2014-143343"/>
    <s v="06/11/2014"/>
    <s v="14/06/2014"/>
    <x v="3"/>
    <s v="June"/>
    <d v="2014-06-11T00:00:00"/>
    <d v="2014-06-14T00:00:00"/>
    <s v="On Date"/>
    <s v="BenWallace"/>
    <s v="United States"/>
    <s v="Los Angeles"/>
    <s v="California"/>
    <x v="2"/>
    <s v="Newell 351"/>
    <n v="2.3287999999999998"/>
    <n v="16.399999999999999"/>
    <n v="5"/>
    <n v="4.7560000000000002"/>
    <n v="380.48"/>
    <s v="PROFIT"/>
  </r>
  <r>
    <s v="CA-2014-115154"/>
    <s v="01/09/2014"/>
    <s v="12/01/2014"/>
    <x v="3"/>
    <s v="January"/>
    <d v="2014-01-09T00:00:00"/>
    <d v="2014-01-12T00:00:00"/>
    <s v="On Date"/>
    <s v="RicardoSperren"/>
    <s v="United States"/>
    <s v="Seattle"/>
    <s v="Washington"/>
    <x v="6"/>
    <s v="Balt Solid Wood Round Tables"/>
    <n v="406.30590000000001"/>
    <n v="892.98"/>
    <n v="2"/>
    <n v="80.368200000000002"/>
    <n v="6429.4560000000001"/>
    <s v="PROFIT"/>
  </r>
  <r>
    <s v="US-2014-120418"/>
    <s v="06/12/2014"/>
    <s v="13/06/2014"/>
    <x v="3"/>
    <s v="June"/>
    <d v="2014-06-12T00:00:00"/>
    <d v="2014-06-13T00:00:00"/>
    <s v="On Date"/>
    <s v="BeckyCastell"/>
    <s v="United States"/>
    <s v="Peoria"/>
    <s v="Arizona"/>
    <x v="10"/>
    <s v="Global Leather Executive Chair"/>
    <n v="245.69299999999998"/>
    <n v="280.79199999999997"/>
    <n v="1"/>
    <n v="35.098999999999997"/>
    <n v="2807.9199999999996"/>
    <s v="PROFIT"/>
  </r>
  <r>
    <s v="US-2014-120418"/>
    <s v="06/12/2014"/>
    <s v="13/06/2014"/>
    <x v="3"/>
    <s v="June"/>
    <d v="2014-06-12T00:00:00"/>
    <d v="2014-06-13T00:00:00"/>
    <s v="On Date"/>
    <s v="BeckyCastell"/>
    <s v="United States"/>
    <s v="Peoria"/>
    <s v="Arizona"/>
    <x v="7"/>
    <s v="Sortfiler Multipurpose Personal File Organizer, Black"/>
    <n v="15.186899999999998"/>
    <n v="68.447999999999993"/>
    <n v="4"/>
    <n v="7.7004000000000001"/>
    <n v="616.03200000000004"/>
    <s v="PROFIT"/>
  </r>
  <r>
    <s v="US-2014-120418"/>
    <s v="06/12/2014"/>
    <s v="13/06/2014"/>
    <x v="3"/>
    <s v="June"/>
    <d v="2014-06-12T00:00:00"/>
    <d v="2014-06-13T00:00:00"/>
    <s v="On Date"/>
    <s v="BeckyCastell"/>
    <s v="United States"/>
    <s v="Peoria"/>
    <s v="Arizona"/>
    <x v="2"/>
    <s v="Boston 16801 Nautilus Battery Pencil Sharpener"/>
    <n v="16.287400000000002"/>
    <n v="88.04"/>
    <n v="5"/>
    <n v="6.6029999999999998"/>
    <n v="528.24"/>
    <s v="PROFIT"/>
  </r>
  <r>
    <s v="US-2014-120418"/>
    <s v="06/12/2014"/>
    <s v="13/06/2014"/>
    <x v="3"/>
    <s v="June"/>
    <d v="2014-06-12T00:00:00"/>
    <d v="2014-06-13T00:00:00"/>
    <s v="On Date"/>
    <s v="BeckyCastell"/>
    <s v="United States"/>
    <s v="Peoria"/>
    <s v="Arizona"/>
    <x v="2"/>
    <s v="Newell 319"/>
    <n v="13.888"/>
    <n v="15.872"/>
    <n v="1"/>
    <n v="1.984"/>
    <n v="158.72"/>
    <s v="PROFIT"/>
  </r>
  <r>
    <s v="US-2014-120418"/>
    <s v="06/12/2014"/>
    <s v="13/06/2014"/>
    <x v="3"/>
    <s v="June"/>
    <d v="2014-06-12T00:00:00"/>
    <d v="2014-06-13T00:00:00"/>
    <s v="On Date"/>
    <s v="BeckyCastell"/>
    <s v="United States"/>
    <s v="Peoria"/>
    <s v="Arizona"/>
    <x v="7"/>
    <s v="Fellowes Officeware Wire Shelving"/>
    <n v="88.0334"/>
    <n v="215.59200000000001"/>
    <n v="3"/>
    <n v="-48.508200000000002"/>
    <n v="-3880.6559999999999"/>
    <s v="LOSS"/>
  </r>
  <r>
    <s v="CA-2014-165491"/>
    <s v="03/21/2014"/>
    <s v="25/03/2014"/>
    <x v="3"/>
    <s v="March"/>
    <d v="2014-03-21T00:00:00"/>
    <d v="2014-03-25T00:00:00"/>
    <s v="On Date"/>
    <s v="HelenWasserman"/>
    <s v="United States"/>
    <s v="Seattle"/>
    <s v="Washington"/>
    <x v="8"/>
    <s v="ImationÂ SecureÂ DriveÂ + Hardware Encrypted USBÂ flash driveÂ - 16 GB"/>
    <n v="28.872400000000003"/>
    <n v="265.93"/>
    <n v="7"/>
    <n v="63.8232"/>
    <n v="5105.8559999999998"/>
    <s v="PROFIT"/>
  </r>
  <r>
    <s v="CA-2014-138422"/>
    <s v="09/24/2014"/>
    <s v="27/09/2014"/>
    <x v="3"/>
    <s v="September"/>
    <d v="2014-09-24T00:00:00"/>
    <d v="2014-09-27T00:00:00"/>
    <s v="On Date"/>
    <s v="KristinaNunn"/>
    <s v="United States"/>
    <s v="Fort Collins"/>
    <s v="Colorado"/>
    <x v="13"/>
    <s v="Wausau Papers Astrobrights Colored Envelopes"/>
    <n v="3.0497999999999994"/>
    <n v="14.352"/>
    <n v="3"/>
    <n v="5.2026000000000003"/>
    <n v="416.20800000000003"/>
    <s v="PROFIT"/>
  </r>
  <r>
    <s v="CA-2013-155187"/>
    <s v="09/25/2013"/>
    <s v="27/09/2013"/>
    <x v="0"/>
    <s v="September"/>
    <d v="2013-09-25T00:00:00"/>
    <d v="2013-09-27T00:00:00"/>
    <s v="On Date"/>
    <s v="LauraArmstrong"/>
    <s v="United States"/>
    <s v="Los Angeles"/>
    <s v="California"/>
    <x v="7"/>
    <s v="Tennsco Lockers, Gray"/>
    <n v="19.511400000000002"/>
    <n v="41.96"/>
    <n v="2"/>
    <n v="2.9371999999999998"/>
    <n v="234.976"/>
    <s v="PROFIT"/>
  </r>
  <r>
    <s v="CA-2013-155187"/>
    <s v="09/25/2013"/>
    <s v="27/09/2013"/>
    <x v="0"/>
    <s v="September"/>
    <d v="2013-09-25T00:00:00"/>
    <d v="2013-09-27T00:00:00"/>
    <s v="On Date"/>
    <s v="LauraArmstrong"/>
    <s v="United States"/>
    <s v="Los Angeles"/>
    <s v="California"/>
    <x v="9"/>
    <s v="REDIFORM Incoming/Outgoing Call Register, 11&quot; X 8 1/2&quot;, 100 Messages"/>
    <n v="4.17"/>
    <n v="41.7"/>
    <n v="5"/>
    <n v="20.85"/>
    <n v="1668"/>
    <s v="PROFIT"/>
  </r>
  <r>
    <s v="CA-2014-109701"/>
    <s v="12/03/2014"/>
    <s v="04/12/2014"/>
    <x v="3"/>
    <s v="December"/>
    <d v="2014-12-03T00:00:00"/>
    <d v="2014-12-04T00:00:00"/>
    <s v="On Date"/>
    <s v="AliceMcCarthy"/>
    <s v="United States"/>
    <s v="Los Angeles"/>
    <s v="California"/>
    <x v="4"/>
    <s v="Staples"/>
    <n v="0.9775999999999998"/>
    <n v="9.0239999999999991"/>
    <n v="6"/>
    <n v="3.1583999999999999"/>
    <n v="252.672"/>
    <s v="PROFIT"/>
  </r>
  <r>
    <s v="CA-2014-109701"/>
    <s v="12/03/2014"/>
    <s v="04/12/2014"/>
    <x v="3"/>
    <s v="December"/>
    <d v="2014-12-03T00:00:00"/>
    <d v="2014-12-04T00:00:00"/>
    <s v="On Date"/>
    <s v="AliceMcCarthy"/>
    <s v="United States"/>
    <s v="Los Angeles"/>
    <s v="California"/>
    <x v="4"/>
    <s v="Satellite Sectional Post Binders"/>
    <n v="23.441400000000002"/>
    <n v="69.456000000000003"/>
    <n v="2"/>
    <n v="22.5732"/>
    <n v="1805.856"/>
    <s v="PROFIT"/>
  </r>
  <r>
    <s v="CA-2014-109701"/>
    <s v="12/03/2014"/>
    <s v="04/12/2014"/>
    <x v="3"/>
    <s v="December"/>
    <d v="2014-12-03T00:00:00"/>
    <d v="2014-12-04T00:00:00"/>
    <s v="On Date"/>
    <s v="AliceMcCarthy"/>
    <s v="United States"/>
    <s v="Los Angeles"/>
    <s v="California"/>
    <x v="9"/>
    <s v="Wirebound Message Book, 4 per Page"/>
    <n v="2.7692999999999999"/>
    <n v="10.86"/>
    <n v="2"/>
    <n v="5.3213999999999997"/>
    <n v="425.71199999999999"/>
    <s v="PROFIT"/>
  </r>
  <r>
    <s v="CA-2014-109701"/>
    <s v="12/03/2014"/>
    <s v="04/12/2014"/>
    <x v="3"/>
    <s v="December"/>
    <d v="2014-12-03T00:00:00"/>
    <d v="2014-12-04T00:00:00"/>
    <s v="On Date"/>
    <s v="AliceMcCarthy"/>
    <s v="United States"/>
    <s v="Los Angeles"/>
    <s v="California"/>
    <x v="5"/>
    <s v="Fellowes Advanced Computer Series Surge Protectors"/>
    <n v="19.072799999999997"/>
    <n v="79.47"/>
    <n v="3"/>
    <n v="22.2516"/>
    <n v="1780.1279999999999"/>
    <s v="PROFIT"/>
  </r>
  <r>
    <s v="CA-2014-109701"/>
    <s v="12/03/2014"/>
    <s v="04/12/2014"/>
    <x v="3"/>
    <s v="December"/>
    <d v="2014-12-03T00:00:00"/>
    <d v="2014-12-04T00:00:00"/>
    <s v="On Date"/>
    <s v="AliceMcCarthy"/>
    <s v="United States"/>
    <s v="Los Angeles"/>
    <s v="California"/>
    <x v="2"/>
    <s v="Prang Dustless Chalk Sticks"/>
    <n v="0.84"/>
    <n v="10.08"/>
    <n v="6"/>
    <n v="5.04"/>
    <n v="403.2"/>
    <s v="PROFIT"/>
  </r>
  <r>
    <s v="CA-2012-111514"/>
    <s v="08/31/2012"/>
    <s v="02/09/2012"/>
    <x v="2"/>
    <s v="August"/>
    <d v="2012-08-31T00:00:00"/>
    <d v="2012-09-02T00:00:00"/>
    <s v="On Date"/>
    <s v="ScottCohen"/>
    <s v="United States"/>
    <s v="San Francisco"/>
    <s v="California"/>
    <x v="15"/>
    <s v="Atlantic Metals Mobile 3-Shelf Bookcases, Custom Colors"/>
    <n v="193.12520000000001"/>
    <n v="1552.8309999999999"/>
    <n v="7"/>
    <n v="200.9546"/>
    <n v="16076.368"/>
    <s v="PROFIT"/>
  </r>
  <r>
    <s v="CA-2012-111514"/>
    <s v="08/31/2012"/>
    <s v="02/09/2012"/>
    <x v="2"/>
    <s v="August"/>
    <d v="2012-08-31T00:00:00"/>
    <d v="2012-09-02T00:00:00"/>
    <s v="On Date"/>
    <s v="ScottCohen"/>
    <s v="United States"/>
    <s v="San Francisco"/>
    <s v="California"/>
    <x v="4"/>
    <s v="GBC Prestige Therm-A-Bind Covers"/>
    <n v="18.1843"/>
    <n v="137.24"/>
    <n v="5"/>
    <n v="46.3185"/>
    <n v="3705.48"/>
    <s v="PROFIT"/>
  </r>
  <r>
    <s v="CA-2012-111514"/>
    <s v="08/31/2012"/>
    <s v="02/09/2012"/>
    <x v="2"/>
    <s v="August"/>
    <d v="2012-08-31T00:00:00"/>
    <d v="2012-09-02T00:00:00"/>
    <s v="On Date"/>
    <s v="ScottCohen"/>
    <s v="United States"/>
    <s v="San Francisco"/>
    <s v="California"/>
    <x v="8"/>
    <s v="Memorex Micro Travel Drive 32 GB"/>
    <n v="20.810699999999997"/>
    <n v="36.51"/>
    <n v="1"/>
    <n v="15.699299999999999"/>
    <n v="1255.944"/>
    <s v="PROFIT"/>
  </r>
  <r>
    <s v="CA-2012-111514"/>
    <s v="08/31/2012"/>
    <s v="02/09/2012"/>
    <x v="2"/>
    <s v="August"/>
    <d v="2012-08-31T00:00:00"/>
    <d v="2012-09-02T00:00:00"/>
    <s v="On Date"/>
    <s v="ScottCohen"/>
    <s v="United States"/>
    <s v="San Francisco"/>
    <s v="California"/>
    <x v="16"/>
    <s v="Lexmark S315 Color Inkjet Printer"/>
    <n v="52.994700000000009"/>
    <n v="239.976"/>
    <n v="3"/>
    <n v="80.991900000000001"/>
    <n v="6479.3519999999999"/>
    <s v="PROFIT"/>
  </r>
  <r>
    <s v="CA-2011-102295"/>
    <s v="11/24/2011"/>
    <s v="26/11/2011"/>
    <x v="1"/>
    <s v="November"/>
    <d v="2011-11-24T00:00:00"/>
    <d v="2011-11-26T00:00:00"/>
    <s v="On Date"/>
    <s v="EricaHackney"/>
    <s v="United States"/>
    <s v="Sacramento"/>
    <s v="California"/>
    <x v="10"/>
    <s v="Global Leather &amp; Oak Executive Chair, Burgundy"/>
    <n v="138.81880000000001"/>
    <n v="120.712"/>
    <n v="1"/>
    <n v="-18.1068"/>
    <n v="-1448.5439999999999"/>
    <s v="LOSS"/>
  </r>
  <r>
    <s v="CA-2012-148628"/>
    <s v="12/06/2012"/>
    <s v="11/12/2012"/>
    <x v="2"/>
    <s v="December"/>
    <d v="2012-12-06T00:00:00"/>
    <d v="2012-12-11T00:00:00"/>
    <s v="On Date"/>
    <s v="KatherineMurray"/>
    <s v="United States"/>
    <s v="Thousand Oaks"/>
    <s v="California"/>
    <x v="9"/>
    <s v="Message Book, Phone, Wirebound Standard Line Memo, 2 3/4&quot; X 5&quot;"/>
    <n v="3.5369999999999999"/>
    <n v="32.75"/>
    <n v="5"/>
    <n v="15.065"/>
    <n v="1205.2"/>
    <s v="PROFIT"/>
  </r>
  <r>
    <s v="US-2014-117534"/>
    <s v="03/26/2014"/>
    <s v="27/03/2014"/>
    <x v="3"/>
    <s v="March"/>
    <d v="2014-03-26T00:00:00"/>
    <d v="2014-03-27T00:00:00"/>
    <s v="On Date"/>
    <s v="ChristinaVanderZanden"/>
    <s v="United States"/>
    <s v="Fresno"/>
    <s v="California"/>
    <x v="5"/>
    <s v="Acco Smartsocket Color-Coded Six-Outlet AC Adapter Model Surge Protectors"/>
    <n v="32.567399999999999"/>
    <n v="176.04"/>
    <n v="4"/>
    <n v="45.770400000000002"/>
    <n v="3661.6320000000001"/>
    <s v="PROFIT"/>
  </r>
  <r>
    <s v="US-2014-117534"/>
    <s v="03/26/2014"/>
    <s v="27/03/2014"/>
    <x v="3"/>
    <s v="March"/>
    <d v="2014-03-26T00:00:00"/>
    <d v="2014-03-27T00:00:00"/>
    <s v="On Date"/>
    <s v="ChristinaVanderZanden"/>
    <s v="United States"/>
    <s v="Fresno"/>
    <s v="California"/>
    <x v="2"/>
    <s v="Staples"/>
    <n v="1.2816000000000001"/>
    <n v="16.02"/>
    <n v="9"/>
    <n v="4.4855999999999998"/>
    <n v="358.84799999999996"/>
    <s v="PROFIT"/>
  </r>
  <r>
    <s v="US-2014-117534"/>
    <s v="03/26/2014"/>
    <s v="27/03/2014"/>
    <x v="3"/>
    <s v="March"/>
    <d v="2014-03-26T00:00:00"/>
    <d v="2014-03-27T00:00:00"/>
    <s v="On Date"/>
    <s v="ChristinaVanderZanden"/>
    <s v="United States"/>
    <s v="Fresno"/>
    <s v="California"/>
    <x v="4"/>
    <s v="Avery Arch Ring Binders"/>
    <n v="30.792999999999999"/>
    <n v="185.92"/>
    <n v="4"/>
    <n v="62.747999999999998"/>
    <n v="5019.84"/>
    <s v="PROFIT"/>
  </r>
  <r>
    <s v="US-2014-117534"/>
    <s v="03/26/2014"/>
    <s v="27/03/2014"/>
    <x v="3"/>
    <s v="March"/>
    <d v="2014-03-26T00:00:00"/>
    <d v="2014-03-27T00:00:00"/>
    <s v="On Date"/>
    <s v="ChristinaVanderZanden"/>
    <s v="United States"/>
    <s v="Fresno"/>
    <s v="California"/>
    <x v="3"/>
    <s v="Clearsounds A400"/>
    <n v="48.832599999999999"/>
    <n v="211.16800000000001"/>
    <n v="4"/>
    <n v="15.8376"/>
    <n v="1267.008"/>
    <s v="PROFIT"/>
  </r>
  <r>
    <s v="US-2014-117534"/>
    <s v="03/26/2014"/>
    <s v="27/03/2014"/>
    <x v="3"/>
    <s v="March"/>
    <d v="2014-03-26T00:00:00"/>
    <d v="2014-03-27T00:00:00"/>
    <s v="On Date"/>
    <s v="ChristinaVanderZanden"/>
    <s v="United States"/>
    <s v="Fresno"/>
    <s v="California"/>
    <x v="14"/>
    <s v="Hewlett Packard 310 Color Digital Copier"/>
    <n v="209.99299999999999"/>
    <n v="479.98399999999998"/>
    <n v="2"/>
    <n v="59.997999999999998"/>
    <n v="4799.84"/>
    <s v="PROFIT"/>
  </r>
  <r>
    <s v="CA-2012-145065"/>
    <s v="12/12/2012"/>
    <s v="15/12/2012"/>
    <x v="2"/>
    <s v="December"/>
    <d v="2012-12-12T00:00:00"/>
    <d v="2012-12-15T00:00:00"/>
    <s v="On Date"/>
    <s v="DennisKane"/>
    <s v="United States"/>
    <s v="San Diego"/>
    <s v="California"/>
    <x v="11"/>
    <s v="Staples"/>
    <n v="2.1222000000000003"/>
    <n v="7.86"/>
    <n v="2"/>
    <n v="3.6156000000000001"/>
    <n v="289.24799999999999"/>
    <s v="PROFIT"/>
  </r>
  <r>
    <s v="CA-2012-145065"/>
    <s v="12/12/2012"/>
    <s v="15/12/2012"/>
    <x v="2"/>
    <s v="December"/>
    <d v="2012-12-12T00:00:00"/>
    <d v="2012-12-15T00:00:00"/>
    <s v="On Date"/>
    <s v="DennisKane"/>
    <s v="United States"/>
    <s v="San Diego"/>
    <s v="California"/>
    <x v="4"/>
    <s v="Recycled Premium Regency Composition Covers"/>
    <n v="7.7928000000000006"/>
    <n v="24.448"/>
    <n v="2"/>
    <n v="8.8623999999999992"/>
    <n v="708.99199999999996"/>
    <s v="PROFIT"/>
  </r>
  <r>
    <s v="CA-2014-169264"/>
    <s v="08/15/2014"/>
    <s v="17/08/2014"/>
    <x v="3"/>
    <s v="August"/>
    <d v="2014-08-15T00:00:00"/>
    <d v="2014-08-17T00:00:00"/>
    <s v="On Date"/>
    <s v="NoraPreis"/>
    <s v="United States"/>
    <s v="San Francisco"/>
    <s v="California"/>
    <x v="0"/>
    <s v="Avery File Folder Labels"/>
    <n v="1.4687999999999999"/>
    <n v="5.76"/>
    <n v="2"/>
    <n v="2.8224"/>
    <n v="225.792"/>
    <s v="PROFIT"/>
  </r>
  <r>
    <s v="CA-2014-169264"/>
    <s v="08/15/2014"/>
    <s v="17/08/2014"/>
    <x v="3"/>
    <s v="August"/>
    <d v="2014-08-15T00:00:00"/>
    <d v="2014-08-17T00:00:00"/>
    <s v="On Date"/>
    <s v="NoraPreis"/>
    <s v="United States"/>
    <s v="San Francisco"/>
    <s v="California"/>
    <x v="2"/>
    <s v="Newell 318"/>
    <n v="2.0571999999999999"/>
    <n v="16.68"/>
    <n v="6"/>
    <n v="4.3368000000000002"/>
    <n v="346.94400000000002"/>
    <s v="PROFIT"/>
  </r>
  <r>
    <s v="CA-2014-108574"/>
    <s v="10/08/2014"/>
    <s v="12/10/2014"/>
    <x v="3"/>
    <s v="October"/>
    <d v="2014-10-08T00:00:00"/>
    <d v="2014-10-12T00:00:00"/>
    <s v="On Date"/>
    <s v="MikeGockenbach"/>
    <s v="United States"/>
    <s v="Los Angeles"/>
    <s v="California"/>
    <x v="8"/>
    <s v="Logitech G19 Programmable Gaming Keyboard"/>
    <n v="101.6718"/>
    <n v="1115.9100000000001"/>
    <n v="9"/>
    <n v="200.8638"/>
    <n v="16069.103999999999"/>
    <s v="PROFIT"/>
  </r>
  <r>
    <s v="CA-2014-108574"/>
    <s v="10/08/2014"/>
    <s v="12/10/2014"/>
    <x v="3"/>
    <s v="October"/>
    <d v="2014-10-08T00:00:00"/>
    <d v="2014-10-12T00:00:00"/>
    <s v="On Date"/>
    <s v="MikeGockenbach"/>
    <s v="United States"/>
    <s v="Los Angeles"/>
    <s v="California"/>
    <x v="3"/>
    <s v="Motorola HK250 Universal Bluetooth Headset"/>
    <n v="22.530200000000001"/>
    <n v="128.744"/>
    <n v="7"/>
    <n v="-28.967400000000001"/>
    <n v="-2317.3920000000003"/>
    <s v="LOSS"/>
  </r>
  <r>
    <s v="CA-2014-108574"/>
    <s v="10/08/2014"/>
    <s v="12/10/2014"/>
    <x v="3"/>
    <s v="October"/>
    <d v="2014-10-08T00:00:00"/>
    <d v="2014-10-12T00:00:00"/>
    <s v="On Date"/>
    <s v="MikeGockenbach"/>
    <s v="United States"/>
    <s v="Los Angeles"/>
    <s v="California"/>
    <x v="3"/>
    <s v="Square Credit Card Reader, 4 1/2&quot; x 4 1/2&quot; x 1&quot;, White"/>
    <n v="5.2947000000000006"/>
    <n v="79.92"/>
    <n v="10"/>
    <n v="26.972999999999999"/>
    <n v="2157.84"/>
    <s v="PROFIT"/>
  </r>
  <r>
    <s v="CA-2014-144589"/>
    <s v="01/21/2014"/>
    <s v="26/01/2014"/>
    <x v="3"/>
    <s v="January"/>
    <d v="2014-01-21T00:00:00"/>
    <d v="2014-01-26T00:00:00"/>
    <s v="On Date"/>
    <s v="TamaraManning"/>
    <s v="United States"/>
    <s v="San Francisco"/>
    <s v="California"/>
    <x v="2"/>
    <s v="Staples"/>
    <n v="3.2427999999999999"/>
    <n v="24.2"/>
    <n v="5"/>
    <n v="7.9859999999999998"/>
    <n v="638.88"/>
    <s v="PROFIT"/>
  </r>
  <r>
    <s v="CA-2014-144589"/>
    <s v="01/21/2014"/>
    <s v="26/01/2014"/>
    <x v="3"/>
    <s v="January"/>
    <d v="2014-01-21T00:00:00"/>
    <d v="2014-01-26T00:00:00"/>
    <s v="On Date"/>
    <s v="TamaraManning"/>
    <s v="United States"/>
    <s v="San Francisco"/>
    <s v="California"/>
    <x v="3"/>
    <s v="Panasonic KX-TG9541B DECT 6.0 Digital 2-Line Expandable Cordless Phone With Digital Answering System"/>
    <n v="76.494900000000001"/>
    <n v="359.976"/>
    <n v="3"/>
    <n v="130.4913"/>
    <n v="10439.304"/>
    <s v="PROFIT"/>
  </r>
  <r>
    <s v="CA-2014-155985"/>
    <s v="03/24/2014"/>
    <s v="26/03/2014"/>
    <x v="3"/>
    <s v="March"/>
    <d v="2014-03-24T00:00:00"/>
    <d v="2014-03-26T00:00:00"/>
    <s v="On Date"/>
    <s v="BillEplett"/>
    <s v="United States"/>
    <s v="San Francisco"/>
    <s v="California"/>
    <x v="1"/>
    <s v="DAX Natural Wood-Tone Poster Frame"/>
    <n v="16.947200000000002"/>
    <n v="211.84"/>
    <n v="8"/>
    <n v="76.2624"/>
    <n v="6100.9920000000002"/>
    <s v="PROFIT"/>
  </r>
  <r>
    <s v="CA-2012-142041"/>
    <s v="06/07/2012"/>
    <s v="09/06/2012"/>
    <x v="2"/>
    <s v="June"/>
    <d v="2012-06-07T00:00:00"/>
    <d v="2012-06-09T00:00:00"/>
    <s v="On Date"/>
    <s v="EleniMcCrary"/>
    <s v="United States"/>
    <s v="Los Angeles"/>
    <s v="California"/>
    <x v="4"/>
    <s v="Staples"/>
    <n v="0.97760000000000002"/>
    <n v="7.52"/>
    <n v="5"/>
    <n v="2.6320000000000001"/>
    <n v="210.56"/>
    <s v="PROFIT"/>
  </r>
  <r>
    <s v="CA-2011-151295"/>
    <s v="11/12/2011"/>
    <s v="16/11/2011"/>
    <x v="1"/>
    <s v="November"/>
    <d v="2011-11-12T00:00:00"/>
    <d v="2011-11-16T00:00:00"/>
    <s v="On Date"/>
    <s v="JosephAirdo"/>
    <s v="United States"/>
    <s v="Los Angeles"/>
    <s v="California"/>
    <x v="9"/>
    <s v="Xerox 1974"/>
    <n v="3.0498000000000003"/>
    <n v="11.96"/>
    <n v="2"/>
    <n v="5.8604000000000003"/>
    <n v="468.83199999999999"/>
    <s v="PROFIT"/>
  </r>
  <r>
    <s v="CA-2011-151295"/>
    <s v="11/12/2011"/>
    <s v="16/11/2011"/>
    <x v="1"/>
    <s v="November"/>
    <d v="2011-11-12T00:00:00"/>
    <d v="2011-11-16T00:00:00"/>
    <s v="On Date"/>
    <s v="JosephAirdo"/>
    <s v="United States"/>
    <s v="Los Angeles"/>
    <s v="California"/>
    <x v="6"/>
    <s v="Bevis Boat-Shaped Conference Table"/>
    <n v="199.20359999999999"/>
    <n v="629.06399999999996"/>
    <n v="3"/>
    <n v="31.453199999999999"/>
    <n v="2516.2559999999999"/>
    <s v="PROFIT"/>
  </r>
  <r>
    <s v="CA-2014-168655"/>
    <s v="10/13/2014"/>
    <s v="19/10/2014"/>
    <x v="3"/>
    <s v="October"/>
    <d v="2014-10-13T00:00:00"/>
    <d v="2014-10-19T00:00:00"/>
    <s v="Delay"/>
    <s v="MichelleLonsdale"/>
    <s v="United States"/>
    <s v="Albuquerque"/>
    <s v="New Mexico"/>
    <x v="8"/>
    <s v="WD My Passport Ultra 2TB Portable External Hard Drive"/>
    <n v="99.960000000000008"/>
    <n v="595"/>
    <n v="5"/>
    <n v="95.2"/>
    <n v="7616"/>
    <s v="PROFIT"/>
  </r>
  <r>
    <s v="CA-2014-168655"/>
    <s v="10/13/2014"/>
    <s v="19/10/2014"/>
    <x v="3"/>
    <s v="October"/>
    <d v="2014-10-13T00:00:00"/>
    <d v="2014-10-19T00:00:00"/>
    <s v="Delay"/>
    <s v="MichelleLonsdale"/>
    <s v="United States"/>
    <s v="Albuquerque"/>
    <s v="New Mexico"/>
    <x v="4"/>
    <s v="GBC Twin Loop Wire Binding Elements"/>
    <n v="16.64"/>
    <n v="79.872"/>
    <n v="3"/>
    <n v="29.952000000000002"/>
    <n v="2396.1600000000003"/>
    <s v="PROFIT"/>
  </r>
  <r>
    <s v="CA-2013-107202"/>
    <s v="05/22/2013"/>
    <s v="29/05/2013"/>
    <x v="0"/>
    <s v="May"/>
    <d v="2013-05-22T00:00:00"/>
    <d v="2013-05-29T00:00:00"/>
    <s v="Delay"/>
    <s v="LindaCazamias"/>
    <s v="United States"/>
    <s v="Sparks"/>
    <s v="Nevada"/>
    <x v="16"/>
    <s v="Panasonic KX MB2061 Multifunction Printer"/>
    <n v="221.66700000000003"/>
    <n v="2396.4"/>
    <n v="10"/>
    <n v="179.73"/>
    <n v="14378.4"/>
    <s v="PROFIT"/>
  </r>
  <r>
    <s v="CA-2014-159597"/>
    <s v="11/10/2014"/>
    <s v="15/11/2014"/>
    <x v="3"/>
    <s v="November"/>
    <d v="2014-11-10T00:00:00"/>
    <d v="2014-11-15T00:00:00"/>
    <s v="On Date"/>
    <s v="MattCollister"/>
    <s v="United States"/>
    <s v="Coachella"/>
    <s v="California"/>
    <x v="7"/>
    <s v="Safco Wire Cube Shelving System, For Use as 4 or 5 14&quot; Cubes, Black"/>
    <n v="30.191000000000003"/>
    <n v="63.56"/>
    <n v="2"/>
    <n v="3.1779999999999999"/>
    <n v="254.24"/>
    <s v="PROFIT"/>
  </r>
  <r>
    <s v="CA-2014-159597"/>
    <s v="11/10/2014"/>
    <s v="15/11/2014"/>
    <x v="3"/>
    <s v="November"/>
    <d v="2014-11-10T00:00:00"/>
    <d v="2014-11-15T00:00:00"/>
    <s v="On Date"/>
    <s v="MattCollister"/>
    <s v="United States"/>
    <s v="Coachella"/>
    <s v="California"/>
    <x v="8"/>
    <s v="Razer Kraken 7.1 Surround Sound Over Ear USB Gaming Headset"/>
    <n v="55.994399999999992"/>
    <n v="99.99"/>
    <n v="1"/>
    <n v="43.995600000000003"/>
    <n v="3519.6480000000001"/>
    <s v="PROFIT"/>
  </r>
  <r>
    <s v="CA-2014-100748"/>
    <s v="05/14/2014"/>
    <s v="21/05/2014"/>
    <x v="3"/>
    <s v="May"/>
    <d v="2014-05-14T00:00:00"/>
    <d v="2014-05-21T00:00:00"/>
    <s v="Delay"/>
    <s v="RossBaird"/>
    <s v="United States"/>
    <s v="San Francisco"/>
    <s v="California"/>
    <x v="0"/>
    <s v="Self-Adhesive Address Labels for Typewriters by Universal"/>
    <n v="3.8742999999999994"/>
    <n v="58.48"/>
    <n v="8"/>
    <n v="27.485600000000002"/>
    <n v="2198.848"/>
    <s v="PROFIT"/>
  </r>
  <r>
    <s v="CA-2014-129805"/>
    <s v="12/29/2014"/>
    <s v="03/01/2015"/>
    <x v="4"/>
    <s v="December"/>
    <d v="2014-12-29T00:00:00"/>
    <d v="2015-01-03T00:00:00"/>
    <s v="On Date"/>
    <s v="HarryMarie"/>
    <s v="United States"/>
    <s v="Seattle"/>
    <s v="Washington"/>
    <x v="1"/>
    <s v="3M Hangers With Command Adhesive"/>
    <n v="2.1830000000000003"/>
    <n v="7.4"/>
    <n v="2"/>
    <n v="3.0339999999999998"/>
    <n v="242.71999999999997"/>
    <s v="PROFIT"/>
  </r>
  <r>
    <s v="CA-2014-140053"/>
    <s v="07/04/2014"/>
    <s v="11/07/2014"/>
    <x v="3"/>
    <s v="July"/>
    <d v="2014-07-04T00:00:00"/>
    <d v="2014-07-11T00:00:00"/>
    <s v="Delay"/>
    <s v="ChristinaAnderson"/>
    <s v="United States"/>
    <s v="Farmington"/>
    <s v="New Mexico"/>
    <x v="1"/>
    <s v="Tenex Traditional Chairmats for Medium Pile Carpet, Standard Lip, 36&quot; x 48&quot;"/>
    <n v="47.913500000000006"/>
    <n v="545.85"/>
    <n v="9"/>
    <n v="114.6285"/>
    <n v="9170.2800000000007"/>
    <s v="PROFIT"/>
  </r>
  <r>
    <s v="CA-2011-164210"/>
    <s v="11/18/2011"/>
    <s v="20/11/2011"/>
    <x v="1"/>
    <s v="November"/>
    <d v="2011-11-18T00:00:00"/>
    <d v="2011-11-20T00:00:00"/>
    <s v="On Date"/>
    <s v="PierreWener"/>
    <s v="United States"/>
    <s v="Louisville"/>
    <s v="Colorado"/>
    <x v="6"/>
    <s v="Bevis Rectangular Conference Tables"/>
    <n v="122.6232"/>
    <n v="145.97999999999999"/>
    <n v="2"/>
    <n v="-99.266400000000004"/>
    <n v="-7941.3119999999999"/>
    <s v="LOSS"/>
  </r>
  <r>
    <s v="CA-2011-164210"/>
    <s v="11/18/2011"/>
    <s v="20/11/2011"/>
    <x v="1"/>
    <s v="November"/>
    <d v="2011-11-18T00:00:00"/>
    <d v="2011-11-20T00:00:00"/>
    <s v="On Date"/>
    <s v="PierreWener"/>
    <s v="United States"/>
    <s v="Louisville"/>
    <s v="Colorado"/>
    <x v="9"/>
    <s v="Geographics Note Cards, Blank, White, 8 1/2&quot; x 11&quot;"/>
    <n v="5.8187999999999995"/>
    <n v="35.808"/>
    <n v="4"/>
    <n v="12.5328"/>
    <n v="1002.624"/>
    <s v="PROFIT"/>
  </r>
  <r>
    <s v="CA-2012-100573"/>
    <s v="09/25/2012"/>
    <s v="01/10/2012"/>
    <x v="2"/>
    <s v="September"/>
    <d v="2012-09-25T00:00:00"/>
    <d v="2012-10-01T00:00:00"/>
    <s v="Delay"/>
    <s v="AnneMcFarland"/>
    <s v="United States"/>
    <s v="Los Angeles"/>
    <s v="California"/>
    <x v="13"/>
    <s v="#10- 4 1/8&quot; x 9 1/2&quot; Recycled Envelopes"/>
    <n v="4.6322000000000001"/>
    <n v="17.48"/>
    <n v="2"/>
    <n v="8.2156000000000002"/>
    <n v="657.24800000000005"/>
    <s v="PROFIT"/>
  </r>
  <r>
    <s v="CA-2013-140207"/>
    <s v="11/06/2013"/>
    <s v="11/11/2013"/>
    <x v="0"/>
    <s v="November"/>
    <d v="2013-11-06T00:00:00"/>
    <d v="2013-11-11T00:00:00"/>
    <s v="On Date"/>
    <s v="ChristopherSchild"/>
    <s v="United States"/>
    <s v="San Jose"/>
    <s v="California"/>
    <x v="4"/>
    <s v="Cardinal Holdit Data Disk Pockets"/>
    <n v="3.8584000000000001"/>
    <n v="29.12"/>
    <n v="5"/>
    <n v="9.8279999999999994"/>
    <n v="786.24"/>
    <s v="PROFIT"/>
  </r>
  <r>
    <s v="CA-2012-142419"/>
    <s v="07/11/2012"/>
    <s v="13/07/2012"/>
    <x v="2"/>
    <s v="July"/>
    <d v="2012-07-11T00:00:00"/>
    <d v="2012-07-13T00:00:00"/>
    <s v="On Date"/>
    <s v="ShahidCollister"/>
    <s v="United States"/>
    <s v="Seattle"/>
    <s v="Washington"/>
    <x v="9"/>
    <s v="Xerox 1896"/>
    <n v="5.4945000000000004"/>
    <n v="29.97"/>
    <n v="3"/>
    <n v="13.486499999999999"/>
    <n v="1078.92"/>
    <s v="PROFIT"/>
  </r>
  <r>
    <s v="CA-2012-142419"/>
    <s v="07/11/2012"/>
    <s v="13/07/2012"/>
    <x v="2"/>
    <s v="July"/>
    <d v="2012-07-11T00:00:00"/>
    <d v="2012-07-13T00:00:00"/>
    <s v="On Date"/>
    <s v="ShahidCollister"/>
    <s v="United States"/>
    <s v="Seattle"/>
    <s v="Washington"/>
    <x v="4"/>
    <s v="Wilson Jones Ledger-Size, Piano-Hinge Binder, 2&quot;, Blue"/>
    <n v="21.309599999999996"/>
    <n v="98.352000000000004"/>
    <n v="3"/>
    <n v="34.423200000000001"/>
    <n v="2753.8560000000002"/>
    <s v="PROFIT"/>
  </r>
  <r>
    <s v="CA-2013-114972"/>
    <s v="11/04/2013"/>
    <s v="07/11/2013"/>
    <x v="0"/>
    <s v="November"/>
    <d v="2013-11-04T00:00:00"/>
    <d v="2013-11-07T00:00:00"/>
    <s v="On Date"/>
    <s v="PhillipFlathmann"/>
    <s v="United States"/>
    <s v="Los Angeles"/>
    <s v="California"/>
    <x v="10"/>
    <s v="Global Deluxe High-Back Office Chair in Storm"/>
    <n v="123.7509"/>
    <n v="217.584"/>
    <n v="2"/>
    <n v="-29.9178"/>
    <n v="-2393.424"/>
    <s v="LOSS"/>
  </r>
  <r>
    <s v="CA-2013-114972"/>
    <s v="11/04/2013"/>
    <s v="07/11/2013"/>
    <x v="0"/>
    <s v="November"/>
    <d v="2013-11-04T00:00:00"/>
    <d v="2013-11-07T00:00:00"/>
    <s v="On Date"/>
    <s v="PhillipFlathmann"/>
    <s v="United States"/>
    <s v="Los Angeles"/>
    <s v="California"/>
    <x v="8"/>
    <s v="Kensington K72356US Mouse-in-a-Box USB Desktop Mouse"/>
    <n v="10.7835"/>
    <n v="82.95"/>
    <n v="5"/>
    <n v="29.032499999999999"/>
    <n v="2322.6"/>
    <s v="PROFIT"/>
  </r>
  <r>
    <s v="CA-2013-114972"/>
    <s v="11/04/2013"/>
    <s v="07/11/2013"/>
    <x v="0"/>
    <s v="November"/>
    <d v="2013-11-04T00:00:00"/>
    <d v="2013-11-07T00:00:00"/>
    <s v="On Date"/>
    <s v="PhillipFlathmann"/>
    <s v="United States"/>
    <s v="Los Angeles"/>
    <s v="California"/>
    <x v="0"/>
    <s v="Avery 50"/>
    <n v="6.6408999999999994"/>
    <n v="87.71"/>
    <n v="7"/>
    <n v="41.223700000000001"/>
    <n v="3297.8960000000002"/>
    <s v="PROFIT"/>
  </r>
  <r>
    <s v="CA-2013-114972"/>
    <s v="11/04/2013"/>
    <s v="07/11/2013"/>
    <x v="0"/>
    <s v="November"/>
    <d v="2013-11-04T00:00:00"/>
    <d v="2013-11-07T00:00:00"/>
    <s v="On Date"/>
    <s v="PhillipFlathmann"/>
    <s v="United States"/>
    <s v="Los Angeles"/>
    <s v="California"/>
    <x v="5"/>
    <s v="Honeywell Enviracaire Portable HEPA Air Cleaner for 16' x 20' Room"/>
    <n v="167.97570000000002"/>
    <n v="1101.48"/>
    <n v="4"/>
    <n v="429.5772"/>
    <n v="34366.175999999999"/>
    <s v="PROFIT"/>
  </r>
  <r>
    <s v="CA-2014-102750"/>
    <s v="09/05/2014"/>
    <s v="09/09/2014"/>
    <x v="3"/>
    <s v="September"/>
    <d v="2014-09-05T00:00:00"/>
    <d v="2014-09-09T00:00:00"/>
    <s v="On Date"/>
    <s v="GregMaxwell"/>
    <s v="United States"/>
    <s v="Los Angeles"/>
    <s v="California"/>
    <x v="6"/>
    <s v="Chromcraft Bull-Nose Wood Oval Conference Tables &amp; Bases"/>
    <n v="473.84280000000007"/>
    <n v="1322.3520000000001"/>
    <n v="3"/>
    <n v="-99.176400000000001"/>
    <n v="-7934.1120000000001"/>
    <s v="LOSS"/>
  </r>
  <r>
    <s v="CA-2014-147956"/>
    <s v="12/25/2014"/>
    <s v="01/01/2015"/>
    <x v="4"/>
    <s v="December"/>
    <d v="2014-12-25T00:00:00"/>
    <d v="2015-01-01T00:00:00"/>
    <s v="Delay"/>
    <s v="AlanHwang"/>
    <s v="United States"/>
    <s v="Seattle"/>
    <s v="Washington"/>
    <x v="7"/>
    <s v="Office Impressions Heavy Duty Welded Shelving &amp; Multimedia Storage Drawers"/>
    <n v="167.27"/>
    <n v="1003.62"/>
    <n v="6"/>
    <n v="0"/>
    <n v="0"/>
    <s v="PROFIT"/>
  </r>
  <r>
    <s v="CA-2014-126067"/>
    <s v="08/29/2014"/>
    <s v="04/09/2014"/>
    <x v="3"/>
    <s v="August"/>
    <d v="2014-08-29T00:00:00"/>
    <d v="2014-09-04T00:00:00"/>
    <s v="Delay"/>
    <s v="KristinaNunn"/>
    <s v="United States"/>
    <s v="Seattle"/>
    <s v="Washington"/>
    <x v="3"/>
    <s v="Anker 24W Portable Micro USB Car Charger"/>
    <n v="5.9345999999999997"/>
    <n v="35.167999999999999"/>
    <n v="4"/>
    <n v="11.429600000000001"/>
    <n v="914.36800000000005"/>
    <s v="PROFIT"/>
  </r>
  <r>
    <s v="CA-2014-126067"/>
    <s v="08/29/2014"/>
    <s v="04/09/2014"/>
    <x v="3"/>
    <s v="August"/>
    <d v="2014-08-29T00:00:00"/>
    <d v="2014-09-04T00:00:00"/>
    <s v="Delay"/>
    <s v="KristinaNunn"/>
    <s v="United States"/>
    <s v="Seattle"/>
    <s v="Washington"/>
    <x v="6"/>
    <s v="Hon Practical Foundations 30 x 60 Training Table, Light Gray/Charcoal"/>
    <n v="177.489"/>
    <n v="1137.75"/>
    <n v="5"/>
    <n v="250.30500000000001"/>
    <n v="20024.400000000001"/>
    <s v="PROFIT"/>
  </r>
  <r>
    <s v="CA-2014-126067"/>
    <s v="08/29/2014"/>
    <s v="04/09/2014"/>
    <x v="3"/>
    <s v="August"/>
    <d v="2014-08-29T00:00:00"/>
    <d v="2014-09-04T00:00:00"/>
    <s v="Delay"/>
    <s v="KristinaNunn"/>
    <s v="United States"/>
    <s v="Seattle"/>
    <s v="Washington"/>
    <x v="4"/>
    <s v="GBC Standard Therm-A-Bind Covers"/>
    <n v="13.456799999999999"/>
    <n v="99.68"/>
    <n v="5"/>
    <n v="32.396000000000001"/>
    <n v="2591.6800000000003"/>
    <s v="PROFIT"/>
  </r>
  <r>
    <s v="CA-2014-126067"/>
    <s v="08/29/2014"/>
    <s v="04/09/2014"/>
    <x v="3"/>
    <s v="August"/>
    <d v="2014-08-29T00:00:00"/>
    <d v="2014-09-04T00:00:00"/>
    <s v="Delay"/>
    <s v="KristinaNunn"/>
    <s v="United States"/>
    <s v="Seattle"/>
    <s v="Washington"/>
    <x v="2"/>
    <s v="Newell 344"/>
    <n v="2.0571999999999999"/>
    <n v="5.56"/>
    <n v="2"/>
    <n v="1.4456"/>
    <n v="115.648"/>
    <s v="PROFIT"/>
  </r>
  <r>
    <s v="CA-2011-113579"/>
    <s v="12/13/2011"/>
    <s v="15/12/2011"/>
    <x v="1"/>
    <s v="December"/>
    <d v="2011-12-13T00:00:00"/>
    <d v="2011-12-15T00:00:00"/>
    <s v="On Date"/>
    <s v="KatherineDucich"/>
    <s v="United States"/>
    <s v="Los Angeles"/>
    <s v="California"/>
    <x v="9"/>
    <s v="White GlueTop Scratch Pads"/>
    <n v="8.1216000000000008"/>
    <n v="90.24"/>
    <n v="6"/>
    <n v="41.510399999999997"/>
    <n v="3320.8319999999999"/>
    <s v="PROFIT"/>
  </r>
  <r>
    <s v="CA-2012-122371"/>
    <s v="09/26/2012"/>
    <s v="01/10/2012"/>
    <x v="2"/>
    <s v="September"/>
    <d v="2012-09-26T00:00:00"/>
    <d v="2012-10-01T00:00:00"/>
    <s v="On Date"/>
    <s v="BryanSpruell"/>
    <s v="United States"/>
    <s v="San Diego"/>
    <s v="California"/>
    <x v="7"/>
    <s v="Sortfiler Multipurpose Personal File Organizer, Black"/>
    <n v="15.186900000000001"/>
    <n v="64.17"/>
    <n v="3"/>
    <n v="18.609300000000001"/>
    <n v="1488.7440000000001"/>
    <s v="PROFIT"/>
  </r>
  <r>
    <s v="CA-2012-122371"/>
    <s v="09/26/2012"/>
    <s v="01/10/2012"/>
    <x v="2"/>
    <s v="September"/>
    <d v="2012-09-26T00:00:00"/>
    <d v="2012-10-01T00:00:00"/>
    <s v="On Date"/>
    <s v="BryanSpruell"/>
    <s v="United States"/>
    <s v="San Diego"/>
    <s v="California"/>
    <x v="13"/>
    <s v="Cameo Buff Policy Envelopes"/>
    <n v="32.981899999999996"/>
    <n v="124.46"/>
    <n v="2"/>
    <n v="58.496200000000002"/>
    <n v="4679.6959999999999"/>
    <s v="PROFIT"/>
  </r>
  <r>
    <s v="CA-2013-126935"/>
    <s v="05/20/2013"/>
    <s v="25/05/2013"/>
    <x v="0"/>
    <s v="May"/>
    <d v="2013-05-20T00:00:00"/>
    <d v="2013-05-25T00:00:00"/>
    <s v="On Date"/>
    <s v="BillTyler"/>
    <s v="United States"/>
    <s v="San Francisco"/>
    <s v="California"/>
    <x v="4"/>
    <s v="GBC Personal VeloBind Strips"/>
    <n v="6.2295999999999996"/>
    <n v="9.5839999999999996"/>
    <n v="1"/>
    <n v="3.3544"/>
    <n v="268.35199999999998"/>
    <s v="PROFIT"/>
  </r>
  <r>
    <s v="CA-2013-149482"/>
    <s v="11/15/2013"/>
    <s v="20/11/2013"/>
    <x v="0"/>
    <s v="November"/>
    <d v="2013-11-15T00:00:00"/>
    <d v="2013-11-20T00:00:00"/>
    <s v="On Date"/>
    <s v="RalphRitter"/>
    <s v="United States"/>
    <s v="San Francisco"/>
    <s v="California"/>
    <x v="0"/>
    <s v="Avery 52"/>
    <n v="1.9557"/>
    <n v="7.38"/>
    <n v="2"/>
    <n v="3.4685999999999999"/>
    <n v="277.488"/>
    <s v="PROFIT"/>
  </r>
  <r>
    <s v="CA-2011-143917"/>
    <s v="07/25/2011"/>
    <s v="27/07/2011"/>
    <x v="1"/>
    <s v="July"/>
    <d v="2011-07-25T00:00:00"/>
    <d v="2011-07-27T00:00:00"/>
    <s v="On Date"/>
    <s v="KenLonsdale"/>
    <s v="United States"/>
    <s v="San Francisco"/>
    <s v="California"/>
    <x v="7"/>
    <s v="Fellowes Personal Hanging Folder Files, Navy"/>
    <n v="9.6695999999999991"/>
    <n v="53.72"/>
    <n v="4"/>
    <n v="15.041600000000001"/>
    <n v="1203.328"/>
    <s v="PROFIT"/>
  </r>
  <r>
    <s v="CA-2011-143917"/>
    <s v="07/25/2011"/>
    <s v="27/07/2011"/>
    <x v="1"/>
    <s v="July"/>
    <d v="2011-07-25T00:00:00"/>
    <d v="2011-07-27T00:00:00"/>
    <s v="On Date"/>
    <s v="KenLonsdale"/>
    <s v="United States"/>
    <s v="San Francisco"/>
    <s v="California"/>
    <x v="12"/>
    <s v="High Speed Automatic Electric Letter Opener"/>
    <n v="1572.0288"/>
    <n v="8187.65"/>
    <n v="5"/>
    <n v="327.50599999999997"/>
    <n v="26200.479999999996"/>
    <s v="PROFIT"/>
  </r>
  <r>
    <s v="CA-2011-143917"/>
    <s v="07/25/2011"/>
    <s v="27/07/2011"/>
    <x v="1"/>
    <s v="July"/>
    <d v="2011-07-25T00:00:00"/>
    <d v="2011-07-27T00:00:00"/>
    <s v="On Date"/>
    <s v="KenLonsdale"/>
    <s v="United States"/>
    <s v="San Francisco"/>
    <s v="California"/>
    <x v="1"/>
    <s v="Staples"/>
    <n v="5.4544000000000006"/>
    <n v="77.92"/>
    <n v="8"/>
    <n v="34.284799999999997"/>
    <n v="2742.7839999999997"/>
    <s v="PROFIT"/>
  </r>
  <r>
    <s v="CA-2014-163902"/>
    <s v="03/03/2014"/>
    <s v="09/03/2014"/>
    <x v="3"/>
    <s v="March"/>
    <d v="2014-03-03T00:00:00"/>
    <d v="2014-03-09T00:00:00"/>
    <s v="Delay"/>
    <s v="MaribethYedwab"/>
    <s v="United States"/>
    <s v="Los Angeles"/>
    <s v="California"/>
    <x v="3"/>
    <s v="Panasonic KX TS3282B Corded phone"/>
    <n v="60.672599999999996"/>
    <n v="196.77600000000001"/>
    <n v="3"/>
    <n v="14.7582"/>
    <n v="1180.6559999999999"/>
    <s v="PROFIT"/>
  </r>
  <r>
    <s v="CA-2014-163902"/>
    <s v="03/03/2014"/>
    <s v="09/03/2014"/>
    <x v="3"/>
    <s v="March"/>
    <d v="2014-03-03T00:00:00"/>
    <d v="2014-03-09T00:00:00"/>
    <s v="Delay"/>
    <s v="MaribethYedwab"/>
    <s v="United States"/>
    <s v="Los Angeles"/>
    <s v="California"/>
    <x v="8"/>
    <s v="Logitech G13 Programmable Gameboard with LCD Display"/>
    <n v="71.191099999999992"/>
    <n v="479.94"/>
    <n v="6"/>
    <n v="52.793399999999998"/>
    <n v="4223.4719999999998"/>
    <s v="PROFIT"/>
  </r>
  <r>
    <s v="CA-2012-143238"/>
    <s v="09/06/2012"/>
    <s v="08/09/2012"/>
    <x v="2"/>
    <s v="September"/>
    <d v="2012-09-06T00:00:00"/>
    <d v="2012-09-08T00:00:00"/>
    <s v="On Date"/>
    <s v="LoriOlson"/>
    <s v="United States"/>
    <s v="La Quinta"/>
    <s v="California"/>
    <x v="8"/>
    <s v="Memorex Mini Travel Drive 8 GB USB 2.0 Flash Drive"/>
    <n v="7.0637999999999996"/>
    <n v="46.32"/>
    <n v="4"/>
    <n v="18.064800000000002"/>
    <n v="1445.1840000000002"/>
    <s v="PROFIT"/>
  </r>
  <r>
    <s v="CA-2012-113404"/>
    <s v="07/16/2012"/>
    <s v="16/07/2012"/>
    <x v="2"/>
    <s v="July"/>
    <d v="2012-07-16T00:00:00"/>
    <d v="2012-07-16T00:00:00"/>
    <s v="On Date"/>
    <s v="EleniMcCrary"/>
    <s v="United States"/>
    <s v="San Francisco"/>
    <s v="California"/>
    <x v="10"/>
    <s v="Hon 2090 Â“Pillow SoftÂ” Series Mid Back Swivel/Tilt Chairs"/>
    <n v="261.31139999999999"/>
    <n v="1348.704"/>
    <n v="6"/>
    <n v="-219.1644"/>
    <n v="-17533.152000000002"/>
    <s v="LOSS"/>
  </r>
  <r>
    <s v="CA-2012-113404"/>
    <s v="07/16/2012"/>
    <s v="16/07/2012"/>
    <x v="2"/>
    <s v="July"/>
    <d v="2012-07-16T00:00:00"/>
    <d v="2012-07-16T00:00:00"/>
    <s v="On Date"/>
    <s v="EleniMcCrary"/>
    <s v="United States"/>
    <s v="San Francisco"/>
    <s v="California"/>
    <x v="10"/>
    <s v="Hon 4070 Series Pagoda Armless Upholstered Stacking Chairs"/>
    <n v="207.12830000000002"/>
    <n v="700.15200000000004"/>
    <n v="3"/>
    <n v="78.767099999999999"/>
    <n v="6301.3680000000004"/>
    <s v="PROFIT"/>
  </r>
  <r>
    <s v="CA-2013-144792"/>
    <s v="05/01/2013"/>
    <s v="05/05/2013"/>
    <x v="0"/>
    <s v="May"/>
    <d v="2013-05-01T00:00:00"/>
    <d v="2013-05-05T00:00:00"/>
    <s v="On Date"/>
    <s v="KenDana"/>
    <s v="United States"/>
    <s v="Scottsdale"/>
    <s v="Arizona"/>
    <x v="1"/>
    <s v="12-1/2 Diameter Round Wall Clock"/>
    <n v="12.7872"/>
    <n v="111.88800000000001"/>
    <n v="7"/>
    <n v="22.377600000000001"/>
    <n v="1790.2080000000001"/>
    <s v="PROFIT"/>
  </r>
  <r>
    <s v="CA-2014-108070"/>
    <s v="04/17/2014"/>
    <s v="21/04/2014"/>
    <x v="3"/>
    <s v="April"/>
    <d v="2014-04-17T00:00:00"/>
    <d v="2014-04-21T00:00:00"/>
    <s v="On Date"/>
    <s v="JoelEaton"/>
    <s v="United States"/>
    <s v="San Jose"/>
    <s v="California"/>
    <x v="7"/>
    <s v="Belkin 19&quot; Vented Equipment Shelf, Black"/>
    <n v="50.965199999999996"/>
    <n v="205.92"/>
    <n v="4"/>
    <n v="2.0592000000000001"/>
    <n v="164.73600000000002"/>
    <s v="PROFIT"/>
  </r>
  <r>
    <s v="CA-2014-108070"/>
    <s v="04/17/2014"/>
    <s v="21/04/2014"/>
    <x v="3"/>
    <s v="April"/>
    <d v="2014-04-17T00:00:00"/>
    <d v="2014-04-21T00:00:00"/>
    <s v="On Date"/>
    <s v="JoelEaton"/>
    <s v="United States"/>
    <s v="San Jose"/>
    <s v="California"/>
    <x v="15"/>
    <s v="O'Sullivan Living Dimensions 2-Shelf Bookcases"/>
    <n v="108.88200000000001"/>
    <n v="102.833"/>
    <n v="1"/>
    <n v="-6.0490000000000004"/>
    <n v="-483.92"/>
    <s v="LOSS"/>
  </r>
  <r>
    <s v="US-2012-128090"/>
    <s v="08/16/2012"/>
    <s v="22/08/2012"/>
    <x v="2"/>
    <s v="August"/>
    <d v="2012-08-16T00:00:00"/>
    <d v="2012-08-22T00:00:00"/>
    <s v="Delay"/>
    <s v="JohnMurray"/>
    <s v="United States"/>
    <s v="Phoenix"/>
    <s v="Arizona"/>
    <x v="2"/>
    <s v="Newell 346"/>
    <n v="2.0448"/>
    <n v="2.3039999999999998"/>
    <n v="1"/>
    <n v="0.25919999999999999"/>
    <n v="20.735999999999997"/>
    <s v="PROFIT"/>
  </r>
  <r>
    <s v="US-2012-128090"/>
    <s v="08/16/2012"/>
    <s v="22/08/2012"/>
    <x v="2"/>
    <s v="August"/>
    <d v="2012-08-16T00:00:00"/>
    <d v="2012-08-22T00:00:00"/>
    <s v="Delay"/>
    <s v="JohnMurray"/>
    <s v="United States"/>
    <s v="Phoenix"/>
    <s v="Arizona"/>
    <x v="3"/>
    <s v="Samsung Galaxy S4 Mini"/>
    <n v="333.69290000000001"/>
    <n v="1879.96"/>
    <n v="5"/>
    <n v="211.49549999999999"/>
    <n v="16919.64"/>
    <s v="PROFIT"/>
  </r>
  <r>
    <s v="US-2012-128090"/>
    <s v="08/16/2012"/>
    <s v="22/08/2012"/>
    <x v="2"/>
    <s v="August"/>
    <d v="2012-08-16T00:00:00"/>
    <d v="2012-08-22T00:00:00"/>
    <s v="Delay"/>
    <s v="JohnMurray"/>
    <s v="United States"/>
    <s v="Phoenix"/>
    <s v="Arizona"/>
    <x v="9"/>
    <s v="Xerox 1891"/>
    <n v="25.9223"/>
    <n v="313.024"/>
    <n v="8"/>
    <n v="105.6456"/>
    <n v="8451.648000000001"/>
    <s v="PROFIT"/>
  </r>
  <r>
    <s v="US-2012-128090"/>
    <s v="08/16/2012"/>
    <s v="22/08/2012"/>
    <x v="2"/>
    <s v="August"/>
    <d v="2012-08-16T00:00:00"/>
    <d v="2012-08-22T00:00:00"/>
    <s v="Delay"/>
    <s v="JohnMurray"/>
    <s v="United States"/>
    <s v="Phoenix"/>
    <s v="Arizona"/>
    <x v="0"/>
    <s v="Avery 488"/>
    <n v="1.6379999999999999"/>
    <n v="5.04"/>
    <n v="2"/>
    <n v="1.764"/>
    <n v="141.12"/>
    <s v="PROFIT"/>
  </r>
  <r>
    <s v="CA-2012-147788"/>
    <s v="05/31/2012"/>
    <s v="04/06/2012"/>
    <x v="2"/>
    <s v="May"/>
    <d v="2012-05-31T00:00:00"/>
    <d v="2012-06-04T00:00:00"/>
    <s v="On Date"/>
    <s v="TamaraManning"/>
    <s v="United States"/>
    <s v="Orem"/>
    <s v="Utah"/>
    <x v="15"/>
    <s v="O'Sullivan Living Dimensions 3-Shelf Bookcases"/>
    <n v="180.88199999999998"/>
    <n v="1406.86"/>
    <n v="7"/>
    <n v="140.68600000000001"/>
    <n v="11254.880000000001"/>
    <s v="PROFIT"/>
  </r>
  <r>
    <s v="CA-2012-147788"/>
    <s v="05/31/2012"/>
    <s v="04/06/2012"/>
    <x v="2"/>
    <s v="May"/>
    <d v="2012-05-31T00:00:00"/>
    <d v="2012-06-04T00:00:00"/>
    <s v="On Date"/>
    <s v="TamaraManning"/>
    <s v="United States"/>
    <s v="Orem"/>
    <s v="Utah"/>
    <x v="0"/>
    <s v="Self-Adhesive Removable Labels"/>
    <n v="1.6379999999999999"/>
    <n v="15.75"/>
    <n v="5"/>
    <n v="7.56"/>
    <n v="604.79999999999995"/>
    <s v="PROFIT"/>
  </r>
  <r>
    <s v="CA-2012-147788"/>
    <s v="05/31/2012"/>
    <s v="04/06/2012"/>
    <x v="2"/>
    <s v="May"/>
    <d v="2012-05-31T00:00:00"/>
    <d v="2012-06-04T00:00:00"/>
    <s v="On Date"/>
    <s v="TamaraManning"/>
    <s v="United States"/>
    <s v="Orem"/>
    <s v="Utah"/>
    <x v="7"/>
    <s v="Fellowes Super Stor/Drawer Files"/>
    <n v="130.85550000000001"/>
    <n v="323.10000000000002"/>
    <n v="2"/>
    <n v="61.389000000000003"/>
    <n v="4911.12"/>
    <s v="PROFIT"/>
  </r>
  <r>
    <s v="CA-2014-123967"/>
    <s v="11/02/2014"/>
    <s v="04/11/2014"/>
    <x v="3"/>
    <s v="November"/>
    <d v="2014-11-02T00:00:00"/>
    <d v="2014-11-04T00:00:00"/>
    <s v="On Date"/>
    <s v="SarahFoster"/>
    <s v="United States"/>
    <s v="Bellingham"/>
    <s v="Washington"/>
    <x v="4"/>
    <s v="GBC Standard Plastic Binding Systems' Combs"/>
    <n v="3.4540000000000002"/>
    <n v="25.12"/>
    <n v="5"/>
    <n v="7.85"/>
    <n v="628"/>
    <s v="PROFIT"/>
  </r>
  <r>
    <s v="CA-2014-123967"/>
    <s v="11/02/2014"/>
    <s v="04/11/2014"/>
    <x v="3"/>
    <s v="November"/>
    <d v="2014-11-02T00:00:00"/>
    <d v="2014-11-04T00:00:00"/>
    <s v="On Date"/>
    <s v="SarahFoster"/>
    <s v="United States"/>
    <s v="Bellingham"/>
    <s v="Washington"/>
    <x v="6"/>
    <s v="Hon 94000 Series Round Tables"/>
    <n v="269.52379999999999"/>
    <n v="2665.62"/>
    <n v="9"/>
    <n v="239.9058"/>
    <n v="19192.464"/>
    <s v="PROFIT"/>
  </r>
  <r>
    <s v="CA-2013-137729"/>
    <s v="05/06/2013"/>
    <s v="10/05/2013"/>
    <x v="0"/>
    <s v="May"/>
    <d v="2013-05-06T00:00:00"/>
    <d v="2013-05-10T00:00:00"/>
    <s v="On Date"/>
    <s v="BarryFranz"/>
    <s v="United States"/>
    <s v="Los Angeles"/>
    <s v="California"/>
    <x v="7"/>
    <s v="Perma STOR-ALL Hanging File Box, 13 1/8&quot;W x 12 1/4&quot;D x 10 1/2&quot;H"/>
    <n v="4.9634"/>
    <n v="5.98"/>
    <n v="1"/>
    <n v="1.0165999999999999"/>
    <n v="81.328000000000003"/>
    <s v="PROFIT"/>
  </r>
  <r>
    <s v="CA-2013-137729"/>
    <s v="05/06/2013"/>
    <s v="10/05/2013"/>
    <x v="0"/>
    <s v="May"/>
    <d v="2013-05-06T00:00:00"/>
    <d v="2013-05-10T00:00:00"/>
    <s v="On Date"/>
    <s v="BarryFranz"/>
    <s v="United States"/>
    <s v="Los Angeles"/>
    <s v="California"/>
    <x v="3"/>
    <s v="Cisco Small Business SPA 502G VoIP phone"/>
    <n v="74.876099999999994"/>
    <n v="246.16800000000001"/>
    <n v="3"/>
    <n v="21.5397"/>
    <n v="1723.1759999999999"/>
    <s v="PROFIT"/>
  </r>
  <r>
    <s v="CA-2013-154053"/>
    <s v="03/05/2013"/>
    <s v="11/03/2013"/>
    <x v="0"/>
    <s v="March"/>
    <d v="2013-03-05T00:00:00"/>
    <d v="2013-03-11T00:00:00"/>
    <s v="Delay"/>
    <s v="MichaelGranlund"/>
    <s v="United States"/>
    <s v="San Diego"/>
    <s v="California"/>
    <x v="2"/>
    <s v="Berol Giant Pencil Sharpener"/>
    <n v="12.062899999999999"/>
    <n v="16.989999999999998"/>
    <n v="1"/>
    <n v="4.9271000000000003"/>
    <n v="394.16800000000001"/>
    <s v="PROFIT"/>
  </r>
  <r>
    <s v="CA-2013-137204"/>
    <s v="04/29/2013"/>
    <s v="06/05/2013"/>
    <x v="0"/>
    <s v="April"/>
    <d v="2013-04-29T00:00:00"/>
    <d v="2013-05-06T00:00:00"/>
    <s v="Delay"/>
    <s v="BillOverfelt"/>
    <s v="United States"/>
    <s v="Los Angeles"/>
    <s v="California"/>
    <x v="10"/>
    <s v="Global Stack Chair without Arms, Black"/>
    <n v="19.484999999999999"/>
    <n v="41.567999999999998"/>
    <n v="2"/>
    <n v="2.5979999999999999"/>
    <n v="207.83999999999997"/>
    <s v="PROFIT"/>
  </r>
  <r>
    <s v="CA-2011-147298"/>
    <s v="04/26/2011"/>
    <s v="03/05/2011"/>
    <x v="1"/>
    <s v="April"/>
    <d v="2011-04-26T00:00:00"/>
    <d v="2011-05-03T00:00:00"/>
    <s v="Delay"/>
    <s v="AleksandraGannaway"/>
    <s v="United States"/>
    <s v="Los Angeles"/>
    <s v="California"/>
    <x v="10"/>
    <s v="Bevis Steel Folding Chairs"/>
    <n v="69.084000000000003"/>
    <n v="230.28"/>
    <n v="3"/>
    <n v="23.027999999999999"/>
    <n v="1842.2399999999998"/>
    <s v="PROFIT"/>
  </r>
  <r>
    <s v="CA-2011-147298"/>
    <s v="04/26/2011"/>
    <s v="03/05/2011"/>
    <x v="1"/>
    <s v="April"/>
    <d v="2011-04-26T00:00:00"/>
    <d v="2011-05-03T00:00:00"/>
    <s v="Delay"/>
    <s v="AleksandraGannaway"/>
    <s v="United States"/>
    <s v="Los Angeles"/>
    <s v="California"/>
    <x v="4"/>
    <s v="Acco Pressboard Covers with Storage Hooks, 14 7/8&quot; x 11&quot;, Executive Red"/>
    <n v="2.0954999999999999"/>
    <n v="18.288"/>
    <n v="6"/>
    <n v="5.7149999999999999"/>
    <n v="457.2"/>
    <s v="PROFIT"/>
  </r>
  <r>
    <s v="CA-2014-147942"/>
    <s v="04/02/2014"/>
    <s v="06/04/2014"/>
    <x v="3"/>
    <s v="April"/>
    <d v="2014-04-02T00:00:00"/>
    <d v="2014-04-06T00:00:00"/>
    <s v="On Date"/>
    <s v="MaribethSchnelling"/>
    <s v="United States"/>
    <s v="San Francisco"/>
    <s v="California"/>
    <x v="0"/>
    <s v="Avery 498"/>
    <n v="1.5317000000000001"/>
    <n v="5.78"/>
    <n v="2"/>
    <n v="2.7166000000000001"/>
    <n v="217.328"/>
    <s v="PROFIT"/>
  </r>
  <r>
    <s v="CA-2014-147942"/>
    <s v="04/02/2014"/>
    <s v="06/04/2014"/>
    <x v="3"/>
    <s v="April"/>
    <d v="2014-04-02T00:00:00"/>
    <d v="2014-04-06T00:00:00"/>
    <s v="On Date"/>
    <s v="MaribethSchnelling"/>
    <s v="United States"/>
    <s v="San Francisco"/>
    <s v="California"/>
    <x v="4"/>
    <s v="Fellowes Binding Cases"/>
    <n v="6.4350000000000014"/>
    <n v="121.68"/>
    <n v="13"/>
    <n v="38.024999999999999"/>
    <n v="3042"/>
    <s v="PROFIT"/>
  </r>
  <r>
    <s v="CA-2014-115931"/>
    <s v="12/23/2014"/>
    <s v="27/12/2014"/>
    <x v="3"/>
    <s v="December"/>
    <d v="2014-12-23T00:00:00"/>
    <d v="2014-12-27T00:00:00"/>
    <s v="On Date"/>
    <s v="JimMitchum"/>
    <s v="United States"/>
    <s v="Carlsbad"/>
    <s v="New Mexico"/>
    <x v="2"/>
    <s v="Design Ebony Sketching Pencil"/>
    <n v="1.0286"/>
    <n v="4.17"/>
    <n v="3"/>
    <n v="1.0842000000000001"/>
    <n v="86.736000000000004"/>
    <s v="PROFIT"/>
  </r>
  <r>
    <s v="CA-2014-115931"/>
    <s v="12/23/2014"/>
    <s v="27/12/2014"/>
    <x v="3"/>
    <s v="December"/>
    <d v="2014-12-23T00:00:00"/>
    <d v="2014-12-27T00:00:00"/>
    <s v="On Date"/>
    <s v="JimMitchum"/>
    <s v="United States"/>
    <s v="Carlsbad"/>
    <s v="New Mexico"/>
    <x v="3"/>
    <s v="iKross Bluetooth Portable Keyboard + Cell Phone Stand Holder + Brush for Apple iPhone 5S 5C 5, 4S 4"/>
    <n v="15.084000000000001"/>
    <n v="67.040000000000006"/>
    <n v="4"/>
    <n v="6.7039999999999997"/>
    <n v="536.31999999999994"/>
    <s v="PROFIT"/>
  </r>
  <r>
    <s v="CA-2014-115931"/>
    <s v="12/23/2014"/>
    <s v="27/12/2014"/>
    <x v="3"/>
    <s v="December"/>
    <d v="2014-12-23T00:00:00"/>
    <d v="2014-12-27T00:00:00"/>
    <s v="On Date"/>
    <s v="JimMitchum"/>
    <s v="United States"/>
    <s v="Carlsbad"/>
    <s v="New Mexico"/>
    <x v="7"/>
    <s v="Eldon Simplefile Box Office"/>
    <n v="8.9567999999999994"/>
    <n v="37.32"/>
    <n v="3"/>
    <n v="10.4496"/>
    <n v="835.96800000000007"/>
    <s v="PROFIT"/>
  </r>
  <r>
    <s v="CA-2014-115931"/>
    <s v="12/23/2014"/>
    <s v="27/12/2014"/>
    <x v="3"/>
    <s v="December"/>
    <d v="2014-12-23T00:00:00"/>
    <d v="2014-12-27T00:00:00"/>
    <s v="On Date"/>
    <s v="JimMitchum"/>
    <s v="United States"/>
    <s v="Carlsbad"/>
    <s v="New Mexico"/>
    <x v="0"/>
    <s v="Avery 517"/>
    <n v="1.9557"/>
    <n v="18.45"/>
    <n v="5"/>
    <n v="8.6715"/>
    <n v="693.72"/>
    <s v="PROFIT"/>
  </r>
  <r>
    <s v="US-2014-110604"/>
    <s v="05/16/2014"/>
    <s v="21/05/2014"/>
    <x v="3"/>
    <s v="May"/>
    <d v="2014-05-16T00:00:00"/>
    <d v="2014-05-21T00:00:00"/>
    <s v="On Date"/>
    <s v="JasonFortune-"/>
    <s v="United States"/>
    <s v="Seattle"/>
    <s v="Washington"/>
    <x v="1"/>
    <s v="24-Hour Round Wall Clock"/>
    <n v="11.3886"/>
    <n v="39.96"/>
    <n v="2"/>
    <n v="17.1828"/>
    <n v="1374.624"/>
    <s v="PROFIT"/>
  </r>
  <r>
    <s v="US-2014-110604"/>
    <s v="05/16/2014"/>
    <s v="21/05/2014"/>
    <x v="3"/>
    <s v="May"/>
    <d v="2014-05-16T00:00:00"/>
    <d v="2014-05-21T00:00:00"/>
    <s v="On Date"/>
    <s v="JasonFortune-"/>
    <s v="United States"/>
    <s v="Seattle"/>
    <s v="Washington"/>
    <x v="10"/>
    <s v="SAFCO Optional Arm Kit for Workspace Cribbage Stacking Chair"/>
    <n v="19.180800000000001"/>
    <n v="42.624000000000002"/>
    <n v="2"/>
    <n v="4.2624000000000004"/>
    <n v="340.99200000000002"/>
    <s v="PROFIT"/>
  </r>
  <r>
    <s v="US-2014-110604"/>
    <s v="05/16/2014"/>
    <s v="21/05/2014"/>
    <x v="3"/>
    <s v="May"/>
    <d v="2014-05-16T00:00:00"/>
    <d v="2014-05-21T00:00:00"/>
    <s v="On Date"/>
    <s v="JasonFortune-"/>
    <s v="United States"/>
    <s v="Seattle"/>
    <s v="Washington"/>
    <x v="10"/>
    <s v="SAFCO Arco Folding Chair"/>
    <n v="196.102"/>
    <n v="220.96"/>
    <n v="1"/>
    <n v="24.858000000000001"/>
    <n v="1988.64"/>
    <s v="PROFIT"/>
  </r>
  <r>
    <s v="CA-2012-162369"/>
    <s v="08/15/2012"/>
    <s v="19/08/2012"/>
    <x v="2"/>
    <s v="August"/>
    <d v="2012-08-15T00:00:00"/>
    <d v="2012-08-19T00:00:00"/>
    <s v="On Date"/>
    <s v="TimTaslimi"/>
    <s v="United States"/>
    <s v="Los Angeles"/>
    <s v="California"/>
    <x v="7"/>
    <s v="Fellowes Super Stor/Drawer Files"/>
    <n v="130.85550000000001"/>
    <n v="323.10000000000002"/>
    <n v="2"/>
    <n v="61.389000000000003"/>
    <n v="4911.12"/>
    <s v="PROFIT"/>
  </r>
  <r>
    <s v="US-2013-146794"/>
    <s v="09/27/2013"/>
    <s v="02/10/2013"/>
    <x v="0"/>
    <s v="September"/>
    <d v="2013-09-27T00:00:00"/>
    <d v="2013-10-02T00:00:00"/>
    <s v="On Date"/>
    <s v="SallyHughsby"/>
    <s v="United States"/>
    <s v="Hesperia"/>
    <s v="California"/>
    <x v="15"/>
    <s v="Bestar Classic Bookcase"/>
    <n v="80.991900000000001"/>
    <n v="424.95749999999998"/>
    <n v="5"/>
    <n v="19.998000000000001"/>
    <n v="1599.8400000000001"/>
    <s v="PROFIT"/>
  </r>
  <r>
    <s v="CA-2014-112515"/>
    <s v="09/18/2014"/>
    <s v="22/09/2014"/>
    <x v="3"/>
    <s v="September"/>
    <d v="2014-09-18T00:00:00"/>
    <d v="2014-09-22T00:00:00"/>
    <s v="On Date"/>
    <s v="AlanSchoenberger"/>
    <s v="United States"/>
    <s v="Provo"/>
    <s v="Utah"/>
    <x v="4"/>
    <s v="Avery Non-Stick Binders"/>
    <n v="2.4245999999999999"/>
    <n v="10.776"/>
    <n v="3"/>
    <n v="3.5022000000000002"/>
    <n v="280.17600000000004"/>
    <s v="PROFIT"/>
  </r>
  <r>
    <s v="CA-2014-112515"/>
    <s v="09/18/2014"/>
    <s v="22/09/2014"/>
    <x v="3"/>
    <s v="September"/>
    <d v="2014-09-18T00:00:00"/>
    <d v="2014-09-22T00:00:00"/>
    <s v="On Date"/>
    <s v="AlanSchoenberger"/>
    <s v="United States"/>
    <s v="Provo"/>
    <s v="Utah"/>
    <x v="4"/>
    <s v="Acco Pressboard Covers with Storage Hooks, 14 7/8&quot; x 11&quot;, Light Blue"/>
    <n v="2.5041000000000002"/>
    <n v="11.784000000000001"/>
    <n v="3"/>
    <n v="4.2717000000000001"/>
    <n v="341.73599999999999"/>
    <s v="PROFIT"/>
  </r>
  <r>
    <s v="CA-2014-112515"/>
    <s v="09/18/2014"/>
    <s v="22/09/2014"/>
    <x v="3"/>
    <s v="September"/>
    <d v="2014-09-18T00:00:00"/>
    <d v="2014-09-22T00:00:00"/>
    <s v="On Date"/>
    <s v="AlanSchoenberger"/>
    <s v="United States"/>
    <s v="Provo"/>
    <s v="Utah"/>
    <x v="9"/>
    <s v="Green Bar Computer Printout Paper"/>
    <n v="28.029599999999999"/>
    <n v="164.88"/>
    <n v="3"/>
    <n v="80.791200000000003"/>
    <n v="6463.2960000000003"/>
    <s v="PROFIT"/>
  </r>
  <r>
    <s v="CA-2014-112515"/>
    <s v="09/18/2014"/>
    <s v="22/09/2014"/>
    <x v="3"/>
    <s v="September"/>
    <d v="2014-09-18T00:00:00"/>
    <d v="2014-09-22T00:00:00"/>
    <s v="On Date"/>
    <s v="AlanSchoenberger"/>
    <s v="United States"/>
    <s v="Provo"/>
    <s v="Utah"/>
    <x v="15"/>
    <s v="Global Adaptabilites Bookcase, Cherry/Storm Gray Finish"/>
    <n v="405.12120000000004"/>
    <n v="1292.94"/>
    <n v="3"/>
    <n v="77.576400000000007"/>
    <n v="6206.112000000001"/>
    <s v="PROFIT"/>
  </r>
  <r>
    <s v="CA-2014-112515"/>
    <s v="09/18/2014"/>
    <s v="22/09/2014"/>
    <x v="3"/>
    <s v="September"/>
    <d v="2014-09-18T00:00:00"/>
    <d v="2014-09-22T00:00:00"/>
    <s v="On Date"/>
    <s v="AlanSchoenberger"/>
    <s v="United States"/>
    <s v="Provo"/>
    <s v="Utah"/>
    <x v="4"/>
    <s v="GBC Pre-Punched Binding Paper, Plastic, White, 8-1/2&quot; x 11&quot;"/>
    <n v="8.3148"/>
    <n v="25.584"/>
    <n v="2"/>
    <n v="8.9543999999999997"/>
    <n v="716.35199999999998"/>
    <s v="PROFIT"/>
  </r>
  <r>
    <s v="CA-2014-112515"/>
    <s v="09/18/2014"/>
    <s v="22/09/2014"/>
    <x v="3"/>
    <s v="September"/>
    <d v="2014-09-18T00:00:00"/>
    <d v="2014-09-22T00:00:00"/>
    <s v="On Date"/>
    <s v="AlanSchoenberger"/>
    <s v="United States"/>
    <s v="Provo"/>
    <s v="Utah"/>
    <x v="7"/>
    <s v="Mini 13-1/2 Capacity Data Binder Rack, Pearl"/>
    <n v="98.152500000000003"/>
    <n v="261.74"/>
    <n v="2"/>
    <n v="65.435000000000002"/>
    <n v="5234.8"/>
    <s v="PROFIT"/>
  </r>
  <r>
    <s v="CA-2014-112515"/>
    <s v="09/18/2014"/>
    <s v="22/09/2014"/>
    <x v="3"/>
    <s v="September"/>
    <d v="2014-09-18T00:00:00"/>
    <d v="2014-09-22T00:00:00"/>
    <s v="On Date"/>
    <s v="AlanSchoenberger"/>
    <s v="United States"/>
    <s v="Provo"/>
    <s v="Utah"/>
    <x v="0"/>
    <s v="Avery 514"/>
    <n v="1.4687999999999999"/>
    <n v="14.4"/>
    <n v="5"/>
    <n v="7.056"/>
    <n v="564.48"/>
    <s v="PROFIT"/>
  </r>
  <r>
    <s v="CA-2013-150343"/>
    <s v="08/17/2013"/>
    <s v="21/08/2013"/>
    <x v="0"/>
    <s v="August"/>
    <d v="2013-08-17T00:00:00"/>
    <d v="2013-08-21T00:00:00"/>
    <s v="On Date"/>
    <s v="PeteKriz"/>
    <s v="United States"/>
    <s v="San Francisco"/>
    <s v="California"/>
    <x v="13"/>
    <s v="Convenience Packs of Business Envelopes"/>
    <n v="1.9185999999999999"/>
    <n v="10.86"/>
    <n v="3"/>
    <n v="5.1041999999999996"/>
    <n v="408.33599999999996"/>
    <s v="PROFIT"/>
  </r>
  <r>
    <s v="CA-2012-135538"/>
    <s v="12/24/2012"/>
    <s v="28/12/2012"/>
    <x v="2"/>
    <s v="December"/>
    <d v="2012-12-24T00:00:00"/>
    <d v="2012-12-28T00:00:00"/>
    <s v="On Date"/>
    <s v="HaroldRyan"/>
    <s v="United States"/>
    <s v="Gilbert"/>
    <s v="Arizona"/>
    <x v="10"/>
    <s v="SAFCO Arco Folding Chair"/>
    <n v="196.102"/>
    <n v="883.84"/>
    <n v="4"/>
    <n v="99.432000000000002"/>
    <n v="7954.56"/>
    <s v="PROFIT"/>
  </r>
  <r>
    <s v="US-2012-139759"/>
    <s v="08/25/2012"/>
    <s v="30/08/2012"/>
    <x v="2"/>
    <s v="August"/>
    <d v="2012-08-25T00:00:00"/>
    <d v="2012-08-30T00:00:00"/>
    <s v="On Date"/>
    <s v="NancyLomonaco"/>
    <s v="United States"/>
    <s v="Los Angeles"/>
    <s v="California"/>
    <x v="10"/>
    <s v="Global Deluxe Stacking Chair, Gray"/>
    <n v="36.195799999999998"/>
    <n v="40.783999999999999"/>
    <n v="1"/>
    <n v="4.5881999999999996"/>
    <n v="367.05599999999998"/>
    <s v="PROFIT"/>
  </r>
  <r>
    <s v="US-2012-139759"/>
    <s v="08/25/2012"/>
    <s v="30/08/2012"/>
    <x v="2"/>
    <s v="August"/>
    <d v="2012-08-25T00:00:00"/>
    <d v="2012-08-30T00:00:00"/>
    <s v="On Date"/>
    <s v="NancyLomonaco"/>
    <s v="United States"/>
    <s v="Los Angeles"/>
    <s v="California"/>
    <x v="5"/>
    <s v="Fellowes Advanced Computer Series Surge Protectors"/>
    <n v="19.072799999999997"/>
    <n v="105.96"/>
    <n v="4"/>
    <n v="29.668800000000001"/>
    <n v="2373.5039999999999"/>
    <s v="PROFIT"/>
  </r>
  <r>
    <s v="CA-2014-136875"/>
    <s v="12/04/2014"/>
    <s v="04/12/2014"/>
    <x v="3"/>
    <s v="December"/>
    <d v="2014-12-04T00:00:00"/>
    <d v="2014-12-04T00:00:00"/>
    <s v="On Date"/>
    <s v="TobyCarlisle"/>
    <s v="United States"/>
    <s v="San Diego"/>
    <s v="California"/>
    <x v="9"/>
    <s v="Xerox 1888"/>
    <n v="28.849599999999999"/>
    <n v="166.44"/>
    <n v="3"/>
    <n v="79.891199999999998"/>
    <n v="6391.2960000000003"/>
    <s v="PROFIT"/>
  </r>
  <r>
    <s v="US-2011-160780"/>
    <s v="06/21/2011"/>
    <s v="21/06/2011"/>
    <x v="1"/>
    <s v="June"/>
    <d v="2011-06-21T00:00:00"/>
    <d v="2011-06-21T00:00:00"/>
    <s v="On Date"/>
    <s v="StewartVisinsky"/>
    <s v="United States"/>
    <s v="Pueblo"/>
    <s v="Colorado"/>
    <x v="4"/>
    <s v="Wilson Jones 1&quot; Hanging DublLock Ring Binders"/>
    <n v="2.7455999999999996"/>
    <n v="11.087999999999999"/>
    <n v="7"/>
    <n v="-8.1311999999999998"/>
    <n v="-650.49599999999998"/>
    <s v="LOSS"/>
  </r>
  <r>
    <s v="US-2011-160780"/>
    <s v="06/21/2011"/>
    <s v="21/06/2011"/>
    <x v="1"/>
    <s v="June"/>
    <d v="2011-06-21T00:00:00"/>
    <d v="2011-06-21T00:00:00"/>
    <s v="On Date"/>
    <s v="StewartVisinsky"/>
    <s v="United States"/>
    <s v="Pueblo"/>
    <s v="Colorado"/>
    <x v="4"/>
    <s v="Avery Trapezoid Extra Heavy Duty 4&quot; Binders"/>
    <n v="20.97"/>
    <n v="25.164000000000001"/>
    <n v="2"/>
    <n v="-16.776"/>
    <n v="-1342.08"/>
    <s v="LOSS"/>
  </r>
  <r>
    <s v="CA-2014-137085"/>
    <s v="06/30/2014"/>
    <s v="07/07/2014"/>
    <x v="3"/>
    <s v="June"/>
    <d v="2014-06-30T00:00:00"/>
    <d v="2014-07-07T00:00:00"/>
    <s v="Delay"/>
    <s v="CarolTriggs"/>
    <s v="United States"/>
    <s v="Los Angeles"/>
    <s v="California"/>
    <x v="4"/>
    <s v="Satellite Sectional Post Binders"/>
    <n v="23.441400000000002"/>
    <n v="312.55200000000002"/>
    <n v="9"/>
    <n v="101.57940000000001"/>
    <n v="8126.3520000000008"/>
    <s v="PROFIT"/>
  </r>
  <r>
    <s v="CA-2012-153220"/>
    <s v="11/12/2012"/>
    <s v="14/11/2012"/>
    <x v="2"/>
    <s v="November"/>
    <d v="2012-11-12T00:00:00"/>
    <d v="2012-11-14T00:00:00"/>
    <s v="On Date"/>
    <s v="YosephCarroll"/>
    <s v="United States"/>
    <s v="Los Angeles"/>
    <s v="California"/>
    <x v="9"/>
    <s v="Adams &quot;While You Were Out&quot; Message Pads"/>
    <n v="1.7269999999999996"/>
    <n v="15.7"/>
    <n v="5"/>
    <n v="7.0650000000000004"/>
    <n v="565.20000000000005"/>
    <s v="PROFIT"/>
  </r>
  <r>
    <s v="US-2013-144211"/>
    <s v="08/29/2013"/>
    <s v="03/09/2013"/>
    <x v="0"/>
    <s v="August"/>
    <d v="2013-08-29T00:00:00"/>
    <d v="2013-09-03T00:00:00"/>
    <s v="On Date"/>
    <s v="ChadSievert"/>
    <s v="United States"/>
    <s v="Englewood"/>
    <s v="Colorado"/>
    <x v="9"/>
    <s v="Wirebound Four 2-3/4 x 5 Forms per Page, 400 Sets per Book"/>
    <n v="3.2895000000000003"/>
    <n v="15.48"/>
    <n v="3"/>
    <n v="5.6115000000000004"/>
    <n v="448.92"/>
    <s v="PROFIT"/>
  </r>
  <r>
    <s v="US-2013-144211"/>
    <s v="08/29/2013"/>
    <s v="03/09/2013"/>
    <x v="0"/>
    <s v="August"/>
    <d v="2013-08-29T00:00:00"/>
    <d v="2013-09-03T00:00:00"/>
    <s v="On Date"/>
    <s v="ChadSievert"/>
    <s v="United States"/>
    <s v="Englewood"/>
    <s v="Colorado"/>
    <x v="3"/>
    <s v="AT&amp;T 17929 Lendline Telephone"/>
    <n v="33.477600000000002"/>
    <n v="108.57599999999999"/>
    <n v="3"/>
    <n v="8.1432000000000002"/>
    <n v="651.45600000000002"/>
    <s v="PROFIT"/>
  </r>
  <r>
    <s v="CA-2013-138079"/>
    <s v="01/22/2013"/>
    <s v="28/01/2013"/>
    <x v="0"/>
    <s v="January"/>
    <d v="2013-01-22T00:00:00"/>
    <d v="2013-01-28T00:00:00"/>
    <s v="Delay"/>
    <s v="AnthonyJohnson"/>
    <s v="United States"/>
    <s v="Seattle"/>
    <s v="Washington"/>
    <x v="1"/>
    <s v="Contract Clock, 14&quot;, Brown"/>
    <n v="14.5068"/>
    <n v="109.9"/>
    <n v="5"/>
    <n v="37.366"/>
    <n v="2989.2799999999997"/>
    <s v="PROFIT"/>
  </r>
  <r>
    <s v="CA-2014-155873"/>
    <s v="06/17/2014"/>
    <s v="22/06/2014"/>
    <x v="3"/>
    <s v="June"/>
    <d v="2014-06-17T00:00:00"/>
    <d v="2014-06-22T00:00:00"/>
    <s v="On Date"/>
    <s v="AlejandroBallentine"/>
    <s v="United States"/>
    <s v="Carlsbad"/>
    <s v="New Mexico"/>
    <x v="12"/>
    <s v="Acme Elite Stainless Steel Scissors"/>
    <n v="6.1715999999999998"/>
    <n v="16.68"/>
    <n v="2"/>
    <n v="4.3368000000000002"/>
    <n v="346.94400000000002"/>
    <s v="PROFIT"/>
  </r>
  <r>
    <s v="CA-2014-155873"/>
    <s v="06/17/2014"/>
    <s v="22/06/2014"/>
    <x v="3"/>
    <s v="June"/>
    <d v="2014-06-17T00:00:00"/>
    <d v="2014-06-22T00:00:00"/>
    <s v="On Date"/>
    <s v="AlejandroBallentine"/>
    <s v="United States"/>
    <s v="Carlsbad"/>
    <s v="New Mexico"/>
    <x v="9"/>
    <s v="Xerox 215"/>
    <n v="3.3696000000000002"/>
    <n v="19.440000000000001"/>
    <n v="3"/>
    <n v="9.3312000000000008"/>
    <n v="746.49600000000009"/>
    <s v="PROFIT"/>
  </r>
  <r>
    <s v="CA-2014-155873"/>
    <s v="06/17/2014"/>
    <s v="22/06/2014"/>
    <x v="3"/>
    <s v="June"/>
    <d v="2014-06-17T00:00:00"/>
    <d v="2014-06-22T00:00:00"/>
    <s v="On Date"/>
    <s v="AlejandroBallentine"/>
    <s v="United States"/>
    <s v="Carlsbad"/>
    <s v="New Mexico"/>
    <x v="9"/>
    <s v="Xerox 1885"/>
    <n v="24.980799999999999"/>
    <n v="192.16"/>
    <n v="4"/>
    <n v="92.236800000000002"/>
    <n v="7378.9440000000004"/>
    <s v="PROFIT"/>
  </r>
  <r>
    <s v="CA-2012-121797"/>
    <s v="01/30/2012"/>
    <s v="06/02/2012"/>
    <x v="2"/>
    <s v="January"/>
    <d v="2012-01-30T00:00:00"/>
    <d v="2012-02-06T00:00:00"/>
    <s v="Delay"/>
    <s v="CharlesCrestani"/>
    <s v="United States"/>
    <s v="Los Angeles"/>
    <s v="California"/>
    <x v="1"/>
    <s v="Computer Room Manger, 14&quot;"/>
    <n v="20.787200000000006"/>
    <n v="227.36"/>
    <n v="7"/>
    <n v="81.849599999999995"/>
    <n v="6547.9679999999998"/>
    <s v="PROFIT"/>
  </r>
  <r>
    <s v="CA-2012-121797"/>
    <s v="01/30/2012"/>
    <s v="06/02/2012"/>
    <x v="2"/>
    <s v="January"/>
    <d v="2012-01-30T00:00:00"/>
    <d v="2012-02-06T00:00:00"/>
    <s v="Delay"/>
    <s v="CharlesCrestani"/>
    <s v="United States"/>
    <s v="Los Angeles"/>
    <s v="California"/>
    <x v="16"/>
    <s v="Bady BDG101FRU Card Printer"/>
    <n v="567.99290000000008"/>
    <n v="1919.9760000000001"/>
    <n v="3"/>
    <n v="215.9973"/>
    <n v="17279.784"/>
    <s v="PROFIT"/>
  </r>
  <r>
    <s v="CA-2012-103723"/>
    <s v="12/01/2012"/>
    <s v="06/12/2012"/>
    <x v="2"/>
    <s v="December"/>
    <d v="2012-12-01T00:00:00"/>
    <d v="2012-12-06T00:00:00"/>
    <s v="On Date"/>
    <s v="BethThompson"/>
    <s v="United States"/>
    <s v="Seattle"/>
    <s v="Washington"/>
    <x v="2"/>
    <s v="Prang Drawing Pencil Set"/>
    <n v="1.6680000000000004"/>
    <n v="13.9"/>
    <n v="5"/>
    <n v="5.56"/>
    <n v="444.79999999999995"/>
    <s v="PROFIT"/>
  </r>
  <r>
    <s v="CA-2014-144827"/>
    <s v="12/22/2014"/>
    <s v="28/12/2014"/>
    <x v="3"/>
    <s v="December"/>
    <d v="2014-12-22T00:00:00"/>
    <d v="2014-12-28T00:00:00"/>
    <s v="Delay"/>
    <s v="SanjitEngle"/>
    <s v="United States"/>
    <s v="Costa Mesa"/>
    <s v="California"/>
    <x v="7"/>
    <s v="Fellowes Mobile File Cart, Black"/>
    <n v="45.391400000000004"/>
    <n v="124.36"/>
    <n v="2"/>
    <n v="33.577199999999998"/>
    <n v="2686.1759999999999"/>
    <s v="PROFIT"/>
  </r>
  <r>
    <s v="CA-2011-153479"/>
    <s v="10/04/2011"/>
    <s v="08/10/2011"/>
    <x v="1"/>
    <s v="October"/>
    <d v="2011-10-04T00:00:00"/>
    <d v="2011-10-08T00:00:00"/>
    <s v="On Date"/>
    <s v="DavidFlashing"/>
    <s v="United States"/>
    <s v="Vallejo"/>
    <s v="California"/>
    <x v="0"/>
    <s v="Avery 512"/>
    <n v="1.5316999999999996"/>
    <n v="14.45"/>
    <n v="5"/>
    <n v="6.7915000000000001"/>
    <n v="543.32000000000005"/>
    <s v="PROFIT"/>
  </r>
  <r>
    <s v="CA-2011-153479"/>
    <s v="10/04/2011"/>
    <s v="08/10/2011"/>
    <x v="1"/>
    <s v="October"/>
    <d v="2011-10-04T00:00:00"/>
    <d v="2011-10-08T00:00:00"/>
    <s v="On Date"/>
    <s v="DavidFlashing"/>
    <s v="United States"/>
    <s v="Vallejo"/>
    <s v="California"/>
    <x v="4"/>
    <s v="GBC Recycled Regency Composition Covers"/>
    <n v="32.281199999999998"/>
    <n v="95.647999999999996"/>
    <n v="2"/>
    <n v="31.085599999999999"/>
    <n v="2486.848"/>
    <s v="PROFIT"/>
  </r>
  <r>
    <s v="CA-2014-104801"/>
    <s v="02/14/2014"/>
    <s v="20/02/2014"/>
    <x v="3"/>
    <s v="February"/>
    <d v="2014-02-14T00:00:00"/>
    <d v="2014-02-20T00:00:00"/>
    <s v="Delay"/>
    <s v="FredHarton"/>
    <s v="United States"/>
    <s v="Seattle"/>
    <s v="Washington"/>
    <x v="2"/>
    <s v="Newell 311"/>
    <n v="1.6133"/>
    <n v="6.63"/>
    <n v="3"/>
    <n v="1.7901"/>
    <n v="143.208"/>
    <s v="PROFIT"/>
  </r>
  <r>
    <s v="CA-2014-104801"/>
    <s v="02/14/2014"/>
    <s v="20/02/2014"/>
    <x v="3"/>
    <s v="February"/>
    <d v="2014-02-14T00:00:00"/>
    <d v="2014-02-20T00:00:00"/>
    <s v="Delay"/>
    <s v="FredHarton"/>
    <s v="United States"/>
    <s v="Seattle"/>
    <s v="Washington"/>
    <x v="8"/>
    <s v="Razer Tiamat Over Ear 7.1 Surround Sound PC Gaming Headset"/>
    <n v="113.99430000000001"/>
    <n v="799.96"/>
    <n v="4"/>
    <n v="343.9828"/>
    <n v="27518.624"/>
    <s v="PROFIT"/>
  </r>
  <r>
    <s v="CA-2014-104801"/>
    <s v="02/14/2014"/>
    <s v="20/02/2014"/>
    <x v="3"/>
    <s v="February"/>
    <d v="2014-02-14T00:00:00"/>
    <d v="2014-02-20T00:00:00"/>
    <s v="Delay"/>
    <s v="FredHarton"/>
    <s v="United States"/>
    <s v="Seattle"/>
    <s v="Washington"/>
    <x v="1"/>
    <s v="Tenex Contemporary Contur Chairmats for Low and Medium Pile Carpet, Computer, 39&quot; x 49&quot;"/>
    <n v="86.024000000000001"/>
    <n v="107.53"/>
    <n v="1"/>
    <n v="21.506"/>
    <n v="1720.48"/>
    <s v="PROFIT"/>
  </r>
  <r>
    <s v="CA-2012-129770"/>
    <s v="02/21/2012"/>
    <s v="23/02/2012"/>
    <x v="2"/>
    <s v="February"/>
    <d v="2012-02-21T00:00:00"/>
    <d v="2012-02-23T00:00:00"/>
    <s v="On Date"/>
    <s v="JoeElijah"/>
    <s v="United States"/>
    <s v="Las Cruces"/>
    <s v="New Mexico"/>
    <x v="9"/>
    <s v="Staples"/>
    <n v="6.5083999999999991"/>
    <n v="49.12"/>
    <n v="4"/>
    <n v="23.086400000000001"/>
    <n v="1846.912"/>
    <s v="PROFIT"/>
  </r>
  <r>
    <s v="CA-2011-149244"/>
    <s v="11/04/2011"/>
    <s v="08/11/2011"/>
    <x v="1"/>
    <s v="November"/>
    <d v="2011-11-04T00:00:00"/>
    <d v="2011-11-08T00:00:00"/>
    <s v="On Date"/>
    <s v="MaryBethSkach"/>
    <s v="United States"/>
    <s v="San Diego"/>
    <s v="California"/>
    <x v="1"/>
    <s v="Executive Impressions 12&quot; Wall Clock"/>
    <n v="10.955400000000001"/>
    <n v="35.340000000000003"/>
    <n v="2"/>
    <n v="13.4292"/>
    <n v="1074.336"/>
    <s v="PROFIT"/>
  </r>
  <r>
    <s v="CA-2012-140144"/>
    <s v="06/20/2012"/>
    <s v="25/06/2012"/>
    <x v="2"/>
    <s v="June"/>
    <d v="2012-06-20T00:00:00"/>
    <d v="2012-06-25T00:00:00"/>
    <s v="On Date"/>
    <s v="StewartCarmichael"/>
    <s v="United States"/>
    <s v="San Francisco"/>
    <s v="California"/>
    <x v="1"/>
    <s v="Howard Miller 13&quot; Diameter Pewter Finish Round Wall Clock"/>
    <n v="26.193399999999997"/>
    <n v="257.64"/>
    <n v="6"/>
    <n v="100.4796"/>
    <n v="8038.3680000000004"/>
    <s v="PROFIT"/>
  </r>
  <r>
    <s v="CA-2012-140144"/>
    <s v="06/20/2012"/>
    <s v="25/06/2012"/>
    <x v="2"/>
    <s v="June"/>
    <d v="2012-06-20T00:00:00"/>
    <d v="2012-06-25T00:00:00"/>
    <s v="On Date"/>
    <s v="StewartCarmichael"/>
    <s v="United States"/>
    <s v="San Francisco"/>
    <s v="California"/>
    <x v="3"/>
    <s v="netTALK DUO VoIP Telephone Service"/>
    <n v="26.244999999999997"/>
    <n v="125.976"/>
    <n v="3"/>
    <n v="47.241"/>
    <n v="3779.2799999999997"/>
    <s v="PROFIT"/>
  </r>
  <r>
    <s v="US-2011-141257"/>
    <s v="06/08/2011"/>
    <s v="14/06/2011"/>
    <x v="1"/>
    <s v="June"/>
    <d v="2011-06-08T00:00:00"/>
    <d v="2011-06-14T00:00:00"/>
    <s v="Delay"/>
    <s v="CarlosSoltero"/>
    <s v="United States"/>
    <s v="Seattle"/>
    <s v="Washington"/>
    <x v="10"/>
    <s v="Hon Deluxe Fabric Upholstered Stacking Chairs, Squared Back"/>
    <n v="170.786"/>
    <n v="585.55200000000002"/>
    <n v="3"/>
    <n v="73.194000000000003"/>
    <n v="5855.52"/>
    <s v="PROFIT"/>
  </r>
  <r>
    <s v="CA-2011-154669"/>
    <s v="08/08/2011"/>
    <s v="11/08/2011"/>
    <x v="1"/>
    <s v="August"/>
    <d v="2011-08-08T00:00:00"/>
    <d v="2011-08-11T00:00:00"/>
    <s v="On Date"/>
    <s v="TamaraManning"/>
    <s v="United States"/>
    <s v="Vacaville"/>
    <s v="California"/>
    <x v="7"/>
    <s v="Advantus Rolling Drawer Organizers"/>
    <n v="28.475199999999994"/>
    <n v="423.28"/>
    <n v="11"/>
    <n v="110.0528"/>
    <n v="8804.2240000000002"/>
    <s v="PROFIT"/>
  </r>
  <r>
    <s v="CA-2011-158029"/>
    <s v="05/26/2011"/>
    <s v="30/05/2011"/>
    <x v="1"/>
    <s v="May"/>
    <d v="2011-05-26T00:00:00"/>
    <d v="2011-05-30T00:00:00"/>
    <s v="On Date"/>
    <s v="HerbertFlentye"/>
    <s v="United States"/>
    <s v="Los Angeles"/>
    <s v="California"/>
    <x v="10"/>
    <s v="Hon Olson Stacker Stools"/>
    <n v="101.3832"/>
    <n v="225.29599999999999"/>
    <n v="2"/>
    <n v="22.529599999999999"/>
    <n v="1802.3679999999999"/>
    <s v="PROFIT"/>
  </r>
  <r>
    <s v="CA-2012-155306"/>
    <s v="04/17/2012"/>
    <s v="21/04/2012"/>
    <x v="2"/>
    <s v="April"/>
    <d v="2012-04-17T00:00:00"/>
    <d v="2012-04-21T00:00:00"/>
    <s v="On Date"/>
    <s v="GeorgeAshbrook"/>
    <s v="United States"/>
    <s v="San Francisco"/>
    <s v="California"/>
    <x v="2"/>
    <s v="Prang Drawing Pencil Set"/>
    <n v="1.6679999999999997"/>
    <n v="5.56"/>
    <n v="2"/>
    <n v="2.2240000000000002"/>
    <n v="177.92000000000002"/>
    <s v="PROFIT"/>
  </r>
  <r>
    <s v="CA-2012-155306"/>
    <s v="04/17/2012"/>
    <s v="21/04/2012"/>
    <x v="2"/>
    <s v="April"/>
    <d v="2012-04-17T00:00:00"/>
    <d v="2012-04-21T00:00:00"/>
    <s v="On Date"/>
    <s v="GeorgeAshbrook"/>
    <s v="United States"/>
    <s v="San Francisco"/>
    <s v="California"/>
    <x v="8"/>
    <s v="Plantronics S12 Corded Telephone Headset System"/>
    <n v="64.674000000000007"/>
    <n v="323.37"/>
    <n v="3"/>
    <n v="129.34800000000001"/>
    <n v="10347.84"/>
    <s v="PROFIT"/>
  </r>
  <r>
    <s v="CA-2012-155306"/>
    <s v="04/17/2012"/>
    <s v="21/04/2012"/>
    <x v="2"/>
    <s v="April"/>
    <d v="2012-04-17T00:00:00"/>
    <d v="2012-04-21T00:00:00"/>
    <s v="On Date"/>
    <s v="GeorgeAshbrook"/>
    <s v="United States"/>
    <s v="San Francisco"/>
    <s v="California"/>
    <x v="3"/>
    <s v="Plantronics Calisto P620-M USB Wireless Speakerphone System"/>
    <n v="143.0727"/>
    <n v="783.96"/>
    <n v="5"/>
    <n v="68.596500000000006"/>
    <n v="5487.72"/>
    <s v="PROFIT"/>
  </r>
  <r>
    <s v="CA-2012-155306"/>
    <s v="04/17/2012"/>
    <s v="21/04/2012"/>
    <x v="2"/>
    <s v="April"/>
    <d v="2012-04-17T00:00:00"/>
    <d v="2012-04-21T00:00:00"/>
    <s v="On Date"/>
    <s v="GeorgeAshbrook"/>
    <s v="United States"/>
    <s v="San Francisco"/>
    <s v="California"/>
    <x v="5"/>
    <s v="Hoover Upright Vacuum With Dirt Cup"/>
    <n v="205.56630000000004"/>
    <n v="1447.65"/>
    <n v="5"/>
    <n v="419.81849999999997"/>
    <n v="33585.479999999996"/>
    <s v="PROFIT"/>
  </r>
  <r>
    <s v="CA-2012-155306"/>
    <s v="04/17/2012"/>
    <s v="21/04/2012"/>
    <x v="2"/>
    <s v="April"/>
    <d v="2012-04-17T00:00:00"/>
    <d v="2012-04-21T00:00:00"/>
    <s v="On Date"/>
    <s v="GeorgeAshbrook"/>
    <s v="United States"/>
    <s v="San Francisco"/>
    <s v="California"/>
    <x v="9"/>
    <s v="Xerox 1903"/>
    <n v="3.0498000000000003"/>
    <n v="11.96"/>
    <n v="2"/>
    <n v="5.8604000000000003"/>
    <n v="468.83199999999999"/>
    <s v="PROFIT"/>
  </r>
  <r>
    <s v="CA-2011-129574"/>
    <s v="05/26/2011"/>
    <s v="29/05/2011"/>
    <x v="1"/>
    <s v="May"/>
    <d v="2011-05-26T00:00:00"/>
    <d v="2011-05-29T00:00:00"/>
    <s v="On Date"/>
    <s v="Deanpercer"/>
    <s v="United States"/>
    <s v="Murray"/>
    <s v="Utah"/>
    <x v="9"/>
    <s v="Wirebound Service Call Books, 5 1/2&quot; x 4&quot;"/>
    <n v="5.0335999999999999"/>
    <n v="48.4"/>
    <n v="5"/>
    <n v="23.231999999999999"/>
    <n v="1858.56"/>
    <s v="PROFIT"/>
  </r>
  <r>
    <s v="CA-2014-126536"/>
    <s v="10/13/2014"/>
    <s v="15/10/2014"/>
    <x v="3"/>
    <s v="October"/>
    <d v="2014-10-13T00:00:00"/>
    <d v="2014-10-15T00:00:00"/>
    <s v="On Date"/>
    <s v="NeilKnudson"/>
    <s v="United States"/>
    <s v="San Francisco"/>
    <s v="California"/>
    <x v="8"/>
    <s v="Maxell 4.7GB DVD-R 5/Pack"/>
    <n v="0.5544"/>
    <n v="0.99"/>
    <n v="1"/>
    <n v="0.43559999999999999"/>
    <n v="34.847999999999999"/>
    <s v="PROFIT"/>
  </r>
  <r>
    <s v="CA-2014-126536"/>
    <s v="10/13/2014"/>
    <s v="15/10/2014"/>
    <x v="3"/>
    <s v="October"/>
    <d v="2014-10-13T00:00:00"/>
    <d v="2014-10-15T00:00:00"/>
    <s v="On Date"/>
    <s v="NeilKnudson"/>
    <s v="United States"/>
    <s v="San Francisco"/>
    <s v="California"/>
    <x v="4"/>
    <s v="Canvas Sectional Post Binders"/>
    <n v="12.984600000000002"/>
    <n v="101.84"/>
    <n v="5"/>
    <n v="36.917000000000002"/>
    <n v="2953.36"/>
    <s v="PROFIT"/>
  </r>
  <r>
    <s v="CA-2013-144729"/>
    <s v="10/22/2013"/>
    <s v="26/10/2013"/>
    <x v="0"/>
    <s v="October"/>
    <d v="2013-10-22T00:00:00"/>
    <d v="2013-10-26T00:00:00"/>
    <s v="On Date"/>
    <s v="JoelEaton"/>
    <s v="United States"/>
    <s v="San Diego"/>
    <s v="California"/>
    <x v="7"/>
    <s v="Belkin 19&quot; Vented Equipment Shelf, Black"/>
    <n v="50.965199999999996"/>
    <n v="154.44"/>
    <n v="3"/>
    <n v="1.5444"/>
    <n v="123.55199999999999"/>
    <s v="PROFIT"/>
  </r>
  <r>
    <s v="CA-2012-127019"/>
    <s v="12/21/2012"/>
    <s v="25/12/2012"/>
    <x v="2"/>
    <s v="December"/>
    <d v="2012-12-21T00:00:00"/>
    <d v="2012-12-25T00:00:00"/>
    <s v="On Date"/>
    <s v="ElpidaRittenbach"/>
    <s v="United States"/>
    <s v="Colorado Springs"/>
    <s v="Colorado"/>
    <x v="5"/>
    <s v="Belkin 6 Outlet Metallic Surge Strip"/>
    <n v="8.0586000000000002"/>
    <n v="60.984000000000002"/>
    <n v="7"/>
    <n v="4.5738000000000003"/>
    <n v="365.904"/>
    <s v="PROFIT"/>
  </r>
  <r>
    <s v="CA-2012-138534"/>
    <s v="07/17/2012"/>
    <s v="19/07/2012"/>
    <x v="2"/>
    <s v="July"/>
    <d v="2012-07-17T00:00:00"/>
    <d v="2012-07-19T00:00:00"/>
    <s v="On Date"/>
    <s v="JessicaMyrick"/>
    <s v="United States"/>
    <s v="Bakersfield"/>
    <s v="California"/>
    <x v="15"/>
    <s v="Sauder Camden County Collection Libraries, Planked Cherry Finish"/>
    <n v="104.6318"/>
    <n v="195.46600000000001"/>
    <n v="2"/>
    <n v="-13.797599999999999"/>
    <n v="-1103.808"/>
    <s v="LOSS"/>
  </r>
  <r>
    <s v="CA-2012-149972"/>
    <s v="09/21/2012"/>
    <s v="23/09/2012"/>
    <x v="2"/>
    <s v="September"/>
    <d v="2012-09-21T00:00:00"/>
    <d v="2012-09-23T00:00:00"/>
    <s v="On Date"/>
    <s v="CynthiaDelaney"/>
    <s v="United States"/>
    <s v="Los Angeles"/>
    <s v="California"/>
    <x v="10"/>
    <s v="Hon Every-Day Series Multi-Task Chairs"/>
    <n v="150.38399999999999"/>
    <n v="601.53599999999994"/>
    <n v="4"/>
    <n v="0"/>
    <n v="0"/>
    <s v="PROFIT"/>
  </r>
  <r>
    <s v="CA-2012-149972"/>
    <s v="09/21/2012"/>
    <s v="23/09/2012"/>
    <x v="2"/>
    <s v="September"/>
    <d v="2012-09-21T00:00:00"/>
    <d v="2012-09-23T00:00:00"/>
    <s v="On Date"/>
    <s v="CynthiaDelaney"/>
    <s v="United States"/>
    <s v="Los Angeles"/>
    <s v="California"/>
    <x v="11"/>
    <s v="Advantus Map Pennant Flags and Round Head Tacks"/>
    <n v="2.6859999999999999"/>
    <n v="7.9"/>
    <n v="2"/>
    <n v="2.528"/>
    <n v="202.24"/>
    <s v="PROFIT"/>
  </r>
  <r>
    <s v="CA-2011-154599"/>
    <s v="04/12/2011"/>
    <s v="17/04/2011"/>
    <x v="1"/>
    <s v="April"/>
    <d v="2011-04-12T00:00:00"/>
    <d v="2011-04-17T00:00:00"/>
    <s v="On Date"/>
    <s v="KeanNguyen"/>
    <s v="United States"/>
    <s v="Redondo Beach"/>
    <s v="California"/>
    <x v="3"/>
    <s v="Pyle PMP37LED"/>
    <n v="70.072699999999998"/>
    <n v="1075.088"/>
    <n v="14"/>
    <n v="94.0702"/>
    <n v="7525.616"/>
    <s v="PROFIT"/>
  </r>
  <r>
    <s v="CA-2011-154599"/>
    <s v="04/12/2011"/>
    <s v="17/04/2011"/>
    <x v="1"/>
    <s v="April"/>
    <d v="2011-04-12T00:00:00"/>
    <d v="2011-04-17T00:00:00"/>
    <s v="On Date"/>
    <s v="KeanNguyen"/>
    <s v="United States"/>
    <s v="Redondo Beach"/>
    <s v="California"/>
    <x v="3"/>
    <s v="AT&amp;T 1080 Corded phone"/>
    <n v="100.0027"/>
    <n v="438.36799999999999"/>
    <n v="4"/>
    <n v="38.357199999999999"/>
    <n v="3068.576"/>
    <s v="PROFIT"/>
  </r>
  <r>
    <s v="CA-2011-154599"/>
    <s v="04/12/2011"/>
    <s v="17/04/2011"/>
    <x v="1"/>
    <s v="April"/>
    <d v="2011-04-12T00:00:00"/>
    <d v="2011-04-17T00:00:00"/>
    <s v="On Date"/>
    <s v="KeanNguyen"/>
    <s v="United States"/>
    <s v="Redondo Beach"/>
    <s v="California"/>
    <x v="4"/>
    <s v="Recycled Pressboard Report Cover with Reinforced Top Hinge"/>
    <n v="1.6473"/>
    <n v="18.088000000000001"/>
    <n v="7"/>
    <n v="6.5568999999999997"/>
    <n v="524.55200000000002"/>
    <s v="PROFIT"/>
  </r>
  <r>
    <s v="CA-2011-154599"/>
    <s v="04/12/2011"/>
    <s v="17/04/2011"/>
    <x v="1"/>
    <s v="April"/>
    <d v="2011-04-12T00:00:00"/>
    <d v="2011-04-17T00:00:00"/>
    <s v="On Date"/>
    <s v="KeanNguyen"/>
    <s v="United States"/>
    <s v="Redondo Beach"/>
    <s v="California"/>
    <x v="15"/>
    <s v="O'Sullivan Living Dimensions 2-Shelf Bookcases"/>
    <n v="108.88200000000001"/>
    <n v="308.49900000000002"/>
    <n v="3"/>
    <n v="-18.146999999999998"/>
    <n v="-1451.7599999999998"/>
    <s v="LOSS"/>
  </r>
  <r>
    <s v="US-2012-110163"/>
    <s v="11/01/2012"/>
    <s v="04/11/2012"/>
    <x v="2"/>
    <s v="November"/>
    <d v="2012-11-01T00:00:00"/>
    <d v="2012-11-04T00:00:00"/>
    <s v="On Date"/>
    <s v="GuyArmstrong"/>
    <s v="United States"/>
    <s v="Salem"/>
    <s v="Oregon"/>
    <x v="2"/>
    <s v="Lumber Crayons"/>
    <n v="6.1070000000000002"/>
    <n v="7.88"/>
    <n v="1"/>
    <n v="1.7729999999999999"/>
    <n v="141.84"/>
    <s v="PROFIT"/>
  </r>
  <r>
    <s v="CA-2014-143329"/>
    <s v="11/04/2014"/>
    <s v="09/11/2014"/>
    <x v="3"/>
    <s v="November"/>
    <d v="2014-11-04T00:00:00"/>
    <d v="2014-11-09T00:00:00"/>
    <s v="On Date"/>
    <s v="DeniseLeinenbach"/>
    <s v="United States"/>
    <s v="Las Cruces"/>
    <s v="New Mexico"/>
    <x v="1"/>
    <s v="9-3/4 Diameter Round Wall Clock"/>
    <n v="7.9981999999999998"/>
    <n v="41.37"/>
    <n v="3"/>
    <n v="17.375399999999999"/>
    <n v="1390.0319999999999"/>
    <s v="PROFIT"/>
  </r>
  <r>
    <s v="CA-2012-159380"/>
    <s v="05/12/2012"/>
    <s v="16/05/2012"/>
    <x v="2"/>
    <s v="May"/>
    <d v="2012-05-12T00:00:00"/>
    <d v="2012-05-16T00:00:00"/>
    <s v="On Date"/>
    <s v="CindyStewart"/>
    <s v="United States"/>
    <s v="San Francisco"/>
    <s v="California"/>
    <x v="9"/>
    <s v="Xerox 1962"/>
    <n v="2.3540000000000001"/>
    <n v="12.84"/>
    <n v="3"/>
    <n v="5.7779999999999996"/>
    <n v="462.23999999999995"/>
    <s v="PROFIT"/>
  </r>
  <r>
    <s v="CA-2012-159380"/>
    <s v="05/12/2012"/>
    <s v="16/05/2012"/>
    <x v="2"/>
    <s v="May"/>
    <d v="2012-05-12T00:00:00"/>
    <d v="2012-05-16T00:00:00"/>
    <s v="On Date"/>
    <s v="CindyStewart"/>
    <s v="United States"/>
    <s v="San Francisco"/>
    <s v="California"/>
    <x v="9"/>
    <s v="Xerox 1953"/>
    <n v="2.3540000000000001"/>
    <n v="25.68"/>
    <n v="6"/>
    <n v="11.555999999999999"/>
    <n v="924.4799999999999"/>
    <s v="PROFIT"/>
  </r>
  <r>
    <s v="CA-2012-148635"/>
    <s v="07/25/2012"/>
    <s v="27/07/2012"/>
    <x v="2"/>
    <s v="July"/>
    <d v="2012-07-25T00:00:00"/>
    <d v="2012-07-27T00:00:00"/>
    <s v="On Date"/>
    <s v="MichelleHuthwaite"/>
    <s v="United States"/>
    <s v="Seattle"/>
    <s v="Washington"/>
    <x v="11"/>
    <s v="Plymouth Boxed Rubber Bands by Plymouth"/>
    <n v="4.4744999999999999"/>
    <n v="9.42"/>
    <n v="2"/>
    <n v="0.47099999999999997"/>
    <n v="37.68"/>
    <s v="PROFIT"/>
  </r>
  <r>
    <s v="CA-2012-148635"/>
    <s v="07/25/2012"/>
    <s v="27/07/2012"/>
    <x v="2"/>
    <s v="July"/>
    <d v="2012-07-25T00:00:00"/>
    <d v="2012-07-27T00:00:00"/>
    <s v="On Date"/>
    <s v="MichelleHuthwaite"/>
    <s v="United States"/>
    <s v="Seattle"/>
    <s v="Washington"/>
    <x v="9"/>
    <s v="Xerox 228"/>
    <n v="3.3696000000000006"/>
    <n v="12.96"/>
    <n v="2"/>
    <n v="6.2207999999999997"/>
    <n v="497.66399999999999"/>
    <s v="PROFIT"/>
  </r>
  <r>
    <s v="CA-2012-148635"/>
    <s v="07/25/2012"/>
    <s v="27/07/2012"/>
    <x v="2"/>
    <s v="July"/>
    <d v="2012-07-25T00:00:00"/>
    <d v="2012-07-27T00:00:00"/>
    <s v="On Date"/>
    <s v="MichelleHuthwaite"/>
    <s v="United States"/>
    <s v="Seattle"/>
    <s v="Washington"/>
    <x v="15"/>
    <s v="Sauder Forest Hills Library, Woodland Oak Finish"/>
    <n v="129.70159999999998"/>
    <n v="704.9"/>
    <n v="5"/>
    <n v="56.392000000000003"/>
    <n v="4511.3600000000006"/>
    <s v="PROFIT"/>
  </r>
  <r>
    <s v="CA-2012-148635"/>
    <s v="07/25/2012"/>
    <s v="27/07/2012"/>
    <x v="2"/>
    <s v="July"/>
    <d v="2012-07-25T00:00:00"/>
    <d v="2012-07-27T00:00:00"/>
    <s v="On Date"/>
    <s v="MichelleHuthwaite"/>
    <s v="United States"/>
    <s v="Seattle"/>
    <s v="Washington"/>
    <x v="10"/>
    <s v="Office Star - Professional Matrix Back Chair with 2-to-1 Synchro Tilt and Mesh Fabric Seat"/>
    <n v="266.7448"/>
    <n v="561.56799999999998"/>
    <n v="2"/>
    <n v="28.078399999999998"/>
    <n v="2246.2719999999999"/>
    <s v="PROFIT"/>
  </r>
  <r>
    <s v="CA-2013-160500"/>
    <s v="05/06/2013"/>
    <s v="09/05/2013"/>
    <x v="0"/>
    <s v="May"/>
    <d v="2013-05-06T00:00:00"/>
    <d v="2013-05-09T00:00:00"/>
    <s v="On Date"/>
    <s v="DarrinMartin"/>
    <s v="United States"/>
    <s v="Encinitas"/>
    <s v="California"/>
    <x v="4"/>
    <s v="Computer Printout Index Tabs"/>
    <n v="0.87359999999999993"/>
    <n v="6.72"/>
    <n v="5"/>
    <n v="2.3519999999999999"/>
    <n v="188.16"/>
    <s v="PROFIT"/>
  </r>
  <r>
    <s v="CA-2013-160500"/>
    <s v="05/06/2013"/>
    <s v="09/05/2013"/>
    <x v="0"/>
    <s v="May"/>
    <d v="2013-05-06T00:00:00"/>
    <d v="2013-05-09T00:00:00"/>
    <s v="On Date"/>
    <s v="DarrinMartin"/>
    <s v="United States"/>
    <s v="Encinitas"/>
    <s v="California"/>
    <x v="6"/>
    <s v="Bevis 36 x 72 Conference Tables"/>
    <n v="97.102199999999996"/>
    <n v="298.77600000000001"/>
    <n v="3"/>
    <n v="7.4694000000000003"/>
    <n v="597.55200000000002"/>
    <s v="PROFIT"/>
  </r>
  <r>
    <s v="CA-2014-100202"/>
    <s v="01/01/2014"/>
    <s v="06/01/2014"/>
    <x v="3"/>
    <s v="January"/>
    <d v="2014-01-01T00:00:00"/>
    <d v="2014-01-06T00:00:00"/>
    <s v="On Date"/>
    <s v="BrianDeCherney"/>
    <s v="United States"/>
    <s v="Anaheim"/>
    <s v="California"/>
    <x v="3"/>
    <s v="Adtran 1202752G1"/>
    <n v="93.232599999999991"/>
    <n v="302.37599999999998"/>
    <n v="3"/>
    <n v="22.6782"/>
    <n v="1814.2560000000001"/>
    <s v="PROFIT"/>
  </r>
  <r>
    <s v="CA-2011-148915"/>
    <s v="11/01/2011"/>
    <s v="05/11/2011"/>
    <x v="1"/>
    <s v="November"/>
    <d v="2011-11-01T00:00:00"/>
    <d v="2011-11-05T00:00:00"/>
    <s v="On Date"/>
    <s v="NatalieDeCherney"/>
    <s v="United States"/>
    <s v="Portland"/>
    <s v="Oregon"/>
    <x v="7"/>
    <s v="Carina Mini System Audio Rack, Model AR050B"/>
    <n v="107.6506"/>
    <n v="443.92"/>
    <n v="5"/>
    <n v="-94.332999999999998"/>
    <n v="-7546.6399999999994"/>
    <s v="LOSS"/>
  </r>
  <r>
    <s v="CA-2011-148915"/>
    <s v="11/01/2011"/>
    <s v="05/11/2011"/>
    <x v="1"/>
    <s v="November"/>
    <d v="2011-11-01T00:00:00"/>
    <d v="2011-11-05T00:00:00"/>
    <s v="On Date"/>
    <s v="NatalieDeCherney"/>
    <s v="United States"/>
    <s v="Portland"/>
    <s v="Oregon"/>
    <x v="3"/>
    <s v="Plantronics Voyager Pro HD - Bluetooth Headset"/>
    <n v="33.794799999999995"/>
    <n v="155.976"/>
    <n v="3"/>
    <n v="54.5916"/>
    <n v="4367.3279999999995"/>
    <s v="PROFIT"/>
  </r>
  <r>
    <s v="CA-2014-110842"/>
    <s v="11/12/2014"/>
    <s v="17/11/2014"/>
    <x v="3"/>
    <s v="November"/>
    <d v="2014-11-12T00:00:00"/>
    <d v="2014-11-17T00:00:00"/>
    <s v="On Date"/>
    <s v="GuyArmstrong"/>
    <s v="United States"/>
    <s v="Los Angeles"/>
    <s v="California"/>
    <x v="5"/>
    <s v="Belkin 6 Outlet Metallic Surge Strip"/>
    <n v="8.0586000000000002"/>
    <n v="10.89"/>
    <n v="1"/>
    <n v="2.8313999999999999"/>
    <n v="226.512"/>
    <s v="PROFIT"/>
  </r>
  <r>
    <s v="CA-2014-110842"/>
    <s v="11/12/2014"/>
    <s v="17/11/2014"/>
    <x v="3"/>
    <s v="November"/>
    <d v="2014-11-12T00:00:00"/>
    <d v="2014-11-17T00:00:00"/>
    <s v="On Date"/>
    <s v="GuyArmstrong"/>
    <s v="United States"/>
    <s v="Los Angeles"/>
    <s v="California"/>
    <x v="9"/>
    <s v="Xerox 201"/>
    <n v="3.3696000000000002"/>
    <n v="19.440000000000001"/>
    <n v="3"/>
    <n v="9.3312000000000008"/>
    <n v="746.49600000000009"/>
    <s v="PROFIT"/>
  </r>
  <r>
    <s v="CA-2014-110842"/>
    <s v="11/12/2014"/>
    <s v="17/11/2014"/>
    <x v="3"/>
    <s v="November"/>
    <d v="2014-11-12T00:00:00"/>
    <d v="2014-11-17T00:00:00"/>
    <s v="On Date"/>
    <s v="GuyArmstrong"/>
    <s v="United States"/>
    <s v="Los Angeles"/>
    <s v="California"/>
    <x v="4"/>
    <s v="Ibico Plastic Spiral Binding Combs"/>
    <n v="16.416"/>
    <n v="121.6"/>
    <n v="5"/>
    <n v="39.520000000000003"/>
    <n v="3161.6000000000004"/>
    <s v="PROFIT"/>
  </r>
  <r>
    <s v="CA-2013-128594"/>
    <s v="08/27/2013"/>
    <s v="30/08/2013"/>
    <x v="0"/>
    <s v="August"/>
    <d v="2013-08-27T00:00:00"/>
    <d v="2013-08-30T00:00:00"/>
    <s v="On Date"/>
    <s v="DonJones"/>
    <s v="United States"/>
    <s v="San Diego"/>
    <s v="California"/>
    <x v="10"/>
    <s v="Global Troy Executive Leather Low-Back Tilter"/>
    <n v="375.73500000000001"/>
    <n v="1603.136"/>
    <n v="4"/>
    <n v="100.196"/>
    <n v="8015.68"/>
    <s v="PROFIT"/>
  </r>
  <r>
    <s v="US-2014-103828"/>
    <s v="08/14/2014"/>
    <s v="14/08/2014"/>
    <x v="3"/>
    <s v="August"/>
    <d v="2014-08-14T00:00:00"/>
    <d v="2014-08-14T00:00:00"/>
    <s v="On Date"/>
    <s v="JayKimmel"/>
    <s v="United States"/>
    <s v="San Francisco"/>
    <s v="California"/>
    <x v="7"/>
    <s v="Sterilite Officeware Hinged File Box"/>
    <n v="7.6504000000000012"/>
    <n v="31.44"/>
    <n v="3"/>
    <n v="8.4887999999999995"/>
    <n v="679.10399999999993"/>
    <s v="PROFIT"/>
  </r>
  <r>
    <s v="US-2014-103828"/>
    <s v="08/14/2014"/>
    <s v="14/08/2014"/>
    <x v="3"/>
    <s v="August"/>
    <d v="2014-08-14T00:00:00"/>
    <d v="2014-08-14T00:00:00"/>
    <s v="On Date"/>
    <s v="JayKimmel"/>
    <s v="United States"/>
    <s v="San Francisco"/>
    <s v="California"/>
    <x v="5"/>
    <s v="Staples"/>
    <n v="8.7381000000000011"/>
    <n v="83.79"/>
    <n v="7"/>
    <n v="22.6233"/>
    <n v="1809.864"/>
    <s v="PROFIT"/>
  </r>
  <r>
    <s v="US-2014-103828"/>
    <s v="08/14/2014"/>
    <s v="14/08/2014"/>
    <x v="3"/>
    <s v="August"/>
    <d v="2014-08-14T00:00:00"/>
    <d v="2014-08-14T00:00:00"/>
    <s v="On Date"/>
    <s v="JayKimmel"/>
    <s v="United States"/>
    <s v="San Francisco"/>
    <s v="California"/>
    <x v="2"/>
    <s v="Newell 345"/>
    <n v="14.6816"/>
    <n v="59.52"/>
    <n v="3"/>
    <n v="15.475199999999999"/>
    <n v="1238.0159999999998"/>
    <s v="PROFIT"/>
  </r>
  <r>
    <s v="US-2014-103828"/>
    <s v="08/14/2014"/>
    <s v="14/08/2014"/>
    <x v="3"/>
    <s v="August"/>
    <d v="2014-08-14T00:00:00"/>
    <d v="2014-08-14T00:00:00"/>
    <s v="On Date"/>
    <s v="JayKimmel"/>
    <s v="United States"/>
    <s v="San Francisco"/>
    <s v="California"/>
    <x v="12"/>
    <s v="Staples"/>
    <n v="5.6658000000000008"/>
    <n v="31.92"/>
    <n v="4"/>
    <n v="9.2568000000000001"/>
    <n v="740.54399999999998"/>
    <s v="PROFIT"/>
  </r>
  <r>
    <s v="CA-2011-148040"/>
    <s v="03/22/2011"/>
    <s v="26/03/2011"/>
    <x v="1"/>
    <s v="March"/>
    <d v="2011-03-22T00:00:00"/>
    <d v="2011-03-26T00:00:00"/>
    <s v="On Date"/>
    <s v="BethFritzler"/>
    <s v="United States"/>
    <s v="Tucson"/>
    <s v="Arizona"/>
    <x v="9"/>
    <s v="Xerox 1951"/>
    <n v="17.039000000000001"/>
    <n v="74.352000000000004"/>
    <n v="3"/>
    <n v="23.234999999999999"/>
    <n v="1858.8"/>
    <s v="PROFIT"/>
  </r>
  <r>
    <s v="CA-2011-148040"/>
    <s v="03/22/2011"/>
    <s v="26/03/2011"/>
    <x v="1"/>
    <s v="March"/>
    <d v="2011-03-22T00:00:00"/>
    <d v="2011-03-26T00:00:00"/>
    <s v="On Date"/>
    <s v="BethFritzler"/>
    <s v="United States"/>
    <s v="Tucson"/>
    <s v="Arizona"/>
    <x v="10"/>
    <s v="Office Star - Mesh Screen back chair with Vinyl seat"/>
    <n v="116.5722"/>
    <n v="314.35199999999998"/>
    <n v="3"/>
    <n v="-35.364600000000003"/>
    <n v="-2829.1680000000001"/>
    <s v="LOSS"/>
  </r>
  <r>
    <s v="CA-2014-135167"/>
    <s v="06/16/2014"/>
    <s v="21/06/2014"/>
    <x v="3"/>
    <s v="June"/>
    <d v="2014-06-16T00:00:00"/>
    <d v="2014-06-21T00:00:00"/>
    <s v="On Date"/>
    <s v="StuartCalhoun"/>
    <s v="United States"/>
    <s v="Los Angeles"/>
    <s v="California"/>
    <x v="2"/>
    <s v="Dixon Prang Watercolor Pencils, 10-Color Set with Brush"/>
    <n v="2.5133999999999999"/>
    <n v="4.26"/>
    <n v="1"/>
    <n v="1.7465999999999999"/>
    <n v="139.72800000000001"/>
    <s v="PROFIT"/>
  </r>
  <r>
    <s v="CA-2014-137022"/>
    <s v="11/17/2014"/>
    <s v="23/11/2014"/>
    <x v="3"/>
    <s v="November"/>
    <d v="2014-11-17T00:00:00"/>
    <d v="2014-11-23T00:00:00"/>
    <s v="Delay"/>
    <s v="ScottWilliamson"/>
    <s v="United States"/>
    <s v="San Diego"/>
    <s v="California"/>
    <x v="7"/>
    <s v="Tennsco Regal Shelving Units"/>
    <n v="98.367699999999999"/>
    <n v="811.28"/>
    <n v="8"/>
    <n v="24.3384"/>
    <n v="1947.0720000000001"/>
    <s v="PROFIT"/>
  </r>
  <r>
    <s v="US-2013-167339"/>
    <s v="01/21/2013"/>
    <s v="23/01/2013"/>
    <x v="0"/>
    <s v="January"/>
    <d v="2013-01-21T00:00:00"/>
    <d v="2013-01-23T00:00:00"/>
    <s v="On Date"/>
    <s v="TamaraDahlen"/>
    <s v="United States"/>
    <s v="San Diego"/>
    <s v="California"/>
    <x v="10"/>
    <s v="Global Super Steno Chair"/>
    <n v="79.66340000000001"/>
    <n v="153.56800000000001"/>
    <n v="2"/>
    <n v="-5.7587999999999999"/>
    <n v="-460.70400000000001"/>
    <s v="LOSS"/>
  </r>
  <r>
    <s v="US-2013-167339"/>
    <s v="01/21/2013"/>
    <s v="23/01/2013"/>
    <x v="0"/>
    <s v="January"/>
    <d v="2013-01-21T00:00:00"/>
    <d v="2013-01-23T00:00:00"/>
    <s v="On Date"/>
    <s v="TamaraDahlen"/>
    <s v="United States"/>
    <s v="San Diego"/>
    <s v="California"/>
    <x v="10"/>
    <s v="Global Ergonomic Managers Chair"/>
    <n v="133.92520000000002"/>
    <n v="1013.4880000000001"/>
    <n v="7"/>
    <n v="76.011600000000001"/>
    <n v="6080.9279999999999"/>
    <s v="PROFIT"/>
  </r>
  <r>
    <s v="CA-2013-130799"/>
    <s v="11/12/2013"/>
    <s v="17/11/2013"/>
    <x v="0"/>
    <s v="November"/>
    <d v="2013-11-12T00:00:00"/>
    <d v="2013-11-17T00:00:00"/>
    <s v="On Date"/>
    <s v="BerenikeKampe"/>
    <s v="United States"/>
    <s v="San Francisco"/>
    <s v="California"/>
    <x v="1"/>
    <s v="Eldon Regeneration Recycled Desk Accessories, Smoke"/>
    <n v="1.1832"/>
    <n v="6.96"/>
    <n v="4"/>
    <n v="2.2271999999999998"/>
    <n v="178.17599999999999"/>
    <s v="PROFIT"/>
  </r>
  <r>
    <s v="CA-2013-164483"/>
    <s v="01/30/2013"/>
    <s v="03/02/2013"/>
    <x v="0"/>
    <s v="January"/>
    <d v="2013-01-30T00:00:00"/>
    <d v="2013-02-03T00:00:00"/>
    <s v="On Date"/>
    <s v="JeremyFarry"/>
    <s v="United States"/>
    <s v="San Francisco"/>
    <s v="California"/>
    <x v="4"/>
    <s v="Heavy-Duty E-Z-D Binders"/>
    <n v="5.7822999999999993"/>
    <n v="17.456"/>
    <n v="2"/>
    <n v="5.8914"/>
    <n v="471.31200000000001"/>
    <s v="PROFIT"/>
  </r>
  <r>
    <s v="US-2013-159856"/>
    <s v="10/19/2013"/>
    <s v="23/10/2013"/>
    <x v="0"/>
    <s v="October"/>
    <d v="2013-10-19T00:00:00"/>
    <d v="2013-10-23T00:00:00"/>
    <s v="On Date"/>
    <s v="EmilyPhan"/>
    <s v="United States"/>
    <s v="Tempe"/>
    <s v="Arizona"/>
    <x v="10"/>
    <s v="Global Deluxe Steno Chair"/>
    <n v="68.512200000000007"/>
    <n v="307.92"/>
    <n v="5"/>
    <n v="-34.640999999999998"/>
    <n v="-2771.2799999999997"/>
    <s v="LOSS"/>
  </r>
  <r>
    <s v="CA-2014-102099"/>
    <s v="12/19/2014"/>
    <s v="20/12/2014"/>
    <x v="3"/>
    <s v="December"/>
    <d v="2014-12-19T00:00:00"/>
    <d v="2014-12-20T00:00:00"/>
    <s v="On Date"/>
    <s v="EmilyPhan"/>
    <s v="United States"/>
    <s v="Los Angeles"/>
    <s v="California"/>
    <x v="2"/>
    <s v="Newell 327"/>
    <n v="1.6133"/>
    <n v="6.63"/>
    <n v="3"/>
    <n v="1.7901"/>
    <n v="143.208"/>
    <s v="PROFIT"/>
  </r>
  <r>
    <s v="CA-2014-102099"/>
    <s v="12/19/2014"/>
    <s v="20/12/2014"/>
    <x v="3"/>
    <s v="December"/>
    <d v="2014-12-19T00:00:00"/>
    <d v="2014-12-20T00:00:00"/>
    <s v="On Date"/>
    <s v="EmilyPhan"/>
    <s v="United States"/>
    <s v="Los Angeles"/>
    <s v="California"/>
    <x v="9"/>
    <s v="Xerox 1996"/>
    <n v="3.3696000000000006"/>
    <n v="12.96"/>
    <n v="2"/>
    <n v="6.2207999999999997"/>
    <n v="497.66399999999999"/>
    <s v="PROFIT"/>
  </r>
  <r>
    <s v="CA-2014-102099"/>
    <s v="12/19/2014"/>
    <s v="20/12/2014"/>
    <x v="3"/>
    <s v="December"/>
    <d v="2014-12-19T00:00:00"/>
    <d v="2014-12-20T00:00:00"/>
    <s v="On Date"/>
    <s v="EmilyPhan"/>
    <s v="United States"/>
    <s v="Los Angeles"/>
    <s v="California"/>
    <x v="9"/>
    <s v="Xerox 213"/>
    <n v="3.3695999999999997"/>
    <n v="32.4"/>
    <n v="5"/>
    <n v="15.552"/>
    <n v="1244.1599999999999"/>
    <s v="PROFIT"/>
  </r>
  <r>
    <s v="CA-2014-164049"/>
    <s v="11/03/2014"/>
    <s v="07/11/2014"/>
    <x v="3"/>
    <s v="November"/>
    <d v="2014-11-03T00:00:00"/>
    <d v="2014-11-07T00:00:00"/>
    <s v="On Date"/>
    <s v="KenHeidel"/>
    <s v="United States"/>
    <s v="Seattle"/>
    <s v="Washington"/>
    <x v="9"/>
    <s v="Wirebound Message Books, Four 2 3/4 x 5 Forms per Page, 200 Sets per Book"/>
    <n v="2.6235000000000004"/>
    <n v="23.85"/>
    <n v="5"/>
    <n v="10.7325"/>
    <n v="858.6"/>
    <s v="PROFIT"/>
  </r>
  <r>
    <s v="CA-2011-127586"/>
    <s v="09/26/2011"/>
    <s v="30/09/2011"/>
    <x v="1"/>
    <s v="September"/>
    <d v="2011-09-26T00:00:00"/>
    <d v="2011-09-30T00:00:00"/>
    <s v="On Date"/>
    <s v="ChristopherSchild"/>
    <s v="United States"/>
    <s v="Seattle"/>
    <s v="Washington"/>
    <x v="7"/>
    <s v="Dual Level, Single-Width Filing Carts"/>
    <n v="114.7444"/>
    <n v="310.12"/>
    <n v="2"/>
    <n v="80.631200000000007"/>
    <n v="6450.496000000001"/>
    <s v="PROFIT"/>
  </r>
  <r>
    <s v="CA-2014-166415"/>
    <s v="02/20/2014"/>
    <s v="24/02/2014"/>
    <x v="3"/>
    <s v="February"/>
    <d v="2014-02-20T00:00:00"/>
    <d v="2014-02-24T00:00:00"/>
    <s v="On Date"/>
    <s v="MaxEngle"/>
    <s v="United States"/>
    <s v="Seattle"/>
    <s v="Washington"/>
    <x v="11"/>
    <s v="Rubber Band Ball"/>
    <n v="3.6652"/>
    <n v="11.22"/>
    <n v="3"/>
    <n v="0.22439999999999999"/>
    <n v="17.951999999999998"/>
    <s v="PROFIT"/>
  </r>
  <r>
    <s v="CA-2014-164329"/>
    <s v="01/31/2014"/>
    <s v="31/01/2014"/>
    <x v="3"/>
    <s v="January"/>
    <d v="2014-01-31T00:00:00"/>
    <d v="2014-01-31T00:00:00"/>
    <s v="On Date"/>
    <s v="MichaelMoore"/>
    <s v="United States"/>
    <s v="San Francisco"/>
    <s v="California"/>
    <x v="7"/>
    <s v="Space Solutions Commercial Steel Shelving"/>
    <n v="61.417500000000004"/>
    <n v="129.30000000000001"/>
    <n v="2"/>
    <n v="6.4649999999999999"/>
    <n v="517.20000000000005"/>
    <s v="PROFIT"/>
  </r>
  <r>
    <s v="CA-2012-168564"/>
    <s v="08/08/2012"/>
    <s v="08/08/2012"/>
    <x v="2"/>
    <s v="August"/>
    <d v="2012-08-08T00:00:00"/>
    <d v="2012-08-08T00:00:00"/>
    <s v="On Date"/>
    <s v="ThomasThornton"/>
    <s v="United States"/>
    <s v="San Francisco"/>
    <s v="California"/>
    <x v="4"/>
    <s v="ACCOHIDE 3-Ring Binder, Blue, 1&quot;"/>
    <n v="2.1888999999999998"/>
    <n v="6.6079999999999997"/>
    <n v="2"/>
    <n v="2.2302"/>
    <n v="178.416"/>
    <s v="PROFIT"/>
  </r>
  <r>
    <s v="CA-2012-168564"/>
    <s v="08/08/2012"/>
    <s v="08/08/2012"/>
    <x v="2"/>
    <s v="August"/>
    <d v="2012-08-08T00:00:00"/>
    <d v="2012-08-08T00:00:00"/>
    <s v="On Date"/>
    <s v="ThomasThornton"/>
    <s v="United States"/>
    <s v="San Francisco"/>
    <s v="California"/>
    <x v="4"/>
    <s v="Presstex Flexible Ring Binders"/>
    <n v="2.2750000000000004"/>
    <n v="7.28"/>
    <n v="2"/>
    <n v="2.73"/>
    <n v="218.4"/>
    <s v="PROFIT"/>
  </r>
  <r>
    <s v="CA-2012-168564"/>
    <s v="08/08/2012"/>
    <s v="08/08/2012"/>
    <x v="2"/>
    <s v="August"/>
    <d v="2012-08-08T00:00:00"/>
    <d v="2012-08-08T00:00:00"/>
    <s v="On Date"/>
    <s v="ThomasThornton"/>
    <s v="United States"/>
    <s v="San Francisco"/>
    <s v="California"/>
    <x v="10"/>
    <s v="Global Ergonomic Managers Chair"/>
    <n v="133.92519999999999"/>
    <n v="144.78399999999999"/>
    <n v="1"/>
    <n v="10.8588"/>
    <n v="868.70400000000006"/>
    <s v="PROFIT"/>
  </r>
  <r>
    <s v="US-2013-169040"/>
    <s v="12/07/2013"/>
    <s v="13/12/2013"/>
    <x v="0"/>
    <s v="December"/>
    <d v="2013-12-07T00:00:00"/>
    <d v="2013-12-13T00:00:00"/>
    <s v="Delay"/>
    <s v="GregTran"/>
    <s v="United States"/>
    <s v="Seattle"/>
    <s v="Washington"/>
    <x v="3"/>
    <s v="Plantronics Calisto P620-M USB Wireless Speakerphone System"/>
    <n v="143.0727"/>
    <n v="156.792"/>
    <n v="1"/>
    <n v="13.7193"/>
    <n v="1097.5440000000001"/>
    <s v="PROFIT"/>
  </r>
  <r>
    <s v="US-2013-169040"/>
    <s v="12/07/2013"/>
    <s v="13/12/2013"/>
    <x v="0"/>
    <s v="December"/>
    <d v="2013-12-07T00:00:00"/>
    <d v="2013-12-13T00:00:00"/>
    <s v="Delay"/>
    <s v="GregTran"/>
    <s v="United States"/>
    <s v="Seattle"/>
    <s v="Washington"/>
    <x v="3"/>
    <s v="Google Nexus 5"/>
    <n v="134.99249999999998"/>
    <n v="431.976"/>
    <n v="3"/>
    <n v="26.9985"/>
    <n v="2159.88"/>
    <s v="PROFIT"/>
  </r>
  <r>
    <s v="US-2013-169040"/>
    <s v="12/07/2013"/>
    <s v="13/12/2013"/>
    <x v="0"/>
    <s v="December"/>
    <d v="2013-12-07T00:00:00"/>
    <d v="2013-12-13T00:00:00"/>
    <s v="Delay"/>
    <s v="GregTran"/>
    <s v="United States"/>
    <s v="Seattle"/>
    <s v="Washington"/>
    <x v="13"/>
    <s v="Jet-Pak Recycled Peel 'N' Seal Padded Mailers"/>
    <n v="19.7395"/>
    <n v="35.89"/>
    <n v="1"/>
    <n v="16.150500000000001"/>
    <n v="1292.04"/>
    <s v="PROFIT"/>
  </r>
  <r>
    <s v="US-2013-169040"/>
    <s v="12/07/2013"/>
    <s v="13/12/2013"/>
    <x v="0"/>
    <s v="December"/>
    <d v="2013-12-07T00:00:00"/>
    <d v="2013-12-13T00:00:00"/>
    <s v="Delay"/>
    <s v="GregTran"/>
    <s v="United States"/>
    <s v="Seattle"/>
    <s v="Washington"/>
    <x v="4"/>
    <s v="Ibico Plastic and Wire Spiral Binding Combs"/>
    <n v="4.5522"/>
    <n v="47.207999999999998"/>
    <n v="7"/>
    <n v="15.342599999999999"/>
    <n v="1227.4079999999999"/>
    <s v="PROFIT"/>
  </r>
  <r>
    <s v="US-2013-169040"/>
    <s v="12/07/2013"/>
    <s v="13/12/2013"/>
    <x v="0"/>
    <s v="December"/>
    <d v="2013-12-07T00:00:00"/>
    <d v="2013-12-13T00:00:00"/>
    <s v="Delay"/>
    <s v="GregTran"/>
    <s v="United States"/>
    <s v="Seattle"/>
    <s v="Washington"/>
    <x v="9"/>
    <s v="Xerox 1880"/>
    <n v="18.783200000000004"/>
    <n v="248.08"/>
    <n v="7"/>
    <n v="116.5976"/>
    <n v="9327.8080000000009"/>
    <s v="PROFIT"/>
  </r>
  <r>
    <s v="US-2013-169040"/>
    <s v="12/07/2013"/>
    <s v="13/12/2013"/>
    <x v="0"/>
    <s v="December"/>
    <d v="2013-12-07T00:00:00"/>
    <d v="2013-12-13T00:00:00"/>
    <s v="Delay"/>
    <s v="GregTran"/>
    <s v="United States"/>
    <s v="Seattle"/>
    <s v="Washington"/>
    <x v="9"/>
    <s v="Snap-A-Way Black Print Carbonless Ruled Speed Letter, Triplicate"/>
    <n v="20.108199999999997"/>
    <n v="189.7"/>
    <n v="5"/>
    <n v="89.159000000000006"/>
    <n v="7132.72"/>
    <s v="PROFIT"/>
  </r>
  <r>
    <s v="US-2013-169040"/>
    <s v="12/07/2013"/>
    <s v="13/12/2013"/>
    <x v="0"/>
    <s v="December"/>
    <d v="2013-12-07T00:00:00"/>
    <d v="2013-12-13T00:00:00"/>
    <s v="Delay"/>
    <s v="GregTran"/>
    <s v="United States"/>
    <s v="Seattle"/>
    <s v="Washington"/>
    <x v="4"/>
    <s v="GBC Standard Therm-A-Bind Covers"/>
    <n v="13.456800000000001"/>
    <n v="59.808"/>
    <n v="3"/>
    <n v="19.4376"/>
    <n v="1555.008"/>
    <s v="PROFIT"/>
  </r>
  <r>
    <s v="CA-2014-126242"/>
    <s v="11/20/2014"/>
    <s v="25/11/2014"/>
    <x v="3"/>
    <s v="November"/>
    <d v="2014-11-20T00:00:00"/>
    <d v="2014-11-25T00:00:00"/>
    <s v="On Date"/>
    <s v="MickCrebagga"/>
    <s v="United States"/>
    <s v="Los Angeles"/>
    <s v="California"/>
    <x v="7"/>
    <s v="File Shuttle II and Handi-File, Black"/>
    <n v="25.4175"/>
    <n v="305.01"/>
    <n v="9"/>
    <n v="76.252499999999998"/>
    <n v="6100.2"/>
    <s v="PROFIT"/>
  </r>
  <r>
    <s v="CA-2014-126242"/>
    <s v="11/20/2014"/>
    <s v="25/11/2014"/>
    <x v="3"/>
    <s v="November"/>
    <d v="2014-11-20T00:00:00"/>
    <d v="2014-11-25T00:00:00"/>
    <s v="On Date"/>
    <s v="MickCrebagga"/>
    <s v="United States"/>
    <s v="Los Angeles"/>
    <s v="California"/>
    <x v="1"/>
    <s v="Executive Impressions 13-1/2&quot; Indoor/Outdoor Wall Clock"/>
    <n v="11.593999999999999"/>
    <n v="18.7"/>
    <n v="1"/>
    <n v="7.1059999999999999"/>
    <n v="568.48"/>
    <s v="PROFIT"/>
  </r>
  <r>
    <s v="CA-2013-166443"/>
    <s v="11/05/2013"/>
    <s v="06/11/2013"/>
    <x v="0"/>
    <s v="November"/>
    <d v="2013-11-05T00:00:00"/>
    <d v="2013-11-06T00:00:00"/>
    <s v="On Date"/>
    <s v="LisaHazard"/>
    <s v="United States"/>
    <s v="San Francisco"/>
    <s v="California"/>
    <x v="1"/>
    <s v="Advantus Panel Wall Acrylic Frame"/>
    <n v="3.1178999999999997"/>
    <n v="38.29"/>
    <n v="7"/>
    <n v="16.464700000000001"/>
    <n v="1317.1759999999999"/>
    <s v="PROFIT"/>
  </r>
  <r>
    <s v="CA-2014-169859"/>
    <s v="12/15/2014"/>
    <s v="19/12/2014"/>
    <x v="3"/>
    <s v="December"/>
    <d v="2014-12-15T00:00:00"/>
    <d v="2014-12-19T00:00:00"/>
    <s v="On Date"/>
    <s v="MikePelletier"/>
    <s v="United States"/>
    <s v="San Diego"/>
    <s v="California"/>
    <x v="1"/>
    <s v="Eldon 400 Class Desk Accessories, Black Carbon"/>
    <n v="5.0749999999999993"/>
    <n v="26.25"/>
    <n v="3"/>
    <n v="11.025"/>
    <n v="882"/>
    <s v="PROFIT"/>
  </r>
  <r>
    <s v="CA-2014-169859"/>
    <s v="12/15/2014"/>
    <s v="19/12/2014"/>
    <x v="3"/>
    <s v="December"/>
    <d v="2014-12-15T00:00:00"/>
    <d v="2014-12-19T00:00:00"/>
    <s v="On Date"/>
    <s v="MikePelletier"/>
    <s v="United States"/>
    <s v="San Diego"/>
    <s v="California"/>
    <x v="4"/>
    <s v="Wilson Jones Clip &amp; Carry Folder Binder Tool for Ring Binders, Clear"/>
    <n v="3.0159999999999996"/>
    <n v="64.959999999999994"/>
    <n v="14"/>
    <n v="22.736000000000001"/>
    <n v="1818.88"/>
    <s v="PROFIT"/>
  </r>
  <r>
    <s v="CA-2014-169859"/>
    <s v="12/15/2014"/>
    <s v="19/12/2014"/>
    <x v="3"/>
    <s v="December"/>
    <d v="2014-12-15T00:00:00"/>
    <d v="2014-12-19T00:00:00"/>
    <s v="On Date"/>
    <s v="MikePelletier"/>
    <s v="United States"/>
    <s v="San Diego"/>
    <s v="California"/>
    <x v="13"/>
    <s v="#10- 4 1/8&quot; x 9 1/2&quot; Recycled Envelopes"/>
    <n v="4.6322000000000001"/>
    <n v="43.7"/>
    <n v="5"/>
    <n v="20.539000000000001"/>
    <n v="1643.1200000000001"/>
    <s v="PROFIT"/>
  </r>
  <r>
    <s v="CA-2014-134915"/>
    <s v="11/13/2014"/>
    <s v="13/11/2014"/>
    <x v="3"/>
    <s v="November"/>
    <d v="2014-11-13T00:00:00"/>
    <d v="2014-11-13T00:00:00"/>
    <s v="On Date"/>
    <s v="EugeneMoren"/>
    <s v="United States"/>
    <s v="Glendale"/>
    <s v="Arizona"/>
    <x v="8"/>
    <s v="Memorex Micro Travel Drive 8 GB"/>
    <n v="7.15"/>
    <n v="41.6"/>
    <n v="4"/>
    <n v="13"/>
    <n v="1040"/>
    <s v="PROFIT"/>
  </r>
  <r>
    <s v="CA-2014-134915"/>
    <s v="11/13/2014"/>
    <s v="13/11/2014"/>
    <x v="3"/>
    <s v="November"/>
    <d v="2014-11-13T00:00:00"/>
    <d v="2014-11-13T00:00:00"/>
    <s v="On Date"/>
    <s v="EugeneMoren"/>
    <s v="United States"/>
    <s v="Glendale"/>
    <s v="Arizona"/>
    <x v="9"/>
    <s v="Xerox 1978"/>
    <n v="2.9478000000000004"/>
    <n v="23.12"/>
    <n v="5"/>
    <n v="8.3810000000000002"/>
    <n v="670.48"/>
    <s v="PROFIT"/>
  </r>
  <r>
    <s v="CA-2014-134915"/>
    <s v="11/13/2014"/>
    <s v="13/11/2014"/>
    <x v="3"/>
    <s v="November"/>
    <d v="2014-11-13T00:00:00"/>
    <d v="2014-11-13T00:00:00"/>
    <s v="On Date"/>
    <s v="EugeneMoren"/>
    <s v="United States"/>
    <s v="Glendale"/>
    <s v="Arizona"/>
    <x v="10"/>
    <s v="Harbour Creations 67200 Series Stacking Chairs"/>
    <n v="51.961400000000005"/>
    <n v="113.88800000000001"/>
    <n v="2"/>
    <n v="9.9651999999999994"/>
    <n v="797.21599999999989"/>
    <s v="PROFIT"/>
  </r>
  <r>
    <s v="CA-2014-134915"/>
    <s v="11/13/2014"/>
    <s v="13/11/2014"/>
    <x v="3"/>
    <s v="November"/>
    <d v="2014-11-13T00:00:00"/>
    <d v="2014-11-13T00:00:00"/>
    <s v="On Date"/>
    <s v="EugeneMoren"/>
    <s v="United States"/>
    <s v="Glendale"/>
    <s v="Arizona"/>
    <x v="1"/>
    <s v="Tenex V2T-RE Standard Weight Series Chair Mat, 45&quot; x 53&quot;, Lip 25&quot; x 12&quot;"/>
    <n v="59.623199999999997"/>
    <n v="113.568"/>
    <n v="2"/>
    <n v="-5.6783999999999999"/>
    <n v="-454.27199999999999"/>
    <s v="LOSS"/>
  </r>
  <r>
    <s v="CA-2014-134915"/>
    <s v="11/13/2014"/>
    <s v="13/11/2014"/>
    <x v="3"/>
    <s v="November"/>
    <d v="2014-11-13T00:00:00"/>
    <d v="2014-11-13T00:00:00"/>
    <s v="On Date"/>
    <s v="EugeneMoren"/>
    <s v="United States"/>
    <s v="Glendale"/>
    <s v="Arizona"/>
    <x v="3"/>
    <s v="Cush Cases Heavy Duty Rugged Cover Case for Samsung Galaxy S5 - Purple"/>
    <n v="3.6135000000000002"/>
    <n v="7.92"/>
    <n v="2"/>
    <n v="0.69299999999999995"/>
    <n v="55.44"/>
    <s v="PROFIT"/>
  </r>
  <r>
    <s v="CA-2014-134915"/>
    <s v="11/13/2014"/>
    <s v="13/11/2014"/>
    <x v="3"/>
    <s v="November"/>
    <d v="2014-11-13T00:00:00"/>
    <d v="2014-11-13T00:00:00"/>
    <s v="On Date"/>
    <s v="EugeneMoren"/>
    <s v="United States"/>
    <s v="Glendale"/>
    <s v="Arizona"/>
    <x v="3"/>
    <s v="Samsung Galaxy Mega 6.3"/>
    <n v="310.79259999999999"/>
    <n v="671.98400000000004"/>
    <n v="2"/>
    <n v="50.398800000000001"/>
    <n v="4031.904"/>
    <s v="PROFIT"/>
  </r>
  <r>
    <s v="CA-2012-158456"/>
    <s v="12/24/2012"/>
    <s v="29/12/2012"/>
    <x v="2"/>
    <s v="December"/>
    <d v="2012-12-24T00:00:00"/>
    <d v="2012-12-29T00:00:00"/>
    <s v="On Date"/>
    <s v="KeanTakahito"/>
    <s v="United States"/>
    <s v="Los Angeles"/>
    <s v="California"/>
    <x v="4"/>
    <s v="Avery Hole Reinforcements"/>
    <n v="3.1772999999999998"/>
    <n v="19.936"/>
    <n v="4"/>
    <n v="7.2267999999999999"/>
    <n v="578.14400000000001"/>
    <s v="PROFIT"/>
  </r>
  <r>
    <s v="CA-2012-158456"/>
    <s v="12/24/2012"/>
    <s v="29/12/2012"/>
    <x v="2"/>
    <s v="December"/>
    <d v="2012-12-24T00:00:00"/>
    <d v="2012-12-29T00:00:00"/>
    <s v="On Date"/>
    <s v="KeanTakahito"/>
    <s v="United States"/>
    <s v="Los Angeles"/>
    <s v="California"/>
    <x v="11"/>
    <s v="Vinyl Coated Wire Paper Clips in Organizer Box, 800/Box"/>
    <n v="6.0844000000000005"/>
    <n v="45.92"/>
    <n v="4"/>
    <n v="21.5824"/>
    <n v="1726.5920000000001"/>
    <s v="PROFIT"/>
  </r>
  <r>
    <s v="CA-2014-143665"/>
    <s v="04/27/2014"/>
    <s v="02/05/2014"/>
    <x v="3"/>
    <s v="April"/>
    <d v="2014-04-27T00:00:00"/>
    <d v="2014-05-02T00:00:00"/>
    <s v="On Date"/>
    <s v="PhilisseOvercash"/>
    <s v="United States"/>
    <s v="Seattle"/>
    <s v="Washington"/>
    <x v="9"/>
    <s v="Strathmore Photo Mount Cards"/>
    <n v="3.6612"/>
    <n v="20.34"/>
    <n v="3"/>
    <n v="9.3564000000000007"/>
    <n v="748.51200000000006"/>
    <s v="PROFIT"/>
  </r>
  <r>
    <s v="CA-2014-143665"/>
    <s v="04/27/2014"/>
    <s v="02/05/2014"/>
    <x v="3"/>
    <s v="April"/>
    <d v="2014-04-27T00:00:00"/>
    <d v="2014-05-02T00:00:00"/>
    <s v="On Date"/>
    <s v="PhilisseOvercash"/>
    <s v="United States"/>
    <s v="Seattle"/>
    <s v="Washington"/>
    <x v="0"/>
    <s v="Avery 478"/>
    <n v="2.5041000000000002"/>
    <n v="39.28"/>
    <n v="8"/>
    <n v="19.247199999999999"/>
    <n v="1539.7759999999998"/>
    <s v="PROFIT"/>
  </r>
  <r>
    <s v="CA-2014-137428"/>
    <s v="12/17/2014"/>
    <s v="22/12/2014"/>
    <x v="3"/>
    <s v="December"/>
    <d v="2014-12-17T00:00:00"/>
    <d v="2014-12-22T00:00:00"/>
    <s v="On Date"/>
    <s v="AndyYotov"/>
    <s v="United States"/>
    <s v="Oceanside"/>
    <s v="California"/>
    <x v="10"/>
    <s v="Global Deluxe Stacking Chair, Gray"/>
    <n v="36.195799999999998"/>
    <n v="81.567999999999998"/>
    <n v="2"/>
    <n v="9.1763999999999992"/>
    <n v="734.11199999999997"/>
    <s v="PROFIT"/>
  </r>
  <r>
    <s v="CA-2014-137428"/>
    <s v="12/17/2014"/>
    <s v="22/12/2014"/>
    <x v="3"/>
    <s v="December"/>
    <d v="2014-12-17T00:00:00"/>
    <d v="2014-12-22T00:00:00"/>
    <s v="On Date"/>
    <s v="AndyYotov"/>
    <s v="United States"/>
    <s v="Oceanside"/>
    <s v="California"/>
    <x v="10"/>
    <s v="Global Value Steno Chair, Gray"/>
    <n v="45.555"/>
    <n v="97.183999999999997"/>
    <n v="2"/>
    <n v="6.0739999999999998"/>
    <n v="485.91999999999996"/>
    <s v="PROFIT"/>
  </r>
  <r>
    <s v="CA-2014-137428"/>
    <s v="12/17/2014"/>
    <s v="22/12/2014"/>
    <x v="3"/>
    <s v="December"/>
    <d v="2014-12-17T00:00:00"/>
    <d v="2014-12-22T00:00:00"/>
    <s v="On Date"/>
    <s v="AndyYotov"/>
    <s v="United States"/>
    <s v="Oceanside"/>
    <s v="California"/>
    <x v="4"/>
    <s v="Prestige Round Ring Binders"/>
    <n v="3.2223999999999999"/>
    <n v="24.32"/>
    <n v="5"/>
    <n v="8.2080000000000002"/>
    <n v="656.64"/>
    <s v="PROFIT"/>
  </r>
  <r>
    <s v="CA-2014-137428"/>
    <s v="12/17/2014"/>
    <s v="22/12/2014"/>
    <x v="3"/>
    <s v="December"/>
    <d v="2014-12-17T00:00:00"/>
    <d v="2014-12-22T00:00:00"/>
    <s v="On Date"/>
    <s v="AndyYotov"/>
    <s v="United States"/>
    <s v="Oceanside"/>
    <s v="California"/>
    <x v="1"/>
    <s v="DAX Two-Tone Rosewood/Black Document Frame, Desktop, 5 x 7"/>
    <n v="5.6880000000000006"/>
    <n v="18.96"/>
    <n v="2"/>
    <n v="7.5839999999999996"/>
    <n v="606.72"/>
    <s v="PROFIT"/>
  </r>
  <r>
    <s v="CA-2011-131310"/>
    <s v="07/12/2011"/>
    <s v="18/07/2011"/>
    <x v="1"/>
    <s v="July"/>
    <d v="2011-07-12T00:00:00"/>
    <d v="2011-07-18T00:00:00"/>
    <s v="Delay"/>
    <s v="ClayLudtke"/>
    <s v="United States"/>
    <s v="Seattle"/>
    <s v="Washington"/>
    <x v="10"/>
    <s v="Safco Chair Connectors, 6/Carton"/>
    <n v="27.320799999999998"/>
    <n v="123.136"/>
    <n v="4"/>
    <n v="13.8528"/>
    <n v="1108.2239999999999"/>
    <s v="PROFIT"/>
  </r>
  <r>
    <s v="CA-2011-131310"/>
    <s v="07/12/2011"/>
    <s v="18/07/2011"/>
    <x v="1"/>
    <s v="July"/>
    <d v="2011-07-12T00:00:00"/>
    <d v="2011-07-18T00:00:00"/>
    <s v="Delay"/>
    <s v="ClayLudtke"/>
    <s v="United States"/>
    <s v="Seattle"/>
    <s v="Washington"/>
    <x v="4"/>
    <s v="Self-Adhesive Ring Binder Labels"/>
    <n v="1.8655999999999997"/>
    <n v="11.263999999999999"/>
    <n v="4"/>
    <n v="3.8016000000000001"/>
    <n v="304.12799999999999"/>
    <s v="PROFIT"/>
  </r>
  <r>
    <s v="US-2011-112872"/>
    <s v="12/06/2011"/>
    <s v="11/12/2011"/>
    <x v="1"/>
    <s v="December"/>
    <d v="2011-12-06T00:00:00"/>
    <d v="2011-12-11T00:00:00"/>
    <s v="On Date"/>
    <s v="RyanCrowe"/>
    <s v="United States"/>
    <s v="Springfield"/>
    <s v="Oregon"/>
    <x v="7"/>
    <s v="File Shuttle I and Handi-File"/>
    <n v="16.2498"/>
    <n v="53.423999999999999"/>
    <n v="3"/>
    <n v="4.6745999999999999"/>
    <n v="373.96799999999996"/>
    <s v="PROFIT"/>
  </r>
  <r>
    <s v="US-2011-112872"/>
    <s v="12/06/2011"/>
    <s v="11/12/2011"/>
    <x v="1"/>
    <s v="December"/>
    <d v="2011-12-06T00:00:00"/>
    <d v="2011-12-11T00:00:00"/>
    <s v="On Date"/>
    <s v="RyanCrowe"/>
    <s v="United States"/>
    <s v="Springfield"/>
    <s v="Oregon"/>
    <x v="6"/>
    <s v="Chromcraft Bull-Nose Wood 48&quot; x 96&quot; Rectangular Conference Tables"/>
    <n v="446.29380000000003"/>
    <n v="275.49"/>
    <n v="1"/>
    <n v="-170.8038"/>
    <n v="-13664.304"/>
    <s v="LOSS"/>
  </r>
  <r>
    <s v="CA-2013-139010"/>
    <s v="02/21/2013"/>
    <s v="26/02/2013"/>
    <x v="0"/>
    <s v="February"/>
    <d v="2013-02-21T00:00:00"/>
    <d v="2013-02-26T00:00:00"/>
    <s v="On Date"/>
    <s v="MatthewClasen"/>
    <s v="United States"/>
    <s v="Los Angeles"/>
    <s v="California"/>
    <x v="8"/>
    <s v="SanDisk Ultra 16 GB MicroSDHC Class 10 Memory Card"/>
    <n v="12.210599999999999"/>
    <n v="12.99"/>
    <n v="1"/>
    <n v="0.77939999999999998"/>
    <n v="62.351999999999997"/>
    <s v="PROFIT"/>
  </r>
  <r>
    <s v="CA-2013-139010"/>
    <s v="02/21/2013"/>
    <s v="26/02/2013"/>
    <x v="0"/>
    <s v="February"/>
    <d v="2013-02-21T00:00:00"/>
    <d v="2013-02-26T00:00:00"/>
    <s v="On Date"/>
    <s v="MatthewClasen"/>
    <s v="United States"/>
    <s v="Los Angeles"/>
    <s v="California"/>
    <x v="4"/>
    <s v="Wilson Jones Clip &amp; Carry Folder Binder Tool for Ring Binders, Clear"/>
    <n v="3.0159999999999996"/>
    <n v="18.559999999999999"/>
    <n v="4"/>
    <n v="6.4960000000000004"/>
    <n v="519.68000000000006"/>
    <s v="PROFIT"/>
  </r>
  <r>
    <s v="CA-2013-139010"/>
    <s v="02/21/2013"/>
    <s v="26/02/2013"/>
    <x v="0"/>
    <s v="February"/>
    <d v="2013-02-21T00:00:00"/>
    <d v="2013-02-26T00:00:00"/>
    <s v="On Date"/>
    <s v="MatthewClasen"/>
    <s v="United States"/>
    <s v="Los Angeles"/>
    <s v="California"/>
    <x v="7"/>
    <s v="Fellowes Officeware Wire Shelving"/>
    <n v="88.0334"/>
    <n v="449.15"/>
    <n v="5"/>
    <n v="8.9830000000000005"/>
    <n v="718.6400000000001"/>
    <s v="PROFIT"/>
  </r>
  <r>
    <s v="CA-2013-139010"/>
    <s v="02/21/2013"/>
    <s v="26/02/2013"/>
    <x v="0"/>
    <s v="February"/>
    <d v="2013-02-21T00:00:00"/>
    <d v="2013-02-26T00:00:00"/>
    <s v="On Date"/>
    <s v="MatthewClasen"/>
    <s v="United States"/>
    <s v="Los Angeles"/>
    <s v="California"/>
    <x v="4"/>
    <s v="Avery Heavy-Duty EZD  Binder With Locking Rings"/>
    <n v="2.9016000000000002"/>
    <n v="31.248000000000001"/>
    <n v="7"/>
    <n v="10.9368"/>
    <n v="874.94399999999996"/>
    <s v="PROFIT"/>
  </r>
  <r>
    <s v="CA-2013-112893"/>
    <s v="09/10/2013"/>
    <s v="14/09/2013"/>
    <x v="0"/>
    <s v="September"/>
    <d v="2013-09-10T00:00:00"/>
    <d v="2013-09-14T00:00:00"/>
    <s v="On Date"/>
    <s v="AnnieThurman"/>
    <s v="United States"/>
    <s v="Stockton"/>
    <s v="California"/>
    <x v="4"/>
    <s v="VariCap6 Expandable Binder"/>
    <n v="9.1690000000000005"/>
    <n v="55.36"/>
    <n v="4"/>
    <n v="18.684000000000001"/>
    <n v="1494.72"/>
    <s v="PROFIT"/>
  </r>
  <r>
    <s v="US-2011-150532"/>
    <s v="07/14/2011"/>
    <s v="21/07/2011"/>
    <x v="1"/>
    <s v="July"/>
    <d v="2011-07-14T00:00:00"/>
    <d v="2011-07-21T00:00:00"/>
    <s v="Delay"/>
    <s v="PhilipBrown"/>
    <s v="United States"/>
    <s v="Phoenix"/>
    <s v="Arizona"/>
    <x v="7"/>
    <s v="Eldon Fold 'N Roll Cart System"/>
    <n v="9.9258000000000006"/>
    <n v="55.92"/>
    <n v="5"/>
    <n v="6.2910000000000004"/>
    <n v="503.28000000000003"/>
    <s v="PROFIT"/>
  </r>
  <r>
    <s v="CA-2011-130729"/>
    <s v="10/24/2011"/>
    <s v="29/10/2011"/>
    <x v="1"/>
    <s v="October"/>
    <d v="2011-10-24T00:00:00"/>
    <d v="2011-10-29T00:00:00"/>
    <s v="On Date"/>
    <s v="AllenArmold"/>
    <s v="United States"/>
    <s v="Rancho Cucamonga"/>
    <s v="California"/>
    <x v="4"/>
    <s v="Avery Premier Heavy-Duty Binder with Round Locking Rings"/>
    <n v="7.7111999999999998"/>
    <n v="34.271999999999998"/>
    <n v="3"/>
    <n v="11.138400000000001"/>
    <n v="891.07200000000012"/>
    <s v="PROFIT"/>
  </r>
  <r>
    <s v="CA-2014-134845"/>
    <s v="04/18/2014"/>
    <s v="24/04/2014"/>
    <x v="3"/>
    <s v="April"/>
    <d v="2014-04-18T00:00:00"/>
    <d v="2014-04-24T00:00:00"/>
    <s v="Delay"/>
    <s v="SharelleRoach"/>
    <s v="United States"/>
    <s v="Louisville"/>
    <s v="Colorado"/>
    <x v="4"/>
    <s v="Insertable Tab Post Binder Dividers"/>
    <n v="4.2506000000000004"/>
    <n v="12.03"/>
    <n v="5"/>
    <n v="-9.2230000000000008"/>
    <n v="-737.84"/>
    <s v="LOSS"/>
  </r>
  <r>
    <s v="CA-2014-134845"/>
    <s v="04/18/2014"/>
    <s v="24/04/2014"/>
    <x v="3"/>
    <s v="April"/>
    <d v="2014-04-18T00:00:00"/>
    <d v="2014-04-24T00:00:00"/>
    <s v="Delay"/>
    <s v="SharelleRoach"/>
    <s v="United States"/>
    <s v="Louisville"/>
    <s v="Colorado"/>
    <x v="16"/>
    <s v="Lexmark MX611dhe Monochrome Laser Printer"/>
    <n v="1189.9929999999999"/>
    <n v="2549.9850000000001"/>
    <n v="5"/>
    <n v="-3399.98"/>
    <n v="-271998.40000000002"/>
    <s v="LOSS"/>
  </r>
  <r>
    <s v="CA-2014-134845"/>
    <s v="04/18/2014"/>
    <s v="24/04/2014"/>
    <x v="3"/>
    <s v="April"/>
    <d v="2014-04-18T00:00:00"/>
    <d v="2014-04-24T00:00:00"/>
    <s v="Delay"/>
    <s v="SharelleRoach"/>
    <s v="United States"/>
    <s v="Louisville"/>
    <s v="Colorado"/>
    <x v="4"/>
    <s v="GBC VeloBinder Manual Binding System"/>
    <n v="18.7148"/>
    <n v="21.594000000000001"/>
    <n v="2"/>
    <n v="-15.835599999999999"/>
    <n v="-1266.848"/>
    <s v="LOSS"/>
  </r>
  <r>
    <s v="CA-2014-134845"/>
    <s v="04/18/2014"/>
    <s v="24/04/2014"/>
    <x v="3"/>
    <s v="April"/>
    <d v="2014-04-18T00:00:00"/>
    <d v="2014-04-24T00:00:00"/>
    <s v="Delay"/>
    <s v="SharelleRoach"/>
    <s v="United States"/>
    <s v="Louisville"/>
    <s v="Colorado"/>
    <x v="4"/>
    <s v="Cardinal Holdit Business Card Pockets"/>
    <n v="2.5895999999999999"/>
    <n v="8.9640000000000004"/>
    <n v="6"/>
    <n v="-6.5735999999999999"/>
    <n v="-525.88800000000003"/>
    <s v="LOSS"/>
  </r>
  <r>
    <s v="CA-2014-134845"/>
    <s v="04/18/2014"/>
    <s v="24/04/2014"/>
    <x v="3"/>
    <s v="April"/>
    <d v="2014-04-18T00:00:00"/>
    <d v="2014-04-24T00:00:00"/>
    <s v="Delay"/>
    <s v="SharelleRoach"/>
    <s v="United States"/>
    <s v="Louisville"/>
    <s v="Colorado"/>
    <x v="9"/>
    <s v="Xerox 225"/>
    <n v="3.3696000000000002"/>
    <n v="20.736000000000001"/>
    <n v="4"/>
    <n v="7.2576000000000001"/>
    <n v="580.60799999999995"/>
    <s v="PROFIT"/>
  </r>
  <r>
    <s v="CA-2012-123568"/>
    <s v="11/08/2012"/>
    <s v="14/11/2012"/>
    <x v="2"/>
    <s v="November"/>
    <d v="2012-11-08T00:00:00"/>
    <d v="2012-11-14T00:00:00"/>
    <s v="Delay"/>
    <s v="SanjitChand"/>
    <s v="United States"/>
    <s v="West Jordan"/>
    <s v="Utah"/>
    <x v="11"/>
    <s v="Alliance Rubber Bands"/>
    <n v="1.6128"/>
    <n v="5.04"/>
    <n v="3"/>
    <n v="0.2016"/>
    <n v="16.128"/>
    <s v="PROFIT"/>
  </r>
  <r>
    <s v="CA-2012-123568"/>
    <s v="11/08/2012"/>
    <s v="14/11/2012"/>
    <x v="2"/>
    <s v="November"/>
    <d v="2012-11-08T00:00:00"/>
    <d v="2012-11-14T00:00:00"/>
    <s v="Delay"/>
    <s v="SanjitChand"/>
    <s v="United States"/>
    <s v="West Jordan"/>
    <s v="Utah"/>
    <x v="9"/>
    <s v="Xerox 1988"/>
    <n v="17.039000000000001"/>
    <n v="92.94"/>
    <n v="3"/>
    <n v="41.823"/>
    <n v="3345.84"/>
    <s v="PROFIT"/>
  </r>
  <r>
    <s v="CA-2012-123568"/>
    <s v="11/08/2012"/>
    <s v="14/11/2012"/>
    <x v="2"/>
    <s v="November"/>
    <d v="2012-11-08T00:00:00"/>
    <d v="2012-11-14T00:00:00"/>
    <s v="Delay"/>
    <s v="SanjitChand"/>
    <s v="United States"/>
    <s v="West Jordan"/>
    <s v="Utah"/>
    <x v="1"/>
    <s v="Executive Impressions 14&quot; Contract Wall Clock"/>
    <n v="14.894100000000002"/>
    <n v="66.69"/>
    <n v="3"/>
    <n v="22.0077"/>
    <n v="1760.616"/>
    <s v="PROFIT"/>
  </r>
  <r>
    <s v="CA-2012-123568"/>
    <s v="11/08/2012"/>
    <s v="14/11/2012"/>
    <x v="2"/>
    <s v="November"/>
    <d v="2012-11-08T00:00:00"/>
    <d v="2012-11-14T00:00:00"/>
    <s v="Delay"/>
    <s v="SanjitChand"/>
    <s v="United States"/>
    <s v="West Jordan"/>
    <s v="Utah"/>
    <x v="4"/>
    <s v="Deluxe Heavy-Duty Vinyl Round Ring Binder"/>
    <n v="12.606000000000002"/>
    <n v="91.68"/>
    <n v="5"/>
    <n v="28.65"/>
    <n v="2292"/>
    <s v="PROFIT"/>
  </r>
  <r>
    <s v="CA-2011-106719"/>
    <s v="08/24/2011"/>
    <s v="24/08/2011"/>
    <x v="1"/>
    <s v="August"/>
    <d v="2011-08-24T00:00:00"/>
    <d v="2011-08-24T00:00:00"/>
    <s v="On Date"/>
    <s v="RobertBarroso"/>
    <s v="United States"/>
    <s v="Billings"/>
    <s v="Montana"/>
    <x v="4"/>
    <s v="SlimView Poly Binder, 3/8&quot;"/>
    <n v="2.7972000000000001"/>
    <n v="8.2880000000000003"/>
    <n v="2"/>
    <n v="2.6936"/>
    <n v="215.488"/>
    <s v="PROFIT"/>
  </r>
  <r>
    <s v="US-2013-164189"/>
    <s v="03/25/2013"/>
    <s v="29/03/2013"/>
    <x v="0"/>
    <s v="March"/>
    <d v="2013-03-25T00:00:00"/>
    <d v="2013-03-29T00:00:00"/>
    <s v="On Date"/>
    <s v="DanReichenbach"/>
    <s v="United States"/>
    <s v="Gresham"/>
    <s v="Oregon"/>
    <x v="3"/>
    <s v="BlackBerry Q10"/>
    <n v="94.492500000000007"/>
    <n v="403.16800000000001"/>
    <n v="4"/>
    <n v="25.198"/>
    <n v="2015.8400000000001"/>
    <s v="PROFIT"/>
  </r>
  <r>
    <s v="US-2013-114293"/>
    <s v="11/22/2013"/>
    <s v="27/11/2013"/>
    <x v="0"/>
    <s v="November"/>
    <d v="2013-11-22T00:00:00"/>
    <d v="2013-11-27T00:00:00"/>
    <s v="On Date"/>
    <s v="JustinHirsh"/>
    <s v="United States"/>
    <s v="Gresham"/>
    <s v="Oregon"/>
    <x v="10"/>
    <s v="Novimex Fabric Task Chair"/>
    <n v="51.832999999999998"/>
    <n v="195.136"/>
    <n v="4"/>
    <n v="-12.196"/>
    <n v="-975.68"/>
    <s v="LOSS"/>
  </r>
  <r>
    <s v="CA-2014-101749"/>
    <s v="10/04/2014"/>
    <s v="09/10/2014"/>
    <x v="3"/>
    <s v="October"/>
    <d v="2014-10-04T00:00:00"/>
    <d v="2014-10-09T00:00:00"/>
    <s v="On Date"/>
    <s v="AaronSmayling"/>
    <s v="United States"/>
    <s v="Pasadena"/>
    <s v="California"/>
    <x v="6"/>
    <s v="Lesro Sheffield Collection Coffee Table, End Table, Center Table, Corner Table"/>
    <n v="59.237100000000005"/>
    <n v="171.28800000000001"/>
    <n v="3"/>
    <n v="-6.4233000000000002"/>
    <n v="-513.86400000000003"/>
    <s v="LOSS"/>
  </r>
  <r>
    <s v="CA-2014-149559"/>
    <s v="09/12/2014"/>
    <s v="13/09/2014"/>
    <x v="3"/>
    <s v="September"/>
    <d v="2014-09-12T00:00:00"/>
    <d v="2014-09-13T00:00:00"/>
    <s v="On Date"/>
    <s v="KarenFerguson"/>
    <s v="United States"/>
    <s v="Long Beach"/>
    <s v="California"/>
    <x v="9"/>
    <s v="Xerox 1996"/>
    <n v="3.3696000000000006"/>
    <n v="12.96"/>
    <n v="2"/>
    <n v="6.2207999999999997"/>
    <n v="497.66399999999999"/>
    <s v="PROFIT"/>
  </r>
  <r>
    <s v="CA-2014-149559"/>
    <s v="09/12/2014"/>
    <s v="13/09/2014"/>
    <x v="3"/>
    <s v="September"/>
    <d v="2014-09-12T00:00:00"/>
    <d v="2014-09-13T00:00:00"/>
    <s v="On Date"/>
    <s v="KarenFerguson"/>
    <s v="United States"/>
    <s v="Long Beach"/>
    <s v="California"/>
    <x v="13"/>
    <s v="#10 Self-Seal White Envelopes"/>
    <n v="5.6558999999999999"/>
    <n v="22.18"/>
    <n v="2"/>
    <n v="10.8682"/>
    <n v="869.45600000000002"/>
    <s v="PROFIT"/>
  </r>
  <r>
    <s v="CA-2014-149559"/>
    <s v="09/12/2014"/>
    <s v="13/09/2014"/>
    <x v="3"/>
    <s v="September"/>
    <d v="2014-09-12T00:00:00"/>
    <d v="2014-09-13T00:00:00"/>
    <s v="On Date"/>
    <s v="KarenFerguson"/>
    <s v="United States"/>
    <s v="Long Beach"/>
    <s v="California"/>
    <x v="10"/>
    <s v="Hon Pagoda Stacking Chairs"/>
    <n v="224.68599999999998"/>
    <n v="2054.2719999999999"/>
    <n v="8"/>
    <n v="256.78399999999999"/>
    <n v="20542.72"/>
    <s v="PROFIT"/>
  </r>
  <r>
    <s v="CA-2011-137351"/>
    <s v="09/30/2011"/>
    <s v="04/10/2011"/>
    <x v="1"/>
    <s v="September"/>
    <d v="2011-09-30T00:00:00"/>
    <d v="2011-10-04T00:00:00"/>
    <s v="On Date"/>
    <s v="DougBickford"/>
    <s v="United States"/>
    <s v="Seattle"/>
    <s v="Washington"/>
    <x v="4"/>
    <s v="DXL Angle-View Binders with Locking Rings by Samsill"/>
    <n v="4.2404999999999999"/>
    <n v="43.176000000000002"/>
    <n v="7"/>
    <n v="13.4925"/>
    <n v="1079.4000000000001"/>
    <s v="PROFIT"/>
  </r>
  <r>
    <s v="US-2014-148054"/>
    <s v="10/07/2014"/>
    <s v="12/10/2014"/>
    <x v="3"/>
    <s v="October"/>
    <d v="2014-10-07T00:00:00"/>
    <d v="2014-10-12T00:00:00"/>
    <s v="On Date"/>
    <s v="NickZandusky"/>
    <s v="United States"/>
    <s v="Meridian"/>
    <s v="Idaho"/>
    <x v="1"/>
    <s v="36X48 HARDFLOOR CHAIRMAT"/>
    <n v="19.511400000000002"/>
    <n v="41.96"/>
    <n v="2"/>
    <n v="2.9371999999999998"/>
    <n v="234.976"/>
    <s v="PROFIT"/>
  </r>
  <r>
    <s v="US-2014-148054"/>
    <s v="10/07/2014"/>
    <s v="12/10/2014"/>
    <x v="3"/>
    <s v="October"/>
    <d v="2014-10-07T00:00:00"/>
    <d v="2014-10-12T00:00:00"/>
    <s v="On Date"/>
    <s v="NickZandusky"/>
    <s v="United States"/>
    <s v="Meridian"/>
    <s v="Idaho"/>
    <x v="5"/>
    <s v="Conquest 14 Commercial Heavy-Duty Upright Vacuum, Collection System, Accessory Kit"/>
    <n v="40.441600000000001"/>
    <n v="227.84"/>
    <n v="4"/>
    <n v="66.073599999999999"/>
    <n v="5285.8879999999999"/>
    <s v="PROFIT"/>
  </r>
  <r>
    <s v="US-2014-148054"/>
    <s v="10/07/2014"/>
    <s v="12/10/2014"/>
    <x v="3"/>
    <s v="October"/>
    <d v="2014-10-07T00:00:00"/>
    <d v="2014-10-12T00:00:00"/>
    <s v="On Date"/>
    <s v="NickZandusky"/>
    <s v="United States"/>
    <s v="Meridian"/>
    <s v="Idaho"/>
    <x v="9"/>
    <s v="Computer Printout Paper with Letter-Trim Perforations"/>
    <n v="9.8643999999999981"/>
    <n v="37.94"/>
    <n v="2"/>
    <n v="18.211200000000002"/>
    <n v="1456.8960000000002"/>
    <s v="PROFIT"/>
  </r>
  <r>
    <s v="CA-2014-131492"/>
    <s v="10/20/2014"/>
    <s v="25/10/2014"/>
    <x v="3"/>
    <s v="October"/>
    <d v="2014-10-20T00:00:00"/>
    <d v="2014-10-25T00:00:00"/>
    <s v="On Date"/>
    <s v="HilaryHolden"/>
    <s v="United States"/>
    <s v="San Francisco"/>
    <s v="California"/>
    <x v="13"/>
    <s v="Ampad #10 Peel &amp; Seel Holiday Envelopes"/>
    <n v="2.3296000000000006"/>
    <n v="8.9600000000000009"/>
    <n v="2"/>
    <n v="4.3007999999999997"/>
    <n v="344.06399999999996"/>
    <s v="PROFIT"/>
  </r>
  <r>
    <s v="CA-2014-131492"/>
    <s v="10/20/2014"/>
    <s v="25/10/2014"/>
    <x v="3"/>
    <s v="October"/>
    <d v="2014-10-20T00:00:00"/>
    <d v="2014-10-25T00:00:00"/>
    <s v="On Date"/>
    <s v="HilaryHolden"/>
    <s v="United States"/>
    <s v="San Francisco"/>
    <s v="California"/>
    <x v="0"/>
    <s v="Avery 518"/>
    <n v="1.6379999999999999"/>
    <n v="31.5"/>
    <n v="10"/>
    <n v="15.12"/>
    <n v="1209.5999999999999"/>
    <s v="PROFIT"/>
  </r>
  <r>
    <s v="CA-2014-131492"/>
    <s v="10/20/2014"/>
    <s v="25/10/2014"/>
    <x v="3"/>
    <s v="October"/>
    <d v="2014-10-20T00:00:00"/>
    <d v="2014-10-25T00:00:00"/>
    <s v="On Date"/>
    <s v="HilaryHolden"/>
    <s v="United States"/>
    <s v="San Francisco"/>
    <s v="California"/>
    <x v="1"/>
    <s v="Linden 10&quot; Round Wall Clock, Black"/>
    <n v="10.0848"/>
    <n v="30.56"/>
    <n v="2"/>
    <n v="10.3904"/>
    <n v="831.23199999999997"/>
    <s v="PROFIT"/>
  </r>
  <r>
    <s v="CA-2014-131492"/>
    <s v="10/20/2014"/>
    <s v="25/10/2014"/>
    <x v="3"/>
    <s v="October"/>
    <d v="2014-10-20T00:00:00"/>
    <d v="2014-10-25T00:00:00"/>
    <s v="On Date"/>
    <s v="HilaryHolden"/>
    <s v="United States"/>
    <s v="San Francisco"/>
    <s v="California"/>
    <x v="6"/>
    <s v="Anderson Hickey Conga Table Tops &amp; Accessories"/>
    <n v="13.859299999999999"/>
    <n v="24.367999999999999"/>
    <n v="2"/>
    <n v="-3.3506"/>
    <n v="-268.048"/>
    <s v="LOSS"/>
  </r>
  <r>
    <s v="CA-2014-106859"/>
    <s v="03/14/2014"/>
    <s v="19/03/2014"/>
    <x v="3"/>
    <s v="March"/>
    <d v="2014-03-14T00:00:00"/>
    <d v="2014-03-19T00:00:00"/>
    <s v="On Date"/>
    <s v="BenjaminFarhat"/>
    <s v="United States"/>
    <s v="Albuquerque"/>
    <s v="New Mexico"/>
    <x v="7"/>
    <s v="SimpliFile Personal File, Black Granite, 15w x 6-15/16d x 11-1/4h"/>
    <n v="8.1720000000000006"/>
    <n v="90.8"/>
    <n v="8"/>
    <n v="25.423999999999999"/>
    <n v="2033.92"/>
    <s v="PROFIT"/>
  </r>
  <r>
    <s v="CA-2014-106859"/>
    <s v="03/14/2014"/>
    <s v="19/03/2014"/>
    <x v="3"/>
    <s v="March"/>
    <d v="2014-03-14T00:00:00"/>
    <d v="2014-03-19T00:00:00"/>
    <s v="On Date"/>
    <s v="BenjaminFarhat"/>
    <s v="United States"/>
    <s v="Albuquerque"/>
    <s v="New Mexico"/>
    <x v="3"/>
    <s v="OtterBox Commuter Series Case - iPhone 5 &amp; 5s"/>
    <n v="11.434799999999999"/>
    <n v="140.73599999999999"/>
    <n v="8"/>
    <n v="49.257599999999996"/>
    <n v="3940.6079999999997"/>
    <s v="PROFIT"/>
  </r>
  <r>
    <s v="CA-2014-106859"/>
    <s v="03/14/2014"/>
    <s v="19/03/2014"/>
    <x v="3"/>
    <s v="March"/>
    <d v="2014-03-14T00:00:00"/>
    <d v="2014-03-19T00:00:00"/>
    <s v="On Date"/>
    <s v="BenjaminFarhat"/>
    <s v="United States"/>
    <s v="Albuquerque"/>
    <s v="New Mexico"/>
    <x v="8"/>
    <s v="Logitech Wireless Headset H600 Over-The-Head Design"/>
    <n v="25.364099999999997"/>
    <n v="214.95"/>
    <n v="5"/>
    <n v="88.129499999999993"/>
    <n v="7050.36"/>
    <s v="PROFIT"/>
  </r>
  <r>
    <s v="CA-2014-106859"/>
    <s v="03/14/2014"/>
    <s v="19/03/2014"/>
    <x v="3"/>
    <s v="March"/>
    <d v="2014-03-14T00:00:00"/>
    <d v="2014-03-19T00:00:00"/>
    <s v="On Date"/>
    <s v="BenjaminFarhat"/>
    <s v="United States"/>
    <s v="Albuquerque"/>
    <s v="New Mexico"/>
    <x v="9"/>
    <s v="Xerox 230"/>
    <n v="3.3695999999999997"/>
    <n v="45.36"/>
    <n v="7"/>
    <n v="21.7728"/>
    <n v="1741.8240000000001"/>
    <s v="PROFIT"/>
  </r>
  <r>
    <s v="CA-2014-106859"/>
    <s v="03/14/2014"/>
    <s v="19/03/2014"/>
    <x v="3"/>
    <s v="March"/>
    <d v="2014-03-14T00:00:00"/>
    <d v="2014-03-19T00:00:00"/>
    <s v="On Date"/>
    <s v="BenjaminFarhat"/>
    <s v="United States"/>
    <s v="Albuquerque"/>
    <s v="New Mexico"/>
    <x v="9"/>
    <s v="Xerox 1885"/>
    <n v="24.980799999999999"/>
    <n v="288.24"/>
    <n v="6"/>
    <n v="138.3552"/>
    <n v="11068.415999999999"/>
    <s v="PROFIT"/>
  </r>
  <r>
    <s v="CA-2013-125206"/>
    <s v="01/03/2013"/>
    <s v="05/01/2013"/>
    <x v="0"/>
    <s v="January"/>
    <d v="2013-01-03T00:00:00"/>
    <d v="2013-01-05T00:00:00"/>
    <s v="On Date"/>
    <s v="LenaRadford"/>
    <s v="United States"/>
    <s v="Los Angeles"/>
    <s v="California"/>
    <x v="7"/>
    <s v="Recycled Steel Personal File for Hanging File Folders"/>
    <n v="42.922499999999999"/>
    <n v="114.46"/>
    <n v="2"/>
    <n v="28.614999999999998"/>
    <n v="2289.1999999999998"/>
    <s v="PROFIT"/>
  </r>
  <r>
    <s v="CA-2012-126137"/>
    <s v="10/03/2012"/>
    <s v="08/10/2012"/>
    <x v="2"/>
    <s v="October"/>
    <d v="2012-10-03T00:00:00"/>
    <d v="2012-10-08T00:00:00"/>
    <s v="On Date"/>
    <s v="BruceStewart"/>
    <s v="United States"/>
    <s v="Los Angeles"/>
    <s v="California"/>
    <x v="15"/>
    <s v="Safco Value Mate Series Steel Bookcases, Baked Enamel Finish on Steel, Gray"/>
    <n v="51.105599999999995"/>
    <n v="120.666"/>
    <n v="2"/>
    <n v="18.454799999999999"/>
    <n v="1476.384"/>
    <s v="PROFIT"/>
  </r>
  <r>
    <s v="CA-2011-104780"/>
    <s v="05/21/2011"/>
    <s v="25/05/2011"/>
    <x v="1"/>
    <s v="May"/>
    <d v="2011-05-21T00:00:00"/>
    <d v="2011-05-25T00:00:00"/>
    <s v="On Date"/>
    <s v="BradleyTalbott"/>
    <s v="United States"/>
    <s v="San Diego"/>
    <s v="California"/>
    <x v="2"/>
    <s v="4009 Highlighters by Sanford"/>
    <n v="2.6665999999999999"/>
    <n v="31.84"/>
    <n v="8"/>
    <n v="10.507199999999999"/>
    <n v="840.57599999999991"/>
    <s v="PROFIT"/>
  </r>
  <r>
    <s v="CA-2014-101182"/>
    <s v="09/05/2014"/>
    <s v="06/09/2014"/>
    <x v="3"/>
    <s v="September"/>
    <d v="2014-09-05T00:00:00"/>
    <d v="2014-09-06T00:00:00"/>
    <s v="On Date"/>
    <s v="KatrinaBavinger"/>
    <s v="United States"/>
    <s v="Apple Valley"/>
    <s v="California"/>
    <x v="9"/>
    <s v="Xerox 220"/>
    <n v="3.3696000000000006"/>
    <n v="12.96"/>
    <n v="2"/>
    <n v="6.2207999999999997"/>
    <n v="497.66399999999999"/>
    <s v="PROFIT"/>
  </r>
  <r>
    <s v="CA-2014-101182"/>
    <s v="09/05/2014"/>
    <s v="06/09/2014"/>
    <x v="3"/>
    <s v="September"/>
    <d v="2014-09-05T00:00:00"/>
    <d v="2014-09-06T00:00:00"/>
    <s v="On Date"/>
    <s v="KatrinaBavinger"/>
    <s v="United States"/>
    <s v="Apple Valley"/>
    <s v="California"/>
    <x v="3"/>
    <s v="invisibleSHIELD by ZAGG Smudge-Free Screen Protector"/>
    <n v="9.3548000000000009"/>
    <n v="43.176000000000002"/>
    <n v="3"/>
    <n v="15.111599999999999"/>
    <n v="1208.9279999999999"/>
    <s v="PROFIT"/>
  </r>
  <r>
    <s v="CA-2013-150350"/>
    <s v="08/24/2013"/>
    <s v="31/08/2013"/>
    <x v="0"/>
    <s v="August"/>
    <d v="2013-08-24T00:00:00"/>
    <d v="2013-08-31T00:00:00"/>
    <s v="Delay"/>
    <s v="MaxwellSchwartz"/>
    <s v="United States"/>
    <s v="Seattle"/>
    <s v="Washington"/>
    <x v="16"/>
    <s v="Okidata C331dn Printer"/>
    <n v="258.26"/>
    <n v="837.6"/>
    <n v="3"/>
    <n v="62.82"/>
    <n v="5025.6000000000004"/>
    <s v="PROFIT"/>
  </r>
  <r>
    <s v="CA-2013-150350"/>
    <s v="08/24/2013"/>
    <s v="31/08/2013"/>
    <x v="0"/>
    <s v="August"/>
    <d v="2013-08-24T00:00:00"/>
    <d v="2013-08-31T00:00:00"/>
    <s v="Delay"/>
    <s v="MaxwellSchwartz"/>
    <s v="United States"/>
    <s v="Seattle"/>
    <s v="Washington"/>
    <x v="13"/>
    <s v="Tyvek  Top-Opening Peel &amp; Seel Envelopes, Plain White"/>
    <n v="14.4054"/>
    <n v="135.9"/>
    <n v="5"/>
    <n v="63.872999999999998"/>
    <n v="5109.84"/>
    <s v="PROFIT"/>
  </r>
  <r>
    <s v="CA-2013-150350"/>
    <s v="08/24/2013"/>
    <s v="31/08/2013"/>
    <x v="0"/>
    <s v="August"/>
    <d v="2013-08-24T00:00:00"/>
    <d v="2013-08-31T00:00:00"/>
    <s v="Delay"/>
    <s v="MaxwellSchwartz"/>
    <s v="United States"/>
    <s v="Seattle"/>
    <s v="Washington"/>
    <x v="9"/>
    <s v="Xerox 1978"/>
    <n v="2.9478"/>
    <n v="34.68"/>
    <n v="6"/>
    <n v="16.993200000000002"/>
    <n v="1359.4560000000001"/>
    <s v="PROFIT"/>
  </r>
  <r>
    <s v="CA-2013-150350"/>
    <s v="08/24/2013"/>
    <s v="31/08/2013"/>
    <x v="0"/>
    <s v="August"/>
    <d v="2013-08-24T00:00:00"/>
    <d v="2013-08-31T00:00:00"/>
    <s v="Delay"/>
    <s v="MaxwellSchwartz"/>
    <s v="United States"/>
    <s v="Seattle"/>
    <s v="Washington"/>
    <x v="10"/>
    <s v="Office Star Flex Back Scooter Chair with White Frame"/>
    <n v="95.442799999999991"/>
    <n v="532.70399999999995"/>
    <n v="6"/>
    <n v="-39.952800000000003"/>
    <n v="-3196.2240000000002"/>
    <s v="LOSS"/>
  </r>
  <r>
    <s v="CA-2013-150350"/>
    <s v="08/24/2013"/>
    <s v="31/08/2013"/>
    <x v="0"/>
    <s v="August"/>
    <d v="2013-08-24T00:00:00"/>
    <d v="2013-08-31T00:00:00"/>
    <s v="Delay"/>
    <s v="MaxwellSchwartz"/>
    <s v="United States"/>
    <s v="Seattle"/>
    <s v="Washington"/>
    <x v="5"/>
    <s v="Acco Six-Outlet Power Strip, 4' Cord Length"/>
    <n v="6.3788000000000009"/>
    <n v="43.1"/>
    <n v="5"/>
    <n v="11.206"/>
    <n v="896.48"/>
    <s v="PROFIT"/>
  </r>
  <r>
    <s v="CA-2013-150350"/>
    <s v="08/24/2013"/>
    <s v="31/08/2013"/>
    <x v="0"/>
    <s v="August"/>
    <d v="2013-08-24T00:00:00"/>
    <d v="2013-08-31T00:00:00"/>
    <s v="Delay"/>
    <s v="MaxwellSchwartz"/>
    <s v="United States"/>
    <s v="Seattle"/>
    <s v="Washington"/>
    <x v="12"/>
    <s v="Acme Rosewood Handle Letter Opener"/>
    <n v="3.9303000000000003"/>
    <n v="15.88"/>
    <n v="4"/>
    <n v="0.1588"/>
    <n v="12.704000000000001"/>
    <s v="PROFIT"/>
  </r>
  <r>
    <s v="CA-2011-136399"/>
    <s v="12/16/2011"/>
    <s v="17/12/2011"/>
    <x v="1"/>
    <s v="December"/>
    <d v="2011-12-16T00:00:00"/>
    <d v="2011-12-17T00:00:00"/>
    <s v="On Date"/>
    <s v="ChadCunningham"/>
    <s v="United States"/>
    <s v="Los Angeles"/>
    <s v="California"/>
    <x v="1"/>
    <s v="Executive Impressions 14&quot; Contract Wall Clock"/>
    <n v="14.894100000000002"/>
    <n v="44.46"/>
    <n v="2"/>
    <n v="14.671799999999999"/>
    <n v="1173.7439999999999"/>
    <s v="PROFIT"/>
  </r>
  <r>
    <s v="CA-2011-136399"/>
    <s v="12/16/2011"/>
    <s v="17/12/2011"/>
    <x v="1"/>
    <s v="December"/>
    <d v="2011-12-16T00:00:00"/>
    <d v="2011-12-17T00:00:00"/>
    <s v="On Date"/>
    <s v="ChadCunningham"/>
    <s v="United States"/>
    <s v="Los Angeles"/>
    <s v="California"/>
    <x v="10"/>
    <s v="DMI Arturo Collection Mission-style Design Wood Chair"/>
    <n v="111.7252"/>
    <n v="241.56800000000001"/>
    <n v="2"/>
    <n v="18.117599999999999"/>
    <n v="1449.4079999999999"/>
    <s v="PROFIT"/>
  </r>
  <r>
    <s v="CA-2011-136399"/>
    <s v="12/16/2011"/>
    <s v="17/12/2011"/>
    <x v="1"/>
    <s v="December"/>
    <d v="2011-12-16T00:00:00"/>
    <d v="2011-12-17T00:00:00"/>
    <s v="On Date"/>
    <s v="ChadCunningham"/>
    <s v="United States"/>
    <s v="Los Angeles"/>
    <s v="California"/>
    <x v="8"/>
    <s v="First Data FD10 PIN Pad"/>
    <n v="71.099999999999994"/>
    <n v="395"/>
    <n v="5"/>
    <n v="39.5"/>
    <n v="3160"/>
    <s v="PROFIT"/>
  </r>
  <r>
    <s v="CA-2011-136399"/>
    <s v="12/16/2011"/>
    <s v="17/12/2011"/>
    <x v="1"/>
    <s v="December"/>
    <d v="2011-12-16T00:00:00"/>
    <d v="2011-12-17T00:00:00"/>
    <s v="On Date"/>
    <s v="ChadCunningham"/>
    <s v="United States"/>
    <s v="Los Angeles"/>
    <s v="California"/>
    <x v="3"/>
    <s v="GE 30524EE4"/>
    <n v="139.15289999999999"/>
    <n v="627.16800000000001"/>
    <n v="4"/>
    <n v="70.556399999999996"/>
    <n v="5644.5119999999997"/>
    <s v="PROFIT"/>
  </r>
  <r>
    <s v="CA-2014-131828"/>
    <s v="02/12/2014"/>
    <s v="14/02/2014"/>
    <x v="3"/>
    <s v="February"/>
    <d v="2014-02-12T00:00:00"/>
    <d v="2014-02-14T00:00:00"/>
    <s v="On Date"/>
    <s v="CariSayre"/>
    <s v="United States"/>
    <s v="Seattle"/>
    <s v="Washington"/>
    <x v="10"/>
    <s v="Global Leather and Oak Executive Chair, Black"/>
    <n v="213.69579999999999"/>
    <n v="963.13599999999997"/>
    <n v="4"/>
    <n v="108.3528"/>
    <n v="8668.2240000000002"/>
    <s v="PROFIT"/>
  </r>
  <r>
    <s v="CA-2014-131828"/>
    <s v="02/12/2014"/>
    <s v="14/02/2014"/>
    <x v="3"/>
    <s v="February"/>
    <d v="2014-02-12T00:00:00"/>
    <d v="2014-02-14T00:00:00"/>
    <s v="On Date"/>
    <s v="CariSayre"/>
    <s v="United States"/>
    <s v="Seattle"/>
    <s v="Washington"/>
    <x v="3"/>
    <s v="Logitech B530 USBÂ HeadsetÂ -Â headsetÂ - Full size, Binaural"/>
    <n v="27.002699999999997"/>
    <n v="88.775999999999996"/>
    <n v="3"/>
    <n v="7.7679"/>
    <n v="621.43200000000002"/>
    <s v="PROFIT"/>
  </r>
  <r>
    <s v="CA-2011-109218"/>
    <s v="06/30/2011"/>
    <s v="03/07/2011"/>
    <x v="1"/>
    <s v="June"/>
    <d v="2011-06-30T00:00:00"/>
    <d v="2011-07-03T00:00:00"/>
    <s v="On Date"/>
    <s v="AnthonyRawles"/>
    <s v="United States"/>
    <s v="Los Angeles"/>
    <s v="California"/>
    <x v="2"/>
    <s v="BIC Brite Liner Highlighters, Chisel Tip"/>
    <n v="4.4063999999999997"/>
    <n v="32.4"/>
    <n v="5"/>
    <n v="10.368"/>
    <n v="829.44"/>
    <s v="PROFIT"/>
  </r>
  <r>
    <s v="US-2011-109036"/>
    <s v="12/20/2011"/>
    <s v="25/12/2011"/>
    <x v="1"/>
    <s v="December"/>
    <d v="2011-12-20T00:00:00"/>
    <d v="2011-12-25T00:00:00"/>
    <s v="On Date"/>
    <s v="KeithHerrera"/>
    <s v="United States"/>
    <s v="Seattle"/>
    <s v="Washington"/>
    <x v="0"/>
    <s v="Avery 489"/>
    <n v="5.3819999999999997"/>
    <n v="31.05"/>
    <n v="3"/>
    <n v="14.904"/>
    <n v="1192.32"/>
    <s v="PROFIT"/>
  </r>
  <r>
    <s v="CA-2011-128986"/>
    <s v="08/03/2011"/>
    <s v="05/08/2011"/>
    <x v="1"/>
    <s v="August"/>
    <d v="2011-08-03T00:00:00"/>
    <d v="2011-08-05T00:00:00"/>
    <s v="On Date"/>
    <s v="GaryHansen"/>
    <s v="United States"/>
    <s v="Glendale"/>
    <s v="Arizona"/>
    <x v="9"/>
    <s v="White Computer Printout Paper by Universal"/>
    <n v="19.767599999999998"/>
    <n v="93.024000000000001"/>
    <n v="3"/>
    <n v="33.721200000000003"/>
    <n v="2697.6960000000004"/>
    <s v="PROFIT"/>
  </r>
  <r>
    <s v="CA-2011-153969"/>
    <s v="09/21/2011"/>
    <s v="25/09/2011"/>
    <x v="1"/>
    <s v="September"/>
    <d v="2011-09-21T00:00:00"/>
    <d v="2011-09-25T00:00:00"/>
    <s v="On Date"/>
    <s v="HerbertFlentye"/>
    <s v="United States"/>
    <s v="San Francisco"/>
    <s v="California"/>
    <x v="13"/>
    <s v="Staples"/>
    <n v="4.1234000000000002"/>
    <n v="15.56"/>
    <n v="2"/>
    <n v="7.3132000000000001"/>
    <n v="585.05600000000004"/>
    <s v="PROFIT"/>
  </r>
  <r>
    <s v="CA-2011-153969"/>
    <s v="09/21/2011"/>
    <s v="25/09/2011"/>
    <x v="1"/>
    <s v="September"/>
    <d v="2011-09-21T00:00:00"/>
    <d v="2011-09-25T00:00:00"/>
    <s v="On Date"/>
    <s v="HerbertFlentye"/>
    <s v="United States"/>
    <s v="San Francisco"/>
    <s v="California"/>
    <x v="13"/>
    <s v="#10 White Business Envelopes,4 1/8 x 9 1/2"/>
    <n v="8.3050999999999977"/>
    <n v="78.349999999999994"/>
    <n v="5"/>
    <n v="36.8245"/>
    <n v="2945.96"/>
    <s v="PROFIT"/>
  </r>
  <r>
    <s v="CA-2011-153969"/>
    <s v="09/21/2011"/>
    <s v="25/09/2011"/>
    <x v="1"/>
    <s v="September"/>
    <d v="2011-09-21T00:00:00"/>
    <d v="2011-09-25T00:00:00"/>
    <s v="On Date"/>
    <s v="HerbertFlentye"/>
    <s v="United States"/>
    <s v="San Francisco"/>
    <s v="California"/>
    <x v="2"/>
    <s v="Newell 34"/>
    <n v="14.6816"/>
    <n v="59.52"/>
    <n v="3"/>
    <n v="15.475199999999999"/>
    <n v="1238.0159999999998"/>
    <s v="PROFIT"/>
  </r>
  <r>
    <s v="CA-2011-153969"/>
    <s v="09/21/2011"/>
    <s v="25/09/2011"/>
    <x v="1"/>
    <s v="September"/>
    <d v="2011-09-21T00:00:00"/>
    <d v="2011-09-25T00:00:00"/>
    <s v="On Date"/>
    <s v="HerbertFlentye"/>
    <s v="United States"/>
    <s v="San Francisco"/>
    <s v="California"/>
    <x v="9"/>
    <s v="Xerox 1971"/>
    <n v="2.3540000000000001"/>
    <n v="38.520000000000003"/>
    <n v="9"/>
    <n v="17.334"/>
    <n v="1386.72"/>
    <s v="PROFIT"/>
  </r>
  <r>
    <s v="CA-2011-153969"/>
    <s v="09/21/2011"/>
    <s v="25/09/2011"/>
    <x v="1"/>
    <s v="September"/>
    <d v="2011-09-21T00:00:00"/>
    <d v="2011-09-25T00:00:00"/>
    <s v="On Date"/>
    <s v="HerbertFlentye"/>
    <s v="United States"/>
    <s v="San Francisco"/>
    <s v="California"/>
    <x v="3"/>
    <s v="Polycom CX300 Desktop Phone USB VoIP phone"/>
    <n v="107.9928"/>
    <n v="239.98400000000001"/>
    <n v="2"/>
    <n v="23.9984"/>
    <n v="1919.8720000000001"/>
    <s v="PROFIT"/>
  </r>
  <r>
    <s v="CA-2011-153969"/>
    <s v="09/21/2011"/>
    <s v="25/09/2011"/>
    <x v="1"/>
    <s v="September"/>
    <d v="2011-09-21T00:00:00"/>
    <d v="2011-09-25T00:00:00"/>
    <s v="On Date"/>
    <s v="HerbertFlentye"/>
    <s v="United States"/>
    <s v="San Francisco"/>
    <s v="California"/>
    <x v="9"/>
    <s v="Wirebound Four 2-3/4 x 5 Forms per Page, 400 Sets per Book"/>
    <n v="3.2894999999999999"/>
    <n v="19.350000000000001"/>
    <n v="3"/>
    <n v="9.4815000000000005"/>
    <n v="758.52"/>
    <s v="PROFIT"/>
  </r>
  <r>
    <s v="US-2014-132059"/>
    <s v="09/24/2014"/>
    <s v="30/09/2014"/>
    <x v="3"/>
    <s v="September"/>
    <d v="2014-09-24T00:00:00"/>
    <d v="2014-09-30T00:00:00"/>
    <s v="Delay"/>
    <s v="ArthurPrichep"/>
    <s v="United States"/>
    <s v="Fort Collins"/>
    <s v="Colorado"/>
    <x v="15"/>
    <s v="Atlantic Metals Mobile 5-Shelf Bookcases, Custom Colors"/>
    <n v="210.68599999999998"/>
    <n v="180.58799999999999"/>
    <n v="2"/>
    <n v="-240.78399999999999"/>
    <n v="-19262.72"/>
    <s v="LOSS"/>
  </r>
  <r>
    <s v="US-2014-132059"/>
    <s v="09/24/2014"/>
    <s v="30/09/2014"/>
    <x v="3"/>
    <s v="September"/>
    <d v="2014-09-24T00:00:00"/>
    <d v="2014-09-30T00:00:00"/>
    <s v="Delay"/>
    <s v="ArthurPrichep"/>
    <s v="United States"/>
    <s v="Fort Collins"/>
    <s v="Colorado"/>
    <x v="8"/>
    <s v="Belkin F8E887 USB Wired Ergonomic Keyboard"/>
    <n v="23.6921"/>
    <n v="47.984000000000002"/>
    <n v="2"/>
    <n v="0.5998"/>
    <n v="47.984000000000002"/>
    <s v="PROFIT"/>
  </r>
  <r>
    <s v="US-2014-146416"/>
    <s v="10/21/2014"/>
    <s v="23/10/2014"/>
    <x v="3"/>
    <s v="October"/>
    <d v="2014-10-21T00:00:00"/>
    <d v="2014-10-23T00:00:00"/>
    <s v="On Date"/>
    <s v="JustinEllison"/>
    <s v="United States"/>
    <s v="Woodland"/>
    <s v="California"/>
    <x v="0"/>
    <s v="Avery 510"/>
    <n v="1.95"/>
    <n v="3.75"/>
    <n v="1"/>
    <n v="1.8"/>
    <n v="144"/>
    <s v="PROFIT"/>
  </r>
  <r>
    <s v="US-2014-146416"/>
    <s v="10/21/2014"/>
    <s v="23/10/2014"/>
    <x v="3"/>
    <s v="October"/>
    <d v="2014-10-21T00:00:00"/>
    <d v="2014-10-23T00:00:00"/>
    <s v="On Date"/>
    <s v="JustinEllison"/>
    <s v="United States"/>
    <s v="Woodland"/>
    <s v="California"/>
    <x v="4"/>
    <s v="Wilson Jones Four-Pocket Poly Binders"/>
    <n v="3.3353999999999999"/>
    <n v="20.928000000000001"/>
    <n v="4"/>
    <n v="7.5864000000000003"/>
    <n v="606.91200000000003"/>
    <s v="PROFIT"/>
  </r>
  <r>
    <s v="CA-2012-149384"/>
    <s v="07/10/2012"/>
    <s v="10/07/2012"/>
    <x v="2"/>
    <s v="July"/>
    <d v="2012-07-10T00:00:00"/>
    <d v="2012-07-10T00:00:00"/>
    <s v="On Date"/>
    <s v="EricHoffmann"/>
    <s v="United States"/>
    <s v="Tempe"/>
    <s v="Arizona"/>
    <x v="4"/>
    <s v="Accohide Poly Flexible Ring Binders"/>
    <n v="1.87"/>
    <n v="3.3660000000000001"/>
    <n v="3"/>
    <n v="-2.2440000000000002"/>
    <n v="-179.52"/>
    <s v="LOSS"/>
  </r>
  <r>
    <s v="CA-2011-158372"/>
    <s v="11/10/2011"/>
    <s v="16/11/2011"/>
    <x v="1"/>
    <s v="November"/>
    <d v="2011-11-10T00:00:00"/>
    <d v="2011-11-16T00:00:00"/>
    <s v="Delay"/>
    <s v="RubenDartt"/>
    <s v="United States"/>
    <s v="San Diego"/>
    <s v="California"/>
    <x v="3"/>
    <s v="Jabra SPEAK 410"/>
    <n v="67.672799999999995"/>
    <n v="601.53599999999994"/>
    <n v="8"/>
    <n v="60.153599999999997"/>
    <n v="4812.2879999999996"/>
    <s v="PROFIT"/>
  </r>
  <r>
    <s v="CA-2011-158372"/>
    <s v="11/10/2011"/>
    <s v="16/11/2011"/>
    <x v="1"/>
    <s v="November"/>
    <d v="2011-11-10T00:00:00"/>
    <d v="2011-11-16T00:00:00"/>
    <s v="Delay"/>
    <s v="RubenDartt"/>
    <s v="United States"/>
    <s v="San Diego"/>
    <s v="California"/>
    <x v="8"/>
    <s v="Memorex Froggy Flash Drive 4 GB"/>
    <n v="6.7039"/>
    <n v="10.99"/>
    <n v="1"/>
    <n v="4.2861000000000002"/>
    <n v="342.88800000000003"/>
    <s v="PROFIT"/>
  </r>
  <r>
    <s v="CA-2011-158372"/>
    <s v="11/10/2011"/>
    <s v="16/11/2011"/>
    <x v="1"/>
    <s v="November"/>
    <d v="2011-11-10T00:00:00"/>
    <d v="2011-11-16T00:00:00"/>
    <s v="Delay"/>
    <s v="RubenDartt"/>
    <s v="United States"/>
    <s v="San Diego"/>
    <s v="California"/>
    <x v="1"/>
    <s v="Luxo Economy Swing Arm Lamp"/>
    <n v="14.356800000000002"/>
    <n v="39.880000000000003"/>
    <n v="2"/>
    <n v="11.166399999999999"/>
    <n v="893.3119999999999"/>
    <s v="PROFIT"/>
  </r>
  <r>
    <s v="CA-2011-158372"/>
    <s v="11/10/2011"/>
    <s v="16/11/2011"/>
    <x v="1"/>
    <s v="November"/>
    <d v="2011-11-10T00:00:00"/>
    <d v="2011-11-16T00:00:00"/>
    <s v="Delay"/>
    <s v="RubenDartt"/>
    <s v="United States"/>
    <s v="San Diego"/>
    <s v="California"/>
    <x v="9"/>
    <s v="Southworth 100% RÃ©sumÃ© Paper, 24lb."/>
    <n v="4.2789999999999999"/>
    <n v="62.24"/>
    <n v="8"/>
    <n v="28.007999999999999"/>
    <n v="2240.64"/>
    <s v="PROFIT"/>
  </r>
  <r>
    <s v="CA-2011-158372"/>
    <s v="11/10/2011"/>
    <s v="16/11/2011"/>
    <x v="1"/>
    <s v="November"/>
    <d v="2011-11-10T00:00:00"/>
    <d v="2011-11-16T00:00:00"/>
    <s v="Delay"/>
    <s v="RubenDartt"/>
    <s v="United States"/>
    <s v="San Diego"/>
    <s v="California"/>
    <x v="1"/>
    <s v="Eldon Expressions Punched Metal &amp; Wood Desk Accessories, Pewter &amp; Cherry"/>
    <n v="7.6608000000000001"/>
    <n v="53.2"/>
    <n v="5"/>
    <n v="14.896000000000001"/>
    <n v="1191.68"/>
    <s v="PROFIT"/>
  </r>
  <r>
    <s v="CA-2011-158372"/>
    <s v="11/10/2011"/>
    <s v="16/11/2011"/>
    <x v="1"/>
    <s v="November"/>
    <d v="2011-11-10T00:00:00"/>
    <d v="2011-11-16T00:00:00"/>
    <s v="Delay"/>
    <s v="RubenDartt"/>
    <s v="United States"/>
    <s v="San Diego"/>
    <s v="California"/>
    <x v="0"/>
    <s v="Avery White Multi-Purpose Labels"/>
    <n v="2.6892000000000005"/>
    <n v="39.840000000000003"/>
    <n v="8"/>
    <n v="18.3264"/>
    <n v="1466.1120000000001"/>
    <s v="PROFIT"/>
  </r>
  <r>
    <s v="CA-2013-108882"/>
    <s v="01/09/2013"/>
    <s v="15/01/2013"/>
    <x v="0"/>
    <s v="January"/>
    <d v="2013-01-09T00:00:00"/>
    <d v="2013-01-15T00:00:00"/>
    <s v="Delay"/>
    <s v="LauraArmstrong"/>
    <s v="United States"/>
    <s v="Fresno"/>
    <s v="California"/>
    <x v="8"/>
    <s v="Logitech G500s Laser Gaming Mouse with Adjustable Weight Tuning"/>
    <n v="46.193399999999997"/>
    <n v="349.95"/>
    <n v="5"/>
    <n v="118.983"/>
    <n v="9518.64"/>
    <s v="PROFIT"/>
  </r>
  <r>
    <s v="CA-2013-108882"/>
    <s v="01/09/2013"/>
    <s v="15/01/2013"/>
    <x v="0"/>
    <s v="January"/>
    <d v="2013-01-09T00:00:00"/>
    <d v="2013-01-15T00:00:00"/>
    <s v="Delay"/>
    <s v="LauraArmstrong"/>
    <s v="United States"/>
    <s v="Fresno"/>
    <s v="California"/>
    <x v="3"/>
    <s v="netTALK DUO VoIP Telephone Service"/>
    <n v="26.244999999999997"/>
    <n v="377.928"/>
    <n v="9"/>
    <n v="141.72300000000001"/>
    <n v="11337.84"/>
    <s v="PROFIT"/>
  </r>
  <r>
    <s v="CA-2014-150189"/>
    <s v="07/09/2014"/>
    <s v="11/07/2014"/>
    <x v="3"/>
    <s v="July"/>
    <d v="2014-07-09T00:00:00"/>
    <d v="2014-07-11T00:00:00"/>
    <s v="On Date"/>
    <s v="VivekGonzalez"/>
    <s v="United States"/>
    <s v="San Mateo"/>
    <s v="California"/>
    <x v="0"/>
    <s v="Avery 485"/>
    <n v="6.6409000000000011"/>
    <n v="75.180000000000007"/>
    <n v="6"/>
    <n v="35.334600000000002"/>
    <n v="2826.768"/>
    <s v="PROFIT"/>
  </r>
  <r>
    <s v="CA-2011-114433"/>
    <s v="05/13/2011"/>
    <s v="17/05/2011"/>
    <x v="1"/>
    <s v="May"/>
    <d v="2011-05-13T00:00:00"/>
    <d v="2011-05-17T00:00:00"/>
    <s v="On Date"/>
    <s v="NaresjPatel"/>
    <s v="United States"/>
    <s v="Oakland"/>
    <s v="California"/>
    <x v="8"/>
    <s v="Plantronics Audio 478 Stereo USB Headset"/>
    <n v="32.493499999999997"/>
    <n v="149.97"/>
    <n v="3"/>
    <n v="52.4895"/>
    <n v="4199.16"/>
    <s v="PROFIT"/>
  </r>
  <r>
    <s v="CA-2011-108189"/>
    <s v="10/02/2011"/>
    <s v="05/10/2011"/>
    <x v="1"/>
    <s v="October"/>
    <d v="2011-10-02T00:00:00"/>
    <d v="2011-10-05T00:00:00"/>
    <s v="On Date"/>
    <s v="ErinSmith"/>
    <s v="United States"/>
    <s v="Tempe"/>
    <s v="Arizona"/>
    <x v="9"/>
    <s v="Adams Telephone Message Book W/Dividers/Space For Phone Numbers, 5 1/4&quot;X8 1/2&quot;, 300/Messages"/>
    <n v="2.9987999999999997"/>
    <n v="9.4079999999999995"/>
    <n v="2"/>
    <n v="3.4104000000000001"/>
    <n v="272.83199999999999"/>
    <s v="PROFIT"/>
  </r>
  <r>
    <s v="CA-2011-108189"/>
    <s v="10/02/2011"/>
    <s v="05/10/2011"/>
    <x v="1"/>
    <s v="October"/>
    <d v="2011-10-02T00:00:00"/>
    <d v="2011-10-05T00:00:00"/>
    <s v="On Date"/>
    <s v="ErinSmith"/>
    <s v="United States"/>
    <s v="Tempe"/>
    <s v="Arizona"/>
    <x v="11"/>
    <s v="Staples"/>
    <n v="1.6059999999999999"/>
    <n v="4.6719999999999997"/>
    <n v="2"/>
    <n v="1.46"/>
    <n v="116.8"/>
    <s v="PROFIT"/>
  </r>
  <r>
    <s v="CA-2011-108189"/>
    <s v="10/02/2011"/>
    <s v="05/10/2011"/>
    <x v="1"/>
    <s v="October"/>
    <d v="2011-10-02T00:00:00"/>
    <d v="2011-10-05T00:00:00"/>
    <s v="On Date"/>
    <s v="ErinSmith"/>
    <s v="United States"/>
    <s v="Tempe"/>
    <s v="Arizona"/>
    <x v="3"/>
    <s v="Bose SoundLink Bluetooth Speaker"/>
    <n v="105.47"/>
    <n v="318.39999999999998"/>
    <n v="2"/>
    <n v="107.46"/>
    <n v="8596.7999999999993"/>
    <s v="PROFIT"/>
  </r>
  <r>
    <s v="CA-2011-108189"/>
    <s v="10/02/2011"/>
    <s v="05/10/2011"/>
    <x v="1"/>
    <s v="October"/>
    <d v="2011-10-02T00:00:00"/>
    <d v="2011-10-05T00:00:00"/>
    <s v="On Date"/>
    <s v="ErinSmith"/>
    <s v="United States"/>
    <s v="Tempe"/>
    <s v="Arizona"/>
    <x v="13"/>
    <s v="Letter or Legal Size Expandable Poly String Tie Envelopes"/>
    <n v="1.3566000000000003"/>
    <n v="12.768000000000001"/>
    <n v="6"/>
    <n v="4.6284000000000001"/>
    <n v="370.27199999999999"/>
    <s v="PROFIT"/>
  </r>
  <r>
    <s v="CA-2011-108189"/>
    <s v="10/02/2011"/>
    <s v="05/10/2011"/>
    <x v="1"/>
    <s v="October"/>
    <d v="2011-10-02T00:00:00"/>
    <d v="2011-10-05T00:00:00"/>
    <s v="On Date"/>
    <s v="ErinSmith"/>
    <s v="United States"/>
    <s v="Tempe"/>
    <s v="Arizona"/>
    <x v="12"/>
    <s v="Stiletto Hand Letter Openers"/>
    <n v="9.3119999999999994"/>
    <n v="15.36"/>
    <n v="2"/>
    <n v="-3.2639999999999998"/>
    <n v="-261.12"/>
    <s v="LOSS"/>
  </r>
  <r>
    <s v="CA-2011-108189"/>
    <s v="10/02/2011"/>
    <s v="05/10/2011"/>
    <x v="1"/>
    <s v="October"/>
    <d v="2011-10-02T00:00:00"/>
    <d v="2011-10-05T00:00:00"/>
    <s v="On Date"/>
    <s v="ErinSmith"/>
    <s v="United States"/>
    <s v="Tempe"/>
    <s v="Arizona"/>
    <x v="3"/>
    <s v="Pyle PMP37LED"/>
    <n v="70.072699999999998"/>
    <n v="230.376"/>
    <n v="3"/>
    <n v="20.157900000000001"/>
    <n v="1612.6320000000001"/>
    <s v="PROFIT"/>
  </r>
  <r>
    <s v="CA-2011-108189"/>
    <s v="10/02/2011"/>
    <s v="05/10/2011"/>
    <x v="1"/>
    <s v="October"/>
    <d v="2011-10-02T00:00:00"/>
    <d v="2011-10-05T00:00:00"/>
    <s v="On Date"/>
    <s v="ErinSmith"/>
    <s v="United States"/>
    <s v="Tempe"/>
    <s v="Arizona"/>
    <x v="8"/>
    <s v="Kingston Digital DataTraveler 16GB USB 2.0"/>
    <n v="7.2495000000000003"/>
    <n v="7.16"/>
    <n v="1"/>
    <n v="-8.9499999999999996E-2"/>
    <n v="-7.16"/>
    <s v="LOSS"/>
  </r>
  <r>
    <s v="CA-2013-138933"/>
    <s v="04/25/2013"/>
    <s v="28/04/2013"/>
    <x v="0"/>
    <s v="April"/>
    <d v="2013-04-25T00:00:00"/>
    <d v="2013-04-28T00:00:00"/>
    <s v="On Date"/>
    <s v="JackLebron"/>
    <s v="United States"/>
    <s v="Riverside"/>
    <s v="California"/>
    <x v="4"/>
    <s v="Cardinal Holdit Business Card Pockets"/>
    <n v="2.5895999999999999"/>
    <n v="3.984"/>
    <n v="1"/>
    <n v="1.3944000000000001"/>
    <n v="111.55200000000001"/>
    <s v="PROFIT"/>
  </r>
  <r>
    <s v="US-2014-140907"/>
    <s v="12/11/2014"/>
    <s v="13/12/2014"/>
    <x v="3"/>
    <s v="December"/>
    <d v="2014-12-11T00:00:00"/>
    <d v="2014-12-13T00:00:00"/>
    <s v="On Date"/>
    <s v="BenPeterman"/>
    <s v="United States"/>
    <s v="Seattle"/>
    <s v="Washington"/>
    <x v="8"/>
    <s v="Logitech Desktop MK120 Mouse and keyboard Combo"/>
    <n v="14.724"/>
    <n v="49.08"/>
    <n v="3"/>
    <n v="4.9080000000000004"/>
    <n v="392.64000000000004"/>
    <s v="PROFIT"/>
  </r>
  <r>
    <s v="US-2014-140907"/>
    <s v="12/11/2014"/>
    <s v="13/12/2014"/>
    <x v="3"/>
    <s v="December"/>
    <d v="2014-12-11T00:00:00"/>
    <d v="2014-12-13T00:00:00"/>
    <s v="On Date"/>
    <s v="BenPeterman"/>
    <s v="United States"/>
    <s v="Seattle"/>
    <s v="Washington"/>
    <x v="7"/>
    <s v="Fellowes Bankers Box Staxonsteel Drawer File/Stacking System"/>
    <n v="57.182399999999987"/>
    <n v="324.89999999999998"/>
    <n v="5"/>
    <n v="38.988"/>
    <n v="3119.04"/>
    <s v="PROFIT"/>
  </r>
  <r>
    <s v="US-2014-140907"/>
    <s v="12/11/2014"/>
    <s v="13/12/2014"/>
    <x v="3"/>
    <s v="December"/>
    <d v="2014-12-11T00:00:00"/>
    <d v="2014-12-13T00:00:00"/>
    <s v="On Date"/>
    <s v="BenPeterman"/>
    <s v="United States"/>
    <s v="Seattle"/>
    <s v="Washington"/>
    <x v="2"/>
    <s v="Col-Erase Pencils with Erasers"/>
    <n v="4.3167999999999989"/>
    <n v="18.239999999999998"/>
    <n v="3"/>
    <n v="5.2896000000000001"/>
    <n v="423.16800000000001"/>
    <s v="PROFIT"/>
  </r>
  <r>
    <s v="CA-2013-159730"/>
    <s v="09/18/2013"/>
    <s v="22/09/2013"/>
    <x v="0"/>
    <s v="September"/>
    <d v="2013-09-18T00:00:00"/>
    <d v="2013-09-22T00:00:00"/>
    <s v="On Date"/>
    <s v="SanjitJacobs"/>
    <s v="United States"/>
    <s v="Seattle"/>
    <s v="Washington"/>
    <x v="10"/>
    <s v="Harbour Creations 67200 Series Stacking Chairs"/>
    <n v="51.961400000000005"/>
    <n v="113.88800000000001"/>
    <n v="2"/>
    <n v="9.9651999999999994"/>
    <n v="797.21599999999989"/>
    <s v="PROFIT"/>
  </r>
  <r>
    <s v="CA-2013-159730"/>
    <s v="09/18/2013"/>
    <s v="22/09/2013"/>
    <x v="0"/>
    <s v="September"/>
    <d v="2013-09-18T00:00:00"/>
    <d v="2013-09-22T00:00:00"/>
    <s v="On Date"/>
    <s v="SanjitJacobs"/>
    <s v="United States"/>
    <s v="Seattle"/>
    <s v="Washington"/>
    <x v="3"/>
    <s v="Clarity 53712"/>
    <n v="48.832599999999999"/>
    <n v="105.584"/>
    <n v="2"/>
    <n v="7.9188000000000001"/>
    <n v="633.50400000000002"/>
    <s v="PROFIT"/>
  </r>
  <r>
    <s v="CA-2013-155474"/>
    <s v="07/09/2013"/>
    <s v="15/07/2013"/>
    <x v="0"/>
    <s v="July"/>
    <d v="2013-07-09T00:00:00"/>
    <d v="2013-07-15T00:00:00"/>
    <s v="Delay"/>
    <s v="ChrisCortes"/>
    <s v="United States"/>
    <s v="Seattle"/>
    <s v="Washington"/>
    <x v="3"/>
    <s v="Logitech Mobile Speakerphone P710e -Â speaker phone"/>
    <n v="98.535399999999996"/>
    <n v="107.98399999999999"/>
    <n v="1"/>
    <n v="9.4486000000000008"/>
    <n v="755.88800000000003"/>
    <s v="PROFIT"/>
  </r>
  <r>
    <s v="CA-2013-155474"/>
    <s v="07/09/2013"/>
    <s v="15/07/2013"/>
    <x v="0"/>
    <s v="July"/>
    <d v="2013-07-09T00:00:00"/>
    <d v="2013-07-15T00:00:00"/>
    <s v="Delay"/>
    <s v="ChrisCortes"/>
    <s v="United States"/>
    <s v="Seattle"/>
    <s v="Washington"/>
    <x v="4"/>
    <s v="Fellowes Twister Kit, Gray/Clear, 3/pkg"/>
    <n v="4.4219999999999988"/>
    <n v="19.295999999999999"/>
    <n v="3"/>
    <n v="6.03"/>
    <n v="482.40000000000003"/>
    <s v="PROFIT"/>
  </r>
  <r>
    <s v="CA-2011-140662"/>
    <s v="11/17/2011"/>
    <s v="19/11/2011"/>
    <x v="1"/>
    <s v="November"/>
    <d v="2011-11-17T00:00:00"/>
    <d v="2011-11-19T00:00:00"/>
    <s v="On Date"/>
    <s v="ThomasSeio"/>
    <s v="United States"/>
    <s v="San Francisco"/>
    <s v="California"/>
    <x v="8"/>
    <s v="Case Logic 2.4GHz Wireless Keyboard"/>
    <n v="45.9908"/>
    <n v="99.98"/>
    <n v="2"/>
    <n v="7.9984000000000002"/>
    <n v="639.87200000000007"/>
    <s v="PROFIT"/>
  </r>
  <r>
    <s v="CA-2011-140662"/>
    <s v="11/17/2011"/>
    <s v="19/11/2011"/>
    <x v="1"/>
    <s v="November"/>
    <d v="2011-11-17T00:00:00"/>
    <d v="2011-11-19T00:00:00"/>
    <s v="On Date"/>
    <s v="ThomasSeio"/>
    <s v="United States"/>
    <s v="San Francisco"/>
    <s v="California"/>
    <x v="9"/>
    <s v="Xerox 1941"/>
    <n v="54.522000000000013"/>
    <n v="733.95"/>
    <n v="7"/>
    <n v="352.29599999999999"/>
    <n v="28183.68"/>
    <s v="PROFIT"/>
  </r>
  <r>
    <s v="CA-2011-140662"/>
    <s v="11/17/2011"/>
    <s v="19/11/2011"/>
    <x v="1"/>
    <s v="November"/>
    <d v="2011-11-17T00:00:00"/>
    <d v="2011-11-19T00:00:00"/>
    <s v="On Date"/>
    <s v="ThomasSeio"/>
    <s v="United States"/>
    <s v="San Francisco"/>
    <s v="California"/>
    <x v="5"/>
    <s v="APC 7 Outlet Network SurgeArrest Surge Protector"/>
    <n v="56.335999999999999"/>
    <n v="241.44"/>
    <n v="3"/>
    <n v="72.432000000000002"/>
    <n v="5794.56"/>
    <s v="PROFIT"/>
  </r>
  <r>
    <s v="CA-2012-155145"/>
    <s v="12/27/2012"/>
    <s v="29/12/2012"/>
    <x v="2"/>
    <s v="December"/>
    <d v="2012-12-27T00:00:00"/>
    <d v="2012-12-29T00:00:00"/>
    <s v="On Date"/>
    <s v="KeanNguyen"/>
    <s v="United States"/>
    <s v="Visalia"/>
    <s v="California"/>
    <x v="8"/>
    <s v="Maxell 4.7GB DVD-R 5/Pack"/>
    <n v="0.5544"/>
    <n v="7.92"/>
    <n v="8"/>
    <n v="3.4847999999999999"/>
    <n v="278.78399999999999"/>
    <s v="PROFIT"/>
  </r>
  <r>
    <s v="CA-2012-146038"/>
    <s v="02/09/2012"/>
    <s v="16/02/2012"/>
    <x v="2"/>
    <s v="February"/>
    <d v="2012-02-09T00:00:00"/>
    <d v="2012-02-16T00:00:00"/>
    <s v="Delay"/>
    <s v="SarahJordon"/>
    <s v="United States"/>
    <s v="Los Angeles"/>
    <s v="California"/>
    <x v="10"/>
    <s v="Global Deluxe Stacking Chair, Gray"/>
    <n v="36.195799999999998"/>
    <n v="203.92"/>
    <n v="5"/>
    <n v="22.940999999999999"/>
    <n v="1835.28"/>
    <s v="PROFIT"/>
  </r>
  <r>
    <s v="CA-2014-133865"/>
    <s v="05/09/2014"/>
    <s v="13/05/2014"/>
    <x v="3"/>
    <s v="May"/>
    <d v="2014-05-09T00:00:00"/>
    <d v="2014-05-13T00:00:00"/>
    <s v="On Date"/>
    <s v="PenelopeSewall"/>
    <s v="United States"/>
    <s v="Los Angeles"/>
    <s v="California"/>
    <x v="14"/>
    <s v="Canon Imageclass D680 Copier / Fax"/>
    <n v="384.99450000000013"/>
    <n v="3359.9520000000002"/>
    <n v="6"/>
    <n v="1049.9849999999999"/>
    <n v="83998.799999999988"/>
    <s v="PROFIT"/>
  </r>
  <r>
    <s v="CA-2012-157770"/>
    <s v="12/13/2012"/>
    <s v="15/12/2012"/>
    <x v="2"/>
    <s v="December"/>
    <d v="2012-12-13T00:00:00"/>
    <d v="2012-12-15T00:00:00"/>
    <s v="On Date"/>
    <s v="RobDowd"/>
    <s v="United States"/>
    <s v="Temecula"/>
    <s v="California"/>
    <x v="3"/>
    <s v="Plantronics Voyager Pro Legend"/>
    <n v="148.31280000000001"/>
    <n v="494.37599999999998"/>
    <n v="3"/>
    <n v="49.437600000000003"/>
    <n v="3955.0080000000003"/>
    <s v="PROFIT"/>
  </r>
  <r>
    <s v="CA-2012-157770"/>
    <s v="12/13/2012"/>
    <s v="15/12/2012"/>
    <x v="2"/>
    <s v="December"/>
    <d v="2012-12-13T00:00:00"/>
    <d v="2012-12-15T00:00:00"/>
    <s v="On Date"/>
    <s v="RobDowd"/>
    <s v="United States"/>
    <s v="Temecula"/>
    <s v="California"/>
    <x v="4"/>
    <s v="Angle-D Binders with Locking Rings, Label Holders"/>
    <n v="3.8689999999999998"/>
    <n v="29.2"/>
    <n v="5"/>
    <n v="9.8550000000000004"/>
    <n v="788.40000000000009"/>
    <s v="PROFIT"/>
  </r>
  <r>
    <s v="CA-2012-157770"/>
    <s v="12/13/2012"/>
    <s v="15/12/2012"/>
    <x v="2"/>
    <s v="December"/>
    <d v="2012-12-13T00:00:00"/>
    <d v="2012-12-15T00:00:00"/>
    <s v="On Date"/>
    <s v="RobDowd"/>
    <s v="United States"/>
    <s v="Temecula"/>
    <s v="California"/>
    <x v="8"/>
    <s v="Logitech K350 2.4Ghz Wireless Keyboard"/>
    <n v="44.295299999999997"/>
    <n v="248.85"/>
    <n v="5"/>
    <n v="27.3735"/>
    <n v="2189.88"/>
    <s v="PROFIT"/>
  </r>
  <r>
    <s v="CA-2012-157770"/>
    <s v="12/13/2012"/>
    <s v="15/12/2012"/>
    <x v="2"/>
    <s v="December"/>
    <d v="2012-12-13T00:00:00"/>
    <d v="2012-12-15T00:00:00"/>
    <s v="On Date"/>
    <s v="RobDowd"/>
    <s v="United States"/>
    <s v="Temecula"/>
    <s v="California"/>
    <x v="8"/>
    <s v="Memorex Mini Travel Drive 64 GB USB 2.0 Flash Drive"/>
    <n v="21.019200000000001"/>
    <n v="36.24"/>
    <n v="1"/>
    <n v="15.220800000000001"/>
    <n v="1217.664"/>
    <s v="PROFIT"/>
  </r>
  <r>
    <s v="CA-2011-106264"/>
    <s v="12/26/2011"/>
    <s v="30/12/2011"/>
    <x v="1"/>
    <s v="December"/>
    <d v="2011-12-26T00:00:00"/>
    <d v="2011-12-30T00:00:00"/>
    <s v="On Date"/>
    <s v="ClytieKelty"/>
    <s v="United States"/>
    <s v="San Diego"/>
    <s v="California"/>
    <x v="12"/>
    <s v="Acme Rosewood Handle Letter Opener"/>
    <n v="3.9303000000000003"/>
    <n v="11.91"/>
    <n v="3"/>
    <n v="0.1191"/>
    <n v="9.5280000000000005"/>
    <s v="PROFIT"/>
  </r>
  <r>
    <s v="CA-2011-106264"/>
    <s v="12/26/2011"/>
    <s v="30/12/2011"/>
    <x v="1"/>
    <s v="December"/>
    <d v="2011-12-26T00:00:00"/>
    <d v="2011-12-30T00:00:00"/>
    <s v="On Date"/>
    <s v="ClytieKelty"/>
    <s v="United States"/>
    <s v="San Diego"/>
    <s v="California"/>
    <x v="1"/>
    <s v="Eldon Regeneration Recycled Desk Accessories, Smoke"/>
    <n v="1.1832"/>
    <n v="3.48"/>
    <n v="2"/>
    <n v="1.1135999999999999"/>
    <n v="89.087999999999994"/>
    <s v="PROFIT"/>
  </r>
  <r>
    <s v="US-2012-110569"/>
    <s v="05/23/2012"/>
    <s v="30/05/2012"/>
    <x v="2"/>
    <s v="May"/>
    <d v="2012-05-23T00:00:00"/>
    <d v="2012-05-30T00:00:00"/>
    <s v="Delay"/>
    <s v="EmilyBurns"/>
    <s v="United States"/>
    <s v="Phoenix"/>
    <s v="Arizona"/>
    <x v="4"/>
    <s v="Cardinal EasyOpen D-Ring Binders"/>
    <n v="4.57"/>
    <n v="19.193999999999999"/>
    <n v="7"/>
    <n v="-12.795999999999999"/>
    <n v="-1023.68"/>
    <s v="LOSS"/>
  </r>
  <r>
    <s v="US-2012-110569"/>
    <s v="05/23/2012"/>
    <s v="30/05/2012"/>
    <x v="2"/>
    <s v="May"/>
    <d v="2012-05-23T00:00:00"/>
    <d v="2012-05-30T00:00:00"/>
    <s v="Delay"/>
    <s v="EmilyBurns"/>
    <s v="United States"/>
    <s v="Phoenix"/>
    <s v="Arizona"/>
    <x v="5"/>
    <s v="Fellowes Superior 10 Outlet Split Surge Protector"/>
    <n v="27.022600000000001"/>
    <n v="121.792"/>
    <n v="4"/>
    <n v="13.701599999999999"/>
    <n v="1096.1279999999999"/>
    <s v="PROFIT"/>
  </r>
  <r>
    <s v="CA-2014-136308"/>
    <s v="11/17/2014"/>
    <s v="17/11/2014"/>
    <x v="3"/>
    <s v="November"/>
    <d v="2014-11-17T00:00:00"/>
    <d v="2014-11-17T00:00:00"/>
    <s v="On Date"/>
    <s v="MitchWillingham"/>
    <s v="United States"/>
    <s v="San Francisco"/>
    <s v="California"/>
    <x v="16"/>
    <s v="Bady BDG101FRU Card Printer"/>
    <n v="567.99290000000008"/>
    <n v="1919.9760000000001"/>
    <n v="3"/>
    <n v="215.9973"/>
    <n v="17279.784"/>
    <s v="PROFIT"/>
  </r>
  <r>
    <s v="US-2011-133130"/>
    <s v="09/27/2011"/>
    <s v="01/10/2011"/>
    <x v="1"/>
    <s v="September"/>
    <d v="2011-09-27T00:00:00"/>
    <d v="2011-10-01T00:00:00"/>
    <s v="On Date"/>
    <s v="TheaHendricks"/>
    <s v="United States"/>
    <s v="San Diego"/>
    <s v="California"/>
    <x v="10"/>
    <s v="DMI Arturo Collection Mission-style Design Wood Chair"/>
    <n v="111.72519999999999"/>
    <n v="603.91999999999996"/>
    <n v="5"/>
    <n v="45.293999999999997"/>
    <n v="3623.5199999999995"/>
    <s v="PROFIT"/>
  </r>
  <r>
    <s v="US-2011-133130"/>
    <s v="09/27/2011"/>
    <s v="01/10/2011"/>
    <x v="1"/>
    <s v="September"/>
    <d v="2011-09-27T00:00:00"/>
    <d v="2011-10-01T00:00:00"/>
    <s v="On Date"/>
    <s v="TheaHendricks"/>
    <s v="United States"/>
    <s v="San Diego"/>
    <s v="California"/>
    <x v="9"/>
    <s v="Xerox 1919"/>
    <n v="20.904900000000001"/>
    <n v="81.98"/>
    <n v="2"/>
    <n v="40.170200000000001"/>
    <n v="3213.616"/>
    <s v="PROFIT"/>
  </r>
  <r>
    <s v="CA-2012-165057"/>
    <s v="09/11/2012"/>
    <s v="15/09/2012"/>
    <x v="2"/>
    <s v="September"/>
    <d v="2012-09-11T00:00:00"/>
    <d v="2012-09-15T00:00:00"/>
    <s v="On Date"/>
    <s v="StevenCartwright"/>
    <s v="United States"/>
    <s v="Redlands"/>
    <s v="California"/>
    <x v="2"/>
    <s v="Boston 19500 Mighty Mite Electric Pencil Sharpener"/>
    <n v="14.709499999999998"/>
    <n v="181.35"/>
    <n v="9"/>
    <n v="48.964500000000001"/>
    <n v="3917.16"/>
    <s v="PROFIT"/>
  </r>
  <r>
    <s v="CA-2012-165057"/>
    <s v="09/11/2012"/>
    <s v="15/09/2012"/>
    <x v="2"/>
    <s v="September"/>
    <d v="2012-09-11T00:00:00"/>
    <d v="2012-09-15T00:00:00"/>
    <s v="On Date"/>
    <s v="StevenCartwright"/>
    <s v="United States"/>
    <s v="Redlands"/>
    <s v="California"/>
    <x v="0"/>
    <s v="Avery 474"/>
    <n v="1.4688000000000003"/>
    <n v="8.64"/>
    <n v="3"/>
    <n v="4.2336"/>
    <n v="338.68799999999999"/>
    <s v="PROFIT"/>
  </r>
  <r>
    <s v="US-2014-109253"/>
    <s v="08/22/2014"/>
    <s v="23/08/2014"/>
    <x v="3"/>
    <s v="August"/>
    <d v="2014-08-22T00:00:00"/>
    <d v="2014-08-23T00:00:00"/>
    <s v="On Date"/>
    <s v="PatrickRyan"/>
    <s v="United States"/>
    <s v="Oakland"/>
    <s v="California"/>
    <x v="2"/>
    <s v="Newell 336"/>
    <n v="3.0388000000000002"/>
    <n v="17.12"/>
    <n v="4"/>
    <n v="4.9648000000000003"/>
    <n v="397.18400000000003"/>
    <s v="PROFIT"/>
  </r>
  <r>
    <s v="US-2014-109253"/>
    <s v="08/22/2014"/>
    <s v="23/08/2014"/>
    <x v="3"/>
    <s v="August"/>
    <d v="2014-08-22T00:00:00"/>
    <d v="2014-08-23T00:00:00"/>
    <s v="On Date"/>
    <s v="PatrickRyan"/>
    <s v="United States"/>
    <s v="Oakland"/>
    <s v="California"/>
    <x v="3"/>
    <s v="Cisco 8x8 Inc. 6753i IP Business Phone System"/>
    <n v="98.542700000000011"/>
    <n v="431.96800000000002"/>
    <n v="4"/>
    <n v="37.797199999999997"/>
    <n v="3023.7759999999998"/>
    <s v="PROFIT"/>
  </r>
  <r>
    <s v="US-2014-109253"/>
    <s v="08/22/2014"/>
    <s v="23/08/2014"/>
    <x v="3"/>
    <s v="August"/>
    <d v="2014-08-22T00:00:00"/>
    <d v="2014-08-23T00:00:00"/>
    <s v="On Date"/>
    <s v="PatrickRyan"/>
    <s v="United States"/>
    <s v="Oakland"/>
    <s v="California"/>
    <x v="1"/>
    <s v="Tenex Chairmats For Use with Hard Floors"/>
    <n v="29.881599999999999"/>
    <n v="129.91999999999999"/>
    <n v="4"/>
    <n v="10.393599999999999"/>
    <n v="831.48799999999994"/>
    <s v="PROFIT"/>
  </r>
  <r>
    <s v="US-2014-109253"/>
    <s v="08/22/2014"/>
    <s v="23/08/2014"/>
    <x v="3"/>
    <s v="August"/>
    <d v="2014-08-22T00:00:00"/>
    <d v="2014-08-23T00:00:00"/>
    <s v="On Date"/>
    <s v="PatrickRyan"/>
    <s v="United States"/>
    <s v="Oakland"/>
    <s v="California"/>
    <x v="6"/>
    <s v="Chromcraft Rectangular Conference Tables"/>
    <n v="180.09719999999999"/>
    <n v="568.72799999999995"/>
    <n v="3"/>
    <n v="28.436399999999999"/>
    <n v="2274.9119999999998"/>
    <s v="PROFIT"/>
  </r>
  <r>
    <s v="US-2014-109253"/>
    <s v="08/22/2014"/>
    <s v="23/08/2014"/>
    <x v="3"/>
    <s v="August"/>
    <d v="2014-08-22T00:00:00"/>
    <d v="2014-08-23T00:00:00"/>
    <s v="On Date"/>
    <s v="PatrickRyan"/>
    <s v="United States"/>
    <s v="Oakland"/>
    <s v="California"/>
    <x v="4"/>
    <s v="Acco Flexible ACCOHIDE Square Ring Data Binder, Dark Blue, 11 1/2&quot; X 14&quot; 7/8&quot;"/>
    <n v="8.297699999999999"/>
    <n v="117.14400000000001"/>
    <n v="9"/>
    <n v="42.464700000000001"/>
    <n v="3397.1759999999999"/>
    <s v="PROFIT"/>
  </r>
  <r>
    <s v="US-2014-109253"/>
    <s v="08/22/2014"/>
    <s v="23/08/2014"/>
    <x v="3"/>
    <s v="August"/>
    <d v="2014-08-22T00:00:00"/>
    <d v="2014-08-23T00:00:00"/>
    <s v="On Date"/>
    <s v="PatrickRyan"/>
    <s v="United States"/>
    <s v="Oakland"/>
    <s v="California"/>
    <x v="5"/>
    <s v="Fellowes Command Center 5-outlet power strip"/>
    <n v="49.523200000000003"/>
    <n v="203.52"/>
    <n v="3"/>
    <n v="54.950400000000002"/>
    <n v="4396.0320000000002"/>
    <s v="PROFIT"/>
  </r>
  <r>
    <s v="US-2014-109253"/>
    <s v="08/22/2014"/>
    <s v="23/08/2014"/>
    <x v="3"/>
    <s v="August"/>
    <d v="2014-08-22T00:00:00"/>
    <d v="2014-08-23T00:00:00"/>
    <s v="On Date"/>
    <s v="PatrickRyan"/>
    <s v="United States"/>
    <s v="Oakland"/>
    <s v="California"/>
    <x v="0"/>
    <s v="Avery Address/Shipping Labels for Typewriters, 4&quot; x 2&quot;"/>
    <n v="5.3819999999999997"/>
    <n v="51.75"/>
    <n v="5"/>
    <n v="24.84"/>
    <n v="1987.2"/>
    <s v="PROFIT"/>
  </r>
  <r>
    <s v="CA-2012-112011"/>
    <s v="08/13/2012"/>
    <s v="20/08/2012"/>
    <x v="2"/>
    <s v="August"/>
    <d v="2012-08-13T00:00:00"/>
    <d v="2012-08-20T00:00:00"/>
    <s v="Delay"/>
    <s v="OdellaNelson"/>
    <s v="United States"/>
    <s v="Yucaipa"/>
    <s v="California"/>
    <x v="2"/>
    <s v="50 Colored Long Pencils"/>
    <n v="7.5183999999999997"/>
    <n v="50.8"/>
    <n v="5"/>
    <n v="13.208"/>
    <n v="1056.6400000000001"/>
    <s v="PROFIT"/>
  </r>
  <r>
    <s v="US-2013-157308"/>
    <s v="08/18/2013"/>
    <s v="22/08/2013"/>
    <x v="0"/>
    <s v="August"/>
    <d v="2013-08-18T00:00:00"/>
    <d v="2013-08-22T00:00:00"/>
    <s v="On Date"/>
    <s v="NeomaMurray"/>
    <s v="United States"/>
    <s v="Seattle"/>
    <s v="Washington"/>
    <x v="4"/>
    <s v="Acco Pressboard Covers with Storage Hooks, 14 7/8&quot; x 11&quot;, Light Blue"/>
    <n v="2.5041000000000002"/>
    <n v="15.712"/>
    <n v="4"/>
    <n v="5.6955999999999998"/>
    <n v="455.64799999999997"/>
    <s v="PROFIT"/>
  </r>
  <r>
    <s v="US-2011-134733"/>
    <s v="09/23/2011"/>
    <s v="28/09/2011"/>
    <x v="1"/>
    <s v="September"/>
    <d v="2011-09-23T00:00:00"/>
    <d v="2011-09-28T00:00:00"/>
    <s v="On Date"/>
    <s v="BrianMoss"/>
    <s v="United States"/>
    <s v="San Diego"/>
    <s v="California"/>
    <x v="15"/>
    <s v="Rush Hierlooms Collection 1&quot; Thick Stackable Bookcases"/>
    <n v="138.49379999999999"/>
    <n v="435.99900000000002"/>
    <n v="3"/>
    <n v="20.517600000000002"/>
    <n v="1641.4080000000001"/>
    <s v="PROFIT"/>
  </r>
  <r>
    <s v="US-2011-134733"/>
    <s v="09/23/2011"/>
    <s v="28/09/2011"/>
    <x v="1"/>
    <s v="September"/>
    <d v="2011-09-23T00:00:00"/>
    <d v="2011-09-28T00:00:00"/>
    <s v="On Date"/>
    <s v="BrianMoss"/>
    <s v="United States"/>
    <s v="San Diego"/>
    <s v="California"/>
    <x v="3"/>
    <s v="netTALK DUO VoIP Telephone Service"/>
    <n v="26.244999999999997"/>
    <n v="83.983999999999995"/>
    <n v="2"/>
    <n v="31.494"/>
    <n v="2519.52"/>
    <s v="PROFIT"/>
  </r>
  <r>
    <s v="CA-2011-115161"/>
    <s v="02/01/2011"/>
    <s v="03/02/2011"/>
    <x v="1"/>
    <s v="February"/>
    <d v="2011-02-01T00:00:00"/>
    <d v="2011-02-03T00:00:00"/>
    <s v="On Date"/>
    <s v="LizCarlisle"/>
    <s v="United States"/>
    <s v="Mission Viejo"/>
    <s v="California"/>
    <x v="15"/>
    <s v="Sauder Facets Collection Library, Sky Alder Finish"/>
    <n v="143.6232"/>
    <n v="290.666"/>
    <n v="2"/>
    <n v="3.4196"/>
    <n v="273.56799999999998"/>
    <s v="PROFIT"/>
  </r>
  <r>
    <s v="CA-2012-115511"/>
    <s v="11/21/2012"/>
    <s v="25/11/2012"/>
    <x v="2"/>
    <s v="November"/>
    <d v="2012-11-21T00:00:00"/>
    <d v="2012-11-25T00:00:00"/>
    <s v="On Date"/>
    <s v="NatalieWebber"/>
    <s v="United States"/>
    <s v="Las Vegas"/>
    <s v="Nevada"/>
    <x v="15"/>
    <s v="Hon Metal Bookcases, Putty"/>
    <n v="50.395800000000008"/>
    <n v="141.96"/>
    <n v="2"/>
    <n v="41.168399999999998"/>
    <n v="3293.4719999999998"/>
    <s v="PROFIT"/>
  </r>
  <r>
    <s v="CA-2012-115511"/>
    <s v="11/21/2012"/>
    <s v="25/11/2012"/>
    <x v="2"/>
    <s v="November"/>
    <d v="2012-11-21T00:00:00"/>
    <d v="2012-11-25T00:00:00"/>
    <s v="On Date"/>
    <s v="NatalieWebber"/>
    <s v="United States"/>
    <s v="Las Vegas"/>
    <s v="Nevada"/>
    <x v="4"/>
    <s v="Square Ring Data Binders, Rigid 75 Pt. Covers, 11&quot; x 14-7/8&quot;"/>
    <n v="10.732800000000001"/>
    <n v="66.048000000000002"/>
    <n v="4"/>
    <n v="23.116800000000001"/>
    <n v="1849.3440000000001"/>
    <s v="PROFIT"/>
  </r>
  <r>
    <s v="CA-2014-123778"/>
    <s v="09/24/2014"/>
    <s v="01/10/2014"/>
    <x v="3"/>
    <s v="September"/>
    <d v="2014-09-24T00:00:00"/>
    <d v="2014-10-01T00:00:00"/>
    <s v="Delay"/>
    <s v="BruceStewart"/>
    <s v="United States"/>
    <s v="San Francisco"/>
    <s v="California"/>
    <x v="4"/>
    <s v="Acco PRESSTEX Data Binder with Storage Hooks, Light Blue, 9 1/2&quot; X 11&quot;"/>
    <n v="2.7976000000000001"/>
    <n v="25.824000000000002"/>
    <n v="6"/>
    <n v="9.0383999999999993"/>
    <n v="723.07199999999989"/>
    <s v="PROFIT"/>
  </r>
  <r>
    <s v="CA-2014-123778"/>
    <s v="09/24/2014"/>
    <s v="01/10/2014"/>
    <x v="3"/>
    <s v="September"/>
    <d v="2014-09-24T00:00:00"/>
    <d v="2014-10-01T00:00:00"/>
    <s v="Delay"/>
    <s v="BruceStewart"/>
    <s v="United States"/>
    <s v="San Francisco"/>
    <s v="California"/>
    <x v="5"/>
    <s v="APC 7 Outlet Network SurgeArrest Surge Protector"/>
    <n v="56.336000000000006"/>
    <n v="160.96"/>
    <n v="2"/>
    <n v="48.287999999999997"/>
    <n v="3863.04"/>
    <s v="PROFIT"/>
  </r>
  <r>
    <s v="CA-2011-166471"/>
    <s v="08/09/2011"/>
    <s v="13/08/2011"/>
    <x v="1"/>
    <s v="August"/>
    <d v="2011-08-09T00:00:00"/>
    <d v="2011-08-13T00:00:00"/>
    <s v="On Date"/>
    <s v="MatthewGrinstein"/>
    <s v="United States"/>
    <s v="Seattle"/>
    <s v="Washington"/>
    <x v="3"/>
    <s v="Cisco Unified IP Phone 7945G VoIP phone"/>
    <n v="255.74249999999998"/>
    <n v="1091.1679999999999"/>
    <n v="4"/>
    <n v="68.197999999999993"/>
    <n v="5455.8399999999992"/>
    <s v="PROFIT"/>
  </r>
  <r>
    <s v="CA-2011-166471"/>
    <s v="08/09/2011"/>
    <s v="13/08/2011"/>
    <x v="1"/>
    <s v="August"/>
    <d v="2011-08-09T00:00:00"/>
    <d v="2011-08-13T00:00:00"/>
    <s v="On Date"/>
    <s v="MatthewGrinstein"/>
    <s v="United States"/>
    <s v="Seattle"/>
    <s v="Washington"/>
    <x v="3"/>
    <s v="Jawbone MINI JAMBOX Wireless Bluetooth Speaker"/>
    <n v="131.5008"/>
    <n v="219.16800000000001"/>
    <n v="2"/>
    <n v="-43.833599999999997"/>
    <n v="-3506.6879999999996"/>
    <s v="LOSS"/>
  </r>
  <r>
    <s v="CA-2012-152527"/>
    <s v="10/17/2012"/>
    <s v="17/10/2012"/>
    <x v="2"/>
    <s v="October"/>
    <d v="2012-10-17T00:00:00"/>
    <d v="2012-10-17T00:00:00"/>
    <s v="On Date"/>
    <s v="CharlotteMelton"/>
    <s v="United States"/>
    <s v="Los Angeles"/>
    <s v="California"/>
    <x v="7"/>
    <s v="Eldon Base for stackable storage shelf, platinum"/>
    <n v="36.992999999999995"/>
    <n v="77.88"/>
    <n v="2"/>
    <n v="3.8940000000000001"/>
    <n v="311.52"/>
    <s v="PROFIT"/>
  </r>
  <r>
    <s v="CA-2013-100244"/>
    <s v="09/21/2013"/>
    <s v="25/09/2013"/>
    <x v="0"/>
    <s v="September"/>
    <d v="2013-09-21T00:00:00"/>
    <d v="2013-09-25T00:00:00"/>
    <s v="On Date"/>
    <s v="GregMaxwell"/>
    <s v="United States"/>
    <s v="San Francisco"/>
    <s v="California"/>
    <x v="9"/>
    <s v="Strathmore Photo Frame Cards"/>
    <n v="3.9474000000000005"/>
    <n v="65.790000000000006"/>
    <n v="9"/>
    <n v="30.263400000000001"/>
    <n v="2421.0720000000001"/>
    <s v="PROFIT"/>
  </r>
  <r>
    <s v="CA-2013-100244"/>
    <s v="09/21/2013"/>
    <s v="25/09/2013"/>
    <x v="0"/>
    <s v="September"/>
    <d v="2013-09-21T00:00:00"/>
    <d v="2013-09-25T00:00:00"/>
    <s v="On Date"/>
    <s v="GregMaxwell"/>
    <s v="United States"/>
    <s v="San Francisco"/>
    <s v="California"/>
    <x v="4"/>
    <s v="Fellowes PB200 Plastic Comb Binding Machine"/>
    <n v="91.794599999999988"/>
    <n v="271.98399999999998"/>
    <n v="2"/>
    <n v="88.394800000000004"/>
    <n v="7071.5840000000007"/>
    <s v="PROFIT"/>
  </r>
  <r>
    <s v="CA-2013-100244"/>
    <s v="09/21/2013"/>
    <s v="25/09/2013"/>
    <x v="0"/>
    <s v="September"/>
    <d v="2013-09-21T00:00:00"/>
    <d v="2013-09-25T00:00:00"/>
    <s v="On Date"/>
    <s v="GregMaxwell"/>
    <s v="United States"/>
    <s v="San Francisco"/>
    <s v="California"/>
    <x v="2"/>
    <s v="Newell 343"/>
    <n v="2.1461999999999999"/>
    <n v="11.76"/>
    <n v="4"/>
    <n v="3.1751999999999998"/>
    <n v="254.01599999999999"/>
    <s v="PROFIT"/>
  </r>
  <r>
    <s v="CA-2013-100244"/>
    <s v="09/21/2013"/>
    <s v="25/09/2013"/>
    <x v="0"/>
    <s v="September"/>
    <d v="2013-09-21T00:00:00"/>
    <d v="2013-09-25T00:00:00"/>
    <s v="On Date"/>
    <s v="GregMaxwell"/>
    <s v="United States"/>
    <s v="San Francisco"/>
    <s v="California"/>
    <x v="9"/>
    <s v="Xerox 1944"/>
    <n v="19.767599999999998"/>
    <n v="77.52"/>
    <n v="2"/>
    <n v="37.9848"/>
    <n v="3038.7840000000001"/>
    <s v="PROFIT"/>
  </r>
  <r>
    <s v="CA-2013-100244"/>
    <s v="09/21/2013"/>
    <s v="25/09/2013"/>
    <x v="0"/>
    <s v="September"/>
    <d v="2013-09-21T00:00:00"/>
    <d v="2013-09-25T00:00:00"/>
    <s v="On Date"/>
    <s v="GregMaxwell"/>
    <s v="United States"/>
    <s v="San Francisco"/>
    <s v="California"/>
    <x v="4"/>
    <s v="Ibico Plastic Spiral Binding Combs"/>
    <n v="16.416"/>
    <n v="48.64"/>
    <n v="2"/>
    <n v="15.808"/>
    <n v="1264.6399999999999"/>
    <s v="PROFIT"/>
  </r>
  <r>
    <s v="CA-2012-151841"/>
    <s v="04/27/2012"/>
    <s v="02/05/2012"/>
    <x v="2"/>
    <s v="April"/>
    <d v="2012-04-27T00:00:00"/>
    <d v="2012-05-02T00:00:00"/>
    <s v="On Date"/>
    <s v="TonyChapman"/>
    <s v="United States"/>
    <s v="Aurora"/>
    <s v="Colorado"/>
    <x v="5"/>
    <s v="Belkin 6 Outlet Metallic Surge Strip"/>
    <n v="8.0586000000000002"/>
    <n v="43.56"/>
    <n v="5"/>
    <n v="3.2669999999999999"/>
    <n v="261.36"/>
    <s v="PROFIT"/>
  </r>
  <r>
    <s v="CA-2012-151841"/>
    <s v="04/27/2012"/>
    <s v="02/05/2012"/>
    <x v="2"/>
    <s v="April"/>
    <d v="2012-04-27T00:00:00"/>
    <d v="2012-05-02T00:00:00"/>
    <s v="On Date"/>
    <s v="TonyChapman"/>
    <s v="United States"/>
    <s v="Aurora"/>
    <s v="Colorado"/>
    <x v="12"/>
    <s v="Acme Value Line Scissors"/>
    <n v="2.5549999999999997"/>
    <n v="5.84"/>
    <n v="2"/>
    <n v="0.73"/>
    <n v="58.4"/>
    <s v="PROFIT"/>
  </r>
  <r>
    <s v="CA-2013-134803"/>
    <s v="05/29/2013"/>
    <s v="04/06/2013"/>
    <x v="0"/>
    <s v="May"/>
    <d v="2013-05-29T00:00:00"/>
    <d v="2013-06-04T00:00:00"/>
    <s v="Delay"/>
    <s v="ClayLudtke"/>
    <s v="United States"/>
    <s v="Los Angeles"/>
    <s v="California"/>
    <x v="5"/>
    <s v="Kensington 7 Outlet MasterPiece HOMEOFFICE Power Control Center"/>
    <n v="91.784000000000006"/>
    <n v="262.24"/>
    <n v="2"/>
    <n v="78.671999999999997"/>
    <n v="6293.76"/>
    <s v="PROFIT"/>
  </r>
  <r>
    <s v="CA-2013-134803"/>
    <s v="05/29/2013"/>
    <s v="04/06/2013"/>
    <x v="0"/>
    <s v="May"/>
    <d v="2013-05-29T00:00:00"/>
    <d v="2013-06-04T00:00:00"/>
    <s v="Delay"/>
    <s v="ClayLudtke"/>
    <s v="United States"/>
    <s v="Los Angeles"/>
    <s v="California"/>
    <x v="9"/>
    <s v="Xerox 1991"/>
    <n v="12.333600000000001"/>
    <n v="182.72"/>
    <n v="8"/>
    <n v="84.051199999999994"/>
    <n v="6724.0959999999995"/>
    <s v="PROFIT"/>
  </r>
  <r>
    <s v="CA-2013-134803"/>
    <s v="05/29/2013"/>
    <s v="04/06/2013"/>
    <x v="0"/>
    <s v="May"/>
    <d v="2013-05-29T00:00:00"/>
    <d v="2013-06-04T00:00:00"/>
    <s v="Delay"/>
    <s v="ClayLudtke"/>
    <s v="United States"/>
    <s v="Los Angeles"/>
    <s v="California"/>
    <x v="8"/>
    <s v="ImationÂ Clip USBÂ flash driveÂ - 8 GB"/>
    <n v="17.672000000000001"/>
    <n v="131.6"/>
    <n v="7"/>
    <n v="7.8959999999999999"/>
    <n v="631.67999999999995"/>
    <s v="PROFIT"/>
  </r>
  <r>
    <s v="CA-2013-134803"/>
    <s v="05/29/2013"/>
    <s v="04/06/2013"/>
    <x v="0"/>
    <s v="May"/>
    <d v="2013-05-29T00:00:00"/>
    <d v="2013-06-04T00:00:00"/>
    <s v="Delay"/>
    <s v="ClayLudtke"/>
    <s v="United States"/>
    <s v="Los Angeles"/>
    <s v="California"/>
    <x v="4"/>
    <s v="Wilson Jones Hanging View Binder, White, 1&quot;"/>
    <n v="3.8339999999999996"/>
    <n v="22.72"/>
    <n v="4"/>
    <n v="7.3840000000000003"/>
    <n v="590.72"/>
    <s v="PROFIT"/>
  </r>
  <r>
    <s v="CA-2013-134803"/>
    <s v="05/29/2013"/>
    <s v="04/06/2013"/>
    <x v="0"/>
    <s v="May"/>
    <d v="2013-05-29T00:00:00"/>
    <d v="2013-06-04T00:00:00"/>
    <s v="Delay"/>
    <s v="ClayLudtke"/>
    <s v="United States"/>
    <s v="Los Angeles"/>
    <s v="California"/>
    <x v="16"/>
    <s v="Okidata C331dn Printer"/>
    <n v="258.26"/>
    <n v="558.4"/>
    <n v="2"/>
    <n v="41.88"/>
    <n v="3350.4"/>
    <s v="PROFIT"/>
  </r>
  <r>
    <s v="CA-2014-148264"/>
    <s v="12/09/2014"/>
    <s v="10/12/2014"/>
    <x v="3"/>
    <s v="December"/>
    <d v="2014-12-09T00:00:00"/>
    <d v="2014-12-10T00:00:00"/>
    <s v="On Date"/>
    <s v="LukeFoster"/>
    <s v="United States"/>
    <s v="Inglewood"/>
    <s v="California"/>
    <x v="7"/>
    <s v="Akro-Mils 12-Gallon Tote"/>
    <n v="7.0503"/>
    <n v="29.79"/>
    <n v="3"/>
    <n v="8.6390999999999991"/>
    <n v="691.12799999999993"/>
    <s v="PROFIT"/>
  </r>
  <r>
    <s v="CA-2014-148264"/>
    <s v="12/09/2014"/>
    <s v="10/12/2014"/>
    <x v="3"/>
    <s v="December"/>
    <d v="2014-12-09T00:00:00"/>
    <d v="2014-12-10T00:00:00"/>
    <s v="On Date"/>
    <s v="LukeFoster"/>
    <s v="United States"/>
    <s v="Inglewood"/>
    <s v="California"/>
    <x v="1"/>
    <s v="Tenex Traditional Chairmats for Hard Floors, Average Lip, 36&quot; x 48&quot;"/>
    <n v="56.716000000000001"/>
    <n v="128.9"/>
    <n v="2"/>
    <n v="15.468"/>
    <n v="1237.44"/>
    <s v="PROFIT"/>
  </r>
  <r>
    <s v="CA-2014-148264"/>
    <s v="12/09/2014"/>
    <s v="10/12/2014"/>
    <x v="3"/>
    <s v="December"/>
    <d v="2014-12-09T00:00:00"/>
    <d v="2014-12-10T00:00:00"/>
    <s v="On Date"/>
    <s v="LukeFoster"/>
    <s v="United States"/>
    <s v="Inglewood"/>
    <s v="California"/>
    <x v="9"/>
    <s v="Xerox 1968"/>
    <n v="3.4735999999999994"/>
    <n v="60.12"/>
    <n v="9"/>
    <n v="28.857600000000001"/>
    <n v="2308.6080000000002"/>
    <s v="PROFIT"/>
  </r>
  <r>
    <s v="CA-2014-131212"/>
    <s v="12/06/2014"/>
    <s v="10/12/2014"/>
    <x v="3"/>
    <s v="December"/>
    <d v="2014-12-06T00:00:00"/>
    <d v="2014-12-10T00:00:00"/>
    <s v="On Date"/>
    <s v="AlanBarnes"/>
    <s v="United States"/>
    <s v="Bellevue"/>
    <s v="Washington"/>
    <x v="4"/>
    <s v="GBC Wire Binding Combs"/>
    <n v="5.4802"/>
    <n v="24.815999999999999"/>
    <n v="3"/>
    <n v="8.3754000000000008"/>
    <n v="670.03200000000004"/>
    <s v="PROFIT"/>
  </r>
  <r>
    <s v="CA-2014-131212"/>
    <s v="12/06/2014"/>
    <s v="10/12/2014"/>
    <x v="3"/>
    <s v="December"/>
    <d v="2014-12-06T00:00:00"/>
    <d v="2014-12-10T00:00:00"/>
    <s v="On Date"/>
    <s v="AlanBarnes"/>
    <s v="United States"/>
    <s v="Bellevue"/>
    <s v="Washington"/>
    <x v="4"/>
    <s v="Zipper Ring Binder Pockets"/>
    <n v="1.5912000000000002"/>
    <n v="14.976000000000001"/>
    <n v="6"/>
    <n v="5.4287999999999998"/>
    <n v="434.30399999999997"/>
    <s v="PROFIT"/>
  </r>
  <r>
    <s v="CA-2012-144099"/>
    <s v="11/29/2012"/>
    <s v="30/11/2012"/>
    <x v="2"/>
    <s v="November"/>
    <d v="2012-11-29T00:00:00"/>
    <d v="2012-11-30T00:00:00"/>
    <s v="On Date"/>
    <s v="PhillinaOber"/>
    <s v="United States"/>
    <s v="San Francisco"/>
    <s v="California"/>
    <x v="4"/>
    <s v="Acco PRESSTEX Data Binder with Storage Hooks, Dark Blue, 14 7/8&quot; X 11&quot;"/>
    <n v="2.7438000000000002"/>
    <n v="4.3040000000000003"/>
    <n v="1"/>
    <n v="1.5602"/>
    <n v="124.816"/>
    <s v="PROFIT"/>
  </r>
  <r>
    <s v="CA-2013-162614"/>
    <s v="10/08/2013"/>
    <s v="14/10/2013"/>
    <x v="0"/>
    <s v="October"/>
    <d v="2013-10-08T00:00:00"/>
    <d v="2013-10-14T00:00:00"/>
    <s v="Delay"/>
    <s v="TimBrockman"/>
    <s v="United States"/>
    <s v="Los Angeles"/>
    <s v="California"/>
    <x v="4"/>
    <s v="GBC Recycled VeloBinder Covers"/>
    <n v="9.2015999999999991"/>
    <n v="27.263999999999999"/>
    <n v="2"/>
    <n v="8.8607999999999993"/>
    <n v="708.86399999999992"/>
    <s v="PROFIT"/>
  </r>
  <r>
    <s v="CA-2011-168592"/>
    <s v="09/08/2011"/>
    <s v="14/09/2011"/>
    <x v="1"/>
    <s v="September"/>
    <d v="2011-09-08T00:00:00"/>
    <d v="2011-09-14T00:00:00"/>
    <s v="Delay"/>
    <s v="DennisPardue"/>
    <s v="United States"/>
    <s v="San Francisco"/>
    <s v="California"/>
    <x v="5"/>
    <s v="Holmes Replacement Filter for HEPA Air Cleaner, Medium Room"/>
    <n v="6.4581"/>
    <n v="56.65"/>
    <n v="5"/>
    <n v="24.359500000000001"/>
    <n v="1948.76"/>
    <s v="PROFIT"/>
  </r>
  <r>
    <s v="CA-2011-168592"/>
    <s v="09/08/2011"/>
    <s v="14/09/2011"/>
    <x v="1"/>
    <s v="September"/>
    <d v="2011-09-08T00:00:00"/>
    <d v="2011-09-14T00:00:00"/>
    <s v="Delay"/>
    <s v="DennisPardue"/>
    <s v="United States"/>
    <s v="San Francisco"/>
    <s v="California"/>
    <x v="7"/>
    <s v="Pizazz Global Quick File"/>
    <n v="10.778400000000001"/>
    <n v="14.97"/>
    <n v="1"/>
    <n v="4.1916000000000002"/>
    <n v="335.32800000000003"/>
    <s v="PROFIT"/>
  </r>
  <r>
    <s v="CA-2011-168592"/>
    <s v="09/08/2011"/>
    <s v="14/09/2011"/>
    <x v="1"/>
    <s v="September"/>
    <d v="2011-09-08T00:00:00"/>
    <d v="2011-09-14T00:00:00"/>
    <s v="Delay"/>
    <s v="DennisPardue"/>
    <s v="United States"/>
    <s v="San Francisco"/>
    <s v="California"/>
    <x v="11"/>
    <s v="Ideal Clamps"/>
    <n v="1.0250999999999997"/>
    <n v="4.0199999999999996"/>
    <n v="2"/>
    <n v="1.9698"/>
    <n v="157.584"/>
    <s v="PROFIT"/>
  </r>
  <r>
    <s v="US-2013-150035"/>
    <s v="12/02/2013"/>
    <s v="06/12/2013"/>
    <x v="0"/>
    <s v="December"/>
    <d v="2013-12-02T00:00:00"/>
    <d v="2013-12-06T00:00:00"/>
    <s v="On Date"/>
    <s v="CarlLudwig"/>
    <s v="United States"/>
    <s v="San Francisco"/>
    <s v="California"/>
    <x v="1"/>
    <s v="Westinghouse Clip-On Gooseneck Lamps"/>
    <n v="6.1937999999999995"/>
    <n v="16.739999999999998"/>
    <n v="2"/>
    <n v="4.3524000000000003"/>
    <n v="348.19200000000001"/>
    <s v="PROFIT"/>
  </r>
  <r>
    <s v="CA-2011-143385"/>
    <s v="08/31/2011"/>
    <s v="05/09/2011"/>
    <x v="1"/>
    <s v="August"/>
    <d v="2011-08-31T00:00:00"/>
    <d v="2011-09-05T00:00:00"/>
    <s v="On Date"/>
    <s v="ShirleyJackson"/>
    <s v="United States"/>
    <s v="Santa Fe"/>
    <s v="New Mexico"/>
    <x v="8"/>
    <s v="KeyTronicÂ KT400U2 -Â KeyboardÂ - Black"/>
    <n v="8.2240000000000002"/>
    <n v="92.52"/>
    <n v="9"/>
    <n v="18.504000000000001"/>
    <n v="1480.3200000000002"/>
    <s v="PROFIT"/>
  </r>
  <r>
    <s v="CA-2013-131289"/>
    <s v="12/09/2013"/>
    <s v="15/12/2013"/>
    <x v="0"/>
    <s v="December"/>
    <d v="2013-12-09T00:00:00"/>
    <d v="2013-12-15T00:00:00"/>
    <s v="Delay"/>
    <s v="StefaniaPerrino"/>
    <s v="United States"/>
    <s v="San Francisco"/>
    <s v="California"/>
    <x v="2"/>
    <s v="Newell 341"/>
    <n v="3.0388000000000002"/>
    <n v="8.56"/>
    <n v="2"/>
    <n v="2.4824000000000002"/>
    <n v="198.59200000000001"/>
    <s v="PROFIT"/>
  </r>
  <r>
    <s v="CA-2013-131289"/>
    <s v="12/09/2013"/>
    <s v="15/12/2013"/>
    <x v="0"/>
    <s v="December"/>
    <d v="2013-12-09T00:00:00"/>
    <d v="2013-12-15T00:00:00"/>
    <s v="Delay"/>
    <s v="StefaniaPerrino"/>
    <s v="United States"/>
    <s v="San Francisco"/>
    <s v="California"/>
    <x v="9"/>
    <s v="Xerox 204"/>
    <n v="3.3695999999999997"/>
    <n v="45.36"/>
    <n v="7"/>
    <n v="21.7728"/>
    <n v="1741.8240000000001"/>
    <s v="PROFIT"/>
  </r>
  <r>
    <s v="CA-2013-131289"/>
    <s v="12/09/2013"/>
    <s v="15/12/2013"/>
    <x v="0"/>
    <s v="December"/>
    <d v="2013-12-09T00:00:00"/>
    <d v="2013-12-15T00:00:00"/>
    <s v="Delay"/>
    <s v="StefaniaPerrino"/>
    <s v="United States"/>
    <s v="San Francisco"/>
    <s v="California"/>
    <x v="6"/>
    <s v="Hon 94000 Series Round Tables"/>
    <n v="269.52379999999999"/>
    <n v="1421.664"/>
    <n v="6"/>
    <n v="-195.47880000000001"/>
    <n v="-15638.304"/>
    <s v="LOSS"/>
  </r>
  <r>
    <s v="CA-2013-107328"/>
    <s v="08/09/2013"/>
    <s v="16/08/2013"/>
    <x v="0"/>
    <s v="August"/>
    <d v="2013-08-09T00:00:00"/>
    <d v="2013-08-16T00:00:00"/>
    <s v="Delay"/>
    <s v="CathyArmstrong"/>
    <s v="United States"/>
    <s v="Los Angeles"/>
    <s v="California"/>
    <x v="6"/>
    <s v="Chromcraft 48&quot; x 96&quot; Racetrack Double Pedestal Table"/>
    <n v="250.0992"/>
    <n v="513.024"/>
    <n v="2"/>
    <n v="12.8256"/>
    <n v="1026.048"/>
    <s v="PROFIT"/>
  </r>
  <r>
    <s v="CA-2013-107328"/>
    <s v="08/09/2013"/>
    <s v="16/08/2013"/>
    <x v="0"/>
    <s v="August"/>
    <d v="2013-08-09T00:00:00"/>
    <d v="2013-08-16T00:00:00"/>
    <s v="Delay"/>
    <s v="CathyArmstrong"/>
    <s v="United States"/>
    <s v="Los Angeles"/>
    <s v="California"/>
    <x v="5"/>
    <s v="Kensington 4 Outlet MasterPiece Compact Power Control Center"/>
    <n v="58.55040000000001"/>
    <n v="487.92"/>
    <n v="6"/>
    <n v="136.61760000000001"/>
    <n v="10929.408000000001"/>
    <s v="PROFIT"/>
  </r>
  <r>
    <s v="CA-2013-107328"/>
    <s v="08/09/2013"/>
    <s v="16/08/2013"/>
    <x v="0"/>
    <s v="August"/>
    <d v="2013-08-09T00:00:00"/>
    <d v="2013-08-16T00:00:00"/>
    <s v="Delay"/>
    <s v="CathyArmstrong"/>
    <s v="United States"/>
    <s v="Los Angeles"/>
    <s v="California"/>
    <x v="4"/>
    <s v="Acco Hanging Data Binders"/>
    <n v="1.9812000000000001"/>
    <n v="15.24"/>
    <n v="5"/>
    <n v="5.3339999999999996"/>
    <n v="426.71999999999997"/>
    <s v="PROFIT"/>
  </r>
  <r>
    <s v="CA-2012-168767"/>
    <s v="04/10/2012"/>
    <s v="15/04/2012"/>
    <x v="2"/>
    <s v="April"/>
    <d v="2012-04-10T00:00:00"/>
    <d v="2012-04-15T00:00:00"/>
    <s v="On Date"/>
    <s v="DarioMedina"/>
    <s v="United States"/>
    <s v="Sacramento"/>
    <s v="California"/>
    <x v="4"/>
    <s v="Insertable Tab Post Binder Dividers"/>
    <n v="4.2506000000000004"/>
    <n v="12.832000000000001"/>
    <n v="2"/>
    <n v="4.3308"/>
    <n v="346.464"/>
    <s v="PROFIT"/>
  </r>
  <r>
    <s v="CA-2013-137673"/>
    <s v="09/06/2013"/>
    <s v="11/09/2013"/>
    <x v="0"/>
    <s v="September"/>
    <d v="2013-09-06T00:00:00"/>
    <d v="2013-09-11T00:00:00"/>
    <s v="On Date"/>
    <s v="MarinaLichtenstein"/>
    <s v="United States"/>
    <s v="San Diego"/>
    <s v="California"/>
    <x v="8"/>
    <s v="HP Standard 104 key PS/2 Keyboard"/>
    <n v="10.875"/>
    <n v="116"/>
    <n v="8"/>
    <n v="29"/>
    <n v="2320"/>
    <s v="PROFIT"/>
  </r>
  <r>
    <s v="CA-2013-130680"/>
    <s v="06/25/2013"/>
    <s v="30/06/2013"/>
    <x v="0"/>
    <s v="June"/>
    <d v="2013-06-25T00:00:00"/>
    <d v="2013-06-30T00:00:00"/>
    <s v="On Date"/>
    <s v="BillDonatelli"/>
    <s v="United States"/>
    <s v="San Diego"/>
    <s v="California"/>
    <x v="3"/>
    <s v="Macally Suction Cup Mount"/>
    <n v="11.950000000000001"/>
    <n v="38.24"/>
    <n v="4"/>
    <n v="-9.56"/>
    <n v="-764.80000000000007"/>
    <s v="LOSS"/>
  </r>
  <r>
    <s v="CA-2011-110849"/>
    <s v="04/18/2011"/>
    <s v="23/04/2011"/>
    <x v="1"/>
    <s v="April"/>
    <d v="2011-04-18T00:00:00"/>
    <d v="2011-04-23T00:00:00"/>
    <s v="On Date"/>
    <s v="JohnLee"/>
    <s v="United States"/>
    <s v="Los Angeles"/>
    <s v="California"/>
    <x v="16"/>
    <s v="Ativa MDM8000 8-Sheet Micro-Cut Shredder"/>
    <n v="47.694700000000005"/>
    <n v="287.96800000000002"/>
    <n v="4"/>
    <n v="97.1892"/>
    <n v="7775.1360000000004"/>
    <s v="PROFIT"/>
  </r>
  <r>
    <s v="CA-2011-110849"/>
    <s v="04/18/2011"/>
    <s v="23/04/2011"/>
    <x v="1"/>
    <s v="April"/>
    <d v="2011-04-18T00:00:00"/>
    <d v="2011-04-23T00:00:00"/>
    <s v="On Date"/>
    <s v="JohnLee"/>
    <s v="United States"/>
    <s v="Los Angeles"/>
    <s v="California"/>
    <x v="2"/>
    <s v="Newell 351"/>
    <n v="2.3287999999999998"/>
    <n v="13.12"/>
    <n v="4"/>
    <n v="3.8048000000000002"/>
    <n v="304.38400000000001"/>
    <s v="PROFIT"/>
  </r>
  <r>
    <s v="CA-2011-110849"/>
    <s v="04/18/2011"/>
    <s v="23/04/2011"/>
    <x v="1"/>
    <s v="April"/>
    <d v="2011-04-18T00:00:00"/>
    <d v="2011-04-23T00:00:00"/>
    <s v="On Date"/>
    <s v="JohnLee"/>
    <s v="United States"/>
    <s v="Los Angeles"/>
    <s v="California"/>
    <x v="2"/>
    <s v="Binney &amp; Smith inkTank Desk Highlighter, Chisel Tip, Yellow, 12/Box"/>
    <n v="1.4404999999999999"/>
    <n v="10.75"/>
    <n v="5"/>
    <n v="3.5474999999999999"/>
    <n v="283.8"/>
    <s v="PROFIT"/>
  </r>
  <r>
    <s v="CA-2011-110849"/>
    <s v="04/18/2011"/>
    <s v="23/04/2011"/>
    <x v="1"/>
    <s v="April"/>
    <d v="2011-04-18T00:00:00"/>
    <d v="2011-04-23T00:00:00"/>
    <s v="On Date"/>
    <s v="JohnLee"/>
    <s v="United States"/>
    <s v="Los Angeles"/>
    <s v="California"/>
    <x v="11"/>
    <s v="Advantus Push Pins, Aluminum Head"/>
    <n v="4.0088999999999997"/>
    <n v="11.62"/>
    <n v="2"/>
    <n v="3.6021999999999998"/>
    <n v="288.17599999999999"/>
    <s v="PROFIT"/>
  </r>
  <r>
    <s v="CA-2011-120838"/>
    <s v="03/23/2011"/>
    <s v="26/03/2011"/>
    <x v="1"/>
    <s v="March"/>
    <d v="2011-03-23T00:00:00"/>
    <d v="2011-03-26T00:00:00"/>
    <s v="On Date"/>
    <s v="PatrickO'Donnell"/>
    <s v="United States"/>
    <s v="Los Angeles"/>
    <s v="California"/>
    <x v="7"/>
    <s v="Economy Rollaway Files"/>
    <n v="122.24799999999999"/>
    <n v="330.4"/>
    <n v="2"/>
    <n v="85.903999999999996"/>
    <n v="6872.32"/>
    <s v="PROFIT"/>
  </r>
  <r>
    <s v="CA-2011-120838"/>
    <s v="03/23/2011"/>
    <s v="26/03/2011"/>
    <x v="1"/>
    <s v="March"/>
    <d v="2011-03-23T00:00:00"/>
    <d v="2011-03-26T00:00:00"/>
    <s v="On Date"/>
    <s v="PatrickO'Donnell"/>
    <s v="United States"/>
    <s v="Los Angeles"/>
    <s v="California"/>
    <x v="3"/>
    <s v="Ooma Telo VoIP Home Phone System"/>
    <n v="94.492499999999993"/>
    <n v="604.75199999999995"/>
    <n v="6"/>
    <n v="37.796999999999997"/>
    <n v="3023.7599999999998"/>
    <s v="PROFIT"/>
  </r>
  <r>
    <s v="CA-2014-118542"/>
    <s v="12/02/2014"/>
    <s v="06/12/2014"/>
    <x v="3"/>
    <s v="December"/>
    <d v="2014-12-02T00:00:00"/>
    <d v="2014-12-06T00:00:00"/>
    <s v="On Date"/>
    <s v="ClayCheatham"/>
    <s v="United States"/>
    <s v="Los Angeles"/>
    <s v="California"/>
    <x v="9"/>
    <s v="Xerox 1905"/>
    <n v="3.3695999999999997"/>
    <n v="45.36"/>
    <n v="7"/>
    <n v="21.7728"/>
    <n v="1741.8240000000001"/>
    <s v="PROFIT"/>
  </r>
  <r>
    <s v="CA-2014-118542"/>
    <s v="12/02/2014"/>
    <s v="06/12/2014"/>
    <x v="3"/>
    <s v="December"/>
    <d v="2014-12-02T00:00:00"/>
    <d v="2014-12-06T00:00:00"/>
    <s v="On Date"/>
    <s v="ClayCheatham"/>
    <s v="United States"/>
    <s v="Los Angeles"/>
    <s v="California"/>
    <x v="4"/>
    <s v="Cardinal HOLDit! Binder Insert Strips,Extra Strips"/>
    <n v="3.2282999999999999"/>
    <n v="10.128"/>
    <n v="2"/>
    <n v="3.6714000000000002"/>
    <n v="293.71199999999999"/>
    <s v="PROFIT"/>
  </r>
  <r>
    <s v="CA-2014-152737"/>
    <s v="11/08/2014"/>
    <s v="13/11/2014"/>
    <x v="3"/>
    <s v="November"/>
    <d v="2014-11-08T00:00:00"/>
    <d v="2014-11-13T00:00:00"/>
    <s v="On Date"/>
    <s v="TonySayre"/>
    <s v="United States"/>
    <s v="San Francisco"/>
    <s v="California"/>
    <x v="4"/>
    <s v="Avery Self-Adhesive Photo Pockets for Polaroid Photos"/>
    <n v="3.5412000000000003"/>
    <n v="21.792000000000002"/>
    <n v="4"/>
    <n v="7.6272000000000002"/>
    <n v="610.17600000000004"/>
    <s v="PROFIT"/>
  </r>
  <r>
    <s v="CA-2014-152737"/>
    <s v="11/08/2014"/>
    <s v="13/11/2014"/>
    <x v="3"/>
    <s v="November"/>
    <d v="2014-11-08T00:00:00"/>
    <d v="2014-11-13T00:00:00"/>
    <s v="On Date"/>
    <s v="TonySayre"/>
    <s v="United States"/>
    <s v="San Francisco"/>
    <s v="California"/>
    <x v="8"/>
    <s v="Plantronics Audio 995 Wireless Stereo Headset"/>
    <n v="73.666500000000013"/>
    <n v="439.8"/>
    <n v="4"/>
    <n v="145.13399999999999"/>
    <n v="11610.72"/>
    <s v="PROFIT"/>
  </r>
  <r>
    <s v="CA-2013-130029"/>
    <s v="07/04/2013"/>
    <s v="07/07/2013"/>
    <x v="0"/>
    <s v="July"/>
    <d v="2013-07-04T00:00:00"/>
    <d v="2013-07-07T00:00:00"/>
    <s v="On Date"/>
    <s v="GuyThornton"/>
    <s v="United States"/>
    <s v="Los Angeles"/>
    <s v="California"/>
    <x v="9"/>
    <s v="Xerox 200"/>
    <n v="3.3696000000000006"/>
    <n v="12.96"/>
    <n v="2"/>
    <n v="6.2207999999999997"/>
    <n v="497.66399999999999"/>
    <s v="PROFIT"/>
  </r>
  <r>
    <s v="CA-2013-130029"/>
    <s v="07/04/2013"/>
    <s v="07/07/2013"/>
    <x v="0"/>
    <s v="July"/>
    <d v="2013-07-04T00:00:00"/>
    <d v="2013-07-07T00:00:00"/>
    <s v="On Date"/>
    <s v="GuyThornton"/>
    <s v="United States"/>
    <s v="Los Angeles"/>
    <s v="California"/>
    <x v="11"/>
    <s v="Brites Rubber Bands, 1 1/2 oz. Box"/>
    <n v="1.9403999999999999"/>
    <n v="3.96"/>
    <n v="2"/>
    <n v="7.9200000000000007E-2"/>
    <n v="6.3360000000000003"/>
    <s v="PROFIT"/>
  </r>
  <r>
    <s v="CA-2014-168109"/>
    <s v="07/04/2014"/>
    <s v="04/07/2014"/>
    <x v="3"/>
    <s v="July"/>
    <d v="2014-07-04T00:00:00"/>
    <d v="2014-07-04T00:00:00"/>
    <s v="On Date"/>
    <s v="JimKriz"/>
    <s v="United States"/>
    <s v="Seattle"/>
    <s v="Washington"/>
    <x v="8"/>
    <s v="Logitech 910-002974 M325 Wireless Mouse for Web Scrolling"/>
    <n v="16.794399999999996"/>
    <n v="59.98"/>
    <n v="2"/>
    <n v="26.391200000000001"/>
    <n v="2111.2960000000003"/>
    <s v="PROFIT"/>
  </r>
  <r>
    <s v="CA-2014-168109"/>
    <s v="07/04/2014"/>
    <s v="04/07/2014"/>
    <x v="3"/>
    <s v="July"/>
    <d v="2014-07-04T00:00:00"/>
    <d v="2014-07-04T00:00:00"/>
    <s v="On Date"/>
    <s v="JimKriz"/>
    <s v="United States"/>
    <s v="Seattle"/>
    <s v="Washington"/>
    <x v="16"/>
    <s v="Okidata MB491 Multifunction Printer"/>
    <n v="364.27"/>
    <n v="2395.1999999999998"/>
    <n v="6"/>
    <n v="209.58"/>
    <n v="16766.400000000001"/>
    <s v="PROFIT"/>
  </r>
  <r>
    <s v="CA-2014-168109"/>
    <s v="07/04/2014"/>
    <s v="04/07/2014"/>
    <x v="3"/>
    <s v="July"/>
    <d v="2014-07-04T00:00:00"/>
    <d v="2014-07-04T00:00:00"/>
    <s v="On Date"/>
    <s v="JimKriz"/>
    <s v="United States"/>
    <s v="Seattle"/>
    <s v="Washington"/>
    <x v="8"/>
    <s v="Plantronics Savi W720 Multi-Device Wireless Headset System"/>
    <n v="236.292"/>
    <n v="1687.8"/>
    <n v="4"/>
    <n v="742.63199999999995"/>
    <n v="59410.559999999998"/>
    <s v="PROFIT"/>
  </r>
  <r>
    <s v="CA-2014-168109"/>
    <s v="07/04/2014"/>
    <s v="04/07/2014"/>
    <x v="3"/>
    <s v="July"/>
    <d v="2014-07-04T00:00:00"/>
    <d v="2014-07-04T00:00:00"/>
    <s v="On Date"/>
    <s v="JimKriz"/>
    <s v="United States"/>
    <s v="Seattle"/>
    <s v="Washington"/>
    <x v="3"/>
    <s v="Square Credit Card Reader, 4 1/2&quot; x 4 1/2&quot; x 1&quot;, White"/>
    <n v="5.2947000000000006"/>
    <n v="7.992"/>
    <n v="1"/>
    <n v="2.6972999999999998"/>
    <n v="215.78399999999999"/>
    <s v="PROFIT"/>
  </r>
  <r>
    <s v="CA-2013-103163"/>
    <s v="06/08/2013"/>
    <s v="12/06/2013"/>
    <x v="0"/>
    <s v="June"/>
    <d v="2013-06-08T00:00:00"/>
    <d v="2013-06-12T00:00:00"/>
    <s v="On Date"/>
    <s v="FrankMerwin"/>
    <s v="United States"/>
    <s v="Bakersfield"/>
    <s v="California"/>
    <x v="4"/>
    <s v="Avery Hanging File Binders"/>
    <n v="3.2291999999999996"/>
    <n v="4.7839999999999998"/>
    <n v="1"/>
    <n v="1.5548"/>
    <n v="124.384"/>
    <s v="PROFIT"/>
  </r>
  <r>
    <s v="CA-2013-103163"/>
    <s v="06/08/2013"/>
    <s v="12/06/2013"/>
    <x v="0"/>
    <s v="June"/>
    <d v="2013-06-08T00:00:00"/>
    <d v="2013-06-12T00:00:00"/>
    <s v="On Date"/>
    <s v="FrankMerwin"/>
    <s v="United States"/>
    <s v="Bakersfield"/>
    <s v="California"/>
    <x v="9"/>
    <s v="While You Were Out Pads, 50 per Pad, 4 x 5 1/4, Green Cycle"/>
    <n v="2.4123000000000006"/>
    <n v="4.7300000000000004"/>
    <n v="1"/>
    <n v="2.3176999999999999"/>
    <n v="185.416"/>
    <s v="PROFIT"/>
  </r>
  <r>
    <s v="CA-2014-161823"/>
    <s v="09/04/2014"/>
    <s v="09/09/2014"/>
    <x v="3"/>
    <s v="September"/>
    <d v="2014-09-04T00:00:00"/>
    <d v="2014-09-09T00:00:00"/>
    <s v="On Date"/>
    <s v="AleksandraGannaway"/>
    <s v="United States"/>
    <s v="San Francisco"/>
    <s v="California"/>
    <x v="2"/>
    <s v="Premium Writing Pencils, Soft, #2 by Central Association for the Blind"/>
    <n v="2.1456"/>
    <n v="5.96"/>
    <n v="2"/>
    <n v="1.6688000000000001"/>
    <n v="133.50400000000002"/>
    <s v="PROFIT"/>
  </r>
  <r>
    <s v="CA-2014-138310"/>
    <s v="06/27/2014"/>
    <s v="01/07/2014"/>
    <x v="3"/>
    <s v="June"/>
    <d v="2014-06-27T00:00:00"/>
    <d v="2014-07-01T00:00:00"/>
    <s v="On Date"/>
    <s v="NoraPreis"/>
    <s v="United States"/>
    <s v="Denver"/>
    <s v="Colorado"/>
    <x v="8"/>
    <s v="Kensington Orbit Wireless Mobile Trackball for PC and Mac"/>
    <n v="40.793199999999999"/>
    <n v="431.928"/>
    <n v="9"/>
    <n v="64.789199999999994"/>
    <n v="5183.1359999999995"/>
    <s v="PROFIT"/>
  </r>
  <r>
    <s v="CA-2014-141929"/>
    <s v="09/05/2014"/>
    <s v="09/09/2014"/>
    <x v="3"/>
    <s v="September"/>
    <d v="2014-09-05T00:00:00"/>
    <d v="2014-09-09T00:00:00"/>
    <s v="On Date"/>
    <s v="RalphArnett"/>
    <s v="United States"/>
    <s v="Los Angeles"/>
    <s v="California"/>
    <x v="4"/>
    <s v="Ibico Hi-Tech Manual Binding System"/>
    <n v="167.74449999999999"/>
    <n v="487.98399999999998"/>
    <n v="2"/>
    <n v="152.495"/>
    <n v="12199.6"/>
    <s v="PROFIT"/>
  </r>
  <r>
    <s v="CA-2014-141929"/>
    <s v="09/05/2014"/>
    <s v="09/09/2014"/>
    <x v="3"/>
    <s v="September"/>
    <d v="2014-09-05T00:00:00"/>
    <d v="2014-09-09T00:00:00"/>
    <s v="On Date"/>
    <s v="RalphArnett"/>
    <s v="United States"/>
    <s v="Los Angeles"/>
    <s v="California"/>
    <x v="3"/>
    <s v="QVS USB Car Charger 2-Port 2.1Amp for iPod/iPhone/iPad/iPad 2/iPad 3"/>
    <n v="3.8224999999999998"/>
    <n v="5.56"/>
    <n v="1"/>
    <n v="1.7375"/>
    <n v="139"/>
    <s v="PROFIT"/>
  </r>
  <r>
    <s v="CA-2014-141929"/>
    <s v="09/05/2014"/>
    <s v="09/09/2014"/>
    <x v="3"/>
    <s v="September"/>
    <d v="2014-09-05T00:00:00"/>
    <d v="2014-09-09T00:00:00"/>
    <s v="On Date"/>
    <s v="RalphArnett"/>
    <s v="United States"/>
    <s v="Los Angeles"/>
    <s v="California"/>
    <x v="7"/>
    <s v="Trav-L-File Heavy-Duty Shuttle II, Black"/>
    <n v="30.498999999999999"/>
    <n v="217.85"/>
    <n v="5"/>
    <n v="65.355000000000004"/>
    <n v="5228.4000000000005"/>
    <s v="PROFIT"/>
  </r>
  <r>
    <s v="CA-2014-113530"/>
    <s v="05/20/2014"/>
    <s v="22/05/2014"/>
    <x v="3"/>
    <s v="May"/>
    <d v="2014-05-20T00:00:00"/>
    <d v="2014-05-22T00:00:00"/>
    <s v="On Date"/>
    <s v="BeckyCastell"/>
    <s v="United States"/>
    <s v="San Francisco"/>
    <s v="California"/>
    <x v="10"/>
    <s v="Situations Contoured Folding Chairs, 4/Set"/>
    <n v="53.234999999999999"/>
    <n v="681.40800000000002"/>
    <n v="12"/>
    <n v="42.588000000000001"/>
    <n v="3407.04"/>
    <s v="PROFIT"/>
  </r>
  <r>
    <s v="CA-2014-113530"/>
    <s v="05/20/2014"/>
    <s v="22/05/2014"/>
    <x v="3"/>
    <s v="May"/>
    <d v="2014-05-20T00:00:00"/>
    <d v="2014-05-22T00:00:00"/>
    <s v="On Date"/>
    <s v="BeckyCastell"/>
    <s v="United States"/>
    <s v="San Francisco"/>
    <s v="California"/>
    <x v="2"/>
    <s v="Newell 310"/>
    <n v="1.2496"/>
    <n v="3.52"/>
    <n v="2"/>
    <n v="1.0207999999999999"/>
    <n v="81.663999999999987"/>
    <s v="PROFIT"/>
  </r>
  <r>
    <s v="CA-2014-113530"/>
    <s v="05/20/2014"/>
    <s v="22/05/2014"/>
    <x v="3"/>
    <s v="May"/>
    <d v="2014-05-20T00:00:00"/>
    <d v="2014-05-22T00:00:00"/>
    <s v="On Date"/>
    <s v="BeckyCastell"/>
    <s v="United States"/>
    <s v="San Francisco"/>
    <s v="California"/>
    <x v="2"/>
    <s v="Newell 314"/>
    <n v="4.1850000000000005"/>
    <n v="5.58"/>
    <n v="1"/>
    <n v="1.395"/>
    <n v="111.6"/>
    <s v="PROFIT"/>
  </r>
  <r>
    <s v="CA-2014-113530"/>
    <s v="05/20/2014"/>
    <s v="22/05/2014"/>
    <x v="3"/>
    <s v="May"/>
    <d v="2014-05-20T00:00:00"/>
    <d v="2014-05-22T00:00:00"/>
    <s v="On Date"/>
    <s v="BeckyCastell"/>
    <s v="United States"/>
    <s v="San Francisco"/>
    <s v="California"/>
    <x v="8"/>
    <s v="SanDisk Cruzer 64 GB USB Flash Drive"/>
    <n v="25.423999999999999"/>
    <n v="36.32"/>
    <n v="1"/>
    <n v="10.896000000000001"/>
    <n v="871.68000000000006"/>
    <s v="PROFIT"/>
  </r>
  <r>
    <s v="CA-2011-169726"/>
    <s v="08/09/2011"/>
    <s v="13/08/2011"/>
    <x v="1"/>
    <s v="August"/>
    <d v="2011-08-09T00:00:00"/>
    <d v="2011-08-13T00:00:00"/>
    <s v="On Date"/>
    <s v="JosephHolt"/>
    <s v="United States"/>
    <s v="Seattle"/>
    <s v="Washington"/>
    <x v="4"/>
    <s v="Ibico Ibimaster 300 Manual Binding System"/>
    <n v="202.39449999999999"/>
    <n v="2060.7440000000001"/>
    <n v="7"/>
    <n v="643.98249999999996"/>
    <n v="51518.6"/>
    <s v="PROFIT"/>
  </r>
  <r>
    <s v="CA-2014-132178"/>
    <s v="05/04/2014"/>
    <s v="09/05/2014"/>
    <x v="3"/>
    <s v="May"/>
    <d v="2014-05-04T00:00:00"/>
    <d v="2014-05-09T00:00:00"/>
    <s v="On Date"/>
    <s v="DarrenBudd"/>
    <s v="United States"/>
    <s v="Los Angeles"/>
    <s v="California"/>
    <x v="7"/>
    <s v="Multi-Use Personal File Cart and Caster Set, Three Stacking Bins"/>
    <n v="25.027200000000001"/>
    <n v="69.52"/>
    <n v="2"/>
    <n v="19.465599999999998"/>
    <n v="1557.2479999999998"/>
    <s v="PROFIT"/>
  </r>
  <r>
    <s v="CA-2014-132178"/>
    <s v="05/04/2014"/>
    <s v="09/05/2014"/>
    <x v="3"/>
    <s v="May"/>
    <d v="2014-05-04T00:00:00"/>
    <d v="2014-05-09T00:00:00"/>
    <s v="On Date"/>
    <s v="DarrenBudd"/>
    <s v="United States"/>
    <s v="Los Angeles"/>
    <s v="California"/>
    <x v="7"/>
    <s v="Fellowes Stor/Drawer Steel Plus Storage Drawers"/>
    <n v="89.704200000000014"/>
    <n v="763.44"/>
    <n v="8"/>
    <n v="45.806399999999996"/>
    <n v="3664.5119999999997"/>
    <s v="PROFIT"/>
  </r>
  <r>
    <s v="CA-2011-156594"/>
    <s v="12/20/2011"/>
    <s v="23/12/2011"/>
    <x v="1"/>
    <s v="December"/>
    <d v="2011-12-20T00:00:00"/>
    <d v="2011-12-23T00:00:00"/>
    <s v="On Date"/>
    <s v="MichaelChen"/>
    <s v="United States"/>
    <s v="Los Angeles"/>
    <s v="California"/>
    <x v="4"/>
    <s v="Ibico Hi-Tech Manual Binding System"/>
    <n v="167.74449999999999"/>
    <n v="487.98399999999998"/>
    <n v="2"/>
    <n v="152.495"/>
    <n v="12199.6"/>
    <s v="PROFIT"/>
  </r>
  <r>
    <s v="CA-2011-156594"/>
    <s v="12/20/2011"/>
    <s v="23/12/2011"/>
    <x v="1"/>
    <s v="December"/>
    <d v="2011-12-20T00:00:00"/>
    <d v="2011-12-23T00:00:00"/>
    <s v="On Date"/>
    <s v="MichaelChen"/>
    <s v="United States"/>
    <s v="Los Angeles"/>
    <s v="California"/>
    <x v="2"/>
    <s v="Boston Home &amp; Office Model 2000 Electric Pencil Sharpeners"/>
    <n v="17.500999999999998"/>
    <n v="47.3"/>
    <n v="2"/>
    <n v="12.298"/>
    <n v="983.84"/>
    <s v="PROFIT"/>
  </r>
  <r>
    <s v="CA-2011-156594"/>
    <s v="12/20/2011"/>
    <s v="23/12/2011"/>
    <x v="1"/>
    <s v="December"/>
    <d v="2011-12-20T00:00:00"/>
    <d v="2011-12-23T00:00:00"/>
    <s v="On Date"/>
    <s v="MichaelChen"/>
    <s v="United States"/>
    <s v="Los Angeles"/>
    <s v="California"/>
    <x v="2"/>
    <s v="Newell 31"/>
    <n v="2.9735999999999998"/>
    <n v="4.13"/>
    <n v="1"/>
    <n v="1.1564000000000001"/>
    <n v="92.512"/>
    <s v="PROFIT"/>
  </r>
  <r>
    <s v="CA-2011-156594"/>
    <s v="12/20/2011"/>
    <s v="23/12/2011"/>
    <x v="1"/>
    <s v="December"/>
    <d v="2011-12-20T00:00:00"/>
    <d v="2011-12-23T00:00:00"/>
    <s v="On Date"/>
    <s v="MichaelChen"/>
    <s v="United States"/>
    <s v="Los Angeles"/>
    <s v="California"/>
    <x v="4"/>
    <s v="Premium Transparent Presentation Covers, No Pattern/Clear, 8 1/2&quot; x 11&quot;"/>
    <n v="20.941200000000002"/>
    <n v="155.12"/>
    <n v="5"/>
    <n v="50.414000000000001"/>
    <n v="4033.12"/>
    <s v="PROFIT"/>
  </r>
  <r>
    <s v="CA-2011-146528"/>
    <s v="07/25/2011"/>
    <s v="27/07/2011"/>
    <x v="1"/>
    <s v="July"/>
    <d v="2011-07-25T00:00:00"/>
    <d v="2011-07-27T00:00:00"/>
    <s v="On Date"/>
    <s v="VickyFreymann"/>
    <s v="United States"/>
    <s v="Los Angeles"/>
    <s v="California"/>
    <x v="9"/>
    <s v="Xerox 1966"/>
    <n v="3.3048000000000006"/>
    <n v="6.48"/>
    <n v="1"/>
    <n v="3.1751999999999998"/>
    <n v="254.01599999999999"/>
    <s v="PROFIT"/>
  </r>
  <r>
    <s v="CA-2011-146528"/>
    <s v="07/25/2011"/>
    <s v="27/07/2011"/>
    <x v="1"/>
    <s v="July"/>
    <d v="2011-07-25T00:00:00"/>
    <d v="2011-07-27T00:00:00"/>
    <s v="On Date"/>
    <s v="VickyFreymann"/>
    <s v="United States"/>
    <s v="Los Angeles"/>
    <s v="California"/>
    <x v="12"/>
    <s v="Acme Kleen Earth Office Shears"/>
    <n v="2.7547999999999999"/>
    <n v="15.52"/>
    <n v="4"/>
    <n v="4.5007999999999999"/>
    <n v="360.06399999999996"/>
    <s v="PROFIT"/>
  </r>
  <r>
    <s v="CA-2013-161676"/>
    <s v="07/19/2013"/>
    <s v="24/07/2013"/>
    <x v="0"/>
    <s v="July"/>
    <d v="2013-07-19T00:00:00"/>
    <d v="2013-07-24T00:00:00"/>
    <s v="On Date"/>
    <s v="JenniferPatt"/>
    <s v="United States"/>
    <s v="Glendale"/>
    <s v="Arizona"/>
    <x v="12"/>
    <s v="Elite 5&quot; Scissors"/>
    <n v="5.915"/>
    <n v="33.799999999999997"/>
    <n v="5"/>
    <n v="4.2249999999999996"/>
    <n v="338"/>
    <s v="PROFIT"/>
  </r>
  <r>
    <s v="CA-2011-129364"/>
    <s v="12/08/2011"/>
    <s v="13/12/2011"/>
    <x v="1"/>
    <s v="December"/>
    <d v="2011-12-08T00:00:00"/>
    <d v="2011-12-13T00:00:00"/>
    <s v="On Date"/>
    <s v="TimBrockman"/>
    <s v="United States"/>
    <s v="Salem"/>
    <s v="Oregon"/>
    <x v="0"/>
    <s v="Avery 499"/>
    <n v="2.6892000000000005"/>
    <n v="27.888000000000002"/>
    <n v="7"/>
    <n v="9.0635999999999992"/>
    <n v="725.08799999999997"/>
    <s v="PROFIT"/>
  </r>
  <r>
    <s v="CA-2011-129364"/>
    <s v="12/08/2011"/>
    <s v="13/12/2011"/>
    <x v="1"/>
    <s v="December"/>
    <d v="2011-12-08T00:00:00"/>
    <d v="2011-12-13T00:00:00"/>
    <s v="On Date"/>
    <s v="TimBrockman"/>
    <s v="United States"/>
    <s v="Salem"/>
    <s v="Oregon"/>
    <x v="4"/>
    <s v="Acco PRESSTEX Data Binder with Storage Hooks, Dark Blue, 9 1/2&quot; X 11&quot;"/>
    <n v="2.7438000000000002"/>
    <n v="6.4560000000000004"/>
    <n v="4"/>
    <n v="-4.5191999999999997"/>
    <n v="-361.53599999999994"/>
    <s v="LOSS"/>
  </r>
  <r>
    <s v="CA-2011-129364"/>
    <s v="12/08/2011"/>
    <s v="13/12/2011"/>
    <x v="1"/>
    <s v="December"/>
    <d v="2011-12-08T00:00:00"/>
    <d v="2011-12-13T00:00:00"/>
    <s v="On Date"/>
    <s v="TimBrockman"/>
    <s v="United States"/>
    <s v="Salem"/>
    <s v="Oregon"/>
    <x v="3"/>
    <s v="Samsung HM1900 Bluetooth Headset"/>
    <n v="10.974999999999998"/>
    <n v="52.68"/>
    <n v="3"/>
    <n v="19.754999999999999"/>
    <n v="1580.3999999999999"/>
    <s v="PROFIT"/>
  </r>
  <r>
    <s v="CA-2011-129364"/>
    <s v="12/08/2011"/>
    <s v="13/12/2011"/>
    <x v="1"/>
    <s v="December"/>
    <d v="2011-12-08T00:00:00"/>
    <d v="2011-12-13T00:00:00"/>
    <s v="On Date"/>
    <s v="TimBrockman"/>
    <s v="United States"/>
    <s v="Salem"/>
    <s v="Oregon"/>
    <x v="12"/>
    <s v="Acco Side-Punched Conventional Columnar Pads"/>
    <n v="3.2965"/>
    <n v="13.88"/>
    <n v="5"/>
    <n v="-2.6025"/>
    <n v="-208.2"/>
    <s v="LOSS"/>
  </r>
  <r>
    <s v="CA-2011-129364"/>
    <s v="12/08/2011"/>
    <s v="13/12/2011"/>
    <x v="1"/>
    <s v="December"/>
    <d v="2011-12-08T00:00:00"/>
    <d v="2011-12-13T00:00:00"/>
    <s v="On Date"/>
    <s v="TimBrockman"/>
    <s v="United States"/>
    <s v="Salem"/>
    <s v="Oregon"/>
    <x v="8"/>
    <s v="SanDisk Ultra 16 GB MicroSDHC Class 10 Memory Card"/>
    <n v="12.210599999999999"/>
    <n v="103.92"/>
    <n v="10"/>
    <n v="-18.186"/>
    <n v="-1454.88"/>
    <s v="LOSS"/>
  </r>
  <r>
    <s v="CA-2011-129364"/>
    <s v="12/08/2011"/>
    <s v="13/12/2011"/>
    <x v="1"/>
    <s v="December"/>
    <d v="2011-12-08T00:00:00"/>
    <d v="2011-12-13T00:00:00"/>
    <s v="On Date"/>
    <s v="TimBrockman"/>
    <s v="United States"/>
    <s v="Salem"/>
    <s v="Oregon"/>
    <x v="0"/>
    <s v="Avery 492"/>
    <n v="1.5551999999999997"/>
    <n v="11.52"/>
    <n v="5"/>
    <n v="3.7440000000000002"/>
    <n v="299.52000000000004"/>
    <s v="PROFIT"/>
  </r>
  <r>
    <s v="CA-2011-129364"/>
    <s v="12/08/2011"/>
    <s v="13/12/2011"/>
    <x v="1"/>
    <s v="December"/>
    <d v="2011-12-08T00:00:00"/>
    <d v="2011-12-13T00:00:00"/>
    <s v="On Date"/>
    <s v="TimBrockman"/>
    <s v="United States"/>
    <s v="Salem"/>
    <s v="Oregon"/>
    <x v="9"/>
    <s v="Xerox 232"/>
    <n v="3.3696000000000002"/>
    <n v="10.368"/>
    <n v="2"/>
    <n v="3.6288"/>
    <n v="290.30399999999997"/>
    <s v="PROFIT"/>
  </r>
  <r>
    <s v="CA-2011-129364"/>
    <s v="12/08/2011"/>
    <s v="13/12/2011"/>
    <x v="1"/>
    <s v="December"/>
    <d v="2011-12-08T00:00:00"/>
    <d v="2011-12-13T00:00:00"/>
    <s v="On Date"/>
    <s v="TimBrockman"/>
    <s v="United States"/>
    <s v="Salem"/>
    <s v="Oregon"/>
    <x v="7"/>
    <s v="Adjustable Personal File Tote"/>
    <n v="12.0472"/>
    <n v="39.072000000000003"/>
    <n v="3"/>
    <n v="2.9304000000000001"/>
    <n v="234.43200000000002"/>
    <s v="PROFIT"/>
  </r>
  <r>
    <s v="CA-2012-156440"/>
    <s v="12/05/2012"/>
    <s v="09/12/2012"/>
    <x v="2"/>
    <s v="December"/>
    <d v="2012-12-05T00:00:00"/>
    <d v="2012-12-09T00:00:00"/>
    <s v="On Date"/>
    <s v="MattHagelstein"/>
    <s v="United States"/>
    <s v="San Diego"/>
    <s v="California"/>
    <x v="1"/>
    <s v="Executive Impressions 14&quot; Contract Wall Clock"/>
    <n v="14.894100000000002"/>
    <n v="44.46"/>
    <n v="2"/>
    <n v="14.671799999999999"/>
    <n v="1173.7439999999999"/>
    <s v="PROFIT"/>
  </r>
  <r>
    <s v="CA-2013-102792"/>
    <s v="12/14/2013"/>
    <s v="20/12/2013"/>
    <x v="0"/>
    <s v="December"/>
    <d v="2013-12-14T00:00:00"/>
    <d v="2013-12-20T00:00:00"/>
    <s v="Delay"/>
    <s v="JasperCacioppo"/>
    <s v="United States"/>
    <s v="Riverside"/>
    <s v="California"/>
    <x v="2"/>
    <s v="Crayola Colored Pencils"/>
    <n v="2.1975999999999996"/>
    <n v="9.84"/>
    <n v="3"/>
    <n v="3.2471999999999999"/>
    <n v="259.77600000000001"/>
    <s v="PROFIT"/>
  </r>
  <r>
    <s v="CA-2014-140760"/>
    <s v="06/03/2014"/>
    <s v="06/06/2014"/>
    <x v="3"/>
    <s v="June"/>
    <d v="2014-06-03T00:00:00"/>
    <d v="2014-06-06T00:00:00"/>
    <s v="On Date"/>
    <s v="DennyOrdway"/>
    <s v="United States"/>
    <s v="Mesa"/>
    <s v="Arizona"/>
    <x v="9"/>
    <s v="Xerox 4200 Series MultiUse Premium Copy Paper (20Lb. and 84 Bright)"/>
    <n v="2.9039999999999999"/>
    <n v="25.344000000000001"/>
    <n v="6"/>
    <n v="7.92"/>
    <n v="633.6"/>
    <s v="PROFIT"/>
  </r>
  <r>
    <s v="CA-2014-140760"/>
    <s v="06/03/2014"/>
    <s v="06/06/2014"/>
    <x v="3"/>
    <s v="June"/>
    <d v="2014-06-03T00:00:00"/>
    <d v="2014-06-06T00:00:00"/>
    <s v="On Date"/>
    <s v="DennyOrdway"/>
    <s v="United States"/>
    <s v="Mesa"/>
    <s v="Arizona"/>
    <x v="13"/>
    <s v="Manila Recycled Extra-Heavyweight Clasp Envelopes, 6&quot; x 9&quot;"/>
    <n v="5.599800000000001"/>
    <n v="43.92"/>
    <n v="5"/>
    <n v="15.920999999999999"/>
    <n v="1273.6799999999998"/>
    <s v="PROFIT"/>
  </r>
  <r>
    <s v="US-2012-131359"/>
    <s v="10/30/2012"/>
    <s v="02/11/2012"/>
    <x v="2"/>
    <s v="October"/>
    <d v="2012-10-30T00:00:00"/>
    <d v="2012-11-02T00:00:00"/>
    <s v="On Date"/>
    <s v="FrankAtkinson"/>
    <s v="United States"/>
    <s v="Denver"/>
    <s v="Colorado"/>
    <x v="16"/>
    <s v="Lexmark S315 Color Inkjet Printer"/>
    <n v="52.994699999999995"/>
    <n v="59.994"/>
    <n v="2"/>
    <n v="-45.995399999999997"/>
    <n v="-3679.6319999999996"/>
    <s v="LOSS"/>
  </r>
  <r>
    <s v="US-2012-131359"/>
    <s v="10/30/2012"/>
    <s v="02/11/2012"/>
    <x v="2"/>
    <s v="October"/>
    <d v="2012-10-30T00:00:00"/>
    <d v="2012-11-02T00:00:00"/>
    <s v="On Date"/>
    <s v="FrankAtkinson"/>
    <s v="United States"/>
    <s v="Denver"/>
    <s v="Colorado"/>
    <x v="14"/>
    <s v="Sharp 1540cs Digital Laser Copier"/>
    <n v="274.995"/>
    <n v="439.99200000000002"/>
    <n v="1"/>
    <n v="164.99700000000001"/>
    <n v="13199.760000000002"/>
    <s v="PROFIT"/>
  </r>
  <r>
    <s v="US-2012-131359"/>
    <s v="10/30/2012"/>
    <s v="02/11/2012"/>
    <x v="2"/>
    <s v="October"/>
    <d v="2012-10-30T00:00:00"/>
    <d v="2012-11-02T00:00:00"/>
    <s v="On Date"/>
    <s v="FrankAtkinson"/>
    <s v="United States"/>
    <s v="Denver"/>
    <s v="Colorado"/>
    <x v="3"/>
    <s v="OtterBox Commuter Series Case - iPhone 5 &amp; 5s"/>
    <n v="11.434799999999999"/>
    <n v="87.96"/>
    <n v="5"/>
    <n v="30.786000000000001"/>
    <n v="2462.88"/>
    <s v="PROFIT"/>
  </r>
  <r>
    <s v="US-2012-131359"/>
    <s v="10/30/2012"/>
    <s v="02/11/2012"/>
    <x v="2"/>
    <s v="October"/>
    <d v="2012-10-30T00:00:00"/>
    <d v="2012-11-02T00:00:00"/>
    <s v="On Date"/>
    <s v="FrankAtkinson"/>
    <s v="United States"/>
    <s v="Denver"/>
    <s v="Colorado"/>
    <x v="1"/>
    <s v="Eldon Regeneration Recycled Desk Accessories, Black"/>
    <n v="2.9523999999999999"/>
    <n v="15.488"/>
    <n v="4"/>
    <n v="3.6783999999999999"/>
    <n v="294.27199999999999"/>
    <s v="PROFIT"/>
  </r>
  <r>
    <s v="CA-2012-151680"/>
    <s v="11/19/2012"/>
    <s v="21/11/2012"/>
    <x v="2"/>
    <s v="November"/>
    <d v="2012-11-19T00:00:00"/>
    <d v="2012-11-21T00:00:00"/>
    <s v="On Date"/>
    <s v="TonyChapman"/>
    <s v="United States"/>
    <s v="Seattle"/>
    <s v="Washington"/>
    <x v="1"/>
    <s v="Tenex V2T-RE Standard Weight Series Chair Mat, 45&quot; x 53&quot;, Lip 25&quot; x 12&quot;"/>
    <n v="59.623200000000004"/>
    <n v="141.96"/>
    <n v="2"/>
    <n v="22.7136"/>
    <n v="1817.088"/>
    <s v="PROFIT"/>
  </r>
  <r>
    <s v="CA-2011-140039"/>
    <s v="09/13/2011"/>
    <s v="17/09/2011"/>
    <x v="1"/>
    <s v="September"/>
    <d v="2011-09-13T00:00:00"/>
    <d v="2011-09-17T00:00:00"/>
    <s v="On Date"/>
    <s v="OdellaNelson"/>
    <s v="United States"/>
    <s v="Tempe"/>
    <s v="Arizona"/>
    <x v="7"/>
    <s v="Eldon File Chest Portable File"/>
    <n v="14.689"/>
    <n v="79.400000000000006"/>
    <n v="5"/>
    <n v="5.9550000000000001"/>
    <n v="476.4"/>
    <s v="PROFIT"/>
  </r>
  <r>
    <s v="CA-2014-113670"/>
    <s v="10/16/2014"/>
    <s v="18/10/2014"/>
    <x v="3"/>
    <s v="October"/>
    <d v="2014-10-16T00:00:00"/>
    <d v="2014-10-18T00:00:00"/>
    <s v="On Date"/>
    <s v="RolandSchwarz"/>
    <s v="United States"/>
    <s v="Los Angeles"/>
    <s v="California"/>
    <x v="6"/>
    <s v="Bush Advantage Collection Round Conference Table"/>
    <n v="167.95400000000001"/>
    <n v="510.24"/>
    <n v="3"/>
    <n v="6.3780000000000001"/>
    <n v="510.24"/>
    <s v="PROFIT"/>
  </r>
  <r>
    <s v="CA-2014-113670"/>
    <s v="10/16/2014"/>
    <s v="18/10/2014"/>
    <x v="3"/>
    <s v="October"/>
    <d v="2014-10-16T00:00:00"/>
    <d v="2014-10-18T00:00:00"/>
    <s v="On Date"/>
    <s v="RolandSchwarz"/>
    <s v="United States"/>
    <s v="Los Angeles"/>
    <s v="California"/>
    <x v="9"/>
    <s v="Xerox 1919"/>
    <n v="20.904899999999994"/>
    <n v="204.95"/>
    <n v="5"/>
    <n v="100.4255"/>
    <n v="8034.04"/>
    <s v="PROFIT"/>
  </r>
  <r>
    <s v="CA-2014-166198"/>
    <s v="04/22/2014"/>
    <s v="25/04/2014"/>
    <x v="3"/>
    <s v="April"/>
    <d v="2014-04-22T00:00:00"/>
    <d v="2014-04-25T00:00:00"/>
    <s v="On Date"/>
    <s v="JoniWasserman"/>
    <s v="United States"/>
    <s v="Seattle"/>
    <s v="Washington"/>
    <x v="8"/>
    <s v="Verbatim Slim CD and DVD Storage Cases, 50/Pack"/>
    <n v="8.0779999999999994"/>
    <n v="11.54"/>
    <n v="1"/>
    <n v="3.4620000000000002"/>
    <n v="276.96000000000004"/>
    <s v="PROFIT"/>
  </r>
  <r>
    <s v="CA-2014-166198"/>
    <s v="04/22/2014"/>
    <s v="25/04/2014"/>
    <x v="3"/>
    <s v="April"/>
    <d v="2014-04-22T00:00:00"/>
    <d v="2014-04-25T00:00:00"/>
    <s v="On Date"/>
    <s v="JoniWasserman"/>
    <s v="United States"/>
    <s v="Seattle"/>
    <s v="Washington"/>
    <x v="1"/>
    <s v="Eldon Advantage Foldable Chair Mats for Low Pile Carpets"/>
    <n v="42.817999999999998"/>
    <n v="162.6"/>
    <n v="3"/>
    <n v="34.146000000000001"/>
    <n v="2731.6800000000003"/>
    <s v="PROFIT"/>
  </r>
  <r>
    <s v="CA-2011-135608"/>
    <s v="12/08/2011"/>
    <s v="10/12/2011"/>
    <x v="1"/>
    <s v="December"/>
    <d v="2011-12-08T00:00:00"/>
    <d v="2011-12-10T00:00:00"/>
    <s v="On Date"/>
    <s v="JimKarlsson"/>
    <s v="United States"/>
    <s v="Olympia"/>
    <s v="Washington"/>
    <x v="9"/>
    <s v="Xerox 1964"/>
    <n v="12.333600000000001"/>
    <n v="45.68"/>
    <n v="2"/>
    <n v="21.012799999999999"/>
    <n v="1681.0239999999999"/>
    <s v="PROFIT"/>
  </r>
  <r>
    <s v="CA-2011-135608"/>
    <s v="12/08/2011"/>
    <s v="10/12/2011"/>
    <x v="1"/>
    <s v="December"/>
    <d v="2011-12-08T00:00:00"/>
    <d v="2011-12-10T00:00:00"/>
    <s v="On Date"/>
    <s v="JimKarlsson"/>
    <s v="United States"/>
    <s v="Olympia"/>
    <s v="Washington"/>
    <x v="10"/>
    <s v="DMI Arturo Collection Mission-style Design Wood Chair"/>
    <n v="111.72519999999999"/>
    <n v="603.91999999999996"/>
    <n v="5"/>
    <n v="45.293999999999997"/>
    <n v="3623.5199999999995"/>
    <s v="PROFIT"/>
  </r>
  <r>
    <s v="US-2011-169789"/>
    <s v="12/30/2011"/>
    <s v="04/01/2012"/>
    <x v="2"/>
    <s v="December"/>
    <d v="2011-12-30T00:00:00"/>
    <d v="2012-01-04T00:00:00"/>
    <s v="On Date"/>
    <s v="MaureenFritzler"/>
    <s v="United States"/>
    <s v="Phoenix"/>
    <s v="Arizona"/>
    <x v="4"/>
    <s v="Ibico Ibimaster 300 Manual Binding System"/>
    <n v="202.39449999999999"/>
    <n v="551.98500000000001"/>
    <n v="5"/>
    <n v="-459.98750000000001"/>
    <n v="-36799"/>
    <s v="LOSS"/>
  </r>
  <r>
    <s v="CA-2013-151512"/>
    <s v="12/27/2013"/>
    <s v="03/01/2014"/>
    <x v="3"/>
    <s v="December"/>
    <d v="2013-12-27T00:00:00"/>
    <d v="2014-01-03T00:00:00"/>
    <s v="Delay"/>
    <s v="SallyHughsby"/>
    <s v="United States"/>
    <s v="Denver"/>
    <s v="Colorado"/>
    <x v="5"/>
    <s v="Harmony HEPA Quiet Air Purifiers"/>
    <n v="7.6049999999999995"/>
    <n v="18.72"/>
    <n v="2"/>
    <n v="3.51"/>
    <n v="280.79999999999995"/>
    <s v="PROFIT"/>
  </r>
  <r>
    <s v="CA-2014-161956"/>
    <s v="08/28/2014"/>
    <s v="30/08/2014"/>
    <x v="3"/>
    <s v="August"/>
    <d v="2014-08-28T00:00:00"/>
    <d v="2014-08-30T00:00:00"/>
    <s v="On Date"/>
    <s v="DanReichenbach"/>
    <s v="United States"/>
    <s v="Inglewood"/>
    <s v="California"/>
    <x v="1"/>
    <s v="GE 48&quot; Fluorescent Tube, Cool White Energy Saver, 34 Watts, 30/Box"/>
    <n v="49.615000000000002"/>
    <n v="198.46"/>
    <n v="2"/>
    <n v="99.23"/>
    <n v="7938.4000000000005"/>
    <s v="PROFIT"/>
  </r>
  <r>
    <s v="CA-2014-161956"/>
    <s v="08/28/2014"/>
    <s v="30/08/2014"/>
    <x v="3"/>
    <s v="August"/>
    <d v="2014-08-28T00:00:00"/>
    <d v="2014-08-30T00:00:00"/>
    <s v="On Date"/>
    <s v="DanReichenbach"/>
    <s v="United States"/>
    <s v="Inglewood"/>
    <s v="California"/>
    <x v="5"/>
    <s v="APC 7 Outlet Network SurgeArrest Surge Protector"/>
    <n v="56.336000000000006"/>
    <n v="321.92"/>
    <n v="4"/>
    <n v="96.575999999999993"/>
    <n v="7726.08"/>
    <s v="PROFIT"/>
  </r>
  <r>
    <s v="CA-2014-161956"/>
    <s v="08/28/2014"/>
    <s v="30/08/2014"/>
    <x v="3"/>
    <s v="August"/>
    <d v="2014-08-28T00:00:00"/>
    <d v="2014-08-30T00:00:00"/>
    <s v="On Date"/>
    <s v="DanReichenbach"/>
    <s v="United States"/>
    <s v="Inglewood"/>
    <s v="California"/>
    <x v="14"/>
    <s v="Sharp 1540cs Digital Laser Copier"/>
    <n v="274.995"/>
    <n v="879.98400000000004"/>
    <n v="2"/>
    <n v="329.99400000000003"/>
    <n v="26399.520000000004"/>
    <s v="PROFIT"/>
  </r>
  <r>
    <s v="CA-2014-161956"/>
    <s v="08/28/2014"/>
    <s v="30/08/2014"/>
    <x v="3"/>
    <s v="August"/>
    <d v="2014-08-28T00:00:00"/>
    <d v="2014-08-30T00:00:00"/>
    <s v="On Date"/>
    <s v="DanReichenbach"/>
    <s v="United States"/>
    <s v="Inglewood"/>
    <s v="California"/>
    <x v="12"/>
    <s v="Acme Preferred Stainless Steel Scissors"/>
    <n v="4.0327999999999999"/>
    <n v="28.4"/>
    <n v="5"/>
    <n v="8.2360000000000007"/>
    <n v="658.88000000000011"/>
    <s v="PROFIT"/>
  </r>
  <r>
    <s v="CA-2014-161956"/>
    <s v="08/28/2014"/>
    <s v="30/08/2014"/>
    <x v="3"/>
    <s v="August"/>
    <d v="2014-08-28T00:00:00"/>
    <d v="2014-08-30T00:00:00"/>
    <s v="On Date"/>
    <s v="DanReichenbach"/>
    <s v="United States"/>
    <s v="Inglewood"/>
    <s v="California"/>
    <x v="10"/>
    <s v="Bevis Steel Folding Chairs"/>
    <n v="69.084000000000003"/>
    <n v="230.28"/>
    <n v="3"/>
    <n v="23.027999999999999"/>
    <n v="1842.2399999999998"/>
    <s v="PROFIT"/>
  </r>
  <r>
    <s v="CA-2014-161956"/>
    <s v="08/28/2014"/>
    <s v="30/08/2014"/>
    <x v="3"/>
    <s v="August"/>
    <d v="2014-08-28T00:00:00"/>
    <d v="2014-08-30T00:00:00"/>
    <s v="On Date"/>
    <s v="DanReichenbach"/>
    <s v="United States"/>
    <s v="Inglewood"/>
    <s v="California"/>
    <x v="9"/>
    <s v="White Computer Printout Paper by Universal"/>
    <n v="19.767599999999998"/>
    <n v="116.28"/>
    <n v="3"/>
    <n v="56.977200000000003"/>
    <n v="4558.1760000000004"/>
    <s v="PROFIT"/>
  </r>
  <r>
    <s v="CA-2014-161956"/>
    <s v="08/28/2014"/>
    <s v="30/08/2014"/>
    <x v="3"/>
    <s v="August"/>
    <d v="2014-08-28T00:00:00"/>
    <d v="2014-08-30T00:00:00"/>
    <s v="On Date"/>
    <s v="DanReichenbach"/>
    <s v="United States"/>
    <s v="Inglewood"/>
    <s v="California"/>
    <x v="4"/>
    <s v="GBC DocuBind 300 Electric Binding Machine"/>
    <n v="273.50959999999998"/>
    <n v="841.56799999999998"/>
    <n v="2"/>
    <n v="294.54880000000003"/>
    <n v="23563.904000000002"/>
    <s v="PROFIT"/>
  </r>
  <r>
    <s v="CA-2014-161956"/>
    <s v="08/28/2014"/>
    <s v="30/08/2014"/>
    <x v="3"/>
    <s v="August"/>
    <d v="2014-08-28T00:00:00"/>
    <d v="2014-08-30T00:00:00"/>
    <s v="On Date"/>
    <s v="DanReichenbach"/>
    <s v="United States"/>
    <s v="Inglewood"/>
    <s v="California"/>
    <x v="7"/>
    <s v="Sensible Storage WireTech Storage Systems"/>
    <n v="67.430999999999983"/>
    <n v="354.9"/>
    <n v="5"/>
    <n v="17.745000000000001"/>
    <n v="1419.6000000000001"/>
    <s v="PROFIT"/>
  </r>
  <r>
    <s v="CA-2012-167745"/>
    <s v="09/18/2012"/>
    <s v="23/09/2012"/>
    <x v="2"/>
    <s v="September"/>
    <d v="2012-09-18T00:00:00"/>
    <d v="2012-09-23T00:00:00"/>
    <s v="On Date"/>
    <s v="GeorgeBell"/>
    <s v="United States"/>
    <s v="Los Angeles"/>
    <s v="California"/>
    <x v="2"/>
    <s v="Quartet Omega Colored Chalk, 12/Pack"/>
    <n v="3.0951999999999997"/>
    <n v="11.68"/>
    <n v="2"/>
    <n v="5.4896000000000003"/>
    <n v="439.16800000000001"/>
    <s v="PROFIT"/>
  </r>
  <r>
    <s v="CA-2012-167745"/>
    <s v="09/18/2012"/>
    <s v="23/09/2012"/>
    <x v="2"/>
    <s v="September"/>
    <d v="2012-09-18T00:00:00"/>
    <d v="2012-09-23T00:00:00"/>
    <s v="On Date"/>
    <s v="GeorgeBell"/>
    <s v="United States"/>
    <s v="Los Angeles"/>
    <s v="California"/>
    <x v="12"/>
    <s v="Elite 5&quot; Scissors"/>
    <n v="5.9149999999999991"/>
    <n v="16.899999999999999"/>
    <n v="2"/>
    <n v="5.07"/>
    <n v="405.6"/>
    <s v="PROFIT"/>
  </r>
  <r>
    <s v="CA-2012-167745"/>
    <s v="09/18/2012"/>
    <s v="23/09/2012"/>
    <x v="2"/>
    <s v="September"/>
    <d v="2012-09-18T00:00:00"/>
    <d v="2012-09-23T00:00:00"/>
    <s v="On Date"/>
    <s v="GeorgeBell"/>
    <s v="United States"/>
    <s v="Los Angeles"/>
    <s v="California"/>
    <x v="1"/>
    <s v="Advantus Panel Wall Certificate Holder - 8.5x11"/>
    <n v="7.0759999999999996"/>
    <n v="24.4"/>
    <n v="2"/>
    <n v="10.247999999999999"/>
    <n v="819.83999999999992"/>
    <s v="PROFIT"/>
  </r>
  <r>
    <s v="CA-2013-155530"/>
    <s v="12/18/2013"/>
    <s v="22/12/2013"/>
    <x v="0"/>
    <s v="December"/>
    <d v="2013-12-18T00:00:00"/>
    <d v="2013-12-22T00:00:00"/>
    <s v="On Date"/>
    <s v="CharlesMcCrossin"/>
    <s v="United States"/>
    <s v="San Francisco"/>
    <s v="California"/>
    <x v="6"/>
    <s v="Bretford Â“Just In TimeÂ” Height-Adjustable Multi-Task Work Tables"/>
    <n v="388.18200000000002"/>
    <n v="2003.52"/>
    <n v="6"/>
    <n v="-325.572"/>
    <n v="-26045.760000000002"/>
    <s v="LOSS"/>
  </r>
  <r>
    <s v="CA-2012-107937"/>
    <s v="05/03/2012"/>
    <s v="08/05/2012"/>
    <x v="2"/>
    <s v="May"/>
    <d v="2012-05-03T00:00:00"/>
    <d v="2012-05-08T00:00:00"/>
    <s v="On Date"/>
    <s v="JuliaBarnett"/>
    <s v="United States"/>
    <s v="Chula Vista"/>
    <s v="California"/>
    <x v="1"/>
    <s v="Rubbermaid ClusterMat Chairmats, Mat Size- 66&quot; x 60&quot;, Lip 20&quot; x 11&quot; -90 Degree Angle"/>
    <n v="93.223200000000006"/>
    <n v="665.88"/>
    <n v="6"/>
    <n v="106.5408"/>
    <n v="8523.264000000001"/>
    <s v="PROFIT"/>
  </r>
  <r>
    <s v="CA-2013-144218"/>
    <s v="11/01/2013"/>
    <s v="05/11/2013"/>
    <x v="0"/>
    <s v="November"/>
    <d v="2013-11-01T00:00:00"/>
    <d v="2013-11-05T00:00:00"/>
    <s v="On Date"/>
    <s v="JonathanDoherty"/>
    <s v="United States"/>
    <s v="Los Angeles"/>
    <s v="California"/>
    <x v="7"/>
    <s v="Dual Level, Single-Width Filing Carts"/>
    <n v="114.7444"/>
    <n v="1085.42"/>
    <n v="7"/>
    <n v="282.20920000000001"/>
    <n v="22576.736000000001"/>
    <s v="PROFIT"/>
  </r>
  <r>
    <s v="CA-2011-107139"/>
    <s v="07/05/2011"/>
    <s v="11/07/2011"/>
    <x v="1"/>
    <s v="July"/>
    <d v="2011-07-05T00:00:00"/>
    <d v="2011-07-11T00:00:00"/>
    <s v="Delay"/>
    <s v="DennisPardue"/>
    <s v="United States"/>
    <s v="Los Angeles"/>
    <s v="California"/>
    <x v="4"/>
    <s v="Vinyl Sectional Post Binders"/>
    <n v="18.850000000000001"/>
    <n v="180.96"/>
    <n v="6"/>
    <n v="67.86"/>
    <n v="5428.8"/>
    <s v="PROFIT"/>
  </r>
  <r>
    <s v="US-2011-117163"/>
    <s v="01/28/2011"/>
    <s v="03/02/2011"/>
    <x v="1"/>
    <s v="January"/>
    <d v="2011-01-28T00:00:00"/>
    <d v="2011-02-03T00:00:00"/>
    <s v="Delay"/>
    <s v="EdJacobs"/>
    <s v="United States"/>
    <s v="San Diego"/>
    <s v="California"/>
    <x v="7"/>
    <s v="Recycled Steel Personal File for Hanging File Folders"/>
    <n v="42.922499999999999"/>
    <n v="57.23"/>
    <n v="1"/>
    <n v="14.307499999999999"/>
    <n v="1144.5999999999999"/>
    <s v="PROFIT"/>
  </r>
  <r>
    <s v="US-2011-117163"/>
    <s v="01/28/2011"/>
    <s v="03/02/2011"/>
    <x v="1"/>
    <s v="January"/>
    <d v="2011-01-28T00:00:00"/>
    <d v="2011-02-03T00:00:00"/>
    <s v="Delay"/>
    <s v="EdJacobs"/>
    <s v="United States"/>
    <s v="San Diego"/>
    <s v="California"/>
    <x v="6"/>
    <s v="Balt Split Level Computer Training Table"/>
    <n v="116.55"/>
    <n v="333"/>
    <n v="3"/>
    <n v="-16.649999999999999"/>
    <n v="-1332"/>
    <s v="LOSS"/>
  </r>
  <r>
    <s v="US-2011-117163"/>
    <s v="01/28/2011"/>
    <s v="03/02/2011"/>
    <x v="1"/>
    <s v="January"/>
    <d v="2011-01-28T00:00:00"/>
    <d v="2011-02-03T00:00:00"/>
    <s v="Delay"/>
    <s v="EdJacobs"/>
    <s v="United States"/>
    <s v="San Diego"/>
    <s v="California"/>
    <x v="2"/>
    <s v="Dixon Ticonderoga Core-Lock Colored Pencils"/>
    <n v="6.1036999999999999"/>
    <n v="36.44"/>
    <n v="4"/>
    <n v="12.0252"/>
    <n v="962.01599999999996"/>
    <s v="PROFIT"/>
  </r>
  <r>
    <s v="CA-2011-100363"/>
    <s v="04/08/2011"/>
    <s v="15/04/2011"/>
    <x v="1"/>
    <s v="April"/>
    <d v="2011-04-08T00:00:00"/>
    <d v="2011-04-15T00:00:00"/>
    <s v="Delay"/>
    <s v="JimMitchum"/>
    <s v="United States"/>
    <s v="Glendale"/>
    <s v="Arizona"/>
    <x v="11"/>
    <s v="Binder Clips by OIC"/>
    <n v="0.76959999999999995"/>
    <n v="2.3679999999999999"/>
    <n v="2"/>
    <n v="0.82879999999999998"/>
    <n v="66.304000000000002"/>
    <s v="PROFIT"/>
  </r>
  <r>
    <s v="CA-2011-100363"/>
    <s v="04/08/2011"/>
    <s v="15/04/2011"/>
    <x v="1"/>
    <s v="April"/>
    <d v="2011-04-08T00:00:00"/>
    <d v="2011-04-15T00:00:00"/>
    <s v="Delay"/>
    <s v="JimMitchum"/>
    <s v="United States"/>
    <s v="Glendale"/>
    <s v="Arizona"/>
    <x v="9"/>
    <s v="Things To Do Today Spiral Book"/>
    <n v="4.0391999999999992"/>
    <n v="19.007999999999999"/>
    <n v="3"/>
    <n v="6.8903999999999996"/>
    <n v="551.23199999999997"/>
    <s v="PROFIT"/>
  </r>
  <r>
    <s v="CA-2011-126760"/>
    <s v="07/26/2011"/>
    <s v="02/08/2011"/>
    <x v="1"/>
    <s v="July"/>
    <d v="2011-07-26T00:00:00"/>
    <d v="2011-08-02T00:00:00"/>
    <s v="Delay"/>
    <s v="KunstMiller"/>
    <s v="United States"/>
    <s v="North Las Vegas"/>
    <s v="Nevada"/>
    <x v="3"/>
    <s v="Apple iPhone 5S"/>
    <n v="398.99299999999999"/>
    <n v="911.98400000000004"/>
    <n v="2"/>
    <n v="113.998"/>
    <n v="9119.84"/>
    <s v="PROFIT"/>
  </r>
  <r>
    <s v="CA-2011-126760"/>
    <s v="07/26/2011"/>
    <s v="02/08/2011"/>
    <x v="1"/>
    <s v="July"/>
    <d v="2011-07-26T00:00:00"/>
    <d v="2011-08-02T00:00:00"/>
    <s v="Delay"/>
    <s v="KunstMiller"/>
    <s v="United States"/>
    <s v="North Las Vegas"/>
    <s v="Nevada"/>
    <x v="10"/>
    <s v="Hon 2090 Â“Pillow SoftÂ” Series Mid Back Swivel/Tilt Chairs"/>
    <n v="261.31139999999999"/>
    <n v="674.35199999999998"/>
    <n v="3"/>
    <n v="-109.5822"/>
    <n v="-8766.5760000000009"/>
    <s v="LOSS"/>
  </r>
  <r>
    <s v="CA-2011-126760"/>
    <s v="07/26/2011"/>
    <s v="02/08/2011"/>
    <x v="1"/>
    <s v="July"/>
    <d v="2011-07-26T00:00:00"/>
    <d v="2011-08-02T00:00:00"/>
    <s v="Delay"/>
    <s v="KunstMiller"/>
    <s v="United States"/>
    <s v="North Las Vegas"/>
    <s v="Nevada"/>
    <x v="1"/>
    <s v="Tensor Computer Mounted Lamp"/>
    <n v="10.869699999999998"/>
    <n v="134.01"/>
    <n v="9"/>
    <n v="36.182699999999997"/>
    <n v="2894.616"/>
    <s v="PROFIT"/>
  </r>
  <r>
    <s v="CA-2011-126760"/>
    <s v="07/26/2011"/>
    <s v="02/08/2011"/>
    <x v="1"/>
    <s v="July"/>
    <d v="2011-07-26T00:00:00"/>
    <d v="2011-08-02T00:00:00"/>
    <s v="Delay"/>
    <s v="KunstMiller"/>
    <s v="United States"/>
    <s v="North Las Vegas"/>
    <s v="Nevada"/>
    <x v="8"/>
    <s v="Logitech Illuminated Ultrathin Keyboard with Backlighting"/>
    <n v="33.624099999999999"/>
    <n v="170.97"/>
    <n v="3"/>
    <n v="70.097700000000003"/>
    <n v="5607.8160000000007"/>
    <s v="PROFIT"/>
  </r>
  <r>
    <s v="CA-2011-101931"/>
    <s v="10/28/2011"/>
    <s v="31/10/2011"/>
    <x v="1"/>
    <s v="October"/>
    <d v="2011-10-28T00:00:00"/>
    <d v="2011-10-31T00:00:00"/>
    <s v="On Date"/>
    <s v="ToddSumrall"/>
    <s v="United States"/>
    <s v="Los Angeles"/>
    <s v="California"/>
    <x v="4"/>
    <s v="Avery Non-Stick Binders"/>
    <n v="2.4695"/>
    <n v="7.1840000000000002"/>
    <n v="2"/>
    <n v="2.2450000000000001"/>
    <n v="179.60000000000002"/>
    <s v="PROFIT"/>
  </r>
  <r>
    <s v="CA-2011-101931"/>
    <s v="10/28/2011"/>
    <s v="31/10/2011"/>
    <x v="1"/>
    <s v="October"/>
    <d v="2011-10-28T00:00:00"/>
    <d v="2011-10-31T00:00:00"/>
    <s v="On Date"/>
    <s v="ToddSumrall"/>
    <s v="United States"/>
    <s v="Los Angeles"/>
    <s v="California"/>
    <x v="12"/>
    <s v="Serrated Blade or Curved Handle Hand Letter Openers"/>
    <n v="3.1086"/>
    <n v="6.28"/>
    <n v="2"/>
    <n v="6.2799999999999995E-2"/>
    <n v="5.0239999999999991"/>
    <s v="PROFIT"/>
  </r>
  <r>
    <s v="CA-2011-101931"/>
    <s v="10/28/2011"/>
    <s v="31/10/2011"/>
    <x v="1"/>
    <s v="October"/>
    <d v="2011-10-28T00:00:00"/>
    <d v="2011-10-31T00:00:00"/>
    <s v="On Date"/>
    <s v="ToddSumrall"/>
    <s v="United States"/>
    <s v="Los Angeles"/>
    <s v="California"/>
    <x v="12"/>
    <s v="Premier Automatic Letter Opener"/>
    <n v="233.15890000000002"/>
    <n v="480.74"/>
    <n v="2"/>
    <n v="14.4222"/>
    <n v="1153.7760000000001"/>
    <s v="PROFIT"/>
  </r>
  <r>
    <s v="CA-2011-101931"/>
    <s v="10/28/2011"/>
    <s v="31/10/2011"/>
    <x v="1"/>
    <s v="October"/>
    <d v="2011-10-28T00:00:00"/>
    <d v="2011-10-31T00:00:00"/>
    <s v="On Date"/>
    <s v="ToddSumrall"/>
    <s v="United States"/>
    <s v="Los Angeles"/>
    <s v="California"/>
    <x v="15"/>
    <s v="O'Sullivan Living Dimensions 2-Shelf Bookcases"/>
    <n v="108.88200000000001"/>
    <n v="616.99800000000005"/>
    <n v="6"/>
    <n v="-36.293999999999997"/>
    <n v="-2903.5199999999995"/>
    <s v="LOSS"/>
  </r>
  <r>
    <s v="CA-2011-101931"/>
    <s v="10/28/2011"/>
    <s v="31/10/2011"/>
    <x v="1"/>
    <s v="October"/>
    <d v="2011-10-28T00:00:00"/>
    <d v="2011-10-31T00:00:00"/>
    <s v="On Date"/>
    <s v="ToddSumrall"/>
    <s v="United States"/>
    <s v="Los Angeles"/>
    <s v="California"/>
    <x v="7"/>
    <s v="Eldon Portable Mobile Manager"/>
    <n v="20.644400000000001"/>
    <n v="141.4"/>
    <n v="5"/>
    <n v="38.177999999999997"/>
    <n v="3054.24"/>
    <s v="PROFIT"/>
  </r>
  <r>
    <s v="US-2014-131849"/>
    <s v="06/07/2014"/>
    <s v="11/06/2014"/>
    <x v="3"/>
    <s v="June"/>
    <d v="2014-06-07T00:00:00"/>
    <d v="2014-06-11T00:00:00"/>
    <s v="On Date"/>
    <s v="GaryHansen"/>
    <s v="United States"/>
    <s v="San Francisco"/>
    <s v="California"/>
    <x v="1"/>
    <s v="Eldon 300 Class Desk Accessories, Black"/>
    <n v="2.7720000000000002"/>
    <n v="4.95"/>
    <n v="1"/>
    <n v="2.1779999999999999"/>
    <n v="174.24"/>
    <s v="PROFIT"/>
  </r>
  <r>
    <s v="US-2014-131849"/>
    <s v="06/07/2014"/>
    <s v="11/06/2014"/>
    <x v="3"/>
    <s v="June"/>
    <d v="2014-06-07T00:00:00"/>
    <d v="2014-06-11T00:00:00"/>
    <s v="On Date"/>
    <s v="GaryHansen"/>
    <s v="United States"/>
    <s v="San Francisco"/>
    <s v="California"/>
    <x v="7"/>
    <s v="Sterilite Show Offs Storage Containers"/>
    <n v="5.2799999999999994"/>
    <n v="26.4"/>
    <n v="5"/>
    <n v="0"/>
    <n v="0"/>
    <s v="PROFIT"/>
  </r>
  <r>
    <s v="CA-2011-140816"/>
    <s v="12/20/2011"/>
    <s v="20/12/2011"/>
    <x v="1"/>
    <s v="December"/>
    <d v="2011-12-20T00:00:00"/>
    <d v="2011-12-20T00:00:00"/>
    <s v="On Date"/>
    <s v="TobyCarlisle"/>
    <s v="United States"/>
    <s v="Thornton"/>
    <s v="Colorado"/>
    <x v="8"/>
    <s v="Logitech G430 Surround Sound Gaming Headset with Dolby 7.1 Technology"/>
    <n v="51.193600000000004"/>
    <n v="447.94400000000002"/>
    <n v="7"/>
    <n v="89.588800000000006"/>
    <n v="7167.1040000000003"/>
    <s v="PROFIT"/>
  </r>
  <r>
    <s v="CA-2014-123246"/>
    <s v="10/18/2014"/>
    <s v="20/10/2014"/>
    <x v="3"/>
    <s v="October"/>
    <d v="2014-10-18T00:00:00"/>
    <d v="2014-10-20T00:00:00"/>
    <s v="On Date"/>
    <s v="AstreaJones"/>
    <s v="United States"/>
    <s v="San Diego"/>
    <s v="California"/>
    <x v="2"/>
    <s v="Economy #2 Pencils"/>
    <n v="1.9684000000000001"/>
    <n v="10.64"/>
    <n v="4"/>
    <n v="2.7664"/>
    <n v="221.31200000000001"/>
    <s v="PROFIT"/>
  </r>
  <r>
    <s v="CA-2011-124709"/>
    <s v="07/27/2011"/>
    <s v="29/07/2011"/>
    <x v="1"/>
    <s v="July"/>
    <d v="2011-07-27T00:00:00"/>
    <d v="2011-07-29T00:00:00"/>
    <s v="On Date"/>
    <s v="GiuliettaWeimer"/>
    <s v="United States"/>
    <s v="San Francisco"/>
    <s v="California"/>
    <x v="8"/>
    <s v="WD My Passport Ultra 2TB Portable External Hard Drive"/>
    <n v="99.960000000000008"/>
    <n v="238"/>
    <n v="2"/>
    <n v="38.08"/>
    <n v="3046.3999999999996"/>
    <s v="PROFIT"/>
  </r>
  <r>
    <s v="CA-2012-132486"/>
    <s v="10/23/2012"/>
    <s v="27/10/2012"/>
    <x v="2"/>
    <s v="October"/>
    <d v="2012-10-23T00:00:00"/>
    <d v="2012-10-27T00:00:00"/>
    <s v="On Date"/>
    <s v="JayFein"/>
    <s v="United States"/>
    <s v="San Diego"/>
    <s v="California"/>
    <x v="8"/>
    <s v="Maxell DVD-RAM Discs"/>
    <n v="9.3935999999999993"/>
    <n v="148.32"/>
    <n v="9"/>
    <n v="63.7776"/>
    <n v="5102.2079999999996"/>
    <s v="PROFIT"/>
  </r>
  <r>
    <s v="CA-2012-132486"/>
    <s v="10/23/2012"/>
    <s v="27/10/2012"/>
    <x v="2"/>
    <s v="October"/>
    <d v="2012-10-23T00:00:00"/>
    <d v="2012-10-27T00:00:00"/>
    <s v="On Date"/>
    <s v="JayFein"/>
    <s v="United States"/>
    <s v="San Diego"/>
    <s v="California"/>
    <x v="10"/>
    <s v="Global Leather and Oak Executive Chair, Black"/>
    <n v="213.69579999999999"/>
    <n v="240.78399999999999"/>
    <n v="1"/>
    <n v="27.088200000000001"/>
    <n v="2167.056"/>
    <s v="PROFIT"/>
  </r>
  <r>
    <s v="CA-2012-132486"/>
    <s v="10/23/2012"/>
    <s v="27/10/2012"/>
    <x v="2"/>
    <s v="October"/>
    <d v="2012-10-23T00:00:00"/>
    <d v="2012-10-27T00:00:00"/>
    <s v="On Date"/>
    <s v="JayFein"/>
    <s v="United States"/>
    <s v="San Diego"/>
    <s v="California"/>
    <x v="10"/>
    <s v="Global Chrome Stack Chair"/>
    <n v="25.0244"/>
    <n v="191.96799999999999"/>
    <n v="7"/>
    <n v="16.7972"/>
    <n v="1343.7760000000001"/>
    <s v="PROFIT"/>
  </r>
  <r>
    <s v="CA-2012-132486"/>
    <s v="10/23/2012"/>
    <s v="27/10/2012"/>
    <x v="2"/>
    <s v="October"/>
    <d v="2012-10-23T00:00:00"/>
    <d v="2012-10-27T00:00:00"/>
    <s v="On Date"/>
    <s v="JayFein"/>
    <s v="United States"/>
    <s v="San Diego"/>
    <s v="California"/>
    <x v="9"/>
    <s v="Xerox 196"/>
    <n v="2.9478000000000004"/>
    <n v="11.56"/>
    <n v="2"/>
    <n v="5.6643999999999997"/>
    <n v="453.15199999999999"/>
    <s v="PROFIT"/>
  </r>
  <r>
    <s v="CA-2012-132486"/>
    <s v="10/23/2012"/>
    <s v="27/10/2012"/>
    <x v="2"/>
    <s v="October"/>
    <d v="2012-10-23T00:00:00"/>
    <d v="2012-10-27T00:00:00"/>
    <s v="On Date"/>
    <s v="JayFein"/>
    <s v="United States"/>
    <s v="San Diego"/>
    <s v="California"/>
    <x v="13"/>
    <s v="Redi-Strip #10 Envelopes, 4 1/8 x 9 1/2"/>
    <n v="1.5340000000000003"/>
    <n v="11.8"/>
    <n v="4"/>
    <n v="5.6639999999999997"/>
    <n v="453.12"/>
    <s v="PROFIT"/>
  </r>
  <r>
    <s v="CA-2012-132486"/>
    <s v="10/23/2012"/>
    <s v="27/10/2012"/>
    <x v="2"/>
    <s v="October"/>
    <d v="2012-10-23T00:00:00"/>
    <d v="2012-10-27T00:00:00"/>
    <s v="On Date"/>
    <s v="JayFein"/>
    <s v="United States"/>
    <s v="San Diego"/>
    <s v="California"/>
    <x v="10"/>
    <s v="Office Star - Professional Matrix Back Chair with 2-to-1 Synchro Tilt and Mesh Fabric Seat"/>
    <n v="266.7448"/>
    <n v="842.35199999999998"/>
    <n v="3"/>
    <n v="42.117600000000003"/>
    <n v="3369.4080000000004"/>
    <s v="PROFIT"/>
  </r>
  <r>
    <s v="CA-2012-129896"/>
    <s v="06/15/2012"/>
    <s v="20/06/2012"/>
    <x v="2"/>
    <s v="June"/>
    <d v="2012-06-15T00:00:00"/>
    <d v="2012-06-20T00:00:00"/>
    <s v="On Date"/>
    <s v="PeterFuller"/>
    <s v="United States"/>
    <s v="Gilbert"/>
    <s v="Arizona"/>
    <x v="9"/>
    <s v="Xerox 1895"/>
    <n v="3.2889999999999997"/>
    <n v="9.5679999999999996"/>
    <n v="2"/>
    <n v="2.99"/>
    <n v="239.20000000000002"/>
    <s v="PROFIT"/>
  </r>
  <r>
    <s v="CA-2012-129896"/>
    <s v="06/15/2012"/>
    <s v="20/06/2012"/>
    <x v="2"/>
    <s v="June"/>
    <d v="2012-06-15T00:00:00"/>
    <d v="2012-06-20T00:00:00"/>
    <s v="On Date"/>
    <s v="PeterFuller"/>
    <s v="United States"/>
    <s v="Gilbert"/>
    <s v="Arizona"/>
    <x v="7"/>
    <s v="Belkin 19&quot; Vented Equipment Shelf, Black"/>
    <n v="50.965199999999996"/>
    <n v="82.367999999999995"/>
    <n v="2"/>
    <n v="-19.5624"/>
    <n v="-1564.992"/>
    <s v="LOSS"/>
  </r>
  <r>
    <s v="CA-2012-129896"/>
    <s v="06/15/2012"/>
    <s v="20/06/2012"/>
    <x v="2"/>
    <s v="June"/>
    <d v="2012-06-15T00:00:00"/>
    <d v="2012-06-20T00:00:00"/>
    <s v="On Date"/>
    <s v="PeterFuller"/>
    <s v="United States"/>
    <s v="Gilbert"/>
    <s v="Arizona"/>
    <x v="1"/>
    <s v="Eldon &quot;L&quot; Workstation Diamond Chairmat"/>
    <n v="66.862399999999994"/>
    <n v="364.70400000000001"/>
    <n v="6"/>
    <n v="-36.470399999999998"/>
    <n v="-2917.6319999999996"/>
    <s v="LOSS"/>
  </r>
  <r>
    <s v="CA-2012-129896"/>
    <s v="06/15/2012"/>
    <s v="20/06/2012"/>
    <x v="2"/>
    <s v="June"/>
    <d v="2012-06-15T00:00:00"/>
    <d v="2012-06-20T00:00:00"/>
    <s v="On Date"/>
    <s v="PeterFuller"/>
    <s v="United States"/>
    <s v="Gilbert"/>
    <s v="Arizona"/>
    <x v="1"/>
    <s v="DAX Copper Panel Document Frame, 5 x 7 Size"/>
    <n v="7.2964000000000002"/>
    <n v="40.256"/>
    <n v="4"/>
    <n v="11.070399999999999"/>
    <n v="885.63199999999995"/>
    <s v="PROFIT"/>
  </r>
  <r>
    <s v="US-2013-163881"/>
    <s v="11/25/2013"/>
    <s v="01/12/2013"/>
    <x v="0"/>
    <s v="November"/>
    <d v="2013-11-25T00:00:00"/>
    <d v="2013-12-01T00:00:00"/>
    <s v="Delay"/>
    <s v="SungPak"/>
    <s v="United States"/>
    <s v="Los Angeles"/>
    <s v="California"/>
    <x v="8"/>
    <s v="Plantronics CS510 - Over-the-Head monaural Wireless Headset System"/>
    <n v="221.06649999999999"/>
    <n v="659.9"/>
    <n v="2"/>
    <n v="217.767"/>
    <n v="17421.36"/>
    <s v="PROFIT"/>
  </r>
  <r>
    <s v="US-2013-163881"/>
    <s v="11/25/2013"/>
    <s v="01/12/2013"/>
    <x v="0"/>
    <s v="November"/>
    <d v="2013-11-25T00:00:00"/>
    <d v="2013-12-01T00:00:00"/>
    <s v="Delay"/>
    <s v="SungPak"/>
    <s v="United States"/>
    <s v="Los Angeles"/>
    <s v="California"/>
    <x v="10"/>
    <s v="Global Leather Executive Chair"/>
    <n v="245.69299999999998"/>
    <n v="1684.752"/>
    <n v="6"/>
    <n v="210.59399999999999"/>
    <n v="16847.52"/>
    <s v="PROFIT"/>
  </r>
  <r>
    <s v="US-2013-163881"/>
    <s v="11/25/2013"/>
    <s v="01/12/2013"/>
    <x v="0"/>
    <s v="November"/>
    <d v="2013-11-25T00:00:00"/>
    <d v="2013-12-01T00:00:00"/>
    <s v="Delay"/>
    <s v="SungPak"/>
    <s v="United States"/>
    <s v="Los Angeles"/>
    <s v="California"/>
    <x v="8"/>
    <s v="Logitech G500s Laser Gaming Mouse with Adjustable Weight Tuning"/>
    <n v="46.193399999999997"/>
    <n v="559.91999999999996"/>
    <n v="8"/>
    <n v="190.37280000000001"/>
    <n v="15229.824000000001"/>
    <s v="PROFIT"/>
  </r>
  <r>
    <s v="US-2012-119312"/>
    <s v="10/02/2012"/>
    <s v="07/10/2012"/>
    <x v="2"/>
    <s v="October"/>
    <d v="2012-10-02T00:00:00"/>
    <d v="2012-10-07T00:00:00"/>
    <s v="On Date"/>
    <s v="ChristopherSchild"/>
    <s v="United States"/>
    <s v="Los Angeles"/>
    <s v="California"/>
    <x v="7"/>
    <s v="Eldon ProFile File 'N Store Portable File Tub Letter/Legal Size Black"/>
    <n v="13.903199999999998"/>
    <n v="270.33999999999997"/>
    <n v="14"/>
    <n v="75.6952"/>
    <n v="6055.616"/>
    <s v="PROFIT"/>
  </r>
  <r>
    <s v="US-2014-142573"/>
    <s v="07/19/2014"/>
    <s v="24/07/2014"/>
    <x v="3"/>
    <s v="July"/>
    <d v="2014-07-19T00:00:00"/>
    <d v="2014-07-24T00:00:00"/>
    <s v="On Date"/>
    <s v="MarisLaWare"/>
    <s v="United States"/>
    <s v="Phoenix"/>
    <s v="Arizona"/>
    <x v="6"/>
    <s v="Chromcraft 48&quot; x 96&quot; Racetrack Double Pedestal Table"/>
    <n v="250.0992"/>
    <n v="801.6"/>
    <n v="5"/>
    <n v="-448.89600000000002"/>
    <n v="-35911.68"/>
    <s v="LOSS"/>
  </r>
  <r>
    <s v="US-2014-142573"/>
    <s v="07/19/2014"/>
    <s v="24/07/2014"/>
    <x v="3"/>
    <s v="July"/>
    <d v="2014-07-19T00:00:00"/>
    <d v="2014-07-24T00:00:00"/>
    <s v="On Date"/>
    <s v="MarisLaWare"/>
    <s v="United States"/>
    <s v="Phoenix"/>
    <s v="Arizona"/>
    <x v="10"/>
    <s v="Global Fabric Manager's Chair, Dark Gray"/>
    <n v="75.734999999999999"/>
    <n v="161.56800000000001"/>
    <n v="2"/>
    <n v="10.098000000000001"/>
    <n v="807.84"/>
    <s v="PROFIT"/>
  </r>
  <r>
    <s v="US-2014-142573"/>
    <s v="07/19/2014"/>
    <s v="24/07/2014"/>
    <x v="3"/>
    <s v="July"/>
    <d v="2014-07-19T00:00:00"/>
    <d v="2014-07-24T00:00:00"/>
    <s v="On Date"/>
    <s v="MarisLaWare"/>
    <s v="United States"/>
    <s v="Phoenix"/>
    <s v="Arizona"/>
    <x v="9"/>
    <s v="Riverleaf Stik-Withit Designer Note Cubes"/>
    <n v="5.4323999999999995"/>
    <n v="16.096"/>
    <n v="2"/>
    <n v="5.2312000000000003"/>
    <n v="418.49600000000004"/>
    <s v="PROFIT"/>
  </r>
  <r>
    <s v="US-2014-142573"/>
    <s v="07/19/2014"/>
    <s v="24/07/2014"/>
    <x v="3"/>
    <s v="July"/>
    <d v="2014-07-19T00:00:00"/>
    <d v="2014-07-24T00:00:00"/>
    <s v="On Date"/>
    <s v="MarisLaWare"/>
    <s v="United States"/>
    <s v="Phoenix"/>
    <s v="Arizona"/>
    <x v="4"/>
    <s v="Acco Expandable Hanging Binders"/>
    <n v="3.4451999999999998"/>
    <n v="7.6559999999999997"/>
    <n v="4"/>
    <n v="-6.1247999999999996"/>
    <n v="-489.98399999999998"/>
    <s v="LOSS"/>
  </r>
  <r>
    <s v="US-2014-142573"/>
    <s v="07/19/2014"/>
    <s v="24/07/2014"/>
    <x v="3"/>
    <s v="July"/>
    <d v="2014-07-19T00:00:00"/>
    <d v="2014-07-24T00:00:00"/>
    <s v="On Date"/>
    <s v="MarisLaWare"/>
    <s v="United States"/>
    <s v="Phoenix"/>
    <s v="Arizona"/>
    <x v="10"/>
    <s v="High-Back Leather Manager's Chair"/>
    <n v="118.29090000000001"/>
    <n v="311.976"/>
    <n v="3"/>
    <n v="-42.896700000000003"/>
    <n v="-3431.7360000000003"/>
    <s v="LOSS"/>
  </r>
  <r>
    <s v="CA-2011-103940"/>
    <s v="09/17/2011"/>
    <s v="21/09/2011"/>
    <x v="1"/>
    <s v="September"/>
    <d v="2011-09-17T00:00:00"/>
    <d v="2011-09-21T00:00:00"/>
    <s v="On Date"/>
    <s v="BradleyNguyen"/>
    <s v="United States"/>
    <s v="Seattle"/>
    <s v="Washington"/>
    <x v="7"/>
    <s v="Eldon Gobal File Keepers"/>
    <n v="14.5344"/>
    <n v="30.28"/>
    <n v="2"/>
    <n v="1.2112000000000001"/>
    <n v="96.896000000000001"/>
    <s v="PROFIT"/>
  </r>
  <r>
    <s v="CA-2011-103940"/>
    <s v="09/17/2011"/>
    <s v="21/09/2011"/>
    <x v="1"/>
    <s v="September"/>
    <d v="2011-09-17T00:00:00"/>
    <d v="2011-09-21T00:00:00"/>
    <s v="On Date"/>
    <s v="BradleyNguyen"/>
    <s v="United States"/>
    <s v="Seattle"/>
    <s v="Washington"/>
    <x v="7"/>
    <s v="Eldon ProFile File 'N Store Portable File Tub Letter/Legal Size Black"/>
    <n v="13.903199999999998"/>
    <n v="57.93"/>
    <n v="3"/>
    <n v="16.220400000000001"/>
    <n v="1297.6320000000001"/>
    <s v="PROFIT"/>
  </r>
  <r>
    <s v="CA-2011-103940"/>
    <s v="09/17/2011"/>
    <s v="21/09/2011"/>
    <x v="1"/>
    <s v="September"/>
    <d v="2011-09-17T00:00:00"/>
    <d v="2011-09-21T00:00:00"/>
    <s v="On Date"/>
    <s v="BradleyNguyen"/>
    <s v="United States"/>
    <s v="Seattle"/>
    <s v="Washington"/>
    <x v="1"/>
    <s v="Executive Impressions 12&quot; Wall Clock"/>
    <n v="10.955400000000001"/>
    <n v="35.340000000000003"/>
    <n v="2"/>
    <n v="13.4292"/>
    <n v="1074.336"/>
    <s v="PROFIT"/>
  </r>
  <r>
    <s v="CA-2011-103940"/>
    <s v="09/17/2011"/>
    <s v="21/09/2011"/>
    <x v="1"/>
    <s v="September"/>
    <d v="2011-09-17T00:00:00"/>
    <d v="2011-09-21T00:00:00"/>
    <s v="On Date"/>
    <s v="BradleyNguyen"/>
    <s v="United States"/>
    <s v="Seattle"/>
    <s v="Washington"/>
    <x v="4"/>
    <s v="GBC Prestige Therm-A-Bind Covers"/>
    <n v="18.1843"/>
    <n v="137.24"/>
    <n v="5"/>
    <n v="46.3185"/>
    <n v="3705.48"/>
    <s v="PROFIT"/>
  </r>
  <r>
    <s v="CA-2014-123001"/>
    <s v="09/03/2014"/>
    <s v="09/09/2014"/>
    <x v="3"/>
    <s v="September"/>
    <d v="2014-09-03T00:00:00"/>
    <d v="2014-09-09T00:00:00"/>
    <s v="Delay"/>
    <s v="AnthonyWitt"/>
    <s v="United States"/>
    <s v="Bakersfield"/>
    <s v="California"/>
    <x v="2"/>
    <s v="OIC #2 Pencils, Medium Soft"/>
    <n v="1.3348"/>
    <n v="9.4"/>
    <n v="5"/>
    <n v="2.726"/>
    <n v="218.07999999999998"/>
    <s v="PROFIT"/>
  </r>
  <r>
    <s v="CA-2014-123001"/>
    <s v="09/03/2014"/>
    <s v="09/09/2014"/>
    <x v="3"/>
    <s v="September"/>
    <d v="2014-09-03T00:00:00"/>
    <d v="2014-09-09T00:00:00"/>
    <s v="Delay"/>
    <s v="AnthonyWitt"/>
    <s v="United States"/>
    <s v="Bakersfield"/>
    <s v="California"/>
    <x v="0"/>
    <s v="Avery 505"/>
    <n v="7.4"/>
    <n v="74"/>
    <n v="5"/>
    <n v="37"/>
    <n v="2960"/>
    <s v="PROFIT"/>
  </r>
  <r>
    <s v="CA-2014-123001"/>
    <s v="09/03/2014"/>
    <s v="09/09/2014"/>
    <x v="3"/>
    <s v="September"/>
    <d v="2014-09-03T00:00:00"/>
    <d v="2014-09-09T00:00:00"/>
    <s v="Delay"/>
    <s v="AnthonyWitt"/>
    <s v="United States"/>
    <s v="Bakersfield"/>
    <s v="California"/>
    <x v="3"/>
    <s v="Ooma Telo VoIP Home Phone System"/>
    <n v="94.492500000000007"/>
    <n v="201.584"/>
    <n v="2"/>
    <n v="12.599"/>
    <n v="1007.9200000000001"/>
    <s v="PROFIT"/>
  </r>
  <r>
    <s v="CA-2013-133144"/>
    <s v="05/17/2013"/>
    <s v="22/05/2013"/>
    <x v="0"/>
    <s v="May"/>
    <d v="2013-05-17T00:00:00"/>
    <d v="2013-05-22T00:00:00"/>
    <s v="On Date"/>
    <s v="DennyOrdway"/>
    <s v="United States"/>
    <s v="Los Angeles"/>
    <s v="California"/>
    <x v="9"/>
    <s v="Xerox 196"/>
    <n v="2.9478"/>
    <n v="17.34"/>
    <n v="3"/>
    <n v="8.4966000000000008"/>
    <n v="679.72800000000007"/>
    <s v="PROFIT"/>
  </r>
  <r>
    <s v="US-2013-151862"/>
    <s v="03/02/2013"/>
    <s v="09/03/2013"/>
    <x v="0"/>
    <s v="March"/>
    <d v="2013-03-02T00:00:00"/>
    <d v="2013-03-09T00:00:00"/>
    <s v="Delay"/>
    <s v="OdellaNelson"/>
    <s v="United States"/>
    <s v="Denver"/>
    <s v="Colorado"/>
    <x v="3"/>
    <s v="RCA ViSYS 25423RE1 Corded phone"/>
    <n v="72.992699999999999"/>
    <n v="159.98400000000001"/>
    <n v="2"/>
    <n v="13.9986"/>
    <n v="1119.8879999999999"/>
    <s v="PROFIT"/>
  </r>
  <r>
    <s v="CA-2013-114951"/>
    <s v="06/27/2013"/>
    <s v="04/07/2013"/>
    <x v="0"/>
    <s v="June"/>
    <d v="2013-06-27T00:00:00"/>
    <d v="2013-07-04T00:00:00"/>
    <s v="Delay"/>
    <s v="DuaneNoonan"/>
    <s v="United States"/>
    <s v="San Francisco"/>
    <s v="California"/>
    <x v="1"/>
    <s v="Eldon Expressions Wood Desk Accessories, Oak"/>
    <n v="5.2397999999999998"/>
    <n v="22.14"/>
    <n v="3"/>
    <n v="6.4206000000000003"/>
    <n v="513.64800000000002"/>
    <s v="PROFIT"/>
  </r>
  <r>
    <s v="CA-2014-134838"/>
    <s v="02/20/2014"/>
    <s v="21/02/2014"/>
    <x v="3"/>
    <s v="February"/>
    <d v="2014-02-20T00:00:00"/>
    <d v="2014-02-21T00:00:00"/>
    <s v="On Date"/>
    <s v="EmilyDucich"/>
    <s v="United States"/>
    <s v="Los Angeles"/>
    <s v="California"/>
    <x v="2"/>
    <s v="Newell 320"/>
    <n v="3.1244000000000005"/>
    <n v="12.84"/>
    <n v="3"/>
    <n v="3.4668000000000001"/>
    <n v="277.34399999999999"/>
    <s v="PROFIT"/>
  </r>
  <r>
    <s v="CA-2014-134838"/>
    <s v="02/20/2014"/>
    <s v="21/02/2014"/>
    <x v="3"/>
    <s v="February"/>
    <d v="2014-02-20T00:00:00"/>
    <d v="2014-02-21T00:00:00"/>
    <s v="On Date"/>
    <s v="EmilyDucich"/>
    <s v="United States"/>
    <s v="Los Angeles"/>
    <s v="California"/>
    <x v="1"/>
    <s v="Tensor Computer Mounted Lamp"/>
    <n v="10.869700000000002"/>
    <n v="44.67"/>
    <n v="3"/>
    <n v="12.0609"/>
    <n v="964.87200000000007"/>
    <s v="PROFIT"/>
  </r>
  <r>
    <s v="CA-2013-146010"/>
    <s v="05/21/2013"/>
    <s v="24/05/2013"/>
    <x v="0"/>
    <s v="May"/>
    <d v="2013-05-21T00:00:00"/>
    <d v="2013-05-24T00:00:00"/>
    <s v="On Date"/>
    <s v="EugeneHildebrand"/>
    <s v="United States"/>
    <s v="Colorado Springs"/>
    <s v="Colorado"/>
    <x v="4"/>
    <s v="GBC Durable Plastic Covers"/>
    <n v="10.449"/>
    <n v="40.634999999999998"/>
    <n v="7"/>
    <n v="-32.508000000000003"/>
    <n v="-2600.6400000000003"/>
    <s v="LOSS"/>
  </r>
  <r>
    <s v="CA-2011-135090"/>
    <s v="11/22/2011"/>
    <s v="26/11/2011"/>
    <x v="1"/>
    <s v="November"/>
    <d v="2011-11-22T00:00:00"/>
    <d v="2011-11-26T00:00:00"/>
    <s v="On Date"/>
    <s v="SusanPistek"/>
    <s v="United States"/>
    <s v="Los Angeles"/>
    <s v="California"/>
    <x v="9"/>
    <s v="Xerox 1895"/>
    <n v="3.2890000000000001"/>
    <n v="53.82"/>
    <n v="9"/>
    <n v="24.219000000000001"/>
    <n v="1937.52"/>
    <s v="PROFIT"/>
  </r>
  <r>
    <s v="CA-2014-101308"/>
    <s v="10/03/2014"/>
    <s v="08/10/2014"/>
    <x v="3"/>
    <s v="October"/>
    <d v="2014-10-03T00:00:00"/>
    <d v="2014-10-08T00:00:00"/>
    <s v="On Date"/>
    <s v="FrankGastineau"/>
    <s v="United States"/>
    <s v="Seattle"/>
    <s v="Washington"/>
    <x v="11"/>
    <s v="Staples"/>
    <n v="1.6092"/>
    <n v="8.94"/>
    <n v="3"/>
    <n v="4.1124000000000001"/>
    <n v="328.99200000000002"/>
    <s v="PROFIT"/>
  </r>
  <r>
    <s v="CA-2014-101308"/>
    <s v="10/03/2014"/>
    <s v="08/10/2014"/>
    <x v="3"/>
    <s v="October"/>
    <d v="2014-10-03T00:00:00"/>
    <d v="2014-10-08T00:00:00"/>
    <s v="On Date"/>
    <s v="FrankGastineau"/>
    <s v="United States"/>
    <s v="Seattle"/>
    <s v="Washington"/>
    <x v="3"/>
    <s v="i.Sound Portable Power - 8000 mAh"/>
    <n v="52.460100000000004"/>
    <n v="84.784000000000006"/>
    <n v="2"/>
    <n v="-20.136199999999999"/>
    <n v="-1610.896"/>
    <s v="LOSS"/>
  </r>
  <r>
    <s v="CA-2014-119564"/>
    <s v="12/16/2014"/>
    <s v="21/12/2014"/>
    <x v="3"/>
    <s v="December"/>
    <d v="2014-12-16T00:00:00"/>
    <d v="2014-12-21T00:00:00"/>
    <s v="On Date"/>
    <s v="PaulLucas"/>
    <s v="United States"/>
    <s v="Seattle"/>
    <s v="Washington"/>
    <x v="1"/>
    <s v="Master Giant Foot Doorstop, Safety Yellow"/>
    <n v="4.3262999999999998"/>
    <n v="22.77"/>
    <n v="3"/>
    <n v="9.7911000000000001"/>
    <n v="783.28800000000001"/>
    <s v="PROFIT"/>
  </r>
  <r>
    <s v="CA-2013-135265"/>
    <s v="07/08/2013"/>
    <s v="10/07/2013"/>
    <x v="0"/>
    <s v="July"/>
    <d v="2013-07-08T00:00:00"/>
    <d v="2013-07-10T00:00:00"/>
    <s v="On Date"/>
    <s v="ChristopherConant"/>
    <s v="United States"/>
    <s v="Los Angeles"/>
    <s v="California"/>
    <x v="10"/>
    <s v="Global Leather Task Chair, Black"/>
    <n v="72.891900000000007"/>
    <n v="287.96800000000002"/>
    <n v="4"/>
    <n v="-3.5996000000000001"/>
    <n v="-287.96800000000002"/>
    <s v="LOSS"/>
  </r>
  <r>
    <s v="CA-2013-135265"/>
    <s v="07/08/2013"/>
    <s v="10/07/2013"/>
    <x v="0"/>
    <s v="July"/>
    <d v="2013-07-08T00:00:00"/>
    <d v="2013-07-10T00:00:00"/>
    <s v="On Date"/>
    <s v="ChristopherConant"/>
    <s v="United States"/>
    <s v="Los Angeles"/>
    <s v="California"/>
    <x v="14"/>
    <s v="Canon PC1060 Personal Laser Copier"/>
    <n v="370.99469999999997"/>
    <n v="2799.96"/>
    <n v="5"/>
    <n v="944.98649999999998"/>
    <n v="75598.92"/>
    <s v="PROFIT"/>
  </r>
  <r>
    <s v="CA-2013-135265"/>
    <s v="07/08/2013"/>
    <s v="10/07/2013"/>
    <x v="0"/>
    <s v="July"/>
    <d v="2013-07-08T00:00:00"/>
    <d v="2013-07-10T00:00:00"/>
    <s v="On Date"/>
    <s v="ChristopherConant"/>
    <s v="United States"/>
    <s v="Los Angeles"/>
    <s v="California"/>
    <x v="9"/>
    <s v="Xerox 1942"/>
    <n v="24.47"/>
    <n v="48.94"/>
    <n v="1"/>
    <n v="24.47"/>
    <n v="1957.6"/>
    <s v="PROFIT"/>
  </r>
  <r>
    <s v="CA-2013-108735"/>
    <s v="04/18/2013"/>
    <s v="22/04/2013"/>
    <x v="0"/>
    <s v="April"/>
    <d v="2013-04-18T00:00:00"/>
    <d v="2013-04-22T00:00:00"/>
    <s v="On Date"/>
    <s v="JessicaMyrick"/>
    <s v="United States"/>
    <s v="Lakewood"/>
    <s v="California"/>
    <x v="15"/>
    <s v="Bush Westfield Collection Bookcases, Fully Assembled"/>
    <n v="77.754600000000011"/>
    <n v="257.49900000000002"/>
    <n v="3"/>
    <n v="24.235199999999999"/>
    <n v="1938.8159999999998"/>
    <s v="PROFIT"/>
  </r>
  <r>
    <s v="CA-2011-116834"/>
    <s v="10/11/2011"/>
    <s v="16/10/2011"/>
    <x v="1"/>
    <s v="October"/>
    <d v="2011-10-11T00:00:00"/>
    <d v="2011-10-16T00:00:00"/>
    <s v="On Date"/>
    <s v="Deanpercer"/>
    <s v="United States"/>
    <s v="Seattle"/>
    <s v="Washington"/>
    <x v="1"/>
    <s v="DAX Cubicle Frames - 8x10"/>
    <n v="4.0389999999999997"/>
    <n v="63.47"/>
    <n v="11"/>
    <n v="19.041"/>
    <n v="1523.28"/>
    <s v="PROFIT"/>
  </r>
  <r>
    <s v="CA-2011-116834"/>
    <s v="10/11/2011"/>
    <s v="16/10/2011"/>
    <x v="1"/>
    <s v="October"/>
    <d v="2011-10-11T00:00:00"/>
    <d v="2011-10-16T00:00:00"/>
    <s v="On Date"/>
    <s v="Deanpercer"/>
    <s v="United States"/>
    <s v="Seattle"/>
    <s v="Washington"/>
    <x v="8"/>
    <s v="WD My Passport Ultra 1TB Portable External Hard Drive"/>
    <n v="57.269999999999996"/>
    <n v="345"/>
    <n v="5"/>
    <n v="58.65"/>
    <n v="4692"/>
    <s v="PROFIT"/>
  </r>
  <r>
    <s v="CA-2012-107468"/>
    <s v="12/18/2012"/>
    <s v="22/12/2012"/>
    <x v="2"/>
    <s v="December"/>
    <d v="2012-12-18T00:00:00"/>
    <d v="2012-12-22T00:00:00"/>
    <s v="On Date"/>
    <s v="MichaelKennedy"/>
    <s v="United States"/>
    <s v="Louisville"/>
    <s v="Colorado"/>
    <x v="2"/>
    <s v="Newell 320"/>
    <n v="3.1244000000000001"/>
    <n v="6.8479999999999999"/>
    <n v="2"/>
    <n v="0.59919999999999995"/>
    <n v="47.935999999999993"/>
    <s v="PROFIT"/>
  </r>
  <r>
    <s v="CA-2014-144463"/>
    <s v="01/02/2014"/>
    <s v="06/01/2014"/>
    <x v="3"/>
    <s v="January"/>
    <d v="2014-01-02T00:00:00"/>
    <d v="2014-01-06T00:00:00"/>
    <s v="On Date"/>
    <s v="StevenCartwright"/>
    <s v="United States"/>
    <s v="Los Angeles"/>
    <s v="California"/>
    <x v="1"/>
    <s v="Howard Miller 11-1/2&quot; Diameter Brentwood Wall Clock"/>
    <n v="25.015400000000003"/>
    <n v="474.43"/>
    <n v="11"/>
    <n v="199.26060000000001"/>
    <n v="15940.848000000002"/>
    <s v="PROFIT"/>
  </r>
  <r>
    <s v="CA-2014-130764"/>
    <s v="10/28/2014"/>
    <s v="29/10/2014"/>
    <x v="3"/>
    <s v="October"/>
    <d v="2014-10-28T00:00:00"/>
    <d v="2014-10-29T00:00:00"/>
    <s v="On Date"/>
    <s v="JackO'Briant"/>
    <s v="United States"/>
    <s v="San Francisco"/>
    <s v="California"/>
    <x v="15"/>
    <s v="O'Sullivan Elevations Bookcase, Cherry Finish"/>
    <n v="110.0232"/>
    <n v="556.66499999999996"/>
    <n v="5"/>
    <n v="6.5490000000000004"/>
    <n v="523.92000000000007"/>
    <s v="PROFIT"/>
  </r>
  <r>
    <s v="CA-2014-130764"/>
    <s v="10/28/2014"/>
    <s v="29/10/2014"/>
    <x v="3"/>
    <s v="October"/>
    <d v="2014-10-28T00:00:00"/>
    <d v="2014-10-29T00:00:00"/>
    <s v="On Date"/>
    <s v="JackO'Briant"/>
    <s v="United States"/>
    <s v="San Francisco"/>
    <s v="California"/>
    <x v="3"/>
    <s v="Jackery Bar Premium Fast-charging Portable Charger"/>
    <n v="15.274500000000002"/>
    <n v="95.84"/>
    <n v="4"/>
    <n v="34.741999999999997"/>
    <n v="2779.3599999999997"/>
    <s v="PROFIT"/>
  </r>
  <r>
    <s v="CA-2013-169957"/>
    <s v="09/27/2013"/>
    <s v="01/10/2013"/>
    <x v="0"/>
    <s v="September"/>
    <d v="2013-09-27T00:00:00"/>
    <d v="2013-10-01T00:00:00"/>
    <s v="On Date"/>
    <s v="SteveNguyen"/>
    <s v="United States"/>
    <s v="Covington"/>
    <s v="Washington"/>
    <x v="5"/>
    <s v="Belkin 7 Outlet SurgeMaster II"/>
    <n v="28.425599999999996"/>
    <n v="236.88"/>
    <n v="6"/>
    <n v="66.326400000000007"/>
    <n v="5306.112000000001"/>
    <s v="PROFIT"/>
  </r>
  <r>
    <s v="CA-2013-169957"/>
    <s v="09/27/2013"/>
    <s v="01/10/2013"/>
    <x v="0"/>
    <s v="September"/>
    <d v="2013-09-27T00:00:00"/>
    <d v="2013-10-01T00:00:00"/>
    <s v="On Date"/>
    <s v="SteveNguyen"/>
    <s v="United States"/>
    <s v="Covington"/>
    <s v="Washington"/>
    <x v="9"/>
    <s v="Universal Premium White Copier/Laser Paper (20Lb. and 87 Bright)"/>
    <n v="3.0497999999999994"/>
    <n v="29.9"/>
    <n v="5"/>
    <n v="14.651"/>
    <n v="1172.08"/>
    <s v="PROFIT"/>
  </r>
  <r>
    <s v="CA-2013-169957"/>
    <s v="09/27/2013"/>
    <s v="01/10/2013"/>
    <x v="0"/>
    <s v="September"/>
    <d v="2013-09-27T00:00:00"/>
    <d v="2013-10-01T00:00:00"/>
    <s v="On Date"/>
    <s v="SteveNguyen"/>
    <s v="United States"/>
    <s v="Covington"/>
    <s v="Washington"/>
    <x v="8"/>
    <s v="Micro Innovations USB RF Wireless Keyboard with Mouse"/>
    <n v="19.75"/>
    <n v="100"/>
    <n v="4"/>
    <n v="21"/>
    <n v="1680"/>
    <s v="PROFIT"/>
  </r>
  <r>
    <s v="CA-2011-110786"/>
    <s v="12/29/2011"/>
    <s v="02/01/2012"/>
    <x v="2"/>
    <s v="December"/>
    <d v="2011-12-29T00:00:00"/>
    <d v="2012-01-02T00:00:00"/>
    <s v="On Date"/>
    <s v="AnthonyJohnson"/>
    <s v="United States"/>
    <s v="San Francisco"/>
    <s v="California"/>
    <x v="1"/>
    <s v="Stacking Trays by OIC"/>
    <n v="3.3365999999999993"/>
    <n v="24.9"/>
    <n v="5"/>
    <n v="8.2170000000000005"/>
    <n v="657.36"/>
    <s v="PROFIT"/>
  </r>
  <r>
    <s v="CA-2011-110786"/>
    <s v="12/29/2011"/>
    <s v="02/01/2012"/>
    <x v="2"/>
    <s v="December"/>
    <d v="2011-12-29T00:00:00"/>
    <d v="2012-01-02T00:00:00"/>
    <s v="On Date"/>
    <s v="AnthonyJohnson"/>
    <s v="United States"/>
    <s v="San Francisco"/>
    <s v="California"/>
    <x v="9"/>
    <s v="Xerox 1981"/>
    <n v="2.9040000000000004"/>
    <n v="21.12"/>
    <n v="4"/>
    <n v="9.5039999999999996"/>
    <n v="760.31999999999994"/>
    <s v="PROFIT"/>
  </r>
  <r>
    <s v="CA-2011-110786"/>
    <s v="12/29/2011"/>
    <s v="02/01/2012"/>
    <x v="2"/>
    <s v="December"/>
    <d v="2011-12-29T00:00:00"/>
    <d v="2012-01-02T00:00:00"/>
    <s v="On Date"/>
    <s v="AnthonyJohnson"/>
    <s v="United States"/>
    <s v="San Francisco"/>
    <s v="California"/>
    <x v="16"/>
    <s v="DYMO CardScan Personal V9 Business Card Scanner"/>
    <n v="79.995000000000005"/>
    <n v="767.952"/>
    <n v="6"/>
    <n v="287.98200000000003"/>
    <n v="23038.560000000001"/>
    <s v="PROFIT"/>
  </r>
  <r>
    <s v="CA-2011-110786"/>
    <s v="12/29/2011"/>
    <s v="02/01/2012"/>
    <x v="2"/>
    <s v="December"/>
    <d v="2011-12-29T00:00:00"/>
    <d v="2012-01-02T00:00:00"/>
    <s v="On Date"/>
    <s v="AnthonyJohnson"/>
    <s v="United States"/>
    <s v="San Francisco"/>
    <s v="California"/>
    <x v="4"/>
    <s v="Avery Hanging File Binders"/>
    <n v="3.2291999999999996"/>
    <n v="14.352"/>
    <n v="3"/>
    <n v="4.6643999999999997"/>
    <n v="373.15199999999999"/>
    <s v="PROFIT"/>
  </r>
  <r>
    <s v="CA-2011-110786"/>
    <s v="12/29/2011"/>
    <s v="02/01/2012"/>
    <x v="2"/>
    <s v="December"/>
    <d v="2011-12-29T00:00:00"/>
    <d v="2012-01-02T00:00:00"/>
    <s v="On Date"/>
    <s v="AnthonyJohnson"/>
    <s v="United States"/>
    <s v="San Francisco"/>
    <s v="California"/>
    <x v="3"/>
    <s v="Mophie Juice Pack Helium for iPhone"/>
    <n v="57.592799999999997"/>
    <n v="191.976"/>
    <n v="3"/>
    <n v="19.197600000000001"/>
    <n v="1535.808"/>
    <s v="PROFIT"/>
  </r>
  <r>
    <s v="CA-2011-110786"/>
    <s v="12/29/2011"/>
    <s v="02/01/2012"/>
    <x v="2"/>
    <s v="December"/>
    <d v="2011-12-29T00:00:00"/>
    <d v="2012-01-02T00:00:00"/>
    <s v="On Date"/>
    <s v="AnthonyJohnson"/>
    <s v="United States"/>
    <s v="San Francisco"/>
    <s v="California"/>
    <x v="0"/>
    <s v="Avery 477"/>
    <n v="16.486199999999997"/>
    <n v="274.77"/>
    <n v="9"/>
    <n v="126.3942"/>
    <n v="10111.536"/>
    <s v="PROFIT"/>
  </r>
  <r>
    <s v="CA-2011-110786"/>
    <s v="12/29/2011"/>
    <s v="02/01/2012"/>
    <x v="2"/>
    <s v="December"/>
    <d v="2011-12-29T00:00:00"/>
    <d v="2012-01-02T00:00:00"/>
    <s v="On Date"/>
    <s v="AnthonyJohnson"/>
    <s v="United States"/>
    <s v="San Francisco"/>
    <s v="California"/>
    <x v="1"/>
    <s v="Executive Impressions 10&quot; Spectator Wall Clock"/>
    <n v="7.7615999999999996"/>
    <n v="70.56"/>
    <n v="6"/>
    <n v="23.990400000000001"/>
    <n v="1919.232"/>
    <s v="PROFIT"/>
  </r>
  <r>
    <s v="CA-2012-137750"/>
    <s v="06/25/2012"/>
    <s v="30/06/2012"/>
    <x v="2"/>
    <s v="June"/>
    <d v="2012-06-25T00:00:00"/>
    <d v="2012-06-30T00:00:00"/>
    <s v="On Date"/>
    <s v="JillFjeld"/>
    <s v="United States"/>
    <s v="San Francisco"/>
    <s v="California"/>
    <x v="1"/>
    <s v="Dana Halogen Swing-Arm Architect Lamp"/>
    <n v="29.4984"/>
    <n v="204.85"/>
    <n v="5"/>
    <n v="57.357999999999997"/>
    <n v="4588.6399999999994"/>
    <s v="PROFIT"/>
  </r>
  <r>
    <s v="CA-2012-124058"/>
    <s v="11/20/2012"/>
    <s v="24/11/2012"/>
    <x v="2"/>
    <s v="November"/>
    <d v="2012-11-20T00:00:00"/>
    <d v="2012-11-24T00:00:00"/>
    <s v="On Date"/>
    <s v="LenaCreighton"/>
    <s v="United States"/>
    <s v="Oakland"/>
    <s v="California"/>
    <x v="3"/>
    <s v="Gear Head AU3700S Headset"/>
    <n v="12.600299999999999"/>
    <n v="72.744"/>
    <n v="7"/>
    <n v="-15.4581"/>
    <n v="-1236.6479999999999"/>
    <s v="LOSS"/>
  </r>
  <r>
    <s v="CA-2012-124058"/>
    <s v="11/20/2012"/>
    <s v="24/11/2012"/>
    <x v="2"/>
    <s v="November"/>
    <d v="2012-11-20T00:00:00"/>
    <d v="2012-11-24T00:00:00"/>
    <s v="On Date"/>
    <s v="LenaCreighton"/>
    <s v="United States"/>
    <s v="Oakland"/>
    <s v="California"/>
    <x v="10"/>
    <s v="Safco Contoured Stacking Chairs"/>
    <n v="178.8"/>
    <n v="572.16"/>
    <n v="3"/>
    <n v="35.76"/>
    <n v="2860.7999999999997"/>
    <s v="PROFIT"/>
  </r>
  <r>
    <s v="US-2012-138716"/>
    <s v="09/17/2012"/>
    <s v="20/09/2012"/>
    <x v="2"/>
    <s v="September"/>
    <d v="2012-09-17T00:00:00"/>
    <d v="2012-09-20T00:00:00"/>
    <s v="On Date"/>
    <s v="CariSayre"/>
    <s v="United States"/>
    <s v="Seattle"/>
    <s v="Washington"/>
    <x v="4"/>
    <s v="Acco Data Flex Cable Posts For Top &amp; Bottom Load Binders, 6&quot; Capacity"/>
    <n v="5.7364999999999995"/>
    <n v="25.032"/>
    <n v="3"/>
    <n v="7.8224999999999998"/>
    <n v="625.79999999999995"/>
    <s v="PROFIT"/>
  </r>
  <r>
    <s v="CA-2013-140417"/>
    <s v="09/26/2013"/>
    <s v="30/09/2013"/>
    <x v="0"/>
    <s v="September"/>
    <d v="2013-09-26T00:00:00"/>
    <d v="2013-09-30T00:00:00"/>
    <s v="On Date"/>
    <s v="KatrinaEdelman"/>
    <s v="United States"/>
    <s v="Tigard"/>
    <s v="Oregon"/>
    <x v="9"/>
    <s v="REDIFORM Incoming/Outgoing Call Register, 11&quot; X 8 1/2&quot;, 100 Messages"/>
    <n v="4.17"/>
    <n v="60.048000000000002"/>
    <n v="9"/>
    <n v="22.518000000000001"/>
    <n v="1801.44"/>
    <s v="PROFIT"/>
  </r>
  <r>
    <s v="CA-2013-140417"/>
    <s v="09/26/2013"/>
    <s v="30/09/2013"/>
    <x v="0"/>
    <s v="September"/>
    <d v="2013-09-26T00:00:00"/>
    <d v="2013-09-30T00:00:00"/>
    <s v="On Date"/>
    <s v="KatrinaEdelman"/>
    <s v="United States"/>
    <s v="Tigard"/>
    <s v="Oregon"/>
    <x v="4"/>
    <s v="GBC Poly Designer Binding Covers"/>
    <n v="8.5373999999999999"/>
    <n v="5.0220000000000002"/>
    <n v="1"/>
    <n v="-3.5154000000000001"/>
    <n v="-281.23200000000003"/>
    <s v="LOSS"/>
  </r>
  <r>
    <s v="CA-2014-163692"/>
    <s v="09/08/2014"/>
    <s v="10/09/2014"/>
    <x v="3"/>
    <s v="September"/>
    <d v="2014-09-08T00:00:00"/>
    <d v="2014-09-10T00:00:00"/>
    <s v="On Date"/>
    <s v="Deanpercer"/>
    <s v="United States"/>
    <s v="Phoenix"/>
    <s v="Arizona"/>
    <x v="4"/>
    <s v="Wilson Jones Leather-Like Binders with DublLock Round Rings"/>
    <n v="4.6269"/>
    <n v="7.8570000000000002"/>
    <n v="3"/>
    <n v="-6.0236999999999998"/>
    <n v="-481.89599999999996"/>
    <s v="LOSS"/>
  </r>
  <r>
    <s v="CA-2013-111913"/>
    <s v="08/05/2013"/>
    <s v="07/08/2013"/>
    <x v="0"/>
    <s v="August"/>
    <d v="2013-08-05T00:00:00"/>
    <d v="2013-08-07T00:00:00"/>
    <s v="On Date"/>
    <s v="LindaCazamias"/>
    <s v="United States"/>
    <s v="Sacramento"/>
    <s v="California"/>
    <x v="3"/>
    <s v="Mitel 5320 IP Phone VoIP phone"/>
    <n v="136.0728"/>
    <n v="302.38400000000001"/>
    <n v="2"/>
    <n v="30.238399999999999"/>
    <n v="2419.0720000000001"/>
    <s v="PROFIT"/>
  </r>
  <r>
    <s v="CA-2013-111913"/>
    <s v="08/05/2013"/>
    <s v="07/08/2013"/>
    <x v="0"/>
    <s v="August"/>
    <d v="2013-08-05T00:00:00"/>
    <d v="2013-08-07T00:00:00"/>
    <s v="On Date"/>
    <s v="LindaCazamias"/>
    <s v="United States"/>
    <s v="Sacramento"/>
    <s v="California"/>
    <x v="4"/>
    <s v="Wilson Jones Leather-Like Binders with DublLock Round Rings"/>
    <n v="4.6269000000000009"/>
    <n v="20.952000000000002"/>
    <n v="3"/>
    <n v="7.0712999999999999"/>
    <n v="565.70399999999995"/>
    <s v="PROFIT"/>
  </r>
  <r>
    <s v="CA-2013-111913"/>
    <s v="08/05/2013"/>
    <s v="07/08/2013"/>
    <x v="0"/>
    <s v="August"/>
    <d v="2013-08-05T00:00:00"/>
    <d v="2013-08-07T00:00:00"/>
    <s v="On Date"/>
    <s v="LindaCazamias"/>
    <s v="United States"/>
    <s v="Sacramento"/>
    <s v="California"/>
    <x v="4"/>
    <s v="Pressboard Covers with Storage Hooks, 9 1/2&quot; x 11&quot;, Light Blue"/>
    <n v="2.6023000000000005"/>
    <n v="11.784000000000001"/>
    <n v="3"/>
    <n v="3.9771000000000001"/>
    <n v="318.16800000000001"/>
    <s v="PROFIT"/>
  </r>
  <r>
    <s v="US-2014-155999"/>
    <s v="08/08/2014"/>
    <s v="14/08/2014"/>
    <x v="3"/>
    <s v="August"/>
    <d v="2014-08-08T00:00:00"/>
    <d v="2014-08-14T00:00:00"/>
    <s v="Delay"/>
    <s v="JayKimmel"/>
    <s v="United States"/>
    <s v="San Diego"/>
    <s v="California"/>
    <x v="3"/>
    <s v="GE DSL Phone Line Filter"/>
    <n v="28.392900000000001"/>
    <n v="159.96"/>
    <n v="5"/>
    <n v="17.9955"/>
    <n v="1439.6399999999999"/>
    <s v="PROFIT"/>
  </r>
  <r>
    <s v="US-2014-155999"/>
    <s v="08/08/2014"/>
    <s v="14/08/2014"/>
    <x v="3"/>
    <s v="August"/>
    <d v="2014-08-08T00:00:00"/>
    <d v="2014-08-14T00:00:00"/>
    <s v="Delay"/>
    <s v="JayKimmel"/>
    <s v="United States"/>
    <s v="San Diego"/>
    <s v="California"/>
    <x v="4"/>
    <s v="Avery Printable Repositionable Plastic Tabs"/>
    <n v="4.5579999999999998"/>
    <n v="13.76"/>
    <n v="2"/>
    <n v="4.6440000000000001"/>
    <n v="371.52"/>
    <s v="PROFIT"/>
  </r>
  <r>
    <s v="CA-2013-163573"/>
    <s v="11/25/2013"/>
    <s v="28/11/2013"/>
    <x v="0"/>
    <s v="November"/>
    <d v="2013-11-25T00:00:00"/>
    <d v="2013-11-28T00:00:00"/>
    <s v="On Date"/>
    <s v="AmyCox"/>
    <s v="United States"/>
    <s v="Seattle"/>
    <s v="Washington"/>
    <x v="4"/>
    <s v="Ibico Hi-Tech Manual Binding System"/>
    <n v="167.74450000000002"/>
    <n v="1219.96"/>
    <n v="5"/>
    <n v="381.23750000000001"/>
    <n v="30499"/>
    <s v="PROFIT"/>
  </r>
  <r>
    <s v="CA-2012-153416"/>
    <s v="11/24/2012"/>
    <s v="29/11/2012"/>
    <x v="2"/>
    <s v="November"/>
    <d v="2012-11-24T00:00:00"/>
    <d v="2012-11-29T00:00:00"/>
    <s v="On Date"/>
    <s v="TobySwindell"/>
    <s v="United States"/>
    <s v="Los Angeles"/>
    <s v="California"/>
    <x v="4"/>
    <s v="Avery Reinforcements for Hole-Punch Pages"/>
    <n v="1.089"/>
    <n v="3.1680000000000001"/>
    <n v="2"/>
    <n v="0.99"/>
    <n v="79.2"/>
    <s v="PROFIT"/>
  </r>
  <r>
    <s v="CA-2012-153416"/>
    <s v="11/24/2012"/>
    <s v="29/11/2012"/>
    <x v="2"/>
    <s v="November"/>
    <d v="2012-11-24T00:00:00"/>
    <d v="2012-11-29T00:00:00"/>
    <s v="On Date"/>
    <s v="TobySwindell"/>
    <s v="United States"/>
    <s v="Los Angeles"/>
    <s v="California"/>
    <x v="9"/>
    <s v="Xerox 225"/>
    <n v="3.3696000000000002"/>
    <n v="19.440000000000001"/>
    <n v="3"/>
    <n v="9.3312000000000008"/>
    <n v="746.49600000000009"/>
    <s v="PROFIT"/>
  </r>
  <r>
    <s v="CA-2012-153416"/>
    <s v="11/24/2012"/>
    <s v="29/11/2012"/>
    <x v="2"/>
    <s v="November"/>
    <d v="2012-11-24T00:00:00"/>
    <d v="2012-11-29T00:00:00"/>
    <s v="On Date"/>
    <s v="TobySwindell"/>
    <s v="United States"/>
    <s v="Los Angeles"/>
    <s v="California"/>
    <x v="7"/>
    <s v="Fellowes Bankers Box Staxonsteel Drawer File/Stacking System"/>
    <n v="57.182400000000001"/>
    <n v="454.86"/>
    <n v="7"/>
    <n v="54.583199999999998"/>
    <n v="4366.6559999999999"/>
    <s v="PROFIT"/>
  </r>
  <r>
    <s v="CA-2012-153416"/>
    <s v="11/24/2012"/>
    <s v="29/11/2012"/>
    <x v="2"/>
    <s v="November"/>
    <d v="2012-11-24T00:00:00"/>
    <d v="2012-11-29T00:00:00"/>
    <s v="On Date"/>
    <s v="TobySwindell"/>
    <s v="United States"/>
    <s v="Los Angeles"/>
    <s v="California"/>
    <x v="4"/>
    <s v="Avery Premier Heavy-Duty Binder with Round Locking Rings"/>
    <n v="7.7111999999999998"/>
    <n v="91.391999999999996"/>
    <n v="8"/>
    <n v="29.702400000000001"/>
    <n v="2376.192"/>
    <s v="PROFIT"/>
  </r>
  <r>
    <s v="CA-2014-133823"/>
    <s v="05/12/2014"/>
    <s v="13/05/2014"/>
    <x v="3"/>
    <s v="May"/>
    <d v="2014-05-12T00:00:00"/>
    <d v="2014-05-13T00:00:00"/>
    <s v="On Date"/>
    <s v="LizPelletier"/>
    <s v="United States"/>
    <s v="Seattle"/>
    <s v="Washington"/>
    <x v="9"/>
    <s v="Ampad Phone Message Book, Recycled, 400 Message Capacity, 5 Â¾Â” x 11Â”"/>
    <n v="3.4319999999999995"/>
    <n v="37.44"/>
    <n v="6"/>
    <n v="16.847999999999999"/>
    <n v="1347.84"/>
    <s v="PROFIT"/>
  </r>
  <r>
    <s v="CA-2014-133823"/>
    <s v="05/12/2014"/>
    <s v="13/05/2014"/>
    <x v="3"/>
    <s v="May"/>
    <d v="2014-05-12T00:00:00"/>
    <d v="2014-05-13T00:00:00"/>
    <s v="On Date"/>
    <s v="LizPelletier"/>
    <s v="United States"/>
    <s v="Seattle"/>
    <s v="Washington"/>
    <x v="0"/>
    <s v="Avery 50"/>
    <n v="6.6409000000000011"/>
    <n v="37.590000000000003"/>
    <n v="3"/>
    <n v="17.667300000000001"/>
    <n v="1413.384"/>
    <s v="PROFIT"/>
  </r>
  <r>
    <s v="CA-2014-133823"/>
    <s v="05/12/2014"/>
    <s v="13/05/2014"/>
    <x v="3"/>
    <s v="May"/>
    <d v="2014-05-12T00:00:00"/>
    <d v="2014-05-13T00:00:00"/>
    <s v="On Date"/>
    <s v="LizPelletier"/>
    <s v="United States"/>
    <s v="Seattle"/>
    <s v="Washington"/>
    <x v="4"/>
    <s v="Acco Flexible ACCOHIDE Square Ring Data Binder, Dark Blue, 11 1/2&quot; X 14&quot; 7/8&quot;"/>
    <n v="8.297699999999999"/>
    <n v="26.032"/>
    <n v="2"/>
    <n v="9.4366000000000003"/>
    <n v="754.928"/>
    <s v="PROFIT"/>
  </r>
  <r>
    <s v="CA-2012-121272"/>
    <s v="03/29/2012"/>
    <s v="04/04/2012"/>
    <x v="2"/>
    <s v="March"/>
    <d v="2012-03-29T00:00:00"/>
    <d v="2012-04-04T00:00:00"/>
    <s v="Delay"/>
    <s v="DennyOrdway"/>
    <s v="United States"/>
    <s v="Seattle"/>
    <s v="Washington"/>
    <x v="5"/>
    <s v="Acco 6 Outlet Guardian Premium Plus Surge Suppressor"/>
    <n v="13.007200000000001"/>
    <n v="73.28"/>
    <n v="4"/>
    <n v="21.251200000000001"/>
    <n v="1700.096"/>
    <s v="PROFIT"/>
  </r>
  <r>
    <s v="CA-2014-105914"/>
    <s v="10/03/2014"/>
    <s v="09/10/2014"/>
    <x v="3"/>
    <s v="October"/>
    <d v="2014-10-03T00:00:00"/>
    <d v="2014-10-09T00:00:00"/>
    <s v="Delay"/>
    <s v="PaulVanHugh"/>
    <s v="United States"/>
    <s v="Los Angeles"/>
    <s v="California"/>
    <x v="4"/>
    <s v="Performers Binder/Pad Holder, Black"/>
    <n v="14.014999999999999"/>
    <n v="112.12"/>
    <n v="5"/>
    <n v="42.045000000000002"/>
    <n v="3363.6000000000004"/>
    <s v="PROFIT"/>
  </r>
  <r>
    <s v="CA-2014-105914"/>
    <s v="10/03/2014"/>
    <s v="09/10/2014"/>
    <x v="3"/>
    <s v="October"/>
    <d v="2014-10-03T00:00:00"/>
    <d v="2014-10-09T00:00:00"/>
    <s v="Delay"/>
    <s v="PaulVanHugh"/>
    <s v="United States"/>
    <s v="Los Angeles"/>
    <s v="California"/>
    <x v="7"/>
    <s v="Tennsco Double-Tier Lockers"/>
    <n v="195.76740000000001"/>
    <n v="1575.14"/>
    <n v="7"/>
    <n v="204.76820000000001"/>
    <n v="16381.456"/>
    <s v="PROFIT"/>
  </r>
  <r>
    <s v="CA-2014-112725"/>
    <s v="01/31/2014"/>
    <s v="07/02/2014"/>
    <x v="3"/>
    <s v="January"/>
    <d v="2014-01-31T00:00:00"/>
    <d v="2014-02-07T00:00:00"/>
    <s v="Delay"/>
    <s v="EugeneHildebrand"/>
    <s v="United States"/>
    <s v="San Francisco"/>
    <s v="California"/>
    <x v="2"/>
    <s v="Crayola Anti Dust Chalk, 12/Pack"/>
    <n v="1.0010000000000001"/>
    <n v="12.74"/>
    <n v="7"/>
    <n v="5.7329999999999997"/>
    <n v="458.64"/>
    <s v="PROFIT"/>
  </r>
  <r>
    <s v="CA-2014-112725"/>
    <s v="01/31/2014"/>
    <s v="07/02/2014"/>
    <x v="3"/>
    <s v="January"/>
    <d v="2014-01-31T00:00:00"/>
    <d v="2014-02-07T00:00:00"/>
    <s v="Delay"/>
    <s v="EugeneHildebrand"/>
    <s v="United States"/>
    <s v="San Francisco"/>
    <s v="California"/>
    <x v="2"/>
    <s v="Newell 338"/>
    <n v="2.1461999999999999"/>
    <n v="8.82"/>
    <n v="3"/>
    <n v="2.3814000000000002"/>
    <n v="190.512"/>
    <s v="PROFIT"/>
  </r>
  <r>
    <s v="CA-2014-112725"/>
    <s v="01/31/2014"/>
    <s v="07/02/2014"/>
    <x v="3"/>
    <s v="January"/>
    <d v="2014-01-31T00:00:00"/>
    <d v="2014-02-07T00:00:00"/>
    <s v="Delay"/>
    <s v="EugeneHildebrand"/>
    <s v="United States"/>
    <s v="San Francisco"/>
    <s v="California"/>
    <x v="10"/>
    <s v="Novimex Swivel Fabric Task Chair"/>
    <n v="134.37220000000002"/>
    <n v="120.78400000000001"/>
    <n v="1"/>
    <n v="-13.588200000000001"/>
    <n v="-1087.056"/>
    <s v="LOSS"/>
  </r>
  <r>
    <s v="US-2014-106131"/>
    <s v="01/15/2014"/>
    <s v="17/01/2014"/>
    <x v="3"/>
    <s v="January"/>
    <d v="2014-01-15T00:00:00"/>
    <d v="2014-01-17T00:00:00"/>
    <s v="On Date"/>
    <s v="TracyPoddar"/>
    <s v="United States"/>
    <s v="Aurora"/>
    <s v="Colorado"/>
    <x v="8"/>
    <s v="ImationÂ 8GB Mini TravelDrive USB 2.0Â Flash Drive"/>
    <n v="26.265299999999996"/>
    <n v="169.06399999999999"/>
    <n v="7"/>
    <n v="-14.793100000000001"/>
    <n v="-1183.4480000000001"/>
    <s v="LOSS"/>
  </r>
  <r>
    <s v="US-2014-106131"/>
    <s v="01/15/2014"/>
    <s v="17/01/2014"/>
    <x v="3"/>
    <s v="January"/>
    <d v="2014-01-15T00:00:00"/>
    <d v="2014-01-17T00:00:00"/>
    <s v="On Date"/>
    <s v="TracyPoddar"/>
    <s v="United States"/>
    <s v="Aurora"/>
    <s v="Colorado"/>
    <x v="7"/>
    <s v="Mobile Personal File Cube"/>
    <n v="17.096600000000002"/>
    <n v="168.624"/>
    <n v="9"/>
    <n v="14.7546"/>
    <n v="1180.3679999999999"/>
    <s v="PROFIT"/>
  </r>
  <r>
    <s v="CA-2011-157924"/>
    <s v="10/11/2011"/>
    <s v="13/10/2011"/>
    <x v="1"/>
    <s v="October"/>
    <d v="2011-10-11T00:00:00"/>
    <d v="2011-10-13T00:00:00"/>
    <s v="On Date"/>
    <s v="HelenAndreada"/>
    <s v="United States"/>
    <s v="Pasadena"/>
    <s v="California"/>
    <x v="7"/>
    <s v="Iris Project Case"/>
    <n v="5.9052000000000007"/>
    <n v="31.92"/>
    <n v="4"/>
    <n v="8.2992000000000008"/>
    <n v="663.93600000000004"/>
    <s v="PROFIT"/>
  </r>
  <r>
    <s v="CA-2011-157924"/>
    <s v="10/11/2011"/>
    <s v="13/10/2011"/>
    <x v="1"/>
    <s v="October"/>
    <d v="2011-10-11T00:00:00"/>
    <d v="2011-10-13T00:00:00"/>
    <s v="On Date"/>
    <s v="HelenAndreada"/>
    <s v="United States"/>
    <s v="Pasadena"/>
    <s v="California"/>
    <x v="10"/>
    <s v="Global Enterprise Series Seating High-Back Swivel/Tilt Chairs"/>
    <n v="249.30160000000001"/>
    <n v="433.56799999999998"/>
    <n v="2"/>
    <n v="-65.035200000000003"/>
    <n v="-5202.8160000000007"/>
    <s v="LOSS"/>
  </r>
  <r>
    <s v="CA-2012-100216"/>
    <s v="04/13/2012"/>
    <s v="14/04/2012"/>
    <x v="2"/>
    <s v="April"/>
    <d v="2012-04-13T00:00:00"/>
    <d v="2012-04-14T00:00:00"/>
    <s v="On Date"/>
    <s v="HeatherJas"/>
    <s v="United States"/>
    <s v="Mesa"/>
    <s v="Arizona"/>
    <x v="9"/>
    <s v="Xerox 210"/>
    <n v="3.3696000000000002"/>
    <n v="31.103999999999999"/>
    <n v="6"/>
    <n v="10.8864"/>
    <n v="870.91200000000003"/>
    <s v="PROFIT"/>
  </r>
  <r>
    <s v="CA-2012-100216"/>
    <s v="04/13/2012"/>
    <s v="14/04/2012"/>
    <x v="2"/>
    <s v="April"/>
    <d v="2012-04-13T00:00:00"/>
    <d v="2012-04-14T00:00:00"/>
    <s v="On Date"/>
    <s v="HeatherJas"/>
    <s v="United States"/>
    <s v="Mesa"/>
    <s v="Arizona"/>
    <x v="9"/>
    <s v="Xerox 1973"/>
    <n v="12.333600000000001"/>
    <n v="54.816000000000003"/>
    <n v="3"/>
    <n v="17.815200000000001"/>
    <n v="1425.2160000000001"/>
    <s v="PROFIT"/>
  </r>
  <r>
    <s v="CA-2014-100601"/>
    <s v="11/17/2014"/>
    <s v="21/11/2014"/>
    <x v="3"/>
    <s v="November"/>
    <d v="2014-11-17T00:00:00"/>
    <d v="2014-11-21T00:00:00"/>
    <s v="On Date"/>
    <s v="JayKimmel"/>
    <s v="United States"/>
    <s v="Fresno"/>
    <s v="California"/>
    <x v="7"/>
    <s v="Eldon Shelf Savers Cubes and Bins"/>
    <n v="6.8403999999999998"/>
    <n v="48.86"/>
    <n v="7"/>
    <n v="0.97719999999999996"/>
    <n v="78.176000000000002"/>
    <s v="PROFIT"/>
  </r>
  <r>
    <s v="CA-2012-154340"/>
    <s v="11/29/2012"/>
    <s v="30/11/2012"/>
    <x v="2"/>
    <s v="November"/>
    <d v="2012-11-29T00:00:00"/>
    <d v="2012-11-30T00:00:00"/>
    <s v="On Date"/>
    <s v="EileenKiefer"/>
    <s v="United States"/>
    <s v="Santa Ana"/>
    <s v="California"/>
    <x v="2"/>
    <s v="Boston Electric Pencil Sharpener, Model 1818, Charcoal Black"/>
    <n v="20.268000000000001"/>
    <n v="56.3"/>
    <n v="2"/>
    <n v="15.763999999999999"/>
    <n v="1261.1199999999999"/>
    <s v="PROFIT"/>
  </r>
  <r>
    <s v="CA-2013-148593"/>
    <s v="06/17/2013"/>
    <s v="19/06/2013"/>
    <x v="0"/>
    <s v="June"/>
    <d v="2013-06-17T00:00:00"/>
    <d v="2013-06-19T00:00:00"/>
    <s v="On Date"/>
    <s v="BillDonatelli"/>
    <s v="United States"/>
    <s v="Los Angeles"/>
    <s v="California"/>
    <x v="9"/>
    <s v="Wirebound Message Books, Four 2 3/4&quot; x 5&quot; Forms per Page, 600 Sets per Book"/>
    <n v="4.9130999999999991"/>
    <n v="46.35"/>
    <n v="5"/>
    <n v="21.784500000000001"/>
    <n v="1742.7600000000002"/>
    <s v="PROFIT"/>
  </r>
  <r>
    <s v="US-2014-119039"/>
    <s v="03/07/2014"/>
    <s v="11/03/2014"/>
    <x v="3"/>
    <s v="March"/>
    <d v="2014-03-07T00:00:00"/>
    <d v="2014-03-11T00:00:00"/>
    <s v="On Date"/>
    <s v="BenFerrer"/>
    <s v="United States"/>
    <s v="San Francisco"/>
    <s v="California"/>
    <x v="4"/>
    <s v="Economy Binders"/>
    <n v="1.0608000000000002"/>
    <n v="14.976000000000001"/>
    <n v="9"/>
    <n v="5.4287999999999998"/>
    <n v="434.30399999999997"/>
    <s v="PROFIT"/>
  </r>
  <r>
    <s v="CA-2012-150875"/>
    <s v="11/16/2012"/>
    <s v="20/11/2012"/>
    <x v="2"/>
    <s v="November"/>
    <d v="2012-11-16T00:00:00"/>
    <d v="2012-11-20T00:00:00"/>
    <s v="On Date"/>
    <s v="HeatherKirkland"/>
    <s v="United States"/>
    <s v="Boise"/>
    <s v="Idaho"/>
    <x v="6"/>
    <s v="Bretford CR4500 Series Slim Rectangular Table"/>
    <n v="268.12169999999998"/>
    <n v="696.42"/>
    <n v="2"/>
    <n v="160.17660000000001"/>
    <n v="12814.128000000001"/>
    <s v="PROFIT"/>
  </r>
  <r>
    <s v="CA-2012-150875"/>
    <s v="11/16/2012"/>
    <s v="20/11/2012"/>
    <x v="2"/>
    <s v="November"/>
    <d v="2012-11-16T00:00:00"/>
    <d v="2012-11-20T00:00:00"/>
    <s v="On Date"/>
    <s v="HeatherKirkland"/>
    <s v="United States"/>
    <s v="Boise"/>
    <s v="Idaho"/>
    <x v="3"/>
    <s v="Jabra BIZ 2300 Duo QD Duo CordedÂ Headset"/>
    <n v="93.9726"/>
    <n v="304.77600000000001"/>
    <n v="3"/>
    <n v="22.8582"/>
    <n v="1828.6559999999999"/>
    <s v="PROFIT"/>
  </r>
  <r>
    <s v="CA-2012-154200"/>
    <s v="06/18/2012"/>
    <s v="22/06/2012"/>
    <x v="2"/>
    <s v="June"/>
    <d v="2012-06-18T00:00:00"/>
    <d v="2012-06-22T00:00:00"/>
    <s v="On Date"/>
    <s v="BruceGeld"/>
    <s v="United States"/>
    <s v="San Diego"/>
    <s v="California"/>
    <x v="2"/>
    <s v="BOSTON Ranger #55 Pencil Sharpener, Black"/>
    <n v="18.4529"/>
    <n v="51.98"/>
    <n v="2"/>
    <n v="15.074199999999999"/>
    <n v="1205.9359999999999"/>
    <s v="PROFIT"/>
  </r>
  <r>
    <s v="CA-2013-124233"/>
    <s v="04/09/2013"/>
    <s v="15/04/2013"/>
    <x v="0"/>
    <s v="April"/>
    <d v="2013-04-09T00:00:00"/>
    <d v="2013-04-15T00:00:00"/>
    <s v="Delay"/>
    <s v="ClytieKelty"/>
    <s v="United States"/>
    <s v="Los Angeles"/>
    <s v="California"/>
    <x v="1"/>
    <s v="C-Line Magnetic Cubicle Keepers, Clear Polypropylene"/>
    <n v="2.8651999999999993"/>
    <n v="24.7"/>
    <n v="5"/>
    <n v="10.374000000000001"/>
    <n v="829.92000000000007"/>
    <s v="PROFIT"/>
  </r>
  <r>
    <s v="CA-2012-111234"/>
    <s v="02/18/2012"/>
    <s v="22/02/2012"/>
    <x v="2"/>
    <s v="February"/>
    <d v="2012-02-18T00:00:00"/>
    <d v="2012-02-22T00:00:00"/>
    <s v="On Date"/>
    <s v="AnnBlume"/>
    <s v="United States"/>
    <s v="Los Angeles"/>
    <s v="California"/>
    <x v="0"/>
    <s v="Smead Alpha-Z Color-Coded Second Alphabetical Labels and Starter Set"/>
    <n v="1.6016000000000001"/>
    <n v="9.24"/>
    <n v="3"/>
    <n v="4.4352"/>
    <n v="354.81600000000003"/>
    <s v="PROFIT"/>
  </r>
  <r>
    <s v="CA-2014-149881"/>
    <s v="04/02/2014"/>
    <s v="04/04/2014"/>
    <x v="3"/>
    <s v="April"/>
    <d v="2014-04-02T00:00:00"/>
    <d v="2014-04-04T00:00:00"/>
    <s v="On Date"/>
    <s v="NickCrebassa"/>
    <s v="United States"/>
    <s v="San Francisco"/>
    <s v="California"/>
    <x v="15"/>
    <s v="Safco Value Mate Steel Bookcase, Baked Enamel Finish on Steel, Black"/>
    <n v="49.686"/>
    <n v="482.66399999999999"/>
    <n v="8"/>
    <n v="85.176000000000002"/>
    <n v="6814.08"/>
    <s v="PROFIT"/>
  </r>
  <r>
    <s v="CA-2014-149881"/>
    <s v="04/02/2014"/>
    <s v="04/04/2014"/>
    <x v="3"/>
    <s v="April"/>
    <d v="2014-04-02T00:00:00"/>
    <d v="2014-04-04T00:00:00"/>
    <s v="On Date"/>
    <s v="NickCrebassa"/>
    <s v="United States"/>
    <s v="San Francisco"/>
    <s v="California"/>
    <x v="16"/>
    <s v="Cubify CubeX 3D Printer Double Head Print"/>
    <n v="2219.9926"/>
    <n v="4799.9840000000004"/>
    <n v="2"/>
    <n v="359.99880000000002"/>
    <n v="28799.904000000002"/>
    <s v="PROFIT"/>
  </r>
  <r>
    <s v="CA-2014-134565"/>
    <s v="06/12/2014"/>
    <s v="14/06/2014"/>
    <x v="3"/>
    <s v="June"/>
    <d v="2014-06-12T00:00:00"/>
    <d v="2014-06-14T00:00:00"/>
    <s v="On Date"/>
    <s v="TomBoeckenhauer"/>
    <s v="United States"/>
    <s v="Seattle"/>
    <s v="Washington"/>
    <x v="9"/>
    <s v="Xerox 1939"/>
    <n v="9.8643999999999981"/>
    <n v="37.94"/>
    <n v="2"/>
    <n v="18.211200000000002"/>
    <n v="1456.8960000000002"/>
    <s v="PROFIT"/>
  </r>
  <r>
    <s v="CA-2014-134565"/>
    <s v="06/12/2014"/>
    <s v="14/06/2014"/>
    <x v="3"/>
    <s v="June"/>
    <d v="2014-06-12T00:00:00"/>
    <d v="2014-06-14T00:00:00"/>
    <s v="On Date"/>
    <s v="TomBoeckenhauer"/>
    <s v="United States"/>
    <s v="Seattle"/>
    <s v="Washington"/>
    <x v="4"/>
    <s v="Acco Pressboard Covers with Storage Hooks, 14 7/8&quot; x 11&quot;, Dark Blue"/>
    <n v="1.9431"/>
    <n v="18.288"/>
    <n v="6"/>
    <n v="6.6294000000000004"/>
    <n v="530.35200000000009"/>
    <s v="PROFIT"/>
  </r>
  <r>
    <s v="CA-2014-134565"/>
    <s v="06/12/2014"/>
    <s v="14/06/2014"/>
    <x v="3"/>
    <s v="June"/>
    <d v="2014-06-12T00:00:00"/>
    <d v="2014-06-14T00:00:00"/>
    <s v="On Date"/>
    <s v="TomBoeckenhauer"/>
    <s v="United States"/>
    <s v="Seattle"/>
    <s v="Washington"/>
    <x v="16"/>
    <s v="Cisco Desktop Collaboration Experience DX650 IP Video Phone"/>
    <n v="51.118499999999997"/>
    <n v="385.8"/>
    <n v="5"/>
    <n v="130.20750000000001"/>
    <n v="10416.6"/>
    <s v="PROFIT"/>
  </r>
  <r>
    <s v="CA-2014-134565"/>
    <s v="06/12/2014"/>
    <s v="14/06/2014"/>
    <x v="3"/>
    <s v="June"/>
    <d v="2014-06-12T00:00:00"/>
    <d v="2014-06-14T00:00:00"/>
    <s v="On Date"/>
    <s v="TomBoeckenhauer"/>
    <s v="United States"/>
    <s v="Seattle"/>
    <s v="Washington"/>
    <x v="7"/>
    <s v="Belkin 19&quot; Vented Equipment Shelf, Black"/>
    <n v="50.965199999999996"/>
    <n v="102.96"/>
    <n v="2"/>
    <n v="1.0296000000000001"/>
    <n v="82.368000000000009"/>
    <s v="PROFIT"/>
  </r>
  <r>
    <s v="CA-2014-134565"/>
    <s v="06/12/2014"/>
    <s v="14/06/2014"/>
    <x v="3"/>
    <s v="June"/>
    <d v="2014-06-12T00:00:00"/>
    <d v="2014-06-14T00:00:00"/>
    <s v="On Date"/>
    <s v="TomBoeckenhauer"/>
    <s v="United States"/>
    <s v="Seattle"/>
    <s v="Washington"/>
    <x v="15"/>
    <s v="O'Sullivan 3-Shelf Heavy-Duty Bookcases"/>
    <n v="44.186399999999992"/>
    <n v="174.42"/>
    <n v="3"/>
    <n v="41.860799999999998"/>
    <n v="3348.8639999999996"/>
    <s v="PROFIT"/>
  </r>
  <r>
    <s v="CA-2012-154970"/>
    <s v="01/05/2012"/>
    <s v="10/01/2012"/>
    <x v="2"/>
    <s v="January"/>
    <d v="2012-01-05T00:00:00"/>
    <d v="2012-01-10T00:00:00"/>
    <s v="On Date"/>
    <s v="StevenRoelle"/>
    <s v="United States"/>
    <s v="Seattle"/>
    <s v="Washington"/>
    <x v="10"/>
    <s v="Global Deluxe Steno Chair"/>
    <n v="68.512200000000007"/>
    <n v="61.584000000000003"/>
    <n v="1"/>
    <n v="-6.9282000000000004"/>
    <n v="-554.25600000000009"/>
    <s v="LOSS"/>
  </r>
  <r>
    <s v="CA-2014-147144"/>
    <s v="03/27/2014"/>
    <s v="29/03/2014"/>
    <x v="3"/>
    <s v="March"/>
    <d v="2014-03-27T00:00:00"/>
    <d v="2014-03-29T00:00:00"/>
    <s v="On Date"/>
    <s v="MariaZettner"/>
    <s v="United States"/>
    <s v="Seattle"/>
    <s v="Washington"/>
    <x v="2"/>
    <s v="Boston 1827 Commercial Additional Cutter, Drive Gear &amp; Gear Rack for 1606"/>
    <n v="13.880999999999998"/>
    <n v="19.829999999999998"/>
    <n v="1"/>
    <n v="5.9489999999999998"/>
    <n v="475.91999999999996"/>
    <s v="PROFIT"/>
  </r>
  <r>
    <s v="CA-2011-133704"/>
    <s v="09/20/2011"/>
    <s v="26/09/2011"/>
    <x v="1"/>
    <s v="September"/>
    <d v="2011-09-20T00:00:00"/>
    <d v="2011-09-26T00:00:00"/>
    <s v="Delay"/>
    <s v="MichelleArnett"/>
    <s v="United States"/>
    <s v="Los Angeles"/>
    <s v="California"/>
    <x v="5"/>
    <s v="Staples"/>
    <n v="8.0153999999999996"/>
    <n v="43.92"/>
    <n v="4"/>
    <n v="11.8584"/>
    <n v="948.67200000000003"/>
    <s v="PROFIT"/>
  </r>
  <r>
    <s v="CA-2011-133704"/>
    <s v="09/20/2011"/>
    <s v="26/09/2011"/>
    <x v="1"/>
    <s v="September"/>
    <d v="2011-09-20T00:00:00"/>
    <d v="2011-09-26T00:00:00"/>
    <s v="Delay"/>
    <s v="MichelleArnett"/>
    <s v="United States"/>
    <s v="Los Angeles"/>
    <s v="California"/>
    <x v="4"/>
    <s v="Ibico Plastic and Wire Spiral Binding Combs"/>
    <n v="4.5521999999999991"/>
    <n v="20.231999999999999"/>
    <n v="3"/>
    <n v="6.5754000000000001"/>
    <n v="526.03200000000004"/>
    <s v="PROFIT"/>
  </r>
  <r>
    <s v="CA-2011-138436"/>
    <s v="03/26/2011"/>
    <s v="30/03/2011"/>
    <x v="1"/>
    <s v="March"/>
    <d v="2011-03-26T00:00:00"/>
    <d v="2011-03-30T00:00:00"/>
    <s v="On Date"/>
    <s v="JonathanDoherty"/>
    <s v="United States"/>
    <s v="Los Angeles"/>
    <s v="California"/>
    <x v="8"/>
    <s v="SanDisk Ultra 32 GB MicroSDHC Class 10 Memory Card"/>
    <n v="19.226999999999997"/>
    <n v="66.3"/>
    <n v="3"/>
    <n v="8.6189999999999998"/>
    <n v="689.52"/>
    <s v="PROFIT"/>
  </r>
  <r>
    <s v="CA-2012-101924"/>
    <s v="09/04/2012"/>
    <s v="09/09/2012"/>
    <x v="2"/>
    <s v="September"/>
    <d v="2012-09-04T00:00:00"/>
    <d v="2012-09-09T00:00:00"/>
    <s v="On Date"/>
    <s v="KenBlack"/>
    <s v="United States"/>
    <s v="Medford"/>
    <s v="Oregon"/>
    <x v="4"/>
    <s v="Acco Flexible ACCOHIDE Square Ring Data Binder, Dark Blue, 11 1/2&quot; X 14&quot; 7/8&quot;"/>
    <n v="8.2977000000000007"/>
    <n v="9.7620000000000005"/>
    <n v="2"/>
    <n v="-6.8334000000000001"/>
    <n v="-546.67200000000003"/>
    <s v="LOSS"/>
  </r>
  <r>
    <s v="CA-2013-124793"/>
    <s v="03/15/2013"/>
    <s v="17/03/2013"/>
    <x v="0"/>
    <s v="March"/>
    <d v="2013-03-15T00:00:00"/>
    <d v="2013-03-17T00:00:00"/>
    <s v="On Date"/>
    <s v="MuhammedMacIntyre"/>
    <s v="United States"/>
    <s v="Seattle"/>
    <s v="Washington"/>
    <x v="10"/>
    <s v="Global High-Back Leather Tilter, Burgundy"/>
    <n v="109.4611"/>
    <n v="196.78399999999999"/>
    <n v="2"/>
    <n v="-22.138200000000001"/>
    <n v="-1771.056"/>
    <s v="LOSS"/>
  </r>
  <r>
    <s v="US-2014-124821"/>
    <s v="06/26/2014"/>
    <s v="30/06/2014"/>
    <x v="3"/>
    <s v="June"/>
    <d v="2014-06-26T00:00:00"/>
    <d v="2014-06-30T00:00:00"/>
    <s v="On Date"/>
    <s v="AnneMcFarland"/>
    <s v="United States"/>
    <s v="Seattle"/>
    <s v="Washington"/>
    <x v="6"/>
    <s v="Chromcraft Bull-Nose Wood Round Conference Table Top, Wood Base"/>
    <n v="180.81549999999999"/>
    <n v="871.4"/>
    <n v="4"/>
    <n v="148.13800000000001"/>
    <n v="11851.04"/>
    <s v="PROFIT"/>
  </r>
  <r>
    <s v="US-2014-158505"/>
    <s v="07/22/2014"/>
    <s v="22/07/2014"/>
    <x v="3"/>
    <s v="July"/>
    <d v="2014-07-22T00:00:00"/>
    <d v="2014-07-22T00:00:00"/>
    <s v="On Date"/>
    <s v="SarahFoster"/>
    <s v="United States"/>
    <s v="Murray"/>
    <s v="Utah"/>
    <x v="3"/>
    <s v="PayAnywhere Card Reader"/>
    <n v="7.2927"/>
    <n v="71.927999999999997"/>
    <n v="9"/>
    <n v="6.2937000000000003"/>
    <n v="503.49600000000004"/>
    <s v="PROFIT"/>
  </r>
  <r>
    <s v="US-2014-158505"/>
    <s v="07/22/2014"/>
    <s v="22/07/2014"/>
    <x v="3"/>
    <s v="July"/>
    <d v="2014-07-22T00:00:00"/>
    <d v="2014-07-22T00:00:00"/>
    <s v="On Date"/>
    <s v="SarahFoster"/>
    <s v="United States"/>
    <s v="Murray"/>
    <s v="Utah"/>
    <x v="2"/>
    <s v="BOSTON Ranger #55 Pencil Sharpener, Black"/>
    <n v="18.4529"/>
    <n v="25.99"/>
    <n v="1"/>
    <n v="7.5370999999999997"/>
    <n v="602.96799999999996"/>
    <s v="PROFIT"/>
  </r>
  <r>
    <s v="CA-2012-142692"/>
    <s v="10/23/2012"/>
    <s v="28/10/2012"/>
    <x v="2"/>
    <s v="October"/>
    <d v="2012-10-23T00:00:00"/>
    <d v="2012-10-28T00:00:00"/>
    <s v="On Date"/>
    <s v="AndrewGjertsen"/>
    <s v="United States"/>
    <s v="Seattle"/>
    <s v="Washington"/>
    <x v="4"/>
    <s v="Avery Non-Stick Binders"/>
    <n v="2.4695"/>
    <n v="3.5920000000000001"/>
    <n v="1"/>
    <n v="1.1225000000000001"/>
    <n v="89.800000000000011"/>
    <s v="PROFIT"/>
  </r>
  <r>
    <s v="CA-2014-151358"/>
    <s v="08/19/2014"/>
    <s v="23/08/2014"/>
    <x v="3"/>
    <s v="August"/>
    <d v="2014-08-19T00:00:00"/>
    <d v="2014-08-23T00:00:00"/>
    <s v="On Date"/>
    <s v="NicoleFjeld"/>
    <s v="United States"/>
    <s v="Seattle"/>
    <s v="Washington"/>
    <x v="7"/>
    <s v="Fellowes Super Stor/Drawer Files"/>
    <n v="130.85550000000001"/>
    <n v="323.10000000000002"/>
    <n v="2"/>
    <n v="61.389000000000003"/>
    <n v="4911.12"/>
    <s v="PROFIT"/>
  </r>
  <r>
    <s v="CA-2014-102407"/>
    <s v="12/10/2014"/>
    <s v="14/12/2014"/>
    <x v="3"/>
    <s v="December"/>
    <d v="2014-12-10T00:00:00"/>
    <d v="2014-12-14T00:00:00"/>
    <s v="On Date"/>
    <s v="AlyssaTate"/>
    <s v="United States"/>
    <s v="Los Angeles"/>
    <s v="California"/>
    <x v="2"/>
    <s v="Newell 314"/>
    <n v="4.1850000000000005"/>
    <n v="11.16"/>
    <n v="2"/>
    <n v="2.79"/>
    <n v="223.2"/>
    <s v="PROFIT"/>
  </r>
  <r>
    <s v="CA-2014-102407"/>
    <s v="12/10/2014"/>
    <s v="14/12/2014"/>
    <x v="3"/>
    <s v="December"/>
    <d v="2014-12-10T00:00:00"/>
    <d v="2014-12-14T00:00:00"/>
    <s v="On Date"/>
    <s v="AlyssaTate"/>
    <s v="United States"/>
    <s v="Los Angeles"/>
    <s v="California"/>
    <x v="6"/>
    <s v="Bevis 36 x 72 Conference Tables"/>
    <n v="97.102199999999996"/>
    <n v="896.32799999999997"/>
    <n v="9"/>
    <n v="22.408200000000001"/>
    <n v="1792.6559999999999"/>
    <s v="PROFIT"/>
  </r>
  <r>
    <s v="CA-2014-102407"/>
    <s v="12/10/2014"/>
    <s v="14/12/2014"/>
    <x v="3"/>
    <s v="December"/>
    <d v="2014-12-10T00:00:00"/>
    <d v="2014-12-14T00:00:00"/>
    <s v="On Date"/>
    <s v="AlyssaTate"/>
    <s v="United States"/>
    <s v="Los Angeles"/>
    <s v="California"/>
    <x v="5"/>
    <s v="Harmony Air Purifier"/>
    <n v="120.96"/>
    <n v="189"/>
    <n v="1"/>
    <n v="68.040000000000006"/>
    <n v="5443.2000000000007"/>
    <s v="PROFIT"/>
  </r>
  <r>
    <s v="CA-2014-101581"/>
    <s v="10/23/2014"/>
    <s v="28/10/2014"/>
    <x v="3"/>
    <s v="October"/>
    <d v="2014-10-23T00:00:00"/>
    <d v="2014-10-28T00:00:00"/>
    <s v="On Date"/>
    <s v="DavidWiener"/>
    <s v="United States"/>
    <s v="Redmond"/>
    <s v="Oregon"/>
    <x v="6"/>
    <s v="KI Conference Tables"/>
    <n v="59.547600000000003"/>
    <n v="177.22499999999999"/>
    <n v="5"/>
    <n v="-120.51300000000001"/>
    <n v="-9641.0400000000009"/>
    <s v="LOSS"/>
  </r>
  <r>
    <s v="CA-2014-169124"/>
    <s v="07/04/2014"/>
    <s v="11/07/2014"/>
    <x v="3"/>
    <s v="July"/>
    <d v="2014-07-04T00:00:00"/>
    <d v="2014-07-11T00:00:00"/>
    <s v="Delay"/>
    <s v="MariaBertelson"/>
    <s v="United States"/>
    <s v="Citrus Heights"/>
    <s v="California"/>
    <x v="1"/>
    <s v="Howard Miller 11-1/2&quot; Diameter Brentwood Wall Clock"/>
    <n v="25.015399999999996"/>
    <n v="129.38999999999999"/>
    <n v="3"/>
    <n v="54.343800000000002"/>
    <n v="4347.5039999999999"/>
    <s v="PROFIT"/>
  </r>
  <r>
    <s v="CA-2014-117261"/>
    <s v="09/05/2014"/>
    <s v="11/09/2014"/>
    <x v="3"/>
    <s v="September"/>
    <d v="2014-09-05T00:00:00"/>
    <d v="2014-09-11T00:00:00"/>
    <s v="Delay"/>
    <s v="TiffanyHouse"/>
    <s v="United States"/>
    <s v="Los Angeles"/>
    <s v="California"/>
    <x v="7"/>
    <s v="Rogers Jumbo File, Granite"/>
    <n v="13.4442"/>
    <n v="54.32"/>
    <n v="4"/>
    <n v="0.54320000000000002"/>
    <n v="43.456000000000003"/>
    <s v="PROFIT"/>
  </r>
  <r>
    <s v="CA-2011-162278"/>
    <s v="10/26/2011"/>
    <s v="30/10/2011"/>
    <x v="1"/>
    <s v="October"/>
    <d v="2011-10-26T00:00:00"/>
    <d v="2011-10-30T00:00:00"/>
    <s v="On Date"/>
    <s v="AngeleHood"/>
    <s v="United States"/>
    <s v="Seattle"/>
    <s v="Washington"/>
    <x v="1"/>
    <s v="Tenex Chairmats For Use With Carpeted Floors"/>
    <n v="15.181000000000001"/>
    <n v="63.92"/>
    <n v="4"/>
    <n v="3.1960000000000002"/>
    <n v="255.68"/>
    <s v="PROFIT"/>
  </r>
  <r>
    <s v="CA-2011-162278"/>
    <s v="10/26/2011"/>
    <s v="30/10/2011"/>
    <x v="1"/>
    <s v="October"/>
    <d v="2011-10-26T00:00:00"/>
    <d v="2011-10-30T00:00:00"/>
    <s v="On Date"/>
    <s v="AngeleHood"/>
    <s v="United States"/>
    <s v="Seattle"/>
    <s v="Washington"/>
    <x v="3"/>
    <s v="Vtech CS6719"/>
    <n v="69.112800000000007"/>
    <n v="383.96"/>
    <n v="5"/>
    <n v="38.396000000000001"/>
    <n v="3071.6800000000003"/>
    <s v="PROFIT"/>
  </r>
  <r>
    <s v="CA-2013-161095"/>
    <s v="06/29/2013"/>
    <s v="29/06/2013"/>
    <x v="0"/>
    <s v="June"/>
    <d v="2013-06-29T00:00:00"/>
    <d v="2013-06-29T00:00:00"/>
    <s v="On Date"/>
    <s v="ChrisSelesnick"/>
    <s v="United States"/>
    <s v="Los Angeles"/>
    <s v="California"/>
    <x v="4"/>
    <s v="Recycled Pressboard Report Cover with Reinforced Top Hinge"/>
    <n v="1.6473"/>
    <n v="7.7519999999999998"/>
    <n v="3"/>
    <n v="2.8100999999999998"/>
    <n v="224.80799999999999"/>
    <s v="PROFIT"/>
  </r>
  <r>
    <s v="CA-2013-161095"/>
    <s v="06/29/2013"/>
    <s v="29/06/2013"/>
    <x v="0"/>
    <s v="June"/>
    <d v="2013-06-29T00:00:00"/>
    <d v="2013-06-29T00:00:00"/>
    <s v="On Date"/>
    <s v="ChrisSelesnick"/>
    <s v="United States"/>
    <s v="Los Angeles"/>
    <s v="California"/>
    <x v="4"/>
    <s v="GBC Premium Transparent Covers with Diagonal Lined Pattern"/>
    <n v="10.909599999999999"/>
    <n v="33.567999999999998"/>
    <n v="2"/>
    <n v="11.748799999999999"/>
    <n v="939.904"/>
    <s v="PROFIT"/>
  </r>
  <r>
    <s v="CA-2011-125829"/>
    <s v="11/04/2011"/>
    <s v="11/11/2011"/>
    <x v="1"/>
    <s v="November"/>
    <d v="2011-11-04T00:00:00"/>
    <d v="2011-11-11T00:00:00"/>
    <s v="Delay"/>
    <s v="WilliamBrown"/>
    <s v="United States"/>
    <s v="Los Angeles"/>
    <s v="California"/>
    <x v="3"/>
    <s v="Polycom SoundPoint Pro SE-225 Corded phone"/>
    <n v="85.672800000000009"/>
    <n v="666.34400000000005"/>
    <n v="7"/>
    <n v="66.634399999999999"/>
    <n v="5330.7520000000004"/>
    <s v="PROFIT"/>
  </r>
  <r>
    <s v="CA-2011-125829"/>
    <s v="11/04/2011"/>
    <s v="11/11/2011"/>
    <x v="1"/>
    <s v="November"/>
    <d v="2011-11-04T00:00:00"/>
    <d v="2011-11-11T00:00:00"/>
    <s v="Delay"/>
    <s v="WilliamBrown"/>
    <s v="United States"/>
    <s v="Los Angeles"/>
    <s v="California"/>
    <x v="6"/>
    <s v="Bevis Round Conference Table Top, X-Base"/>
    <n v="159.56809999999999"/>
    <n v="573.72799999999995"/>
    <n v="4"/>
    <n v="-64.544399999999996"/>
    <n v="-5163.5519999999997"/>
    <s v="LOSS"/>
  </r>
  <r>
    <s v="CA-2011-125829"/>
    <s v="11/04/2011"/>
    <s v="11/11/2011"/>
    <x v="1"/>
    <s v="November"/>
    <d v="2011-11-04T00:00:00"/>
    <d v="2011-11-11T00:00:00"/>
    <s v="Delay"/>
    <s v="WilliamBrown"/>
    <s v="United States"/>
    <s v="Los Angeles"/>
    <s v="California"/>
    <x v="4"/>
    <s v="Cardinal EasyOpen D-Ring Binders"/>
    <n v="4.57"/>
    <n v="21.936"/>
    <n v="3"/>
    <n v="8.2260000000000009"/>
    <n v="658.08"/>
    <s v="PROFIT"/>
  </r>
  <r>
    <s v="CA-2011-125829"/>
    <s v="11/04/2011"/>
    <s v="11/11/2011"/>
    <x v="1"/>
    <s v="November"/>
    <d v="2011-11-04T00:00:00"/>
    <d v="2011-11-11T00:00:00"/>
    <s v="Delay"/>
    <s v="WilliamBrown"/>
    <s v="United States"/>
    <s v="Los Angeles"/>
    <s v="California"/>
    <x v="9"/>
    <s v="Xerox 2000"/>
    <n v="3.3696000000000002"/>
    <n v="19.440000000000001"/>
    <n v="3"/>
    <n v="9.3312000000000008"/>
    <n v="746.49600000000009"/>
    <s v="PROFIT"/>
  </r>
  <r>
    <s v="CA-2011-125829"/>
    <s v="11/04/2011"/>
    <s v="11/11/2011"/>
    <x v="1"/>
    <s v="November"/>
    <d v="2011-11-04T00:00:00"/>
    <d v="2011-11-11T00:00:00"/>
    <s v="Delay"/>
    <s v="WilliamBrown"/>
    <s v="United States"/>
    <s v="Los Angeles"/>
    <s v="California"/>
    <x v="16"/>
    <s v="Hewlett-Packard Deskjet D4360 Printer"/>
    <n v="76.994500000000002"/>
    <n v="447.96800000000002"/>
    <n v="4"/>
    <n v="139.99"/>
    <n v="11199.2"/>
    <s v="PROFIT"/>
  </r>
  <r>
    <s v="CA-2012-115945"/>
    <s v="06/25/2012"/>
    <s v="01/07/2012"/>
    <x v="2"/>
    <s v="June"/>
    <d v="2012-06-25T00:00:00"/>
    <d v="2012-07-01T00:00:00"/>
    <s v="Delay"/>
    <s v="AlanBarnes"/>
    <s v="United States"/>
    <s v="Los Angeles"/>
    <s v="California"/>
    <x v="2"/>
    <s v="Staples"/>
    <n v="7.86"/>
    <n v="20.96"/>
    <n v="2"/>
    <n v="5.24"/>
    <n v="419.20000000000005"/>
    <s v="PROFIT"/>
  </r>
  <r>
    <s v="CA-2012-115945"/>
    <s v="06/25/2012"/>
    <s v="01/07/2012"/>
    <x v="2"/>
    <s v="June"/>
    <d v="2012-06-25T00:00:00"/>
    <d v="2012-07-01T00:00:00"/>
    <s v="Delay"/>
    <s v="AlanBarnes"/>
    <s v="United States"/>
    <s v="Los Angeles"/>
    <s v="California"/>
    <x v="4"/>
    <s v="GBC Velobind Prepunched Cover Sets, Regency Series"/>
    <n v="20.338999999999999"/>
    <n v="88.751999999999995"/>
    <n v="3"/>
    <n v="27.734999999999999"/>
    <n v="2218.8000000000002"/>
    <s v="PROFIT"/>
  </r>
  <r>
    <s v="CA-2012-115945"/>
    <s v="06/25/2012"/>
    <s v="01/07/2012"/>
    <x v="2"/>
    <s v="June"/>
    <d v="2012-06-25T00:00:00"/>
    <d v="2012-07-01T00:00:00"/>
    <s v="Delay"/>
    <s v="AlanBarnes"/>
    <s v="United States"/>
    <s v="Los Angeles"/>
    <s v="California"/>
    <x v="7"/>
    <s v="Tennsco Regal Shelving Units"/>
    <n v="98.367700000000013"/>
    <n v="304.23"/>
    <n v="3"/>
    <n v="9.1268999999999991"/>
    <n v="730.15199999999993"/>
    <s v="PROFIT"/>
  </r>
  <r>
    <s v="CA-2012-136735"/>
    <s v="07/26/2012"/>
    <s v="02/08/2012"/>
    <x v="2"/>
    <s v="July"/>
    <d v="2012-07-26T00:00:00"/>
    <d v="2012-08-02T00:00:00"/>
    <s v="Delay"/>
    <s v="HelenAndreada"/>
    <s v="United States"/>
    <s v="San Francisco"/>
    <s v="California"/>
    <x v="13"/>
    <s v="Airmail Envelopes"/>
    <n v="44.482900000000008"/>
    <n v="167.86"/>
    <n v="2"/>
    <n v="78.894199999999998"/>
    <n v="6311.5360000000001"/>
    <s v="PROFIT"/>
  </r>
  <r>
    <s v="CA-2011-152345"/>
    <s v="12/29/2011"/>
    <s v="03/01/2012"/>
    <x v="2"/>
    <s v="December"/>
    <d v="2011-12-29T00:00:00"/>
    <d v="2012-01-03T00:00:00"/>
    <s v="On Date"/>
    <s v="ShuiTom"/>
    <s v="United States"/>
    <s v="Albuquerque"/>
    <s v="New Mexico"/>
    <x v="3"/>
    <s v="Mediabridge Sport Armband iPhone 5s"/>
    <n v="9.8901000000000003"/>
    <n v="23.975999999999999"/>
    <n v="3"/>
    <n v="-5.6943000000000001"/>
    <n v="-455.54399999999998"/>
    <s v="LOSS"/>
  </r>
  <r>
    <s v="CA-2011-152345"/>
    <s v="12/29/2011"/>
    <s v="03/01/2012"/>
    <x v="2"/>
    <s v="December"/>
    <d v="2011-12-29T00:00:00"/>
    <d v="2012-01-03T00:00:00"/>
    <s v="On Date"/>
    <s v="ShuiTom"/>
    <s v="United States"/>
    <s v="Albuquerque"/>
    <s v="New Mexico"/>
    <x v="7"/>
    <s v="Fellowes Bases and Tops For Staxonsteel/High-Stak Systems"/>
    <n v="25.3004"/>
    <n v="33.29"/>
    <n v="1"/>
    <n v="7.9896000000000003"/>
    <n v="639.16800000000001"/>
    <s v="PROFIT"/>
  </r>
  <r>
    <s v="CA-2014-107909"/>
    <s v="09/02/2014"/>
    <s v="07/09/2014"/>
    <x v="3"/>
    <s v="September"/>
    <d v="2014-09-02T00:00:00"/>
    <d v="2014-09-07T00:00:00"/>
    <s v="On Date"/>
    <s v="SungShariari"/>
    <s v="United States"/>
    <s v="Redmond"/>
    <s v="Washington"/>
    <x v="8"/>
    <s v="LogitechÂ LS21 Speaker System - PC Multimedia - 2.1-CH - Wired"/>
    <n v="13.193399999999999"/>
    <n v="19.989999999999998"/>
    <n v="1"/>
    <n v="6.7965999999999998"/>
    <n v="543.72799999999995"/>
    <s v="PROFIT"/>
  </r>
  <r>
    <s v="CA-2014-107909"/>
    <s v="09/02/2014"/>
    <s v="07/09/2014"/>
    <x v="3"/>
    <s v="September"/>
    <d v="2014-09-02T00:00:00"/>
    <d v="2014-09-07T00:00:00"/>
    <s v="On Date"/>
    <s v="SungShariari"/>
    <s v="United States"/>
    <s v="Redmond"/>
    <s v="Washington"/>
    <x v="4"/>
    <s v="Avery Metallic Poly Binders"/>
    <n v="2.9796000000000005"/>
    <n v="22.92"/>
    <n v="5"/>
    <n v="8.0220000000000002"/>
    <n v="641.76"/>
    <s v="PROFIT"/>
  </r>
  <r>
    <s v="CA-2012-154795"/>
    <s v="12/20/2012"/>
    <s v="24/12/2012"/>
    <x v="2"/>
    <s v="December"/>
    <d v="2012-12-20T00:00:00"/>
    <d v="2012-12-24T00:00:00"/>
    <s v="On Date"/>
    <s v="GaryZandusky"/>
    <s v="United States"/>
    <s v="Bullhead City"/>
    <s v="Arizona"/>
    <x v="13"/>
    <s v="#6 3/4 Gummed Flap White Envelopes"/>
    <n v="5.1479999999999997"/>
    <n v="7.92"/>
    <n v="1"/>
    <n v="2.7719999999999998"/>
    <n v="221.76"/>
    <s v="PROFIT"/>
  </r>
  <r>
    <s v="CA-2012-154795"/>
    <s v="12/20/2012"/>
    <s v="24/12/2012"/>
    <x v="2"/>
    <s v="December"/>
    <d v="2012-12-20T00:00:00"/>
    <d v="2012-12-24T00:00:00"/>
    <s v="On Date"/>
    <s v="GaryZandusky"/>
    <s v="United States"/>
    <s v="Bullhead City"/>
    <s v="Arizona"/>
    <x v="1"/>
    <s v="Nu-Dell Float Frame 11 x 14 1/2"/>
    <n v="5.2084000000000001"/>
    <n v="14.368"/>
    <n v="2"/>
    <n v="3.9512"/>
    <n v="316.096"/>
    <s v="PROFIT"/>
  </r>
  <r>
    <s v="CA-2012-125234"/>
    <s v="11/27/2012"/>
    <s v="01/12/2012"/>
    <x v="2"/>
    <s v="November"/>
    <d v="2012-11-27T00:00:00"/>
    <d v="2012-12-01T00:00:00"/>
    <s v="On Date"/>
    <s v="SteveNguyen"/>
    <s v="United States"/>
    <s v="Los Angeles"/>
    <s v="California"/>
    <x v="8"/>
    <s v="Sony 64GB Class 10 Micro SDHC R40 Memory Card"/>
    <n v="28.432100000000002"/>
    <n v="107.97"/>
    <n v="3"/>
    <n v="22.6737"/>
    <n v="1813.896"/>
    <s v="PROFIT"/>
  </r>
  <r>
    <s v="CA-2012-125234"/>
    <s v="11/27/2012"/>
    <s v="01/12/2012"/>
    <x v="2"/>
    <s v="November"/>
    <d v="2012-11-27T00:00:00"/>
    <d v="2012-12-01T00:00:00"/>
    <s v="On Date"/>
    <s v="SteveNguyen"/>
    <s v="United States"/>
    <s v="Los Angeles"/>
    <s v="California"/>
    <x v="9"/>
    <s v="Snap-A-Way Black Print Carbonless Ruled Speed Letter, Triplicate"/>
    <n v="20.1082"/>
    <n v="113.82"/>
    <n v="3"/>
    <n v="53.495399999999997"/>
    <n v="4279.6319999999996"/>
    <s v="PROFIT"/>
  </r>
  <r>
    <s v="CA-2014-105410"/>
    <s v="03/20/2014"/>
    <s v="23/03/2014"/>
    <x v="3"/>
    <s v="March"/>
    <d v="2014-03-20T00:00:00"/>
    <d v="2014-03-23T00:00:00"/>
    <s v="On Date"/>
    <s v="NatalieDeCherney"/>
    <s v="United States"/>
    <s v="San Francisco"/>
    <s v="California"/>
    <x v="4"/>
    <s v="ACCOHIDE 3-Ring Binder, Blue, 1&quot;"/>
    <n v="2.1889000000000003"/>
    <n v="19.824000000000002"/>
    <n v="6"/>
    <n v="6.6905999999999999"/>
    <n v="535.24800000000005"/>
    <s v="PROFIT"/>
  </r>
  <r>
    <s v="CA-2014-105410"/>
    <s v="03/20/2014"/>
    <s v="23/03/2014"/>
    <x v="3"/>
    <s v="March"/>
    <d v="2014-03-20T00:00:00"/>
    <d v="2014-03-23T00:00:00"/>
    <s v="On Date"/>
    <s v="NatalieDeCherney"/>
    <s v="United States"/>
    <s v="San Francisco"/>
    <s v="California"/>
    <x v="3"/>
    <s v="Jawbone MINI JAMBOX Wireless Bluetooth Speaker"/>
    <n v="131.5008"/>
    <n v="657.50400000000002"/>
    <n v="6"/>
    <n v="-131.5008"/>
    <n v="-10520.064"/>
    <s v="LOSS"/>
  </r>
  <r>
    <s v="CA-2014-105410"/>
    <s v="03/20/2014"/>
    <s v="23/03/2014"/>
    <x v="3"/>
    <s v="March"/>
    <d v="2014-03-20T00:00:00"/>
    <d v="2014-03-23T00:00:00"/>
    <s v="On Date"/>
    <s v="NatalieDeCherney"/>
    <s v="United States"/>
    <s v="San Francisco"/>
    <s v="California"/>
    <x v="8"/>
    <s v="Logitech K350 2.4Ghz Wireless Keyboard"/>
    <n v="44.295300000000005"/>
    <n v="99.54"/>
    <n v="2"/>
    <n v="10.949400000000001"/>
    <n v="875.952"/>
    <s v="PROFIT"/>
  </r>
  <r>
    <s v="CA-2014-105410"/>
    <s v="03/20/2014"/>
    <s v="23/03/2014"/>
    <x v="3"/>
    <s v="March"/>
    <d v="2014-03-20T00:00:00"/>
    <d v="2014-03-23T00:00:00"/>
    <s v="On Date"/>
    <s v="NatalieDeCherney"/>
    <s v="United States"/>
    <s v="San Francisco"/>
    <s v="California"/>
    <x v="8"/>
    <s v="Logitech Wireless Marathon Mouse M705"/>
    <n v="28.494300000000003"/>
    <n v="199.96"/>
    <n v="4"/>
    <n v="85.982799999999997"/>
    <n v="6878.6239999999998"/>
    <s v="PROFIT"/>
  </r>
  <r>
    <s v="CA-2014-169894"/>
    <s v="11/25/2014"/>
    <s v="30/11/2014"/>
    <x v="3"/>
    <s v="November"/>
    <d v="2014-11-25T00:00:00"/>
    <d v="2014-11-30T00:00:00"/>
    <s v="On Date"/>
    <s v="MarkVanHuff"/>
    <s v="United States"/>
    <s v="Mesa"/>
    <s v="Arizona"/>
    <x v="4"/>
    <s v="GBC Recycled Grain Textured Covers"/>
    <n v="17.960799999999999"/>
    <n v="20.724"/>
    <n v="2"/>
    <n v="-15.1976"/>
    <n v="-1215.808"/>
    <s v="LOSS"/>
  </r>
  <r>
    <s v="CA-2014-169894"/>
    <s v="11/25/2014"/>
    <s v="30/11/2014"/>
    <x v="3"/>
    <s v="November"/>
    <d v="2014-11-25T00:00:00"/>
    <d v="2014-11-30T00:00:00"/>
    <s v="On Date"/>
    <s v="MarkVanHuff"/>
    <s v="United States"/>
    <s v="Mesa"/>
    <s v="Arizona"/>
    <x v="7"/>
    <s v="Fellowes Bankers Box Staxonsteel Drawer File/Stacking System"/>
    <n v="57.182400000000001"/>
    <n v="415.87200000000001"/>
    <n v="8"/>
    <n v="-41.587200000000003"/>
    <n v="-3326.9760000000001"/>
    <s v="LOSS"/>
  </r>
  <r>
    <s v="CA-2014-107748"/>
    <s v="12/11/2014"/>
    <s v="13/12/2014"/>
    <x v="3"/>
    <s v="December"/>
    <d v="2014-12-11T00:00:00"/>
    <d v="2014-12-13T00:00:00"/>
    <s v="On Date"/>
    <s v="AlexGrayson"/>
    <s v="United States"/>
    <s v="Stockton"/>
    <s v="California"/>
    <x v="3"/>
    <s v="Jackery Bar Premium Fast-charging Portable Charger"/>
    <n v="15.274500000000002"/>
    <n v="95.84"/>
    <n v="4"/>
    <n v="34.741999999999997"/>
    <n v="2779.3599999999997"/>
    <s v="PROFIT"/>
  </r>
  <r>
    <s v="CA-2014-107748"/>
    <s v="12/11/2014"/>
    <s v="13/12/2014"/>
    <x v="3"/>
    <s v="December"/>
    <d v="2014-12-11T00:00:00"/>
    <d v="2014-12-13T00:00:00"/>
    <s v="On Date"/>
    <s v="AlexGrayson"/>
    <s v="United States"/>
    <s v="Stockton"/>
    <s v="California"/>
    <x v="9"/>
    <s v="Xerox 225"/>
    <n v="3.3696000000000006"/>
    <n v="12.96"/>
    <n v="2"/>
    <n v="6.2207999999999997"/>
    <n v="497.66399999999999"/>
    <s v="PROFIT"/>
  </r>
  <r>
    <s v="CA-2011-166954"/>
    <s v="04/25/2011"/>
    <s v="30/04/2011"/>
    <x v="1"/>
    <s v="April"/>
    <d v="2011-04-25T00:00:00"/>
    <d v="2011-04-30T00:00:00"/>
    <s v="On Date"/>
    <s v="BethThompson"/>
    <s v="United States"/>
    <s v="San Gabriel"/>
    <s v="California"/>
    <x v="1"/>
    <s v="Tenex Traditional Chairmats for Medium Pile Carpet, Standard Lip, 36&quot; x 48&quot;"/>
    <n v="47.913499999999999"/>
    <n v="303.25"/>
    <n v="5"/>
    <n v="63.682499999999997"/>
    <n v="5094.5999999999995"/>
    <s v="PROFIT"/>
  </r>
  <r>
    <s v="CA-2011-166954"/>
    <s v="04/25/2011"/>
    <s v="30/04/2011"/>
    <x v="1"/>
    <s v="April"/>
    <d v="2011-04-25T00:00:00"/>
    <d v="2011-04-30T00:00:00"/>
    <s v="On Date"/>
    <s v="BethThompson"/>
    <s v="United States"/>
    <s v="San Gabriel"/>
    <s v="California"/>
    <x v="5"/>
    <s v="Kensington 6 Outlet MasterPiece HOMEOFFICE Power Control Center"/>
    <n v="64.070400000000006"/>
    <n v="270.72000000000003"/>
    <n v="3"/>
    <n v="78.508799999999994"/>
    <n v="6280.7039999999997"/>
    <s v="PROFIT"/>
  </r>
  <r>
    <s v="CA-2011-166954"/>
    <s v="04/25/2011"/>
    <s v="30/04/2011"/>
    <x v="1"/>
    <s v="April"/>
    <d v="2011-04-25T00:00:00"/>
    <d v="2011-04-30T00:00:00"/>
    <s v="On Date"/>
    <s v="BethThompson"/>
    <s v="United States"/>
    <s v="San Gabriel"/>
    <s v="California"/>
    <x v="10"/>
    <s v="GuestStacker Chair with Chrome Finish Legs"/>
    <n v="267.66720000000004"/>
    <n v="1487.04"/>
    <n v="5"/>
    <n v="148.70400000000001"/>
    <n v="11896.32"/>
    <s v="PROFIT"/>
  </r>
  <r>
    <s v="CA-2012-152891"/>
    <s v="10/25/2012"/>
    <s v="30/10/2012"/>
    <x v="2"/>
    <s v="October"/>
    <d v="2012-10-25T00:00:00"/>
    <d v="2012-10-30T00:00:00"/>
    <s v="On Date"/>
    <s v="TrudyBrown"/>
    <s v="United States"/>
    <s v="San Francisco"/>
    <s v="California"/>
    <x v="2"/>
    <s v="Boston 19500 Mighty Mite Electric Pencil Sharpener"/>
    <n v="14.709500000000002"/>
    <n v="60.45"/>
    <n v="3"/>
    <n v="16.3215"/>
    <n v="1305.72"/>
    <s v="PROFIT"/>
  </r>
  <r>
    <s v="CA-2012-152891"/>
    <s v="10/25/2012"/>
    <s v="30/10/2012"/>
    <x v="2"/>
    <s v="October"/>
    <d v="2012-10-25T00:00:00"/>
    <d v="2012-10-30T00:00:00"/>
    <s v="On Date"/>
    <s v="TrudyBrown"/>
    <s v="United States"/>
    <s v="San Francisco"/>
    <s v="California"/>
    <x v="6"/>
    <s v="Balt Solid Wood Rectangular Table"/>
    <n v="94.941000000000003"/>
    <n v="253.17599999999999"/>
    <n v="3"/>
    <n v="-31.646999999999998"/>
    <n v="-2531.7599999999998"/>
    <s v="LOSS"/>
  </r>
  <r>
    <s v="CA-2013-156811"/>
    <s v="10/28/2013"/>
    <s v="03/11/2013"/>
    <x v="0"/>
    <s v="October"/>
    <d v="2013-10-28T00:00:00"/>
    <d v="2013-11-03T00:00:00"/>
    <s v="Delay"/>
    <s v="BartPistole"/>
    <s v="United States"/>
    <s v="San Francisco"/>
    <s v="California"/>
    <x v="5"/>
    <s v="Staples"/>
    <n v="8.0153999999999996"/>
    <n v="43.92"/>
    <n v="4"/>
    <n v="11.8584"/>
    <n v="948.67200000000003"/>
    <s v="PROFIT"/>
  </r>
  <r>
    <s v="CA-2013-156811"/>
    <s v="10/28/2013"/>
    <s v="03/11/2013"/>
    <x v="0"/>
    <s v="October"/>
    <d v="2013-10-28T00:00:00"/>
    <d v="2013-11-03T00:00:00"/>
    <s v="Delay"/>
    <s v="BartPistole"/>
    <s v="United States"/>
    <s v="San Francisco"/>
    <s v="California"/>
    <x v="4"/>
    <s v="Acco Data Flex Cable Posts For Top &amp; Bottom Load Binders, 6&quot; Capacity"/>
    <n v="5.7364999999999995"/>
    <n v="25.032"/>
    <n v="3"/>
    <n v="7.8224999999999998"/>
    <n v="625.79999999999995"/>
    <s v="PROFIT"/>
  </r>
  <r>
    <s v="CA-2013-148740"/>
    <s v="11/16/2013"/>
    <s v="20/11/2013"/>
    <x v="0"/>
    <s v="November"/>
    <d v="2013-11-16T00:00:00"/>
    <d v="2013-11-20T00:00:00"/>
    <s v="On Date"/>
    <s v="AnnaHÃ¤berlin"/>
    <s v="United States"/>
    <s v="San Diego"/>
    <s v="California"/>
    <x v="3"/>
    <s v="Polycom SoundPoint IP 450 VoIP phone"/>
    <n v="167.13639999999998"/>
    <n v="361.37599999999998"/>
    <n v="2"/>
    <n v="27.103200000000001"/>
    <n v="2168.2560000000003"/>
    <s v="PROFIT"/>
  </r>
  <r>
    <s v="CA-2013-114538"/>
    <s v="12/27/2013"/>
    <s v="28/12/2013"/>
    <x v="0"/>
    <s v="December"/>
    <d v="2013-12-27T00:00:00"/>
    <d v="2013-12-28T00:00:00"/>
    <s v="On Date"/>
    <s v="RoyCollins"/>
    <s v="United States"/>
    <s v="Colorado Springs"/>
    <s v="Colorado"/>
    <x v="2"/>
    <s v="SANFORD Major Accent Highlighters"/>
    <n v="4.3895999999999997"/>
    <n v="11.327999999999999"/>
    <n v="2"/>
    <n v="2.5488"/>
    <n v="203.904"/>
    <s v="PROFIT"/>
  </r>
  <r>
    <s v="US-2011-154879"/>
    <s v="05/06/2011"/>
    <s v="11/05/2011"/>
    <x v="1"/>
    <s v="May"/>
    <d v="2011-05-06T00:00:00"/>
    <d v="2011-05-11T00:00:00"/>
    <s v="On Date"/>
    <s v="SteveNguyen"/>
    <s v="United States"/>
    <s v="Los Angeles"/>
    <s v="California"/>
    <x v="0"/>
    <s v="Staples"/>
    <n v="1.5317000000000001"/>
    <n v="5.78"/>
    <n v="2"/>
    <n v="2.7166000000000001"/>
    <n v="217.328"/>
    <s v="PROFIT"/>
  </r>
  <r>
    <s v="US-2011-154879"/>
    <s v="05/06/2011"/>
    <s v="11/05/2011"/>
    <x v="1"/>
    <s v="May"/>
    <d v="2011-05-06T00:00:00"/>
    <d v="2011-05-11T00:00:00"/>
    <s v="On Date"/>
    <s v="SteveNguyen"/>
    <s v="United States"/>
    <s v="Los Angeles"/>
    <s v="California"/>
    <x v="2"/>
    <s v="Model L Table or Wall-Mount Pencil Sharpener"/>
    <n v="12.9528"/>
    <n v="107.94"/>
    <n v="6"/>
    <n v="30.223199999999999"/>
    <n v="2417.8559999999998"/>
    <s v="PROFIT"/>
  </r>
  <r>
    <s v="CA-2011-153983"/>
    <s v="11/29/2011"/>
    <s v="06/12/2011"/>
    <x v="1"/>
    <s v="November"/>
    <d v="2011-11-29T00:00:00"/>
    <d v="2011-12-06T00:00:00"/>
    <s v="Delay"/>
    <s v="AlanHwang"/>
    <s v="United States"/>
    <s v="San Francisco"/>
    <s v="California"/>
    <x v="3"/>
    <s v="Wilson SignalBoost 841262 DB PRO Amplifier Kit"/>
    <n v="251.96499999999997"/>
    <n v="575.91999999999996"/>
    <n v="2"/>
    <n v="71.989999999999995"/>
    <n v="5759.2"/>
    <s v="PROFIT"/>
  </r>
  <r>
    <s v="CA-2011-153983"/>
    <s v="11/29/2011"/>
    <s v="06/12/2011"/>
    <x v="1"/>
    <s v="November"/>
    <d v="2011-11-29T00:00:00"/>
    <d v="2011-12-06T00:00:00"/>
    <s v="Delay"/>
    <s v="AlanHwang"/>
    <s v="United States"/>
    <s v="San Francisco"/>
    <s v="California"/>
    <x v="11"/>
    <s v="Staples"/>
    <n v="3.04"/>
    <n v="30.4"/>
    <n v="5"/>
    <n v="15.2"/>
    <n v="1216"/>
    <s v="PROFIT"/>
  </r>
  <r>
    <s v="US-2014-103226"/>
    <s v="09/23/2014"/>
    <s v="29/09/2014"/>
    <x v="3"/>
    <s v="September"/>
    <d v="2014-09-23T00:00:00"/>
    <d v="2014-09-29T00:00:00"/>
    <s v="Delay"/>
    <s v="DavidWiener"/>
    <s v="United States"/>
    <s v="Albuquerque"/>
    <s v="New Mexico"/>
    <x v="9"/>
    <s v="Southworth 25% Cotton Linen-Finish Paper &amp; Envelopes"/>
    <n v="4.9830000000000005"/>
    <n v="27.18"/>
    <n v="3"/>
    <n v="12.231"/>
    <n v="978.48"/>
    <s v="PROFIT"/>
  </r>
  <r>
    <s v="CA-2012-121965"/>
    <s v="06/19/2012"/>
    <s v="23/06/2012"/>
    <x v="2"/>
    <s v="June"/>
    <d v="2012-06-19T00:00:00"/>
    <d v="2012-06-23T00:00:00"/>
    <s v="On Date"/>
    <s v="LoganHaushalter"/>
    <s v="United States"/>
    <s v="Los Angeles"/>
    <s v="California"/>
    <x v="1"/>
    <s v="Eldon 200 Class Desk Accessories"/>
    <n v="4.2704000000000004"/>
    <n v="12.56"/>
    <n v="2"/>
    <n v="4.0191999999999997"/>
    <n v="321.53599999999994"/>
    <s v="PROFIT"/>
  </r>
  <r>
    <s v="CA-2012-121965"/>
    <s v="06/19/2012"/>
    <s v="23/06/2012"/>
    <x v="2"/>
    <s v="June"/>
    <d v="2012-06-19T00:00:00"/>
    <d v="2012-06-23T00:00:00"/>
    <s v="On Date"/>
    <s v="LoganHaushalter"/>
    <s v="United States"/>
    <s v="Los Angeles"/>
    <s v="California"/>
    <x v="9"/>
    <s v="Xerox 231"/>
    <n v="3.3696000000000006"/>
    <n v="6.48"/>
    <n v="1"/>
    <n v="3.1103999999999998"/>
    <n v="248.83199999999999"/>
    <s v="PROFIT"/>
  </r>
  <r>
    <s v="CA-2012-121965"/>
    <s v="06/19/2012"/>
    <s v="23/06/2012"/>
    <x v="2"/>
    <s v="June"/>
    <d v="2012-06-19T00:00:00"/>
    <d v="2012-06-23T00:00:00"/>
    <s v="On Date"/>
    <s v="LoganHaushalter"/>
    <s v="United States"/>
    <s v="Los Angeles"/>
    <s v="California"/>
    <x v="13"/>
    <s v="Cameo Buff Policy Envelopes"/>
    <n v="32.981899999999996"/>
    <n v="186.69"/>
    <n v="3"/>
    <n v="87.744299999999996"/>
    <n v="7019.5439999999999"/>
    <s v="PROFIT"/>
  </r>
  <r>
    <s v="CA-2013-147137"/>
    <s v="07/05/2013"/>
    <s v="07/07/2013"/>
    <x v="0"/>
    <s v="July"/>
    <d v="2013-07-05T00:00:00"/>
    <d v="2013-07-07T00:00:00"/>
    <s v="On Date"/>
    <s v="AnnaAndreadi"/>
    <s v="United States"/>
    <s v="San Francisco"/>
    <s v="California"/>
    <x v="1"/>
    <s v="Master Caster Door Stop, Brown"/>
    <n v="3.3528000000000002"/>
    <n v="25.4"/>
    <n v="5"/>
    <n v="8.6359999999999992"/>
    <n v="690.87999999999988"/>
    <s v="PROFIT"/>
  </r>
  <r>
    <s v="CA-2013-147137"/>
    <s v="07/05/2013"/>
    <s v="07/07/2013"/>
    <x v="0"/>
    <s v="July"/>
    <d v="2013-07-05T00:00:00"/>
    <d v="2013-07-07T00:00:00"/>
    <s v="On Date"/>
    <s v="AnnaAndreadi"/>
    <s v="United States"/>
    <s v="San Francisco"/>
    <s v="California"/>
    <x v="13"/>
    <s v="Inter-Office Recycled Envelopes, Brown Kraft, Button-String,10&quot; x 13&quot; , 100/Box"/>
    <n v="11.6494"/>
    <n v="43.96"/>
    <n v="2"/>
    <n v="20.661200000000001"/>
    <n v="1652.8960000000002"/>
    <s v="PROFIT"/>
  </r>
  <r>
    <s v="CA-2013-147137"/>
    <s v="07/05/2013"/>
    <s v="07/07/2013"/>
    <x v="0"/>
    <s v="July"/>
    <d v="2013-07-05T00:00:00"/>
    <d v="2013-07-07T00:00:00"/>
    <s v="On Date"/>
    <s v="AnnaAndreadi"/>
    <s v="United States"/>
    <s v="San Francisco"/>
    <s v="California"/>
    <x v="15"/>
    <s v="Atlantic Metals Mobile 5-Shelf Bookcases, Custom Colors"/>
    <n v="210.68599999999998"/>
    <n v="1279.165"/>
    <n v="5"/>
    <n v="225.73500000000001"/>
    <n v="18058.800000000003"/>
    <s v="PROFIT"/>
  </r>
  <r>
    <s v="CA-2013-147137"/>
    <s v="07/05/2013"/>
    <s v="07/07/2013"/>
    <x v="0"/>
    <s v="July"/>
    <d v="2013-07-05T00:00:00"/>
    <d v="2013-07-07T00:00:00"/>
    <s v="On Date"/>
    <s v="AnnaAndreadi"/>
    <s v="United States"/>
    <s v="San Francisco"/>
    <s v="California"/>
    <x v="7"/>
    <s v="Eldon Shelf Savers Cubes and Bins"/>
    <n v="6.8404000000000007"/>
    <n v="27.92"/>
    <n v="4"/>
    <n v="0.55840000000000001"/>
    <n v="44.671999999999997"/>
    <s v="PROFIT"/>
  </r>
  <r>
    <s v="US-2012-146745"/>
    <s v="09/03/2012"/>
    <s v="08/09/2012"/>
    <x v="2"/>
    <s v="September"/>
    <d v="2012-09-03T00:00:00"/>
    <d v="2012-09-08T00:00:00"/>
    <s v="On Date"/>
    <s v="AnnSteele"/>
    <s v="United States"/>
    <s v="San Francisco"/>
    <s v="California"/>
    <x v="10"/>
    <s v="Office Star - Ergonomically Designed Knee Chair"/>
    <n v="71.2624"/>
    <n v="129.56800000000001"/>
    <n v="2"/>
    <n v="-12.956799999999999"/>
    <n v="-1036.5439999999999"/>
    <s v="LOSS"/>
  </r>
  <r>
    <s v="US-2012-146745"/>
    <s v="09/03/2012"/>
    <s v="08/09/2012"/>
    <x v="2"/>
    <s v="September"/>
    <d v="2012-09-03T00:00:00"/>
    <d v="2012-09-08T00:00:00"/>
    <s v="On Date"/>
    <s v="AnnSteele"/>
    <s v="United States"/>
    <s v="San Francisco"/>
    <s v="California"/>
    <x v="4"/>
    <s v="Avery Durable Slant Ring Binders, No Labels"/>
    <n v="2.1093999999999999"/>
    <n v="6.3680000000000003"/>
    <n v="2"/>
    <n v="2.1492"/>
    <n v="171.93600000000001"/>
    <s v="PROFIT"/>
  </r>
  <r>
    <s v="CA-2014-115175"/>
    <s v="08/08/2014"/>
    <s v="13/08/2014"/>
    <x v="3"/>
    <s v="August"/>
    <d v="2014-08-08T00:00:00"/>
    <d v="2014-08-13T00:00:00"/>
    <s v="On Date"/>
    <s v="MattCollins"/>
    <s v="United States"/>
    <s v="San Jose"/>
    <s v="California"/>
    <x v="9"/>
    <s v="Xerox 1891"/>
    <n v="25.922300000000003"/>
    <n v="244.55"/>
    <n v="5"/>
    <n v="114.9385"/>
    <n v="9195.08"/>
    <s v="PROFIT"/>
  </r>
  <r>
    <s v="CA-2014-105851"/>
    <s v="03/14/2014"/>
    <s v="21/03/2014"/>
    <x v="3"/>
    <s v="March"/>
    <d v="2014-03-14T00:00:00"/>
    <d v="2014-03-21T00:00:00"/>
    <s v="Delay"/>
    <s v="SanjitEngle"/>
    <s v="United States"/>
    <s v="Denver"/>
    <s v="Colorado"/>
    <x v="12"/>
    <s v="Martin Yale Chadless Opener Electric Letter Opener"/>
    <n v="816.15380000000005"/>
    <n v="1332.4960000000001"/>
    <n v="2"/>
    <n v="-299.8116"/>
    <n v="-23984.928"/>
    <s v="LOSS"/>
  </r>
  <r>
    <s v="US-2014-125717"/>
    <s v="09/29/2014"/>
    <s v="02/10/2014"/>
    <x v="3"/>
    <s v="September"/>
    <d v="2014-09-29T00:00:00"/>
    <d v="2014-10-02T00:00:00"/>
    <s v="On Date"/>
    <s v="DarrinSayre"/>
    <s v="United States"/>
    <s v="Aurora"/>
    <s v="Colorado"/>
    <x v="1"/>
    <s v="Dana Halogen Swing-Arm Architect Lamp"/>
    <n v="29.498400000000004"/>
    <n v="32.776000000000003"/>
    <n v="1"/>
    <n v="3.2776000000000001"/>
    <n v="262.20800000000003"/>
    <s v="PROFIT"/>
  </r>
  <r>
    <s v="US-2014-125717"/>
    <s v="09/29/2014"/>
    <s v="02/10/2014"/>
    <x v="3"/>
    <s v="September"/>
    <d v="2014-09-29T00:00:00"/>
    <d v="2014-10-02T00:00:00"/>
    <s v="On Date"/>
    <s v="DarrinSayre"/>
    <s v="United States"/>
    <s v="Aurora"/>
    <s v="Colorado"/>
    <x v="7"/>
    <s v="Gould Plastics 18-Pocket Panel Bin, 34w x 5-1/4d x 20-1/2h"/>
    <n v="88.310400000000001"/>
    <n v="147.184"/>
    <n v="2"/>
    <n v="-29.436800000000002"/>
    <n v="-2354.944"/>
    <s v="LOSS"/>
  </r>
  <r>
    <s v="US-2014-125717"/>
    <s v="09/29/2014"/>
    <s v="02/10/2014"/>
    <x v="3"/>
    <s v="September"/>
    <d v="2014-09-29T00:00:00"/>
    <d v="2014-10-02T00:00:00"/>
    <s v="On Date"/>
    <s v="DarrinSayre"/>
    <s v="United States"/>
    <s v="Aurora"/>
    <s v="Colorado"/>
    <x v="8"/>
    <s v="Lenovo 17-Key USB Numeric Keypad"/>
    <n v="26.5122"/>
    <n v="54.384"/>
    <n v="2"/>
    <n v="1.3595999999999999"/>
    <n v="108.768"/>
    <s v="PROFIT"/>
  </r>
  <r>
    <s v="US-2014-125717"/>
    <s v="09/29/2014"/>
    <s v="02/10/2014"/>
    <x v="3"/>
    <s v="September"/>
    <d v="2014-09-29T00:00:00"/>
    <d v="2014-10-02T00:00:00"/>
    <s v="On Date"/>
    <s v="DarrinSayre"/>
    <s v="United States"/>
    <s v="Aurora"/>
    <s v="Colorado"/>
    <x v="4"/>
    <s v="GBC DocuBind P50 Personal Binding Machine"/>
    <n v="33.909399999999998"/>
    <n v="76.775999999999996"/>
    <n v="4"/>
    <n v="-58.861600000000003"/>
    <n v="-4708.9279999999999"/>
    <s v="LOSS"/>
  </r>
  <r>
    <s v="US-2014-125717"/>
    <s v="09/29/2014"/>
    <s v="02/10/2014"/>
    <x v="3"/>
    <s v="September"/>
    <d v="2014-09-29T00:00:00"/>
    <d v="2014-10-02T00:00:00"/>
    <s v="On Date"/>
    <s v="DarrinSayre"/>
    <s v="United States"/>
    <s v="Aurora"/>
    <s v="Colorado"/>
    <x v="9"/>
    <s v="Xerox 1992"/>
    <n v="3.0497999999999994"/>
    <n v="14.352"/>
    <n v="3"/>
    <n v="5.2026000000000003"/>
    <n v="416.20800000000003"/>
    <s v="PROFIT"/>
  </r>
  <r>
    <s v="US-2014-125717"/>
    <s v="09/29/2014"/>
    <s v="02/10/2014"/>
    <x v="3"/>
    <s v="September"/>
    <d v="2014-09-29T00:00:00"/>
    <d v="2014-10-02T00:00:00"/>
    <s v="On Date"/>
    <s v="DarrinSayre"/>
    <s v="United States"/>
    <s v="Aurora"/>
    <s v="Colorado"/>
    <x v="5"/>
    <s v="Kensington 7 Outlet MasterPiece HOMEOFFICE Power Control Center"/>
    <n v="91.784000000000006"/>
    <n v="209.792"/>
    <n v="2"/>
    <n v="26.224"/>
    <n v="2097.92"/>
    <s v="PROFIT"/>
  </r>
  <r>
    <s v="CA-2012-163895"/>
    <s v="08/07/2012"/>
    <s v="11/08/2012"/>
    <x v="2"/>
    <s v="August"/>
    <d v="2012-08-07T00:00:00"/>
    <d v="2012-08-11T00:00:00"/>
    <s v="On Date"/>
    <s v="NoelStaavos"/>
    <s v="United States"/>
    <s v="Boise"/>
    <s v="Idaho"/>
    <x v="4"/>
    <s v="ACCOHIDE 3-Ring Binder, Blue, 1&quot;"/>
    <n v="2.1888999999999998"/>
    <n v="3.3039999999999998"/>
    <n v="1"/>
    <n v="1.1151"/>
    <n v="89.207999999999998"/>
    <s v="PROFIT"/>
  </r>
  <r>
    <s v="CA-2013-109365"/>
    <s v="11/04/2013"/>
    <s v="09/11/2013"/>
    <x v="0"/>
    <s v="November"/>
    <d v="2013-11-04T00:00:00"/>
    <d v="2013-11-09T00:00:00"/>
    <s v="On Date"/>
    <s v="XylonaPreis"/>
    <s v="United States"/>
    <s v="Los Angeles"/>
    <s v="California"/>
    <x v="11"/>
    <s v="Stockwell Push Pins"/>
    <n v="1.4606000000000001"/>
    <n v="15.26"/>
    <n v="7"/>
    <n v="5.0358000000000001"/>
    <n v="402.86400000000003"/>
    <s v="PROFIT"/>
  </r>
  <r>
    <s v="CA-2013-109365"/>
    <s v="11/04/2013"/>
    <s v="09/11/2013"/>
    <x v="0"/>
    <s v="November"/>
    <d v="2013-11-04T00:00:00"/>
    <d v="2013-11-09T00:00:00"/>
    <s v="On Date"/>
    <s v="XylonaPreis"/>
    <s v="United States"/>
    <s v="Los Angeles"/>
    <s v="California"/>
    <x v="5"/>
    <s v="Holmes 99% HEPA Air Purifier"/>
    <n v="14.5122"/>
    <n v="43.32"/>
    <n v="2"/>
    <n v="14.2956"/>
    <n v="1143.6480000000001"/>
    <s v="PROFIT"/>
  </r>
  <r>
    <s v="CA-2013-109365"/>
    <s v="11/04/2013"/>
    <s v="09/11/2013"/>
    <x v="0"/>
    <s v="November"/>
    <d v="2013-11-04T00:00:00"/>
    <d v="2013-11-09T00:00:00"/>
    <s v="On Date"/>
    <s v="XylonaPreis"/>
    <s v="United States"/>
    <s v="Los Angeles"/>
    <s v="California"/>
    <x v="4"/>
    <s v="Avery Durable Plastic 1&quot; Binders"/>
    <n v="2.3154000000000003"/>
    <n v="43.584000000000003"/>
    <n v="12"/>
    <n v="15.799200000000001"/>
    <n v="1263.9360000000001"/>
    <s v="PROFIT"/>
  </r>
  <r>
    <s v="CA-2013-109365"/>
    <s v="11/04/2013"/>
    <s v="09/11/2013"/>
    <x v="0"/>
    <s v="November"/>
    <d v="2013-11-04T00:00:00"/>
    <d v="2013-11-09T00:00:00"/>
    <s v="On Date"/>
    <s v="XylonaPreis"/>
    <s v="United States"/>
    <s v="Los Angeles"/>
    <s v="California"/>
    <x v="9"/>
    <s v="Xerox 1892"/>
    <n v="19.767599999999998"/>
    <n v="116.28"/>
    <n v="3"/>
    <n v="56.977200000000003"/>
    <n v="4558.1760000000004"/>
    <s v="PROFIT"/>
  </r>
  <r>
    <s v="CA-2013-109365"/>
    <s v="11/04/2013"/>
    <s v="09/11/2013"/>
    <x v="0"/>
    <s v="November"/>
    <d v="2013-11-04T00:00:00"/>
    <d v="2013-11-09T00:00:00"/>
    <s v="On Date"/>
    <s v="XylonaPreis"/>
    <s v="United States"/>
    <s v="Los Angeles"/>
    <s v="California"/>
    <x v="4"/>
    <s v="Fellowes Black Plastic Comb Bindings"/>
    <n v="3.1373999999999995"/>
    <n v="9.2959999999999994"/>
    <n v="2"/>
    <n v="3.0211999999999999"/>
    <n v="241.696"/>
    <s v="PROFIT"/>
  </r>
  <r>
    <s v="CA-2013-109365"/>
    <s v="11/04/2013"/>
    <s v="09/11/2013"/>
    <x v="0"/>
    <s v="November"/>
    <d v="2013-11-04T00:00:00"/>
    <d v="2013-11-09T00:00:00"/>
    <s v="On Date"/>
    <s v="XylonaPreis"/>
    <s v="United States"/>
    <s v="Los Angeles"/>
    <s v="California"/>
    <x v="9"/>
    <s v="Xerox 22"/>
    <n v="3.3696000000000002"/>
    <n v="19.440000000000001"/>
    <n v="3"/>
    <n v="9.3312000000000008"/>
    <n v="746.49600000000009"/>
    <s v="PROFIT"/>
  </r>
  <r>
    <s v="CA-2013-109365"/>
    <s v="11/04/2013"/>
    <s v="09/11/2013"/>
    <x v="0"/>
    <s v="November"/>
    <d v="2013-11-04T00:00:00"/>
    <d v="2013-11-09T00:00:00"/>
    <s v="On Date"/>
    <s v="XylonaPreis"/>
    <s v="United States"/>
    <s v="Los Angeles"/>
    <s v="California"/>
    <x v="9"/>
    <s v="Multicolor Computer Printout Paper"/>
    <n v="54.522000000000006"/>
    <n v="314.55"/>
    <n v="3"/>
    <n v="150.98400000000001"/>
    <n v="12078.720000000001"/>
    <s v="PROFIT"/>
  </r>
  <r>
    <s v="CA-2014-105921"/>
    <s v="08/15/2014"/>
    <s v="22/08/2014"/>
    <x v="3"/>
    <s v="August"/>
    <d v="2014-08-15T00:00:00"/>
    <d v="2014-08-22T00:00:00"/>
    <s v="Delay"/>
    <s v="JanetMartin"/>
    <s v="United States"/>
    <s v="Los Angeles"/>
    <s v="California"/>
    <x v="6"/>
    <s v="Chromcraft Round Conference Tables"/>
    <n v="137.6891"/>
    <n v="418.29599999999999"/>
    <n v="3"/>
    <n v="5.2286999999999999"/>
    <n v="418.29599999999999"/>
    <s v="PROFIT"/>
  </r>
  <r>
    <s v="CA-2014-112753"/>
    <s v="06/19/2014"/>
    <s v="24/06/2014"/>
    <x v="3"/>
    <s v="June"/>
    <d v="2014-06-19T00:00:00"/>
    <d v="2014-06-24T00:00:00"/>
    <s v="On Date"/>
    <s v="CraigCarreira"/>
    <s v="United States"/>
    <s v="Los Angeles"/>
    <s v="California"/>
    <x v="15"/>
    <s v="Bush Andora Bookcase, Maple/Graphite Gray Finish"/>
    <n v="93.592200000000005"/>
    <n v="917.92349999999999"/>
    <n v="9"/>
    <n v="75.593699999999998"/>
    <n v="6047.4960000000001"/>
    <s v="PROFIT"/>
  </r>
  <r>
    <s v="CA-2014-112753"/>
    <s v="06/19/2014"/>
    <s v="24/06/2014"/>
    <x v="3"/>
    <s v="June"/>
    <d v="2014-06-19T00:00:00"/>
    <d v="2014-06-24T00:00:00"/>
    <s v="On Date"/>
    <s v="CraigCarreira"/>
    <s v="United States"/>
    <s v="Los Angeles"/>
    <s v="California"/>
    <x v="9"/>
    <s v="Xerox 1930"/>
    <n v="3.3048000000000002"/>
    <n v="38.880000000000003"/>
    <n v="6"/>
    <n v="19.051200000000001"/>
    <n v="1524.096"/>
    <s v="PROFIT"/>
  </r>
  <r>
    <s v="CA-2011-103401"/>
    <s v="11/21/2011"/>
    <s v="26/11/2011"/>
    <x v="1"/>
    <s v="November"/>
    <d v="2011-11-21T00:00:00"/>
    <d v="2011-11-26T00:00:00"/>
    <s v="On Date"/>
    <s v="GeorgiaRosenberg"/>
    <s v="United States"/>
    <s v="San Francisco"/>
    <s v="California"/>
    <x v="9"/>
    <s v="Xerox 211"/>
    <n v="3.3696000000000006"/>
    <n v="12.96"/>
    <n v="2"/>
    <n v="6.2207999999999997"/>
    <n v="497.66399999999999"/>
    <s v="PROFIT"/>
  </r>
  <r>
    <s v="CA-2013-124814"/>
    <s v="04/11/2013"/>
    <s v="17/04/2013"/>
    <x v="0"/>
    <s v="April"/>
    <d v="2013-04-11T00:00:00"/>
    <d v="2013-04-17T00:00:00"/>
    <s v="Delay"/>
    <s v="FiliaMcAdams"/>
    <s v="United States"/>
    <s v="Bakersfield"/>
    <s v="California"/>
    <x v="9"/>
    <s v="Xerox 227"/>
    <n v="3.3696000000000006"/>
    <n v="12.96"/>
    <n v="2"/>
    <n v="6.2207999999999997"/>
    <n v="497.66399999999999"/>
    <s v="PROFIT"/>
  </r>
  <r>
    <s v="CA-2013-124814"/>
    <s v="04/11/2013"/>
    <s v="17/04/2013"/>
    <x v="0"/>
    <s v="April"/>
    <d v="2013-04-11T00:00:00"/>
    <d v="2013-04-17T00:00:00"/>
    <s v="Delay"/>
    <s v="FiliaMcAdams"/>
    <s v="United States"/>
    <s v="Bakersfield"/>
    <s v="California"/>
    <x v="4"/>
    <s v="Wilson Jones Clip &amp; Carry Folder Binder Tool for Ring Binders, Clear"/>
    <n v="3.016"/>
    <n v="23.2"/>
    <n v="5"/>
    <n v="8.1199999999999992"/>
    <n v="649.59999999999991"/>
    <s v="PROFIT"/>
  </r>
  <r>
    <s v="US-2011-138247"/>
    <s v="12/24/2011"/>
    <s v="29/12/2011"/>
    <x v="1"/>
    <s v="December"/>
    <d v="2011-12-24T00:00:00"/>
    <d v="2011-12-29T00:00:00"/>
    <s v="On Date"/>
    <s v="BenFerrer"/>
    <s v="United States"/>
    <s v="Los Angeles"/>
    <s v="California"/>
    <x v="3"/>
    <s v="Seidio BD2-HK3IPH5-BK DILEX Case and Holster Combo for Apple iPhone 5/5s - Black"/>
    <n v="22.327200000000001"/>
    <n v="173.65600000000001"/>
    <n v="7"/>
    <n v="17.365600000000001"/>
    <n v="1389.248"/>
    <s v="PROFIT"/>
  </r>
  <r>
    <s v="US-2011-138247"/>
    <s v="12/24/2011"/>
    <s v="29/12/2011"/>
    <x v="1"/>
    <s v="December"/>
    <d v="2011-12-24T00:00:00"/>
    <d v="2011-12-29T00:00:00"/>
    <s v="On Date"/>
    <s v="BenFerrer"/>
    <s v="United States"/>
    <s v="Los Angeles"/>
    <s v="California"/>
    <x v="5"/>
    <s v="Avanti 4.4 Cu. Ft. Refrigerator"/>
    <n v="130.3056"/>
    <n v="361.96"/>
    <n v="2"/>
    <n v="101.3488"/>
    <n v="8107.9039999999995"/>
    <s v="PROFIT"/>
  </r>
  <r>
    <s v="US-2011-138247"/>
    <s v="12/24/2011"/>
    <s v="29/12/2011"/>
    <x v="1"/>
    <s v="December"/>
    <d v="2011-12-24T00:00:00"/>
    <d v="2011-12-29T00:00:00"/>
    <s v="On Date"/>
    <s v="BenFerrer"/>
    <s v="United States"/>
    <s v="Los Angeles"/>
    <s v="California"/>
    <x v="8"/>
    <s v="Sony 32GB Class 10 Micro SDHC R40 Memory Card"/>
    <n v="16.5505"/>
    <n v="62.85"/>
    <n v="3"/>
    <n v="13.198499999999999"/>
    <n v="1055.8799999999999"/>
    <s v="PROFIT"/>
  </r>
  <r>
    <s v="US-2011-138247"/>
    <s v="12/24/2011"/>
    <s v="29/12/2011"/>
    <x v="1"/>
    <s v="December"/>
    <d v="2011-12-24T00:00:00"/>
    <d v="2011-12-29T00:00:00"/>
    <s v="On Date"/>
    <s v="BenFerrer"/>
    <s v="United States"/>
    <s v="Los Angeles"/>
    <s v="California"/>
    <x v="3"/>
    <s v="Cisco Unified IP Phone 7945G VoIP phone"/>
    <n v="255.74249999999998"/>
    <n v="818.37599999999998"/>
    <n v="3"/>
    <n v="51.148499999999999"/>
    <n v="4091.88"/>
    <s v="PROFIT"/>
  </r>
  <r>
    <s v="US-2011-138247"/>
    <s v="12/24/2011"/>
    <s v="29/12/2011"/>
    <x v="1"/>
    <s v="December"/>
    <d v="2011-12-24T00:00:00"/>
    <d v="2011-12-29T00:00:00"/>
    <s v="On Date"/>
    <s v="BenFerrer"/>
    <s v="United States"/>
    <s v="Los Angeles"/>
    <s v="California"/>
    <x v="7"/>
    <s v="Tennsco Commercial Shelving"/>
    <n v="20.136600000000001"/>
    <n v="20.34"/>
    <n v="1"/>
    <n v="0.2034"/>
    <n v="16.271999999999998"/>
    <s v="PROFIT"/>
  </r>
  <r>
    <s v="US-2011-138247"/>
    <s v="12/24/2011"/>
    <s v="29/12/2011"/>
    <x v="1"/>
    <s v="December"/>
    <d v="2011-12-24T00:00:00"/>
    <d v="2011-12-29T00:00:00"/>
    <s v="On Date"/>
    <s v="BenFerrer"/>
    <s v="United States"/>
    <s v="Los Angeles"/>
    <s v="California"/>
    <x v="1"/>
    <s v="Westinghouse Floor Lamp with Metal Mesh Shade, Black"/>
    <n v="18.472299999999997"/>
    <n v="23.99"/>
    <n v="1"/>
    <n v="5.5176999999999996"/>
    <n v="441.41599999999994"/>
    <s v="PROFIT"/>
  </r>
  <r>
    <s v="CA-2014-167003"/>
    <s v="05/24/2014"/>
    <s v="30/05/2014"/>
    <x v="3"/>
    <s v="May"/>
    <d v="2014-05-24T00:00:00"/>
    <d v="2014-05-30T00:00:00"/>
    <s v="Delay"/>
    <s v="VivekSundaresam"/>
    <s v="United States"/>
    <s v="Los Angeles"/>
    <s v="California"/>
    <x v="6"/>
    <s v="Lesro Sheffield Collection Coffee Table, End Table, Center Table, Corner Table"/>
    <n v="59.237100000000005"/>
    <n v="171.28800000000001"/>
    <n v="3"/>
    <n v="-6.4233000000000002"/>
    <n v="-513.86400000000003"/>
    <s v="LOSS"/>
  </r>
  <r>
    <s v="CA-2013-118969"/>
    <s v="10/03/2013"/>
    <s v="04/10/2013"/>
    <x v="0"/>
    <s v="October"/>
    <d v="2013-10-03T00:00:00"/>
    <d v="2013-10-04T00:00:00"/>
    <s v="On Date"/>
    <s v="LizPreis"/>
    <s v="United States"/>
    <s v="Phoenix"/>
    <s v="Arizona"/>
    <x v="4"/>
    <s v="Premier Elliptical Ring Binder, Black"/>
    <n v="15.828799999999999"/>
    <n v="54.792000000000002"/>
    <n v="6"/>
    <n v="-40.180799999999998"/>
    <n v="-3214.4639999999999"/>
    <s v="LOSS"/>
  </r>
  <r>
    <s v="US-2013-128678"/>
    <s v="09/16/2013"/>
    <s v="21/09/2013"/>
    <x v="0"/>
    <s v="September"/>
    <d v="2013-09-16T00:00:00"/>
    <d v="2013-09-21T00:00:00"/>
    <s v="On Date"/>
    <s v="RobBeeghly"/>
    <s v="United States"/>
    <s v="Seattle"/>
    <s v="Washington"/>
    <x v="9"/>
    <s v="TOPS &quot;Important Message&quot; Pads, Canary, 4-1/4 x 5-1/2, 50 Sheets per Pad"/>
    <n v="2.2683999999999993"/>
    <n v="21.4"/>
    <n v="5"/>
    <n v="10.058"/>
    <n v="804.64"/>
    <s v="PROFIT"/>
  </r>
  <r>
    <s v="US-2013-128678"/>
    <s v="09/16/2013"/>
    <s v="21/09/2013"/>
    <x v="0"/>
    <s v="September"/>
    <d v="2013-09-16T00:00:00"/>
    <d v="2013-09-21T00:00:00"/>
    <s v="On Date"/>
    <s v="RobBeeghly"/>
    <s v="United States"/>
    <s v="Seattle"/>
    <s v="Washington"/>
    <x v="4"/>
    <s v="Cardinal Slant-D Ring Binder, Heavy Gauge Vinyl"/>
    <n v="4.6926000000000005"/>
    <n v="48.664000000000001"/>
    <n v="7"/>
    <n v="15.815799999999999"/>
    <n v="1265.2639999999999"/>
    <s v="PROFIT"/>
  </r>
  <r>
    <s v="CA-2013-101385"/>
    <s v="09/26/2013"/>
    <s v="02/10/2013"/>
    <x v="0"/>
    <s v="September"/>
    <d v="2013-09-26T00:00:00"/>
    <d v="2013-10-02T00:00:00"/>
    <s v="Delay"/>
    <s v="JuliaWest"/>
    <s v="United States"/>
    <s v="San Francisco"/>
    <s v="California"/>
    <x v="2"/>
    <s v="BIC Brite Liner Highlighters"/>
    <n v="2.4011999999999998"/>
    <n v="16.559999999999999"/>
    <n v="4"/>
    <n v="6.9551999999999996"/>
    <n v="556.41599999999994"/>
    <s v="PROFIT"/>
  </r>
  <r>
    <s v="CA-2014-105445"/>
    <s v="02/21/2014"/>
    <s v="26/02/2014"/>
    <x v="3"/>
    <s v="February"/>
    <d v="2014-02-21T00:00:00"/>
    <d v="2014-02-26T00:00:00"/>
    <s v="On Date"/>
    <s v="BartPistole"/>
    <s v="United States"/>
    <s v="Louisville"/>
    <s v="Colorado"/>
    <x v="11"/>
    <s v="Staples"/>
    <n v="2.1222000000000003"/>
    <n v="9.4320000000000004"/>
    <n v="3"/>
    <n v="3.0653999999999999"/>
    <n v="245.232"/>
    <s v="PROFIT"/>
  </r>
  <r>
    <s v="CA-2011-140403"/>
    <s v="10/10/2011"/>
    <s v="10/10/2011"/>
    <x v="1"/>
    <s v="October"/>
    <d v="2011-10-10T00:00:00"/>
    <d v="2011-10-10T00:00:00"/>
    <s v="On Date"/>
    <s v="TanjaNorvell"/>
    <s v="United States"/>
    <s v="Manteca"/>
    <s v="California"/>
    <x v="10"/>
    <s v="Global Deluxe Stacking Chair, Gray"/>
    <n v="36.195799999999998"/>
    <n v="122.352"/>
    <n v="3"/>
    <n v="13.7646"/>
    <n v="1101.1679999999999"/>
    <s v="PROFIT"/>
  </r>
  <r>
    <s v="CA-2011-140403"/>
    <s v="10/10/2011"/>
    <s v="10/10/2011"/>
    <x v="1"/>
    <s v="October"/>
    <d v="2011-10-10T00:00:00"/>
    <d v="2011-10-10T00:00:00"/>
    <s v="On Date"/>
    <s v="TanjaNorvell"/>
    <s v="United States"/>
    <s v="Manteca"/>
    <s v="California"/>
    <x v="13"/>
    <s v="#10- 4 1/8&quot; x 9 1/2&quot; Security-Tint Envelopes"/>
    <n v="3.8963999999999999"/>
    <n v="15.28"/>
    <n v="2"/>
    <n v="7.4871999999999996"/>
    <n v="598.976"/>
    <s v="PROFIT"/>
  </r>
  <r>
    <s v="CA-2012-163104"/>
    <s v="03/19/2012"/>
    <s v="26/03/2012"/>
    <x v="2"/>
    <s v="March"/>
    <d v="2012-03-19T00:00:00"/>
    <d v="2012-03-26T00:00:00"/>
    <s v="Delay"/>
    <s v="MikeCaudle"/>
    <s v="United States"/>
    <s v="Los Angeles"/>
    <s v="California"/>
    <x v="9"/>
    <s v="Xerox 1974"/>
    <n v="3.0498000000000003"/>
    <n v="11.96"/>
    <n v="2"/>
    <n v="5.8604000000000003"/>
    <n v="468.83199999999999"/>
    <s v="PROFIT"/>
  </r>
  <r>
    <s v="CA-2014-138464"/>
    <s v="07/09/2014"/>
    <s v="13/07/2014"/>
    <x v="3"/>
    <s v="July"/>
    <d v="2014-07-09T00:00:00"/>
    <d v="2014-07-13T00:00:00"/>
    <s v="On Date"/>
    <s v="VickyFreymann"/>
    <s v="United States"/>
    <s v="Seattle"/>
    <s v="Washington"/>
    <x v="1"/>
    <s v="Master Big Foot Doorstop, Beige"/>
    <n v="3.6432000000000002"/>
    <n v="15.84"/>
    <n v="3"/>
    <n v="4.9104000000000001"/>
    <n v="392.83199999999999"/>
    <s v="PROFIT"/>
  </r>
  <r>
    <s v="CA-2014-138464"/>
    <s v="07/09/2014"/>
    <s v="13/07/2014"/>
    <x v="3"/>
    <s v="July"/>
    <d v="2014-07-09T00:00:00"/>
    <d v="2014-07-13T00:00:00"/>
    <s v="On Date"/>
    <s v="VickyFreymann"/>
    <s v="United States"/>
    <s v="Seattle"/>
    <s v="Washington"/>
    <x v="4"/>
    <s v="GBC VeloBinder Manual Binding System"/>
    <n v="18.714800000000004"/>
    <n v="86.376000000000005"/>
    <n v="3"/>
    <n v="30.2316"/>
    <n v="2418.5280000000002"/>
    <s v="PROFIT"/>
  </r>
  <r>
    <s v="CA-2014-138464"/>
    <s v="07/09/2014"/>
    <s v="13/07/2014"/>
    <x v="3"/>
    <s v="July"/>
    <d v="2014-07-09T00:00:00"/>
    <d v="2014-07-13T00:00:00"/>
    <s v="On Date"/>
    <s v="VickyFreymann"/>
    <s v="United States"/>
    <s v="Seattle"/>
    <s v="Washington"/>
    <x v="2"/>
    <s v="Zebra Zazzle Fluorescent Highlighters"/>
    <n v="4.0127999999999986"/>
    <n v="18.239999999999998"/>
    <n v="3"/>
    <n v="6.2016"/>
    <n v="496.12799999999999"/>
    <s v="PROFIT"/>
  </r>
  <r>
    <s v="CA-2014-138464"/>
    <s v="07/09/2014"/>
    <s v="13/07/2014"/>
    <x v="3"/>
    <s v="July"/>
    <d v="2014-07-09T00:00:00"/>
    <d v="2014-07-13T00:00:00"/>
    <s v="On Date"/>
    <s v="VickyFreymann"/>
    <s v="United States"/>
    <s v="Seattle"/>
    <s v="Washington"/>
    <x v="2"/>
    <s v="Crayola Colored Pencils"/>
    <n v="2.1975999999999996"/>
    <n v="13.12"/>
    <n v="4"/>
    <n v="4.3296000000000001"/>
    <n v="346.36799999999999"/>
    <s v="PROFIT"/>
  </r>
  <r>
    <s v="US-2011-165862"/>
    <s v="07/13/2011"/>
    <s v="17/07/2011"/>
    <x v="1"/>
    <s v="July"/>
    <d v="2011-07-13T00:00:00"/>
    <d v="2011-07-17T00:00:00"/>
    <s v="On Date"/>
    <s v="GraceKelly"/>
    <s v="United States"/>
    <s v="Los Angeles"/>
    <s v="California"/>
    <x v="6"/>
    <s v="Bevis Round Conference Table Top &amp; Single Column Base"/>
    <n v="115.6086"/>
    <n v="351.21600000000001"/>
    <n v="3"/>
    <n v="4.3902000000000001"/>
    <n v="351.21600000000001"/>
    <s v="PROFIT"/>
  </r>
  <r>
    <s v="US-2011-106334"/>
    <s v="12/27/2011"/>
    <s v="02/01/2012"/>
    <x v="2"/>
    <s v="December"/>
    <d v="2011-12-27T00:00:00"/>
    <d v="2012-01-02T00:00:00"/>
    <s v="Delay"/>
    <s v="JeremyFarry"/>
    <s v="United States"/>
    <s v="San Francisco"/>
    <s v="California"/>
    <x v="10"/>
    <s v="Bevis Steel Folding Chairs"/>
    <n v="69.084000000000003"/>
    <n v="230.28"/>
    <n v="3"/>
    <n v="23.027999999999999"/>
    <n v="1842.2399999999998"/>
    <s v="PROFIT"/>
  </r>
  <r>
    <s v="US-2011-106334"/>
    <s v="12/27/2011"/>
    <s v="02/01/2012"/>
    <x v="2"/>
    <s v="December"/>
    <d v="2011-12-27T00:00:00"/>
    <d v="2012-01-02T00:00:00"/>
    <s v="Delay"/>
    <s v="JeremyFarry"/>
    <s v="United States"/>
    <s v="San Francisco"/>
    <s v="California"/>
    <x v="9"/>
    <s v="Xerox 1927"/>
    <n v="2.3540000000000001"/>
    <n v="12.84"/>
    <n v="3"/>
    <n v="5.7779999999999996"/>
    <n v="462.23999999999995"/>
    <s v="PROFIT"/>
  </r>
  <r>
    <s v="US-2014-117331"/>
    <s v="10/22/2014"/>
    <s v="29/10/2014"/>
    <x v="3"/>
    <s v="October"/>
    <d v="2014-10-22T00:00:00"/>
    <d v="2014-10-29T00:00:00"/>
    <s v="Delay"/>
    <s v="NatalieDeCherney"/>
    <s v="United States"/>
    <s v="Glendale"/>
    <s v="Arizona"/>
    <x v="4"/>
    <s v="Lock-Up Easel 'Spel-Binder'"/>
    <n v="15.120899999999999"/>
    <n v="8.5589999999999993"/>
    <n v="1"/>
    <n v="-6.5618999999999996"/>
    <n v="-524.952"/>
    <s v="LOSS"/>
  </r>
  <r>
    <s v="CA-2012-118871"/>
    <s v="12/04/2012"/>
    <s v="09/12/2012"/>
    <x v="2"/>
    <s v="December"/>
    <d v="2012-12-04T00:00:00"/>
    <d v="2012-12-09T00:00:00"/>
    <s v="On Date"/>
    <s v="HarryMarie"/>
    <s v="United States"/>
    <s v="Los Angeles"/>
    <s v="California"/>
    <x v="13"/>
    <s v="Tyvek Side-Opening Peel &amp; Seel Expanding Envelopes"/>
    <n v="49.764000000000003"/>
    <n v="271.44"/>
    <n v="3"/>
    <n v="122.148"/>
    <n v="9771.84"/>
    <s v="PROFIT"/>
  </r>
  <r>
    <s v="CA-2012-118871"/>
    <s v="12/04/2012"/>
    <s v="09/12/2012"/>
    <x v="2"/>
    <s v="December"/>
    <d v="2012-12-04T00:00:00"/>
    <d v="2012-12-09T00:00:00"/>
    <s v="On Date"/>
    <s v="HarryMarie"/>
    <s v="United States"/>
    <s v="Los Angeles"/>
    <s v="California"/>
    <x v="3"/>
    <s v="Jensen SMPS-640 -Â speaker phone"/>
    <n v="34.025199999999998"/>
    <n v="110.352"/>
    <n v="3"/>
    <n v="8.2764000000000006"/>
    <n v="662.11200000000008"/>
    <s v="PROFIT"/>
  </r>
  <r>
    <s v="CA-2012-118871"/>
    <s v="12/04/2012"/>
    <s v="09/12/2012"/>
    <x v="2"/>
    <s v="December"/>
    <d v="2012-12-04T00:00:00"/>
    <d v="2012-12-09T00:00:00"/>
    <s v="On Date"/>
    <s v="HarryMarie"/>
    <s v="United States"/>
    <s v="Los Angeles"/>
    <s v="California"/>
    <x v="1"/>
    <s v="Master Caster Door Stop, Large Brown"/>
    <n v="4.5135999999999994"/>
    <n v="36.4"/>
    <n v="5"/>
    <n v="13.832000000000001"/>
    <n v="1106.56"/>
    <s v="PROFIT"/>
  </r>
  <r>
    <s v="CA-2011-101175"/>
    <s v="12/09/2011"/>
    <s v="14/12/2011"/>
    <x v="1"/>
    <s v="December"/>
    <d v="2011-12-09T00:00:00"/>
    <d v="2011-12-14T00:00:00"/>
    <s v="On Date"/>
    <s v="DarioMedina"/>
    <s v="United States"/>
    <s v="Mesa"/>
    <s v="Arizona"/>
    <x v="7"/>
    <s v="Acco Perma 3000 Stacking Storage Drawers"/>
    <n v="16.9938"/>
    <n v="100.70399999999999"/>
    <n v="6"/>
    <n v="-1.2587999999999999"/>
    <n v="-100.70399999999999"/>
    <s v="LOSS"/>
  </r>
  <r>
    <s v="CA-2011-169460"/>
    <s v="04/19/2011"/>
    <s v="21/04/2011"/>
    <x v="1"/>
    <s v="April"/>
    <d v="2011-04-19T00:00:00"/>
    <d v="2011-04-21T00:00:00"/>
    <s v="On Date"/>
    <s v="NicoleFjeld"/>
    <s v="United States"/>
    <s v="San Jose"/>
    <s v="California"/>
    <x v="1"/>
    <s v="Executive Impressions 13&quot; Chairman Wall Clock"/>
    <n v="16.497"/>
    <n v="76.14"/>
    <n v="3"/>
    <n v="26.649000000000001"/>
    <n v="2131.92"/>
    <s v="PROFIT"/>
  </r>
  <r>
    <s v="CA-2014-126662"/>
    <s v="07/18/2014"/>
    <s v="22/07/2014"/>
    <x v="3"/>
    <s v="July"/>
    <d v="2014-07-18T00:00:00"/>
    <d v="2014-07-22T00:00:00"/>
    <s v="On Date"/>
    <s v="AlejandroBallentine"/>
    <s v="United States"/>
    <s v="Los Angeles"/>
    <s v="California"/>
    <x v="14"/>
    <s v="Brother DCP1000 Digital 3 in 1 Multifunction Machine"/>
    <n v="194.99349999999998"/>
    <n v="479.98399999999998"/>
    <n v="2"/>
    <n v="89.997"/>
    <n v="7199.76"/>
    <s v="PROFIT"/>
  </r>
  <r>
    <s v="US-2011-121734"/>
    <s v="04/11/2011"/>
    <s v="16/04/2011"/>
    <x v="1"/>
    <s v="April"/>
    <d v="2011-04-11T00:00:00"/>
    <d v="2011-04-16T00:00:00"/>
    <s v="On Date"/>
    <s v="SanjitEngle"/>
    <s v="United States"/>
    <s v="Lewiston"/>
    <s v="Idaho"/>
    <x v="4"/>
    <s v="GBC Personal VeloBind Strips"/>
    <n v="6.2295999999999996"/>
    <n v="9.5839999999999996"/>
    <n v="1"/>
    <n v="3.3544"/>
    <n v="268.35199999999998"/>
    <s v="PROFIT"/>
  </r>
  <r>
    <s v="US-2013-100405"/>
    <s v="08/27/2013"/>
    <s v="29/08/2013"/>
    <x v="0"/>
    <s v="August"/>
    <d v="2013-08-27T00:00:00"/>
    <d v="2013-08-29T00:00:00"/>
    <s v="On Date"/>
    <s v="TomStivers"/>
    <s v="United States"/>
    <s v="Los Angeles"/>
    <s v="California"/>
    <x v="2"/>
    <s v="Newell Chalk Holder"/>
    <n v="2.2302"/>
    <n v="8.26"/>
    <n v="2"/>
    <n v="3.7995999999999999"/>
    <n v="303.96799999999996"/>
    <s v="PROFIT"/>
  </r>
  <r>
    <s v="US-2014-163790"/>
    <s v="11/03/2014"/>
    <s v="05/11/2014"/>
    <x v="3"/>
    <s v="November"/>
    <d v="2014-11-03T00:00:00"/>
    <d v="2014-11-05T00:00:00"/>
    <s v="On Date"/>
    <s v="NancyLomonaco"/>
    <s v="United States"/>
    <s v="Danville"/>
    <s v="California"/>
    <x v="13"/>
    <s v="White Business Envelopes with Contemporary Seam, Recycled White Business Envelopes"/>
    <n v="5.47"/>
    <n v="76.58"/>
    <n v="7"/>
    <n v="38.29"/>
    <n v="3063.2"/>
    <s v="PROFIT"/>
  </r>
  <r>
    <s v="US-2014-163790"/>
    <s v="11/03/2014"/>
    <s v="05/11/2014"/>
    <x v="3"/>
    <s v="November"/>
    <d v="2014-11-03T00:00:00"/>
    <d v="2014-11-05T00:00:00"/>
    <s v="On Date"/>
    <s v="NancyLomonaco"/>
    <s v="United States"/>
    <s v="Danville"/>
    <s v="California"/>
    <x v="2"/>
    <s v="Nontoxic Chalk"/>
    <n v="0.91520000000000024"/>
    <n v="8.8000000000000007"/>
    <n v="5"/>
    <n v="4.2240000000000002"/>
    <n v="337.92"/>
    <s v="PROFIT"/>
  </r>
  <r>
    <s v="US-2014-163790"/>
    <s v="11/03/2014"/>
    <s v="05/11/2014"/>
    <x v="3"/>
    <s v="November"/>
    <d v="2014-11-03T00:00:00"/>
    <d v="2014-11-05T00:00:00"/>
    <s v="On Date"/>
    <s v="NancyLomonaco"/>
    <s v="United States"/>
    <s v="Danville"/>
    <s v="California"/>
    <x v="4"/>
    <s v="GBC Therma-A-Bind 250T Electric Binding System"/>
    <n v="63.954799999999999"/>
    <n v="590.35199999999998"/>
    <n v="6"/>
    <n v="206.6232"/>
    <n v="16529.856"/>
    <s v="PROFIT"/>
  </r>
  <r>
    <s v="US-2014-163790"/>
    <s v="11/03/2014"/>
    <s v="05/11/2014"/>
    <x v="3"/>
    <s v="November"/>
    <d v="2014-11-03T00:00:00"/>
    <d v="2014-11-05T00:00:00"/>
    <s v="On Date"/>
    <s v="NancyLomonaco"/>
    <s v="United States"/>
    <s v="Danville"/>
    <s v="California"/>
    <x v="11"/>
    <s v="Super Bands, 12/Pack"/>
    <n v="1.8042"/>
    <n v="5.58"/>
    <n v="3"/>
    <n v="0.16739999999999999"/>
    <n v="13.391999999999999"/>
    <s v="PROFIT"/>
  </r>
  <r>
    <s v="US-2014-163790"/>
    <s v="11/03/2014"/>
    <s v="05/11/2014"/>
    <x v="3"/>
    <s v="November"/>
    <d v="2014-11-03T00:00:00"/>
    <d v="2014-11-05T00:00:00"/>
    <s v="On Date"/>
    <s v="NancyLomonaco"/>
    <s v="United States"/>
    <s v="Danville"/>
    <s v="California"/>
    <x v="1"/>
    <s v="Document Clip Frames"/>
    <n v="4.8371999999999993"/>
    <n v="25.02"/>
    <n v="3"/>
    <n v="10.5084"/>
    <n v="840.67200000000003"/>
    <s v="PROFIT"/>
  </r>
  <r>
    <s v="US-2014-163790"/>
    <s v="11/03/2014"/>
    <s v="05/11/2014"/>
    <x v="3"/>
    <s v="November"/>
    <d v="2014-11-03T00:00:00"/>
    <d v="2014-11-05T00:00:00"/>
    <s v="On Date"/>
    <s v="NancyLomonaco"/>
    <s v="United States"/>
    <s v="Danville"/>
    <s v="California"/>
    <x v="7"/>
    <s v="Space Solutions Commercial Steel Shelving"/>
    <n v="61.417500000000004"/>
    <n v="452.55"/>
    <n v="7"/>
    <n v="22.627500000000001"/>
    <n v="1810.2"/>
    <s v="PROFIT"/>
  </r>
  <r>
    <s v="CA-2013-129868"/>
    <s v="12/27/2013"/>
    <s v="01/01/2014"/>
    <x v="3"/>
    <s v="December"/>
    <d v="2013-12-27T00:00:00"/>
    <d v="2014-01-01T00:00:00"/>
    <s v="On Date"/>
    <s v="MikeCaudle"/>
    <s v="United States"/>
    <s v="Los Angeles"/>
    <s v="California"/>
    <x v="12"/>
    <s v="Fiskars Home &amp; Office Scissors"/>
    <n v="6.3936000000000011"/>
    <n v="17.760000000000002"/>
    <n v="2"/>
    <n v="4.9728000000000003"/>
    <n v="397.82400000000001"/>
    <s v="PROFIT"/>
  </r>
  <r>
    <s v="CA-2013-129868"/>
    <s v="12/27/2013"/>
    <s v="01/01/2014"/>
    <x v="3"/>
    <s v="December"/>
    <d v="2013-12-27T00:00:00"/>
    <d v="2014-01-01T00:00:00"/>
    <s v="On Date"/>
    <s v="MikeCaudle"/>
    <s v="United States"/>
    <s v="Los Angeles"/>
    <s v="California"/>
    <x v="3"/>
    <s v="Mitel 5320 IP Phone VoIP phone"/>
    <n v="136.0728"/>
    <n v="302.38400000000001"/>
    <n v="2"/>
    <n v="30.238399999999999"/>
    <n v="2419.0720000000001"/>
    <s v="PROFIT"/>
  </r>
  <r>
    <s v="CA-2013-129868"/>
    <s v="12/27/2013"/>
    <s v="01/01/2014"/>
    <x v="3"/>
    <s v="December"/>
    <d v="2013-12-27T00:00:00"/>
    <d v="2014-01-01T00:00:00"/>
    <s v="On Date"/>
    <s v="MikeCaudle"/>
    <s v="United States"/>
    <s v="Los Angeles"/>
    <s v="California"/>
    <x v="10"/>
    <s v="Global Armless Task Chair, Royal Blue"/>
    <n v="50.613399999999999"/>
    <n v="146.352"/>
    <n v="3"/>
    <n v="-5.4882"/>
    <n v="-439.05599999999998"/>
    <s v="LOSS"/>
  </r>
  <r>
    <s v="CA-2013-129868"/>
    <s v="12/27/2013"/>
    <s v="01/01/2014"/>
    <x v="3"/>
    <s v="December"/>
    <d v="2013-12-27T00:00:00"/>
    <d v="2014-01-01T00:00:00"/>
    <s v="On Date"/>
    <s v="MikeCaudle"/>
    <s v="United States"/>
    <s v="Los Angeles"/>
    <s v="California"/>
    <x v="5"/>
    <s v="Hoover Replacement Belts For Soft Guard &amp; Commercial Ltweight Upright Vacs, 2/Pk"/>
    <n v="2.923"/>
    <n v="7.9"/>
    <n v="2"/>
    <n v="2.0539999999999998"/>
    <n v="164.32"/>
    <s v="PROFIT"/>
  </r>
  <r>
    <s v="CA-2013-129868"/>
    <s v="12/27/2013"/>
    <s v="01/01/2014"/>
    <x v="3"/>
    <s v="December"/>
    <d v="2013-12-27T00:00:00"/>
    <d v="2014-01-01T00:00:00"/>
    <s v="On Date"/>
    <s v="MikeCaudle"/>
    <s v="United States"/>
    <s v="Los Angeles"/>
    <s v="California"/>
    <x v="6"/>
    <s v="Bretford Rectangular Conference Table Tops"/>
    <n v="289.62009999999998"/>
    <n v="902.71199999999999"/>
    <n v="3"/>
    <n v="33.851700000000001"/>
    <n v="2708.136"/>
    <s v="PROFIT"/>
  </r>
  <r>
    <s v="CA-2013-129868"/>
    <s v="12/27/2013"/>
    <s v="01/01/2014"/>
    <x v="3"/>
    <s v="December"/>
    <d v="2013-12-27T00:00:00"/>
    <d v="2014-01-01T00:00:00"/>
    <s v="On Date"/>
    <s v="MikeCaudle"/>
    <s v="United States"/>
    <s v="Los Angeles"/>
    <s v="California"/>
    <x v="2"/>
    <s v="Model L Table or Wall-Mount Pencil Sharpener"/>
    <n v="12.9528"/>
    <n v="53.97"/>
    <n v="3"/>
    <n v="15.111599999999999"/>
    <n v="1208.9279999999999"/>
    <s v="PROFIT"/>
  </r>
  <r>
    <s v="US-2014-141852"/>
    <s v="11/10/2014"/>
    <s v="15/11/2014"/>
    <x v="3"/>
    <s v="November"/>
    <d v="2014-11-10T00:00:00"/>
    <d v="2014-11-15T00:00:00"/>
    <s v="On Date"/>
    <s v="JoelEaton"/>
    <s v="United States"/>
    <s v="Oceanside"/>
    <s v="California"/>
    <x v="1"/>
    <s v="Eldon Wave Desk Accessories"/>
    <n v="3.2983999999999996"/>
    <n v="47.12"/>
    <n v="8"/>
    <n v="20.732800000000001"/>
    <n v="1658.624"/>
    <s v="PROFIT"/>
  </r>
  <r>
    <s v="CA-2014-145219"/>
    <s v="12/25/2014"/>
    <s v="26/12/2014"/>
    <x v="3"/>
    <s v="December"/>
    <d v="2014-12-25T00:00:00"/>
    <d v="2014-12-26T00:00:00"/>
    <s v="On Date"/>
    <s v="RobertMarley"/>
    <s v="United States"/>
    <s v="Los Angeles"/>
    <s v="California"/>
    <x v="14"/>
    <s v="Hewlett Packard LaserJet 3310 Copier"/>
    <n v="311.99480000000005"/>
    <n v="2879.9520000000002"/>
    <n v="6"/>
    <n v="1007.9832"/>
    <n v="80638.656000000003"/>
    <s v="PROFIT"/>
  </r>
  <r>
    <s v="CA-2014-145219"/>
    <s v="12/25/2014"/>
    <s v="26/12/2014"/>
    <x v="3"/>
    <s v="December"/>
    <d v="2014-12-25T00:00:00"/>
    <d v="2014-12-26T00:00:00"/>
    <s v="On Date"/>
    <s v="RobertMarley"/>
    <s v="United States"/>
    <s v="Los Angeles"/>
    <s v="California"/>
    <x v="4"/>
    <s v="Vinyl Sectional Post Binders"/>
    <n v="18.850000000000001"/>
    <n v="90.48"/>
    <n v="3"/>
    <n v="33.93"/>
    <n v="2714.4"/>
    <s v="PROFIT"/>
  </r>
  <r>
    <s v="CA-2014-168396"/>
    <s v="08/04/2014"/>
    <s v="09/08/2014"/>
    <x v="3"/>
    <s v="August"/>
    <d v="2014-08-04T00:00:00"/>
    <d v="2014-08-09T00:00:00"/>
    <s v="On Date"/>
    <s v="BruceDegenhardt"/>
    <s v="United States"/>
    <s v="San Francisco"/>
    <s v="California"/>
    <x v="0"/>
    <s v="Avery 473"/>
    <n v="5.3819999999999997"/>
    <n v="51.75"/>
    <n v="5"/>
    <n v="24.84"/>
    <n v="1987.2"/>
    <s v="PROFIT"/>
  </r>
  <r>
    <s v="CA-2014-168396"/>
    <s v="08/04/2014"/>
    <s v="09/08/2014"/>
    <x v="3"/>
    <s v="August"/>
    <d v="2014-08-04T00:00:00"/>
    <d v="2014-08-09T00:00:00"/>
    <s v="On Date"/>
    <s v="BruceDegenhardt"/>
    <s v="United States"/>
    <s v="San Francisco"/>
    <s v="California"/>
    <x v="1"/>
    <s v="Deflect-o EconoMat Studded, No Bevel Mat for Low Pile Carpeting"/>
    <n v="37.601199999999999"/>
    <n v="123.96"/>
    <n v="3"/>
    <n v="11.1564"/>
    <n v="892.51199999999994"/>
    <s v="PROFIT"/>
  </r>
  <r>
    <s v="CA-2012-130456"/>
    <s v="08/21/2012"/>
    <s v="26/08/2012"/>
    <x v="2"/>
    <s v="August"/>
    <d v="2012-08-21T00:00:00"/>
    <d v="2012-08-26T00:00:00"/>
    <s v="On Date"/>
    <s v="DavidSmith"/>
    <s v="United States"/>
    <s v="San Francisco"/>
    <s v="California"/>
    <x v="15"/>
    <s v="Sauder Camden County Collection Library"/>
    <n v="91.984000000000009"/>
    <n v="586.39800000000002"/>
    <n v="6"/>
    <n v="34.494"/>
    <n v="2759.52"/>
    <s v="PROFIT"/>
  </r>
  <r>
    <s v="CA-2012-130456"/>
    <s v="08/21/2012"/>
    <s v="26/08/2012"/>
    <x v="2"/>
    <s v="August"/>
    <d v="2012-08-21T00:00:00"/>
    <d v="2012-08-26T00:00:00"/>
    <s v="On Date"/>
    <s v="DavidSmith"/>
    <s v="United States"/>
    <s v="San Francisco"/>
    <s v="California"/>
    <x v="7"/>
    <s v="Carina Double Wide Media Storage Towers in Natural &amp; Black"/>
    <n v="77.740800000000007"/>
    <n v="80.98"/>
    <n v="1"/>
    <n v="3.2391999999999999"/>
    <n v="259.13599999999997"/>
    <s v="PROFIT"/>
  </r>
  <r>
    <s v="CA-2014-116288"/>
    <s v="03/13/2014"/>
    <s v="18/03/2014"/>
    <x v="3"/>
    <s v="March"/>
    <d v="2014-03-13T00:00:00"/>
    <d v="2014-03-18T00:00:00"/>
    <s v="On Date"/>
    <s v="BillStewart"/>
    <s v="United States"/>
    <s v="San Francisco"/>
    <s v="California"/>
    <x v="7"/>
    <s v="Carina Double Wide Media Storage Towers in Natural &amp; Black"/>
    <n v="77.740800000000007"/>
    <n v="242.94"/>
    <n v="3"/>
    <n v="9.7175999999999991"/>
    <n v="777.4079999999999"/>
    <s v="PROFIT"/>
  </r>
  <r>
    <s v="CA-2014-168228"/>
    <s v="04/28/2014"/>
    <s v="30/04/2014"/>
    <x v="3"/>
    <s v="April"/>
    <d v="2014-04-28T00:00:00"/>
    <d v="2014-04-30T00:00:00"/>
    <s v="On Date"/>
    <s v="ArthurPrichep"/>
    <s v="United States"/>
    <s v="Los Angeles"/>
    <s v="California"/>
    <x v="2"/>
    <s v="Boston School Pro Electric Pencil Sharpener, 1670"/>
    <n v="22.615400000000001"/>
    <n v="123.92"/>
    <n v="4"/>
    <n v="33.458399999999997"/>
    <n v="2676.6719999999996"/>
    <s v="PROFIT"/>
  </r>
  <r>
    <s v="CA-2014-168228"/>
    <s v="04/28/2014"/>
    <s v="30/04/2014"/>
    <x v="3"/>
    <s v="April"/>
    <d v="2014-04-28T00:00:00"/>
    <d v="2014-04-30T00:00:00"/>
    <s v="On Date"/>
    <s v="ArthurPrichep"/>
    <s v="United States"/>
    <s v="Los Angeles"/>
    <s v="California"/>
    <x v="2"/>
    <s v="Newell Chalk Holder"/>
    <n v="2.2302"/>
    <n v="12.39"/>
    <n v="3"/>
    <n v="5.6993999999999998"/>
    <n v="455.952"/>
    <s v="PROFIT"/>
  </r>
  <r>
    <s v="CA-2014-168228"/>
    <s v="04/28/2014"/>
    <s v="30/04/2014"/>
    <x v="3"/>
    <s v="April"/>
    <d v="2014-04-28T00:00:00"/>
    <d v="2014-04-30T00:00:00"/>
    <s v="On Date"/>
    <s v="ArthurPrichep"/>
    <s v="United States"/>
    <s v="Los Angeles"/>
    <s v="California"/>
    <x v="2"/>
    <s v="Boston Home &amp; Office Model 2000 Electric Pencil Sharpeners"/>
    <n v="17.500999999999998"/>
    <n v="47.3"/>
    <n v="2"/>
    <n v="12.298"/>
    <n v="983.84"/>
    <s v="PROFIT"/>
  </r>
  <r>
    <s v="CA-2014-130141"/>
    <s v="10/23/2014"/>
    <s v="25/10/2014"/>
    <x v="3"/>
    <s v="October"/>
    <d v="2014-10-23T00:00:00"/>
    <d v="2014-10-25T00:00:00"/>
    <s v="On Date"/>
    <s v="HelenAbelman"/>
    <s v="United States"/>
    <s v="Fort Collins"/>
    <s v="Colorado"/>
    <x v="4"/>
    <s v="Storex Flexible Poly Binders with Double Pockets"/>
    <n v="1.4256000000000002"/>
    <n v="3.1680000000000001"/>
    <n v="4"/>
    <n v="-2.5344000000000002"/>
    <n v="-202.75200000000001"/>
    <s v="LOSS"/>
  </r>
  <r>
    <s v="CA-2014-130141"/>
    <s v="10/23/2014"/>
    <s v="25/10/2014"/>
    <x v="3"/>
    <s v="October"/>
    <d v="2014-10-23T00:00:00"/>
    <d v="2014-10-25T00:00:00"/>
    <s v="On Date"/>
    <s v="HelenAbelman"/>
    <s v="United States"/>
    <s v="Fort Collins"/>
    <s v="Colorado"/>
    <x v="10"/>
    <s v="Office Star - Ergonomic Mid Back Chair with 2-Way Adjustable Arms"/>
    <n v="152.0232"/>
    <n v="579.13599999999997"/>
    <n v="4"/>
    <n v="-28.956800000000001"/>
    <n v="-2316.5439999999999"/>
    <s v="LOSS"/>
  </r>
  <r>
    <s v="CA-2012-147501"/>
    <s v="08/02/2012"/>
    <s v="06/08/2012"/>
    <x v="2"/>
    <s v="August"/>
    <d v="2012-08-02T00:00:00"/>
    <d v="2012-08-06T00:00:00"/>
    <s v="On Date"/>
    <s v="Corey-Lock"/>
    <s v="United States"/>
    <s v="Seattle"/>
    <s v="Washington"/>
    <x v="4"/>
    <s v="Ibico Presentation Index for Binding Systems"/>
    <n v="2.1093999999999999"/>
    <n v="6.3680000000000003"/>
    <n v="2"/>
    <n v="2.1492"/>
    <n v="171.93600000000001"/>
    <s v="PROFIT"/>
  </r>
  <r>
    <s v="CA-2012-147501"/>
    <s v="08/02/2012"/>
    <s v="06/08/2012"/>
    <x v="2"/>
    <s v="August"/>
    <d v="2012-08-02T00:00:00"/>
    <d v="2012-08-06T00:00:00"/>
    <s v="On Date"/>
    <s v="Corey-Lock"/>
    <s v="United States"/>
    <s v="Seattle"/>
    <s v="Washington"/>
    <x v="16"/>
    <s v="Okidata C331dn Printer"/>
    <n v="258.26"/>
    <n v="558.4"/>
    <n v="2"/>
    <n v="41.88"/>
    <n v="3350.4"/>
    <s v="PROFIT"/>
  </r>
  <r>
    <s v="CA-2014-129357"/>
    <s v="05/15/2014"/>
    <s v="20/05/2014"/>
    <x v="3"/>
    <s v="May"/>
    <d v="2014-05-15T00:00:00"/>
    <d v="2014-05-20T00:00:00"/>
    <s v="On Date"/>
    <s v="KenBlack"/>
    <s v="United States"/>
    <s v="Seattle"/>
    <s v="Washington"/>
    <x v="9"/>
    <s v="Xerox 1917"/>
    <n v="25.922299999999996"/>
    <n v="440.19"/>
    <n v="9"/>
    <n v="206.88929999999999"/>
    <n v="16551.144"/>
    <s v="PROFIT"/>
  </r>
  <r>
    <s v="CA-2014-129357"/>
    <s v="05/15/2014"/>
    <s v="20/05/2014"/>
    <x v="3"/>
    <s v="May"/>
    <d v="2014-05-15T00:00:00"/>
    <d v="2014-05-20T00:00:00"/>
    <s v="On Date"/>
    <s v="KenBlack"/>
    <s v="United States"/>
    <s v="Seattle"/>
    <s v="Washington"/>
    <x v="12"/>
    <s v="Martin-Yale Premier Letter Opener"/>
    <n v="12.493600000000001"/>
    <n v="64.400000000000006"/>
    <n v="5"/>
    <n v="1.9319999999999999"/>
    <n v="154.56"/>
    <s v="PROFIT"/>
  </r>
  <r>
    <s v="CA-2014-150987"/>
    <s v="04/09/2014"/>
    <s v="13/04/2014"/>
    <x v="3"/>
    <s v="April"/>
    <d v="2014-04-09T00:00:00"/>
    <d v="2014-04-13T00:00:00"/>
    <s v="On Date"/>
    <s v="AdrianHane"/>
    <s v="United States"/>
    <s v="San Francisco"/>
    <s v="California"/>
    <x v="9"/>
    <s v="Xerox 1891"/>
    <n v="25.922300000000003"/>
    <n v="244.55"/>
    <n v="5"/>
    <n v="114.9385"/>
    <n v="9195.08"/>
    <s v="PROFIT"/>
  </r>
  <r>
    <s v="CA-2014-150987"/>
    <s v="04/09/2014"/>
    <s v="13/04/2014"/>
    <x v="3"/>
    <s v="April"/>
    <d v="2014-04-09T00:00:00"/>
    <d v="2014-04-13T00:00:00"/>
    <s v="On Date"/>
    <s v="AdrianHane"/>
    <s v="United States"/>
    <s v="San Francisco"/>
    <s v="California"/>
    <x v="9"/>
    <s v="Xerox 1942"/>
    <n v="24.47"/>
    <n v="195.76"/>
    <n v="4"/>
    <n v="97.88"/>
    <n v="7830.4"/>
    <s v="PROFIT"/>
  </r>
  <r>
    <s v="CA-2014-159107"/>
    <s v="06/25/2014"/>
    <s v="27/06/2014"/>
    <x v="3"/>
    <s v="June"/>
    <d v="2014-06-25T00:00:00"/>
    <d v="2014-06-27T00:00:00"/>
    <s v="On Date"/>
    <s v="KeanThornton"/>
    <s v="United States"/>
    <s v="San Francisco"/>
    <s v="California"/>
    <x v="11"/>
    <s v="Acco Banker's Clasps, 5 3/4&quot;-Long"/>
    <n v="1.5264"/>
    <n v="2.88"/>
    <n v="1"/>
    <n v="1.3535999999999999"/>
    <n v="108.288"/>
    <s v="PROFIT"/>
  </r>
  <r>
    <s v="CA-2013-116547"/>
    <s v="01/10/2013"/>
    <s v="17/01/2013"/>
    <x v="0"/>
    <s v="January"/>
    <d v="2013-01-10T00:00:00"/>
    <d v="2013-01-17T00:00:00"/>
    <s v="Delay"/>
    <s v="KenBlack"/>
    <s v="United States"/>
    <s v="Seattle"/>
    <s v="Washington"/>
    <x v="1"/>
    <s v="24-Hour Round Wall Clock"/>
    <n v="11.3886"/>
    <n v="79.92"/>
    <n v="4"/>
    <n v="34.365600000000001"/>
    <n v="2749.248"/>
    <s v="PROFIT"/>
  </r>
  <r>
    <s v="CA-2013-116547"/>
    <s v="01/10/2013"/>
    <s v="17/01/2013"/>
    <x v="0"/>
    <s v="January"/>
    <d v="2013-01-10T00:00:00"/>
    <d v="2013-01-17T00:00:00"/>
    <s v="Delay"/>
    <s v="KenBlack"/>
    <s v="United States"/>
    <s v="Seattle"/>
    <s v="Washington"/>
    <x v="8"/>
    <s v="Logitech Media Keyboard K200"/>
    <n v="28.341900000000003"/>
    <n v="69.98"/>
    <n v="2"/>
    <n v="13.296200000000001"/>
    <n v="1063.6960000000001"/>
    <s v="PROFIT"/>
  </r>
  <r>
    <s v="CA-2011-114510"/>
    <s v="03/14/2011"/>
    <s v="19/03/2011"/>
    <x v="1"/>
    <s v="March"/>
    <d v="2011-03-14T00:00:00"/>
    <d v="2011-03-19T00:00:00"/>
    <s v="On Date"/>
    <s v="JasonFortune-"/>
    <s v="United States"/>
    <s v="Logan"/>
    <s v="Utah"/>
    <x v="4"/>
    <s v="GBC Wire Binding Combs"/>
    <n v="5.4802"/>
    <n v="33.088000000000001"/>
    <n v="4"/>
    <n v="11.167199999999999"/>
    <n v="893.37599999999998"/>
    <s v="PROFIT"/>
  </r>
  <r>
    <s v="CA-2011-114510"/>
    <s v="03/14/2011"/>
    <s v="19/03/2011"/>
    <x v="1"/>
    <s v="March"/>
    <d v="2011-03-14T00:00:00"/>
    <d v="2011-03-19T00:00:00"/>
    <s v="On Date"/>
    <s v="JasonFortune-"/>
    <s v="United States"/>
    <s v="Logan"/>
    <s v="Utah"/>
    <x v="7"/>
    <s v="Carina Double Wide Media Storage Towers in Natural &amp; Black"/>
    <n v="77.740800000000007"/>
    <n v="80.98"/>
    <n v="1"/>
    <n v="3.2391999999999999"/>
    <n v="259.13599999999997"/>
    <s v="PROFIT"/>
  </r>
  <r>
    <s v="CA-2011-114510"/>
    <s v="03/14/2011"/>
    <s v="19/03/2011"/>
    <x v="1"/>
    <s v="March"/>
    <d v="2011-03-14T00:00:00"/>
    <d v="2011-03-19T00:00:00"/>
    <s v="On Date"/>
    <s v="JasonFortune-"/>
    <s v="United States"/>
    <s v="Logan"/>
    <s v="Utah"/>
    <x v="8"/>
    <s v="ImationÂ 30456 USBÂ Flash DriveÂ 8GB"/>
    <n v="6.3479999999999999"/>
    <n v="82.8"/>
    <n v="12"/>
    <n v="6.6239999999999997"/>
    <n v="529.91999999999996"/>
    <s v="PROFIT"/>
  </r>
  <r>
    <s v="CA-2011-114510"/>
    <s v="03/14/2011"/>
    <s v="19/03/2011"/>
    <x v="1"/>
    <s v="March"/>
    <d v="2011-03-14T00:00:00"/>
    <d v="2011-03-19T00:00:00"/>
    <s v="On Date"/>
    <s v="JasonFortune-"/>
    <s v="United States"/>
    <s v="Logan"/>
    <s v="Utah"/>
    <x v="7"/>
    <s v="Staples"/>
    <n v="7.7964000000000002"/>
    <n v="21.36"/>
    <n v="2"/>
    <n v="5.7671999999999999"/>
    <n v="461.37599999999998"/>
    <s v="PROFIT"/>
  </r>
  <r>
    <s v="CA-2011-114510"/>
    <s v="03/14/2011"/>
    <s v="19/03/2011"/>
    <x v="1"/>
    <s v="March"/>
    <d v="2011-03-14T00:00:00"/>
    <d v="2011-03-19T00:00:00"/>
    <s v="On Date"/>
    <s v="JasonFortune-"/>
    <s v="United States"/>
    <s v="Logan"/>
    <s v="Utah"/>
    <x v="4"/>
    <s v="Premium Transparent Presentation Covers, No Pattern/Clear, 8 1/2&quot; x 11&quot;"/>
    <n v="20.941200000000002"/>
    <n v="62.048000000000002"/>
    <n v="2"/>
    <n v="20.165600000000001"/>
    <n v="1613.248"/>
    <s v="PROFIT"/>
  </r>
  <r>
    <s v="CA-2011-138681"/>
    <s v="12/20/2011"/>
    <s v="22/12/2011"/>
    <x v="1"/>
    <s v="December"/>
    <d v="2011-12-20T00:00:00"/>
    <d v="2011-12-22T00:00:00"/>
    <s v="On Date"/>
    <s v="CarolTriggs"/>
    <s v="United States"/>
    <s v="Tucson"/>
    <s v="Arizona"/>
    <x v="1"/>
    <s v="Computer Room Manger, 14&quot;"/>
    <n v="20.787200000000002"/>
    <n v="51.968000000000004"/>
    <n v="2"/>
    <n v="10.393599999999999"/>
    <n v="831.48799999999994"/>
    <s v="PROFIT"/>
  </r>
  <r>
    <s v="CA-2011-138681"/>
    <s v="12/20/2011"/>
    <s v="22/12/2011"/>
    <x v="1"/>
    <s v="December"/>
    <d v="2011-12-20T00:00:00"/>
    <d v="2011-12-22T00:00:00"/>
    <s v="On Date"/>
    <s v="CarolTriggs"/>
    <s v="United States"/>
    <s v="Tucson"/>
    <s v="Arizona"/>
    <x v="8"/>
    <s v="Logitech 910-002974 M325 Wireless Mouse for Web Scrolling"/>
    <n v="16.7944"/>
    <n v="71.975999999999999"/>
    <n v="3"/>
    <n v="21.5928"/>
    <n v="1727.424"/>
    <s v="PROFIT"/>
  </r>
  <r>
    <s v="CA-2011-138681"/>
    <s v="12/20/2011"/>
    <s v="22/12/2011"/>
    <x v="1"/>
    <s v="December"/>
    <d v="2011-12-20T00:00:00"/>
    <d v="2011-12-22T00:00:00"/>
    <s v="On Date"/>
    <s v="CarolTriggs"/>
    <s v="United States"/>
    <s v="Tucson"/>
    <s v="Arizona"/>
    <x v="10"/>
    <s v="Global Low Back Tilter Chair"/>
    <n v="94.921199999999999"/>
    <n v="242.352"/>
    <n v="3"/>
    <n v="-42.4116"/>
    <n v="-3392.9279999999999"/>
    <s v="LOSS"/>
  </r>
  <r>
    <s v="CA-2011-138681"/>
    <s v="12/20/2011"/>
    <s v="22/12/2011"/>
    <x v="1"/>
    <s v="December"/>
    <d v="2011-12-20T00:00:00"/>
    <d v="2011-12-22T00:00:00"/>
    <s v="On Date"/>
    <s v="CarolTriggs"/>
    <s v="United States"/>
    <s v="Tucson"/>
    <s v="Arizona"/>
    <x v="9"/>
    <s v="Xerox 1888"/>
    <n v="28.849600000000002"/>
    <n v="221.92"/>
    <n v="5"/>
    <n v="77.671999999999997"/>
    <n v="6213.76"/>
    <s v="PROFIT"/>
  </r>
  <r>
    <s v="CA-2011-138681"/>
    <s v="12/20/2011"/>
    <s v="22/12/2011"/>
    <x v="1"/>
    <s v="December"/>
    <d v="2011-12-20T00:00:00"/>
    <d v="2011-12-22T00:00:00"/>
    <s v="On Date"/>
    <s v="CarolTriggs"/>
    <s v="United States"/>
    <s v="Tucson"/>
    <s v="Arizona"/>
    <x v="9"/>
    <s v="Xerox 1954"/>
    <n v="2.9039999999999999"/>
    <n v="8.4480000000000004"/>
    <n v="2"/>
    <n v="2.64"/>
    <n v="211.20000000000002"/>
    <s v="PROFIT"/>
  </r>
  <r>
    <s v="CA-2014-138149"/>
    <s v="06/30/2014"/>
    <s v="01/07/2014"/>
    <x v="3"/>
    <s v="June"/>
    <d v="2014-06-30T00:00:00"/>
    <d v="2014-07-01T00:00:00"/>
    <s v="On Date"/>
    <s v="WilliamBrown"/>
    <s v="United States"/>
    <s v="Los Angeles"/>
    <s v="California"/>
    <x v="4"/>
    <s v="GBC DocuBind TL200 Manual Binding Machine"/>
    <n v="118.7094"/>
    <n v="895.92"/>
    <n v="5"/>
    <n v="302.37299999999999"/>
    <n v="24189.84"/>
    <s v="PROFIT"/>
  </r>
  <r>
    <s v="CA-2014-138149"/>
    <s v="06/30/2014"/>
    <s v="01/07/2014"/>
    <x v="3"/>
    <s v="June"/>
    <d v="2014-06-30T00:00:00"/>
    <d v="2014-07-01T00:00:00"/>
    <s v="On Date"/>
    <s v="WilliamBrown"/>
    <s v="United States"/>
    <s v="Los Angeles"/>
    <s v="California"/>
    <x v="7"/>
    <s v="Trav-L-File Heavy-Duty Shuttle II, Black"/>
    <n v="30.499000000000002"/>
    <n v="130.71"/>
    <n v="3"/>
    <n v="39.213000000000001"/>
    <n v="3137.04"/>
    <s v="PROFIT"/>
  </r>
  <r>
    <s v="CA-2014-138149"/>
    <s v="06/30/2014"/>
    <s v="01/07/2014"/>
    <x v="3"/>
    <s v="June"/>
    <d v="2014-06-30T00:00:00"/>
    <d v="2014-07-01T00:00:00"/>
    <s v="On Date"/>
    <s v="WilliamBrown"/>
    <s v="United States"/>
    <s v="Los Angeles"/>
    <s v="California"/>
    <x v="2"/>
    <s v="Newell 328"/>
    <n v="4.3216000000000001"/>
    <n v="11.68"/>
    <n v="2"/>
    <n v="3.0367999999999999"/>
    <n v="242.94399999999999"/>
    <s v="PROFIT"/>
  </r>
  <r>
    <s v="CA-2014-138149"/>
    <s v="06/30/2014"/>
    <s v="01/07/2014"/>
    <x v="3"/>
    <s v="June"/>
    <d v="2014-06-30T00:00:00"/>
    <d v="2014-07-01T00:00:00"/>
    <s v="On Date"/>
    <s v="WilliamBrown"/>
    <s v="United States"/>
    <s v="Los Angeles"/>
    <s v="California"/>
    <x v="8"/>
    <s v="Enermax Briskie RF Wireless Keyboard and Mouse Combo"/>
    <n v="13.2928"/>
    <n v="62.31"/>
    <n v="3"/>
    <n v="22.4316"/>
    <n v="1794.528"/>
    <s v="PROFIT"/>
  </r>
  <r>
    <s v="CA-2014-121643"/>
    <s v="05/19/2014"/>
    <s v="21/05/2014"/>
    <x v="3"/>
    <s v="May"/>
    <d v="2014-05-19T00:00:00"/>
    <d v="2014-05-21T00:00:00"/>
    <s v="On Date"/>
    <s v="AdrianBarton"/>
    <s v="United States"/>
    <s v="Portland"/>
    <s v="Oregon"/>
    <x v="3"/>
    <s v="Aastra 6757i CT Wireless VoIP phone"/>
    <n v="152.9624"/>
    <n v="344.70400000000001"/>
    <n v="2"/>
    <n v="38.779200000000003"/>
    <n v="3102.3360000000002"/>
    <s v="PROFIT"/>
  </r>
  <r>
    <s v="US-2012-122910"/>
    <s v="05/12/2012"/>
    <s v="16/05/2012"/>
    <x v="2"/>
    <s v="May"/>
    <d v="2012-05-12T00:00:00"/>
    <d v="2012-05-16T00:00:00"/>
    <s v="On Date"/>
    <s v="LarryTron"/>
    <s v="United States"/>
    <s v="Louisville"/>
    <s v="Colorado"/>
    <x v="3"/>
    <s v="VTech DS6151"/>
    <n v="90.712800000000001"/>
    <n v="201.584"/>
    <n v="2"/>
    <n v="20.1584"/>
    <n v="1612.672"/>
    <s v="PROFIT"/>
  </r>
  <r>
    <s v="CA-2014-143126"/>
    <s v="12/04/2014"/>
    <s v="08/12/2014"/>
    <x v="3"/>
    <s v="December"/>
    <d v="2014-12-04T00:00:00"/>
    <d v="2014-12-08T00:00:00"/>
    <s v="On Date"/>
    <s v="CorinnaMitchell"/>
    <s v="United States"/>
    <s v="Seattle"/>
    <s v="Washington"/>
    <x v="6"/>
    <s v="Bevis Oval Conference Table, Walnut"/>
    <n v="216.61340000000001"/>
    <n v="521.96"/>
    <n v="2"/>
    <n v="88.733199999999997"/>
    <n v="7098.6559999999999"/>
    <s v="PROFIT"/>
  </r>
  <r>
    <s v="CA-2012-109736"/>
    <s v="10/10/2012"/>
    <s v="11/10/2012"/>
    <x v="2"/>
    <s v="October"/>
    <d v="2012-10-10T00:00:00"/>
    <d v="2012-10-11T00:00:00"/>
    <s v="On Date"/>
    <s v="DennyJoy"/>
    <s v="United States"/>
    <s v="San Francisco"/>
    <s v="California"/>
    <x v="9"/>
    <s v="Xerox 1894"/>
    <n v="3.3695999999999997"/>
    <n v="45.36"/>
    <n v="7"/>
    <n v="21.7728"/>
    <n v="1741.8240000000001"/>
    <s v="PROFIT"/>
  </r>
  <r>
    <s v="CA-2012-142601"/>
    <s v="04/18/2012"/>
    <s v="20/04/2012"/>
    <x v="2"/>
    <s v="April"/>
    <d v="2012-04-18T00:00:00"/>
    <d v="2012-04-20T00:00:00"/>
    <s v="On Date"/>
    <s v="DeanraEno"/>
    <s v="United States"/>
    <s v="Los Angeles"/>
    <s v="California"/>
    <x v="7"/>
    <s v="Tennsco Stur-D-Stor Boltless Shelving, 5 Shelves, 24&quot; Deep, Sand"/>
    <n v="133.95689999999999"/>
    <n v="947.17"/>
    <n v="7"/>
    <n v="9.4717000000000002"/>
    <n v="757.73599999999999"/>
    <s v="PROFIT"/>
  </r>
  <r>
    <s v="CA-2012-142601"/>
    <s v="04/18/2012"/>
    <s v="20/04/2012"/>
    <x v="2"/>
    <s v="April"/>
    <d v="2012-04-18T00:00:00"/>
    <d v="2012-04-20T00:00:00"/>
    <s v="On Date"/>
    <s v="DeanraEno"/>
    <s v="United States"/>
    <s v="Los Angeles"/>
    <s v="California"/>
    <x v="9"/>
    <s v="Xerox 19"/>
    <n v="17.039000000000001"/>
    <n v="61.96"/>
    <n v="2"/>
    <n v="27.882000000000001"/>
    <n v="2230.56"/>
    <s v="PROFIT"/>
  </r>
  <r>
    <s v="US-2014-135230"/>
    <s v="09/02/2014"/>
    <s v="08/09/2014"/>
    <x v="3"/>
    <s v="September"/>
    <d v="2014-09-02T00:00:00"/>
    <d v="2014-09-08T00:00:00"/>
    <s v="Delay"/>
    <s v="ChristineKargatis"/>
    <s v="United States"/>
    <s v="Seattle"/>
    <s v="Washington"/>
    <x v="2"/>
    <s v="Staples"/>
    <n v="4.6238000000000001"/>
    <n v="7.58"/>
    <n v="1"/>
    <n v="2.9561999999999999"/>
    <n v="236.49599999999998"/>
    <s v="PROFIT"/>
  </r>
  <r>
    <s v="CA-2011-123323"/>
    <s v="11/07/2011"/>
    <s v="12/11/2011"/>
    <x v="1"/>
    <s v="November"/>
    <d v="2011-11-07T00:00:00"/>
    <d v="2011-11-12T00:00:00"/>
    <s v="On Date"/>
    <s v="LenaHernandez"/>
    <s v="United States"/>
    <s v="San Francisco"/>
    <s v="California"/>
    <x v="4"/>
    <s v="Wilson Jones Legal Size Ring Binders"/>
    <n v="10.995000000000001"/>
    <n v="123.14400000000001"/>
    <n v="7"/>
    <n v="46.179000000000002"/>
    <n v="3694.32"/>
    <s v="PROFIT"/>
  </r>
  <r>
    <s v="US-2012-103996"/>
    <s v="03/29/2012"/>
    <s v="31/03/2012"/>
    <x v="2"/>
    <s v="March"/>
    <d v="2012-03-29T00:00:00"/>
    <d v="2012-03-31T00:00:00"/>
    <s v="On Date"/>
    <s v="RichardBierner"/>
    <s v="United States"/>
    <s v="San Diego"/>
    <s v="California"/>
    <x v="9"/>
    <s v="Xerox 1880"/>
    <n v="18.783199999999997"/>
    <n v="212.64"/>
    <n v="6"/>
    <n v="99.940799999999996"/>
    <n v="7995.2639999999992"/>
    <s v="PROFIT"/>
  </r>
  <r>
    <s v="US-2012-103996"/>
    <s v="03/29/2012"/>
    <s v="31/03/2012"/>
    <x v="2"/>
    <s v="March"/>
    <d v="2012-03-29T00:00:00"/>
    <d v="2012-03-31T00:00:00"/>
    <s v="On Date"/>
    <s v="RichardBierner"/>
    <s v="United States"/>
    <s v="San Diego"/>
    <s v="California"/>
    <x v="9"/>
    <s v="Tops Wirebound Message Log Books"/>
    <n v="1.7765999999999997"/>
    <n v="9.8699999999999992"/>
    <n v="3"/>
    <n v="4.5401999999999996"/>
    <n v="363.21599999999995"/>
    <s v="PROFIT"/>
  </r>
  <r>
    <s v="US-2012-103996"/>
    <s v="03/29/2012"/>
    <s v="31/03/2012"/>
    <x v="2"/>
    <s v="March"/>
    <d v="2012-03-29T00:00:00"/>
    <d v="2012-03-31T00:00:00"/>
    <s v="On Date"/>
    <s v="RichardBierner"/>
    <s v="United States"/>
    <s v="San Diego"/>
    <s v="California"/>
    <x v="8"/>
    <s v="Memorex Froggy Flash Drive 8 GB"/>
    <n v="10.827500000000001"/>
    <n v="53.25"/>
    <n v="3"/>
    <n v="20.767499999999998"/>
    <n v="1661.3999999999999"/>
    <s v="PROFIT"/>
  </r>
  <r>
    <s v="US-2012-103996"/>
    <s v="03/29/2012"/>
    <s v="31/03/2012"/>
    <x v="2"/>
    <s v="March"/>
    <d v="2012-03-29T00:00:00"/>
    <d v="2012-03-31T00:00:00"/>
    <s v="On Date"/>
    <s v="RichardBierner"/>
    <s v="United States"/>
    <s v="San Diego"/>
    <s v="California"/>
    <x v="1"/>
    <s v="G.E. Longer-Life Indoor Recessed Floodlight Bulbs"/>
    <n v="3.4528000000000003"/>
    <n v="19.920000000000002"/>
    <n v="3"/>
    <n v="9.5616000000000003"/>
    <n v="764.928"/>
    <s v="PROFIT"/>
  </r>
  <r>
    <s v="CA-2012-105725"/>
    <s v="02/18/2012"/>
    <s v="24/02/2012"/>
    <x v="2"/>
    <s v="February"/>
    <d v="2012-02-18T00:00:00"/>
    <d v="2012-02-24T00:00:00"/>
    <s v="Delay"/>
    <s v="GuyThornton"/>
    <s v="United States"/>
    <s v="Long Beach"/>
    <s v="California"/>
    <x v="0"/>
    <s v="Avery 4027 File Folder Labels for Dot Matrix Printers, 5000 Labels per Box, White"/>
    <n v="16.486200000000004"/>
    <n v="61.06"/>
    <n v="2"/>
    <n v="28.087599999999998"/>
    <n v="2247.0079999999998"/>
    <s v="PROFIT"/>
  </r>
  <r>
    <s v="CA-2012-105725"/>
    <s v="02/18/2012"/>
    <s v="24/02/2012"/>
    <x v="2"/>
    <s v="February"/>
    <d v="2012-02-18T00:00:00"/>
    <d v="2012-02-24T00:00:00"/>
    <s v="Delay"/>
    <s v="GuyThornton"/>
    <s v="United States"/>
    <s v="Long Beach"/>
    <s v="California"/>
    <x v="6"/>
    <s v="Hon 61000 Series Interactive Training Tables"/>
    <n v="36.432599999999994"/>
    <n v="35.543999999999997"/>
    <n v="1"/>
    <n v="-0.88859999999999995"/>
    <n v="-71.087999999999994"/>
    <s v="LOSS"/>
  </r>
  <r>
    <s v="CA-2014-164364"/>
    <s v="11/13/2014"/>
    <s v="17/11/2014"/>
    <x v="3"/>
    <s v="November"/>
    <d v="2014-11-13T00:00:00"/>
    <d v="2014-11-17T00:00:00"/>
    <s v="On Date"/>
    <s v="ChristineSundaresam"/>
    <s v="United States"/>
    <s v="Seattle"/>
    <s v="Washington"/>
    <x v="0"/>
    <s v="Avery 483"/>
    <n v="2.6892000000000005"/>
    <n v="9.9600000000000009"/>
    <n v="2"/>
    <n v="4.5815999999999999"/>
    <n v="366.52800000000002"/>
    <s v="PROFIT"/>
  </r>
  <r>
    <s v="CA-2014-164364"/>
    <s v="11/13/2014"/>
    <s v="17/11/2014"/>
    <x v="3"/>
    <s v="November"/>
    <d v="2014-11-13T00:00:00"/>
    <d v="2014-11-17T00:00:00"/>
    <s v="On Date"/>
    <s v="ChristineSundaresam"/>
    <s v="United States"/>
    <s v="Seattle"/>
    <s v="Washington"/>
    <x v="2"/>
    <s v="Dixon Ticonderoga Maple Cedar Pencil, #2"/>
    <n v="2.3025000000000002"/>
    <n v="9.2100000000000009"/>
    <n v="3"/>
    <n v="2.3025000000000002"/>
    <n v="184.20000000000002"/>
    <s v="PROFIT"/>
  </r>
  <r>
    <s v="CA-2014-164364"/>
    <s v="11/13/2014"/>
    <s v="17/11/2014"/>
    <x v="3"/>
    <s v="November"/>
    <d v="2014-11-13T00:00:00"/>
    <d v="2014-11-17T00:00:00"/>
    <s v="On Date"/>
    <s v="ChristineSundaresam"/>
    <s v="United States"/>
    <s v="Seattle"/>
    <s v="Washington"/>
    <x v="12"/>
    <s v="Acme Forged Steel Scissors with Black Enamel Handles"/>
    <n v="6.610100000000001"/>
    <n v="27.93"/>
    <n v="3"/>
    <n v="8.0997000000000003"/>
    <n v="647.976"/>
    <s v="PROFIT"/>
  </r>
  <r>
    <s v="CA-2013-120005"/>
    <s v="03/04/2013"/>
    <s v="04/03/2013"/>
    <x v="0"/>
    <s v="March"/>
    <d v="2013-03-04T00:00:00"/>
    <d v="2013-03-04T00:00:00"/>
    <s v="On Date"/>
    <s v="TheresaSwint"/>
    <s v="United States"/>
    <s v="San Francisco"/>
    <s v="California"/>
    <x v="12"/>
    <s v="Elite 5&quot; Scissors"/>
    <n v="5.9150000000000009"/>
    <n v="25.35"/>
    <n v="3"/>
    <n v="7.6050000000000004"/>
    <n v="608.40000000000009"/>
    <s v="PROFIT"/>
  </r>
  <r>
    <s v="CA-2013-120005"/>
    <s v="03/04/2013"/>
    <s v="04/03/2013"/>
    <x v="0"/>
    <s v="March"/>
    <d v="2013-03-04T00:00:00"/>
    <d v="2013-03-04T00:00:00"/>
    <s v="On Date"/>
    <s v="TheresaSwint"/>
    <s v="United States"/>
    <s v="San Francisco"/>
    <s v="California"/>
    <x v="1"/>
    <s v="Executive Impressions 10&quot; Spectator Wall Clock"/>
    <n v="7.7615999999999996"/>
    <n v="35.28"/>
    <n v="3"/>
    <n v="11.995200000000001"/>
    <n v="959.61599999999999"/>
    <s v="PROFIT"/>
  </r>
  <r>
    <s v="CA-2013-123526"/>
    <s v="12/25/2013"/>
    <s v="26/12/2013"/>
    <x v="0"/>
    <s v="December"/>
    <d v="2013-12-25T00:00:00"/>
    <d v="2013-12-26T00:00:00"/>
    <s v="On Date"/>
    <s v="BenjaminVenier"/>
    <s v="United States"/>
    <s v="Seattle"/>
    <s v="Washington"/>
    <x v="9"/>
    <s v="Xerox 1898"/>
    <n v="3.4735999999999998"/>
    <n v="33.4"/>
    <n v="5"/>
    <n v="16.032"/>
    <n v="1282.56"/>
    <s v="PROFIT"/>
  </r>
  <r>
    <s v="CA-2013-127649"/>
    <s v="10/08/2013"/>
    <s v="10/10/2013"/>
    <x v="0"/>
    <s v="October"/>
    <d v="2013-10-08T00:00:00"/>
    <d v="2013-10-10T00:00:00"/>
    <s v="On Date"/>
    <s v="DionisLloyd"/>
    <s v="United States"/>
    <s v="Spokane"/>
    <s v="Washington"/>
    <x v="16"/>
    <s v="Okidata C331dn Printer"/>
    <n v="258.26"/>
    <n v="837.6"/>
    <n v="3"/>
    <n v="62.82"/>
    <n v="5025.6000000000004"/>
    <s v="PROFIT"/>
  </r>
  <r>
    <s v="CA-2011-112851"/>
    <s v="09/17/2011"/>
    <s v="21/09/2011"/>
    <x v="1"/>
    <s v="September"/>
    <d v="2011-09-17T00:00:00"/>
    <d v="2011-09-21T00:00:00"/>
    <s v="On Date"/>
    <s v="NickRadford"/>
    <s v="United States"/>
    <s v="Chula Vista"/>
    <s v="California"/>
    <x v="13"/>
    <s v="Tyvek Interoffice Envelopes, 9 1/2&quot; x 12 1/2&quot;, 100/Box"/>
    <n v="32.319399999999995"/>
    <n v="182.94"/>
    <n v="3"/>
    <n v="85.981800000000007"/>
    <n v="6878.5440000000008"/>
    <s v="PROFIT"/>
  </r>
  <r>
    <s v="CA-2014-123701"/>
    <s v="11/25/2014"/>
    <s v="28/11/2014"/>
    <x v="3"/>
    <s v="November"/>
    <d v="2014-11-25T00:00:00"/>
    <d v="2014-11-28T00:00:00"/>
    <s v="On Date"/>
    <s v="PatrickGardner"/>
    <s v="United States"/>
    <s v="San Francisco"/>
    <s v="California"/>
    <x v="2"/>
    <s v="BIC Liqua Brite Liner"/>
    <n v="4.4416000000000002"/>
    <n v="27.76"/>
    <n v="4"/>
    <n v="9.9936000000000007"/>
    <n v="799.48800000000006"/>
    <s v="PROFIT"/>
  </r>
  <r>
    <s v="US-2013-114888"/>
    <s v="09/20/2013"/>
    <s v="25/09/2013"/>
    <x v="0"/>
    <s v="September"/>
    <d v="2013-09-20T00:00:00"/>
    <d v="2013-09-25T00:00:00"/>
    <s v="On Date"/>
    <s v="ChuckClark"/>
    <s v="United States"/>
    <s v="San Francisco"/>
    <s v="California"/>
    <x v="4"/>
    <s v="Cardinal Holdit Business Card Pockets"/>
    <n v="2.5895999999999999"/>
    <n v="11.952"/>
    <n v="3"/>
    <n v="4.1832000000000003"/>
    <n v="334.65600000000001"/>
    <s v="PROFIT"/>
  </r>
  <r>
    <s v="US-2013-114888"/>
    <s v="09/20/2013"/>
    <s v="25/09/2013"/>
    <x v="0"/>
    <s v="September"/>
    <d v="2013-09-20T00:00:00"/>
    <d v="2013-09-25T00:00:00"/>
    <s v="On Date"/>
    <s v="ChuckClark"/>
    <s v="United States"/>
    <s v="San Francisco"/>
    <s v="California"/>
    <x v="12"/>
    <s v="Kleencut Forged Office Shears by Acme United Corporation"/>
    <n v="1.456"/>
    <n v="6.24"/>
    <n v="3"/>
    <n v="1.8720000000000001"/>
    <n v="149.76000000000002"/>
    <s v="PROFIT"/>
  </r>
  <r>
    <s v="US-2011-167262"/>
    <s v="10/31/2011"/>
    <s v="03/11/2011"/>
    <x v="1"/>
    <s v="October"/>
    <d v="2011-10-31T00:00:00"/>
    <d v="2011-11-03T00:00:00"/>
    <s v="On Date"/>
    <s v="AmyCox"/>
    <s v="United States"/>
    <s v="Avondale"/>
    <s v="Arizona"/>
    <x v="3"/>
    <s v="Plantronics HL10 Handset Lifter"/>
    <n v="82.352900000000005"/>
    <n v="742.33600000000001"/>
    <n v="8"/>
    <n v="83.512799999999999"/>
    <n v="6681.0239999999994"/>
    <s v="PROFIT"/>
  </r>
  <r>
    <s v="CA-2014-108091"/>
    <s v="11/17/2014"/>
    <s v="22/11/2014"/>
    <x v="3"/>
    <s v="November"/>
    <d v="2014-11-17T00:00:00"/>
    <d v="2014-11-22T00:00:00"/>
    <s v="On Date"/>
    <s v="EileenKiefer"/>
    <s v="United States"/>
    <s v="Escondido"/>
    <s v="California"/>
    <x v="2"/>
    <s v="Newell 328"/>
    <n v="4.3216000000000001"/>
    <n v="23.36"/>
    <n v="4"/>
    <n v="6.0735999999999999"/>
    <n v="485.88799999999998"/>
    <s v="PROFIT"/>
  </r>
  <r>
    <s v="CA-2012-104346"/>
    <s v="12/11/2012"/>
    <s v="16/12/2012"/>
    <x v="2"/>
    <s v="December"/>
    <d v="2012-12-11T00:00:00"/>
    <d v="2012-12-16T00:00:00"/>
    <s v="On Date"/>
    <s v="IreneMaddox"/>
    <s v="United States"/>
    <s v="Colorado Springs"/>
    <s v="Colorado"/>
    <x v="2"/>
    <s v="Newell 313"/>
    <n v="2.3943999999999996"/>
    <n v="13.12"/>
    <n v="5"/>
    <n v="1.1479999999999999"/>
    <n v="91.839999999999989"/>
    <s v="PROFIT"/>
  </r>
  <r>
    <s v="CA-2012-104346"/>
    <s v="12/11/2012"/>
    <s v="16/12/2012"/>
    <x v="2"/>
    <s v="December"/>
    <d v="2012-12-11T00:00:00"/>
    <d v="2012-12-16T00:00:00"/>
    <s v="On Date"/>
    <s v="IreneMaddox"/>
    <s v="United States"/>
    <s v="Colorado Springs"/>
    <s v="Colorado"/>
    <x v="15"/>
    <s v="Bush Westfield Collection Bookcases, Dark Cherry Finish"/>
    <n v="53.3416"/>
    <n v="69.575999999999993"/>
    <n v="4"/>
    <n v="-143.79040000000001"/>
    <n v="-11503.232"/>
    <s v="LOSS"/>
  </r>
  <r>
    <s v="CA-2012-104346"/>
    <s v="12/11/2012"/>
    <s v="16/12/2012"/>
    <x v="2"/>
    <s v="December"/>
    <d v="2012-12-11T00:00:00"/>
    <d v="2012-12-16T00:00:00"/>
    <s v="On Date"/>
    <s v="IreneMaddox"/>
    <s v="United States"/>
    <s v="Colorado Springs"/>
    <s v="Colorado"/>
    <x v="2"/>
    <s v="Newell 326"/>
    <n v="1.2496"/>
    <n v="4.2240000000000002"/>
    <n v="3"/>
    <n v="0.47520000000000001"/>
    <n v="38.015999999999998"/>
    <s v="PROFIT"/>
  </r>
  <r>
    <s v="CA-2012-104346"/>
    <s v="12/11/2012"/>
    <s v="16/12/2012"/>
    <x v="2"/>
    <s v="December"/>
    <d v="2012-12-11T00:00:00"/>
    <d v="2012-12-16T00:00:00"/>
    <s v="On Date"/>
    <s v="IreneMaddox"/>
    <s v="United States"/>
    <s v="Colorado Springs"/>
    <s v="Colorado"/>
    <x v="8"/>
    <s v="Logitech Keyboard K120"/>
    <n v="16.153500000000001"/>
    <n v="58.08"/>
    <n v="4"/>
    <n v="-6.5339999999999998"/>
    <n v="-522.72"/>
    <s v="LOSS"/>
  </r>
  <r>
    <s v="CA-2012-104346"/>
    <s v="12/11/2012"/>
    <s v="16/12/2012"/>
    <x v="2"/>
    <s v="December"/>
    <d v="2012-12-11T00:00:00"/>
    <d v="2012-12-16T00:00:00"/>
    <s v="On Date"/>
    <s v="IreneMaddox"/>
    <s v="United States"/>
    <s v="Colorado Springs"/>
    <s v="Colorado"/>
    <x v="1"/>
    <s v="Master Caster Door Stop, Large Neon Orange"/>
    <n v="4.1495999999999995"/>
    <n v="52.415999999999997"/>
    <n v="9"/>
    <n v="15.069599999999999"/>
    <n v="1205.568"/>
    <s v="PROFIT"/>
  </r>
  <r>
    <s v="CA-2012-104346"/>
    <s v="12/11/2012"/>
    <s v="16/12/2012"/>
    <x v="2"/>
    <s v="December"/>
    <d v="2012-12-11T00:00:00"/>
    <d v="2012-12-16T00:00:00"/>
    <s v="On Date"/>
    <s v="IreneMaddox"/>
    <s v="United States"/>
    <s v="Colorado Springs"/>
    <s v="Colorado"/>
    <x v="1"/>
    <s v="DAX Wood Document Frame"/>
    <n v="8.7872000000000003"/>
    <n v="54.92"/>
    <n v="5"/>
    <n v="10.984"/>
    <n v="878.72"/>
    <s v="PROFIT"/>
  </r>
  <r>
    <s v="CA-2012-104346"/>
    <s v="12/11/2012"/>
    <s v="16/12/2012"/>
    <x v="2"/>
    <s v="December"/>
    <d v="2012-12-11T00:00:00"/>
    <d v="2012-12-16T00:00:00"/>
    <s v="On Date"/>
    <s v="IreneMaddox"/>
    <s v="United States"/>
    <s v="Colorado Springs"/>
    <s v="Colorado"/>
    <x v="6"/>
    <s v="Bevis Rectangular Conference Tables"/>
    <n v="122.6232"/>
    <n v="364.95"/>
    <n v="5"/>
    <n v="-248.166"/>
    <n v="-19853.28"/>
    <s v="LOSS"/>
  </r>
  <r>
    <s v="CA-2012-104346"/>
    <s v="12/11/2012"/>
    <s v="16/12/2012"/>
    <x v="2"/>
    <s v="December"/>
    <d v="2012-12-11T00:00:00"/>
    <d v="2012-12-16T00:00:00"/>
    <s v="On Date"/>
    <s v="IreneMaddox"/>
    <s v="United States"/>
    <s v="Colorado Springs"/>
    <s v="Colorado"/>
    <x v="9"/>
    <s v="Xerox 1932"/>
    <n v="18.783200000000001"/>
    <n v="85.055999999999997"/>
    <n v="3"/>
    <n v="28.706399999999999"/>
    <n v="2296.5119999999997"/>
    <s v="PROFIT"/>
  </r>
  <r>
    <s v="CA-2012-104346"/>
    <s v="12/11/2012"/>
    <s v="16/12/2012"/>
    <x v="2"/>
    <s v="December"/>
    <d v="2012-12-11T00:00:00"/>
    <d v="2012-12-16T00:00:00"/>
    <s v="On Date"/>
    <s v="IreneMaddox"/>
    <s v="United States"/>
    <s v="Colorado Springs"/>
    <s v="Colorado"/>
    <x v="9"/>
    <s v="Avery Personal Creations Heavyweight Cards"/>
    <n v="6.0008000000000017"/>
    <n v="27.696000000000002"/>
    <n v="3"/>
    <n v="9.6936"/>
    <n v="775.48800000000006"/>
    <s v="PROFIT"/>
  </r>
  <r>
    <s v="CA-2012-144722"/>
    <s v="03/16/2012"/>
    <s v="23/03/2012"/>
    <x v="2"/>
    <s v="March"/>
    <d v="2012-03-16T00:00:00"/>
    <d v="2012-03-23T00:00:00"/>
    <s v="Delay"/>
    <s v="MonicaFederle"/>
    <s v="United States"/>
    <s v="Los Angeles"/>
    <s v="California"/>
    <x v="1"/>
    <s v="Howard Miller 11-1/2&quot; Diameter Brentwood Wall Clock"/>
    <n v="25.015400000000003"/>
    <n v="43.13"/>
    <n v="1"/>
    <n v="18.114599999999999"/>
    <n v="1449.1679999999999"/>
    <s v="PROFIT"/>
  </r>
  <r>
    <s v="CA-2012-137708"/>
    <s v="11/22/2012"/>
    <s v="25/11/2012"/>
    <x v="2"/>
    <s v="November"/>
    <d v="2012-11-22T00:00:00"/>
    <d v="2012-11-25T00:00:00"/>
    <s v="On Date"/>
    <s v="NathanGelder"/>
    <s v="United States"/>
    <s v="Los Angeles"/>
    <s v="California"/>
    <x v="9"/>
    <s v="Xerox 1887"/>
    <n v="9.8643999999999981"/>
    <n v="37.94"/>
    <n v="2"/>
    <n v="18.211200000000002"/>
    <n v="1456.8960000000002"/>
    <s v="PROFIT"/>
  </r>
  <r>
    <s v="CA-2012-137708"/>
    <s v="11/22/2012"/>
    <s v="25/11/2012"/>
    <x v="2"/>
    <s v="November"/>
    <d v="2012-11-22T00:00:00"/>
    <d v="2012-11-25T00:00:00"/>
    <s v="On Date"/>
    <s v="NathanGelder"/>
    <s v="United States"/>
    <s v="Los Angeles"/>
    <s v="California"/>
    <x v="9"/>
    <s v="Xerox 1971"/>
    <n v="2.3539999999999992"/>
    <n v="42.8"/>
    <n v="10"/>
    <n v="19.260000000000002"/>
    <n v="1540.8000000000002"/>
    <s v="PROFIT"/>
  </r>
  <r>
    <s v="CA-2012-137708"/>
    <s v="11/22/2012"/>
    <s v="25/11/2012"/>
    <x v="2"/>
    <s v="November"/>
    <d v="2012-11-22T00:00:00"/>
    <d v="2012-11-25T00:00:00"/>
    <s v="On Date"/>
    <s v="NathanGelder"/>
    <s v="United States"/>
    <s v="Los Angeles"/>
    <s v="California"/>
    <x v="7"/>
    <s v="Personal Folder Holder, Ebony"/>
    <n v="7.8470000000000013"/>
    <n v="33.630000000000003"/>
    <n v="3"/>
    <n v="10.089"/>
    <n v="807.12"/>
    <s v="PROFIT"/>
  </r>
  <r>
    <s v="CA-2013-111696"/>
    <s v="05/09/2013"/>
    <s v="11/05/2013"/>
    <x v="0"/>
    <s v="May"/>
    <d v="2013-05-09T00:00:00"/>
    <d v="2013-05-11T00:00:00"/>
    <s v="On Date"/>
    <s v="TrudyBrown"/>
    <s v="United States"/>
    <s v="Los Angeles"/>
    <s v="California"/>
    <x v="9"/>
    <s v="Xerox 1920"/>
    <n v="3.2890000000000001"/>
    <n v="17.940000000000001"/>
    <n v="3"/>
    <n v="8.0730000000000004"/>
    <n v="645.84"/>
    <s v="PROFIT"/>
  </r>
  <r>
    <s v="CA-2013-134222"/>
    <s v="07/11/2013"/>
    <s v="12/07/2013"/>
    <x v="0"/>
    <s v="July"/>
    <d v="2013-07-11T00:00:00"/>
    <d v="2013-07-12T00:00:00"/>
    <s v="On Date"/>
    <s v="NickZandusky"/>
    <s v="United States"/>
    <s v="Yuma"/>
    <s v="Arizona"/>
    <x v="4"/>
    <s v="GBC Standard Therm-A-Bind Covers"/>
    <n v="13.456799999999999"/>
    <n v="44.856000000000002"/>
    <n v="6"/>
    <n v="-35.884799999999998"/>
    <n v="-2870.7839999999997"/>
    <s v="LOSS"/>
  </r>
  <r>
    <s v="US-2014-136707"/>
    <s v="11/13/2014"/>
    <s v="16/11/2014"/>
    <x v="3"/>
    <s v="November"/>
    <d v="2014-11-13T00:00:00"/>
    <d v="2014-11-16T00:00:00"/>
    <s v="On Date"/>
    <s v="JimEpp"/>
    <s v="United States"/>
    <s v="Los Angeles"/>
    <s v="California"/>
    <x v="4"/>
    <s v="Acco 3-Hole Punch"/>
    <n v="2.2776000000000001"/>
    <n v="14.016"/>
    <n v="4"/>
    <n v="4.9055999999999997"/>
    <n v="392.44799999999998"/>
    <s v="PROFIT"/>
  </r>
  <r>
    <s v="CA-2014-167661"/>
    <s v="10/06/2014"/>
    <s v="11/10/2014"/>
    <x v="3"/>
    <s v="October"/>
    <d v="2014-10-06T00:00:00"/>
    <d v="2014-10-11T00:00:00"/>
    <s v="On Date"/>
    <s v="MikePelletier"/>
    <s v="United States"/>
    <s v="San Francisco"/>
    <s v="California"/>
    <x v="4"/>
    <s v="Avery Framed View Binder, EZD Ring (Locking), Navy, 1 1/2&quot;"/>
    <n v="5.2893999999999997"/>
    <n v="39.92"/>
    <n v="5"/>
    <n v="13.473000000000001"/>
    <n v="1077.8400000000001"/>
    <s v="PROFIT"/>
  </r>
  <r>
    <s v="CA-2014-167661"/>
    <s v="10/06/2014"/>
    <s v="11/10/2014"/>
    <x v="3"/>
    <s v="October"/>
    <d v="2014-10-06T00:00:00"/>
    <d v="2014-10-11T00:00:00"/>
    <s v="On Date"/>
    <s v="MikePelletier"/>
    <s v="United States"/>
    <s v="San Francisco"/>
    <s v="California"/>
    <x v="9"/>
    <s v="Xerox 1951"/>
    <n v="17.039000000000001"/>
    <n v="61.96"/>
    <n v="2"/>
    <n v="27.882000000000001"/>
    <n v="2230.56"/>
    <s v="PROFIT"/>
  </r>
  <r>
    <s v="CA-2014-167661"/>
    <s v="10/06/2014"/>
    <s v="11/10/2014"/>
    <x v="3"/>
    <s v="October"/>
    <d v="2014-10-06T00:00:00"/>
    <d v="2014-10-11T00:00:00"/>
    <s v="On Date"/>
    <s v="MikePelletier"/>
    <s v="United States"/>
    <s v="San Francisco"/>
    <s v="California"/>
    <x v="4"/>
    <s v="Avery Hole Reinforcements"/>
    <n v="3.1772999999999998"/>
    <n v="19.936"/>
    <n v="4"/>
    <n v="7.2267999999999999"/>
    <n v="578.14400000000001"/>
    <s v="PROFIT"/>
  </r>
  <r>
    <s v="US-2011-128685"/>
    <s v="04/04/2011"/>
    <s v="05/04/2011"/>
    <x v="1"/>
    <s v="April"/>
    <d v="2011-04-04T00:00:00"/>
    <d v="2011-04-05T00:00:00"/>
    <s v="On Date"/>
    <s v="MaryZewe"/>
    <s v="United States"/>
    <s v="Los Angeles"/>
    <s v="California"/>
    <x v="4"/>
    <s v="Avery Non-Stick Binders"/>
    <n v="2.4695"/>
    <n v="7.1840000000000002"/>
    <n v="2"/>
    <n v="2.2450000000000001"/>
    <n v="179.60000000000002"/>
    <s v="PROFIT"/>
  </r>
  <r>
    <s v="CA-2011-164469"/>
    <s v="06/25/2011"/>
    <s v="27/06/2011"/>
    <x v="1"/>
    <s v="June"/>
    <d v="2011-06-25T00:00:00"/>
    <d v="2011-06-27T00:00:00"/>
    <s v="On Date"/>
    <s v="GraceKelly"/>
    <s v="United States"/>
    <s v="Salem"/>
    <s v="Oregon"/>
    <x v="3"/>
    <s v="Plantronics 81402"/>
    <n v="48.832599999999992"/>
    <n v="263.95999999999998"/>
    <n v="5"/>
    <n v="19.797000000000001"/>
    <n v="1583.76"/>
    <s v="PROFIT"/>
  </r>
  <r>
    <s v="CA-2011-164469"/>
    <s v="06/25/2011"/>
    <s v="27/06/2011"/>
    <x v="1"/>
    <s v="June"/>
    <d v="2011-06-25T00:00:00"/>
    <d v="2011-06-27T00:00:00"/>
    <s v="On Date"/>
    <s v="GraceKelly"/>
    <s v="United States"/>
    <s v="Salem"/>
    <s v="Oregon"/>
    <x v="2"/>
    <s v="Avery Hi-Liter EverBold Pen Style Fluorescent Highlighters, 4/Pack"/>
    <n v="4.8840000000000003"/>
    <n v="71.632000000000005"/>
    <n v="11"/>
    <n v="17.908000000000001"/>
    <n v="1432.64"/>
    <s v="PROFIT"/>
  </r>
  <r>
    <s v="CA-2011-164469"/>
    <s v="06/25/2011"/>
    <s v="27/06/2011"/>
    <x v="1"/>
    <s v="June"/>
    <d v="2011-06-25T00:00:00"/>
    <d v="2011-06-27T00:00:00"/>
    <s v="On Date"/>
    <s v="GraceKelly"/>
    <s v="United States"/>
    <s v="Salem"/>
    <s v="Oregon"/>
    <x v="2"/>
    <s v="Hunt BOSTON Vista Battery-Operated Pencil Sharpener, Black"/>
    <n v="8.5117999999999991"/>
    <n v="9.3279999999999994"/>
    <n v="1"/>
    <n v="0.81620000000000004"/>
    <n v="65.296000000000006"/>
    <s v="PROFIT"/>
  </r>
  <r>
    <s v="CA-2011-107818"/>
    <s v="09/08/2011"/>
    <s v="14/09/2011"/>
    <x v="1"/>
    <s v="September"/>
    <d v="2011-09-08T00:00:00"/>
    <d v="2011-09-14T00:00:00"/>
    <s v="Delay"/>
    <s v="MarcCrier"/>
    <s v="United States"/>
    <s v="Pasco"/>
    <s v="Washington"/>
    <x v="2"/>
    <s v="Prang Colored Pencils"/>
    <n v="1.617"/>
    <n v="5.88"/>
    <n v="2"/>
    <n v="2.6459999999999999"/>
    <n v="211.68"/>
    <s v="PROFIT"/>
  </r>
  <r>
    <s v="CA-2011-107818"/>
    <s v="09/08/2011"/>
    <s v="14/09/2011"/>
    <x v="1"/>
    <s v="September"/>
    <d v="2011-09-08T00:00:00"/>
    <d v="2011-09-14T00:00:00"/>
    <s v="Delay"/>
    <s v="MarcCrier"/>
    <s v="United States"/>
    <s v="Pasco"/>
    <s v="Washington"/>
    <x v="10"/>
    <s v="Hon Deluxe Fabric Upholstered Stacking Chairs, Rounded Back"/>
    <n v="170.786"/>
    <n v="975.92"/>
    <n v="5"/>
    <n v="121.99"/>
    <n v="9759.1999999999989"/>
    <s v="PROFIT"/>
  </r>
  <r>
    <s v="CA-2011-107818"/>
    <s v="09/08/2011"/>
    <s v="14/09/2011"/>
    <x v="1"/>
    <s v="September"/>
    <d v="2011-09-08T00:00:00"/>
    <d v="2011-09-14T00:00:00"/>
    <s v="Delay"/>
    <s v="MarcCrier"/>
    <s v="United States"/>
    <s v="Pasco"/>
    <s v="Washington"/>
    <x v="2"/>
    <s v="Hunt PowerHouse Electric Pencil Sharpener, Blue"/>
    <n v="26.585999999999999"/>
    <n v="303.83999999999997"/>
    <n v="8"/>
    <n v="91.152000000000001"/>
    <n v="7292.16"/>
    <s v="PROFIT"/>
  </r>
  <r>
    <s v="CA-2011-107818"/>
    <s v="09/08/2011"/>
    <s v="14/09/2011"/>
    <x v="1"/>
    <s v="September"/>
    <d v="2011-09-08T00:00:00"/>
    <d v="2011-09-14T00:00:00"/>
    <s v="Delay"/>
    <s v="MarcCrier"/>
    <s v="United States"/>
    <s v="Pasco"/>
    <s v="Washington"/>
    <x v="7"/>
    <s v="Carina Double Wide Media Storage Towers in Natural &amp; Black"/>
    <n v="77.740800000000007"/>
    <n v="485.88"/>
    <n v="6"/>
    <n v="19.435199999999998"/>
    <n v="1554.8159999999998"/>
    <s v="PROFIT"/>
  </r>
  <r>
    <s v="CA-2011-113320"/>
    <s v="12/12/2011"/>
    <s v="15/12/2011"/>
    <x v="1"/>
    <s v="December"/>
    <d v="2011-12-12T00:00:00"/>
    <d v="2011-12-15T00:00:00"/>
    <s v="On Date"/>
    <s v="LoganHaushalter"/>
    <s v="United States"/>
    <s v="Oakland"/>
    <s v="California"/>
    <x v="1"/>
    <s v="Eldon Image Series Desk Accessories, Burgundy"/>
    <n v="2.6751999999999994"/>
    <n v="12.54"/>
    <n v="3"/>
    <n v="4.5144000000000002"/>
    <n v="361.15200000000004"/>
    <s v="PROFIT"/>
  </r>
  <r>
    <s v="CA-2011-113320"/>
    <s v="12/12/2011"/>
    <s v="15/12/2011"/>
    <x v="1"/>
    <s v="December"/>
    <d v="2011-12-12T00:00:00"/>
    <d v="2011-12-15T00:00:00"/>
    <s v="On Date"/>
    <s v="LoganHaushalter"/>
    <s v="United States"/>
    <s v="Oakland"/>
    <s v="California"/>
    <x v="7"/>
    <s v="Woodgrain Magazine Files by Perma"/>
    <n v="2.7713999999999999"/>
    <n v="8.94"/>
    <n v="3"/>
    <n v="0.62580000000000002"/>
    <n v="50.064"/>
    <s v="PROFIT"/>
  </r>
  <r>
    <s v="CA-2011-113320"/>
    <s v="12/12/2011"/>
    <s v="15/12/2011"/>
    <x v="1"/>
    <s v="December"/>
    <d v="2011-12-12T00:00:00"/>
    <d v="2011-12-15T00:00:00"/>
    <s v="On Date"/>
    <s v="LoganHaushalter"/>
    <s v="United States"/>
    <s v="Oakland"/>
    <s v="California"/>
    <x v="1"/>
    <s v="Longer-Life Soft White Bulbs"/>
    <n v="1.6016000000000001"/>
    <n v="9.24"/>
    <n v="3"/>
    <n v="4.4352"/>
    <n v="354.81600000000003"/>
    <s v="PROFIT"/>
  </r>
  <r>
    <s v="CA-2012-137526"/>
    <s v="01/13/2012"/>
    <s v="17/01/2012"/>
    <x v="2"/>
    <s v="January"/>
    <d v="2012-01-13T00:00:00"/>
    <d v="2012-01-17T00:00:00"/>
    <s v="On Date"/>
    <s v="PhilipBrown"/>
    <s v="United States"/>
    <s v="Los Angeles"/>
    <s v="California"/>
    <x v="4"/>
    <s v="Binding Machine Supplies"/>
    <n v="15.168399999999998"/>
    <n v="70.007999999999996"/>
    <n v="3"/>
    <n v="24.502800000000001"/>
    <n v="1960.2240000000002"/>
    <s v="PROFIT"/>
  </r>
  <r>
    <s v="CA-2012-137526"/>
    <s v="01/13/2012"/>
    <s v="17/01/2012"/>
    <x v="2"/>
    <s v="January"/>
    <d v="2012-01-13T00:00:00"/>
    <d v="2012-01-17T00:00:00"/>
    <s v="On Date"/>
    <s v="PhilipBrown"/>
    <s v="United States"/>
    <s v="Los Angeles"/>
    <s v="California"/>
    <x v="1"/>
    <s v="Floodlight Indoor Halogen Bulbs, 1 Bulb per Pack, 60 Watts"/>
    <n v="9.8939999999999984"/>
    <n v="77.599999999999994"/>
    <n v="4"/>
    <n v="38.024000000000001"/>
    <n v="3041.92"/>
    <s v="PROFIT"/>
  </r>
  <r>
    <s v="CA-2012-137526"/>
    <s v="01/13/2012"/>
    <s v="17/01/2012"/>
    <x v="2"/>
    <s v="January"/>
    <d v="2012-01-13T00:00:00"/>
    <d v="2012-01-17T00:00:00"/>
    <s v="On Date"/>
    <s v="PhilipBrown"/>
    <s v="United States"/>
    <s v="Los Angeles"/>
    <s v="California"/>
    <x v="1"/>
    <s v="Deflect-o EconoMat Nonstudded, No Bevel Mat"/>
    <n v="41.320000000000007"/>
    <n v="464.85"/>
    <n v="9"/>
    <n v="92.97"/>
    <n v="7437.6"/>
    <s v="PROFIT"/>
  </r>
  <r>
    <s v="CA-2014-122490"/>
    <s v="11/14/2014"/>
    <s v="19/11/2014"/>
    <x v="3"/>
    <s v="November"/>
    <d v="2014-11-14T00:00:00"/>
    <d v="2014-11-19T00:00:00"/>
    <s v="On Date"/>
    <s v="TedTrevino"/>
    <s v="United States"/>
    <s v="Seattle"/>
    <s v="Washington"/>
    <x v="10"/>
    <s v="Global Troy Executive Leather Low-Back Tilter"/>
    <n v="375.73500000000007"/>
    <n v="2404.7040000000002"/>
    <n v="6"/>
    <n v="150.29400000000001"/>
    <n v="12023.52"/>
    <s v="PROFIT"/>
  </r>
  <r>
    <s v="CA-2014-122490"/>
    <s v="11/14/2014"/>
    <s v="19/11/2014"/>
    <x v="3"/>
    <s v="November"/>
    <d v="2014-11-14T00:00:00"/>
    <d v="2014-11-19T00:00:00"/>
    <s v="On Date"/>
    <s v="TedTrevino"/>
    <s v="United States"/>
    <s v="Seattle"/>
    <s v="Washington"/>
    <x v="4"/>
    <s v="GBC DocuBind P50 Personal Binding Machine"/>
    <n v="33.909399999999998"/>
    <n v="563.024"/>
    <n v="11"/>
    <n v="190.0206"/>
    <n v="15201.648000000001"/>
    <s v="PROFIT"/>
  </r>
  <r>
    <s v="CA-2014-122490"/>
    <s v="11/14/2014"/>
    <s v="19/11/2014"/>
    <x v="3"/>
    <s v="November"/>
    <d v="2014-11-14T00:00:00"/>
    <d v="2014-11-19T00:00:00"/>
    <s v="On Date"/>
    <s v="TedTrevino"/>
    <s v="United States"/>
    <s v="Seattle"/>
    <s v="Washington"/>
    <x v="7"/>
    <s v="Space Solutions HD Industrial Steel Shelving."/>
    <n v="111.52090000000001"/>
    <n v="344.91"/>
    <n v="3"/>
    <n v="10.347300000000001"/>
    <n v="827.78400000000011"/>
    <s v="PROFIT"/>
  </r>
  <r>
    <s v="CA-2014-122490"/>
    <s v="11/14/2014"/>
    <s v="19/11/2014"/>
    <x v="3"/>
    <s v="November"/>
    <d v="2014-11-14T00:00:00"/>
    <d v="2014-11-19T00:00:00"/>
    <s v="On Date"/>
    <s v="TedTrevino"/>
    <s v="United States"/>
    <s v="Seattle"/>
    <s v="Washington"/>
    <x v="0"/>
    <s v="Avery File Folder Labels"/>
    <n v="1.4688000000000003"/>
    <n v="8.64"/>
    <n v="3"/>
    <n v="4.2336"/>
    <n v="338.68799999999999"/>
    <s v="PROFIT"/>
  </r>
  <r>
    <s v="CA-2014-104080"/>
    <s v="03/09/2014"/>
    <s v="16/03/2014"/>
    <x v="3"/>
    <s v="March"/>
    <d v="2014-03-09T00:00:00"/>
    <d v="2014-03-16T00:00:00"/>
    <s v="Delay"/>
    <s v="AlanHwang"/>
    <s v="United States"/>
    <s v="Anaheim"/>
    <s v="California"/>
    <x v="4"/>
    <s v="Green Canvas Binder for 8-1/2&quot; x 14&quot; Sheets"/>
    <n v="21.399999999999995"/>
    <n v="171.2"/>
    <n v="5"/>
    <n v="64.2"/>
    <n v="5136"/>
    <s v="PROFIT"/>
  </r>
  <r>
    <s v="CA-2014-104080"/>
    <s v="03/09/2014"/>
    <s v="16/03/2014"/>
    <x v="3"/>
    <s v="March"/>
    <d v="2014-03-09T00:00:00"/>
    <d v="2014-03-16T00:00:00"/>
    <s v="Delay"/>
    <s v="AlanHwang"/>
    <s v="United States"/>
    <s v="Anaheim"/>
    <s v="California"/>
    <x v="2"/>
    <s v="Newell 323"/>
    <n v="1.2431999999999999"/>
    <n v="3.36"/>
    <n v="2"/>
    <n v="0.87360000000000004"/>
    <n v="69.888000000000005"/>
    <s v="PROFIT"/>
  </r>
  <r>
    <s v="CA-2013-135776"/>
    <s v="12/24/2013"/>
    <s v="31/12/2013"/>
    <x v="0"/>
    <s v="December"/>
    <d v="2013-12-24T00:00:00"/>
    <d v="2013-12-31T00:00:00"/>
    <s v="Delay"/>
    <s v="EdwardHooks"/>
    <s v="United States"/>
    <s v="Seattle"/>
    <s v="Washington"/>
    <x v="2"/>
    <s v="Newell 317"/>
    <n v="2.0874000000000001"/>
    <n v="8.82"/>
    <n v="3"/>
    <n v="2.5577999999999999"/>
    <n v="204.624"/>
    <s v="PROFIT"/>
  </r>
  <r>
    <s v="CA-2013-135776"/>
    <s v="12/24/2013"/>
    <s v="31/12/2013"/>
    <x v="0"/>
    <s v="December"/>
    <d v="2013-12-24T00:00:00"/>
    <d v="2013-12-31T00:00:00"/>
    <s v="Delay"/>
    <s v="EdwardHooks"/>
    <s v="United States"/>
    <s v="Seattle"/>
    <s v="Washington"/>
    <x v="9"/>
    <s v="Computer Printout Paper with Letter-Trim Perforations"/>
    <n v="9.8643999999999981"/>
    <n v="37.94"/>
    <n v="2"/>
    <n v="18.211200000000002"/>
    <n v="1456.8960000000002"/>
    <s v="PROFIT"/>
  </r>
  <r>
    <s v="CA-2013-135776"/>
    <s v="12/24/2013"/>
    <s v="31/12/2013"/>
    <x v="0"/>
    <s v="December"/>
    <d v="2013-12-24T00:00:00"/>
    <d v="2013-12-31T00:00:00"/>
    <s v="Delay"/>
    <s v="EdwardHooks"/>
    <s v="United States"/>
    <s v="Seattle"/>
    <s v="Washington"/>
    <x v="2"/>
    <s v="Sanford EarthWrite Recycled Pencils, Medium Soft, #2"/>
    <n v="1.512"/>
    <n v="4.2"/>
    <n v="2"/>
    <n v="1.1759999999999999"/>
    <n v="94.08"/>
    <s v="PROFIT"/>
  </r>
  <r>
    <s v="CA-2013-135776"/>
    <s v="12/24/2013"/>
    <s v="31/12/2013"/>
    <x v="0"/>
    <s v="December"/>
    <d v="2013-12-24T00:00:00"/>
    <d v="2013-12-31T00:00:00"/>
    <s v="Delay"/>
    <s v="EdwardHooks"/>
    <s v="United States"/>
    <s v="Seattle"/>
    <s v="Washington"/>
    <x v="7"/>
    <s v="SAFCO Boltless Steel Shelving"/>
    <n v="112.50360000000001"/>
    <n v="227.28"/>
    <n v="2"/>
    <n v="2.2728000000000002"/>
    <n v="181.82400000000001"/>
    <s v="PROFIT"/>
  </r>
  <r>
    <s v="CA-2013-135776"/>
    <s v="12/24/2013"/>
    <s v="31/12/2013"/>
    <x v="0"/>
    <s v="December"/>
    <d v="2013-12-24T00:00:00"/>
    <d v="2013-12-31T00:00:00"/>
    <s v="Delay"/>
    <s v="EdwardHooks"/>
    <s v="United States"/>
    <s v="Seattle"/>
    <s v="Washington"/>
    <x v="9"/>
    <s v="Xerox 1911"/>
    <n v="24.907999999999998"/>
    <n v="47.9"/>
    <n v="1"/>
    <n v="22.992000000000001"/>
    <n v="1839.3600000000001"/>
    <s v="PROFIT"/>
  </r>
  <r>
    <s v="CA-2013-135776"/>
    <s v="12/24/2013"/>
    <s v="31/12/2013"/>
    <x v="0"/>
    <s v="December"/>
    <d v="2013-12-24T00:00:00"/>
    <d v="2013-12-31T00:00:00"/>
    <s v="Delay"/>
    <s v="EdwardHooks"/>
    <s v="United States"/>
    <s v="Seattle"/>
    <s v="Washington"/>
    <x v="13"/>
    <s v="Staples"/>
    <n v="15.799800000000001"/>
    <n v="61.96"/>
    <n v="2"/>
    <n v="30.360399999999998"/>
    <n v="2428.8319999999999"/>
    <s v="PROFIT"/>
  </r>
  <r>
    <s v="CA-2013-135776"/>
    <s v="12/24/2013"/>
    <s v="31/12/2013"/>
    <x v="0"/>
    <s v="December"/>
    <d v="2013-12-24T00:00:00"/>
    <d v="2013-12-31T00:00:00"/>
    <s v="Delay"/>
    <s v="EdwardHooks"/>
    <s v="United States"/>
    <s v="Seattle"/>
    <s v="Washington"/>
    <x v="7"/>
    <s v="Tennsco Snap-Together Open Shelving Units, Starter Sets and Add-On Units"/>
    <n v="265.50600000000003"/>
    <n v="1117.92"/>
    <n v="4"/>
    <n v="55.896000000000001"/>
    <n v="4471.68"/>
    <s v="PROFIT"/>
  </r>
  <r>
    <s v="CA-2013-130484"/>
    <s v="08/23/2013"/>
    <s v="28/08/2013"/>
    <x v="0"/>
    <s v="August"/>
    <d v="2013-08-23T00:00:00"/>
    <d v="2013-08-28T00:00:00"/>
    <s v="On Date"/>
    <s v="SheriGordon"/>
    <s v="United States"/>
    <s v="Gresham"/>
    <s v="Oregon"/>
    <x v="4"/>
    <s v="GBC Imprintable Covers"/>
    <n v="5.5998000000000001"/>
    <n v="26.352"/>
    <n v="8"/>
    <n v="-18.446400000000001"/>
    <n v="-1475.712"/>
    <s v="LOSS"/>
  </r>
  <r>
    <s v="CA-2014-120936"/>
    <s v="12/18/2014"/>
    <s v="22/12/2014"/>
    <x v="3"/>
    <s v="December"/>
    <d v="2014-12-18T00:00:00"/>
    <d v="2014-12-22T00:00:00"/>
    <s v="On Date"/>
    <s v="ChristineAbelman"/>
    <s v="United States"/>
    <s v="Anaheim"/>
    <s v="California"/>
    <x v="7"/>
    <s v="Iceberg Mobile Mega Data/Printer Cart "/>
    <n v="89.044200000000004"/>
    <n v="481.32"/>
    <n v="4"/>
    <n v="125.14319999999999"/>
    <n v="10011.456"/>
    <s v="PROFIT"/>
  </r>
  <r>
    <s v="CA-2014-120936"/>
    <s v="12/18/2014"/>
    <s v="22/12/2014"/>
    <x v="3"/>
    <s v="December"/>
    <d v="2014-12-18T00:00:00"/>
    <d v="2014-12-22T00:00:00"/>
    <s v="On Date"/>
    <s v="ChristineAbelman"/>
    <s v="United States"/>
    <s v="Anaheim"/>
    <s v="California"/>
    <x v="12"/>
    <s v="Fiskars Spring-Action Scissors"/>
    <n v="10.3452"/>
    <n v="13.98"/>
    <n v="1"/>
    <n v="3.6347999999999998"/>
    <n v="290.78399999999999"/>
    <s v="PROFIT"/>
  </r>
  <r>
    <s v="CA-2012-161830"/>
    <s v="09/24/2012"/>
    <s v="26/09/2012"/>
    <x v="2"/>
    <s v="September"/>
    <d v="2012-09-24T00:00:00"/>
    <d v="2012-09-26T00:00:00"/>
    <s v="On Date"/>
    <s v="MaxEngle"/>
    <s v="United States"/>
    <s v="Seattle"/>
    <s v="Washington"/>
    <x v="2"/>
    <s v="BOSTON Model 1800 Electric Pencil Sharpeners, Putty/Woodgrain"/>
    <n v="12.7658"/>
    <n v="35.96"/>
    <n v="2"/>
    <n v="10.4284"/>
    <n v="834.27199999999993"/>
    <s v="PROFIT"/>
  </r>
  <r>
    <s v="CA-2012-161830"/>
    <s v="09/24/2012"/>
    <s v="26/09/2012"/>
    <x v="2"/>
    <s v="September"/>
    <d v="2012-09-24T00:00:00"/>
    <d v="2012-09-26T00:00:00"/>
    <s v="On Date"/>
    <s v="MaxEngle"/>
    <s v="United States"/>
    <s v="Seattle"/>
    <s v="Washington"/>
    <x v="4"/>
    <s v="Avery Hole Reinforcements"/>
    <n v="3.1772999999999998"/>
    <n v="14.952"/>
    <n v="3"/>
    <n v="5.4200999999999997"/>
    <n v="433.60799999999995"/>
    <s v="PROFIT"/>
  </r>
  <r>
    <s v="CA-2014-143651"/>
    <s v="03/26/2014"/>
    <s v="31/03/2014"/>
    <x v="3"/>
    <s v="March"/>
    <d v="2014-03-26T00:00:00"/>
    <d v="2014-03-31T00:00:00"/>
    <s v="On Date"/>
    <s v="FiliaMcAdams"/>
    <s v="United States"/>
    <s v="Seattle"/>
    <s v="Washington"/>
    <x v="2"/>
    <s v="Newell 309"/>
    <n v="8.0850000000000009"/>
    <n v="23.1"/>
    <n v="2"/>
    <n v="6.93"/>
    <n v="554.4"/>
    <s v="PROFIT"/>
  </r>
  <r>
    <s v="CA-2012-106978"/>
    <s v="09/28/2012"/>
    <s v="04/10/2012"/>
    <x v="2"/>
    <s v="September"/>
    <d v="2012-09-28T00:00:00"/>
    <d v="2012-10-04T00:00:00"/>
    <s v="Delay"/>
    <s v="ZuschussCarroll"/>
    <s v="United States"/>
    <s v="Aurora"/>
    <s v="Colorado"/>
    <x v="13"/>
    <s v="#10 White Business Envelopes,4 1/8 x 9 1/2"/>
    <n v="8.3050999999999995"/>
    <n v="12.536"/>
    <n v="1"/>
    <n v="4.2309000000000001"/>
    <n v="338.47199999999998"/>
    <s v="PROFIT"/>
  </r>
  <r>
    <s v="CA-2012-106978"/>
    <s v="09/28/2012"/>
    <s v="04/10/2012"/>
    <x v="2"/>
    <s v="September"/>
    <d v="2012-09-28T00:00:00"/>
    <d v="2012-10-04T00:00:00"/>
    <s v="Delay"/>
    <s v="ZuschussCarroll"/>
    <s v="United States"/>
    <s v="Aurora"/>
    <s v="Colorado"/>
    <x v="4"/>
    <s v="Wilson Jones Easy Flow II Sheet Lifters"/>
    <n v="0.93600000000000005"/>
    <n v="1.08"/>
    <n v="2"/>
    <n v="-0.79200000000000004"/>
    <n v="-63.36"/>
    <s v="LOSS"/>
  </r>
  <r>
    <s v="CA-2012-106978"/>
    <s v="09/28/2012"/>
    <s v="04/10/2012"/>
    <x v="2"/>
    <s v="September"/>
    <d v="2012-09-28T00:00:00"/>
    <d v="2012-10-04T00:00:00"/>
    <s v="Delay"/>
    <s v="ZuschussCarroll"/>
    <s v="United States"/>
    <s v="Aurora"/>
    <s v="Colorado"/>
    <x v="11"/>
    <s v="Staples"/>
    <n v="1.2219999999999998"/>
    <n v="4.5119999999999996"/>
    <n v="3"/>
    <n v="0.84599999999999997"/>
    <n v="67.679999999999993"/>
    <s v="PROFIT"/>
  </r>
  <r>
    <s v="CA-2012-155124"/>
    <s v="03/15/2012"/>
    <s v="21/03/2012"/>
    <x v="2"/>
    <s v="March"/>
    <d v="2012-03-15T00:00:00"/>
    <d v="2012-03-21T00:00:00"/>
    <s v="Delay"/>
    <s v="KarenSeio"/>
    <s v="United States"/>
    <s v="Lehi"/>
    <s v="Utah"/>
    <x v="3"/>
    <s v="SmartStand Mobile Device Holder, Assorted Colors"/>
    <n v="5.0327999999999999"/>
    <n v="16.776"/>
    <n v="3"/>
    <n v="1.6776"/>
    <n v="134.208"/>
    <s v="PROFIT"/>
  </r>
  <r>
    <s v="CA-2011-157147"/>
    <s v="01/14/2011"/>
    <s v="19/01/2011"/>
    <x v="1"/>
    <s v="January"/>
    <d v="2011-01-14T00:00:00"/>
    <d v="2011-01-19T00:00:00"/>
    <s v="On Date"/>
    <s v="BrianDahlen"/>
    <s v="United States"/>
    <s v="San Francisco"/>
    <s v="California"/>
    <x v="7"/>
    <s v="Tennsco 6- and 18-Compartment Lockers"/>
    <n v="217.43939999999998"/>
    <n v="1325.85"/>
    <n v="5"/>
    <n v="238.65299999999999"/>
    <n v="19092.239999999998"/>
    <s v="PROFIT"/>
  </r>
  <r>
    <s v="CA-2011-157147"/>
    <s v="01/14/2011"/>
    <s v="19/01/2011"/>
    <x v="1"/>
    <s v="January"/>
    <d v="2011-01-14T00:00:00"/>
    <d v="2011-01-19T00:00:00"/>
    <s v="On Date"/>
    <s v="BrianDahlen"/>
    <s v="United States"/>
    <s v="San Francisco"/>
    <s v="California"/>
    <x v="15"/>
    <s v="O'Sullivan Elevations Bookcase, Cherry Finish"/>
    <n v="110.02320000000002"/>
    <n v="333.99900000000002"/>
    <n v="3"/>
    <n v="3.9293999999999998"/>
    <n v="314.35199999999998"/>
    <s v="PROFIT"/>
  </r>
  <r>
    <s v="CA-2011-157147"/>
    <s v="01/14/2011"/>
    <s v="19/01/2011"/>
    <x v="1"/>
    <s v="January"/>
    <d v="2011-01-14T00:00:00"/>
    <d v="2011-01-19T00:00:00"/>
    <s v="On Date"/>
    <s v="BrianDahlen"/>
    <s v="United States"/>
    <s v="San Francisco"/>
    <s v="California"/>
    <x v="2"/>
    <s v="4009 Highlighters by Sanford"/>
    <n v="2.6665999999999994"/>
    <n v="19.899999999999999"/>
    <n v="5"/>
    <n v="6.5670000000000002"/>
    <n v="525.36"/>
    <s v="PROFIT"/>
  </r>
  <r>
    <s v="CA-2013-151372"/>
    <s v="09/06/2013"/>
    <s v="07/09/2013"/>
    <x v="0"/>
    <s v="September"/>
    <d v="2013-09-06T00:00:00"/>
    <d v="2013-09-07T00:00:00"/>
    <s v="On Date"/>
    <s v="JosephHolt"/>
    <s v="United States"/>
    <s v="Redondo Beach"/>
    <s v="California"/>
    <x v="9"/>
    <s v="14-7/8 x 11 Blue Bar Computer Printout Paper"/>
    <n v="24.980799999999999"/>
    <n v="96.08"/>
    <n v="2"/>
    <n v="46.118400000000001"/>
    <n v="3689.4720000000002"/>
    <s v="PROFIT"/>
  </r>
  <r>
    <s v="CA-2013-151372"/>
    <s v="09/06/2013"/>
    <s v="07/09/2013"/>
    <x v="0"/>
    <s v="September"/>
    <d v="2013-09-06T00:00:00"/>
    <d v="2013-09-07T00:00:00"/>
    <s v="On Date"/>
    <s v="JosephHolt"/>
    <s v="United States"/>
    <s v="Redondo Beach"/>
    <s v="California"/>
    <x v="4"/>
    <s v="Angle-D Binders with Locking Rings, Label Holders"/>
    <n v="3.8689999999999998"/>
    <n v="11.68"/>
    <n v="2"/>
    <n v="3.9420000000000002"/>
    <n v="315.36"/>
    <s v="PROFIT"/>
  </r>
  <r>
    <s v="CA-2013-151372"/>
    <s v="09/06/2013"/>
    <s v="07/09/2013"/>
    <x v="0"/>
    <s v="September"/>
    <d v="2013-09-06T00:00:00"/>
    <d v="2013-09-07T00:00:00"/>
    <s v="On Date"/>
    <s v="JosephHolt"/>
    <s v="United States"/>
    <s v="Redondo Beach"/>
    <s v="California"/>
    <x v="11"/>
    <s v="Advantus Push Pins"/>
    <n v="1.2862"/>
    <n v="4.3600000000000003"/>
    <n v="2"/>
    <n v="1.7876000000000001"/>
    <n v="143.00800000000001"/>
    <s v="PROFIT"/>
  </r>
  <r>
    <s v="CA-2011-102085"/>
    <s v="10/04/2011"/>
    <s v="09/10/2011"/>
    <x v="1"/>
    <s v="October"/>
    <d v="2011-10-04T00:00:00"/>
    <d v="2011-10-09T00:00:00"/>
    <s v="On Date"/>
    <s v="JoyDaniels"/>
    <s v="United States"/>
    <s v="Seattle"/>
    <s v="Washington"/>
    <x v="0"/>
    <s v="Avery 519"/>
    <n v="3.8742999999999994"/>
    <n v="29.24"/>
    <n v="4"/>
    <n v="13.742800000000001"/>
    <n v="1099.424"/>
    <s v="PROFIT"/>
  </r>
  <r>
    <s v="CA-2014-107125"/>
    <s v="11/28/2014"/>
    <s v="03/12/2014"/>
    <x v="3"/>
    <s v="November"/>
    <d v="2014-11-28T00:00:00"/>
    <d v="2014-12-03T00:00:00"/>
    <s v="On Date"/>
    <s v="BillDonatelli"/>
    <s v="United States"/>
    <s v="Los Angeles"/>
    <s v="California"/>
    <x v="4"/>
    <s v="Premium Transparent Presentation Covers by GBC"/>
    <n v="10.909599999999998"/>
    <n v="117.488"/>
    <n v="7"/>
    <n v="41.120800000000003"/>
    <n v="3289.6640000000002"/>
    <s v="PROFIT"/>
  </r>
  <r>
    <s v="CA-2014-107125"/>
    <s v="11/28/2014"/>
    <s v="03/12/2014"/>
    <x v="3"/>
    <s v="November"/>
    <d v="2014-11-28T00:00:00"/>
    <d v="2014-12-03T00:00:00"/>
    <s v="On Date"/>
    <s v="BillDonatelli"/>
    <s v="United States"/>
    <s v="Los Angeles"/>
    <s v="California"/>
    <x v="1"/>
    <s v="Eldon 200 Class Desk Accessories"/>
    <n v="4.2704000000000004"/>
    <n v="18.84"/>
    <n v="3"/>
    <n v="6.0288000000000004"/>
    <n v="482.30400000000003"/>
    <s v="PROFIT"/>
  </r>
  <r>
    <s v="CA-2014-117926"/>
    <s v="12/09/2014"/>
    <s v="13/12/2014"/>
    <x v="3"/>
    <s v="December"/>
    <d v="2014-12-09T00:00:00"/>
    <d v="2014-12-13T00:00:00"/>
    <s v="On Date"/>
    <s v="AlanSchoenberger"/>
    <s v="United States"/>
    <s v="San Francisco"/>
    <s v="California"/>
    <x v="5"/>
    <s v="Belkin 8-Outlet Premiere SurgeMaster II Surge Protectors"/>
    <n v="48.636000000000003"/>
    <n v="69.48"/>
    <n v="1"/>
    <n v="20.844000000000001"/>
    <n v="1667.52"/>
    <s v="PROFIT"/>
  </r>
  <r>
    <s v="CA-2011-160262"/>
    <s v="06/09/2011"/>
    <s v="13/06/2011"/>
    <x v="1"/>
    <s v="June"/>
    <d v="2011-06-09T00:00:00"/>
    <d v="2011-06-13T00:00:00"/>
    <s v="On Date"/>
    <s v="ThomasSeio"/>
    <s v="United States"/>
    <s v="North Las Vegas"/>
    <s v="Nevada"/>
    <x v="2"/>
    <s v="DIXON Oriole Pencils"/>
    <n v="1.9091999999999998"/>
    <n v="18.059999999999999"/>
    <n v="7"/>
    <n v="4.6955999999999998"/>
    <n v="375.64799999999997"/>
    <s v="PROFIT"/>
  </r>
  <r>
    <s v="CA-2011-160262"/>
    <s v="06/09/2011"/>
    <s v="13/06/2011"/>
    <x v="1"/>
    <s v="June"/>
    <d v="2011-06-09T00:00:00"/>
    <d v="2011-06-13T00:00:00"/>
    <s v="On Date"/>
    <s v="ThomasSeio"/>
    <s v="United States"/>
    <s v="North Las Vegas"/>
    <s v="Nevada"/>
    <x v="9"/>
    <s v="Xerox 1909"/>
    <n v="14.245199999999999"/>
    <n v="79.14"/>
    <n v="3"/>
    <n v="36.404400000000003"/>
    <n v="2912.3520000000003"/>
    <s v="PROFIT"/>
  </r>
  <r>
    <s v="CA-2011-160262"/>
    <s v="06/09/2011"/>
    <s v="13/06/2011"/>
    <x v="1"/>
    <s v="June"/>
    <d v="2011-06-09T00:00:00"/>
    <d v="2011-06-13T00:00:00"/>
    <s v="On Date"/>
    <s v="ThomasSeio"/>
    <s v="United States"/>
    <s v="North Las Vegas"/>
    <s v="Nevada"/>
    <x v="1"/>
    <s v="Executive Impressions 13-1/2&quot; Indoor/Outdoor Wall Clock"/>
    <n v="11.593999999999999"/>
    <n v="37.4"/>
    <n v="2"/>
    <n v="14.212"/>
    <n v="1136.96"/>
    <s v="PROFIT"/>
  </r>
  <r>
    <s v="CA-2013-166226"/>
    <s v="11/19/2013"/>
    <s v="23/11/2013"/>
    <x v="0"/>
    <s v="November"/>
    <d v="2013-11-19T00:00:00"/>
    <d v="2013-11-23T00:00:00"/>
    <s v="On Date"/>
    <s v="TracyCollins"/>
    <s v="United States"/>
    <s v="Los Angeles"/>
    <s v="California"/>
    <x v="3"/>
    <s v="Grandstream GXP2100 Mainstream Business Phone"/>
    <n v="55.072800000000001"/>
    <n v="61.192"/>
    <n v="1"/>
    <n v="6.1192000000000002"/>
    <n v="489.536"/>
    <s v="PROFIT"/>
  </r>
  <r>
    <s v="CA-2013-166226"/>
    <s v="11/19/2013"/>
    <s v="23/11/2013"/>
    <x v="0"/>
    <s v="November"/>
    <d v="2013-11-19T00:00:00"/>
    <d v="2013-11-23T00:00:00"/>
    <s v="On Date"/>
    <s v="TracyCollins"/>
    <s v="United States"/>
    <s v="Los Angeles"/>
    <s v="California"/>
    <x v="5"/>
    <s v="Fellowes Command Center 5-outlet power strip"/>
    <n v="49.523200000000003"/>
    <n v="67.84"/>
    <n v="1"/>
    <n v="18.316800000000001"/>
    <n v="1465.3440000000001"/>
    <s v="PROFIT"/>
  </r>
  <r>
    <s v="CA-2011-156587"/>
    <s v="03/07/2011"/>
    <s v="08/03/2011"/>
    <x v="1"/>
    <s v="March"/>
    <d v="2011-03-07T00:00:00"/>
    <d v="2011-03-08T00:00:00"/>
    <s v="On Date"/>
    <s v="AaronBergman"/>
    <s v="United States"/>
    <s v="Seattle"/>
    <s v="Washington"/>
    <x v="10"/>
    <s v="Global Push Button Manager's Chair, Indigo"/>
    <n v="43.231900000000003"/>
    <n v="48.712000000000003"/>
    <n v="1"/>
    <n v="5.4801000000000002"/>
    <n v="438.40800000000002"/>
    <s v="PROFIT"/>
  </r>
  <r>
    <s v="CA-2011-156587"/>
    <s v="03/07/2011"/>
    <s v="08/03/2011"/>
    <x v="1"/>
    <s v="March"/>
    <d v="2011-03-07T00:00:00"/>
    <d v="2011-03-08T00:00:00"/>
    <s v="On Date"/>
    <s v="AaronBergman"/>
    <s v="United States"/>
    <s v="Seattle"/>
    <s v="Washington"/>
    <x v="2"/>
    <s v="Newell 330"/>
    <n v="4.4252000000000002"/>
    <n v="17.940000000000001"/>
    <n v="3"/>
    <n v="4.6643999999999997"/>
    <n v="373.15199999999999"/>
    <s v="PROFIT"/>
  </r>
  <r>
    <s v="CA-2011-156587"/>
    <s v="03/07/2011"/>
    <s v="08/03/2011"/>
    <x v="1"/>
    <s v="March"/>
    <d v="2011-03-07T00:00:00"/>
    <d v="2011-03-08T00:00:00"/>
    <s v="On Date"/>
    <s v="AaronBergman"/>
    <s v="United States"/>
    <s v="Seattle"/>
    <s v="Washington"/>
    <x v="7"/>
    <s v="Carina 42&quot;Hx23 3/4&quot;W Media Storage Unit"/>
    <n v="79.360399999999998"/>
    <n v="242.94"/>
    <n v="3"/>
    <n v="4.8587999999999996"/>
    <n v="388.70399999999995"/>
    <s v="PROFIT"/>
  </r>
  <r>
    <s v="CA-2013-164896"/>
    <s v="11/08/2013"/>
    <s v="13/11/2013"/>
    <x v="0"/>
    <s v="November"/>
    <d v="2013-11-08T00:00:00"/>
    <d v="2013-11-13T00:00:00"/>
    <s v="On Date"/>
    <s v="PenelopeSewall"/>
    <s v="United States"/>
    <s v="Oceanside"/>
    <s v="California"/>
    <x v="9"/>
    <s v="Wirebound Four 2-3/4 x 5 Forms per Page, 400 Sets per Book"/>
    <n v="3.2895000000000003"/>
    <n v="12.9"/>
    <n v="2"/>
    <n v="6.3209999999999997"/>
    <n v="505.67999999999995"/>
    <s v="PROFIT"/>
  </r>
  <r>
    <s v="CA-2011-160066"/>
    <s v="11/16/2011"/>
    <s v="22/11/2011"/>
    <x v="1"/>
    <s v="November"/>
    <d v="2011-11-16T00:00:00"/>
    <d v="2011-11-22T00:00:00"/>
    <s v="Delay"/>
    <s v="AdamHart"/>
    <s v="United States"/>
    <s v="Huntington Beach"/>
    <s v="California"/>
    <x v="0"/>
    <s v="Permanent Self-Adhesive File Folder Labels for Typewriters by Universal"/>
    <n v="1.4094"/>
    <n v="5.22"/>
    <n v="2"/>
    <n v="2.4011999999999998"/>
    <n v="192.09599999999998"/>
    <s v="PROFIT"/>
  </r>
  <r>
    <s v="CA-2013-109925"/>
    <s v="11/07/2013"/>
    <s v="11/11/2013"/>
    <x v="0"/>
    <s v="November"/>
    <d v="2013-11-07T00:00:00"/>
    <d v="2013-11-11T00:00:00"/>
    <s v="On Date"/>
    <s v="IreneMaddox"/>
    <s v="United States"/>
    <s v="San Diego"/>
    <s v="California"/>
    <x v="7"/>
    <s v="Eldon Portable Mobile Manager"/>
    <n v="20.644400000000001"/>
    <n v="84.84"/>
    <n v="3"/>
    <n v="22.9068"/>
    <n v="1832.5440000000001"/>
    <s v="PROFIT"/>
  </r>
  <r>
    <s v="CA-2013-149279"/>
    <s v="04/25/2013"/>
    <s v="29/04/2013"/>
    <x v="0"/>
    <s v="April"/>
    <d v="2013-04-25T00:00:00"/>
    <d v="2013-04-29T00:00:00"/>
    <s v="On Date"/>
    <s v="CraigLeslie"/>
    <s v="United States"/>
    <s v="Colorado Springs"/>
    <s v="Colorado"/>
    <x v="9"/>
    <s v="Xerox 226"/>
    <n v="3.3696000000000002"/>
    <n v="15.552"/>
    <n v="3"/>
    <n v="5.4432"/>
    <n v="435.45600000000002"/>
    <s v="PROFIT"/>
  </r>
  <r>
    <s v="CA-2013-149279"/>
    <s v="04/25/2013"/>
    <s v="29/04/2013"/>
    <x v="0"/>
    <s v="April"/>
    <d v="2013-04-25T00:00:00"/>
    <d v="2013-04-29T00:00:00"/>
    <s v="On Date"/>
    <s v="CraigLeslie"/>
    <s v="United States"/>
    <s v="Colorado Springs"/>
    <s v="Colorado"/>
    <x v="10"/>
    <s v="SAFCO Arco Folding Chair"/>
    <n v="196.102"/>
    <n v="1325.76"/>
    <n v="6"/>
    <n v="149.148"/>
    <n v="11931.84"/>
    <s v="PROFIT"/>
  </r>
  <r>
    <s v="CA-2013-149279"/>
    <s v="04/25/2013"/>
    <s v="29/04/2013"/>
    <x v="0"/>
    <s v="April"/>
    <d v="2013-04-25T00:00:00"/>
    <d v="2013-04-29T00:00:00"/>
    <s v="On Date"/>
    <s v="CraigLeslie"/>
    <s v="United States"/>
    <s v="Colorado Springs"/>
    <s v="Colorado"/>
    <x v="4"/>
    <s v="Wilson Jones Impact Binders"/>
    <n v="2.6417999999999999"/>
    <n v="3.1080000000000001"/>
    <n v="2"/>
    <n v="-2.1756000000000002"/>
    <n v="-174.048"/>
    <s v="LOSS"/>
  </r>
  <r>
    <s v="CA-2014-107321"/>
    <s v="09/01/2014"/>
    <s v="05/09/2014"/>
    <x v="3"/>
    <s v="September"/>
    <d v="2014-09-01T00:00:00"/>
    <d v="2014-09-05T00:00:00"/>
    <s v="On Date"/>
    <s v="ArthurWiediger"/>
    <s v="United States"/>
    <s v="San Francisco"/>
    <s v="California"/>
    <x v="4"/>
    <s v="Acco Suede Grain Vinyl Round Ring Binder"/>
    <n v="1.5011999999999999"/>
    <n v="6.6719999999999997"/>
    <n v="3"/>
    <n v="2.1684000000000001"/>
    <n v="173.47200000000001"/>
    <s v="PROFIT"/>
  </r>
  <r>
    <s v="CA-2014-107321"/>
    <s v="09/01/2014"/>
    <s v="05/09/2014"/>
    <x v="3"/>
    <s v="September"/>
    <d v="2014-09-01T00:00:00"/>
    <d v="2014-09-05T00:00:00"/>
    <s v="On Date"/>
    <s v="ArthurWiediger"/>
    <s v="United States"/>
    <s v="San Francisco"/>
    <s v="California"/>
    <x v="3"/>
    <s v="Aastra 6757i CT Wireless VoIP phone"/>
    <n v="152.9624"/>
    <n v="689.40800000000002"/>
    <n v="4"/>
    <n v="77.558400000000006"/>
    <n v="6204.6720000000005"/>
    <s v="PROFIT"/>
  </r>
  <r>
    <s v="CA-2013-129238"/>
    <s v="01/31/2013"/>
    <s v="04/02/2013"/>
    <x v="0"/>
    <s v="January"/>
    <d v="2013-01-31T00:00:00"/>
    <d v="2013-02-04T00:00:00"/>
    <s v="On Date"/>
    <s v="SampleCompanyA"/>
    <s v="United States"/>
    <s v="Los Angeles"/>
    <s v="California"/>
    <x v="3"/>
    <s v="AT&amp;T 1080 Phone"/>
    <n v="101.37260000000001"/>
    <n v="109.592"/>
    <n v="1"/>
    <n v="8.2194000000000003"/>
    <n v="657.55200000000002"/>
    <s v="PROFIT"/>
  </r>
  <r>
    <s v="CA-2013-129238"/>
    <s v="01/31/2013"/>
    <s v="04/02/2013"/>
    <x v="0"/>
    <s v="January"/>
    <d v="2013-01-31T00:00:00"/>
    <d v="2013-02-04T00:00:00"/>
    <s v="On Date"/>
    <s v="SampleCompanyA"/>
    <s v="United States"/>
    <s v="Los Angeles"/>
    <s v="California"/>
    <x v="9"/>
    <s v="Staples"/>
    <n v="5.7833999999999994"/>
    <n v="56.7"/>
    <n v="5"/>
    <n v="27.783000000000001"/>
    <n v="2222.6400000000003"/>
    <s v="PROFIT"/>
  </r>
  <r>
    <s v="CA-2014-159688"/>
    <s v="05/08/2014"/>
    <s v="13/05/2014"/>
    <x v="3"/>
    <s v="May"/>
    <d v="2014-05-08T00:00:00"/>
    <d v="2014-05-13T00:00:00"/>
    <s v="On Date"/>
    <s v="AdamBellavance"/>
    <s v="United States"/>
    <s v="Los Angeles"/>
    <s v="California"/>
    <x v="8"/>
    <s v="Logitech G600 MMO Gaming Mouse"/>
    <n v="51.193599999999996"/>
    <n v="79.989999999999995"/>
    <n v="1"/>
    <n v="28.796399999999998"/>
    <n v="2303.712"/>
    <s v="PROFIT"/>
  </r>
  <r>
    <s v="CA-2013-155033"/>
    <s v="10/08/2013"/>
    <s v="13/10/2013"/>
    <x v="0"/>
    <s v="October"/>
    <d v="2013-10-08T00:00:00"/>
    <d v="2013-10-13T00:00:00"/>
    <s v="On Date"/>
    <s v="CindyChapman"/>
    <s v="United States"/>
    <s v="Los Angeles"/>
    <s v="California"/>
    <x v="9"/>
    <s v="Astroparche Fine Business Paper"/>
    <n v="2.7456"/>
    <n v="10.56"/>
    <n v="2"/>
    <n v="5.0688000000000004"/>
    <n v="405.50400000000002"/>
    <s v="PROFIT"/>
  </r>
  <r>
    <s v="US-2014-139647"/>
    <s v="05/12/2014"/>
    <s v="14/05/2014"/>
    <x v="3"/>
    <s v="May"/>
    <d v="2014-05-12T00:00:00"/>
    <d v="2014-05-14T00:00:00"/>
    <s v="On Date"/>
    <s v="ToddSumrall"/>
    <s v="United States"/>
    <s v="Phoenix"/>
    <s v="Arizona"/>
    <x v="15"/>
    <s v="Bestar Classic Bookcase"/>
    <n v="80.991900000000001"/>
    <n v="209.97900000000001"/>
    <n v="7"/>
    <n v="-356.96429999999998"/>
    <n v="-28557.144"/>
    <s v="LOSS"/>
  </r>
  <r>
    <s v="CA-2011-127558"/>
    <s v="11/15/2011"/>
    <s v="18/11/2011"/>
    <x v="1"/>
    <s v="November"/>
    <d v="2011-11-15T00:00:00"/>
    <d v="2011-11-18T00:00:00"/>
    <s v="On Date"/>
    <s v="ShahidShariari"/>
    <s v="United States"/>
    <s v="Los Angeles"/>
    <s v="California"/>
    <x v="1"/>
    <s v="Eldon 100 Class Desk Accessories"/>
    <n v="2.2915999999999999"/>
    <n v="10.11"/>
    <n v="3"/>
    <n v="3.2351999999999999"/>
    <n v="258.81599999999997"/>
    <s v="PROFIT"/>
  </r>
  <r>
    <s v="CA-2011-127558"/>
    <s v="11/15/2011"/>
    <s v="18/11/2011"/>
    <x v="1"/>
    <s v="November"/>
    <d v="2011-11-15T00:00:00"/>
    <d v="2011-11-18T00:00:00"/>
    <s v="On Date"/>
    <s v="ShahidShariari"/>
    <s v="United States"/>
    <s v="Los Angeles"/>
    <s v="California"/>
    <x v="8"/>
    <s v="LogitechÂ P710e Mobile Speakerphone"/>
    <n v="208.5669"/>
    <n v="772.47"/>
    <n v="3"/>
    <n v="146.76929999999999"/>
    <n v="11741.543999999998"/>
    <s v="PROFIT"/>
  </r>
  <r>
    <s v="CA-2011-127558"/>
    <s v="11/15/2011"/>
    <s v="18/11/2011"/>
    <x v="1"/>
    <s v="November"/>
    <d v="2011-11-15T00:00:00"/>
    <d v="2011-11-18T00:00:00"/>
    <s v="On Date"/>
    <s v="ShahidShariari"/>
    <s v="United States"/>
    <s v="Los Angeles"/>
    <s v="California"/>
    <x v="12"/>
    <s v="Acme Box Cutter Scissors"/>
    <n v="7.5701999999999998"/>
    <n v="20.46"/>
    <n v="2"/>
    <n v="5.3196000000000003"/>
    <n v="425.56800000000004"/>
    <s v="PROFIT"/>
  </r>
  <r>
    <s v="CA-2013-133795"/>
    <s v="12/19/2013"/>
    <s v="25/12/2013"/>
    <x v="0"/>
    <s v="December"/>
    <d v="2013-12-19T00:00:00"/>
    <d v="2013-12-25T00:00:00"/>
    <s v="Delay"/>
    <s v="JeremyEllison"/>
    <s v="United States"/>
    <s v="San Diego"/>
    <s v="California"/>
    <x v="8"/>
    <s v="SanDisk Cruzer 64 GB USB Flash Drive"/>
    <n v="25.423999999999999"/>
    <n v="72.64"/>
    <n v="2"/>
    <n v="21.792000000000002"/>
    <n v="1743.3600000000001"/>
    <s v="PROFIT"/>
  </r>
  <r>
    <s v="CA-2013-133795"/>
    <s v="12/19/2013"/>
    <s v="25/12/2013"/>
    <x v="0"/>
    <s v="December"/>
    <d v="2013-12-19T00:00:00"/>
    <d v="2013-12-25T00:00:00"/>
    <s v="Delay"/>
    <s v="JeremyEllison"/>
    <s v="United States"/>
    <s v="San Diego"/>
    <s v="California"/>
    <x v="8"/>
    <s v="LogitechÂ P710e Mobile Speakerphone"/>
    <n v="208.5669"/>
    <n v="772.47"/>
    <n v="3"/>
    <n v="146.76929999999999"/>
    <n v="11741.543999999998"/>
    <s v="PROFIT"/>
  </r>
  <r>
    <s v="CA-2013-133795"/>
    <s v="12/19/2013"/>
    <s v="25/12/2013"/>
    <x v="0"/>
    <s v="December"/>
    <d v="2013-12-19T00:00:00"/>
    <d v="2013-12-25T00:00:00"/>
    <s v="Delay"/>
    <s v="JeremyEllison"/>
    <s v="United States"/>
    <s v="San Diego"/>
    <s v="California"/>
    <x v="1"/>
    <s v="Eldon Expressions Wood and Plastic Desk Accessories, Oak"/>
    <n v="7.1856000000000009"/>
    <n v="39.92"/>
    <n v="4"/>
    <n v="11.1776"/>
    <n v="894.20799999999997"/>
    <s v="PROFIT"/>
  </r>
  <r>
    <s v="CA-2014-139304"/>
    <s v="01/30/2014"/>
    <s v="03/02/2014"/>
    <x v="3"/>
    <s v="January"/>
    <d v="2014-01-30T00:00:00"/>
    <d v="2014-02-03T00:00:00"/>
    <s v="On Date"/>
    <s v="VivekGonzalez"/>
    <s v="United States"/>
    <s v="San Francisco"/>
    <s v="California"/>
    <x v="2"/>
    <s v="Newell 339"/>
    <n v="2.0571999999999999"/>
    <n v="8.34"/>
    <n v="3"/>
    <n v="2.1684000000000001"/>
    <n v="173.47200000000001"/>
    <s v="PROFIT"/>
  </r>
  <r>
    <s v="CA-2014-139304"/>
    <s v="01/30/2014"/>
    <s v="03/02/2014"/>
    <x v="3"/>
    <s v="January"/>
    <d v="2014-01-30T00:00:00"/>
    <d v="2014-02-03T00:00:00"/>
    <s v="On Date"/>
    <s v="VivekGonzalez"/>
    <s v="United States"/>
    <s v="San Francisco"/>
    <s v="California"/>
    <x v="12"/>
    <s v="Acme Office Executive Series Stainless Steel Trimmers"/>
    <n v="6.3418000000000001"/>
    <n v="8.57"/>
    <n v="1"/>
    <n v="2.2282000000000002"/>
    <n v="178.25600000000003"/>
    <s v="PROFIT"/>
  </r>
  <r>
    <s v="CA-2014-139304"/>
    <s v="01/30/2014"/>
    <s v="03/02/2014"/>
    <x v="3"/>
    <s v="January"/>
    <d v="2014-01-30T00:00:00"/>
    <d v="2014-02-03T00:00:00"/>
    <s v="On Date"/>
    <s v="VivekGonzalez"/>
    <s v="United States"/>
    <s v="San Francisco"/>
    <s v="California"/>
    <x v="4"/>
    <s v="Clear Mylar Reinforcing Strips"/>
    <n v="9.9056999999999995"/>
    <n v="119.616"/>
    <n v="8"/>
    <n v="40.370399999999997"/>
    <n v="3229.6319999999996"/>
    <s v="PROFIT"/>
  </r>
  <r>
    <s v="CA-2011-169803"/>
    <s v="04/06/2011"/>
    <s v="12/04/2011"/>
    <x v="1"/>
    <s v="April"/>
    <d v="2011-04-06T00:00:00"/>
    <d v="2011-04-12T00:00:00"/>
    <s v="Delay"/>
    <s v="ScottCohen"/>
    <s v="United States"/>
    <s v="Seattle"/>
    <s v="Washington"/>
    <x v="6"/>
    <s v="Chromcraft Bull-Nose Wood Round Conference Table Top, Wood Base"/>
    <n v="180.81549999999999"/>
    <n v="653.54999999999995"/>
    <n v="3"/>
    <n v="111.1035"/>
    <n v="8888.2799999999988"/>
    <s v="PROFIT"/>
  </r>
  <r>
    <s v="CA-2011-169803"/>
    <s v="04/06/2011"/>
    <s v="12/04/2011"/>
    <x v="1"/>
    <s v="April"/>
    <d v="2011-04-06T00:00:00"/>
    <d v="2011-04-12T00:00:00"/>
    <s v="Delay"/>
    <s v="ScottCohen"/>
    <s v="United States"/>
    <s v="Seattle"/>
    <s v="Washington"/>
    <x v="8"/>
    <s v="Kingston Digital DataTraveler 32GB USB 2.0"/>
    <n v="15.933"/>
    <n v="33.9"/>
    <n v="2"/>
    <n v="2.0339999999999998"/>
    <n v="162.71999999999997"/>
    <s v="PROFIT"/>
  </r>
  <r>
    <s v="CA-2013-158694"/>
    <s v="11/11/2013"/>
    <s v="14/11/2013"/>
    <x v="0"/>
    <s v="November"/>
    <d v="2013-11-11T00:00:00"/>
    <d v="2013-11-14T00:00:00"/>
    <s v="On Date"/>
    <s v="ArianneIrving"/>
    <s v="United States"/>
    <s v="Los Angeles"/>
    <s v="California"/>
    <x v="9"/>
    <s v="Embossed Ink Jet Note Cards"/>
    <n v="11.736399999999998"/>
    <n v="67.709999999999994"/>
    <n v="3"/>
    <n v="32.500799999999998"/>
    <n v="2600.0639999999999"/>
    <s v="PROFIT"/>
  </r>
  <r>
    <s v="CA-2013-158694"/>
    <s v="11/11/2013"/>
    <s v="14/11/2013"/>
    <x v="0"/>
    <s v="November"/>
    <d v="2013-11-11T00:00:00"/>
    <d v="2013-11-14T00:00:00"/>
    <s v="On Date"/>
    <s v="ArianneIrving"/>
    <s v="United States"/>
    <s v="Los Angeles"/>
    <s v="California"/>
    <x v="5"/>
    <s v="Belkin F9S820V06 8 Outlet Surge"/>
    <n v="22.735999999999997"/>
    <n v="129.91999999999999"/>
    <n v="4"/>
    <n v="38.975999999999999"/>
    <n v="3118.08"/>
    <s v="PROFIT"/>
  </r>
  <r>
    <s v="CA-2013-158694"/>
    <s v="11/11/2013"/>
    <s v="14/11/2013"/>
    <x v="0"/>
    <s v="November"/>
    <d v="2013-11-11T00:00:00"/>
    <d v="2013-11-14T00:00:00"/>
    <s v="On Date"/>
    <s v="ArianneIrving"/>
    <s v="United States"/>
    <s v="Los Angeles"/>
    <s v="California"/>
    <x v="1"/>
    <s v="Howard Miller 11-1/2&quot; Diameter Ridgewood Wall Clock"/>
    <n v="30.644599999999997"/>
    <n v="467.46"/>
    <n v="9"/>
    <n v="191.65860000000001"/>
    <n v="15332.688"/>
    <s v="PROFIT"/>
  </r>
  <r>
    <s v="CA-2013-158694"/>
    <s v="11/11/2013"/>
    <s v="14/11/2013"/>
    <x v="0"/>
    <s v="November"/>
    <d v="2013-11-11T00:00:00"/>
    <d v="2013-11-14T00:00:00"/>
    <s v="On Date"/>
    <s v="ArianneIrving"/>
    <s v="United States"/>
    <s v="Los Angeles"/>
    <s v="California"/>
    <x v="9"/>
    <s v="Xerox 1933"/>
    <n v="6.5083999999999991"/>
    <n v="61.4"/>
    <n v="5"/>
    <n v="28.858000000000001"/>
    <n v="2308.64"/>
    <s v="PROFIT"/>
  </r>
  <r>
    <s v="CA-2013-158694"/>
    <s v="11/11/2013"/>
    <s v="14/11/2013"/>
    <x v="0"/>
    <s v="November"/>
    <d v="2013-11-11T00:00:00"/>
    <d v="2013-11-14T00:00:00"/>
    <s v="On Date"/>
    <s v="ArianneIrving"/>
    <s v="United States"/>
    <s v="Los Angeles"/>
    <s v="California"/>
    <x v="7"/>
    <s v="Standard Rollaway File with Lock"/>
    <n v="133.34059999999999"/>
    <n v="720.76"/>
    <n v="4"/>
    <n v="187.39760000000001"/>
    <n v="14991.808000000001"/>
    <s v="PROFIT"/>
  </r>
  <r>
    <s v="CA-2013-158694"/>
    <s v="11/11/2013"/>
    <s v="14/11/2013"/>
    <x v="0"/>
    <s v="November"/>
    <d v="2013-11-11T00:00:00"/>
    <d v="2013-11-14T00:00:00"/>
    <s v="On Date"/>
    <s v="ArianneIrving"/>
    <s v="United States"/>
    <s v="Los Angeles"/>
    <s v="California"/>
    <x v="4"/>
    <s v="Peel &amp; Stick Add-On Corner Pockets"/>
    <n v="1.1232"/>
    <n v="5.1840000000000002"/>
    <n v="3"/>
    <n v="1.8144"/>
    <n v="145.15199999999999"/>
    <s v="PROFIT"/>
  </r>
  <r>
    <s v="CA-2013-158694"/>
    <s v="11/11/2013"/>
    <s v="14/11/2013"/>
    <x v="0"/>
    <s v="November"/>
    <d v="2013-11-11T00:00:00"/>
    <d v="2013-11-14T00:00:00"/>
    <s v="On Date"/>
    <s v="ArianneIrving"/>
    <s v="United States"/>
    <s v="Los Angeles"/>
    <s v="California"/>
    <x v="2"/>
    <s v="Newell 338"/>
    <n v="2.1461999999999999"/>
    <n v="14.7"/>
    <n v="5"/>
    <n v="3.9689999999999999"/>
    <n v="317.52"/>
    <s v="PROFIT"/>
  </r>
  <r>
    <s v="CA-2012-150511"/>
    <s v="09/18/2012"/>
    <s v="24/09/2012"/>
    <x v="2"/>
    <s v="September"/>
    <d v="2012-09-18T00:00:00"/>
    <d v="2012-09-24T00:00:00"/>
    <s v="Delay"/>
    <s v="AdamBellavance"/>
    <s v="United States"/>
    <s v="Des Moines"/>
    <s v="Washington"/>
    <x v="9"/>
    <s v="Wirebound Message Books, Four 2 3/4&quot; x 5&quot; Forms per Page, 600 Sets per Book"/>
    <n v="4.9130999999999991"/>
    <n v="18.54"/>
    <n v="2"/>
    <n v="8.7138000000000009"/>
    <n v="697.10400000000004"/>
    <s v="PROFIT"/>
  </r>
  <r>
    <s v="CA-2012-162166"/>
    <s v="09/08/2012"/>
    <s v="11/09/2012"/>
    <x v="2"/>
    <s v="September"/>
    <d v="2012-09-08T00:00:00"/>
    <d v="2012-09-11T00:00:00"/>
    <s v="On Date"/>
    <s v="NeomaMurray"/>
    <s v="United States"/>
    <s v="Moreno Valley"/>
    <s v="California"/>
    <x v="9"/>
    <s v="Xerox 1928"/>
    <n v="2.903999999999999"/>
    <n v="26.4"/>
    <n v="5"/>
    <n v="11.88"/>
    <n v="950.40000000000009"/>
    <s v="PROFIT"/>
  </r>
  <r>
    <s v="CA-2012-162166"/>
    <s v="09/08/2012"/>
    <s v="11/09/2012"/>
    <x v="2"/>
    <s v="September"/>
    <d v="2012-09-08T00:00:00"/>
    <d v="2012-09-11T00:00:00"/>
    <s v="On Date"/>
    <s v="NeomaMurray"/>
    <s v="United States"/>
    <s v="Moreno Valley"/>
    <s v="California"/>
    <x v="7"/>
    <s v="Eldon Shelf Savers Cubes and Bins"/>
    <n v="6.8404000000000007"/>
    <n v="41.88"/>
    <n v="6"/>
    <n v="0.83760000000000001"/>
    <n v="67.007999999999996"/>
    <s v="PROFIT"/>
  </r>
  <r>
    <s v="CA-2014-160934"/>
    <s v="01/16/2014"/>
    <s v="20/01/2014"/>
    <x v="3"/>
    <s v="January"/>
    <d v="2014-01-16T00:00:00"/>
    <d v="2014-01-20T00:00:00"/>
    <s v="On Date"/>
    <s v="TonjaTurnell"/>
    <s v="United States"/>
    <s v="Los Angeles"/>
    <s v="California"/>
    <x v="2"/>
    <s v="Newell 347"/>
    <n v="3.0387999999999993"/>
    <n v="21.4"/>
    <n v="5"/>
    <n v="6.2060000000000004"/>
    <n v="496.48"/>
    <s v="PROFIT"/>
  </r>
  <r>
    <s v="CA-2012-145485"/>
    <s v="11/05/2012"/>
    <s v="05/11/2012"/>
    <x v="2"/>
    <s v="November"/>
    <d v="2012-11-05T00:00:00"/>
    <d v="2012-11-05T00:00:00"/>
    <s v="On Date"/>
    <s v="JustinMacKendrick"/>
    <s v="United States"/>
    <s v="San Francisco"/>
    <s v="California"/>
    <x v="7"/>
    <s v="Hanging Personal Folder File"/>
    <n v="11.774999999999999"/>
    <n v="62.8"/>
    <n v="4"/>
    <n v="15.7"/>
    <n v="1256"/>
    <s v="PROFIT"/>
  </r>
  <r>
    <s v="CA-2014-151071"/>
    <s v="04/26/2014"/>
    <s v="30/04/2014"/>
    <x v="3"/>
    <s v="April"/>
    <d v="2014-04-26T00:00:00"/>
    <d v="2014-04-30T00:00:00"/>
    <s v="On Date"/>
    <s v="MickBrown"/>
    <s v="United States"/>
    <s v="Los Angeles"/>
    <s v="California"/>
    <x v="4"/>
    <s v="Cardinal Slant-D Ring Binder, Heavy Gauge Vinyl"/>
    <n v="4.6926000000000005"/>
    <n v="13.904"/>
    <n v="2"/>
    <n v="4.5187999999999997"/>
    <n v="361.50399999999996"/>
    <s v="PROFIT"/>
  </r>
  <r>
    <s v="US-2014-133312"/>
    <s v="11/26/2014"/>
    <s v="30/11/2014"/>
    <x v="3"/>
    <s v="November"/>
    <d v="2014-11-26T00:00:00"/>
    <d v="2014-11-30T00:00:00"/>
    <s v="On Date"/>
    <s v="BradleyDrucker"/>
    <s v="United States"/>
    <s v="San Francisco"/>
    <s v="California"/>
    <x v="15"/>
    <s v="Sauder Forest Hills Library, Woodland Oak Finish"/>
    <n v="129.70160000000001"/>
    <n v="359.49900000000002"/>
    <n v="3"/>
    <n v="-29.605799999999999"/>
    <n v="-2368.4639999999999"/>
    <s v="LOSS"/>
  </r>
  <r>
    <s v="US-2014-133312"/>
    <s v="11/26/2014"/>
    <s v="30/11/2014"/>
    <x v="3"/>
    <s v="November"/>
    <d v="2014-11-26T00:00:00"/>
    <d v="2014-11-30T00:00:00"/>
    <s v="On Date"/>
    <s v="BradleyDrucker"/>
    <s v="United States"/>
    <s v="San Francisco"/>
    <s v="California"/>
    <x v="7"/>
    <s v="Sterilite Officeware Hinged File Box"/>
    <n v="7.6504000000000003"/>
    <n v="10.48"/>
    <n v="1"/>
    <n v="2.8296000000000001"/>
    <n v="226.36799999999999"/>
    <s v="PROFIT"/>
  </r>
  <r>
    <s v="CA-2014-132738"/>
    <s v="08/05/2014"/>
    <s v="08/08/2014"/>
    <x v="3"/>
    <s v="August"/>
    <d v="2014-08-05T00:00:00"/>
    <d v="2014-08-08T00:00:00"/>
    <s v="On Date"/>
    <s v="HarryMarie"/>
    <s v="United States"/>
    <s v="Loveland"/>
    <s v="Colorado"/>
    <x v="9"/>
    <s v="Hammermill CopyPlus Copy Paper (20Lb. and 84 Bright)"/>
    <n v="2.5398000000000001"/>
    <n v="7.968"/>
    <n v="2"/>
    <n v="2.8883999999999999"/>
    <n v="231.072"/>
    <s v="PROFIT"/>
  </r>
  <r>
    <s v="CA-2014-132738"/>
    <s v="08/05/2014"/>
    <s v="08/08/2014"/>
    <x v="3"/>
    <s v="August"/>
    <d v="2014-08-05T00:00:00"/>
    <d v="2014-08-08T00:00:00"/>
    <s v="On Date"/>
    <s v="HarryMarie"/>
    <s v="United States"/>
    <s v="Loveland"/>
    <s v="Colorado"/>
    <x v="13"/>
    <s v="Manila Recycled Extra-Heavyweight Clasp Envelopes, 6&quot; x 9&quot;"/>
    <n v="5.5998000000000001"/>
    <n v="8.7840000000000007"/>
    <n v="1"/>
    <n v="3.1842000000000001"/>
    <n v="254.73600000000002"/>
    <s v="PROFIT"/>
  </r>
  <r>
    <s v="CA-2014-156720"/>
    <s v="12/31/2014"/>
    <s v="04/01/2015"/>
    <x v="4"/>
    <s v="December"/>
    <d v="2014-12-31T00:00:00"/>
    <d v="2015-01-04T00:00:00"/>
    <s v="On Date"/>
    <s v="JillMatthias"/>
    <s v="United States"/>
    <s v="Loveland"/>
    <s v="Colorado"/>
    <x v="11"/>
    <s v="Bagged Rubber Bands"/>
    <n v="1.2096"/>
    <n v="3.024"/>
    <n v="3"/>
    <n v="-0.6048"/>
    <n v="-48.384"/>
    <s v="LOSS"/>
  </r>
  <r>
    <s v="CA-2012-141936"/>
    <s v="08/07/2012"/>
    <s v="12/08/2012"/>
    <x v="2"/>
    <s v="August"/>
    <d v="2012-08-07T00:00:00"/>
    <d v="2012-08-12T00:00:00"/>
    <s v="On Date"/>
    <s v="ParhenaNorris"/>
    <s v="United States"/>
    <s v="Bakersfield"/>
    <s v="California"/>
    <x v="4"/>
    <s v="Cardinal Hold-It CD Pocket"/>
    <n v="4.2294"/>
    <n v="19.152000000000001"/>
    <n v="3"/>
    <n v="6.4638"/>
    <n v="517.10400000000004"/>
    <s v="PROFIT"/>
  </r>
  <r>
    <s v="CA-2013-150658"/>
    <s v="11/18/2013"/>
    <s v="23/11/2013"/>
    <x v="0"/>
    <s v="November"/>
    <d v="2013-11-18T00:00:00"/>
    <d v="2013-11-23T00:00:00"/>
    <s v="On Date"/>
    <s v="MaribethSchnelling"/>
    <s v="United States"/>
    <s v="Carlsbad"/>
    <s v="New Mexico"/>
    <x v="4"/>
    <s v="Avery Non-Stick Binders"/>
    <n v="2.4695"/>
    <n v="10.776"/>
    <n v="3"/>
    <n v="3.3675000000000002"/>
    <n v="269.40000000000003"/>
    <s v="PROFIT"/>
  </r>
  <r>
    <s v="CA-2014-146626"/>
    <s v="12/30/2014"/>
    <s v="06/01/2015"/>
    <x v="4"/>
    <s v="December"/>
    <d v="2014-12-30T00:00:00"/>
    <d v="2015-01-06T00:00:00"/>
    <s v="Delay"/>
    <s v="BenPeterman"/>
    <s v="United States"/>
    <s v="Anaheim"/>
    <s v="California"/>
    <x v="1"/>
    <s v="Nu-Dell Executive Frame"/>
    <n v="7.9632000000000005"/>
    <n v="101.12"/>
    <n v="8"/>
    <n v="37.414400000000001"/>
    <n v="2993.152"/>
    <s v="PROFIT"/>
  </r>
  <r>
    <s v="CA-2013-151323"/>
    <s v="10/24/2013"/>
    <s v="29/10/2013"/>
    <x v="0"/>
    <s v="October"/>
    <d v="2013-10-24T00:00:00"/>
    <d v="2013-10-29T00:00:00"/>
    <s v="On Date"/>
    <s v="AlejandroBallentine"/>
    <s v="United States"/>
    <s v="Seattle"/>
    <s v="Washington"/>
    <x v="11"/>
    <s v="Advantus SlideClip Paper Clips"/>
    <n v="1.7732000000000003"/>
    <n v="17.05"/>
    <n v="5"/>
    <n v="8.1839999999999993"/>
    <n v="654.71999999999991"/>
    <s v="PROFIT"/>
  </r>
  <r>
    <s v="CA-2012-146696"/>
    <s v="12/14/2012"/>
    <s v="19/12/2012"/>
    <x v="2"/>
    <s v="December"/>
    <d v="2012-12-14T00:00:00"/>
    <d v="2012-12-19T00:00:00"/>
    <s v="On Date"/>
    <s v="RickDuston"/>
    <s v="United States"/>
    <s v="San Diego"/>
    <s v="California"/>
    <x v="4"/>
    <s v="Wilson Jones Standard D-Ring Binders"/>
    <n v="2.6818"/>
    <n v="8.0960000000000001"/>
    <n v="2"/>
    <n v="2.7324000000000002"/>
    <n v="218.59200000000001"/>
    <s v="PROFIT"/>
  </r>
  <r>
    <s v="CA-2012-154886"/>
    <s v="11/08/2012"/>
    <s v="12/11/2012"/>
    <x v="2"/>
    <s v="November"/>
    <d v="2012-11-08T00:00:00"/>
    <d v="2012-11-12T00:00:00"/>
    <s v="On Date"/>
    <s v="ShaunWeien"/>
    <s v="United States"/>
    <s v="San Francisco"/>
    <s v="California"/>
    <x v="8"/>
    <s v="Microsoft Arc Touch Mouse"/>
    <n v="38.368000000000002"/>
    <n v="119.9"/>
    <n v="2"/>
    <n v="43.164000000000001"/>
    <n v="3453.12"/>
    <s v="PROFIT"/>
  </r>
  <r>
    <s v="CA-2014-161333"/>
    <s v="02/03/2014"/>
    <s v="08/02/2014"/>
    <x v="3"/>
    <s v="February"/>
    <d v="2014-02-03T00:00:00"/>
    <d v="2014-02-08T00:00:00"/>
    <s v="On Date"/>
    <s v="JohnLee"/>
    <s v="United States"/>
    <s v="Los Angeles"/>
    <s v="California"/>
    <x v="1"/>
    <s v="Howard Miller 11-1/2&quot; Diameter Grantwood Wall Clock"/>
    <n v="28.465800000000002"/>
    <n v="86.26"/>
    <n v="2"/>
    <n v="29.328399999999998"/>
    <n v="2346.2719999999999"/>
    <s v="PROFIT"/>
  </r>
  <r>
    <s v="CA-2014-161333"/>
    <s v="02/03/2014"/>
    <s v="08/02/2014"/>
    <x v="3"/>
    <s v="February"/>
    <d v="2014-02-03T00:00:00"/>
    <d v="2014-02-08T00:00:00"/>
    <s v="On Date"/>
    <s v="JohnLee"/>
    <s v="United States"/>
    <s v="Los Angeles"/>
    <s v="California"/>
    <x v="7"/>
    <s v="Multi-Use Personal File Cart and Caster Set, Three Stacking Bins"/>
    <n v="25.027200000000001"/>
    <n v="139.04"/>
    <n v="4"/>
    <n v="38.931199999999997"/>
    <n v="3114.4959999999996"/>
    <s v="PROFIT"/>
  </r>
  <r>
    <s v="CA-2014-161333"/>
    <s v="02/03/2014"/>
    <s v="08/02/2014"/>
    <x v="3"/>
    <s v="February"/>
    <d v="2014-02-03T00:00:00"/>
    <d v="2014-02-08T00:00:00"/>
    <s v="On Date"/>
    <s v="JohnLee"/>
    <s v="United States"/>
    <s v="Los Angeles"/>
    <s v="California"/>
    <x v="5"/>
    <s v="Harmony HEPA Quiet Air Purifiers"/>
    <n v="7.6049999999999995"/>
    <n v="46.8"/>
    <n v="4"/>
    <n v="16.38"/>
    <n v="1310.3999999999999"/>
    <s v="PROFIT"/>
  </r>
  <r>
    <s v="CA-2014-128734"/>
    <s v="12/25/2014"/>
    <s v="01/01/2015"/>
    <x v="4"/>
    <s v="December"/>
    <d v="2014-12-25T00:00:00"/>
    <d v="2015-01-01T00:00:00"/>
    <s v="Delay"/>
    <s v="JamesLanier"/>
    <s v="United States"/>
    <s v="Chandler"/>
    <s v="Arizona"/>
    <x v="1"/>
    <s v="Acrylic Self-Standing Desk Frames"/>
    <n v="1.6554000000000002"/>
    <n v="8.5440000000000005"/>
    <n v="4"/>
    <n v="1.9224000000000001"/>
    <n v="153.792"/>
    <s v="PROFIT"/>
  </r>
  <r>
    <s v="CA-2014-128734"/>
    <s v="12/25/2014"/>
    <s v="01/01/2015"/>
    <x v="4"/>
    <s v="December"/>
    <d v="2014-12-25T00:00:00"/>
    <d v="2015-01-01T00:00:00"/>
    <s v="Delay"/>
    <s v="JamesLanier"/>
    <s v="United States"/>
    <s v="Chandler"/>
    <s v="Arizona"/>
    <x v="10"/>
    <s v="Global Leather Executive Chair"/>
    <n v="245.69299999999998"/>
    <n v="842.37599999999998"/>
    <n v="3"/>
    <n v="105.297"/>
    <n v="8423.76"/>
    <s v="PROFIT"/>
  </r>
  <r>
    <s v="CA-2014-125101"/>
    <s v="03/07/2014"/>
    <s v="11/03/2014"/>
    <x v="3"/>
    <s v="March"/>
    <d v="2014-03-07T00:00:00"/>
    <d v="2014-03-11T00:00:00"/>
    <s v="On Date"/>
    <s v="SallyHughsby"/>
    <s v="United States"/>
    <s v="San Francisco"/>
    <s v="California"/>
    <x v="7"/>
    <s v="File Shuttle II and Handi-File, Black"/>
    <n v="25.4175"/>
    <n v="67.78"/>
    <n v="2"/>
    <n v="16.945"/>
    <n v="1355.6"/>
    <s v="PROFIT"/>
  </r>
  <r>
    <s v="CA-2014-169929"/>
    <s v="09/26/2014"/>
    <s v="29/09/2014"/>
    <x v="3"/>
    <s v="September"/>
    <d v="2014-09-26T00:00:00"/>
    <d v="2014-09-29T00:00:00"/>
    <s v="On Date"/>
    <s v="LukeSchmidt"/>
    <s v="United States"/>
    <s v="Helena"/>
    <s v="Montana"/>
    <x v="7"/>
    <s v="Iris Project Case"/>
    <n v="5.9051999999999989"/>
    <n v="39.9"/>
    <n v="5"/>
    <n v="10.374000000000001"/>
    <n v="829.92000000000007"/>
    <s v="PROFIT"/>
  </r>
  <r>
    <s v="CA-2012-156146"/>
    <s v="10/26/2012"/>
    <s v="30/10/2012"/>
    <x v="2"/>
    <s v="October"/>
    <d v="2012-10-26T00:00:00"/>
    <d v="2012-10-30T00:00:00"/>
    <s v="On Date"/>
    <s v="AndrewGjertsen"/>
    <s v="United States"/>
    <s v="Peoria"/>
    <s v="Arizona"/>
    <x v="3"/>
    <s v="Panasonic KX-TG6844B Expandable Digital Cordless Telephone"/>
    <n v="48.172699999999999"/>
    <n v="105.584"/>
    <n v="2"/>
    <n v="9.2385999999999999"/>
    <n v="739.08799999999997"/>
    <s v="PROFIT"/>
  </r>
  <r>
    <s v="CA-2012-156146"/>
    <s v="10/26/2012"/>
    <s v="30/10/2012"/>
    <x v="2"/>
    <s v="October"/>
    <d v="2012-10-26T00:00:00"/>
    <d v="2012-10-30T00:00:00"/>
    <s v="On Date"/>
    <s v="AndrewGjertsen"/>
    <s v="United States"/>
    <s v="Peoria"/>
    <s v="Arizona"/>
    <x v="3"/>
    <s v="Plantronics MX500i Earset"/>
    <n v="41.661499999999997"/>
    <n v="68.72"/>
    <n v="2"/>
    <n v="-14.603"/>
    <n v="-1168.24"/>
    <s v="LOSS"/>
  </r>
  <r>
    <s v="CA-2011-111192"/>
    <s v="07/30/2011"/>
    <s v="05/08/2011"/>
    <x v="1"/>
    <s v="July"/>
    <d v="2011-07-30T00:00:00"/>
    <d v="2011-08-05T00:00:00"/>
    <s v="Delay"/>
    <s v="TomStivers"/>
    <s v="United States"/>
    <s v="Seattle"/>
    <s v="Washington"/>
    <x v="15"/>
    <s v="Rush Hierlooms Collection 1&quot; Thick Stackable Bookcases"/>
    <n v="138.49379999999999"/>
    <n v="1367.84"/>
    <n v="8"/>
    <n v="259.88959999999997"/>
    <n v="20791.167999999998"/>
    <s v="PROFIT"/>
  </r>
  <r>
    <s v="CA-2012-161627"/>
    <s v="07/06/2012"/>
    <s v="11/07/2012"/>
    <x v="2"/>
    <s v="July"/>
    <d v="2012-07-06T00:00:00"/>
    <d v="2012-07-11T00:00:00"/>
    <s v="On Date"/>
    <s v="SarahJordon"/>
    <s v="United States"/>
    <s v="Pasadena"/>
    <s v="California"/>
    <x v="10"/>
    <s v="Novimex Turbo Task Chair"/>
    <n v="62.462400000000002"/>
    <n v="170.352"/>
    <n v="3"/>
    <n v="-17.0352"/>
    <n v="-1362.816"/>
    <s v="LOSS"/>
  </r>
  <r>
    <s v="CA-2012-107741"/>
    <s v="03/08/2012"/>
    <s v="10/03/2012"/>
    <x v="2"/>
    <s v="March"/>
    <d v="2012-03-08T00:00:00"/>
    <d v="2012-03-10T00:00:00"/>
    <s v="On Date"/>
    <s v="FredChung"/>
    <s v="United States"/>
    <s v="Pueblo"/>
    <s v="Colorado"/>
    <x v="2"/>
    <s v="Dixon Prang Watercolor Pencils, 10-Color Set with Brush"/>
    <n v="2.5133999999999999"/>
    <n v="3.4079999999999999"/>
    <n v="1"/>
    <n v="0.89459999999999995"/>
    <n v="71.567999999999998"/>
    <s v="PROFIT"/>
  </r>
  <r>
    <s v="CA-2013-148908"/>
    <s v="11/06/2013"/>
    <s v="09/11/2013"/>
    <x v="0"/>
    <s v="November"/>
    <d v="2013-11-06T00:00:00"/>
    <d v="2013-11-09T00:00:00"/>
    <s v="On Date"/>
    <s v="JosephHolt"/>
    <s v="United States"/>
    <s v="San Francisco"/>
    <s v="California"/>
    <x v="4"/>
    <s v="GBC Twin Loop Wire Binding Elements"/>
    <n v="16.64"/>
    <n v="53.247999999999998"/>
    <n v="2"/>
    <n v="19.968"/>
    <n v="1597.44"/>
    <s v="PROFIT"/>
  </r>
  <r>
    <s v="US-2012-120502"/>
    <s v="04/13/2012"/>
    <s v="19/04/2012"/>
    <x v="2"/>
    <s v="April"/>
    <d v="2012-04-13T00:00:00"/>
    <d v="2012-04-19T00:00:00"/>
    <s v="Delay"/>
    <s v="BillTyler"/>
    <s v="United States"/>
    <s v="Los Angeles"/>
    <s v="California"/>
    <x v="1"/>
    <s v="Flat Face Poster Frame"/>
    <n v="10.927199999999999"/>
    <n v="37.68"/>
    <n v="2"/>
    <n v="15.8256"/>
    <n v="1266.048"/>
    <s v="PROFIT"/>
  </r>
  <r>
    <s v="US-2012-120502"/>
    <s v="04/13/2012"/>
    <s v="19/04/2012"/>
    <x v="2"/>
    <s v="April"/>
    <d v="2012-04-13T00:00:00"/>
    <d v="2012-04-19T00:00:00"/>
    <s v="Delay"/>
    <s v="BillTyler"/>
    <s v="United States"/>
    <s v="Los Angeles"/>
    <s v="California"/>
    <x v="3"/>
    <s v="Aastra 57i VoIP phone"/>
    <n v="119.59140000000001"/>
    <n v="258.57600000000002"/>
    <n v="2"/>
    <n v="19.3932"/>
    <n v="1551.4560000000001"/>
    <s v="PROFIT"/>
  </r>
  <r>
    <s v="US-2012-120502"/>
    <s v="04/13/2012"/>
    <s v="19/04/2012"/>
    <x v="2"/>
    <s v="April"/>
    <d v="2012-04-13T00:00:00"/>
    <d v="2012-04-19T00:00:00"/>
    <s v="Delay"/>
    <s v="BillTyler"/>
    <s v="United States"/>
    <s v="Los Angeles"/>
    <s v="California"/>
    <x v="5"/>
    <s v="3M Replacement Filter for Office Air Cleaner for 20' x 33' Room"/>
    <n v="23.1312"/>
    <n v="75.84"/>
    <n v="2"/>
    <n v="29.5776"/>
    <n v="2366.2080000000001"/>
    <s v="PROFIT"/>
  </r>
  <r>
    <s v="US-2014-141943"/>
    <s v="05/06/2014"/>
    <s v="10/05/2014"/>
    <x v="3"/>
    <s v="May"/>
    <d v="2014-05-06T00:00:00"/>
    <d v="2014-05-10T00:00:00"/>
    <s v="On Date"/>
    <s v="DarrenKoutras"/>
    <s v="United States"/>
    <s v="San Francisco"/>
    <s v="California"/>
    <x v="13"/>
    <s v="Peel &amp; Seel Recycled Catalog Envelopes, Brown"/>
    <n v="5.79"/>
    <n v="23.16"/>
    <n v="2"/>
    <n v="11.58"/>
    <n v="926.4"/>
    <s v="PROFIT"/>
  </r>
  <r>
    <s v="CA-2011-159709"/>
    <s v="05/10/2011"/>
    <s v="15/05/2011"/>
    <x v="1"/>
    <s v="May"/>
    <d v="2011-05-10T00:00:00"/>
    <d v="2011-05-15T00:00:00"/>
    <s v="On Date"/>
    <s v="ArianneIrving"/>
    <s v="United States"/>
    <s v="Kent"/>
    <s v="Washington"/>
    <x v="13"/>
    <s v="Strathmore #10 Envelopes, Ultimate White"/>
    <n v="26.882100000000001"/>
    <n v="158.13"/>
    <n v="3"/>
    <n v="77.483699999999999"/>
    <n v="6198.6959999999999"/>
    <s v="PROFIT"/>
  </r>
  <r>
    <s v="CA-2011-159709"/>
    <s v="05/10/2011"/>
    <s v="15/05/2011"/>
    <x v="1"/>
    <s v="May"/>
    <d v="2011-05-10T00:00:00"/>
    <d v="2011-05-15T00:00:00"/>
    <s v="On Date"/>
    <s v="ArianneIrving"/>
    <s v="United States"/>
    <s v="Kent"/>
    <s v="Washington"/>
    <x v="3"/>
    <s v="LF Elite 3D Dazzle Designer Hard Case Cover, Lf Stylus Pen and Wiper For Apple Iphone 5c Mini Lite"/>
    <n v="7.8480000000000008"/>
    <n v="43.6"/>
    <n v="5"/>
    <n v="4.3600000000000003"/>
    <n v="348.8"/>
    <s v="PROFIT"/>
  </r>
  <r>
    <s v="CA-2012-142454"/>
    <s v="08/15/2012"/>
    <s v="19/08/2012"/>
    <x v="2"/>
    <s v="August"/>
    <d v="2012-08-15T00:00:00"/>
    <d v="2012-08-19T00:00:00"/>
    <s v="On Date"/>
    <s v="RichardEichhorn"/>
    <s v="United States"/>
    <s v="Oakland"/>
    <s v="California"/>
    <x v="1"/>
    <s v="Tensor Computer Mounted Lamp"/>
    <n v="10.869700000000002"/>
    <n v="104.23"/>
    <n v="7"/>
    <n v="28.142099999999999"/>
    <n v="2251.3679999999999"/>
    <s v="PROFIT"/>
  </r>
  <r>
    <s v="CA-2012-142454"/>
    <s v="08/15/2012"/>
    <s v="19/08/2012"/>
    <x v="2"/>
    <s v="August"/>
    <d v="2012-08-15T00:00:00"/>
    <d v="2012-08-19T00:00:00"/>
    <s v="On Date"/>
    <s v="RichardEichhorn"/>
    <s v="United States"/>
    <s v="Oakland"/>
    <s v="California"/>
    <x v="7"/>
    <s v="Mobile Personal File Cube"/>
    <n v="17.096600000000002"/>
    <n v="70.260000000000005"/>
    <n v="3"/>
    <n v="18.970199999999998"/>
    <n v="1517.616"/>
    <s v="PROFIT"/>
  </r>
  <r>
    <s v="CA-2013-145898"/>
    <s v="09/27/2013"/>
    <s v="27/09/2013"/>
    <x v="0"/>
    <s v="September"/>
    <d v="2013-09-27T00:00:00"/>
    <d v="2013-09-27T00:00:00"/>
    <s v="On Date"/>
    <s v="ChuckMagee"/>
    <s v="United States"/>
    <s v="Redlands"/>
    <s v="California"/>
    <x v="7"/>
    <s v="Advantus Rolling Storage Box"/>
    <n v="12.519500000000001"/>
    <n v="51.45"/>
    <n v="3"/>
    <n v="13.891500000000001"/>
    <n v="1111.3200000000002"/>
    <s v="PROFIT"/>
  </r>
  <r>
    <s v="CA-2013-145898"/>
    <s v="09/27/2013"/>
    <s v="27/09/2013"/>
    <x v="0"/>
    <s v="September"/>
    <d v="2013-09-27T00:00:00"/>
    <d v="2013-09-27T00:00:00"/>
    <s v="On Date"/>
    <s v="ChuckMagee"/>
    <s v="United States"/>
    <s v="Redlands"/>
    <s v="California"/>
    <x v="0"/>
    <s v="Avery 494"/>
    <n v="1.4094"/>
    <n v="7.83"/>
    <n v="3"/>
    <n v="3.6017999999999999"/>
    <n v="288.14400000000001"/>
    <s v="PROFIT"/>
  </r>
  <r>
    <s v="CA-2013-145898"/>
    <s v="09/27/2013"/>
    <s v="27/09/2013"/>
    <x v="0"/>
    <s v="September"/>
    <d v="2013-09-27T00:00:00"/>
    <d v="2013-09-27T00:00:00"/>
    <s v="On Date"/>
    <s v="ChuckMagee"/>
    <s v="United States"/>
    <s v="Redlands"/>
    <s v="California"/>
    <x v="2"/>
    <s v="SANFORD Major Accent Highlighters"/>
    <n v="4.3895999999999997"/>
    <n v="35.4"/>
    <n v="5"/>
    <n v="13.452"/>
    <n v="1076.1600000000001"/>
    <s v="PROFIT"/>
  </r>
  <r>
    <s v="CA-2013-145898"/>
    <s v="09/27/2013"/>
    <s v="27/09/2013"/>
    <x v="0"/>
    <s v="September"/>
    <d v="2013-09-27T00:00:00"/>
    <d v="2013-09-27T00:00:00"/>
    <s v="On Date"/>
    <s v="ChuckMagee"/>
    <s v="United States"/>
    <s v="Redlands"/>
    <s v="California"/>
    <x v="9"/>
    <s v="Great White Multi-Use Recycled Paper (20Lb. and 84 Bright)"/>
    <n v="3.2889999999999997"/>
    <n v="29.9"/>
    <n v="5"/>
    <n v="13.455"/>
    <n v="1076.4000000000001"/>
    <s v="PROFIT"/>
  </r>
  <r>
    <s v="CA-2014-134635"/>
    <s v="04/16/2014"/>
    <s v="18/04/2014"/>
    <x v="3"/>
    <s v="April"/>
    <d v="2014-04-16T00:00:00"/>
    <d v="2014-04-18T00:00:00"/>
    <s v="On Date"/>
    <s v="NoelStaavos"/>
    <s v="United States"/>
    <s v="Los Angeles"/>
    <s v="California"/>
    <x v="9"/>
    <s v="Xerox 1883"/>
    <n v="14.245199999999999"/>
    <n v="79.14"/>
    <n v="3"/>
    <n v="36.404400000000003"/>
    <n v="2912.3520000000003"/>
    <s v="PROFIT"/>
  </r>
  <r>
    <s v="US-2014-109582"/>
    <s v="09/13/2014"/>
    <s v="18/09/2014"/>
    <x v="3"/>
    <s v="September"/>
    <d v="2014-09-13T00:00:00"/>
    <d v="2014-09-18T00:00:00"/>
    <s v="On Date"/>
    <s v="JohnMurray"/>
    <s v="United States"/>
    <s v="Los Angeles"/>
    <s v="California"/>
    <x v="9"/>
    <s v="Eaton Premium Continuous-Feed Paper, 25% Cotton, Letter Size, White, 1000 Shts/Box"/>
    <n v="28.849599999999999"/>
    <n v="166.44"/>
    <n v="3"/>
    <n v="79.891199999999998"/>
    <n v="6391.2960000000003"/>
    <s v="PROFIT"/>
  </r>
  <r>
    <s v="US-2011-147648"/>
    <s v="11/26/2011"/>
    <s v="01/12/2011"/>
    <x v="1"/>
    <s v="November"/>
    <d v="2011-11-26T00:00:00"/>
    <d v="2011-12-01T00:00:00"/>
    <s v="On Date"/>
    <s v="LindsayShagiari"/>
    <s v="United States"/>
    <s v="San Francisco"/>
    <s v="California"/>
    <x v="9"/>
    <s v="Xerox 1893"/>
    <n v="20.904900000000001"/>
    <n v="81.98"/>
    <n v="2"/>
    <n v="40.170200000000001"/>
    <n v="3213.616"/>
    <s v="PROFIT"/>
  </r>
  <r>
    <s v="CA-2014-124436"/>
    <s v="03/20/2014"/>
    <s v="23/03/2014"/>
    <x v="3"/>
    <s v="March"/>
    <d v="2014-03-20T00:00:00"/>
    <d v="2014-03-23T00:00:00"/>
    <s v="On Date"/>
    <s v="SueAnnReed"/>
    <s v="United States"/>
    <s v="Fresno"/>
    <s v="California"/>
    <x v="4"/>
    <s v="SpineVue Locking Slant-D Ring Binders by Cardinal"/>
    <n v="4.7528000000000006"/>
    <n v="14.624000000000001"/>
    <n v="2"/>
    <n v="5.1184000000000003"/>
    <n v="409.47200000000004"/>
    <s v="PROFIT"/>
  </r>
  <r>
    <s v="CA-2014-124436"/>
    <s v="03/20/2014"/>
    <s v="23/03/2014"/>
    <x v="3"/>
    <s v="March"/>
    <d v="2014-03-20T00:00:00"/>
    <d v="2014-03-23T00:00:00"/>
    <s v="On Date"/>
    <s v="SueAnnReed"/>
    <s v="United States"/>
    <s v="Fresno"/>
    <s v="California"/>
    <x v="6"/>
    <s v="Chromcraft Round Conference Tables"/>
    <n v="137.6891"/>
    <n v="697.16"/>
    <n v="5"/>
    <n v="8.7144999999999992"/>
    <n v="697.16"/>
    <s v="PROFIT"/>
  </r>
  <r>
    <s v="CA-2014-124436"/>
    <s v="03/20/2014"/>
    <s v="23/03/2014"/>
    <x v="3"/>
    <s v="March"/>
    <d v="2014-03-20T00:00:00"/>
    <d v="2014-03-23T00:00:00"/>
    <s v="On Date"/>
    <s v="SueAnnReed"/>
    <s v="United States"/>
    <s v="Fresno"/>
    <s v="California"/>
    <x v="1"/>
    <s v="Advantus Employee of the Month Certificate Frame, 11 x 13-1/2"/>
    <n v="18.248699999999999"/>
    <n v="30.93"/>
    <n v="1"/>
    <n v="12.6813"/>
    <n v="1014.504"/>
    <s v="PROFIT"/>
  </r>
  <r>
    <s v="CA-2014-124436"/>
    <s v="03/20/2014"/>
    <s v="23/03/2014"/>
    <x v="3"/>
    <s v="March"/>
    <d v="2014-03-20T00:00:00"/>
    <d v="2014-03-23T00:00:00"/>
    <s v="On Date"/>
    <s v="SueAnnReed"/>
    <s v="United States"/>
    <s v="Fresno"/>
    <s v="California"/>
    <x v="4"/>
    <s v="Pressboard Covers with Storage Hooks, 9 1/2&quot; x 11&quot;, Light Blue"/>
    <n v="2.6023000000000001"/>
    <n v="27.495999999999999"/>
    <n v="7"/>
    <n v="9.2798999999999996"/>
    <n v="742.39199999999994"/>
    <s v="PROFIT"/>
  </r>
  <r>
    <s v="CA-2014-131037"/>
    <s v="08/23/2014"/>
    <s v="24/08/2014"/>
    <x v="3"/>
    <s v="August"/>
    <d v="2014-08-23T00:00:00"/>
    <d v="2014-08-24T00:00:00"/>
    <s v="On Date"/>
    <s v="TonyMolinari"/>
    <s v="United States"/>
    <s v="San Francisco"/>
    <s v="California"/>
    <x v="6"/>
    <s v="Hon Racetrack Conference Tables"/>
    <n v="207.38290000000001"/>
    <n v="210.00800000000001"/>
    <n v="1"/>
    <n v="2.6251000000000002"/>
    <n v="210.00800000000001"/>
    <s v="PROFIT"/>
  </r>
  <r>
    <s v="CA-2013-116561"/>
    <s v="09/12/2013"/>
    <s v="18/09/2013"/>
    <x v="0"/>
    <s v="September"/>
    <d v="2013-09-12T00:00:00"/>
    <d v="2013-09-18T00:00:00"/>
    <s v="Delay"/>
    <s v="EugeneBarchas"/>
    <s v="United States"/>
    <s v="San Jose"/>
    <s v="California"/>
    <x v="7"/>
    <s v="Stur-D-Stor Shelving, Vertical 5-Shelf: 72&quot;H x 36&quot;W x 18 1/2&quot;D"/>
    <n v="108.7604"/>
    <n v="332.94"/>
    <n v="3"/>
    <n v="6.6588000000000003"/>
    <n v="532.70400000000006"/>
    <s v="PROFIT"/>
  </r>
  <r>
    <s v="CA-2013-116561"/>
    <s v="09/12/2013"/>
    <s v="18/09/2013"/>
    <x v="0"/>
    <s v="September"/>
    <d v="2013-09-12T00:00:00"/>
    <d v="2013-09-18T00:00:00"/>
    <s v="Delay"/>
    <s v="EugeneBarchas"/>
    <s v="United States"/>
    <s v="San Jose"/>
    <s v="California"/>
    <x v="4"/>
    <s v="GBC Standard Therm-A-Bind Covers"/>
    <n v="13.456800000000001"/>
    <n v="39.872"/>
    <n v="2"/>
    <n v="12.958399999999999"/>
    <n v="1036.672"/>
    <s v="PROFIT"/>
  </r>
  <r>
    <s v="CA-2013-110730"/>
    <s v="09/24/2013"/>
    <s v="27/09/2013"/>
    <x v="0"/>
    <s v="September"/>
    <d v="2013-09-24T00:00:00"/>
    <d v="2013-09-27T00:00:00"/>
    <s v="On Date"/>
    <s v="CandaceMcMahon"/>
    <s v="United States"/>
    <s v="Seattle"/>
    <s v="Washington"/>
    <x v="12"/>
    <s v="Acme Design Stainless Steel Bent Scissors"/>
    <n v="4.9931999999999999"/>
    <n v="13.68"/>
    <n v="2"/>
    <n v="3.6936"/>
    <n v="295.488"/>
    <s v="PROFIT"/>
  </r>
  <r>
    <s v="CA-2013-156265"/>
    <s v="08/03/2013"/>
    <s v="05/08/2013"/>
    <x v="0"/>
    <s v="August"/>
    <d v="2013-08-03T00:00:00"/>
    <d v="2013-08-05T00:00:00"/>
    <s v="On Date"/>
    <s v="BarryFranzÃ¶sisch"/>
    <s v="United States"/>
    <s v="Los Angeles"/>
    <s v="California"/>
    <x v="6"/>
    <s v="Barricks Non-Folding Utility Table with Steel Legs, Laminate Tops"/>
    <n v="60.555900000000001"/>
    <n v="136.464"/>
    <n v="2"/>
    <n v="15.3522"/>
    <n v="1228.1759999999999"/>
    <s v="PROFIT"/>
  </r>
  <r>
    <s v="CA-2013-156265"/>
    <s v="08/03/2013"/>
    <s v="05/08/2013"/>
    <x v="0"/>
    <s v="August"/>
    <d v="2013-08-03T00:00:00"/>
    <d v="2013-08-05T00:00:00"/>
    <s v="On Date"/>
    <s v="BarryFranzÃ¶sisch"/>
    <s v="United States"/>
    <s v="Los Angeles"/>
    <s v="California"/>
    <x v="3"/>
    <s v="Nortel Business Series Terminal T7208 Digital phone"/>
    <n v="100.0728"/>
    <n v="333.57600000000002"/>
    <n v="3"/>
    <n v="33.357599999999998"/>
    <n v="2668.6079999999997"/>
    <s v="PROFIT"/>
  </r>
  <r>
    <s v="CA-2013-156265"/>
    <s v="08/03/2013"/>
    <s v="05/08/2013"/>
    <x v="0"/>
    <s v="August"/>
    <d v="2013-08-03T00:00:00"/>
    <d v="2013-08-05T00:00:00"/>
    <s v="On Date"/>
    <s v="BarryFranzÃ¶sisch"/>
    <s v="United States"/>
    <s v="Los Angeles"/>
    <s v="California"/>
    <x v="4"/>
    <s v="XtraLife ClearVue Slant-D Ring Binders by Cardinal"/>
    <n v="3.9200000000000004"/>
    <n v="12.544"/>
    <n v="2"/>
    <n v="4.7039999999999997"/>
    <n v="376.32"/>
    <s v="PROFIT"/>
  </r>
  <r>
    <s v="US-2014-110989"/>
    <s v="11/04/2014"/>
    <s v="06/11/2014"/>
    <x v="3"/>
    <s v="November"/>
    <d v="2014-11-04T00:00:00"/>
    <d v="2014-11-06T00:00:00"/>
    <s v="On Date"/>
    <s v="EvaJacobs"/>
    <s v="United States"/>
    <s v="Seattle"/>
    <s v="Washington"/>
    <x v="8"/>
    <s v="HP Standard 104 key PS/2 Keyboard"/>
    <n v="10.875"/>
    <n v="43.5"/>
    <n v="3"/>
    <n v="10.875"/>
    <n v="870"/>
    <s v="PROFIT"/>
  </r>
  <r>
    <s v="US-2011-131982"/>
    <s v="03/07/2011"/>
    <s v="11/03/2011"/>
    <x v="1"/>
    <s v="March"/>
    <d v="2011-03-07T00:00:00"/>
    <d v="2011-03-11T00:00:00"/>
    <s v="On Date"/>
    <s v="NoraPelletier"/>
    <s v="United States"/>
    <s v="Des Moines"/>
    <s v="Washington"/>
    <x v="4"/>
    <s v="Catalog Binders with Expanding Posts"/>
    <n v="37.003999999999998"/>
    <n v="107.648"/>
    <n v="2"/>
    <n v="33.64"/>
    <n v="2691.2"/>
    <s v="PROFIT"/>
  </r>
  <r>
    <s v="US-2014-114034"/>
    <s v="01/04/2014"/>
    <s v="09/01/2014"/>
    <x v="3"/>
    <s v="January"/>
    <d v="2014-01-04T00:00:00"/>
    <d v="2014-01-09T00:00:00"/>
    <s v="On Date"/>
    <s v="DelfinaLatchford"/>
    <s v="United States"/>
    <s v="Rancho Cucamonga"/>
    <s v="California"/>
    <x v="9"/>
    <s v="Xerox 1905"/>
    <n v="3.3696000000000002"/>
    <n v="38.880000000000003"/>
    <n v="6"/>
    <n v="18.662400000000002"/>
    <n v="1492.9920000000002"/>
    <s v="PROFIT"/>
  </r>
  <r>
    <s v="US-2014-115595"/>
    <s v="10/10/2014"/>
    <s v="12/10/2014"/>
    <x v="3"/>
    <s v="October"/>
    <d v="2014-10-10T00:00:00"/>
    <d v="2014-10-12T00:00:00"/>
    <s v="On Date"/>
    <s v="XylonaPreis"/>
    <s v="United States"/>
    <s v="Los Angeles"/>
    <s v="California"/>
    <x v="9"/>
    <s v="Wirebound Message Books, 2 7/8&quot; x 5&quot;, 3 Forms per Page"/>
    <n v="3.7312000000000007"/>
    <n v="35.200000000000003"/>
    <n v="5"/>
    <n v="16.544"/>
    <n v="1323.52"/>
    <s v="PROFIT"/>
  </r>
  <r>
    <s v="CA-2014-147452"/>
    <s v="10/01/2014"/>
    <s v="04/10/2014"/>
    <x v="3"/>
    <s v="October"/>
    <d v="2014-10-01T00:00:00"/>
    <d v="2014-10-04T00:00:00"/>
    <s v="On Date"/>
    <s v="CariSayre"/>
    <s v="United States"/>
    <s v="Seattle"/>
    <s v="Washington"/>
    <x v="9"/>
    <s v="Adams Telephone Message Book W/Dividers/Space For Phone Numbers, 5 1/4&quot;X8 1/2&quot;, 300/Messages"/>
    <n v="2.9987999999999997"/>
    <n v="11.76"/>
    <n v="2"/>
    <n v="5.7624000000000004"/>
    <n v="460.99200000000002"/>
    <s v="PROFIT"/>
  </r>
  <r>
    <s v="CA-2014-147452"/>
    <s v="10/01/2014"/>
    <s v="04/10/2014"/>
    <x v="3"/>
    <s v="October"/>
    <d v="2014-10-01T00:00:00"/>
    <d v="2014-10-04T00:00:00"/>
    <s v="On Date"/>
    <s v="CariSayre"/>
    <s v="United States"/>
    <s v="Seattle"/>
    <s v="Washington"/>
    <x v="9"/>
    <s v="Xerox 1882"/>
    <n v="28.549799999999998"/>
    <n v="167.94"/>
    <n v="3"/>
    <n v="82.290599999999998"/>
    <n v="6583.2479999999996"/>
    <s v="PROFIT"/>
  </r>
  <r>
    <s v="CA-2014-147452"/>
    <s v="10/01/2014"/>
    <s v="04/10/2014"/>
    <x v="3"/>
    <s v="October"/>
    <d v="2014-10-01T00:00:00"/>
    <d v="2014-10-04T00:00:00"/>
    <s v="On Date"/>
    <s v="CariSayre"/>
    <s v="United States"/>
    <s v="Seattle"/>
    <s v="Washington"/>
    <x v="5"/>
    <s v="Commercial WindTunnel Clean Air Upright Vacuum, Replacement Belts, Filtration Bags"/>
    <n v="2.8786"/>
    <n v="3.89"/>
    <n v="1"/>
    <n v="1.0114000000000001"/>
    <n v="80.912000000000006"/>
    <s v="PROFIT"/>
  </r>
  <r>
    <s v="CA-2014-144484"/>
    <s v="09/12/2014"/>
    <s v="12/09/2014"/>
    <x v="3"/>
    <s v="September"/>
    <d v="2014-09-12T00:00:00"/>
    <d v="2014-09-12T00:00:00"/>
    <s v="On Date"/>
    <s v="CassandraBrandow"/>
    <s v="United States"/>
    <s v="San Francisco"/>
    <s v="California"/>
    <x v="1"/>
    <s v="6&quot; Cubicle Wall Clock, Black"/>
    <n v="5.1776"/>
    <n v="32.36"/>
    <n v="4"/>
    <n v="11.6496"/>
    <n v="931.96799999999996"/>
    <s v="PROFIT"/>
  </r>
  <r>
    <s v="CA-2014-144484"/>
    <s v="09/12/2014"/>
    <s v="12/09/2014"/>
    <x v="3"/>
    <s v="September"/>
    <d v="2014-09-12T00:00:00"/>
    <d v="2014-09-12T00:00:00"/>
    <s v="On Date"/>
    <s v="CassandraBrandow"/>
    <s v="United States"/>
    <s v="San Francisco"/>
    <s v="California"/>
    <x v="5"/>
    <s v="Kensington 4 Outlet MasterPiece Compact Power Control Center"/>
    <n v="58.55040000000001"/>
    <n v="406.6"/>
    <n v="5"/>
    <n v="113.848"/>
    <n v="9107.84"/>
    <s v="PROFIT"/>
  </r>
  <r>
    <s v="CA-2014-125913"/>
    <s v="01/17/2014"/>
    <s v="17/01/2014"/>
    <x v="3"/>
    <s v="January"/>
    <d v="2014-01-17T00:00:00"/>
    <d v="2014-01-17T00:00:00"/>
    <s v="On Date"/>
    <s v="JackO'Briant"/>
    <s v="United States"/>
    <s v="Los Angeles"/>
    <s v="California"/>
    <x v="1"/>
    <s v="Eldon Expressions Wood and Plastic Desk Accessories, Cherry Wood"/>
    <n v="4.9558"/>
    <n v="27.92"/>
    <n v="4"/>
    <n v="8.0968"/>
    <n v="647.74400000000003"/>
    <s v="PROFIT"/>
  </r>
  <r>
    <s v="CA-2014-125913"/>
    <s v="01/17/2014"/>
    <s v="17/01/2014"/>
    <x v="3"/>
    <s v="January"/>
    <d v="2014-01-17T00:00:00"/>
    <d v="2014-01-17T00:00:00"/>
    <s v="On Date"/>
    <s v="JackO'Briant"/>
    <s v="United States"/>
    <s v="Los Angeles"/>
    <s v="California"/>
    <x v="6"/>
    <s v="Lesro Sheffield Collection Coffee Table, End Table, Center Table, Corner Table"/>
    <n v="59.237100000000005"/>
    <n v="399.67200000000003"/>
    <n v="7"/>
    <n v="-14.9877"/>
    <n v="-1199.0160000000001"/>
    <s v="LOSS"/>
  </r>
  <r>
    <s v="CA-2011-133424"/>
    <s v="03/30/2011"/>
    <s v="04/04/2011"/>
    <x v="1"/>
    <s v="March"/>
    <d v="2011-03-30T00:00:00"/>
    <d v="2011-04-04T00:00:00"/>
    <s v="On Date"/>
    <s v="Dorrisliebe"/>
    <s v="United States"/>
    <s v="Seattle"/>
    <s v="Washington"/>
    <x v="7"/>
    <s v="Sterilite Show Offs Storage Containers"/>
    <n v="5.28"/>
    <n v="15.84"/>
    <n v="3"/>
    <n v="0"/>
    <n v="0"/>
    <s v="PROFIT"/>
  </r>
  <r>
    <s v="CA-2011-133424"/>
    <s v="03/30/2011"/>
    <s v="04/04/2011"/>
    <x v="1"/>
    <s v="March"/>
    <d v="2011-03-30T00:00:00"/>
    <d v="2011-04-04T00:00:00"/>
    <s v="On Date"/>
    <s v="Dorrisliebe"/>
    <s v="United States"/>
    <s v="Seattle"/>
    <s v="Washington"/>
    <x v="0"/>
    <s v="Avery 490"/>
    <n v="7.3999999999999995"/>
    <n v="44.4"/>
    <n v="3"/>
    <n v="22.2"/>
    <n v="1776"/>
    <s v="PROFIT"/>
  </r>
  <r>
    <s v="CA-2014-105991"/>
    <s v="05/06/2014"/>
    <s v="07/05/2014"/>
    <x v="3"/>
    <s v="May"/>
    <d v="2014-05-06T00:00:00"/>
    <d v="2014-05-07T00:00:00"/>
    <s v="On Date"/>
    <s v="LisaHazard"/>
    <s v="United States"/>
    <s v="Louisville"/>
    <s v="Colorado"/>
    <x v="13"/>
    <s v="Redi-Strip #10 Envelopes, 4 1/8 x 9 1/2"/>
    <n v="1.5339999999999998"/>
    <n v="21.24"/>
    <n v="9"/>
    <n v="7.4340000000000002"/>
    <n v="594.72"/>
    <s v="PROFIT"/>
  </r>
  <r>
    <s v="CA-2014-105991"/>
    <s v="05/06/2014"/>
    <s v="07/05/2014"/>
    <x v="3"/>
    <s v="May"/>
    <d v="2014-05-06T00:00:00"/>
    <d v="2014-05-07T00:00:00"/>
    <s v="On Date"/>
    <s v="LisaHazard"/>
    <s v="United States"/>
    <s v="Louisville"/>
    <s v="Colorado"/>
    <x v="4"/>
    <s v="Avery Durable Slant Ring Binders, No Labels"/>
    <n v="2.1093999999999999"/>
    <n v="9.5519999999999996"/>
    <n v="8"/>
    <n v="-7.3231999999999999"/>
    <n v="-585.85599999999999"/>
    <s v="LOSS"/>
  </r>
  <r>
    <s v="CA-2014-105991"/>
    <s v="05/06/2014"/>
    <s v="07/05/2014"/>
    <x v="3"/>
    <s v="May"/>
    <d v="2014-05-06T00:00:00"/>
    <d v="2014-05-07T00:00:00"/>
    <s v="On Date"/>
    <s v="LisaHazard"/>
    <s v="United States"/>
    <s v="Louisville"/>
    <s v="Colorado"/>
    <x v="15"/>
    <s v="Bestar Classic Bookcase"/>
    <n v="80.991900000000001"/>
    <n v="89.991"/>
    <n v="3"/>
    <n v="-152.9847"/>
    <n v="-12238.776"/>
    <s v="LOSS"/>
  </r>
  <r>
    <s v="US-2014-136784"/>
    <s v="05/01/2014"/>
    <s v="06/05/2014"/>
    <x v="3"/>
    <s v="May"/>
    <d v="2014-05-01T00:00:00"/>
    <d v="2014-05-06T00:00:00"/>
    <s v="On Date"/>
    <s v="AlanDominguez"/>
    <s v="United States"/>
    <s v="San Francisco"/>
    <s v="California"/>
    <x v="9"/>
    <s v="Xerox 1919"/>
    <n v="20.904900000000001"/>
    <n v="163.96"/>
    <n v="4"/>
    <n v="80.340400000000002"/>
    <n v="6427.232"/>
    <s v="PROFIT"/>
  </r>
  <r>
    <s v="CA-2013-106656"/>
    <s v="09/24/2013"/>
    <s v="27/09/2013"/>
    <x v="0"/>
    <s v="September"/>
    <d v="2013-09-24T00:00:00"/>
    <d v="2013-09-27T00:00:00"/>
    <s v="On Date"/>
    <s v="DarrinVanHuff"/>
    <s v="United States"/>
    <s v="San Diego"/>
    <s v="California"/>
    <x v="13"/>
    <s v="Poly String Tie Envelopes"/>
    <n v="1.0811999999999999"/>
    <n v="4.08"/>
    <n v="2"/>
    <n v="1.9176"/>
    <n v="153.40799999999999"/>
    <s v="PROFIT"/>
  </r>
  <r>
    <s v="CA-2013-106656"/>
    <s v="09/24/2013"/>
    <s v="27/09/2013"/>
    <x v="0"/>
    <s v="September"/>
    <d v="2013-09-24T00:00:00"/>
    <d v="2013-09-27T00:00:00"/>
    <s v="On Date"/>
    <s v="DarrinVanHuff"/>
    <s v="United States"/>
    <s v="San Diego"/>
    <s v="California"/>
    <x v="0"/>
    <s v="Avery 51"/>
    <n v="3.4019999999999997"/>
    <n v="18.899999999999999"/>
    <n v="3"/>
    <n v="8.6940000000000008"/>
    <n v="695.5200000000001"/>
    <s v="PROFIT"/>
  </r>
  <r>
    <s v="CA-2014-137876"/>
    <s v="05/01/2014"/>
    <s v="06/05/2014"/>
    <x v="3"/>
    <s v="May"/>
    <d v="2014-05-01T00:00:00"/>
    <d v="2014-05-06T00:00:00"/>
    <s v="On Date"/>
    <s v="DonJones"/>
    <s v="United States"/>
    <s v="San Francisco"/>
    <s v="California"/>
    <x v="1"/>
    <s v="Seth Thomas 16&quot; Steel Case Clock"/>
    <n v="21.761599999999994"/>
    <n v="64.959999999999994"/>
    <n v="2"/>
    <n v="21.436800000000002"/>
    <n v="1714.9440000000002"/>
    <s v="PROFIT"/>
  </r>
  <r>
    <s v="CA-2014-137876"/>
    <s v="05/01/2014"/>
    <s v="06/05/2014"/>
    <x v="3"/>
    <s v="May"/>
    <d v="2014-05-01T00:00:00"/>
    <d v="2014-05-06T00:00:00"/>
    <s v="On Date"/>
    <s v="DonJones"/>
    <s v="United States"/>
    <s v="San Francisco"/>
    <s v="California"/>
    <x v="13"/>
    <s v="#10- 4 1/8&quot; x 9 1/2&quot; Security-Tint Envelopes"/>
    <n v="3.8963999999999999"/>
    <n v="30.56"/>
    <n v="4"/>
    <n v="14.974399999999999"/>
    <n v="1197.952"/>
    <s v="PROFIT"/>
  </r>
  <r>
    <s v="CA-2012-119508"/>
    <s v="12/04/2012"/>
    <s v="09/12/2012"/>
    <x v="2"/>
    <s v="December"/>
    <d v="2012-12-04T00:00:00"/>
    <d v="2012-12-09T00:00:00"/>
    <s v="On Date"/>
    <s v="TracyZic"/>
    <s v="United States"/>
    <s v="Lakewood"/>
    <s v="California"/>
    <x v="2"/>
    <s v="Avery Hi-Liter Fluorescent Desk Style Markers"/>
    <n v="2.1294"/>
    <n v="16.899999999999999"/>
    <n v="5"/>
    <n v="6.2530000000000001"/>
    <n v="500.24"/>
    <s v="PROFIT"/>
  </r>
  <r>
    <s v="CA-2012-119508"/>
    <s v="12/04/2012"/>
    <s v="09/12/2012"/>
    <x v="2"/>
    <s v="December"/>
    <d v="2012-12-04T00:00:00"/>
    <d v="2012-12-09T00:00:00"/>
    <s v="On Date"/>
    <s v="TracyZic"/>
    <s v="United States"/>
    <s v="Lakewood"/>
    <s v="California"/>
    <x v="1"/>
    <s v="Eldon Image Series Desk Accessories, Burgundy"/>
    <n v="2.6751999999999994"/>
    <n v="25.08"/>
    <n v="6"/>
    <n v="9.0288000000000004"/>
    <n v="722.30400000000009"/>
    <s v="PROFIT"/>
  </r>
  <r>
    <s v="CA-2011-130813"/>
    <s v="01/07/2011"/>
    <s v="09/01/2011"/>
    <x v="1"/>
    <s v="January"/>
    <d v="2011-01-07T00:00:00"/>
    <d v="2011-01-09T00:00:00"/>
    <s v="On Date"/>
    <s v="LycorisSaunders"/>
    <s v="United States"/>
    <s v="Los Angeles"/>
    <s v="California"/>
    <x v="9"/>
    <s v="Xerox 225"/>
    <n v="3.3696000000000002"/>
    <n v="19.440000000000001"/>
    <n v="3"/>
    <n v="9.3312000000000008"/>
    <n v="746.49600000000009"/>
    <s v="PROFIT"/>
  </r>
  <r>
    <s v="CA-2012-169278"/>
    <s v="05/21/2012"/>
    <s v="25/05/2012"/>
    <x v="2"/>
    <s v="May"/>
    <d v="2012-05-21T00:00:00"/>
    <d v="2012-05-25T00:00:00"/>
    <s v="On Date"/>
    <s v="MichelleEllison"/>
    <s v="United States"/>
    <s v="Seattle"/>
    <s v="Washington"/>
    <x v="4"/>
    <s v="Ibico Plastic and Wire Spiral Binding Combs"/>
    <n v="4.5521999999999991"/>
    <n v="26.975999999999999"/>
    <n v="4"/>
    <n v="8.7672000000000008"/>
    <n v="701.37600000000009"/>
    <s v="PROFIT"/>
  </r>
  <r>
    <s v="CA-2014-111577"/>
    <s v="10/17/2014"/>
    <s v="22/10/2014"/>
    <x v="3"/>
    <s v="October"/>
    <d v="2014-10-17T00:00:00"/>
    <d v="2014-10-22T00:00:00"/>
    <s v="On Date"/>
    <s v="AnthonyJacobs"/>
    <s v="United States"/>
    <s v="Scottsdale"/>
    <s v="Arizona"/>
    <x v="9"/>
    <s v="Green Bar Computer Printout Paper"/>
    <n v="28.029600000000002"/>
    <n v="307.77600000000001"/>
    <n v="7"/>
    <n v="111.5688"/>
    <n v="8925.503999999999"/>
    <s v="PROFIT"/>
  </r>
  <r>
    <s v="CA-2014-108539"/>
    <s v="03/22/2014"/>
    <s v="24/03/2014"/>
    <x v="3"/>
    <s v="March"/>
    <d v="2014-03-22T00:00:00"/>
    <d v="2014-03-24T00:00:00"/>
    <s v="On Date"/>
    <s v="StevenCartwright"/>
    <s v="United States"/>
    <s v="Los Angeles"/>
    <s v="California"/>
    <x v="7"/>
    <s v="Adjustable Depth Letter/Legal Cart"/>
    <n v="128.8366"/>
    <n v="725.84"/>
    <n v="4"/>
    <n v="210.49359999999999"/>
    <n v="16839.487999999998"/>
    <s v="PROFIT"/>
  </r>
  <r>
    <s v="CA-2014-108539"/>
    <s v="03/22/2014"/>
    <s v="24/03/2014"/>
    <x v="3"/>
    <s v="March"/>
    <d v="2014-03-22T00:00:00"/>
    <d v="2014-03-24T00:00:00"/>
    <s v="On Date"/>
    <s v="StevenCartwright"/>
    <s v="United States"/>
    <s v="Los Angeles"/>
    <s v="California"/>
    <x v="4"/>
    <s v="Avery Durable Plastic 1&quot; Binders"/>
    <n v="2.3154000000000003"/>
    <n v="10.896000000000001"/>
    <n v="3"/>
    <n v="3.9498000000000002"/>
    <n v="315.98400000000004"/>
    <s v="PROFIT"/>
  </r>
  <r>
    <s v="CA-2014-108539"/>
    <s v="03/22/2014"/>
    <s v="24/03/2014"/>
    <x v="3"/>
    <s v="March"/>
    <d v="2014-03-22T00:00:00"/>
    <d v="2014-03-24T00:00:00"/>
    <s v="On Date"/>
    <s v="StevenCartwright"/>
    <s v="United States"/>
    <s v="Los Angeles"/>
    <s v="California"/>
    <x v="4"/>
    <s v="Pressboard Data Binders by Wilson Jones"/>
    <n v="2.8302000000000005"/>
    <n v="8.5440000000000005"/>
    <n v="2"/>
    <n v="2.8835999999999999"/>
    <n v="230.68799999999999"/>
    <s v="PROFIT"/>
  </r>
  <r>
    <s v="CA-2011-113768"/>
    <s v="05/13/2011"/>
    <s v="19/05/2011"/>
    <x v="1"/>
    <s v="May"/>
    <d v="2011-05-13T00:00:00"/>
    <d v="2011-05-19T00:00:00"/>
    <s v="Delay"/>
    <s v="AaronHawkins"/>
    <s v="United States"/>
    <s v="Los Angeles"/>
    <s v="California"/>
    <x v="10"/>
    <s v="Iceberg Nesting Folding Chair, 19w x 6d x 43h"/>
    <n v="43.082799999999999"/>
    <n v="279.45600000000002"/>
    <n v="6"/>
    <n v="20.959199999999999"/>
    <n v="1676.7359999999999"/>
    <s v="PROFIT"/>
  </r>
  <r>
    <s v="CA-2011-113768"/>
    <s v="05/13/2011"/>
    <s v="19/05/2011"/>
    <x v="1"/>
    <s v="May"/>
    <d v="2011-05-13T00:00:00"/>
    <d v="2011-05-19T00:00:00"/>
    <s v="Delay"/>
    <s v="AaronHawkins"/>
    <s v="United States"/>
    <s v="Los Angeles"/>
    <s v="California"/>
    <x v="9"/>
    <s v="EcoTones Memo Sheets"/>
    <n v="2.08"/>
    <n v="8"/>
    <n v="2"/>
    <n v="3.84"/>
    <n v="307.2"/>
    <s v="PROFIT"/>
  </r>
  <r>
    <s v="CA-2013-138037"/>
    <s v="09/30/2013"/>
    <s v="04/10/2013"/>
    <x v="0"/>
    <s v="September"/>
    <d v="2013-09-30T00:00:00"/>
    <d v="2013-10-04T00:00:00"/>
    <s v="On Date"/>
    <s v="AndyReiter"/>
    <s v="United States"/>
    <s v="San Francisco"/>
    <s v="California"/>
    <x v="4"/>
    <s v="Avery Self-Adhesive Photo Pockets for Polaroid Photos"/>
    <n v="3.5411999999999995"/>
    <n v="27.24"/>
    <n v="5"/>
    <n v="9.5340000000000007"/>
    <n v="762.72"/>
    <s v="PROFIT"/>
  </r>
  <r>
    <s v="CA-2011-150490"/>
    <s v="08/05/2011"/>
    <s v="11/08/2011"/>
    <x v="1"/>
    <s v="August"/>
    <d v="2011-08-05T00:00:00"/>
    <d v="2011-08-11T00:00:00"/>
    <s v="Delay"/>
    <s v="SoniaSunley"/>
    <s v="United States"/>
    <s v="San Francisco"/>
    <s v="California"/>
    <x v="8"/>
    <s v="Logitech Desktop MK120 Mouse and keyboard Combo"/>
    <n v="14.724"/>
    <n v="16.36"/>
    <n v="1"/>
    <n v="1.6359999999999999"/>
    <n v="130.88"/>
    <s v="PROFIT"/>
  </r>
  <r>
    <s v="CA-2011-150490"/>
    <s v="08/05/2011"/>
    <s v="11/08/2011"/>
    <x v="1"/>
    <s v="August"/>
    <d v="2011-08-05T00:00:00"/>
    <d v="2011-08-11T00:00:00"/>
    <s v="Delay"/>
    <s v="SoniaSunley"/>
    <s v="United States"/>
    <s v="San Francisco"/>
    <s v="California"/>
    <x v="7"/>
    <s v="Akro Stacking Bins"/>
    <n v="7.5743999999999998"/>
    <n v="15.78"/>
    <n v="2"/>
    <n v="0.63119999999999998"/>
    <n v="50.495999999999995"/>
    <s v="PROFIT"/>
  </r>
  <r>
    <s v="CA-2011-150490"/>
    <s v="08/05/2011"/>
    <s v="11/08/2011"/>
    <x v="1"/>
    <s v="August"/>
    <d v="2011-08-05T00:00:00"/>
    <d v="2011-08-11T00:00:00"/>
    <s v="Delay"/>
    <s v="SoniaSunley"/>
    <s v="United States"/>
    <s v="San Francisco"/>
    <s v="California"/>
    <x v="2"/>
    <s v="Boston KS Multi-Size Manual Pencil Sharpener"/>
    <n v="16.552799999999998"/>
    <n v="45.98"/>
    <n v="2"/>
    <n v="12.8744"/>
    <n v="1029.952"/>
    <s v="PROFIT"/>
  </r>
  <r>
    <s v="CA-2011-123477"/>
    <s v="01/19/2011"/>
    <s v="22/01/2011"/>
    <x v="1"/>
    <s v="January"/>
    <d v="2011-01-19T00:00:00"/>
    <d v="2011-01-22T00:00:00"/>
    <s v="On Date"/>
    <s v="DavidWiener"/>
    <s v="United States"/>
    <s v="Springfield"/>
    <s v="Oregon"/>
    <x v="5"/>
    <s v="Fellowes Mighty 8 Compact Surge Protector"/>
    <n v="14.5944"/>
    <n v="64.864000000000004"/>
    <n v="4"/>
    <n v="6.4863999999999997"/>
    <n v="518.91200000000003"/>
    <s v="PROFIT"/>
  </r>
  <r>
    <s v="CA-2014-158071"/>
    <s v="06/11/2014"/>
    <s v="16/06/2014"/>
    <x v="3"/>
    <s v="June"/>
    <d v="2014-06-11T00:00:00"/>
    <d v="2014-06-16T00:00:00"/>
    <s v="On Date"/>
    <s v="BillDonatelli"/>
    <s v="United States"/>
    <s v="Seattle"/>
    <s v="Washington"/>
    <x v="3"/>
    <s v="Logitech B530 USBÂ HeadsetÂ -Â headsetÂ - Full size, Binaural"/>
    <n v="27.002699999999997"/>
    <n v="88.775999999999996"/>
    <n v="3"/>
    <n v="7.7679"/>
    <n v="621.43200000000002"/>
    <s v="PROFIT"/>
  </r>
  <r>
    <s v="CA-2014-158071"/>
    <s v="06/11/2014"/>
    <s v="16/06/2014"/>
    <x v="3"/>
    <s v="June"/>
    <d v="2014-06-11T00:00:00"/>
    <d v="2014-06-16T00:00:00"/>
    <s v="On Date"/>
    <s v="BillDonatelli"/>
    <s v="United States"/>
    <s v="Seattle"/>
    <s v="Washington"/>
    <x v="0"/>
    <s v="Avery 512"/>
    <n v="1.5317000000000001"/>
    <n v="11.56"/>
    <n v="4"/>
    <n v="5.4332000000000003"/>
    <n v="434.65600000000001"/>
    <s v="PROFIT"/>
  </r>
  <r>
    <s v="CA-2014-158071"/>
    <s v="06/11/2014"/>
    <s v="16/06/2014"/>
    <x v="3"/>
    <s v="June"/>
    <d v="2014-06-11T00:00:00"/>
    <d v="2014-06-16T00:00:00"/>
    <s v="On Date"/>
    <s v="BillDonatelli"/>
    <s v="United States"/>
    <s v="Seattle"/>
    <s v="Washington"/>
    <x v="7"/>
    <s v="Personal File Boxes with Fold-Down Carry Handle"/>
    <n v="11.685"/>
    <n v="15.58"/>
    <n v="1"/>
    <n v="3.895"/>
    <n v="311.60000000000002"/>
    <s v="PROFIT"/>
  </r>
  <r>
    <s v="CA-2014-134152"/>
    <s v="05/28/2014"/>
    <s v="01/06/2014"/>
    <x v="3"/>
    <s v="May"/>
    <d v="2014-05-28T00:00:00"/>
    <d v="2014-06-01T00:00:00"/>
    <s v="On Date"/>
    <s v="RoyPhan"/>
    <s v="United States"/>
    <s v="Seattle"/>
    <s v="Washington"/>
    <x v="8"/>
    <s v="Logitech Desktop MK120 Mouse and keyboard Combo"/>
    <n v="14.724"/>
    <n v="98.16"/>
    <n v="6"/>
    <n v="9.8160000000000007"/>
    <n v="785.28000000000009"/>
    <s v="PROFIT"/>
  </r>
  <r>
    <s v="CA-2014-134152"/>
    <s v="05/28/2014"/>
    <s v="01/06/2014"/>
    <x v="3"/>
    <s v="May"/>
    <d v="2014-05-28T00:00:00"/>
    <d v="2014-06-01T00:00:00"/>
    <s v="On Date"/>
    <s v="RoyPhan"/>
    <s v="United States"/>
    <s v="Seattle"/>
    <s v="Washington"/>
    <x v="2"/>
    <s v="Staples"/>
    <n v="7.86"/>
    <n v="31.44"/>
    <n v="3"/>
    <n v="7.86"/>
    <n v="628.80000000000007"/>
    <s v="PROFIT"/>
  </r>
  <r>
    <s v="CA-2013-136021"/>
    <s v="08/15/2013"/>
    <s v="19/08/2013"/>
    <x v="0"/>
    <s v="August"/>
    <d v="2013-08-15T00:00:00"/>
    <d v="2013-08-19T00:00:00"/>
    <s v="On Date"/>
    <s v="JillMatthias"/>
    <s v="United States"/>
    <s v="Los Angeles"/>
    <s v="California"/>
    <x v="9"/>
    <s v="Array Memo Cubes"/>
    <n v="2.6417999999999995"/>
    <n v="15.54"/>
    <n v="3"/>
    <n v="7.6146000000000003"/>
    <n v="609.16800000000001"/>
    <s v="PROFIT"/>
  </r>
  <r>
    <s v="CA-2013-136021"/>
    <s v="08/15/2013"/>
    <s v="19/08/2013"/>
    <x v="0"/>
    <s v="August"/>
    <d v="2013-08-15T00:00:00"/>
    <d v="2013-08-19T00:00:00"/>
    <s v="On Date"/>
    <s v="JillMatthias"/>
    <s v="United States"/>
    <s v="Los Angeles"/>
    <s v="California"/>
    <x v="16"/>
    <s v="Texas Instruments TI-34 Scientific Calculator"/>
    <n v="11.654700000000002"/>
    <n v="105.55200000000001"/>
    <n v="6"/>
    <n v="35.623800000000003"/>
    <n v="2849.9040000000005"/>
    <s v="PROFIT"/>
  </r>
  <r>
    <s v="CA-2014-164707"/>
    <s v="02/19/2014"/>
    <s v="22/02/2014"/>
    <x v="3"/>
    <s v="February"/>
    <d v="2014-02-19T00:00:00"/>
    <d v="2014-02-22T00:00:00"/>
    <s v="On Date"/>
    <s v="CynthiaVoltz"/>
    <s v="United States"/>
    <s v="Los Angeles"/>
    <s v="California"/>
    <x v="3"/>
    <s v="iHome FM Clock Radio with Lightning Dock"/>
    <n v="52.4925"/>
    <n v="167.976"/>
    <n v="3"/>
    <n v="10.4985"/>
    <n v="839.88"/>
    <s v="PROFIT"/>
  </r>
  <r>
    <s v="CA-2014-164707"/>
    <s v="02/19/2014"/>
    <s v="22/02/2014"/>
    <x v="3"/>
    <s v="February"/>
    <d v="2014-02-19T00:00:00"/>
    <d v="2014-02-22T00:00:00"/>
    <s v="On Date"/>
    <s v="CynthiaVoltz"/>
    <s v="United States"/>
    <s v="Los Angeles"/>
    <s v="California"/>
    <x v="8"/>
    <s v="Memorex Micro Travel Drive 32 GB"/>
    <n v="20.810699999999997"/>
    <n v="109.53"/>
    <n v="3"/>
    <n v="47.097900000000003"/>
    <n v="3767.8320000000003"/>
    <s v="PROFIT"/>
  </r>
  <r>
    <s v="CA-2014-164707"/>
    <s v="02/19/2014"/>
    <s v="22/02/2014"/>
    <x v="3"/>
    <s v="February"/>
    <d v="2014-02-19T00:00:00"/>
    <d v="2014-02-22T00:00:00"/>
    <s v="On Date"/>
    <s v="CynthiaVoltz"/>
    <s v="United States"/>
    <s v="Los Angeles"/>
    <s v="California"/>
    <x v="0"/>
    <s v="Avery 493"/>
    <n v="2.5041000000000002"/>
    <n v="9.82"/>
    <n v="2"/>
    <n v="4.8117999999999999"/>
    <n v="384.94399999999996"/>
    <s v="PROFIT"/>
  </r>
  <r>
    <s v="CA-2014-163874"/>
    <s v="11/11/2014"/>
    <s v="13/11/2014"/>
    <x v="3"/>
    <s v="November"/>
    <d v="2014-11-11T00:00:00"/>
    <d v="2014-11-13T00:00:00"/>
    <s v="On Date"/>
    <s v="NickCrebassa"/>
    <s v="United States"/>
    <s v="Seattle"/>
    <s v="Washington"/>
    <x v="4"/>
    <s v="GBC Imprintable Covers"/>
    <n v="5.5998000000000001"/>
    <n v="26.352"/>
    <n v="3"/>
    <n v="9.5526"/>
    <n v="764.20799999999997"/>
    <s v="PROFIT"/>
  </r>
  <r>
    <s v="CA-2011-104829"/>
    <s v="11/18/2011"/>
    <s v="21/11/2011"/>
    <x v="1"/>
    <s v="November"/>
    <d v="2011-11-18T00:00:00"/>
    <d v="2011-11-21T00:00:00"/>
    <s v="On Date"/>
    <s v="JohnGrady"/>
    <s v="United States"/>
    <s v="Provo"/>
    <s v="Utah"/>
    <x v="9"/>
    <s v="Adams &quot;While You Were Out&quot; Message Pads"/>
    <n v="1.7270000000000001"/>
    <n v="21.98"/>
    <n v="7"/>
    <n v="9.891"/>
    <n v="791.28"/>
    <s v="PROFIT"/>
  </r>
  <r>
    <s v="US-2013-147340"/>
    <s v="09/25/2013"/>
    <s v="25/09/2013"/>
    <x v="0"/>
    <s v="September"/>
    <d v="2013-09-25T00:00:00"/>
    <d v="2013-09-25T00:00:00"/>
    <s v="On Date"/>
    <s v="EdwardBecker"/>
    <s v="United States"/>
    <s v="San Francisco"/>
    <s v="California"/>
    <x v="1"/>
    <s v="Nu-Dell Executive Frame"/>
    <n v="7.9632000000000005"/>
    <n v="63.2"/>
    <n v="5"/>
    <n v="23.384"/>
    <n v="1870.72"/>
    <s v="PROFIT"/>
  </r>
  <r>
    <s v="CA-2013-145492"/>
    <s v="11/21/2013"/>
    <s v="28/11/2013"/>
    <x v="0"/>
    <s v="November"/>
    <d v="2013-11-21T00:00:00"/>
    <d v="2013-11-28T00:00:00"/>
    <s v="Delay"/>
    <s v="MattConnell"/>
    <s v="United States"/>
    <s v="Los Angeles"/>
    <s v="California"/>
    <x v="5"/>
    <s v="Bravo II Megaboss 12-Amp Hard Body Upright, Replacement Belts, 2 Belts per Pack"/>
    <n v="2.3075000000000001"/>
    <n v="39"/>
    <n v="12"/>
    <n v="11.31"/>
    <n v="904.80000000000007"/>
    <s v="PROFIT"/>
  </r>
  <r>
    <s v="CA-2013-117681"/>
    <s v="04/10/2013"/>
    <s v="15/04/2013"/>
    <x v="0"/>
    <s v="April"/>
    <d v="2013-04-10T00:00:00"/>
    <d v="2013-04-15T00:00:00"/>
    <s v="On Date"/>
    <s v="HerbertFlentye"/>
    <s v="United States"/>
    <s v="Los Angeles"/>
    <s v="California"/>
    <x v="15"/>
    <s v="Bush Somerset Collection Bookcase"/>
    <n v="110.0232"/>
    <n v="556.66499999999996"/>
    <n v="5"/>
    <n v="6.5490000000000004"/>
    <n v="523.92000000000007"/>
    <s v="PROFIT"/>
  </r>
  <r>
    <s v="CA-2014-132262"/>
    <s v="09/22/2014"/>
    <s v="24/09/2014"/>
    <x v="3"/>
    <s v="September"/>
    <d v="2014-09-22T00:00:00"/>
    <d v="2014-09-24T00:00:00"/>
    <s v="On Date"/>
    <s v="MuhammedLee"/>
    <s v="United States"/>
    <s v="Seattle"/>
    <s v="Washington"/>
    <x v="8"/>
    <s v="Sony 64GB Class 10 Micro SDHC R40 Memory Card"/>
    <n v="28.432100000000002"/>
    <n v="71.98"/>
    <n v="2"/>
    <n v="15.1158"/>
    <n v="1209.2640000000001"/>
    <s v="PROFIT"/>
  </r>
  <r>
    <s v="CA-2014-132262"/>
    <s v="09/22/2014"/>
    <s v="24/09/2014"/>
    <x v="3"/>
    <s v="September"/>
    <d v="2014-09-22T00:00:00"/>
    <d v="2014-09-24T00:00:00"/>
    <s v="On Date"/>
    <s v="MuhammedLee"/>
    <s v="United States"/>
    <s v="Seattle"/>
    <s v="Washington"/>
    <x v="8"/>
    <s v="Logitech M510 Wireless Mouse"/>
    <n v="26.793300000000002"/>
    <n v="79.98"/>
    <n v="2"/>
    <n v="26.3934"/>
    <n v="2111.4719999999998"/>
    <s v="PROFIT"/>
  </r>
  <r>
    <s v="US-2013-143280"/>
    <s v="02/22/2013"/>
    <s v="26/02/2013"/>
    <x v="0"/>
    <s v="February"/>
    <d v="2013-02-22T00:00:00"/>
    <d v="2013-02-26T00:00:00"/>
    <s v="On Date"/>
    <s v="TracyZic"/>
    <s v="United States"/>
    <s v="Los Angeles"/>
    <s v="California"/>
    <x v="3"/>
    <s v="AT&amp;T 1070 Corded Phone"/>
    <n v="78.042999999999992"/>
    <n v="445.96"/>
    <n v="5"/>
    <n v="55.744999999999997"/>
    <n v="4459.5999999999995"/>
    <s v="PROFIT"/>
  </r>
  <r>
    <s v="US-2013-143280"/>
    <s v="02/22/2013"/>
    <s v="26/02/2013"/>
    <x v="0"/>
    <s v="February"/>
    <d v="2013-02-22T00:00:00"/>
    <d v="2013-02-26T00:00:00"/>
    <s v="On Date"/>
    <s v="TracyZic"/>
    <s v="United States"/>
    <s v="Los Angeles"/>
    <s v="California"/>
    <x v="8"/>
    <s v="Memorex Mini Travel Drive 64 GB USB 2.0 Flash Drive"/>
    <n v="21.019200000000001"/>
    <n v="36.24"/>
    <n v="1"/>
    <n v="15.220800000000001"/>
    <n v="1217.664"/>
    <s v="PROFIT"/>
  </r>
  <r>
    <s v="US-2013-143280"/>
    <s v="02/22/2013"/>
    <s v="26/02/2013"/>
    <x v="0"/>
    <s v="February"/>
    <d v="2013-02-22T00:00:00"/>
    <d v="2013-02-26T00:00:00"/>
    <s v="On Date"/>
    <s v="TracyZic"/>
    <s v="United States"/>
    <s v="Los Angeles"/>
    <s v="California"/>
    <x v="11"/>
    <s v="Acco Clips to Go Binder Clips, 24 Clips in Two Sizes"/>
    <n v="1.8815000000000004"/>
    <n v="10.65"/>
    <n v="3"/>
    <n v="5.0054999999999996"/>
    <n v="400.43999999999994"/>
    <s v="PROFIT"/>
  </r>
  <r>
    <s v="CA-2014-108854"/>
    <s v="12/09/2014"/>
    <s v="15/12/2014"/>
    <x v="3"/>
    <s v="December"/>
    <d v="2014-12-09T00:00:00"/>
    <d v="2014-12-15T00:00:00"/>
    <s v="Delay"/>
    <s v="DeniseMonton"/>
    <s v="United States"/>
    <s v="San Francisco"/>
    <s v="California"/>
    <x v="9"/>
    <s v="Standard Line Â“While You Were OutÂ” Hardbound Telephone Message Book"/>
    <n v="11.869200000000001"/>
    <n v="87.92"/>
    <n v="4"/>
    <n v="40.443199999999997"/>
    <n v="3235.4559999999997"/>
    <s v="PROFIT"/>
  </r>
  <r>
    <s v="CA-2014-108854"/>
    <s v="12/09/2014"/>
    <s v="15/12/2014"/>
    <x v="3"/>
    <s v="December"/>
    <d v="2014-12-09T00:00:00"/>
    <d v="2014-12-15T00:00:00"/>
    <s v="Delay"/>
    <s v="DeniseMonton"/>
    <s v="United States"/>
    <s v="San Francisco"/>
    <s v="California"/>
    <x v="4"/>
    <s v="Performers Binder/Pad Holder, Black"/>
    <n v="14.014999999999999"/>
    <n v="22.423999999999999"/>
    <n v="1"/>
    <n v="8.4090000000000007"/>
    <n v="672.72"/>
    <s v="PROFIT"/>
  </r>
  <r>
    <s v="CA-2014-108854"/>
    <s v="12/09/2014"/>
    <s v="15/12/2014"/>
    <x v="3"/>
    <s v="December"/>
    <d v="2014-12-09T00:00:00"/>
    <d v="2014-12-15T00:00:00"/>
    <s v="Delay"/>
    <s v="DeniseMonton"/>
    <s v="United States"/>
    <s v="San Francisco"/>
    <s v="California"/>
    <x v="4"/>
    <s v="Vinyl Sectional Post Binders"/>
    <n v="18.850000000000001"/>
    <n v="90.48"/>
    <n v="3"/>
    <n v="33.93"/>
    <n v="2714.4"/>
    <s v="PROFIT"/>
  </r>
  <r>
    <s v="CA-2014-108854"/>
    <s v="12/09/2014"/>
    <s v="15/12/2014"/>
    <x v="3"/>
    <s v="December"/>
    <d v="2014-12-09T00:00:00"/>
    <d v="2014-12-15T00:00:00"/>
    <s v="Delay"/>
    <s v="DeniseMonton"/>
    <s v="United States"/>
    <s v="San Francisco"/>
    <s v="California"/>
    <x v="7"/>
    <s v="SAFCO Mobile Desk Side File, Wire Frame"/>
    <n v="31.642399999999999"/>
    <n v="42.76"/>
    <n v="1"/>
    <n v="11.117599999999999"/>
    <n v="889.4079999999999"/>
    <s v="PROFIT"/>
  </r>
  <r>
    <s v="CA-2014-166856"/>
    <s v="09/19/2014"/>
    <s v="23/09/2014"/>
    <x v="3"/>
    <s v="September"/>
    <d v="2014-09-19T00:00:00"/>
    <d v="2014-09-23T00:00:00"/>
    <s v="On Date"/>
    <s v="TonySayre"/>
    <s v="United States"/>
    <s v="Clovis"/>
    <s v="New Mexico"/>
    <x v="4"/>
    <s v="Wilson Jones Easy Flow II Sheet Lifters"/>
    <n v="0.93599999999999994"/>
    <n v="10.08"/>
    <n v="7"/>
    <n v="3.528"/>
    <n v="282.24"/>
    <s v="PROFIT"/>
  </r>
  <r>
    <s v="CA-2014-166856"/>
    <s v="09/19/2014"/>
    <s v="23/09/2014"/>
    <x v="3"/>
    <s v="September"/>
    <d v="2014-09-19T00:00:00"/>
    <d v="2014-09-23T00:00:00"/>
    <s v="On Date"/>
    <s v="TonySayre"/>
    <s v="United States"/>
    <s v="Clovis"/>
    <s v="New Mexico"/>
    <x v="8"/>
    <s v="Kingston Digital DataTraveler 64GB USB 2.0"/>
    <n v="31.0776"/>
    <n v="101.34"/>
    <n v="3"/>
    <n v="8.1072000000000006"/>
    <n v="648.57600000000002"/>
    <s v="PROFIT"/>
  </r>
  <r>
    <s v="US-2013-163258"/>
    <s v="12/30/2013"/>
    <s v="03/01/2014"/>
    <x v="3"/>
    <s v="December"/>
    <d v="2013-12-30T00:00:00"/>
    <d v="2014-01-03T00:00:00"/>
    <s v="On Date"/>
    <s v="PhillipFlathmann"/>
    <s v="United States"/>
    <s v="Los Angeles"/>
    <s v="California"/>
    <x v="4"/>
    <s v="Acco Translucent Poly Ring Binders"/>
    <n v="2.4335999999999998"/>
    <n v="11.231999999999999"/>
    <n v="3"/>
    <n v="3.9312"/>
    <n v="314.49599999999998"/>
    <s v="PROFIT"/>
  </r>
  <r>
    <s v="CA-2013-153598"/>
    <s v="12/04/2013"/>
    <s v="07/12/2013"/>
    <x v="0"/>
    <s v="December"/>
    <d v="2013-12-04T00:00:00"/>
    <d v="2013-12-07T00:00:00"/>
    <s v="On Date"/>
    <s v="NeomaMurray"/>
    <s v="United States"/>
    <s v="Los Angeles"/>
    <s v="California"/>
    <x v="8"/>
    <s v="LogitechÂ Z-906 Speaker sys - home theater - 5.1-CH"/>
    <n v="197.994"/>
    <n v="1649.95"/>
    <n v="5"/>
    <n v="659.98"/>
    <n v="52798.400000000001"/>
    <s v="PROFIT"/>
  </r>
  <r>
    <s v="CA-2013-153598"/>
    <s v="12/04/2013"/>
    <s v="07/12/2013"/>
    <x v="0"/>
    <s v="December"/>
    <d v="2013-12-04T00:00:00"/>
    <d v="2013-12-07T00:00:00"/>
    <s v="On Date"/>
    <s v="NeomaMurray"/>
    <s v="United States"/>
    <s v="Los Angeles"/>
    <s v="California"/>
    <x v="1"/>
    <s v="3M Polarizing Light Filter Sleeves"/>
    <n v="10.071000000000003"/>
    <n v="111.9"/>
    <n v="6"/>
    <n v="51.473999999999997"/>
    <n v="4117.92"/>
    <s v="PROFIT"/>
  </r>
  <r>
    <s v="US-2013-108497"/>
    <s v="06/15/2013"/>
    <s v="15/06/2013"/>
    <x v="0"/>
    <s v="June"/>
    <d v="2013-06-15T00:00:00"/>
    <d v="2013-06-15T00:00:00"/>
    <s v="On Date"/>
    <s v="MarcHarrigan"/>
    <s v="United States"/>
    <s v="Los Angeles"/>
    <s v="California"/>
    <x v="15"/>
    <s v="Bush Heritage Pine Collection 5-Shelf Bookcase, Albany Pine Finish, *Special Order"/>
    <n v="112.78399999999999"/>
    <n v="599.16499999999996"/>
    <n v="5"/>
    <n v="35.244999999999997"/>
    <n v="2819.6"/>
    <s v="PROFIT"/>
  </r>
  <r>
    <s v="CA-2013-113096"/>
    <s v="09/03/2013"/>
    <s v="05/09/2013"/>
    <x v="0"/>
    <s v="September"/>
    <d v="2013-09-03T00:00:00"/>
    <d v="2013-09-05T00:00:00"/>
    <s v="On Date"/>
    <s v="SamZeldin"/>
    <s v="United States"/>
    <s v="San Francisco"/>
    <s v="California"/>
    <x v="7"/>
    <s v="Tenex File Box, Personal Filing Tote with Lid, Black"/>
    <n v="11.477399999999999"/>
    <n v="46.53"/>
    <n v="3"/>
    <n v="12.097799999999999"/>
    <n v="967.82399999999996"/>
    <s v="PROFIT"/>
  </r>
  <r>
    <s v="CA-2014-129707"/>
    <s v="04/26/2014"/>
    <s v="30/04/2014"/>
    <x v="3"/>
    <s v="April"/>
    <d v="2014-04-26T00:00:00"/>
    <d v="2014-04-30T00:00:00"/>
    <s v="On Date"/>
    <s v="LarryHughes"/>
    <s v="United States"/>
    <s v="Chandler"/>
    <s v="Arizona"/>
    <x v="2"/>
    <s v="Newell 318"/>
    <n v="2.0572000000000004"/>
    <n v="8.8960000000000008"/>
    <n v="4"/>
    <n v="0.66720000000000002"/>
    <n v="53.376000000000005"/>
    <s v="PROFIT"/>
  </r>
  <r>
    <s v="CA-2012-160171"/>
    <s v="10/19/2012"/>
    <s v="24/10/2012"/>
    <x v="2"/>
    <s v="October"/>
    <d v="2012-10-19T00:00:00"/>
    <d v="2012-10-24T00:00:00"/>
    <s v="On Date"/>
    <s v="RobertMarley"/>
    <s v="United States"/>
    <s v="Los Angeles"/>
    <s v="California"/>
    <x v="5"/>
    <s v="Sanyo Counter Height Refrigerator with Crisper, 3.6 Cubic Foot, Stainless Steel/Black"/>
    <n v="236.26079999999999"/>
    <n v="1640.7"/>
    <n v="5"/>
    <n v="459.39600000000002"/>
    <n v="36751.68"/>
    <s v="PROFIT"/>
  </r>
  <r>
    <s v="CA-2012-160171"/>
    <s v="10/19/2012"/>
    <s v="24/10/2012"/>
    <x v="2"/>
    <s v="October"/>
    <d v="2012-10-19T00:00:00"/>
    <d v="2012-10-24T00:00:00"/>
    <s v="On Date"/>
    <s v="RobertMarley"/>
    <s v="United States"/>
    <s v="Los Angeles"/>
    <s v="California"/>
    <x v="8"/>
    <s v="NETGEAR N750 Dual Band Wi-Fi Gigabit Router"/>
    <n v="57.6"/>
    <n v="270"/>
    <n v="3"/>
    <n v="97.2"/>
    <n v="7776"/>
    <s v="PROFIT"/>
  </r>
  <r>
    <s v="CA-2014-155929"/>
    <s v="09/10/2014"/>
    <s v="14/09/2014"/>
    <x v="3"/>
    <s v="September"/>
    <d v="2014-09-10T00:00:00"/>
    <d v="2014-09-14T00:00:00"/>
    <s v="On Date"/>
    <s v="ArianneIrving"/>
    <s v="United States"/>
    <s v="Glendale"/>
    <s v="Arizona"/>
    <x v="9"/>
    <s v="Unpadded Memo Slips"/>
    <n v="1.9900000000000002"/>
    <n v="6.3680000000000003"/>
    <n v="2"/>
    <n v="2.3879999999999999"/>
    <n v="191.04"/>
    <s v="PROFIT"/>
  </r>
  <r>
    <s v="CA-2013-140613"/>
    <s v="07/23/2013"/>
    <s v="30/07/2013"/>
    <x v="0"/>
    <s v="July"/>
    <d v="2013-07-23T00:00:00"/>
    <d v="2013-07-30T00:00:00"/>
    <s v="Delay"/>
    <s v="KristinaNunn"/>
    <s v="United States"/>
    <s v="Sparks"/>
    <s v="Nevada"/>
    <x v="12"/>
    <s v="Fiskars 8&quot; Scissors, 2/Pack"/>
    <n v="12.240400000000001"/>
    <n v="86.2"/>
    <n v="5"/>
    <n v="24.998000000000001"/>
    <n v="1999.8400000000001"/>
    <s v="PROFIT"/>
  </r>
  <r>
    <s v="CA-2014-130631"/>
    <s v="12/30/2014"/>
    <s v="03/01/2015"/>
    <x v="4"/>
    <s v="December"/>
    <d v="2014-12-30T00:00:00"/>
    <d v="2015-01-03T00:00:00"/>
    <s v="On Date"/>
    <s v="BruceStewart"/>
    <s v="United States"/>
    <s v="Edmonds"/>
    <s v="Washington"/>
    <x v="11"/>
    <s v="Acco Glide Clips"/>
    <n v="1.9992000000000005"/>
    <n v="19.600000000000001"/>
    <n v="5"/>
    <n v="9.6039999999999992"/>
    <n v="768.31999999999994"/>
    <s v="PROFIT"/>
  </r>
  <r>
    <s v="CA-2014-130631"/>
    <s v="12/30/2014"/>
    <s v="03/01/2015"/>
    <x v="4"/>
    <s v="December"/>
    <d v="2014-12-30T00:00:00"/>
    <d v="2015-01-03T00:00:00"/>
    <s v="On Date"/>
    <s v="BruceStewart"/>
    <s v="United States"/>
    <s v="Edmonds"/>
    <s v="Washington"/>
    <x v="1"/>
    <s v="Hand-Finished Solid Wood Document Frame"/>
    <n v="23.960999999999999"/>
    <n v="68.459999999999994"/>
    <n v="2"/>
    <n v="20.538"/>
    <n v="1643.04"/>
    <s v="PROFIT"/>
  </r>
  <r>
    <s v="CA-2014-116680"/>
    <s v="09/05/2014"/>
    <s v="07/09/2014"/>
    <x v="3"/>
    <s v="September"/>
    <d v="2014-09-05T00:00:00"/>
    <d v="2014-09-07T00:00:00"/>
    <s v="On Date"/>
    <s v="PeteKriz"/>
    <s v="United States"/>
    <s v="San Francisco"/>
    <s v="California"/>
    <x v="4"/>
    <s v="Acco Suede Grain Vinyl Round Ring Binder"/>
    <n v="1.5011999999999999"/>
    <n v="13.343999999999999"/>
    <n v="6"/>
    <n v="4.3368000000000002"/>
    <n v="346.94400000000002"/>
    <s v="PROFIT"/>
  </r>
  <r>
    <s v="CA-2014-116680"/>
    <s v="09/05/2014"/>
    <s v="07/09/2014"/>
    <x v="3"/>
    <s v="September"/>
    <d v="2014-09-05T00:00:00"/>
    <d v="2014-09-07T00:00:00"/>
    <s v="On Date"/>
    <s v="PeteKriz"/>
    <s v="United States"/>
    <s v="San Francisco"/>
    <s v="California"/>
    <x v="6"/>
    <s v="Bush Cubix Conference Tables, Fully Assembled"/>
    <n v="173.23499999999999"/>
    <n v="1478.2719999999999"/>
    <n v="8"/>
    <n v="92.391999999999996"/>
    <n v="7391.36"/>
    <s v="PROFIT"/>
  </r>
  <r>
    <s v="CA-2014-101574"/>
    <s v="09/29/2014"/>
    <s v="05/10/2014"/>
    <x v="3"/>
    <s v="September"/>
    <d v="2014-09-29T00:00:00"/>
    <d v="2014-10-05T00:00:00"/>
    <s v="Delay"/>
    <s v="BruceDegenhardt"/>
    <s v="United States"/>
    <s v="Los Angeles"/>
    <s v="California"/>
    <x v="1"/>
    <s v="Longer-Life Soft White Bulbs"/>
    <n v="1.6016000000000001"/>
    <n v="9.24"/>
    <n v="3"/>
    <n v="4.4352"/>
    <n v="354.81600000000003"/>
    <s v="PROFIT"/>
  </r>
  <r>
    <s v="CA-2011-146591"/>
    <s v="01/20/2011"/>
    <s v="21/01/2011"/>
    <x v="1"/>
    <s v="January"/>
    <d v="2011-01-20T00:00:00"/>
    <d v="2011-01-21T00:00:00"/>
    <s v="On Date"/>
    <s v="TobySwindell"/>
    <s v="United States"/>
    <s v="Scottsdale"/>
    <s v="Arizona"/>
    <x v="4"/>
    <s v="GBC Standard Recycled Report Covers, Clear Plastic Sheets"/>
    <n v="5.6056000000000008"/>
    <n v="32.340000000000003"/>
    <n v="10"/>
    <n v="-23.716000000000001"/>
    <n v="-1897.2800000000002"/>
    <s v="LOSS"/>
  </r>
  <r>
    <s v="CA-2011-146591"/>
    <s v="01/20/2011"/>
    <s v="21/01/2011"/>
    <x v="1"/>
    <s v="January"/>
    <d v="2011-01-20T00:00:00"/>
    <d v="2011-01-21T00:00:00"/>
    <s v="On Date"/>
    <s v="TobySwindell"/>
    <s v="United States"/>
    <s v="Scottsdale"/>
    <s v="Arizona"/>
    <x v="9"/>
    <s v="TOPS Carbonless Receipt Book, Four 2-3/4 x 7-1/4 Money Receipts per Page"/>
    <n v="9.1104000000000003"/>
    <n v="56.064"/>
    <n v="4"/>
    <n v="19.622399999999999"/>
    <n v="1569.7919999999999"/>
    <s v="PROFIT"/>
  </r>
  <r>
    <s v="CA-2011-146591"/>
    <s v="01/20/2011"/>
    <s v="21/01/2011"/>
    <x v="1"/>
    <s v="January"/>
    <d v="2011-01-20T00:00:00"/>
    <d v="2011-01-21T00:00:00"/>
    <s v="On Date"/>
    <s v="TobySwindell"/>
    <s v="United States"/>
    <s v="Scottsdale"/>
    <s v="Arizona"/>
    <x v="13"/>
    <s v="Tyvek  Top-Opening Peel &amp; Seel Envelopes, Plain White"/>
    <n v="14.4054"/>
    <n v="108.72"/>
    <n v="5"/>
    <n v="36.692999999999998"/>
    <n v="2935.4399999999996"/>
    <s v="PROFIT"/>
  </r>
  <r>
    <s v="CA-2011-146591"/>
    <s v="01/20/2011"/>
    <s v="21/01/2011"/>
    <x v="1"/>
    <s v="January"/>
    <d v="2011-01-20T00:00:00"/>
    <d v="2011-01-21T00:00:00"/>
    <s v="On Date"/>
    <s v="TobySwindell"/>
    <s v="United States"/>
    <s v="Scottsdale"/>
    <s v="Arizona"/>
    <x v="15"/>
    <s v="O'Sullivan 4-Shelf Bookcase in Odessa Pine"/>
    <n v="100.4134"/>
    <n v="181.47"/>
    <n v="5"/>
    <n v="-320.59699999999998"/>
    <n v="-25647.759999999998"/>
    <s v="LOSS"/>
  </r>
  <r>
    <s v="CA-2013-122448"/>
    <s v="06/10/2013"/>
    <s v="15/06/2013"/>
    <x v="0"/>
    <s v="June"/>
    <d v="2013-06-10T00:00:00"/>
    <d v="2013-06-15T00:00:00"/>
    <s v="On Date"/>
    <s v="DeanBraden"/>
    <s v="United States"/>
    <s v="San Francisco"/>
    <s v="California"/>
    <x v="10"/>
    <s v="Global Deluxe Stacking Chair, Gray"/>
    <n v="36.195799999999998"/>
    <n v="122.352"/>
    <n v="3"/>
    <n v="13.7646"/>
    <n v="1101.1679999999999"/>
    <s v="PROFIT"/>
  </r>
  <r>
    <s v="CA-2011-132451"/>
    <s v="09/26/2011"/>
    <s v="27/09/2011"/>
    <x v="1"/>
    <s v="September"/>
    <d v="2011-09-26T00:00:00"/>
    <d v="2011-09-27T00:00:00"/>
    <s v="On Date"/>
    <s v="KarenFerguson"/>
    <s v="United States"/>
    <s v="San Diego"/>
    <s v="California"/>
    <x v="10"/>
    <s v="Hon Deluxe Fabric Upholstered Stacking Chairs, Rounded Back"/>
    <n v="170.786"/>
    <n v="585.55200000000002"/>
    <n v="3"/>
    <n v="73.194000000000003"/>
    <n v="5855.52"/>
    <s v="PROFIT"/>
  </r>
  <r>
    <s v="CA-2011-132451"/>
    <s v="09/26/2011"/>
    <s v="27/09/2011"/>
    <x v="1"/>
    <s v="September"/>
    <d v="2011-09-26T00:00:00"/>
    <d v="2011-09-27T00:00:00"/>
    <s v="On Date"/>
    <s v="KarenFerguson"/>
    <s v="United States"/>
    <s v="San Diego"/>
    <s v="California"/>
    <x v="9"/>
    <s v="Xerox 217"/>
    <n v="3.3696000000000002"/>
    <n v="19.440000000000001"/>
    <n v="3"/>
    <n v="9.3312000000000008"/>
    <n v="746.49600000000009"/>
    <s v="PROFIT"/>
  </r>
  <r>
    <s v="CA-2014-116946"/>
    <s v="12/20/2014"/>
    <s v="24/12/2014"/>
    <x v="3"/>
    <s v="December"/>
    <d v="2014-12-20T00:00:00"/>
    <d v="2014-12-24T00:00:00"/>
    <s v="On Date"/>
    <s v="TonySayre"/>
    <s v="United States"/>
    <s v="Parker"/>
    <s v="Colorado"/>
    <x v="1"/>
    <s v="OIC Stacking Trays"/>
    <n v="1.8703999999999996"/>
    <n v="13.36"/>
    <n v="5"/>
    <n v="4.008"/>
    <n v="320.64"/>
    <s v="PROFIT"/>
  </r>
  <r>
    <s v="CA-2014-116946"/>
    <s v="12/20/2014"/>
    <s v="24/12/2014"/>
    <x v="3"/>
    <s v="December"/>
    <d v="2014-12-20T00:00:00"/>
    <d v="2014-12-24T00:00:00"/>
    <s v="On Date"/>
    <s v="TonySayre"/>
    <s v="United States"/>
    <s v="Parker"/>
    <s v="Colorado"/>
    <x v="7"/>
    <s v="Tennsco Industrial Shelving"/>
    <n v="47.931800000000003"/>
    <n v="78.256"/>
    <n v="2"/>
    <n v="-17.607600000000001"/>
    <n v="-1408.6080000000002"/>
    <s v="LOSS"/>
  </r>
  <r>
    <s v="CA-2014-116946"/>
    <s v="12/20/2014"/>
    <s v="24/12/2014"/>
    <x v="3"/>
    <s v="December"/>
    <d v="2014-12-20T00:00:00"/>
    <d v="2014-12-24T00:00:00"/>
    <s v="On Date"/>
    <s v="TonySayre"/>
    <s v="United States"/>
    <s v="Parker"/>
    <s v="Colorado"/>
    <x v="15"/>
    <s v="O'Sullivan 2-Shelf Heavy-Duty Bookcases"/>
    <n v="40.807200000000002"/>
    <n v="102.018"/>
    <n v="7"/>
    <n v="-183.63239999999999"/>
    <n v="-14690.591999999999"/>
    <s v="LOSS"/>
  </r>
  <r>
    <s v="CA-2014-105487"/>
    <s v="10/09/2014"/>
    <s v="15/10/2014"/>
    <x v="3"/>
    <s v="October"/>
    <d v="2014-10-09T00:00:00"/>
    <d v="2014-10-15T00:00:00"/>
    <s v="Delay"/>
    <s v="ChrisSelesnick"/>
    <s v="United States"/>
    <s v="San Diego"/>
    <s v="California"/>
    <x v="3"/>
    <s v="Digium D40 VoIP phone"/>
    <n v="91.582899999999995"/>
    <n v="103.19199999999999"/>
    <n v="1"/>
    <n v="11.6091"/>
    <n v="928.72799999999995"/>
    <s v="PROFIT"/>
  </r>
  <r>
    <s v="CA-2014-105487"/>
    <s v="10/09/2014"/>
    <s v="15/10/2014"/>
    <x v="3"/>
    <s v="October"/>
    <d v="2014-10-09T00:00:00"/>
    <d v="2014-10-15T00:00:00"/>
    <s v="Delay"/>
    <s v="ChrisSelesnick"/>
    <s v="United States"/>
    <s v="San Diego"/>
    <s v="California"/>
    <x v="8"/>
    <s v="KeyTronicÂ E03601U1 -Â KeyboardÂ - Beige"/>
    <n v="14.76"/>
    <n v="36"/>
    <n v="2"/>
    <n v="6.48"/>
    <n v="518.40000000000009"/>
    <s v="PROFIT"/>
  </r>
  <r>
    <s v="CA-2014-105487"/>
    <s v="10/09/2014"/>
    <s v="15/10/2014"/>
    <x v="3"/>
    <s v="October"/>
    <d v="2014-10-09T00:00:00"/>
    <d v="2014-10-15T00:00:00"/>
    <s v="Delay"/>
    <s v="ChrisSelesnick"/>
    <s v="United States"/>
    <s v="San Diego"/>
    <s v="California"/>
    <x v="8"/>
    <s v="LogitechÂ Illuminated - Keyboard"/>
    <n v="31.194800000000001"/>
    <n v="239.96"/>
    <n v="4"/>
    <n v="115.1808"/>
    <n v="9214.4639999999999"/>
    <s v="PROFIT"/>
  </r>
  <r>
    <s v="CA-2014-105487"/>
    <s v="10/09/2014"/>
    <s v="15/10/2014"/>
    <x v="3"/>
    <s v="October"/>
    <d v="2014-10-09T00:00:00"/>
    <d v="2014-10-15T00:00:00"/>
    <s v="Delay"/>
    <s v="ChrisSelesnick"/>
    <s v="United States"/>
    <s v="San Diego"/>
    <s v="California"/>
    <x v="7"/>
    <s v="Tennsco Commercial Shelving"/>
    <n v="20.136600000000001"/>
    <n v="40.68"/>
    <n v="2"/>
    <n v="0.40679999999999999"/>
    <n v="32.543999999999997"/>
    <s v="PROFIT"/>
  </r>
  <r>
    <s v="CA-2011-105249"/>
    <s v="11/28/2011"/>
    <s v="28/11/2011"/>
    <x v="1"/>
    <s v="November"/>
    <d v="2011-11-28T00:00:00"/>
    <d v="2011-11-28T00:00:00"/>
    <s v="On Date"/>
    <s v="DuaneHuffman"/>
    <s v="United States"/>
    <s v="San Francisco"/>
    <s v="California"/>
    <x v="12"/>
    <s v="Staples"/>
    <n v="3.6064000000000003"/>
    <n v="7.36"/>
    <n v="2"/>
    <n v="0.1472"/>
    <n v="11.776"/>
    <s v="PROFIT"/>
  </r>
  <r>
    <s v="CA-2011-105249"/>
    <s v="11/28/2011"/>
    <s v="28/11/2011"/>
    <x v="1"/>
    <s v="November"/>
    <d v="2011-11-28T00:00:00"/>
    <d v="2011-11-28T00:00:00"/>
    <s v="On Date"/>
    <s v="DuaneHuffman"/>
    <s v="United States"/>
    <s v="San Francisco"/>
    <s v="California"/>
    <x v="0"/>
    <s v="Avery 489"/>
    <n v="5.3819999999999997"/>
    <n v="41.4"/>
    <n v="4"/>
    <n v="19.872"/>
    <n v="1589.76"/>
    <s v="PROFIT"/>
  </r>
  <r>
    <s v="CA-2011-105249"/>
    <s v="11/28/2011"/>
    <s v="28/11/2011"/>
    <x v="1"/>
    <s v="November"/>
    <d v="2011-11-28T00:00:00"/>
    <d v="2011-11-28T00:00:00"/>
    <s v="On Date"/>
    <s v="DuaneHuffman"/>
    <s v="United States"/>
    <s v="San Francisco"/>
    <s v="California"/>
    <x v="15"/>
    <s v="Sauder Camden County Barrister Bookcase, Planked Cherry Finish"/>
    <n v="104.0428"/>
    <n v="411.33199999999999"/>
    <n v="4"/>
    <n v="-4.8391999999999999"/>
    <n v="-387.13599999999997"/>
    <s v="LOSS"/>
  </r>
  <r>
    <s v="US-2013-162026"/>
    <s v="10/09/2013"/>
    <s v="09/10/2013"/>
    <x v="0"/>
    <s v="October"/>
    <d v="2013-10-09T00:00:00"/>
    <d v="2013-10-09T00:00:00"/>
    <s v="On Date"/>
    <s v="JoelEaton"/>
    <s v="United States"/>
    <s v="Los Angeles"/>
    <s v="California"/>
    <x v="9"/>
    <s v="Xerox 1925"/>
    <n v="17.039000000000001"/>
    <n v="61.96"/>
    <n v="2"/>
    <n v="27.882000000000001"/>
    <n v="2230.56"/>
    <s v="PROFIT"/>
  </r>
  <r>
    <s v="CA-2012-168529"/>
    <s v="10/08/2012"/>
    <s v="12/10/2012"/>
    <x v="2"/>
    <s v="October"/>
    <d v="2012-10-08T00:00:00"/>
    <d v="2012-10-12T00:00:00"/>
    <s v="On Date"/>
    <s v="MariaBertelson"/>
    <s v="United States"/>
    <s v="San Francisco"/>
    <s v="California"/>
    <x v="1"/>
    <s v="Deflect-o SuperTray Unbreakable Stackable Tray, Letter, Black"/>
    <n v="16.6326"/>
    <n v="145.9"/>
    <n v="5"/>
    <n v="62.737000000000002"/>
    <n v="5018.96"/>
    <s v="PROFIT"/>
  </r>
  <r>
    <s v="US-2011-137680"/>
    <s v="02/25/2011"/>
    <s v="02/03/2011"/>
    <x v="1"/>
    <s v="February"/>
    <d v="2011-02-25T00:00:00"/>
    <d v="2011-03-02T00:00:00"/>
    <s v="On Date"/>
    <s v="JenniferHalladay"/>
    <s v="United States"/>
    <s v="Medford"/>
    <s v="Oregon"/>
    <x v="9"/>
    <s v="Message Book, Wirebound, Four 5 1/2&quot; X 4&quot; Forms/Pg., 200 Dupl. Sets/Book"/>
    <n v="5.4484000000000004"/>
    <n v="32.896000000000001"/>
    <n v="4"/>
    <n v="11.102399999999999"/>
    <n v="888.19200000000001"/>
    <s v="PROFIT"/>
  </r>
  <r>
    <s v="US-2011-137680"/>
    <s v="02/25/2011"/>
    <s v="02/03/2011"/>
    <x v="1"/>
    <s v="February"/>
    <d v="2011-02-25T00:00:00"/>
    <d v="2011-03-02T00:00:00"/>
    <s v="On Date"/>
    <s v="JenniferHalladay"/>
    <s v="United States"/>
    <s v="Medford"/>
    <s v="Oregon"/>
    <x v="9"/>
    <s v="TOPS 4 x 6 Fluorescent Color Memo Sheets, 500 Sheets per Pack"/>
    <n v="5.0297000000000001"/>
    <n v="22.776"/>
    <n v="3"/>
    <n v="7.6868999999999996"/>
    <n v="614.952"/>
    <s v="PROFIT"/>
  </r>
  <r>
    <s v="CA-2013-110982"/>
    <s v="06/06/2013"/>
    <s v="08/06/2013"/>
    <x v="0"/>
    <s v="June"/>
    <d v="2013-06-06T00:00:00"/>
    <d v="2013-06-08T00:00:00"/>
    <s v="On Date"/>
    <s v="ChlorisKastensmidt"/>
    <s v="United States"/>
    <s v="Santa Clara"/>
    <s v="California"/>
    <x v="4"/>
    <s v="Avery Non-Stick Binders"/>
    <n v="2.4245999999999999"/>
    <n v="21.552"/>
    <n v="6"/>
    <n v="7.0044000000000004"/>
    <n v="560.35200000000009"/>
    <s v="PROFIT"/>
  </r>
  <r>
    <s v="CA-2013-110982"/>
    <s v="06/06/2013"/>
    <s v="08/06/2013"/>
    <x v="0"/>
    <s v="June"/>
    <d v="2013-06-06T00:00:00"/>
    <d v="2013-06-08T00:00:00"/>
    <s v="On Date"/>
    <s v="ChlorisKastensmidt"/>
    <s v="United States"/>
    <s v="Santa Clara"/>
    <s v="California"/>
    <x v="5"/>
    <s v="Acco 6 Outlet Guardian Premium Surge Suppressor"/>
    <n v="10.6288"/>
    <n v="58.24"/>
    <n v="4"/>
    <n v="15.7248"/>
    <n v="1257.9839999999999"/>
    <s v="PROFIT"/>
  </r>
  <r>
    <s v="CA-2013-147123"/>
    <s v="12/11/2013"/>
    <s v="13/12/2013"/>
    <x v="0"/>
    <s v="December"/>
    <d v="2013-12-11T00:00:00"/>
    <d v="2013-12-13T00:00:00"/>
    <s v="On Date"/>
    <s v="SanjitJacobs"/>
    <s v="United States"/>
    <s v="Long Beach"/>
    <s v="California"/>
    <x v="9"/>
    <s v="Wirebound Message Books, Four 2 3/4 x 5 White Forms per Page"/>
    <n v="3.6126"/>
    <n v="80.28"/>
    <n v="12"/>
    <n v="36.928800000000003"/>
    <n v="2954.3040000000001"/>
    <s v="PROFIT"/>
  </r>
  <r>
    <s v="CA-2014-154501"/>
    <s v="05/01/2014"/>
    <s v="06/05/2014"/>
    <x v="3"/>
    <s v="May"/>
    <d v="2014-05-01T00:00:00"/>
    <d v="2014-05-06T00:00:00"/>
    <s v="On Date"/>
    <s v="ErinAshbrook"/>
    <s v="United States"/>
    <s v="Los Angeles"/>
    <s v="California"/>
    <x v="2"/>
    <s v="Faber Castell Col-Erase Pencils"/>
    <n v="2.8850999999999996"/>
    <n v="9.7799999999999994"/>
    <n v="2"/>
    <n v="4.0098000000000003"/>
    <n v="320.78399999999999"/>
    <s v="PROFIT"/>
  </r>
  <r>
    <s v="CA-2014-166933"/>
    <s v="04/25/2014"/>
    <s v="29/04/2014"/>
    <x v="3"/>
    <s v="April"/>
    <d v="2014-04-25T00:00:00"/>
    <d v="2014-04-29T00:00:00"/>
    <s v="On Date"/>
    <s v="MichaelGranlund"/>
    <s v="United States"/>
    <s v="Santa Barbara"/>
    <s v="California"/>
    <x v="11"/>
    <s v="Colored Push Pins"/>
    <n v="1.1584000000000001"/>
    <n v="1.81"/>
    <n v="1"/>
    <n v="0.65159999999999996"/>
    <n v="52.128"/>
    <s v="PROFIT"/>
  </r>
  <r>
    <s v="CA-2013-134936"/>
    <s v="12/20/2013"/>
    <s v="26/12/2013"/>
    <x v="0"/>
    <s v="December"/>
    <d v="2013-12-20T00:00:00"/>
    <d v="2013-12-26T00:00:00"/>
    <s v="Delay"/>
    <s v="ErinSmith"/>
    <s v="United States"/>
    <s v="Tucson"/>
    <s v="Arizona"/>
    <x v="6"/>
    <s v="SAFCO PlanMaster Boards, 60w x 37-1/2d, White Melamine"/>
    <n v="112.4726"/>
    <n v="455.97"/>
    <n v="6"/>
    <n v="-218.8656"/>
    <n v="-17509.248"/>
    <s v="LOSS"/>
  </r>
  <r>
    <s v="CA-2013-134936"/>
    <s v="12/20/2013"/>
    <s v="26/12/2013"/>
    <x v="0"/>
    <s v="December"/>
    <d v="2013-12-20T00:00:00"/>
    <d v="2013-12-26T00:00:00"/>
    <s v="Delay"/>
    <s v="ErinSmith"/>
    <s v="United States"/>
    <s v="Tucson"/>
    <s v="Arizona"/>
    <x v="4"/>
    <s v="Wilson Jones Clip &amp; Carry Folder Binder Tool for Ring Binders, Clear"/>
    <n v="3.016"/>
    <n v="10.44"/>
    <n v="6"/>
    <n v="-7.6559999999999997"/>
    <n v="-612.48"/>
    <s v="LOSS"/>
  </r>
  <r>
    <s v="CA-2013-134936"/>
    <s v="12/20/2013"/>
    <s v="26/12/2013"/>
    <x v="0"/>
    <s v="December"/>
    <d v="2013-12-20T00:00:00"/>
    <d v="2013-12-26T00:00:00"/>
    <s v="Delay"/>
    <s v="ErinSmith"/>
    <s v="United States"/>
    <s v="Tucson"/>
    <s v="Arizona"/>
    <x v="4"/>
    <s v="Cardinal Slant-D Ring Binder, Heavy Gauge Vinyl"/>
    <n v="4.6926000000000005"/>
    <n v="5.2140000000000004"/>
    <n v="2"/>
    <n v="-4.1711999999999998"/>
    <n v="-333.69599999999997"/>
    <s v="LOSS"/>
  </r>
  <r>
    <s v="CA-2014-151008"/>
    <s v="09/08/2014"/>
    <s v="09/09/2014"/>
    <x v="3"/>
    <s v="September"/>
    <d v="2014-09-08T00:00:00"/>
    <d v="2014-09-09T00:00:00"/>
    <s v="On Date"/>
    <s v="JustinMacKendrick"/>
    <s v="United States"/>
    <s v="Draper"/>
    <s v="Utah"/>
    <x v="1"/>
    <s v="DAX Copper Panel Document Frame, 5 x 7 Size"/>
    <n v="7.2964000000000002"/>
    <n v="25.16"/>
    <n v="2"/>
    <n v="10.5672"/>
    <n v="845.37599999999998"/>
    <s v="PROFIT"/>
  </r>
  <r>
    <s v="CA-2014-151008"/>
    <s v="09/08/2014"/>
    <s v="09/09/2014"/>
    <x v="3"/>
    <s v="September"/>
    <d v="2014-09-08T00:00:00"/>
    <d v="2014-09-09T00:00:00"/>
    <s v="On Date"/>
    <s v="JustinMacKendrick"/>
    <s v="United States"/>
    <s v="Draper"/>
    <s v="Utah"/>
    <x v="3"/>
    <s v="Motorla HX550 Universal Bluetooth Headset"/>
    <n v="19.774999999999999"/>
    <n v="126.56"/>
    <n v="4"/>
    <n v="47.46"/>
    <n v="3796.8"/>
    <s v="PROFIT"/>
  </r>
  <r>
    <s v="CA-2011-159800"/>
    <s v="11/28/2011"/>
    <s v="01/12/2011"/>
    <x v="1"/>
    <s v="November"/>
    <d v="2011-11-28T00:00:00"/>
    <d v="2011-12-01T00:00:00"/>
    <s v="On Date"/>
    <s v="SheriGordon"/>
    <s v="United States"/>
    <s v="San Francisco"/>
    <s v="California"/>
    <x v="5"/>
    <s v="Acco 6 Outlet Guardian Premium Surge Suppressor"/>
    <n v="10.6288"/>
    <n v="43.68"/>
    <n v="3"/>
    <n v="11.7936"/>
    <n v="943.48799999999994"/>
    <s v="PROFIT"/>
  </r>
  <r>
    <s v="CA-2011-159800"/>
    <s v="11/28/2011"/>
    <s v="01/12/2011"/>
    <x v="1"/>
    <s v="November"/>
    <d v="2011-11-28T00:00:00"/>
    <d v="2011-12-01T00:00:00"/>
    <s v="On Date"/>
    <s v="SheriGordon"/>
    <s v="United States"/>
    <s v="San Francisco"/>
    <s v="California"/>
    <x v="8"/>
    <s v="Micropad Numeric Keypads"/>
    <n v="14.992500000000001"/>
    <n v="139.93"/>
    <n v="7"/>
    <n v="34.982500000000002"/>
    <n v="2798.6000000000004"/>
    <s v="PROFIT"/>
  </r>
  <r>
    <s v="US-2012-114741"/>
    <s v="12/06/2012"/>
    <s v="10/12/2012"/>
    <x v="2"/>
    <s v="December"/>
    <d v="2012-12-06T00:00:00"/>
    <d v="2012-12-10T00:00:00"/>
    <s v="On Date"/>
    <s v="IvanListon"/>
    <s v="United States"/>
    <s v="North Las Vegas"/>
    <s v="Nevada"/>
    <x v="9"/>
    <s v="Xerox 20"/>
    <n v="3.3696000000000006"/>
    <n v="6.48"/>
    <n v="1"/>
    <n v="3.1103999999999998"/>
    <n v="248.83199999999999"/>
    <s v="PROFIT"/>
  </r>
  <r>
    <s v="US-2012-114741"/>
    <s v="12/06/2012"/>
    <s v="10/12/2012"/>
    <x v="2"/>
    <s v="December"/>
    <d v="2012-12-06T00:00:00"/>
    <d v="2012-12-10T00:00:00"/>
    <s v="On Date"/>
    <s v="IvanListon"/>
    <s v="United States"/>
    <s v="North Las Vegas"/>
    <s v="Nevada"/>
    <x v="7"/>
    <s v="Tennsco 6- and 18-Compartment Lockers"/>
    <n v="217.43939999999998"/>
    <n v="1325.85"/>
    <n v="5"/>
    <n v="238.65299999999999"/>
    <n v="19092.239999999998"/>
    <s v="PROFIT"/>
  </r>
  <r>
    <s v="US-2012-114741"/>
    <s v="12/06/2012"/>
    <s v="10/12/2012"/>
    <x v="2"/>
    <s v="December"/>
    <d v="2012-12-06T00:00:00"/>
    <d v="2012-12-10T00:00:00"/>
    <s v="On Date"/>
    <s v="IvanListon"/>
    <s v="United States"/>
    <s v="North Las Vegas"/>
    <s v="Nevada"/>
    <x v="0"/>
    <s v="Avery 483"/>
    <n v="2.6891999999999996"/>
    <n v="14.94"/>
    <n v="3"/>
    <n v="6.8723999999999998"/>
    <n v="549.79200000000003"/>
    <s v="PROFIT"/>
  </r>
  <r>
    <s v="CA-2013-136686"/>
    <s v="12/13/2013"/>
    <s v="17/12/2013"/>
    <x v="0"/>
    <s v="December"/>
    <d v="2013-12-13T00:00:00"/>
    <d v="2013-12-17T00:00:00"/>
    <s v="On Date"/>
    <s v="RoyFranzÃ¶sisch"/>
    <s v="United States"/>
    <s v="Pasadena"/>
    <s v="California"/>
    <x v="1"/>
    <s v="Howard Miller 14-1/2&quot; Diameter Chrome Round Wall Clock"/>
    <n v="43.479199999999999"/>
    <n v="383.64"/>
    <n v="6"/>
    <n v="122.76479999999999"/>
    <n v="9821.1839999999993"/>
    <s v="PROFIT"/>
  </r>
  <r>
    <s v="CA-2013-136686"/>
    <s v="12/13/2013"/>
    <s v="17/12/2013"/>
    <x v="0"/>
    <s v="December"/>
    <d v="2013-12-13T00:00:00"/>
    <d v="2013-12-17T00:00:00"/>
    <s v="On Date"/>
    <s v="RoyFranzÃ¶sisch"/>
    <s v="United States"/>
    <s v="Pasadena"/>
    <s v="California"/>
    <x v="5"/>
    <s v="Belkin F9H710-06 7 Outlet SurgeMaster Surge Protector"/>
    <n v="13.5648"/>
    <n v="56.52"/>
    <n v="3"/>
    <n v="15.8256"/>
    <n v="1266.048"/>
    <s v="PROFIT"/>
  </r>
  <r>
    <s v="CA-2014-137498"/>
    <s v="09/10/2014"/>
    <s v="15/09/2014"/>
    <x v="3"/>
    <s v="September"/>
    <d v="2014-09-10T00:00:00"/>
    <d v="2014-09-15T00:00:00"/>
    <s v="On Date"/>
    <s v="LizCarlisle"/>
    <s v="United States"/>
    <s v="Los Angeles"/>
    <s v="California"/>
    <x v="2"/>
    <s v="Newell 35"/>
    <n v="2.3287999999999998"/>
    <n v="6.56"/>
    <n v="2"/>
    <n v="1.9024000000000001"/>
    <n v="152.19200000000001"/>
    <s v="PROFIT"/>
  </r>
  <r>
    <s v="CA-2014-137498"/>
    <s v="09/10/2014"/>
    <s v="15/09/2014"/>
    <x v="3"/>
    <s v="September"/>
    <d v="2014-09-10T00:00:00"/>
    <d v="2014-09-15T00:00:00"/>
    <s v="On Date"/>
    <s v="LizCarlisle"/>
    <s v="United States"/>
    <s v="Los Angeles"/>
    <s v="California"/>
    <x v="10"/>
    <s v="Novimex Fabric Task Chair"/>
    <n v="51.832999999999998"/>
    <n v="243.92"/>
    <n v="5"/>
    <n v="-15.244999999999999"/>
    <n v="-1219.5999999999999"/>
    <s v="LOSS"/>
  </r>
  <r>
    <s v="CA-2014-137498"/>
    <s v="09/10/2014"/>
    <s v="15/09/2014"/>
    <x v="3"/>
    <s v="September"/>
    <d v="2014-09-10T00:00:00"/>
    <d v="2014-09-15T00:00:00"/>
    <s v="On Date"/>
    <s v="LizCarlisle"/>
    <s v="United States"/>
    <s v="Los Angeles"/>
    <s v="California"/>
    <x v="9"/>
    <s v="Astroparche Fine Business Paper"/>
    <n v="2.7456000000000005"/>
    <n v="47.52"/>
    <n v="9"/>
    <n v="22.8096"/>
    <n v="1824.768"/>
    <s v="PROFIT"/>
  </r>
  <r>
    <s v="CA-2011-116673"/>
    <s v="12/15/2011"/>
    <s v="19/12/2011"/>
    <x v="1"/>
    <s v="December"/>
    <d v="2011-12-15T00:00:00"/>
    <d v="2011-12-19T00:00:00"/>
    <s v="On Date"/>
    <s v="JasO'Carroll"/>
    <s v="United States"/>
    <s v="San Diego"/>
    <s v="California"/>
    <x v="1"/>
    <s v="Stackable Trays"/>
    <n v="2.0944000000000003"/>
    <n v="6.16"/>
    <n v="2"/>
    <n v="1.9712000000000001"/>
    <n v="157.696"/>
    <s v="PROFIT"/>
  </r>
  <r>
    <s v="CA-2012-149993"/>
    <s v="03/19/2012"/>
    <s v="20/03/2012"/>
    <x v="2"/>
    <s v="March"/>
    <d v="2012-03-19T00:00:00"/>
    <d v="2012-03-20T00:00:00"/>
    <s v="On Date"/>
    <s v="GuyArmstrong"/>
    <s v="United States"/>
    <s v="Lancaster"/>
    <s v="California"/>
    <x v="11"/>
    <s v="Stockwell Push Pins"/>
    <n v="1.4606000000000001"/>
    <n v="10.9"/>
    <n v="5"/>
    <n v="3.597"/>
    <n v="287.76"/>
    <s v="PROFIT"/>
  </r>
  <r>
    <s v="CA-2011-168158"/>
    <s v="07/19/2011"/>
    <s v="24/07/2011"/>
    <x v="1"/>
    <s v="July"/>
    <d v="2011-07-19T00:00:00"/>
    <d v="2011-07-24T00:00:00"/>
    <s v="On Date"/>
    <s v="EugeneMoren"/>
    <s v="United States"/>
    <s v="Great Falls"/>
    <s v="Montana"/>
    <x v="4"/>
    <s v="Acco Pressboard Covers with Storage Hooks, 14 7/8&quot; x 11&quot;, Dark Blue"/>
    <n v="1.9431"/>
    <n v="6.0960000000000001"/>
    <n v="2"/>
    <n v="2.2098"/>
    <n v="176.78399999999999"/>
    <s v="PROFIT"/>
  </r>
  <r>
    <s v="CA-2013-115224"/>
    <s v="12/09/2013"/>
    <s v="12/12/2013"/>
    <x v="0"/>
    <s v="December"/>
    <d v="2013-12-09T00:00:00"/>
    <d v="2013-12-12T00:00:00"/>
    <s v="On Date"/>
    <s v="DougBickford"/>
    <s v="United States"/>
    <s v="San Francisco"/>
    <s v="California"/>
    <x v="7"/>
    <s v="SimpliFile Personal File, Black Granite, 15w x 6-15/16d x 11-1/4h"/>
    <n v="8.1719999999999988"/>
    <n v="34.049999999999997"/>
    <n v="3"/>
    <n v="9.5340000000000007"/>
    <n v="762.72"/>
    <s v="PROFIT"/>
  </r>
  <r>
    <s v="CA-2013-115224"/>
    <s v="12/09/2013"/>
    <s v="12/12/2013"/>
    <x v="0"/>
    <s v="December"/>
    <d v="2013-12-09T00:00:00"/>
    <d v="2013-12-12T00:00:00"/>
    <s v="On Date"/>
    <s v="DougBickford"/>
    <s v="United States"/>
    <s v="San Francisco"/>
    <s v="California"/>
    <x v="7"/>
    <s v="Fellowes High-Stak Drawer Files"/>
    <n v="135.66630000000001"/>
    <n v="352.38"/>
    <n v="2"/>
    <n v="81.047399999999996"/>
    <n v="6483.7919999999995"/>
    <s v="PROFIT"/>
  </r>
  <r>
    <s v="CA-2012-168634"/>
    <s v="12/06/2012"/>
    <s v="11/12/2012"/>
    <x v="2"/>
    <s v="December"/>
    <d v="2012-12-06T00:00:00"/>
    <d v="2012-12-11T00:00:00"/>
    <s v="On Date"/>
    <s v="ArtFerguson"/>
    <s v="United States"/>
    <s v="San Francisco"/>
    <s v="California"/>
    <x v="5"/>
    <s v="Commercial WindTunnel Clean Air Upright Vacuum, Replacement Belts, Filtration Bags"/>
    <n v="2.8786"/>
    <n v="7.78"/>
    <n v="2"/>
    <n v="2.0228000000000002"/>
    <n v="161.82400000000001"/>
    <s v="PROFIT"/>
  </r>
  <r>
    <s v="CA-2014-121027"/>
    <s v="08/19/2014"/>
    <s v="23/08/2014"/>
    <x v="3"/>
    <s v="August"/>
    <d v="2014-08-19T00:00:00"/>
    <d v="2014-08-23T00:00:00"/>
    <s v="On Date"/>
    <s v="HelenWasserman"/>
    <s v="United States"/>
    <s v="Seattle"/>
    <s v="Washington"/>
    <x v="8"/>
    <s v="Plantronics Savi W720 Multi-Device Wireless Headset System"/>
    <n v="236.292"/>
    <n v="843.9"/>
    <n v="2"/>
    <n v="371.31599999999997"/>
    <n v="29705.279999999999"/>
    <s v="PROFIT"/>
  </r>
  <r>
    <s v="CA-2014-121027"/>
    <s v="08/19/2014"/>
    <s v="23/08/2014"/>
    <x v="3"/>
    <s v="August"/>
    <d v="2014-08-19T00:00:00"/>
    <d v="2014-08-23T00:00:00"/>
    <s v="On Date"/>
    <s v="HelenWasserman"/>
    <s v="United States"/>
    <s v="Seattle"/>
    <s v="Washington"/>
    <x v="8"/>
    <s v="Imation Bio 8GB USBÂ Flash Drive ImationÂ Corp"/>
    <n v="141.304"/>
    <n v="1496.16"/>
    <n v="9"/>
    <n v="224.42400000000001"/>
    <n v="17953.920000000002"/>
    <s v="PROFIT"/>
  </r>
  <r>
    <s v="CA-2012-101154"/>
    <s v="09/18/2012"/>
    <s v="21/09/2012"/>
    <x v="2"/>
    <s v="September"/>
    <d v="2012-09-18T00:00:00"/>
    <d v="2012-09-21T00:00:00"/>
    <s v="On Date"/>
    <s v="CharlotteMelton"/>
    <s v="United States"/>
    <s v="San Diego"/>
    <s v="California"/>
    <x v="7"/>
    <s v="Stur-D-Stor Shelving, Vertical 5-Shelf: 72&quot;H x 36&quot;W x 18 1/2&quot;D"/>
    <n v="108.7604"/>
    <n v="443.92"/>
    <n v="4"/>
    <n v="8.8783999999999992"/>
    <n v="710.27199999999993"/>
    <s v="PROFIT"/>
  </r>
  <r>
    <s v="CA-2013-121748"/>
    <s v="10/25/2013"/>
    <s v="29/10/2013"/>
    <x v="0"/>
    <s v="October"/>
    <d v="2013-10-25T00:00:00"/>
    <d v="2013-10-29T00:00:00"/>
    <s v="On Date"/>
    <s v="VictoriaWilson"/>
    <s v="United States"/>
    <s v="Los Angeles"/>
    <s v="California"/>
    <x v="8"/>
    <s v="Micro Innovations USB RF Wireless Keyboard with Mouse"/>
    <n v="19.75"/>
    <n v="100"/>
    <n v="4"/>
    <n v="21"/>
    <n v="1680"/>
    <s v="PROFIT"/>
  </r>
  <r>
    <s v="CA-2013-121748"/>
    <s v="10/25/2013"/>
    <s v="29/10/2013"/>
    <x v="0"/>
    <s v="October"/>
    <d v="2013-10-25T00:00:00"/>
    <d v="2013-10-29T00:00:00"/>
    <s v="On Date"/>
    <s v="VictoriaWilson"/>
    <s v="United States"/>
    <s v="Los Angeles"/>
    <s v="California"/>
    <x v="8"/>
    <s v="LogitechÂ VX Revolution Cordless Laser Mouse for Notebooks (Black)"/>
    <n v="169.19060000000002"/>
    <n v="359.98"/>
    <n v="2"/>
    <n v="21.598800000000001"/>
    <n v="1727.904"/>
    <s v="PROFIT"/>
  </r>
  <r>
    <s v="CA-2011-126683"/>
    <s v="09/29/2011"/>
    <s v="01/10/2011"/>
    <x v="1"/>
    <s v="September"/>
    <d v="2011-09-29T00:00:00"/>
    <d v="2011-10-01T00:00:00"/>
    <s v="On Date"/>
    <s v="PaulProst"/>
    <s v="United States"/>
    <s v="Seattle"/>
    <s v="Washington"/>
    <x v="1"/>
    <s v="Longer-Life Soft White Bulbs"/>
    <n v="1.6016000000000001"/>
    <n v="6.16"/>
    <n v="2"/>
    <n v="2.9567999999999999"/>
    <n v="236.54399999999998"/>
    <s v="PROFIT"/>
  </r>
  <r>
    <s v="CA-2011-126683"/>
    <s v="09/29/2011"/>
    <s v="01/10/2011"/>
    <x v="1"/>
    <s v="September"/>
    <d v="2011-09-29T00:00:00"/>
    <d v="2011-10-01T00:00:00"/>
    <s v="On Date"/>
    <s v="PaulProst"/>
    <s v="United States"/>
    <s v="Seattle"/>
    <s v="Washington"/>
    <x v="6"/>
    <s v="Bevis Oval Conference Table, Walnut"/>
    <n v="216.61340000000001"/>
    <n v="2348.8200000000002"/>
    <n v="9"/>
    <n v="399.29939999999999"/>
    <n v="31943.951999999997"/>
    <s v="PROFIT"/>
  </r>
  <r>
    <s v="CA-2014-123022"/>
    <s v="09/04/2014"/>
    <s v="09/09/2014"/>
    <x v="3"/>
    <s v="September"/>
    <d v="2014-09-04T00:00:00"/>
    <d v="2014-09-09T00:00:00"/>
    <s v="On Date"/>
    <s v="SampleCompanyA"/>
    <s v="United States"/>
    <s v="La Mesa"/>
    <s v="California"/>
    <x v="4"/>
    <s v="Square Ring Data Binders, Rigid 75 Pt. Covers, 11&quot; x 14-7/8&quot;"/>
    <n v="10.732800000000001"/>
    <n v="82.56"/>
    <n v="5"/>
    <n v="28.896000000000001"/>
    <n v="2311.6800000000003"/>
    <s v="PROFIT"/>
  </r>
  <r>
    <s v="CA-2014-123022"/>
    <s v="09/04/2014"/>
    <s v="09/09/2014"/>
    <x v="3"/>
    <s v="September"/>
    <d v="2014-09-04T00:00:00"/>
    <d v="2014-09-09T00:00:00"/>
    <s v="On Date"/>
    <s v="SampleCompanyA"/>
    <s v="United States"/>
    <s v="La Mesa"/>
    <s v="California"/>
    <x v="8"/>
    <s v="Kensington Expert Mouse Optical USB Trackball for PC or Mac"/>
    <n v="66.493000000000009"/>
    <n v="284.97000000000003"/>
    <n v="3"/>
    <n v="85.491"/>
    <n v="6839.28"/>
    <s v="PROFIT"/>
  </r>
  <r>
    <s v="CA-2011-154893"/>
    <s v="12/21/2011"/>
    <s v="27/12/2011"/>
    <x v="1"/>
    <s v="December"/>
    <d v="2011-12-21T00:00:00"/>
    <d v="2011-12-27T00:00:00"/>
    <s v="Delay"/>
    <s v="GaryMcGarr"/>
    <s v="United States"/>
    <s v="San Diego"/>
    <s v="California"/>
    <x v="10"/>
    <s v="SAFCO Arco Folding Chair"/>
    <n v="196.102"/>
    <n v="1325.76"/>
    <n v="6"/>
    <n v="149.148"/>
    <n v="11931.84"/>
    <s v="PROFIT"/>
  </r>
  <r>
    <s v="CA-2011-154893"/>
    <s v="12/21/2011"/>
    <s v="27/12/2011"/>
    <x v="1"/>
    <s v="December"/>
    <d v="2011-12-21T00:00:00"/>
    <d v="2011-12-27T00:00:00"/>
    <s v="Delay"/>
    <s v="GaryMcGarr"/>
    <s v="United States"/>
    <s v="San Diego"/>
    <s v="California"/>
    <x v="10"/>
    <s v="Safco Contoured Stacking Chairs"/>
    <n v="178.8"/>
    <n v="572.16"/>
    <n v="3"/>
    <n v="35.76"/>
    <n v="2860.7999999999997"/>
    <s v="PROFIT"/>
  </r>
  <r>
    <s v="CA-2014-120719"/>
    <s v="03/24/2014"/>
    <s v="27/03/2014"/>
    <x v="3"/>
    <s v="March"/>
    <d v="2014-03-24T00:00:00"/>
    <d v="2014-03-27T00:00:00"/>
    <s v="On Date"/>
    <s v="SanjitJacobs"/>
    <s v="United States"/>
    <s v="Seattle"/>
    <s v="Washington"/>
    <x v="4"/>
    <s v="Cardinal Slant-D Ring Binder, Heavy Gauge Vinyl"/>
    <n v="4.6925999999999997"/>
    <n v="34.76"/>
    <n v="5"/>
    <n v="11.297000000000001"/>
    <n v="903.76"/>
    <s v="PROFIT"/>
  </r>
  <r>
    <s v="CA-2014-168179"/>
    <s v="11/03/2014"/>
    <s v="08/11/2014"/>
    <x v="3"/>
    <s v="November"/>
    <d v="2014-11-03T00:00:00"/>
    <d v="2014-11-08T00:00:00"/>
    <s v="On Date"/>
    <s v="JoyBell-"/>
    <s v="United States"/>
    <s v="Salt Lake City"/>
    <s v="Utah"/>
    <x v="9"/>
    <s v="Xerox 220"/>
    <n v="3.3696000000000002"/>
    <n v="19.440000000000001"/>
    <n v="3"/>
    <n v="9.3312000000000008"/>
    <n v="746.49600000000009"/>
    <s v="PROFIT"/>
  </r>
  <r>
    <s v="CA-2014-142342"/>
    <s v="07/18/2014"/>
    <s v="20/07/2014"/>
    <x v="3"/>
    <s v="July"/>
    <d v="2014-07-18T00:00:00"/>
    <d v="2014-07-20T00:00:00"/>
    <s v="On Date"/>
    <s v="AnthonyJohnson"/>
    <s v="United States"/>
    <s v="Apple Valley"/>
    <s v="California"/>
    <x v="9"/>
    <s v="Xerox 221"/>
    <n v="3.3695999999999997"/>
    <n v="32.4"/>
    <n v="5"/>
    <n v="15.552"/>
    <n v="1244.1599999999999"/>
    <s v="PROFIT"/>
  </r>
  <r>
    <s v="CA-2014-142342"/>
    <s v="07/18/2014"/>
    <s v="20/07/2014"/>
    <x v="3"/>
    <s v="July"/>
    <d v="2014-07-18T00:00:00"/>
    <d v="2014-07-20T00:00:00"/>
    <s v="On Date"/>
    <s v="AnthonyJohnson"/>
    <s v="United States"/>
    <s v="Apple Valley"/>
    <s v="California"/>
    <x v="13"/>
    <s v="Peel &amp; Seel Recycled Catalog Envelopes, Brown"/>
    <n v="5.79"/>
    <n v="57.9"/>
    <n v="5"/>
    <n v="28.95"/>
    <n v="2316"/>
    <s v="PROFIT"/>
  </r>
  <r>
    <s v="CA-2014-142342"/>
    <s v="07/18/2014"/>
    <s v="20/07/2014"/>
    <x v="3"/>
    <s v="July"/>
    <d v="2014-07-18T00:00:00"/>
    <d v="2014-07-20T00:00:00"/>
    <s v="On Date"/>
    <s v="AnthonyJohnson"/>
    <s v="United States"/>
    <s v="Apple Valley"/>
    <s v="California"/>
    <x v="7"/>
    <s v="Sterilite Show Offs Storage Containers"/>
    <n v="5.28"/>
    <n v="10.56"/>
    <n v="2"/>
    <n v="0"/>
    <n v="0"/>
    <s v="PROFIT"/>
  </r>
  <r>
    <s v="CA-2014-142342"/>
    <s v="07/18/2014"/>
    <s v="20/07/2014"/>
    <x v="3"/>
    <s v="July"/>
    <d v="2014-07-18T00:00:00"/>
    <d v="2014-07-20T00:00:00"/>
    <s v="On Date"/>
    <s v="AnthonyJohnson"/>
    <s v="United States"/>
    <s v="Apple Valley"/>
    <s v="California"/>
    <x v="15"/>
    <s v="Atlantic Metals Mobile 4-Shelf Bookcases, Custom Colors"/>
    <n v="196.68599999999998"/>
    <n v="1194.165"/>
    <n v="5"/>
    <n v="210.73500000000001"/>
    <n v="16858.800000000003"/>
    <s v="PROFIT"/>
  </r>
  <r>
    <s v="US-2011-134187"/>
    <s v="11/04/2011"/>
    <s v="11/11/2011"/>
    <x v="1"/>
    <s v="November"/>
    <d v="2011-11-04T00:00:00"/>
    <d v="2011-11-11T00:00:00"/>
    <s v="Delay"/>
    <s v="TiffanyHouse"/>
    <s v="United States"/>
    <s v="Long Beach"/>
    <s v="California"/>
    <x v="2"/>
    <s v="Newell 343"/>
    <n v="2.1461999999999999"/>
    <n v="2.94"/>
    <n v="1"/>
    <n v="0.79379999999999995"/>
    <n v="63.503999999999998"/>
    <s v="PROFIT"/>
  </r>
  <r>
    <s v="CA-2013-145261"/>
    <s v="12/19/2013"/>
    <s v="22/12/2013"/>
    <x v="0"/>
    <s v="December"/>
    <d v="2013-12-19T00:00:00"/>
    <d v="2013-12-22T00:00:00"/>
    <s v="On Date"/>
    <s v="AdrianHane"/>
    <s v="United States"/>
    <s v="Salem"/>
    <s v="Oregon"/>
    <x v="4"/>
    <s v="Vinyl Sectional Post Binders"/>
    <n v="18.850000000000001"/>
    <n v="45.24"/>
    <n v="4"/>
    <n v="-30.16"/>
    <n v="-2412.8000000000002"/>
    <s v="LOSS"/>
  </r>
  <r>
    <s v="CA-2013-145261"/>
    <s v="12/19/2013"/>
    <s v="22/12/2013"/>
    <x v="0"/>
    <s v="December"/>
    <d v="2013-12-19T00:00:00"/>
    <d v="2013-12-22T00:00:00"/>
    <s v="On Date"/>
    <s v="AdrianHane"/>
    <s v="United States"/>
    <s v="Salem"/>
    <s v="Oregon"/>
    <x v="2"/>
    <s v="Newell 312"/>
    <n v="4.0880000000000001"/>
    <n v="18.687999999999999"/>
    <n v="4"/>
    <n v="2.3359999999999999"/>
    <n v="186.88"/>
    <s v="PROFIT"/>
  </r>
  <r>
    <s v="CA-2013-145261"/>
    <s v="12/19/2013"/>
    <s v="22/12/2013"/>
    <x v="0"/>
    <s v="December"/>
    <d v="2013-12-19T00:00:00"/>
    <d v="2013-12-22T00:00:00"/>
    <s v="On Date"/>
    <s v="AdrianHane"/>
    <s v="United States"/>
    <s v="Salem"/>
    <s v="Oregon"/>
    <x v="9"/>
    <s v="Black Print Carbonless 8 1/2&quot; x 8 1/4&quot; Rapid Memo Book"/>
    <n v="3.9311999999999996"/>
    <n v="11.648"/>
    <n v="2"/>
    <n v="3.7856000000000001"/>
    <n v="302.84800000000001"/>
    <s v="PROFIT"/>
  </r>
  <r>
    <s v="CA-2013-145261"/>
    <s v="12/19/2013"/>
    <s v="22/12/2013"/>
    <x v="0"/>
    <s v="December"/>
    <d v="2013-12-19T00:00:00"/>
    <d v="2013-12-22T00:00:00"/>
    <s v="On Date"/>
    <s v="AdrianHane"/>
    <s v="United States"/>
    <s v="Salem"/>
    <s v="Oregon"/>
    <x v="8"/>
    <s v="Sony Micro Vault Click 8 GB USB 2.0 Flash Drive"/>
    <n v="40.4114"/>
    <n v="112.776"/>
    <n v="3"/>
    <n v="-8.4581999999999997"/>
    <n v="-676.65599999999995"/>
    <s v="LOSS"/>
  </r>
  <r>
    <s v="CA-2013-145261"/>
    <s v="12/19/2013"/>
    <s v="22/12/2013"/>
    <x v="0"/>
    <s v="December"/>
    <d v="2013-12-19T00:00:00"/>
    <d v="2013-12-22T00:00:00"/>
    <s v="On Date"/>
    <s v="AdrianHane"/>
    <s v="United States"/>
    <s v="Salem"/>
    <s v="Oregon"/>
    <x v="6"/>
    <s v="Iceberg OfficeWorks 42&quot; Round Tables"/>
    <n v="128.333"/>
    <n v="377.45"/>
    <n v="5"/>
    <n v="-264.21499999999997"/>
    <n v="-21137.199999999997"/>
    <s v="LOSS"/>
  </r>
  <r>
    <s v="CA-2013-145261"/>
    <s v="12/19/2013"/>
    <s v="22/12/2013"/>
    <x v="0"/>
    <s v="December"/>
    <d v="2013-12-19T00:00:00"/>
    <d v="2013-12-22T00:00:00"/>
    <s v="On Date"/>
    <s v="AdrianHane"/>
    <s v="United States"/>
    <s v="Salem"/>
    <s v="Oregon"/>
    <x v="0"/>
    <s v="Avery White Multi-Purpose Labels"/>
    <n v="2.6892"/>
    <n v="15.936"/>
    <n v="4"/>
    <n v="5.1791999999999998"/>
    <n v="414.33600000000001"/>
    <s v="PROFIT"/>
  </r>
  <r>
    <s v="CA-2013-145261"/>
    <s v="12/19/2013"/>
    <s v="22/12/2013"/>
    <x v="0"/>
    <s v="December"/>
    <d v="2013-12-19T00:00:00"/>
    <d v="2013-12-22T00:00:00"/>
    <s v="On Date"/>
    <s v="AdrianHane"/>
    <s v="United States"/>
    <s v="Salem"/>
    <s v="Oregon"/>
    <x v="3"/>
    <s v="Macally Suction Cup Mount"/>
    <n v="11.950000000000001"/>
    <n v="28.68"/>
    <n v="3"/>
    <n v="-7.17"/>
    <n v="-573.6"/>
    <s v="LOSS"/>
  </r>
  <r>
    <s v="CA-2013-108875"/>
    <s v="09/25/2013"/>
    <s v="02/10/2013"/>
    <x v="0"/>
    <s v="September"/>
    <d v="2013-09-25T00:00:00"/>
    <d v="2013-10-02T00:00:00"/>
    <s v="Delay"/>
    <s v="CraigLeslie"/>
    <s v="United States"/>
    <s v="Aurora"/>
    <s v="Colorado"/>
    <x v="1"/>
    <s v="Electrix 20W Halogen Replacement Bulb for Zoom-In Desk Lamp"/>
    <n v="6.9680000000000009"/>
    <n v="21.44"/>
    <n v="2"/>
    <n v="7.5039999999999996"/>
    <n v="600.31999999999994"/>
    <s v="PROFIT"/>
  </r>
  <r>
    <s v="CA-2013-108875"/>
    <s v="09/25/2013"/>
    <s v="02/10/2013"/>
    <x v="0"/>
    <s v="September"/>
    <d v="2013-09-25T00:00:00"/>
    <d v="2013-10-02T00:00:00"/>
    <s v="Delay"/>
    <s v="CraigLeslie"/>
    <s v="United States"/>
    <s v="Aurora"/>
    <s v="Colorado"/>
    <x v="7"/>
    <s v="Sensible Storage WireTech Storage Systems"/>
    <n v="67.430999999999997"/>
    <n v="511.05599999999998"/>
    <n v="9"/>
    <n v="-95.822999999999993"/>
    <n v="-7665.8399999999992"/>
    <s v="LOSS"/>
  </r>
  <r>
    <s v="CA-2013-142405"/>
    <s v="06/12/2013"/>
    <s v="16/06/2013"/>
    <x v="0"/>
    <s v="June"/>
    <d v="2013-06-12T00:00:00"/>
    <d v="2013-06-16T00:00:00"/>
    <s v="On Date"/>
    <s v="SanjitEngle"/>
    <s v="United States"/>
    <s v="Seattle"/>
    <s v="Washington"/>
    <x v="0"/>
    <s v="Avery 486"/>
    <n v="3.8742999999999994"/>
    <n v="14.62"/>
    <n v="2"/>
    <n v="6.8714000000000004"/>
    <n v="549.71199999999999"/>
    <s v="PROFIT"/>
  </r>
  <r>
    <s v="CA-2013-142405"/>
    <s v="06/12/2013"/>
    <s v="16/06/2013"/>
    <x v="0"/>
    <s v="June"/>
    <d v="2013-06-12T00:00:00"/>
    <d v="2013-06-16T00:00:00"/>
    <s v="On Date"/>
    <s v="SanjitEngle"/>
    <s v="United States"/>
    <s v="Seattle"/>
    <s v="Washington"/>
    <x v="4"/>
    <s v="Wilson Jones Turn Tabs Binder Tool for Ring Binders"/>
    <n v="2.6028000000000002"/>
    <n v="53.984000000000002"/>
    <n v="14"/>
    <n v="17.544799999999999"/>
    <n v="1403.5839999999998"/>
    <s v="PROFIT"/>
  </r>
  <r>
    <s v="CA-2013-142405"/>
    <s v="06/12/2013"/>
    <s v="16/06/2013"/>
    <x v="0"/>
    <s v="June"/>
    <d v="2013-06-12T00:00:00"/>
    <d v="2013-06-16T00:00:00"/>
    <s v="On Date"/>
    <s v="SanjitEngle"/>
    <s v="United States"/>
    <s v="Seattle"/>
    <s v="Washington"/>
    <x v="8"/>
    <s v="Logitech G35 7.1-Channel Surround Sound Headset"/>
    <n v="85.79340000000002"/>
    <n v="389.97"/>
    <n v="3"/>
    <n v="132.5898"/>
    <n v="10607.183999999999"/>
    <s v="PROFIT"/>
  </r>
  <r>
    <s v="CA-2012-141012"/>
    <s v="06/09/2012"/>
    <s v="11/06/2012"/>
    <x v="2"/>
    <s v="June"/>
    <d v="2012-06-09T00:00:00"/>
    <d v="2012-06-11T00:00:00"/>
    <s v="On Date"/>
    <s v="TrudyGlocke"/>
    <s v="United States"/>
    <s v="Pocatello"/>
    <s v="Idaho"/>
    <x v="1"/>
    <s v="Luxo Adjustable Task Clamp Lamp"/>
    <n v="65.741600000000005"/>
    <n v="355.36"/>
    <n v="4"/>
    <n v="92.393600000000006"/>
    <n v="7391.4880000000003"/>
    <s v="PROFIT"/>
  </r>
  <r>
    <s v="CA-2012-141012"/>
    <s v="06/09/2012"/>
    <s v="11/06/2012"/>
    <x v="2"/>
    <s v="June"/>
    <d v="2012-06-09T00:00:00"/>
    <d v="2012-06-11T00:00:00"/>
    <s v="On Date"/>
    <s v="TrudyGlocke"/>
    <s v="United States"/>
    <s v="Pocatello"/>
    <s v="Idaho"/>
    <x v="3"/>
    <s v="Dexim XPower Skin Super-Thin Power Case for iPhone 5 - Black"/>
    <n v="43.8675"/>
    <n v="140.376"/>
    <n v="3"/>
    <n v="8.7735000000000003"/>
    <n v="701.88"/>
    <s v="PROFIT"/>
  </r>
  <r>
    <s v="CA-2013-146318"/>
    <s v="01/22/2013"/>
    <s v="27/01/2013"/>
    <x v="0"/>
    <s v="January"/>
    <d v="2013-01-22T00:00:00"/>
    <d v="2013-01-27T00:00:00"/>
    <s v="On Date"/>
    <s v="MarcCrier"/>
    <s v="United States"/>
    <s v="Seattle"/>
    <s v="Washington"/>
    <x v="9"/>
    <s v="Xerox 218"/>
    <n v="3.3696000000000006"/>
    <n v="12.96"/>
    <n v="2"/>
    <n v="6.2207999999999997"/>
    <n v="497.66399999999999"/>
    <s v="PROFIT"/>
  </r>
  <r>
    <s v="CA-2011-135993"/>
    <s v="05/28/2011"/>
    <s v="02/06/2011"/>
    <x v="1"/>
    <s v="May"/>
    <d v="2011-05-28T00:00:00"/>
    <d v="2011-06-02T00:00:00"/>
    <s v="On Date"/>
    <s v="PatrickJones"/>
    <s v="United States"/>
    <s v="Seattle"/>
    <s v="Washington"/>
    <x v="3"/>
    <s v="I Need's 3d Hello Kitty Hybrid Silicone Case Cover for HTC One X 4g with 3d Hello Kitty Stylus Pen Green/pink"/>
    <n v="8.6112000000000002"/>
    <n v="57.408000000000001"/>
    <n v="6"/>
    <n v="5.7408000000000001"/>
    <n v="459.26400000000001"/>
    <s v="PROFIT"/>
  </r>
  <r>
    <s v="CA-2011-135993"/>
    <s v="05/28/2011"/>
    <s v="02/06/2011"/>
    <x v="1"/>
    <s v="May"/>
    <d v="2011-05-28T00:00:00"/>
    <d v="2011-06-02T00:00:00"/>
    <s v="On Date"/>
    <s v="PatrickJones"/>
    <s v="United States"/>
    <s v="Seattle"/>
    <s v="Washington"/>
    <x v="8"/>
    <s v="ImationÂ 30456 USBÂ Flash DriveÂ 8GB"/>
    <n v="6.3480000000000008"/>
    <n v="27.6"/>
    <n v="4"/>
    <n v="2.2080000000000002"/>
    <n v="176.64000000000001"/>
    <s v="PROFIT"/>
  </r>
  <r>
    <s v="CA-2012-131072"/>
    <s v="11/05/2012"/>
    <s v="05/11/2012"/>
    <x v="2"/>
    <s v="November"/>
    <d v="2012-11-05T00:00:00"/>
    <d v="2012-11-05T00:00:00"/>
    <s v="On Date"/>
    <s v="KenLonsdale"/>
    <s v="United States"/>
    <s v="Seattle"/>
    <s v="Washington"/>
    <x v="4"/>
    <s v="Avery Trapezoid Ring Binder, 3&quot; Capacity, Black, 1040 sheets"/>
    <n v="20.899799999999999"/>
    <n v="98.352000000000004"/>
    <n v="3"/>
    <n v="35.6526"/>
    <n v="2852.2080000000001"/>
    <s v="PROFIT"/>
  </r>
  <r>
    <s v="CA-2013-126165"/>
    <s v="05/06/2013"/>
    <s v="08/05/2013"/>
    <x v="0"/>
    <s v="May"/>
    <d v="2013-05-06T00:00:00"/>
    <d v="2013-05-08T00:00:00"/>
    <s v="On Date"/>
    <s v="AmyHunt"/>
    <s v="United States"/>
    <s v="San Francisco"/>
    <s v="California"/>
    <x v="6"/>
    <s v="Hon 61000 Series Interactive Training Tables"/>
    <n v="36.432599999999994"/>
    <n v="71.087999999999994"/>
    <n v="2"/>
    <n v="-1.7771999999999999"/>
    <n v="-142.17599999999999"/>
    <s v="LOSS"/>
  </r>
  <r>
    <s v="CA-2014-148320"/>
    <s v="11/04/2014"/>
    <s v="09/11/2014"/>
    <x v="3"/>
    <s v="November"/>
    <d v="2014-11-04T00:00:00"/>
    <d v="2014-11-09T00:00:00"/>
    <s v="On Date"/>
    <s v="PaulGonzalez"/>
    <s v="United States"/>
    <s v="San Francisco"/>
    <s v="California"/>
    <x v="9"/>
    <s v="Xerox 1992"/>
    <n v="3.0498000000000007"/>
    <n v="35.880000000000003"/>
    <n v="6"/>
    <n v="17.581199999999999"/>
    <n v="1406.4959999999999"/>
    <s v="PROFIT"/>
  </r>
  <r>
    <s v="CA-2012-138674"/>
    <s v="11/14/2012"/>
    <s v="17/11/2012"/>
    <x v="2"/>
    <s v="November"/>
    <d v="2012-11-14T00:00:00"/>
    <d v="2012-11-17T00:00:00"/>
    <s v="On Date"/>
    <s v="KenBlack"/>
    <s v="United States"/>
    <s v="Springfield"/>
    <s v="Oregon"/>
    <x v="11"/>
    <s v="Advantus Push Pins"/>
    <n v="1.2862000000000002"/>
    <n v="8.7200000000000006"/>
    <n v="5"/>
    <n v="2.2890000000000001"/>
    <n v="183.12"/>
    <s v="PROFIT"/>
  </r>
  <r>
    <s v="CA-2012-138674"/>
    <s v="11/14/2012"/>
    <s v="17/11/2012"/>
    <x v="2"/>
    <s v="November"/>
    <d v="2012-11-14T00:00:00"/>
    <d v="2012-11-17T00:00:00"/>
    <s v="On Date"/>
    <s v="KenBlack"/>
    <s v="United States"/>
    <s v="Springfield"/>
    <s v="Oregon"/>
    <x v="8"/>
    <s v="ImationÂ SecureÂ DriveÂ + Hardware Encrypted USBÂ flash driveÂ - 16 GB"/>
    <n v="28.872399999999999"/>
    <n v="91.176000000000002"/>
    <n v="3"/>
    <n v="4.5587999999999997"/>
    <n v="364.70399999999995"/>
    <s v="PROFIT"/>
  </r>
  <r>
    <s v="CA-2012-138674"/>
    <s v="11/14/2012"/>
    <s v="17/11/2012"/>
    <x v="2"/>
    <s v="November"/>
    <d v="2012-11-14T00:00:00"/>
    <d v="2012-11-17T00:00:00"/>
    <s v="On Date"/>
    <s v="KenBlack"/>
    <s v="United States"/>
    <s v="Springfield"/>
    <s v="Oregon"/>
    <x v="8"/>
    <s v="Plantronics Audio 478 Stereo USB Headset"/>
    <n v="32.493499999999997"/>
    <n v="159.96799999999999"/>
    <n v="4"/>
    <n v="29.994"/>
    <n v="2399.52"/>
    <s v="PROFIT"/>
  </r>
  <r>
    <s v="CA-2013-165820"/>
    <s v="09/27/2013"/>
    <s v="01/10/2013"/>
    <x v="0"/>
    <s v="September"/>
    <d v="2013-09-27T00:00:00"/>
    <d v="2013-10-01T00:00:00"/>
    <s v="On Date"/>
    <s v="DorothyWardle"/>
    <s v="United States"/>
    <s v="San Francisco"/>
    <s v="California"/>
    <x v="9"/>
    <s v="Xerox 1905"/>
    <n v="3.3696000000000006"/>
    <n v="12.96"/>
    <n v="2"/>
    <n v="6.2207999999999997"/>
    <n v="497.66399999999999"/>
    <s v="PROFIT"/>
  </r>
  <r>
    <s v="CA-2011-148614"/>
    <s v="01/21/2011"/>
    <s v="26/01/2011"/>
    <x v="1"/>
    <s v="January"/>
    <d v="2011-01-21T00:00:00"/>
    <d v="2011-01-26T00:00:00"/>
    <s v="On Date"/>
    <s v="MarkVanHuff"/>
    <s v="United States"/>
    <s v="Los Angeles"/>
    <s v="California"/>
    <x v="9"/>
    <s v="Wirebound Service Call Books, 5 1/2&quot; x 4&quot;"/>
    <n v="5.0335999999999999"/>
    <n v="19.36"/>
    <n v="2"/>
    <n v="9.2927999999999997"/>
    <n v="743.42399999999998"/>
    <s v="PROFIT"/>
  </r>
  <r>
    <s v="CA-2011-148614"/>
    <s v="01/21/2011"/>
    <s v="26/01/2011"/>
    <x v="1"/>
    <s v="January"/>
    <d v="2011-01-21T00:00:00"/>
    <d v="2011-01-26T00:00:00"/>
    <s v="On Date"/>
    <s v="MarkVanHuff"/>
    <s v="United States"/>
    <s v="Los Angeles"/>
    <s v="California"/>
    <x v="1"/>
    <s v="Eldon Expressions Desk Accessory, Wood Pencil Holder, Oak"/>
    <n v="6.7550000000000008"/>
    <n v="19.3"/>
    <n v="2"/>
    <n v="5.79"/>
    <n v="463.2"/>
    <s v="PROFIT"/>
  </r>
  <r>
    <s v="CA-2014-156139"/>
    <s v="01/01/2014"/>
    <s v="07/01/2014"/>
    <x v="3"/>
    <s v="January"/>
    <d v="2014-01-01T00:00:00"/>
    <d v="2014-01-07T00:00:00"/>
    <s v="Delay"/>
    <s v="BeckyPak"/>
    <s v="United States"/>
    <s v="San Francisco"/>
    <s v="California"/>
    <x v="4"/>
    <s v="GBC Pre-Punched Binding Paper, Plastic, White, 8-1/2&quot; x 11&quot;"/>
    <n v="8.3148"/>
    <n v="38.375999999999998"/>
    <n v="3"/>
    <n v="13.4316"/>
    <n v="1074.528"/>
    <s v="PROFIT"/>
  </r>
  <r>
    <s v="US-2014-147886"/>
    <s v="03/29/2014"/>
    <s v="01/04/2014"/>
    <x v="3"/>
    <s v="March"/>
    <d v="2014-03-29T00:00:00"/>
    <d v="2014-04-01T00:00:00"/>
    <s v="On Date"/>
    <s v="DaveHallsten"/>
    <s v="United States"/>
    <s v="Fairfield"/>
    <s v="California"/>
    <x v="9"/>
    <s v="Xerox 1975"/>
    <n v="3.3048000000000006"/>
    <n v="12.96"/>
    <n v="2"/>
    <n v="6.3503999999999996"/>
    <n v="508.03199999999998"/>
    <s v="PROFIT"/>
  </r>
  <r>
    <s v="US-2014-147886"/>
    <s v="03/29/2014"/>
    <s v="01/04/2014"/>
    <x v="3"/>
    <s v="March"/>
    <d v="2014-03-29T00:00:00"/>
    <d v="2014-04-01T00:00:00"/>
    <s v="On Date"/>
    <s v="DaveHallsten"/>
    <s v="United States"/>
    <s v="Fairfield"/>
    <s v="California"/>
    <x v="1"/>
    <s v="DAX Black Cherry Wood-Tone Poster Frame"/>
    <n v="16.4176"/>
    <n v="26.48"/>
    <n v="1"/>
    <n v="10.0624"/>
    <n v="804.99199999999996"/>
    <s v="PROFIT"/>
  </r>
  <r>
    <s v="US-2014-147886"/>
    <s v="03/29/2014"/>
    <s v="01/04/2014"/>
    <x v="3"/>
    <s v="March"/>
    <d v="2014-03-29T00:00:00"/>
    <d v="2014-04-01T00:00:00"/>
    <s v="On Date"/>
    <s v="DaveHallsten"/>
    <s v="United States"/>
    <s v="Fairfield"/>
    <s v="California"/>
    <x v="16"/>
    <s v="StarTech.com 10/100 VDSL2 Ethernet Extender Kit"/>
    <n v="239.72400000000002"/>
    <n v="532.72"/>
    <n v="2"/>
    <n v="53.271999999999998"/>
    <n v="4261.76"/>
    <s v="PROFIT"/>
  </r>
  <r>
    <s v="US-2014-147886"/>
    <s v="03/29/2014"/>
    <s v="01/04/2014"/>
    <x v="3"/>
    <s v="March"/>
    <d v="2014-03-29T00:00:00"/>
    <d v="2014-04-01T00:00:00"/>
    <s v="On Date"/>
    <s v="DaveHallsten"/>
    <s v="United States"/>
    <s v="Fairfield"/>
    <s v="California"/>
    <x v="9"/>
    <s v="Xerox 1968"/>
    <n v="3.4735999999999998"/>
    <n v="26.72"/>
    <n v="4"/>
    <n v="12.8256"/>
    <n v="1026.048"/>
    <s v="PROFIT"/>
  </r>
  <r>
    <s v="US-2014-147886"/>
    <s v="03/29/2014"/>
    <s v="01/04/2014"/>
    <x v="3"/>
    <s v="March"/>
    <d v="2014-03-29T00:00:00"/>
    <d v="2014-04-01T00:00:00"/>
    <s v="On Date"/>
    <s v="DaveHallsten"/>
    <s v="United States"/>
    <s v="Fairfield"/>
    <s v="California"/>
    <x v="9"/>
    <s v="Xerox 1977"/>
    <n v="3.4735999999999998"/>
    <n v="20.04"/>
    <n v="3"/>
    <n v="9.6191999999999993"/>
    <n v="769.53599999999994"/>
    <s v="PROFIT"/>
  </r>
  <r>
    <s v="US-2014-147886"/>
    <s v="03/29/2014"/>
    <s v="01/04/2014"/>
    <x v="3"/>
    <s v="March"/>
    <d v="2014-03-29T00:00:00"/>
    <d v="2014-04-01T00:00:00"/>
    <s v="On Date"/>
    <s v="DaveHallsten"/>
    <s v="United States"/>
    <s v="Fairfield"/>
    <s v="California"/>
    <x v="7"/>
    <s v="SAFCO Boltless Steel Shelving"/>
    <n v="112.50360000000001"/>
    <n v="795.48"/>
    <n v="7"/>
    <n v="7.9547999999999996"/>
    <n v="636.38400000000001"/>
    <s v="PROFIT"/>
  </r>
  <r>
    <s v="US-2014-147886"/>
    <s v="03/29/2014"/>
    <s v="01/04/2014"/>
    <x v="3"/>
    <s v="March"/>
    <d v="2014-03-29T00:00:00"/>
    <d v="2014-04-01T00:00:00"/>
    <s v="On Date"/>
    <s v="DaveHallsten"/>
    <s v="United States"/>
    <s v="Fairfield"/>
    <s v="California"/>
    <x v="1"/>
    <s v="Stackable Trays"/>
    <n v="2.0943999999999994"/>
    <n v="21.56"/>
    <n v="7"/>
    <n v="6.8992000000000004"/>
    <n v="551.93600000000004"/>
    <s v="PROFIT"/>
  </r>
  <r>
    <s v="CA-2013-125850"/>
    <s v="01/22/2013"/>
    <s v="28/01/2013"/>
    <x v="0"/>
    <s v="January"/>
    <d v="2013-01-22T00:00:00"/>
    <d v="2013-01-28T00:00:00"/>
    <s v="Delay"/>
    <s v="FrankPreis"/>
    <s v="United States"/>
    <s v="San Diego"/>
    <s v="California"/>
    <x v="0"/>
    <s v="Avery 475"/>
    <n v="7.3999999999999995"/>
    <n v="44.4"/>
    <n v="3"/>
    <n v="22.2"/>
    <n v="1776"/>
    <s v="PROFIT"/>
  </r>
  <r>
    <s v="CA-2013-125850"/>
    <s v="01/22/2013"/>
    <s v="28/01/2013"/>
    <x v="0"/>
    <s v="January"/>
    <d v="2013-01-22T00:00:00"/>
    <d v="2013-01-28T00:00:00"/>
    <s v="Delay"/>
    <s v="FrankPreis"/>
    <s v="United States"/>
    <s v="San Diego"/>
    <s v="California"/>
    <x v="0"/>
    <s v="Avery 476"/>
    <n v="2.2302"/>
    <n v="20.65"/>
    <n v="5"/>
    <n v="9.4990000000000006"/>
    <n v="759.92000000000007"/>
    <s v="PROFIT"/>
  </r>
  <r>
    <s v="US-2013-111528"/>
    <s v="12/31/2013"/>
    <s v="31/12/2013"/>
    <x v="0"/>
    <s v="December"/>
    <d v="2013-12-31T00:00:00"/>
    <d v="2013-12-31T00:00:00"/>
    <s v="On Date"/>
    <s v="JuliePrescott"/>
    <s v="United States"/>
    <s v="Los Angeles"/>
    <s v="California"/>
    <x v="7"/>
    <s v="Iceberg Mobile Mega Data/Printer Cart "/>
    <n v="89.044200000000004"/>
    <n v="481.32"/>
    <n v="4"/>
    <n v="125.14319999999999"/>
    <n v="10011.456"/>
    <s v="PROFIT"/>
  </r>
  <r>
    <s v="US-2013-111528"/>
    <s v="12/31/2013"/>
    <s v="31/12/2013"/>
    <x v="0"/>
    <s v="December"/>
    <d v="2013-12-31T00:00:00"/>
    <d v="2013-12-31T00:00:00"/>
    <s v="On Date"/>
    <s v="JuliePrescott"/>
    <s v="United States"/>
    <s v="Los Angeles"/>
    <s v="California"/>
    <x v="4"/>
    <s v="Cardinal Hold-It CD Pocket"/>
    <n v="4.2294"/>
    <n v="6.3840000000000003"/>
    <n v="1"/>
    <n v="2.1545999999999998"/>
    <n v="172.36799999999999"/>
    <s v="PROFIT"/>
  </r>
  <r>
    <s v="CA-2014-158169"/>
    <s v="08/13/2014"/>
    <s v="16/08/2014"/>
    <x v="3"/>
    <s v="August"/>
    <d v="2014-08-13T00:00:00"/>
    <d v="2014-08-16T00:00:00"/>
    <s v="On Date"/>
    <s v="JustinMacKendrick"/>
    <s v="United States"/>
    <s v="Lake Forest"/>
    <s v="California"/>
    <x v="5"/>
    <s v="Avanti 4.4 Cu. Ft. Refrigerator"/>
    <n v="130.30560000000003"/>
    <n v="542.94000000000005"/>
    <n v="3"/>
    <n v="152.0232"/>
    <n v="12161.856"/>
    <s v="PROFIT"/>
  </r>
  <r>
    <s v="CA-2014-158169"/>
    <s v="08/13/2014"/>
    <s v="16/08/2014"/>
    <x v="3"/>
    <s v="August"/>
    <d v="2014-08-13T00:00:00"/>
    <d v="2014-08-16T00:00:00"/>
    <s v="On Date"/>
    <s v="JustinMacKendrick"/>
    <s v="United States"/>
    <s v="Lake Forest"/>
    <s v="California"/>
    <x v="1"/>
    <s v="DAX Wood Document Frame"/>
    <n v="8.7872000000000003"/>
    <n v="54.92"/>
    <n v="4"/>
    <n v="19.7712"/>
    <n v="1581.6959999999999"/>
    <s v="PROFIT"/>
  </r>
  <r>
    <s v="CA-2012-117772"/>
    <s v="09/10/2012"/>
    <s v="12/09/2012"/>
    <x v="2"/>
    <s v="September"/>
    <d v="2012-09-10T00:00:00"/>
    <d v="2012-09-12T00:00:00"/>
    <s v="On Date"/>
    <s v="MattCollins"/>
    <s v="United States"/>
    <s v="Seattle"/>
    <s v="Washington"/>
    <x v="7"/>
    <s v="Belkin 19&quot; Center-Weighted Shelf, Gray"/>
    <n v="56.030999999999999"/>
    <n v="353.88"/>
    <n v="6"/>
    <n v="17.693999999999999"/>
    <n v="1415.52"/>
    <s v="PROFIT"/>
  </r>
  <r>
    <s v="US-2011-126340"/>
    <s v="11/08/2011"/>
    <s v="14/11/2011"/>
    <x v="1"/>
    <s v="November"/>
    <d v="2011-11-08T00:00:00"/>
    <d v="2011-11-14T00:00:00"/>
    <s v="Delay"/>
    <s v="EmilyBurns"/>
    <s v="United States"/>
    <s v="Redding"/>
    <s v="California"/>
    <x v="3"/>
    <s v="Toshiba IPT2010-SD IPÂ Telephone"/>
    <n v="102.85260000000001"/>
    <n v="333.57600000000002"/>
    <n v="3"/>
    <n v="25.0182"/>
    <n v="2001.4560000000001"/>
    <s v="PROFIT"/>
  </r>
  <r>
    <s v="CA-2012-103835"/>
    <s v="09/24/2012"/>
    <s v="28/09/2012"/>
    <x v="2"/>
    <s v="September"/>
    <d v="2012-09-24T00:00:00"/>
    <d v="2012-09-28T00:00:00"/>
    <s v="On Date"/>
    <s v="ShaunChance"/>
    <s v="United States"/>
    <s v="Los Angeles"/>
    <s v="California"/>
    <x v="1"/>
    <s v="DAX Value U-Channel Document Frames, Easel Back"/>
    <n v="3.4292999999999996"/>
    <n v="14.91"/>
    <n v="3"/>
    <n v="4.6220999999999997"/>
    <n v="369.76799999999997"/>
    <s v="PROFIT"/>
  </r>
  <r>
    <s v="CA-2012-103835"/>
    <s v="09/24/2012"/>
    <s v="28/09/2012"/>
    <x v="2"/>
    <s v="September"/>
    <d v="2012-09-24T00:00:00"/>
    <d v="2012-09-28T00:00:00"/>
    <s v="On Date"/>
    <s v="ShaunChance"/>
    <s v="United States"/>
    <s v="Los Angeles"/>
    <s v="California"/>
    <x v="5"/>
    <s v="Hoover Upright Vacuum With Dirt Cup"/>
    <n v="205.56629999999996"/>
    <n v="1158.1199999999999"/>
    <n v="4"/>
    <n v="335.85480000000001"/>
    <n v="26868.384000000002"/>
    <s v="PROFIT"/>
  </r>
  <r>
    <s v="CA-2013-142398"/>
    <s v="04/13/2013"/>
    <s v="17/04/2013"/>
    <x v="0"/>
    <s v="April"/>
    <d v="2013-04-13T00:00:00"/>
    <d v="2013-04-17T00:00:00"/>
    <s v="On Date"/>
    <s v="BethPaige"/>
    <s v="United States"/>
    <s v="Los Angeles"/>
    <s v="California"/>
    <x v="10"/>
    <s v="Hon Comfortask Task/Swivel Chairs"/>
    <n v="95.743200000000002"/>
    <n v="638.28800000000001"/>
    <n v="7"/>
    <n v="-31.914400000000001"/>
    <n v="-2553.152"/>
    <s v="LOSS"/>
  </r>
  <r>
    <s v="CA-2013-142398"/>
    <s v="04/13/2013"/>
    <s v="17/04/2013"/>
    <x v="0"/>
    <s v="April"/>
    <d v="2013-04-13T00:00:00"/>
    <d v="2013-04-17T00:00:00"/>
    <s v="On Date"/>
    <s v="BethPaige"/>
    <s v="United States"/>
    <s v="Los Angeles"/>
    <s v="California"/>
    <x v="4"/>
    <s v="JM Magazine Binder"/>
    <n v="8.5852000000000004"/>
    <n v="13.208"/>
    <n v="1"/>
    <n v="4.6227999999999998"/>
    <n v="369.82399999999996"/>
    <s v="PROFIT"/>
  </r>
  <r>
    <s v="CA-2013-112060"/>
    <s v="12/05/2013"/>
    <s v="10/12/2013"/>
    <x v="0"/>
    <s v="December"/>
    <d v="2013-12-05T00:00:00"/>
    <d v="2013-12-10T00:00:00"/>
    <s v="On Date"/>
    <s v="KeanTakahito"/>
    <s v="United States"/>
    <s v="San Francisco"/>
    <s v="California"/>
    <x v="9"/>
    <s v="Xerox 1915"/>
    <n v="54.521999999999991"/>
    <n v="104.85"/>
    <n v="1"/>
    <n v="50.328000000000003"/>
    <n v="4026.2400000000002"/>
    <s v="PROFIT"/>
  </r>
  <r>
    <s v="CA-2011-105270"/>
    <s v="11/11/2011"/>
    <s v="18/11/2011"/>
    <x v="1"/>
    <s v="November"/>
    <d v="2011-11-11T00:00:00"/>
    <d v="2011-11-18T00:00:00"/>
    <s v="Delay"/>
    <s v="ArthurPrichep"/>
    <s v="United States"/>
    <s v="Los Angeles"/>
    <s v="California"/>
    <x v="2"/>
    <s v="50 Colored Long Pencils"/>
    <n v="7.5183999999999997"/>
    <n v="30.48"/>
    <n v="3"/>
    <n v="7.9248000000000003"/>
    <n v="633.98400000000004"/>
    <s v="PROFIT"/>
  </r>
  <r>
    <s v="CA-2011-105270"/>
    <s v="11/11/2011"/>
    <s v="18/11/2011"/>
    <x v="1"/>
    <s v="November"/>
    <d v="2011-11-11T00:00:00"/>
    <d v="2011-11-18T00:00:00"/>
    <s v="Delay"/>
    <s v="ArthurPrichep"/>
    <s v="United States"/>
    <s v="Los Angeles"/>
    <s v="California"/>
    <x v="10"/>
    <s v="Hon Olson Stacker Stools"/>
    <n v="101.3832"/>
    <n v="112.648"/>
    <n v="1"/>
    <n v="11.264799999999999"/>
    <n v="901.18399999999997"/>
    <s v="PROFIT"/>
  </r>
  <r>
    <s v="US-2012-159513"/>
    <s v="04/02/2012"/>
    <s v="09/04/2012"/>
    <x v="2"/>
    <s v="April"/>
    <d v="2012-04-02T00:00:00"/>
    <d v="2012-04-09T00:00:00"/>
    <s v="Delay"/>
    <s v="JohnDryer"/>
    <s v="United States"/>
    <s v="Los Angeles"/>
    <s v="California"/>
    <x v="16"/>
    <s v="Vtech AT&amp;T CL2940 Corded Speakerphone, Black"/>
    <n v="15.894700000000002"/>
    <n v="71.975999999999999"/>
    <n v="3"/>
    <n v="24.291899999999998"/>
    <n v="1943.3519999999999"/>
    <s v="PROFIT"/>
  </r>
  <r>
    <s v="CA-2012-155586"/>
    <s v="12/12/2012"/>
    <s v="16/12/2012"/>
    <x v="2"/>
    <s v="December"/>
    <d v="2012-12-12T00:00:00"/>
    <d v="2012-12-16T00:00:00"/>
    <s v="On Date"/>
    <s v="XylonaPreis"/>
    <s v="United States"/>
    <s v="Chico"/>
    <s v="California"/>
    <x v="2"/>
    <s v="Newell 311"/>
    <n v="1.6133"/>
    <n v="2.21"/>
    <n v="1"/>
    <n v="0.59670000000000001"/>
    <n v="47.736000000000004"/>
    <s v="PROFIT"/>
  </r>
  <r>
    <s v="CA-2012-155586"/>
    <s v="12/12/2012"/>
    <s v="16/12/2012"/>
    <x v="2"/>
    <s v="December"/>
    <d v="2012-12-12T00:00:00"/>
    <d v="2012-12-16T00:00:00"/>
    <s v="On Date"/>
    <s v="XylonaPreis"/>
    <s v="United States"/>
    <s v="Chico"/>
    <s v="California"/>
    <x v="13"/>
    <s v="Peel &amp; Seel Envelopes"/>
    <n v="2.0175999999999998"/>
    <n v="15.52"/>
    <n v="4"/>
    <n v="7.4496000000000002"/>
    <n v="595.96800000000007"/>
    <s v="PROFIT"/>
  </r>
  <r>
    <s v="CA-2012-155586"/>
    <s v="12/12/2012"/>
    <s v="16/12/2012"/>
    <x v="2"/>
    <s v="December"/>
    <d v="2012-12-12T00:00:00"/>
    <d v="2012-12-16T00:00:00"/>
    <s v="On Date"/>
    <s v="XylonaPreis"/>
    <s v="United States"/>
    <s v="Chico"/>
    <s v="California"/>
    <x v="9"/>
    <s v="Black Print Carbonless Snap-Off Rapid Letter, 8 1/2&quot; x 7&quot;"/>
    <n v="5.0104999999999995"/>
    <n v="36.44"/>
    <n v="4"/>
    <n v="16.398"/>
    <n v="1311.84"/>
    <s v="PROFIT"/>
  </r>
  <r>
    <s v="CA-2014-141117"/>
    <s v="10/03/2014"/>
    <s v="09/10/2014"/>
    <x v="3"/>
    <s v="October"/>
    <d v="2014-10-03T00:00:00"/>
    <d v="2014-10-09T00:00:00"/>
    <s v="Delay"/>
    <s v="JulianaKrohn"/>
    <s v="United States"/>
    <s v="Springfield"/>
    <s v="Oregon"/>
    <x v="15"/>
    <s v="O'Sullivan 4-Shelf Bookcase in Odessa Pine"/>
    <n v="100.4134"/>
    <n v="217.76400000000001"/>
    <n v="6"/>
    <n v="-384.71640000000002"/>
    <n v="-30777.312000000002"/>
    <s v="LOSS"/>
  </r>
  <r>
    <s v="CA-2014-141117"/>
    <s v="10/03/2014"/>
    <s v="09/10/2014"/>
    <x v="3"/>
    <s v="October"/>
    <d v="2014-10-03T00:00:00"/>
    <d v="2014-10-09T00:00:00"/>
    <s v="Delay"/>
    <s v="JulianaKrohn"/>
    <s v="United States"/>
    <s v="Springfield"/>
    <s v="Oregon"/>
    <x v="12"/>
    <s v="Acme Softgrip Scissors"/>
    <n v="5.7794000000000008"/>
    <n v="39.072000000000003"/>
    <n v="6"/>
    <n v="4.3956"/>
    <n v="351.64800000000002"/>
    <s v="PROFIT"/>
  </r>
  <r>
    <s v="CA-2014-141117"/>
    <s v="10/03/2014"/>
    <s v="09/10/2014"/>
    <x v="3"/>
    <s v="October"/>
    <d v="2014-10-03T00:00:00"/>
    <d v="2014-10-09T00:00:00"/>
    <s v="Delay"/>
    <s v="JulianaKrohn"/>
    <s v="United States"/>
    <s v="Springfield"/>
    <s v="Oregon"/>
    <x v="4"/>
    <s v="GBC Standard Recycled Report Covers, Clear Plastic Sheets"/>
    <n v="5.6056000000000008"/>
    <n v="22.638000000000002"/>
    <n v="7"/>
    <n v="-16.601199999999999"/>
    <n v="-1328.096"/>
    <s v="LOSS"/>
  </r>
  <r>
    <s v="CA-2014-141117"/>
    <s v="10/03/2014"/>
    <s v="09/10/2014"/>
    <x v="3"/>
    <s v="October"/>
    <d v="2014-10-03T00:00:00"/>
    <d v="2014-10-09T00:00:00"/>
    <s v="Delay"/>
    <s v="JulianaKrohn"/>
    <s v="United States"/>
    <s v="Springfield"/>
    <s v="Oregon"/>
    <x v="2"/>
    <s v="Berol Giant Pencil Sharpener"/>
    <n v="12.062900000000001"/>
    <n v="95.144000000000005"/>
    <n v="7"/>
    <n v="10.7037"/>
    <n v="856.29599999999994"/>
    <s v="PROFIT"/>
  </r>
  <r>
    <s v="CA-2014-140186"/>
    <s v="09/30/2014"/>
    <s v="03/10/2014"/>
    <x v="3"/>
    <s v="September"/>
    <d v="2014-09-30T00:00:00"/>
    <d v="2014-10-03T00:00:00"/>
    <s v="On Date"/>
    <s v="PatrickGardner"/>
    <s v="United States"/>
    <s v="Bakersfield"/>
    <s v="California"/>
    <x v="11"/>
    <s v="Advantus Plastic Paper Clips"/>
    <n v="2.6"/>
    <n v="35"/>
    <n v="7"/>
    <n v="16.8"/>
    <n v="1344"/>
    <s v="PROFIT"/>
  </r>
  <r>
    <s v="CA-2014-140186"/>
    <s v="09/30/2014"/>
    <s v="03/10/2014"/>
    <x v="3"/>
    <s v="September"/>
    <d v="2014-09-30T00:00:00"/>
    <d v="2014-10-03T00:00:00"/>
    <s v="On Date"/>
    <s v="PatrickGardner"/>
    <s v="United States"/>
    <s v="Bakersfield"/>
    <s v="California"/>
    <x v="10"/>
    <s v="Leather Task Chair, Black"/>
    <n v="72.784000000000006"/>
    <n v="72.784000000000006"/>
    <n v="1"/>
    <n v="0"/>
    <n v="0"/>
    <s v="PROFIT"/>
  </r>
  <r>
    <s v="CA-2014-140186"/>
    <s v="09/30/2014"/>
    <s v="03/10/2014"/>
    <x v="3"/>
    <s v="September"/>
    <d v="2014-09-30T00:00:00"/>
    <d v="2014-10-03T00:00:00"/>
    <s v="On Date"/>
    <s v="PatrickGardner"/>
    <s v="United States"/>
    <s v="Bakersfield"/>
    <s v="California"/>
    <x v="5"/>
    <s v="Fellowes Premier Superior Surge Suppressor, 10-Outlet, With Phone and Remote"/>
    <n v="36.200800000000001"/>
    <n v="97.84"/>
    <n v="2"/>
    <n v="25.438400000000001"/>
    <n v="2035.0720000000001"/>
    <s v="PROFIT"/>
  </r>
  <r>
    <s v="CA-2014-140186"/>
    <s v="09/30/2014"/>
    <s v="03/10/2014"/>
    <x v="3"/>
    <s v="September"/>
    <d v="2014-09-30T00:00:00"/>
    <d v="2014-10-03T00:00:00"/>
    <s v="On Date"/>
    <s v="PatrickGardner"/>
    <s v="United States"/>
    <s v="Bakersfield"/>
    <s v="California"/>
    <x v="1"/>
    <s v="Howard Miller 13-3/4&quot; Diameter Brushed Chrome Round Wall Clock"/>
    <n v="36.225000000000001"/>
    <n v="51.75"/>
    <n v="1"/>
    <n v="15.525"/>
    <n v="1242"/>
    <s v="PROFIT"/>
  </r>
  <r>
    <s v="CA-2014-140186"/>
    <s v="09/30/2014"/>
    <s v="03/10/2014"/>
    <x v="3"/>
    <s v="September"/>
    <d v="2014-09-30T00:00:00"/>
    <d v="2014-10-03T00:00:00"/>
    <s v="On Date"/>
    <s v="PatrickGardner"/>
    <s v="United States"/>
    <s v="Bakersfield"/>
    <s v="California"/>
    <x v="4"/>
    <s v="Binding Machine Supplies"/>
    <n v="15.168399999999998"/>
    <n v="46.671999999999997"/>
    <n v="2"/>
    <n v="16.3352"/>
    <n v="1306.816"/>
    <s v="PROFIT"/>
  </r>
  <r>
    <s v="CA-2012-163440"/>
    <s v="03/22/2012"/>
    <s v="24/03/2012"/>
    <x v="2"/>
    <s v="March"/>
    <d v="2012-03-22T00:00:00"/>
    <d v="2012-03-24T00:00:00"/>
    <s v="On Date"/>
    <s v="RubenDartt"/>
    <s v="United States"/>
    <s v="Thousand Oaks"/>
    <s v="California"/>
    <x v="3"/>
    <s v="Square Credit Card Reader"/>
    <n v="7.3925999999999998"/>
    <n v="15.984"/>
    <n v="2"/>
    <n v="1.1988000000000001"/>
    <n v="95.904000000000011"/>
    <s v="PROFIT"/>
  </r>
  <r>
    <s v="US-2012-163279"/>
    <s v="03/22/2012"/>
    <s v="26/03/2012"/>
    <x v="2"/>
    <s v="March"/>
    <d v="2012-03-22T00:00:00"/>
    <d v="2012-03-26T00:00:00"/>
    <s v="On Date"/>
    <s v="JustinDeggeller"/>
    <s v="United States"/>
    <s v="San Diego"/>
    <s v="California"/>
    <x v="9"/>
    <s v="Staples"/>
    <n v="14.245199999999999"/>
    <n v="105.52"/>
    <n v="4"/>
    <n v="48.539200000000001"/>
    <n v="3883.136"/>
    <s v="PROFIT"/>
  </r>
  <r>
    <s v="US-2012-163279"/>
    <s v="03/22/2012"/>
    <s v="26/03/2012"/>
    <x v="2"/>
    <s v="March"/>
    <d v="2012-03-22T00:00:00"/>
    <d v="2012-03-26T00:00:00"/>
    <s v="On Date"/>
    <s v="JustinDeggeller"/>
    <s v="United States"/>
    <s v="San Diego"/>
    <s v="California"/>
    <x v="1"/>
    <s v="Tenex B1-RE Series Chair Mats for Low Pile Carpets"/>
    <n v="38.163399999999996"/>
    <n v="91.96"/>
    <n v="2"/>
    <n v="15.6332"/>
    <n v="1250.6559999999999"/>
    <s v="PROFIT"/>
  </r>
  <r>
    <s v="US-2012-163279"/>
    <s v="03/22/2012"/>
    <s v="26/03/2012"/>
    <x v="2"/>
    <s v="March"/>
    <d v="2012-03-22T00:00:00"/>
    <d v="2012-03-26T00:00:00"/>
    <s v="On Date"/>
    <s v="JustinDeggeller"/>
    <s v="United States"/>
    <s v="San Diego"/>
    <s v="California"/>
    <x v="3"/>
    <s v="ClearOne CHATAttach 160 -Â speaker phone"/>
    <n v="433.99299999999999"/>
    <n v="1487.9760000000001"/>
    <n v="3"/>
    <n v="185.99700000000001"/>
    <n v="14879.760000000002"/>
    <s v="PROFIT"/>
  </r>
  <r>
    <s v="CA-2014-117632"/>
    <s v="05/13/2014"/>
    <s v="19/05/2014"/>
    <x v="3"/>
    <s v="May"/>
    <d v="2014-05-13T00:00:00"/>
    <d v="2014-05-19T00:00:00"/>
    <s v="Delay"/>
    <s v="CharlesSheldon"/>
    <s v="United States"/>
    <s v="San Francisco"/>
    <s v="California"/>
    <x v="12"/>
    <s v="Compact Automatic Electric Letter Opener"/>
    <n v="116.9238"/>
    <n v="238.62"/>
    <n v="2"/>
    <n v="4.7724000000000002"/>
    <n v="381.79200000000003"/>
    <s v="PROFIT"/>
  </r>
  <r>
    <s v="CA-2014-117632"/>
    <s v="05/13/2014"/>
    <s v="19/05/2014"/>
    <x v="3"/>
    <s v="May"/>
    <d v="2014-05-13T00:00:00"/>
    <d v="2014-05-19T00:00:00"/>
    <s v="Delay"/>
    <s v="CharlesSheldon"/>
    <s v="United States"/>
    <s v="San Francisco"/>
    <s v="California"/>
    <x v="5"/>
    <s v="Hoover Commercial Soft Guard Upright Vacuum And Disposable Filtration Bags"/>
    <n v="5.6720999999999995"/>
    <n v="7.77"/>
    <n v="1"/>
    <n v="2.0979000000000001"/>
    <n v="167.83199999999999"/>
    <s v="PROFIT"/>
  </r>
  <r>
    <s v="CA-2014-117632"/>
    <s v="05/13/2014"/>
    <s v="19/05/2014"/>
    <x v="3"/>
    <s v="May"/>
    <d v="2014-05-13T00:00:00"/>
    <d v="2014-05-19T00:00:00"/>
    <s v="Delay"/>
    <s v="CharlesSheldon"/>
    <s v="United States"/>
    <s v="San Francisco"/>
    <s v="California"/>
    <x v="6"/>
    <s v="Lesro Sheffield Collection Coffee Table, End Table, Center Table, Corner Table"/>
    <n v="59.237100000000005"/>
    <n v="285.48"/>
    <n v="5"/>
    <n v="-10.705500000000001"/>
    <n v="-856.44"/>
    <s v="LOSS"/>
  </r>
  <r>
    <s v="CA-2014-117632"/>
    <s v="05/13/2014"/>
    <s v="19/05/2014"/>
    <x v="3"/>
    <s v="May"/>
    <d v="2014-05-13T00:00:00"/>
    <d v="2014-05-19T00:00:00"/>
    <s v="Delay"/>
    <s v="CharlesSheldon"/>
    <s v="United States"/>
    <s v="San Francisco"/>
    <s v="California"/>
    <x v="4"/>
    <s v="DXL Angle-View Binders with Locking Rings, Black"/>
    <n v="3.1746999999999996"/>
    <n v="19.167999999999999"/>
    <n v="4"/>
    <n v="6.4691999999999998"/>
    <n v="517.53599999999994"/>
    <s v="PROFIT"/>
  </r>
  <r>
    <s v="CA-2012-111206"/>
    <s v="07/18/2012"/>
    <s v="22/07/2012"/>
    <x v="2"/>
    <s v="July"/>
    <d v="2012-07-18T00:00:00"/>
    <d v="2012-07-22T00:00:00"/>
    <s v="On Date"/>
    <s v="RolandFjeld"/>
    <s v="United States"/>
    <s v="San Diego"/>
    <s v="California"/>
    <x v="8"/>
    <s v="Logitech G35 7.1-Channel Surround Sound Headset"/>
    <n v="85.79340000000002"/>
    <n v="519.96"/>
    <n v="4"/>
    <n v="176.78639999999999"/>
    <n v="14142.911999999998"/>
    <s v="PROFIT"/>
  </r>
  <r>
    <s v="CA-2014-133207"/>
    <s v="11/28/2014"/>
    <s v="04/12/2014"/>
    <x v="3"/>
    <s v="November"/>
    <d v="2014-11-28T00:00:00"/>
    <d v="2014-12-04T00:00:00"/>
    <s v="Delay"/>
    <s v="DougO'Connell"/>
    <s v="United States"/>
    <s v="Los Angeles"/>
    <s v="California"/>
    <x v="3"/>
    <s v="Griffin GC17055 Auxiliary Audio Cable"/>
    <n v="12.9528"/>
    <n v="57.567999999999998"/>
    <n v="4"/>
    <n v="5.7568000000000001"/>
    <n v="460.54399999999998"/>
    <s v="PROFIT"/>
  </r>
  <r>
    <s v="CA-2012-132948"/>
    <s v="03/27/2012"/>
    <s v="03/04/2012"/>
    <x v="2"/>
    <s v="March"/>
    <d v="2012-03-27T00:00:00"/>
    <d v="2012-04-03T00:00:00"/>
    <s v="Delay"/>
    <s v="MarkVanHuff"/>
    <s v="United States"/>
    <s v="Seattle"/>
    <s v="Washington"/>
    <x v="7"/>
    <s v="Rogers Profile Extra Capacity Storage Tub"/>
    <n v="16.070400000000003"/>
    <n v="83.7"/>
    <n v="5"/>
    <n v="3.3479999999999999"/>
    <n v="267.83999999999997"/>
    <s v="PROFIT"/>
  </r>
  <r>
    <s v="CA-2012-126725"/>
    <s v="11/17/2012"/>
    <s v="21/11/2012"/>
    <x v="2"/>
    <s v="November"/>
    <d v="2012-11-17T00:00:00"/>
    <d v="2012-11-21T00:00:00"/>
    <s v="On Date"/>
    <s v="BrianStugart"/>
    <s v="United States"/>
    <s v="San Diego"/>
    <s v="California"/>
    <x v="3"/>
    <s v="RCA ViSYS 25825 Wireless digital phone"/>
    <n v="90.993000000000009"/>
    <n v="415.96800000000002"/>
    <n v="4"/>
    <n v="51.996000000000002"/>
    <n v="4159.68"/>
    <s v="PROFIT"/>
  </r>
  <r>
    <s v="CA-2012-126725"/>
    <s v="11/17/2012"/>
    <s v="21/11/2012"/>
    <x v="2"/>
    <s v="November"/>
    <d v="2012-11-17T00:00:00"/>
    <d v="2012-11-21T00:00:00"/>
    <s v="On Date"/>
    <s v="BrianStugart"/>
    <s v="United States"/>
    <s v="San Diego"/>
    <s v="California"/>
    <x v="7"/>
    <s v="Carina Media Storage Towers in Natural &amp; Black"/>
    <n v="59.760399999999997"/>
    <n v="304.89999999999998"/>
    <n v="5"/>
    <n v="6.0979999999999999"/>
    <n v="487.84"/>
    <s v="PROFIT"/>
  </r>
  <r>
    <s v="CA-2012-126725"/>
    <s v="11/17/2012"/>
    <s v="21/11/2012"/>
    <x v="2"/>
    <s v="November"/>
    <d v="2012-11-17T00:00:00"/>
    <d v="2012-11-21T00:00:00"/>
    <s v="On Date"/>
    <s v="BrianStugart"/>
    <s v="United States"/>
    <s v="San Diego"/>
    <s v="California"/>
    <x v="1"/>
    <s v="DAX Contemporary Wood Frame with Silver Metal Mat, Desktop, 11 x 14 Size"/>
    <n v="12.953599999999998"/>
    <n v="80.959999999999994"/>
    <n v="4"/>
    <n v="29.145600000000002"/>
    <n v="2331.6480000000001"/>
    <s v="PROFIT"/>
  </r>
  <r>
    <s v="CA-2012-126725"/>
    <s v="11/17/2012"/>
    <s v="21/11/2012"/>
    <x v="2"/>
    <s v="November"/>
    <d v="2012-11-17T00:00:00"/>
    <d v="2012-11-21T00:00:00"/>
    <s v="On Date"/>
    <s v="BrianStugart"/>
    <s v="United States"/>
    <s v="San Diego"/>
    <s v="California"/>
    <x v="7"/>
    <s v="Fellowes Recycled Storage Drawers"/>
    <n v="103.25790000000001"/>
    <n v="777.21"/>
    <n v="7"/>
    <n v="54.404699999999998"/>
    <n v="4352.3760000000002"/>
    <s v="PROFIT"/>
  </r>
  <r>
    <s v="CA-2012-126725"/>
    <s v="11/17/2012"/>
    <s v="21/11/2012"/>
    <x v="2"/>
    <s v="November"/>
    <d v="2012-11-17T00:00:00"/>
    <d v="2012-11-21T00:00:00"/>
    <s v="On Date"/>
    <s v="BrianStugart"/>
    <s v="United States"/>
    <s v="San Diego"/>
    <s v="California"/>
    <x v="9"/>
    <s v="Xerox 203"/>
    <n v="3.3695999999999997"/>
    <n v="32.4"/>
    <n v="5"/>
    <n v="15.552"/>
    <n v="1244.1599999999999"/>
    <s v="PROFIT"/>
  </r>
  <r>
    <s v="CA-2012-126725"/>
    <s v="11/17/2012"/>
    <s v="21/11/2012"/>
    <x v="2"/>
    <s v="November"/>
    <d v="2012-11-17T00:00:00"/>
    <d v="2012-11-21T00:00:00"/>
    <s v="On Date"/>
    <s v="BrianStugart"/>
    <s v="United States"/>
    <s v="San Diego"/>
    <s v="California"/>
    <x v="10"/>
    <s v="Office Star - Contemporary Swivel Chair with Padded Adjustable Arms and Flex Back"/>
    <n v="111.3742"/>
    <n v="225.56800000000001"/>
    <n v="2"/>
    <n v="2.8195999999999999"/>
    <n v="225.56799999999998"/>
    <s v="PROFIT"/>
  </r>
  <r>
    <s v="CA-2012-126725"/>
    <s v="11/17/2012"/>
    <s v="21/11/2012"/>
    <x v="2"/>
    <s v="November"/>
    <d v="2012-11-17T00:00:00"/>
    <d v="2012-11-21T00:00:00"/>
    <s v="On Date"/>
    <s v="BrianStugart"/>
    <s v="United States"/>
    <s v="San Diego"/>
    <s v="California"/>
    <x v="1"/>
    <s v="Advantus Panel Wall Certificate Holder - 8.5x11"/>
    <n v="7.0760000000000014"/>
    <n v="36.6"/>
    <n v="3"/>
    <n v="15.372"/>
    <n v="1229.76"/>
    <s v="PROFIT"/>
  </r>
  <r>
    <s v="US-2014-153255"/>
    <s v="09/04/2014"/>
    <s v="08/09/2014"/>
    <x v="3"/>
    <s v="September"/>
    <d v="2014-09-04T00:00:00"/>
    <d v="2014-09-08T00:00:00"/>
    <s v="On Date"/>
    <s v="JoeKamberova"/>
    <s v="United States"/>
    <s v="Concord"/>
    <s v="California"/>
    <x v="15"/>
    <s v="Bush Heritage Pine Collection 5-Shelf Bookcase, Albany Pine Finish, *Special Order"/>
    <n v="112.78399999999999"/>
    <n v="239.666"/>
    <n v="2"/>
    <n v="14.098000000000001"/>
    <n v="1127.8400000000001"/>
    <s v="PROFIT"/>
  </r>
  <r>
    <s v="CA-2013-152247"/>
    <s v="11/08/2013"/>
    <s v="13/11/2013"/>
    <x v="0"/>
    <s v="November"/>
    <d v="2013-11-08T00:00:00"/>
    <d v="2013-11-13T00:00:00"/>
    <s v="On Date"/>
    <s v="MichelleArnett"/>
    <s v="United States"/>
    <s v="Cheyenne"/>
    <s v="Wyoming"/>
    <x v="10"/>
    <s v="Global Troy Executive Leather Low-Back Tilter"/>
    <n v="375.73500000000001"/>
    <n v="1603.136"/>
    <n v="4"/>
    <n v="100.196"/>
    <n v="8015.68"/>
    <s v="PROFIT"/>
  </r>
  <r>
    <s v="CA-2013-128223"/>
    <s v="06/15/2013"/>
    <s v="15/06/2013"/>
    <x v="0"/>
    <s v="June"/>
    <d v="2013-06-15T00:00:00"/>
    <d v="2013-06-15T00:00:00"/>
    <s v="On Date"/>
    <s v="EdBraxton"/>
    <s v="United States"/>
    <s v="Anaheim"/>
    <s v="California"/>
    <x v="6"/>
    <s v="Bush Cubix Conference Tables, Fully Assembled"/>
    <n v="173.23500000000001"/>
    <n v="1293.4880000000001"/>
    <n v="7"/>
    <n v="80.843000000000004"/>
    <n v="6467.4400000000005"/>
    <s v="PROFIT"/>
  </r>
  <r>
    <s v="CA-2013-133935"/>
    <s v="09/19/2013"/>
    <s v="23/09/2013"/>
    <x v="0"/>
    <s v="September"/>
    <d v="2013-09-19T00:00:00"/>
    <d v="2013-09-23T00:00:00"/>
    <s v="On Date"/>
    <s v="JaneWaco"/>
    <s v="United States"/>
    <s v="San Diego"/>
    <s v="California"/>
    <x v="10"/>
    <s v="Global Troy Executive Leather Low-Back Tilter"/>
    <n v="375.73500000000001"/>
    <n v="801.56799999999998"/>
    <n v="2"/>
    <n v="50.097999999999999"/>
    <n v="4007.84"/>
    <s v="PROFIT"/>
  </r>
  <r>
    <s v="CA-2013-133935"/>
    <s v="09/19/2013"/>
    <s v="23/09/2013"/>
    <x v="0"/>
    <s v="September"/>
    <d v="2013-09-19T00:00:00"/>
    <d v="2013-09-23T00:00:00"/>
    <s v="On Date"/>
    <s v="JaneWaco"/>
    <s v="United States"/>
    <s v="San Diego"/>
    <s v="California"/>
    <x v="9"/>
    <s v="Xerox 1945"/>
    <n v="20.904900000000005"/>
    <n v="368.91"/>
    <n v="9"/>
    <n v="180.76589999999999"/>
    <n v="14461.271999999999"/>
    <s v="PROFIT"/>
  </r>
  <r>
    <s v="CA-2013-133935"/>
    <s v="09/19/2013"/>
    <s v="23/09/2013"/>
    <x v="0"/>
    <s v="September"/>
    <d v="2013-09-19T00:00:00"/>
    <d v="2013-09-23T00:00:00"/>
    <s v="On Date"/>
    <s v="JaneWaco"/>
    <s v="United States"/>
    <s v="San Diego"/>
    <s v="California"/>
    <x v="10"/>
    <s v="Global High-Back Leather Tilter, Burgundy"/>
    <n v="109.46109999999999"/>
    <n v="885.52800000000002"/>
    <n v="9"/>
    <n v="-99.621899999999997"/>
    <n v="-7969.7519999999995"/>
    <s v="LOSS"/>
  </r>
  <r>
    <s v="CA-2013-136301"/>
    <s v="03/14/2013"/>
    <s v="16/03/2013"/>
    <x v="0"/>
    <s v="March"/>
    <d v="2013-03-14T00:00:00"/>
    <d v="2013-03-16T00:00:00"/>
    <s v="On Date"/>
    <s v="EdwardHooks"/>
    <s v="United States"/>
    <s v="San Francisco"/>
    <s v="California"/>
    <x v="1"/>
    <s v="Westinghouse Mesh Shade Clip-On Gooseneck Lamp, Black"/>
    <n v="10.4636"/>
    <n v="28.28"/>
    <n v="2"/>
    <n v="7.3528000000000002"/>
    <n v="588.22400000000005"/>
    <s v="PROFIT"/>
  </r>
  <r>
    <s v="CA-2013-136301"/>
    <s v="03/14/2013"/>
    <s v="16/03/2013"/>
    <x v="0"/>
    <s v="March"/>
    <d v="2013-03-14T00:00:00"/>
    <d v="2013-03-16T00:00:00"/>
    <s v="On Date"/>
    <s v="EdwardHooks"/>
    <s v="United States"/>
    <s v="San Francisco"/>
    <s v="California"/>
    <x v="12"/>
    <s v="High Speed Automatic Electric Letter Opener"/>
    <n v="1572.0288"/>
    <n v="4912.59"/>
    <n v="3"/>
    <n v="196.50360000000001"/>
    <n v="15720.288"/>
    <s v="PROFIT"/>
  </r>
  <r>
    <s v="US-2011-109456"/>
    <s v="10/16/2011"/>
    <s v="17/10/2011"/>
    <x v="1"/>
    <s v="October"/>
    <d v="2011-10-16T00:00:00"/>
    <d v="2011-10-17T00:00:00"/>
    <s v="On Date"/>
    <s v="LynnSmith"/>
    <s v="United States"/>
    <s v="San Francisco"/>
    <s v="California"/>
    <x v="4"/>
    <s v="Avery Non-Stick Heavy Duty View Round Locking Ring Binders"/>
    <n v="3.1095999999999995"/>
    <n v="14.352"/>
    <n v="3"/>
    <n v="5.0232000000000001"/>
    <n v="401.85599999999999"/>
    <s v="PROFIT"/>
  </r>
  <r>
    <s v="US-2011-109456"/>
    <s v="10/16/2011"/>
    <s v="17/10/2011"/>
    <x v="1"/>
    <s v="October"/>
    <d v="2011-10-16T00:00:00"/>
    <d v="2011-10-17T00:00:00"/>
    <s v="On Date"/>
    <s v="LynnSmith"/>
    <s v="United States"/>
    <s v="San Francisco"/>
    <s v="California"/>
    <x v="8"/>
    <s v="LogitechÂ Illuminated - Keyboard"/>
    <n v="31.194800000000004"/>
    <n v="179.97"/>
    <n v="3"/>
    <n v="86.385599999999997"/>
    <n v="6910.848"/>
    <s v="PROFIT"/>
  </r>
  <r>
    <s v="CA-2014-100825"/>
    <s v="09/10/2014"/>
    <s v="15/09/2014"/>
    <x v="3"/>
    <s v="September"/>
    <d v="2014-09-10T00:00:00"/>
    <d v="2014-09-15T00:00:00"/>
    <s v="On Date"/>
    <s v="KeithDawkins"/>
    <s v="United States"/>
    <s v="Los Angeles"/>
    <s v="California"/>
    <x v="7"/>
    <s v="Fellowes Bases and Tops For Staxonsteel/High-Stak Systems"/>
    <n v="25.3004"/>
    <n v="99.87"/>
    <n v="3"/>
    <n v="23.968800000000002"/>
    <n v="1917.5040000000001"/>
    <s v="PROFIT"/>
  </r>
  <r>
    <s v="CA-2011-168305"/>
    <s v="11/01/2011"/>
    <s v="08/11/2011"/>
    <x v="1"/>
    <s v="November"/>
    <d v="2011-11-01T00:00:00"/>
    <d v="2011-11-08T00:00:00"/>
    <s v="Delay"/>
    <s v="PaulLucas"/>
    <s v="United States"/>
    <s v="Los Angeles"/>
    <s v="California"/>
    <x v="0"/>
    <s v="Avery 475"/>
    <n v="7.3999999999999995"/>
    <n v="44.4"/>
    <n v="3"/>
    <n v="22.2"/>
    <n v="1776"/>
    <s v="PROFIT"/>
  </r>
  <r>
    <s v="CA-2011-168305"/>
    <s v="11/01/2011"/>
    <s v="08/11/2011"/>
    <x v="1"/>
    <s v="November"/>
    <d v="2011-11-01T00:00:00"/>
    <d v="2011-11-08T00:00:00"/>
    <s v="Delay"/>
    <s v="PaulLucas"/>
    <s v="United States"/>
    <s v="Los Angeles"/>
    <s v="California"/>
    <x v="9"/>
    <s v="Staples"/>
    <n v="2.3539999999999992"/>
    <n v="21.4"/>
    <n v="5"/>
    <n v="9.6300000000000008"/>
    <n v="770.40000000000009"/>
    <s v="PROFIT"/>
  </r>
  <r>
    <s v="CA-2014-108000"/>
    <s v="01/13/2014"/>
    <s v="17/01/2014"/>
    <x v="3"/>
    <s v="January"/>
    <d v="2014-01-13T00:00:00"/>
    <d v="2014-01-17T00:00:00"/>
    <s v="On Date"/>
    <s v="LindaSouthworth"/>
    <s v="United States"/>
    <s v="San Francisco"/>
    <s v="California"/>
    <x v="13"/>
    <s v="Staples"/>
    <n v="4.8899999999999997"/>
    <n v="9.7799999999999994"/>
    <n v="1"/>
    <n v="4.8899999999999997"/>
    <n v="391.2"/>
    <s v="PROFIT"/>
  </r>
  <r>
    <s v="CA-2012-146465"/>
    <s v="11/20/2012"/>
    <s v="24/11/2012"/>
    <x v="2"/>
    <s v="November"/>
    <d v="2012-11-20T00:00:00"/>
    <d v="2012-11-24T00:00:00"/>
    <s v="On Date"/>
    <s v="PatrickBzostek"/>
    <s v="United States"/>
    <s v="San Francisco"/>
    <s v="California"/>
    <x v="4"/>
    <s v="Cardinal Poly Pocket Divider Pockets for Ring Binders"/>
    <n v="1.8480000000000003"/>
    <n v="24.192"/>
    <n v="9"/>
    <n v="7.56"/>
    <n v="604.79999999999995"/>
    <s v="PROFIT"/>
  </r>
  <r>
    <s v="US-2014-153948"/>
    <s v="11/07/2014"/>
    <s v="07/11/2014"/>
    <x v="3"/>
    <s v="November"/>
    <d v="2014-11-07T00:00:00"/>
    <d v="2014-11-07T00:00:00"/>
    <s v="On Date"/>
    <s v="FrankMerwin"/>
    <s v="United States"/>
    <s v="San Francisco"/>
    <s v="California"/>
    <x v="9"/>
    <s v="Xerox 191"/>
    <n v="10.589399999999999"/>
    <n v="59.94"/>
    <n v="3"/>
    <n v="28.171800000000001"/>
    <n v="2253.7440000000001"/>
    <s v="PROFIT"/>
  </r>
  <r>
    <s v="US-2014-153948"/>
    <s v="11/07/2014"/>
    <s v="07/11/2014"/>
    <x v="3"/>
    <s v="November"/>
    <d v="2014-11-07T00:00:00"/>
    <d v="2014-11-07T00:00:00"/>
    <s v="On Date"/>
    <s v="FrankMerwin"/>
    <s v="United States"/>
    <s v="San Francisco"/>
    <s v="California"/>
    <x v="9"/>
    <s v="Staples"/>
    <n v="5.7833999999999994"/>
    <n v="45.36"/>
    <n v="4"/>
    <n v="22.226400000000002"/>
    <n v="1778.1120000000001"/>
    <s v="PROFIT"/>
  </r>
  <r>
    <s v="US-2014-153948"/>
    <s v="11/07/2014"/>
    <s v="07/11/2014"/>
    <x v="3"/>
    <s v="November"/>
    <d v="2014-11-07T00:00:00"/>
    <d v="2014-11-07T00:00:00"/>
    <s v="On Date"/>
    <s v="FrankMerwin"/>
    <s v="United States"/>
    <s v="San Francisco"/>
    <s v="California"/>
    <x v="9"/>
    <s v="Astroparche Fine Business Paper"/>
    <n v="2.7455999999999992"/>
    <n v="26.4"/>
    <n v="5"/>
    <n v="12.672000000000001"/>
    <n v="1013.76"/>
    <s v="PROFIT"/>
  </r>
  <r>
    <s v="US-2014-153948"/>
    <s v="11/07/2014"/>
    <s v="07/11/2014"/>
    <x v="3"/>
    <s v="November"/>
    <d v="2014-11-07T00:00:00"/>
    <d v="2014-11-07T00:00:00"/>
    <s v="On Date"/>
    <s v="FrankMerwin"/>
    <s v="United States"/>
    <s v="San Francisco"/>
    <s v="California"/>
    <x v="0"/>
    <s v="Avery 503"/>
    <n v="5.3819999999999997"/>
    <n v="41.4"/>
    <n v="4"/>
    <n v="19.872"/>
    <n v="1589.76"/>
    <s v="PROFIT"/>
  </r>
  <r>
    <s v="US-2014-153948"/>
    <s v="11/07/2014"/>
    <s v="07/11/2014"/>
    <x v="3"/>
    <s v="November"/>
    <d v="2014-11-07T00:00:00"/>
    <d v="2014-11-07T00:00:00"/>
    <s v="On Date"/>
    <s v="FrankMerwin"/>
    <s v="United States"/>
    <s v="San Francisco"/>
    <s v="California"/>
    <x v="8"/>
    <s v="Kingston Digital DataTraveler 32GB USB 2.0"/>
    <n v="15.933"/>
    <n v="16.95"/>
    <n v="1"/>
    <n v="1.0169999999999999"/>
    <n v="81.359999999999985"/>
    <s v="PROFIT"/>
  </r>
  <r>
    <s v="US-2013-113985"/>
    <s v="12/03/2013"/>
    <s v="08/12/2013"/>
    <x v="0"/>
    <s v="December"/>
    <d v="2013-12-03T00:00:00"/>
    <d v="2013-12-08T00:00:00"/>
    <s v="On Date"/>
    <s v="KeithDawkins"/>
    <s v="United States"/>
    <s v="San Jose"/>
    <s v="California"/>
    <x v="4"/>
    <s v="GBC VeloBind Cover Sets"/>
    <n v="7.7200000000000006"/>
    <n v="24.704000000000001"/>
    <n v="2"/>
    <n v="9.2639999999999993"/>
    <n v="741.11999999999989"/>
    <s v="PROFIT"/>
  </r>
  <r>
    <s v="US-2013-113985"/>
    <s v="12/03/2013"/>
    <s v="08/12/2013"/>
    <x v="0"/>
    <s v="December"/>
    <d v="2013-12-03T00:00:00"/>
    <d v="2013-12-08T00:00:00"/>
    <s v="On Date"/>
    <s v="KeithDawkins"/>
    <s v="United States"/>
    <s v="San Jose"/>
    <s v="California"/>
    <x v="5"/>
    <s v="Holmes Cool Mist Humidifier for the Whole House with 8-Gallon Output per Day, Extended Life Filter"/>
    <n v="10.945000000000002"/>
    <n v="59.7"/>
    <n v="3"/>
    <n v="26.864999999999998"/>
    <n v="2149.1999999999998"/>
    <s v="PROFIT"/>
  </r>
  <r>
    <s v="US-2013-113985"/>
    <s v="12/03/2013"/>
    <s v="08/12/2013"/>
    <x v="0"/>
    <s v="December"/>
    <d v="2013-12-03T00:00:00"/>
    <d v="2013-12-08T00:00:00"/>
    <s v="On Date"/>
    <s v="KeithDawkins"/>
    <s v="United States"/>
    <s v="San Jose"/>
    <s v="California"/>
    <x v="1"/>
    <s v="Eldon Regeneration Recycled Desk Accessories, Black"/>
    <n v="2.9523999999999999"/>
    <n v="14.52"/>
    <n v="3"/>
    <n v="5.6627999999999998"/>
    <n v="453.024"/>
    <s v="PROFIT"/>
  </r>
  <r>
    <s v="US-2013-113985"/>
    <s v="12/03/2013"/>
    <s v="08/12/2013"/>
    <x v="0"/>
    <s v="December"/>
    <d v="2013-12-03T00:00:00"/>
    <d v="2013-12-08T00:00:00"/>
    <s v="On Date"/>
    <s v="KeithDawkins"/>
    <s v="United States"/>
    <s v="San Jose"/>
    <s v="California"/>
    <x v="4"/>
    <s v="Satellite Sectional Post Binders"/>
    <n v="23.441400000000002"/>
    <n v="104.184"/>
    <n v="3"/>
    <n v="33.8598"/>
    <n v="2708.7840000000001"/>
    <s v="PROFIT"/>
  </r>
  <r>
    <s v="CA-2013-155383"/>
    <s v="12/18/2013"/>
    <s v="23/12/2013"/>
    <x v="0"/>
    <s v="December"/>
    <d v="2013-12-18T00:00:00"/>
    <d v="2013-12-23T00:00:00"/>
    <s v="On Date"/>
    <s v="SteveCarroll"/>
    <s v="United States"/>
    <s v="Seattle"/>
    <s v="Washington"/>
    <x v="7"/>
    <s v="Personal Filing Tote with Lid, Black/Gray"/>
    <n v="11.167200000000001"/>
    <n v="46.53"/>
    <n v="3"/>
    <n v="13.0284"/>
    <n v="1042.2719999999999"/>
    <s v="PROFIT"/>
  </r>
  <r>
    <s v="CA-2014-150420"/>
    <s v="06/04/2014"/>
    <s v="09/06/2014"/>
    <x v="3"/>
    <s v="June"/>
    <d v="2014-06-04T00:00:00"/>
    <d v="2014-06-09T00:00:00"/>
    <s v="On Date"/>
    <s v="GiuliettaDortch"/>
    <s v="United States"/>
    <s v="Bellingham"/>
    <s v="Washington"/>
    <x v="8"/>
    <s v="Plantronics Audio 995 Wireless Stereo Headset"/>
    <n v="73.666500000000013"/>
    <n v="1099.5"/>
    <n v="10"/>
    <n v="362.83499999999998"/>
    <n v="29026.799999999999"/>
    <s v="PROFIT"/>
  </r>
  <r>
    <s v="CA-2013-103107"/>
    <s v="07/05/2013"/>
    <s v="05/07/2013"/>
    <x v="0"/>
    <s v="July"/>
    <d v="2013-07-05T00:00:00"/>
    <d v="2013-07-05T00:00:00"/>
    <s v="On Date"/>
    <s v="RickBensley"/>
    <s v="United States"/>
    <s v="Seattle"/>
    <s v="Washington"/>
    <x v="1"/>
    <s v="Master Caster Door Stop, Brown"/>
    <n v="3.3528000000000002"/>
    <n v="25.4"/>
    <n v="5"/>
    <n v="8.6359999999999992"/>
    <n v="690.87999999999988"/>
    <s v="PROFIT"/>
  </r>
  <r>
    <s v="CA-2013-103107"/>
    <s v="07/05/2013"/>
    <s v="05/07/2013"/>
    <x v="0"/>
    <s v="July"/>
    <d v="2013-07-05T00:00:00"/>
    <d v="2013-07-05T00:00:00"/>
    <s v="On Date"/>
    <s v="RickBensley"/>
    <s v="United States"/>
    <s v="Seattle"/>
    <s v="Washington"/>
    <x v="3"/>
    <s v="Avaya 4621SW VoIP phone"/>
    <n v="52.504499999999993"/>
    <n v="177.48"/>
    <n v="3"/>
    <n v="19.9665"/>
    <n v="1597.32"/>
    <s v="PROFIT"/>
  </r>
  <r>
    <s v="CA-2013-103107"/>
    <s v="07/05/2013"/>
    <s v="05/07/2013"/>
    <x v="0"/>
    <s v="July"/>
    <d v="2013-07-05T00:00:00"/>
    <d v="2013-07-05T00:00:00"/>
    <s v="On Date"/>
    <s v="RickBensley"/>
    <s v="United States"/>
    <s v="Seattle"/>
    <s v="Washington"/>
    <x v="3"/>
    <s v="OtterBox Defender Series Case - Samsung Galaxy S4"/>
    <n v="20.993000000000002"/>
    <n v="71.975999999999999"/>
    <n v="3"/>
    <n v="8.9969999999999999"/>
    <n v="719.76"/>
    <s v="PROFIT"/>
  </r>
  <r>
    <s v="CA-2014-112431"/>
    <s v="10/13/2014"/>
    <s v="15/10/2014"/>
    <x v="3"/>
    <s v="October"/>
    <d v="2014-10-13T00:00:00"/>
    <d v="2014-10-15T00:00:00"/>
    <s v="On Date"/>
    <s v="RobertWaldorf"/>
    <s v="United States"/>
    <s v="Los Angeles"/>
    <s v="California"/>
    <x v="8"/>
    <s v="SanDisk Cruzer 64 GB USB Flash Drive"/>
    <n v="25.423999999999999"/>
    <n v="435.84"/>
    <n v="12"/>
    <n v="130.75200000000001"/>
    <n v="10460.16"/>
    <s v="PROFIT"/>
  </r>
  <r>
    <s v="CA-2014-112431"/>
    <s v="10/13/2014"/>
    <s v="15/10/2014"/>
    <x v="3"/>
    <s v="October"/>
    <d v="2014-10-13T00:00:00"/>
    <d v="2014-10-15T00:00:00"/>
    <s v="On Date"/>
    <s v="RobertWaldorf"/>
    <s v="United States"/>
    <s v="Los Angeles"/>
    <s v="California"/>
    <x v="2"/>
    <s v="Newell 343"/>
    <n v="2.1461999999999999"/>
    <n v="5.88"/>
    <n v="2"/>
    <n v="1.5875999999999999"/>
    <n v="127.008"/>
    <s v="PROFIT"/>
  </r>
  <r>
    <s v="CA-2013-151092"/>
    <s v="08/07/2013"/>
    <s v="14/08/2013"/>
    <x v="0"/>
    <s v="August"/>
    <d v="2013-08-07T00:00:00"/>
    <d v="2013-08-14T00:00:00"/>
    <s v="Delay"/>
    <s v="VivekGonzalez"/>
    <s v="United States"/>
    <s v="Los Angeles"/>
    <s v="California"/>
    <x v="3"/>
    <s v="Panasonic KX-TG6844B Expandable Digital Cordless Telephone"/>
    <n v="48.172699999999999"/>
    <n v="211.16800000000001"/>
    <n v="4"/>
    <n v="18.4772"/>
    <n v="1478.1759999999999"/>
    <s v="PROFIT"/>
  </r>
  <r>
    <s v="CA-2011-104178"/>
    <s v="08/25/2011"/>
    <s v="29/08/2011"/>
    <x v="1"/>
    <s v="August"/>
    <d v="2011-08-25T00:00:00"/>
    <d v="2011-08-29T00:00:00"/>
    <s v="On Date"/>
    <s v="JanetMolinari"/>
    <s v="United States"/>
    <s v="Los Angeles"/>
    <s v="California"/>
    <x v="1"/>
    <s v="Eldon 200 Class Desk Accessories, Smoke"/>
    <n v="3.6424000000000003"/>
    <n v="6.28"/>
    <n v="1"/>
    <n v="2.6375999999999999"/>
    <n v="211.00799999999998"/>
    <s v="PROFIT"/>
  </r>
  <r>
    <s v="CA-2011-104178"/>
    <s v="08/25/2011"/>
    <s v="29/08/2011"/>
    <x v="1"/>
    <s v="August"/>
    <d v="2011-08-25T00:00:00"/>
    <d v="2011-08-29T00:00:00"/>
    <s v="On Date"/>
    <s v="JanetMolinari"/>
    <s v="United States"/>
    <s v="Los Angeles"/>
    <s v="California"/>
    <x v="8"/>
    <s v="SanDisk Cruzer 32 GB USB Flash Drive"/>
    <n v="12.9336"/>
    <n v="95.1"/>
    <n v="5"/>
    <n v="30.431999999999999"/>
    <n v="2434.56"/>
    <s v="PROFIT"/>
  </r>
  <r>
    <s v="CA-2011-104178"/>
    <s v="08/25/2011"/>
    <s v="29/08/2011"/>
    <x v="1"/>
    <s v="August"/>
    <d v="2011-08-25T00:00:00"/>
    <d v="2011-08-29T00:00:00"/>
    <s v="On Date"/>
    <s v="JanetMolinari"/>
    <s v="United States"/>
    <s v="Los Angeles"/>
    <s v="California"/>
    <x v="9"/>
    <s v="Xerox 23"/>
    <n v="3.3696000000000006"/>
    <n v="25.92"/>
    <n v="4"/>
    <n v="12.441599999999999"/>
    <n v="995.32799999999997"/>
    <s v="PROFIT"/>
  </r>
  <r>
    <s v="CA-2011-104178"/>
    <s v="08/25/2011"/>
    <s v="29/08/2011"/>
    <x v="1"/>
    <s v="August"/>
    <d v="2011-08-25T00:00:00"/>
    <d v="2011-08-29T00:00:00"/>
    <s v="On Date"/>
    <s v="JanetMolinari"/>
    <s v="United States"/>
    <s v="Los Angeles"/>
    <s v="California"/>
    <x v="7"/>
    <s v="Portable Personal File Box"/>
    <n v="8.9133000000000013"/>
    <n v="48.84"/>
    <n v="4"/>
    <n v="13.1868"/>
    <n v="1054.944"/>
    <s v="PROFIT"/>
  </r>
  <r>
    <s v="CA-2013-127138"/>
    <s v="03/13/2013"/>
    <s v="16/03/2013"/>
    <x v="0"/>
    <s v="March"/>
    <d v="2013-03-13T00:00:00"/>
    <d v="2013-03-16T00:00:00"/>
    <s v="On Date"/>
    <s v="DeanKatz"/>
    <s v="United States"/>
    <s v="San Francisco"/>
    <s v="California"/>
    <x v="7"/>
    <s v="Tennsco Stur-D-Stor Boltless Shelving, 5 Shelves, 24&quot; Deep, Sand"/>
    <n v="133.95689999999999"/>
    <n v="676.55"/>
    <n v="5"/>
    <n v="6.7655000000000003"/>
    <n v="541.24"/>
    <s v="PROFIT"/>
  </r>
  <r>
    <s v="CA-2013-127138"/>
    <s v="03/13/2013"/>
    <s v="16/03/2013"/>
    <x v="0"/>
    <s v="March"/>
    <d v="2013-03-13T00:00:00"/>
    <d v="2013-03-16T00:00:00"/>
    <s v="On Date"/>
    <s v="DeanKatz"/>
    <s v="United States"/>
    <s v="San Francisco"/>
    <s v="California"/>
    <x v="5"/>
    <s v="Euro-Pro Shark Turbo Vacuum"/>
    <n v="22.9252"/>
    <n v="154.9"/>
    <n v="5"/>
    <n v="40.274000000000001"/>
    <n v="3221.92"/>
    <s v="PROFIT"/>
  </r>
  <r>
    <s v="CA-2013-127138"/>
    <s v="03/13/2013"/>
    <s v="16/03/2013"/>
    <x v="0"/>
    <s v="March"/>
    <d v="2013-03-13T00:00:00"/>
    <d v="2013-03-16T00:00:00"/>
    <s v="On Date"/>
    <s v="DeanKatz"/>
    <s v="United States"/>
    <s v="San Francisco"/>
    <s v="California"/>
    <x v="13"/>
    <s v="Security-Tint Envelopes"/>
    <n v="3.8963999999999999"/>
    <n v="30.56"/>
    <n v="4"/>
    <n v="14.974399999999999"/>
    <n v="1197.952"/>
    <s v="PROFIT"/>
  </r>
  <r>
    <s v="CA-2013-127138"/>
    <s v="03/13/2013"/>
    <s v="16/03/2013"/>
    <x v="0"/>
    <s v="March"/>
    <d v="2013-03-13T00:00:00"/>
    <d v="2013-03-16T00:00:00"/>
    <s v="On Date"/>
    <s v="DeanKatz"/>
    <s v="United States"/>
    <s v="San Francisco"/>
    <s v="California"/>
    <x v="10"/>
    <s v="Hon 4070 Series Pagoda Round Back Stacking Chairs"/>
    <n v="231.10559999999998"/>
    <n v="770.35199999999998"/>
    <n v="3"/>
    <n v="77.035200000000003"/>
    <n v="6162.8160000000007"/>
    <s v="PROFIT"/>
  </r>
  <r>
    <s v="CA-2014-150602"/>
    <s v="02/10/2014"/>
    <s v="15/02/2014"/>
    <x v="3"/>
    <s v="February"/>
    <d v="2014-02-10T00:00:00"/>
    <d v="2014-02-15T00:00:00"/>
    <s v="On Date"/>
    <s v="MarinaLichtenstein"/>
    <s v="United States"/>
    <s v="Los Angeles"/>
    <s v="California"/>
    <x v="1"/>
    <s v="Master Big Foot Doorstop, Beige"/>
    <n v="3.6432000000000002"/>
    <n v="21.12"/>
    <n v="4"/>
    <n v="6.5472000000000001"/>
    <n v="523.77600000000007"/>
    <s v="PROFIT"/>
  </r>
  <r>
    <s v="CA-2011-140732"/>
    <s v="11/11/2011"/>
    <s v="13/11/2011"/>
    <x v="1"/>
    <s v="November"/>
    <d v="2011-11-11T00:00:00"/>
    <d v="2011-11-13T00:00:00"/>
    <s v="On Date"/>
    <s v="MattAbelman"/>
    <s v="United States"/>
    <s v="Los Angeles"/>
    <s v="California"/>
    <x v="3"/>
    <s v="Mophie Juice Pack Helium for iPhone"/>
    <n v="57.592799999999997"/>
    <n v="575.928"/>
    <n v="9"/>
    <n v="57.592799999999997"/>
    <n v="4607.424"/>
    <s v="PROFIT"/>
  </r>
  <r>
    <s v="CA-2011-140732"/>
    <s v="11/11/2011"/>
    <s v="13/11/2011"/>
    <x v="1"/>
    <s v="November"/>
    <d v="2011-11-11T00:00:00"/>
    <d v="2011-11-13T00:00:00"/>
    <s v="On Date"/>
    <s v="MattAbelman"/>
    <s v="United States"/>
    <s v="Los Angeles"/>
    <s v="California"/>
    <x v="5"/>
    <s v="Commercial WindTunnel Clean Air Upright Vacuum, Replacement Belts, Filtration Bags"/>
    <n v="2.8786"/>
    <n v="7.78"/>
    <n v="2"/>
    <n v="2.0228000000000002"/>
    <n v="161.82400000000001"/>
    <s v="PROFIT"/>
  </r>
  <r>
    <s v="CA-2011-140732"/>
    <s v="11/11/2011"/>
    <s v="13/11/2011"/>
    <x v="1"/>
    <s v="November"/>
    <d v="2011-11-11T00:00:00"/>
    <d v="2011-11-13T00:00:00"/>
    <s v="On Date"/>
    <s v="MattAbelman"/>
    <s v="United States"/>
    <s v="Los Angeles"/>
    <s v="California"/>
    <x v="9"/>
    <s v="Xerox 1979"/>
    <n v="17.039000000000001"/>
    <n v="123.92"/>
    <n v="4"/>
    <n v="55.764000000000003"/>
    <n v="4461.12"/>
    <s v="PROFIT"/>
  </r>
  <r>
    <s v="CA-2014-119011"/>
    <s v="08/21/2014"/>
    <s v="26/08/2014"/>
    <x v="3"/>
    <s v="August"/>
    <d v="2014-08-21T00:00:00"/>
    <d v="2014-08-26T00:00:00"/>
    <s v="On Date"/>
    <s v="LisaRyan"/>
    <s v="United States"/>
    <s v="San Francisco"/>
    <s v="California"/>
    <x v="12"/>
    <s v="Acme Kleencut Forged Steel Scissors"/>
    <n v="4.0179999999999989"/>
    <n v="17.22"/>
    <n v="3"/>
    <n v="5.1660000000000004"/>
    <n v="413.28000000000003"/>
    <s v="PROFIT"/>
  </r>
  <r>
    <s v="CA-2014-119011"/>
    <s v="08/21/2014"/>
    <s v="26/08/2014"/>
    <x v="3"/>
    <s v="August"/>
    <d v="2014-08-21T00:00:00"/>
    <d v="2014-08-26T00:00:00"/>
    <s v="On Date"/>
    <s v="LisaRyan"/>
    <s v="United States"/>
    <s v="San Francisco"/>
    <s v="California"/>
    <x v="7"/>
    <s v="Companion Letter/Legal File, Black"/>
    <n v="27.187199999999997"/>
    <n v="226.56"/>
    <n v="6"/>
    <n v="63.436799999999998"/>
    <n v="5074.9439999999995"/>
    <s v="PROFIT"/>
  </r>
  <r>
    <s v="CA-2014-119011"/>
    <s v="08/21/2014"/>
    <s v="26/08/2014"/>
    <x v="3"/>
    <s v="August"/>
    <d v="2014-08-21T00:00:00"/>
    <d v="2014-08-26T00:00:00"/>
    <s v="On Date"/>
    <s v="LisaRyan"/>
    <s v="United States"/>
    <s v="San Francisco"/>
    <s v="California"/>
    <x v="3"/>
    <s v="Plantronics Encore H101 Dual EarpiecesÂ Headset"/>
    <n v="32.364000000000004"/>
    <n v="107.88"/>
    <n v="3"/>
    <n v="10.788"/>
    <n v="863.04"/>
    <s v="PROFIT"/>
  </r>
  <r>
    <s v="CA-2011-141726"/>
    <s v="07/20/2011"/>
    <s v="22/07/2011"/>
    <x v="1"/>
    <s v="July"/>
    <d v="2011-07-20T00:00:00"/>
    <d v="2011-07-22T00:00:00"/>
    <s v="On Date"/>
    <s v="CharlesCrestani"/>
    <s v="United States"/>
    <s v="San Diego"/>
    <s v="California"/>
    <x v="9"/>
    <s v="Xerox 189"/>
    <n v="54.521999999999991"/>
    <n v="104.85"/>
    <n v="1"/>
    <n v="50.328000000000003"/>
    <n v="4026.2400000000002"/>
    <s v="PROFIT"/>
  </r>
  <r>
    <s v="CA-2011-141726"/>
    <s v="07/20/2011"/>
    <s v="22/07/2011"/>
    <x v="1"/>
    <s v="July"/>
    <d v="2011-07-20T00:00:00"/>
    <d v="2011-07-22T00:00:00"/>
    <s v="On Date"/>
    <s v="CharlesCrestani"/>
    <s v="United States"/>
    <s v="San Diego"/>
    <s v="California"/>
    <x v="4"/>
    <s v="Wilson Jones Custom Binder Spines &amp; Labels"/>
    <n v="2.7744000000000004"/>
    <n v="8.7040000000000006"/>
    <n v="2"/>
    <n v="3.1551999999999998"/>
    <n v="252.416"/>
    <s v="PROFIT"/>
  </r>
  <r>
    <s v="CA-2011-141726"/>
    <s v="07/20/2011"/>
    <s v="22/07/2011"/>
    <x v="1"/>
    <s v="July"/>
    <d v="2011-07-20T00:00:00"/>
    <d v="2011-07-22T00:00:00"/>
    <s v="On Date"/>
    <s v="CharlesCrestani"/>
    <s v="United States"/>
    <s v="San Diego"/>
    <s v="California"/>
    <x v="9"/>
    <s v="Xerox 1897"/>
    <n v="2.5398000000000005"/>
    <n v="19.920000000000002"/>
    <n v="4"/>
    <n v="9.7607999999999997"/>
    <n v="780.86400000000003"/>
    <s v="PROFIT"/>
  </r>
  <r>
    <s v="CA-2011-141726"/>
    <s v="07/20/2011"/>
    <s v="22/07/2011"/>
    <x v="1"/>
    <s v="July"/>
    <d v="2011-07-20T00:00:00"/>
    <d v="2011-07-22T00:00:00"/>
    <s v="On Date"/>
    <s v="CharlesCrestani"/>
    <s v="United States"/>
    <s v="San Diego"/>
    <s v="California"/>
    <x v="1"/>
    <s v="Nu-Dell Leatherette Frames"/>
    <n v="9.1776000000000018"/>
    <n v="43.02"/>
    <n v="3"/>
    <n v="15.4872"/>
    <n v="1238.9759999999999"/>
    <s v="PROFIT"/>
  </r>
  <r>
    <s v="CA-2014-116953"/>
    <s v="04/25/2014"/>
    <s v="26/04/2014"/>
    <x v="3"/>
    <s v="April"/>
    <d v="2014-04-25T00:00:00"/>
    <d v="2014-04-26T00:00:00"/>
    <s v="On Date"/>
    <s v="SusanVittorini"/>
    <s v="United States"/>
    <s v="Mesa"/>
    <s v="Arizona"/>
    <x v="3"/>
    <s v="AT&amp;T 841000 Phone"/>
    <n v="51.75"/>
    <n v="552"/>
    <n v="10"/>
    <n v="34.5"/>
    <n v="2760"/>
    <s v="PROFIT"/>
  </r>
  <r>
    <s v="US-2014-163300"/>
    <s v="09/16/2014"/>
    <s v="22/09/2014"/>
    <x v="3"/>
    <s v="September"/>
    <d v="2014-09-16T00:00:00"/>
    <d v="2014-09-22T00:00:00"/>
    <s v="Delay"/>
    <s v="EricaSmith"/>
    <s v="United States"/>
    <s v="Los Angeles"/>
    <s v="California"/>
    <x v="4"/>
    <s v="GBC DocuBind 200 Manual Binding Machine"/>
    <n v="210.49"/>
    <n v="2357.4879999999998"/>
    <n v="7"/>
    <n v="884.05799999999999"/>
    <n v="70724.639999999999"/>
    <s v="PROFIT"/>
  </r>
  <r>
    <s v="US-2014-163300"/>
    <s v="09/16/2014"/>
    <s v="22/09/2014"/>
    <x v="3"/>
    <s v="September"/>
    <d v="2014-09-16T00:00:00"/>
    <d v="2014-09-22T00:00:00"/>
    <s v="Delay"/>
    <s v="EricaSmith"/>
    <s v="United States"/>
    <s v="Los Angeles"/>
    <s v="California"/>
    <x v="3"/>
    <s v="Panasonic KX-TG6844B Expandable Digital Cordless Telephone"/>
    <n v="48.172699999999992"/>
    <n v="369.54399999999998"/>
    <n v="7"/>
    <n v="32.335099999999997"/>
    <n v="2586.808"/>
    <s v="PROFIT"/>
  </r>
  <r>
    <s v="US-2014-163300"/>
    <s v="09/16/2014"/>
    <s v="22/09/2014"/>
    <x v="3"/>
    <s v="September"/>
    <d v="2014-09-16T00:00:00"/>
    <d v="2014-09-22T00:00:00"/>
    <s v="Delay"/>
    <s v="EricaSmith"/>
    <s v="United States"/>
    <s v="Los Angeles"/>
    <s v="California"/>
    <x v="10"/>
    <s v="Global Deluxe Steno Chair"/>
    <n v="68.512200000000007"/>
    <n v="184.75200000000001"/>
    <n v="3"/>
    <n v="-20.784600000000001"/>
    <n v="-1662.768"/>
    <s v="LOSS"/>
  </r>
  <r>
    <s v="US-2011-112991"/>
    <s v="12/10/2011"/>
    <s v="14/12/2011"/>
    <x v="1"/>
    <s v="December"/>
    <d v="2011-12-10T00:00:00"/>
    <d v="2011-12-14T00:00:00"/>
    <s v="On Date"/>
    <s v="SallyHughsby"/>
    <s v="United States"/>
    <s v="Caldwell"/>
    <s v="Idaho"/>
    <x v="10"/>
    <s v="Office Star - Contemporary Swivel Chair with Padded Adjustable Arms and Flex Back"/>
    <n v="111.37419999999999"/>
    <n v="338.35199999999998"/>
    <n v="3"/>
    <n v="4.2294"/>
    <n v="338.35199999999998"/>
    <s v="PROFIT"/>
  </r>
  <r>
    <s v="US-2011-112991"/>
    <s v="12/10/2011"/>
    <s v="14/12/2011"/>
    <x v="1"/>
    <s v="December"/>
    <d v="2011-12-10T00:00:00"/>
    <d v="2011-12-14T00:00:00"/>
    <s v="On Date"/>
    <s v="SallyHughsby"/>
    <s v="United States"/>
    <s v="Caldwell"/>
    <s v="Idaho"/>
    <x v="9"/>
    <s v="Xerox 1931"/>
    <n v="3.3696000000000006"/>
    <n v="25.92"/>
    <n v="4"/>
    <n v="12.441599999999999"/>
    <n v="995.32799999999997"/>
    <s v="PROFIT"/>
  </r>
  <r>
    <s v="US-2011-112991"/>
    <s v="12/10/2011"/>
    <s v="14/12/2011"/>
    <x v="1"/>
    <s v="December"/>
    <d v="2011-12-10T00:00:00"/>
    <d v="2011-12-14T00:00:00"/>
    <s v="On Date"/>
    <s v="SallyHughsby"/>
    <s v="United States"/>
    <s v="Caldwell"/>
    <s v="Idaho"/>
    <x v="9"/>
    <s v="Xerox Color Copier Paper, 11&quot; x 17&quot;, Ream"/>
    <n v="12.333600000000001"/>
    <n v="91.36"/>
    <n v="4"/>
    <n v="42.025599999999997"/>
    <n v="3362.0479999999998"/>
    <s v="PROFIT"/>
  </r>
  <r>
    <s v="CA-2011-124079"/>
    <s v="12/13/2011"/>
    <s v="17/12/2011"/>
    <x v="1"/>
    <s v="December"/>
    <d v="2011-12-13T00:00:00"/>
    <d v="2011-12-17T00:00:00"/>
    <s v="On Date"/>
    <s v="RandyFerguson"/>
    <s v="United States"/>
    <s v="Phoenix"/>
    <s v="Arizona"/>
    <x v="1"/>
    <s v="Electrix Incandescent Magnifying Lamp, Black"/>
    <n v="26.754499999999997"/>
    <n v="87.96"/>
    <n v="3"/>
    <n v="7.6965000000000003"/>
    <n v="615.72"/>
    <s v="PROFIT"/>
  </r>
  <r>
    <s v="CA-2011-124079"/>
    <s v="12/13/2011"/>
    <s v="17/12/2011"/>
    <x v="1"/>
    <s v="December"/>
    <d v="2011-12-13T00:00:00"/>
    <d v="2011-12-17T00:00:00"/>
    <s v="On Date"/>
    <s v="RandyFerguson"/>
    <s v="United States"/>
    <s v="Phoenix"/>
    <s v="Arizona"/>
    <x v="4"/>
    <s v="Cardinal Slant-D Ring Binder, Heavy Gauge Vinyl"/>
    <n v="4.6926000000000005"/>
    <n v="5.2140000000000004"/>
    <n v="2"/>
    <n v="-4.1711999999999998"/>
    <n v="-333.69599999999997"/>
    <s v="LOSS"/>
  </r>
  <r>
    <s v="CA-2014-107244"/>
    <s v="09/08/2014"/>
    <s v="12/09/2014"/>
    <x v="3"/>
    <s v="September"/>
    <d v="2014-09-08T00:00:00"/>
    <d v="2014-09-12T00:00:00"/>
    <s v="On Date"/>
    <s v="AllenGoldenen"/>
    <s v="United States"/>
    <s v="Los Angeles"/>
    <s v="California"/>
    <x v="1"/>
    <s v="C-Line Magnetic Cubicle Keepers, Clear Polypropylene"/>
    <n v="2.8652000000000002"/>
    <n v="19.760000000000002"/>
    <n v="4"/>
    <n v="8.2992000000000008"/>
    <n v="663.93600000000004"/>
    <s v="PROFIT"/>
  </r>
  <r>
    <s v="CA-2012-135580"/>
    <s v="12/30/2012"/>
    <s v="03/01/2013"/>
    <x v="0"/>
    <s v="December"/>
    <d v="2012-12-30T00:00:00"/>
    <d v="2013-01-03T00:00:00"/>
    <s v="On Date"/>
    <s v="ClayLudtke"/>
    <s v="United States"/>
    <s v="Los Angeles"/>
    <s v="California"/>
    <x v="9"/>
    <s v="Xerox 1929"/>
    <n v="12.333599999999999"/>
    <n v="68.52"/>
    <n v="3"/>
    <n v="31.519200000000001"/>
    <n v="2521.5360000000001"/>
    <s v="PROFIT"/>
  </r>
  <r>
    <s v="CA-2012-135580"/>
    <s v="12/30/2012"/>
    <s v="03/01/2013"/>
    <x v="0"/>
    <s v="December"/>
    <d v="2012-12-30T00:00:00"/>
    <d v="2013-01-03T00:00:00"/>
    <s v="On Date"/>
    <s v="ClayLudtke"/>
    <s v="United States"/>
    <s v="Los Angeles"/>
    <s v="California"/>
    <x v="7"/>
    <s v="2300 Heavy-Duty Transfer File Systems by Perma"/>
    <n v="20.233800000000002"/>
    <n v="74.94"/>
    <n v="3"/>
    <n v="14.2386"/>
    <n v="1139.088"/>
    <s v="PROFIT"/>
  </r>
  <r>
    <s v="CA-2012-135580"/>
    <s v="12/30/2012"/>
    <s v="03/01/2013"/>
    <x v="0"/>
    <s v="December"/>
    <d v="2012-12-30T00:00:00"/>
    <d v="2013-01-03T00:00:00"/>
    <s v="On Date"/>
    <s v="ClayLudtke"/>
    <s v="United States"/>
    <s v="Los Angeles"/>
    <s v="California"/>
    <x v="16"/>
    <s v="Zebra GX420t Direct Thermal/Thermal Transfer Printer"/>
    <n v="376.97449999999998"/>
    <n v="2548.56"/>
    <n v="6"/>
    <n v="286.71300000000002"/>
    <n v="22937.040000000001"/>
    <s v="PROFIT"/>
  </r>
  <r>
    <s v="CA-2012-135580"/>
    <s v="12/30/2012"/>
    <s v="03/01/2013"/>
    <x v="0"/>
    <s v="December"/>
    <d v="2012-12-30T00:00:00"/>
    <d v="2013-01-03T00:00:00"/>
    <s v="On Date"/>
    <s v="ClayLudtke"/>
    <s v="United States"/>
    <s v="Los Angeles"/>
    <s v="California"/>
    <x v="13"/>
    <s v="Tyvek Side-Opening Peel &amp; Seel Expanding Envelopes"/>
    <n v="49.764000000000003"/>
    <n v="271.44"/>
    <n v="3"/>
    <n v="122.148"/>
    <n v="9771.84"/>
    <s v="PROFIT"/>
  </r>
  <r>
    <s v="CA-2012-135580"/>
    <s v="12/30/2012"/>
    <s v="03/01/2013"/>
    <x v="0"/>
    <s v="December"/>
    <d v="2012-12-30T00:00:00"/>
    <d v="2013-01-03T00:00:00"/>
    <s v="On Date"/>
    <s v="ClayLudtke"/>
    <s v="United States"/>
    <s v="Los Angeles"/>
    <s v="California"/>
    <x v="3"/>
    <s v="Cisco SPA 502G IP Phone"/>
    <n v="83.964999999999989"/>
    <n v="287.88"/>
    <n v="3"/>
    <n v="35.984999999999999"/>
    <n v="2878.8"/>
    <s v="PROFIT"/>
  </r>
  <r>
    <s v="CA-2013-159016"/>
    <s v="03/11/2013"/>
    <s v="12/03/2013"/>
    <x v="0"/>
    <s v="March"/>
    <d v="2013-03-11T00:00:00"/>
    <d v="2013-03-12T00:00:00"/>
    <s v="On Date"/>
    <s v="KarenFerguson"/>
    <s v="United States"/>
    <s v="Los Angeles"/>
    <s v="California"/>
    <x v="9"/>
    <s v="Rediform Voice Mail Log Books"/>
    <n v="1.5495999999999999"/>
    <n v="14.9"/>
    <n v="5"/>
    <n v="7.1520000000000001"/>
    <n v="572.16"/>
    <s v="PROFIT"/>
  </r>
  <r>
    <s v="CA-2013-159016"/>
    <s v="03/11/2013"/>
    <s v="12/03/2013"/>
    <x v="0"/>
    <s v="March"/>
    <d v="2013-03-11T00:00:00"/>
    <d v="2013-03-12T00:00:00"/>
    <s v="On Date"/>
    <s v="KarenFerguson"/>
    <s v="United States"/>
    <s v="Los Angeles"/>
    <s v="California"/>
    <x v="3"/>
    <s v="Apple iPhone 5"/>
    <n v="474.3759"/>
    <n v="4158.9120000000003"/>
    <n v="8"/>
    <n v="363.90480000000002"/>
    <n v="29112.384000000002"/>
    <s v="PROFIT"/>
  </r>
  <r>
    <s v="CA-2011-102652"/>
    <s v="04/06/2011"/>
    <s v="12/04/2011"/>
    <x v="1"/>
    <s v="April"/>
    <d v="2011-04-06T00:00:00"/>
    <d v="2011-04-12T00:00:00"/>
    <s v="Delay"/>
    <s v="AndyYotov"/>
    <s v="United States"/>
    <s v="Los Angeles"/>
    <s v="California"/>
    <x v="1"/>
    <s v="Tenex B1-RE Series Chair Mats for Low Pile Carpets"/>
    <n v="38.163399999999996"/>
    <n v="91.96"/>
    <n v="2"/>
    <n v="15.6332"/>
    <n v="1250.6559999999999"/>
    <s v="PROFIT"/>
  </r>
  <r>
    <s v="CA-2011-102652"/>
    <s v="04/06/2011"/>
    <s v="12/04/2011"/>
    <x v="1"/>
    <s v="April"/>
    <d v="2011-04-06T00:00:00"/>
    <d v="2011-04-12T00:00:00"/>
    <s v="Delay"/>
    <s v="AndyYotov"/>
    <s v="United States"/>
    <s v="Los Angeles"/>
    <s v="California"/>
    <x v="1"/>
    <s v="C-Line Cubicle Keepers Polyproplyene Holder With Velcro Backings"/>
    <n v="2.8852999999999995"/>
    <n v="33.11"/>
    <n v="7"/>
    <n v="12.9129"/>
    <n v="1033.0320000000002"/>
    <s v="PROFIT"/>
  </r>
  <r>
    <s v="CA-2011-102652"/>
    <s v="04/06/2011"/>
    <s v="12/04/2011"/>
    <x v="1"/>
    <s v="April"/>
    <d v="2011-04-06T00:00:00"/>
    <d v="2011-04-12T00:00:00"/>
    <s v="Delay"/>
    <s v="AndyYotov"/>
    <s v="United States"/>
    <s v="Los Angeles"/>
    <s v="California"/>
    <x v="9"/>
    <s v="Xerox 211"/>
    <n v="3.3696000000000002"/>
    <n v="19.440000000000001"/>
    <n v="3"/>
    <n v="9.3312000000000008"/>
    <n v="746.49600000000009"/>
    <s v="PROFIT"/>
  </r>
  <r>
    <s v="CA-2011-102652"/>
    <s v="04/06/2011"/>
    <s v="12/04/2011"/>
    <x v="1"/>
    <s v="April"/>
    <d v="2011-04-06T00:00:00"/>
    <d v="2011-04-12T00:00:00"/>
    <s v="Delay"/>
    <s v="AndyYotov"/>
    <s v="United States"/>
    <s v="Los Angeles"/>
    <s v="California"/>
    <x v="9"/>
    <s v="Xerox 194"/>
    <n v="28.849599999999995"/>
    <n v="55.48"/>
    <n v="1"/>
    <n v="26.630400000000002"/>
    <n v="2130.4320000000002"/>
    <s v="PROFIT"/>
  </r>
  <r>
    <s v="CA-2014-136007"/>
    <s v="02/24/2014"/>
    <s v="03/03/2014"/>
    <x v="3"/>
    <s v="February"/>
    <d v="2014-02-24T00:00:00"/>
    <d v="2014-03-03T00:00:00"/>
    <s v="Delay"/>
    <s v="AnnChong"/>
    <s v="United States"/>
    <s v="Seattle"/>
    <s v="Washington"/>
    <x v="11"/>
    <s v="Alliance Rubber Bands"/>
    <n v="1.6128000000000002"/>
    <n v="8.4"/>
    <n v="5"/>
    <n v="0.33600000000000002"/>
    <n v="26.880000000000003"/>
    <s v="PROFIT"/>
  </r>
  <r>
    <s v="CA-2014-136007"/>
    <s v="02/24/2014"/>
    <s v="03/03/2014"/>
    <x v="3"/>
    <s v="February"/>
    <d v="2014-02-24T00:00:00"/>
    <d v="2014-03-03T00:00:00"/>
    <s v="Delay"/>
    <s v="AnnChong"/>
    <s v="United States"/>
    <s v="Seattle"/>
    <s v="Washington"/>
    <x v="3"/>
    <s v="invisibleSHIELD by ZAGG Smudge-Free Screen Protector"/>
    <n v="9.3547999999999991"/>
    <n v="71.959999999999994"/>
    <n v="5"/>
    <n v="25.186"/>
    <n v="2014.88"/>
    <s v="PROFIT"/>
  </r>
  <r>
    <s v="US-2013-112970"/>
    <s v="11/15/2013"/>
    <s v="16/11/2013"/>
    <x v="0"/>
    <s v="November"/>
    <d v="2013-11-15T00:00:00"/>
    <d v="2013-11-16T00:00:00"/>
    <s v="On Date"/>
    <s v="TimBrockman"/>
    <s v="United States"/>
    <s v="Los Angeles"/>
    <s v="California"/>
    <x v="2"/>
    <s v="Newell 35"/>
    <n v="2.3287999999999998"/>
    <n v="9.84"/>
    <n v="3"/>
    <n v="2.8536000000000001"/>
    <n v="228.28800000000001"/>
    <s v="PROFIT"/>
  </r>
  <r>
    <s v="CA-2012-130253"/>
    <s v="12/14/2012"/>
    <s v="18/12/2012"/>
    <x v="2"/>
    <s v="December"/>
    <d v="2012-12-14T00:00:00"/>
    <d v="2012-12-18T00:00:00"/>
    <s v="On Date"/>
    <s v="PaulProst"/>
    <s v="United States"/>
    <s v="Los Angeles"/>
    <s v="California"/>
    <x v="1"/>
    <s v="Master Caster Door Stop, Gray"/>
    <n v="3.3528000000000002"/>
    <n v="15.24"/>
    <n v="3"/>
    <n v="5.1816000000000004"/>
    <n v="414.52800000000002"/>
    <s v="PROFIT"/>
  </r>
  <r>
    <s v="CA-2014-122364"/>
    <s v="09/25/2014"/>
    <s v="30/09/2014"/>
    <x v="3"/>
    <s v="September"/>
    <d v="2014-09-25T00:00:00"/>
    <d v="2014-09-30T00:00:00"/>
    <s v="On Date"/>
    <s v="FrankAtkinson"/>
    <s v="United States"/>
    <s v="Los Angeles"/>
    <s v="California"/>
    <x v="3"/>
    <s v="Wilson Electronics DB Pro Signal Booster"/>
    <n v="261.34000000000003"/>
    <n v="859.2"/>
    <n v="3"/>
    <n v="75.180000000000007"/>
    <n v="6014.4000000000005"/>
    <s v="PROFIT"/>
  </r>
  <r>
    <s v="CA-2014-122364"/>
    <s v="09/25/2014"/>
    <s v="30/09/2014"/>
    <x v="3"/>
    <s v="September"/>
    <d v="2014-09-25T00:00:00"/>
    <d v="2014-09-30T00:00:00"/>
    <s v="On Date"/>
    <s v="FrankAtkinson"/>
    <s v="United States"/>
    <s v="Los Angeles"/>
    <s v="California"/>
    <x v="16"/>
    <s v="Socket Bluetooth Cordless Hand Scanner (CHS)"/>
    <n v="109.69399999999999"/>
    <n v="506.28"/>
    <n v="3"/>
    <n v="177.19800000000001"/>
    <n v="14175.84"/>
    <s v="PROFIT"/>
  </r>
  <r>
    <s v="CA-2013-117912"/>
    <s v="02/04/2013"/>
    <s v="08/02/2013"/>
    <x v="0"/>
    <s v="February"/>
    <d v="2013-02-04T00:00:00"/>
    <d v="2013-02-08T00:00:00"/>
    <s v="On Date"/>
    <s v="TracyBlumstein"/>
    <s v="United States"/>
    <s v="Sierra Vista"/>
    <s v="Arizona"/>
    <x v="1"/>
    <s v="Nu-Dell Float Frame 11 x 14 1/2"/>
    <n v="5.2084000000000001"/>
    <n v="14.368"/>
    <n v="2"/>
    <n v="3.9512"/>
    <n v="316.096"/>
    <s v="PROFIT"/>
  </r>
  <r>
    <s v="CA-2012-113215"/>
    <s v="09/03/2012"/>
    <s v="08/09/2012"/>
    <x v="2"/>
    <s v="September"/>
    <d v="2012-09-03T00:00:00"/>
    <d v="2012-09-08T00:00:00"/>
    <s v="On Date"/>
    <s v="CathyPrescott"/>
    <s v="United States"/>
    <s v="Tucson"/>
    <s v="Arizona"/>
    <x v="1"/>
    <s v="GE 48&quot; Fluorescent Tube, Cool White Energy Saver, 34 Watts, 30/Box"/>
    <n v="49.614999999999995"/>
    <n v="238.15199999999999"/>
    <n v="3"/>
    <n v="89.307000000000002"/>
    <n v="7144.56"/>
    <s v="PROFIT"/>
  </r>
  <r>
    <s v="CA-2012-111780"/>
    <s v="12/25/2012"/>
    <s v="30/12/2012"/>
    <x v="2"/>
    <s v="December"/>
    <d v="2012-12-25T00:00:00"/>
    <d v="2012-12-30T00:00:00"/>
    <s v="On Date"/>
    <s v="RalphArnett"/>
    <s v="United States"/>
    <s v="San Diego"/>
    <s v="California"/>
    <x v="14"/>
    <s v="Brother DCP1000 Digital 3 in 1 Multifunction Machine"/>
    <n v="194.99350000000001"/>
    <n v="1199.96"/>
    <n v="5"/>
    <n v="224.99250000000001"/>
    <n v="17999.400000000001"/>
    <s v="PROFIT"/>
  </r>
  <r>
    <s v="CA-2012-111780"/>
    <s v="12/25/2012"/>
    <s v="30/12/2012"/>
    <x v="2"/>
    <s v="December"/>
    <d v="2012-12-25T00:00:00"/>
    <d v="2012-12-30T00:00:00"/>
    <s v="On Date"/>
    <s v="RalphArnett"/>
    <s v="United States"/>
    <s v="San Diego"/>
    <s v="California"/>
    <x v="9"/>
    <s v="Important Message Pads, 50 4-1/4 x 5-1/2 Forms per Pad"/>
    <n v="2.1419999999999999"/>
    <n v="12.6"/>
    <n v="3"/>
    <n v="6.1740000000000004"/>
    <n v="493.92"/>
    <s v="PROFIT"/>
  </r>
  <r>
    <s v="CA-2012-111780"/>
    <s v="12/25/2012"/>
    <s v="30/12/2012"/>
    <x v="2"/>
    <s v="December"/>
    <d v="2012-12-25T00:00:00"/>
    <d v="2012-12-30T00:00:00"/>
    <s v="On Date"/>
    <s v="RalphArnett"/>
    <s v="United States"/>
    <s v="San Diego"/>
    <s v="California"/>
    <x v="9"/>
    <s v="Great White Multi-Use Recycled Paper (20Lb. and 84 Bright)"/>
    <n v="3.2890000000000001"/>
    <n v="17.940000000000001"/>
    <n v="3"/>
    <n v="8.0730000000000004"/>
    <n v="645.84"/>
    <s v="PROFIT"/>
  </r>
  <r>
    <s v="CA-2014-166695"/>
    <s v="05/21/2014"/>
    <s v="25/05/2014"/>
    <x v="3"/>
    <s v="May"/>
    <d v="2014-05-21T00:00:00"/>
    <d v="2014-05-25T00:00:00"/>
    <s v="On Date"/>
    <s v="ChuckClark"/>
    <s v="United States"/>
    <s v="Lakewood"/>
    <s v="California"/>
    <x v="10"/>
    <s v="Global Geo Office Task Chair, Gray"/>
    <n v="76.931000000000012"/>
    <n v="518.27200000000005"/>
    <n v="8"/>
    <n v="-97.176000000000002"/>
    <n v="-7774.08"/>
    <s v="LOSS"/>
  </r>
  <r>
    <s v="CA-2014-166695"/>
    <s v="05/21/2014"/>
    <s v="25/05/2014"/>
    <x v="3"/>
    <s v="May"/>
    <d v="2014-05-21T00:00:00"/>
    <d v="2014-05-25T00:00:00"/>
    <s v="On Date"/>
    <s v="ChuckClark"/>
    <s v="United States"/>
    <s v="Lakewood"/>
    <s v="California"/>
    <x v="1"/>
    <s v="G.E. Halogen Desk Lamp Bulbs"/>
    <n v="3.6296000000000004"/>
    <n v="6.98"/>
    <n v="1"/>
    <n v="3.3504"/>
    <n v="268.03199999999998"/>
    <s v="PROFIT"/>
  </r>
  <r>
    <s v="CA-2014-166695"/>
    <s v="05/21/2014"/>
    <s v="25/05/2014"/>
    <x v="3"/>
    <s v="May"/>
    <d v="2014-05-21T00:00:00"/>
    <d v="2014-05-25T00:00:00"/>
    <s v="On Date"/>
    <s v="ChuckClark"/>
    <s v="United States"/>
    <s v="Lakewood"/>
    <s v="California"/>
    <x v="16"/>
    <s v="Okidata B400 Printer"/>
    <n v="304.58999999999997"/>
    <n v="343.2"/>
    <n v="1"/>
    <n v="38.61"/>
    <n v="3088.8"/>
    <s v="PROFIT"/>
  </r>
  <r>
    <s v="CA-2014-121398"/>
    <s v="12/26/2014"/>
    <s v="30/12/2014"/>
    <x v="3"/>
    <s v="December"/>
    <d v="2014-12-26T00:00:00"/>
    <d v="2014-12-30T00:00:00"/>
    <s v="On Date"/>
    <s v="FredHopkins"/>
    <s v="United States"/>
    <s v="Los Angeles"/>
    <s v="California"/>
    <x v="4"/>
    <s v="GBC DocuBind P50 Personal Binding Machine"/>
    <n v="33.909399999999998"/>
    <n v="153.55199999999999"/>
    <n v="3"/>
    <n v="51.823799999999999"/>
    <n v="4145.9039999999995"/>
    <s v="PROFIT"/>
  </r>
  <r>
    <s v="CA-2014-121398"/>
    <s v="12/26/2014"/>
    <s v="30/12/2014"/>
    <x v="3"/>
    <s v="December"/>
    <d v="2014-12-26T00:00:00"/>
    <d v="2014-12-30T00:00:00"/>
    <s v="On Date"/>
    <s v="FredHopkins"/>
    <s v="United States"/>
    <s v="Los Angeles"/>
    <s v="California"/>
    <x v="7"/>
    <s v="Tennsco Stur-D-Stor Boltless Shelving, 5 Shelves, 24&quot; Deep, Sand"/>
    <n v="133.95689999999999"/>
    <n v="270.62"/>
    <n v="2"/>
    <n v="2.7061999999999999"/>
    <n v="216.49599999999998"/>
    <s v="PROFIT"/>
  </r>
  <r>
    <s v="CA-2012-114048"/>
    <s v="12/14/2012"/>
    <s v="18/12/2012"/>
    <x v="2"/>
    <s v="December"/>
    <d v="2012-12-14T00:00:00"/>
    <d v="2012-12-18T00:00:00"/>
    <s v="On Date"/>
    <s v="EricHoffmann"/>
    <s v="United States"/>
    <s v="Costa Mesa"/>
    <s v="California"/>
    <x v="1"/>
    <s v="Staples"/>
    <n v="5.4544000000000006"/>
    <n v="29.22"/>
    <n v="3"/>
    <n v="12.8568"/>
    <n v="1028.5439999999999"/>
    <s v="PROFIT"/>
  </r>
  <r>
    <s v="US-2014-162068"/>
    <s v="12/29/2014"/>
    <s v="01/01/2015"/>
    <x v="4"/>
    <s v="December"/>
    <d v="2014-12-29T00:00:00"/>
    <d v="2015-01-01T00:00:00"/>
    <s v="On Date"/>
    <s v="PamelaCoakley"/>
    <s v="United States"/>
    <s v="Loveland"/>
    <s v="Colorado"/>
    <x v="4"/>
    <s v="Avery Reinforcements for Hole-Punch Pages"/>
    <n v="1.089"/>
    <n v="1.1879999999999999"/>
    <n v="2"/>
    <n v="-0.99"/>
    <n v="-79.2"/>
    <s v="LOSS"/>
  </r>
  <r>
    <s v="CA-2013-133802"/>
    <s v="03/15/2013"/>
    <s v="21/03/2013"/>
    <x v="0"/>
    <s v="March"/>
    <d v="2013-03-15T00:00:00"/>
    <d v="2013-03-21T00:00:00"/>
    <s v="Delay"/>
    <s v="StephaniePhelps"/>
    <s v="United States"/>
    <s v="Redwood City"/>
    <s v="California"/>
    <x v="4"/>
    <s v="Wilson Jones Leather-Like Binders with DublLock Round Rings"/>
    <n v="4.6269000000000009"/>
    <n v="41.904000000000003"/>
    <n v="6"/>
    <n v="14.1426"/>
    <n v="1131.4079999999999"/>
    <s v="PROFIT"/>
  </r>
  <r>
    <s v="CA-2014-143378"/>
    <s v="09/20/2014"/>
    <s v="26/09/2014"/>
    <x v="3"/>
    <s v="September"/>
    <d v="2014-09-20T00:00:00"/>
    <d v="2014-09-26T00:00:00"/>
    <s v="Delay"/>
    <s v="JustinRitter"/>
    <s v="United States"/>
    <s v="Springfield"/>
    <s v="Oregon"/>
    <x v="3"/>
    <s v="Mophie Juice Pack Helium for iPhone"/>
    <n v="57.592799999999997"/>
    <n v="191.976"/>
    <n v="3"/>
    <n v="19.197600000000001"/>
    <n v="1535.808"/>
    <s v="PROFIT"/>
  </r>
  <r>
    <s v="CA-2014-143378"/>
    <s v="09/20/2014"/>
    <s v="26/09/2014"/>
    <x v="3"/>
    <s v="September"/>
    <d v="2014-09-20T00:00:00"/>
    <d v="2014-09-26T00:00:00"/>
    <s v="Delay"/>
    <s v="JustinRitter"/>
    <s v="United States"/>
    <s v="Springfield"/>
    <s v="Oregon"/>
    <x v="2"/>
    <s v="Peel-Off China Markers"/>
    <n v="5.7593999999999994"/>
    <n v="23.832000000000001"/>
    <n v="3"/>
    <n v="6.5537999999999998"/>
    <n v="524.30399999999997"/>
    <s v="PROFIT"/>
  </r>
  <r>
    <s v="CA-2014-143378"/>
    <s v="09/20/2014"/>
    <s v="26/09/2014"/>
    <x v="3"/>
    <s v="September"/>
    <d v="2014-09-20T00:00:00"/>
    <d v="2014-09-26T00:00:00"/>
    <s v="Delay"/>
    <s v="JustinRitter"/>
    <s v="United States"/>
    <s v="Springfield"/>
    <s v="Oregon"/>
    <x v="1"/>
    <s v="Howard Miller 14-1/2&quot; Diameter Chrome Round Wall Clock"/>
    <n v="43.479199999999999"/>
    <n v="409.21600000000001"/>
    <n v="8"/>
    <n v="61.382399999999997"/>
    <n v="4910.5919999999996"/>
    <s v="PROFIT"/>
  </r>
  <r>
    <s v="CA-2014-143378"/>
    <s v="09/20/2014"/>
    <s v="26/09/2014"/>
    <x v="3"/>
    <s v="September"/>
    <d v="2014-09-20T00:00:00"/>
    <d v="2014-09-26T00:00:00"/>
    <s v="Delay"/>
    <s v="JustinRitter"/>
    <s v="United States"/>
    <s v="Springfield"/>
    <s v="Oregon"/>
    <x v="15"/>
    <s v="O'Sullivan 4-Shelf Bookcase in Odessa Pine"/>
    <n v="100.4134"/>
    <n v="72.587999999999994"/>
    <n v="2"/>
    <n v="-128.2388"/>
    <n v="-10259.103999999999"/>
    <s v="LOSS"/>
  </r>
  <r>
    <s v="CA-2014-145772"/>
    <s v="06/04/2014"/>
    <s v="08/06/2014"/>
    <x v="3"/>
    <s v="June"/>
    <d v="2014-06-04T00:00:00"/>
    <d v="2014-06-08T00:00:00"/>
    <s v="On Date"/>
    <s v="SaphhiraShifley"/>
    <s v="United States"/>
    <s v="Los Angeles"/>
    <s v="California"/>
    <x v="8"/>
    <s v="Kingston Digital DataTraveler 16GB USB 2.0"/>
    <n v="7.2494999999999994"/>
    <n v="44.75"/>
    <n v="5"/>
    <n v="8.5024999999999995"/>
    <n v="680.19999999999993"/>
    <s v="PROFIT"/>
  </r>
  <r>
    <s v="CA-2014-145772"/>
    <s v="06/04/2014"/>
    <s v="08/06/2014"/>
    <x v="3"/>
    <s v="June"/>
    <d v="2014-06-04T00:00:00"/>
    <d v="2014-06-08T00:00:00"/>
    <s v="On Date"/>
    <s v="SaphhiraShifley"/>
    <s v="United States"/>
    <s v="Los Angeles"/>
    <s v="California"/>
    <x v="9"/>
    <s v="Xerox 1947"/>
    <n v="3.2890000000000006"/>
    <n v="11.96"/>
    <n v="2"/>
    <n v="5.3819999999999997"/>
    <n v="430.55999999999995"/>
    <s v="PROFIT"/>
  </r>
  <r>
    <s v="CA-2014-145772"/>
    <s v="06/04/2014"/>
    <s v="08/06/2014"/>
    <x v="3"/>
    <s v="June"/>
    <d v="2014-06-04T00:00:00"/>
    <d v="2014-06-08T00:00:00"/>
    <s v="On Date"/>
    <s v="SaphhiraShifley"/>
    <s v="United States"/>
    <s v="Los Angeles"/>
    <s v="California"/>
    <x v="4"/>
    <s v="UniKeep View Case Binders"/>
    <n v="2.6406000000000001"/>
    <n v="3.9119999999999999"/>
    <n v="1"/>
    <n v="1.2714000000000001"/>
    <n v="101.712"/>
    <s v="PROFIT"/>
  </r>
  <r>
    <s v="US-2011-158400"/>
    <s v="10/25/2011"/>
    <s v="28/10/2011"/>
    <x v="1"/>
    <s v="October"/>
    <d v="2011-10-25T00:00:00"/>
    <d v="2011-10-28T00:00:00"/>
    <s v="On Date"/>
    <s v="AaronHawkins"/>
    <s v="United States"/>
    <s v="San Francisco"/>
    <s v="California"/>
    <x v="4"/>
    <s v="GBC VeloBind Cover Sets"/>
    <n v="7.7200000000000006"/>
    <n v="49.408000000000001"/>
    <n v="4"/>
    <n v="18.527999999999999"/>
    <n v="1482.2399999999998"/>
    <s v="PROFIT"/>
  </r>
  <r>
    <s v="CA-2013-148096"/>
    <s v="08/17/2013"/>
    <s v="20/08/2013"/>
    <x v="0"/>
    <s v="August"/>
    <d v="2013-08-17T00:00:00"/>
    <d v="2013-08-20T00:00:00"/>
    <s v="On Date"/>
    <s v="AnthonyO'Donnell"/>
    <s v="United States"/>
    <s v="Los Angeles"/>
    <s v="California"/>
    <x v="6"/>
    <s v="Barricks 18&quot; x 48&quot; Non-Folding Utility Table with Bottom Storage Shelf"/>
    <n v="74.591999999999999"/>
    <n v="161.28"/>
    <n v="2"/>
    <n v="12.096"/>
    <n v="967.68000000000006"/>
    <s v="PROFIT"/>
  </r>
  <r>
    <s v="CA-2013-146766"/>
    <s v="11/05/2013"/>
    <s v="05/11/2013"/>
    <x v="0"/>
    <s v="November"/>
    <d v="2013-11-05T00:00:00"/>
    <d v="2013-11-05T00:00:00"/>
    <s v="On Date"/>
    <s v="ThomasThornton"/>
    <s v="United States"/>
    <s v="Chula Vista"/>
    <s v="California"/>
    <x v="2"/>
    <s v="Boston Heavy-Duty Trimline Electric Pencil Sharpeners"/>
    <n v="34.222000000000001"/>
    <n v="192.8"/>
    <n v="4"/>
    <n v="55.911999999999999"/>
    <n v="4472.96"/>
    <s v="PROFIT"/>
  </r>
  <r>
    <s v="CA-2011-131247"/>
    <s v="03/30/2011"/>
    <s v="04/04/2011"/>
    <x v="1"/>
    <s v="March"/>
    <d v="2011-03-30T00:00:00"/>
    <d v="2011-04-04T00:00:00"/>
    <s v="On Date"/>
    <s v="GuyArmstrong"/>
    <s v="United States"/>
    <s v="San Francisco"/>
    <s v="California"/>
    <x v="15"/>
    <s v="O'Sullivan Living Dimensions 2-Shelf Bookcases"/>
    <n v="108.88200000000001"/>
    <n v="205.666"/>
    <n v="2"/>
    <n v="-12.098000000000001"/>
    <n v="-967.84"/>
    <s v="LOSS"/>
  </r>
  <r>
    <s v="US-2012-113593"/>
    <s v="04/18/2012"/>
    <s v="20/04/2012"/>
    <x v="2"/>
    <s v="April"/>
    <d v="2012-04-18T00:00:00"/>
    <d v="2012-04-20T00:00:00"/>
    <s v="On Date"/>
    <s v="NathanCano"/>
    <s v="United States"/>
    <s v="Santa Maria"/>
    <s v="California"/>
    <x v="7"/>
    <s v="Advantus Rolling Drawer Organizers"/>
    <n v="28.475199999999997"/>
    <n v="115.44"/>
    <n v="3"/>
    <n v="30.014399999999998"/>
    <n v="2401.152"/>
    <s v="PROFIT"/>
  </r>
  <r>
    <s v="CA-2011-133543"/>
    <s v="12/22/2011"/>
    <s v="26/12/2011"/>
    <x v="1"/>
    <s v="December"/>
    <d v="2011-12-22T00:00:00"/>
    <d v="2011-12-26T00:00:00"/>
    <s v="On Date"/>
    <s v="KhloeMiller"/>
    <s v="United States"/>
    <s v="San Jose"/>
    <s v="California"/>
    <x v="2"/>
    <s v="Newell 332"/>
    <n v="2.1461999999999999"/>
    <n v="11.76"/>
    <n v="4"/>
    <n v="3.1751999999999998"/>
    <n v="254.01599999999999"/>
    <s v="PROFIT"/>
  </r>
  <r>
    <s v="CA-2014-105130"/>
    <s v="11/22/2014"/>
    <s v="26/11/2014"/>
    <x v="3"/>
    <s v="November"/>
    <d v="2014-11-22T00:00:00"/>
    <d v="2014-11-26T00:00:00"/>
    <s v="On Date"/>
    <s v="PatrickJones"/>
    <s v="United States"/>
    <s v="San Francisco"/>
    <s v="California"/>
    <x v="2"/>
    <s v="Newell 332"/>
    <n v="2.1461999999999999"/>
    <n v="11.76"/>
    <n v="4"/>
    <n v="3.1751999999999998"/>
    <n v="254.01599999999999"/>
    <s v="PROFIT"/>
  </r>
  <r>
    <s v="CA-2014-105130"/>
    <s v="11/22/2014"/>
    <s v="26/11/2014"/>
    <x v="3"/>
    <s v="November"/>
    <d v="2014-11-22T00:00:00"/>
    <d v="2014-11-26T00:00:00"/>
    <s v="On Date"/>
    <s v="PatrickJones"/>
    <s v="United States"/>
    <s v="San Francisco"/>
    <s v="California"/>
    <x v="4"/>
    <s v="Canvas Sectional Post Binders"/>
    <n v="12.984599999999999"/>
    <n v="40.735999999999997"/>
    <n v="2"/>
    <n v="14.7668"/>
    <n v="1181.3440000000001"/>
    <s v="PROFIT"/>
  </r>
  <r>
    <s v="CA-2013-161928"/>
    <s v="06/28/2013"/>
    <s v="30/06/2013"/>
    <x v="0"/>
    <s v="June"/>
    <d v="2013-06-28T00:00:00"/>
    <d v="2013-06-30T00:00:00"/>
    <s v="On Date"/>
    <s v="AnnaChung"/>
    <s v="United States"/>
    <s v="San Francisco"/>
    <s v="California"/>
    <x v="3"/>
    <s v="Ooma Telo VoIP Home Phone System"/>
    <n v="94.492500000000007"/>
    <n v="201.584"/>
    <n v="2"/>
    <n v="12.599"/>
    <n v="1007.9200000000001"/>
    <s v="PROFIT"/>
  </r>
  <r>
    <s v="CA-2014-101322"/>
    <s v="12/29/2014"/>
    <s v="01/01/2015"/>
    <x v="4"/>
    <s v="December"/>
    <d v="2014-12-29T00:00:00"/>
    <d v="2015-01-01T00:00:00"/>
    <s v="On Date"/>
    <s v="JasonGross"/>
    <s v="United States"/>
    <s v="Long Beach"/>
    <s v="California"/>
    <x v="10"/>
    <s v="Novimex Turbo Task Chair"/>
    <n v="62.462400000000002"/>
    <n v="340.70400000000001"/>
    <n v="6"/>
    <n v="-34.070399999999999"/>
    <n v="-2725.6320000000001"/>
    <s v="LOSS"/>
  </r>
  <r>
    <s v="CA-2011-111871"/>
    <s v="03/18/2011"/>
    <s v="21/03/2011"/>
    <x v="1"/>
    <s v="March"/>
    <d v="2011-03-18T00:00:00"/>
    <d v="2011-03-21T00:00:00"/>
    <s v="On Date"/>
    <s v="EileenKiefer"/>
    <s v="United States"/>
    <s v="San Francisco"/>
    <s v="California"/>
    <x v="15"/>
    <s v="Bush Heritage Pine Collection 5-Shelf Bookcase, Albany Pine Finish, *Special Order"/>
    <n v="112.78399999999999"/>
    <n v="1198.33"/>
    <n v="10"/>
    <n v="70.489999999999995"/>
    <n v="5639.2"/>
    <s v="PROFIT"/>
  </r>
  <r>
    <s v="CA-2014-139437"/>
    <s v="07/04/2014"/>
    <s v="09/07/2014"/>
    <x v="3"/>
    <s v="July"/>
    <d v="2014-07-04T00:00:00"/>
    <d v="2014-07-09T00:00:00"/>
    <s v="On Date"/>
    <s v="RobDowd"/>
    <s v="United States"/>
    <s v="Los Angeles"/>
    <s v="California"/>
    <x v="7"/>
    <s v="Rogers Deluxe File Chest"/>
    <n v="21.760200000000001"/>
    <n v="87.92"/>
    <n v="4"/>
    <n v="0.87919999999999998"/>
    <n v="70.335999999999999"/>
    <s v="PROFIT"/>
  </r>
  <r>
    <s v="CA-2013-161025"/>
    <s v="12/04/2013"/>
    <s v="10/12/2013"/>
    <x v="0"/>
    <s v="December"/>
    <d v="2013-12-04T00:00:00"/>
    <d v="2013-12-10T00:00:00"/>
    <s v="Delay"/>
    <s v="GaryMcGarr"/>
    <s v="United States"/>
    <s v="Los Angeles"/>
    <s v="California"/>
    <x v="7"/>
    <s v="Fellowes Staxonsteel Drawer Files"/>
    <n v="166.12619999999998"/>
    <n v="772.68"/>
    <n v="4"/>
    <n v="108.1752"/>
    <n v="8654.0159999999996"/>
    <s v="PROFIT"/>
  </r>
  <r>
    <s v="CA-2012-132815"/>
    <s v="09/19/2012"/>
    <s v="22/09/2012"/>
    <x v="2"/>
    <s v="September"/>
    <d v="2012-09-19T00:00:00"/>
    <d v="2012-09-22T00:00:00"/>
    <s v="On Date"/>
    <s v="RickWilson"/>
    <s v="United States"/>
    <s v="Los Angeles"/>
    <s v="California"/>
    <x v="9"/>
    <s v="Personal Creations Ink Jet Cards and Labels"/>
    <n v="5.8548"/>
    <n v="22.96"/>
    <n v="2"/>
    <n v="11.250400000000001"/>
    <n v="900.03200000000004"/>
    <s v="PROFIT"/>
  </r>
  <r>
    <s v="CA-2013-143609"/>
    <s v="12/12/2013"/>
    <s v="14/12/2013"/>
    <x v="0"/>
    <s v="December"/>
    <d v="2013-12-12T00:00:00"/>
    <d v="2013-12-14T00:00:00"/>
    <s v="On Date"/>
    <s v="DeborahBrumfield"/>
    <s v="United States"/>
    <s v="Portland"/>
    <s v="Oregon"/>
    <x v="10"/>
    <s v="Global Fabric Manager's Chair, Dark Gray"/>
    <n v="75.734999999999999"/>
    <n v="403.92"/>
    <n v="5"/>
    <n v="25.245000000000001"/>
    <n v="2019.6000000000001"/>
    <s v="PROFIT"/>
  </r>
  <r>
    <s v="CA-2014-107986"/>
    <s v="12/14/2014"/>
    <s v="14/12/2014"/>
    <x v="3"/>
    <s v="December"/>
    <d v="2014-12-14T00:00:00"/>
    <d v="2014-12-14T00:00:00"/>
    <s v="On Date"/>
    <s v="MitchWebber"/>
    <s v="United States"/>
    <s v="Seattle"/>
    <s v="Washington"/>
    <x v="7"/>
    <s v="Sterilite Officeware Hinged File Box"/>
    <n v="7.6504000000000012"/>
    <n v="31.44"/>
    <n v="3"/>
    <n v="8.4887999999999995"/>
    <n v="679.10399999999993"/>
    <s v="PROFIT"/>
  </r>
  <r>
    <s v="CA-2013-118332"/>
    <s v="12/17/2013"/>
    <s v="24/12/2013"/>
    <x v="0"/>
    <s v="December"/>
    <d v="2013-12-17T00:00:00"/>
    <d v="2013-12-24T00:00:00"/>
    <s v="Delay"/>
    <s v="PeteKriz"/>
    <s v="United States"/>
    <s v="Apple Valley"/>
    <s v="California"/>
    <x v="10"/>
    <s v="Office Star - Contemporary Swivel Chair with Padded Adjustable Arms and Flex Back"/>
    <n v="111.37419999999999"/>
    <n v="563.91999999999996"/>
    <n v="5"/>
    <n v="7.0490000000000004"/>
    <n v="563.92000000000007"/>
    <s v="PROFIT"/>
  </r>
  <r>
    <s v="CA-2014-119809"/>
    <s v="08/19/2014"/>
    <s v="26/08/2014"/>
    <x v="3"/>
    <s v="August"/>
    <d v="2014-08-19T00:00:00"/>
    <d v="2014-08-26T00:00:00"/>
    <s v="Delay"/>
    <s v="YanaSorensen"/>
    <s v="United States"/>
    <s v="Seattle"/>
    <s v="Washington"/>
    <x v="4"/>
    <s v="Fellowes PB300 Plastic Comb Binding Machine"/>
    <n v="205.63470000000001"/>
    <n v="2793.5279999999998"/>
    <n v="9"/>
    <n v="942.81569999999999"/>
    <n v="75425.255999999994"/>
    <s v="PROFIT"/>
  </r>
  <r>
    <s v="CA-2014-119809"/>
    <s v="08/19/2014"/>
    <s v="26/08/2014"/>
    <x v="3"/>
    <s v="August"/>
    <d v="2014-08-19T00:00:00"/>
    <d v="2014-08-26T00:00:00"/>
    <s v="Delay"/>
    <s v="YanaSorensen"/>
    <s v="United States"/>
    <s v="Seattle"/>
    <s v="Washington"/>
    <x v="7"/>
    <s v="Letter Size Cart"/>
    <n v="101.43059999999998"/>
    <n v="1000.02"/>
    <n v="7"/>
    <n v="290.00580000000002"/>
    <n v="23200.464"/>
    <s v="PROFIT"/>
  </r>
  <r>
    <s v="CA-2014-119809"/>
    <s v="08/19/2014"/>
    <s v="26/08/2014"/>
    <x v="3"/>
    <s v="August"/>
    <d v="2014-08-19T00:00:00"/>
    <d v="2014-08-26T00:00:00"/>
    <s v="Delay"/>
    <s v="YanaSorensen"/>
    <s v="United States"/>
    <s v="Seattle"/>
    <s v="Washington"/>
    <x v="1"/>
    <s v="Contract Clock, 14&quot;, Brown"/>
    <n v="14.506800000000002"/>
    <n v="65.94"/>
    <n v="3"/>
    <n v="22.419599999999999"/>
    <n v="1793.568"/>
    <s v="PROFIT"/>
  </r>
  <r>
    <s v="CA-2014-149944"/>
    <s v="11/13/2014"/>
    <s v="17/11/2014"/>
    <x v="3"/>
    <s v="November"/>
    <d v="2014-11-13T00:00:00"/>
    <d v="2014-11-17T00:00:00"/>
    <s v="On Date"/>
    <s v="MariaBertelson"/>
    <s v="United States"/>
    <s v="Longview"/>
    <s v="Washington"/>
    <x v="11"/>
    <s v="Staples"/>
    <n v="3.0399999999999996"/>
    <n v="18.239999999999998"/>
    <n v="3"/>
    <n v="9.1199999999999992"/>
    <n v="729.59999999999991"/>
    <s v="PROFIT"/>
  </r>
  <r>
    <s v="CA-2014-149944"/>
    <s v="11/13/2014"/>
    <s v="17/11/2014"/>
    <x v="3"/>
    <s v="November"/>
    <d v="2014-11-13T00:00:00"/>
    <d v="2014-11-17T00:00:00"/>
    <s v="On Date"/>
    <s v="MariaBertelson"/>
    <s v="United States"/>
    <s v="Longview"/>
    <s v="Washington"/>
    <x v="5"/>
    <s v="Fellowes Superior 10 Outlet Split Surge Protector"/>
    <n v="27.022600000000004"/>
    <n v="76.12"/>
    <n v="2"/>
    <n v="22.0748"/>
    <n v="1765.9839999999999"/>
    <s v="PROFIT"/>
  </r>
  <r>
    <s v="CA-2011-128538"/>
    <s v="10/11/2011"/>
    <s v="15/10/2011"/>
    <x v="1"/>
    <s v="October"/>
    <d v="2011-10-11T00:00:00"/>
    <d v="2011-10-15T00:00:00"/>
    <s v="On Date"/>
    <s v="AlanShonely"/>
    <s v="United States"/>
    <s v="Redondo Beach"/>
    <s v="California"/>
    <x v="13"/>
    <s v="#10- 4 1/8&quot; x 9 1/2&quot; Security-Tint Envelopes"/>
    <n v="3.8963999999999999"/>
    <n v="7.64"/>
    <n v="1"/>
    <n v="3.7435999999999998"/>
    <n v="299.488"/>
    <s v="PROFIT"/>
  </r>
  <r>
    <s v="US-2014-157224"/>
    <s v="09/15/2014"/>
    <s v="19/09/2014"/>
    <x v="3"/>
    <s v="September"/>
    <d v="2014-09-15T00:00:00"/>
    <d v="2014-09-19T00:00:00"/>
    <s v="On Date"/>
    <s v="JoyBell-"/>
    <s v="United States"/>
    <s v="Los Angeles"/>
    <s v="California"/>
    <x v="0"/>
    <s v="Avery 48"/>
    <n v="3.4020000000000006"/>
    <n v="56.7"/>
    <n v="9"/>
    <n v="26.082000000000001"/>
    <n v="2086.56"/>
    <s v="PROFIT"/>
  </r>
  <r>
    <s v="CA-2012-133445"/>
    <s v="10/05/2012"/>
    <s v="09/10/2012"/>
    <x v="2"/>
    <s v="October"/>
    <d v="2012-10-05T00:00:00"/>
    <d v="2012-10-09T00:00:00"/>
    <s v="On Date"/>
    <s v="JeremyFarry"/>
    <s v="United States"/>
    <s v="Portland"/>
    <s v="Oregon"/>
    <x v="15"/>
    <s v="Bush Cubix Collection Bookcases, Fully Assembled"/>
    <n v="170.15460000000002"/>
    <n v="66.293999999999997"/>
    <n v="1"/>
    <n v="-103.86060000000001"/>
    <n v="-8308.848"/>
    <s v="LOSS"/>
  </r>
  <r>
    <s v="CA-2012-133445"/>
    <s v="10/05/2012"/>
    <s v="09/10/2012"/>
    <x v="2"/>
    <s v="October"/>
    <d v="2012-10-05T00:00:00"/>
    <d v="2012-10-09T00:00:00"/>
    <s v="On Date"/>
    <s v="JeremyFarry"/>
    <s v="United States"/>
    <s v="Portland"/>
    <s v="Oregon"/>
    <x v="10"/>
    <s v="Global Highback Leather Tilter in Burgundy"/>
    <n v="76.431600000000003"/>
    <n v="291.16800000000001"/>
    <n v="4"/>
    <n v="-14.558400000000001"/>
    <n v="-1164.672"/>
    <s v="LOSS"/>
  </r>
  <r>
    <s v="US-2014-142188"/>
    <s v="09/12/2014"/>
    <s v="12/09/2014"/>
    <x v="3"/>
    <s v="September"/>
    <d v="2014-09-12T00:00:00"/>
    <d v="2014-09-12T00:00:00"/>
    <s v="On Date"/>
    <s v="JenniferFerguson"/>
    <s v="United States"/>
    <s v="Seattle"/>
    <s v="Washington"/>
    <x v="10"/>
    <s v="Office Star - Contemporary Task Swivel Chair"/>
    <n v="84.344800000000006"/>
    <n v="177.56800000000001"/>
    <n v="2"/>
    <n v="8.8783999999999992"/>
    <n v="710.27199999999993"/>
    <s v="PROFIT"/>
  </r>
  <r>
    <s v="US-2014-142188"/>
    <s v="09/12/2014"/>
    <s v="12/09/2014"/>
    <x v="3"/>
    <s v="September"/>
    <d v="2014-09-12T00:00:00"/>
    <d v="2014-09-12T00:00:00"/>
    <s v="On Date"/>
    <s v="JenniferFerguson"/>
    <s v="United States"/>
    <s v="Seattle"/>
    <s v="Washington"/>
    <x v="9"/>
    <s v="Xerox 225"/>
    <n v="3.3696000000000002"/>
    <n v="19.440000000000001"/>
    <n v="3"/>
    <n v="9.3312000000000008"/>
    <n v="746.49600000000009"/>
    <s v="PROFIT"/>
  </r>
  <r>
    <s v="US-2014-142188"/>
    <s v="09/12/2014"/>
    <s v="12/09/2014"/>
    <x v="3"/>
    <s v="September"/>
    <d v="2014-09-12T00:00:00"/>
    <d v="2014-09-12T00:00:00"/>
    <s v="On Date"/>
    <s v="JenniferFerguson"/>
    <s v="United States"/>
    <s v="Seattle"/>
    <s v="Washington"/>
    <x v="9"/>
    <s v="Xerox 1894"/>
    <n v="3.3696000000000006"/>
    <n v="71.28"/>
    <n v="11"/>
    <n v="34.214399999999998"/>
    <n v="2737.152"/>
    <s v="PROFIT"/>
  </r>
  <r>
    <s v="US-2014-142188"/>
    <s v="09/12/2014"/>
    <s v="12/09/2014"/>
    <x v="3"/>
    <s v="September"/>
    <d v="2014-09-12T00:00:00"/>
    <d v="2014-09-12T00:00:00"/>
    <s v="On Date"/>
    <s v="JenniferFerguson"/>
    <s v="United States"/>
    <s v="Seattle"/>
    <s v="Washington"/>
    <x v="4"/>
    <s v="Ibico Ibimaster 300 Manual Binding System"/>
    <n v="202.39449999999999"/>
    <n v="1471.96"/>
    <n v="5"/>
    <n v="459.98750000000001"/>
    <n v="36799"/>
    <s v="PROFIT"/>
  </r>
  <r>
    <s v="US-2014-142188"/>
    <s v="09/12/2014"/>
    <s v="12/09/2014"/>
    <x v="3"/>
    <s v="September"/>
    <d v="2014-09-12T00:00:00"/>
    <d v="2014-09-12T00:00:00"/>
    <s v="On Date"/>
    <s v="JenniferFerguson"/>
    <s v="United States"/>
    <s v="Seattle"/>
    <s v="Washington"/>
    <x v="3"/>
    <s v="iOttie XL Car Mount"/>
    <n v="19.590199999999999"/>
    <n v="79.959999999999994"/>
    <n v="5"/>
    <n v="-17.991"/>
    <n v="-1439.28"/>
    <s v="LOSS"/>
  </r>
  <r>
    <s v="CA-2012-134075"/>
    <s v="12/12/2012"/>
    <s v="16/12/2012"/>
    <x v="2"/>
    <s v="December"/>
    <d v="2012-12-12T00:00:00"/>
    <d v="2012-12-16T00:00:00"/>
    <s v="On Date"/>
    <s v="HelenAbelman"/>
    <s v="United States"/>
    <s v="San Jose"/>
    <s v="California"/>
    <x v="1"/>
    <s v="Eldon Cleatmat Chair Mats for Medium Pile Carpets"/>
    <n v="48.284999999999997"/>
    <n v="166.5"/>
    <n v="3"/>
    <n v="21.645"/>
    <n v="1731.6"/>
    <s v="PROFIT"/>
  </r>
  <r>
    <s v="CA-2012-134075"/>
    <s v="12/12/2012"/>
    <s v="16/12/2012"/>
    <x v="2"/>
    <s v="December"/>
    <d v="2012-12-12T00:00:00"/>
    <d v="2012-12-16T00:00:00"/>
    <s v="On Date"/>
    <s v="HelenAbelman"/>
    <s v="United States"/>
    <s v="San Jose"/>
    <s v="California"/>
    <x v="7"/>
    <s v="Standard Rollaway File with Lock"/>
    <n v="133.34059999999999"/>
    <n v="360.38"/>
    <n v="2"/>
    <n v="93.698800000000006"/>
    <n v="7495.9040000000005"/>
    <s v="PROFIT"/>
  </r>
  <r>
    <s v="US-2013-131912"/>
    <s v="10/30/2013"/>
    <s v="02/11/2013"/>
    <x v="0"/>
    <s v="October"/>
    <d v="2013-10-30T00:00:00"/>
    <d v="2013-11-02T00:00:00"/>
    <s v="On Date"/>
    <s v="LoganHaushalter"/>
    <s v="United States"/>
    <s v="Los Angeles"/>
    <s v="California"/>
    <x v="4"/>
    <s v="XtraLife ClearVue Slant-D Ring Binder, White, 3&quot;"/>
    <n v="7.9271999999999991"/>
    <n v="11.744"/>
    <n v="1"/>
    <n v="3.8168000000000002"/>
    <n v="305.34399999999999"/>
    <s v="PROFIT"/>
  </r>
  <r>
    <s v="CA-2013-165561"/>
    <s v="11/25/2013"/>
    <s v="29/11/2013"/>
    <x v="0"/>
    <s v="November"/>
    <d v="2013-11-25T00:00:00"/>
    <d v="2013-11-29T00:00:00"/>
    <s v="On Date"/>
    <s v="ClayRozendal"/>
    <s v="United States"/>
    <s v="Bellevue"/>
    <s v="Washington"/>
    <x v="12"/>
    <s v="Elite 5&quot; Scissors"/>
    <n v="5.9150000000000009"/>
    <n v="25.35"/>
    <n v="3"/>
    <n v="7.6050000000000004"/>
    <n v="608.40000000000009"/>
    <s v="PROFIT"/>
  </r>
  <r>
    <s v="CA-2012-112305"/>
    <s v="11/20/2012"/>
    <s v="25/11/2012"/>
    <x v="2"/>
    <s v="November"/>
    <d v="2012-11-20T00:00:00"/>
    <d v="2012-11-25T00:00:00"/>
    <s v="On Date"/>
    <s v="KatrinaBavinger"/>
    <s v="United States"/>
    <s v="Seattle"/>
    <s v="Washington"/>
    <x v="2"/>
    <s v="Newell 334"/>
    <n v="14.6816"/>
    <n v="119.04"/>
    <n v="6"/>
    <n v="30.950399999999998"/>
    <n v="2476.0319999999997"/>
    <s v="PROFIT"/>
  </r>
  <r>
    <s v="CA-2012-112305"/>
    <s v="11/20/2012"/>
    <s v="25/11/2012"/>
    <x v="2"/>
    <s v="November"/>
    <d v="2012-11-20T00:00:00"/>
    <d v="2012-11-25T00:00:00"/>
    <s v="On Date"/>
    <s v="KatrinaBavinger"/>
    <s v="United States"/>
    <s v="Seattle"/>
    <s v="Washington"/>
    <x v="1"/>
    <s v="Eldon Expressions Wood Desk Accessories, Oak"/>
    <n v="5.2397999999999998"/>
    <n v="22.14"/>
    <n v="3"/>
    <n v="6.4206000000000003"/>
    <n v="513.64800000000002"/>
    <s v="PROFIT"/>
  </r>
  <r>
    <s v="CA-2012-112305"/>
    <s v="11/20/2012"/>
    <s v="25/11/2012"/>
    <x v="2"/>
    <s v="November"/>
    <d v="2012-11-20T00:00:00"/>
    <d v="2012-11-25T00:00:00"/>
    <s v="On Date"/>
    <s v="KatrinaBavinger"/>
    <s v="United States"/>
    <s v="Seattle"/>
    <s v="Washington"/>
    <x v="8"/>
    <s v="AmazonBasics 3-Button USB Wired Mouse"/>
    <n v="3.9843000000000002"/>
    <n v="13.98"/>
    <n v="2"/>
    <n v="6.0114000000000001"/>
    <n v="480.91200000000003"/>
    <s v="PROFIT"/>
  </r>
  <r>
    <s v="CA-2012-162607"/>
    <s v="05/12/2012"/>
    <s v="18/05/2012"/>
    <x v="2"/>
    <s v="May"/>
    <d v="2012-05-12T00:00:00"/>
    <d v="2012-05-18T00:00:00"/>
    <s v="Delay"/>
    <s v="RoseO'Brian"/>
    <s v="United States"/>
    <s v="Seattle"/>
    <s v="Washington"/>
    <x v="4"/>
    <s v="Prestige Round Ring Binders"/>
    <n v="3.2223999999999995"/>
    <n v="14.592000000000001"/>
    <n v="3"/>
    <n v="4.9248000000000003"/>
    <n v="393.98400000000004"/>
    <s v="PROFIT"/>
  </r>
  <r>
    <s v="CA-2014-102379"/>
    <s v="12/03/2014"/>
    <s v="07/12/2014"/>
    <x v="3"/>
    <s v="December"/>
    <d v="2014-12-03T00:00:00"/>
    <d v="2014-12-07T00:00:00"/>
    <s v="On Date"/>
    <s v="BrendaBowman"/>
    <s v="United States"/>
    <s v="Oakland"/>
    <s v="California"/>
    <x v="3"/>
    <s v="Anker Astro 15000mAh USB Portable Charger"/>
    <n v="47.990399999999994"/>
    <n v="39.991999999999997"/>
    <n v="1"/>
    <n v="-7.9984000000000002"/>
    <n v="-639.87200000000007"/>
    <s v="LOSS"/>
  </r>
  <r>
    <s v="CA-2014-102379"/>
    <s v="12/03/2014"/>
    <s v="07/12/2014"/>
    <x v="3"/>
    <s v="December"/>
    <d v="2014-12-03T00:00:00"/>
    <d v="2014-12-07T00:00:00"/>
    <s v="On Date"/>
    <s v="BrendaBowman"/>
    <s v="United States"/>
    <s v="Oakland"/>
    <s v="California"/>
    <x v="10"/>
    <s v="Office Star - Mid Back Dual function Ergonomic High Back Chair with 2-Way Adjustable Arms"/>
    <n v="123.9546"/>
    <n v="1159.056"/>
    <n v="9"/>
    <n v="43.464599999999997"/>
    <n v="3477.1679999999997"/>
    <s v="PROFIT"/>
  </r>
  <r>
    <s v="CA-2014-102379"/>
    <s v="12/03/2014"/>
    <s v="07/12/2014"/>
    <x v="3"/>
    <s v="December"/>
    <d v="2014-12-03T00:00:00"/>
    <d v="2014-12-07T00:00:00"/>
    <s v="On Date"/>
    <s v="BrendaBowman"/>
    <s v="United States"/>
    <s v="Oakland"/>
    <s v="California"/>
    <x v="2"/>
    <s v="Panasonic KP-380BK Classic Electric Pencil Sharpener"/>
    <n v="26.985000000000003"/>
    <n v="179.9"/>
    <n v="5"/>
    <n v="44.975000000000001"/>
    <n v="3598"/>
    <s v="PROFIT"/>
  </r>
  <r>
    <s v="US-2013-139087"/>
    <s v="07/18/2013"/>
    <s v="23/07/2013"/>
    <x v="0"/>
    <s v="July"/>
    <d v="2013-07-18T00:00:00"/>
    <d v="2013-07-23T00:00:00"/>
    <s v="On Date"/>
    <s v="DennisKane"/>
    <s v="United States"/>
    <s v="Seattle"/>
    <s v="Washington"/>
    <x v="1"/>
    <s v="Eldon Image Series Black Desk Accessories"/>
    <n v="2.6495999999999995"/>
    <n v="12.42"/>
    <n v="3"/>
    <n v="4.4711999999999996"/>
    <n v="357.69599999999997"/>
    <s v="PROFIT"/>
  </r>
  <r>
    <s v="US-2013-139087"/>
    <s v="07/18/2013"/>
    <s v="23/07/2013"/>
    <x v="0"/>
    <s v="July"/>
    <d v="2013-07-18T00:00:00"/>
    <d v="2013-07-23T00:00:00"/>
    <s v="On Date"/>
    <s v="DennisKane"/>
    <s v="United States"/>
    <s v="Seattle"/>
    <s v="Washington"/>
    <x v="8"/>
    <s v="First Data TMFD35 PIN Pad"/>
    <n v="112.81199999999998"/>
    <n v="428.4"/>
    <n v="3"/>
    <n v="89.963999999999999"/>
    <n v="7197.12"/>
    <s v="PROFIT"/>
  </r>
  <r>
    <s v="US-2013-139087"/>
    <s v="07/18/2013"/>
    <s v="23/07/2013"/>
    <x v="0"/>
    <s v="July"/>
    <d v="2013-07-18T00:00:00"/>
    <d v="2013-07-23T00:00:00"/>
    <s v="On Date"/>
    <s v="DennisKane"/>
    <s v="United States"/>
    <s v="Seattle"/>
    <s v="Washington"/>
    <x v="1"/>
    <s v="Eldon 300 Class Desk Accessories, Black"/>
    <n v="2.7720000000000002"/>
    <n v="24.75"/>
    <n v="5"/>
    <n v="10.89"/>
    <n v="871.2"/>
    <s v="PROFIT"/>
  </r>
  <r>
    <s v="US-2013-139087"/>
    <s v="07/18/2013"/>
    <s v="23/07/2013"/>
    <x v="0"/>
    <s v="July"/>
    <d v="2013-07-18T00:00:00"/>
    <d v="2013-07-23T00:00:00"/>
    <s v="On Date"/>
    <s v="DennisKane"/>
    <s v="United States"/>
    <s v="Seattle"/>
    <s v="Washington"/>
    <x v="0"/>
    <s v="Round Specialty Laser Printer Labels"/>
    <n v="6.6408999999999994"/>
    <n v="87.71"/>
    <n v="7"/>
    <n v="41.223700000000001"/>
    <n v="3297.8960000000002"/>
    <s v="PROFIT"/>
  </r>
  <r>
    <s v="US-2013-139087"/>
    <s v="07/18/2013"/>
    <s v="23/07/2013"/>
    <x v="0"/>
    <s v="July"/>
    <d v="2013-07-18T00:00:00"/>
    <d v="2013-07-23T00:00:00"/>
    <s v="On Date"/>
    <s v="DennisKane"/>
    <s v="United States"/>
    <s v="Seattle"/>
    <s v="Washington"/>
    <x v="7"/>
    <s v="Home/Office Personal File Carts"/>
    <n v="26.07"/>
    <n v="69.52"/>
    <n v="2"/>
    <n v="17.38"/>
    <n v="1390.3999999999999"/>
    <s v="PROFIT"/>
  </r>
  <r>
    <s v="US-2013-139087"/>
    <s v="07/18/2013"/>
    <s v="23/07/2013"/>
    <x v="0"/>
    <s v="July"/>
    <d v="2013-07-18T00:00:00"/>
    <d v="2013-07-23T00:00:00"/>
    <s v="On Date"/>
    <s v="DennisKane"/>
    <s v="United States"/>
    <s v="Seattle"/>
    <s v="Washington"/>
    <x v="3"/>
    <s v="Cyber Acoustics AC-202b Speech Recognition Stereo Headset"/>
    <n v="12.7302"/>
    <n v="20.783999999999999"/>
    <n v="2"/>
    <n v="-4.6764000000000001"/>
    <n v="-374.11200000000002"/>
    <s v="LOSS"/>
  </r>
  <r>
    <s v="US-2013-139087"/>
    <s v="07/18/2013"/>
    <s v="23/07/2013"/>
    <x v="0"/>
    <s v="July"/>
    <d v="2013-07-18T00:00:00"/>
    <d v="2013-07-23T00:00:00"/>
    <s v="On Date"/>
    <s v="DennisKane"/>
    <s v="United States"/>
    <s v="Seattle"/>
    <s v="Washington"/>
    <x v="4"/>
    <s v="Pressboard Data Binder, Crimson, 12&quot; X 8 1/2&quot;"/>
    <n v="2.8836000000000004"/>
    <n v="12.816000000000001"/>
    <n v="3"/>
    <n v="4.1651999999999996"/>
    <n v="333.21599999999995"/>
    <s v="PROFIT"/>
  </r>
  <r>
    <s v="CA-2013-100944"/>
    <s v="09/25/2013"/>
    <s v="29/09/2013"/>
    <x v="0"/>
    <s v="September"/>
    <d v="2013-09-25T00:00:00"/>
    <d v="2013-09-29T00:00:00"/>
    <s v="On Date"/>
    <s v="EdwardHooks"/>
    <s v="United States"/>
    <s v="Los Angeles"/>
    <s v="California"/>
    <x v="13"/>
    <s v="Tyvek Interoffice Envelopes, 9 1/2&quot; x 12 1/2&quot;, 100/Box"/>
    <n v="32.319400000000002"/>
    <n v="304.89999999999998"/>
    <n v="5"/>
    <n v="143.303"/>
    <n v="11464.24"/>
    <s v="PROFIT"/>
  </r>
  <r>
    <s v="CA-2013-100944"/>
    <s v="09/25/2013"/>
    <s v="29/09/2013"/>
    <x v="0"/>
    <s v="September"/>
    <d v="2013-09-25T00:00:00"/>
    <d v="2013-09-29T00:00:00"/>
    <s v="On Date"/>
    <s v="EdwardHooks"/>
    <s v="United States"/>
    <s v="Los Angeles"/>
    <s v="California"/>
    <x v="10"/>
    <s v="Hon Olson Stacker Stools"/>
    <n v="101.3832"/>
    <n v="563.24"/>
    <n v="5"/>
    <n v="56.323999999999998"/>
    <n v="4505.92"/>
    <s v="PROFIT"/>
  </r>
  <r>
    <s v="CA-2011-100090"/>
    <s v="07/08/2011"/>
    <s v="12/07/2011"/>
    <x v="1"/>
    <s v="July"/>
    <d v="2011-07-08T00:00:00"/>
    <d v="2011-07-12T00:00:00"/>
    <s v="On Date"/>
    <s v="EdBraxton"/>
    <s v="United States"/>
    <s v="San Francisco"/>
    <s v="California"/>
    <x v="6"/>
    <s v="Hon 2111 Invitation Series Corner Table"/>
    <n v="196.80780000000001"/>
    <n v="502.488"/>
    <n v="3"/>
    <n v="-87.935400000000001"/>
    <n v="-7034.8320000000003"/>
    <s v="LOSS"/>
  </r>
  <r>
    <s v="CA-2011-100090"/>
    <s v="07/08/2011"/>
    <s v="12/07/2011"/>
    <x v="1"/>
    <s v="July"/>
    <d v="2011-07-08T00:00:00"/>
    <d v="2011-07-12T00:00:00"/>
    <s v="On Date"/>
    <s v="EdBraxton"/>
    <s v="United States"/>
    <s v="San Francisco"/>
    <s v="California"/>
    <x v="4"/>
    <s v="Wilson Jones Ledger-Size, Piano-Hinge Binder, 2&quot;, Blue"/>
    <n v="21.309599999999996"/>
    <n v="196.70400000000001"/>
    <n v="6"/>
    <n v="68.846400000000003"/>
    <n v="5507.7120000000004"/>
    <s v="PROFIT"/>
  </r>
  <r>
    <s v="US-2012-139675"/>
    <s v="03/13/2012"/>
    <s v="18/03/2012"/>
    <x v="2"/>
    <s v="March"/>
    <d v="2012-03-13T00:00:00"/>
    <d v="2012-03-18T00:00:00"/>
    <s v="On Date"/>
    <s v="NicoleFjeld"/>
    <s v="United States"/>
    <s v="Chico"/>
    <s v="California"/>
    <x v="10"/>
    <s v="Global Deluxe High-Back Manager's Chair"/>
    <n v="203.04579999999999"/>
    <n v="915.13599999999997"/>
    <n v="4"/>
    <n v="102.9528"/>
    <n v="8236.2240000000002"/>
    <s v="PROFIT"/>
  </r>
  <r>
    <s v="US-2012-139675"/>
    <s v="03/13/2012"/>
    <s v="18/03/2012"/>
    <x v="2"/>
    <s v="March"/>
    <d v="2012-03-13T00:00:00"/>
    <d v="2012-03-18T00:00:00"/>
    <s v="On Date"/>
    <s v="NicoleFjeld"/>
    <s v="United States"/>
    <s v="Chico"/>
    <s v="California"/>
    <x v="1"/>
    <s v="Dana Halogen Swing-Arm Architect Lamp"/>
    <n v="29.498399999999997"/>
    <n v="327.76"/>
    <n v="8"/>
    <n v="91.772800000000004"/>
    <n v="7341.8240000000005"/>
    <s v="PROFIT"/>
  </r>
  <r>
    <s v="CA-2012-151253"/>
    <s v="04/22/2012"/>
    <s v="26/04/2012"/>
    <x v="2"/>
    <s v="April"/>
    <d v="2012-04-22T00:00:00"/>
    <d v="2012-04-26T00:00:00"/>
    <s v="On Date"/>
    <s v="AnnieZypern"/>
    <s v="United States"/>
    <s v="Los Angeles"/>
    <s v="California"/>
    <x v="3"/>
    <s v="Logitech B530 USBÂ HeadsetÂ -Â headsetÂ - Full size, Binaural"/>
    <n v="27.002699999999997"/>
    <n v="88.775999999999996"/>
    <n v="3"/>
    <n v="7.7679"/>
    <n v="621.43200000000002"/>
    <s v="PROFIT"/>
  </r>
  <r>
    <s v="CA-2012-151253"/>
    <s v="04/22/2012"/>
    <s v="26/04/2012"/>
    <x v="2"/>
    <s v="April"/>
    <d v="2012-04-22T00:00:00"/>
    <d v="2012-04-26T00:00:00"/>
    <s v="On Date"/>
    <s v="AnnieZypern"/>
    <s v="United States"/>
    <s v="Los Angeles"/>
    <s v="California"/>
    <x v="2"/>
    <s v="Boston 1730 StandUp Electric Pencil Sharpener"/>
    <n v="15.821199999999997"/>
    <n v="64.14"/>
    <n v="3"/>
    <n v="16.676400000000001"/>
    <n v="1334.1120000000001"/>
    <s v="PROFIT"/>
  </r>
  <r>
    <s v="CA-2011-169852"/>
    <s v="10/21/2011"/>
    <s v="26/10/2011"/>
    <x v="1"/>
    <s v="October"/>
    <d v="2011-10-21T00:00:00"/>
    <d v="2011-10-26T00:00:00"/>
    <s v="On Date"/>
    <s v="SylviaFoulston"/>
    <s v="United States"/>
    <s v="San Diego"/>
    <s v="California"/>
    <x v="4"/>
    <s v="Plastic Binding Combs"/>
    <n v="8.0294999999999987"/>
    <n v="36.36"/>
    <n v="3"/>
    <n v="12.2715"/>
    <n v="981.72"/>
    <s v="PROFIT"/>
  </r>
  <r>
    <s v="CA-2014-107314"/>
    <s v="12/01/2014"/>
    <s v="04/12/2014"/>
    <x v="3"/>
    <s v="December"/>
    <d v="2014-12-01T00:00:00"/>
    <d v="2014-12-04T00:00:00"/>
    <s v="On Date"/>
    <s v="MariaZettner"/>
    <s v="United States"/>
    <s v="San Francisco"/>
    <s v="California"/>
    <x v="1"/>
    <s v="Contemporary Borderless Frame"/>
    <n v="5.4242999999999988"/>
    <n v="25.83"/>
    <n v="3"/>
    <n v="9.5571000000000002"/>
    <n v="764.56799999999998"/>
    <s v="PROFIT"/>
  </r>
  <r>
    <s v="CA-2013-163328"/>
    <s v="11/05/2013"/>
    <s v="07/11/2013"/>
    <x v="0"/>
    <s v="November"/>
    <d v="2013-11-05T00:00:00"/>
    <d v="2013-11-07T00:00:00"/>
    <s v="On Date"/>
    <s v="TracyPoddar"/>
    <s v="United States"/>
    <s v="Eugene"/>
    <s v="Oregon"/>
    <x v="12"/>
    <s v="Serrated Blade or Curved Handle Hand Letter Openers"/>
    <n v="3.1086"/>
    <n v="17.584"/>
    <n v="7"/>
    <n v="-4.1761999999999997"/>
    <n v="-334.096"/>
    <s v="LOSS"/>
  </r>
  <r>
    <s v="CA-2013-163328"/>
    <s v="11/05/2013"/>
    <s v="07/11/2013"/>
    <x v="0"/>
    <s v="November"/>
    <d v="2013-11-05T00:00:00"/>
    <d v="2013-11-07T00:00:00"/>
    <s v="On Date"/>
    <s v="TracyPoddar"/>
    <s v="United States"/>
    <s v="Eugene"/>
    <s v="Oregon"/>
    <x v="10"/>
    <s v="Office Star - Contemporary Task Swivel chair with Loop Arms, Charcoal"/>
    <n v="119.1918"/>
    <n v="104.78400000000001"/>
    <n v="1"/>
    <n v="-14.4078"/>
    <n v="-1152.624"/>
    <s v="LOSS"/>
  </r>
  <r>
    <s v="CA-2013-163328"/>
    <s v="11/05/2013"/>
    <s v="07/11/2013"/>
    <x v="0"/>
    <s v="November"/>
    <d v="2013-11-05T00:00:00"/>
    <d v="2013-11-07T00:00:00"/>
    <s v="On Date"/>
    <s v="TracyPoddar"/>
    <s v="United States"/>
    <s v="Eugene"/>
    <s v="Oregon"/>
    <x v="9"/>
    <s v="Southworth 25% Cotton Premium Laser Paper and Envelopes"/>
    <n v="10.3896"/>
    <n v="47.951999999999998"/>
    <n v="3"/>
    <n v="16.783200000000001"/>
    <n v="1342.6559999999999"/>
    <s v="PROFIT"/>
  </r>
  <r>
    <s v="CA-2013-163328"/>
    <s v="11/05/2013"/>
    <s v="07/11/2013"/>
    <x v="0"/>
    <s v="November"/>
    <d v="2013-11-05T00:00:00"/>
    <d v="2013-11-07T00:00:00"/>
    <s v="On Date"/>
    <s v="TracyPoddar"/>
    <s v="United States"/>
    <s v="Eugene"/>
    <s v="Oregon"/>
    <x v="10"/>
    <s v="Global Enterprise Series Seating High-Back Swivel/Tilt Chairs"/>
    <n v="249.30160000000001"/>
    <n v="650.35199999999998"/>
    <n v="3"/>
    <n v="-97.552800000000005"/>
    <n v="-7804.2240000000002"/>
    <s v="LOSS"/>
  </r>
  <r>
    <s v="CA-2013-163328"/>
    <s v="11/05/2013"/>
    <s v="07/11/2013"/>
    <x v="0"/>
    <s v="November"/>
    <d v="2013-11-05T00:00:00"/>
    <d v="2013-11-07T00:00:00"/>
    <s v="On Date"/>
    <s v="TracyPoddar"/>
    <s v="United States"/>
    <s v="Eugene"/>
    <s v="Oregon"/>
    <x v="0"/>
    <s v="Dot Matrix Printer Tape Reel Labels, White, 5000/Box"/>
    <n v="50.138099999999994"/>
    <n v="629.18399999999997"/>
    <n v="8"/>
    <n v="228.07919999999999"/>
    <n v="18246.335999999999"/>
    <s v="PROFIT"/>
  </r>
  <r>
    <s v="CA-2013-163328"/>
    <s v="11/05/2013"/>
    <s v="07/11/2013"/>
    <x v="0"/>
    <s v="November"/>
    <d v="2013-11-05T00:00:00"/>
    <d v="2013-11-07T00:00:00"/>
    <s v="On Date"/>
    <s v="TracyPoddar"/>
    <s v="United States"/>
    <s v="Eugene"/>
    <s v="Oregon"/>
    <x v="9"/>
    <s v="Xerox 1887"/>
    <n v="9.8643999999999998"/>
    <n v="15.176"/>
    <n v="1"/>
    <n v="5.3116000000000003"/>
    <n v="424.928"/>
    <s v="PROFIT"/>
  </r>
  <r>
    <s v="CA-2011-112837"/>
    <s v="09/11/2011"/>
    <s v="16/09/2011"/>
    <x v="1"/>
    <s v="September"/>
    <d v="2011-09-11T00:00:00"/>
    <d v="2011-09-16T00:00:00"/>
    <s v="On Date"/>
    <s v="LizWillingham"/>
    <s v="United States"/>
    <s v="Oxnard"/>
    <s v="California"/>
    <x v="1"/>
    <s v="Deflect-o DuraMat Lighweight, Studded, Beveled Mat for Low Pile Carpeting"/>
    <n v="35.399499999999996"/>
    <n v="127.95"/>
    <n v="3"/>
    <n v="21.7515"/>
    <n v="1740.12"/>
    <s v="PROFIT"/>
  </r>
  <r>
    <s v="CA-2014-161459"/>
    <s v="11/26/2014"/>
    <s v="30/11/2014"/>
    <x v="3"/>
    <s v="November"/>
    <d v="2014-11-26T00:00:00"/>
    <d v="2014-11-30T00:00:00"/>
    <s v="On Date"/>
    <s v="EdwardBecker"/>
    <s v="United States"/>
    <s v="Laguna Niguel"/>
    <s v="California"/>
    <x v="3"/>
    <s v="PayAnywhere Card Reader"/>
    <n v="7.2927"/>
    <n v="39.96"/>
    <n v="5"/>
    <n v="3.4965000000000002"/>
    <n v="279.72000000000003"/>
    <s v="PROFIT"/>
  </r>
  <r>
    <s v="CA-2014-161459"/>
    <s v="11/26/2014"/>
    <s v="30/11/2014"/>
    <x v="3"/>
    <s v="November"/>
    <d v="2014-11-26T00:00:00"/>
    <d v="2014-11-30T00:00:00"/>
    <s v="On Date"/>
    <s v="EdwardBecker"/>
    <s v="United States"/>
    <s v="Laguna Niguel"/>
    <s v="California"/>
    <x v="9"/>
    <s v="Adams Telephone Message Book W/Dividers/Space For Phone Numbers, 5 1/4&quot;X8 1/2&quot;, 200/Messages"/>
    <n v="3.1239999999999997"/>
    <n v="34.08"/>
    <n v="6"/>
    <n v="15.336"/>
    <n v="1226.8800000000001"/>
    <s v="PROFIT"/>
  </r>
  <r>
    <s v="CA-2012-110289"/>
    <s v="10/29/2012"/>
    <s v="02/11/2012"/>
    <x v="2"/>
    <s v="October"/>
    <d v="2012-10-29T00:00:00"/>
    <d v="2012-11-02T00:00:00"/>
    <s v="On Date"/>
    <s v="NonaBalk"/>
    <s v="United States"/>
    <s v="San Francisco"/>
    <s v="California"/>
    <x v="9"/>
    <s v="Xerox 1898"/>
    <n v="3.4735999999999998"/>
    <n v="33.4"/>
    <n v="5"/>
    <n v="16.032"/>
    <n v="1282.56"/>
    <s v="PROFIT"/>
  </r>
  <r>
    <s v="CA-2012-110289"/>
    <s v="10/29/2012"/>
    <s v="02/11/2012"/>
    <x v="2"/>
    <s v="October"/>
    <d v="2012-10-29T00:00:00"/>
    <d v="2012-11-02T00:00:00"/>
    <s v="On Date"/>
    <s v="NonaBalk"/>
    <s v="United States"/>
    <s v="San Francisco"/>
    <s v="California"/>
    <x v="13"/>
    <s v="Strathmore #10 Envelopes, Ultimate White"/>
    <n v="26.882100000000001"/>
    <n v="210.84"/>
    <n v="4"/>
    <n v="103.3116"/>
    <n v="8264.9279999999999"/>
    <s v="PROFIT"/>
  </r>
  <r>
    <s v="CA-2013-165995"/>
    <s v="08/31/2013"/>
    <s v="07/09/2013"/>
    <x v="0"/>
    <s v="August"/>
    <d v="2013-08-31T00:00:00"/>
    <d v="2013-09-07T00:00:00"/>
    <s v="Delay"/>
    <s v="BruceGeld"/>
    <s v="United States"/>
    <s v="Los Angeles"/>
    <s v="California"/>
    <x v="1"/>
    <s v="Executive Impressions 10&quot; Spectator Wall Clock"/>
    <n v="7.7615999999999996"/>
    <n v="47.04"/>
    <n v="4"/>
    <n v="15.993600000000001"/>
    <n v="1279.4880000000001"/>
    <s v="PROFIT"/>
  </r>
  <r>
    <s v="CA-2013-165995"/>
    <s v="08/31/2013"/>
    <s v="07/09/2013"/>
    <x v="0"/>
    <s v="August"/>
    <d v="2013-08-31T00:00:00"/>
    <d v="2013-09-07T00:00:00"/>
    <s v="Delay"/>
    <s v="BruceGeld"/>
    <s v="United States"/>
    <s v="Los Angeles"/>
    <s v="California"/>
    <x v="3"/>
    <s v="Panasonic KX TS3282W Corded phone"/>
    <n v="59.492999999999995"/>
    <n v="339.96"/>
    <n v="5"/>
    <n v="42.494999999999997"/>
    <n v="3399.6"/>
    <s v="PROFIT"/>
  </r>
  <r>
    <s v="CA-2012-104486"/>
    <s v="05/01/2012"/>
    <s v="06/05/2012"/>
    <x v="2"/>
    <s v="May"/>
    <d v="2012-05-01T00:00:00"/>
    <d v="2012-05-06T00:00:00"/>
    <s v="On Date"/>
    <s v="PatrickO'Brill"/>
    <s v="United States"/>
    <s v="San Francisco"/>
    <s v="California"/>
    <x v="4"/>
    <s v="GBC Twin Loop Wire Binding Elements, 9/16&quot; Spine, Black"/>
    <n v="7.7622"/>
    <n v="12.176"/>
    <n v="1"/>
    <n v="4.4138000000000002"/>
    <n v="353.10400000000004"/>
    <s v="PROFIT"/>
  </r>
  <r>
    <s v="CA-2012-104486"/>
    <s v="05/01/2012"/>
    <s v="06/05/2012"/>
    <x v="2"/>
    <s v="May"/>
    <d v="2012-05-01T00:00:00"/>
    <d v="2012-05-06T00:00:00"/>
    <s v="On Date"/>
    <s v="PatrickO'Brill"/>
    <s v="United States"/>
    <s v="San Francisco"/>
    <s v="California"/>
    <x v="7"/>
    <s v="Eldon Simplefile Box Office"/>
    <n v="8.9567999999999994"/>
    <n v="37.32"/>
    <n v="3"/>
    <n v="10.4496"/>
    <n v="835.96800000000007"/>
    <s v="PROFIT"/>
  </r>
  <r>
    <s v="CA-2012-104486"/>
    <s v="05/01/2012"/>
    <s v="06/05/2012"/>
    <x v="2"/>
    <s v="May"/>
    <d v="2012-05-01T00:00:00"/>
    <d v="2012-05-06T00:00:00"/>
    <s v="On Date"/>
    <s v="PatrickO'Brill"/>
    <s v="United States"/>
    <s v="San Francisco"/>
    <s v="California"/>
    <x v="12"/>
    <s v="Acme 10&quot; Easy Grip Assistive Scissors"/>
    <n v="12.271000000000001"/>
    <n v="35.06"/>
    <n v="2"/>
    <n v="10.518000000000001"/>
    <n v="841.44"/>
    <s v="PROFIT"/>
  </r>
  <r>
    <s v="CA-2014-139080"/>
    <s v="01/24/2014"/>
    <s v="29/01/2014"/>
    <x v="3"/>
    <s v="January"/>
    <d v="2014-01-24T00:00:00"/>
    <d v="2014-01-29T00:00:00"/>
    <s v="On Date"/>
    <s v="ChrisSelesnick"/>
    <s v="United States"/>
    <s v="Seattle"/>
    <s v="Washington"/>
    <x v="4"/>
    <s v="Pressboard Hanging Data Binders for Unburst Sheets"/>
    <n v="2.5583999999999998"/>
    <n v="19.68"/>
    <n v="5"/>
    <n v="6.8879999999999999"/>
    <n v="551.04"/>
    <s v="PROFIT"/>
  </r>
  <r>
    <s v="CA-2014-139080"/>
    <s v="01/24/2014"/>
    <s v="29/01/2014"/>
    <x v="3"/>
    <s v="January"/>
    <d v="2014-01-24T00:00:00"/>
    <d v="2014-01-29T00:00:00"/>
    <s v="On Date"/>
    <s v="ChrisSelesnick"/>
    <s v="United States"/>
    <s v="Seattle"/>
    <s v="Washington"/>
    <x v="9"/>
    <s v="Xerox 212"/>
    <n v="3.3696000000000006"/>
    <n v="25.92"/>
    <n v="4"/>
    <n v="12.441599999999999"/>
    <n v="995.32799999999997"/>
    <s v="PROFIT"/>
  </r>
  <r>
    <s v="CA-2014-139080"/>
    <s v="01/24/2014"/>
    <s v="29/01/2014"/>
    <x v="3"/>
    <s v="January"/>
    <d v="2014-01-24T00:00:00"/>
    <d v="2014-01-29T00:00:00"/>
    <s v="On Date"/>
    <s v="ChrisSelesnick"/>
    <s v="United States"/>
    <s v="Seattle"/>
    <s v="Washington"/>
    <x v="9"/>
    <s v="Xerox 192"/>
    <n v="3.3696000000000006"/>
    <n v="6.48"/>
    <n v="1"/>
    <n v="3.1103999999999998"/>
    <n v="248.83199999999999"/>
    <s v="PROFIT"/>
  </r>
  <r>
    <s v="CA-2014-139080"/>
    <s v="01/24/2014"/>
    <s v="29/01/2014"/>
    <x v="3"/>
    <s v="January"/>
    <d v="2014-01-24T00:00:00"/>
    <d v="2014-01-29T00:00:00"/>
    <s v="On Date"/>
    <s v="ChrisSelesnick"/>
    <s v="United States"/>
    <s v="Seattle"/>
    <s v="Washington"/>
    <x v="3"/>
    <s v="Griffin GC17055 Auxiliary Audio Cable"/>
    <n v="12.952800000000002"/>
    <n v="86.352000000000004"/>
    <n v="6"/>
    <n v="8.6351999999999993"/>
    <n v="690.81599999999992"/>
    <s v="PROFIT"/>
  </r>
  <r>
    <s v="CA-2012-115693"/>
    <s v="12/10/2012"/>
    <s v="15/12/2012"/>
    <x v="2"/>
    <s v="December"/>
    <d v="2012-12-10T00:00:00"/>
    <d v="2012-12-15T00:00:00"/>
    <s v="On Date"/>
    <s v="FrankCarlisle"/>
    <s v="United States"/>
    <s v="Los Angeles"/>
    <s v="California"/>
    <x v="2"/>
    <s v="Boston Electric Pencil Sharpener, Model 1818, Charcoal Black"/>
    <n v="20.268000000000001"/>
    <n v="56.3"/>
    <n v="2"/>
    <n v="15.763999999999999"/>
    <n v="1261.1199999999999"/>
    <s v="PROFIT"/>
  </r>
  <r>
    <s v="US-2011-107993"/>
    <s v="11/25/2011"/>
    <s v="30/11/2011"/>
    <x v="1"/>
    <s v="November"/>
    <d v="2011-11-25T00:00:00"/>
    <d v="2011-11-30T00:00:00"/>
    <s v="On Date"/>
    <s v="SanjitEngle"/>
    <s v="United States"/>
    <s v="Springfield"/>
    <s v="Oregon"/>
    <x v="2"/>
    <s v="Dixon Ticonderoga Core-Lock Colored Pencils"/>
    <n v="6.103699999999999"/>
    <n v="51.015999999999998"/>
    <n v="7"/>
    <n v="8.2901000000000007"/>
    <n v="663.20800000000008"/>
    <s v="PROFIT"/>
  </r>
  <r>
    <s v="CA-2014-110443"/>
    <s v="11/22/2014"/>
    <s v="26/11/2014"/>
    <x v="3"/>
    <s v="November"/>
    <d v="2014-11-22T00:00:00"/>
    <d v="2014-11-26T00:00:00"/>
    <s v="On Date"/>
    <s v="ChlorisKastensmidt"/>
    <s v="United States"/>
    <s v="Renton"/>
    <s v="Washington"/>
    <x v="4"/>
    <s v="Vinyl Sectional Post Binders"/>
    <n v="18.850000000000005"/>
    <n v="150.80000000000001"/>
    <n v="5"/>
    <n v="56.55"/>
    <n v="4524"/>
    <s v="PROFIT"/>
  </r>
  <r>
    <s v="CA-2014-110443"/>
    <s v="11/22/2014"/>
    <s v="26/11/2014"/>
    <x v="3"/>
    <s v="November"/>
    <d v="2014-11-22T00:00:00"/>
    <d v="2014-11-26T00:00:00"/>
    <s v="On Date"/>
    <s v="ChlorisKastensmidt"/>
    <s v="United States"/>
    <s v="Renton"/>
    <s v="Washington"/>
    <x v="16"/>
    <s v="3D Systems Cube Printer, 2nd Generation, White"/>
    <n v="935.99279999999999"/>
    <n v="1039.992"/>
    <n v="1"/>
    <n v="103.9992"/>
    <n v="8319.9359999999997"/>
    <s v="PROFIT"/>
  </r>
  <r>
    <s v="CA-2014-110443"/>
    <s v="11/22/2014"/>
    <s v="26/11/2014"/>
    <x v="3"/>
    <s v="November"/>
    <d v="2014-11-22T00:00:00"/>
    <d v="2014-11-26T00:00:00"/>
    <s v="On Date"/>
    <s v="ChlorisKastensmidt"/>
    <s v="United States"/>
    <s v="Renton"/>
    <s v="Washington"/>
    <x v="9"/>
    <s v="Xerox 209"/>
    <n v="3.3696000000000006"/>
    <n v="51.84"/>
    <n v="8"/>
    <n v="24.883199999999999"/>
    <n v="1990.6559999999999"/>
    <s v="PROFIT"/>
  </r>
  <r>
    <s v="US-2014-147998"/>
    <s v="05/20/2014"/>
    <s v="25/05/2014"/>
    <x v="3"/>
    <s v="May"/>
    <d v="2014-05-20T00:00:00"/>
    <d v="2014-05-25T00:00:00"/>
    <s v="On Date"/>
    <s v="SueAnnReed"/>
    <s v="United States"/>
    <s v="San Jose"/>
    <s v="California"/>
    <x v="4"/>
    <s v="GBC Twin Loop Wire Binding Elements"/>
    <n v="16.64"/>
    <n v="133.12"/>
    <n v="5"/>
    <n v="49.92"/>
    <n v="3993.6000000000004"/>
    <s v="PROFIT"/>
  </r>
  <r>
    <s v="US-2013-116442"/>
    <s v="12/16/2013"/>
    <s v="23/12/2013"/>
    <x v="0"/>
    <s v="December"/>
    <d v="2013-12-16T00:00:00"/>
    <d v="2013-12-23T00:00:00"/>
    <s v="Delay"/>
    <s v="BenjaminPatterson"/>
    <s v="United States"/>
    <s v="Los Angeles"/>
    <s v="California"/>
    <x v="1"/>
    <s v="Eldon Expressions Wood Desk Accessories, Oak"/>
    <n v="5.2397999999999998"/>
    <n v="14.76"/>
    <n v="2"/>
    <n v="4.2804000000000002"/>
    <n v="342.43200000000002"/>
    <s v="PROFIT"/>
  </r>
  <r>
    <s v="US-2011-163797"/>
    <s v="04/08/2011"/>
    <s v="13/04/2011"/>
    <x v="1"/>
    <s v="April"/>
    <d v="2011-04-08T00:00:00"/>
    <d v="2011-04-13T00:00:00"/>
    <s v="On Date"/>
    <s v="PaulineChand"/>
    <s v="United States"/>
    <s v="Chandler"/>
    <s v="Arizona"/>
    <x v="11"/>
    <s v="Alliance Super-Size Bands, Assorted Sizes"/>
    <n v="7.7022000000000004"/>
    <n v="49.792000000000002"/>
    <n v="8"/>
    <n v="-11.8256"/>
    <n v="-946.048"/>
    <s v="LOSS"/>
  </r>
  <r>
    <s v="CA-2014-154074"/>
    <s v="09/01/2014"/>
    <s v="03/09/2014"/>
    <x v="3"/>
    <s v="September"/>
    <d v="2014-09-01T00:00:00"/>
    <d v="2014-09-03T00:00:00"/>
    <s v="On Date"/>
    <s v="BartWatters"/>
    <s v="United States"/>
    <s v="Spokane"/>
    <s v="Washington"/>
    <x v="10"/>
    <s v="Hon 4700 Series Mobuis Mid-Back Task Chairs with Adjustable Arms"/>
    <n v="281.2242"/>
    <n v="569.56799999999998"/>
    <n v="2"/>
    <n v="7.1196000000000002"/>
    <n v="569.56799999999998"/>
    <s v="PROFIT"/>
  </r>
  <r>
    <s v="CA-2014-154074"/>
    <s v="09/01/2014"/>
    <s v="03/09/2014"/>
    <x v="3"/>
    <s v="September"/>
    <d v="2014-09-01T00:00:00"/>
    <d v="2014-09-03T00:00:00"/>
    <s v="On Date"/>
    <s v="BartWatters"/>
    <s v="United States"/>
    <s v="Spokane"/>
    <s v="Washington"/>
    <x v="7"/>
    <s v="Sortfiler Multipurpose Personal File Organizer, Black"/>
    <n v="15.186899999999998"/>
    <n v="149.72999999999999"/>
    <n v="7"/>
    <n v="43.421700000000001"/>
    <n v="3473.7359999999999"/>
    <s v="PROFIT"/>
  </r>
  <r>
    <s v="CA-2014-144750"/>
    <s v="08/22/2014"/>
    <s v="22/08/2014"/>
    <x v="3"/>
    <s v="August"/>
    <d v="2014-08-22T00:00:00"/>
    <d v="2014-08-22T00:00:00"/>
    <s v="On Date"/>
    <s v="DionisLloyd"/>
    <s v="United States"/>
    <s v="Chandler"/>
    <s v="Arizona"/>
    <x v="9"/>
    <s v="Xerox 1941"/>
    <n v="54.521999999999991"/>
    <n v="83.88"/>
    <n v="1"/>
    <n v="29.358000000000001"/>
    <n v="2348.64"/>
    <s v="PROFIT"/>
  </r>
  <r>
    <s v="CA-2011-159121"/>
    <s v="07/26/2011"/>
    <s v="01/08/2011"/>
    <x v="1"/>
    <s v="July"/>
    <d v="2011-07-26T00:00:00"/>
    <d v="2011-08-01T00:00:00"/>
    <s v="Delay"/>
    <s v="JackO'Briant"/>
    <s v="United States"/>
    <s v="Draper"/>
    <s v="Utah"/>
    <x v="8"/>
    <s v="Memorex Micro Travel Drive 16 GB"/>
    <n v="11.033100000000001"/>
    <n v="111.93"/>
    <n v="7"/>
    <n v="34.698300000000003"/>
    <n v="2775.8640000000005"/>
    <s v="PROFIT"/>
  </r>
  <r>
    <s v="CA-2012-149650"/>
    <s v="10/24/2012"/>
    <s v="27/10/2012"/>
    <x v="2"/>
    <s v="October"/>
    <d v="2012-10-24T00:00:00"/>
    <d v="2012-10-27T00:00:00"/>
    <s v="On Date"/>
    <s v="RobertDilbeck"/>
    <s v="United States"/>
    <s v="Oakland"/>
    <s v="California"/>
    <x v="10"/>
    <s v="Novimex High-Tech Fabric Mesh Task Chair"/>
    <n v="66.011399999999995"/>
    <n v="454.27199999999999"/>
    <n v="8"/>
    <n v="-73.819199999999995"/>
    <n v="-5905.5360000000001"/>
    <s v="LOSS"/>
  </r>
  <r>
    <s v="US-2014-116897"/>
    <s v="05/28/2014"/>
    <s v="30/05/2014"/>
    <x v="3"/>
    <s v="May"/>
    <d v="2014-05-28T00:00:00"/>
    <d v="2014-05-30T00:00:00"/>
    <s v="On Date"/>
    <s v="JamesGalang"/>
    <s v="United States"/>
    <s v="Pocatello"/>
    <s v="Idaho"/>
    <x v="1"/>
    <s v="Eldon 400 Class Desk Accessories, Black Carbon"/>
    <n v="5.0750000000000002"/>
    <n v="35"/>
    <n v="4"/>
    <n v="14.7"/>
    <n v="1176"/>
    <s v="PROFIT"/>
  </r>
  <r>
    <s v="US-2014-116897"/>
    <s v="05/28/2014"/>
    <s v="30/05/2014"/>
    <x v="3"/>
    <s v="May"/>
    <d v="2014-05-28T00:00:00"/>
    <d v="2014-05-30T00:00:00"/>
    <s v="On Date"/>
    <s v="JamesGalang"/>
    <s v="United States"/>
    <s v="Pocatello"/>
    <s v="Idaho"/>
    <x v="7"/>
    <s v="Fellowes Stor/Drawer Steel Plus Storage Drawers"/>
    <n v="89.704199999999986"/>
    <n v="477.15"/>
    <n v="5"/>
    <n v="28.629000000000001"/>
    <n v="2290.3200000000002"/>
    <s v="PROFIT"/>
  </r>
  <r>
    <s v="US-2014-116897"/>
    <s v="05/28/2014"/>
    <s v="30/05/2014"/>
    <x v="3"/>
    <s v="May"/>
    <d v="2014-05-28T00:00:00"/>
    <d v="2014-05-30T00:00:00"/>
    <s v="On Date"/>
    <s v="JamesGalang"/>
    <s v="United States"/>
    <s v="Pocatello"/>
    <s v="Idaho"/>
    <x v="3"/>
    <s v="Nokia Lumia 925"/>
    <n v="93.232599999999991"/>
    <n v="302.37599999999998"/>
    <n v="3"/>
    <n v="22.6782"/>
    <n v="1814.2560000000001"/>
    <s v="PROFIT"/>
  </r>
  <r>
    <s v="CA-2014-161102"/>
    <s v="08/01/2014"/>
    <s v="04/08/2014"/>
    <x v="3"/>
    <s v="August"/>
    <d v="2014-08-01T00:00:00"/>
    <d v="2014-08-04T00:00:00"/>
    <s v="On Date"/>
    <s v="ErinCreighton"/>
    <s v="United States"/>
    <s v="San Francisco"/>
    <s v="California"/>
    <x v="7"/>
    <s v="Eldon Portable Mobile Manager"/>
    <n v="20.644400000000001"/>
    <n v="56.56"/>
    <n v="2"/>
    <n v="15.2712"/>
    <n v="1221.6959999999999"/>
    <s v="PROFIT"/>
  </r>
  <r>
    <s v="CA-2014-161102"/>
    <s v="08/01/2014"/>
    <s v="04/08/2014"/>
    <x v="3"/>
    <s v="August"/>
    <d v="2014-08-01T00:00:00"/>
    <d v="2014-08-04T00:00:00"/>
    <s v="On Date"/>
    <s v="ErinCreighton"/>
    <s v="United States"/>
    <s v="San Francisco"/>
    <s v="California"/>
    <x v="1"/>
    <s v="Master Big Foot Doorstop, Beige"/>
    <n v="3.6432000000000002"/>
    <n v="36.96"/>
    <n v="7"/>
    <n v="11.457599999999999"/>
    <n v="916.60799999999995"/>
    <s v="PROFIT"/>
  </r>
  <r>
    <s v="CA-2014-153080"/>
    <s v="05/23/2014"/>
    <s v="26/05/2014"/>
    <x v="3"/>
    <s v="May"/>
    <d v="2014-05-23T00:00:00"/>
    <d v="2014-05-26T00:00:00"/>
    <s v="On Date"/>
    <s v="EricHoffmann"/>
    <s v="United States"/>
    <s v="Los Angeles"/>
    <s v="California"/>
    <x v="8"/>
    <s v="Maxell 74 Minute CDR, 10/Pack"/>
    <n v="6.1613999999999987"/>
    <n v="68.459999999999994"/>
    <n v="7"/>
    <n v="25.330200000000001"/>
    <n v="2026.4160000000002"/>
    <s v="PROFIT"/>
  </r>
  <r>
    <s v="CA-2014-167640"/>
    <s v="03/07/2014"/>
    <s v="11/03/2014"/>
    <x v="3"/>
    <s v="March"/>
    <d v="2014-03-07T00:00:00"/>
    <d v="2014-03-11T00:00:00"/>
    <s v="On Date"/>
    <s v="FrankCarlisle"/>
    <s v="United States"/>
    <s v="San Francisco"/>
    <s v="California"/>
    <x v="2"/>
    <s v="Fluorescent Highlighters by Dixon"/>
    <n v="2.6268000000000002"/>
    <n v="23.88"/>
    <n v="6"/>
    <n v="8.1191999999999993"/>
    <n v="649.53599999999994"/>
    <s v="PROFIT"/>
  </r>
  <r>
    <s v="CA-2014-167640"/>
    <s v="03/07/2014"/>
    <s v="11/03/2014"/>
    <x v="3"/>
    <s v="March"/>
    <d v="2014-03-07T00:00:00"/>
    <d v="2014-03-11T00:00:00"/>
    <s v="On Date"/>
    <s v="FrankCarlisle"/>
    <s v="United States"/>
    <s v="San Francisco"/>
    <s v="California"/>
    <x v="0"/>
    <s v="Avery 49"/>
    <n v="1.4687999999999999"/>
    <n v="11.52"/>
    <n v="4"/>
    <n v="5.6448"/>
    <n v="451.584"/>
    <s v="PROFIT"/>
  </r>
  <r>
    <s v="CA-2014-167640"/>
    <s v="03/07/2014"/>
    <s v="11/03/2014"/>
    <x v="3"/>
    <s v="March"/>
    <d v="2014-03-07T00:00:00"/>
    <d v="2014-03-11T00:00:00"/>
    <s v="On Date"/>
    <s v="FrankCarlisle"/>
    <s v="United States"/>
    <s v="San Francisco"/>
    <s v="California"/>
    <x v="9"/>
    <s v="Xerox 1893"/>
    <n v="20.904900000000001"/>
    <n v="286.93"/>
    <n v="7"/>
    <n v="140.59569999999999"/>
    <n v="11247.655999999999"/>
    <s v="PROFIT"/>
  </r>
  <r>
    <s v="CA-2014-167640"/>
    <s v="03/07/2014"/>
    <s v="11/03/2014"/>
    <x v="3"/>
    <s v="March"/>
    <d v="2014-03-07T00:00:00"/>
    <d v="2014-03-11T00:00:00"/>
    <s v="On Date"/>
    <s v="FrankCarlisle"/>
    <s v="United States"/>
    <s v="San Francisco"/>
    <s v="California"/>
    <x v="3"/>
    <s v="Digium D40 VoIP phone"/>
    <n v="91.582899999999995"/>
    <n v="206.38399999999999"/>
    <n v="2"/>
    <n v="23.2182"/>
    <n v="1857.4559999999999"/>
    <s v="PROFIT"/>
  </r>
  <r>
    <s v="US-2014-116652"/>
    <s v="09/16/2014"/>
    <s v="20/09/2014"/>
    <x v="3"/>
    <s v="September"/>
    <d v="2014-09-16T00:00:00"/>
    <d v="2014-09-20T00:00:00"/>
    <s v="On Date"/>
    <s v="RickDuston"/>
    <s v="United States"/>
    <s v="San Francisco"/>
    <s v="California"/>
    <x v="10"/>
    <s v="Leather Task Chair, Black"/>
    <n v="72.784000000000006"/>
    <n v="218.352"/>
    <n v="3"/>
    <n v="0"/>
    <n v="0"/>
    <s v="PROFIT"/>
  </r>
  <r>
    <s v="US-2014-116652"/>
    <s v="09/16/2014"/>
    <s v="20/09/2014"/>
    <x v="3"/>
    <s v="September"/>
    <d v="2014-09-16T00:00:00"/>
    <d v="2014-09-20T00:00:00"/>
    <s v="On Date"/>
    <s v="RickDuston"/>
    <s v="United States"/>
    <s v="San Francisco"/>
    <s v="California"/>
    <x v="1"/>
    <s v="Tenex 46&quot; x 60&quot; Computer Anti-Static Chairmat, Rectangular Shaped"/>
    <n v="84.783999999999992"/>
    <n v="529.9"/>
    <n v="5"/>
    <n v="105.98"/>
    <n v="8478.4"/>
    <s v="PROFIT"/>
  </r>
  <r>
    <s v="US-2014-116652"/>
    <s v="09/16/2014"/>
    <s v="20/09/2014"/>
    <x v="3"/>
    <s v="September"/>
    <d v="2014-09-16T00:00:00"/>
    <d v="2014-09-20T00:00:00"/>
    <s v="On Date"/>
    <s v="RickDuston"/>
    <s v="United States"/>
    <s v="San Francisco"/>
    <s v="California"/>
    <x v="2"/>
    <s v="Peel-Off China Markers"/>
    <n v="5.7593999999999994"/>
    <n v="99.3"/>
    <n v="10"/>
    <n v="41.706000000000003"/>
    <n v="3336.4800000000005"/>
    <s v="PROFIT"/>
  </r>
  <r>
    <s v="US-2014-116652"/>
    <s v="09/16/2014"/>
    <s v="20/09/2014"/>
    <x v="3"/>
    <s v="September"/>
    <d v="2014-09-16T00:00:00"/>
    <d v="2014-09-20T00:00:00"/>
    <s v="On Date"/>
    <s v="RickDuston"/>
    <s v="United States"/>
    <s v="San Francisco"/>
    <s v="California"/>
    <x v="5"/>
    <s v="Belkin 5 Outlet SurgeMaster Power Centers"/>
    <n v="39.2256"/>
    <n v="108.96"/>
    <n v="2"/>
    <n v="30.508800000000001"/>
    <n v="2440.7040000000002"/>
    <s v="PROFIT"/>
  </r>
  <r>
    <s v="US-2014-116652"/>
    <s v="09/16/2014"/>
    <s v="20/09/2014"/>
    <x v="3"/>
    <s v="September"/>
    <d v="2014-09-16T00:00:00"/>
    <d v="2014-09-20T00:00:00"/>
    <s v="On Date"/>
    <s v="RickDuston"/>
    <s v="United States"/>
    <s v="San Francisco"/>
    <s v="California"/>
    <x v="4"/>
    <s v="Cardinal Poly Pocket Divider Pockets for Ring Binders"/>
    <n v="1.8480000000000003"/>
    <n v="2.6880000000000002"/>
    <n v="1"/>
    <n v="0.84"/>
    <n v="67.2"/>
    <s v="PROFIT"/>
  </r>
  <r>
    <s v="US-2014-107888"/>
    <s v="11/17/2014"/>
    <s v="20/11/2014"/>
    <x v="3"/>
    <s v="November"/>
    <d v="2014-11-17T00:00:00"/>
    <d v="2014-11-20T00:00:00"/>
    <s v="On Date"/>
    <s v="ChrisCortes"/>
    <s v="United States"/>
    <s v="Seattle"/>
    <s v="Washington"/>
    <x v="9"/>
    <s v="Xerox 1933"/>
    <n v="6.5084000000000009"/>
    <n v="73.680000000000007"/>
    <n v="6"/>
    <n v="34.629600000000003"/>
    <n v="2770.3680000000004"/>
    <s v="PROFIT"/>
  </r>
  <r>
    <s v="US-2014-107888"/>
    <s v="11/17/2014"/>
    <s v="20/11/2014"/>
    <x v="3"/>
    <s v="November"/>
    <d v="2014-11-17T00:00:00"/>
    <d v="2014-11-20T00:00:00"/>
    <s v="On Date"/>
    <s v="ChrisCortes"/>
    <s v="United States"/>
    <s v="Seattle"/>
    <s v="Washington"/>
    <x v="1"/>
    <s v="Tenex &quot;The Solids&quot; Textured Chair Mats"/>
    <n v="58.066799999999994"/>
    <n v="139.91999999999999"/>
    <n v="2"/>
    <n v="23.7864"/>
    <n v="1902.912"/>
    <s v="PROFIT"/>
  </r>
  <r>
    <s v="US-2014-107888"/>
    <s v="11/17/2014"/>
    <s v="20/11/2014"/>
    <x v="3"/>
    <s v="November"/>
    <d v="2014-11-17T00:00:00"/>
    <d v="2014-11-20T00:00:00"/>
    <s v="On Date"/>
    <s v="ChrisCortes"/>
    <s v="United States"/>
    <s v="Seattle"/>
    <s v="Washington"/>
    <x v="3"/>
    <s v="Plantronics Encore H101 Dual EarpiecesÂ Headset"/>
    <n v="32.364000000000004"/>
    <n v="107.88"/>
    <n v="3"/>
    <n v="10.788"/>
    <n v="863.04"/>
    <s v="PROFIT"/>
  </r>
  <r>
    <s v="US-2014-107888"/>
    <s v="11/17/2014"/>
    <s v="20/11/2014"/>
    <x v="3"/>
    <s v="November"/>
    <d v="2014-11-17T00:00:00"/>
    <d v="2014-11-20T00:00:00"/>
    <s v="On Date"/>
    <s v="ChrisCortes"/>
    <s v="United States"/>
    <s v="Seattle"/>
    <s v="Washington"/>
    <x v="7"/>
    <s v="Fellowes Bases and Tops For Staxonsteel/High-Stak Systems"/>
    <n v="25.3004"/>
    <n v="33.29"/>
    <n v="1"/>
    <n v="7.9896000000000003"/>
    <n v="639.16800000000001"/>
    <s v="PROFIT"/>
  </r>
  <r>
    <s v="CA-2014-161578"/>
    <s v="12/17/2014"/>
    <s v="22/12/2014"/>
    <x v="3"/>
    <s v="December"/>
    <d v="2014-12-17T00:00:00"/>
    <d v="2014-12-22T00:00:00"/>
    <s v="On Date"/>
    <s v="RickBensley"/>
    <s v="United States"/>
    <s v="Los Angeles"/>
    <s v="California"/>
    <x v="9"/>
    <s v="Xerox 1898"/>
    <n v="3.4735999999999998"/>
    <n v="13.36"/>
    <n v="2"/>
    <n v="6.4127999999999998"/>
    <n v="513.024"/>
    <s v="PROFIT"/>
  </r>
  <r>
    <s v="CA-2014-161578"/>
    <s v="12/17/2014"/>
    <s v="22/12/2014"/>
    <x v="3"/>
    <s v="December"/>
    <d v="2014-12-17T00:00:00"/>
    <d v="2014-12-22T00:00:00"/>
    <s v="On Date"/>
    <s v="RickBensley"/>
    <s v="United States"/>
    <s v="Los Angeles"/>
    <s v="California"/>
    <x v="7"/>
    <s v="Safco Wire Cube Shelving System, For Use as 4 or 5 14&quot; Cubes, Black"/>
    <n v="30.191000000000003"/>
    <n v="158.9"/>
    <n v="5"/>
    <n v="7.9450000000000003"/>
    <n v="635.6"/>
    <s v="PROFIT"/>
  </r>
  <r>
    <s v="CA-2013-160941"/>
    <s v="07/22/2013"/>
    <s v="27/07/2013"/>
    <x v="0"/>
    <s v="July"/>
    <d v="2013-07-22T00:00:00"/>
    <d v="2013-07-27T00:00:00"/>
    <s v="On Date"/>
    <s v="DamalaKotsonis"/>
    <s v="United States"/>
    <s v="Roseville"/>
    <s v="California"/>
    <x v="13"/>
    <s v="Ames Color-File Green Diamond Border X-ray Mailers"/>
    <n v="44.509399999999985"/>
    <n v="419.9"/>
    <n v="5"/>
    <n v="197.35300000000001"/>
    <n v="15788.240000000002"/>
    <s v="PROFIT"/>
  </r>
  <r>
    <s v="CA-2013-160941"/>
    <s v="07/22/2013"/>
    <s v="27/07/2013"/>
    <x v="0"/>
    <s v="July"/>
    <d v="2013-07-22T00:00:00"/>
    <d v="2013-07-27T00:00:00"/>
    <s v="On Date"/>
    <s v="DamalaKotsonis"/>
    <s v="United States"/>
    <s v="Roseville"/>
    <s v="California"/>
    <x v="0"/>
    <s v="Self-Adhesive Removable Labels"/>
    <n v="1.6379999999999999"/>
    <n v="3.15"/>
    <n v="1"/>
    <n v="1.512"/>
    <n v="120.96000000000001"/>
    <s v="PROFIT"/>
  </r>
  <r>
    <s v="CA-2013-161543"/>
    <s v="05/11/2013"/>
    <s v="17/05/2013"/>
    <x v="0"/>
    <s v="May"/>
    <d v="2013-05-11T00:00:00"/>
    <d v="2013-05-17T00:00:00"/>
    <s v="Delay"/>
    <s v="RogerDemir"/>
    <s v="United States"/>
    <s v="Seattle"/>
    <s v="Washington"/>
    <x v="9"/>
    <s v="Xerox 1965"/>
    <n v="3.0498000000000003"/>
    <n v="11.96"/>
    <n v="2"/>
    <n v="5.8604000000000003"/>
    <n v="468.83199999999999"/>
    <s v="PROFIT"/>
  </r>
  <r>
    <s v="CA-2014-123085"/>
    <s v="03/04/2014"/>
    <s v="09/03/2014"/>
    <x v="3"/>
    <s v="March"/>
    <d v="2014-03-04T00:00:00"/>
    <d v="2014-03-09T00:00:00"/>
    <s v="On Date"/>
    <s v="EdJacobs"/>
    <s v="United States"/>
    <s v="Los Angeles"/>
    <s v="California"/>
    <x v="8"/>
    <s v="Imation Bio 2GB USBÂ Flash Drive ImationÂ Corp"/>
    <n v="76.084400000000016"/>
    <n v="1049.44"/>
    <n v="8"/>
    <n v="440.76479999999998"/>
    <n v="35261.184000000001"/>
    <s v="PROFIT"/>
  </r>
  <r>
    <s v="CA-2014-123085"/>
    <s v="03/04/2014"/>
    <s v="09/03/2014"/>
    <x v="3"/>
    <s v="March"/>
    <d v="2014-03-04T00:00:00"/>
    <d v="2014-03-09T00:00:00"/>
    <s v="On Date"/>
    <s v="EdJacobs"/>
    <s v="United States"/>
    <s v="Los Angeles"/>
    <s v="California"/>
    <x v="10"/>
    <s v="Novimex Turbo Task Chair"/>
    <n v="62.462400000000002"/>
    <n v="170.352"/>
    <n v="3"/>
    <n v="-17.0352"/>
    <n v="-1362.816"/>
    <s v="LOSS"/>
  </r>
  <r>
    <s v="CA-2011-103660"/>
    <s v="08/25/2011"/>
    <s v="30/08/2011"/>
    <x v="1"/>
    <s v="August"/>
    <d v="2011-08-25T00:00:00"/>
    <d v="2011-08-30T00:00:00"/>
    <s v="On Date"/>
    <s v="MitchWebber"/>
    <s v="United States"/>
    <s v="Seattle"/>
    <s v="Washington"/>
    <x v="3"/>
    <s v="Polycom VVX 310 VoIP phone"/>
    <n v="133.1926"/>
    <n v="1007.944"/>
    <n v="7"/>
    <n v="75.595799999999997"/>
    <n v="6047.6639999999998"/>
    <s v="PROFIT"/>
  </r>
  <r>
    <s v="CA-2013-169887"/>
    <s v="10/23/2013"/>
    <s v="23/10/2013"/>
    <x v="0"/>
    <s v="October"/>
    <d v="2013-10-23T00:00:00"/>
    <d v="2013-10-23T00:00:00"/>
    <s v="On Date"/>
    <s v="MaryBethSkach"/>
    <s v="United States"/>
    <s v="Seattle"/>
    <s v="Washington"/>
    <x v="9"/>
    <s v="Xerox 1986"/>
    <n v="3.4735999999999998"/>
    <n v="6.68"/>
    <n v="1"/>
    <n v="3.2063999999999999"/>
    <n v="256.512"/>
    <s v="PROFIT"/>
  </r>
  <r>
    <s v="CA-2013-169887"/>
    <s v="10/23/2013"/>
    <s v="23/10/2013"/>
    <x v="0"/>
    <s v="October"/>
    <d v="2013-10-23T00:00:00"/>
    <d v="2013-10-23T00:00:00"/>
    <s v="On Date"/>
    <s v="MaryBethSkach"/>
    <s v="United States"/>
    <s v="Seattle"/>
    <s v="Washington"/>
    <x v="2"/>
    <s v="Prang Drawing Pencil Set"/>
    <n v="2.0293999999999999"/>
    <n v="8.34"/>
    <n v="3"/>
    <n v="2.2517999999999998"/>
    <n v="180.14399999999998"/>
    <s v="PROFIT"/>
  </r>
  <r>
    <s v="CA-2013-169887"/>
    <s v="10/23/2013"/>
    <s v="23/10/2013"/>
    <x v="0"/>
    <s v="October"/>
    <d v="2013-10-23T00:00:00"/>
    <d v="2013-10-23T00:00:00"/>
    <s v="On Date"/>
    <s v="MaryBethSkach"/>
    <s v="United States"/>
    <s v="Seattle"/>
    <s v="Washington"/>
    <x v="1"/>
    <s v="Linden 12&quot; Wall Clock With Oak Frame"/>
    <n v="23.785999999999994"/>
    <n v="101.94"/>
    <n v="3"/>
    <n v="30.582000000000001"/>
    <n v="2446.56"/>
    <s v="PROFIT"/>
  </r>
  <r>
    <s v="CA-2013-148516"/>
    <s v="08/08/2013"/>
    <s v="12/08/2013"/>
    <x v="0"/>
    <s v="August"/>
    <d v="2013-08-08T00:00:00"/>
    <d v="2013-08-12T00:00:00"/>
    <s v="On Date"/>
    <s v="DorothyWardle"/>
    <s v="United States"/>
    <s v="Edmonds"/>
    <s v="Washington"/>
    <x v="8"/>
    <s v="LogitechÂ Illuminated - Keyboard"/>
    <n v="31.194800000000004"/>
    <n v="179.97"/>
    <n v="3"/>
    <n v="86.385599999999997"/>
    <n v="6910.848"/>
    <s v="PROFIT"/>
  </r>
  <r>
    <s v="CA-2012-103716"/>
    <s v="04/30/2012"/>
    <s v="06/05/2012"/>
    <x v="2"/>
    <s v="April"/>
    <d v="2012-04-30T00:00:00"/>
    <d v="2012-05-06T00:00:00"/>
    <s v="Delay"/>
    <s v="KenBlack"/>
    <s v="United States"/>
    <s v="San Francisco"/>
    <s v="California"/>
    <x v="2"/>
    <s v="Newell 324"/>
    <n v="8.3159999999999989"/>
    <n v="34.65"/>
    <n v="3"/>
    <n v="9.702"/>
    <n v="776.16"/>
    <s v="PROFIT"/>
  </r>
  <r>
    <s v="CA-2012-103716"/>
    <s v="04/30/2012"/>
    <s v="06/05/2012"/>
    <x v="2"/>
    <s v="April"/>
    <d v="2012-04-30T00:00:00"/>
    <d v="2012-05-06T00:00:00"/>
    <s v="Delay"/>
    <s v="KenBlack"/>
    <s v="United States"/>
    <s v="San Francisco"/>
    <s v="California"/>
    <x v="3"/>
    <s v="Cush Cases Heavy Duty Rugged Cover Case for Samsung Galaxy S5 - Purple"/>
    <n v="3.6135000000000002"/>
    <n v="19.8"/>
    <n v="5"/>
    <n v="1.7324999999999999"/>
    <n v="138.6"/>
    <s v="PROFIT"/>
  </r>
  <r>
    <s v="CA-2014-146346"/>
    <s v="06/18/2014"/>
    <s v="21/06/2014"/>
    <x v="3"/>
    <s v="June"/>
    <d v="2014-06-18T00:00:00"/>
    <d v="2014-06-21T00:00:00"/>
    <s v="On Date"/>
    <s v="RyanAkin"/>
    <s v="United States"/>
    <s v="Commerce City"/>
    <s v="Colorado"/>
    <x v="7"/>
    <s v="Carina Media Storage Towers in Natural &amp; Black"/>
    <n v="59.760399999999997"/>
    <n v="146.352"/>
    <n v="3"/>
    <n v="-32.929200000000002"/>
    <n v="-2634.3360000000002"/>
    <s v="LOSS"/>
  </r>
  <r>
    <s v="CA-2013-148852"/>
    <s v="05/27/2013"/>
    <s v="01/06/2013"/>
    <x v="0"/>
    <s v="May"/>
    <d v="2013-05-27T00:00:00"/>
    <d v="2013-06-01T00:00:00"/>
    <s v="On Date"/>
    <s v="StewartVisinsky"/>
    <s v="United States"/>
    <s v="Santa Ana"/>
    <s v="California"/>
    <x v="11"/>
    <s v="Alliance Big Bands Rubber Bands, 12/Pack"/>
    <n v="1.9800000000000002"/>
    <n v="5.94"/>
    <n v="3"/>
    <n v="0"/>
    <n v="0"/>
    <s v="PROFIT"/>
  </r>
  <r>
    <s v="CA-2013-148852"/>
    <s v="05/27/2013"/>
    <s v="01/06/2013"/>
    <x v="0"/>
    <s v="May"/>
    <d v="2013-05-27T00:00:00"/>
    <d v="2013-06-01T00:00:00"/>
    <s v="On Date"/>
    <s v="StewartVisinsky"/>
    <s v="United States"/>
    <s v="Santa Ana"/>
    <s v="California"/>
    <x v="9"/>
    <s v="Xerox 1946"/>
    <n v="3.3695999999999997"/>
    <n v="45.36"/>
    <n v="7"/>
    <n v="21.7728"/>
    <n v="1741.8240000000001"/>
    <s v="PROFIT"/>
  </r>
  <r>
    <s v="CA-2013-148852"/>
    <s v="05/27/2013"/>
    <s v="01/06/2013"/>
    <x v="0"/>
    <s v="May"/>
    <d v="2013-05-27T00:00:00"/>
    <d v="2013-06-01T00:00:00"/>
    <s v="On Date"/>
    <s v="StewartVisinsky"/>
    <s v="United States"/>
    <s v="Santa Ana"/>
    <s v="California"/>
    <x v="3"/>
    <s v="Cisco SPA508G"/>
    <n v="46.852900000000005"/>
    <n v="211.16800000000001"/>
    <n v="4"/>
    <n v="23.756399999999999"/>
    <n v="1900.5119999999999"/>
    <s v="PROFIT"/>
  </r>
  <r>
    <s v="CA-2013-148852"/>
    <s v="05/27/2013"/>
    <s v="01/06/2013"/>
    <x v="0"/>
    <s v="May"/>
    <d v="2013-05-27T00:00:00"/>
    <d v="2013-06-01T00:00:00"/>
    <s v="On Date"/>
    <s v="StewartVisinsky"/>
    <s v="United States"/>
    <s v="Santa Ana"/>
    <s v="California"/>
    <x v="10"/>
    <s v="Global Low Back Tilter Chair"/>
    <n v="94.921199999999999"/>
    <n v="484.70400000000001"/>
    <n v="6"/>
    <n v="-84.8232"/>
    <n v="-6785.8559999999998"/>
    <s v="LOSS"/>
  </r>
  <r>
    <s v="CA-2013-148852"/>
    <s v="05/27/2013"/>
    <s v="01/06/2013"/>
    <x v="0"/>
    <s v="May"/>
    <d v="2013-05-27T00:00:00"/>
    <d v="2013-06-01T00:00:00"/>
    <s v="On Date"/>
    <s v="StewartVisinsky"/>
    <s v="United States"/>
    <s v="Santa Ana"/>
    <s v="California"/>
    <x v="16"/>
    <s v="Fellowes Powershred HS-440 4-Sheet High Security Shredder"/>
    <n v="85.244500000000002"/>
    <n v="371.976"/>
    <n v="3"/>
    <n v="116.24250000000001"/>
    <n v="9299.4000000000015"/>
    <s v="PROFIT"/>
  </r>
  <r>
    <s v="CA-2013-168921"/>
    <s v="10/21/2013"/>
    <s v="23/10/2013"/>
    <x v="0"/>
    <s v="October"/>
    <d v="2013-10-21T00:00:00"/>
    <d v="2013-10-23T00:00:00"/>
    <s v="On Date"/>
    <s v="AndrewGjertsen"/>
    <s v="United States"/>
    <s v="Los Angeles"/>
    <s v="California"/>
    <x v="4"/>
    <s v="Fellowes Twister Kit, Gray/Clear, 3/pkg"/>
    <n v="4.4219999999999988"/>
    <n v="19.295999999999999"/>
    <n v="3"/>
    <n v="6.03"/>
    <n v="482.40000000000003"/>
    <s v="PROFIT"/>
  </r>
  <r>
    <s v="CA-2013-123512"/>
    <s v="06/18/2013"/>
    <s v="20/06/2013"/>
    <x v="0"/>
    <s v="June"/>
    <d v="2013-06-18T00:00:00"/>
    <d v="2013-06-20T00:00:00"/>
    <s v="On Date"/>
    <s v="MikeVittorini"/>
    <s v="United States"/>
    <s v="Los Angeles"/>
    <s v="California"/>
    <x v="15"/>
    <s v="Bush Heritage Pine Collection 5-Shelf Bookcase, Albany Pine Finish, *Special Order"/>
    <n v="112.78399999999999"/>
    <n v="239.666"/>
    <n v="2"/>
    <n v="14.098000000000001"/>
    <n v="1127.8400000000001"/>
    <s v="PROFIT"/>
  </r>
  <r>
    <s v="CA-2013-123512"/>
    <s v="06/18/2013"/>
    <s v="20/06/2013"/>
    <x v="0"/>
    <s v="June"/>
    <d v="2013-06-18T00:00:00"/>
    <d v="2013-06-20T00:00:00"/>
    <s v="On Date"/>
    <s v="MikeVittorini"/>
    <s v="United States"/>
    <s v="Los Angeles"/>
    <s v="California"/>
    <x v="0"/>
    <s v="Avery 496"/>
    <n v="1.95"/>
    <n v="22.5"/>
    <n v="6"/>
    <n v="10.8"/>
    <n v="864"/>
    <s v="PROFIT"/>
  </r>
  <r>
    <s v="CA-2013-123512"/>
    <s v="06/18/2013"/>
    <s v="20/06/2013"/>
    <x v="0"/>
    <s v="June"/>
    <d v="2013-06-18T00:00:00"/>
    <d v="2013-06-20T00:00:00"/>
    <s v="On Date"/>
    <s v="MikeVittorini"/>
    <s v="United States"/>
    <s v="Los Angeles"/>
    <s v="California"/>
    <x v="9"/>
    <s v="Xerox 1914"/>
    <n v="28.029600000000002"/>
    <n v="219.84"/>
    <n v="4"/>
    <n v="107.7216"/>
    <n v="8617.7279999999992"/>
    <s v="PROFIT"/>
  </r>
  <r>
    <s v="CA-2011-130449"/>
    <s v="09/06/2011"/>
    <s v="09/09/2011"/>
    <x v="1"/>
    <s v="September"/>
    <d v="2011-09-06T00:00:00"/>
    <d v="2011-09-09T00:00:00"/>
    <s v="On Date"/>
    <s v="VictoriaPisteka"/>
    <s v="United States"/>
    <s v="San Francisco"/>
    <s v="California"/>
    <x v="1"/>
    <s v="Eldon Expressions Wood and Plastic Desk Accessories, Cherry Wood"/>
    <n v="4.9558"/>
    <n v="41.88"/>
    <n v="6"/>
    <n v="12.145200000000001"/>
    <n v="971.6160000000001"/>
    <s v="PROFIT"/>
  </r>
  <r>
    <s v="CA-2011-130449"/>
    <s v="09/06/2011"/>
    <s v="09/09/2011"/>
    <x v="1"/>
    <s v="September"/>
    <d v="2011-09-06T00:00:00"/>
    <d v="2011-09-09T00:00:00"/>
    <s v="On Date"/>
    <s v="VictoriaPisteka"/>
    <s v="United States"/>
    <s v="San Francisco"/>
    <s v="California"/>
    <x v="0"/>
    <s v="Avery 516"/>
    <n v="3.8742999999999994"/>
    <n v="58.48"/>
    <n v="8"/>
    <n v="27.485600000000002"/>
    <n v="2198.848"/>
    <s v="PROFIT"/>
  </r>
  <r>
    <s v="CA-2011-138513"/>
    <s v="05/23/2011"/>
    <s v="27/05/2011"/>
    <x v="1"/>
    <s v="May"/>
    <d v="2011-05-23T00:00:00"/>
    <d v="2011-05-27T00:00:00"/>
    <s v="On Date"/>
    <s v="EricaHackney"/>
    <s v="United States"/>
    <s v="Bellevue"/>
    <s v="Washington"/>
    <x v="9"/>
    <s v="Xerox 1999"/>
    <n v="3.3696000000000006"/>
    <n v="12.96"/>
    <n v="2"/>
    <n v="6.2207999999999997"/>
    <n v="497.66399999999999"/>
    <s v="PROFIT"/>
  </r>
  <r>
    <s v="CA-2013-105081"/>
    <s v="12/26/2013"/>
    <s v="31/12/2013"/>
    <x v="0"/>
    <s v="December"/>
    <d v="2013-12-26T00:00:00"/>
    <d v="2013-12-31T00:00:00"/>
    <s v="On Date"/>
    <s v="JoeElijah"/>
    <s v="United States"/>
    <s v="Seattle"/>
    <s v="Washington"/>
    <x v="10"/>
    <s v="Global Executive Mid-Back Manager's Chair"/>
    <n v="215.3252"/>
    <n v="698.35199999999998"/>
    <n v="3"/>
    <n v="52.376399999999997"/>
    <n v="4190.1120000000001"/>
    <s v="PROFIT"/>
  </r>
  <r>
    <s v="CA-2013-105081"/>
    <s v="12/26/2013"/>
    <s v="31/12/2013"/>
    <x v="0"/>
    <s v="December"/>
    <d v="2013-12-26T00:00:00"/>
    <d v="2013-12-31T00:00:00"/>
    <s v="On Date"/>
    <s v="JoeElijah"/>
    <s v="United States"/>
    <s v="Seattle"/>
    <s v="Washington"/>
    <x v="6"/>
    <s v="SAFCO PlanMaster Heigh-Adjustable Drafting Table Base, 43w x 30d x 30-37h, Black"/>
    <n v="223.648"/>
    <n v="1747.25"/>
    <n v="5"/>
    <n v="629.01"/>
    <n v="50320.800000000003"/>
    <s v="PROFIT"/>
  </r>
  <r>
    <s v="CA-2013-166275"/>
    <s v="10/25/2013"/>
    <s v="25/10/2013"/>
    <x v="0"/>
    <s v="October"/>
    <d v="2013-10-25T00:00:00"/>
    <d v="2013-10-25T00:00:00"/>
    <s v="On Date"/>
    <s v="SoniaSunley"/>
    <s v="United States"/>
    <s v="San Francisco"/>
    <s v="California"/>
    <x v="8"/>
    <s v="Razer Tiamat Over Ear 7.1 Surround Sound PC Gaming Headset"/>
    <n v="113.99430000000001"/>
    <n v="199.99"/>
    <n v="1"/>
    <n v="85.995699999999999"/>
    <n v="6879.6559999999999"/>
    <s v="PROFIT"/>
  </r>
  <r>
    <s v="US-2012-156496"/>
    <s v="08/10/2012"/>
    <s v="16/08/2012"/>
    <x v="2"/>
    <s v="August"/>
    <d v="2012-08-10T00:00:00"/>
    <d v="2012-08-16T00:00:00"/>
    <s v="Delay"/>
    <s v="WilliamBrown"/>
    <s v="United States"/>
    <s v="Redmond"/>
    <s v="Oregon"/>
    <x v="3"/>
    <s v="AT&amp;T 1080 Corded phone"/>
    <n v="100.0027"/>
    <n v="438.36799999999999"/>
    <n v="4"/>
    <n v="38.357199999999999"/>
    <n v="3068.576"/>
    <s v="PROFIT"/>
  </r>
  <r>
    <s v="US-2012-156496"/>
    <s v="08/10/2012"/>
    <s v="16/08/2012"/>
    <x v="2"/>
    <s v="August"/>
    <d v="2012-08-10T00:00:00"/>
    <d v="2012-08-16T00:00:00"/>
    <s v="Delay"/>
    <s v="WilliamBrown"/>
    <s v="United States"/>
    <s v="Redmond"/>
    <s v="Oregon"/>
    <x v="3"/>
    <s v="OtterBox Commuter Series Case - Samsung Galaxy S4"/>
    <n v="24.490199999999998"/>
    <n v="139.94399999999999"/>
    <n v="7"/>
    <n v="-31.487400000000001"/>
    <n v="-2518.9920000000002"/>
    <s v="LOSS"/>
  </r>
  <r>
    <s v="US-2012-156496"/>
    <s v="08/10/2012"/>
    <s v="16/08/2012"/>
    <x v="2"/>
    <s v="August"/>
    <d v="2012-08-10T00:00:00"/>
    <d v="2012-08-16T00:00:00"/>
    <s v="Delay"/>
    <s v="WilliamBrown"/>
    <s v="United States"/>
    <s v="Redmond"/>
    <s v="Oregon"/>
    <x v="5"/>
    <s v="Fellowes 8 Outlet Superior Workstation Surge Protector"/>
    <n v="29.614100000000001"/>
    <n v="133.47200000000001"/>
    <n v="4"/>
    <n v="15.015599999999999"/>
    <n v="1201.248"/>
    <s v="PROFIT"/>
  </r>
  <r>
    <s v="US-2013-127334"/>
    <s v="12/16/2013"/>
    <s v="22/12/2013"/>
    <x v="0"/>
    <s v="December"/>
    <d v="2013-12-16T00:00:00"/>
    <d v="2013-12-22T00:00:00"/>
    <s v="Delay"/>
    <s v="MikePelletier"/>
    <s v="United States"/>
    <s v="Springfield"/>
    <s v="Oregon"/>
    <x v="6"/>
    <s v="Bretford Rectangular Conference Table Tops"/>
    <n v="289.62010000000004"/>
    <n v="564.19500000000005"/>
    <n v="3"/>
    <n v="-304.6653"/>
    <n v="-24373.224000000002"/>
    <s v="LOSS"/>
  </r>
  <r>
    <s v="US-2013-127334"/>
    <s v="12/16/2013"/>
    <s v="22/12/2013"/>
    <x v="0"/>
    <s v="December"/>
    <d v="2013-12-16T00:00:00"/>
    <d v="2013-12-22T00:00:00"/>
    <s v="Delay"/>
    <s v="MikePelletier"/>
    <s v="United States"/>
    <s v="Springfield"/>
    <s v="Oregon"/>
    <x v="5"/>
    <s v="Belkin 5 Outlet SurgeMaster Power Centers"/>
    <n v="39.2256"/>
    <n v="87.168000000000006"/>
    <n v="2"/>
    <n v="8.7167999999999992"/>
    <n v="697.34399999999994"/>
    <s v="PROFIT"/>
  </r>
  <r>
    <s v="CA-2014-135937"/>
    <s v="02/21/2014"/>
    <s v="28/02/2014"/>
    <x v="3"/>
    <s v="February"/>
    <d v="2014-02-21T00:00:00"/>
    <d v="2014-02-28T00:00:00"/>
    <s v="Delay"/>
    <s v="KatherineMurray"/>
    <s v="United States"/>
    <s v="Gilbert"/>
    <s v="Arizona"/>
    <x v="3"/>
    <s v="Toshiba IPT2010-SD IPÂ Telephone"/>
    <n v="102.85260000000001"/>
    <n v="333.57600000000002"/>
    <n v="3"/>
    <n v="25.0182"/>
    <n v="2001.4560000000001"/>
    <s v="PROFIT"/>
  </r>
  <r>
    <s v="CA-2014-135937"/>
    <s v="02/21/2014"/>
    <s v="28/02/2014"/>
    <x v="3"/>
    <s v="February"/>
    <d v="2014-02-21T00:00:00"/>
    <d v="2014-02-28T00:00:00"/>
    <s v="Delay"/>
    <s v="KatherineMurray"/>
    <s v="United States"/>
    <s v="Gilbert"/>
    <s v="Arizona"/>
    <x v="8"/>
    <s v="Microsoft Wireless Mobile Mouse 4000"/>
    <n v="27.193200000000001"/>
    <n v="31.992000000000001"/>
    <n v="1"/>
    <n v="4.7988"/>
    <n v="383.904"/>
    <s v="PROFIT"/>
  </r>
  <r>
    <s v="CA-2014-135937"/>
    <s v="02/21/2014"/>
    <s v="28/02/2014"/>
    <x v="3"/>
    <s v="February"/>
    <d v="2014-02-21T00:00:00"/>
    <d v="2014-02-28T00:00:00"/>
    <s v="Delay"/>
    <s v="KatherineMurray"/>
    <s v="United States"/>
    <s v="Gilbert"/>
    <s v="Arizona"/>
    <x v="7"/>
    <s v="Fellowes Bankers Box Stor/Drawer Steel Plus"/>
    <n v="28.782"/>
    <n v="51.167999999999999"/>
    <n v="2"/>
    <n v="-6.3959999999999999"/>
    <n v="-511.68"/>
    <s v="LOSS"/>
  </r>
  <r>
    <s v="CA-2014-135937"/>
    <s v="02/21/2014"/>
    <s v="28/02/2014"/>
    <x v="3"/>
    <s v="February"/>
    <d v="2014-02-21T00:00:00"/>
    <d v="2014-02-28T00:00:00"/>
    <s v="Delay"/>
    <s v="KatherineMurray"/>
    <s v="United States"/>
    <s v="Gilbert"/>
    <s v="Arizona"/>
    <x v="13"/>
    <s v="Letter or Legal Size Expandable Poly String Tie Envelopes"/>
    <n v="1.3566"/>
    <n v="10.64"/>
    <n v="5"/>
    <n v="3.8570000000000002"/>
    <n v="308.56"/>
    <s v="PROFIT"/>
  </r>
  <r>
    <s v="CA-2014-135937"/>
    <s v="02/21/2014"/>
    <s v="28/02/2014"/>
    <x v="3"/>
    <s v="February"/>
    <d v="2014-02-21T00:00:00"/>
    <d v="2014-02-28T00:00:00"/>
    <s v="Delay"/>
    <s v="KatherineMurray"/>
    <s v="United States"/>
    <s v="Gilbert"/>
    <s v="Arizona"/>
    <x v="1"/>
    <s v="Howard Miller 13&quot; Diameter Pewter Finish Round Wall Clock"/>
    <n v="26.193399999999997"/>
    <n v="68.703999999999994"/>
    <n v="2"/>
    <n v="16.3172"/>
    <n v="1305.376"/>
    <s v="PROFIT"/>
  </r>
  <r>
    <s v="CA-2014-135937"/>
    <s v="02/21/2014"/>
    <s v="28/02/2014"/>
    <x v="3"/>
    <s v="February"/>
    <d v="2014-02-21T00:00:00"/>
    <d v="2014-02-28T00:00:00"/>
    <s v="Delay"/>
    <s v="KatherineMurray"/>
    <s v="United States"/>
    <s v="Gilbert"/>
    <s v="Arizona"/>
    <x v="6"/>
    <s v="KI Adjustable-Height Table"/>
    <n v="63.625200000000007"/>
    <n v="386.91"/>
    <n v="9"/>
    <n v="-185.71680000000001"/>
    <n v="-14857.344000000001"/>
    <s v="LOSS"/>
  </r>
  <r>
    <s v="CA-2011-154837"/>
    <s v="08/23/2011"/>
    <s v="27/08/2011"/>
    <x v="1"/>
    <s v="August"/>
    <d v="2011-08-23T00:00:00"/>
    <d v="2011-08-27T00:00:00"/>
    <s v="On Date"/>
    <s v="RobertBarroso"/>
    <s v="United States"/>
    <s v="Los Angeles"/>
    <s v="California"/>
    <x v="4"/>
    <s v="GBC Linen Binding Covers"/>
    <n v="16.1096"/>
    <n v="49.567999999999998"/>
    <n v="2"/>
    <n v="17.348800000000001"/>
    <n v="1387.904"/>
    <s v="PROFIT"/>
  </r>
  <r>
    <s v="CA-2012-153794"/>
    <s v="09/11/2012"/>
    <s v="16/09/2012"/>
    <x v="2"/>
    <s v="September"/>
    <d v="2012-09-11T00:00:00"/>
    <d v="2012-09-16T00:00:00"/>
    <s v="On Date"/>
    <s v="SeanBraxton"/>
    <s v="United States"/>
    <s v="San Diego"/>
    <s v="California"/>
    <x v="2"/>
    <s v="Hunt PowerHouse Electric Pencil Sharpener, Blue"/>
    <n v="26.586000000000006"/>
    <n v="265.86"/>
    <n v="7"/>
    <n v="79.757999999999996"/>
    <n v="6380.6399999999994"/>
    <s v="PROFIT"/>
  </r>
  <r>
    <s v="CA-2011-150329"/>
    <s v="10/10/2011"/>
    <s v="14/10/2011"/>
    <x v="1"/>
    <s v="October"/>
    <d v="2011-10-10T00:00:00"/>
    <d v="2011-10-14T00:00:00"/>
    <s v="On Date"/>
    <s v="ShirleyDaniels"/>
    <s v="United States"/>
    <s v="Phoenix"/>
    <s v="Arizona"/>
    <x v="1"/>
    <s v="Westinghouse Clip-On Gooseneck Lamps"/>
    <n v="6.1937999999999995"/>
    <n v="46.872"/>
    <n v="7"/>
    <n v="3.5154000000000001"/>
    <n v="281.23200000000003"/>
    <s v="PROFIT"/>
  </r>
  <r>
    <s v="CA-2011-109134"/>
    <s v="11/05/2011"/>
    <s v="10/11/2011"/>
    <x v="1"/>
    <s v="November"/>
    <d v="2011-11-05T00:00:00"/>
    <d v="2011-11-10T00:00:00"/>
    <s v="On Date"/>
    <s v="DeanraEno"/>
    <s v="United States"/>
    <s v="Los Angeles"/>
    <s v="California"/>
    <x v="1"/>
    <s v="OIC Stacking Trays"/>
    <n v="1.8703999999999998"/>
    <n v="20.04"/>
    <n v="6"/>
    <n v="8.8176000000000005"/>
    <n v="705.40800000000002"/>
    <s v="PROFIT"/>
  </r>
  <r>
    <s v="CA-2012-165162"/>
    <s v="05/14/2012"/>
    <s v="21/05/2012"/>
    <x v="2"/>
    <s v="May"/>
    <d v="2012-05-14T00:00:00"/>
    <d v="2012-05-21T00:00:00"/>
    <s v="Delay"/>
    <s v="HunterGlantz"/>
    <s v="United States"/>
    <s v="Los Angeles"/>
    <s v="California"/>
    <x v="7"/>
    <s v="Tennsco Snap-Together Open Shelving Units, Starter Sets and Add-On Units"/>
    <n v="265.50600000000003"/>
    <n v="1117.92"/>
    <n v="4"/>
    <n v="55.896000000000001"/>
    <n v="4471.68"/>
    <s v="PROFIT"/>
  </r>
  <r>
    <s v="CA-2014-140494"/>
    <s v="03/11/2014"/>
    <s v="16/03/2014"/>
    <x v="3"/>
    <s v="March"/>
    <d v="2014-03-11T00:00:00"/>
    <d v="2014-03-16T00:00:00"/>
    <s v="On Date"/>
    <s v="CandaceMcMahon"/>
    <s v="United States"/>
    <s v="San Francisco"/>
    <s v="California"/>
    <x v="8"/>
    <s v="MaxellÂ LTO Ultrium - 800 GB"/>
    <n v="22.671899999999997"/>
    <n v="111.96"/>
    <n v="4"/>
    <n v="21.272400000000001"/>
    <n v="1701.7920000000001"/>
    <s v="PROFIT"/>
  </r>
  <r>
    <s v="CA-2014-145429"/>
    <s v="07/22/2014"/>
    <s v="26/07/2014"/>
    <x v="3"/>
    <s v="July"/>
    <d v="2014-07-22T00:00:00"/>
    <d v="2014-07-26T00:00:00"/>
    <s v="On Date"/>
    <s v="ShaunWeien"/>
    <s v="United States"/>
    <s v="San Diego"/>
    <s v="California"/>
    <x v="9"/>
    <s v="Wirebound Message Forms, Four 2 3/4 x 5 Forms per Page, Pink Paper"/>
    <n v="4.3300999999999998"/>
    <n v="16.34"/>
    <n v="2"/>
    <n v="7.6798000000000002"/>
    <n v="614.38400000000001"/>
    <s v="PROFIT"/>
  </r>
  <r>
    <s v="CA-2014-145429"/>
    <s v="07/22/2014"/>
    <s v="26/07/2014"/>
    <x v="3"/>
    <s v="July"/>
    <d v="2014-07-22T00:00:00"/>
    <d v="2014-07-26T00:00:00"/>
    <s v="On Date"/>
    <s v="ShaunWeien"/>
    <s v="United States"/>
    <s v="San Diego"/>
    <s v="California"/>
    <x v="10"/>
    <s v="Hon Olson Stacker Stools"/>
    <n v="101.3832"/>
    <n v="225.29599999999999"/>
    <n v="2"/>
    <n v="22.529599999999999"/>
    <n v="1802.3679999999999"/>
    <s v="PROFIT"/>
  </r>
  <r>
    <s v="CA-2014-145429"/>
    <s v="07/22/2014"/>
    <s v="26/07/2014"/>
    <x v="3"/>
    <s v="July"/>
    <d v="2014-07-22T00:00:00"/>
    <d v="2014-07-26T00:00:00"/>
    <s v="On Date"/>
    <s v="ShaunWeien"/>
    <s v="United States"/>
    <s v="San Diego"/>
    <s v="California"/>
    <x v="4"/>
    <s v="GBC Premium Transparent Covers with Diagonal Lined Pattern"/>
    <n v="10.909599999999998"/>
    <n v="50.351999999999997"/>
    <n v="3"/>
    <n v="17.623200000000001"/>
    <n v="1409.856"/>
    <s v="PROFIT"/>
  </r>
  <r>
    <s v="CA-2012-139164"/>
    <s v="06/23/2012"/>
    <s v="28/06/2012"/>
    <x v="2"/>
    <s v="June"/>
    <d v="2012-06-23T00:00:00"/>
    <d v="2012-06-28T00:00:00"/>
    <s v="On Date"/>
    <s v="ChristineSundaresam"/>
    <s v="United States"/>
    <s v="Long Beach"/>
    <s v="California"/>
    <x v="3"/>
    <s v="Plantronics CS 50-USB -Â headsetÂ - Convertible, Monaural"/>
    <n v="99.2727"/>
    <n v="217.584"/>
    <n v="2"/>
    <n v="19.038599999999999"/>
    <n v="1523.088"/>
    <s v="PROFIT"/>
  </r>
  <r>
    <s v="CA-2012-139164"/>
    <s v="06/23/2012"/>
    <s v="28/06/2012"/>
    <x v="2"/>
    <s v="June"/>
    <d v="2012-06-23T00:00:00"/>
    <d v="2012-06-28T00:00:00"/>
    <s v="On Date"/>
    <s v="ChristineSundaresam"/>
    <s v="United States"/>
    <s v="Long Beach"/>
    <s v="California"/>
    <x v="11"/>
    <s v="Assorted Color Push Pins"/>
    <n v="1.2126999999999999"/>
    <n v="5.43"/>
    <n v="3"/>
    <n v="1.7919"/>
    <n v="143.352"/>
    <s v="PROFIT"/>
  </r>
  <r>
    <s v="CA-2012-139164"/>
    <s v="06/23/2012"/>
    <s v="28/06/2012"/>
    <x v="2"/>
    <s v="June"/>
    <d v="2012-06-23T00:00:00"/>
    <d v="2012-06-28T00:00:00"/>
    <s v="On Date"/>
    <s v="ChristineSundaresam"/>
    <s v="United States"/>
    <s v="Long Beach"/>
    <s v="California"/>
    <x v="3"/>
    <s v="JBL Micro Wireless Portable Bluetooth Speaker"/>
    <n v="44.9925"/>
    <n v="143.976"/>
    <n v="3"/>
    <n v="8.9984999999999999"/>
    <n v="719.88"/>
    <s v="PROFIT"/>
  </r>
  <r>
    <s v="CA-2012-123141"/>
    <s v="11/14/2012"/>
    <s v="19/11/2012"/>
    <x v="2"/>
    <s v="November"/>
    <d v="2012-11-14T00:00:00"/>
    <d v="2012-11-19T00:00:00"/>
    <s v="On Date"/>
    <s v="GaryZandusky"/>
    <s v="United States"/>
    <s v="Rio Rancho"/>
    <s v="New Mexico"/>
    <x v="10"/>
    <s v="SAFCO Arco Folding Chair"/>
    <n v="196.102"/>
    <n v="883.84"/>
    <n v="4"/>
    <n v="99.432000000000002"/>
    <n v="7954.56"/>
    <s v="PROFIT"/>
  </r>
  <r>
    <s v="CA-2012-123141"/>
    <s v="11/14/2012"/>
    <s v="19/11/2012"/>
    <x v="2"/>
    <s v="November"/>
    <d v="2012-11-14T00:00:00"/>
    <d v="2012-11-19T00:00:00"/>
    <s v="On Date"/>
    <s v="GaryZandusky"/>
    <s v="United States"/>
    <s v="Rio Rancho"/>
    <s v="New Mexico"/>
    <x v="10"/>
    <s v="Global Deluxe Office Fabric Chairs"/>
    <n v="70.065400000000011"/>
    <n v="230.352"/>
    <n v="3"/>
    <n v="20.155799999999999"/>
    <n v="1612.4639999999999"/>
    <s v="PROFIT"/>
  </r>
  <r>
    <s v="CA-2013-149503"/>
    <s v="12/10/2013"/>
    <s v="13/12/2013"/>
    <x v="0"/>
    <s v="December"/>
    <d v="2013-12-10T00:00:00"/>
    <d v="2013-12-13T00:00:00"/>
    <s v="On Date"/>
    <s v="StephaniePhelps"/>
    <s v="United States"/>
    <s v="Stockton"/>
    <s v="California"/>
    <x v="4"/>
    <s v="Wilson Jones Elliptical Ring 3 1/2&quot; Capacity Binders, 800 sheets"/>
    <n v="21.828000000000003"/>
    <n v="273.92"/>
    <n v="8"/>
    <n v="99.296000000000006"/>
    <n v="7943.68"/>
    <s v="PROFIT"/>
  </r>
  <r>
    <s v="CA-2014-102974"/>
    <s v="09/20/2014"/>
    <s v="25/09/2014"/>
    <x v="3"/>
    <s v="September"/>
    <d v="2014-09-20T00:00:00"/>
    <d v="2014-09-25T00:00:00"/>
    <s v="On Date"/>
    <s v="DavePoirier"/>
    <s v="United States"/>
    <s v="Los Angeles"/>
    <s v="California"/>
    <x v="8"/>
    <s v="Microsoft Natural Ergonomic Keyboard 4000"/>
    <n v="23.692099999999996"/>
    <n v="149.94999999999999"/>
    <n v="5"/>
    <n v="31.4895"/>
    <n v="2519.16"/>
    <s v="PROFIT"/>
  </r>
  <r>
    <s v="CA-2014-102974"/>
    <s v="09/20/2014"/>
    <s v="25/09/2014"/>
    <x v="3"/>
    <s v="September"/>
    <d v="2014-09-20T00:00:00"/>
    <d v="2014-09-25T00:00:00"/>
    <s v="On Date"/>
    <s v="DavePoirier"/>
    <s v="United States"/>
    <s v="Los Angeles"/>
    <s v="California"/>
    <x v="2"/>
    <s v="Boston 16765 Mini Stand Up Battery Pencil Sharpener"/>
    <n v="8.6283999999999992"/>
    <n v="23.32"/>
    <n v="2"/>
    <n v="6.0632000000000001"/>
    <n v="485.05600000000004"/>
    <s v="PROFIT"/>
  </r>
  <r>
    <s v="CA-2014-102974"/>
    <s v="09/20/2014"/>
    <s v="25/09/2014"/>
    <x v="3"/>
    <s v="September"/>
    <d v="2014-09-20T00:00:00"/>
    <d v="2014-09-25T00:00:00"/>
    <s v="On Date"/>
    <s v="DavePoirier"/>
    <s v="United States"/>
    <s v="Los Angeles"/>
    <s v="California"/>
    <x v="2"/>
    <s v="Newell 33"/>
    <n v="3.9617999999999993"/>
    <n v="16.739999999999998"/>
    <n v="3"/>
    <n v="4.8545999999999996"/>
    <n v="388.36799999999994"/>
    <s v="PROFIT"/>
  </r>
  <r>
    <s v="CA-2013-128811"/>
    <s v="09/13/2013"/>
    <s v="17/09/2013"/>
    <x v="0"/>
    <s v="September"/>
    <d v="2013-09-13T00:00:00"/>
    <d v="2013-09-17T00:00:00"/>
    <s v="On Date"/>
    <s v="SarahFoster"/>
    <s v="United States"/>
    <s v="Seattle"/>
    <s v="Washington"/>
    <x v="11"/>
    <s v="OIC Bulk Pack Metal Binder Clips"/>
    <n v="1.8846000000000001"/>
    <n v="10.47"/>
    <n v="3"/>
    <n v="4.8162000000000003"/>
    <n v="385.29600000000005"/>
    <s v="PROFIT"/>
  </r>
  <r>
    <s v="CA-2013-128811"/>
    <s v="09/13/2013"/>
    <s v="17/09/2013"/>
    <x v="0"/>
    <s v="September"/>
    <d v="2013-09-13T00:00:00"/>
    <d v="2013-09-17T00:00:00"/>
    <s v="On Date"/>
    <s v="SarahFoster"/>
    <s v="United States"/>
    <s v="Seattle"/>
    <s v="Washington"/>
    <x v="0"/>
    <s v="Avery 487"/>
    <n v="1.9557"/>
    <n v="11.07"/>
    <n v="3"/>
    <n v="5.2028999999999996"/>
    <n v="416.23199999999997"/>
    <s v="PROFIT"/>
  </r>
  <r>
    <s v="CA-2013-128811"/>
    <s v="09/13/2013"/>
    <s v="17/09/2013"/>
    <x v="0"/>
    <s v="September"/>
    <d v="2013-09-13T00:00:00"/>
    <d v="2013-09-17T00:00:00"/>
    <s v="On Date"/>
    <s v="SarahFoster"/>
    <s v="United States"/>
    <s v="Seattle"/>
    <s v="Washington"/>
    <x v="4"/>
    <s v="GBC Instant Report Kit"/>
    <n v="3.2350000000000003"/>
    <n v="20.704000000000001"/>
    <n v="4"/>
    <n v="7.7640000000000002"/>
    <n v="621.12"/>
    <s v="PROFIT"/>
  </r>
  <r>
    <s v="CA-2011-120096"/>
    <s v="07/04/2011"/>
    <s v="07/07/2011"/>
    <x v="1"/>
    <s v="July"/>
    <d v="2011-07-04T00:00:00"/>
    <d v="2011-07-07T00:00:00"/>
    <s v="On Date"/>
    <s v="KatrinaEdelman"/>
    <s v="United States"/>
    <s v="Aurora"/>
    <s v="Colorado"/>
    <x v="9"/>
    <s v="Xerox 194"/>
    <n v="28.849600000000002"/>
    <n v="177.536"/>
    <n v="4"/>
    <n v="62.137599999999999"/>
    <n v="4971.0079999999998"/>
    <s v="PROFIT"/>
  </r>
  <r>
    <s v="CA-2011-120096"/>
    <s v="07/04/2011"/>
    <s v="07/07/2011"/>
    <x v="1"/>
    <s v="July"/>
    <d v="2011-07-04T00:00:00"/>
    <d v="2011-07-07T00:00:00"/>
    <s v="On Date"/>
    <s v="KatrinaEdelman"/>
    <s v="United States"/>
    <s v="Aurora"/>
    <s v="Colorado"/>
    <x v="5"/>
    <s v="Fellowes Mighty 8 Compact Surge Protector"/>
    <n v="14.5944"/>
    <n v="32.432000000000002"/>
    <n v="2"/>
    <n v="3.2431999999999999"/>
    <n v="259.45600000000002"/>
    <s v="PROFIT"/>
  </r>
  <r>
    <s v="CA-2013-123358"/>
    <s v="04/11/2013"/>
    <s v="18/04/2013"/>
    <x v="0"/>
    <s v="April"/>
    <d v="2013-04-11T00:00:00"/>
    <d v="2013-04-18T00:00:00"/>
    <s v="Delay"/>
    <s v="BrianThompson"/>
    <s v="United States"/>
    <s v="San Francisco"/>
    <s v="California"/>
    <x v="5"/>
    <s v="3M Replacement Filter for Office Air Cleaner for 20' x 33' Room"/>
    <n v="23.1312"/>
    <n v="113.76"/>
    <n v="3"/>
    <n v="44.366399999999999"/>
    <n v="3549.3119999999999"/>
    <s v="PROFIT"/>
  </r>
  <r>
    <s v="CA-2013-123358"/>
    <s v="04/11/2013"/>
    <s v="18/04/2013"/>
    <x v="0"/>
    <s v="April"/>
    <d v="2013-04-11T00:00:00"/>
    <d v="2013-04-18T00:00:00"/>
    <s v="Delay"/>
    <s v="BrianThompson"/>
    <s v="United States"/>
    <s v="San Francisco"/>
    <s v="California"/>
    <x v="7"/>
    <s v="Fellowes Staxonsteel Drawer Files"/>
    <n v="166.12619999999998"/>
    <n v="579.51"/>
    <n v="3"/>
    <n v="81.131399999999999"/>
    <n v="6490.5119999999997"/>
    <s v="PROFIT"/>
  </r>
  <r>
    <s v="CA-2013-123358"/>
    <s v="04/11/2013"/>
    <s v="18/04/2013"/>
    <x v="0"/>
    <s v="April"/>
    <d v="2013-04-11T00:00:00"/>
    <d v="2013-04-18T00:00:00"/>
    <s v="Delay"/>
    <s v="BrianThompson"/>
    <s v="United States"/>
    <s v="San Francisco"/>
    <s v="California"/>
    <x v="7"/>
    <s v="Rogers Profile Extra Capacity Storage Tub"/>
    <n v="16.070399999999999"/>
    <n v="150.66"/>
    <n v="9"/>
    <n v="6.0263999999999998"/>
    <n v="482.11199999999997"/>
    <s v="PROFIT"/>
  </r>
  <r>
    <s v="CA-2013-123358"/>
    <s v="04/11/2013"/>
    <s v="18/04/2013"/>
    <x v="0"/>
    <s v="April"/>
    <d v="2013-04-11T00:00:00"/>
    <d v="2013-04-18T00:00:00"/>
    <s v="Delay"/>
    <s v="BrianThompson"/>
    <s v="United States"/>
    <s v="San Francisco"/>
    <s v="California"/>
    <x v="4"/>
    <s v="GBC Prepunched Paper, 19-Hole, for Binding Systems, 24-lb"/>
    <n v="8.1053999999999995"/>
    <n v="48.031999999999996"/>
    <n v="4"/>
    <n v="15.6104"/>
    <n v="1248.8320000000001"/>
    <s v="PROFIT"/>
  </r>
  <r>
    <s v="US-2014-101784"/>
    <s v="07/07/2014"/>
    <s v="12/07/2014"/>
    <x v="3"/>
    <s v="July"/>
    <d v="2014-07-07T00:00:00"/>
    <d v="2014-07-12T00:00:00"/>
    <s v="On Date"/>
    <s v="PatrickO'Brill"/>
    <s v="United States"/>
    <s v="Los Angeles"/>
    <s v="California"/>
    <x v="10"/>
    <s v="Global Task Chair, Black"/>
    <n v="45.292099999999998"/>
    <n v="122.136"/>
    <n v="3"/>
    <n v="-13.7403"/>
    <n v="-1099.2239999999999"/>
    <s v="LOSS"/>
  </r>
  <r>
    <s v="CA-2014-139402"/>
    <s v="12/10/2014"/>
    <s v="14/12/2014"/>
    <x v="3"/>
    <s v="December"/>
    <d v="2014-12-10T00:00:00"/>
    <d v="2014-12-14T00:00:00"/>
    <s v="On Date"/>
    <s v="NickCrebassa"/>
    <s v="United States"/>
    <s v="Phoenix"/>
    <s v="Arizona"/>
    <x v="9"/>
    <s v="Multicolor Computer Printout Paper"/>
    <n v="54.521999999999998"/>
    <n v="419.4"/>
    <n v="5"/>
    <n v="146.79"/>
    <n v="11743.199999999999"/>
    <s v="PROFIT"/>
  </r>
  <r>
    <s v="CA-2014-139402"/>
    <s v="12/10/2014"/>
    <s v="14/12/2014"/>
    <x v="3"/>
    <s v="December"/>
    <d v="2014-12-10T00:00:00"/>
    <d v="2014-12-14T00:00:00"/>
    <s v="On Date"/>
    <s v="NickCrebassa"/>
    <s v="United States"/>
    <s v="Phoenix"/>
    <s v="Arizona"/>
    <x v="4"/>
    <s v="Acco Recycled 2&quot; Capacity Laser Printer Hanging Data Binders"/>
    <n v="7.6585000000000001"/>
    <n v="13.005000000000001"/>
    <n v="3"/>
    <n v="-9.9704999999999995"/>
    <n v="-797.64"/>
    <s v="LOSS"/>
  </r>
  <r>
    <s v="CA-2013-119018"/>
    <s v="11/05/2013"/>
    <s v="09/11/2013"/>
    <x v="0"/>
    <s v="November"/>
    <d v="2013-11-05T00:00:00"/>
    <d v="2013-11-09T00:00:00"/>
    <s v="On Date"/>
    <s v="CarlWeiss"/>
    <s v="United States"/>
    <s v="Los Angeles"/>
    <s v="California"/>
    <x v="4"/>
    <s v="Tuff Stuff Recycled Round Ring Binders"/>
    <n v="2.4581999999999997"/>
    <n v="7.7119999999999997"/>
    <n v="2"/>
    <n v="2.7955999999999999"/>
    <n v="223.648"/>
    <s v="PROFIT"/>
  </r>
  <r>
    <s v="CA-2013-119018"/>
    <s v="11/05/2013"/>
    <s v="09/11/2013"/>
    <x v="0"/>
    <s v="November"/>
    <d v="2013-11-05T00:00:00"/>
    <d v="2013-11-09T00:00:00"/>
    <s v="On Date"/>
    <s v="CarlWeiss"/>
    <s v="United States"/>
    <s v="Los Angeles"/>
    <s v="California"/>
    <x v="4"/>
    <s v="Acco Economy Flexible Poly Round Ring Binder"/>
    <n v="2.8710000000000004"/>
    <n v="4.1760000000000002"/>
    <n v="1"/>
    <n v="1.3049999999999999"/>
    <n v="104.39999999999999"/>
    <s v="PROFIT"/>
  </r>
  <r>
    <s v="CA-2013-119018"/>
    <s v="11/05/2013"/>
    <s v="09/11/2013"/>
    <x v="0"/>
    <s v="November"/>
    <d v="2013-11-05T00:00:00"/>
    <d v="2013-11-09T00:00:00"/>
    <s v="On Date"/>
    <s v="CarlWeiss"/>
    <s v="United States"/>
    <s v="Los Angeles"/>
    <s v="California"/>
    <x v="9"/>
    <s v="Xerox 229"/>
    <n v="3.3696000000000002"/>
    <n v="38.880000000000003"/>
    <n v="6"/>
    <n v="18.662400000000002"/>
    <n v="1492.9920000000002"/>
    <s v="PROFIT"/>
  </r>
  <r>
    <s v="CA-2013-124527"/>
    <s v="11/17/2013"/>
    <s v="18/11/2013"/>
    <x v="0"/>
    <s v="November"/>
    <d v="2013-11-17T00:00:00"/>
    <d v="2013-11-18T00:00:00"/>
    <s v="On Date"/>
    <s v="IoniaMcGrath"/>
    <s v="United States"/>
    <s v="Roseville"/>
    <s v="California"/>
    <x v="4"/>
    <s v="Round Ring Binders"/>
    <n v="1.1024000000000003"/>
    <n v="8.32"/>
    <n v="5"/>
    <n v="2.8079999999999998"/>
    <n v="224.64"/>
    <s v="PROFIT"/>
  </r>
  <r>
    <s v="CA-2013-162348"/>
    <s v="11/11/2013"/>
    <s v="16/11/2013"/>
    <x v="0"/>
    <s v="November"/>
    <d v="2013-11-11T00:00:00"/>
    <d v="2013-11-16T00:00:00"/>
    <s v="On Date"/>
    <s v="BenFerrer"/>
    <s v="United States"/>
    <s v="Sacramento"/>
    <s v="California"/>
    <x v="1"/>
    <s v="Eldon Expressions Wood and Plastic Desk Accessories, Oak"/>
    <n v="7.1856000000000009"/>
    <n v="9.98"/>
    <n v="1"/>
    <n v="2.7944"/>
    <n v="223.55199999999999"/>
    <s v="PROFIT"/>
  </r>
  <r>
    <s v="CA-2013-109827"/>
    <s v="12/26/2013"/>
    <s v="02/01/2014"/>
    <x v="3"/>
    <s v="December"/>
    <d v="2013-12-26T00:00:00"/>
    <d v="2014-01-02T00:00:00"/>
    <s v="Delay"/>
    <s v="LaurelWorkman"/>
    <s v="United States"/>
    <s v="Phoenix"/>
    <s v="Arizona"/>
    <x v="6"/>
    <s v="KI Conference Tables"/>
    <n v="59.547600000000003"/>
    <n v="35.445"/>
    <n v="1"/>
    <n v="-24.102599999999999"/>
    <n v="-1928.2079999999999"/>
    <s v="LOSS"/>
  </r>
  <r>
    <s v="CA-2013-109827"/>
    <s v="12/26/2013"/>
    <s v="02/01/2014"/>
    <x v="3"/>
    <s v="December"/>
    <d v="2013-12-26T00:00:00"/>
    <d v="2014-01-02T00:00:00"/>
    <s v="Delay"/>
    <s v="LaurelWorkman"/>
    <s v="United States"/>
    <s v="Phoenix"/>
    <s v="Arizona"/>
    <x v="16"/>
    <s v="Panasonic KX MC6040 Color Laser Multifunction Printer"/>
    <n v="328.46350000000001"/>
    <n v="269.97000000000003"/>
    <n v="2"/>
    <n v="-386.95699999999999"/>
    <n v="-30956.559999999998"/>
    <s v="LOSS"/>
  </r>
  <r>
    <s v="CA-2013-109827"/>
    <s v="12/26/2013"/>
    <s v="02/01/2014"/>
    <x v="3"/>
    <s v="December"/>
    <d v="2013-12-26T00:00:00"/>
    <d v="2014-01-02T00:00:00"/>
    <s v="Delay"/>
    <s v="LaurelWorkman"/>
    <s v="United States"/>
    <s v="Phoenix"/>
    <s v="Arizona"/>
    <x v="8"/>
    <s v="ImationÂ Clip USBÂ flash driveÂ - 8 GB"/>
    <n v="17.672000000000001"/>
    <n v="45.12"/>
    <n v="3"/>
    <n v="-7.8959999999999999"/>
    <n v="-631.67999999999995"/>
    <s v="LOSS"/>
  </r>
  <r>
    <s v="CA-2013-109827"/>
    <s v="12/26/2013"/>
    <s v="02/01/2014"/>
    <x v="3"/>
    <s v="December"/>
    <d v="2013-12-26T00:00:00"/>
    <d v="2014-01-02T00:00:00"/>
    <s v="Delay"/>
    <s v="LaurelWorkman"/>
    <s v="United States"/>
    <s v="Phoenix"/>
    <s v="Arizona"/>
    <x v="8"/>
    <s v="Hypercom P1300 Pinpad"/>
    <n v="39.69"/>
    <n v="100.8"/>
    <n v="2"/>
    <n v="21.42"/>
    <n v="1713.6000000000001"/>
    <s v="PROFIT"/>
  </r>
  <r>
    <s v="CA-2013-109827"/>
    <s v="12/26/2013"/>
    <s v="02/01/2014"/>
    <x v="3"/>
    <s v="December"/>
    <d v="2013-12-26T00:00:00"/>
    <d v="2014-01-02T00:00:00"/>
    <s v="Delay"/>
    <s v="LaurelWorkman"/>
    <s v="United States"/>
    <s v="Phoenix"/>
    <s v="Arizona"/>
    <x v="10"/>
    <s v="Global Stack Chair with Arms, Black"/>
    <n v="21.885400000000001"/>
    <n v="47.968000000000004"/>
    <n v="2"/>
    <n v="4.1971999999999996"/>
    <n v="335.77599999999995"/>
    <s v="PROFIT"/>
  </r>
  <r>
    <s v="CA-2011-152233"/>
    <s v="10/05/2011"/>
    <s v="06/10/2011"/>
    <x v="1"/>
    <s v="October"/>
    <d v="2011-10-05T00:00:00"/>
    <d v="2011-10-06T00:00:00"/>
    <s v="On Date"/>
    <s v="KeithHerrera"/>
    <s v="United States"/>
    <s v="Pomona"/>
    <s v="California"/>
    <x v="8"/>
    <s v="Plantronics Audio 478 Stereo USB Headset"/>
    <n v="32.493499999999997"/>
    <n v="99.98"/>
    <n v="2"/>
    <n v="34.993000000000002"/>
    <n v="2799.44"/>
    <s v="PROFIT"/>
  </r>
  <r>
    <s v="CA-2014-162880"/>
    <s v="12/26/2014"/>
    <s v="30/12/2014"/>
    <x v="3"/>
    <s v="December"/>
    <d v="2014-12-26T00:00:00"/>
    <d v="2014-12-30T00:00:00"/>
    <s v="On Date"/>
    <s v="GiuliettaDortch"/>
    <s v="United States"/>
    <s v="Everett"/>
    <s v="Washington"/>
    <x v="4"/>
    <s v="Tuff Stuff Recycled Round Ring Binders"/>
    <n v="2.4581999999999997"/>
    <n v="3.8559999999999999"/>
    <n v="1"/>
    <n v="1.3977999999999999"/>
    <n v="111.824"/>
    <s v="PROFIT"/>
  </r>
  <r>
    <s v="CA-2011-144414"/>
    <s v="06/17/2011"/>
    <s v="21/06/2011"/>
    <x v="1"/>
    <s v="June"/>
    <d v="2011-06-17T00:00:00"/>
    <d v="2011-06-21T00:00:00"/>
    <s v="On Date"/>
    <s v="GaryHwang"/>
    <s v="United States"/>
    <s v="Seattle"/>
    <s v="Washington"/>
    <x v="1"/>
    <s v="Eldon Wave Desk Accessories"/>
    <n v="1.2063999999999999"/>
    <n v="6.24"/>
    <n v="3"/>
    <n v="2.6208"/>
    <n v="209.66399999999999"/>
    <s v="PROFIT"/>
  </r>
  <r>
    <s v="CA-2011-144414"/>
    <s v="06/17/2011"/>
    <s v="21/06/2011"/>
    <x v="1"/>
    <s v="June"/>
    <d v="2011-06-17T00:00:00"/>
    <d v="2011-06-21T00:00:00"/>
    <s v="On Date"/>
    <s v="GaryHwang"/>
    <s v="United States"/>
    <s v="Seattle"/>
    <s v="Washington"/>
    <x v="11"/>
    <s v="OIC Binder Clips"/>
    <n v="1.7899999999999998"/>
    <n v="17.899999999999999"/>
    <n v="5"/>
    <n v="8.9499999999999993"/>
    <n v="716"/>
    <s v="PROFIT"/>
  </r>
  <r>
    <s v="CA-2011-144414"/>
    <s v="06/17/2011"/>
    <s v="21/06/2011"/>
    <x v="1"/>
    <s v="June"/>
    <d v="2011-06-17T00:00:00"/>
    <d v="2011-06-21T00:00:00"/>
    <s v="On Date"/>
    <s v="GaryHwang"/>
    <s v="United States"/>
    <s v="Seattle"/>
    <s v="Washington"/>
    <x v="4"/>
    <s v="GBC DocuBind P400 Electric Binding System"/>
    <n v="734.93460000000005"/>
    <n v="3266.3760000000002"/>
    <n v="3"/>
    <n v="1061.5722000000001"/>
    <n v="84925.776000000013"/>
    <s v="PROFIT"/>
  </r>
  <r>
    <s v="US-2014-115609"/>
    <s v="11/03/2014"/>
    <s v="08/11/2014"/>
    <x v="3"/>
    <s v="November"/>
    <d v="2014-11-03T00:00:00"/>
    <d v="2014-11-08T00:00:00"/>
    <s v="On Date"/>
    <s v="CindyStewart"/>
    <s v="United States"/>
    <s v="Los Angeles"/>
    <s v="California"/>
    <x v="5"/>
    <s v="Fellowes 8 Outlet Superior Workstation Surge Protector w/o Phone/Fax/Modem Protection"/>
    <n v="24.878799999999998"/>
    <n v="168.1"/>
    <n v="5"/>
    <n v="43.706000000000003"/>
    <n v="3496.4800000000005"/>
    <s v="PROFIT"/>
  </r>
  <r>
    <s v="CA-2013-153101"/>
    <s v="09/09/2013"/>
    <s v="09/09/2013"/>
    <x v="0"/>
    <s v="September"/>
    <d v="2013-09-09T00:00:00"/>
    <d v="2013-09-09T00:00:00"/>
    <s v="On Date"/>
    <s v="PaulineJohnson"/>
    <s v="United States"/>
    <s v="Santa Ana"/>
    <s v="California"/>
    <x v="6"/>
    <s v="Lesro Round Back Collection Coffee Table, End Table"/>
    <n v="158.8185"/>
    <n v="146.04"/>
    <n v="1"/>
    <n v="-12.778499999999999"/>
    <n v="-1022.28"/>
    <s v="LOSS"/>
  </r>
  <r>
    <s v="CA-2013-142615"/>
    <s v="11/21/2013"/>
    <s v="25/11/2013"/>
    <x v="0"/>
    <s v="November"/>
    <d v="2013-11-21T00:00:00"/>
    <d v="2013-11-25T00:00:00"/>
    <s v="On Date"/>
    <s v="BrendanMurry"/>
    <s v="United States"/>
    <s v="Montebello"/>
    <s v="California"/>
    <x v="8"/>
    <s v="Sony Micro Vault Click 4 GB USB 2.0 Flash Drive"/>
    <n v="11.988399999999999"/>
    <n v="27.88"/>
    <n v="2"/>
    <n v="3.9032"/>
    <n v="312.25599999999997"/>
    <s v="PROFIT"/>
  </r>
  <r>
    <s v="CA-2014-142643"/>
    <s v="10/16/2014"/>
    <s v="21/10/2014"/>
    <x v="3"/>
    <s v="October"/>
    <d v="2014-10-16T00:00:00"/>
    <d v="2014-10-21T00:00:00"/>
    <s v="On Date"/>
    <s v="DionisLloyd"/>
    <s v="United States"/>
    <s v="Thousand Oaks"/>
    <s v="California"/>
    <x v="0"/>
    <s v="Avery 4027 File Folder Labels for Dot Matrix Printers, 5000 Labels per Box, White"/>
    <n v="16.486200000000004"/>
    <n v="152.65"/>
    <n v="5"/>
    <n v="70.218999999999994"/>
    <n v="5617.5199999999995"/>
    <s v="PROFIT"/>
  </r>
  <r>
    <s v="CA-2014-142643"/>
    <s v="10/16/2014"/>
    <s v="21/10/2014"/>
    <x v="3"/>
    <s v="October"/>
    <d v="2014-10-16T00:00:00"/>
    <d v="2014-10-21T00:00:00"/>
    <s v="On Date"/>
    <s v="DionisLloyd"/>
    <s v="United States"/>
    <s v="Thousand Oaks"/>
    <s v="California"/>
    <x v="1"/>
    <s v="Executive Impressions 14&quot; Two-Color Numerals Wall Clock"/>
    <n v="13.404799999999998"/>
    <n v="22.72"/>
    <n v="1"/>
    <n v="9.3152000000000008"/>
    <n v="745.21600000000012"/>
    <s v="PROFIT"/>
  </r>
  <r>
    <s v="CA-2014-107517"/>
    <s v="02/06/2014"/>
    <s v="10/02/2014"/>
    <x v="3"/>
    <s v="February"/>
    <d v="2014-02-06T00:00:00"/>
    <d v="2014-02-10T00:00:00"/>
    <s v="On Date"/>
    <s v="FredChung"/>
    <s v="United States"/>
    <s v="Torrance"/>
    <s v="California"/>
    <x v="5"/>
    <s v="Sanyo Counter Height Refrigerator with Crisper, 3.6 Cubic Foot, Stainless Steel/Black"/>
    <n v="236.26079999999999"/>
    <n v="1640.7"/>
    <n v="5"/>
    <n v="459.39600000000002"/>
    <n v="36751.68"/>
    <s v="PROFIT"/>
  </r>
  <r>
    <s v="CA-2014-107517"/>
    <s v="02/06/2014"/>
    <s v="10/02/2014"/>
    <x v="3"/>
    <s v="February"/>
    <d v="2014-02-06T00:00:00"/>
    <d v="2014-02-10T00:00:00"/>
    <s v="On Date"/>
    <s v="FredChung"/>
    <s v="United States"/>
    <s v="Torrance"/>
    <s v="California"/>
    <x v="3"/>
    <s v="Geemarc AmpliPOWER60"/>
    <n v="65.887999999999991"/>
    <n v="371.2"/>
    <n v="5"/>
    <n v="41.76"/>
    <n v="3340.7999999999997"/>
    <s v="PROFIT"/>
  </r>
  <r>
    <s v="CA-2011-147543"/>
    <s v="07/06/2011"/>
    <s v="12/07/2011"/>
    <x v="1"/>
    <s v="July"/>
    <d v="2011-07-06T00:00:00"/>
    <d v="2011-07-12T00:00:00"/>
    <s v="Delay"/>
    <s v="BeckyCastell"/>
    <s v="United States"/>
    <s v="El Cajon"/>
    <s v="California"/>
    <x v="10"/>
    <s v="Global Comet Stacking Armless Chair"/>
    <n v="215.316"/>
    <n v="478.48"/>
    <n v="2"/>
    <n v="47.847999999999999"/>
    <n v="3827.84"/>
    <s v="PROFIT"/>
  </r>
  <r>
    <s v="US-2013-159093"/>
    <s v="05/10/2013"/>
    <s v="15/05/2013"/>
    <x v="0"/>
    <s v="May"/>
    <d v="2013-05-10T00:00:00"/>
    <d v="2013-05-15T00:00:00"/>
    <s v="On Date"/>
    <s v="RicardoSperren"/>
    <s v="United States"/>
    <s v="Los Angeles"/>
    <s v="California"/>
    <x v="9"/>
    <s v="TOPS Money Receipt Book, Consecutively Numbered in Red,"/>
    <n v="4.4055"/>
    <n v="32.04"/>
    <n v="4"/>
    <n v="14.417999999999999"/>
    <n v="1153.44"/>
    <s v="PROFIT"/>
  </r>
  <r>
    <s v="CA-2013-162110"/>
    <s v="07/19/2013"/>
    <s v="23/07/2013"/>
    <x v="0"/>
    <s v="July"/>
    <d v="2013-07-19T00:00:00"/>
    <d v="2013-07-23T00:00:00"/>
    <s v="On Date"/>
    <s v="NoraPaige"/>
    <s v="United States"/>
    <s v="Phoenix"/>
    <s v="Arizona"/>
    <x v="3"/>
    <s v="iHome FM Clock Radio with Lightning Dock"/>
    <n v="52.4925"/>
    <n v="55.991999999999997"/>
    <n v="1"/>
    <n v="3.4994999999999998"/>
    <n v="279.95999999999998"/>
    <s v="PROFIT"/>
  </r>
  <r>
    <s v="CA-2011-101462"/>
    <s v="04/20/2011"/>
    <s v="25/04/2011"/>
    <x v="1"/>
    <s v="April"/>
    <d v="2011-04-20T00:00:00"/>
    <d v="2011-04-25T00:00:00"/>
    <s v="On Date"/>
    <s v="BenjaminPatterson"/>
    <s v="United States"/>
    <s v="Los Angeles"/>
    <s v="California"/>
    <x v="1"/>
    <s v="GE 4 Foot Flourescent Tube, 40 Watt"/>
    <n v="8.0892000000000017"/>
    <n v="59.92"/>
    <n v="4"/>
    <n v="27.563199999999998"/>
    <n v="2205.056"/>
    <s v="PROFIT"/>
  </r>
  <r>
    <s v="CA-2014-128965"/>
    <s v="04/18/2014"/>
    <s v="23/04/2014"/>
    <x v="3"/>
    <s v="April"/>
    <d v="2014-04-18T00:00:00"/>
    <d v="2014-04-23T00:00:00"/>
    <s v="On Date"/>
    <s v="PamelaStobb"/>
    <s v="United States"/>
    <s v="Los Angeles"/>
    <s v="California"/>
    <x v="9"/>
    <s v="Rediform S.O.S. 1-Up Phone Message Bk, 4-1/4x3-1/16 Bk, 1 Form/Pg, 40 Messages/Bk, 3/Pk"/>
    <n v="4.877600000000001"/>
    <n v="28.14"/>
    <n v="3"/>
    <n v="13.507199999999999"/>
    <n v="1080.576"/>
    <s v="PROFIT"/>
  </r>
  <r>
    <s v="CA-2014-128965"/>
    <s v="04/18/2014"/>
    <s v="23/04/2014"/>
    <x v="3"/>
    <s v="April"/>
    <d v="2014-04-18T00:00:00"/>
    <d v="2014-04-23T00:00:00"/>
    <s v="On Date"/>
    <s v="PamelaStobb"/>
    <s v="United States"/>
    <s v="Los Angeles"/>
    <s v="California"/>
    <x v="0"/>
    <s v="Avery 517"/>
    <n v="1.9557"/>
    <n v="7.38"/>
    <n v="2"/>
    <n v="3.4685999999999999"/>
    <n v="277.488"/>
    <s v="PROFIT"/>
  </r>
  <r>
    <s v="CA-2014-128965"/>
    <s v="04/18/2014"/>
    <s v="23/04/2014"/>
    <x v="3"/>
    <s v="April"/>
    <d v="2014-04-18T00:00:00"/>
    <d v="2014-04-23T00:00:00"/>
    <s v="On Date"/>
    <s v="PamelaStobb"/>
    <s v="United States"/>
    <s v="Los Angeles"/>
    <s v="California"/>
    <x v="11"/>
    <s v="Stockwell Push Pins"/>
    <n v="1.4606000000000001"/>
    <n v="10.9"/>
    <n v="5"/>
    <n v="3.597"/>
    <n v="287.76"/>
    <s v="PROFIT"/>
  </r>
  <r>
    <s v="CA-2014-128965"/>
    <s v="04/18/2014"/>
    <s v="23/04/2014"/>
    <x v="3"/>
    <s v="April"/>
    <d v="2014-04-18T00:00:00"/>
    <d v="2014-04-23T00:00:00"/>
    <s v="On Date"/>
    <s v="PamelaStobb"/>
    <s v="United States"/>
    <s v="Los Angeles"/>
    <s v="California"/>
    <x v="8"/>
    <s v="Logitech Wireless Touch Keyboard K400"/>
    <n v="20.741699999999998"/>
    <n v="274.89"/>
    <n v="11"/>
    <n v="46.731299999999997"/>
    <n v="3738.5039999999999"/>
    <s v="PROFIT"/>
  </r>
  <r>
    <s v="CA-2014-128965"/>
    <s v="04/18/2014"/>
    <s v="23/04/2014"/>
    <x v="3"/>
    <s v="April"/>
    <d v="2014-04-18T00:00:00"/>
    <d v="2014-04-23T00:00:00"/>
    <s v="On Date"/>
    <s v="PamelaStobb"/>
    <s v="United States"/>
    <s v="Los Angeles"/>
    <s v="California"/>
    <x v="0"/>
    <s v="Avery 474"/>
    <n v="1.4687999999999999"/>
    <n v="23.04"/>
    <n v="8"/>
    <n v="11.2896"/>
    <n v="903.16800000000001"/>
    <s v="PROFIT"/>
  </r>
  <r>
    <s v="CA-2014-128965"/>
    <s v="04/18/2014"/>
    <s v="23/04/2014"/>
    <x v="3"/>
    <s v="April"/>
    <d v="2014-04-18T00:00:00"/>
    <d v="2014-04-23T00:00:00"/>
    <s v="On Date"/>
    <s v="PamelaStobb"/>
    <s v="United States"/>
    <s v="Los Angeles"/>
    <s v="California"/>
    <x v="10"/>
    <s v="Global Wood Trimmed Manager's Task Chair, Khaki"/>
    <n v="79.152600000000007"/>
    <n v="218.352"/>
    <n v="3"/>
    <n v="-19.105799999999999"/>
    <n v="-1528.4639999999999"/>
    <s v="LOSS"/>
  </r>
  <r>
    <s v="US-2013-126452"/>
    <s v="08/22/2013"/>
    <s v="29/08/2013"/>
    <x v="0"/>
    <s v="August"/>
    <d v="2013-08-22T00:00:00"/>
    <d v="2013-08-29T00:00:00"/>
    <s v="Delay"/>
    <s v="ScotCoram"/>
    <s v="United States"/>
    <s v="Los Angeles"/>
    <s v="California"/>
    <x v="4"/>
    <s v="Avery Durable Slant Ring Binders"/>
    <n v="3.9600000000000004"/>
    <n v="12.672000000000001"/>
    <n v="2"/>
    <n v="4.7519999999999998"/>
    <n v="380.15999999999997"/>
    <s v="PROFIT"/>
  </r>
  <r>
    <s v="US-2013-126452"/>
    <s v="08/22/2013"/>
    <s v="29/08/2013"/>
    <x v="0"/>
    <s v="August"/>
    <d v="2013-08-22T00:00:00"/>
    <d v="2013-08-29T00:00:00"/>
    <s v="Delay"/>
    <s v="ScotCoram"/>
    <s v="United States"/>
    <s v="Los Angeles"/>
    <s v="California"/>
    <x v="3"/>
    <s v="Motorola HK250 Universal Bluetooth Headset"/>
    <n v="22.530200000000001"/>
    <n v="91.96"/>
    <n v="5"/>
    <n v="-20.690999999999999"/>
    <n v="-1655.28"/>
    <s v="LOSS"/>
  </r>
  <r>
    <s v="US-2013-126452"/>
    <s v="08/22/2013"/>
    <s v="29/08/2013"/>
    <x v="0"/>
    <s v="August"/>
    <d v="2013-08-22T00:00:00"/>
    <d v="2013-08-29T00:00:00"/>
    <s v="Delay"/>
    <s v="ScotCoram"/>
    <s v="United States"/>
    <s v="Los Angeles"/>
    <s v="California"/>
    <x v="8"/>
    <s v="LogitechÂ Gaming G510s - Keyboard"/>
    <n v="54.393599999999992"/>
    <n v="254.97"/>
    <n v="3"/>
    <n v="91.789199999999994"/>
    <n v="7343.1359999999995"/>
    <s v="PROFIT"/>
  </r>
  <r>
    <s v="US-2013-126452"/>
    <s v="08/22/2013"/>
    <s v="29/08/2013"/>
    <x v="0"/>
    <s v="August"/>
    <d v="2013-08-22T00:00:00"/>
    <d v="2013-08-29T00:00:00"/>
    <s v="Delay"/>
    <s v="ScotCoram"/>
    <s v="United States"/>
    <s v="Los Angeles"/>
    <s v="California"/>
    <x v="3"/>
    <s v="Anker Astro Mini 3000mAh Ultra-Compact Portable Charger"/>
    <n v="19.990000000000002"/>
    <n v="31.984000000000002"/>
    <n v="2"/>
    <n v="-7.9960000000000004"/>
    <n v="-639.68000000000006"/>
    <s v="LOSS"/>
  </r>
  <r>
    <s v="US-2013-126452"/>
    <s v="08/22/2013"/>
    <s v="29/08/2013"/>
    <x v="0"/>
    <s v="August"/>
    <d v="2013-08-22T00:00:00"/>
    <d v="2013-08-29T00:00:00"/>
    <s v="Delay"/>
    <s v="ScotCoram"/>
    <s v="United States"/>
    <s v="Los Angeles"/>
    <s v="California"/>
    <x v="6"/>
    <s v="Bretford CR8500 Series Meeting Room Furniture"/>
    <n v="300.73500000000001"/>
    <n v="2887.056"/>
    <n v="9"/>
    <n v="180.441"/>
    <n v="14435.28"/>
    <s v="PROFIT"/>
  </r>
  <r>
    <s v="US-2013-126452"/>
    <s v="08/22/2013"/>
    <s v="29/08/2013"/>
    <x v="0"/>
    <s v="August"/>
    <d v="2013-08-22T00:00:00"/>
    <d v="2013-08-29T00:00:00"/>
    <s v="Delay"/>
    <s v="ScotCoram"/>
    <s v="United States"/>
    <s v="Los Angeles"/>
    <s v="California"/>
    <x v="9"/>
    <s v="Xerox 1997"/>
    <n v="3.3696000000000006"/>
    <n v="12.96"/>
    <n v="2"/>
    <n v="6.2207999999999997"/>
    <n v="497.66399999999999"/>
    <s v="PROFIT"/>
  </r>
  <r>
    <s v="US-2013-126452"/>
    <s v="08/22/2013"/>
    <s v="29/08/2013"/>
    <x v="0"/>
    <s v="August"/>
    <d v="2013-08-22T00:00:00"/>
    <d v="2013-08-29T00:00:00"/>
    <s v="Delay"/>
    <s v="ScotCoram"/>
    <s v="United States"/>
    <s v="Los Angeles"/>
    <s v="California"/>
    <x v="9"/>
    <s v="Xerox 1928"/>
    <n v="2.9040000000000004"/>
    <n v="47.52"/>
    <n v="9"/>
    <n v="21.384"/>
    <n v="1710.72"/>
    <s v="PROFIT"/>
  </r>
  <r>
    <s v="CA-2012-162544"/>
    <s v="12/16/2012"/>
    <s v="19/12/2012"/>
    <x v="2"/>
    <s v="December"/>
    <d v="2012-12-16T00:00:00"/>
    <d v="2012-12-19T00:00:00"/>
    <s v="On Date"/>
    <s v="SandraGlassco"/>
    <s v="United States"/>
    <s v="Seattle"/>
    <s v="Washington"/>
    <x v="9"/>
    <s v="Xerox 190"/>
    <n v="2.6394000000000006"/>
    <n v="4.9800000000000004"/>
    <n v="1"/>
    <n v="2.3405999999999998"/>
    <n v="187.24799999999999"/>
    <s v="PROFIT"/>
  </r>
  <r>
    <s v="CA-2012-137113"/>
    <s v="12/01/2012"/>
    <s v="05/12/2012"/>
    <x v="2"/>
    <s v="December"/>
    <d v="2012-12-01T00:00:00"/>
    <d v="2012-12-05T00:00:00"/>
    <s v="On Date"/>
    <s v="TamaraWillingham"/>
    <s v="United States"/>
    <s v="Seattle"/>
    <s v="Washington"/>
    <x v="10"/>
    <s v="Global Troy Executive Leather Low-Back Tilter"/>
    <n v="375.73500000000001"/>
    <n v="2003.92"/>
    <n v="5"/>
    <n v="125.245"/>
    <n v="10019.6"/>
    <s v="PROFIT"/>
  </r>
  <r>
    <s v="CA-2012-137113"/>
    <s v="12/01/2012"/>
    <s v="05/12/2012"/>
    <x v="2"/>
    <s v="December"/>
    <d v="2012-12-01T00:00:00"/>
    <d v="2012-12-05T00:00:00"/>
    <s v="On Date"/>
    <s v="TamaraWillingham"/>
    <s v="United States"/>
    <s v="Seattle"/>
    <s v="Washington"/>
    <x v="9"/>
    <s v="Xerox 219"/>
    <n v="3.3695999999999997"/>
    <n v="32.4"/>
    <n v="5"/>
    <n v="15.552"/>
    <n v="1244.1599999999999"/>
    <s v="PROFIT"/>
  </r>
  <r>
    <s v="CA-2012-137113"/>
    <s v="12/01/2012"/>
    <s v="05/12/2012"/>
    <x v="2"/>
    <s v="December"/>
    <d v="2012-12-01T00:00:00"/>
    <d v="2012-12-05T00:00:00"/>
    <s v="On Date"/>
    <s v="TamaraWillingham"/>
    <s v="United States"/>
    <s v="Seattle"/>
    <s v="Washington"/>
    <x v="6"/>
    <s v="Bush Advantage Collection Round Conference Table"/>
    <n v="167.95400000000001"/>
    <n v="1913.4"/>
    <n v="9"/>
    <n v="401.81400000000002"/>
    <n v="32145.120000000003"/>
    <s v="PROFIT"/>
  </r>
  <r>
    <s v="CA-2012-137113"/>
    <s v="12/01/2012"/>
    <s v="05/12/2012"/>
    <x v="2"/>
    <s v="December"/>
    <d v="2012-12-01T00:00:00"/>
    <d v="2012-12-05T00:00:00"/>
    <s v="On Date"/>
    <s v="TamaraWillingham"/>
    <s v="United States"/>
    <s v="Seattle"/>
    <s v="Washington"/>
    <x v="7"/>
    <s v="Tennsco Industrial Shelving"/>
    <n v="47.931799999999996"/>
    <n v="146.72999999999999"/>
    <n v="3"/>
    <n v="2.9346000000000001"/>
    <n v="234.768"/>
    <s v="PROFIT"/>
  </r>
  <r>
    <s v="CA-2012-137113"/>
    <s v="12/01/2012"/>
    <s v="05/12/2012"/>
    <x v="2"/>
    <s v="December"/>
    <d v="2012-12-01T00:00:00"/>
    <d v="2012-12-05T00:00:00"/>
    <s v="On Date"/>
    <s v="TamaraWillingham"/>
    <s v="United States"/>
    <s v="Seattle"/>
    <s v="Washington"/>
    <x v="9"/>
    <s v="Xerox Color Copier Paper, 11&quot; x 17&quot;, Ream"/>
    <n v="12.333600000000001"/>
    <n v="114.2"/>
    <n v="5"/>
    <n v="52.531999999999996"/>
    <n v="4202.5599999999995"/>
    <s v="PROFIT"/>
  </r>
  <r>
    <s v="CA-2014-120222"/>
    <s v="04/26/2014"/>
    <s v="03/05/2014"/>
    <x v="3"/>
    <s v="April"/>
    <d v="2014-04-26T00:00:00"/>
    <d v="2014-05-03T00:00:00"/>
    <s v="Delay"/>
    <s v="LaurenLeatherbury"/>
    <s v="United States"/>
    <s v="Los Angeles"/>
    <s v="California"/>
    <x v="9"/>
    <s v="Telephone Message Books with Fax/Mobile Section, 5 1/2&quot; x 3 3/16&quot;"/>
    <n v="3.4290000000000007"/>
    <n v="19.05"/>
    <n v="3"/>
    <n v="8.7629999999999999"/>
    <n v="701.04"/>
    <s v="PROFIT"/>
  </r>
  <r>
    <s v="CA-2014-120222"/>
    <s v="04/26/2014"/>
    <s v="03/05/2014"/>
    <x v="3"/>
    <s v="April"/>
    <d v="2014-04-26T00:00:00"/>
    <d v="2014-05-03T00:00:00"/>
    <s v="Delay"/>
    <s v="LaurenLeatherbury"/>
    <s v="United States"/>
    <s v="Los Angeles"/>
    <s v="California"/>
    <x v="4"/>
    <s v="Surelock Post Binders"/>
    <n v="15.279999999999996"/>
    <n v="73.343999999999994"/>
    <n v="3"/>
    <n v="27.504000000000001"/>
    <n v="2200.3200000000002"/>
    <s v="PROFIT"/>
  </r>
  <r>
    <s v="US-2014-135013"/>
    <s v="07/25/2014"/>
    <s v="25/07/2014"/>
    <x v="3"/>
    <s v="July"/>
    <d v="2014-07-25T00:00:00"/>
    <d v="2014-07-25T00:00:00"/>
    <s v="On Date"/>
    <s v="HaroldRyan"/>
    <s v="United States"/>
    <s v="Huntington Beach"/>
    <s v="California"/>
    <x v="14"/>
    <s v="Hewlett Packard LaserJet 3310 Copier"/>
    <n v="311.99480000000005"/>
    <n v="2399.96"/>
    <n v="5"/>
    <n v="839.98599999999999"/>
    <n v="67198.880000000005"/>
    <s v="PROFIT"/>
  </r>
  <r>
    <s v="US-2014-149006"/>
    <s v="12/07/2014"/>
    <s v="09/12/2014"/>
    <x v="3"/>
    <s v="December"/>
    <d v="2014-12-07T00:00:00"/>
    <d v="2014-12-09T00:00:00"/>
    <s v="On Date"/>
    <s v="BradNorvell"/>
    <s v="United States"/>
    <s v="Brentwood"/>
    <s v="California"/>
    <x v="7"/>
    <s v="Staples"/>
    <n v="7.7964000000000002"/>
    <n v="10.68"/>
    <n v="1"/>
    <n v="2.8835999999999999"/>
    <n v="230.68799999999999"/>
    <s v="PROFIT"/>
  </r>
  <r>
    <s v="CA-2013-140249"/>
    <s v="09/28/2013"/>
    <s v="04/10/2013"/>
    <x v="0"/>
    <s v="September"/>
    <d v="2013-09-28T00:00:00"/>
    <d v="2013-10-04T00:00:00"/>
    <s v="Delay"/>
    <s v="ShaunWeien"/>
    <s v="United States"/>
    <s v="Seattle"/>
    <s v="Washington"/>
    <x v="3"/>
    <s v="Samsung Galaxy S4"/>
    <n v="438.19299999999998"/>
    <n v="1001.5839999999999"/>
    <n v="2"/>
    <n v="125.19799999999999"/>
    <n v="10015.84"/>
    <s v="PROFIT"/>
  </r>
  <r>
    <s v="US-2014-115301"/>
    <s v="07/30/2014"/>
    <s v="03/08/2014"/>
    <x v="3"/>
    <s v="July"/>
    <d v="2014-07-30T00:00:00"/>
    <d v="2014-08-03T00:00:00"/>
    <s v="On Date"/>
    <s v="VivekGonzalez"/>
    <s v="United States"/>
    <s v="Seattle"/>
    <s v="Washington"/>
    <x v="15"/>
    <s v="Bush Westfield Collection Bookcases, Medium Cherry Finish"/>
    <n v="45.224399999999996"/>
    <n v="115.96"/>
    <n v="2"/>
    <n v="25.511199999999999"/>
    <n v="2040.896"/>
    <s v="PROFIT"/>
  </r>
  <r>
    <s v="CA-2014-168942"/>
    <s v="08/02/2014"/>
    <s v="06/08/2014"/>
    <x v="3"/>
    <s v="August"/>
    <d v="2014-08-02T00:00:00"/>
    <d v="2014-08-06T00:00:00"/>
    <s v="On Date"/>
    <s v="EricMurdock"/>
    <s v="United States"/>
    <s v="San Francisco"/>
    <s v="California"/>
    <x v="7"/>
    <s v="Fellowes Mobile File Cart, Black"/>
    <n v="45.391400000000004"/>
    <n v="186.54"/>
    <n v="3"/>
    <n v="50.3658"/>
    <n v="4029.2640000000001"/>
    <s v="PROFIT"/>
  </r>
  <r>
    <s v="US-2014-128398"/>
    <s v="05/03/2014"/>
    <s v="06/05/2014"/>
    <x v="3"/>
    <s v="May"/>
    <d v="2014-05-03T00:00:00"/>
    <d v="2014-05-06T00:00:00"/>
    <s v="On Date"/>
    <s v="ElizabethMoffitt"/>
    <s v="United States"/>
    <s v="Los Angeles"/>
    <s v="California"/>
    <x v="8"/>
    <s v="LogitechÂ MX Performance Wireless Mouse"/>
    <n v="25.130700000000001"/>
    <n v="159.56"/>
    <n v="4"/>
    <n v="59.037199999999999"/>
    <n v="4722.9759999999997"/>
    <s v="PROFIT"/>
  </r>
  <r>
    <s v="CA-2011-124247"/>
    <s v="12/16/2011"/>
    <s v="21/12/2011"/>
    <x v="1"/>
    <s v="December"/>
    <d v="2011-12-16T00:00:00"/>
    <d v="2011-12-21T00:00:00"/>
    <s v="On Date"/>
    <s v="StefanieHolloman"/>
    <s v="United States"/>
    <s v="Sacramento"/>
    <s v="California"/>
    <x v="10"/>
    <s v="Office Star - Professional Matrix Back Chair with 2-to-1 Synchro Tilt and Mesh Fabric Seat"/>
    <n v="266.7448"/>
    <n v="1403.92"/>
    <n v="5"/>
    <n v="70.195999999999998"/>
    <n v="5615.68"/>
    <s v="PROFIT"/>
  </r>
  <r>
    <s v="CA-2013-105473"/>
    <s v="04/17/2013"/>
    <s v="19/04/2013"/>
    <x v="0"/>
    <s v="April"/>
    <d v="2013-04-17T00:00:00"/>
    <d v="2013-04-19T00:00:00"/>
    <s v="On Date"/>
    <s v="BryanMills"/>
    <s v="United States"/>
    <s v="Seattle"/>
    <s v="Washington"/>
    <x v="12"/>
    <s v="Stiletto Hand Letter Openers"/>
    <n v="9.3119999999999994"/>
    <n v="28.8"/>
    <n v="3"/>
    <n v="0.86399999999999999"/>
    <n v="69.12"/>
    <s v="PROFIT"/>
  </r>
  <r>
    <s v="CA-2014-121706"/>
    <s v="02/27/2014"/>
    <s v="03/03/2014"/>
    <x v="3"/>
    <s v="February"/>
    <d v="2014-02-27T00:00:00"/>
    <d v="2014-03-03T00:00:00"/>
    <s v="On Date"/>
    <s v="BeckyMartin"/>
    <s v="United States"/>
    <s v="Santa Barbara"/>
    <s v="California"/>
    <x v="5"/>
    <s v="Tripp Lite TLP810NET Broadband Surge for Modem/Fax"/>
    <n v="36.698400000000007"/>
    <n v="356.79"/>
    <n v="7"/>
    <n v="99.901200000000003"/>
    <n v="7992.0960000000005"/>
    <s v="PROFIT"/>
  </r>
  <r>
    <s v="CA-2013-140046"/>
    <s v="07/29/2013"/>
    <s v="04/08/2013"/>
    <x v="0"/>
    <s v="July"/>
    <d v="2013-07-29T00:00:00"/>
    <d v="2013-08-04T00:00:00"/>
    <s v="Delay"/>
    <s v="KhloeMiller"/>
    <s v="United States"/>
    <s v="Los Angeles"/>
    <s v="California"/>
    <x v="0"/>
    <s v="Avery 495"/>
    <n v="3.4019999999999997"/>
    <n v="18.899999999999999"/>
    <n v="3"/>
    <n v="8.6940000000000008"/>
    <n v="695.5200000000001"/>
    <s v="PROFIT"/>
  </r>
  <r>
    <s v="CA-2013-140382"/>
    <s v="06/24/2013"/>
    <s v="26/06/2013"/>
    <x v="0"/>
    <s v="June"/>
    <d v="2013-06-24T00:00:00"/>
    <d v="2013-06-26T00:00:00"/>
    <s v="On Date"/>
    <s v="RubenDartt"/>
    <s v="United States"/>
    <s v="San Francisco"/>
    <s v="California"/>
    <x v="7"/>
    <s v="Mobile Personal File Cube"/>
    <n v="17.096600000000002"/>
    <n v="93.68"/>
    <n v="4"/>
    <n v="25.293600000000001"/>
    <n v="2023.4880000000001"/>
    <s v="PROFIT"/>
  </r>
  <r>
    <s v="CA-2013-140382"/>
    <s v="06/24/2013"/>
    <s v="26/06/2013"/>
    <x v="0"/>
    <s v="June"/>
    <d v="2013-06-24T00:00:00"/>
    <d v="2013-06-26T00:00:00"/>
    <s v="On Date"/>
    <s v="RubenDartt"/>
    <s v="United States"/>
    <s v="San Francisco"/>
    <s v="California"/>
    <x v="0"/>
    <s v="Avery 516"/>
    <n v="3.8742999999999994"/>
    <n v="21.93"/>
    <n v="3"/>
    <n v="10.3071"/>
    <n v="824.56799999999998"/>
    <s v="PROFIT"/>
  </r>
  <r>
    <s v="CA-2013-140382"/>
    <s v="06/24/2013"/>
    <s v="26/06/2013"/>
    <x v="0"/>
    <s v="June"/>
    <d v="2013-06-24T00:00:00"/>
    <d v="2013-06-26T00:00:00"/>
    <s v="On Date"/>
    <s v="RubenDartt"/>
    <s v="United States"/>
    <s v="San Francisco"/>
    <s v="California"/>
    <x v="3"/>
    <s v="Nortel Meridian M3904 Professional Digital phone"/>
    <n v="109.33290000000001"/>
    <n v="862.34400000000005"/>
    <n v="7"/>
    <n v="97.0137"/>
    <n v="7761.0959999999995"/>
    <s v="PROFIT"/>
  </r>
  <r>
    <s v="CA-2013-140382"/>
    <s v="06/24/2013"/>
    <s v="26/06/2013"/>
    <x v="0"/>
    <s v="June"/>
    <d v="2013-06-24T00:00:00"/>
    <d v="2013-06-26T00:00:00"/>
    <s v="On Date"/>
    <s v="RubenDartt"/>
    <s v="United States"/>
    <s v="San Francisco"/>
    <s v="California"/>
    <x v="9"/>
    <s v="Xerox 1884"/>
    <n v="10.589400000000001"/>
    <n v="19.98"/>
    <n v="1"/>
    <n v="9.3905999999999992"/>
    <n v="751.24799999999993"/>
    <s v="PROFIT"/>
  </r>
  <r>
    <s v="CA-2013-125094"/>
    <s v="11/06/2013"/>
    <s v="10/11/2013"/>
    <x v="0"/>
    <s v="November"/>
    <d v="2013-11-06T00:00:00"/>
    <d v="2013-11-10T00:00:00"/>
    <s v="On Date"/>
    <s v="NoraPreis"/>
    <s v="United States"/>
    <s v="Seattle"/>
    <s v="Washington"/>
    <x v="8"/>
    <s v="Cherry 142-key Programmable Keyboard"/>
    <n v="106.7377"/>
    <n v="479.72"/>
    <n v="4"/>
    <n v="52.769199999999998"/>
    <n v="4221.5360000000001"/>
    <s v="PROFIT"/>
  </r>
  <r>
    <s v="CA-2012-139248"/>
    <s v="07/25/2012"/>
    <s v="30/07/2012"/>
    <x v="2"/>
    <s v="July"/>
    <d v="2012-07-25T00:00:00"/>
    <d v="2012-07-30T00:00:00"/>
    <s v="On Date"/>
    <s v="RussellD'Ascenzo"/>
    <s v="United States"/>
    <s v="Los Angeles"/>
    <s v="California"/>
    <x v="3"/>
    <s v="Motorola L703CM"/>
    <n v="116.99250000000001"/>
    <n v="623.96"/>
    <n v="5"/>
    <n v="38.997500000000002"/>
    <n v="3119.8"/>
    <s v="PROFIT"/>
  </r>
  <r>
    <s v="CA-2012-126466"/>
    <s v="11/09/2012"/>
    <s v="13/11/2012"/>
    <x v="2"/>
    <s v="November"/>
    <d v="2012-11-09T00:00:00"/>
    <d v="2012-11-13T00:00:00"/>
    <s v="On Date"/>
    <s v="JesusOcampo"/>
    <s v="United States"/>
    <s v="Roseville"/>
    <s v="California"/>
    <x v="11"/>
    <s v="OIC Binder Clips, Mini, 1/4&quot; Capacity, Black"/>
    <n v="0.65720000000000001"/>
    <n v="2.48"/>
    <n v="2"/>
    <n v="1.1656"/>
    <n v="93.24799999999999"/>
    <s v="PROFIT"/>
  </r>
  <r>
    <s v="CA-2012-129917"/>
    <s v="10/02/2012"/>
    <s v="03/10/2012"/>
    <x v="2"/>
    <s v="October"/>
    <d v="2012-10-02T00:00:00"/>
    <d v="2012-10-03T00:00:00"/>
    <s v="On Date"/>
    <s v="HenryMacAllister"/>
    <s v="United States"/>
    <s v="Los Angeles"/>
    <s v="California"/>
    <x v="4"/>
    <s v="Pressboard Hanging Data Binders for Unburst Sheets"/>
    <n v="2.5583999999999998"/>
    <n v="11.808"/>
    <n v="3"/>
    <n v="4.1327999999999996"/>
    <n v="330.62399999999997"/>
    <s v="PROFIT"/>
  </r>
  <r>
    <s v="CA-2012-129917"/>
    <s v="10/02/2012"/>
    <s v="03/10/2012"/>
    <x v="2"/>
    <s v="October"/>
    <d v="2012-10-02T00:00:00"/>
    <d v="2012-10-03T00:00:00"/>
    <s v="On Date"/>
    <s v="HenryMacAllister"/>
    <s v="United States"/>
    <s v="Los Angeles"/>
    <s v="California"/>
    <x v="4"/>
    <s v="GBC Poly Designer Binding Covers"/>
    <n v="8.5373999999999999"/>
    <n v="53.567999999999998"/>
    <n v="4"/>
    <n v="19.418399999999998"/>
    <n v="1553.4719999999998"/>
    <s v="PROFIT"/>
  </r>
  <r>
    <s v="CA-2012-129917"/>
    <s v="10/02/2012"/>
    <s v="03/10/2012"/>
    <x v="2"/>
    <s v="October"/>
    <d v="2012-10-02T00:00:00"/>
    <d v="2012-10-03T00:00:00"/>
    <s v="On Date"/>
    <s v="HenryMacAllister"/>
    <s v="United States"/>
    <s v="Los Angeles"/>
    <s v="California"/>
    <x v="3"/>
    <s v="HTC One Mini"/>
    <n v="90.712800000000001"/>
    <n v="503.96"/>
    <n v="5"/>
    <n v="50.396000000000001"/>
    <n v="4031.6800000000003"/>
    <s v="PROFIT"/>
  </r>
  <r>
    <s v="CA-2012-115420"/>
    <s v="04/25/2012"/>
    <s v="02/05/2012"/>
    <x v="2"/>
    <s v="April"/>
    <d v="2012-04-25T00:00:00"/>
    <d v="2012-05-02T00:00:00"/>
    <s v="Delay"/>
    <s v="LindaSouthworth"/>
    <s v="United States"/>
    <s v="Los Angeles"/>
    <s v="California"/>
    <x v="13"/>
    <s v="Laser &amp; Ink Jet Business Envelopes"/>
    <n v="5.7618"/>
    <n v="21.34"/>
    <n v="2"/>
    <n v="9.8163999999999998"/>
    <n v="785.31200000000001"/>
    <s v="PROFIT"/>
  </r>
  <r>
    <s v="CA-2012-167255"/>
    <s v="09/27/2012"/>
    <s v="29/09/2012"/>
    <x v="2"/>
    <s v="September"/>
    <d v="2012-09-27T00:00:00"/>
    <d v="2012-09-29T00:00:00"/>
    <s v="On Date"/>
    <s v="RickHuthwaite"/>
    <s v="United States"/>
    <s v="San Francisco"/>
    <s v="California"/>
    <x v="7"/>
    <s v="Personal Filing Tote with Lid, Black/Gray"/>
    <n v="11.167199999999999"/>
    <n v="15.51"/>
    <n v="1"/>
    <n v="4.3428000000000004"/>
    <n v="347.42400000000004"/>
    <s v="PROFIT"/>
  </r>
  <r>
    <s v="CA-2012-167255"/>
    <s v="09/27/2012"/>
    <s v="29/09/2012"/>
    <x v="2"/>
    <s v="September"/>
    <d v="2012-09-27T00:00:00"/>
    <d v="2012-09-29T00:00:00"/>
    <s v="On Date"/>
    <s v="RickHuthwaite"/>
    <s v="United States"/>
    <s v="San Francisco"/>
    <s v="California"/>
    <x v="9"/>
    <s v="Xerox 1916"/>
    <n v="24.47"/>
    <n v="146.82"/>
    <n v="3"/>
    <n v="73.41"/>
    <n v="5872.7999999999993"/>
    <s v="PROFIT"/>
  </r>
  <r>
    <s v="CA-2012-167255"/>
    <s v="09/27/2012"/>
    <s v="29/09/2012"/>
    <x v="2"/>
    <s v="September"/>
    <d v="2012-09-27T00:00:00"/>
    <d v="2012-09-29T00:00:00"/>
    <s v="On Date"/>
    <s v="RickHuthwaite"/>
    <s v="United States"/>
    <s v="San Francisco"/>
    <s v="California"/>
    <x v="9"/>
    <s v="Xerox 226"/>
    <n v="3.3696000000000006"/>
    <n v="12.96"/>
    <n v="2"/>
    <n v="6.2207999999999997"/>
    <n v="497.66399999999999"/>
    <s v="PROFIT"/>
  </r>
  <r>
    <s v="CA-2014-162096"/>
    <s v="11/11/2014"/>
    <s v="11/11/2014"/>
    <x v="3"/>
    <s v="November"/>
    <d v="2014-11-11T00:00:00"/>
    <d v="2014-11-11T00:00:00"/>
    <s v="On Date"/>
    <s v="ThomasBrumley"/>
    <s v="United States"/>
    <s v="Riverside"/>
    <s v="California"/>
    <x v="2"/>
    <s v="12 Colored Short Pencils"/>
    <n v="1.8980000000000001"/>
    <n v="7.8"/>
    <n v="3"/>
    <n v="2.1059999999999999"/>
    <n v="168.48"/>
    <s v="PROFIT"/>
  </r>
  <r>
    <s v="CA-2013-163937"/>
    <s v="01/10/2013"/>
    <s v="13/01/2013"/>
    <x v="0"/>
    <s v="January"/>
    <d v="2013-01-10T00:00:00"/>
    <d v="2013-01-13T00:00:00"/>
    <s v="On Date"/>
    <s v="JoyBell-"/>
    <s v="United States"/>
    <s v="Longview"/>
    <s v="Washington"/>
    <x v="1"/>
    <s v="DAX Value U-Channel Document Frames, Easel Back"/>
    <n v="3.4293000000000005"/>
    <n v="24.85"/>
    <n v="5"/>
    <n v="7.7035"/>
    <n v="616.28"/>
    <s v="PROFIT"/>
  </r>
  <r>
    <s v="CA-2014-153822"/>
    <s v="09/20/2014"/>
    <s v="26/09/2014"/>
    <x v="3"/>
    <s v="September"/>
    <d v="2014-09-20T00:00:00"/>
    <d v="2014-09-26T00:00:00"/>
    <s v="Delay"/>
    <s v="AdrianBarton"/>
    <s v="United States"/>
    <s v="Phoenix"/>
    <s v="Arizona"/>
    <x v="7"/>
    <s v="Akro Stacking Bins"/>
    <n v="7.5744000000000007"/>
    <n v="12.624000000000001"/>
    <n v="2"/>
    <n v="-2.5247999999999999"/>
    <n v="-201.98399999999998"/>
    <s v="LOSS"/>
  </r>
  <r>
    <s v="CA-2014-153822"/>
    <s v="09/20/2014"/>
    <s v="26/09/2014"/>
    <x v="3"/>
    <s v="September"/>
    <d v="2014-09-20T00:00:00"/>
    <d v="2014-09-26T00:00:00"/>
    <s v="Delay"/>
    <s v="AdrianBarton"/>
    <s v="United States"/>
    <s v="Phoenix"/>
    <s v="Arizona"/>
    <x v="8"/>
    <s v="Sony Micro Vault Click 16 GB USB 2.0 Flash Drive"/>
    <n v="42.552399999999999"/>
    <n v="89.584000000000003"/>
    <n v="2"/>
    <n v="4.4791999999999996"/>
    <n v="358.33599999999996"/>
    <s v="PROFIT"/>
  </r>
  <r>
    <s v="CA-2014-153822"/>
    <s v="09/20/2014"/>
    <s v="26/09/2014"/>
    <x v="3"/>
    <s v="September"/>
    <d v="2014-09-20T00:00:00"/>
    <d v="2014-09-26T00:00:00"/>
    <s v="Delay"/>
    <s v="AdrianBarton"/>
    <s v="United States"/>
    <s v="Phoenix"/>
    <s v="Arizona"/>
    <x v="3"/>
    <s v="Polycom VoiceStation 500 ConferenceÂ phone"/>
    <n v="221.21250000000001"/>
    <n v="471.92"/>
    <n v="2"/>
    <n v="29.495000000000001"/>
    <n v="2359.6"/>
    <s v="PROFIT"/>
  </r>
  <r>
    <s v="CA-2014-153822"/>
    <s v="09/20/2014"/>
    <s v="26/09/2014"/>
    <x v="3"/>
    <s v="September"/>
    <d v="2014-09-20T00:00:00"/>
    <d v="2014-09-26T00:00:00"/>
    <s v="Delay"/>
    <s v="AdrianBarton"/>
    <s v="United States"/>
    <s v="Phoenix"/>
    <s v="Arizona"/>
    <x v="4"/>
    <s v="Plastic Binding Combs"/>
    <n v="8.0295000000000005"/>
    <n v="18.18"/>
    <n v="4"/>
    <n v="-13.938000000000001"/>
    <n v="-1115.04"/>
    <s v="LOSS"/>
  </r>
  <r>
    <s v="CA-2012-112144"/>
    <s v="06/28/2012"/>
    <s v="02/07/2012"/>
    <x v="2"/>
    <s v="June"/>
    <d v="2012-06-28T00:00:00"/>
    <d v="2012-07-02T00:00:00"/>
    <s v="On Date"/>
    <s v="CraigYedwab"/>
    <s v="United States"/>
    <s v="Gilbert"/>
    <s v="Arizona"/>
    <x v="0"/>
    <s v="Avery 501"/>
    <n v="1.9557"/>
    <n v="5.9039999999999999"/>
    <n v="2"/>
    <n v="1.9925999999999999"/>
    <n v="159.40799999999999"/>
    <s v="PROFIT"/>
  </r>
  <r>
    <s v="CA-2012-112144"/>
    <s v="06/28/2012"/>
    <s v="02/07/2012"/>
    <x v="2"/>
    <s v="June"/>
    <d v="2012-06-28T00:00:00"/>
    <d v="2012-07-02T00:00:00"/>
    <s v="On Date"/>
    <s v="CraigYedwab"/>
    <s v="United States"/>
    <s v="Gilbert"/>
    <s v="Arizona"/>
    <x v="1"/>
    <s v="Electrix Halogen Magnifier Lamp"/>
    <n v="143.78200000000001"/>
    <n v="621.76"/>
    <n v="4"/>
    <n v="46.631999999999998"/>
    <n v="3730.56"/>
    <s v="PROFIT"/>
  </r>
  <r>
    <s v="CA-2014-149076"/>
    <s v="01/15/2014"/>
    <s v="20/01/2014"/>
    <x v="3"/>
    <s v="January"/>
    <d v="2014-01-15T00:00:00"/>
    <d v="2014-01-20T00:00:00"/>
    <s v="On Date"/>
    <s v="SeanO'Donnell"/>
    <s v="United States"/>
    <s v="Los Angeles"/>
    <s v="California"/>
    <x v="9"/>
    <s v="Xerox 19"/>
    <n v="17.039000000000001"/>
    <n v="154.9"/>
    <n v="5"/>
    <n v="69.704999999999998"/>
    <n v="5576.4"/>
    <s v="PROFIT"/>
  </r>
  <r>
    <s v="CA-2012-166800"/>
    <s v="11/19/2012"/>
    <s v="26/11/2012"/>
    <x v="2"/>
    <s v="November"/>
    <d v="2012-11-19T00:00:00"/>
    <d v="2012-11-26T00:00:00"/>
    <s v="Delay"/>
    <s v="AleksandraGannaway"/>
    <s v="United States"/>
    <s v="Las Vegas"/>
    <s v="Nevada"/>
    <x v="5"/>
    <s v="Hoover Commercial Soft Guard Upright Vacuum And Disposable Filtration Bags"/>
    <n v="5.6720999999999995"/>
    <n v="31.08"/>
    <n v="4"/>
    <n v="8.3916000000000004"/>
    <n v="671.32799999999997"/>
    <s v="PROFIT"/>
  </r>
  <r>
    <s v="US-2013-134369"/>
    <s v="09/17/2013"/>
    <s v="23/09/2013"/>
    <x v="0"/>
    <s v="September"/>
    <d v="2013-09-17T00:00:00"/>
    <d v="2013-09-23T00:00:00"/>
    <s v="Delay"/>
    <s v="BeckyCastell"/>
    <s v="United States"/>
    <s v="Laguna Niguel"/>
    <s v="California"/>
    <x v="9"/>
    <s v="Xerox 1966"/>
    <n v="3.3048000000000006"/>
    <n v="12.96"/>
    <n v="2"/>
    <n v="6.3503999999999996"/>
    <n v="508.03199999999998"/>
    <s v="PROFIT"/>
  </r>
  <r>
    <s v="CA-2011-133158"/>
    <s v="08/19/2011"/>
    <s v="21/08/2011"/>
    <x v="1"/>
    <s v="August"/>
    <d v="2011-08-19T00:00:00"/>
    <d v="2011-08-21T00:00:00"/>
    <s v="On Date"/>
    <s v="DavidWiener"/>
    <s v="United States"/>
    <s v="Los Angeles"/>
    <s v="California"/>
    <x v="1"/>
    <s v="Deflect-o EconoMat Studded, No Bevel Mat for Low Pile Carpeting"/>
    <n v="37.601199999999999"/>
    <n v="289.24"/>
    <n v="7"/>
    <n v="26.031600000000001"/>
    <n v="2082.5280000000002"/>
    <s v="PROFIT"/>
  </r>
  <r>
    <s v="CA-2011-133158"/>
    <s v="08/19/2011"/>
    <s v="21/08/2011"/>
    <x v="1"/>
    <s v="August"/>
    <d v="2011-08-19T00:00:00"/>
    <d v="2011-08-21T00:00:00"/>
    <s v="On Date"/>
    <s v="DavidWiener"/>
    <s v="United States"/>
    <s v="Los Angeles"/>
    <s v="California"/>
    <x v="4"/>
    <s v="Satellite Sectional Post Binders"/>
    <n v="23.441400000000002"/>
    <n v="69.456000000000003"/>
    <n v="2"/>
    <n v="22.5732"/>
    <n v="1805.856"/>
    <s v="PROFIT"/>
  </r>
  <r>
    <s v="CA-2014-141201"/>
    <s v="12/10/2014"/>
    <s v="12/12/2014"/>
    <x v="3"/>
    <s v="December"/>
    <d v="2014-12-10T00:00:00"/>
    <d v="2014-12-12T00:00:00"/>
    <s v="On Date"/>
    <s v="DanielByrd"/>
    <s v="United States"/>
    <s v="Salinas"/>
    <s v="California"/>
    <x v="15"/>
    <s v="O'Sullivan 3-Shelf Heavy-Duty Bookcases"/>
    <n v="44.186400000000006"/>
    <n v="148.25700000000001"/>
    <n v="3"/>
    <n v="15.697800000000001"/>
    <n v="1255.8240000000001"/>
    <s v="PROFIT"/>
  </r>
  <r>
    <s v="CA-2011-124737"/>
    <s v="08/23/2011"/>
    <s v="27/08/2011"/>
    <x v="1"/>
    <s v="August"/>
    <d v="2011-08-23T00:00:00"/>
    <d v="2011-08-27T00:00:00"/>
    <s v="On Date"/>
    <s v="ArthurPrichep"/>
    <s v="United States"/>
    <s v="Denver"/>
    <s v="Colorado"/>
    <x v="9"/>
    <s v="Xerox 1976"/>
    <n v="3.3696000000000002"/>
    <n v="15.552"/>
    <n v="3"/>
    <n v="5.4432"/>
    <n v="435.45600000000002"/>
    <s v="PROFIT"/>
  </r>
  <r>
    <s v="CA-2011-124737"/>
    <s v="08/23/2011"/>
    <s v="27/08/2011"/>
    <x v="1"/>
    <s v="August"/>
    <d v="2011-08-23T00:00:00"/>
    <d v="2011-08-27T00:00:00"/>
    <s v="On Date"/>
    <s v="ArthurPrichep"/>
    <s v="United States"/>
    <s v="Denver"/>
    <s v="Colorado"/>
    <x v="12"/>
    <s v="Acme Titanium Bonded Scissors"/>
    <n v="6.29"/>
    <n v="6.8"/>
    <n v="1"/>
    <n v="0.51"/>
    <n v="40.799999999999997"/>
    <s v="PROFIT"/>
  </r>
  <r>
    <s v="CA-2011-124737"/>
    <s v="08/23/2011"/>
    <s v="27/08/2011"/>
    <x v="1"/>
    <s v="August"/>
    <d v="2011-08-23T00:00:00"/>
    <d v="2011-08-27T00:00:00"/>
    <s v="On Date"/>
    <s v="ArthurPrichep"/>
    <s v="United States"/>
    <s v="Denver"/>
    <s v="Colorado"/>
    <x v="1"/>
    <s v="Regeneration Desk Collection"/>
    <n v="0.98560000000000003"/>
    <n v="4.2240000000000002"/>
    <n v="3"/>
    <n v="1.2672000000000001"/>
    <n v="101.376"/>
    <s v="PROFIT"/>
  </r>
  <r>
    <s v="CA-2011-124737"/>
    <s v="08/23/2011"/>
    <s v="27/08/2011"/>
    <x v="1"/>
    <s v="August"/>
    <d v="2011-08-23T00:00:00"/>
    <d v="2011-08-27T00:00:00"/>
    <s v="On Date"/>
    <s v="ArthurPrichep"/>
    <s v="United States"/>
    <s v="Denver"/>
    <s v="Colorado"/>
    <x v="3"/>
    <s v="Cisco SPA525G2 IP Phone - Wireless"/>
    <n v="14.762999999999998"/>
    <n v="143.63999999999999"/>
    <n v="9"/>
    <n v="10.773"/>
    <n v="861.83999999999992"/>
    <s v="PROFIT"/>
  </r>
  <r>
    <s v="CA-2011-124737"/>
    <s v="08/23/2011"/>
    <s v="27/08/2011"/>
    <x v="1"/>
    <s v="August"/>
    <d v="2011-08-23T00:00:00"/>
    <d v="2011-08-27T00:00:00"/>
    <s v="On Date"/>
    <s v="ArthurPrichep"/>
    <s v="United States"/>
    <s v="Denver"/>
    <s v="Colorado"/>
    <x v="9"/>
    <s v="Xerox 1931"/>
    <n v="3.3696000000000002"/>
    <n v="31.103999999999999"/>
    <n v="6"/>
    <n v="10.8864"/>
    <n v="870.91200000000003"/>
    <s v="PROFIT"/>
  </r>
  <r>
    <s v="CA-2011-124737"/>
    <s v="08/23/2011"/>
    <s v="27/08/2011"/>
    <x v="1"/>
    <s v="August"/>
    <d v="2011-08-23T00:00:00"/>
    <d v="2011-08-27T00:00:00"/>
    <s v="On Date"/>
    <s v="ArthurPrichep"/>
    <s v="United States"/>
    <s v="Denver"/>
    <s v="Colorado"/>
    <x v="9"/>
    <s v="Xerox 1988"/>
    <n v="17.039000000000001"/>
    <n v="223.05600000000001"/>
    <n v="9"/>
    <n v="69.704999999999998"/>
    <n v="5576.4"/>
    <s v="PROFIT"/>
  </r>
  <r>
    <s v="CA-2014-119494"/>
    <s v="11/10/2014"/>
    <s v="14/11/2014"/>
    <x v="3"/>
    <s v="November"/>
    <d v="2014-11-10T00:00:00"/>
    <d v="2014-11-14T00:00:00"/>
    <s v="On Date"/>
    <s v="JimEpp"/>
    <s v="United States"/>
    <s v="San Diego"/>
    <s v="California"/>
    <x v="10"/>
    <s v="Lifetime Advantage Folding Chairs, 4/Carton"/>
    <n v="157.01760000000002"/>
    <n v="523.39200000000005"/>
    <n v="3"/>
    <n v="52.339199999999998"/>
    <n v="4187.1359999999995"/>
    <s v="PROFIT"/>
  </r>
  <r>
    <s v="CA-2011-150581"/>
    <s v="04/08/2011"/>
    <s v="12/04/2011"/>
    <x v="1"/>
    <s v="April"/>
    <d v="2011-04-08T00:00:00"/>
    <d v="2011-04-12T00:00:00"/>
    <s v="On Date"/>
    <s v="NathanMautz"/>
    <s v="United States"/>
    <s v="Concord"/>
    <s v="California"/>
    <x v="6"/>
    <s v="Bevis 36 x 72 Conference Tables"/>
    <n v="97.102199999999996"/>
    <n v="99.591999999999999"/>
    <n v="1"/>
    <n v="2.4897999999999998"/>
    <n v="199.18399999999997"/>
    <s v="PROFIT"/>
  </r>
  <r>
    <s v="CA-2011-150581"/>
    <s v="04/08/2011"/>
    <s v="12/04/2011"/>
    <x v="1"/>
    <s v="April"/>
    <d v="2011-04-08T00:00:00"/>
    <d v="2011-04-12T00:00:00"/>
    <s v="On Date"/>
    <s v="NathanMautz"/>
    <s v="United States"/>
    <s v="Concord"/>
    <s v="California"/>
    <x v="8"/>
    <s v="Logitech Wireless Headset h800"/>
    <n v="64.993499999999997"/>
    <n v="399.96"/>
    <n v="4"/>
    <n v="139.98599999999999"/>
    <n v="11198.88"/>
    <s v="PROFIT"/>
  </r>
  <r>
    <s v="CA-2011-141355"/>
    <s v="09/25/2011"/>
    <s v="30/09/2011"/>
    <x v="1"/>
    <s v="September"/>
    <d v="2011-09-25T00:00:00"/>
    <d v="2011-09-30T00:00:00"/>
    <s v="On Date"/>
    <s v="BarryFranz"/>
    <s v="United States"/>
    <s v="Aurora"/>
    <s v="Colorado"/>
    <x v="2"/>
    <s v="Dixon Ticonderoga Core-Lock Colored Pencils"/>
    <n v="6.1036999999999999"/>
    <n v="14.576000000000001"/>
    <n v="2"/>
    <n v="2.3685999999999998"/>
    <n v="189.488"/>
    <s v="PROFIT"/>
  </r>
  <r>
    <s v="CA-2013-165330"/>
    <s v="12/12/2013"/>
    <s v="12/12/2013"/>
    <x v="0"/>
    <s v="December"/>
    <d v="2013-12-12T00:00:00"/>
    <d v="2013-12-12T00:00:00"/>
    <s v="On Date"/>
    <s v="WilliamBrown"/>
    <s v="United States"/>
    <s v="Anaheim"/>
    <s v="California"/>
    <x v="4"/>
    <s v="Ibico Laser Imprintable Binding System Covers"/>
    <n v="28.295999999999999"/>
    <n v="209.6"/>
    <n v="5"/>
    <n v="68.12"/>
    <n v="5449.6"/>
    <s v="PROFIT"/>
  </r>
  <r>
    <s v="CA-2013-165330"/>
    <s v="12/12/2013"/>
    <s v="12/12/2013"/>
    <x v="0"/>
    <s v="December"/>
    <d v="2013-12-12T00:00:00"/>
    <d v="2013-12-12T00:00:00"/>
    <s v="On Date"/>
    <s v="WilliamBrown"/>
    <s v="United States"/>
    <s v="Anaheim"/>
    <s v="California"/>
    <x v="2"/>
    <s v="Boston 16765 Mini Stand Up Battery Pencil Sharpener"/>
    <n v="8.6283999999999992"/>
    <n v="23.32"/>
    <n v="2"/>
    <n v="6.0632000000000001"/>
    <n v="485.05600000000004"/>
    <s v="PROFIT"/>
  </r>
  <r>
    <s v="CA-2013-165330"/>
    <s v="12/12/2013"/>
    <s v="12/12/2013"/>
    <x v="0"/>
    <s v="December"/>
    <d v="2013-12-12T00:00:00"/>
    <d v="2013-12-12T00:00:00"/>
    <s v="On Date"/>
    <s v="WilliamBrown"/>
    <s v="United States"/>
    <s v="Anaheim"/>
    <s v="California"/>
    <x v="9"/>
    <s v="IBM Multi-Purpose Copy Paper, 8 1/2 x 11&quot;, Case"/>
    <n v="17.039000000000001"/>
    <n v="30.98"/>
    <n v="1"/>
    <n v="13.941000000000001"/>
    <n v="1115.28"/>
    <s v="PROFIT"/>
  </r>
  <r>
    <s v="CA-2013-165330"/>
    <s v="12/12/2013"/>
    <s v="12/12/2013"/>
    <x v="0"/>
    <s v="December"/>
    <d v="2013-12-12T00:00:00"/>
    <d v="2013-12-12T00:00:00"/>
    <s v="On Date"/>
    <s v="WilliamBrown"/>
    <s v="United States"/>
    <s v="Anaheim"/>
    <s v="California"/>
    <x v="8"/>
    <s v="Microsoft Natural Ergonomic Keyboard 4000"/>
    <n v="23.692099999999996"/>
    <n v="119.96"/>
    <n v="4"/>
    <n v="25.191600000000001"/>
    <n v="2015.328"/>
    <s v="PROFIT"/>
  </r>
  <r>
    <s v="CA-2013-165330"/>
    <s v="12/12/2013"/>
    <s v="12/12/2013"/>
    <x v="0"/>
    <s v="December"/>
    <d v="2013-12-12T00:00:00"/>
    <d v="2013-12-12T00:00:00"/>
    <s v="On Date"/>
    <s v="WilliamBrown"/>
    <s v="United States"/>
    <s v="Anaheim"/>
    <s v="California"/>
    <x v="10"/>
    <s v="Global Wood Trimmed Manager's Task Chair, Khaki"/>
    <n v="79.152600000000007"/>
    <n v="363.92"/>
    <n v="5"/>
    <n v="-31.843"/>
    <n v="-2547.44"/>
    <s v="LOSS"/>
  </r>
  <r>
    <s v="CA-2013-165330"/>
    <s v="12/12/2013"/>
    <s v="12/12/2013"/>
    <x v="0"/>
    <s v="December"/>
    <d v="2013-12-12T00:00:00"/>
    <d v="2013-12-12T00:00:00"/>
    <s v="On Date"/>
    <s v="WilliamBrown"/>
    <s v="United States"/>
    <s v="Anaheim"/>
    <s v="California"/>
    <x v="4"/>
    <s v="Recycled Easel Ring Binders"/>
    <n v="8.2059999999999995"/>
    <n v="35.808"/>
    <n v="3"/>
    <n v="11.19"/>
    <n v="895.19999999999993"/>
    <s v="PROFIT"/>
  </r>
  <r>
    <s v="CA-2013-165330"/>
    <s v="12/12/2013"/>
    <s v="12/12/2013"/>
    <x v="0"/>
    <s v="December"/>
    <d v="2013-12-12T00:00:00"/>
    <d v="2013-12-12T00:00:00"/>
    <s v="On Date"/>
    <s v="WilliamBrown"/>
    <s v="United States"/>
    <s v="Anaheim"/>
    <s v="California"/>
    <x v="4"/>
    <s v="GBC Recycled VeloBinder Covers"/>
    <n v="9.2015999999999991"/>
    <n v="122.688"/>
    <n v="9"/>
    <n v="39.873600000000003"/>
    <n v="3189.8880000000004"/>
    <s v="PROFIT"/>
  </r>
  <r>
    <s v="CA-2013-165330"/>
    <s v="12/12/2013"/>
    <s v="12/12/2013"/>
    <x v="0"/>
    <s v="December"/>
    <d v="2013-12-12T00:00:00"/>
    <d v="2013-12-12T00:00:00"/>
    <s v="On Date"/>
    <s v="WilliamBrown"/>
    <s v="United States"/>
    <s v="Anaheim"/>
    <s v="California"/>
    <x v="6"/>
    <s v="Hon Non-Folding Utility Tables"/>
    <n v="111.517"/>
    <n v="892.13599999999997"/>
    <n v="7"/>
    <n v="111.517"/>
    <n v="8921.36"/>
    <s v="PROFIT"/>
  </r>
  <r>
    <s v="CA-2013-165330"/>
    <s v="12/12/2013"/>
    <s v="12/12/2013"/>
    <x v="0"/>
    <s v="December"/>
    <d v="2013-12-12T00:00:00"/>
    <d v="2013-12-12T00:00:00"/>
    <s v="On Date"/>
    <s v="WilliamBrown"/>
    <s v="United States"/>
    <s v="Anaheim"/>
    <s v="California"/>
    <x v="7"/>
    <s v="Rogers Profile Extra Capacity Storage Tub"/>
    <n v="16.070399999999999"/>
    <n v="50.22"/>
    <n v="3"/>
    <n v="2.0087999999999999"/>
    <n v="160.70400000000001"/>
    <s v="PROFIT"/>
  </r>
  <r>
    <s v="CA-2013-165330"/>
    <s v="12/12/2013"/>
    <s v="12/12/2013"/>
    <x v="0"/>
    <s v="December"/>
    <d v="2013-12-12T00:00:00"/>
    <d v="2013-12-12T00:00:00"/>
    <s v="On Date"/>
    <s v="WilliamBrown"/>
    <s v="United States"/>
    <s v="Anaheim"/>
    <s v="California"/>
    <x v="5"/>
    <s v="Fellowes 8 Outlet Superior Workstation Surge Protector"/>
    <n v="29.614100000000001"/>
    <n v="83.42"/>
    <n v="2"/>
    <n v="24.191800000000001"/>
    <n v="1935.3440000000001"/>
    <s v="PROFIT"/>
  </r>
  <r>
    <s v="CA-2013-165330"/>
    <s v="12/12/2013"/>
    <s v="12/12/2013"/>
    <x v="0"/>
    <s v="December"/>
    <d v="2013-12-12T00:00:00"/>
    <d v="2013-12-12T00:00:00"/>
    <s v="On Date"/>
    <s v="WilliamBrown"/>
    <s v="United States"/>
    <s v="Anaheim"/>
    <s v="California"/>
    <x v="4"/>
    <s v="Black Avery Memo-Size 3-Ring Binder, 5 1/2&quot; x 8 1/2&quot;"/>
    <n v="1.8716999999999999"/>
    <n v="5.8719999999999999"/>
    <n v="2"/>
    <n v="2.1286"/>
    <n v="170.28800000000001"/>
    <s v="PROFIT"/>
  </r>
  <r>
    <s v="CA-2012-132633"/>
    <s v="02/03/2012"/>
    <s v="05/02/2012"/>
    <x v="2"/>
    <s v="February"/>
    <d v="2012-02-03T00:00:00"/>
    <d v="2012-02-05T00:00:00"/>
    <s v="On Date"/>
    <s v="KenHeidel"/>
    <s v="United States"/>
    <s v="Pleasant Grove"/>
    <s v="Utah"/>
    <x v="4"/>
    <s v="Wilson Jones Standard D-Ring Binders"/>
    <n v="2.6818"/>
    <n v="12.144"/>
    <n v="3"/>
    <n v="4.0986000000000002"/>
    <n v="327.88800000000003"/>
    <s v="PROFIT"/>
  </r>
  <r>
    <s v="CA-2013-157742"/>
    <s v="12/30/2013"/>
    <s v="01/01/2014"/>
    <x v="3"/>
    <s v="December"/>
    <d v="2013-12-30T00:00:00"/>
    <d v="2014-01-01T00:00:00"/>
    <s v="On Date"/>
    <s v="KenLonsdale"/>
    <s v="United States"/>
    <s v="Springfield"/>
    <s v="Oregon"/>
    <x v="13"/>
    <s v="Peel &amp; Seel Recycled Catalog Envelopes, Brown"/>
    <n v="5.7900000000000009"/>
    <n v="27.792000000000002"/>
    <n v="3"/>
    <n v="10.422000000000001"/>
    <n v="833.76"/>
    <s v="PROFIT"/>
  </r>
  <r>
    <s v="CA-2014-127712"/>
    <s v="09/01/2014"/>
    <s v="06/09/2014"/>
    <x v="3"/>
    <s v="September"/>
    <d v="2014-09-01T00:00:00"/>
    <d v="2014-09-06T00:00:00"/>
    <s v="On Date"/>
    <s v="MichaelGranlund"/>
    <s v="United States"/>
    <s v="Salem"/>
    <s v="Oregon"/>
    <x v="12"/>
    <s v="Acme Kleen Earth Office Shears"/>
    <n v="2.7547999999999999"/>
    <n v="6.2080000000000002"/>
    <n v="2"/>
    <n v="0.69840000000000002"/>
    <n v="55.872"/>
    <s v="PROFIT"/>
  </r>
  <r>
    <s v="CA-2011-106726"/>
    <s v="12/06/2011"/>
    <s v="08/12/2011"/>
    <x v="1"/>
    <s v="December"/>
    <d v="2011-12-06T00:00:00"/>
    <d v="2011-12-08T00:00:00"/>
    <s v="On Date"/>
    <s v="RolandSchwarz"/>
    <s v="United States"/>
    <s v="Los Angeles"/>
    <s v="California"/>
    <x v="7"/>
    <s v="Standard Rollaway File with Lock"/>
    <n v="133.34059999999999"/>
    <n v="1261.33"/>
    <n v="7"/>
    <n v="327.94580000000002"/>
    <n v="26235.664000000001"/>
    <s v="PROFIT"/>
  </r>
  <r>
    <s v="CA-2013-147473"/>
    <s v="05/31/2013"/>
    <s v="04/06/2013"/>
    <x v="0"/>
    <s v="May"/>
    <d v="2013-05-31T00:00:00"/>
    <d v="2013-06-04T00:00:00"/>
    <s v="On Date"/>
    <s v="NancyLomonaco"/>
    <s v="United States"/>
    <s v="Los Angeles"/>
    <s v="California"/>
    <x v="9"/>
    <s v="Xerox 228"/>
    <n v="3.3696000000000002"/>
    <n v="38.880000000000003"/>
    <n v="6"/>
    <n v="18.662400000000002"/>
    <n v="1492.9920000000002"/>
    <s v="PROFIT"/>
  </r>
  <r>
    <s v="CA-2011-141901"/>
    <s v="08/09/2011"/>
    <s v="14/08/2011"/>
    <x v="1"/>
    <s v="August"/>
    <d v="2011-08-09T00:00:00"/>
    <d v="2011-08-14T00:00:00"/>
    <s v="On Date"/>
    <s v="GeneMcClure"/>
    <s v="United States"/>
    <s v="Fresno"/>
    <s v="California"/>
    <x v="9"/>
    <s v="Great White Multi-Use Recycled Paper (20Lb. and 84 Bright)"/>
    <n v="3.2890000000000006"/>
    <n v="5.98"/>
    <n v="1"/>
    <n v="2.6909999999999998"/>
    <n v="215.27999999999997"/>
    <s v="PROFIT"/>
  </r>
  <r>
    <s v="CA-2013-167416"/>
    <s v="05/13/2013"/>
    <s v="18/05/2013"/>
    <x v="0"/>
    <s v="May"/>
    <d v="2013-05-13T00:00:00"/>
    <d v="2013-05-18T00:00:00"/>
    <s v="On Date"/>
    <s v="JillMatthias"/>
    <s v="United States"/>
    <s v="Seattle"/>
    <s v="Washington"/>
    <x v="13"/>
    <s v="Manila Recycled Extra-Heavyweight Clasp Envelopes, 6&quot; x 9&quot;"/>
    <n v="5.5998000000000001"/>
    <n v="54.9"/>
    <n v="5"/>
    <n v="26.901"/>
    <n v="2152.08"/>
    <s v="PROFIT"/>
  </r>
  <r>
    <s v="CA-2014-118724"/>
    <s v="07/22/2014"/>
    <s v="26/07/2014"/>
    <x v="3"/>
    <s v="July"/>
    <d v="2014-07-22T00:00:00"/>
    <d v="2014-07-26T00:00:00"/>
    <s v="On Date"/>
    <s v="AnthonyRawles"/>
    <s v="United States"/>
    <s v="Concord"/>
    <s v="California"/>
    <x v="2"/>
    <s v="Nontoxic Chalk"/>
    <n v="0.91520000000000001"/>
    <n v="3.52"/>
    <n v="2"/>
    <n v="1.6896"/>
    <n v="135.16800000000001"/>
    <s v="PROFIT"/>
  </r>
  <r>
    <s v="CA-2014-118724"/>
    <s v="07/22/2014"/>
    <s v="26/07/2014"/>
    <x v="3"/>
    <s v="July"/>
    <d v="2014-07-22T00:00:00"/>
    <d v="2014-07-26T00:00:00"/>
    <s v="On Date"/>
    <s v="AnthonyRawles"/>
    <s v="United States"/>
    <s v="Concord"/>
    <s v="California"/>
    <x v="3"/>
    <s v="Polycom SoundPoint IP 450 VoIP phone"/>
    <n v="167.13639999999998"/>
    <n v="1626.192"/>
    <n v="9"/>
    <n v="121.9644"/>
    <n v="9757.152"/>
    <s v="PROFIT"/>
  </r>
  <r>
    <s v="US-2014-143175"/>
    <s v="08/04/2014"/>
    <s v="07/08/2014"/>
    <x v="3"/>
    <s v="August"/>
    <d v="2014-08-04T00:00:00"/>
    <d v="2014-08-07T00:00:00"/>
    <s v="On Date"/>
    <s v="GeorgeAshbrook"/>
    <s v="United States"/>
    <s v="Los Angeles"/>
    <s v="California"/>
    <x v="7"/>
    <s v="Fellowes Bases and Tops For Staxonsteel/High-Stak Systems"/>
    <n v="25.3004"/>
    <n v="99.87"/>
    <n v="3"/>
    <n v="23.968800000000002"/>
    <n v="1917.5040000000001"/>
    <s v="PROFIT"/>
  </r>
  <r>
    <s v="CA-2012-105844"/>
    <s v="10/25/2012"/>
    <s v="27/10/2012"/>
    <x v="2"/>
    <s v="October"/>
    <d v="2012-10-25T00:00:00"/>
    <d v="2012-10-27T00:00:00"/>
    <s v="On Date"/>
    <s v="JenniferFerguson"/>
    <s v="United States"/>
    <s v="Sparks"/>
    <s v="Nevada"/>
    <x v="2"/>
    <s v="Newell 319"/>
    <n v="13.888"/>
    <n v="79.36"/>
    <n v="4"/>
    <n v="23.808"/>
    <n v="1904.6399999999999"/>
    <s v="PROFIT"/>
  </r>
  <r>
    <s v="CA-2014-118864"/>
    <s v="06/16/2014"/>
    <s v="20/06/2014"/>
    <x v="3"/>
    <s v="June"/>
    <d v="2014-06-16T00:00:00"/>
    <d v="2014-06-20T00:00:00"/>
    <s v="On Date"/>
    <s v="KristenHastings"/>
    <s v="United States"/>
    <s v="Los Angeles"/>
    <s v="California"/>
    <x v="3"/>
    <s v="Panasonic KX T7736-B Digital phone"/>
    <n v="112.46249999999999"/>
    <n v="119.96"/>
    <n v="1"/>
    <n v="7.4974999999999996"/>
    <n v="599.79999999999995"/>
    <s v="PROFIT"/>
  </r>
  <r>
    <s v="CA-2011-159625"/>
    <s v="11/23/2011"/>
    <s v="28/11/2011"/>
    <x v="1"/>
    <s v="November"/>
    <d v="2011-11-23T00:00:00"/>
    <d v="2011-11-28T00:00:00"/>
    <s v="On Date"/>
    <s v="SallyMatthias"/>
    <s v="United States"/>
    <s v="Scottsdale"/>
    <s v="Arizona"/>
    <x v="13"/>
    <s v="Staples"/>
    <n v="4.8900000000000006"/>
    <n v="23.472000000000001"/>
    <n v="3"/>
    <n v="8.8019999999999996"/>
    <n v="704.16"/>
    <s v="PROFIT"/>
  </r>
  <r>
    <s v="CA-2014-147410"/>
    <s v="09/05/2014"/>
    <s v="09/09/2014"/>
    <x v="3"/>
    <s v="September"/>
    <d v="2014-09-05T00:00:00"/>
    <d v="2014-09-09T00:00:00"/>
    <s v="On Date"/>
    <s v="EvaJacobs"/>
    <s v="United States"/>
    <s v="Santa Ana"/>
    <s v="California"/>
    <x v="7"/>
    <s v="24 Capacity Maxi Data Binder Racks, Pearl"/>
    <n v="157.91250000000002"/>
    <n v="421.1"/>
    <n v="2"/>
    <n v="105.27500000000001"/>
    <n v="8422"/>
    <s v="PROFIT"/>
  </r>
  <r>
    <s v="US-2013-102239"/>
    <s v="05/06/2013"/>
    <s v="07/05/2013"/>
    <x v="0"/>
    <s v="May"/>
    <d v="2013-05-06T00:00:00"/>
    <d v="2013-05-07T00:00:00"/>
    <s v="On Date"/>
    <s v="LindsayWilliams"/>
    <s v="United States"/>
    <s v="Henderson"/>
    <s v="Nevada"/>
    <x v="6"/>
    <s v="Global Adaptabilities Conference Tables"/>
    <n v="227.59380000000002"/>
    <n v="1685.88"/>
    <n v="6"/>
    <n v="320.31720000000001"/>
    <n v="25625.376"/>
    <s v="PROFIT"/>
  </r>
  <r>
    <s v="US-2013-102239"/>
    <s v="05/06/2013"/>
    <s v="07/05/2013"/>
    <x v="0"/>
    <s v="May"/>
    <d v="2013-05-06T00:00:00"/>
    <d v="2013-05-07T00:00:00"/>
    <s v="On Date"/>
    <s v="LindsayWilliams"/>
    <s v="United States"/>
    <s v="Henderson"/>
    <s v="Nevada"/>
    <x v="4"/>
    <s v="Avery Poly Binder Pockets"/>
    <n v="1.8615999999999999"/>
    <n v="5.7279999999999998"/>
    <n v="2"/>
    <n v="2.0047999999999999"/>
    <n v="160.38399999999999"/>
    <s v="PROFIT"/>
  </r>
  <r>
    <s v="CA-2011-143168"/>
    <s v="10/18/2011"/>
    <s v="23/10/2011"/>
    <x v="1"/>
    <s v="October"/>
    <d v="2011-10-18T00:00:00"/>
    <d v="2011-10-23T00:00:00"/>
    <s v="On Date"/>
    <s v="IvanGibson"/>
    <s v="United States"/>
    <s v="Seattle"/>
    <s v="Washington"/>
    <x v="9"/>
    <s v="Xerox 1925"/>
    <n v="17.039000000000001"/>
    <n v="61.96"/>
    <n v="2"/>
    <n v="27.882000000000001"/>
    <n v="2230.56"/>
    <s v="PROFIT"/>
  </r>
  <r>
    <s v="CA-2011-143168"/>
    <s v="10/18/2011"/>
    <s v="23/10/2011"/>
    <x v="1"/>
    <s v="October"/>
    <d v="2011-10-18T00:00:00"/>
    <d v="2011-10-23T00:00:00"/>
    <s v="On Date"/>
    <s v="IvanGibson"/>
    <s v="United States"/>
    <s v="Seattle"/>
    <s v="Washington"/>
    <x v="4"/>
    <s v="Computer Printout Index Tabs"/>
    <n v="0.87360000000000015"/>
    <n v="1.3440000000000001"/>
    <n v="1"/>
    <n v="0.47039999999999998"/>
    <n v="37.631999999999998"/>
    <s v="PROFIT"/>
  </r>
  <r>
    <s v="CA-2014-118122"/>
    <s v="11/18/2014"/>
    <s v="25/11/2014"/>
    <x v="3"/>
    <s v="November"/>
    <d v="2014-11-18T00:00:00"/>
    <d v="2014-11-25T00:00:00"/>
    <s v="Delay"/>
    <s v="GregGuthrie"/>
    <s v="United States"/>
    <s v="Seattle"/>
    <s v="Washington"/>
    <x v="4"/>
    <s v="Cardinal Slant-D Ring Binder, Heavy Gauge Vinyl"/>
    <n v="4.6926000000000005"/>
    <n v="13.904"/>
    <n v="2"/>
    <n v="4.5187999999999997"/>
    <n v="361.50399999999996"/>
    <s v="PROFIT"/>
  </r>
  <r>
    <s v="CA-2014-166926"/>
    <s v="12/02/2014"/>
    <s v="09/12/2014"/>
    <x v="3"/>
    <s v="December"/>
    <d v="2014-12-02T00:00:00"/>
    <d v="2014-12-09T00:00:00"/>
    <s v="Delay"/>
    <s v="SeanO'Donnell"/>
    <s v="United States"/>
    <s v="Seattle"/>
    <s v="Washington"/>
    <x v="9"/>
    <s v="Xerox 1947"/>
    <n v="3.2889999999999997"/>
    <n v="41.86"/>
    <n v="7"/>
    <n v="18.837"/>
    <n v="1506.96"/>
    <s v="PROFIT"/>
  </r>
  <r>
    <s v="CA-2014-166926"/>
    <s v="12/02/2014"/>
    <s v="09/12/2014"/>
    <x v="3"/>
    <s v="December"/>
    <d v="2014-12-02T00:00:00"/>
    <d v="2014-12-09T00:00:00"/>
    <s v="Delay"/>
    <s v="SeanO'Donnell"/>
    <s v="United States"/>
    <s v="Seattle"/>
    <s v="Washington"/>
    <x v="15"/>
    <s v="Hon Metal Bookcases, Putty"/>
    <n v="50.395800000000008"/>
    <n v="141.96"/>
    <n v="2"/>
    <n v="41.168399999999998"/>
    <n v="3293.4719999999998"/>
    <s v="PROFIT"/>
  </r>
  <r>
    <s v="CA-2014-142909"/>
    <s v="12/23/2014"/>
    <s v="26/12/2014"/>
    <x v="3"/>
    <s v="December"/>
    <d v="2014-12-23T00:00:00"/>
    <d v="2014-12-26T00:00:00"/>
    <s v="On Date"/>
    <s v="AlexGrayson"/>
    <s v="United States"/>
    <s v="Mesa"/>
    <s v="Arizona"/>
    <x v="6"/>
    <s v="Lesro Round Back Collection Coffee Table, End Table"/>
    <n v="158.8185"/>
    <n v="182.55"/>
    <n v="2"/>
    <n v="-135.08699999999999"/>
    <n v="-10806.96"/>
    <s v="LOSS"/>
  </r>
  <r>
    <s v="CA-2013-131380"/>
    <s v="03/29/2013"/>
    <s v="01/04/2013"/>
    <x v="0"/>
    <s v="March"/>
    <d v="2013-03-29T00:00:00"/>
    <d v="2013-04-01T00:00:00"/>
    <s v="On Date"/>
    <s v="ChrisCortes"/>
    <s v="United States"/>
    <s v="Los Angeles"/>
    <s v="California"/>
    <x v="7"/>
    <s v="Rogers Deluxe File Chest"/>
    <n v="21.760200000000001"/>
    <n v="87.92"/>
    <n v="4"/>
    <n v="0.87919999999999998"/>
    <n v="70.335999999999999"/>
    <s v="PROFIT"/>
  </r>
  <r>
    <s v="CA-2013-131380"/>
    <s v="03/29/2013"/>
    <s v="01/04/2013"/>
    <x v="0"/>
    <s v="March"/>
    <d v="2013-03-29T00:00:00"/>
    <d v="2013-04-01T00:00:00"/>
    <s v="On Date"/>
    <s v="ChrisCortes"/>
    <s v="United States"/>
    <s v="Los Angeles"/>
    <s v="California"/>
    <x v="9"/>
    <s v="Xerox 1983"/>
    <n v="3.0498000000000003"/>
    <n v="5.98"/>
    <n v="1"/>
    <n v="2.9302000000000001"/>
    <n v="234.416"/>
    <s v="PROFIT"/>
  </r>
  <r>
    <s v="CA-2011-117464"/>
    <s v="07/22/2011"/>
    <s v="24/07/2011"/>
    <x v="1"/>
    <s v="July"/>
    <d v="2011-07-22T00:00:00"/>
    <d v="2011-07-24T00:00:00"/>
    <s v="On Date"/>
    <s v="NaresjPatel"/>
    <s v="United States"/>
    <s v="San Francisco"/>
    <s v="California"/>
    <x v="2"/>
    <s v="Newell 32"/>
    <n v="2.0735999999999999"/>
    <n v="11.52"/>
    <n v="4"/>
    <n v="3.2256"/>
    <n v="258.048"/>
    <s v="PROFIT"/>
  </r>
  <r>
    <s v="CA-2011-117464"/>
    <s v="07/22/2011"/>
    <s v="24/07/2011"/>
    <x v="1"/>
    <s v="July"/>
    <d v="2011-07-22T00:00:00"/>
    <d v="2011-07-24T00:00:00"/>
    <s v="On Date"/>
    <s v="NaresjPatel"/>
    <s v="United States"/>
    <s v="San Francisco"/>
    <s v="California"/>
    <x v="10"/>
    <s v="Global Comet Stacking Armless Chair"/>
    <n v="215.316"/>
    <n v="717.72"/>
    <n v="3"/>
    <n v="71.772000000000006"/>
    <n v="5741.76"/>
    <s v="PROFIT"/>
  </r>
  <r>
    <s v="CA-2011-117464"/>
    <s v="07/22/2011"/>
    <s v="24/07/2011"/>
    <x v="1"/>
    <s v="July"/>
    <d v="2011-07-22T00:00:00"/>
    <d v="2011-07-24T00:00:00"/>
    <s v="On Date"/>
    <s v="NaresjPatel"/>
    <s v="United States"/>
    <s v="San Francisco"/>
    <s v="California"/>
    <x v="7"/>
    <s v="Eldon Mobile Mega Data Cart  Mega Stackable  Add-On Trays"/>
    <n v="16.791499999999999"/>
    <n v="236.5"/>
    <n v="10"/>
    <n v="68.584999999999994"/>
    <n v="5486.7999999999993"/>
    <s v="PROFIT"/>
  </r>
  <r>
    <s v="CA-2011-117464"/>
    <s v="07/22/2011"/>
    <s v="24/07/2011"/>
    <x v="1"/>
    <s v="July"/>
    <d v="2011-07-22T00:00:00"/>
    <d v="2011-07-24T00:00:00"/>
    <s v="On Date"/>
    <s v="NaresjPatel"/>
    <s v="United States"/>
    <s v="San Francisco"/>
    <s v="California"/>
    <x v="6"/>
    <s v="Safco Drafting Table"/>
    <n v="50.395800000000001"/>
    <n v="170.352"/>
    <n v="3"/>
    <n v="19.1646"/>
    <n v="1533.1680000000001"/>
    <s v="PROFIT"/>
  </r>
  <r>
    <s v="CA-2014-125381"/>
    <s v="04/26/2014"/>
    <s v="28/04/2014"/>
    <x v="3"/>
    <s v="April"/>
    <d v="2014-04-26T00:00:00"/>
    <d v="2014-04-28T00:00:00"/>
    <s v="On Date"/>
    <s v="SperosGoranitis"/>
    <s v="United States"/>
    <s v="San Francisco"/>
    <s v="California"/>
    <x v="8"/>
    <s v="Sony 64GB Class 10 Micro SDHC R40 Memory Card"/>
    <n v="28.432100000000002"/>
    <n v="107.97"/>
    <n v="3"/>
    <n v="22.6737"/>
    <n v="1813.896"/>
    <s v="PROFIT"/>
  </r>
  <r>
    <s v="CA-2014-150609"/>
    <s v="05/01/2014"/>
    <s v="05/05/2014"/>
    <x v="3"/>
    <s v="May"/>
    <d v="2014-05-01T00:00:00"/>
    <d v="2014-05-05T00:00:00"/>
    <s v="On Date"/>
    <s v="NickZandusky"/>
    <s v="United States"/>
    <s v="Los Angeles"/>
    <s v="California"/>
    <x v="4"/>
    <s v="Fellowes Black Plastic Comb Bindings"/>
    <n v="3.1373999999999995"/>
    <n v="23.24"/>
    <n v="5"/>
    <n v="7.5529999999999999"/>
    <n v="604.24"/>
    <s v="PROFIT"/>
  </r>
  <r>
    <s v="CA-2013-164399"/>
    <s v="11/13/2013"/>
    <s v="16/11/2013"/>
    <x v="0"/>
    <s v="November"/>
    <d v="2013-11-13T00:00:00"/>
    <d v="2013-11-16T00:00:00"/>
    <s v="On Date"/>
    <s v="DiannaWilson"/>
    <s v="United States"/>
    <s v="San Diego"/>
    <s v="California"/>
    <x v="3"/>
    <s v="Panasonic KX TS3282W Corded phone"/>
    <n v="59.493000000000002"/>
    <n v="203.976"/>
    <n v="3"/>
    <n v="25.497"/>
    <n v="2039.76"/>
    <s v="PROFIT"/>
  </r>
  <r>
    <s v="CA-2013-164399"/>
    <s v="11/13/2013"/>
    <s v="16/11/2013"/>
    <x v="0"/>
    <s v="November"/>
    <d v="2013-11-13T00:00:00"/>
    <d v="2013-11-16T00:00:00"/>
    <s v="On Date"/>
    <s v="DiannaWilson"/>
    <s v="United States"/>
    <s v="San Diego"/>
    <s v="California"/>
    <x v="6"/>
    <s v="Global Adaptabilities Conference Tables"/>
    <n v="227.59379999999999"/>
    <n v="674.35199999999998"/>
    <n v="3"/>
    <n v="-8.4293999999999993"/>
    <n v="-674.35199999999998"/>
    <s v="LOSS"/>
  </r>
  <r>
    <s v="CA-2013-147683"/>
    <s v="11/14/2013"/>
    <s v="18/11/2013"/>
    <x v="0"/>
    <s v="November"/>
    <d v="2013-11-14T00:00:00"/>
    <d v="2013-11-18T00:00:00"/>
    <s v="On Date"/>
    <s v="PhilisseOvercash"/>
    <s v="United States"/>
    <s v="Seattle"/>
    <s v="Washington"/>
    <x v="1"/>
    <s v="DAX Solid Wood Frames"/>
    <n v="6.1550999999999991"/>
    <n v="19.54"/>
    <n v="2"/>
    <n v="7.2298"/>
    <n v="578.38400000000001"/>
    <s v="PROFIT"/>
  </r>
  <r>
    <s v="CA-2011-116785"/>
    <s v="04/26/2011"/>
    <s v="30/04/2011"/>
    <x v="1"/>
    <s v="April"/>
    <d v="2011-04-26T00:00:00"/>
    <d v="2011-04-30T00:00:00"/>
    <s v="On Date"/>
    <s v="MarcHarrigan"/>
    <s v="United States"/>
    <s v="Los Angeles"/>
    <s v="California"/>
    <x v="2"/>
    <s v="Newell 347"/>
    <n v="3.0387999999999993"/>
    <n v="21.4"/>
    <n v="5"/>
    <n v="6.2060000000000004"/>
    <n v="496.48"/>
    <s v="PROFIT"/>
  </r>
  <r>
    <s v="CA-2011-116785"/>
    <s v="04/26/2011"/>
    <s v="30/04/2011"/>
    <x v="1"/>
    <s v="April"/>
    <d v="2011-04-26T00:00:00"/>
    <d v="2011-04-30T00:00:00"/>
    <s v="On Date"/>
    <s v="MarcHarrigan"/>
    <s v="United States"/>
    <s v="Los Angeles"/>
    <s v="California"/>
    <x v="0"/>
    <s v="Avery 495"/>
    <n v="3.4019999999999997"/>
    <n v="12.6"/>
    <n v="2"/>
    <n v="5.7960000000000003"/>
    <n v="463.68"/>
    <s v="PROFIT"/>
  </r>
  <r>
    <s v="CA-2014-137414"/>
    <s v="10/03/2014"/>
    <s v="07/10/2014"/>
    <x v="3"/>
    <s v="October"/>
    <d v="2014-10-03T00:00:00"/>
    <d v="2014-10-07T00:00:00"/>
    <s v="On Date"/>
    <s v="ChadMcGuire"/>
    <s v="United States"/>
    <s v="San Francisco"/>
    <s v="California"/>
    <x v="1"/>
    <s v="Dax Clear Box Frame"/>
    <n v="5.7618000000000009"/>
    <n v="17.46"/>
    <n v="2"/>
    <n v="5.9363999999999999"/>
    <n v="474.91199999999998"/>
    <s v="PROFIT"/>
  </r>
  <r>
    <s v="CA-2014-137414"/>
    <s v="10/03/2014"/>
    <s v="07/10/2014"/>
    <x v="3"/>
    <s v="October"/>
    <d v="2014-10-03T00:00:00"/>
    <d v="2014-10-07T00:00:00"/>
    <s v="On Date"/>
    <s v="ChadMcGuire"/>
    <s v="United States"/>
    <s v="San Francisco"/>
    <s v="California"/>
    <x v="16"/>
    <s v="Ricoh - Ink Collector Unit for GX3000 Series Printers"/>
    <n v="30.623500000000003"/>
    <n v="369.16"/>
    <n v="11"/>
    <n v="32.301499999999997"/>
    <n v="2584.12"/>
    <s v="PROFIT"/>
  </r>
  <r>
    <s v="CA-2013-143476"/>
    <s v="09/12/2013"/>
    <s v="14/09/2013"/>
    <x v="0"/>
    <s v="September"/>
    <d v="2013-09-12T00:00:00"/>
    <d v="2013-09-14T00:00:00"/>
    <s v="On Date"/>
    <s v="LindaCazamias"/>
    <s v="United States"/>
    <s v="Phoenix"/>
    <s v="Arizona"/>
    <x v="2"/>
    <s v="Crayola Anti Dust Chalk, 12/Pack"/>
    <n v="1.0009999999999999"/>
    <n v="2.9119999999999999"/>
    <n v="2"/>
    <n v="0.91"/>
    <n v="72.8"/>
    <s v="PROFIT"/>
  </r>
  <r>
    <s v="CA-2013-143476"/>
    <s v="09/12/2013"/>
    <s v="14/09/2013"/>
    <x v="0"/>
    <s v="September"/>
    <d v="2013-09-12T00:00:00"/>
    <d v="2013-09-14T00:00:00"/>
    <s v="On Date"/>
    <s v="LindaCazamias"/>
    <s v="United States"/>
    <s v="Phoenix"/>
    <s v="Arizona"/>
    <x v="9"/>
    <s v="Xerox 1976"/>
    <n v="3.3696000000000002"/>
    <n v="20.736000000000001"/>
    <n v="4"/>
    <n v="7.2576000000000001"/>
    <n v="580.60799999999995"/>
    <s v="PROFIT"/>
  </r>
  <r>
    <s v="CA-2013-143476"/>
    <s v="09/12/2013"/>
    <s v="14/09/2013"/>
    <x v="0"/>
    <s v="September"/>
    <d v="2013-09-12T00:00:00"/>
    <d v="2013-09-14T00:00:00"/>
    <s v="On Date"/>
    <s v="LindaCazamias"/>
    <s v="United States"/>
    <s v="Phoenix"/>
    <s v="Arizona"/>
    <x v="9"/>
    <s v="Great White Multi-Use Recycled Paper (20Lb. and 84 Bright)"/>
    <n v="3.2889999999999997"/>
    <n v="9.5679999999999996"/>
    <n v="2"/>
    <n v="2.99"/>
    <n v="239.20000000000002"/>
    <s v="PROFIT"/>
  </r>
  <r>
    <s v="US-2013-119046"/>
    <s v="06/03/2013"/>
    <s v="07/06/2013"/>
    <x v="0"/>
    <s v="June"/>
    <d v="2013-06-03T00:00:00"/>
    <d v="2013-06-07T00:00:00"/>
    <s v="On Date"/>
    <s v="EdwardHooks"/>
    <s v="United States"/>
    <s v="Seattle"/>
    <s v="Washington"/>
    <x v="9"/>
    <s v="Riverleaf Stik-Withit Designer Note Cubes"/>
    <n v="5.4324000000000003"/>
    <n v="30.18"/>
    <n v="3"/>
    <n v="13.8828"/>
    <n v="1110.624"/>
    <s v="PROFIT"/>
  </r>
  <r>
    <s v="US-2013-119046"/>
    <s v="06/03/2013"/>
    <s v="07/06/2013"/>
    <x v="0"/>
    <s v="June"/>
    <d v="2013-06-03T00:00:00"/>
    <d v="2013-06-07T00:00:00"/>
    <s v="On Date"/>
    <s v="EdwardHooks"/>
    <s v="United States"/>
    <s v="Seattle"/>
    <s v="Washington"/>
    <x v="4"/>
    <s v="Acco PRESSTEX Data Binder with Storage Hooks, Dark Blue, 14 7/8&quot; X 11&quot;"/>
    <n v="2.7438000000000002"/>
    <n v="51.648000000000003"/>
    <n v="12"/>
    <n v="18.7224"/>
    <n v="1497.7919999999999"/>
    <s v="PROFIT"/>
  </r>
  <r>
    <s v="US-2013-119046"/>
    <s v="06/03/2013"/>
    <s v="07/06/2013"/>
    <x v="0"/>
    <s v="June"/>
    <d v="2013-06-03T00:00:00"/>
    <d v="2013-06-07T00:00:00"/>
    <s v="On Date"/>
    <s v="EdwardHooks"/>
    <s v="United States"/>
    <s v="Seattle"/>
    <s v="Washington"/>
    <x v="4"/>
    <s v="Acco Translucent Poly Ring Binders"/>
    <n v="2.4335999999999998"/>
    <n v="11.231999999999999"/>
    <n v="3"/>
    <n v="3.9312"/>
    <n v="314.49599999999998"/>
    <s v="PROFIT"/>
  </r>
  <r>
    <s v="CA-2014-154949"/>
    <s v="10/16/2014"/>
    <s v="20/10/2014"/>
    <x v="3"/>
    <s v="October"/>
    <d v="2014-10-16T00:00:00"/>
    <d v="2014-10-20T00:00:00"/>
    <s v="On Date"/>
    <s v="MarcCrier"/>
    <s v="United States"/>
    <s v="Camarillo"/>
    <s v="California"/>
    <x v="0"/>
    <s v="Avery 478"/>
    <n v="2.5041000000000002"/>
    <n v="14.73"/>
    <n v="3"/>
    <n v="7.2176999999999998"/>
    <n v="577.41599999999994"/>
    <s v="PROFIT"/>
  </r>
  <r>
    <s v="CA-2012-150770"/>
    <s v="05/03/2012"/>
    <s v="06/05/2012"/>
    <x v="2"/>
    <s v="May"/>
    <d v="2012-05-03T00:00:00"/>
    <d v="2012-05-06T00:00:00"/>
    <s v="On Date"/>
    <s v="LenaCacioppo"/>
    <s v="United States"/>
    <s v="San Francisco"/>
    <s v="California"/>
    <x v="2"/>
    <s v="Newell 317"/>
    <n v="2.0874000000000001"/>
    <n v="8.82"/>
    <n v="3"/>
    <n v="2.5577999999999999"/>
    <n v="204.624"/>
    <s v="PROFIT"/>
  </r>
  <r>
    <s v="CA-2012-150770"/>
    <s v="05/03/2012"/>
    <s v="06/05/2012"/>
    <x v="2"/>
    <s v="May"/>
    <d v="2012-05-03T00:00:00"/>
    <d v="2012-05-06T00:00:00"/>
    <s v="On Date"/>
    <s v="LenaCacioppo"/>
    <s v="United States"/>
    <s v="San Francisco"/>
    <s v="California"/>
    <x v="4"/>
    <s v="Ibico Recycled Linen-Style Covers"/>
    <n v="20.311199999999999"/>
    <n v="62.496000000000002"/>
    <n v="2"/>
    <n v="21.8736"/>
    <n v="1749.8879999999999"/>
    <s v="PROFIT"/>
  </r>
  <r>
    <s v="CA-2012-150770"/>
    <s v="05/03/2012"/>
    <s v="06/05/2012"/>
    <x v="2"/>
    <s v="May"/>
    <d v="2012-05-03T00:00:00"/>
    <d v="2012-05-06T00:00:00"/>
    <s v="On Date"/>
    <s v="LenaCacioppo"/>
    <s v="United States"/>
    <s v="San Francisco"/>
    <s v="California"/>
    <x v="8"/>
    <s v="LogitechÂ Gaming G510s - Keyboard"/>
    <n v="54.393599999999992"/>
    <n v="339.96"/>
    <n v="4"/>
    <n v="122.3856"/>
    <n v="9790.848"/>
    <s v="PROFIT"/>
  </r>
  <r>
    <s v="CA-2012-150770"/>
    <s v="05/03/2012"/>
    <s v="06/05/2012"/>
    <x v="2"/>
    <s v="May"/>
    <d v="2012-05-03T00:00:00"/>
    <d v="2012-05-06T00:00:00"/>
    <s v="On Date"/>
    <s v="LenaCacioppo"/>
    <s v="United States"/>
    <s v="San Francisco"/>
    <s v="California"/>
    <x v="4"/>
    <s v="GBC Linen Binding Covers"/>
    <n v="16.1096"/>
    <n v="49.567999999999998"/>
    <n v="2"/>
    <n v="17.348800000000001"/>
    <n v="1387.904"/>
    <s v="PROFIT"/>
  </r>
  <r>
    <s v="CA-2013-109953"/>
    <s v="07/15/2013"/>
    <s v="19/07/2013"/>
    <x v="0"/>
    <s v="July"/>
    <d v="2013-07-15T00:00:00"/>
    <d v="2013-07-19T00:00:00"/>
    <s v="On Date"/>
    <s v="RaymondBuch"/>
    <s v="United States"/>
    <s v="San Francisco"/>
    <s v="California"/>
    <x v="3"/>
    <s v="Panasonic Kx-TS550"/>
    <n v="32.652900000000002"/>
    <n v="110.376"/>
    <n v="3"/>
    <n v="12.417299999999999"/>
    <n v="993.3839999999999"/>
    <s v="PROFIT"/>
  </r>
  <r>
    <s v="CA-2013-109953"/>
    <s v="07/15/2013"/>
    <s v="19/07/2013"/>
    <x v="0"/>
    <s v="July"/>
    <d v="2013-07-15T00:00:00"/>
    <d v="2013-07-19T00:00:00"/>
    <s v="On Date"/>
    <s v="RaymondBuch"/>
    <s v="United States"/>
    <s v="San Francisco"/>
    <s v="California"/>
    <x v="5"/>
    <s v="Holmes 99% HEPA Air Purifier"/>
    <n v="14.5122"/>
    <n v="151.62"/>
    <n v="7"/>
    <n v="50.034599999999998"/>
    <n v="4002.768"/>
    <s v="PROFIT"/>
  </r>
  <r>
    <s v="CA-2013-109953"/>
    <s v="07/15/2013"/>
    <s v="19/07/2013"/>
    <x v="0"/>
    <s v="July"/>
    <d v="2013-07-15T00:00:00"/>
    <d v="2013-07-19T00:00:00"/>
    <s v="On Date"/>
    <s v="RaymondBuch"/>
    <s v="United States"/>
    <s v="San Francisco"/>
    <s v="California"/>
    <x v="1"/>
    <s v="Deflect-O Glasstique Clear Desk Accessories"/>
    <n v="5.1590000000000007"/>
    <n v="30.8"/>
    <n v="4"/>
    <n v="10.164"/>
    <n v="813.12"/>
    <s v="PROFIT"/>
  </r>
  <r>
    <s v="CA-2011-157546"/>
    <s v="07/20/2011"/>
    <s v="22/07/2011"/>
    <x v="1"/>
    <s v="July"/>
    <d v="2011-07-20T00:00:00"/>
    <d v="2011-07-22T00:00:00"/>
    <s v="On Date"/>
    <s v="RogerDemir"/>
    <s v="United States"/>
    <s v="San Francisco"/>
    <s v="California"/>
    <x v="4"/>
    <s v="Clear Mylar Reinforcing Strips"/>
    <n v="9.9056999999999995"/>
    <n v="89.712000000000003"/>
    <n v="6"/>
    <n v="30.277799999999999"/>
    <n v="2422.2240000000002"/>
    <s v="PROFIT"/>
  </r>
  <r>
    <s v="CA-2011-157546"/>
    <s v="07/20/2011"/>
    <s v="22/07/2011"/>
    <x v="1"/>
    <s v="July"/>
    <d v="2011-07-20T00:00:00"/>
    <d v="2011-07-22T00:00:00"/>
    <s v="On Date"/>
    <s v="RogerDemir"/>
    <s v="United States"/>
    <s v="San Francisco"/>
    <s v="California"/>
    <x v="9"/>
    <s v="Wirebound Message Books, Two 4 1/4&quot; x 5&quot; Forms per Page"/>
    <n v="4.0332999999999988"/>
    <n v="22.83"/>
    <n v="3"/>
    <n v="10.7301"/>
    <n v="858.40800000000002"/>
    <s v="PROFIT"/>
  </r>
  <r>
    <s v="CA-2011-138737"/>
    <s v="12/07/2011"/>
    <s v="10/12/2011"/>
    <x v="1"/>
    <s v="December"/>
    <d v="2011-12-07T00:00:00"/>
    <d v="2011-12-10T00:00:00"/>
    <s v="On Date"/>
    <s v="FrankPreis"/>
    <s v="United States"/>
    <s v="Los Angeles"/>
    <s v="California"/>
    <x v="2"/>
    <s v="Newell 32"/>
    <n v="2.0736000000000003"/>
    <n v="8.64"/>
    <n v="3"/>
    <n v="2.4192"/>
    <n v="193.536"/>
    <s v="PROFIT"/>
  </r>
  <r>
    <s v="CA-2013-101651"/>
    <s v="12/25/2013"/>
    <s v="31/12/2013"/>
    <x v="0"/>
    <s v="December"/>
    <d v="2013-12-25T00:00:00"/>
    <d v="2013-12-31T00:00:00"/>
    <s v="Delay"/>
    <s v="SeanChristensen"/>
    <s v="United States"/>
    <s v="San Jose"/>
    <s v="California"/>
    <x v="1"/>
    <s v="Eldon 200 Class Desk Accessories, Smoke"/>
    <n v="3.6424000000000003"/>
    <n v="43.96"/>
    <n v="7"/>
    <n v="18.463200000000001"/>
    <n v="1477.056"/>
    <s v="PROFIT"/>
  </r>
  <r>
    <s v="CA-2013-101651"/>
    <s v="12/25/2013"/>
    <s v="31/12/2013"/>
    <x v="0"/>
    <s v="December"/>
    <d v="2013-12-25T00:00:00"/>
    <d v="2013-12-31T00:00:00"/>
    <s v="Delay"/>
    <s v="SeanChristensen"/>
    <s v="United States"/>
    <s v="San Jose"/>
    <s v="California"/>
    <x v="13"/>
    <s v="Staples"/>
    <n v="3.0103999999999997"/>
    <n v="39.76"/>
    <n v="7"/>
    <n v="18.687200000000001"/>
    <n v="1494.9760000000001"/>
    <s v="PROFIT"/>
  </r>
  <r>
    <s v="CA-2014-136651"/>
    <s v="04/24/2014"/>
    <s v="26/04/2014"/>
    <x v="3"/>
    <s v="April"/>
    <d v="2014-04-24T00:00:00"/>
    <d v="2014-04-26T00:00:00"/>
    <s v="On Date"/>
    <s v="JayFein"/>
    <s v="United States"/>
    <s v="Pasadena"/>
    <s v="California"/>
    <x v="1"/>
    <s v="DAX Two-Tone Rosewood/Black Document Frame, Desktop, 5 x 7"/>
    <n v="5.6880000000000006"/>
    <n v="66.36"/>
    <n v="7"/>
    <n v="26.544"/>
    <n v="2123.52"/>
    <s v="PROFIT"/>
  </r>
  <r>
    <s v="CA-2014-136651"/>
    <s v="04/24/2014"/>
    <s v="26/04/2014"/>
    <x v="3"/>
    <s v="April"/>
    <d v="2014-04-24T00:00:00"/>
    <d v="2014-04-26T00:00:00"/>
    <s v="On Date"/>
    <s v="JayFein"/>
    <s v="United States"/>
    <s v="Pasadena"/>
    <s v="California"/>
    <x v="4"/>
    <s v="GBC Durable Plastic Covers"/>
    <n v="10.448999999999998"/>
    <n v="92.88"/>
    <n v="6"/>
    <n v="30.186"/>
    <n v="2414.88"/>
    <s v="PROFIT"/>
  </r>
  <r>
    <s v="CA-2014-136651"/>
    <s v="04/24/2014"/>
    <s v="26/04/2014"/>
    <x v="3"/>
    <s v="April"/>
    <d v="2014-04-24T00:00:00"/>
    <d v="2014-04-26T00:00:00"/>
    <s v="On Date"/>
    <s v="JayFein"/>
    <s v="United States"/>
    <s v="Pasadena"/>
    <s v="California"/>
    <x v="1"/>
    <s v="Eldon 500 Class Desk Accessories"/>
    <n v="8.0869"/>
    <n v="24.14"/>
    <n v="2"/>
    <n v="7.9661999999999997"/>
    <n v="637.29599999999994"/>
    <s v="PROFIT"/>
  </r>
  <r>
    <s v="US-2014-151127"/>
    <s v="05/23/2014"/>
    <s v="26/05/2014"/>
    <x v="3"/>
    <s v="May"/>
    <d v="2014-05-23T00:00:00"/>
    <d v="2014-05-26T00:00:00"/>
    <s v="On Date"/>
    <s v="RobLucas"/>
    <s v="United States"/>
    <s v="Los Angeles"/>
    <s v="California"/>
    <x v="2"/>
    <s v="SANFORD Major Accent Highlighters"/>
    <n v="4.3895999999999997"/>
    <n v="49.56"/>
    <n v="7"/>
    <n v="18.832799999999999"/>
    <n v="1506.6239999999998"/>
    <s v="PROFIT"/>
  </r>
  <r>
    <s v="CA-2014-145807"/>
    <s v="02/10/2014"/>
    <s v="14/02/2014"/>
    <x v="3"/>
    <s v="February"/>
    <d v="2014-02-10T00:00:00"/>
    <d v="2014-02-14T00:00:00"/>
    <s v="On Date"/>
    <s v="SarahBern"/>
    <s v="United States"/>
    <s v="Los Angeles"/>
    <s v="California"/>
    <x v="7"/>
    <s v="Sensible Storage WireTech Storage Systems"/>
    <n v="67.430999999999983"/>
    <n v="354.9"/>
    <n v="5"/>
    <n v="17.745000000000001"/>
    <n v="1419.6000000000001"/>
    <s v="PROFIT"/>
  </r>
  <r>
    <s v="CA-2012-158491"/>
    <s v="06/04/2012"/>
    <s v="09/06/2012"/>
    <x v="2"/>
    <s v="June"/>
    <d v="2012-06-04T00:00:00"/>
    <d v="2012-06-09T00:00:00"/>
    <s v="On Date"/>
    <s v="BeckyPak"/>
    <s v="United States"/>
    <s v="Los Angeles"/>
    <s v="California"/>
    <x v="8"/>
    <s v="Logitech Wireless Anywhere Mouse MX for PC and Mac"/>
    <n v="41.993000000000002"/>
    <n v="119.98"/>
    <n v="2"/>
    <n v="35.994"/>
    <n v="2879.52"/>
    <s v="PROFIT"/>
  </r>
  <r>
    <s v="CA-2012-158491"/>
    <s v="06/04/2012"/>
    <s v="09/06/2012"/>
    <x v="2"/>
    <s v="June"/>
    <d v="2012-06-04T00:00:00"/>
    <d v="2012-06-09T00:00:00"/>
    <s v="On Date"/>
    <s v="BeckyPak"/>
    <s v="United States"/>
    <s v="Los Angeles"/>
    <s v="California"/>
    <x v="8"/>
    <s v="LogitechÂ Z-906 Speaker sys - home theater - 5.1-CH"/>
    <n v="197.994"/>
    <n v="989.97"/>
    <n v="3"/>
    <n v="395.988"/>
    <n v="31679.040000000001"/>
    <s v="PROFIT"/>
  </r>
  <r>
    <s v="CA-2014-137001"/>
    <s v="06/11/2014"/>
    <s v="14/06/2014"/>
    <x v="3"/>
    <s v="June"/>
    <d v="2014-06-11T00:00:00"/>
    <d v="2014-06-14T00:00:00"/>
    <s v="On Date"/>
    <s v="GeorgeZrebassa"/>
    <s v="United States"/>
    <s v="Thousand Oaks"/>
    <s v="California"/>
    <x v="2"/>
    <s v="Sanford EarthWrite Recycled Pencils, Medium Soft, #2"/>
    <n v="1.512"/>
    <n v="14.7"/>
    <n v="7"/>
    <n v="4.1159999999999997"/>
    <n v="329.28"/>
    <s v="PROFIT"/>
  </r>
  <r>
    <s v="CA-2013-123337"/>
    <s v="09/17/2013"/>
    <s v="23/09/2013"/>
    <x v="0"/>
    <s v="September"/>
    <d v="2013-09-17T00:00:00"/>
    <d v="2013-09-23T00:00:00"/>
    <s v="Delay"/>
    <s v="KeithDawkins"/>
    <s v="United States"/>
    <s v="San Jose"/>
    <s v="California"/>
    <x v="15"/>
    <s v="Sauder Forest Hills Library with Doors, Woodland Oak Finish"/>
    <n v="143.2722"/>
    <n v="273.666"/>
    <n v="2"/>
    <n v="-12.878399999999999"/>
    <n v="-1030.2719999999999"/>
    <s v="LOSS"/>
  </r>
  <r>
    <s v="CA-2013-123337"/>
    <s v="09/17/2013"/>
    <s v="23/09/2013"/>
    <x v="0"/>
    <s v="September"/>
    <d v="2013-09-17T00:00:00"/>
    <d v="2013-09-23T00:00:00"/>
    <s v="Delay"/>
    <s v="KeithDawkins"/>
    <s v="United States"/>
    <s v="San Jose"/>
    <s v="California"/>
    <x v="5"/>
    <s v="Eureka Sanitaire  Multi-Pro Heavy-Duty Upright, Disposable Bags"/>
    <n v="3.2338"/>
    <n v="17.48"/>
    <n v="4"/>
    <n v="4.5448000000000004"/>
    <n v="363.58400000000006"/>
    <s v="PROFIT"/>
  </r>
  <r>
    <s v="CA-2012-144519"/>
    <s v="11/13/2012"/>
    <s v="17/11/2012"/>
    <x v="2"/>
    <s v="November"/>
    <d v="2012-11-13T00:00:00"/>
    <d v="2012-11-17T00:00:00"/>
    <s v="On Date"/>
    <s v="ArthurWiediger"/>
    <s v="United States"/>
    <s v="Helena"/>
    <s v="Montana"/>
    <x v="3"/>
    <s v="Panasonic KX TS3282W Corded phone"/>
    <n v="59.492999999999995"/>
    <n v="339.96"/>
    <n v="5"/>
    <n v="42.494999999999997"/>
    <n v="3399.6"/>
    <s v="PROFIT"/>
  </r>
  <r>
    <s v="CA-2012-144519"/>
    <s v="11/13/2012"/>
    <s v="17/11/2012"/>
    <x v="2"/>
    <s v="November"/>
    <d v="2012-11-13T00:00:00"/>
    <d v="2012-11-17T00:00:00"/>
    <s v="On Date"/>
    <s v="ArthurWiediger"/>
    <s v="United States"/>
    <s v="Helena"/>
    <s v="Montana"/>
    <x v="1"/>
    <s v="Eldon Stackable Tray, Side-Load, Legal, Smoke"/>
    <n v="6.0323999999999991"/>
    <n v="63.98"/>
    <n v="7"/>
    <n v="21.7532"/>
    <n v="1740.2559999999999"/>
    <s v="PROFIT"/>
  </r>
  <r>
    <s v="CA-2013-157217"/>
    <s v="07/20/2013"/>
    <s v="22/07/2013"/>
    <x v="0"/>
    <s v="July"/>
    <d v="2013-07-20T00:00:00"/>
    <d v="2013-07-22T00:00:00"/>
    <s v="On Date"/>
    <s v="TracyCollins"/>
    <s v="United States"/>
    <s v="San Francisco"/>
    <s v="California"/>
    <x v="3"/>
    <s v="Griffin GC36547 PowerJolt SE Lightning Charger"/>
    <n v="15.743"/>
    <n v="35.984000000000002"/>
    <n v="2"/>
    <n v="4.4980000000000002"/>
    <n v="359.84000000000003"/>
    <s v="PROFIT"/>
  </r>
  <r>
    <s v="CA-2013-157217"/>
    <s v="07/20/2013"/>
    <s v="22/07/2013"/>
    <x v="0"/>
    <s v="July"/>
    <d v="2013-07-20T00:00:00"/>
    <d v="2013-07-22T00:00:00"/>
    <s v="On Date"/>
    <s v="TracyCollins"/>
    <s v="United States"/>
    <s v="San Francisco"/>
    <s v="California"/>
    <x v="8"/>
    <s v="Logitech G35 7.1-Channel Surround Sound Headset"/>
    <n v="85.79340000000002"/>
    <n v="389.97"/>
    <n v="3"/>
    <n v="132.5898"/>
    <n v="10607.183999999999"/>
    <s v="PROFIT"/>
  </r>
  <r>
    <s v="CA-2013-108224"/>
    <s v="05/15/2013"/>
    <s v="15/05/2013"/>
    <x v="0"/>
    <s v="May"/>
    <d v="2013-05-15T00:00:00"/>
    <d v="2013-05-15T00:00:00"/>
    <s v="On Date"/>
    <s v="TiffanyHouse"/>
    <s v="United States"/>
    <s v="Yuma"/>
    <s v="Arizona"/>
    <x v="8"/>
    <s v="ImationÂ 16GB Mini TravelDrive USB 2.0Â Flash Drive"/>
    <n v="19.546699999999998"/>
    <n v="185.52799999999999"/>
    <n v="7"/>
    <n v="48.701099999999997"/>
    <n v="3896.0879999999997"/>
    <s v="PROFIT"/>
  </r>
  <r>
    <s v="CA-2014-159282"/>
    <s v="10/17/2014"/>
    <s v="22/10/2014"/>
    <x v="3"/>
    <s v="October"/>
    <d v="2014-10-17T00:00:00"/>
    <d v="2014-10-22T00:00:00"/>
    <s v="On Date"/>
    <s v="GaryHansen"/>
    <s v="United States"/>
    <s v="Yuma"/>
    <s v="Arizona"/>
    <x v="16"/>
    <s v="Swingline SM12-08 MicroCut Jam Free Shredder"/>
    <n v="215.99459999999999"/>
    <n v="599.98500000000001"/>
    <n v="5"/>
    <n v="-479.988"/>
    <n v="-38399.040000000001"/>
    <s v="LOSS"/>
  </r>
  <r>
    <s v="CA-2014-151183"/>
    <s v="10/15/2014"/>
    <s v="20/10/2014"/>
    <x v="3"/>
    <s v="October"/>
    <d v="2014-10-15T00:00:00"/>
    <d v="2014-10-20T00:00:00"/>
    <s v="On Date"/>
    <s v="BerenikeKampe"/>
    <s v="United States"/>
    <s v="San Francisco"/>
    <s v="California"/>
    <x v="8"/>
    <s v="Verbatim 25 GB 6x Blu-ray Single Layer Recordable Disc, 10/Pack"/>
    <n v="7.7652999999999999"/>
    <n v="46.36"/>
    <n v="4"/>
    <n v="15.2988"/>
    <n v="1223.904"/>
    <s v="PROFIT"/>
  </r>
  <r>
    <s v="CA-2013-153661"/>
    <s v="01/30/2013"/>
    <s v="31/01/2013"/>
    <x v="0"/>
    <s v="January"/>
    <d v="2013-01-30T00:00:00"/>
    <d v="2013-01-31T00:00:00"/>
    <s v="On Date"/>
    <s v="StevenCartwright"/>
    <s v="United States"/>
    <s v="San Francisco"/>
    <s v="California"/>
    <x v="7"/>
    <s v="File Shuttle II and Handi-File, Black"/>
    <n v="25.4175"/>
    <n v="305.01"/>
    <n v="9"/>
    <n v="76.252499999999998"/>
    <n v="6100.2"/>
    <s v="PROFIT"/>
  </r>
  <r>
    <s v="CA-2013-153661"/>
    <s v="01/30/2013"/>
    <s v="31/01/2013"/>
    <x v="0"/>
    <s v="January"/>
    <d v="2013-01-30T00:00:00"/>
    <d v="2013-01-31T00:00:00"/>
    <s v="On Date"/>
    <s v="StevenCartwright"/>
    <s v="United States"/>
    <s v="San Francisco"/>
    <s v="California"/>
    <x v="4"/>
    <s v="GBC Wire Binding Strips"/>
    <n v="16.504799999999999"/>
    <n v="50.783999999999999"/>
    <n v="2"/>
    <n v="17.7744"/>
    <n v="1421.952"/>
    <s v="PROFIT"/>
  </r>
  <r>
    <s v="CA-2013-153661"/>
    <s v="01/30/2013"/>
    <s v="31/01/2013"/>
    <x v="0"/>
    <s v="January"/>
    <d v="2013-01-30T00:00:00"/>
    <d v="2013-01-31T00:00:00"/>
    <s v="On Date"/>
    <s v="StevenCartwright"/>
    <s v="United States"/>
    <s v="San Francisco"/>
    <s v="California"/>
    <x v="0"/>
    <s v="Avery 512"/>
    <n v="1.5317000000000001"/>
    <n v="26.01"/>
    <n v="9"/>
    <n v="12.2247"/>
    <n v="977.976"/>
    <s v="PROFIT"/>
  </r>
  <r>
    <s v="CA-2013-113656"/>
    <s v="01/23/2013"/>
    <s v="29/01/2013"/>
    <x v="0"/>
    <s v="January"/>
    <d v="2013-01-23T00:00:00"/>
    <d v="2013-01-29T00:00:00"/>
    <s v="Delay"/>
    <s v="ChristyBrittain"/>
    <s v="United States"/>
    <s v="Los Angeles"/>
    <s v="California"/>
    <x v="1"/>
    <s v="DAX Cubicle Frames, 8-1/2 x 11"/>
    <n v="5.4847999999999999"/>
    <n v="59.99"/>
    <n v="7"/>
    <n v="21.596399999999999"/>
    <n v="1727.712"/>
    <s v="PROFIT"/>
  </r>
  <r>
    <s v="CA-2012-148964"/>
    <s v="05/26/2012"/>
    <s v="31/05/2012"/>
    <x v="2"/>
    <s v="May"/>
    <d v="2012-05-26T00:00:00"/>
    <d v="2012-05-31T00:00:00"/>
    <s v="On Date"/>
    <s v="RubenDartt"/>
    <s v="United States"/>
    <s v="Bellevue"/>
    <s v="Washington"/>
    <x v="1"/>
    <s v="DAX Metal Frame, Desktop, Stepped-Edge"/>
    <n v="12.346399999999999"/>
    <n v="20.239999999999998"/>
    <n v="1"/>
    <n v="7.8936000000000002"/>
    <n v="631.48800000000006"/>
    <s v="PROFIT"/>
  </r>
  <r>
    <s v="CA-2013-144092"/>
    <s v="11/06/2013"/>
    <s v="08/11/2013"/>
    <x v="0"/>
    <s v="November"/>
    <d v="2013-11-06T00:00:00"/>
    <d v="2013-11-08T00:00:00"/>
    <s v="On Date"/>
    <s v="LoganHaushalter"/>
    <s v="United States"/>
    <s v="San Jose"/>
    <s v="California"/>
    <x v="8"/>
    <s v="KeyTronicÂ E03601U1 -Â KeyboardÂ - Beige"/>
    <n v="14.76"/>
    <n v="72"/>
    <n v="4"/>
    <n v="12.96"/>
    <n v="1036.8000000000002"/>
    <s v="PROFIT"/>
  </r>
  <r>
    <s v="CA-2013-144092"/>
    <s v="11/06/2013"/>
    <s v="08/11/2013"/>
    <x v="0"/>
    <s v="November"/>
    <d v="2013-11-06T00:00:00"/>
    <d v="2013-11-08T00:00:00"/>
    <s v="On Date"/>
    <s v="LoganHaushalter"/>
    <s v="United States"/>
    <s v="San Jose"/>
    <s v="California"/>
    <x v="10"/>
    <s v="Harbour Creations 67200 Series Stacking Chairs"/>
    <n v="51.961400000000005"/>
    <n v="113.88800000000001"/>
    <n v="2"/>
    <n v="9.9651999999999994"/>
    <n v="797.21599999999989"/>
    <s v="PROFIT"/>
  </r>
  <r>
    <s v="CA-2013-144092"/>
    <s v="11/06/2013"/>
    <s v="08/11/2013"/>
    <x v="0"/>
    <s v="November"/>
    <d v="2013-11-06T00:00:00"/>
    <d v="2013-11-08T00:00:00"/>
    <s v="On Date"/>
    <s v="LoganHaushalter"/>
    <s v="United States"/>
    <s v="San Jose"/>
    <s v="California"/>
    <x v="13"/>
    <s v="Strathmore #10 Envelopes, Ultimate White"/>
    <n v="26.882100000000001"/>
    <n v="158.13"/>
    <n v="3"/>
    <n v="77.483699999999999"/>
    <n v="6198.6959999999999"/>
    <s v="PROFIT"/>
  </r>
  <r>
    <s v="CA-2014-158120"/>
    <s v="11/18/2014"/>
    <s v="22/11/2014"/>
    <x v="3"/>
    <s v="November"/>
    <d v="2014-11-18T00:00:00"/>
    <d v="2014-11-22T00:00:00"/>
    <s v="On Date"/>
    <s v="KatharineHarms"/>
    <s v="United States"/>
    <s v="Hillsboro"/>
    <s v="Oregon"/>
    <x v="9"/>
    <s v="Wirebound Message Forms, Four 2 3/4 x 5 Forms per Page, Pink Paper"/>
    <n v="4.3300999999999998"/>
    <n v="19.608000000000001"/>
    <n v="3"/>
    <n v="6.6177000000000001"/>
    <n v="529.41600000000005"/>
    <s v="PROFIT"/>
  </r>
  <r>
    <s v="CA-2014-158120"/>
    <s v="11/18/2014"/>
    <s v="22/11/2014"/>
    <x v="3"/>
    <s v="November"/>
    <d v="2014-11-18T00:00:00"/>
    <d v="2014-11-22T00:00:00"/>
    <s v="On Date"/>
    <s v="KatharineHarms"/>
    <s v="United States"/>
    <s v="Hillsboro"/>
    <s v="Oregon"/>
    <x v="4"/>
    <s v="Avery Reinforcements for Hole-Punch Pages"/>
    <n v="1.089"/>
    <n v="4.1580000000000004"/>
    <n v="7"/>
    <n v="-3.4649999999999999"/>
    <n v="-277.2"/>
    <s v="LOSS"/>
  </r>
  <r>
    <s v="US-2014-128447"/>
    <s v="11/11/2014"/>
    <s v="18/11/2014"/>
    <x v="3"/>
    <s v="November"/>
    <d v="2014-11-11T00:00:00"/>
    <d v="2014-11-18T00:00:00"/>
    <s v="Delay"/>
    <s v="MichaelChen"/>
    <s v="United States"/>
    <s v="Pasco"/>
    <s v="Washington"/>
    <x v="5"/>
    <s v="Eureka The Boss Lite 10-Amp Upright Vacuum, Blue"/>
    <n v="57.715199999999996"/>
    <n v="400.8"/>
    <n v="5"/>
    <n v="112.224"/>
    <n v="8977.92"/>
    <s v="PROFIT"/>
  </r>
  <r>
    <s v="US-2014-128447"/>
    <s v="11/11/2014"/>
    <s v="18/11/2014"/>
    <x v="3"/>
    <s v="November"/>
    <d v="2014-11-11T00:00:00"/>
    <d v="2014-11-18T00:00:00"/>
    <s v="Delay"/>
    <s v="MichaelChen"/>
    <s v="United States"/>
    <s v="Pasco"/>
    <s v="Washington"/>
    <x v="4"/>
    <s v="GBC VeloBinder Manual Binding System"/>
    <n v="18.714800000000004"/>
    <n v="28.792000000000002"/>
    <n v="1"/>
    <n v="10.077199999999999"/>
    <n v="806.17599999999993"/>
    <s v="PROFIT"/>
  </r>
  <r>
    <s v="US-2011-131275"/>
    <s v="03/18/2011"/>
    <s v="24/03/2011"/>
    <x v="1"/>
    <s v="March"/>
    <d v="2011-03-18T00:00:00"/>
    <d v="2011-03-24T00:00:00"/>
    <s v="Delay"/>
    <s v="SampleCompanyA"/>
    <s v="United States"/>
    <s v="Burbank"/>
    <s v="California"/>
    <x v="1"/>
    <s v="Eldon Cleatmat Chair Mats for Medium Pile Carpets"/>
    <n v="48.284999999999997"/>
    <n v="111"/>
    <n v="2"/>
    <n v="14.43"/>
    <n v="1154.4000000000001"/>
    <s v="PROFIT"/>
  </r>
  <r>
    <s v="US-2011-131275"/>
    <s v="03/18/2011"/>
    <s v="24/03/2011"/>
    <x v="1"/>
    <s v="March"/>
    <d v="2011-03-18T00:00:00"/>
    <d v="2011-03-24T00:00:00"/>
    <s v="Delay"/>
    <s v="SampleCompanyA"/>
    <s v="United States"/>
    <s v="Burbank"/>
    <s v="California"/>
    <x v="16"/>
    <s v="Swingline SM12-08 MicroCut Jam Free Shredder"/>
    <n v="215.99460000000002"/>
    <n v="1279.9680000000001"/>
    <n v="4"/>
    <n v="415.9896"/>
    <n v="33279.167999999998"/>
    <s v="PROFIT"/>
  </r>
  <r>
    <s v="US-2011-131275"/>
    <s v="03/18/2011"/>
    <s v="24/03/2011"/>
    <x v="1"/>
    <s v="March"/>
    <d v="2011-03-18T00:00:00"/>
    <d v="2011-03-24T00:00:00"/>
    <s v="Delay"/>
    <s v="SampleCompanyA"/>
    <s v="United States"/>
    <s v="Burbank"/>
    <s v="California"/>
    <x v="7"/>
    <s v="Tennsco 6- and 18-Compartment Lockers"/>
    <n v="217.43940000000003"/>
    <n v="1856.19"/>
    <n v="7"/>
    <n v="334.11419999999998"/>
    <n v="26729.135999999999"/>
    <s v="PROFIT"/>
  </r>
  <r>
    <s v="CA-2014-165155"/>
    <s v="09/22/2014"/>
    <s v="24/09/2014"/>
    <x v="3"/>
    <s v="September"/>
    <d v="2014-09-22T00:00:00"/>
    <d v="2014-09-24T00:00:00"/>
    <s v="On Date"/>
    <s v="BrendanMurry"/>
    <s v="United States"/>
    <s v="Los Angeles"/>
    <s v="California"/>
    <x v="7"/>
    <s v="Tenex Personal Filing Tote With Secure Closure Lid, Black/Frost"/>
    <n v="11.6325"/>
    <n v="15.51"/>
    <n v="1"/>
    <n v="3.8774999999999999"/>
    <n v="310.2"/>
    <s v="PROFIT"/>
  </r>
  <r>
    <s v="CA-2014-141138"/>
    <s v="11/11/2014"/>
    <s v="17/11/2014"/>
    <x v="3"/>
    <s v="November"/>
    <d v="2014-11-11T00:00:00"/>
    <d v="2014-11-17T00:00:00"/>
    <s v="Delay"/>
    <s v="GaryHwang"/>
    <s v="United States"/>
    <s v="Modesto"/>
    <s v="California"/>
    <x v="8"/>
    <s v="Memorex Mini Travel Drive 16 GB USB 2.0 Flash Drive"/>
    <n v="9.7417000000000016"/>
    <n v="111.79"/>
    <n v="7"/>
    <n v="43.598100000000002"/>
    <n v="3487.848"/>
    <s v="PROFIT"/>
  </r>
  <r>
    <s v="CA-2014-154102"/>
    <s v="02/07/2014"/>
    <s v="14/02/2014"/>
    <x v="3"/>
    <s v="February"/>
    <d v="2014-02-07T00:00:00"/>
    <d v="2014-02-14T00:00:00"/>
    <s v="Delay"/>
    <s v="SkyeNorling"/>
    <s v="United States"/>
    <s v="San Francisco"/>
    <s v="California"/>
    <x v="9"/>
    <s v="Xerox 1947"/>
    <n v="3.2889999999999997"/>
    <n v="29.9"/>
    <n v="5"/>
    <n v="13.455"/>
    <n v="1076.4000000000001"/>
    <s v="PROFIT"/>
  </r>
  <r>
    <s v="CA-2013-114748"/>
    <s v="10/10/2013"/>
    <s v="15/10/2013"/>
    <x v="0"/>
    <s v="October"/>
    <d v="2013-10-10T00:00:00"/>
    <d v="2013-10-15T00:00:00"/>
    <s v="On Date"/>
    <s v="MariaZettner"/>
    <s v="United States"/>
    <s v="Phoenix"/>
    <s v="Arizona"/>
    <x v="2"/>
    <s v="Newell 310"/>
    <n v="1.2495999999999998"/>
    <n v="1.4079999999999999"/>
    <n v="1"/>
    <n v="0.15840000000000001"/>
    <n v="12.672000000000001"/>
    <s v="PROFIT"/>
  </r>
  <r>
    <s v="CA-2013-114748"/>
    <s v="10/10/2013"/>
    <s v="15/10/2013"/>
    <x v="0"/>
    <s v="October"/>
    <d v="2013-10-10T00:00:00"/>
    <d v="2013-10-15T00:00:00"/>
    <s v="On Date"/>
    <s v="MariaZettner"/>
    <s v="United States"/>
    <s v="Phoenix"/>
    <s v="Arizona"/>
    <x v="1"/>
    <s v="Tenex 46&quot; x 60&quot; Computer Anti-Static Chairmat, Rectangular Shaped"/>
    <n v="84.784000000000006"/>
    <n v="169.56800000000001"/>
    <n v="2"/>
    <n v="0"/>
    <n v="0"/>
    <s v="PROFIT"/>
  </r>
  <r>
    <s v="CA-2013-163594"/>
    <s v="04/13/2013"/>
    <s v="15/04/2013"/>
    <x v="0"/>
    <s v="April"/>
    <d v="2013-04-13T00:00:00"/>
    <d v="2013-04-15T00:00:00"/>
    <s v="On Date"/>
    <s v="JasonFortune-"/>
    <s v="United States"/>
    <s v="Los Angeles"/>
    <s v="California"/>
    <x v="9"/>
    <s v="Xerox 206"/>
    <n v="3.3696000000000002"/>
    <n v="19.440000000000001"/>
    <n v="3"/>
    <n v="9.3312000000000008"/>
    <n v="746.49600000000009"/>
    <s v="PROFIT"/>
  </r>
  <r>
    <s v="CA-2013-163594"/>
    <s v="04/13/2013"/>
    <s v="15/04/2013"/>
    <x v="0"/>
    <s v="April"/>
    <d v="2013-04-13T00:00:00"/>
    <d v="2013-04-15T00:00:00"/>
    <s v="On Date"/>
    <s v="JasonFortune-"/>
    <s v="United States"/>
    <s v="Los Angeles"/>
    <s v="California"/>
    <x v="10"/>
    <s v="Global Geo Office Task Chair, Gray"/>
    <n v="76.931000000000012"/>
    <n v="194.352"/>
    <n v="3"/>
    <n v="-36.441000000000003"/>
    <n v="-2915.28"/>
    <s v="LOSS"/>
  </r>
  <r>
    <s v="CA-2013-163594"/>
    <s v="04/13/2013"/>
    <s v="15/04/2013"/>
    <x v="0"/>
    <s v="April"/>
    <d v="2013-04-13T00:00:00"/>
    <d v="2013-04-15T00:00:00"/>
    <s v="On Date"/>
    <s v="JasonFortune-"/>
    <s v="United States"/>
    <s v="Los Angeles"/>
    <s v="California"/>
    <x v="4"/>
    <s v="Aluminum Screw Posts"/>
    <n v="7.63"/>
    <n v="36.624000000000002"/>
    <n v="3"/>
    <n v="13.734"/>
    <n v="1098.72"/>
    <s v="PROFIT"/>
  </r>
  <r>
    <s v="US-2014-123862"/>
    <s v="01/08/2014"/>
    <s v="10/01/2014"/>
    <x v="3"/>
    <s v="January"/>
    <d v="2014-01-08T00:00:00"/>
    <d v="2014-01-10T00:00:00"/>
    <s v="On Date"/>
    <s v="JamieFrazer"/>
    <s v="United States"/>
    <s v="Long Beach"/>
    <s v="California"/>
    <x v="7"/>
    <s v="Eldon Fold 'N Roll Cart System"/>
    <n v="9.9257999999999988"/>
    <n v="153.78"/>
    <n v="11"/>
    <n v="44.596200000000003"/>
    <n v="3567.6960000000004"/>
    <s v="PROFIT"/>
  </r>
  <r>
    <s v="US-2014-123862"/>
    <s v="01/08/2014"/>
    <s v="10/01/2014"/>
    <x v="3"/>
    <s v="January"/>
    <d v="2014-01-08T00:00:00"/>
    <d v="2014-01-10T00:00:00"/>
    <s v="On Date"/>
    <s v="JamieFrazer"/>
    <s v="United States"/>
    <s v="Long Beach"/>
    <s v="California"/>
    <x v="7"/>
    <s v="Tennsco Commercial Shelving"/>
    <n v="20.136600000000001"/>
    <n v="61.02"/>
    <n v="3"/>
    <n v="0.61019999999999996"/>
    <n v="48.815999999999995"/>
    <s v="PROFIT"/>
  </r>
  <r>
    <s v="US-2014-123862"/>
    <s v="01/08/2014"/>
    <s v="10/01/2014"/>
    <x v="3"/>
    <s v="January"/>
    <d v="2014-01-08T00:00:00"/>
    <d v="2014-01-10T00:00:00"/>
    <s v="On Date"/>
    <s v="JamieFrazer"/>
    <s v="United States"/>
    <s v="Long Beach"/>
    <s v="California"/>
    <x v="12"/>
    <s v="Acme Galleria Hot Forged Steel Scissors with Colored Handles"/>
    <n v="11.1683"/>
    <n v="110.11"/>
    <n v="7"/>
    <n v="31.931899999999999"/>
    <n v="2554.5519999999997"/>
    <s v="PROFIT"/>
  </r>
  <r>
    <s v="US-2014-123862"/>
    <s v="01/08/2014"/>
    <s v="10/01/2014"/>
    <x v="3"/>
    <s v="January"/>
    <d v="2014-01-08T00:00:00"/>
    <d v="2014-01-10T00:00:00"/>
    <s v="On Date"/>
    <s v="JamieFrazer"/>
    <s v="United States"/>
    <s v="Long Beach"/>
    <s v="California"/>
    <x v="11"/>
    <s v="Staples"/>
    <n v="4.3394999999999992"/>
    <n v="7.89"/>
    <n v="1"/>
    <n v="3.5505"/>
    <n v="284.04000000000002"/>
    <s v="PROFIT"/>
  </r>
  <r>
    <s v="CA-2014-100580"/>
    <s v="08/14/2014"/>
    <s v="21/08/2014"/>
    <x v="3"/>
    <s v="August"/>
    <d v="2014-08-14T00:00:00"/>
    <d v="2014-08-21T00:00:00"/>
    <s v="Delay"/>
    <s v="MichaelKennedy"/>
    <s v="United States"/>
    <s v="San Diego"/>
    <s v="California"/>
    <x v="4"/>
    <s v="GBC Prepunched Paper, 19-Hole, for Binding Systems, 24-lb"/>
    <n v="8.1054000000000013"/>
    <n v="36.024000000000001"/>
    <n v="3"/>
    <n v="11.707800000000001"/>
    <n v="936.62400000000002"/>
    <s v="PROFIT"/>
  </r>
  <r>
    <s v="CA-2011-132787"/>
    <s v="09/19/2011"/>
    <s v="23/09/2011"/>
    <x v="1"/>
    <s v="September"/>
    <d v="2011-09-19T00:00:00"/>
    <d v="2011-09-23T00:00:00"/>
    <s v="On Date"/>
    <s v="MikeCaudle"/>
    <s v="United States"/>
    <s v="Seattle"/>
    <s v="Washington"/>
    <x v="7"/>
    <s v="Decoflex Hanging Personal Folder File, Blue"/>
    <n v="11.256599999999999"/>
    <n v="92.52"/>
    <n v="6"/>
    <n v="24.980399999999999"/>
    <n v="1998.432"/>
    <s v="PROFIT"/>
  </r>
  <r>
    <s v="CA-2014-147844"/>
    <s v="05/03/2014"/>
    <s v="07/05/2014"/>
    <x v="3"/>
    <s v="May"/>
    <d v="2014-05-03T00:00:00"/>
    <d v="2014-05-07T00:00:00"/>
    <s v="On Date"/>
    <s v="DorothyDickinson"/>
    <s v="United States"/>
    <s v="Los Angeles"/>
    <s v="California"/>
    <x v="9"/>
    <s v="Adams &quot;While You Were Out&quot; Message Pads"/>
    <n v="1.7269999999999996"/>
    <n v="15.7"/>
    <n v="5"/>
    <n v="7.0650000000000004"/>
    <n v="565.20000000000005"/>
    <s v="PROFIT"/>
  </r>
  <r>
    <s v="CA-2014-147844"/>
    <s v="05/03/2014"/>
    <s v="07/05/2014"/>
    <x v="3"/>
    <s v="May"/>
    <d v="2014-05-03T00:00:00"/>
    <d v="2014-05-07T00:00:00"/>
    <s v="On Date"/>
    <s v="DorothyDickinson"/>
    <s v="United States"/>
    <s v="Los Angeles"/>
    <s v="California"/>
    <x v="2"/>
    <s v="Newell 34"/>
    <n v="14.6816"/>
    <n v="59.52"/>
    <n v="3"/>
    <n v="15.475199999999999"/>
    <n v="1238.0159999999998"/>
    <s v="PROFIT"/>
  </r>
  <r>
    <s v="CA-2014-147844"/>
    <s v="05/03/2014"/>
    <s v="07/05/2014"/>
    <x v="3"/>
    <s v="May"/>
    <d v="2014-05-03T00:00:00"/>
    <d v="2014-05-07T00:00:00"/>
    <s v="On Date"/>
    <s v="DorothyDickinson"/>
    <s v="United States"/>
    <s v="Los Angeles"/>
    <s v="California"/>
    <x v="9"/>
    <s v="Adams Phone Message Book, 200 Message Capacity, 8 1/16Â” x 11Â”"/>
    <n v="3.7151999999999998"/>
    <n v="34.4"/>
    <n v="5"/>
    <n v="15.824"/>
    <n v="1265.92"/>
    <s v="PROFIT"/>
  </r>
  <r>
    <s v="CA-2013-110009"/>
    <s v="09/09/2013"/>
    <s v="14/09/2013"/>
    <x v="0"/>
    <s v="September"/>
    <d v="2013-09-09T00:00:00"/>
    <d v="2013-09-14T00:00:00"/>
    <s v="On Date"/>
    <s v="TobyRitter"/>
    <s v="United States"/>
    <s v="Seattle"/>
    <s v="Washington"/>
    <x v="1"/>
    <s v="Howard Miller 11-1/2&quot; Diameter Grantwood Wall Clock"/>
    <n v="28.465800000000002"/>
    <n v="43.13"/>
    <n v="1"/>
    <n v="14.664199999999999"/>
    <n v="1173.136"/>
    <s v="PROFIT"/>
  </r>
  <r>
    <s v="CA-2013-110009"/>
    <s v="09/09/2013"/>
    <s v="14/09/2013"/>
    <x v="0"/>
    <s v="September"/>
    <d v="2013-09-09T00:00:00"/>
    <d v="2013-09-14T00:00:00"/>
    <s v="On Date"/>
    <s v="TobyRitter"/>
    <s v="United States"/>
    <s v="Seattle"/>
    <s v="Washington"/>
    <x v="9"/>
    <s v="Ampad Gold Fibre Wirebound Steno Books, 6&quot; x 9&quot;, Gregg Ruled"/>
    <n v="2.3814000000000002"/>
    <n v="30.87"/>
    <n v="7"/>
    <n v="14.200200000000001"/>
    <n v="1136.0160000000001"/>
    <s v="PROFIT"/>
  </r>
  <r>
    <s v="CA-2012-100146"/>
    <s v="05/14/2012"/>
    <s v="19/05/2012"/>
    <x v="2"/>
    <s v="May"/>
    <d v="2012-05-14T00:00:00"/>
    <d v="2012-05-19T00:00:00"/>
    <s v="On Date"/>
    <s v="ClaudiaBergmann"/>
    <s v="United States"/>
    <s v="Camarillo"/>
    <s v="California"/>
    <x v="15"/>
    <s v="Bush Andora Bookcase, Maple/Graphite Gray Finish"/>
    <n v="93.592200000000005"/>
    <n v="509.95749999999998"/>
    <n v="5"/>
    <n v="41.996499999999997"/>
    <n v="3359.72"/>
    <s v="PROFIT"/>
  </r>
  <r>
    <s v="CA-2012-100146"/>
    <s v="05/14/2012"/>
    <s v="19/05/2012"/>
    <x v="2"/>
    <s v="May"/>
    <d v="2012-05-14T00:00:00"/>
    <d v="2012-05-19T00:00:00"/>
    <s v="On Date"/>
    <s v="ClaudiaBergmann"/>
    <s v="United States"/>
    <s v="Camarillo"/>
    <s v="California"/>
    <x v="1"/>
    <s v="Dana Halogen Swing-Arm Architect Lamp"/>
    <n v="29.498399999999997"/>
    <n v="122.91"/>
    <n v="3"/>
    <n v="34.4148"/>
    <n v="2753.1840000000002"/>
    <s v="PROFIT"/>
  </r>
  <r>
    <s v="CA-2012-100146"/>
    <s v="05/14/2012"/>
    <s v="19/05/2012"/>
    <x v="2"/>
    <s v="May"/>
    <d v="2012-05-14T00:00:00"/>
    <d v="2012-05-19T00:00:00"/>
    <s v="On Date"/>
    <s v="ClaudiaBergmann"/>
    <s v="United States"/>
    <s v="Camarillo"/>
    <s v="California"/>
    <x v="10"/>
    <s v="Novimex Fabric Task Chair"/>
    <n v="51.832999999999998"/>
    <n v="97.567999999999998"/>
    <n v="2"/>
    <n v="-6.0979999999999999"/>
    <n v="-487.84"/>
    <s v="LOSS"/>
  </r>
  <r>
    <s v="CA-2012-100146"/>
    <s v="05/14/2012"/>
    <s v="19/05/2012"/>
    <x v="2"/>
    <s v="May"/>
    <d v="2012-05-14T00:00:00"/>
    <d v="2012-05-19T00:00:00"/>
    <s v="On Date"/>
    <s v="ClaudiaBergmann"/>
    <s v="United States"/>
    <s v="Camarillo"/>
    <s v="California"/>
    <x v="10"/>
    <s v="Global Leather and Oak Executive Chair, Black"/>
    <n v="213.69579999999999"/>
    <n v="722.35199999999998"/>
    <n v="3"/>
    <n v="81.264600000000002"/>
    <n v="6501.1679999999997"/>
    <s v="PROFIT"/>
  </r>
  <r>
    <s v="CA-2013-129728"/>
    <s v="05/31/2013"/>
    <s v="07/06/2013"/>
    <x v="0"/>
    <s v="May"/>
    <d v="2013-05-31T00:00:00"/>
    <d v="2013-06-07T00:00:00"/>
    <s v="Delay"/>
    <s v="JasonGross"/>
    <s v="United States"/>
    <s v="Los Angeles"/>
    <s v="California"/>
    <x v="1"/>
    <s v="36X48 HARDFLOOR CHAIRMAT"/>
    <n v="19.511400000000002"/>
    <n v="167.84"/>
    <n v="8"/>
    <n v="11.748799999999999"/>
    <n v="939.904"/>
    <s v="PROFIT"/>
  </r>
  <r>
    <s v="CA-2014-121125"/>
    <s v="05/31/2014"/>
    <s v="04/06/2014"/>
    <x v="3"/>
    <s v="May"/>
    <d v="2014-05-31T00:00:00"/>
    <d v="2014-06-04T00:00:00"/>
    <s v="On Date"/>
    <s v="MichaelGranlund"/>
    <s v="United States"/>
    <s v="Tigard"/>
    <s v="Oregon"/>
    <x v="3"/>
    <s v="LG G3"/>
    <n v="139.15289999999999"/>
    <n v="156.792"/>
    <n v="1"/>
    <n v="17.639099999999999"/>
    <n v="1411.1279999999999"/>
    <s v="PROFIT"/>
  </r>
  <r>
    <s v="CA-2014-121125"/>
    <s v="05/31/2014"/>
    <s v="04/06/2014"/>
    <x v="3"/>
    <s v="May"/>
    <d v="2014-05-31T00:00:00"/>
    <d v="2014-06-04T00:00:00"/>
    <s v="On Date"/>
    <s v="MichaelGranlund"/>
    <s v="United States"/>
    <s v="Tigard"/>
    <s v="Oregon"/>
    <x v="8"/>
    <s v="SanDisk Ultra 32 GB MicroSDHC Class 10 Memory Card"/>
    <n v="19.227"/>
    <n v="35.36"/>
    <n v="2"/>
    <n v="-3.0939999999999999"/>
    <n v="-247.51999999999998"/>
    <s v="LOSS"/>
  </r>
  <r>
    <s v="CA-2014-121125"/>
    <s v="05/31/2014"/>
    <s v="04/06/2014"/>
    <x v="3"/>
    <s v="May"/>
    <d v="2014-05-31T00:00:00"/>
    <d v="2014-06-04T00:00:00"/>
    <s v="On Date"/>
    <s v="MichaelGranlund"/>
    <s v="United States"/>
    <s v="Tigard"/>
    <s v="Oregon"/>
    <x v="1"/>
    <s v="Tensor Brushed Steel Torchiere Floor Lamp"/>
    <n v="13.931800000000001"/>
    <n v="13.592000000000001"/>
    <n v="1"/>
    <n v="-0.33979999999999999"/>
    <n v="-27.183999999999997"/>
    <s v="LOSS"/>
  </r>
  <r>
    <s v="CA-2011-161249"/>
    <s v="08/09/2011"/>
    <s v="13/08/2011"/>
    <x v="1"/>
    <s v="August"/>
    <d v="2011-08-09T00:00:00"/>
    <d v="2011-08-13T00:00:00"/>
    <s v="On Date"/>
    <s v="RogerDemir"/>
    <s v="United States"/>
    <s v="Phoenix"/>
    <s v="Arizona"/>
    <x v="11"/>
    <s v="Super Bands, 12/Pack"/>
    <n v="1.8042000000000002"/>
    <n v="4.4640000000000004"/>
    <n v="3"/>
    <n v="-0.9486"/>
    <n v="-75.888000000000005"/>
    <s v="LOSS"/>
  </r>
  <r>
    <s v="CA-2011-161249"/>
    <s v="08/09/2011"/>
    <s v="13/08/2011"/>
    <x v="1"/>
    <s v="August"/>
    <d v="2011-08-09T00:00:00"/>
    <d v="2011-08-13T00:00:00"/>
    <s v="On Date"/>
    <s v="RogerDemir"/>
    <s v="United States"/>
    <s v="Phoenix"/>
    <s v="Arizona"/>
    <x v="4"/>
    <s v="Avery Hole Reinforcements"/>
    <n v="3.1773000000000002"/>
    <n v="9.3450000000000006"/>
    <n v="5"/>
    <n v="-6.5415000000000001"/>
    <n v="-523.32000000000005"/>
    <s v="LOSS"/>
  </r>
  <r>
    <s v="CA-2012-148180"/>
    <s v="07/26/2012"/>
    <s v="31/07/2012"/>
    <x v="2"/>
    <s v="July"/>
    <d v="2012-07-26T00:00:00"/>
    <d v="2012-07-31T00:00:00"/>
    <s v="On Date"/>
    <s v="BartPistole"/>
    <s v="United States"/>
    <s v="Oxnard"/>
    <s v="California"/>
    <x v="4"/>
    <s v="Acco Pressboard Covers with Storage Hooks, 9 1/2&quot; x 11&quot;, Executive Red"/>
    <n v="2.0193000000000003"/>
    <n v="9.1440000000000001"/>
    <n v="3"/>
    <n v="3.0861000000000001"/>
    <n v="246.88800000000001"/>
    <s v="PROFIT"/>
  </r>
  <r>
    <s v="CA-2012-148180"/>
    <s v="07/26/2012"/>
    <s v="31/07/2012"/>
    <x v="2"/>
    <s v="July"/>
    <d v="2012-07-26T00:00:00"/>
    <d v="2012-07-31T00:00:00"/>
    <s v="On Date"/>
    <s v="BartPistole"/>
    <s v="United States"/>
    <s v="Oxnard"/>
    <s v="California"/>
    <x v="4"/>
    <s v="Tuff Stuff Recycled Round Ring Binders"/>
    <n v="2.4581999999999997"/>
    <n v="23.135999999999999"/>
    <n v="6"/>
    <n v="8.3867999999999991"/>
    <n v="670.94399999999996"/>
    <s v="PROFIT"/>
  </r>
  <r>
    <s v="CA-2012-148180"/>
    <s v="07/26/2012"/>
    <s v="31/07/2012"/>
    <x v="2"/>
    <s v="July"/>
    <d v="2012-07-26T00:00:00"/>
    <d v="2012-07-31T00:00:00"/>
    <s v="On Date"/>
    <s v="BartPistole"/>
    <s v="United States"/>
    <s v="Oxnard"/>
    <s v="California"/>
    <x v="2"/>
    <s v="Newell 334"/>
    <n v="14.6816"/>
    <n v="99.2"/>
    <n v="5"/>
    <n v="25.792000000000002"/>
    <n v="2063.36"/>
    <s v="PROFIT"/>
  </r>
  <r>
    <s v="CA-2011-165568"/>
    <s v="02/16/2011"/>
    <s v="20/02/2011"/>
    <x v="1"/>
    <s v="February"/>
    <d v="2011-02-16T00:00:00"/>
    <d v="2011-02-20T00:00:00"/>
    <s v="On Date"/>
    <s v="BarryFranzÃ¶sisch"/>
    <s v="United States"/>
    <s v="Seattle"/>
    <s v="Washington"/>
    <x v="4"/>
    <s v="Pressboard Data Binders by Wilson Jones"/>
    <n v="2.8302000000000005"/>
    <n v="21.36"/>
    <n v="5"/>
    <n v="7.2089999999999996"/>
    <n v="576.72"/>
    <s v="PROFIT"/>
  </r>
  <r>
    <s v="CA-2012-145457"/>
    <s v="03/24/2012"/>
    <s v="27/03/2012"/>
    <x v="2"/>
    <s v="March"/>
    <d v="2012-03-24T00:00:00"/>
    <d v="2012-03-27T00:00:00"/>
    <s v="On Date"/>
    <s v="CathyPrescott"/>
    <s v="United States"/>
    <s v="Covington"/>
    <s v="Washington"/>
    <x v="1"/>
    <s v="Eldon Expressions Punched Metal &amp; Wood Desk Accessories, Black &amp; Cherry"/>
    <n v="6.7535999999999987"/>
    <n v="46.9"/>
    <n v="5"/>
    <n v="13.132"/>
    <n v="1050.56"/>
    <s v="PROFIT"/>
  </r>
  <r>
    <s v="US-2014-163657"/>
    <s v="09/03/2014"/>
    <s v="07/09/2014"/>
    <x v="3"/>
    <s v="September"/>
    <d v="2014-09-03T00:00:00"/>
    <d v="2014-09-07T00:00:00"/>
    <s v="On Date"/>
    <s v="JanetLee"/>
    <s v="United States"/>
    <s v="Los Angeles"/>
    <s v="California"/>
    <x v="4"/>
    <s v="Acco Translucent Poly Ring Binders"/>
    <n v="2.4335999999999998"/>
    <n v="18.72"/>
    <n v="5"/>
    <n v="6.5519999999999996"/>
    <n v="524.16"/>
    <s v="PROFIT"/>
  </r>
  <r>
    <s v="US-2014-163657"/>
    <s v="09/03/2014"/>
    <s v="07/09/2014"/>
    <x v="3"/>
    <s v="September"/>
    <d v="2014-09-03T00:00:00"/>
    <d v="2014-09-07T00:00:00"/>
    <s v="On Date"/>
    <s v="JanetLee"/>
    <s v="United States"/>
    <s v="Los Angeles"/>
    <s v="California"/>
    <x v="6"/>
    <s v="Hon 2111 Invitation Series Straight Table"/>
    <n v="119.7423"/>
    <n v="236.52799999999999"/>
    <n v="2"/>
    <n v="-2.9565999999999999"/>
    <n v="-236.52799999999999"/>
    <s v="LOSS"/>
  </r>
  <r>
    <s v="CA-2012-120446"/>
    <s v="11/16/2012"/>
    <s v="18/11/2012"/>
    <x v="2"/>
    <s v="November"/>
    <d v="2012-11-16T00:00:00"/>
    <d v="2012-11-18T00:00:00"/>
    <s v="On Date"/>
    <s v="JohnGrady"/>
    <s v="United States"/>
    <s v="San Diego"/>
    <s v="California"/>
    <x v="0"/>
    <s v="Avery 51"/>
    <n v="3.4019999999999997"/>
    <n v="18.899999999999999"/>
    <n v="3"/>
    <n v="8.6940000000000008"/>
    <n v="695.5200000000001"/>
    <s v="PROFIT"/>
  </r>
  <r>
    <s v="US-2012-136987"/>
    <s v="04/11/2012"/>
    <s v="14/04/2012"/>
    <x v="2"/>
    <s v="April"/>
    <d v="2012-04-11T00:00:00"/>
    <d v="2012-04-14T00:00:00"/>
    <s v="On Date"/>
    <s v="AndyReiter"/>
    <s v="United States"/>
    <s v="Los Angeles"/>
    <s v="California"/>
    <x v="14"/>
    <s v="Canon PC-428 Personal Copier"/>
    <n v="105.99469999999999"/>
    <n v="639.96799999999996"/>
    <n v="4"/>
    <n v="215.98920000000001"/>
    <n v="17279.136000000002"/>
    <s v="PROFIT"/>
  </r>
  <r>
    <s v="US-2012-136987"/>
    <s v="04/11/2012"/>
    <s v="14/04/2012"/>
    <x v="2"/>
    <s v="April"/>
    <d v="2012-04-11T00:00:00"/>
    <d v="2012-04-14T00:00:00"/>
    <s v="On Date"/>
    <s v="AndyReiter"/>
    <s v="United States"/>
    <s v="Los Angeles"/>
    <s v="California"/>
    <x v="9"/>
    <s v="Staples"/>
    <n v="14.245199999999999"/>
    <n v="52.76"/>
    <n v="2"/>
    <n v="24.269600000000001"/>
    <n v="1941.568"/>
    <s v="PROFIT"/>
  </r>
  <r>
    <s v="CA-2012-138485"/>
    <s v="02/27/2012"/>
    <s v="01/03/2012"/>
    <x v="2"/>
    <s v="February"/>
    <d v="2012-02-27T00:00:00"/>
    <d v="2012-03-01T00:00:00"/>
    <s v="On Date"/>
    <s v="NoraPaige"/>
    <s v="United States"/>
    <s v="Seattle"/>
    <s v="Washington"/>
    <x v="8"/>
    <s v="Microsoft Natural Keyboard Elite"/>
    <n v="50.897999999999996"/>
    <n v="538.91999999999996"/>
    <n v="9"/>
    <n v="80.837999999999994"/>
    <n v="6467.0399999999991"/>
    <s v="PROFIT"/>
  </r>
  <r>
    <s v="CA-2013-103709"/>
    <s v="09/09/2013"/>
    <s v="16/09/2013"/>
    <x v="0"/>
    <s v="September"/>
    <d v="2013-09-09T00:00:00"/>
    <d v="2013-09-16T00:00:00"/>
    <s v="Delay"/>
    <s v="LizPreis"/>
    <s v="United States"/>
    <s v="Visalia"/>
    <s v="California"/>
    <x v="2"/>
    <s v="Eberhard Faber 3 1/2&quot; Golf Pencils"/>
    <n v="5.58"/>
    <n v="14.88"/>
    <n v="2"/>
    <n v="3.72"/>
    <n v="297.60000000000002"/>
    <s v="PROFIT"/>
  </r>
  <r>
    <s v="CA-2013-103709"/>
    <s v="09/09/2013"/>
    <s v="16/09/2013"/>
    <x v="0"/>
    <s v="September"/>
    <d v="2013-09-09T00:00:00"/>
    <d v="2013-09-16T00:00:00"/>
    <s v="Delay"/>
    <s v="LizPreis"/>
    <s v="United States"/>
    <s v="Visalia"/>
    <s v="California"/>
    <x v="9"/>
    <s v="Xerox 1900"/>
    <n v="2.3540000000000001"/>
    <n v="34.24"/>
    <n v="8"/>
    <n v="15.407999999999999"/>
    <n v="1232.6399999999999"/>
    <s v="PROFIT"/>
  </r>
  <r>
    <s v="CA-2013-103709"/>
    <s v="09/09/2013"/>
    <s v="16/09/2013"/>
    <x v="0"/>
    <s v="September"/>
    <d v="2013-09-09T00:00:00"/>
    <d v="2013-09-16T00:00:00"/>
    <s v="Delay"/>
    <s v="LizPreis"/>
    <s v="United States"/>
    <s v="Visalia"/>
    <s v="California"/>
    <x v="7"/>
    <s v="Mini 13-1/2 Capacity Data Binder Rack, Pearl"/>
    <n v="98.152500000000003"/>
    <n v="261.74"/>
    <n v="2"/>
    <n v="65.435000000000002"/>
    <n v="5234.8"/>
    <s v="PROFIT"/>
  </r>
  <r>
    <s v="CA-2013-138282"/>
    <s v="05/20/2013"/>
    <s v="24/05/2013"/>
    <x v="0"/>
    <s v="May"/>
    <d v="2013-05-20T00:00:00"/>
    <d v="2013-05-24T00:00:00"/>
    <s v="On Date"/>
    <s v="AnnaHÃ¤berlin"/>
    <s v="United States"/>
    <s v="Los Angeles"/>
    <s v="California"/>
    <x v="5"/>
    <s v="Staples"/>
    <n v="8.0153999999999996"/>
    <n v="87.84"/>
    <n v="8"/>
    <n v="23.716799999999999"/>
    <n v="1897.3440000000001"/>
    <s v="PROFIT"/>
  </r>
  <r>
    <s v="CA-2014-148985"/>
    <s v="11/12/2014"/>
    <s v="16/11/2014"/>
    <x v="3"/>
    <s v="November"/>
    <d v="2014-11-12T00:00:00"/>
    <d v="2014-11-16T00:00:00"/>
    <s v="On Date"/>
    <s v="ThomasBrumley"/>
    <s v="United States"/>
    <s v="Los Angeles"/>
    <s v="California"/>
    <x v="1"/>
    <s v="Dax Clear Box Frame"/>
    <n v="5.7618000000000009"/>
    <n v="34.92"/>
    <n v="4"/>
    <n v="11.8728"/>
    <n v="949.82399999999996"/>
    <s v="PROFIT"/>
  </r>
  <r>
    <s v="CA-2013-139997"/>
    <s v="07/02/2013"/>
    <s v="04/07/2013"/>
    <x v="0"/>
    <s v="July"/>
    <d v="2013-07-02T00:00:00"/>
    <d v="2013-07-04T00:00:00"/>
    <s v="On Date"/>
    <s v="EugeneMoren"/>
    <s v="United States"/>
    <s v="Lehi"/>
    <s v="Utah"/>
    <x v="14"/>
    <s v="Hewlett Packard 310 Color Digital Copier"/>
    <n v="209.99299999999999"/>
    <n v="1499.95"/>
    <n v="5"/>
    <n v="449.98500000000001"/>
    <n v="35998.800000000003"/>
    <s v="PROFIT"/>
  </r>
  <r>
    <s v="CA-2013-124583"/>
    <s v="09/02/2013"/>
    <s v="04/09/2013"/>
    <x v="0"/>
    <s v="September"/>
    <d v="2013-09-02T00:00:00"/>
    <d v="2013-09-04T00:00:00"/>
    <s v="On Date"/>
    <s v="LaurelBeltran"/>
    <s v="United States"/>
    <s v="Huntington Beach"/>
    <s v="California"/>
    <x v="13"/>
    <s v="Globe Weis Peel &amp; Seel First Class Envelopes"/>
    <n v="7.028999999999999"/>
    <n v="12.78"/>
    <n v="1"/>
    <n v="5.7510000000000003"/>
    <n v="460.08000000000004"/>
    <s v="PROFIT"/>
  </r>
  <r>
    <s v="CA-2014-157196"/>
    <s v="11/06/2014"/>
    <s v="10/11/2014"/>
    <x v="3"/>
    <s v="November"/>
    <d v="2014-11-06T00:00:00"/>
    <d v="2014-11-10T00:00:00"/>
    <s v="On Date"/>
    <s v="AnnaAndreadi"/>
    <s v="United States"/>
    <s v="San Diego"/>
    <s v="California"/>
    <x v="9"/>
    <s v="Xerox 1996"/>
    <n v="3.3696000000000006"/>
    <n v="12.96"/>
    <n v="2"/>
    <n v="6.2207999999999997"/>
    <n v="497.66399999999999"/>
    <s v="PROFIT"/>
  </r>
  <r>
    <s v="CA-2012-108672"/>
    <s v="09/10/2012"/>
    <s v="16/09/2012"/>
    <x v="2"/>
    <s v="September"/>
    <d v="2012-09-10T00:00:00"/>
    <d v="2012-09-16T00:00:00"/>
    <s v="Delay"/>
    <s v="FrankAtkinson"/>
    <s v="United States"/>
    <s v="Los Angeles"/>
    <s v="California"/>
    <x v="1"/>
    <s v="Seth Thomas 13 1/2&quot; Wall Clock"/>
    <n v="12.2682"/>
    <n v="106.68"/>
    <n v="6"/>
    <n v="33.070799999999998"/>
    <n v="2645.6639999999998"/>
    <s v="PROFIT"/>
  </r>
  <r>
    <s v="CA-2014-121048"/>
    <s v="07/15/2014"/>
    <s v="19/07/2014"/>
    <x v="3"/>
    <s v="July"/>
    <d v="2014-07-15T00:00:00"/>
    <d v="2014-07-19T00:00:00"/>
    <s v="On Date"/>
    <s v="TobyCarlisle"/>
    <s v="United States"/>
    <s v="Westminster"/>
    <s v="California"/>
    <x v="4"/>
    <s v="Acco Suede Grain Vinyl Round Ring Binder"/>
    <n v="1.5012000000000003"/>
    <n v="4.4480000000000004"/>
    <n v="2"/>
    <n v="1.4456"/>
    <n v="115.648"/>
    <s v="PROFIT"/>
  </r>
  <r>
    <s v="CA-2014-121048"/>
    <s v="07/15/2014"/>
    <s v="19/07/2014"/>
    <x v="3"/>
    <s v="July"/>
    <d v="2014-07-15T00:00:00"/>
    <d v="2014-07-19T00:00:00"/>
    <s v="On Date"/>
    <s v="TobyCarlisle"/>
    <s v="United States"/>
    <s v="Westminster"/>
    <s v="California"/>
    <x v="1"/>
    <s v="Deflect-o RollaMat Studded, Beveled Mat for Medium Pile Carpeting"/>
    <n v="75.628600000000006"/>
    <n v="276.69"/>
    <n v="3"/>
    <n v="49.804200000000002"/>
    <n v="3984.3360000000002"/>
    <s v="PROFIT"/>
  </r>
  <r>
    <s v="CA-2014-121048"/>
    <s v="07/15/2014"/>
    <s v="19/07/2014"/>
    <x v="3"/>
    <s v="July"/>
    <d v="2014-07-15T00:00:00"/>
    <d v="2014-07-19T00:00:00"/>
    <s v="On Date"/>
    <s v="TobyCarlisle"/>
    <s v="United States"/>
    <s v="Westminster"/>
    <s v="California"/>
    <x v="11"/>
    <s v="OIC Binder Clips, Mini, 1/4&quot; Capacity, Black"/>
    <n v="0.65720000000000001"/>
    <n v="4.96"/>
    <n v="4"/>
    <n v="2.3311999999999999"/>
    <n v="186.49599999999998"/>
    <s v="PROFIT"/>
  </r>
  <r>
    <s v="CA-2014-121048"/>
    <s v="07/15/2014"/>
    <s v="19/07/2014"/>
    <x v="3"/>
    <s v="July"/>
    <d v="2014-07-15T00:00:00"/>
    <d v="2014-07-19T00:00:00"/>
    <s v="On Date"/>
    <s v="TobyCarlisle"/>
    <s v="United States"/>
    <s v="Westminster"/>
    <s v="California"/>
    <x v="2"/>
    <s v="BOSTON Model 1800 Electric Pencil Sharpeners, Putty/Woodgrain"/>
    <n v="12.7658"/>
    <n v="71.92"/>
    <n v="4"/>
    <n v="20.8568"/>
    <n v="1668.5439999999999"/>
    <s v="PROFIT"/>
  </r>
  <r>
    <s v="CA-2014-121048"/>
    <s v="07/15/2014"/>
    <s v="19/07/2014"/>
    <x v="3"/>
    <s v="July"/>
    <d v="2014-07-15T00:00:00"/>
    <d v="2014-07-19T00:00:00"/>
    <s v="On Date"/>
    <s v="TobyCarlisle"/>
    <s v="United States"/>
    <s v="Westminster"/>
    <s v="California"/>
    <x v="1"/>
    <s v="Eldon 200 Class Desk Accessories, Burgundy"/>
    <n v="3.6424000000000003"/>
    <n v="18.84"/>
    <n v="3"/>
    <n v="7.9127999999999998"/>
    <n v="633.024"/>
    <s v="PROFIT"/>
  </r>
  <r>
    <s v="CA-2014-121048"/>
    <s v="07/15/2014"/>
    <s v="19/07/2014"/>
    <x v="3"/>
    <s v="July"/>
    <d v="2014-07-15T00:00:00"/>
    <d v="2014-07-19T00:00:00"/>
    <s v="On Date"/>
    <s v="TobyCarlisle"/>
    <s v="United States"/>
    <s v="Westminster"/>
    <s v="California"/>
    <x v="8"/>
    <s v="Sony Micro Vault Click 8 GB USB 2.0 Flash Drive"/>
    <n v="40.4114"/>
    <n v="140.97"/>
    <n v="3"/>
    <n v="19.735800000000001"/>
    <n v="1578.864"/>
    <s v="PROFIT"/>
  </r>
  <r>
    <s v="CA-2014-121048"/>
    <s v="07/15/2014"/>
    <s v="19/07/2014"/>
    <x v="3"/>
    <s v="July"/>
    <d v="2014-07-15T00:00:00"/>
    <d v="2014-07-19T00:00:00"/>
    <s v="On Date"/>
    <s v="TobyCarlisle"/>
    <s v="United States"/>
    <s v="Westminster"/>
    <s v="California"/>
    <x v="3"/>
    <s v="GE 30524EE4"/>
    <n v="139.15289999999999"/>
    <n v="470.37599999999998"/>
    <n v="3"/>
    <n v="52.917299999999997"/>
    <n v="4233.384"/>
    <s v="PROFIT"/>
  </r>
  <r>
    <s v="US-2014-120117"/>
    <s v="03/31/2014"/>
    <s v="31/03/2014"/>
    <x v="3"/>
    <s v="March"/>
    <d v="2014-03-31T00:00:00"/>
    <d v="2014-03-31T00:00:00"/>
    <s v="On Date"/>
    <s v="TomBoeckenhauer"/>
    <s v="United States"/>
    <s v="Los Angeles"/>
    <s v="California"/>
    <x v="2"/>
    <s v="Manco Dry-Lighter Erasable Highlighter"/>
    <n v="2.0064000000000002"/>
    <n v="6.08"/>
    <n v="2"/>
    <n v="2.0672000000000001"/>
    <n v="165.376"/>
    <s v="PROFIT"/>
  </r>
  <r>
    <s v="US-2014-120117"/>
    <s v="03/31/2014"/>
    <s v="31/03/2014"/>
    <x v="3"/>
    <s v="March"/>
    <d v="2014-03-31T00:00:00"/>
    <d v="2014-03-31T00:00:00"/>
    <s v="On Date"/>
    <s v="TomBoeckenhauer"/>
    <s v="United States"/>
    <s v="Los Angeles"/>
    <s v="California"/>
    <x v="3"/>
    <s v="AT&amp;T CL83451 4-Handset Telephone"/>
    <n v="146.25290000000001"/>
    <n v="164.792"/>
    <n v="1"/>
    <n v="18.539100000000001"/>
    <n v="1483.1280000000002"/>
    <s v="PROFIT"/>
  </r>
  <r>
    <s v="CA-2011-115889"/>
    <s v="11/02/2011"/>
    <s v="06/11/2011"/>
    <x v="1"/>
    <s v="November"/>
    <d v="2011-11-02T00:00:00"/>
    <d v="2011-11-06T00:00:00"/>
    <s v="On Date"/>
    <s v="ShahidHopkins"/>
    <s v="United States"/>
    <s v="San Francisco"/>
    <s v="California"/>
    <x v="3"/>
    <s v="AT&amp;T CL82213"/>
    <n v="20.582899999999999"/>
    <n v="46.384"/>
    <n v="2"/>
    <n v="5.2182000000000004"/>
    <n v="417.45600000000002"/>
    <s v="PROFIT"/>
  </r>
  <r>
    <s v="CA-2011-115889"/>
    <s v="11/02/2011"/>
    <s v="06/11/2011"/>
    <x v="1"/>
    <s v="November"/>
    <d v="2011-11-02T00:00:00"/>
    <d v="2011-11-06T00:00:00"/>
    <s v="On Date"/>
    <s v="ShahidHopkins"/>
    <s v="United States"/>
    <s v="San Francisco"/>
    <s v="California"/>
    <x v="7"/>
    <s v="Adjustable Depth Letter/Legal Cart"/>
    <n v="128.8366"/>
    <n v="362.92"/>
    <n v="2"/>
    <n v="105.24679999999999"/>
    <n v="8419.7439999999988"/>
    <s v="PROFIT"/>
  </r>
  <r>
    <s v="CA-2011-125731"/>
    <s v="09/10/2011"/>
    <s v="16/09/2011"/>
    <x v="1"/>
    <s v="September"/>
    <d v="2011-09-10T00:00:00"/>
    <d v="2011-09-16T00:00:00"/>
    <s v="Delay"/>
    <s v="ClayLudtke"/>
    <s v="United States"/>
    <s v="Gresham"/>
    <s v="Oregon"/>
    <x v="13"/>
    <s v="Peel &amp; Seel Envelopes"/>
    <n v="2.0175999999999998"/>
    <n v="21.728000000000002"/>
    <n v="7"/>
    <n v="7.6048"/>
    <n v="608.38400000000001"/>
    <s v="PROFIT"/>
  </r>
  <r>
    <s v="CA-2011-125731"/>
    <s v="09/10/2011"/>
    <s v="16/09/2011"/>
    <x v="1"/>
    <s v="September"/>
    <d v="2011-09-10T00:00:00"/>
    <d v="2011-09-16T00:00:00"/>
    <s v="Delay"/>
    <s v="ClayLudtke"/>
    <s v="United States"/>
    <s v="Gresham"/>
    <s v="Oregon"/>
    <x v="10"/>
    <s v="GuestStacker Chair with Chrome Finish Legs"/>
    <n v="267.66720000000004"/>
    <n v="1487.04"/>
    <n v="5"/>
    <n v="148.70400000000001"/>
    <n v="11896.32"/>
    <s v="PROFIT"/>
  </r>
  <r>
    <s v="US-2014-106145"/>
    <s v="09/27/2014"/>
    <s v="27/09/2014"/>
    <x v="3"/>
    <s v="September"/>
    <d v="2014-09-27T00:00:00"/>
    <d v="2014-09-27T00:00:00"/>
    <s v="On Date"/>
    <s v="RubenAusman"/>
    <s v="United States"/>
    <s v="San Francisco"/>
    <s v="California"/>
    <x v="13"/>
    <s v="Staples"/>
    <n v="6.469199999999999"/>
    <n v="71.88"/>
    <n v="6"/>
    <n v="33.064799999999998"/>
    <n v="2645.1839999999997"/>
    <s v="PROFIT"/>
  </r>
  <r>
    <s v="US-2014-106145"/>
    <s v="09/27/2014"/>
    <s v="27/09/2014"/>
    <x v="3"/>
    <s v="September"/>
    <d v="2014-09-27T00:00:00"/>
    <d v="2014-09-27T00:00:00"/>
    <s v="On Date"/>
    <s v="RubenAusman"/>
    <s v="United States"/>
    <s v="San Francisco"/>
    <s v="California"/>
    <x v="1"/>
    <s v="Stackable Trays"/>
    <n v="2.0944000000000003"/>
    <n v="9.24"/>
    <n v="3"/>
    <n v="2.9567999999999999"/>
    <n v="236.54399999999998"/>
    <s v="PROFIT"/>
  </r>
  <r>
    <s v="US-2014-106145"/>
    <s v="09/27/2014"/>
    <s v="27/09/2014"/>
    <x v="3"/>
    <s v="September"/>
    <d v="2014-09-27T00:00:00"/>
    <d v="2014-09-27T00:00:00"/>
    <s v="On Date"/>
    <s v="RubenAusman"/>
    <s v="United States"/>
    <s v="San Francisco"/>
    <s v="California"/>
    <x v="9"/>
    <s v="Xerox 1895"/>
    <n v="3.2890000000000001"/>
    <n v="35.880000000000003"/>
    <n v="6"/>
    <n v="16.146000000000001"/>
    <n v="1291.68"/>
    <s v="PROFIT"/>
  </r>
  <r>
    <s v="US-2014-106145"/>
    <s v="09/27/2014"/>
    <s v="27/09/2014"/>
    <x v="3"/>
    <s v="September"/>
    <d v="2014-09-27T00:00:00"/>
    <d v="2014-09-27T00:00:00"/>
    <s v="On Date"/>
    <s v="RubenAusman"/>
    <s v="United States"/>
    <s v="San Francisco"/>
    <s v="California"/>
    <x v="4"/>
    <s v="Wilson Jones Hanging View Binder, White, 1&quot;"/>
    <n v="3.8339999999999996"/>
    <n v="17.04"/>
    <n v="3"/>
    <n v="5.5380000000000003"/>
    <n v="443.04"/>
    <s v="PROFIT"/>
  </r>
  <r>
    <s v="US-2014-106145"/>
    <s v="09/27/2014"/>
    <s v="27/09/2014"/>
    <x v="3"/>
    <s v="September"/>
    <d v="2014-09-27T00:00:00"/>
    <d v="2014-09-27T00:00:00"/>
    <s v="On Date"/>
    <s v="RubenAusman"/>
    <s v="United States"/>
    <s v="San Francisco"/>
    <s v="California"/>
    <x v="4"/>
    <s v="Fellowes PB300 Plastic Comb Binding Machine"/>
    <n v="205.63470000000001"/>
    <n v="931.17600000000004"/>
    <n v="3"/>
    <n v="314.27190000000002"/>
    <n v="25141.752"/>
    <s v="PROFIT"/>
  </r>
  <r>
    <s v="CA-2013-107146"/>
    <s v="06/18/2013"/>
    <s v="20/06/2013"/>
    <x v="0"/>
    <s v="June"/>
    <d v="2013-06-18T00:00:00"/>
    <d v="2013-06-20T00:00:00"/>
    <s v="On Date"/>
    <s v="LenaCreighton"/>
    <s v="United States"/>
    <s v="Longmont"/>
    <s v="Colorado"/>
    <x v="1"/>
    <s v="Rubbermaid ClusterMat Chairmats, Mat Size- 66&quot; x 60&quot;, Lip 20&quot; x 11&quot; -90 Degree Angle"/>
    <n v="93.223199999999991"/>
    <n v="266.35199999999998"/>
    <n v="3"/>
    <n v="-13.317600000000001"/>
    <n v="-1065.4080000000001"/>
    <s v="LOSS"/>
  </r>
  <r>
    <s v="CA-2013-107146"/>
    <s v="06/18/2013"/>
    <s v="20/06/2013"/>
    <x v="0"/>
    <s v="June"/>
    <d v="2013-06-18T00:00:00"/>
    <d v="2013-06-20T00:00:00"/>
    <s v="On Date"/>
    <s v="LenaCreighton"/>
    <s v="United States"/>
    <s v="Longmont"/>
    <s v="Colorado"/>
    <x v="10"/>
    <s v="Global Manager's Adjustable Task Chair, Storm"/>
    <n v="107.19580000000001"/>
    <n v="483.13600000000002"/>
    <n v="4"/>
    <n v="54.352800000000002"/>
    <n v="4348.2240000000002"/>
    <s v="PROFIT"/>
  </r>
  <r>
    <s v="US-2014-160143"/>
    <s v="04/01/2014"/>
    <s v="08/04/2014"/>
    <x v="3"/>
    <s v="April"/>
    <d v="2014-04-01T00:00:00"/>
    <d v="2014-04-08T00:00:00"/>
    <s v="Delay"/>
    <s v="HenryGoldwyn"/>
    <s v="United States"/>
    <s v="Los Angeles"/>
    <s v="California"/>
    <x v="12"/>
    <s v="Acme Tagit Stainless Steel Antibacterial Scissors"/>
    <n v="7.2270000000000003"/>
    <n v="29.7"/>
    <n v="3"/>
    <n v="8.0190000000000001"/>
    <n v="641.52"/>
    <s v="PROFIT"/>
  </r>
  <r>
    <s v="CA-2013-106460"/>
    <s v="02/19/2013"/>
    <s v="22/02/2013"/>
    <x v="0"/>
    <s v="February"/>
    <d v="2013-02-19T00:00:00"/>
    <d v="2013-02-22T00:00:00"/>
    <s v="On Date"/>
    <s v="GregTran"/>
    <s v="United States"/>
    <s v="San Francisco"/>
    <s v="California"/>
    <x v="9"/>
    <s v="Xerox 1880"/>
    <n v="18.783199999999997"/>
    <n v="70.88"/>
    <n v="2"/>
    <n v="33.313600000000001"/>
    <n v="2665.0880000000002"/>
    <s v="PROFIT"/>
  </r>
  <r>
    <s v="US-2014-112347"/>
    <s v="12/03/2014"/>
    <s v="07/12/2014"/>
    <x v="3"/>
    <s v="December"/>
    <d v="2014-12-03T00:00:00"/>
    <d v="2014-12-07T00:00:00"/>
    <s v="On Date"/>
    <s v="BillStewart"/>
    <s v="United States"/>
    <s v="Denver"/>
    <s v="Colorado"/>
    <x v="7"/>
    <s v="Letter Size Cart"/>
    <n v="101.4306"/>
    <n v="114.288"/>
    <n v="1"/>
    <n v="12.8574"/>
    <n v="1028.5920000000001"/>
    <s v="PROFIT"/>
  </r>
  <r>
    <s v="US-2014-112347"/>
    <s v="12/03/2014"/>
    <s v="07/12/2014"/>
    <x v="3"/>
    <s v="December"/>
    <d v="2014-12-03T00:00:00"/>
    <d v="2014-12-07T00:00:00"/>
    <s v="On Date"/>
    <s v="BillStewart"/>
    <s v="United States"/>
    <s v="Denver"/>
    <s v="Colorado"/>
    <x v="4"/>
    <s v="Aluminum Screw Posts"/>
    <n v="7.6300000000000008"/>
    <n v="36.624000000000002"/>
    <n v="8"/>
    <n v="-24.416"/>
    <n v="-1953.28"/>
    <s v="LOSS"/>
  </r>
  <r>
    <s v="US-2014-112347"/>
    <s v="12/03/2014"/>
    <s v="07/12/2014"/>
    <x v="3"/>
    <s v="December"/>
    <d v="2014-12-03T00:00:00"/>
    <d v="2014-12-07T00:00:00"/>
    <s v="On Date"/>
    <s v="BillStewart"/>
    <s v="United States"/>
    <s v="Denver"/>
    <s v="Colorado"/>
    <x v="15"/>
    <s v="Hon 4-Shelf Metal Bookcases"/>
    <n v="75.734999999999999"/>
    <n v="242.352"/>
    <n v="8"/>
    <n v="-363.52800000000002"/>
    <n v="-29082.240000000002"/>
    <s v="LOSS"/>
  </r>
  <r>
    <s v="US-2014-112347"/>
    <s v="12/03/2014"/>
    <s v="07/12/2014"/>
    <x v="3"/>
    <s v="December"/>
    <d v="2014-12-03T00:00:00"/>
    <d v="2014-12-07T00:00:00"/>
    <s v="On Date"/>
    <s v="BillStewart"/>
    <s v="United States"/>
    <s v="Denver"/>
    <s v="Colorado"/>
    <x v="3"/>
    <s v="Seidio BD2-HK3IPH5-BK DILEX Case and Holster Combo for Apple iPhone 5/5s - Black"/>
    <n v="22.327200000000001"/>
    <n v="49.616"/>
    <n v="2"/>
    <n v="4.9615999999999998"/>
    <n v="396.928"/>
    <s v="PROFIT"/>
  </r>
  <r>
    <s v="US-2014-112347"/>
    <s v="12/03/2014"/>
    <s v="07/12/2014"/>
    <x v="3"/>
    <s v="December"/>
    <d v="2014-12-03T00:00:00"/>
    <d v="2014-12-07T00:00:00"/>
    <s v="On Date"/>
    <s v="BillStewart"/>
    <s v="United States"/>
    <s v="Denver"/>
    <s v="Colorado"/>
    <x v="1"/>
    <s v="Tenex 46&quot; x 60&quot; Computer Anti-Static Chairmat, Rectangular Shaped"/>
    <n v="84.784000000000006"/>
    <n v="508.70400000000001"/>
    <n v="6"/>
    <n v="0"/>
    <n v="0"/>
    <s v="PROFIT"/>
  </r>
  <r>
    <s v="US-2014-112347"/>
    <s v="12/03/2014"/>
    <s v="07/12/2014"/>
    <x v="3"/>
    <s v="December"/>
    <d v="2014-12-03T00:00:00"/>
    <d v="2014-12-07T00:00:00"/>
    <s v="On Date"/>
    <s v="BillStewart"/>
    <s v="United States"/>
    <s v="Denver"/>
    <s v="Colorado"/>
    <x v="3"/>
    <s v="Macally Suction Cup Mount"/>
    <n v="11.950000000000001"/>
    <n v="57.36"/>
    <n v="6"/>
    <n v="-14.34"/>
    <n v="-1147.2"/>
    <s v="LOSS"/>
  </r>
  <r>
    <s v="US-2014-112347"/>
    <s v="12/03/2014"/>
    <s v="07/12/2014"/>
    <x v="3"/>
    <s v="December"/>
    <d v="2014-12-03T00:00:00"/>
    <d v="2014-12-07T00:00:00"/>
    <s v="On Date"/>
    <s v="BillStewart"/>
    <s v="United States"/>
    <s v="Denver"/>
    <s v="Colorado"/>
    <x v="10"/>
    <s v="Hon GuestStacker Chair"/>
    <n v="167.73579999999998"/>
    <n v="906.68"/>
    <n v="5"/>
    <n v="68.001000000000005"/>
    <n v="5440.08"/>
    <s v="PROFIT"/>
  </r>
  <r>
    <s v="CA-2014-157672"/>
    <s v="10/06/2014"/>
    <s v="08/10/2014"/>
    <x v="3"/>
    <s v="October"/>
    <d v="2014-10-06T00:00:00"/>
    <d v="2014-10-08T00:00:00"/>
    <s v="On Date"/>
    <s v="RossBaird"/>
    <s v="United States"/>
    <s v="Denver"/>
    <s v="Colorado"/>
    <x v="8"/>
    <s v="LogitechÂ MX Performance Wireless Mouse"/>
    <n v="25.130699999999997"/>
    <n v="63.823999999999998"/>
    <n v="2"/>
    <n v="13.5626"/>
    <n v="1085.008"/>
    <s v="PROFIT"/>
  </r>
  <r>
    <s v="US-2013-166660"/>
    <s v="01/30/2013"/>
    <s v="01/02/2013"/>
    <x v="0"/>
    <s v="January"/>
    <d v="2013-01-30T00:00:00"/>
    <d v="2013-02-01T00:00:00"/>
    <s v="On Date"/>
    <s v="TimBrockman"/>
    <s v="United States"/>
    <s v="Seattle"/>
    <s v="Washington"/>
    <x v="10"/>
    <s v="Global Deluxe High-Back Office Chair in Storm"/>
    <n v="123.7509"/>
    <n v="435.16800000000001"/>
    <n v="4"/>
    <n v="-59.835599999999999"/>
    <n v="-4786.848"/>
    <s v="LOSS"/>
  </r>
  <r>
    <s v="US-2013-166660"/>
    <s v="01/30/2013"/>
    <s v="01/02/2013"/>
    <x v="0"/>
    <s v="January"/>
    <d v="2013-01-30T00:00:00"/>
    <d v="2013-02-01T00:00:00"/>
    <s v="On Date"/>
    <s v="TimBrockman"/>
    <s v="United States"/>
    <s v="Seattle"/>
    <s v="Washington"/>
    <x v="15"/>
    <s v="O'Sullivan 2-Shelf Heavy-Duty Bookcases"/>
    <n v="40.807199999999995"/>
    <n v="48.58"/>
    <n v="1"/>
    <n v="7.7728000000000002"/>
    <n v="621.82400000000007"/>
    <s v="PROFIT"/>
  </r>
  <r>
    <s v="CA-2011-133830"/>
    <s v="12/05/2011"/>
    <s v="10/12/2011"/>
    <x v="1"/>
    <s v="December"/>
    <d v="2011-12-05T00:00:00"/>
    <d v="2011-12-10T00:00:00"/>
    <s v="On Date"/>
    <s v="RobLucas"/>
    <s v="United States"/>
    <s v="Los Angeles"/>
    <s v="California"/>
    <x v="2"/>
    <s v="Prang Colored Pencils"/>
    <n v="1.617"/>
    <n v="26.46"/>
    <n v="9"/>
    <n v="11.907"/>
    <n v="952.56"/>
    <s v="PROFIT"/>
  </r>
  <r>
    <s v="CA-2011-133830"/>
    <s v="12/05/2011"/>
    <s v="10/12/2011"/>
    <x v="1"/>
    <s v="December"/>
    <d v="2011-12-05T00:00:00"/>
    <d v="2011-12-10T00:00:00"/>
    <s v="On Date"/>
    <s v="RobLucas"/>
    <s v="United States"/>
    <s v="Los Angeles"/>
    <s v="California"/>
    <x v="9"/>
    <s v="Xerox 1933"/>
    <n v="6.5083999999999991"/>
    <n v="49.12"/>
    <n v="4"/>
    <n v="23.086400000000001"/>
    <n v="1846.912"/>
    <s v="PROFIT"/>
  </r>
  <r>
    <s v="CA-2011-133830"/>
    <s v="12/05/2011"/>
    <s v="10/12/2011"/>
    <x v="1"/>
    <s v="December"/>
    <d v="2011-12-05T00:00:00"/>
    <d v="2011-12-10T00:00:00"/>
    <s v="On Date"/>
    <s v="RobLucas"/>
    <s v="United States"/>
    <s v="Los Angeles"/>
    <s v="California"/>
    <x v="11"/>
    <s v="Advantus Plastic Paper Clips"/>
    <n v="2.6"/>
    <n v="15"/>
    <n v="3"/>
    <n v="7.2"/>
    <n v="576"/>
    <s v="PROFIT"/>
  </r>
  <r>
    <s v="CA-2012-129532"/>
    <s v="12/08/2012"/>
    <s v="12/12/2012"/>
    <x v="2"/>
    <s v="December"/>
    <d v="2012-12-08T00:00:00"/>
    <d v="2012-12-12T00:00:00"/>
    <s v="On Date"/>
    <s v="YanaSorensen"/>
    <s v="United States"/>
    <s v="Los Angeles"/>
    <s v="California"/>
    <x v="7"/>
    <s v="Stur-D-Stor Shelving, Vertical 5-Shelf: 72&quot;H x 36&quot;W x 18 1/2&quot;D"/>
    <n v="108.7604"/>
    <n v="221.96"/>
    <n v="2"/>
    <n v="4.4391999999999996"/>
    <n v="355.13599999999997"/>
    <s v="PROFIT"/>
  </r>
  <r>
    <s v="CA-2012-129532"/>
    <s v="12/08/2012"/>
    <s v="12/12/2012"/>
    <x v="2"/>
    <s v="December"/>
    <d v="2012-12-08T00:00:00"/>
    <d v="2012-12-12T00:00:00"/>
    <s v="On Date"/>
    <s v="YanaSorensen"/>
    <s v="United States"/>
    <s v="Los Angeles"/>
    <s v="California"/>
    <x v="8"/>
    <s v="WD My Passport Ultra 500GB Portable External Hard Drive"/>
    <n v="48.97"/>
    <n v="236"/>
    <n v="4"/>
    <n v="40.119999999999997"/>
    <n v="3209.6"/>
    <s v="PROFIT"/>
  </r>
  <r>
    <s v="CA-2011-134726"/>
    <s v="11/02/2011"/>
    <s v="07/11/2011"/>
    <x v="1"/>
    <s v="November"/>
    <d v="2011-11-02T00:00:00"/>
    <d v="2011-11-07T00:00:00"/>
    <s v="On Date"/>
    <s v="StevenWard"/>
    <s v="United States"/>
    <s v="Seattle"/>
    <s v="Washington"/>
    <x v="8"/>
    <s v="Maxell 74 Minute CD-R Spindle, 50/Pack"/>
    <n v="13.4208"/>
    <n v="41.94"/>
    <n v="2"/>
    <n v="15.0984"/>
    <n v="1207.8720000000001"/>
    <s v="PROFIT"/>
  </r>
  <r>
    <s v="CA-2011-134726"/>
    <s v="11/02/2011"/>
    <s v="07/11/2011"/>
    <x v="1"/>
    <s v="November"/>
    <d v="2011-11-02T00:00:00"/>
    <d v="2011-11-07T00:00:00"/>
    <s v="On Date"/>
    <s v="StevenWard"/>
    <s v="United States"/>
    <s v="Seattle"/>
    <s v="Washington"/>
    <x v="3"/>
    <s v="Samsung Rugby III"/>
    <n v="48.172699999999999"/>
    <n v="52.792000000000002"/>
    <n v="1"/>
    <n v="4.6193"/>
    <n v="369.54399999999998"/>
    <s v="PROFIT"/>
  </r>
  <r>
    <s v="CA-2014-122945"/>
    <s v="11/17/2014"/>
    <s v="23/11/2014"/>
    <x v="3"/>
    <s v="November"/>
    <d v="2014-11-17T00:00:00"/>
    <d v="2014-11-23T00:00:00"/>
    <s v="Delay"/>
    <s v="MickBrown"/>
    <s v="United States"/>
    <s v="Roseville"/>
    <s v="California"/>
    <x v="1"/>
    <s v="DAX Cubicle Frames - 8x10"/>
    <n v="4.0389999999999997"/>
    <n v="17.309999999999999"/>
    <n v="3"/>
    <n v="5.1929999999999996"/>
    <n v="415.43999999999994"/>
    <s v="PROFIT"/>
  </r>
  <r>
    <s v="CA-2012-164567"/>
    <s v="06/15/2012"/>
    <s v="19/06/2012"/>
    <x v="2"/>
    <s v="June"/>
    <d v="2012-06-15T00:00:00"/>
    <d v="2012-06-19T00:00:00"/>
    <s v="On Date"/>
    <s v="GraceKelly"/>
    <s v="United States"/>
    <s v="Los Angeles"/>
    <s v="California"/>
    <x v="3"/>
    <s v="Jabra SPEAK 410"/>
    <n v="67.672799999999995"/>
    <n v="225.57599999999999"/>
    <n v="3"/>
    <n v="22.557600000000001"/>
    <n v="1804.6080000000002"/>
    <s v="PROFIT"/>
  </r>
  <r>
    <s v="CA-2011-131947"/>
    <s v="09/17/2011"/>
    <s v="22/09/2011"/>
    <x v="1"/>
    <s v="September"/>
    <d v="2011-09-17T00:00:00"/>
    <d v="2011-09-22T00:00:00"/>
    <s v="On Date"/>
    <s v="JosephAirdo"/>
    <s v="United States"/>
    <s v="Springfield"/>
    <s v="Oregon"/>
    <x v="2"/>
    <s v="Newell 313"/>
    <n v="2.3944000000000001"/>
    <n v="5.2480000000000002"/>
    <n v="2"/>
    <n v="0.4592"/>
    <n v="36.735999999999997"/>
    <s v="PROFIT"/>
  </r>
  <r>
    <s v="CA-2011-131947"/>
    <s v="09/17/2011"/>
    <s v="22/09/2011"/>
    <x v="1"/>
    <s v="September"/>
    <d v="2011-09-17T00:00:00"/>
    <d v="2011-09-22T00:00:00"/>
    <s v="On Date"/>
    <s v="JosephAirdo"/>
    <s v="United States"/>
    <s v="Springfield"/>
    <s v="Oregon"/>
    <x v="2"/>
    <s v="Boston 16701 Slimline Battery Pencil Sharpener"/>
    <n v="11.158000000000001"/>
    <n v="38.256"/>
    <n v="3"/>
    <n v="4.782"/>
    <n v="382.56"/>
    <s v="PROFIT"/>
  </r>
  <r>
    <s v="CA-2011-131947"/>
    <s v="09/17/2011"/>
    <s v="22/09/2011"/>
    <x v="1"/>
    <s v="September"/>
    <d v="2011-09-17T00:00:00"/>
    <d v="2011-09-22T00:00:00"/>
    <s v="On Date"/>
    <s v="JosephAirdo"/>
    <s v="United States"/>
    <s v="Springfield"/>
    <s v="Oregon"/>
    <x v="9"/>
    <s v="Riverleaf Stik-Withit Designer Note Cubes"/>
    <n v="5.4324000000000003"/>
    <n v="40.24"/>
    <n v="5"/>
    <n v="13.077999999999999"/>
    <n v="1046.24"/>
    <s v="PROFIT"/>
  </r>
  <r>
    <s v="CA-2011-131947"/>
    <s v="09/17/2011"/>
    <s v="22/09/2011"/>
    <x v="1"/>
    <s v="September"/>
    <d v="2011-09-17T00:00:00"/>
    <d v="2011-09-22T00:00:00"/>
    <s v="On Date"/>
    <s v="JosephAirdo"/>
    <s v="United States"/>
    <s v="Springfield"/>
    <s v="Oregon"/>
    <x v="16"/>
    <s v="Plantronics Single Ear Headset"/>
    <n v="10.374000000000001"/>
    <n v="29.925000000000001"/>
    <n v="5"/>
    <n v="-21.945"/>
    <n v="-1755.6"/>
    <s v="LOSS"/>
  </r>
  <r>
    <s v="CA-2011-131947"/>
    <s v="09/17/2011"/>
    <s v="22/09/2011"/>
    <x v="1"/>
    <s v="September"/>
    <d v="2011-09-17T00:00:00"/>
    <d v="2011-09-22T00:00:00"/>
    <s v="On Date"/>
    <s v="JosephAirdo"/>
    <s v="United States"/>
    <s v="Springfield"/>
    <s v="Oregon"/>
    <x v="9"/>
    <s v="Xerox 1960"/>
    <n v="17.039000000000001"/>
    <n v="148.70400000000001"/>
    <n v="6"/>
    <n v="46.47"/>
    <n v="3717.6"/>
    <s v="PROFIT"/>
  </r>
  <r>
    <s v="CA-2011-131947"/>
    <s v="09/17/2011"/>
    <s v="22/09/2011"/>
    <x v="1"/>
    <s v="September"/>
    <d v="2011-09-17T00:00:00"/>
    <d v="2011-09-22T00:00:00"/>
    <s v="On Date"/>
    <s v="JosephAirdo"/>
    <s v="United States"/>
    <s v="Springfield"/>
    <s v="Oregon"/>
    <x v="8"/>
    <s v="Verbatim 25 GB 6x Blu-ray Single Layer Recordable Disc, 3/Pack"/>
    <n v="3.9144000000000005"/>
    <n v="55.92"/>
    <n v="10"/>
    <n v="16.776"/>
    <n v="1342.08"/>
    <s v="PROFIT"/>
  </r>
  <r>
    <s v="CA-2014-163209"/>
    <s v="05/04/2014"/>
    <s v="08/05/2014"/>
    <x v="3"/>
    <s v="May"/>
    <d v="2014-05-04T00:00:00"/>
    <d v="2014-05-08T00:00:00"/>
    <s v="On Date"/>
    <s v="MikeKennedy"/>
    <s v="United States"/>
    <s v="San Francisco"/>
    <s v="California"/>
    <x v="9"/>
    <s v="Xerox 2"/>
    <n v="3.3696000000000006"/>
    <n v="25.92"/>
    <n v="4"/>
    <n v="12.441599999999999"/>
    <n v="995.32799999999997"/>
    <s v="PROFIT"/>
  </r>
  <r>
    <s v="CA-2014-163209"/>
    <s v="05/04/2014"/>
    <s v="08/05/2014"/>
    <x v="3"/>
    <s v="May"/>
    <d v="2014-05-04T00:00:00"/>
    <d v="2014-05-08T00:00:00"/>
    <s v="On Date"/>
    <s v="MikeKennedy"/>
    <s v="United States"/>
    <s v="San Francisco"/>
    <s v="California"/>
    <x v="2"/>
    <s v="Newell 350"/>
    <n v="2.3288000000000002"/>
    <n v="22.96"/>
    <n v="7"/>
    <n v="6.6584000000000003"/>
    <n v="532.67200000000003"/>
    <s v="PROFIT"/>
  </r>
  <r>
    <s v="CA-2011-133354"/>
    <s v="02/23/2011"/>
    <s v="25/02/2011"/>
    <x v="1"/>
    <s v="February"/>
    <d v="2011-02-23T00:00:00"/>
    <d v="2011-02-25T00:00:00"/>
    <s v="On Date"/>
    <s v="SueAnnReed"/>
    <s v="United States"/>
    <s v="Moreno Valley"/>
    <s v="California"/>
    <x v="9"/>
    <s v="Xerox 220"/>
    <n v="3.3696000000000002"/>
    <n v="19.440000000000001"/>
    <n v="3"/>
    <n v="9.3312000000000008"/>
    <n v="746.49600000000009"/>
    <s v="PROFIT"/>
  </r>
  <r>
    <s v="CA-2014-151225"/>
    <s v="10/28/2014"/>
    <s v="30/10/2014"/>
    <x v="3"/>
    <s v="October"/>
    <d v="2014-10-28T00:00:00"/>
    <d v="2014-10-30T00:00:00"/>
    <s v="On Date"/>
    <s v="JimMitchum"/>
    <s v="United States"/>
    <s v="Los Angeles"/>
    <s v="California"/>
    <x v="6"/>
    <s v="Chromcraft Rectangular Conference Tables"/>
    <n v="180.09719999999999"/>
    <n v="189.57599999999999"/>
    <n v="1"/>
    <n v="9.4787999999999997"/>
    <n v="758.30399999999997"/>
    <s v="PROFIT"/>
  </r>
  <r>
    <s v="CA-2014-151225"/>
    <s v="10/28/2014"/>
    <s v="30/10/2014"/>
    <x v="3"/>
    <s v="October"/>
    <d v="2014-10-28T00:00:00"/>
    <d v="2014-10-30T00:00:00"/>
    <s v="On Date"/>
    <s v="JimMitchum"/>
    <s v="United States"/>
    <s v="Los Angeles"/>
    <s v="California"/>
    <x v="3"/>
    <s v="Griffin GC17055 Auxiliary Audio Cable"/>
    <n v="12.9528"/>
    <n v="71.959999999999994"/>
    <n v="5"/>
    <n v="7.1959999999999997"/>
    <n v="575.67999999999995"/>
    <s v="PROFIT"/>
  </r>
  <r>
    <s v="US-2011-144078"/>
    <s v="11/25/2011"/>
    <s v="29/11/2011"/>
    <x v="1"/>
    <s v="November"/>
    <d v="2011-11-25T00:00:00"/>
    <d v="2011-11-29T00:00:00"/>
    <s v="On Date"/>
    <s v="RichardBierner"/>
    <s v="United States"/>
    <s v="Los Angeles"/>
    <s v="California"/>
    <x v="3"/>
    <s v="Logitech Mobile Speakerphone P710e -Â speaker phone"/>
    <n v="98.535399999999996"/>
    <n v="539.91999999999996"/>
    <n v="5"/>
    <n v="47.243000000000002"/>
    <n v="3779.44"/>
    <s v="PROFIT"/>
  </r>
  <r>
    <s v="US-2011-144078"/>
    <s v="11/25/2011"/>
    <s v="29/11/2011"/>
    <x v="1"/>
    <s v="November"/>
    <d v="2011-11-25T00:00:00"/>
    <d v="2011-11-29T00:00:00"/>
    <s v="On Date"/>
    <s v="RichardBierner"/>
    <s v="United States"/>
    <s v="Los Angeles"/>
    <s v="California"/>
    <x v="10"/>
    <s v="Hon GuestStacker Chair"/>
    <n v="167.73580000000001"/>
    <n v="725.34400000000005"/>
    <n v="4"/>
    <n v="54.400799999999997"/>
    <n v="4352.0639999999994"/>
    <s v="PROFIT"/>
  </r>
  <r>
    <s v="US-2011-144078"/>
    <s v="11/25/2011"/>
    <s v="29/11/2011"/>
    <x v="1"/>
    <s v="November"/>
    <d v="2011-11-25T00:00:00"/>
    <d v="2011-11-29T00:00:00"/>
    <s v="On Date"/>
    <s v="RichardBierner"/>
    <s v="United States"/>
    <s v="Los Angeles"/>
    <s v="California"/>
    <x v="2"/>
    <s v="Staples"/>
    <n v="1.6120000000000001"/>
    <n v="7.44"/>
    <n v="3"/>
    <n v="2.6040000000000001"/>
    <n v="208.32"/>
    <s v="PROFIT"/>
  </r>
  <r>
    <s v="US-2012-159499"/>
    <s v="11/21/2012"/>
    <s v="23/11/2012"/>
    <x v="2"/>
    <s v="November"/>
    <d v="2012-11-21T00:00:00"/>
    <d v="2012-11-23T00:00:00"/>
    <s v="On Date"/>
    <s v="EudokiaMartin"/>
    <s v="United States"/>
    <s v="Phoenix"/>
    <s v="Arizona"/>
    <x v="5"/>
    <s v="Fellowes Command Center 5-outlet power strip"/>
    <n v="49.523199999999996"/>
    <n v="325.63200000000001"/>
    <n v="6"/>
    <n v="28.492799999999999"/>
    <n v="2279.424"/>
    <s v="PROFIT"/>
  </r>
  <r>
    <s v="US-2012-159499"/>
    <s v="11/21/2012"/>
    <s v="23/11/2012"/>
    <x v="2"/>
    <s v="November"/>
    <d v="2012-11-21T00:00:00"/>
    <d v="2012-11-23T00:00:00"/>
    <s v="On Date"/>
    <s v="EudokiaMartin"/>
    <s v="United States"/>
    <s v="Phoenix"/>
    <s v="Arizona"/>
    <x v="8"/>
    <s v="Belkin Standard 104 key USB Keyboard"/>
    <n v="12.4015"/>
    <n v="23.344000000000001"/>
    <n v="2"/>
    <n v="-1.4590000000000001"/>
    <n v="-116.72"/>
    <s v="LOSS"/>
  </r>
  <r>
    <s v="US-2012-159499"/>
    <s v="11/21/2012"/>
    <s v="23/11/2012"/>
    <x v="2"/>
    <s v="November"/>
    <d v="2012-11-21T00:00:00"/>
    <d v="2012-11-23T00:00:00"/>
    <s v="On Date"/>
    <s v="EudokiaMartin"/>
    <s v="United States"/>
    <s v="Phoenix"/>
    <s v="Arizona"/>
    <x v="0"/>
    <s v="Avery 506"/>
    <n v="2.2302"/>
    <n v="16.52"/>
    <n v="5"/>
    <n v="5.3689999999999998"/>
    <n v="429.52"/>
    <s v="PROFIT"/>
  </r>
  <r>
    <s v="US-2013-157490"/>
    <s v="10/07/2013"/>
    <s v="08/10/2013"/>
    <x v="0"/>
    <s v="October"/>
    <d v="2013-10-07T00:00:00"/>
    <d v="2013-10-08T00:00:00"/>
    <s v="On Date"/>
    <s v="LaurelBeltran"/>
    <s v="United States"/>
    <s v="Pueblo"/>
    <s v="Colorado"/>
    <x v="16"/>
    <s v="Zebra GK420t Direct Thermal/Thermal Transfer Printer"/>
    <n v="273.66500000000002"/>
    <n v="703.71"/>
    <n v="6"/>
    <n v="-938.28"/>
    <n v="-75062.399999999994"/>
    <s v="LOSS"/>
  </r>
  <r>
    <s v="US-2013-157490"/>
    <s v="10/07/2013"/>
    <s v="08/10/2013"/>
    <x v="0"/>
    <s v="October"/>
    <d v="2013-10-07T00:00:00"/>
    <d v="2013-10-08T00:00:00"/>
    <s v="On Date"/>
    <s v="LaurelBeltran"/>
    <s v="United States"/>
    <s v="Pueblo"/>
    <s v="Colorado"/>
    <x v="4"/>
    <s v="Recycled Easel Ring Binders"/>
    <n v="8.2059999999999995"/>
    <n v="17.904"/>
    <n v="4"/>
    <n v="-14.92"/>
    <n v="-1193.5999999999999"/>
    <s v="LOSS"/>
  </r>
  <r>
    <s v="US-2013-157490"/>
    <s v="10/07/2013"/>
    <s v="08/10/2013"/>
    <x v="0"/>
    <s v="October"/>
    <d v="2013-10-07T00:00:00"/>
    <d v="2013-10-08T00:00:00"/>
    <s v="On Date"/>
    <s v="LaurelBeltran"/>
    <s v="United States"/>
    <s v="Pueblo"/>
    <s v="Colorado"/>
    <x v="4"/>
    <s v="Avery Framed View Binder, EZD Ring (Locking), Navy, 1 1/2&quot;"/>
    <n v="5.2894000000000005"/>
    <n v="11.976000000000001"/>
    <n v="4"/>
    <n v="-9.1815999999999995"/>
    <n v="-734.52800000000002"/>
    <s v="LOSS"/>
  </r>
  <r>
    <s v="US-2013-157490"/>
    <s v="10/07/2013"/>
    <s v="08/10/2013"/>
    <x v="0"/>
    <s v="October"/>
    <d v="2013-10-07T00:00:00"/>
    <d v="2013-10-08T00:00:00"/>
    <s v="On Date"/>
    <s v="LaurelBeltran"/>
    <s v="United States"/>
    <s v="Pueblo"/>
    <s v="Colorado"/>
    <x v="8"/>
    <s v="Memorex 25GB 6X Branded Blu-Ray Recordable Disc, 15/Pack"/>
    <n v="13.422099999999999"/>
    <n v="67.959999999999994"/>
    <n v="5"/>
    <n v="0.84950000000000003"/>
    <n v="67.960000000000008"/>
    <s v="PROFIT"/>
  </r>
  <r>
    <s v="CA-2012-161452"/>
    <s v="04/05/2012"/>
    <s v="11/04/2012"/>
    <x v="2"/>
    <s v="April"/>
    <d v="2012-04-05T00:00:00"/>
    <d v="2012-04-11T00:00:00"/>
    <s v="Delay"/>
    <s v="CarolAdams"/>
    <s v="United States"/>
    <s v="Los Angeles"/>
    <s v="California"/>
    <x v="10"/>
    <s v="GuestStacker Chair with Chrome Finish Legs"/>
    <n v="267.66720000000004"/>
    <n v="892.22400000000005"/>
    <n v="3"/>
    <n v="89.222399999999993"/>
    <n v="7137.7919999999995"/>
    <s v="PROFIT"/>
  </r>
  <r>
    <s v="CA-2013-138968"/>
    <s v="03/16/2013"/>
    <s v="17/03/2013"/>
    <x v="0"/>
    <s v="March"/>
    <d v="2013-03-16T00:00:00"/>
    <d v="2013-03-17T00:00:00"/>
    <s v="On Date"/>
    <s v="FredChung"/>
    <s v="United States"/>
    <s v="San Francisco"/>
    <s v="California"/>
    <x v="4"/>
    <s v="Avery Round Ring Poly Binders"/>
    <n v="1.4483999999999999"/>
    <n v="4.5439999999999996"/>
    <n v="2"/>
    <n v="1.6472"/>
    <n v="131.77600000000001"/>
    <s v="PROFIT"/>
  </r>
  <r>
    <s v="CA-2013-138968"/>
    <s v="03/16/2013"/>
    <s v="17/03/2013"/>
    <x v="0"/>
    <s v="March"/>
    <d v="2013-03-16T00:00:00"/>
    <d v="2013-03-17T00:00:00"/>
    <s v="On Date"/>
    <s v="FredChung"/>
    <s v="United States"/>
    <s v="San Francisco"/>
    <s v="California"/>
    <x v="10"/>
    <s v="Global Comet Stacking Arm Chair"/>
    <n v="316.88249999999999"/>
    <n v="1352.0319999999999"/>
    <n v="4"/>
    <n v="84.501999999999995"/>
    <n v="6760.16"/>
    <s v="PROFIT"/>
  </r>
  <r>
    <s v="CA-2012-107685"/>
    <s v="11/30/2012"/>
    <s v="02/12/2012"/>
    <x v="2"/>
    <s v="November"/>
    <d v="2012-11-30T00:00:00"/>
    <d v="2012-12-02T00:00:00"/>
    <s v="On Date"/>
    <s v="JohnMurray"/>
    <s v="United States"/>
    <s v="Las Vegas"/>
    <s v="Nevada"/>
    <x v="1"/>
    <s v="DAX Contemporary Wood Frame with Silver Metal Mat, Desktop, 11 x 14 Size"/>
    <n v="12.953599999999998"/>
    <n v="80.959999999999994"/>
    <n v="4"/>
    <n v="29.145600000000002"/>
    <n v="2331.6480000000001"/>
    <s v="PROFIT"/>
  </r>
  <r>
    <s v="CA-2012-107685"/>
    <s v="11/30/2012"/>
    <s v="02/12/2012"/>
    <x v="2"/>
    <s v="November"/>
    <d v="2012-11-30T00:00:00"/>
    <d v="2012-12-02T00:00:00"/>
    <s v="On Date"/>
    <s v="JohnMurray"/>
    <s v="United States"/>
    <s v="Las Vegas"/>
    <s v="Nevada"/>
    <x v="9"/>
    <s v="Xerox 1997"/>
    <n v="3.3696000000000006"/>
    <n v="25.92"/>
    <n v="4"/>
    <n v="12.441599999999999"/>
    <n v="995.32799999999997"/>
    <s v="PROFIT"/>
  </r>
  <r>
    <s v="US-2011-120740"/>
    <s v="04/15/2011"/>
    <s v="15/04/2011"/>
    <x v="1"/>
    <s v="April"/>
    <d v="2011-04-15T00:00:00"/>
    <d v="2011-04-15T00:00:00"/>
    <s v="On Date"/>
    <s v="PaulStevenson"/>
    <s v="United States"/>
    <s v="Los Angeles"/>
    <s v="California"/>
    <x v="5"/>
    <s v="Belkin F9G930V10-GRY 9 Outlet Surge"/>
    <n v="37.970799999999997"/>
    <n v="106.96"/>
    <n v="2"/>
    <n v="31.0184"/>
    <n v="2481.4719999999998"/>
    <s v="PROFIT"/>
  </r>
  <r>
    <s v="US-2011-120740"/>
    <s v="04/15/2011"/>
    <s v="15/04/2011"/>
    <x v="1"/>
    <s v="April"/>
    <d v="2011-04-15T00:00:00"/>
    <d v="2011-04-15T00:00:00"/>
    <s v="On Date"/>
    <s v="PaulStevenson"/>
    <s v="United States"/>
    <s v="Los Angeles"/>
    <s v="California"/>
    <x v="1"/>
    <s v="Howard Miller 13&quot; Diameter Goldtone Round Wall Clock"/>
    <n v="27.694599999999998"/>
    <n v="187.76"/>
    <n v="4"/>
    <n v="76.9816"/>
    <n v="6158.5280000000002"/>
    <s v="PROFIT"/>
  </r>
  <r>
    <s v="US-2014-141509"/>
    <s v="09/30/2014"/>
    <s v="02/10/2014"/>
    <x v="3"/>
    <s v="September"/>
    <d v="2014-09-30T00:00:00"/>
    <d v="2014-10-02T00:00:00"/>
    <s v="On Date"/>
    <s v="SoniaCooley"/>
    <s v="United States"/>
    <s v="Los Angeles"/>
    <s v="California"/>
    <x v="2"/>
    <s v="Newell 334"/>
    <n v="14.6816"/>
    <n v="99.2"/>
    <n v="5"/>
    <n v="25.792000000000002"/>
    <n v="2063.36"/>
    <s v="PROFIT"/>
  </r>
  <r>
    <s v="CA-2014-133487"/>
    <s v="05/07/2014"/>
    <s v="10/05/2014"/>
    <x v="3"/>
    <s v="May"/>
    <d v="2014-05-07T00:00:00"/>
    <d v="2014-05-10T00:00:00"/>
    <s v="On Date"/>
    <s v="TrudySchmidt"/>
    <s v="United States"/>
    <s v="Rancho Cucamonga"/>
    <s v="California"/>
    <x v="5"/>
    <s v="Eureka The Boss Cordless Rechargeable Stick Vac"/>
    <n v="37.215399999999995"/>
    <n v="152.94"/>
    <n v="3"/>
    <n v="41.293799999999997"/>
    <n v="3303.5039999999999"/>
    <s v="PROFIT"/>
  </r>
  <r>
    <s v="CA-2011-102330"/>
    <s v="12/29/2011"/>
    <s v="03/01/2012"/>
    <x v="2"/>
    <s v="December"/>
    <d v="2011-12-29T00:00:00"/>
    <d v="2012-01-03T00:00:00"/>
    <s v="On Date"/>
    <s v="ArianneIrving"/>
    <s v="United States"/>
    <s v="Brentwood"/>
    <s v="California"/>
    <x v="0"/>
    <s v="Alphabetical Labels for Top Tab Filing"/>
    <n v="7.3999999999999995"/>
    <n v="88.8"/>
    <n v="6"/>
    <n v="44.4"/>
    <n v="3552"/>
    <s v="PROFIT"/>
  </r>
  <r>
    <s v="CA-2011-102330"/>
    <s v="12/29/2011"/>
    <s v="03/01/2012"/>
    <x v="2"/>
    <s v="December"/>
    <d v="2011-12-29T00:00:00"/>
    <d v="2012-01-03T00:00:00"/>
    <s v="On Date"/>
    <s v="ArianneIrving"/>
    <s v="United States"/>
    <s v="Brentwood"/>
    <s v="California"/>
    <x v="3"/>
    <s v="HTC One"/>
    <n v="70.992900000000006"/>
    <n v="319.96800000000002"/>
    <n v="4"/>
    <n v="35.996400000000001"/>
    <n v="2879.712"/>
    <s v="PROFIT"/>
  </r>
  <r>
    <s v="CA-2013-118899"/>
    <s v="03/23/2013"/>
    <s v="23/03/2013"/>
    <x v="0"/>
    <s v="March"/>
    <d v="2013-03-23T00:00:00"/>
    <d v="2013-03-23T00:00:00"/>
    <s v="On Date"/>
    <s v="MarcCrier"/>
    <s v="United States"/>
    <s v="Seattle"/>
    <s v="Washington"/>
    <x v="10"/>
    <s v="Global Stack Chair with Arms, Black"/>
    <n v="21.885400000000001"/>
    <n v="167.88800000000001"/>
    <n v="7"/>
    <n v="14.690200000000001"/>
    <n v="1175.2160000000001"/>
    <s v="PROFIT"/>
  </r>
  <r>
    <s v="CA-2014-100237"/>
    <s v="10/16/2014"/>
    <s v="20/10/2014"/>
    <x v="3"/>
    <s v="October"/>
    <d v="2014-10-16T00:00:00"/>
    <d v="2014-10-20T00:00:00"/>
    <s v="On Date"/>
    <s v="StuartVan"/>
    <s v="United States"/>
    <s v="Orem"/>
    <s v="Utah"/>
    <x v="2"/>
    <s v="Avery Hi-Liter Smear-Safe Highlighters"/>
    <n v="3.7376"/>
    <n v="11.68"/>
    <n v="2"/>
    <n v="4.2047999999999996"/>
    <n v="336.38399999999996"/>
    <s v="PROFIT"/>
  </r>
  <r>
    <s v="US-2012-142811"/>
    <s v="04/02/2012"/>
    <s v="07/04/2012"/>
    <x v="2"/>
    <s v="April"/>
    <d v="2012-04-02T00:00:00"/>
    <d v="2012-04-07T00:00:00"/>
    <s v="On Date"/>
    <s v="JohnLucas"/>
    <s v="United States"/>
    <s v="Mesa"/>
    <s v="Arizona"/>
    <x v="3"/>
    <s v="Samsung HM1900 Bluetooth Headset"/>
    <n v="10.975"/>
    <n v="87.8"/>
    <n v="5"/>
    <n v="32.924999999999997"/>
    <n v="2634"/>
    <s v="PROFIT"/>
  </r>
  <r>
    <s v="CA-2011-150203"/>
    <s v="12/05/2011"/>
    <s v="07/12/2011"/>
    <x v="1"/>
    <s v="December"/>
    <d v="2011-12-05T00:00:00"/>
    <d v="2011-12-07T00:00:00"/>
    <s v="On Date"/>
    <s v="JoniBlumstein"/>
    <s v="United States"/>
    <s v="Los Angeles"/>
    <s v="California"/>
    <x v="5"/>
    <s v="Fellowes 8 Outlet Superior Workstation Surge Protector"/>
    <n v="29.614100000000001"/>
    <n v="250.26"/>
    <n v="6"/>
    <n v="72.575400000000002"/>
    <n v="5806.0320000000002"/>
    <s v="PROFIT"/>
  </r>
  <r>
    <s v="CA-2012-149636"/>
    <s v="01/06/2012"/>
    <s v="12/01/2012"/>
    <x v="2"/>
    <s v="January"/>
    <d v="2012-01-06T00:00:00"/>
    <d v="2012-01-12T00:00:00"/>
    <s v="Delay"/>
    <s v="StefaniaPerrino"/>
    <s v="United States"/>
    <s v="Colorado Springs"/>
    <s v="Colorado"/>
    <x v="9"/>
    <s v="It's Hot Message Books with Stickers, 2 3/4&quot; x 5&quot;"/>
    <n v="4.07"/>
    <n v="29.6"/>
    <n v="5"/>
    <n v="9.25"/>
    <n v="740"/>
    <s v="PROFIT"/>
  </r>
  <r>
    <s v="CA-2012-149636"/>
    <s v="01/06/2012"/>
    <s v="12/01/2012"/>
    <x v="2"/>
    <s v="January"/>
    <d v="2012-01-06T00:00:00"/>
    <d v="2012-01-12T00:00:00"/>
    <s v="Delay"/>
    <s v="StefaniaPerrino"/>
    <s v="United States"/>
    <s v="Colorado Springs"/>
    <s v="Colorado"/>
    <x v="4"/>
    <s v="Recycled Pressboard Report Cover with Reinforced Top Hinge"/>
    <n v="1.6473"/>
    <n v="1.9379999999999999"/>
    <n v="2"/>
    <n v="-1.3566"/>
    <n v="-108.52800000000001"/>
    <s v="LOSS"/>
  </r>
  <r>
    <s v="US-2014-146213"/>
    <s v="09/10/2014"/>
    <s v="15/09/2014"/>
    <x v="3"/>
    <s v="September"/>
    <d v="2014-09-10T00:00:00"/>
    <d v="2014-09-15T00:00:00"/>
    <s v="On Date"/>
    <s v="MattConnell"/>
    <s v="United States"/>
    <s v="Los Angeles"/>
    <s v="California"/>
    <x v="8"/>
    <s v="Microsoft Wireless Mobile Mouse 4000"/>
    <n v="27.193200000000004"/>
    <n v="159.96"/>
    <n v="4"/>
    <n v="51.187199999999997"/>
    <n v="4094.9759999999997"/>
    <s v="PROFIT"/>
  </r>
  <r>
    <s v="US-2014-138086"/>
    <s v="04/17/2014"/>
    <s v="21/04/2014"/>
    <x v="3"/>
    <s v="April"/>
    <d v="2014-04-17T00:00:00"/>
    <d v="2014-04-21T00:00:00"/>
    <s v="On Date"/>
    <s v="JesusOcampo"/>
    <s v="United States"/>
    <s v="San Francisco"/>
    <s v="California"/>
    <x v="5"/>
    <s v="Hoover Commercial SteamVac"/>
    <n v="9.5060000000000002"/>
    <n v="40.74"/>
    <n v="3"/>
    <n v="12.222"/>
    <n v="977.76"/>
    <s v="PROFIT"/>
  </r>
  <r>
    <s v="CA-2014-104850"/>
    <s v="06/14/2014"/>
    <s v="20/06/2014"/>
    <x v="3"/>
    <s v="June"/>
    <d v="2014-06-14T00:00:00"/>
    <d v="2014-06-20T00:00:00"/>
    <s v="Delay"/>
    <s v="TamaraWillingham"/>
    <s v="United States"/>
    <s v="Seattle"/>
    <s v="Washington"/>
    <x v="10"/>
    <s v="Global Wood Trimmed Manager's Task Chair, Khaki"/>
    <n v="79.152600000000007"/>
    <n v="291.13600000000002"/>
    <n v="4"/>
    <n v="-25.474399999999999"/>
    <n v="-2037.952"/>
    <s v="LOSS"/>
  </r>
  <r>
    <s v="CA-2014-134418"/>
    <s v="09/16/2014"/>
    <s v="21/09/2014"/>
    <x v="3"/>
    <s v="September"/>
    <d v="2014-09-16T00:00:00"/>
    <d v="2014-09-21T00:00:00"/>
    <s v="On Date"/>
    <s v="GeneMcClure"/>
    <s v="United States"/>
    <s v="Seattle"/>
    <s v="Washington"/>
    <x v="2"/>
    <s v="BIC Brite Liner Highlighters"/>
    <n v="2.4011999999999993"/>
    <n v="12.42"/>
    <n v="3"/>
    <n v="5.2164000000000001"/>
    <n v="417.31200000000001"/>
    <s v="PROFIT"/>
  </r>
  <r>
    <s v="US-2013-106313"/>
    <s v="08/23/2013"/>
    <s v="27/08/2013"/>
    <x v="0"/>
    <s v="August"/>
    <d v="2013-08-23T00:00:00"/>
    <d v="2013-08-27T00:00:00"/>
    <s v="On Date"/>
    <s v="DeirdreGreer"/>
    <s v="United States"/>
    <s v="Seattle"/>
    <s v="Washington"/>
    <x v="9"/>
    <s v="Xerox 202"/>
    <n v="3.3696000000000002"/>
    <n v="19.440000000000001"/>
    <n v="3"/>
    <n v="9.3312000000000008"/>
    <n v="746.49600000000009"/>
    <s v="PROFIT"/>
  </r>
  <r>
    <s v="CA-2011-154781"/>
    <s v="11/21/2011"/>
    <s v="26/11/2011"/>
    <x v="1"/>
    <s v="November"/>
    <d v="2011-11-21T00:00:00"/>
    <d v="2011-11-26T00:00:00"/>
    <s v="On Date"/>
    <s v="SteveCarroll"/>
    <s v="United States"/>
    <s v="San Francisco"/>
    <s v="California"/>
    <x v="9"/>
    <s v="Tops Wirebound Message Log Books"/>
    <n v="1.7766"/>
    <n v="6.58"/>
    <n v="2"/>
    <n v="3.0268000000000002"/>
    <n v="242.14400000000001"/>
    <s v="PROFIT"/>
  </r>
  <r>
    <s v="CA-2011-154781"/>
    <s v="11/21/2011"/>
    <s v="26/11/2011"/>
    <x v="1"/>
    <s v="November"/>
    <d v="2011-11-21T00:00:00"/>
    <d v="2011-11-26T00:00:00"/>
    <s v="On Date"/>
    <s v="SteveCarroll"/>
    <s v="United States"/>
    <s v="San Francisco"/>
    <s v="California"/>
    <x v="8"/>
    <s v="Kensington Expert Mouse Optical USB Trackball for PC or Mac"/>
    <n v="66.492999999999995"/>
    <n v="94.99"/>
    <n v="1"/>
    <n v="28.497"/>
    <n v="2279.7600000000002"/>
    <s v="PROFIT"/>
  </r>
  <r>
    <s v="CA-2012-147816"/>
    <s v="09/24/2012"/>
    <s v="26/09/2012"/>
    <x v="2"/>
    <s v="September"/>
    <d v="2012-09-24T00:00:00"/>
    <d v="2012-09-26T00:00:00"/>
    <s v="On Date"/>
    <s v="CarlosMeador"/>
    <s v="United States"/>
    <s v="Tucson"/>
    <s v="Arizona"/>
    <x v="3"/>
    <s v="Samsung HM1900 Bluetooth Headset"/>
    <n v="10.974999999999998"/>
    <n v="35.119999999999997"/>
    <n v="2"/>
    <n v="13.17"/>
    <n v="1053.5999999999999"/>
    <s v="PROFIT"/>
  </r>
  <r>
    <s v="CA-2014-105326"/>
    <s v="08/21/2014"/>
    <s v="28/08/2014"/>
    <x v="3"/>
    <s v="August"/>
    <d v="2014-08-21T00:00:00"/>
    <d v="2014-08-28T00:00:00"/>
    <s v="Delay"/>
    <s v="KeanThornton"/>
    <s v="United States"/>
    <s v="Los Angeles"/>
    <s v="California"/>
    <x v="9"/>
    <s v="Xerox 203"/>
    <n v="3.3696000000000006"/>
    <n v="25.92"/>
    <n v="4"/>
    <n v="12.441599999999999"/>
    <n v="995.32799999999997"/>
    <s v="PROFIT"/>
  </r>
  <r>
    <s v="CA-2014-156391"/>
    <s v="09/27/2014"/>
    <s v="29/09/2014"/>
    <x v="3"/>
    <s v="September"/>
    <d v="2014-09-27T00:00:00"/>
    <d v="2014-09-29T00:00:00"/>
    <s v="On Date"/>
    <s v="SaraLuxemburg"/>
    <s v="United States"/>
    <s v="Salem"/>
    <s v="Oregon"/>
    <x v="2"/>
    <s v="Prang Drawing Pencil Set"/>
    <n v="1.6680000000000001"/>
    <n v="2.2240000000000002"/>
    <n v="1"/>
    <n v="0.55600000000000005"/>
    <n v="44.480000000000004"/>
    <s v="PROFIT"/>
  </r>
  <r>
    <s v="CA-2012-169299"/>
    <s v="08/24/2012"/>
    <s v="26/08/2012"/>
    <x v="2"/>
    <s v="August"/>
    <d v="2012-08-24T00:00:00"/>
    <d v="2012-08-26T00:00:00"/>
    <s v="On Date"/>
    <s v="DennyOrdway"/>
    <s v="United States"/>
    <s v="Portland"/>
    <s v="Oregon"/>
    <x v="2"/>
    <s v="Premium Writing Pencils, Soft, #2 by Central Association for the Blind"/>
    <n v="2.1456"/>
    <n v="7.1520000000000001"/>
    <n v="3"/>
    <n v="0.71519999999999995"/>
    <n v="57.215999999999994"/>
    <s v="PROFIT"/>
  </r>
  <r>
    <s v="CA-2013-155978"/>
    <s v="08/02/2013"/>
    <s v="02/08/2013"/>
    <x v="0"/>
    <s v="August"/>
    <d v="2013-08-02T00:00:00"/>
    <d v="2013-08-02T00:00:00"/>
    <s v="On Date"/>
    <s v="ThomasSeio"/>
    <s v="United States"/>
    <s v="Riverside"/>
    <s v="California"/>
    <x v="3"/>
    <s v="Apple iPhone 5"/>
    <n v="474.3759"/>
    <n v="1039.7280000000001"/>
    <n v="2"/>
    <n v="90.976200000000006"/>
    <n v="7278.0960000000005"/>
    <s v="PROFIT"/>
  </r>
  <r>
    <s v="CA-2013-155978"/>
    <s v="08/02/2013"/>
    <s v="02/08/2013"/>
    <x v="0"/>
    <s v="August"/>
    <d v="2013-08-02T00:00:00"/>
    <d v="2013-08-02T00:00:00"/>
    <s v="On Date"/>
    <s v="ThomasSeio"/>
    <s v="United States"/>
    <s v="Riverside"/>
    <s v="California"/>
    <x v="5"/>
    <s v="Belkin F5C206VTEL 6 Outlet Surge"/>
    <n v="16.085999999999999"/>
    <n v="45.96"/>
    <n v="2"/>
    <n v="13.788"/>
    <n v="1103.04"/>
    <s v="PROFIT"/>
  </r>
  <r>
    <s v="CA-2013-152800"/>
    <s v="04/14/2013"/>
    <s v="16/04/2013"/>
    <x v="0"/>
    <s v="April"/>
    <d v="2013-04-14T00:00:00"/>
    <d v="2013-04-16T00:00:00"/>
    <s v="On Date"/>
    <s v="SusanPistek"/>
    <s v="United States"/>
    <s v="San Francisco"/>
    <s v="California"/>
    <x v="13"/>
    <s v="Poly String Tie Envelopes"/>
    <n v="1.0811999999999999"/>
    <n v="6.12"/>
    <n v="3"/>
    <n v="2.8763999999999998"/>
    <n v="230.11199999999999"/>
    <s v="PROFIT"/>
  </r>
  <r>
    <s v="CA-2011-166961"/>
    <s v="12/27/2011"/>
    <s v="31/12/2011"/>
    <x v="1"/>
    <s v="December"/>
    <d v="2011-12-27T00:00:00"/>
    <d v="2011-12-31T00:00:00"/>
    <s v="On Date"/>
    <s v="CynthiaDelaney"/>
    <s v="United States"/>
    <s v="Moreno Valley"/>
    <s v="California"/>
    <x v="5"/>
    <s v="Staples"/>
    <n v="8.0153999999999996"/>
    <n v="10.98"/>
    <n v="1"/>
    <n v="2.9645999999999999"/>
    <n v="237.16800000000001"/>
    <s v="PROFIT"/>
  </r>
  <r>
    <s v="CA-2011-166961"/>
    <s v="12/27/2011"/>
    <s v="31/12/2011"/>
    <x v="1"/>
    <s v="December"/>
    <d v="2011-12-27T00:00:00"/>
    <d v="2011-12-31T00:00:00"/>
    <s v="On Date"/>
    <s v="CynthiaDelaney"/>
    <s v="United States"/>
    <s v="Moreno Valley"/>
    <s v="California"/>
    <x v="11"/>
    <s v="Staples"/>
    <n v="1.4148000000000001"/>
    <n v="7.86"/>
    <n v="3"/>
    <n v="3.6156000000000001"/>
    <n v="289.24799999999999"/>
    <s v="PROFIT"/>
  </r>
  <r>
    <s v="CA-2011-166961"/>
    <s v="12/27/2011"/>
    <s v="31/12/2011"/>
    <x v="1"/>
    <s v="December"/>
    <d v="2011-12-27T00:00:00"/>
    <d v="2011-12-31T00:00:00"/>
    <s v="On Date"/>
    <s v="CynthiaDelaney"/>
    <s v="United States"/>
    <s v="Moreno Valley"/>
    <s v="California"/>
    <x v="7"/>
    <s v="Advantus Rolling Storage Box"/>
    <n v="12.519500000000001"/>
    <n v="51.45"/>
    <n v="3"/>
    <n v="13.891500000000001"/>
    <n v="1111.3200000000002"/>
    <s v="PROFIT"/>
  </r>
  <r>
    <s v="CA-2011-166961"/>
    <s v="12/27/2011"/>
    <s v="31/12/2011"/>
    <x v="1"/>
    <s v="December"/>
    <d v="2011-12-27T00:00:00"/>
    <d v="2011-12-31T00:00:00"/>
    <s v="On Date"/>
    <s v="CynthiaDelaney"/>
    <s v="United States"/>
    <s v="Moreno Valley"/>
    <s v="California"/>
    <x v="4"/>
    <s v="GBC VeloBind Cover Sets"/>
    <n v="7.719999999999998"/>
    <n v="37.055999999999997"/>
    <n v="3"/>
    <n v="13.896000000000001"/>
    <n v="1111.68"/>
    <s v="PROFIT"/>
  </r>
  <r>
    <s v="CA-2012-127481"/>
    <s v="12/12/2012"/>
    <s v="15/12/2012"/>
    <x v="2"/>
    <s v="December"/>
    <d v="2012-12-12T00:00:00"/>
    <d v="2012-12-15T00:00:00"/>
    <s v="On Date"/>
    <s v="JonathanDoherty"/>
    <s v="United States"/>
    <s v="Las Vegas"/>
    <s v="Nevada"/>
    <x v="9"/>
    <s v="Xerox 1930"/>
    <n v="3.3047999999999997"/>
    <n v="32.4"/>
    <n v="5"/>
    <n v="15.875999999999999"/>
    <n v="1270.08"/>
    <s v="PROFIT"/>
  </r>
  <r>
    <s v="CA-2012-127481"/>
    <s v="12/12/2012"/>
    <s v="15/12/2012"/>
    <x v="2"/>
    <s v="December"/>
    <d v="2012-12-12T00:00:00"/>
    <d v="2012-12-15T00:00:00"/>
    <s v="On Date"/>
    <s v="JonathanDoherty"/>
    <s v="United States"/>
    <s v="Las Vegas"/>
    <s v="Nevada"/>
    <x v="9"/>
    <s v="Xerox 1916"/>
    <n v="24.47"/>
    <n v="97.88"/>
    <n v="2"/>
    <n v="48.94"/>
    <n v="3915.2"/>
    <s v="PROFIT"/>
  </r>
  <r>
    <s v="CA-2011-143637"/>
    <s v="03/24/2011"/>
    <s v="29/03/2011"/>
    <x v="1"/>
    <s v="March"/>
    <d v="2011-03-24T00:00:00"/>
    <d v="2011-03-29T00:00:00"/>
    <s v="On Date"/>
    <s v="MauriceSatty"/>
    <s v="United States"/>
    <s v="Fresno"/>
    <s v="California"/>
    <x v="1"/>
    <s v="DAX Contemporary Wood Frame with Silver Metal Mat, Desktop, 11 x 14 Size"/>
    <n v="12.953599999999998"/>
    <n v="40.479999999999997"/>
    <n v="2"/>
    <n v="14.572800000000001"/>
    <n v="1165.8240000000001"/>
    <s v="PROFIT"/>
  </r>
  <r>
    <s v="US-2014-109316"/>
    <s v="06/09/2014"/>
    <s v="11/06/2014"/>
    <x v="3"/>
    <s v="June"/>
    <d v="2014-06-09T00:00:00"/>
    <d v="2014-06-11T00:00:00"/>
    <s v="On Date"/>
    <s v="MaureenGastineau"/>
    <s v="United States"/>
    <s v="Los Angeles"/>
    <s v="California"/>
    <x v="15"/>
    <s v="Riverside Palais Royal Lawyers Bookcase, Royale Cherry Finish"/>
    <n v="678.3546"/>
    <n v="1497.6659999999999"/>
    <n v="2"/>
    <n v="140.95679999999999"/>
    <n v="11276.543999999998"/>
    <s v="PROFIT"/>
  </r>
  <r>
    <s v="US-2014-109316"/>
    <s v="06/09/2014"/>
    <s v="11/06/2014"/>
    <x v="3"/>
    <s v="June"/>
    <d v="2014-06-09T00:00:00"/>
    <d v="2014-06-11T00:00:00"/>
    <s v="On Date"/>
    <s v="MaureenGastineau"/>
    <s v="United States"/>
    <s v="Los Angeles"/>
    <s v="California"/>
    <x v="3"/>
    <s v="Shocksock Galaxy S4 Armband"/>
    <n v="10.512"/>
    <n v="17.52"/>
    <n v="2"/>
    <n v="-3.504"/>
    <n v="-280.32"/>
    <s v="LOSS"/>
  </r>
  <r>
    <s v="CA-2013-138478"/>
    <s v="10/22/2013"/>
    <s v="27/10/2013"/>
    <x v="0"/>
    <s v="October"/>
    <d v="2013-10-22T00:00:00"/>
    <d v="2013-10-27T00:00:00"/>
    <s v="On Date"/>
    <s v="DennisPardue"/>
    <s v="United States"/>
    <s v="North Las Vegas"/>
    <s v="Nevada"/>
    <x v="2"/>
    <s v="Panasonic KP-150 Electric Pencil Sharpener"/>
    <n v="27.927600000000002"/>
    <n v="113.22"/>
    <n v="3"/>
    <n v="29.437200000000001"/>
    <n v="2354.9760000000001"/>
    <s v="PROFIT"/>
  </r>
  <r>
    <s v="CA-2013-138478"/>
    <s v="10/22/2013"/>
    <s v="27/10/2013"/>
    <x v="0"/>
    <s v="October"/>
    <d v="2013-10-22T00:00:00"/>
    <d v="2013-10-27T00:00:00"/>
    <s v="On Date"/>
    <s v="DennisPardue"/>
    <s v="United States"/>
    <s v="North Las Vegas"/>
    <s v="Nevada"/>
    <x v="9"/>
    <s v="Xerox 193"/>
    <n v="3.0498000000000007"/>
    <n v="35.880000000000003"/>
    <n v="6"/>
    <n v="17.581199999999999"/>
    <n v="1406.4959999999999"/>
    <s v="PROFIT"/>
  </r>
  <r>
    <s v="CA-2013-138478"/>
    <s v="10/22/2013"/>
    <s v="27/10/2013"/>
    <x v="0"/>
    <s v="October"/>
    <d v="2013-10-22T00:00:00"/>
    <d v="2013-10-27T00:00:00"/>
    <s v="On Date"/>
    <s v="DennisPardue"/>
    <s v="United States"/>
    <s v="North Las Vegas"/>
    <s v="Nevada"/>
    <x v="4"/>
    <s v="Ibico EPK-21 Electric Binding System"/>
    <n v="963.89489999999989"/>
    <n v="4535.9759999999997"/>
    <n v="3"/>
    <n v="1644.2913000000001"/>
    <n v="131543.304"/>
    <s v="PROFIT"/>
  </r>
  <r>
    <s v="CA-2014-150469"/>
    <s v="01/27/2014"/>
    <s v="31/01/2014"/>
    <x v="3"/>
    <s v="January"/>
    <d v="2014-01-27T00:00:00"/>
    <d v="2014-01-31T00:00:00"/>
    <s v="On Date"/>
    <s v="CarolineJumper"/>
    <s v="United States"/>
    <s v="San Francisco"/>
    <s v="California"/>
    <x v="11"/>
    <s v="Binder Clips by OIC"/>
    <n v="0.76959999999999995"/>
    <n v="11.84"/>
    <n v="8"/>
    <n v="5.6832000000000003"/>
    <n v="454.65600000000001"/>
    <s v="PROFIT"/>
  </r>
  <r>
    <s v="CA-2011-125150"/>
    <s v="05/16/2011"/>
    <s v="23/05/2011"/>
    <x v="1"/>
    <s v="May"/>
    <d v="2011-05-16T00:00:00"/>
    <d v="2011-05-23T00:00:00"/>
    <s v="Delay"/>
    <s v="PaulineWebber"/>
    <s v="United States"/>
    <s v="Los Angeles"/>
    <s v="California"/>
    <x v="10"/>
    <s v="Iceberg Nesting Folding Chair, 19w x 6d x 43h"/>
    <n v="43.082799999999999"/>
    <n v="232.88"/>
    <n v="5"/>
    <n v="17.466000000000001"/>
    <n v="1397.2800000000002"/>
    <s v="PROFIT"/>
  </r>
  <r>
    <s v="CA-2012-137302"/>
    <s v="04/26/2012"/>
    <s v="01/05/2012"/>
    <x v="2"/>
    <s v="April"/>
    <d v="2012-04-26T00:00:00"/>
    <d v="2012-05-01T00:00:00"/>
    <s v="On Date"/>
    <s v="BartWatters"/>
    <s v="United States"/>
    <s v="San Diego"/>
    <s v="California"/>
    <x v="10"/>
    <s v="SAFCO Optional Arm Kit for Workspace Cribbage Stacking Chair"/>
    <n v="19.180800000000001"/>
    <n v="63.936"/>
    <n v="3"/>
    <n v="6.3936000000000002"/>
    <n v="511.488"/>
    <s v="PROFIT"/>
  </r>
  <r>
    <s v="CA-2012-137302"/>
    <s v="04/26/2012"/>
    <s v="01/05/2012"/>
    <x v="2"/>
    <s v="April"/>
    <d v="2012-04-26T00:00:00"/>
    <d v="2012-05-01T00:00:00"/>
    <s v="On Date"/>
    <s v="BartWatters"/>
    <s v="United States"/>
    <s v="San Diego"/>
    <s v="California"/>
    <x v="2"/>
    <s v="Newell 345"/>
    <n v="14.6816"/>
    <n v="59.52"/>
    <n v="3"/>
    <n v="15.475199999999999"/>
    <n v="1238.0159999999998"/>
    <s v="PROFIT"/>
  </r>
  <r>
    <s v="CA-2012-137302"/>
    <s v="04/26/2012"/>
    <s v="01/05/2012"/>
    <x v="2"/>
    <s v="April"/>
    <d v="2012-04-26T00:00:00"/>
    <d v="2012-05-01T00:00:00"/>
    <s v="On Date"/>
    <s v="BartWatters"/>
    <s v="United States"/>
    <s v="San Diego"/>
    <s v="California"/>
    <x v="3"/>
    <s v="RCA ViSYS 25825 Wireless digital phone"/>
    <n v="90.993000000000009"/>
    <n v="311.976"/>
    <n v="3"/>
    <n v="38.997"/>
    <n v="3119.76"/>
    <s v="PROFIT"/>
  </r>
  <r>
    <s v="CA-2012-137302"/>
    <s v="04/26/2012"/>
    <s v="01/05/2012"/>
    <x v="2"/>
    <s v="April"/>
    <d v="2012-04-26T00:00:00"/>
    <d v="2012-05-01T00:00:00"/>
    <s v="On Date"/>
    <s v="BartWatters"/>
    <s v="United States"/>
    <s v="San Diego"/>
    <s v="California"/>
    <x v="4"/>
    <s v="GBC Premium Transparent Covers with Diagonal Lined Pattern"/>
    <n v="10.909599999999998"/>
    <n v="50.351999999999997"/>
    <n v="3"/>
    <n v="17.623200000000001"/>
    <n v="1409.856"/>
    <s v="PROFIT"/>
  </r>
  <r>
    <s v="CA-2012-106257"/>
    <s v="04/13/2012"/>
    <s v="17/04/2012"/>
    <x v="2"/>
    <s v="April"/>
    <d v="2012-04-13T00:00:00"/>
    <d v="2012-04-17T00:00:00"/>
    <s v="On Date"/>
    <s v="EugeneBarchas"/>
    <s v="United States"/>
    <s v="Los Angeles"/>
    <s v="California"/>
    <x v="6"/>
    <s v="Iceberg OfficeWorks 42&quot; Round Tables"/>
    <n v="128.333"/>
    <n v="241.56800000000001"/>
    <n v="2"/>
    <n v="-15.098000000000001"/>
    <n v="-1207.8400000000001"/>
    <s v="LOSS"/>
  </r>
  <r>
    <s v="CA-2012-106257"/>
    <s v="04/13/2012"/>
    <s v="17/04/2012"/>
    <x v="2"/>
    <s v="April"/>
    <d v="2012-04-13T00:00:00"/>
    <d v="2012-04-17T00:00:00"/>
    <s v="On Date"/>
    <s v="EugeneBarchas"/>
    <s v="United States"/>
    <s v="Los Angeles"/>
    <s v="California"/>
    <x v="3"/>
    <s v="Polycom CX600 IP Phone VoIP phone"/>
    <n v="218.96350000000001"/>
    <n v="479.92"/>
    <n v="2"/>
    <n v="41.993000000000002"/>
    <n v="3359.44"/>
    <s v="PROFIT"/>
  </r>
  <r>
    <s v="CA-2012-149083"/>
    <s v="09/25/2012"/>
    <s v="30/09/2012"/>
    <x v="2"/>
    <s v="September"/>
    <d v="2012-09-25T00:00:00"/>
    <d v="2012-09-30T00:00:00"/>
    <s v="On Date"/>
    <s v="SallyHughsby"/>
    <s v="United States"/>
    <s v="Seattle"/>
    <s v="Washington"/>
    <x v="10"/>
    <s v="Global Super Steno Chair"/>
    <n v="79.66340000000001"/>
    <n v="307.13600000000002"/>
    <n v="4"/>
    <n v="-11.5176"/>
    <n v="-921.40800000000002"/>
    <s v="LOSS"/>
  </r>
  <r>
    <s v="CA-2012-149083"/>
    <s v="09/25/2012"/>
    <s v="30/09/2012"/>
    <x v="2"/>
    <s v="September"/>
    <d v="2012-09-25T00:00:00"/>
    <d v="2012-09-30T00:00:00"/>
    <s v="On Date"/>
    <s v="SallyHughsby"/>
    <s v="United States"/>
    <s v="Seattle"/>
    <s v="Washington"/>
    <x v="0"/>
    <s v="Permanent Self-Adhesive File Folder Labels for Typewriters, 1 1/8 x 3 1/2, White"/>
    <n v="3.4019999999999997"/>
    <n v="12.6"/>
    <n v="2"/>
    <n v="5.7960000000000003"/>
    <n v="463.68"/>
    <s v="PROFIT"/>
  </r>
  <r>
    <s v="CA-2012-149083"/>
    <s v="09/25/2012"/>
    <s v="30/09/2012"/>
    <x v="2"/>
    <s v="September"/>
    <d v="2012-09-25T00:00:00"/>
    <d v="2012-09-30T00:00:00"/>
    <s v="On Date"/>
    <s v="SallyHughsby"/>
    <s v="United States"/>
    <s v="Seattle"/>
    <s v="Washington"/>
    <x v="8"/>
    <s v="Logitech G602 Wireless Gaming Mouse"/>
    <n v="51.193599999999996"/>
    <n v="159.97999999999999"/>
    <n v="2"/>
    <n v="57.592799999999997"/>
    <n v="4607.424"/>
    <s v="PROFIT"/>
  </r>
  <r>
    <s v="CA-2012-144890"/>
    <s v="12/25/2012"/>
    <s v="29/12/2012"/>
    <x v="2"/>
    <s v="December"/>
    <d v="2012-12-25T00:00:00"/>
    <d v="2012-12-29T00:00:00"/>
    <s v="On Date"/>
    <s v="SeanMiller"/>
    <s v="United States"/>
    <s v="Los Angeles"/>
    <s v="California"/>
    <x v="9"/>
    <s v="Xerox 1949"/>
    <n v="2.5398000000000005"/>
    <n v="9.9600000000000009"/>
    <n v="2"/>
    <n v="4.8803999999999998"/>
    <n v="390.43200000000002"/>
    <s v="PROFIT"/>
  </r>
  <r>
    <s v="CA-2012-142993"/>
    <s v="10/12/2012"/>
    <s v="17/10/2012"/>
    <x v="2"/>
    <s v="October"/>
    <d v="2012-10-12T00:00:00"/>
    <d v="2012-10-17T00:00:00"/>
    <s v="On Date"/>
    <s v="KellyAndreada"/>
    <s v="United States"/>
    <s v="Seattle"/>
    <s v="Washington"/>
    <x v="8"/>
    <s v="Kingston Digital DataTraveler 16GB USB 2.0"/>
    <n v="7.2494999999999994"/>
    <n v="17.899999999999999"/>
    <n v="2"/>
    <n v="3.4009999999999998"/>
    <n v="272.08"/>
    <s v="PROFIT"/>
  </r>
  <r>
    <s v="CA-2012-142993"/>
    <s v="10/12/2012"/>
    <s v="17/10/2012"/>
    <x v="2"/>
    <s v="October"/>
    <d v="2012-10-12T00:00:00"/>
    <d v="2012-10-17T00:00:00"/>
    <s v="On Date"/>
    <s v="KellyAndreada"/>
    <s v="United States"/>
    <s v="Seattle"/>
    <s v="Washington"/>
    <x v="7"/>
    <s v="Contico 72&quot;H Heavy-Duty Storage System"/>
    <n v="40.98"/>
    <n v="81.96"/>
    <n v="2"/>
    <n v="0"/>
    <n v="0"/>
    <s v="PROFIT"/>
  </r>
  <r>
    <s v="CA-2012-143364"/>
    <s v="07/14/2012"/>
    <s v="19/07/2012"/>
    <x v="2"/>
    <s v="July"/>
    <d v="2012-07-14T00:00:00"/>
    <d v="2012-07-19T00:00:00"/>
    <s v="On Date"/>
    <s v="TobyGnade"/>
    <s v="United States"/>
    <s v="Mesa"/>
    <s v="Arizona"/>
    <x v="7"/>
    <s v="SAFCO Boltless Steel Shelving"/>
    <n v="112.50359999999999"/>
    <n v="272.73599999999999"/>
    <n v="3"/>
    <n v="-64.774799999999999"/>
    <n v="-5181.9840000000004"/>
    <s v="LOSS"/>
  </r>
  <r>
    <s v="CA-2012-143364"/>
    <s v="07/14/2012"/>
    <s v="19/07/2012"/>
    <x v="2"/>
    <s v="July"/>
    <d v="2012-07-14T00:00:00"/>
    <d v="2012-07-19T00:00:00"/>
    <s v="On Date"/>
    <s v="TobyGnade"/>
    <s v="United States"/>
    <s v="Mesa"/>
    <s v="Arizona"/>
    <x v="9"/>
    <s v="Xerox 1899"/>
    <n v="2.9478"/>
    <n v="18.495999999999999"/>
    <n v="4"/>
    <n v="6.7047999999999996"/>
    <n v="536.38400000000001"/>
    <s v="PROFIT"/>
  </r>
  <r>
    <s v="CA-2012-143364"/>
    <s v="07/14/2012"/>
    <s v="19/07/2012"/>
    <x v="2"/>
    <s v="July"/>
    <d v="2012-07-14T00:00:00"/>
    <d v="2012-07-19T00:00:00"/>
    <s v="On Date"/>
    <s v="TobyGnade"/>
    <s v="United States"/>
    <s v="Mesa"/>
    <s v="Arizona"/>
    <x v="10"/>
    <s v="SAFCO Arco Folding Chair"/>
    <n v="196.102"/>
    <n v="441.92"/>
    <n v="2"/>
    <n v="49.716000000000001"/>
    <n v="3977.28"/>
    <s v="PROFIT"/>
  </r>
  <r>
    <s v="CA-2012-143364"/>
    <s v="07/14/2012"/>
    <s v="19/07/2012"/>
    <x v="2"/>
    <s v="July"/>
    <d v="2012-07-14T00:00:00"/>
    <d v="2012-07-19T00:00:00"/>
    <s v="On Date"/>
    <s v="TobyGnade"/>
    <s v="United States"/>
    <s v="Mesa"/>
    <s v="Arizona"/>
    <x v="15"/>
    <s v="Hon Metal Bookcases, Black"/>
    <n v="53.234999999999999"/>
    <n v="127.764"/>
    <n v="6"/>
    <n v="-191.64599999999999"/>
    <n v="-15331.679999999998"/>
    <s v="LOSS"/>
  </r>
  <r>
    <s v="CA-2011-100972"/>
    <s v="11/19/2011"/>
    <s v="24/11/2011"/>
    <x v="1"/>
    <s v="November"/>
    <d v="2011-11-19T00:00:00"/>
    <d v="2011-11-24T00:00:00"/>
    <s v="On Date"/>
    <s v="DennisBolton"/>
    <s v="United States"/>
    <s v="Salt Lake City"/>
    <s v="Utah"/>
    <x v="9"/>
    <s v="Xerox 1888"/>
    <n v="28.849599999999999"/>
    <n v="166.44"/>
    <n v="3"/>
    <n v="79.891199999999998"/>
    <n v="6391.2960000000003"/>
    <s v="PROFIT"/>
  </r>
  <r>
    <s v="CA-2013-136994"/>
    <s v="05/28/2013"/>
    <s v="03/06/2013"/>
    <x v="0"/>
    <s v="May"/>
    <d v="2013-05-28T00:00:00"/>
    <d v="2013-06-03T00:00:00"/>
    <s v="Delay"/>
    <s v="LynnSmith"/>
    <s v="United States"/>
    <s v="Los Angeles"/>
    <s v="California"/>
    <x v="9"/>
    <s v="Wirebound Message Books, Four 2 3/4 x 5 White Forms per Page"/>
    <n v="3.6126000000000005"/>
    <n v="13.38"/>
    <n v="2"/>
    <n v="6.1547999999999998"/>
    <n v="492.38400000000001"/>
    <s v="PROFIT"/>
  </r>
  <r>
    <s v="CA-2013-101672"/>
    <s v="10/04/2013"/>
    <s v="08/10/2013"/>
    <x v="0"/>
    <s v="October"/>
    <d v="2013-10-04T00:00:00"/>
    <d v="2013-10-08T00:00:00"/>
    <s v="On Date"/>
    <s v="DanielByrd"/>
    <s v="United States"/>
    <s v="Lake Forest"/>
    <s v="California"/>
    <x v="0"/>
    <s v="Smead Alpha-Z Color-Coded Second Alphabetical Labels and Starter Set"/>
    <n v="1.6016000000000001"/>
    <n v="6.16"/>
    <n v="2"/>
    <n v="2.9567999999999999"/>
    <n v="236.54399999999998"/>
    <s v="PROFIT"/>
  </r>
  <r>
    <s v="CA-2013-101672"/>
    <s v="10/04/2013"/>
    <s v="08/10/2013"/>
    <x v="0"/>
    <s v="October"/>
    <d v="2013-10-04T00:00:00"/>
    <d v="2013-10-08T00:00:00"/>
    <s v="On Date"/>
    <s v="DanielByrd"/>
    <s v="United States"/>
    <s v="Lake Forest"/>
    <s v="California"/>
    <x v="10"/>
    <s v="Global Deluxe High-Back Manager's Chair"/>
    <n v="203.04579999999999"/>
    <n v="915.13599999999997"/>
    <n v="4"/>
    <n v="102.9528"/>
    <n v="8236.2240000000002"/>
    <s v="PROFIT"/>
  </r>
  <r>
    <s v="CA-2013-101672"/>
    <s v="10/04/2013"/>
    <s v="08/10/2013"/>
    <x v="0"/>
    <s v="October"/>
    <d v="2013-10-04T00:00:00"/>
    <d v="2013-10-08T00:00:00"/>
    <s v="On Date"/>
    <s v="DanielByrd"/>
    <s v="United States"/>
    <s v="Lake Forest"/>
    <s v="California"/>
    <x v="9"/>
    <s v="Xerox 1900"/>
    <n v="2.3540000000000001"/>
    <n v="8.56"/>
    <n v="2"/>
    <n v="3.8519999999999999"/>
    <n v="308.15999999999997"/>
    <s v="PROFIT"/>
  </r>
  <r>
    <s v="CA-2013-101672"/>
    <s v="10/04/2013"/>
    <s v="08/10/2013"/>
    <x v="0"/>
    <s v="October"/>
    <d v="2013-10-04T00:00:00"/>
    <d v="2013-10-08T00:00:00"/>
    <s v="On Date"/>
    <s v="DanielByrd"/>
    <s v="United States"/>
    <s v="Lake Forest"/>
    <s v="California"/>
    <x v="9"/>
    <s v="Xerox 1891"/>
    <n v="25.922299999999996"/>
    <n v="97.82"/>
    <n v="2"/>
    <n v="45.9754"/>
    <n v="3678.0320000000002"/>
    <s v="PROFIT"/>
  </r>
  <r>
    <s v="CA-2014-168403"/>
    <s v="09/10/2014"/>
    <s v="16/09/2014"/>
    <x v="3"/>
    <s v="September"/>
    <d v="2014-09-10T00:00:00"/>
    <d v="2014-09-16T00:00:00"/>
    <s v="Delay"/>
    <s v="DamalaKotsonis"/>
    <s v="United States"/>
    <s v="Portland"/>
    <s v="Oregon"/>
    <x v="9"/>
    <s v="Xerox 1930"/>
    <n v="3.3048000000000002"/>
    <n v="31.103999999999999"/>
    <n v="6"/>
    <n v="11.2752"/>
    <n v="902.01599999999996"/>
    <s v="PROFIT"/>
  </r>
  <r>
    <s v="CA-2014-168403"/>
    <s v="09/10/2014"/>
    <s v="16/09/2014"/>
    <x v="3"/>
    <s v="September"/>
    <d v="2014-09-10T00:00:00"/>
    <d v="2014-09-16T00:00:00"/>
    <s v="Delay"/>
    <s v="DamalaKotsonis"/>
    <s v="United States"/>
    <s v="Portland"/>
    <s v="Oregon"/>
    <x v="5"/>
    <s v="Belkin 7-Outlet SurgeMaster Home Series"/>
    <n v="10.3378"/>
    <n v="11.176"/>
    <n v="1"/>
    <n v="0.83819999999999995"/>
    <n v="67.055999999999997"/>
    <s v="PROFIT"/>
  </r>
  <r>
    <s v="CA-2014-118017"/>
    <s v="12/04/2014"/>
    <s v="07/12/2014"/>
    <x v="3"/>
    <s v="December"/>
    <d v="2014-12-04T00:00:00"/>
    <d v="2014-12-07T00:00:00"/>
    <s v="On Date"/>
    <s v="LenaCacioppo"/>
    <s v="United States"/>
    <s v="Thornton"/>
    <s v="Colorado"/>
    <x v="2"/>
    <s v="Newell 344"/>
    <n v="2.0571999999999999"/>
    <n v="13.343999999999999"/>
    <n v="6"/>
    <n v="1.0007999999999999"/>
    <n v="80.063999999999993"/>
    <s v="PROFIT"/>
  </r>
  <r>
    <s v="CA-2014-118017"/>
    <s v="12/04/2014"/>
    <s v="07/12/2014"/>
    <x v="3"/>
    <s v="December"/>
    <d v="2014-12-04T00:00:00"/>
    <d v="2014-12-07T00:00:00"/>
    <s v="On Date"/>
    <s v="LenaCacioppo"/>
    <s v="United States"/>
    <s v="Thornton"/>
    <s v="Colorado"/>
    <x v="8"/>
    <s v="Memorex Micro Travel Drive 16 GB"/>
    <n v="11.033099999999999"/>
    <n v="76.751999999999995"/>
    <n v="6"/>
    <n v="10.5534"/>
    <n v="844.27199999999993"/>
    <s v="PROFIT"/>
  </r>
  <r>
    <s v="CA-2014-118017"/>
    <s v="12/04/2014"/>
    <s v="07/12/2014"/>
    <x v="3"/>
    <s v="December"/>
    <d v="2014-12-04T00:00:00"/>
    <d v="2014-12-07T00:00:00"/>
    <s v="On Date"/>
    <s v="LenaCacioppo"/>
    <s v="United States"/>
    <s v="Thornton"/>
    <s v="Colorado"/>
    <x v="8"/>
    <s v="Memorex Micro Travel Drive 16 GB"/>
    <n v="11.033099999999999"/>
    <n v="102.336"/>
    <n v="8"/>
    <n v="14.071199999999999"/>
    <n v="1125.6959999999999"/>
    <s v="PROFIT"/>
  </r>
  <r>
    <s v="CA-2014-118017"/>
    <s v="12/04/2014"/>
    <s v="07/12/2014"/>
    <x v="3"/>
    <s v="December"/>
    <d v="2014-12-04T00:00:00"/>
    <d v="2014-12-07T00:00:00"/>
    <s v="On Date"/>
    <s v="LenaCacioppo"/>
    <s v="United States"/>
    <s v="Thornton"/>
    <s v="Colorado"/>
    <x v="9"/>
    <s v="Wirebound Four 2-3/4 x 5 Forms per Page, 400 Sets per Book"/>
    <n v="3.2895000000000003"/>
    <n v="10.32"/>
    <n v="2"/>
    <n v="3.7410000000000001"/>
    <n v="299.28000000000003"/>
    <s v="PROFIT"/>
  </r>
  <r>
    <s v="CA-2014-118017"/>
    <s v="12/04/2014"/>
    <s v="07/12/2014"/>
    <x v="3"/>
    <s v="December"/>
    <d v="2014-12-04T00:00:00"/>
    <d v="2014-12-07T00:00:00"/>
    <s v="On Date"/>
    <s v="LenaCacioppo"/>
    <s v="United States"/>
    <s v="Thornton"/>
    <s v="Colorado"/>
    <x v="12"/>
    <s v="Elite 5&quot; Scissors"/>
    <n v="5.915"/>
    <n v="47.32"/>
    <n v="7"/>
    <n v="5.915"/>
    <n v="473.2"/>
    <s v="PROFIT"/>
  </r>
  <r>
    <s v="CA-2014-118017"/>
    <s v="12/04/2014"/>
    <s v="07/12/2014"/>
    <x v="3"/>
    <s v="December"/>
    <d v="2014-12-04T00:00:00"/>
    <d v="2014-12-07T00:00:00"/>
    <s v="On Date"/>
    <s v="LenaCacioppo"/>
    <s v="United States"/>
    <s v="Thornton"/>
    <s v="Colorado"/>
    <x v="1"/>
    <s v="Staples"/>
    <n v="5.4544000000000006"/>
    <n v="23.376000000000001"/>
    <n v="3"/>
    <n v="7.0128000000000004"/>
    <n v="561.024"/>
    <s v="PROFIT"/>
  </r>
  <r>
    <s v="CA-2014-118017"/>
    <s v="12/04/2014"/>
    <s v="07/12/2014"/>
    <x v="3"/>
    <s v="December"/>
    <d v="2014-12-04T00:00:00"/>
    <d v="2014-12-07T00:00:00"/>
    <s v="On Date"/>
    <s v="LenaCacioppo"/>
    <s v="United States"/>
    <s v="Thornton"/>
    <s v="Colorado"/>
    <x v="1"/>
    <s v="Eldon Image Series Desk Accessories, Burgundy"/>
    <n v="2.6751999999999998"/>
    <n v="16.72"/>
    <n v="5"/>
    <n v="3.3439999999999999"/>
    <n v="267.52"/>
    <s v="PROFIT"/>
  </r>
  <r>
    <s v="CA-2014-118017"/>
    <s v="12/04/2014"/>
    <s v="07/12/2014"/>
    <x v="3"/>
    <s v="December"/>
    <d v="2014-12-04T00:00:00"/>
    <d v="2014-12-07T00:00:00"/>
    <s v="On Date"/>
    <s v="LenaCacioppo"/>
    <s v="United States"/>
    <s v="Thornton"/>
    <s v="Colorado"/>
    <x v="1"/>
    <s v="DAX Two-Tone Silver Metal Document Frame"/>
    <n v="11.536799999999999"/>
    <n v="16.192"/>
    <n v="1"/>
    <n v="4.6551999999999998"/>
    <n v="372.416"/>
    <s v="PROFIT"/>
  </r>
  <r>
    <s v="CA-2013-113117"/>
    <s v="08/17/2013"/>
    <s v="23/08/2013"/>
    <x v="0"/>
    <s v="August"/>
    <d v="2013-08-17T00:00:00"/>
    <d v="2013-08-23T00:00:00"/>
    <s v="Delay"/>
    <s v="JeremyPistek"/>
    <s v="United States"/>
    <s v="Davis"/>
    <s v="California"/>
    <x v="9"/>
    <s v="Xerox 1931"/>
    <n v="3.3695999999999997"/>
    <n v="32.4"/>
    <n v="5"/>
    <n v="15.552"/>
    <n v="1244.1599999999999"/>
    <s v="PROFIT"/>
  </r>
  <r>
    <s v="CA-2013-112585"/>
    <s v="07/31/2013"/>
    <s v="03/08/2013"/>
    <x v="0"/>
    <s v="July"/>
    <d v="2013-07-31T00:00:00"/>
    <d v="2013-08-03T00:00:00"/>
    <s v="On Date"/>
    <s v="RobWilliams"/>
    <s v="United States"/>
    <s v="San Francisco"/>
    <s v="California"/>
    <x v="5"/>
    <s v="Hoover Shoulder Vac Commercial Portable Vacuum"/>
    <n v="268.36500000000001"/>
    <n v="715.64"/>
    <n v="2"/>
    <n v="178.91"/>
    <n v="14312.8"/>
    <s v="PROFIT"/>
  </r>
  <r>
    <s v="CA-2013-149762"/>
    <s v="12/04/2013"/>
    <s v="08/12/2013"/>
    <x v="0"/>
    <s v="December"/>
    <d v="2013-12-04T00:00:00"/>
    <d v="2013-12-08T00:00:00"/>
    <s v="On Date"/>
    <s v="RogerDemir"/>
    <s v="United States"/>
    <s v="Morgan Hill"/>
    <s v="California"/>
    <x v="6"/>
    <s v="Hon 4060 Series Tables"/>
    <n v="87.328800000000001"/>
    <n v="268.70400000000001"/>
    <n v="3"/>
    <n v="6.7176"/>
    <n v="537.40800000000002"/>
    <s v="PROFIT"/>
  </r>
  <r>
    <s v="CA-2013-149762"/>
    <s v="12/04/2013"/>
    <s v="08/12/2013"/>
    <x v="0"/>
    <s v="December"/>
    <d v="2013-12-04T00:00:00"/>
    <d v="2013-12-08T00:00:00"/>
    <s v="On Date"/>
    <s v="RogerDemir"/>
    <s v="United States"/>
    <s v="Morgan Hill"/>
    <s v="California"/>
    <x v="2"/>
    <s v="Rogers Handheld Barrel Pencil Sharpener"/>
    <n v="2.0002000000000004"/>
    <n v="21.92"/>
    <n v="8"/>
    <n v="5.9184000000000001"/>
    <n v="473.47199999999998"/>
    <s v="PROFIT"/>
  </r>
  <r>
    <s v="CA-2013-149762"/>
    <s v="12/04/2013"/>
    <s v="08/12/2013"/>
    <x v="0"/>
    <s v="December"/>
    <d v="2013-12-04T00:00:00"/>
    <d v="2013-12-08T00:00:00"/>
    <s v="On Date"/>
    <s v="RogerDemir"/>
    <s v="United States"/>
    <s v="Morgan Hill"/>
    <s v="California"/>
    <x v="7"/>
    <s v="Acco Perma 4000 Stacking Storage Drawers"/>
    <n v="13.803999999999998"/>
    <n v="48.72"/>
    <n v="3"/>
    <n v="7.3079999999999998"/>
    <n v="584.64"/>
    <s v="PROFIT"/>
  </r>
  <r>
    <s v="CA-2013-149762"/>
    <s v="12/04/2013"/>
    <s v="08/12/2013"/>
    <x v="0"/>
    <s v="December"/>
    <d v="2013-12-04T00:00:00"/>
    <d v="2013-12-08T00:00:00"/>
    <s v="On Date"/>
    <s v="RogerDemir"/>
    <s v="United States"/>
    <s v="Morgan Hill"/>
    <s v="California"/>
    <x v="15"/>
    <s v="O'Sullivan Living Dimensions 2-Shelf Bookcases"/>
    <n v="108.88200000000001"/>
    <n v="205.666"/>
    <n v="2"/>
    <n v="-12.098000000000001"/>
    <n v="-967.84"/>
    <s v="LOSS"/>
  </r>
  <r>
    <s v="CA-2012-152513"/>
    <s v="07/04/2012"/>
    <s v="08/07/2012"/>
    <x v="2"/>
    <s v="July"/>
    <d v="2012-07-04T00:00:00"/>
    <d v="2012-07-08T00:00:00"/>
    <s v="On Date"/>
    <s v="JuliePrescott"/>
    <s v="United States"/>
    <s v="San Diego"/>
    <s v="California"/>
    <x v="4"/>
    <s v="Avery Premier Heavy-Duty Binder with Round Locking Rings"/>
    <n v="7.7111999999999998"/>
    <n v="22.847999999999999"/>
    <n v="2"/>
    <n v="7.4256000000000002"/>
    <n v="594.048"/>
    <s v="PROFIT"/>
  </r>
  <r>
    <s v="US-2013-168095"/>
    <s v="07/16/2013"/>
    <s v="21/07/2013"/>
    <x v="0"/>
    <s v="July"/>
    <d v="2013-07-16T00:00:00"/>
    <d v="2013-07-21T00:00:00"/>
    <s v="On Date"/>
    <s v="MarkCousins"/>
    <s v="United States"/>
    <s v="Portland"/>
    <s v="Oregon"/>
    <x v="10"/>
    <s v="Bevis Steel Folding Chairs"/>
    <n v="69.084000000000003"/>
    <n v="230.28"/>
    <n v="3"/>
    <n v="23.027999999999999"/>
    <n v="1842.2399999999998"/>
    <s v="PROFIT"/>
  </r>
  <r>
    <s v="US-2013-168095"/>
    <s v="07/16/2013"/>
    <s v="21/07/2013"/>
    <x v="0"/>
    <s v="July"/>
    <d v="2013-07-16T00:00:00"/>
    <d v="2013-07-21T00:00:00"/>
    <s v="On Date"/>
    <s v="MarkCousins"/>
    <s v="United States"/>
    <s v="Portland"/>
    <s v="Oregon"/>
    <x v="9"/>
    <s v="Xerox 1909"/>
    <n v="14.245200000000001"/>
    <n v="105.52"/>
    <n v="5"/>
    <n v="34.293999999999997"/>
    <n v="2743.5199999999995"/>
    <s v="PROFIT"/>
  </r>
  <r>
    <s v="CA-2014-166093"/>
    <s v="08/18/2014"/>
    <s v="25/08/2014"/>
    <x v="3"/>
    <s v="August"/>
    <d v="2014-08-18T00:00:00"/>
    <d v="2014-08-25T00:00:00"/>
    <s v="Delay"/>
    <s v="RickWilson"/>
    <s v="United States"/>
    <s v="Brentwood"/>
    <s v="California"/>
    <x v="13"/>
    <s v="Staples"/>
    <n v="5.84"/>
    <n v="23.36"/>
    <n v="2"/>
    <n v="11.68"/>
    <n v="934.4"/>
    <s v="PROFIT"/>
  </r>
  <r>
    <s v="CA-2014-166093"/>
    <s v="08/18/2014"/>
    <s v="25/08/2014"/>
    <x v="3"/>
    <s v="August"/>
    <d v="2014-08-18T00:00:00"/>
    <d v="2014-08-25T00:00:00"/>
    <s v="Delay"/>
    <s v="RickWilson"/>
    <s v="United States"/>
    <s v="Brentwood"/>
    <s v="California"/>
    <x v="3"/>
    <s v="OtterBox Defender Series Case - Samsung Galaxy S4"/>
    <n v="20.993000000000002"/>
    <n v="71.975999999999999"/>
    <n v="3"/>
    <n v="8.9969999999999999"/>
    <n v="719.76"/>
    <s v="PROFIT"/>
  </r>
  <r>
    <s v="CA-2014-166093"/>
    <s v="08/18/2014"/>
    <s v="25/08/2014"/>
    <x v="3"/>
    <s v="August"/>
    <d v="2014-08-18T00:00:00"/>
    <d v="2014-08-25T00:00:00"/>
    <s v="Delay"/>
    <s v="RickWilson"/>
    <s v="United States"/>
    <s v="Brentwood"/>
    <s v="California"/>
    <x v="9"/>
    <s v="Xerox 1962"/>
    <n v="2.3540000000000001"/>
    <n v="8.56"/>
    <n v="2"/>
    <n v="3.8519999999999999"/>
    <n v="308.15999999999997"/>
    <s v="PROFIT"/>
  </r>
  <r>
    <s v="CA-2014-166093"/>
    <s v="08/18/2014"/>
    <s v="25/08/2014"/>
    <x v="3"/>
    <s v="August"/>
    <d v="2014-08-18T00:00:00"/>
    <d v="2014-08-25T00:00:00"/>
    <s v="Delay"/>
    <s v="RickWilson"/>
    <s v="United States"/>
    <s v="Brentwood"/>
    <s v="California"/>
    <x v="4"/>
    <s v="Wilson Jones Clip &amp; Carry Folder Binder Tool for Ring Binders, Clear"/>
    <n v="3.016"/>
    <n v="13.92"/>
    <n v="3"/>
    <n v="4.8719999999999999"/>
    <n v="389.76"/>
    <s v="PROFIT"/>
  </r>
  <r>
    <s v="CA-2014-166093"/>
    <s v="08/18/2014"/>
    <s v="25/08/2014"/>
    <x v="3"/>
    <s v="August"/>
    <d v="2014-08-18T00:00:00"/>
    <d v="2014-08-25T00:00:00"/>
    <s v="Delay"/>
    <s v="RickWilson"/>
    <s v="United States"/>
    <s v="Brentwood"/>
    <s v="California"/>
    <x v="5"/>
    <s v="Sanyo 2.5 Cubic Foot Mid-Size Office Refrigerators"/>
    <n v="207.05939999999998"/>
    <n v="2518.29"/>
    <n v="9"/>
    <n v="654.75540000000001"/>
    <n v="52380.432000000001"/>
    <s v="PROFIT"/>
  </r>
  <r>
    <s v="CA-2014-166093"/>
    <s v="08/18/2014"/>
    <s v="25/08/2014"/>
    <x v="3"/>
    <s v="August"/>
    <d v="2014-08-18T00:00:00"/>
    <d v="2014-08-25T00:00:00"/>
    <s v="Delay"/>
    <s v="RickWilson"/>
    <s v="United States"/>
    <s v="Brentwood"/>
    <s v="California"/>
    <x v="7"/>
    <s v="Standard Rollaway File with Lock"/>
    <n v="133.34060000000002"/>
    <n v="540.57000000000005"/>
    <n v="3"/>
    <n v="140.54820000000001"/>
    <n v="11243.856"/>
    <s v="PROFIT"/>
  </r>
  <r>
    <s v="CA-2014-166093"/>
    <s v="08/18/2014"/>
    <s v="25/08/2014"/>
    <x v="3"/>
    <s v="August"/>
    <d v="2014-08-18T00:00:00"/>
    <d v="2014-08-25T00:00:00"/>
    <s v="Delay"/>
    <s v="RickWilson"/>
    <s v="United States"/>
    <s v="Brentwood"/>
    <s v="California"/>
    <x v="4"/>
    <s v="GBC Recycled Grain Textured Covers"/>
    <n v="17.960799999999999"/>
    <n v="221.05600000000001"/>
    <n v="8"/>
    <n v="77.369600000000005"/>
    <n v="6189.5680000000002"/>
    <s v="PROFIT"/>
  </r>
  <r>
    <s v="CA-2013-146325"/>
    <s v="12/15/2013"/>
    <s v="18/12/2013"/>
    <x v="0"/>
    <s v="December"/>
    <d v="2013-12-15T00:00:00"/>
    <d v="2013-12-18T00:00:00"/>
    <s v="On Date"/>
    <s v="DavidSmith"/>
    <s v="United States"/>
    <s v="San Diego"/>
    <s v="California"/>
    <x v="10"/>
    <s v="Global Task Chair, Black"/>
    <n v="45.292100000000005"/>
    <n v="81.424000000000007"/>
    <n v="2"/>
    <n v="-9.1601999999999997"/>
    <n v="-732.81600000000003"/>
    <s v="LOSS"/>
  </r>
  <r>
    <s v="CA-2013-146325"/>
    <s v="12/15/2013"/>
    <s v="18/12/2013"/>
    <x v="0"/>
    <s v="December"/>
    <d v="2013-12-15T00:00:00"/>
    <d v="2013-12-18T00:00:00"/>
    <s v="On Date"/>
    <s v="DavidSmith"/>
    <s v="United States"/>
    <s v="San Diego"/>
    <s v="California"/>
    <x v="7"/>
    <s v="Tenex Personal Project File with Scoop Front Design, Black"/>
    <n v="9.975200000000001"/>
    <n v="134.80000000000001"/>
    <n v="10"/>
    <n v="35.048000000000002"/>
    <n v="2803.84"/>
    <s v="PROFIT"/>
  </r>
  <r>
    <s v="CA-2014-131807"/>
    <s v="10/06/2014"/>
    <s v="11/10/2014"/>
    <x v="3"/>
    <s v="October"/>
    <d v="2014-10-06T00:00:00"/>
    <d v="2014-10-11T00:00:00"/>
    <s v="On Date"/>
    <s v="GregGuthrie"/>
    <s v="United States"/>
    <s v="Chico"/>
    <s v="California"/>
    <x v="10"/>
    <s v="Global Deluxe High-Back Office Chair in Storm"/>
    <n v="123.7509"/>
    <n v="435.16800000000001"/>
    <n v="4"/>
    <n v="-59.835599999999999"/>
    <n v="-4786.848"/>
    <s v="LOSS"/>
  </r>
  <r>
    <s v="CA-2014-131807"/>
    <s v="10/06/2014"/>
    <s v="11/10/2014"/>
    <x v="3"/>
    <s v="October"/>
    <d v="2014-10-06T00:00:00"/>
    <d v="2014-10-11T00:00:00"/>
    <s v="On Date"/>
    <s v="GregGuthrie"/>
    <s v="United States"/>
    <s v="Chico"/>
    <s v="California"/>
    <x v="11"/>
    <s v="Staples"/>
    <n v="1.6092"/>
    <n v="14.9"/>
    <n v="5"/>
    <n v="6.8540000000000001"/>
    <n v="548.32000000000005"/>
    <s v="PROFIT"/>
  </r>
  <r>
    <s v="CA-2014-131807"/>
    <s v="10/06/2014"/>
    <s v="11/10/2014"/>
    <x v="3"/>
    <s v="October"/>
    <d v="2014-10-06T00:00:00"/>
    <d v="2014-10-11T00:00:00"/>
    <s v="On Date"/>
    <s v="GregGuthrie"/>
    <s v="United States"/>
    <s v="Chico"/>
    <s v="California"/>
    <x v="5"/>
    <s v="Hoover Replacement Belts For Soft Guard &amp; Commercial Ltweight Upright Vacs, 2/Pk"/>
    <n v="2.923"/>
    <n v="15.8"/>
    <n v="4"/>
    <n v="4.1079999999999997"/>
    <n v="328.64"/>
    <s v="PROFIT"/>
  </r>
  <r>
    <s v="CA-2014-131807"/>
    <s v="10/06/2014"/>
    <s v="11/10/2014"/>
    <x v="3"/>
    <s v="October"/>
    <d v="2014-10-06T00:00:00"/>
    <d v="2014-10-11T00:00:00"/>
    <s v="On Date"/>
    <s v="GregGuthrie"/>
    <s v="United States"/>
    <s v="Chico"/>
    <s v="California"/>
    <x v="1"/>
    <s v="DAX Clear Channel Poster Frame"/>
    <n v="9.1854000000000013"/>
    <n v="72.900000000000006"/>
    <n v="5"/>
    <n v="26.972999999999999"/>
    <n v="2157.84"/>
    <s v="PROFIT"/>
  </r>
  <r>
    <s v="CA-2014-131807"/>
    <s v="10/06/2014"/>
    <s v="11/10/2014"/>
    <x v="3"/>
    <s v="October"/>
    <d v="2014-10-06T00:00:00"/>
    <d v="2014-10-11T00:00:00"/>
    <s v="On Date"/>
    <s v="GregGuthrie"/>
    <s v="United States"/>
    <s v="Chico"/>
    <s v="California"/>
    <x v="6"/>
    <s v="KI Adjustable-Height Table"/>
    <n v="67.064400000000006"/>
    <n v="206.352"/>
    <n v="3"/>
    <n v="5.1588000000000003"/>
    <n v="412.70400000000001"/>
    <s v="PROFIT"/>
  </r>
  <r>
    <s v="CA-2014-131807"/>
    <s v="10/06/2014"/>
    <s v="11/10/2014"/>
    <x v="3"/>
    <s v="October"/>
    <d v="2014-10-06T00:00:00"/>
    <d v="2014-10-11T00:00:00"/>
    <s v="On Date"/>
    <s v="GregGuthrie"/>
    <s v="United States"/>
    <s v="Chico"/>
    <s v="California"/>
    <x v="3"/>
    <s v="Square Credit Card Reader, 4 1/2&quot; x 4 1/2&quot; x 1&quot;, White"/>
    <n v="5.2947000000000006"/>
    <n v="7.992"/>
    <n v="1"/>
    <n v="2.6972999999999998"/>
    <n v="215.78399999999999"/>
    <s v="PROFIT"/>
  </r>
  <r>
    <s v="CA-2012-138219"/>
    <s v="03/23/2012"/>
    <s v="30/03/2012"/>
    <x v="2"/>
    <s v="March"/>
    <d v="2012-03-23T00:00:00"/>
    <d v="2012-03-30T00:00:00"/>
    <s v="Delay"/>
    <s v="BartPistole"/>
    <s v="United States"/>
    <s v="Los Angeles"/>
    <s v="California"/>
    <x v="9"/>
    <s v="REDIFORM Incoming/Outgoing Call Register, 11&quot; X 8 1/2&quot;, 100 Messages"/>
    <n v="4.17"/>
    <n v="33.36"/>
    <n v="4"/>
    <n v="16.68"/>
    <n v="1334.4"/>
    <s v="PROFIT"/>
  </r>
  <r>
    <s v="CA-2013-157707"/>
    <s v="10/11/2013"/>
    <s v="13/10/2013"/>
    <x v="0"/>
    <s v="October"/>
    <d v="2013-10-11T00:00:00"/>
    <d v="2013-10-13T00:00:00"/>
    <s v="On Date"/>
    <s v="CoreyCatlett"/>
    <s v="United States"/>
    <s v="Denver"/>
    <s v="Colorado"/>
    <x v="15"/>
    <s v="Bush Westfield Collection Bookcases, Dark Cherry Finish, Fully Assembled"/>
    <n v="93.9114"/>
    <n v="90.882000000000005"/>
    <n v="3"/>
    <n v="-190.85220000000001"/>
    <n v="-15268.176000000001"/>
    <s v="LOSS"/>
  </r>
  <r>
    <s v="CA-2013-157707"/>
    <s v="10/11/2013"/>
    <s v="13/10/2013"/>
    <x v="0"/>
    <s v="October"/>
    <d v="2013-10-11T00:00:00"/>
    <d v="2013-10-13T00:00:00"/>
    <s v="On Date"/>
    <s v="CoreyCatlett"/>
    <s v="United States"/>
    <s v="Denver"/>
    <s v="Colorado"/>
    <x v="3"/>
    <s v="iOttie HLCRIO102 Car Mount"/>
    <n v="18.990500000000001"/>
    <n v="15.992000000000001"/>
    <n v="1"/>
    <n v="-2.9984999999999999"/>
    <n v="-239.88"/>
    <s v="LOSS"/>
  </r>
  <r>
    <s v="CA-2013-157707"/>
    <s v="10/11/2013"/>
    <s v="13/10/2013"/>
    <x v="0"/>
    <s v="October"/>
    <d v="2013-10-11T00:00:00"/>
    <d v="2013-10-13T00:00:00"/>
    <s v="On Date"/>
    <s v="CoreyCatlett"/>
    <s v="United States"/>
    <s v="Denver"/>
    <s v="Colorado"/>
    <x v="10"/>
    <s v="Global Manager's Adjustable Task Chair, Storm"/>
    <n v="107.19580000000001"/>
    <n v="120.78400000000001"/>
    <n v="1"/>
    <n v="13.588200000000001"/>
    <n v="1087.056"/>
    <s v="PROFIT"/>
  </r>
  <r>
    <s v="CA-2012-113040"/>
    <s v="08/27/2012"/>
    <s v="31/08/2012"/>
    <x v="2"/>
    <s v="August"/>
    <d v="2012-08-27T00:00:00"/>
    <d v="2012-08-31T00:00:00"/>
    <s v="On Date"/>
    <s v="ChadCunningham"/>
    <s v="United States"/>
    <s v="Los Angeles"/>
    <s v="California"/>
    <x v="4"/>
    <s v="Avery Heavy-Duty EZD View Binder with Locking Rings"/>
    <n v="3.4451999999999998"/>
    <n v="5.1040000000000001"/>
    <n v="1"/>
    <n v="1.6588000000000001"/>
    <n v="132.70400000000001"/>
    <s v="PROFIT"/>
  </r>
  <r>
    <s v="CA-2013-151498"/>
    <s v="04/22/2013"/>
    <s v="25/04/2013"/>
    <x v="0"/>
    <s v="April"/>
    <d v="2013-04-22T00:00:00"/>
    <d v="2013-04-25T00:00:00"/>
    <s v="On Date"/>
    <s v="DuaneNoonan"/>
    <s v="United States"/>
    <s v="Seattle"/>
    <s v="Washington"/>
    <x v="4"/>
    <s v="Round Ring Binders"/>
    <n v="1.1024000000000003"/>
    <n v="8.32"/>
    <n v="5"/>
    <n v="2.8079999999999998"/>
    <n v="224.64"/>
    <s v="PROFIT"/>
  </r>
  <r>
    <s v="US-2012-165743"/>
    <s v="11/20/2012"/>
    <s v="23/11/2012"/>
    <x v="2"/>
    <s v="November"/>
    <d v="2012-11-20T00:00:00"/>
    <d v="2012-11-23T00:00:00"/>
    <s v="On Date"/>
    <s v="MichelleMoray"/>
    <s v="United States"/>
    <s v="Aurora"/>
    <s v="Colorado"/>
    <x v="4"/>
    <s v="Wilson Jones Custom Binder Spines &amp; Labels"/>
    <n v="2.7744"/>
    <n v="4.8959999999999999"/>
    <n v="3"/>
    <n v="-3.4272"/>
    <n v="-274.17599999999999"/>
    <s v="LOSS"/>
  </r>
  <r>
    <s v="US-2012-165743"/>
    <s v="11/20/2012"/>
    <s v="23/11/2012"/>
    <x v="2"/>
    <s v="November"/>
    <d v="2012-11-20T00:00:00"/>
    <d v="2012-11-23T00:00:00"/>
    <s v="On Date"/>
    <s v="MichelleMoray"/>
    <s v="United States"/>
    <s v="Aurora"/>
    <s v="Colorado"/>
    <x v="15"/>
    <s v="Sauder Barrister Bookcases"/>
    <n v="65.593800000000002"/>
    <n v="145.76400000000001"/>
    <n v="6"/>
    <n v="-247.7988"/>
    <n v="-19823.903999999999"/>
    <s v="LOSS"/>
  </r>
  <r>
    <s v="US-2012-165743"/>
    <s v="11/20/2012"/>
    <s v="23/11/2012"/>
    <x v="2"/>
    <s v="November"/>
    <d v="2012-11-20T00:00:00"/>
    <d v="2012-11-23T00:00:00"/>
    <s v="On Date"/>
    <s v="MichelleMoray"/>
    <s v="United States"/>
    <s v="Aurora"/>
    <s v="Colorado"/>
    <x v="4"/>
    <s v="Wilson Jones 14 Line Acrylic Coated Pressboard Data Binders"/>
    <n v="2.8302"/>
    <n v="9.6120000000000001"/>
    <n v="6"/>
    <n v="-7.3692000000000002"/>
    <n v="-589.53600000000006"/>
    <s v="LOSS"/>
  </r>
  <r>
    <s v="US-2014-105998"/>
    <s v="11/04/2014"/>
    <s v="06/11/2014"/>
    <x v="3"/>
    <s v="November"/>
    <d v="2014-11-04T00:00:00"/>
    <d v="2014-11-06T00:00:00"/>
    <s v="On Date"/>
    <s v="ClayRozendal"/>
    <s v="United States"/>
    <s v="San Diego"/>
    <s v="California"/>
    <x v="8"/>
    <s v="Microsoft Sculpt Comfort Mouse"/>
    <n v="22.372000000000003"/>
    <n v="199.75"/>
    <n v="5"/>
    <n v="87.89"/>
    <n v="7031.2"/>
    <s v="PROFIT"/>
  </r>
  <r>
    <s v="US-2014-105998"/>
    <s v="11/04/2014"/>
    <s v="06/11/2014"/>
    <x v="3"/>
    <s v="November"/>
    <d v="2014-11-04T00:00:00"/>
    <d v="2014-11-06T00:00:00"/>
    <s v="On Date"/>
    <s v="ClayRozendal"/>
    <s v="United States"/>
    <s v="San Diego"/>
    <s v="California"/>
    <x v="6"/>
    <s v="Chromcraft Round Conference Tables"/>
    <n v="137.6891"/>
    <n v="1673.184"/>
    <n v="12"/>
    <n v="20.9148"/>
    <n v="1673.184"/>
    <s v="PROFIT"/>
  </r>
  <r>
    <s v="US-2011-148194"/>
    <s v="05/04/2011"/>
    <s v="07/05/2011"/>
    <x v="1"/>
    <s v="May"/>
    <d v="2011-05-04T00:00:00"/>
    <d v="2011-05-07T00:00:00"/>
    <s v="On Date"/>
    <s v="BillShonely"/>
    <s v="United States"/>
    <s v="Seattle"/>
    <s v="Washington"/>
    <x v="1"/>
    <s v="Eldon Regeneration Recycled Desk Accessories, Smoke"/>
    <n v="1.1831999999999998"/>
    <n v="12.18"/>
    <n v="7"/>
    <n v="3.8976000000000002"/>
    <n v="311.80799999999999"/>
    <s v="PROFIT"/>
  </r>
  <r>
    <s v="US-2011-148194"/>
    <s v="05/04/2011"/>
    <s v="07/05/2011"/>
    <x v="1"/>
    <s v="May"/>
    <d v="2011-05-04T00:00:00"/>
    <d v="2011-05-07T00:00:00"/>
    <s v="On Date"/>
    <s v="BillShonely"/>
    <s v="United States"/>
    <s v="Seattle"/>
    <s v="Washington"/>
    <x v="5"/>
    <s v="Holmes Odor Grabber"/>
    <n v="9.6614000000000004"/>
    <n v="57.68"/>
    <n v="4"/>
    <n v="19.034400000000002"/>
    <n v="1522.7520000000002"/>
    <s v="PROFIT"/>
  </r>
  <r>
    <s v="CA-2012-110870"/>
    <s v="12/12/2012"/>
    <s v="15/12/2012"/>
    <x v="2"/>
    <s v="December"/>
    <d v="2012-12-12T00:00:00"/>
    <d v="2012-12-15T00:00:00"/>
    <s v="On Date"/>
    <s v="KarenDaniels"/>
    <s v="United States"/>
    <s v="Los Angeles"/>
    <s v="California"/>
    <x v="8"/>
    <s v="Logitech Wireless Marathon Mouse M705"/>
    <n v="28.494300000000003"/>
    <n v="299.94"/>
    <n v="6"/>
    <n v="128.9742"/>
    <n v="10317.936"/>
    <s v="PROFIT"/>
  </r>
  <r>
    <s v="CA-2012-110870"/>
    <s v="12/12/2012"/>
    <s v="15/12/2012"/>
    <x v="2"/>
    <s v="December"/>
    <d v="2012-12-12T00:00:00"/>
    <d v="2012-12-15T00:00:00"/>
    <s v="On Date"/>
    <s v="KarenDaniels"/>
    <s v="United States"/>
    <s v="Los Angeles"/>
    <s v="California"/>
    <x v="12"/>
    <s v="Staples"/>
    <n v="3.6064000000000003"/>
    <n v="25.76"/>
    <n v="7"/>
    <n v="0.51519999999999999"/>
    <n v="41.216000000000001"/>
    <s v="PROFIT"/>
  </r>
  <r>
    <s v="CA-2013-139808"/>
    <s v="10/08/2013"/>
    <s v="12/10/2013"/>
    <x v="0"/>
    <s v="October"/>
    <d v="2013-10-08T00:00:00"/>
    <d v="2013-10-12T00:00:00"/>
    <s v="On Date"/>
    <s v="MickCrebagga"/>
    <s v="United States"/>
    <s v="Marysville"/>
    <s v="Washington"/>
    <x v="11"/>
    <s v="Alliance Super-Size Bands, Assorted Sizes"/>
    <n v="7.7022000000000004"/>
    <n v="93.36"/>
    <n v="12"/>
    <n v="0.93359999999999999"/>
    <n v="74.688000000000002"/>
    <s v="PROFIT"/>
  </r>
  <r>
    <s v="US-2012-136427"/>
    <s v="06/20/2012"/>
    <s v="23/06/2012"/>
    <x v="2"/>
    <s v="June"/>
    <d v="2012-06-20T00:00:00"/>
    <d v="2012-06-23T00:00:00"/>
    <s v="On Date"/>
    <s v="JustinMacKendrick"/>
    <s v="United States"/>
    <s v="Aurora"/>
    <s v="Colorado"/>
    <x v="3"/>
    <s v="Griffin GC36547 PowerJolt SE Lightning Charger"/>
    <n v="15.743"/>
    <n v="125.944"/>
    <n v="7"/>
    <n v="15.743"/>
    <n v="1259.44"/>
    <s v="PROFIT"/>
  </r>
  <r>
    <s v="CA-2014-114804"/>
    <s v="10/18/2014"/>
    <s v="20/10/2014"/>
    <x v="3"/>
    <s v="October"/>
    <d v="2014-10-18T00:00:00"/>
    <d v="2014-10-20T00:00:00"/>
    <s v="On Date"/>
    <s v="BarryFranzÃ¶sisch"/>
    <s v="United States"/>
    <s v="Modesto"/>
    <s v="California"/>
    <x v="3"/>
    <s v="Panasonic KX-TG6844B Expandable Digital Cordless Telephone"/>
    <n v="48.172699999999999"/>
    <n v="52.792000000000002"/>
    <n v="1"/>
    <n v="4.6193"/>
    <n v="369.54399999999998"/>
    <s v="PROFIT"/>
  </r>
  <r>
    <s v="CA-2014-109393"/>
    <s v="07/01/2014"/>
    <s v="03/07/2014"/>
    <x v="3"/>
    <s v="July"/>
    <d v="2014-07-01T00:00:00"/>
    <d v="2014-07-03T00:00:00"/>
    <s v="On Date"/>
    <s v="JohnCastell"/>
    <s v="United States"/>
    <s v="Los Angeles"/>
    <s v="California"/>
    <x v="15"/>
    <s v="Sauder Facets Collection Library, Sky Alder Finish"/>
    <n v="143.6232"/>
    <n v="435.99900000000002"/>
    <n v="3"/>
    <n v="5.1294000000000004"/>
    <n v="410.35200000000003"/>
    <s v="PROFIT"/>
  </r>
  <r>
    <s v="CA-2014-121489"/>
    <s v="08/22/2014"/>
    <s v="26/08/2014"/>
    <x v="3"/>
    <s v="August"/>
    <d v="2014-08-22T00:00:00"/>
    <d v="2014-08-26T00:00:00"/>
    <s v="On Date"/>
    <s v="CandaceMcMahon"/>
    <s v="United States"/>
    <s v="Seattle"/>
    <s v="Washington"/>
    <x v="10"/>
    <s v="Padded Folding Chairs, Black, 4/Carton"/>
    <n v="58.305600000000005"/>
    <n v="388.70400000000001"/>
    <n v="6"/>
    <n v="38.870399999999997"/>
    <n v="3109.6319999999996"/>
    <s v="PROFIT"/>
  </r>
  <r>
    <s v="CA-2014-121489"/>
    <s v="08/22/2014"/>
    <s v="26/08/2014"/>
    <x v="3"/>
    <s v="August"/>
    <d v="2014-08-22T00:00:00"/>
    <d v="2014-08-26T00:00:00"/>
    <s v="On Date"/>
    <s v="CandaceMcMahon"/>
    <s v="United States"/>
    <s v="Seattle"/>
    <s v="Washington"/>
    <x v="7"/>
    <s v="Fellowes Stor/Drawer Steel Plus Storage Drawers"/>
    <n v="89.704200000000014"/>
    <n v="572.58000000000004"/>
    <n v="6"/>
    <n v="34.354799999999997"/>
    <n v="2748.384"/>
    <s v="PROFIT"/>
  </r>
  <r>
    <s v="CA-2014-121489"/>
    <s v="08/22/2014"/>
    <s v="26/08/2014"/>
    <x v="3"/>
    <s v="August"/>
    <d v="2014-08-22T00:00:00"/>
    <d v="2014-08-26T00:00:00"/>
    <s v="On Date"/>
    <s v="CandaceMcMahon"/>
    <s v="United States"/>
    <s v="Seattle"/>
    <s v="Washington"/>
    <x v="8"/>
    <s v="Kensington K72356US Mouse-in-a-Box USB Desktop Mouse"/>
    <n v="10.7835"/>
    <n v="33.18"/>
    <n v="2"/>
    <n v="11.613"/>
    <n v="929.04"/>
    <s v="PROFIT"/>
  </r>
  <r>
    <s v="CA-2014-165008"/>
    <s v="09/16/2014"/>
    <s v="18/09/2014"/>
    <x v="3"/>
    <s v="September"/>
    <d v="2014-09-16T00:00:00"/>
    <d v="2014-09-18T00:00:00"/>
    <s v="On Date"/>
    <s v="DougO'Connell"/>
    <s v="United States"/>
    <s v="Salt Lake City"/>
    <s v="Utah"/>
    <x v="4"/>
    <s v="Avery Trapezoid Ring Binder, 3&quot; Capacity, Black, 1040 sheets"/>
    <n v="20.899799999999999"/>
    <n v="295.05599999999998"/>
    <n v="9"/>
    <n v="106.95780000000001"/>
    <n v="8556.6239999999998"/>
    <s v="PROFIT"/>
  </r>
  <r>
    <s v="CA-2012-121188"/>
    <s v="08/28/2012"/>
    <s v="04/09/2012"/>
    <x v="2"/>
    <s v="August"/>
    <d v="2012-08-28T00:00:00"/>
    <d v="2012-09-04T00:00:00"/>
    <s v="Delay"/>
    <s v="CassandraBrandow"/>
    <s v="United States"/>
    <s v="Los Angeles"/>
    <s v="California"/>
    <x v="7"/>
    <s v="Hot File 7-Pocket, Floor Stand"/>
    <n v="124.929"/>
    <n v="892.35"/>
    <n v="5"/>
    <n v="267.70499999999998"/>
    <n v="21416.399999999998"/>
    <s v="PROFIT"/>
  </r>
  <r>
    <s v="CA-2012-121188"/>
    <s v="08/28/2012"/>
    <s v="04/09/2012"/>
    <x v="2"/>
    <s v="August"/>
    <d v="2012-08-28T00:00:00"/>
    <d v="2012-09-04T00:00:00"/>
    <s v="Delay"/>
    <s v="CassandraBrandow"/>
    <s v="United States"/>
    <s v="Los Angeles"/>
    <s v="California"/>
    <x v="15"/>
    <s v="O'Sullivan 2-Door Barrister Bookcase in Odessa Pine"/>
    <n v="139.3546"/>
    <n v="307.666"/>
    <n v="2"/>
    <n v="28.956800000000001"/>
    <n v="2316.5439999999999"/>
    <s v="PROFIT"/>
  </r>
  <r>
    <s v="CA-2012-121188"/>
    <s v="08/28/2012"/>
    <s v="04/09/2012"/>
    <x v="2"/>
    <s v="August"/>
    <d v="2012-08-28T00:00:00"/>
    <d v="2012-09-04T00:00:00"/>
    <s v="Delay"/>
    <s v="CassandraBrandow"/>
    <s v="United States"/>
    <s v="Los Angeles"/>
    <s v="California"/>
    <x v="7"/>
    <s v="Carina Double Wide Media Storage Towers in Natural &amp; Black"/>
    <n v="77.740800000000007"/>
    <n v="728.82"/>
    <n v="9"/>
    <n v="29.152799999999999"/>
    <n v="2332.2240000000002"/>
    <s v="PROFIT"/>
  </r>
  <r>
    <s v="CA-2012-121188"/>
    <s v="08/28/2012"/>
    <s v="04/09/2012"/>
    <x v="2"/>
    <s v="August"/>
    <d v="2012-08-28T00:00:00"/>
    <d v="2012-09-04T00:00:00"/>
    <s v="Delay"/>
    <s v="CassandraBrandow"/>
    <s v="United States"/>
    <s v="Los Angeles"/>
    <s v="California"/>
    <x v="4"/>
    <s v="GBC Wire Binding Combs"/>
    <n v="5.4802"/>
    <n v="41.36"/>
    <n v="5"/>
    <n v="13.959"/>
    <n v="1116.72"/>
    <s v="PROFIT"/>
  </r>
  <r>
    <s v="CA-2012-121188"/>
    <s v="08/28/2012"/>
    <s v="04/09/2012"/>
    <x v="2"/>
    <s v="August"/>
    <d v="2012-08-28T00:00:00"/>
    <d v="2012-09-04T00:00:00"/>
    <s v="Delay"/>
    <s v="CassandraBrandow"/>
    <s v="United States"/>
    <s v="Los Angeles"/>
    <s v="California"/>
    <x v="3"/>
    <s v="invisibleSHIELD by ZAGG Smudge-Free Screen Protector"/>
    <n v="9.3548000000000009"/>
    <n v="43.176000000000002"/>
    <n v="3"/>
    <n v="15.111599999999999"/>
    <n v="1208.9279999999999"/>
    <s v="PROFIT"/>
  </r>
  <r>
    <s v="CA-2012-121188"/>
    <s v="08/28/2012"/>
    <s v="04/09/2012"/>
    <x v="2"/>
    <s v="August"/>
    <d v="2012-08-28T00:00:00"/>
    <d v="2012-09-04T00:00:00"/>
    <s v="Delay"/>
    <s v="CassandraBrandow"/>
    <s v="United States"/>
    <s v="Los Angeles"/>
    <s v="California"/>
    <x v="1"/>
    <s v="Eldon Wave Desk Accessories"/>
    <n v="1.2063999999999999"/>
    <n v="4.16"/>
    <n v="2"/>
    <n v="1.7472000000000001"/>
    <n v="139.77600000000001"/>
    <s v="PROFIT"/>
  </r>
  <r>
    <s v="US-2012-160563"/>
    <s v="10/20/2012"/>
    <s v="24/10/2012"/>
    <x v="2"/>
    <s v="October"/>
    <d v="2012-10-20T00:00:00"/>
    <d v="2012-10-24T00:00:00"/>
    <s v="On Date"/>
    <s v="NoelStaavos"/>
    <s v="United States"/>
    <s v="San Francisco"/>
    <s v="California"/>
    <x v="8"/>
    <s v="Logitech G602 Wireless Gaming Mouse"/>
    <n v="51.193599999999989"/>
    <n v="239.97"/>
    <n v="3"/>
    <n v="86.389200000000002"/>
    <n v="6911.1360000000004"/>
    <s v="PROFIT"/>
  </r>
  <r>
    <s v="US-2012-160563"/>
    <s v="10/20/2012"/>
    <s v="24/10/2012"/>
    <x v="2"/>
    <s v="October"/>
    <d v="2012-10-20T00:00:00"/>
    <d v="2012-10-24T00:00:00"/>
    <s v="On Date"/>
    <s v="NoelStaavos"/>
    <s v="United States"/>
    <s v="San Francisco"/>
    <s v="California"/>
    <x v="1"/>
    <s v="Acrylic Self-Standing Desk Frames"/>
    <n v="1.6554"/>
    <n v="16.02"/>
    <n v="6"/>
    <n v="6.0876000000000001"/>
    <n v="487.00800000000004"/>
    <s v="PROFIT"/>
  </r>
  <r>
    <s v="CA-2012-150714"/>
    <s v="10/26/2012"/>
    <s v="01/11/2012"/>
    <x v="2"/>
    <s v="October"/>
    <d v="2012-10-26T00:00:00"/>
    <d v="2012-11-01T00:00:00"/>
    <s v="Delay"/>
    <s v="KristenHastings"/>
    <s v="United States"/>
    <s v="Springfield"/>
    <s v="Oregon"/>
    <x v="0"/>
    <s v="Avery 477"/>
    <n v="16.486200000000004"/>
    <n v="146.54400000000001"/>
    <n v="6"/>
    <n v="47.626800000000003"/>
    <n v="3810.1440000000002"/>
    <s v="PROFIT"/>
  </r>
  <r>
    <s v="CA-2012-150714"/>
    <s v="10/26/2012"/>
    <s v="01/11/2012"/>
    <x v="2"/>
    <s v="October"/>
    <d v="2012-10-26T00:00:00"/>
    <d v="2012-11-01T00:00:00"/>
    <s v="Delay"/>
    <s v="KristenHastings"/>
    <s v="United States"/>
    <s v="Springfield"/>
    <s v="Oregon"/>
    <x v="9"/>
    <s v="Xerox 1914"/>
    <n v="28.029599999999995"/>
    <n v="131.904"/>
    <n v="3"/>
    <n v="47.815199999999997"/>
    <n v="3825.2159999999999"/>
    <s v="PROFIT"/>
  </r>
  <r>
    <s v="CA-2012-150714"/>
    <s v="10/26/2012"/>
    <s v="01/11/2012"/>
    <x v="2"/>
    <s v="October"/>
    <d v="2012-10-26T00:00:00"/>
    <d v="2012-11-01T00:00:00"/>
    <s v="Delay"/>
    <s v="KristenHastings"/>
    <s v="United States"/>
    <s v="Springfield"/>
    <s v="Oregon"/>
    <x v="5"/>
    <s v="Tripp Lite TLP810NET Broadband Surge for Modem/Fax"/>
    <n v="36.698399999999992"/>
    <n v="203.88"/>
    <n v="5"/>
    <n v="20.388000000000002"/>
    <n v="1631.0400000000002"/>
    <s v="PROFIT"/>
  </r>
  <r>
    <s v="CA-2012-150714"/>
    <s v="10/26/2012"/>
    <s v="01/11/2012"/>
    <x v="2"/>
    <s v="October"/>
    <d v="2012-10-26T00:00:00"/>
    <d v="2012-11-01T00:00:00"/>
    <s v="Delay"/>
    <s v="KristenHastings"/>
    <s v="United States"/>
    <s v="Springfield"/>
    <s v="Oregon"/>
    <x v="4"/>
    <s v="Avery Self-Adhesive Photo Pockets for Polaroid Photos"/>
    <n v="3.5411999999999999"/>
    <n v="14.301"/>
    <n v="7"/>
    <n v="-10.487399999999999"/>
    <n v="-838.99199999999996"/>
    <s v="LOSS"/>
  </r>
  <r>
    <s v="CA-2012-150714"/>
    <s v="10/26/2012"/>
    <s v="01/11/2012"/>
    <x v="2"/>
    <s v="October"/>
    <d v="2012-10-26T00:00:00"/>
    <d v="2012-11-01T00:00:00"/>
    <s v="Delay"/>
    <s v="KristenHastings"/>
    <s v="United States"/>
    <s v="Springfield"/>
    <s v="Oregon"/>
    <x v="7"/>
    <s v="Fellowes Officeware Wire Shelving"/>
    <n v="88.0334"/>
    <n v="718.64"/>
    <n v="10"/>
    <n v="-161.69399999999999"/>
    <n v="-12935.519999999999"/>
    <s v="LOSS"/>
  </r>
  <r>
    <s v="CA-2013-106621"/>
    <s v="09/30/2013"/>
    <s v="02/10/2013"/>
    <x v="0"/>
    <s v="September"/>
    <d v="2013-09-30T00:00:00"/>
    <d v="2013-10-02T00:00:00"/>
    <s v="On Date"/>
    <s v="DarioMedina"/>
    <s v="United States"/>
    <s v="Yuma"/>
    <s v="Arizona"/>
    <x v="2"/>
    <s v="Newell 351"/>
    <n v="2.3288000000000002"/>
    <n v="10.496"/>
    <n v="4"/>
    <n v="1.1808000000000001"/>
    <n v="94.463999999999999"/>
    <s v="PROFIT"/>
  </r>
  <r>
    <s v="CA-2012-107020"/>
    <s v="07/10/2012"/>
    <s v="14/07/2012"/>
    <x v="2"/>
    <s v="July"/>
    <d v="2012-07-10T00:00:00"/>
    <d v="2012-07-14T00:00:00"/>
    <s v="On Date"/>
    <s v="MikeVittorini"/>
    <s v="United States"/>
    <s v="San Bernardino"/>
    <s v="California"/>
    <x v="4"/>
    <s v="Large Capacity Hanging Post Binders"/>
    <n v="13.473000000000001"/>
    <n v="39.92"/>
    <n v="2"/>
    <n v="12.974"/>
    <n v="1037.92"/>
    <s v="PROFIT"/>
  </r>
  <r>
    <s v="CA-2011-101392"/>
    <s v="12/07/2011"/>
    <s v="13/12/2011"/>
    <x v="1"/>
    <s v="December"/>
    <d v="2011-12-07T00:00:00"/>
    <d v="2011-12-13T00:00:00"/>
    <s v="Delay"/>
    <s v="AnnSteele"/>
    <s v="United States"/>
    <s v="Seattle"/>
    <s v="Washington"/>
    <x v="7"/>
    <s v="Advantus Rolling Drawer Organizers"/>
    <n v="28.475200000000001"/>
    <n v="269.36"/>
    <n v="7"/>
    <n v="70.033600000000007"/>
    <n v="5602.6880000000001"/>
    <s v="PROFIT"/>
  </r>
  <r>
    <s v="CA-2012-127502"/>
    <s v="12/10/2012"/>
    <s v="14/12/2012"/>
    <x v="2"/>
    <s v="December"/>
    <d v="2012-12-10T00:00:00"/>
    <d v="2012-12-14T00:00:00"/>
    <s v="On Date"/>
    <s v="MegTillman"/>
    <s v="United States"/>
    <s v="San Francisco"/>
    <s v="California"/>
    <x v="0"/>
    <s v="Avery File Folder Labels"/>
    <n v="1.4687999999999999"/>
    <n v="5.76"/>
    <n v="2"/>
    <n v="2.8224"/>
    <n v="225.792"/>
    <s v="PROFIT"/>
  </r>
  <r>
    <s v="CA-2014-133046"/>
    <s v="07/28/2014"/>
    <s v="02/08/2014"/>
    <x v="3"/>
    <s v="July"/>
    <d v="2014-07-28T00:00:00"/>
    <d v="2014-08-02T00:00:00"/>
    <s v="On Date"/>
    <s v="DennisKane"/>
    <s v="United States"/>
    <s v="Seattle"/>
    <s v="Washington"/>
    <x v="1"/>
    <s v="Staples"/>
    <n v="4.4576000000000002"/>
    <n v="23.88"/>
    <n v="3"/>
    <n v="10.507199999999999"/>
    <n v="840.57599999999991"/>
    <s v="PROFIT"/>
  </r>
  <r>
    <s v="CA-2014-133046"/>
    <s v="07/28/2014"/>
    <s v="02/08/2014"/>
    <x v="3"/>
    <s v="July"/>
    <d v="2014-07-28T00:00:00"/>
    <d v="2014-08-02T00:00:00"/>
    <s v="On Date"/>
    <s v="DennisKane"/>
    <s v="United States"/>
    <s v="Seattle"/>
    <s v="Washington"/>
    <x v="9"/>
    <s v="Message Book, Phone, Wirebound Standard Line Memo, 2 3/4&quot; X 5&quot;"/>
    <n v="3.5369999999999999"/>
    <n v="26.2"/>
    <n v="4"/>
    <n v="12.052"/>
    <n v="964.16"/>
    <s v="PROFIT"/>
  </r>
  <r>
    <s v="CA-2014-133046"/>
    <s v="07/28/2014"/>
    <s v="02/08/2014"/>
    <x v="3"/>
    <s v="July"/>
    <d v="2014-07-28T00:00:00"/>
    <d v="2014-08-02T00:00:00"/>
    <s v="On Date"/>
    <s v="DennisKane"/>
    <s v="United States"/>
    <s v="Seattle"/>
    <s v="Washington"/>
    <x v="9"/>
    <s v="Xerox 227"/>
    <n v="3.3696000000000006"/>
    <n v="12.96"/>
    <n v="2"/>
    <n v="6.2207999999999997"/>
    <n v="497.66399999999999"/>
    <s v="PROFIT"/>
  </r>
  <r>
    <s v="CA-2014-133046"/>
    <s v="07/28/2014"/>
    <s v="02/08/2014"/>
    <x v="3"/>
    <s v="July"/>
    <d v="2014-07-28T00:00:00"/>
    <d v="2014-08-02T00:00:00"/>
    <s v="On Date"/>
    <s v="DennisKane"/>
    <s v="United States"/>
    <s v="Seattle"/>
    <s v="Washington"/>
    <x v="8"/>
    <s v="Sony Micro Vault Click 8 GB USB 2.0 Flash Drive"/>
    <n v="40.411399999999993"/>
    <n v="234.95"/>
    <n v="5"/>
    <n v="32.893000000000001"/>
    <n v="2631.44"/>
    <s v="PROFIT"/>
  </r>
  <r>
    <s v="CA-2014-122798"/>
    <s v="12/29/2014"/>
    <s v="02/01/2015"/>
    <x v="4"/>
    <s v="December"/>
    <d v="2014-12-29T00:00:00"/>
    <d v="2015-01-02T00:00:00"/>
    <s v="On Date"/>
    <s v="SusanVittorini"/>
    <s v="United States"/>
    <s v="Albuquerque"/>
    <s v="New Mexico"/>
    <x v="7"/>
    <s v="Eldon Mobile Mega Data Cart  Mega Stackable  Add-On Trays"/>
    <n v="16.791499999999999"/>
    <n v="118.25"/>
    <n v="5"/>
    <n v="34.292499999999997"/>
    <n v="2743.3999999999996"/>
    <s v="PROFIT"/>
  </r>
  <r>
    <s v="CA-2014-122798"/>
    <s v="12/29/2014"/>
    <s v="02/01/2015"/>
    <x v="4"/>
    <s v="December"/>
    <d v="2014-12-29T00:00:00"/>
    <d v="2015-01-02T00:00:00"/>
    <s v="On Date"/>
    <s v="SusanVittorini"/>
    <s v="United States"/>
    <s v="Albuquerque"/>
    <s v="New Mexico"/>
    <x v="9"/>
    <s v="Xerox 1953"/>
    <n v="2.3540000000000001"/>
    <n v="4.28"/>
    <n v="1"/>
    <n v="1.9259999999999999"/>
    <n v="154.07999999999998"/>
    <s v="PROFIT"/>
  </r>
  <r>
    <s v="CA-2013-169663"/>
    <s v="03/11/2013"/>
    <s v="14/03/2013"/>
    <x v="0"/>
    <s v="March"/>
    <d v="2013-03-11T00:00:00"/>
    <d v="2013-03-14T00:00:00"/>
    <s v="On Date"/>
    <s v="RickHuthwaite"/>
    <s v="United States"/>
    <s v="Los Angeles"/>
    <s v="California"/>
    <x v="8"/>
    <s v="Kingston Digital DataTraveler 16GB USB 2.0"/>
    <n v="7.2495000000000012"/>
    <n v="26.85"/>
    <n v="3"/>
    <n v="5.1014999999999997"/>
    <n v="408.12"/>
    <s v="PROFIT"/>
  </r>
  <r>
    <s v="CA-2013-169663"/>
    <s v="03/11/2013"/>
    <s v="14/03/2013"/>
    <x v="0"/>
    <s v="March"/>
    <d v="2013-03-11T00:00:00"/>
    <d v="2013-03-14T00:00:00"/>
    <s v="On Date"/>
    <s v="RickHuthwaite"/>
    <s v="United States"/>
    <s v="Los Angeles"/>
    <s v="California"/>
    <x v="16"/>
    <s v="Okidata MB760 Printer"/>
    <n v="993.29000000000008"/>
    <n v="3357.6"/>
    <n v="3"/>
    <n v="377.73"/>
    <n v="30218.400000000001"/>
    <s v="PROFIT"/>
  </r>
  <r>
    <s v="CA-2012-149846"/>
    <s v="05/22/2012"/>
    <s v="26/05/2012"/>
    <x v="2"/>
    <s v="May"/>
    <d v="2012-05-22T00:00:00"/>
    <d v="2012-05-26T00:00:00"/>
    <s v="On Date"/>
    <s v="SarahBrown"/>
    <s v="United States"/>
    <s v="Los Angeles"/>
    <s v="California"/>
    <x v="0"/>
    <s v="Avery 476"/>
    <n v="2.2302"/>
    <n v="8.26"/>
    <n v="2"/>
    <n v="3.7995999999999999"/>
    <n v="303.96799999999996"/>
    <s v="PROFIT"/>
  </r>
  <r>
    <s v="CA-2012-149846"/>
    <s v="05/22/2012"/>
    <s v="26/05/2012"/>
    <x v="2"/>
    <s v="May"/>
    <d v="2012-05-22T00:00:00"/>
    <d v="2012-05-26T00:00:00"/>
    <s v="On Date"/>
    <s v="SarahBrown"/>
    <s v="United States"/>
    <s v="Los Angeles"/>
    <s v="California"/>
    <x v="16"/>
    <s v="Zebra GX420t Direct Thermal/Thermal Transfer Printer"/>
    <n v="376.97450000000003"/>
    <n v="2973.32"/>
    <n v="7"/>
    <n v="334.49849999999998"/>
    <n v="26759.879999999997"/>
    <s v="PROFIT"/>
  </r>
  <r>
    <s v="CA-2012-149846"/>
    <s v="05/22/2012"/>
    <s v="26/05/2012"/>
    <x v="2"/>
    <s v="May"/>
    <d v="2012-05-22T00:00:00"/>
    <d v="2012-05-26T00:00:00"/>
    <s v="On Date"/>
    <s v="SarahBrown"/>
    <s v="United States"/>
    <s v="Los Angeles"/>
    <s v="California"/>
    <x v="7"/>
    <s v="Pizazz Global Quick File"/>
    <n v="10.778400000000001"/>
    <n v="104.79"/>
    <n v="7"/>
    <n v="29.341200000000001"/>
    <n v="2347.2960000000003"/>
    <s v="PROFIT"/>
  </r>
  <r>
    <s v="CA-2012-149846"/>
    <s v="05/22/2012"/>
    <s v="26/05/2012"/>
    <x v="2"/>
    <s v="May"/>
    <d v="2012-05-22T00:00:00"/>
    <d v="2012-05-26T00:00:00"/>
    <s v="On Date"/>
    <s v="SarahBrown"/>
    <s v="United States"/>
    <s v="Los Angeles"/>
    <s v="California"/>
    <x v="3"/>
    <s v="Aastra 57i VoIP phone"/>
    <n v="119.59139999999998"/>
    <n v="775.72799999999995"/>
    <n v="6"/>
    <n v="58.179600000000001"/>
    <n v="4654.3680000000004"/>
    <s v="PROFIT"/>
  </r>
  <r>
    <s v="CA-2014-101014"/>
    <s v="08/30/2014"/>
    <s v="05/09/2014"/>
    <x v="3"/>
    <s v="August"/>
    <d v="2014-08-30T00:00:00"/>
    <d v="2014-09-05T00:00:00"/>
    <s v="Delay"/>
    <s v="RickWilson"/>
    <s v="United States"/>
    <s v="Los Angeles"/>
    <s v="California"/>
    <x v="1"/>
    <s v="Electrix Fluorescent Magnifier Lamps &amp; Weighted Base"/>
    <n v="35.524800000000006"/>
    <n v="148.02000000000001"/>
    <n v="3"/>
    <n v="41.445599999999999"/>
    <n v="3315.6480000000001"/>
    <s v="PROFIT"/>
  </r>
  <r>
    <s v="US-2014-113201"/>
    <s v="07/01/2014"/>
    <s v="06/07/2014"/>
    <x v="3"/>
    <s v="July"/>
    <d v="2014-07-01T00:00:00"/>
    <d v="2014-07-06T00:00:00"/>
    <s v="On Date"/>
    <s v="ThomasThornton"/>
    <s v="United States"/>
    <s v="Los Angeles"/>
    <s v="California"/>
    <x v="9"/>
    <s v="Xerox 1919"/>
    <n v="20.904899999999994"/>
    <n v="204.95"/>
    <n v="5"/>
    <n v="100.4255"/>
    <n v="8034.04"/>
    <s v="PROFIT"/>
  </r>
  <r>
    <s v="CA-2013-116722"/>
    <s v="11/12/2013"/>
    <s v="17/11/2013"/>
    <x v="0"/>
    <s v="November"/>
    <d v="2013-11-12T00:00:00"/>
    <d v="2013-11-17T00:00:00"/>
    <s v="On Date"/>
    <s v="LizPelletier"/>
    <s v="United States"/>
    <s v="San Francisco"/>
    <s v="California"/>
    <x v="1"/>
    <s v="Magnifier Swing Arm Lamp"/>
    <n v="15.525200000000002"/>
    <n v="41.96"/>
    <n v="2"/>
    <n v="10.909599999999999"/>
    <n v="872.76799999999992"/>
    <s v="PROFIT"/>
  </r>
  <r>
    <s v="CA-2013-116722"/>
    <s v="11/12/2013"/>
    <s v="17/11/2013"/>
    <x v="0"/>
    <s v="November"/>
    <d v="2013-11-12T00:00:00"/>
    <d v="2013-11-17T00:00:00"/>
    <s v="On Date"/>
    <s v="LizPelletier"/>
    <s v="United States"/>
    <s v="San Francisco"/>
    <s v="California"/>
    <x v="10"/>
    <s v="Hon Every-Day Series Multi-Task Chairs"/>
    <n v="150.38399999999999"/>
    <n v="451.15199999999999"/>
    <n v="3"/>
    <n v="0"/>
    <n v="0"/>
    <s v="PROFIT"/>
  </r>
  <r>
    <s v="CA-2013-116722"/>
    <s v="11/12/2013"/>
    <s v="17/11/2013"/>
    <x v="0"/>
    <s v="November"/>
    <d v="2013-11-12T00:00:00"/>
    <d v="2013-11-17T00:00:00"/>
    <s v="On Date"/>
    <s v="LizPelletier"/>
    <s v="United States"/>
    <s v="San Francisco"/>
    <s v="California"/>
    <x v="4"/>
    <s v="Avery Poly Binder Pockets"/>
    <n v="1.8616000000000004"/>
    <n v="31.504000000000001"/>
    <n v="11"/>
    <n v="11.026400000000001"/>
    <n v="882.11200000000008"/>
    <s v="PROFIT"/>
  </r>
  <r>
    <s v="US-2014-150070"/>
    <s v="09/08/2014"/>
    <s v="13/09/2014"/>
    <x v="3"/>
    <s v="September"/>
    <d v="2014-09-08T00:00:00"/>
    <d v="2014-09-13T00:00:00"/>
    <s v="On Date"/>
    <s v="JosephAirdo"/>
    <s v="United States"/>
    <s v="Modesto"/>
    <s v="California"/>
    <x v="10"/>
    <s v="Global Low Back Tilter Chair"/>
    <n v="94.921199999999999"/>
    <n v="161.56800000000001"/>
    <n v="2"/>
    <n v="-28.2744"/>
    <n v="-2261.9520000000002"/>
    <s v="LOSS"/>
  </r>
  <r>
    <s v="CA-2011-127866"/>
    <s v="07/20/2011"/>
    <s v="23/07/2011"/>
    <x v="1"/>
    <s v="July"/>
    <d v="2011-07-20T00:00:00"/>
    <d v="2011-07-23T00:00:00"/>
    <s v="On Date"/>
    <s v="JonathanDoherty"/>
    <s v="United States"/>
    <s v="Riverside"/>
    <s v="California"/>
    <x v="8"/>
    <s v="Maxell 74 Minute CD-R Spindle, 50/Pack"/>
    <n v="13.4208"/>
    <n v="41.94"/>
    <n v="2"/>
    <n v="15.0984"/>
    <n v="1207.8720000000001"/>
    <s v="PROFIT"/>
  </r>
  <r>
    <s v="CA-2011-127866"/>
    <s v="07/20/2011"/>
    <s v="23/07/2011"/>
    <x v="1"/>
    <s v="July"/>
    <d v="2011-07-20T00:00:00"/>
    <d v="2011-07-23T00:00:00"/>
    <s v="On Date"/>
    <s v="JonathanDoherty"/>
    <s v="United States"/>
    <s v="Riverside"/>
    <s v="California"/>
    <x v="9"/>
    <s v="Xerox 1965"/>
    <n v="3.0498000000000003"/>
    <n v="11.96"/>
    <n v="2"/>
    <n v="5.8604000000000003"/>
    <n v="468.83199999999999"/>
    <s v="PROFIT"/>
  </r>
  <r>
    <s v="CA-2011-127866"/>
    <s v="07/20/2011"/>
    <s v="23/07/2011"/>
    <x v="1"/>
    <s v="July"/>
    <d v="2011-07-20T00:00:00"/>
    <d v="2011-07-23T00:00:00"/>
    <s v="On Date"/>
    <s v="JonathanDoherty"/>
    <s v="United States"/>
    <s v="Riverside"/>
    <s v="California"/>
    <x v="2"/>
    <s v="Newell 348"/>
    <n v="2.3287999999999998"/>
    <n v="13.12"/>
    <n v="4"/>
    <n v="3.8048000000000002"/>
    <n v="304.38400000000001"/>
    <s v="PROFIT"/>
  </r>
  <r>
    <s v="CA-2011-127866"/>
    <s v="07/20/2011"/>
    <s v="23/07/2011"/>
    <x v="1"/>
    <s v="July"/>
    <d v="2011-07-20T00:00:00"/>
    <d v="2011-07-23T00:00:00"/>
    <s v="On Date"/>
    <s v="JonathanDoherty"/>
    <s v="United States"/>
    <s v="Riverside"/>
    <s v="California"/>
    <x v="7"/>
    <s v="Hot File 7-Pocket, Floor Stand"/>
    <n v="124.929"/>
    <n v="535.41"/>
    <n v="3"/>
    <n v="160.62299999999999"/>
    <n v="12849.84"/>
    <s v="PROFIT"/>
  </r>
  <r>
    <s v="CA-2012-121776"/>
    <s v="02/16/2012"/>
    <s v="21/02/2012"/>
    <x v="2"/>
    <s v="February"/>
    <d v="2012-02-16T00:00:00"/>
    <d v="2012-02-21T00:00:00"/>
    <s v="On Date"/>
    <s v="RobDowd"/>
    <s v="United States"/>
    <s v="Los Angeles"/>
    <s v="California"/>
    <x v="9"/>
    <s v="Xerox 1881"/>
    <n v="6.5084000000000009"/>
    <n v="36.840000000000003"/>
    <n v="3"/>
    <n v="17.314800000000002"/>
    <n v="1385.1840000000002"/>
    <s v="PROFIT"/>
  </r>
  <r>
    <s v="CA-2012-121776"/>
    <s v="02/16/2012"/>
    <s v="21/02/2012"/>
    <x v="2"/>
    <s v="February"/>
    <d v="2012-02-16T00:00:00"/>
    <d v="2012-02-21T00:00:00"/>
    <s v="On Date"/>
    <s v="RobDowd"/>
    <s v="United States"/>
    <s v="Los Angeles"/>
    <s v="California"/>
    <x v="0"/>
    <s v="Avery 485"/>
    <n v="6.6408999999999994"/>
    <n v="87.71"/>
    <n v="7"/>
    <n v="41.223700000000001"/>
    <n v="3297.8960000000002"/>
    <s v="PROFIT"/>
  </r>
  <r>
    <s v="CA-2013-100993"/>
    <s v="02/05/2013"/>
    <s v="10/02/2013"/>
    <x v="0"/>
    <s v="February"/>
    <d v="2013-02-05T00:00:00"/>
    <d v="2013-02-10T00:00:00"/>
    <s v="On Date"/>
    <s v="AnnieZypern"/>
    <s v="United States"/>
    <s v="San Diego"/>
    <s v="California"/>
    <x v="0"/>
    <s v="Avery 508"/>
    <n v="2.5041000000000002"/>
    <n v="14.73"/>
    <n v="3"/>
    <n v="7.2176999999999998"/>
    <n v="577.41599999999994"/>
    <s v="PROFIT"/>
  </r>
  <r>
    <s v="CA-2013-100993"/>
    <s v="02/05/2013"/>
    <s v="10/02/2013"/>
    <x v="0"/>
    <s v="February"/>
    <d v="2013-02-05T00:00:00"/>
    <d v="2013-02-10T00:00:00"/>
    <s v="On Date"/>
    <s v="AnnieZypern"/>
    <s v="United States"/>
    <s v="San Diego"/>
    <s v="California"/>
    <x v="7"/>
    <s v="Fellowes Mobile File Cart, Black"/>
    <n v="45.391400000000004"/>
    <n v="186.54"/>
    <n v="3"/>
    <n v="50.3658"/>
    <n v="4029.2640000000001"/>
    <s v="PROFIT"/>
  </r>
  <r>
    <s v="CA-2013-100993"/>
    <s v="02/05/2013"/>
    <s v="10/02/2013"/>
    <x v="0"/>
    <s v="February"/>
    <d v="2013-02-05T00:00:00"/>
    <d v="2013-02-10T00:00:00"/>
    <s v="On Date"/>
    <s v="AnnieZypern"/>
    <s v="United States"/>
    <s v="San Diego"/>
    <s v="California"/>
    <x v="6"/>
    <s v="Chromcraft Round Conference Tables"/>
    <n v="137.6891"/>
    <n v="557.72799999999995"/>
    <n v="4"/>
    <n v="6.9715999999999996"/>
    <n v="557.72799999999995"/>
    <s v="PROFIT"/>
  </r>
  <r>
    <s v="CA-2013-100993"/>
    <s v="02/05/2013"/>
    <s v="10/02/2013"/>
    <x v="0"/>
    <s v="February"/>
    <d v="2013-02-05T00:00:00"/>
    <d v="2013-02-10T00:00:00"/>
    <s v="On Date"/>
    <s v="AnnieZypern"/>
    <s v="United States"/>
    <s v="San Diego"/>
    <s v="California"/>
    <x v="3"/>
    <s v="Anker Astro 15000mAh USB Portable Charger"/>
    <n v="47.990399999999994"/>
    <n v="159.96799999999999"/>
    <n v="4"/>
    <n v="-31.993600000000001"/>
    <n v="-2559.4880000000003"/>
    <s v="LOSS"/>
  </r>
  <r>
    <s v="US-2013-131058"/>
    <s v="12/28/2013"/>
    <s v="01/01/2014"/>
    <x v="3"/>
    <s v="December"/>
    <d v="2013-12-28T00:00:00"/>
    <d v="2014-01-01T00:00:00"/>
    <s v="On Date"/>
    <s v="EugeneMoren"/>
    <s v="United States"/>
    <s v="Santa Ana"/>
    <s v="California"/>
    <x v="0"/>
    <s v="Avery File Folder Labels"/>
    <n v="1.4688000000000001"/>
    <n v="20.16"/>
    <n v="7"/>
    <n v="9.8783999999999992"/>
    <n v="790.27199999999993"/>
    <s v="PROFIT"/>
  </r>
  <r>
    <s v="CA-2014-140151"/>
    <s v="03/24/2014"/>
    <s v="26/03/2014"/>
    <x v="3"/>
    <s v="March"/>
    <d v="2014-03-24T00:00:00"/>
    <d v="2014-03-26T00:00:00"/>
    <s v="On Date"/>
    <s v="RaymondBuch"/>
    <s v="United States"/>
    <s v="Seattle"/>
    <s v="Washington"/>
    <x v="7"/>
    <s v="Acco Perma 4000 Stacking Storage Drawers"/>
    <n v="13.803999999999998"/>
    <n v="32.479999999999997"/>
    <n v="2"/>
    <n v="4.8719999999999999"/>
    <n v="389.76"/>
    <s v="PROFIT"/>
  </r>
  <r>
    <s v="CA-2014-140151"/>
    <s v="03/24/2014"/>
    <s v="26/03/2014"/>
    <x v="3"/>
    <s v="March"/>
    <d v="2014-03-24T00:00:00"/>
    <d v="2014-03-26T00:00:00"/>
    <s v="On Date"/>
    <s v="RaymondBuch"/>
    <s v="United States"/>
    <s v="Seattle"/>
    <s v="Washington"/>
    <x v="9"/>
    <s v="Xerox 1898"/>
    <n v="3.4735999999999998"/>
    <n v="20.04"/>
    <n v="3"/>
    <n v="9.6191999999999993"/>
    <n v="769.53599999999994"/>
    <s v="PROFIT"/>
  </r>
  <r>
    <s v="CA-2014-140151"/>
    <s v="03/24/2014"/>
    <s v="26/03/2014"/>
    <x v="3"/>
    <s v="March"/>
    <d v="2014-03-24T00:00:00"/>
    <d v="2014-03-26T00:00:00"/>
    <s v="On Date"/>
    <s v="RaymondBuch"/>
    <s v="United States"/>
    <s v="Seattle"/>
    <s v="Washington"/>
    <x v="14"/>
    <s v="Canon imageCLASS 2200 Advanced Copier"/>
    <n v="1819.9947999999997"/>
    <n v="13999.96"/>
    <n v="4"/>
    <n v="6719.9808000000003"/>
    <n v="537598.46400000004"/>
    <s v="PROFIT"/>
  </r>
  <r>
    <s v="CA-2013-103464"/>
    <s v="11/19/2013"/>
    <s v="23/11/2013"/>
    <x v="0"/>
    <s v="November"/>
    <d v="2013-11-19T00:00:00"/>
    <d v="2013-11-23T00:00:00"/>
    <s v="On Date"/>
    <s v="PatrickGardner"/>
    <s v="United States"/>
    <s v="San Diego"/>
    <s v="California"/>
    <x v="8"/>
    <s v="WD My Passport Ultra 2TB Portable External Hard Drive"/>
    <n v="99.960000000000008"/>
    <n v="595"/>
    <n v="5"/>
    <n v="95.2"/>
    <n v="7616"/>
    <s v="PROFIT"/>
  </r>
  <r>
    <s v="CA-2012-168207"/>
    <s v="11/02/2012"/>
    <s v="06/11/2012"/>
    <x v="2"/>
    <s v="November"/>
    <d v="2012-11-02T00:00:00"/>
    <d v="2012-11-06T00:00:00"/>
    <s v="On Date"/>
    <s v="LizThompson"/>
    <s v="United States"/>
    <s v="San Diego"/>
    <s v="California"/>
    <x v="1"/>
    <s v="Contemporary Wood/Metal Frame"/>
    <n v="10.504000000000001"/>
    <n v="96.96"/>
    <n v="6"/>
    <n v="33.936"/>
    <n v="2714.88"/>
    <s v="PROFIT"/>
  </r>
  <r>
    <s v="CA-2012-168207"/>
    <s v="11/02/2012"/>
    <s v="06/11/2012"/>
    <x v="2"/>
    <s v="November"/>
    <d v="2012-11-02T00:00:00"/>
    <d v="2012-11-06T00:00:00"/>
    <s v="On Date"/>
    <s v="LizThompson"/>
    <s v="United States"/>
    <s v="San Diego"/>
    <s v="California"/>
    <x v="4"/>
    <s v="GBC Premium Transparent Covers with Diagonal Lined Pattern"/>
    <n v="10.909599999999998"/>
    <n v="117.488"/>
    <n v="7"/>
    <n v="41.120800000000003"/>
    <n v="3289.6640000000002"/>
    <s v="PROFIT"/>
  </r>
  <r>
    <s v="CA-2012-168207"/>
    <s v="11/02/2012"/>
    <s v="06/11/2012"/>
    <x v="2"/>
    <s v="November"/>
    <d v="2012-11-02T00:00:00"/>
    <d v="2012-11-06T00:00:00"/>
    <s v="On Date"/>
    <s v="LizThompson"/>
    <s v="United States"/>
    <s v="San Diego"/>
    <s v="California"/>
    <x v="4"/>
    <s v="Cardinal Holdit Business Card Pockets"/>
    <n v="2.5895999999999999"/>
    <n v="11.952"/>
    <n v="3"/>
    <n v="4.1832000000000003"/>
    <n v="334.65600000000001"/>
    <s v="PROFIT"/>
  </r>
  <r>
    <s v="CA-2012-168207"/>
    <s v="11/02/2012"/>
    <s v="06/11/2012"/>
    <x v="2"/>
    <s v="November"/>
    <d v="2012-11-02T00:00:00"/>
    <d v="2012-11-06T00:00:00"/>
    <s v="On Date"/>
    <s v="LizThompson"/>
    <s v="United States"/>
    <s v="San Diego"/>
    <s v="California"/>
    <x v="15"/>
    <s v="O'Sullivan Living Dimensions 3-Shelf Bookcases"/>
    <n v="180.88200000000001"/>
    <n v="512.49900000000002"/>
    <n v="3"/>
    <n v="-30.146999999999998"/>
    <n v="-2411.7599999999998"/>
    <s v="LOSS"/>
  </r>
  <r>
    <s v="CA-2013-144148"/>
    <s v="08/01/2013"/>
    <s v="06/08/2013"/>
    <x v="0"/>
    <s v="August"/>
    <d v="2013-08-01T00:00:00"/>
    <d v="2013-08-06T00:00:00"/>
    <s v="On Date"/>
    <s v="AnnaHÃ¤berlin"/>
    <s v="United States"/>
    <s v="San Francisco"/>
    <s v="California"/>
    <x v="6"/>
    <s v="Laminate Occasional Tables"/>
    <n v="127.92790000000001"/>
    <n v="863.12800000000004"/>
    <n v="7"/>
    <n v="-32.3673"/>
    <n v="-2589.384"/>
    <s v="LOSS"/>
  </r>
  <r>
    <s v="CA-2014-107174"/>
    <s v="11/07/2014"/>
    <s v="14/11/2014"/>
    <x v="3"/>
    <s v="November"/>
    <d v="2014-11-07T00:00:00"/>
    <d v="2014-11-14T00:00:00"/>
    <s v="Delay"/>
    <s v="AdamBellavance"/>
    <s v="United States"/>
    <s v="Seattle"/>
    <s v="Washington"/>
    <x v="6"/>
    <s v="Hon 5100 Series Wood Tables"/>
    <n v="238.60359999999997"/>
    <n v="2036.86"/>
    <n v="7"/>
    <n v="366.63479999999998"/>
    <n v="29330.784"/>
    <s v="PROFIT"/>
  </r>
  <r>
    <s v="CA-2014-107174"/>
    <s v="11/07/2014"/>
    <s v="14/11/2014"/>
    <x v="3"/>
    <s v="November"/>
    <d v="2014-11-07T00:00:00"/>
    <d v="2014-11-14T00:00:00"/>
    <s v="Delay"/>
    <s v="AdamBellavance"/>
    <s v="United States"/>
    <s v="Seattle"/>
    <s v="Washington"/>
    <x v="10"/>
    <s v="Hon 2090 Â“Pillow SoftÂ” Series Mid Back Swivel/Tilt Chairs"/>
    <n v="261.31139999999999"/>
    <n v="449.56799999999998"/>
    <n v="2"/>
    <n v="-73.0548"/>
    <n v="-5844.384"/>
    <s v="LOSS"/>
  </r>
  <r>
    <s v="CA-2014-107174"/>
    <s v="11/07/2014"/>
    <s v="14/11/2014"/>
    <x v="3"/>
    <s v="November"/>
    <d v="2014-11-07T00:00:00"/>
    <d v="2014-11-14T00:00:00"/>
    <s v="Delay"/>
    <s v="AdamBellavance"/>
    <s v="United States"/>
    <s v="Seattle"/>
    <s v="Washington"/>
    <x v="8"/>
    <s v="SanDisk Cruzer 64 GB USB Flash Drive"/>
    <n v="25.423999999999999"/>
    <n v="108.96"/>
    <n v="3"/>
    <n v="32.688000000000002"/>
    <n v="2615.04"/>
    <s v="PROFIT"/>
  </r>
  <r>
    <s v="CA-2011-114125"/>
    <s v="07/09/2011"/>
    <s v="13/07/2011"/>
    <x v="1"/>
    <s v="July"/>
    <d v="2011-07-09T00:00:00"/>
    <d v="2011-07-13T00:00:00"/>
    <s v="On Date"/>
    <s v="GaryHansen"/>
    <s v="United States"/>
    <s v="Los Angeles"/>
    <s v="California"/>
    <x v="0"/>
    <s v="Avery 49"/>
    <n v="1.4687999999999999"/>
    <n v="2.88"/>
    <n v="1"/>
    <n v="1.4112"/>
    <n v="112.896"/>
    <s v="PROFIT"/>
  </r>
  <r>
    <s v="CA-2011-114125"/>
    <s v="07/09/2011"/>
    <s v="13/07/2011"/>
    <x v="1"/>
    <s v="July"/>
    <d v="2011-07-09T00:00:00"/>
    <d v="2011-07-13T00:00:00"/>
    <s v="On Date"/>
    <s v="GaryHansen"/>
    <s v="United States"/>
    <s v="Los Angeles"/>
    <s v="California"/>
    <x v="4"/>
    <s v="Wilson Jones Leather-Like Binders with DublLock Round Rings"/>
    <n v="4.6269000000000009"/>
    <n v="41.904000000000003"/>
    <n v="6"/>
    <n v="14.1426"/>
    <n v="1131.4079999999999"/>
    <s v="PROFIT"/>
  </r>
  <r>
    <s v="CA-2011-114125"/>
    <s v="07/09/2011"/>
    <s v="13/07/2011"/>
    <x v="1"/>
    <s v="July"/>
    <d v="2011-07-09T00:00:00"/>
    <d v="2011-07-13T00:00:00"/>
    <s v="On Date"/>
    <s v="GaryHansen"/>
    <s v="United States"/>
    <s v="Los Angeles"/>
    <s v="California"/>
    <x v="7"/>
    <s v="Perma STOR-ALL Hanging File Box, 13 1/8&quot;W x 12 1/4&quot;D x 10 1/2&quot;H"/>
    <n v="4.9634"/>
    <n v="23.92"/>
    <n v="4"/>
    <n v="4.0663999999999998"/>
    <n v="325.31200000000001"/>
    <s v="PROFIT"/>
  </r>
  <r>
    <s v="CA-2014-149699"/>
    <s v="12/23/2014"/>
    <s v="25/12/2014"/>
    <x v="3"/>
    <s v="December"/>
    <d v="2014-12-23T00:00:00"/>
    <d v="2014-12-25T00:00:00"/>
    <s v="On Date"/>
    <s v="ChadMcGuire"/>
    <s v="United States"/>
    <s v="Los Angeles"/>
    <s v="California"/>
    <x v="8"/>
    <s v="Kensington Expert Mouse Optical USB Trackball for PC or Mac"/>
    <n v="66.492999999999995"/>
    <n v="474.95"/>
    <n v="5"/>
    <n v="142.48500000000001"/>
    <n v="11398.800000000001"/>
    <s v="PROFIT"/>
  </r>
  <r>
    <s v="CA-2013-166429"/>
    <s v="09/03/2013"/>
    <s v="09/09/2013"/>
    <x v="0"/>
    <s v="September"/>
    <d v="2013-09-03T00:00:00"/>
    <d v="2013-09-09T00:00:00"/>
    <s v="Delay"/>
    <s v="TobyGnade"/>
    <s v="United States"/>
    <s v="Des Moines"/>
    <s v="Washington"/>
    <x v="14"/>
    <s v="Hewlett Packard 610 Color Digital Copier / Printer"/>
    <n v="274.99450000000002"/>
    <n v="999.98"/>
    <n v="2"/>
    <n v="449.99099999999999"/>
    <n v="35999.279999999999"/>
    <s v="PROFIT"/>
  </r>
  <r>
    <s v="CA-2012-112767"/>
    <s v="08/02/2012"/>
    <s v="06/08/2012"/>
    <x v="2"/>
    <s v="August"/>
    <d v="2012-08-02T00:00:00"/>
    <d v="2012-08-06T00:00:00"/>
    <s v="On Date"/>
    <s v="DarrenKoutras"/>
    <s v="United States"/>
    <s v="Springfield"/>
    <s v="Oregon"/>
    <x v="6"/>
    <s v="Balt Split Level Computer Training Table"/>
    <n v="116.55"/>
    <n v="277.5"/>
    <n v="4"/>
    <n v="-188.7"/>
    <n v="-15096"/>
    <s v="LOSS"/>
  </r>
  <r>
    <s v="CA-2012-136700"/>
    <s v="12/06/2012"/>
    <s v="11/12/2012"/>
    <x v="2"/>
    <s v="December"/>
    <d v="2012-12-06T00:00:00"/>
    <d v="2012-12-11T00:00:00"/>
    <s v="On Date"/>
    <s v="DavidBremer"/>
    <s v="United States"/>
    <s v="Santa Barbara"/>
    <s v="California"/>
    <x v="9"/>
    <s v="Spiral Phone Message Books with Labels by Adams"/>
    <n v="2.2848000000000006"/>
    <n v="8.9600000000000009"/>
    <n v="2"/>
    <n v="4.3903999999999996"/>
    <n v="351.23199999999997"/>
    <s v="PROFIT"/>
  </r>
  <r>
    <s v="CA-2013-104633"/>
    <s v="06/13/2013"/>
    <s v="17/06/2013"/>
    <x v="0"/>
    <s v="June"/>
    <d v="2013-06-13T00:00:00"/>
    <d v="2013-06-17T00:00:00"/>
    <s v="On Date"/>
    <s v="ErinAshbrook"/>
    <s v="United States"/>
    <s v="Pasadena"/>
    <s v="California"/>
    <x v="9"/>
    <s v="IBM Multi-Purpose Copy Paper, 8 1/2 x 11&quot;, Case"/>
    <n v="17.039000000000001"/>
    <n v="185.88"/>
    <n v="6"/>
    <n v="83.646000000000001"/>
    <n v="6691.68"/>
    <s v="PROFIT"/>
  </r>
  <r>
    <s v="CA-2013-104633"/>
    <s v="06/13/2013"/>
    <s v="17/06/2013"/>
    <x v="0"/>
    <s v="June"/>
    <d v="2013-06-13T00:00:00"/>
    <d v="2013-06-17T00:00:00"/>
    <s v="On Date"/>
    <s v="ErinAshbrook"/>
    <s v="United States"/>
    <s v="Pasadena"/>
    <s v="California"/>
    <x v="9"/>
    <s v="Xerox 228"/>
    <n v="3.3696000000000006"/>
    <n v="12.96"/>
    <n v="2"/>
    <n v="6.2207999999999997"/>
    <n v="497.66399999999999"/>
    <s v="PROFIT"/>
  </r>
  <r>
    <s v="CA-2011-158225"/>
    <s v="09/22/2011"/>
    <s v="28/09/2011"/>
    <x v="1"/>
    <s v="September"/>
    <d v="2011-09-22T00:00:00"/>
    <d v="2011-09-28T00:00:00"/>
    <s v="Delay"/>
    <s v="SanjitEngle"/>
    <s v="United States"/>
    <s v="San Jose"/>
    <s v="California"/>
    <x v="7"/>
    <s v="File Shuttle II and Handi-File, Black"/>
    <n v="25.4175"/>
    <n v="169.45"/>
    <n v="5"/>
    <n v="42.362499999999997"/>
    <n v="3389"/>
    <s v="PROFIT"/>
  </r>
  <r>
    <s v="CA-2011-158225"/>
    <s v="09/22/2011"/>
    <s v="28/09/2011"/>
    <x v="1"/>
    <s v="September"/>
    <d v="2011-09-22T00:00:00"/>
    <d v="2011-09-28T00:00:00"/>
    <s v="Delay"/>
    <s v="SanjitEngle"/>
    <s v="United States"/>
    <s v="San Jose"/>
    <s v="California"/>
    <x v="7"/>
    <s v="Tennsco Commercial Shelving"/>
    <n v="20.136600000000001"/>
    <n v="40.68"/>
    <n v="2"/>
    <n v="0.40679999999999999"/>
    <n v="32.543999999999997"/>
    <s v="PROFIT"/>
  </r>
  <r>
    <s v="CA-2011-109897"/>
    <s v="08/12/2011"/>
    <s v="16/08/2011"/>
    <x v="1"/>
    <s v="August"/>
    <d v="2011-08-12T00:00:00"/>
    <d v="2011-08-16T00:00:00"/>
    <s v="On Date"/>
    <s v="BenWallace"/>
    <s v="United States"/>
    <s v="San Francisco"/>
    <s v="California"/>
    <x v="3"/>
    <s v="BlackBerry Q10"/>
    <n v="94.492500000000007"/>
    <n v="806.33600000000001"/>
    <n v="8"/>
    <n v="50.396000000000001"/>
    <n v="4031.6800000000003"/>
    <s v="PROFIT"/>
  </r>
  <r>
    <s v="CA-2011-109897"/>
    <s v="08/12/2011"/>
    <s v="16/08/2011"/>
    <x v="1"/>
    <s v="August"/>
    <d v="2011-08-12T00:00:00"/>
    <d v="2011-08-16T00:00:00"/>
    <s v="On Date"/>
    <s v="BenWallace"/>
    <s v="United States"/>
    <s v="San Francisco"/>
    <s v="California"/>
    <x v="1"/>
    <s v="Seth Thomas 14&quot; Day/Date Wall Clock"/>
    <n v="17.942399999999999"/>
    <n v="85.44"/>
    <n v="3"/>
    <n v="31.6128"/>
    <n v="2529.0239999999999"/>
    <s v="PROFIT"/>
  </r>
  <r>
    <s v="CA-2014-152310"/>
    <s v="08/13/2014"/>
    <s v="20/08/2014"/>
    <x v="3"/>
    <s v="August"/>
    <d v="2014-08-13T00:00:00"/>
    <d v="2014-08-20T00:00:00"/>
    <s v="Delay"/>
    <s v="DanaKaydos"/>
    <s v="United States"/>
    <s v="Seattle"/>
    <s v="Washington"/>
    <x v="14"/>
    <s v="Hewlett Packard 310 Color Digital Copier"/>
    <n v="209.99299999999999"/>
    <n v="299.99"/>
    <n v="1"/>
    <n v="89.997"/>
    <n v="7199.76"/>
    <s v="PROFIT"/>
  </r>
  <r>
    <s v="CA-2014-152310"/>
    <s v="08/13/2014"/>
    <s v="20/08/2014"/>
    <x v="3"/>
    <s v="August"/>
    <d v="2014-08-13T00:00:00"/>
    <d v="2014-08-20T00:00:00"/>
    <s v="Delay"/>
    <s v="DanaKaydos"/>
    <s v="United States"/>
    <s v="Seattle"/>
    <s v="Washington"/>
    <x v="9"/>
    <s v="Xerox 1937"/>
    <n v="24.980799999999999"/>
    <n v="192.16"/>
    <n v="4"/>
    <n v="92.236800000000002"/>
    <n v="7378.9440000000004"/>
    <s v="PROFIT"/>
  </r>
  <r>
    <s v="CA-2014-152310"/>
    <s v="08/13/2014"/>
    <s v="20/08/2014"/>
    <x v="3"/>
    <s v="August"/>
    <d v="2014-08-13T00:00:00"/>
    <d v="2014-08-20T00:00:00"/>
    <s v="Delay"/>
    <s v="DanaKaydos"/>
    <s v="United States"/>
    <s v="Seattle"/>
    <s v="Washington"/>
    <x v="3"/>
    <s v="Grandstream GXP1160 VoIP phone"/>
    <n v="26.9161"/>
    <n v="242.624"/>
    <n v="8"/>
    <n v="27.295200000000001"/>
    <n v="2183.616"/>
    <s v="PROFIT"/>
  </r>
  <r>
    <s v="CA-2014-152310"/>
    <s v="08/13/2014"/>
    <s v="20/08/2014"/>
    <x v="3"/>
    <s v="August"/>
    <d v="2014-08-13T00:00:00"/>
    <d v="2014-08-20T00:00:00"/>
    <s v="Delay"/>
    <s v="DanaKaydos"/>
    <s v="United States"/>
    <s v="Seattle"/>
    <s v="Washington"/>
    <x v="7"/>
    <s v="Personal File Boxes with Fold-Down Carry Handle"/>
    <n v="11.685"/>
    <n v="46.74"/>
    <n v="3"/>
    <n v="11.685"/>
    <n v="934.80000000000007"/>
    <s v="PROFIT"/>
  </r>
  <r>
    <s v="CA-2014-152310"/>
    <s v="08/13/2014"/>
    <s v="20/08/2014"/>
    <x v="3"/>
    <s v="August"/>
    <d v="2014-08-13T00:00:00"/>
    <d v="2014-08-20T00:00:00"/>
    <s v="Delay"/>
    <s v="DanaKaydos"/>
    <s v="United States"/>
    <s v="Seattle"/>
    <s v="Washington"/>
    <x v="8"/>
    <s v="Perixx PERIBOARD-512B, Ergonomic Split Keyboard"/>
    <n v="32.540699999999994"/>
    <n v="174.95"/>
    <n v="5"/>
    <n v="12.246499999999999"/>
    <n v="979.71999999999991"/>
    <s v="PROFIT"/>
  </r>
  <r>
    <s v="CA-2014-152310"/>
    <s v="08/13/2014"/>
    <s v="20/08/2014"/>
    <x v="3"/>
    <s v="August"/>
    <d v="2014-08-13T00:00:00"/>
    <d v="2014-08-20T00:00:00"/>
    <s v="Delay"/>
    <s v="DanaKaydos"/>
    <s v="United States"/>
    <s v="Seattle"/>
    <s v="Washington"/>
    <x v="4"/>
    <s v="Avery Legal 4-Ring Binder"/>
    <n v="10.489999999999998"/>
    <n v="100.70399999999999"/>
    <n v="6"/>
    <n v="37.764000000000003"/>
    <n v="3021.1200000000003"/>
    <s v="PROFIT"/>
  </r>
  <r>
    <s v="CA-2013-139549"/>
    <s v="10/21/2013"/>
    <s v="26/10/2013"/>
    <x v="0"/>
    <s v="October"/>
    <d v="2013-10-21T00:00:00"/>
    <d v="2013-10-26T00:00:00"/>
    <s v="On Date"/>
    <s v="MuhammedYedwab"/>
    <s v="United States"/>
    <s v="El Cajon"/>
    <s v="California"/>
    <x v="10"/>
    <s v="Hon Every-Day Chair Series Swivel Task Chairs"/>
    <n v="95.574200000000005"/>
    <n v="387.13600000000002"/>
    <n v="4"/>
    <n v="4.8391999999999999"/>
    <n v="387.13599999999997"/>
    <s v="PROFIT"/>
  </r>
  <r>
    <s v="US-2014-168802"/>
    <s v="11/04/2014"/>
    <s v="08/11/2014"/>
    <x v="3"/>
    <s v="November"/>
    <d v="2014-11-04T00:00:00"/>
    <d v="2014-11-08T00:00:00"/>
    <s v="On Date"/>
    <s v="JackO'Briant"/>
    <s v="United States"/>
    <s v="Seattle"/>
    <s v="Washington"/>
    <x v="4"/>
    <s v="Binder Posts"/>
    <n v="3.0995999999999997"/>
    <n v="18.367999999999999"/>
    <n v="4"/>
    <n v="5.9695999999999998"/>
    <n v="477.56799999999998"/>
    <s v="PROFIT"/>
  </r>
  <r>
    <s v="US-2011-103338"/>
    <s v="03/11/2011"/>
    <s v="15/03/2011"/>
    <x v="1"/>
    <s v="March"/>
    <d v="2011-03-11T00:00:00"/>
    <d v="2011-03-15T00:00:00"/>
    <s v="On Date"/>
    <s v="RichardBierner"/>
    <s v="United States"/>
    <s v="Roseville"/>
    <s v="California"/>
    <x v="2"/>
    <s v="Economy #2 Pencils"/>
    <n v="1.9683999999999999"/>
    <n v="7.98"/>
    <n v="3"/>
    <n v="2.0748000000000002"/>
    <n v="165.98400000000001"/>
    <s v="PROFIT"/>
  </r>
  <r>
    <s v="US-2014-167318"/>
    <s v="07/27/2014"/>
    <s v="02/08/2014"/>
    <x v="3"/>
    <s v="July"/>
    <d v="2014-07-27T00:00:00"/>
    <d v="2014-08-02T00:00:00"/>
    <s v="Delay"/>
    <s v="GeorgeZrebassa"/>
    <s v="United States"/>
    <s v="Los Angeles"/>
    <s v="California"/>
    <x v="8"/>
    <s v="LogitechÂ Z-906 Speaker sys - home theater - 5.1-CH"/>
    <n v="197.994"/>
    <n v="1649.95"/>
    <n v="5"/>
    <n v="659.98"/>
    <n v="52798.400000000001"/>
    <s v="PROFIT"/>
  </r>
  <r>
    <s v="US-2014-167318"/>
    <s v="07/27/2014"/>
    <s v="02/08/2014"/>
    <x v="3"/>
    <s v="July"/>
    <d v="2014-07-27T00:00:00"/>
    <d v="2014-08-02T00:00:00"/>
    <s v="Delay"/>
    <s v="GeorgeZrebassa"/>
    <s v="United States"/>
    <s v="Los Angeles"/>
    <s v="California"/>
    <x v="10"/>
    <s v="Global Airflow Leather Mesh Back Chair, Black"/>
    <n v="105.68599999999999"/>
    <n v="362.35199999999998"/>
    <n v="3"/>
    <n v="45.293999999999997"/>
    <n v="3623.5199999999995"/>
    <s v="PROFIT"/>
  </r>
  <r>
    <s v="US-2011-120313"/>
    <s v="10/31/2011"/>
    <s v="02/11/2011"/>
    <x v="1"/>
    <s v="October"/>
    <d v="2011-10-31T00:00:00"/>
    <d v="2011-11-02T00:00:00"/>
    <s v="On Date"/>
    <s v="NancyLomonaco"/>
    <s v="United States"/>
    <s v="San Francisco"/>
    <s v="California"/>
    <x v="3"/>
    <s v="Motorola L804"/>
    <n v="32.652900000000002"/>
    <n v="73.584000000000003"/>
    <n v="2"/>
    <n v="8.2782"/>
    <n v="662.25599999999997"/>
    <s v="PROFIT"/>
  </r>
  <r>
    <s v="CA-2014-135419"/>
    <s v="11/04/2014"/>
    <s v="10/11/2014"/>
    <x v="3"/>
    <s v="November"/>
    <d v="2014-11-04T00:00:00"/>
    <d v="2014-11-10T00:00:00"/>
    <s v="Delay"/>
    <s v="BruceGeld"/>
    <s v="United States"/>
    <s v="Bakersfield"/>
    <s v="California"/>
    <x v="6"/>
    <s v="SAFCO PlanMaster Boards, 60w x 37-1/2d, White Melamine"/>
    <n v="112.4726"/>
    <n v="486.36799999999999"/>
    <n v="4"/>
    <n v="36.477600000000002"/>
    <n v="2918.2080000000001"/>
    <s v="PROFIT"/>
  </r>
  <r>
    <s v="CA-2013-149335"/>
    <s v="07/26/2013"/>
    <s v="26/07/2013"/>
    <x v="0"/>
    <s v="July"/>
    <d v="2013-07-26T00:00:00"/>
    <d v="2013-07-26T00:00:00"/>
    <s v="On Date"/>
    <s v="BeckyCastell"/>
    <s v="United States"/>
    <s v="San Francisco"/>
    <s v="California"/>
    <x v="2"/>
    <s v="Newell 325"/>
    <n v="2.891"/>
    <n v="37.17"/>
    <n v="9"/>
    <n v="11.151"/>
    <n v="892.07999999999993"/>
    <s v="PROFIT"/>
  </r>
  <r>
    <s v="CA-2014-135076"/>
    <s v="04/14/2014"/>
    <s v="18/04/2014"/>
    <x v="3"/>
    <s v="April"/>
    <d v="2014-04-14T00:00:00"/>
    <d v="2014-04-18T00:00:00"/>
    <s v="On Date"/>
    <s v="YanaSorensen"/>
    <s v="United States"/>
    <s v="Hesperia"/>
    <s v="California"/>
    <x v="10"/>
    <s v="Global Wood Trimmed Manager's Task Chair, Khaki"/>
    <n v="79.152600000000007"/>
    <n v="436.70400000000001"/>
    <n v="6"/>
    <n v="-38.211599999999997"/>
    <n v="-3056.9279999999999"/>
    <s v="LOSS"/>
  </r>
  <r>
    <s v="CA-2014-141481"/>
    <s v="06/12/2014"/>
    <s v="15/06/2014"/>
    <x v="3"/>
    <s v="June"/>
    <d v="2014-06-12T00:00:00"/>
    <d v="2014-06-15T00:00:00"/>
    <s v="On Date"/>
    <s v="ZuschussDonatelli"/>
    <s v="United States"/>
    <s v="Los Angeles"/>
    <s v="California"/>
    <x v="5"/>
    <s v="Kensington 6 Outlet Guardian Standard Surge Protector"/>
    <n v="14.950400000000002"/>
    <n v="61.44"/>
    <n v="3"/>
    <n v="16.588799999999999"/>
    <n v="1327.1039999999998"/>
    <s v="PROFIT"/>
  </r>
  <r>
    <s v="CA-2011-110555"/>
    <s v="04/11/2011"/>
    <s v="18/04/2011"/>
    <x v="1"/>
    <s v="April"/>
    <d v="2011-04-11T00:00:00"/>
    <d v="2011-04-18T00:00:00"/>
    <s v="Delay"/>
    <s v="MichelleMoray"/>
    <s v="United States"/>
    <s v="Great Falls"/>
    <s v="Montana"/>
    <x v="7"/>
    <s v="Eldon Simplefile Box Office"/>
    <n v="8.9567999999999994"/>
    <n v="87.08"/>
    <n v="7"/>
    <n v="24.382400000000001"/>
    <n v="1950.5920000000001"/>
    <s v="PROFIT"/>
  </r>
  <r>
    <s v="CA-2011-110555"/>
    <s v="04/11/2011"/>
    <s v="18/04/2011"/>
    <x v="1"/>
    <s v="April"/>
    <d v="2011-04-11T00:00:00"/>
    <d v="2011-04-18T00:00:00"/>
    <s v="Delay"/>
    <s v="MichelleMoray"/>
    <s v="United States"/>
    <s v="Great Falls"/>
    <s v="Montana"/>
    <x v="3"/>
    <s v="AT&amp;T SB67148 SynJ"/>
    <n v="48.172699999999999"/>
    <n v="105.584"/>
    <n v="2"/>
    <n v="9.2385999999999999"/>
    <n v="739.08799999999997"/>
    <s v="PROFIT"/>
  </r>
  <r>
    <s v="CA-2011-110555"/>
    <s v="04/11/2011"/>
    <s v="18/04/2011"/>
    <x v="1"/>
    <s v="April"/>
    <d v="2011-04-11T00:00:00"/>
    <d v="2011-04-18T00:00:00"/>
    <s v="Delay"/>
    <s v="MichelleMoray"/>
    <s v="United States"/>
    <s v="Great Falls"/>
    <s v="Montana"/>
    <x v="8"/>
    <s v="Memorex Mini Travel Drive 64 GB USB 2.0 Flash Drive"/>
    <n v="21.019200000000005"/>
    <n v="217.44"/>
    <n v="6"/>
    <n v="91.324799999999996"/>
    <n v="7305.9839999999995"/>
    <s v="PROFIT"/>
  </r>
  <r>
    <s v="CA-2014-157273"/>
    <s v="01/31/2014"/>
    <s v="03/02/2014"/>
    <x v="3"/>
    <s v="January"/>
    <d v="2014-01-31T00:00:00"/>
    <d v="2014-02-03T00:00:00"/>
    <s v="On Date"/>
    <s v="SamZeldin"/>
    <s v="United States"/>
    <s v="Seattle"/>
    <s v="Washington"/>
    <x v="3"/>
    <s v="Mitel 5320 IP Phone VoIP phone"/>
    <n v="136.0728"/>
    <n v="604.76800000000003"/>
    <n v="4"/>
    <n v="60.476799999999997"/>
    <n v="4838.1440000000002"/>
    <s v="PROFIT"/>
  </r>
  <r>
    <s v="CA-2011-109918"/>
    <s v="09/07/2011"/>
    <s v="12/09/2011"/>
    <x v="1"/>
    <s v="September"/>
    <d v="2011-09-07T00:00:00"/>
    <d v="2011-09-12T00:00:00"/>
    <s v="On Date"/>
    <s v="LisaRyan"/>
    <s v="United States"/>
    <s v="Santa Clara"/>
    <s v="California"/>
    <x v="12"/>
    <s v="Acme Design Line 8&quot; Stainless Steel Bent Scissors w/Champagne Handles, 3-1/8&quot; Cut"/>
    <n v="4.9931999999999999"/>
    <n v="27.36"/>
    <n v="4"/>
    <n v="7.3872"/>
    <n v="590.976"/>
    <s v="PROFIT"/>
  </r>
  <r>
    <s v="CA-2011-109918"/>
    <s v="09/07/2011"/>
    <s v="12/09/2011"/>
    <x v="1"/>
    <s v="September"/>
    <d v="2011-09-07T00:00:00"/>
    <d v="2011-09-12T00:00:00"/>
    <s v="On Date"/>
    <s v="LisaRyan"/>
    <s v="United States"/>
    <s v="Santa Clara"/>
    <s v="California"/>
    <x v="9"/>
    <s v="Message Book, Wirebound, Four 5 1/2&quot; X 4&quot; Forms/Pg., 200 Dupl. Sets/Book"/>
    <n v="5.4483999999999995"/>
    <n v="20.56"/>
    <n v="2"/>
    <n v="9.6631999999999998"/>
    <n v="773.05600000000004"/>
    <s v="PROFIT"/>
  </r>
  <r>
    <s v="CA-2011-109918"/>
    <s v="09/07/2011"/>
    <s v="12/09/2011"/>
    <x v="1"/>
    <s v="September"/>
    <d v="2011-09-07T00:00:00"/>
    <d v="2011-09-12T00:00:00"/>
    <s v="On Date"/>
    <s v="LisaRyan"/>
    <s v="United States"/>
    <s v="Santa Clara"/>
    <s v="California"/>
    <x v="4"/>
    <s v="Avery Legal 4-Ring Binder"/>
    <n v="10.489999999999998"/>
    <n v="83.92"/>
    <n v="5"/>
    <n v="31.47"/>
    <n v="2517.6"/>
    <s v="PROFIT"/>
  </r>
  <r>
    <s v="CA-2013-118745"/>
    <s v="06/12/2013"/>
    <s v="17/06/2013"/>
    <x v="0"/>
    <s v="June"/>
    <d v="2013-06-12T00:00:00"/>
    <d v="2013-06-17T00:00:00"/>
    <s v="On Date"/>
    <s v="SethVernon"/>
    <s v="United States"/>
    <s v="Los Angeles"/>
    <s v="California"/>
    <x v="6"/>
    <s v="Bretford Rectangular Conference Table Tops"/>
    <n v="289.62009999999998"/>
    <n v="902.71199999999999"/>
    <n v="3"/>
    <n v="33.851700000000001"/>
    <n v="2708.136"/>
    <s v="PROFIT"/>
  </r>
  <r>
    <s v="CA-2013-163972"/>
    <s v="10/18/2013"/>
    <s v="22/10/2013"/>
    <x v="0"/>
    <s v="October"/>
    <d v="2013-10-18T00:00:00"/>
    <d v="2013-10-22T00:00:00"/>
    <s v="On Date"/>
    <s v="MichaelGranlund"/>
    <s v="United States"/>
    <s v="Fresno"/>
    <s v="California"/>
    <x v="15"/>
    <s v="Safco Value Mate Steel Bookcase, Baked Enamel Finish on Steel, Black"/>
    <n v="49.686"/>
    <n v="120.666"/>
    <n v="2"/>
    <n v="21.294"/>
    <n v="1703.52"/>
    <s v="PROFIT"/>
  </r>
  <r>
    <s v="CA-2013-113726"/>
    <s v="11/25/2013"/>
    <s v="02/12/2013"/>
    <x v="0"/>
    <s v="November"/>
    <d v="2013-11-25T00:00:00"/>
    <d v="2013-12-02T00:00:00"/>
    <s v="Delay"/>
    <s v="SteveCarroll"/>
    <s v="United States"/>
    <s v="Seattle"/>
    <s v="Washington"/>
    <x v="1"/>
    <s v="Howard Miller Distant Time Traveler Alarm Clock"/>
    <n v="16.177800000000005"/>
    <n v="82.26"/>
    <n v="3"/>
    <n v="33.726599999999998"/>
    <n v="2698.1279999999997"/>
    <s v="PROFIT"/>
  </r>
  <r>
    <s v="CA-2013-152940"/>
    <s v="11/11/2013"/>
    <s v="14/11/2013"/>
    <x v="0"/>
    <s v="November"/>
    <d v="2013-11-11T00:00:00"/>
    <d v="2013-11-14T00:00:00"/>
    <s v="On Date"/>
    <s v="RoseO'Brian"/>
    <s v="United States"/>
    <s v="San Francisco"/>
    <s v="California"/>
    <x v="7"/>
    <s v="Acco Perma 2700 Stacking Storage Drawers"/>
    <n v="25.278999999999996"/>
    <n v="29.74"/>
    <n v="1"/>
    <n v="4.4610000000000003"/>
    <n v="356.88"/>
    <s v="PROFIT"/>
  </r>
  <r>
    <s v="CA-2012-158701"/>
    <s v="01/05/2012"/>
    <s v="10/01/2012"/>
    <x v="2"/>
    <s v="January"/>
    <d v="2012-01-05T00:00:00"/>
    <d v="2012-01-10T00:00:00"/>
    <s v="On Date"/>
    <s v="JamesLanier"/>
    <s v="United States"/>
    <s v="San Francisco"/>
    <s v="California"/>
    <x v="5"/>
    <s v="Acco 6 Outlet Guardian Premium Surge Suppressor"/>
    <n v="10.6288"/>
    <n v="87.36"/>
    <n v="6"/>
    <n v="23.587199999999999"/>
    <n v="1886.9759999999999"/>
    <s v="PROFIT"/>
  </r>
  <r>
    <s v="CA-2012-158701"/>
    <s v="01/05/2012"/>
    <s v="10/01/2012"/>
    <x v="2"/>
    <s v="January"/>
    <d v="2012-01-05T00:00:00"/>
    <d v="2012-01-10T00:00:00"/>
    <s v="On Date"/>
    <s v="JamesLanier"/>
    <s v="United States"/>
    <s v="San Francisco"/>
    <s v="California"/>
    <x v="4"/>
    <s v="Fellowes Binding Cases"/>
    <n v="6.4349999999999987"/>
    <n v="56.16"/>
    <n v="6"/>
    <n v="17.55"/>
    <n v="1404"/>
    <s v="PROFIT"/>
  </r>
  <r>
    <s v="CA-2013-134544"/>
    <s v="03/18/2013"/>
    <s v="20/03/2013"/>
    <x v="0"/>
    <s v="March"/>
    <d v="2013-03-18T00:00:00"/>
    <d v="2013-03-20T00:00:00"/>
    <s v="On Date"/>
    <s v="AnnaChung"/>
    <s v="United States"/>
    <s v="San Francisco"/>
    <s v="California"/>
    <x v="3"/>
    <s v="i.Sound Portable Power - 8000 mAh"/>
    <n v="52.460100000000004"/>
    <n v="84.784000000000006"/>
    <n v="2"/>
    <n v="-20.136199999999999"/>
    <n v="-1610.896"/>
    <s v="LOSS"/>
  </r>
  <r>
    <s v="CA-2014-137582"/>
    <s v="09/05/2014"/>
    <s v="09/09/2014"/>
    <x v="3"/>
    <s v="September"/>
    <d v="2014-09-05T00:00:00"/>
    <d v="2014-09-09T00:00:00"/>
    <s v="On Date"/>
    <s v="CynthiaVoltz"/>
    <s v="United States"/>
    <s v="Oakland"/>
    <s v="California"/>
    <x v="4"/>
    <s v="Pressboard Hanging Data Binders for Unburst Sheets"/>
    <n v="2.5583999999999998"/>
    <n v="11.808"/>
    <n v="3"/>
    <n v="4.1327999999999996"/>
    <n v="330.62399999999997"/>
    <s v="PROFIT"/>
  </r>
  <r>
    <s v="CA-2014-153227"/>
    <s v="12/05/2014"/>
    <s v="07/12/2014"/>
    <x v="3"/>
    <s v="December"/>
    <d v="2014-12-05T00:00:00"/>
    <d v="2014-12-07T00:00:00"/>
    <s v="On Date"/>
    <s v="ChrisSelesnick"/>
    <s v="United States"/>
    <s v="Los Angeles"/>
    <s v="California"/>
    <x v="9"/>
    <s v="Adams Telephone Message Book W/Dividers/Space For Phone Numbers, 5 1/4&quot;X8 1/2&quot;, 300/Messages"/>
    <n v="2.9987999999999997"/>
    <n v="11.76"/>
    <n v="2"/>
    <n v="5.7624000000000004"/>
    <n v="460.99200000000002"/>
    <s v="PROFIT"/>
  </r>
  <r>
    <s v="CA-2012-133837"/>
    <s v="04/13/2012"/>
    <s v="18/04/2012"/>
    <x v="2"/>
    <s v="April"/>
    <d v="2012-04-13T00:00:00"/>
    <d v="2012-04-18T00:00:00"/>
    <s v="On Date"/>
    <s v="TheaHendricks"/>
    <s v="United States"/>
    <s v="Glendale"/>
    <s v="Arizona"/>
    <x v="7"/>
    <s v="Neat Ideas Personal Hanging Folder Files, Black"/>
    <n v="9.9382000000000001"/>
    <n v="10.744"/>
    <n v="1"/>
    <n v="0.80579999999999996"/>
    <n v="64.463999999999999"/>
    <s v="PROFIT"/>
  </r>
  <r>
    <s v="CA-2013-154067"/>
    <s v="02/01/2013"/>
    <s v="07/02/2013"/>
    <x v="0"/>
    <s v="February"/>
    <d v="2013-02-01T00:00:00"/>
    <d v="2013-02-07T00:00:00"/>
    <s v="Delay"/>
    <s v="SuzanneMcNair"/>
    <s v="United States"/>
    <s v="Los Angeles"/>
    <s v="California"/>
    <x v="9"/>
    <s v="Xerox 1883"/>
    <n v="14.245199999999999"/>
    <n v="105.52"/>
    <n v="4"/>
    <n v="48.539200000000001"/>
    <n v="3883.136"/>
    <s v="PROFIT"/>
  </r>
  <r>
    <s v="CA-2012-134082"/>
    <s v="12/11/2012"/>
    <s v="17/12/2012"/>
    <x v="2"/>
    <s v="December"/>
    <d v="2012-12-11T00:00:00"/>
    <d v="2012-12-17T00:00:00"/>
    <s v="Delay"/>
    <s v="JimKriz"/>
    <s v="United States"/>
    <s v="San Bernardino"/>
    <s v="California"/>
    <x v="4"/>
    <s v="GBC Recycled Grain Textured Covers"/>
    <n v="17.960799999999999"/>
    <n v="110.52800000000001"/>
    <n v="4"/>
    <n v="38.684800000000003"/>
    <n v="3094.7840000000001"/>
    <s v="PROFIT"/>
  </r>
  <r>
    <s v="CA-2014-118199"/>
    <s v="05/10/2014"/>
    <s v="12/05/2014"/>
    <x v="3"/>
    <s v="May"/>
    <d v="2014-05-10T00:00:00"/>
    <d v="2014-05-12T00:00:00"/>
    <s v="On Date"/>
    <s v="LaurelBeltran"/>
    <s v="United States"/>
    <s v="Seattle"/>
    <s v="Washington"/>
    <x v="4"/>
    <s v="GBC Velobind Prepunched Cover Sets, Regency Series"/>
    <n v="20.338999999999995"/>
    <n v="147.91999999999999"/>
    <n v="5"/>
    <n v="46.225000000000001"/>
    <n v="3698"/>
    <s v="PROFIT"/>
  </r>
  <r>
    <s v="CA-2014-118199"/>
    <s v="05/10/2014"/>
    <s v="12/05/2014"/>
    <x v="3"/>
    <s v="May"/>
    <d v="2014-05-10T00:00:00"/>
    <d v="2014-05-12T00:00:00"/>
    <s v="On Date"/>
    <s v="LaurelBeltran"/>
    <s v="United States"/>
    <s v="Seattle"/>
    <s v="Washington"/>
    <x v="7"/>
    <s v="Home/Office Personal File Carts"/>
    <n v="26.07"/>
    <n v="104.28"/>
    <n v="3"/>
    <n v="26.07"/>
    <n v="2085.6"/>
    <s v="PROFIT"/>
  </r>
  <r>
    <s v="CA-2014-118199"/>
    <s v="05/10/2014"/>
    <s v="12/05/2014"/>
    <x v="3"/>
    <s v="May"/>
    <d v="2014-05-10T00:00:00"/>
    <d v="2014-05-12T00:00:00"/>
    <s v="On Date"/>
    <s v="LaurelBeltran"/>
    <s v="United States"/>
    <s v="Seattle"/>
    <s v="Washington"/>
    <x v="6"/>
    <s v="Riverside Furniture Oval Coffee Table, Oval End Table, End Table with Drawer"/>
    <n v="223.74300000000002"/>
    <n v="286.85000000000002"/>
    <n v="1"/>
    <n v="63.106999999999999"/>
    <n v="5048.5599999999995"/>
    <s v="PROFIT"/>
  </r>
  <r>
    <s v="CA-2014-118199"/>
    <s v="05/10/2014"/>
    <s v="12/05/2014"/>
    <x v="3"/>
    <s v="May"/>
    <d v="2014-05-10T00:00:00"/>
    <d v="2014-05-12T00:00:00"/>
    <s v="On Date"/>
    <s v="LaurelBeltran"/>
    <s v="United States"/>
    <s v="Seattle"/>
    <s v="Washington"/>
    <x v="7"/>
    <s v="Rogers Profile Extra Capacity Storage Tub"/>
    <n v="16.070399999999999"/>
    <n v="66.959999999999994"/>
    <n v="4"/>
    <n v="2.6783999999999999"/>
    <n v="214.27199999999999"/>
    <s v="PROFIT"/>
  </r>
  <r>
    <s v="CA-2014-118199"/>
    <s v="05/10/2014"/>
    <s v="12/05/2014"/>
    <x v="3"/>
    <s v="May"/>
    <d v="2014-05-10T00:00:00"/>
    <d v="2014-05-12T00:00:00"/>
    <s v="On Date"/>
    <s v="LaurelBeltran"/>
    <s v="United States"/>
    <s v="Seattle"/>
    <s v="Washington"/>
    <x v="8"/>
    <s v="Razer Kraken 7.1 Surround Sound Over Ear USB Gaming Headset"/>
    <n v="55.994399999999992"/>
    <n v="199.98"/>
    <n v="2"/>
    <n v="87.991200000000006"/>
    <n v="7039.2960000000003"/>
    <s v="PROFIT"/>
  </r>
  <r>
    <s v="CA-2012-128356"/>
    <s v="10/02/2012"/>
    <s v="07/10/2012"/>
    <x v="2"/>
    <s v="October"/>
    <d v="2012-10-02T00:00:00"/>
    <d v="2012-10-07T00:00:00"/>
    <s v="On Date"/>
    <s v="ResiPÃ¶lking"/>
    <s v="United States"/>
    <s v="Thornton"/>
    <s v="Colorado"/>
    <x v="12"/>
    <s v="Acme Design Line 8&quot; Stainless Steel Bent Scissors w/Champagne Handles, 3-1/8&quot; Cut"/>
    <n v="4.9932000000000007"/>
    <n v="10.944000000000001"/>
    <n v="2"/>
    <n v="0.95760000000000001"/>
    <n v="76.608000000000004"/>
    <s v="PROFIT"/>
  </r>
  <r>
    <s v="US-2014-132220"/>
    <s v="11/13/2014"/>
    <s v="17/11/2014"/>
    <x v="3"/>
    <s v="November"/>
    <d v="2014-11-13T00:00:00"/>
    <d v="2014-11-17T00:00:00"/>
    <s v="On Date"/>
    <s v="DonJones"/>
    <s v="United States"/>
    <s v="Tempe"/>
    <s v="Arizona"/>
    <x v="8"/>
    <s v="SanDisk Ultra 16 GB MicroSDHC Class 10 Memory Card"/>
    <n v="12.210599999999999"/>
    <n v="62.351999999999997"/>
    <n v="6"/>
    <n v="-10.9116"/>
    <n v="-872.928"/>
    <s v="LOSS"/>
  </r>
  <r>
    <s v="CA-2012-151470"/>
    <s v="09/20/2012"/>
    <s v="26/09/2012"/>
    <x v="2"/>
    <s v="September"/>
    <d v="2012-09-20T00:00:00"/>
    <d v="2012-09-26T00:00:00"/>
    <s v="Delay"/>
    <s v="AnneMcFarland"/>
    <s v="United States"/>
    <s v="Las Vegas"/>
    <s v="Nevada"/>
    <x v="4"/>
    <s v="Wilson Jones Impact Binders"/>
    <n v="2.6417999999999999"/>
    <n v="45.584000000000003"/>
    <n v="11"/>
    <n v="16.5242"/>
    <n v="1321.9360000000001"/>
    <s v="PROFIT"/>
  </r>
  <r>
    <s v="CA-2011-108861"/>
    <s v="05/28/2011"/>
    <s v="01/06/2011"/>
    <x v="1"/>
    <s v="May"/>
    <d v="2011-05-28T00:00:00"/>
    <d v="2011-06-01T00:00:00"/>
    <s v="On Date"/>
    <s v="MagdeleneMorse"/>
    <s v="United States"/>
    <s v="Seattle"/>
    <s v="Washington"/>
    <x v="4"/>
    <s v="Green Canvas Binder for 8-1/2&quot; x 14&quot; Sheets"/>
    <n v="21.400000000000002"/>
    <n v="136.96"/>
    <n v="4"/>
    <n v="51.36"/>
    <n v="4108.8"/>
    <s v="PROFIT"/>
  </r>
  <r>
    <s v="CA-2014-145779"/>
    <s v="05/07/2014"/>
    <s v="11/05/2014"/>
    <x v="3"/>
    <s v="May"/>
    <d v="2014-05-07T00:00:00"/>
    <d v="2014-05-11T00:00:00"/>
    <s v="On Date"/>
    <s v="DougBickford"/>
    <s v="United States"/>
    <s v="Tucson"/>
    <s v="Arizona"/>
    <x v="9"/>
    <s v="Xerox 1883"/>
    <n v="14.245200000000001"/>
    <n v="84.415999999999997"/>
    <n v="4"/>
    <n v="27.435199999999998"/>
    <n v="2194.8159999999998"/>
    <s v="PROFIT"/>
  </r>
  <r>
    <s v="CA-2011-131387"/>
    <s v="04/28/2011"/>
    <s v="30/04/2011"/>
    <x v="1"/>
    <s v="April"/>
    <d v="2011-04-28T00:00:00"/>
    <d v="2011-04-30T00:00:00"/>
    <s v="On Date"/>
    <s v="ArianneIrving"/>
    <s v="United States"/>
    <s v="San Francisco"/>
    <s v="California"/>
    <x v="3"/>
    <s v="Samsung Galaxy Mega 6.3"/>
    <n v="310.79259999999999"/>
    <n v="1679.96"/>
    <n v="5"/>
    <n v="125.997"/>
    <n v="10079.76"/>
    <s v="PROFIT"/>
  </r>
  <r>
    <s v="CA-2013-154081"/>
    <s v="05/23/2013"/>
    <s v="30/05/2013"/>
    <x v="0"/>
    <s v="May"/>
    <d v="2013-05-23T00:00:00"/>
    <d v="2013-05-30T00:00:00"/>
    <s v="Delay"/>
    <s v="JimEpp"/>
    <s v="United States"/>
    <s v="Los Angeles"/>
    <s v="California"/>
    <x v="3"/>
    <s v="Nortel Business Series Terminal T7208 Digital phone"/>
    <n v="100.0728"/>
    <n v="222.38399999999999"/>
    <n v="2"/>
    <n v="22.238399999999999"/>
    <n v="1779.0719999999999"/>
    <s v="PROFIT"/>
  </r>
  <r>
    <s v="CA-2011-100881"/>
    <s v="03/28/2011"/>
    <s v="01/04/2011"/>
    <x v="1"/>
    <s v="March"/>
    <d v="2011-03-28T00:00:00"/>
    <d v="2011-04-01T00:00:00"/>
    <s v="On Date"/>
    <s v="DanielRaglin"/>
    <s v="United States"/>
    <s v="Albuquerque"/>
    <s v="New Mexico"/>
    <x v="3"/>
    <s v="AT&amp;T TR1909W"/>
    <n v="93.232599999999991"/>
    <n v="302.37599999999998"/>
    <n v="3"/>
    <n v="22.6782"/>
    <n v="1814.2560000000001"/>
    <s v="PROFIT"/>
  </r>
  <r>
    <s v="CA-2012-144043"/>
    <s v="05/10/2012"/>
    <s v="15/05/2012"/>
    <x v="2"/>
    <s v="May"/>
    <d v="2012-05-10T00:00:00"/>
    <d v="2012-05-15T00:00:00"/>
    <s v="On Date"/>
    <s v="AlanBarnes"/>
    <s v="United States"/>
    <s v="Louisville"/>
    <s v="Colorado"/>
    <x v="8"/>
    <s v="Belkin Standard 104 key USB Keyboard"/>
    <n v="12.4015"/>
    <n v="46.688000000000002"/>
    <n v="4"/>
    <n v="-2.9180000000000001"/>
    <n v="-233.44"/>
    <s v="LOSS"/>
  </r>
  <r>
    <s v="CA-2013-168557"/>
    <s v="09/20/2013"/>
    <s v="24/09/2013"/>
    <x v="0"/>
    <s v="September"/>
    <d v="2013-09-20T00:00:00"/>
    <d v="2013-09-24T00:00:00"/>
    <s v="On Date"/>
    <s v="FrankHawley"/>
    <s v="United States"/>
    <s v="San Francisco"/>
    <s v="California"/>
    <x v="4"/>
    <s v="Avery Heavy-Duty EZD  Binder With Locking Rings"/>
    <n v="2.9016000000000002"/>
    <n v="8.9280000000000008"/>
    <n v="2"/>
    <n v="3.1248"/>
    <n v="249.98400000000001"/>
    <s v="PROFIT"/>
  </r>
  <r>
    <s v="CA-2014-134880"/>
    <s v="10/28/2014"/>
    <s v="02/11/2014"/>
    <x v="3"/>
    <s v="October"/>
    <d v="2014-10-28T00:00:00"/>
    <d v="2014-11-02T00:00:00"/>
    <s v="On Date"/>
    <s v="TamaraWillingham"/>
    <s v="United States"/>
    <s v="Mesa"/>
    <s v="Arizona"/>
    <x v="9"/>
    <s v="Xerox 1882"/>
    <n v="28.549799999999998"/>
    <n v="44.783999999999999"/>
    <n v="1"/>
    <n v="16.234200000000001"/>
    <n v="1298.7360000000001"/>
    <s v="PROFIT"/>
  </r>
  <r>
    <s v="CA-2014-158736"/>
    <s v="12/19/2014"/>
    <s v="25/12/2014"/>
    <x v="3"/>
    <s v="December"/>
    <d v="2014-12-19T00:00:00"/>
    <d v="2014-12-25T00:00:00"/>
    <s v="Delay"/>
    <s v="TonjaTurnell"/>
    <s v="United States"/>
    <s v="San Francisco"/>
    <s v="California"/>
    <x v="2"/>
    <s v="Newell 335"/>
    <n v="2.0448"/>
    <n v="5.76"/>
    <n v="2"/>
    <n v="1.6704000000000001"/>
    <n v="133.63200000000001"/>
    <s v="PROFIT"/>
  </r>
  <r>
    <s v="US-2013-119270"/>
    <s v="03/13/2013"/>
    <s v="17/03/2013"/>
    <x v="0"/>
    <s v="March"/>
    <d v="2013-03-13T00:00:00"/>
    <d v="2013-03-17T00:00:00"/>
    <s v="On Date"/>
    <s v="ScotWooten"/>
    <s v="United States"/>
    <s v="Los Angeles"/>
    <s v="California"/>
    <x v="9"/>
    <s v="Hammermill Color Copier Paper (28Lb. and 96 Bright)"/>
    <n v="5.4945000000000004"/>
    <n v="19.98"/>
    <n v="2"/>
    <n v="8.9909999999999997"/>
    <n v="719.28"/>
    <s v="PROFIT"/>
  </r>
  <r>
    <s v="CA-2014-142391"/>
    <s v="09/25/2014"/>
    <s v="25/09/2014"/>
    <x v="3"/>
    <s v="September"/>
    <d v="2014-09-25T00:00:00"/>
    <d v="2014-09-25T00:00:00"/>
    <s v="On Date"/>
    <s v="PhilipBrown"/>
    <s v="United States"/>
    <s v="Seattle"/>
    <s v="Washington"/>
    <x v="1"/>
    <s v="12-1/2 Diameter Round Wall Clock"/>
    <n v="12.7872"/>
    <n v="199.8"/>
    <n v="10"/>
    <n v="71.927999999999997"/>
    <n v="5754.24"/>
    <s v="PROFIT"/>
  </r>
  <r>
    <s v="CA-2014-124716"/>
    <s v="03/28/2014"/>
    <s v="01/04/2014"/>
    <x v="3"/>
    <s v="March"/>
    <d v="2014-03-28T00:00:00"/>
    <d v="2014-04-01T00:00:00"/>
    <s v="On Date"/>
    <s v="BrendanDodson"/>
    <s v="United States"/>
    <s v="Fresno"/>
    <s v="California"/>
    <x v="9"/>
    <s v="Xerox 1982"/>
    <n v="12.333600000000001"/>
    <n v="45.68"/>
    <n v="2"/>
    <n v="21.012799999999999"/>
    <n v="1681.0239999999999"/>
    <s v="PROFIT"/>
  </r>
  <r>
    <s v="CA-2014-124716"/>
    <s v="03/28/2014"/>
    <s v="01/04/2014"/>
    <x v="3"/>
    <s v="March"/>
    <d v="2014-03-28T00:00:00"/>
    <d v="2014-04-01T00:00:00"/>
    <s v="On Date"/>
    <s v="BrendanDodson"/>
    <s v="United States"/>
    <s v="Fresno"/>
    <s v="California"/>
    <x v="9"/>
    <s v="Xerox 1913"/>
    <n v="28.849599999999995"/>
    <n v="110.96"/>
    <n v="2"/>
    <n v="53.260800000000003"/>
    <n v="4260.8640000000005"/>
    <s v="PROFIT"/>
  </r>
  <r>
    <s v="CA-2014-124716"/>
    <s v="03/28/2014"/>
    <s v="01/04/2014"/>
    <x v="3"/>
    <s v="March"/>
    <d v="2014-03-28T00:00:00"/>
    <d v="2014-04-01T00:00:00"/>
    <s v="On Date"/>
    <s v="BrendanDodson"/>
    <s v="United States"/>
    <s v="Fresno"/>
    <s v="California"/>
    <x v="9"/>
    <s v="Unpadded Memo Slips"/>
    <n v="1.99"/>
    <n v="11.94"/>
    <n v="3"/>
    <n v="5.97"/>
    <n v="477.59999999999997"/>
    <s v="PROFIT"/>
  </r>
  <r>
    <s v="CA-2014-106824"/>
    <s v="07/08/2014"/>
    <s v="12/07/2014"/>
    <x v="3"/>
    <s v="July"/>
    <d v="2014-07-08T00:00:00"/>
    <d v="2014-07-12T00:00:00"/>
    <s v="On Date"/>
    <s v="AnnieThurman"/>
    <s v="United States"/>
    <s v="Los Angeles"/>
    <s v="California"/>
    <x v="11"/>
    <s v="Brites Rubber Bands, 1 1/2 oz. Box"/>
    <n v="1.9404000000000001"/>
    <n v="5.94"/>
    <n v="3"/>
    <n v="0.1188"/>
    <n v="9.5039999999999996"/>
    <s v="PROFIT"/>
  </r>
  <r>
    <s v="CA-2013-143154"/>
    <s v="12/03/2013"/>
    <s v="09/12/2013"/>
    <x v="0"/>
    <s v="December"/>
    <d v="2013-12-03T00:00:00"/>
    <d v="2013-12-09T00:00:00"/>
    <s v="Delay"/>
    <s v="AlanSchoenberger"/>
    <s v="United States"/>
    <s v="Longmont"/>
    <s v="Colorado"/>
    <x v="8"/>
    <s v="WD My Passport Ultra 1TB Portable External Hard Drive"/>
    <n v="57.269999999999996"/>
    <n v="165.6"/>
    <n v="3"/>
    <n v="-6.21"/>
    <n v="-496.8"/>
    <s v="LOSS"/>
  </r>
  <r>
    <s v="CA-2012-102316"/>
    <s v="02/29/2012"/>
    <s v="03/03/2012"/>
    <x v="2"/>
    <s v="February"/>
    <d v="2012-02-29T00:00:00"/>
    <d v="2012-03-03T00:00:00"/>
    <s v="On Date"/>
    <s v="DaveHallsten"/>
    <s v="United States"/>
    <s v="Los Angeles"/>
    <s v="California"/>
    <x v="3"/>
    <s v="Square Credit Card Reader"/>
    <n v="7.3925999999999998"/>
    <n v="15.984"/>
    <n v="2"/>
    <n v="1.1988000000000001"/>
    <n v="95.904000000000011"/>
    <s v="PROFIT"/>
  </r>
  <r>
    <s v="CA-2012-102316"/>
    <s v="02/29/2012"/>
    <s v="03/03/2012"/>
    <x v="2"/>
    <s v="February"/>
    <d v="2012-02-29T00:00:00"/>
    <d v="2012-03-03T00:00:00"/>
    <s v="On Date"/>
    <s v="DaveHallsten"/>
    <s v="United States"/>
    <s v="Los Angeles"/>
    <s v="California"/>
    <x v="10"/>
    <s v="Global Deluxe Steno Chair"/>
    <n v="68.512200000000007"/>
    <n v="184.75200000000001"/>
    <n v="3"/>
    <n v="-20.784600000000001"/>
    <n v="-1662.768"/>
    <s v="LOSS"/>
  </r>
  <r>
    <s v="CA-2011-164903"/>
    <s v="02/21/2011"/>
    <s v="25/02/2011"/>
    <x v="1"/>
    <s v="February"/>
    <d v="2011-02-21T00:00:00"/>
    <d v="2011-02-25T00:00:00"/>
    <s v="On Date"/>
    <s v="StevenRoelle"/>
    <s v="United States"/>
    <s v="Los Angeles"/>
    <s v="California"/>
    <x v="9"/>
    <s v="Xerox 204"/>
    <n v="3.3696000000000006"/>
    <n v="12.96"/>
    <n v="2"/>
    <n v="6.2207999999999997"/>
    <n v="497.66399999999999"/>
    <s v="PROFIT"/>
  </r>
  <r>
    <s v="CA-2014-133074"/>
    <s v="09/22/2014"/>
    <s v="26/09/2014"/>
    <x v="3"/>
    <s v="September"/>
    <d v="2014-09-22T00:00:00"/>
    <d v="2014-09-26T00:00:00"/>
    <s v="On Date"/>
    <s v="DougBickford"/>
    <s v="United States"/>
    <s v="San Francisco"/>
    <s v="California"/>
    <x v="9"/>
    <s v="Adams Telephone Message Book w/Frequently-Called Numbers Space, 400 Messages per Book"/>
    <n v="3.9899999999999998"/>
    <n v="55.86"/>
    <n v="7"/>
    <n v="27.93"/>
    <n v="2234.4"/>
    <s v="PROFIT"/>
  </r>
  <r>
    <s v="CA-2014-137624"/>
    <s v="11/11/2014"/>
    <s v="18/11/2014"/>
    <x v="3"/>
    <s v="November"/>
    <d v="2014-11-11T00:00:00"/>
    <d v="2014-11-18T00:00:00"/>
    <s v="Delay"/>
    <s v="MariaEtezadi"/>
    <s v="United States"/>
    <s v="Los Angeles"/>
    <s v="California"/>
    <x v="10"/>
    <s v="Global Leather &amp; Oak Executive Chair, Burgundy"/>
    <n v="138.81880000000001"/>
    <n v="241.42400000000001"/>
    <n v="2"/>
    <n v="-36.2136"/>
    <n v="-2897.0879999999997"/>
    <s v="LOSS"/>
  </r>
  <r>
    <s v="US-2011-163146"/>
    <s v="05/16/2011"/>
    <s v="20/05/2011"/>
    <x v="1"/>
    <s v="May"/>
    <d v="2011-05-16T00:00:00"/>
    <d v="2011-05-20T00:00:00"/>
    <s v="On Date"/>
    <s v="CindyChapman"/>
    <s v="United States"/>
    <s v="San Francisco"/>
    <s v="California"/>
    <x v="8"/>
    <s v="ImationÂ Clip USBÂ flash driveÂ - 8 GB"/>
    <n v="17.672000000000001"/>
    <n v="56.4"/>
    <n v="3"/>
    <n v="3.3839999999999999"/>
    <n v="270.71999999999997"/>
    <s v="PROFIT"/>
  </r>
  <r>
    <s v="CA-2014-147354"/>
    <s v="03/10/2014"/>
    <s v="14/03/2014"/>
    <x v="3"/>
    <s v="March"/>
    <d v="2014-03-10T00:00:00"/>
    <d v="2014-03-14T00:00:00"/>
    <s v="On Date"/>
    <s v="KarlBraun"/>
    <s v="United States"/>
    <s v="Los Angeles"/>
    <s v="California"/>
    <x v="14"/>
    <s v="Hewlett Packard 310 Color Digital Copier"/>
    <n v="209.99299999999999"/>
    <n v="479.98399999999998"/>
    <n v="2"/>
    <n v="59.997999999999998"/>
    <n v="4799.84"/>
    <s v="PROFIT"/>
  </r>
  <r>
    <s v="CA-2014-147354"/>
    <s v="03/10/2014"/>
    <s v="14/03/2014"/>
    <x v="3"/>
    <s v="March"/>
    <d v="2014-03-10T00:00:00"/>
    <d v="2014-03-14T00:00:00"/>
    <s v="On Date"/>
    <s v="KarlBraun"/>
    <s v="United States"/>
    <s v="Los Angeles"/>
    <s v="California"/>
    <x v="4"/>
    <s v="DXL Angle-View Binders with Locking Rings by Samsill"/>
    <n v="4.2405000000000008"/>
    <n v="30.84"/>
    <n v="5"/>
    <n v="9.6374999999999993"/>
    <n v="771"/>
    <s v="PROFIT"/>
  </r>
  <r>
    <s v="CA-2012-149566"/>
    <s v="12/05/2012"/>
    <s v="10/12/2012"/>
    <x v="2"/>
    <s v="December"/>
    <d v="2012-12-05T00:00:00"/>
    <d v="2012-12-10T00:00:00"/>
    <s v="On Date"/>
    <s v="GeorgeBell"/>
    <s v="United States"/>
    <s v="Los Angeles"/>
    <s v="California"/>
    <x v="8"/>
    <s v="Memorex Micro Travel Drive 8 GB"/>
    <n v="7.1499999999999995"/>
    <n v="39"/>
    <n v="3"/>
    <n v="17.55"/>
    <n v="1404"/>
    <s v="PROFIT"/>
  </r>
  <r>
    <s v="CA-2012-149566"/>
    <s v="12/05/2012"/>
    <s v="10/12/2012"/>
    <x v="2"/>
    <s v="December"/>
    <d v="2012-12-05T00:00:00"/>
    <d v="2012-12-10T00:00:00"/>
    <s v="On Date"/>
    <s v="GeorgeBell"/>
    <s v="United States"/>
    <s v="Los Angeles"/>
    <s v="California"/>
    <x v="0"/>
    <s v="Avery 488"/>
    <n v="1.6379999999999999"/>
    <n v="12.6"/>
    <n v="4"/>
    <n v="6.048"/>
    <n v="483.84000000000003"/>
    <s v="PROFIT"/>
  </r>
  <r>
    <s v="CA-2012-126186"/>
    <s v="09/11/2012"/>
    <s v="12/09/2012"/>
    <x v="2"/>
    <s v="September"/>
    <d v="2012-09-11T00:00:00"/>
    <d v="2012-09-12T00:00:00"/>
    <s v="On Date"/>
    <s v="GeorgeBell"/>
    <s v="United States"/>
    <s v="Aurora"/>
    <s v="Colorado"/>
    <x v="1"/>
    <s v="Deflect-O Glasstique Clear Desk Accessories"/>
    <n v="5.1590000000000007"/>
    <n v="24.64"/>
    <n v="4"/>
    <n v="4.0039999999999996"/>
    <n v="320.31999999999994"/>
    <s v="PROFIT"/>
  </r>
  <r>
    <s v="CA-2011-159849"/>
    <s v="09/19/2011"/>
    <s v="19/09/2011"/>
    <x v="1"/>
    <s v="September"/>
    <d v="2011-09-19T00:00:00"/>
    <d v="2011-09-19T00:00:00"/>
    <s v="On Date"/>
    <s v="JimKriz"/>
    <s v="United States"/>
    <s v="San Francisco"/>
    <s v="California"/>
    <x v="11"/>
    <s v="Revere Boxed Rubber Bands by Revere"/>
    <n v="1.8521999999999998"/>
    <n v="5.67"/>
    <n v="3"/>
    <n v="0.1134"/>
    <n v="9.0719999999999992"/>
    <s v="PROFIT"/>
  </r>
  <r>
    <s v="CA-2011-104808"/>
    <s v="02/05/2011"/>
    <s v="09/02/2011"/>
    <x v="1"/>
    <s v="February"/>
    <d v="2011-02-05T00:00:00"/>
    <d v="2011-02-09T00:00:00"/>
    <s v="On Date"/>
    <s v="MarkHaberlin"/>
    <s v="United States"/>
    <s v="Escondido"/>
    <s v="California"/>
    <x v="4"/>
    <s v="GBC Standard Recycled Report Covers, Clear Plastic Sheets"/>
    <n v="5.6056000000000008"/>
    <n v="17.248000000000001"/>
    <n v="2"/>
    <n v="6.0368000000000004"/>
    <n v="482.94400000000002"/>
    <s v="PROFIT"/>
  </r>
  <r>
    <s v="CA-2014-162012"/>
    <s v="07/12/2014"/>
    <s v="19/07/2014"/>
    <x v="3"/>
    <s v="July"/>
    <d v="2014-07-12T00:00:00"/>
    <d v="2014-07-19T00:00:00"/>
    <s v="Delay"/>
    <s v="KarenBern"/>
    <s v="United States"/>
    <s v="Los Angeles"/>
    <s v="California"/>
    <x v="8"/>
    <s v="LogitechÂ P710e Mobile Speakerphone"/>
    <n v="208.5669"/>
    <n v="1287.45"/>
    <n v="5"/>
    <n v="244.6155"/>
    <n v="19569.239999999998"/>
    <s v="PROFIT"/>
  </r>
  <r>
    <s v="CA-2014-162012"/>
    <s v="07/12/2014"/>
    <s v="19/07/2014"/>
    <x v="3"/>
    <s v="July"/>
    <d v="2014-07-12T00:00:00"/>
    <d v="2014-07-19T00:00:00"/>
    <s v="Delay"/>
    <s v="KarenBern"/>
    <s v="United States"/>
    <s v="Los Angeles"/>
    <s v="California"/>
    <x v="5"/>
    <s v="Fellowes 8 Outlet Superior Workstation Surge Protector w/o Phone/Fax/Modem Protection"/>
    <n v="24.878799999999998"/>
    <n v="168.1"/>
    <n v="5"/>
    <n v="43.706000000000003"/>
    <n v="3496.4800000000005"/>
    <s v="PROFIT"/>
  </r>
  <r>
    <s v="CA-2014-101700"/>
    <s v="04/24/2014"/>
    <s v="27/04/2014"/>
    <x v="3"/>
    <s v="April"/>
    <d v="2014-04-24T00:00:00"/>
    <d v="2014-04-27T00:00:00"/>
    <s v="On Date"/>
    <s v="SeanO'Donnell"/>
    <s v="United States"/>
    <s v="Greeley"/>
    <s v="Colorado"/>
    <x v="13"/>
    <s v="Staples"/>
    <n v="5.84"/>
    <n v="18.687999999999999"/>
    <n v="2"/>
    <n v="7.008"/>
    <n v="560.64"/>
    <s v="PROFIT"/>
  </r>
  <r>
    <s v="CA-2014-101700"/>
    <s v="04/24/2014"/>
    <s v="27/04/2014"/>
    <x v="3"/>
    <s v="April"/>
    <d v="2014-04-24T00:00:00"/>
    <d v="2014-04-27T00:00:00"/>
    <s v="On Date"/>
    <s v="SeanO'Donnell"/>
    <s v="United States"/>
    <s v="Greeley"/>
    <s v="Colorado"/>
    <x v="1"/>
    <s v="Eldon ImÃ ge Series Desk Accessories, Clear"/>
    <n v="2.7702"/>
    <n v="11.664"/>
    <n v="3"/>
    <n v="3.3534000000000002"/>
    <n v="268.27199999999999"/>
    <s v="PROFIT"/>
  </r>
  <r>
    <s v="US-2013-117387"/>
    <s v="10/28/2013"/>
    <s v="01/11/2013"/>
    <x v="0"/>
    <s v="October"/>
    <d v="2013-10-28T00:00:00"/>
    <d v="2013-11-01T00:00:00"/>
    <s v="On Date"/>
    <s v="PeteArmstrong"/>
    <s v="United States"/>
    <s v="San Francisco"/>
    <s v="California"/>
    <x v="4"/>
    <s v="Avery Legal 4-Ring Binder"/>
    <n v="10.489999999999998"/>
    <n v="67.135999999999996"/>
    <n v="4"/>
    <n v="25.175999999999998"/>
    <n v="2014.08"/>
    <s v="PROFIT"/>
  </r>
  <r>
    <s v="CA-2011-141110"/>
    <s v="11/26/2011"/>
    <s v="01/12/2011"/>
    <x v="1"/>
    <s v="November"/>
    <d v="2011-11-26T00:00:00"/>
    <d v="2011-12-01T00:00:00"/>
    <s v="On Date"/>
    <s v="LukeSchmidt"/>
    <s v="United States"/>
    <s v="Fresno"/>
    <s v="California"/>
    <x v="4"/>
    <s v="Wilson Jones Easy Flow II Sheet Lifters"/>
    <n v="0.93600000000000017"/>
    <n v="4.32"/>
    <n v="3"/>
    <n v="1.512"/>
    <n v="120.96000000000001"/>
    <s v="PROFIT"/>
  </r>
  <r>
    <s v="CA-2011-141110"/>
    <s v="11/26/2011"/>
    <s v="01/12/2011"/>
    <x v="1"/>
    <s v="November"/>
    <d v="2011-11-26T00:00:00"/>
    <d v="2011-12-01T00:00:00"/>
    <s v="On Date"/>
    <s v="LukeSchmidt"/>
    <s v="United States"/>
    <s v="Fresno"/>
    <s v="California"/>
    <x v="9"/>
    <s v="Xerox 1970"/>
    <n v="2.6393999999999997"/>
    <n v="14.94"/>
    <n v="3"/>
    <n v="7.0217999999999998"/>
    <n v="561.74400000000003"/>
    <s v="PROFIT"/>
  </r>
  <r>
    <s v="CA-2011-141110"/>
    <s v="11/26/2011"/>
    <s v="01/12/2011"/>
    <x v="1"/>
    <s v="November"/>
    <d v="2011-11-26T00:00:00"/>
    <d v="2011-12-01T00:00:00"/>
    <s v="On Date"/>
    <s v="LukeSchmidt"/>
    <s v="United States"/>
    <s v="Fresno"/>
    <s v="California"/>
    <x v="5"/>
    <s v="Fellowes Mighty 8 Compact Surge Protector"/>
    <n v="14.5944"/>
    <n v="40.54"/>
    <n v="2"/>
    <n v="11.3512"/>
    <n v="908.096"/>
    <s v="PROFIT"/>
  </r>
  <r>
    <s v="CA-2011-141110"/>
    <s v="11/26/2011"/>
    <s v="01/12/2011"/>
    <x v="1"/>
    <s v="November"/>
    <d v="2011-11-26T00:00:00"/>
    <d v="2011-12-01T00:00:00"/>
    <s v="On Date"/>
    <s v="LukeSchmidt"/>
    <s v="United States"/>
    <s v="Fresno"/>
    <s v="California"/>
    <x v="4"/>
    <s v="SpineVue Locking Slant-D Ring Binders by Cardinal"/>
    <n v="4.7528000000000006"/>
    <n v="7.3120000000000003"/>
    <n v="1"/>
    <n v="2.5592000000000001"/>
    <n v="204.73600000000002"/>
    <s v="PROFIT"/>
  </r>
  <r>
    <s v="US-2011-133949"/>
    <s v="12/31/2011"/>
    <s v="31/12/2011"/>
    <x v="1"/>
    <s v="December"/>
    <d v="2011-12-31T00:00:00"/>
    <d v="2011-12-31T00:00:00"/>
    <s v="On Date"/>
    <s v="JamesLanier"/>
    <s v="United States"/>
    <s v="Reno"/>
    <s v="Nevada"/>
    <x v="3"/>
    <s v="Panasonic KX TS3282W Corded phone"/>
    <n v="59.493000000000002"/>
    <n v="475.94400000000002"/>
    <n v="7"/>
    <n v="59.493000000000002"/>
    <n v="4759.4400000000005"/>
    <s v="PROFIT"/>
  </r>
  <r>
    <s v="CA-2014-123624"/>
    <s v="11/14/2014"/>
    <s v="18/11/2014"/>
    <x v="3"/>
    <s v="November"/>
    <d v="2014-11-14T00:00:00"/>
    <d v="2014-11-18T00:00:00"/>
    <s v="On Date"/>
    <s v="SanjitEngle"/>
    <s v="United States"/>
    <s v="Oxnard"/>
    <s v="California"/>
    <x v="8"/>
    <s v="Kensington K72356US Mouse-in-a-Box USB Desktop Mouse"/>
    <n v="10.7835"/>
    <n v="82.95"/>
    <n v="5"/>
    <n v="29.032499999999999"/>
    <n v="2322.6"/>
    <s v="PROFIT"/>
  </r>
  <r>
    <s v="CA-2013-146437"/>
    <s v="01/28/2013"/>
    <s v="01/02/2013"/>
    <x v="0"/>
    <s v="January"/>
    <d v="2013-01-28T00:00:00"/>
    <d v="2013-02-01T00:00:00"/>
    <s v="On Date"/>
    <s v="HenryGoldwyn"/>
    <s v="United States"/>
    <s v="Los Angeles"/>
    <s v="California"/>
    <x v="2"/>
    <s v="Newell 345"/>
    <n v="14.6816"/>
    <n v="39.68"/>
    <n v="2"/>
    <n v="10.316800000000001"/>
    <n v="825.34400000000005"/>
    <s v="PROFIT"/>
  </r>
  <r>
    <s v="CA-2013-138233"/>
    <s v="11/10/2013"/>
    <s v="15/11/2013"/>
    <x v="0"/>
    <s v="November"/>
    <d v="2013-11-10T00:00:00"/>
    <d v="2013-11-15T00:00:00"/>
    <s v="On Date"/>
    <s v="PhilipFox"/>
    <s v="United States"/>
    <s v="Oakland"/>
    <s v="California"/>
    <x v="8"/>
    <s v="Logitech Wireless Gaming Headset G930"/>
    <n v="100.7937"/>
    <n v="479.97"/>
    <n v="3"/>
    <n v="177.5889"/>
    <n v="14207.111999999999"/>
    <s v="PROFIT"/>
  </r>
  <r>
    <s v="CA-2013-165918"/>
    <s v="09/11/2013"/>
    <s v="15/09/2013"/>
    <x v="0"/>
    <s v="September"/>
    <d v="2013-09-11T00:00:00"/>
    <d v="2013-09-15T00:00:00"/>
    <s v="On Date"/>
    <s v="BryanDavis"/>
    <s v="United States"/>
    <s v="Edmonds"/>
    <s v="Washington"/>
    <x v="0"/>
    <s v="Avery 487"/>
    <n v="1.9557"/>
    <n v="7.38"/>
    <n v="2"/>
    <n v="3.4685999999999999"/>
    <n v="277.488"/>
    <s v="PROFIT"/>
  </r>
  <r>
    <s v="CA-2013-165918"/>
    <s v="09/11/2013"/>
    <s v="15/09/2013"/>
    <x v="0"/>
    <s v="September"/>
    <d v="2013-09-11T00:00:00"/>
    <d v="2013-09-15T00:00:00"/>
    <s v="On Date"/>
    <s v="BryanDavis"/>
    <s v="United States"/>
    <s v="Edmonds"/>
    <s v="Washington"/>
    <x v="4"/>
    <s v="Storex Dura Pro Binders"/>
    <n v="3.2669999999999995"/>
    <n v="14.256"/>
    <n v="3"/>
    <n v="4.4550000000000001"/>
    <n v="356.4"/>
    <s v="PROFIT"/>
  </r>
  <r>
    <s v="CA-2013-165918"/>
    <s v="09/11/2013"/>
    <s v="15/09/2013"/>
    <x v="0"/>
    <s v="September"/>
    <d v="2013-09-11T00:00:00"/>
    <d v="2013-09-15T00:00:00"/>
    <s v="On Date"/>
    <s v="BryanDavis"/>
    <s v="United States"/>
    <s v="Edmonds"/>
    <s v="Washington"/>
    <x v="9"/>
    <s v="Xerox 1945"/>
    <n v="20.904900000000001"/>
    <n v="81.98"/>
    <n v="2"/>
    <n v="40.170200000000001"/>
    <n v="3213.616"/>
    <s v="PROFIT"/>
  </r>
  <r>
    <s v="CA-2013-165918"/>
    <s v="09/11/2013"/>
    <s v="15/09/2013"/>
    <x v="0"/>
    <s v="September"/>
    <d v="2013-09-11T00:00:00"/>
    <d v="2013-09-15T00:00:00"/>
    <s v="On Date"/>
    <s v="BryanDavis"/>
    <s v="United States"/>
    <s v="Edmonds"/>
    <s v="Washington"/>
    <x v="4"/>
    <s v="JM Magazine Binder"/>
    <n v="8.5852000000000004"/>
    <n v="39.624000000000002"/>
    <n v="3"/>
    <n v="13.868399999999999"/>
    <n v="1109.472"/>
    <s v="PROFIT"/>
  </r>
  <r>
    <s v="CA-2014-117513"/>
    <s v="03/04/2014"/>
    <s v="09/03/2014"/>
    <x v="3"/>
    <s v="March"/>
    <d v="2014-03-04T00:00:00"/>
    <d v="2014-03-09T00:00:00"/>
    <s v="On Date"/>
    <s v="BillTyler"/>
    <s v="United States"/>
    <s v="Los Angeles"/>
    <s v="California"/>
    <x v="6"/>
    <s v="Lesro Sheffield Collection Coffee Table, End Table, Center Table, Corner Table"/>
    <n v="59.237100000000005"/>
    <n v="399.67200000000003"/>
    <n v="7"/>
    <n v="-14.9877"/>
    <n v="-1199.0160000000001"/>
    <s v="LOSS"/>
  </r>
  <r>
    <s v="US-2013-114230"/>
    <s v="11/28/2013"/>
    <s v="02/12/2013"/>
    <x v="0"/>
    <s v="November"/>
    <d v="2013-11-28T00:00:00"/>
    <d v="2013-12-02T00:00:00"/>
    <s v="On Date"/>
    <s v="ChrisMcAfee"/>
    <s v="United States"/>
    <s v="Phoenix"/>
    <s v="Arizona"/>
    <x v="7"/>
    <s v="Eldon Simplefile Box Office"/>
    <n v="8.9567999999999994"/>
    <n v="39.808"/>
    <n v="4"/>
    <n v="3.9807999999999999"/>
    <n v="318.464"/>
    <s v="PROFIT"/>
  </r>
  <r>
    <s v="CA-2012-156118"/>
    <s v="12/08/2012"/>
    <s v="12/12/2012"/>
    <x v="2"/>
    <s v="December"/>
    <d v="2012-12-08T00:00:00"/>
    <d v="2012-12-12T00:00:00"/>
    <s v="On Date"/>
    <s v="HenryGoldwyn"/>
    <s v="United States"/>
    <s v="Colorado Springs"/>
    <s v="Colorado"/>
    <x v="9"/>
    <s v="Southworth Parchment Paper &amp; Envelopes"/>
    <n v="3.5316000000000001"/>
    <n v="15.696"/>
    <n v="3"/>
    <n v="5.1012000000000004"/>
    <n v="408.096"/>
    <s v="PROFIT"/>
  </r>
  <r>
    <s v="CA-2014-151281"/>
    <s v="04/28/2014"/>
    <s v="03/05/2014"/>
    <x v="3"/>
    <s v="April"/>
    <d v="2014-04-28T00:00:00"/>
    <d v="2014-05-03T00:00:00"/>
    <s v="On Date"/>
    <s v="HenryMacAllister"/>
    <s v="United States"/>
    <s v="Seattle"/>
    <s v="Washington"/>
    <x v="1"/>
    <s v="Luxo Economy Swing Arm Lamp"/>
    <n v="14.356800000000002"/>
    <n v="139.58000000000001"/>
    <n v="7"/>
    <n v="39.0824"/>
    <n v="3126.5920000000001"/>
    <s v="PROFIT"/>
  </r>
  <r>
    <s v="CA-2014-147767"/>
    <s v="12/03/2014"/>
    <s v="03/12/2014"/>
    <x v="3"/>
    <s v="December"/>
    <d v="2014-12-03T00:00:00"/>
    <d v="2014-12-03T00:00:00"/>
    <s v="On Date"/>
    <s v="SusanVittorini"/>
    <s v="United States"/>
    <s v="Peoria"/>
    <s v="Arizona"/>
    <x v="4"/>
    <s v="Vinyl Sectional Post Binders"/>
    <n v="18.850000000000001"/>
    <n v="67.86"/>
    <n v="6"/>
    <n v="-45.24"/>
    <n v="-3619.2000000000003"/>
    <s v="LOSS"/>
  </r>
  <r>
    <s v="CA-2013-113341"/>
    <s v="11/26/2013"/>
    <s v="30/11/2013"/>
    <x v="0"/>
    <s v="November"/>
    <d v="2013-11-26T00:00:00"/>
    <d v="2013-11-30T00:00:00"/>
    <s v="On Date"/>
    <s v="MarkHamilton"/>
    <s v="United States"/>
    <s v="Los Angeles"/>
    <s v="California"/>
    <x v="10"/>
    <s v="Padded Folding Chairs, Black, 4/Carton"/>
    <n v="58.305600000000005"/>
    <n v="194.352"/>
    <n v="3"/>
    <n v="19.435199999999998"/>
    <n v="1554.8159999999998"/>
    <s v="PROFIT"/>
  </r>
  <r>
    <s v="CA-2011-142769"/>
    <s v="09/13/2011"/>
    <s v="13/09/2011"/>
    <x v="1"/>
    <s v="September"/>
    <d v="2011-09-13T00:00:00"/>
    <d v="2011-09-13T00:00:00"/>
    <s v="On Date"/>
    <s v="ResiPÃ¶lking"/>
    <s v="United States"/>
    <s v="Seattle"/>
    <s v="Washington"/>
    <x v="11"/>
    <s v="OIC Thumb-Tacks"/>
    <n v="0.60420000000000018"/>
    <n v="5.7"/>
    <n v="5"/>
    <n v="2.6789999999999998"/>
    <n v="214.32"/>
    <s v="PROFIT"/>
  </r>
  <r>
    <s v="CA-2011-142769"/>
    <s v="09/13/2011"/>
    <s v="13/09/2011"/>
    <x v="1"/>
    <s v="September"/>
    <d v="2011-09-13T00:00:00"/>
    <d v="2011-09-13T00:00:00"/>
    <s v="On Date"/>
    <s v="ResiPÃ¶lking"/>
    <s v="United States"/>
    <s v="Seattle"/>
    <s v="Washington"/>
    <x v="1"/>
    <s v="C-Line Cubicle Keepers Polyproplyene Holder With Velcro Backings"/>
    <n v="2.8853"/>
    <n v="14.19"/>
    <n v="3"/>
    <n v="5.5340999999999996"/>
    <n v="442.72799999999995"/>
    <s v="PROFIT"/>
  </r>
  <r>
    <s v="CA-2011-142769"/>
    <s v="09/13/2011"/>
    <s v="13/09/2011"/>
    <x v="1"/>
    <s v="September"/>
    <d v="2011-09-13T00:00:00"/>
    <d v="2011-09-13T00:00:00"/>
    <s v="On Date"/>
    <s v="ResiPÃ¶lking"/>
    <s v="United States"/>
    <s v="Seattle"/>
    <s v="Washington"/>
    <x v="12"/>
    <s v="Acme Value Line Scissors"/>
    <n v="2.5549999999999997"/>
    <n v="7.3"/>
    <n v="2"/>
    <n v="2.19"/>
    <n v="175.2"/>
    <s v="PROFIT"/>
  </r>
  <r>
    <s v="CA-2011-142769"/>
    <s v="09/13/2011"/>
    <s v="13/09/2011"/>
    <x v="1"/>
    <s v="September"/>
    <d v="2011-09-13T00:00:00"/>
    <d v="2011-09-13T00:00:00"/>
    <s v="On Date"/>
    <s v="ResiPÃ¶lking"/>
    <s v="United States"/>
    <s v="Seattle"/>
    <s v="Washington"/>
    <x v="8"/>
    <s v="Logitech Wireless Performance Mouse MX for PC and Mac"/>
    <n v="61.993799999999993"/>
    <n v="199.98"/>
    <n v="2"/>
    <n v="75.992400000000004"/>
    <n v="6079.3919999999998"/>
    <s v="PROFIT"/>
  </r>
  <r>
    <s v="CA-2011-142769"/>
    <s v="09/13/2011"/>
    <s v="13/09/2011"/>
    <x v="1"/>
    <s v="September"/>
    <d v="2011-09-13T00:00:00"/>
    <d v="2011-09-13T00:00:00"/>
    <s v="On Date"/>
    <s v="ResiPÃ¶lking"/>
    <s v="United States"/>
    <s v="Seattle"/>
    <s v="Washington"/>
    <x v="8"/>
    <s v="Memorex Mini Travel Drive 64 GB USB 2.0 Flash Drive"/>
    <n v="21.019200000000001"/>
    <n v="144.96"/>
    <n v="4"/>
    <n v="60.883200000000002"/>
    <n v="4870.6559999999999"/>
    <s v="PROFIT"/>
  </r>
  <r>
    <s v="CA-2011-142769"/>
    <s v="09/13/2011"/>
    <s v="13/09/2011"/>
    <x v="1"/>
    <s v="September"/>
    <d v="2011-09-13T00:00:00"/>
    <d v="2011-09-13T00:00:00"/>
    <s v="On Date"/>
    <s v="ResiPÃ¶lking"/>
    <s v="United States"/>
    <s v="Seattle"/>
    <s v="Washington"/>
    <x v="8"/>
    <s v="WD My Passport Ultra 500GB Portable External Hard Drive"/>
    <n v="48.97"/>
    <n v="118"/>
    <n v="2"/>
    <n v="20.059999999999999"/>
    <n v="1604.8"/>
    <s v="PROFIT"/>
  </r>
  <r>
    <s v="CA-2011-142769"/>
    <s v="09/13/2011"/>
    <s v="13/09/2011"/>
    <x v="1"/>
    <s v="September"/>
    <d v="2011-09-13T00:00:00"/>
    <d v="2011-09-13T00:00:00"/>
    <s v="On Date"/>
    <s v="ResiPÃ¶lking"/>
    <s v="United States"/>
    <s v="Seattle"/>
    <s v="Washington"/>
    <x v="9"/>
    <s v="Xerox 1942"/>
    <n v="24.47"/>
    <n v="48.94"/>
    <n v="1"/>
    <n v="24.47"/>
    <n v="1957.6"/>
    <s v="PROFIT"/>
  </r>
  <r>
    <s v="CA-2011-142769"/>
    <s v="09/13/2011"/>
    <s v="13/09/2011"/>
    <x v="1"/>
    <s v="September"/>
    <d v="2011-09-13T00:00:00"/>
    <d v="2011-09-13T00:00:00"/>
    <s v="On Date"/>
    <s v="ResiPÃ¶lking"/>
    <s v="United States"/>
    <s v="Seattle"/>
    <s v="Washington"/>
    <x v="5"/>
    <s v="Holmes Replacement Filter for HEPA Air Cleaner, Medium Room"/>
    <n v="6.4581"/>
    <n v="22.66"/>
    <n v="2"/>
    <n v="9.7438000000000002"/>
    <n v="779.50400000000002"/>
    <s v="PROFIT"/>
  </r>
  <r>
    <s v="CA-2014-126634"/>
    <s v="03/31/2014"/>
    <s v="02/04/2014"/>
    <x v="3"/>
    <s v="March"/>
    <d v="2014-03-31T00:00:00"/>
    <d v="2014-04-02T00:00:00"/>
    <s v="On Date"/>
    <s v="AlanBarnes"/>
    <s v="United States"/>
    <s v="Lakewood"/>
    <s v="California"/>
    <x v="1"/>
    <s v="Flat Face Poster Frame"/>
    <n v="10.927199999999999"/>
    <n v="94.2"/>
    <n v="5"/>
    <n v="39.564"/>
    <n v="3165.12"/>
    <s v="PROFIT"/>
  </r>
  <r>
    <s v="CA-2013-118500"/>
    <s v="11/18/2013"/>
    <s v="19/11/2013"/>
    <x v="0"/>
    <s v="November"/>
    <d v="2013-11-18T00:00:00"/>
    <d v="2013-11-19T00:00:00"/>
    <s v="On Date"/>
    <s v="HeatherJas"/>
    <s v="United States"/>
    <s v="San Francisco"/>
    <s v="California"/>
    <x v="12"/>
    <s v="Acme Tagit Stainless Steel Antibacterial Scissors"/>
    <n v="7.2270000000000003"/>
    <n v="49.5"/>
    <n v="5"/>
    <n v="13.365"/>
    <n v="1069.2"/>
    <s v="PROFIT"/>
  </r>
  <r>
    <s v="CA-2013-149916"/>
    <s v="12/23/2013"/>
    <s v="25/12/2013"/>
    <x v="0"/>
    <s v="December"/>
    <d v="2013-12-23T00:00:00"/>
    <d v="2013-12-25T00:00:00"/>
    <s v="On Date"/>
    <s v="EmilyDucich"/>
    <s v="United States"/>
    <s v="Seattle"/>
    <s v="Washington"/>
    <x v="4"/>
    <s v="Wilson Jones International Size A4 Ring Binders"/>
    <n v="8.9959999999999987"/>
    <n v="55.36"/>
    <n v="4"/>
    <n v="19.376000000000001"/>
    <n v="1550.0800000000002"/>
    <s v="PROFIT"/>
  </r>
  <r>
    <s v="CA-2013-149916"/>
    <s v="12/23/2013"/>
    <s v="25/12/2013"/>
    <x v="0"/>
    <s v="December"/>
    <d v="2013-12-23T00:00:00"/>
    <d v="2013-12-25T00:00:00"/>
    <s v="On Date"/>
    <s v="EmilyDucich"/>
    <s v="United States"/>
    <s v="Seattle"/>
    <s v="Washington"/>
    <x v="16"/>
    <s v="Texas Instrument TI-15 Fraction Calculator"/>
    <n v="7.8030000000000008"/>
    <n v="11.56"/>
    <n v="1"/>
    <n v="3.7570000000000001"/>
    <n v="300.56"/>
    <s v="PROFIT"/>
  </r>
  <r>
    <s v="CA-2012-158918"/>
    <s v="12/20/2012"/>
    <s v="25/12/2012"/>
    <x v="2"/>
    <s v="December"/>
    <d v="2012-12-20T00:00:00"/>
    <d v="2012-12-25T00:00:00"/>
    <s v="On Date"/>
    <s v="ArianneIrving"/>
    <s v="United States"/>
    <s v="Los Angeles"/>
    <s v="California"/>
    <x v="9"/>
    <s v="Staples"/>
    <n v="2.3540000000000001"/>
    <n v="17.12"/>
    <n v="4"/>
    <n v="7.7039999999999997"/>
    <n v="616.31999999999994"/>
    <s v="PROFIT"/>
  </r>
  <r>
    <s v="CA-2014-101665"/>
    <s v="11/26/2014"/>
    <s v="02/12/2014"/>
    <x v="3"/>
    <s v="November"/>
    <d v="2014-11-26T00:00:00"/>
    <d v="2014-12-02T00:00:00"/>
    <s v="Delay"/>
    <s v="TracyZic"/>
    <s v="United States"/>
    <s v="San Francisco"/>
    <s v="California"/>
    <x v="2"/>
    <s v="DIXON Oriole Pencils"/>
    <n v="1.9092000000000002"/>
    <n v="5.16"/>
    <n v="2"/>
    <n v="1.3415999999999999"/>
    <n v="107.32799999999999"/>
    <s v="PROFIT"/>
  </r>
  <r>
    <s v="CA-2013-155446"/>
    <s v="12/17/2013"/>
    <s v="24/12/2013"/>
    <x v="0"/>
    <s v="December"/>
    <d v="2013-12-17T00:00:00"/>
    <d v="2013-12-24T00:00:00"/>
    <s v="Delay"/>
    <s v="TanjaNorvell"/>
    <s v="United States"/>
    <s v="San Diego"/>
    <s v="California"/>
    <x v="8"/>
    <s v="ImationÂ USB 2.0 SwivelÂ Flash DriveÂ USBÂ flash driveÂ - 4 GB - Pink"/>
    <n v="2.3936999999999999"/>
    <n v="21.21"/>
    <n v="7"/>
    <n v="4.4541000000000004"/>
    <n v="356.32800000000003"/>
    <s v="PROFIT"/>
  </r>
  <r>
    <s v="CA-2013-144015"/>
    <s v="06/27/2013"/>
    <s v="27/06/2013"/>
    <x v="0"/>
    <s v="June"/>
    <d v="2013-06-27T00:00:00"/>
    <d v="2013-06-27T00:00:00"/>
    <s v="On Date"/>
    <s v="AdamHart"/>
    <s v="United States"/>
    <s v="Los Angeles"/>
    <s v="California"/>
    <x v="12"/>
    <s v="Premier Electric Letter Opener"/>
    <n v="110.06699999999999"/>
    <n v="231.72"/>
    <n v="2"/>
    <n v="11.586"/>
    <n v="926.88"/>
    <s v="PROFIT"/>
  </r>
  <r>
    <s v="CA-2013-144015"/>
    <s v="06/27/2013"/>
    <s v="27/06/2013"/>
    <x v="0"/>
    <s v="June"/>
    <d v="2013-06-27T00:00:00"/>
    <d v="2013-06-27T00:00:00"/>
    <s v="On Date"/>
    <s v="AdamHart"/>
    <s v="United States"/>
    <s v="Los Angeles"/>
    <s v="California"/>
    <x v="11"/>
    <s v="OIC Binder Clips"/>
    <n v="1.7899999999999998"/>
    <n v="17.899999999999999"/>
    <n v="5"/>
    <n v="8.9499999999999993"/>
    <n v="716"/>
    <s v="PROFIT"/>
  </r>
  <r>
    <s v="CA-2013-144015"/>
    <s v="06/27/2013"/>
    <s v="27/06/2013"/>
    <x v="0"/>
    <s v="June"/>
    <d v="2013-06-27T00:00:00"/>
    <d v="2013-06-27T00:00:00"/>
    <s v="On Date"/>
    <s v="AdamHart"/>
    <s v="United States"/>
    <s v="Los Angeles"/>
    <s v="California"/>
    <x v="9"/>
    <s v="Ampad Phone Message Book, Recycled, 400 Message Capacity, 5 Â¾Â” x 11Â”"/>
    <n v="3.4320000000000004"/>
    <n v="12.48"/>
    <n v="2"/>
    <n v="5.6159999999999997"/>
    <n v="449.28"/>
    <s v="PROFIT"/>
  </r>
  <r>
    <s v="CA-2013-118311"/>
    <s v="10/25/2013"/>
    <s v="29/10/2013"/>
    <x v="0"/>
    <s v="October"/>
    <d v="2013-10-25T00:00:00"/>
    <d v="2013-10-29T00:00:00"/>
    <s v="On Date"/>
    <s v="EmilyDucich"/>
    <s v="United States"/>
    <s v="San Francisco"/>
    <s v="California"/>
    <x v="8"/>
    <s v="NETGEAR N750 Dual Band Wi-Fi Gigabit Router"/>
    <n v="57.6"/>
    <n v="450"/>
    <n v="5"/>
    <n v="162"/>
    <n v="12960"/>
    <s v="PROFIT"/>
  </r>
  <r>
    <s v="CA-2014-127096"/>
    <s v="09/16/2014"/>
    <s v="18/09/2014"/>
    <x v="3"/>
    <s v="September"/>
    <d v="2014-09-16T00:00:00"/>
    <d v="2014-09-18T00:00:00"/>
    <s v="On Date"/>
    <s v="ChristopherSchild"/>
    <s v="United States"/>
    <s v="San Francisco"/>
    <s v="California"/>
    <x v="6"/>
    <s v="Bretford Rectangular Conference Table Tops"/>
    <n v="289.62009999999998"/>
    <n v="300.904"/>
    <n v="1"/>
    <n v="11.283899999999999"/>
    <n v="902.71199999999999"/>
    <s v="PROFIT"/>
  </r>
  <r>
    <s v="US-2011-132745"/>
    <s v="10/01/2011"/>
    <s v="05/10/2011"/>
    <x v="1"/>
    <s v="October"/>
    <d v="2011-10-01T00:00:00"/>
    <d v="2011-10-05T00:00:00"/>
    <s v="On Date"/>
    <s v="NeilFranzÃ¶sisch"/>
    <s v="United States"/>
    <s v="Reno"/>
    <s v="Nevada"/>
    <x v="11"/>
    <s v="Sterling Rubber Bands by Alliance"/>
    <n v="4.71"/>
    <n v="4.71"/>
    <n v="1"/>
    <n v="0"/>
    <n v="0"/>
    <s v="PROFIT"/>
  </r>
  <r>
    <s v="CA-2011-119144"/>
    <s v="11/16/2011"/>
    <s v="18/11/2011"/>
    <x v="1"/>
    <s v="November"/>
    <d v="2011-11-16T00:00:00"/>
    <d v="2011-11-18T00:00:00"/>
    <s v="On Date"/>
    <s v="JustinDeggeller"/>
    <s v="United States"/>
    <s v="Los Angeles"/>
    <s v="California"/>
    <x v="3"/>
    <s v="OtterBox Commuter Series Case - Samsung Galaxy S4"/>
    <n v="24.490200000000002"/>
    <n v="79.968000000000004"/>
    <n v="4"/>
    <n v="-17.992799999999999"/>
    <n v="-1439.424"/>
    <s v="LOSS"/>
  </r>
  <r>
    <s v="CA-2011-119144"/>
    <s v="11/16/2011"/>
    <s v="18/11/2011"/>
    <x v="1"/>
    <s v="November"/>
    <d v="2011-11-16T00:00:00"/>
    <d v="2011-11-18T00:00:00"/>
    <s v="On Date"/>
    <s v="JustinDeggeller"/>
    <s v="United States"/>
    <s v="Los Angeles"/>
    <s v="California"/>
    <x v="15"/>
    <s v="Bush Andora Bookcase, Maple/Graphite Gray Finish"/>
    <n v="93.592199999999991"/>
    <n v="305.97449999999998"/>
    <n v="3"/>
    <n v="25.197900000000001"/>
    <n v="2015.8320000000001"/>
    <s v="PROFIT"/>
  </r>
  <r>
    <s v="CA-2011-119144"/>
    <s v="11/16/2011"/>
    <s v="18/11/2011"/>
    <x v="1"/>
    <s v="November"/>
    <d v="2011-11-16T00:00:00"/>
    <d v="2011-11-18T00:00:00"/>
    <s v="On Date"/>
    <s v="JustinDeggeller"/>
    <s v="United States"/>
    <s v="Los Angeles"/>
    <s v="California"/>
    <x v="7"/>
    <s v="Space Solutions HD Industrial Steel Shelving."/>
    <n v="111.52090000000001"/>
    <n v="344.91"/>
    <n v="3"/>
    <n v="10.347300000000001"/>
    <n v="827.78400000000011"/>
    <s v="PROFIT"/>
  </r>
  <r>
    <s v="CA-2011-105648"/>
    <s v="03/03/2011"/>
    <s v="07/03/2011"/>
    <x v="1"/>
    <s v="March"/>
    <d v="2011-03-03T00:00:00"/>
    <d v="2011-03-07T00:00:00"/>
    <s v="On Date"/>
    <s v="EvaJacobs"/>
    <s v="United States"/>
    <s v="San Diego"/>
    <s v="California"/>
    <x v="6"/>
    <s v="Bevis Oval Conference Table, Walnut"/>
    <n v="216.61339999999998"/>
    <n v="626.35199999999998"/>
    <n v="3"/>
    <n v="-23.488199999999999"/>
    <n v="-1879.056"/>
    <s v="LOSS"/>
  </r>
  <r>
    <s v="US-2012-145422"/>
    <s v="12/03/2012"/>
    <s v="07/12/2012"/>
    <x v="2"/>
    <s v="December"/>
    <d v="2012-12-03T00:00:00"/>
    <d v="2012-12-07T00:00:00"/>
    <s v="On Date"/>
    <s v="PierreWener"/>
    <s v="United States"/>
    <s v="San Francisco"/>
    <s v="California"/>
    <x v="15"/>
    <s v="Sauder Forest Hills Library, Woodland Oak Finish"/>
    <n v="129.70160000000001"/>
    <n v="359.49900000000002"/>
    <n v="3"/>
    <n v="-29.605799999999999"/>
    <n v="-2368.4639999999999"/>
    <s v="LOSS"/>
  </r>
  <r>
    <s v="CA-2014-136623"/>
    <s v="07/12/2014"/>
    <s v="17/07/2014"/>
    <x v="3"/>
    <s v="July"/>
    <d v="2014-07-12T00:00:00"/>
    <d v="2014-07-17T00:00:00"/>
    <s v="On Date"/>
    <s v="TomStivers"/>
    <s v="United States"/>
    <s v="San Diego"/>
    <s v="California"/>
    <x v="3"/>
    <s v="Belkin iPhone and iPad Lightning Cable"/>
    <n v="11.092599999999999"/>
    <n v="71.951999999999998"/>
    <n v="6"/>
    <n v="5.3963999999999999"/>
    <n v="431.71199999999999"/>
    <s v="PROFIT"/>
  </r>
  <r>
    <s v="CA-2014-136623"/>
    <s v="07/12/2014"/>
    <s v="17/07/2014"/>
    <x v="3"/>
    <s v="July"/>
    <d v="2014-07-12T00:00:00"/>
    <d v="2014-07-17T00:00:00"/>
    <s v="On Date"/>
    <s v="TomStivers"/>
    <s v="United States"/>
    <s v="San Diego"/>
    <s v="California"/>
    <x v="4"/>
    <s v="Acco Four Pocket Poly Ring Binder with Label Holder, Smoke, 1&quot;"/>
    <n v="4.0975000000000001"/>
    <n v="29.8"/>
    <n v="5"/>
    <n v="9.3125"/>
    <n v="745"/>
    <s v="PROFIT"/>
  </r>
  <r>
    <s v="CA-2014-148145"/>
    <s v="03/19/2014"/>
    <s v="24/03/2014"/>
    <x v="3"/>
    <s v="March"/>
    <d v="2014-03-19T00:00:00"/>
    <d v="2014-03-24T00:00:00"/>
    <s v="On Date"/>
    <s v="ScottWilliamson"/>
    <s v="United States"/>
    <s v="Seattle"/>
    <s v="Washington"/>
    <x v="2"/>
    <s v="Deluxe Chalkboard Eraser Cleaner"/>
    <n v="6.237000000000001"/>
    <n v="46.2"/>
    <n v="4"/>
    <n v="21.251999999999999"/>
    <n v="1700.1599999999999"/>
    <s v="PROFIT"/>
  </r>
  <r>
    <s v="CA-2014-116988"/>
    <s v="06/28/2014"/>
    <s v="30/06/2014"/>
    <x v="3"/>
    <s v="June"/>
    <d v="2014-06-28T00:00:00"/>
    <d v="2014-06-30T00:00:00"/>
    <s v="On Date"/>
    <s v="PaulineWebber"/>
    <s v="United States"/>
    <s v="Seattle"/>
    <s v="Washington"/>
    <x v="9"/>
    <s v="Xerox 1997"/>
    <n v="3.3696000000000002"/>
    <n v="19.440000000000001"/>
    <n v="3"/>
    <n v="9.3312000000000008"/>
    <n v="746.49600000000009"/>
    <s v="PROFIT"/>
  </r>
  <r>
    <s v="CA-2014-116988"/>
    <s v="06/28/2014"/>
    <s v="30/06/2014"/>
    <x v="3"/>
    <s v="June"/>
    <d v="2014-06-28T00:00:00"/>
    <d v="2014-06-30T00:00:00"/>
    <s v="On Date"/>
    <s v="PaulineWebber"/>
    <s v="United States"/>
    <s v="Seattle"/>
    <s v="Washington"/>
    <x v="1"/>
    <s v="Executive Impressions Supervisor Wall Clock"/>
    <n v="28.628"/>
    <n v="126.3"/>
    <n v="3"/>
    <n v="40.415999999999997"/>
    <n v="3233.2799999999997"/>
    <s v="PROFIT"/>
  </r>
  <r>
    <s v="CA-2014-116988"/>
    <s v="06/28/2014"/>
    <s v="30/06/2014"/>
    <x v="3"/>
    <s v="June"/>
    <d v="2014-06-28T00:00:00"/>
    <d v="2014-06-30T00:00:00"/>
    <s v="On Date"/>
    <s v="PaulineWebber"/>
    <s v="United States"/>
    <s v="Seattle"/>
    <s v="Washington"/>
    <x v="8"/>
    <s v="LogitechÂ P710e Mobile Speakerphone"/>
    <n v="208.5669"/>
    <n v="1287.45"/>
    <n v="5"/>
    <n v="244.6155"/>
    <n v="19569.239999999998"/>
    <s v="PROFIT"/>
  </r>
  <r>
    <s v="US-2012-144771"/>
    <s v="10/02/2012"/>
    <s v="04/10/2012"/>
    <x v="2"/>
    <s v="October"/>
    <d v="2012-10-02T00:00:00"/>
    <d v="2012-10-04T00:00:00"/>
    <s v="On Date"/>
    <s v="ChlorisKastensmidt"/>
    <s v="United States"/>
    <s v="Hillsboro"/>
    <s v="Oregon"/>
    <x v="1"/>
    <s v="9-3/4 Diameter Round Wall Clock"/>
    <n v="7.9982000000000006"/>
    <n v="11.032"/>
    <n v="1"/>
    <n v="3.0337999999999998"/>
    <n v="242.70399999999998"/>
    <s v="PROFIT"/>
  </r>
  <r>
    <s v="US-2012-144771"/>
    <s v="10/02/2012"/>
    <s v="04/10/2012"/>
    <x v="2"/>
    <s v="October"/>
    <d v="2012-10-02T00:00:00"/>
    <d v="2012-10-04T00:00:00"/>
    <s v="On Date"/>
    <s v="ChlorisKastensmidt"/>
    <s v="United States"/>
    <s v="Hillsboro"/>
    <s v="Oregon"/>
    <x v="8"/>
    <s v="SanDisk Ultra 32 GB MicroSDHC Class 10 Memory Card"/>
    <n v="19.227"/>
    <n v="53.04"/>
    <n v="3"/>
    <n v="-4.641"/>
    <n v="-371.28"/>
    <s v="LOSS"/>
  </r>
  <r>
    <s v="CA-2014-128076"/>
    <s v="02/03/2014"/>
    <s v="08/02/2014"/>
    <x v="3"/>
    <s v="February"/>
    <d v="2014-02-03T00:00:00"/>
    <d v="2014-02-08T00:00:00"/>
    <s v="On Date"/>
    <s v="BillOverfelt"/>
    <s v="United States"/>
    <s v="San Diego"/>
    <s v="California"/>
    <x v="1"/>
    <s v="Eldon Antistatic Chair Mats for Low to Medium Pile Carpets"/>
    <n v="98.9726"/>
    <n v="210.58"/>
    <n v="2"/>
    <n v="12.6348"/>
    <n v="1010.784"/>
    <s v="PROFIT"/>
  </r>
  <r>
    <s v="CA-2014-128076"/>
    <s v="02/03/2014"/>
    <s v="08/02/2014"/>
    <x v="3"/>
    <s v="February"/>
    <d v="2014-02-03T00:00:00"/>
    <d v="2014-02-08T00:00:00"/>
    <s v="On Date"/>
    <s v="BillOverfelt"/>
    <s v="United States"/>
    <s v="San Diego"/>
    <s v="California"/>
    <x v="4"/>
    <s v="GBC Durable Plastic Covers"/>
    <n v="10.449000000000002"/>
    <n v="30.96"/>
    <n v="2"/>
    <n v="10.061999999999999"/>
    <n v="804.95999999999992"/>
    <s v="PROFIT"/>
  </r>
  <r>
    <s v="CA-2014-128076"/>
    <s v="02/03/2014"/>
    <s v="08/02/2014"/>
    <x v="3"/>
    <s v="February"/>
    <d v="2014-02-03T00:00:00"/>
    <d v="2014-02-08T00:00:00"/>
    <s v="On Date"/>
    <s v="BillOverfelt"/>
    <s v="United States"/>
    <s v="San Diego"/>
    <s v="California"/>
    <x v="16"/>
    <s v="HP Officejet Pro 8600 e-All-In-One Printer, Copier, Scanner, Fax"/>
    <n v="100.4933"/>
    <n v="239.98400000000001"/>
    <n v="2"/>
    <n v="38.997399999999999"/>
    <n v="3119.7919999999999"/>
    <s v="PROFIT"/>
  </r>
  <r>
    <s v="CA-2013-112578"/>
    <s v="12/30/2013"/>
    <s v="03/01/2014"/>
    <x v="3"/>
    <s v="December"/>
    <d v="2013-12-30T00:00:00"/>
    <d v="2014-01-03T00:00:00"/>
    <s v="On Date"/>
    <s v="FrankOlsen"/>
    <s v="United States"/>
    <s v="Sacramento"/>
    <s v="California"/>
    <x v="7"/>
    <s v="Project Tote Personal File"/>
    <n v="9.9612999999999996"/>
    <n v="14.03"/>
    <n v="1"/>
    <n v="4.0686999999999998"/>
    <n v="325.49599999999998"/>
    <s v="PROFIT"/>
  </r>
  <r>
    <s v="CA-2013-112578"/>
    <s v="12/30/2013"/>
    <s v="03/01/2014"/>
    <x v="3"/>
    <s v="December"/>
    <d v="2013-12-30T00:00:00"/>
    <d v="2014-01-03T00:00:00"/>
    <s v="On Date"/>
    <s v="FrankOlsen"/>
    <s v="United States"/>
    <s v="Sacramento"/>
    <s v="California"/>
    <x v="12"/>
    <s v="Fiskars Spring-Action Scissors"/>
    <n v="10.3452"/>
    <n v="27.96"/>
    <n v="2"/>
    <n v="7.2695999999999996"/>
    <n v="581.56799999999998"/>
    <s v="PROFIT"/>
  </r>
  <r>
    <s v="CA-2013-151148"/>
    <s v="09/13/2013"/>
    <s v="14/09/2013"/>
    <x v="0"/>
    <s v="September"/>
    <d v="2013-09-13T00:00:00"/>
    <d v="2013-09-14T00:00:00"/>
    <s v="On Date"/>
    <s v="PhilisseOvercash"/>
    <s v="United States"/>
    <s v="Louisville"/>
    <s v="Colorado"/>
    <x v="3"/>
    <s v="Lunatik TT5L-002 Taktik Strike Impact Protection System for iPhone 5"/>
    <n v="45.922499999999999"/>
    <n v="146.952"/>
    <n v="3"/>
    <n v="9.1844999999999999"/>
    <n v="734.76"/>
    <s v="PROFIT"/>
  </r>
  <r>
    <s v="CA-2013-151148"/>
    <s v="09/13/2013"/>
    <s v="14/09/2013"/>
    <x v="0"/>
    <s v="September"/>
    <d v="2013-09-13T00:00:00"/>
    <d v="2013-09-14T00:00:00"/>
    <s v="On Date"/>
    <s v="PhilisseOvercash"/>
    <s v="United States"/>
    <s v="Louisville"/>
    <s v="Colorado"/>
    <x v="10"/>
    <s v="Global Stack Chair without Arms, Black"/>
    <n v="19.484999999999999"/>
    <n v="83.135999999999996"/>
    <n v="4"/>
    <n v="5.1959999999999997"/>
    <n v="415.67999999999995"/>
    <s v="PROFIT"/>
  </r>
  <r>
    <s v="CA-2012-165813"/>
    <s v="03/20/2012"/>
    <s v="22/03/2012"/>
    <x v="2"/>
    <s v="March"/>
    <d v="2012-03-20T00:00:00"/>
    <d v="2012-03-22T00:00:00"/>
    <s v="On Date"/>
    <s v="BryanMills"/>
    <s v="United States"/>
    <s v="Salem"/>
    <s v="Oregon"/>
    <x v="7"/>
    <s v="Portable Personal File Box"/>
    <n v="8.9132999999999996"/>
    <n v="29.303999999999998"/>
    <n v="3"/>
    <n v="2.5640999999999998"/>
    <n v="205.12799999999999"/>
    <s v="PROFIT"/>
  </r>
  <r>
    <s v="CA-2013-116911"/>
    <s v="09/16/2013"/>
    <s v="21/09/2013"/>
    <x v="0"/>
    <s v="September"/>
    <d v="2013-09-16T00:00:00"/>
    <d v="2013-09-21T00:00:00"/>
    <s v="On Date"/>
    <s v="JustinDeggeller"/>
    <s v="United States"/>
    <s v="Twin Falls"/>
    <s v="Idaho"/>
    <x v="4"/>
    <s v="Avery Heavy-Duty EZD View Binder with Locking Rings"/>
    <n v="3.4451999999999998"/>
    <n v="20.416"/>
    <n v="4"/>
    <n v="6.6352000000000002"/>
    <n v="530.81600000000003"/>
    <s v="PROFIT"/>
  </r>
  <r>
    <s v="CA-2013-116911"/>
    <s v="09/16/2013"/>
    <s v="21/09/2013"/>
    <x v="0"/>
    <s v="September"/>
    <d v="2013-09-16T00:00:00"/>
    <d v="2013-09-21T00:00:00"/>
    <s v="On Date"/>
    <s v="JustinDeggeller"/>
    <s v="United States"/>
    <s v="Twin Falls"/>
    <s v="Idaho"/>
    <x v="6"/>
    <s v="Bretford Rectangular Conference Table Tops"/>
    <n v="289.62010000000004"/>
    <n v="1128.3900000000001"/>
    <n v="3"/>
    <n v="259.52969999999999"/>
    <n v="20762.376"/>
    <s v="PROFIT"/>
  </r>
  <r>
    <s v="CA-2014-145765"/>
    <s v="05/29/2014"/>
    <s v="03/06/2014"/>
    <x v="3"/>
    <s v="May"/>
    <d v="2014-05-29T00:00:00"/>
    <d v="2014-06-03T00:00:00"/>
    <s v="On Date"/>
    <s v="CandaceMcMahon"/>
    <s v="United States"/>
    <s v="Phoenix"/>
    <s v="Arizona"/>
    <x v="3"/>
    <s v="Panasonic KX TS208W Corded phone"/>
    <n v="35.272800000000004"/>
    <n v="195.96"/>
    <n v="5"/>
    <n v="19.596"/>
    <n v="1567.68"/>
    <s v="PROFIT"/>
  </r>
  <r>
    <s v="CA-2014-145765"/>
    <s v="05/29/2014"/>
    <s v="03/06/2014"/>
    <x v="3"/>
    <s v="May"/>
    <d v="2014-05-29T00:00:00"/>
    <d v="2014-06-03T00:00:00"/>
    <s v="On Date"/>
    <s v="CandaceMcMahon"/>
    <s v="United States"/>
    <s v="Phoenix"/>
    <s v="Arizona"/>
    <x v="9"/>
    <s v="Xerox 230"/>
    <n v="3.3696000000000002"/>
    <n v="15.552"/>
    <n v="3"/>
    <n v="5.4432"/>
    <n v="435.45600000000002"/>
    <s v="PROFIT"/>
  </r>
  <r>
    <s v="CA-2014-145765"/>
    <s v="05/29/2014"/>
    <s v="03/06/2014"/>
    <x v="3"/>
    <s v="May"/>
    <d v="2014-05-29T00:00:00"/>
    <d v="2014-06-03T00:00:00"/>
    <s v="On Date"/>
    <s v="CandaceMcMahon"/>
    <s v="United States"/>
    <s v="Phoenix"/>
    <s v="Arizona"/>
    <x v="8"/>
    <s v="LogitechÂ Gaming G510s - Keyboard"/>
    <n v="54.393600000000006"/>
    <n v="271.96800000000002"/>
    <n v="4"/>
    <n v="54.393599999999999"/>
    <n v="4351.4880000000003"/>
    <s v="PROFIT"/>
  </r>
  <r>
    <s v="CA-2011-162992"/>
    <s v="12/19/2011"/>
    <s v="21/12/2011"/>
    <x v="1"/>
    <s v="December"/>
    <d v="2011-12-19T00:00:00"/>
    <d v="2011-12-21T00:00:00"/>
    <s v="On Date"/>
    <s v="BartPistole"/>
    <s v="United States"/>
    <s v="Los Angeles"/>
    <s v="California"/>
    <x v="0"/>
    <s v="Avery 516"/>
    <n v="3.8742999999999994"/>
    <n v="14.62"/>
    <n v="2"/>
    <n v="6.8714000000000004"/>
    <n v="549.71199999999999"/>
    <s v="PROFIT"/>
  </r>
  <r>
    <s v="CA-2011-162992"/>
    <s v="12/19/2011"/>
    <s v="21/12/2011"/>
    <x v="1"/>
    <s v="December"/>
    <d v="2011-12-19T00:00:00"/>
    <d v="2011-12-21T00:00:00"/>
    <s v="On Date"/>
    <s v="BartPistole"/>
    <s v="United States"/>
    <s v="Los Angeles"/>
    <s v="California"/>
    <x v="11"/>
    <s v="Advantus T-Pin Paper Clips"/>
    <n v="2.7511000000000001"/>
    <n v="22.55"/>
    <n v="5"/>
    <n v="8.7944999999999993"/>
    <n v="703.56"/>
    <s v="PROFIT"/>
  </r>
  <r>
    <s v="CA-2011-162992"/>
    <s v="12/19/2011"/>
    <s v="21/12/2011"/>
    <x v="1"/>
    <s v="December"/>
    <d v="2011-12-19T00:00:00"/>
    <d v="2011-12-21T00:00:00"/>
    <s v="On Date"/>
    <s v="BartPistole"/>
    <s v="United States"/>
    <s v="Los Angeles"/>
    <s v="California"/>
    <x v="3"/>
    <s v="Wi-Ex zBoost YX540 Cellular Phone Signal Booster"/>
    <n v="102.16499999999999"/>
    <n v="583.79999999999995"/>
    <n v="5"/>
    <n v="72.974999999999994"/>
    <n v="5838"/>
    <s v="PROFIT"/>
  </r>
  <r>
    <s v="CA-2011-162992"/>
    <s v="12/19/2011"/>
    <s v="21/12/2011"/>
    <x v="1"/>
    <s v="December"/>
    <d v="2011-12-19T00:00:00"/>
    <d v="2011-12-21T00:00:00"/>
    <s v="On Date"/>
    <s v="BartPistole"/>
    <s v="United States"/>
    <s v="Los Angeles"/>
    <s v="California"/>
    <x v="3"/>
    <s v="Clarity 53712"/>
    <n v="48.832599999999999"/>
    <n v="211.16800000000001"/>
    <n v="4"/>
    <n v="15.8376"/>
    <n v="1267.008"/>
    <s v="PROFIT"/>
  </r>
  <r>
    <s v="CA-2013-106397"/>
    <s v="07/08/2013"/>
    <s v="14/07/2013"/>
    <x v="0"/>
    <s v="July"/>
    <d v="2013-07-08T00:00:00"/>
    <d v="2013-07-14T00:00:00"/>
    <s v="Delay"/>
    <s v="MaxJones"/>
    <s v="United States"/>
    <s v="Orem"/>
    <s v="Utah"/>
    <x v="9"/>
    <s v="Xerox 226"/>
    <n v="3.3696000000000006"/>
    <n v="12.96"/>
    <n v="2"/>
    <n v="6.2207999999999997"/>
    <n v="497.66399999999999"/>
    <s v="PROFIT"/>
  </r>
  <r>
    <s v="CA-2013-106397"/>
    <s v="07/08/2013"/>
    <s v="14/07/2013"/>
    <x v="0"/>
    <s v="July"/>
    <d v="2013-07-08T00:00:00"/>
    <d v="2013-07-14T00:00:00"/>
    <s v="Delay"/>
    <s v="MaxJones"/>
    <s v="United States"/>
    <s v="Orem"/>
    <s v="Utah"/>
    <x v="2"/>
    <s v="Boston KS Multi-Size Manual Pencil Sharpener"/>
    <n v="16.552799999999998"/>
    <n v="45.98"/>
    <n v="2"/>
    <n v="12.8744"/>
    <n v="1029.952"/>
    <s v="PROFIT"/>
  </r>
  <r>
    <s v="US-2014-100398"/>
    <s v="08/20/2014"/>
    <s v="24/08/2014"/>
    <x v="3"/>
    <s v="August"/>
    <d v="2014-08-20T00:00:00"/>
    <d v="2014-08-24T00:00:00"/>
    <s v="On Date"/>
    <s v="DennyOrdway"/>
    <s v="United States"/>
    <s v="Salt Lake City"/>
    <s v="Utah"/>
    <x v="4"/>
    <s v="Wilson Jones Elliptical Ring 3 1/2&quot; Capacity Binders, 800 sheets"/>
    <n v="21.828000000000003"/>
    <n v="102.72"/>
    <n v="3"/>
    <n v="37.235999999999997"/>
    <n v="2978.8799999999997"/>
    <s v="PROFIT"/>
  </r>
  <r>
    <s v="CA-2014-120614"/>
    <s v="05/31/2014"/>
    <s v="05/06/2014"/>
    <x v="3"/>
    <s v="May"/>
    <d v="2014-05-31T00:00:00"/>
    <d v="2014-06-05T00:00:00"/>
    <s v="On Date"/>
    <s v="SuzanneMcNair"/>
    <s v="United States"/>
    <s v="Los Angeles"/>
    <s v="California"/>
    <x v="9"/>
    <s v="Rediform S.O.S. 1-Up Phone Message Bk, 4-1/4x3-1/16 Bk, 1 Form/Pg, 40 Messages/Bk, 3/Pk"/>
    <n v="4.877600000000001"/>
    <n v="37.520000000000003"/>
    <n v="4"/>
    <n v="18.009599999999999"/>
    <n v="1440.768"/>
    <s v="PROFIT"/>
  </r>
  <r>
    <s v="CA-2012-127754"/>
    <s v="07/26/2012"/>
    <s v="31/07/2012"/>
    <x v="2"/>
    <s v="July"/>
    <d v="2012-07-26T00:00:00"/>
    <d v="2012-07-31T00:00:00"/>
    <s v="On Date"/>
    <s v="CymaKinney"/>
    <s v="United States"/>
    <s v="Glendale"/>
    <s v="Arizona"/>
    <x v="10"/>
    <s v="Office Star - Contemporary Task Swivel Chair"/>
    <n v="84.344799999999992"/>
    <n v="266.35199999999998"/>
    <n v="3"/>
    <n v="13.317600000000001"/>
    <n v="1065.4080000000001"/>
    <s v="PROFIT"/>
  </r>
  <r>
    <s v="CA-2013-167983"/>
    <s v="08/22/2013"/>
    <s v="25/08/2013"/>
    <x v="0"/>
    <s v="August"/>
    <d v="2013-08-22T00:00:00"/>
    <d v="2013-08-25T00:00:00"/>
    <s v="On Date"/>
    <s v="RachelPayne"/>
    <s v="United States"/>
    <s v="Seattle"/>
    <s v="Washington"/>
    <x v="4"/>
    <s v="Avery Durable Slant Ring Binders With Label Holder"/>
    <n v="2.1735999999999995"/>
    <n v="33.44"/>
    <n v="10"/>
    <n v="11.704000000000001"/>
    <n v="936.32"/>
    <s v="PROFIT"/>
  </r>
  <r>
    <s v="CA-2011-153808"/>
    <s v="04/06/2011"/>
    <s v="10/04/2011"/>
    <x v="1"/>
    <s v="April"/>
    <d v="2011-04-06T00:00:00"/>
    <d v="2011-04-10T00:00:00"/>
    <s v="On Date"/>
    <s v="FrankHawley"/>
    <s v="United States"/>
    <s v="Los Angeles"/>
    <s v="California"/>
    <x v="2"/>
    <s v="Boston Home &amp; Office Model 2000 Electric Pencil Sharpeners"/>
    <n v="17.501000000000001"/>
    <n v="70.95"/>
    <n v="3"/>
    <n v="18.446999999999999"/>
    <n v="1475.76"/>
    <s v="PROFIT"/>
  </r>
  <r>
    <s v="CA-2011-153808"/>
    <s v="04/06/2011"/>
    <s v="10/04/2011"/>
    <x v="1"/>
    <s v="April"/>
    <d v="2011-04-06T00:00:00"/>
    <d v="2011-04-10T00:00:00"/>
    <s v="On Date"/>
    <s v="FrankHawley"/>
    <s v="United States"/>
    <s v="Los Angeles"/>
    <s v="California"/>
    <x v="4"/>
    <s v="Avery Trapezoid Ring Binder, 3&quot; Capacity, Black, 1040 sheets"/>
    <n v="20.899799999999999"/>
    <n v="65.567999999999998"/>
    <n v="2"/>
    <n v="23.7684"/>
    <n v="1901.472"/>
    <s v="PROFIT"/>
  </r>
  <r>
    <s v="CA-2011-153808"/>
    <s v="04/06/2011"/>
    <s v="10/04/2011"/>
    <x v="1"/>
    <s v="April"/>
    <d v="2011-04-06T00:00:00"/>
    <d v="2011-04-10T00:00:00"/>
    <s v="On Date"/>
    <s v="FrankHawley"/>
    <s v="United States"/>
    <s v="Los Angeles"/>
    <s v="California"/>
    <x v="8"/>
    <s v="Razer Kraken 7.1 Surround Sound Over Ear USB Gaming Headset"/>
    <n v="55.994400000000013"/>
    <n v="299.97000000000003"/>
    <n v="3"/>
    <n v="131.98679999999999"/>
    <n v="10558.944"/>
    <s v="PROFIT"/>
  </r>
  <r>
    <s v="US-2013-112396"/>
    <s v="02/09/2013"/>
    <s v="13/02/2013"/>
    <x v="0"/>
    <s v="February"/>
    <d v="2013-02-09T00:00:00"/>
    <d v="2013-02-13T00:00:00"/>
    <s v="On Date"/>
    <s v="JustinRitter"/>
    <s v="United States"/>
    <s v="San Francisco"/>
    <s v="California"/>
    <x v="8"/>
    <s v="Logitech 910-002974 M325 Wireless Mouse for Web Scrolling"/>
    <n v="16.7944"/>
    <n v="89.97"/>
    <n v="3"/>
    <n v="39.586799999999997"/>
    <n v="3166.9439999999995"/>
    <s v="PROFIT"/>
  </r>
  <r>
    <s v="US-2013-112396"/>
    <s v="02/09/2013"/>
    <s v="13/02/2013"/>
    <x v="0"/>
    <s v="February"/>
    <d v="2013-02-09T00:00:00"/>
    <d v="2013-02-13T00:00:00"/>
    <s v="On Date"/>
    <s v="JustinRitter"/>
    <s v="United States"/>
    <s v="San Francisco"/>
    <s v="California"/>
    <x v="8"/>
    <s v="Maxell 4.7GB DVD+RW 3/Pack"/>
    <n v="10.3545"/>
    <n v="31.86"/>
    <n v="2"/>
    <n v="11.151"/>
    <n v="892.07999999999993"/>
    <s v="PROFIT"/>
  </r>
  <r>
    <s v="CA-2014-163671"/>
    <s v="12/25/2014"/>
    <s v="31/12/2014"/>
    <x v="3"/>
    <s v="December"/>
    <d v="2014-12-25T00:00:00"/>
    <d v="2014-12-31T00:00:00"/>
    <s v="Delay"/>
    <s v="DavePoirier"/>
    <s v="United States"/>
    <s v="Meridian"/>
    <s v="Idaho"/>
    <x v="4"/>
    <s v="GBC Instant Index System for Binding Systems"/>
    <n v="4.4399999999999995"/>
    <n v="21.312000000000001"/>
    <n v="3"/>
    <n v="7.992"/>
    <n v="639.36"/>
    <s v="PROFIT"/>
  </r>
  <r>
    <s v="CA-2014-135909"/>
    <s v="10/14/2014"/>
    <s v="21/10/2014"/>
    <x v="3"/>
    <s v="October"/>
    <d v="2014-10-14T00:00:00"/>
    <d v="2014-10-21T00:00:00"/>
    <s v="Delay"/>
    <s v="JaneWaco"/>
    <s v="United States"/>
    <s v="Sacramento"/>
    <s v="California"/>
    <x v="8"/>
    <s v="Logitech Media Keyboard K200"/>
    <n v="28.341900000000003"/>
    <n v="209.94"/>
    <n v="6"/>
    <n v="39.888599999999997"/>
    <n v="3191.0879999999997"/>
    <s v="PROFIT"/>
  </r>
  <r>
    <s v="CA-2014-135909"/>
    <s v="10/14/2014"/>
    <s v="21/10/2014"/>
    <x v="3"/>
    <s v="October"/>
    <d v="2014-10-14T00:00:00"/>
    <d v="2014-10-21T00:00:00"/>
    <s v="Delay"/>
    <s v="JaneWaco"/>
    <s v="United States"/>
    <s v="Sacramento"/>
    <s v="California"/>
    <x v="3"/>
    <s v="Anker Astro Mini 3000mAh Ultra-Compact Portable Charger"/>
    <n v="19.990000000000002"/>
    <n v="31.984000000000002"/>
    <n v="2"/>
    <n v="-7.9960000000000004"/>
    <n v="-639.68000000000006"/>
    <s v="LOSS"/>
  </r>
  <r>
    <s v="CA-2014-135909"/>
    <s v="10/14/2014"/>
    <s v="21/10/2014"/>
    <x v="3"/>
    <s v="October"/>
    <d v="2014-10-14T00:00:00"/>
    <d v="2014-10-21T00:00:00"/>
    <s v="Delay"/>
    <s v="JaneWaco"/>
    <s v="United States"/>
    <s v="Sacramento"/>
    <s v="California"/>
    <x v="4"/>
    <s v="Fellowes PB500 Electric Punch Plastic Comb Binding Machine with Manual Bind"/>
    <n v="635.49500000000012"/>
    <n v="5083.96"/>
    <n v="5"/>
    <n v="1906.4849999999999"/>
    <n v="152518.79999999999"/>
    <s v="PROFIT"/>
  </r>
  <r>
    <s v="CA-2013-158260"/>
    <s v="11/05/2013"/>
    <s v="09/11/2013"/>
    <x v="0"/>
    <s v="November"/>
    <d v="2013-11-05T00:00:00"/>
    <d v="2013-11-09T00:00:00"/>
    <s v="On Date"/>
    <s v="CindyChapman"/>
    <s v="United States"/>
    <s v="San Diego"/>
    <s v="California"/>
    <x v="16"/>
    <s v="Okidata B400 Printer"/>
    <n v="304.58999999999997"/>
    <n v="686.4"/>
    <n v="2"/>
    <n v="77.22"/>
    <n v="6177.6"/>
    <s v="PROFIT"/>
  </r>
  <r>
    <s v="CA-2014-101805"/>
    <s v="12/02/2014"/>
    <s v="07/12/2014"/>
    <x v="3"/>
    <s v="December"/>
    <d v="2014-12-02T00:00:00"/>
    <d v="2014-12-07T00:00:00"/>
    <s v="On Date"/>
    <s v="SallyHughsby"/>
    <s v="United States"/>
    <s v="Seattle"/>
    <s v="Washington"/>
    <x v="4"/>
    <s v="Ibico Presentation Index for Binding Systems"/>
    <n v="2.1093999999999999"/>
    <n v="15.92"/>
    <n v="5"/>
    <n v="5.3730000000000002"/>
    <n v="429.84000000000003"/>
    <s v="PROFIT"/>
  </r>
  <r>
    <s v="CA-2014-101805"/>
    <s v="12/02/2014"/>
    <s v="07/12/2014"/>
    <x v="3"/>
    <s v="December"/>
    <d v="2014-12-02T00:00:00"/>
    <d v="2014-12-07T00:00:00"/>
    <s v="On Date"/>
    <s v="SallyHughsby"/>
    <s v="United States"/>
    <s v="Seattle"/>
    <s v="Washington"/>
    <x v="1"/>
    <s v="Eldon Wave Desk Accessories"/>
    <n v="3.2984000000000004"/>
    <n v="70.680000000000007"/>
    <n v="12"/>
    <n v="31.0992"/>
    <n v="2487.9360000000001"/>
    <s v="PROFIT"/>
  </r>
  <r>
    <s v="CA-2014-101805"/>
    <s v="12/02/2014"/>
    <s v="07/12/2014"/>
    <x v="3"/>
    <s v="December"/>
    <d v="2014-12-02T00:00:00"/>
    <d v="2014-12-07T00:00:00"/>
    <s v="On Date"/>
    <s v="SallyHughsby"/>
    <s v="United States"/>
    <s v="Seattle"/>
    <s v="Washington"/>
    <x v="7"/>
    <s v="Tennsco Stur-D-Stor Boltless Shelving, 5 Shelves, 24&quot; Deep, Sand"/>
    <n v="133.95689999999999"/>
    <n v="541.24"/>
    <n v="4"/>
    <n v="5.4123999999999999"/>
    <n v="432.99199999999996"/>
    <s v="PROFIT"/>
  </r>
  <r>
    <s v="US-2012-107944"/>
    <s v="03/23/2012"/>
    <s v="25/03/2012"/>
    <x v="2"/>
    <s v="March"/>
    <d v="2012-03-23T00:00:00"/>
    <d v="2012-03-25T00:00:00"/>
    <s v="On Date"/>
    <s v="AliceMcCarthy"/>
    <s v="United States"/>
    <s v="Los Angeles"/>
    <s v="California"/>
    <x v="9"/>
    <s v="TOPS Carbonless Receipt Book, Four 2-3/4 x 7-1/4 Money Receipts per Page"/>
    <n v="9.1104000000000003"/>
    <n v="192.72"/>
    <n v="11"/>
    <n v="92.505600000000001"/>
    <n v="7400.4480000000003"/>
    <s v="PROFIT"/>
  </r>
  <r>
    <s v="US-2012-107944"/>
    <s v="03/23/2012"/>
    <s v="25/03/2012"/>
    <x v="2"/>
    <s v="March"/>
    <d v="2012-03-23T00:00:00"/>
    <d v="2012-03-25T00:00:00"/>
    <s v="On Date"/>
    <s v="AliceMcCarthy"/>
    <s v="United States"/>
    <s v="Los Angeles"/>
    <s v="California"/>
    <x v="8"/>
    <s v="Logitech G600 MMO Gaming Mouse"/>
    <n v="51.193599999999989"/>
    <n v="239.97"/>
    <n v="3"/>
    <n v="86.389200000000002"/>
    <n v="6911.1360000000004"/>
    <s v="PROFIT"/>
  </r>
  <r>
    <s v="CA-2011-169642"/>
    <s v="07/27/2011"/>
    <s v="30/07/2011"/>
    <x v="1"/>
    <s v="July"/>
    <d v="2011-07-27T00:00:00"/>
    <d v="2011-07-30T00:00:00"/>
    <s v="On Date"/>
    <s v="BarryBlumstein"/>
    <s v="United States"/>
    <s v="Los Angeles"/>
    <s v="California"/>
    <x v="7"/>
    <s v="SAFCO Commercial Wire Shelving, Black"/>
    <n v="138.13999999999999"/>
    <n v="276.27999999999997"/>
    <n v="2"/>
    <n v="0"/>
    <n v="0"/>
    <s v="PROFIT"/>
  </r>
  <r>
    <s v="CA-2014-103968"/>
    <s v="12/02/2014"/>
    <s v="08/12/2014"/>
    <x v="3"/>
    <s v="December"/>
    <d v="2014-12-02T00:00:00"/>
    <d v="2014-12-08T00:00:00"/>
    <s v="Delay"/>
    <s v="MaxLudwig"/>
    <s v="United States"/>
    <s v="Stockton"/>
    <s v="California"/>
    <x v="1"/>
    <s v="Tenex &quot;The Solids&quot; Textured Chair Mats"/>
    <n v="58.066799999999994"/>
    <n v="629.64"/>
    <n v="9"/>
    <n v="107.03879999999999"/>
    <n v="8563.1039999999994"/>
    <s v="PROFIT"/>
  </r>
  <r>
    <s v="CA-2012-111038"/>
    <s v="12/01/2012"/>
    <s v="06/12/2012"/>
    <x v="2"/>
    <s v="December"/>
    <d v="2012-12-01T00:00:00"/>
    <d v="2012-12-06T00:00:00"/>
    <s v="On Date"/>
    <s v="LindsayCastell"/>
    <s v="United States"/>
    <s v="San Diego"/>
    <s v="California"/>
    <x v="10"/>
    <s v="GuestStacker Chair with Chrome Finish Legs"/>
    <n v="267.66720000000004"/>
    <n v="2676.672"/>
    <n v="9"/>
    <n v="267.66719999999998"/>
    <n v="21413.375999999997"/>
    <s v="PROFIT"/>
  </r>
  <r>
    <s v="CA-2013-167241"/>
    <s v="08/16/2013"/>
    <s v="23/08/2013"/>
    <x v="0"/>
    <s v="August"/>
    <d v="2013-08-16T00:00:00"/>
    <d v="2013-08-23T00:00:00"/>
    <s v="Delay"/>
    <s v="BillDonatelli"/>
    <s v="United States"/>
    <s v="Los Angeles"/>
    <s v="California"/>
    <x v="1"/>
    <s v="Luxo Professional Magnifying Clamp-On Fluorescent Lamps"/>
    <n v="89.448599999999999"/>
    <n v="312.02999999999997"/>
    <n v="3"/>
    <n v="43.684199999999997"/>
    <n v="3494.7359999999999"/>
    <s v="PROFIT"/>
  </r>
  <r>
    <s v="CA-2013-167241"/>
    <s v="08/16/2013"/>
    <s v="23/08/2013"/>
    <x v="0"/>
    <s v="August"/>
    <d v="2013-08-16T00:00:00"/>
    <d v="2013-08-23T00:00:00"/>
    <s v="Delay"/>
    <s v="BillDonatelli"/>
    <s v="United States"/>
    <s v="Los Angeles"/>
    <s v="California"/>
    <x v="7"/>
    <s v="Perma STOR-ALL Hanging File Box, 13 1/8&quot;W x 12 1/4&quot;D x 10 1/2&quot;H"/>
    <n v="4.9634"/>
    <n v="17.940000000000001"/>
    <n v="3"/>
    <n v="3.0497999999999998"/>
    <n v="243.98399999999998"/>
    <s v="PROFIT"/>
  </r>
  <r>
    <s v="CA-2013-167241"/>
    <s v="08/16/2013"/>
    <s v="23/08/2013"/>
    <x v="0"/>
    <s v="August"/>
    <d v="2013-08-16T00:00:00"/>
    <d v="2013-08-23T00:00:00"/>
    <s v="Delay"/>
    <s v="BillDonatelli"/>
    <s v="United States"/>
    <s v="Los Angeles"/>
    <s v="California"/>
    <x v="3"/>
    <s v="AT&amp;T 841000 Phone"/>
    <n v="51.749999999999993"/>
    <n v="165.6"/>
    <n v="3"/>
    <n v="10.35"/>
    <n v="828"/>
    <s v="PROFIT"/>
  </r>
  <r>
    <s v="CA-2013-167241"/>
    <s v="08/16/2013"/>
    <s v="23/08/2013"/>
    <x v="0"/>
    <s v="August"/>
    <d v="2013-08-16T00:00:00"/>
    <d v="2013-08-23T00:00:00"/>
    <s v="Delay"/>
    <s v="BillDonatelli"/>
    <s v="United States"/>
    <s v="Los Angeles"/>
    <s v="California"/>
    <x v="9"/>
    <s v="Rediform S.O.S. 1-Up Phone Message Bk, 4-1/4x3-1/16 Bk, 1 Form/Pg, 40 Messages/Bk, 3/Pk"/>
    <n v="4.877600000000001"/>
    <n v="37.520000000000003"/>
    <n v="4"/>
    <n v="18.009599999999999"/>
    <n v="1440.768"/>
    <s v="PROFIT"/>
  </r>
  <r>
    <s v="CA-2013-139934"/>
    <s v="12/19/2013"/>
    <s v="21/12/2013"/>
    <x v="0"/>
    <s v="December"/>
    <d v="2013-12-19T00:00:00"/>
    <d v="2013-12-21T00:00:00"/>
    <s v="On Date"/>
    <s v="AndyYotov"/>
    <s v="United States"/>
    <s v="San Francisco"/>
    <s v="California"/>
    <x v="3"/>
    <s v="I Need's 3d Hello Kitty Hybrid Silicone Case Cover for HTC One X 4g with 3d Hello Kitty Stylus Pen Green/pink"/>
    <n v="8.6112000000000002"/>
    <n v="66.975999999999999"/>
    <n v="7"/>
    <n v="6.6976000000000004"/>
    <n v="535.80799999999999"/>
    <s v="PROFIT"/>
  </r>
  <r>
    <s v="CA-2012-109603"/>
    <s v="01/26/2012"/>
    <s v="01/02/2012"/>
    <x v="2"/>
    <s v="January"/>
    <d v="2012-01-26T00:00:00"/>
    <d v="2012-02-01T00:00:00"/>
    <s v="Delay"/>
    <s v="ElizabethMoffitt"/>
    <s v="United States"/>
    <s v="Moreno Valley"/>
    <s v="California"/>
    <x v="9"/>
    <s v="Xerox 1991"/>
    <n v="12.333600000000001"/>
    <n v="182.72"/>
    <n v="8"/>
    <n v="84.051199999999994"/>
    <n v="6724.0959999999995"/>
    <s v="PROFIT"/>
  </r>
  <r>
    <s v="CA-2012-143616"/>
    <s v="09/27/2012"/>
    <s v="29/09/2012"/>
    <x v="2"/>
    <s v="September"/>
    <d v="2012-09-27T00:00:00"/>
    <d v="2012-09-29T00:00:00"/>
    <s v="On Date"/>
    <s v="SaphhiraShifley"/>
    <s v="United States"/>
    <s v="Seattle"/>
    <s v="Washington"/>
    <x v="2"/>
    <s v="Newell 334"/>
    <n v="14.6816"/>
    <n v="99.2"/>
    <n v="5"/>
    <n v="25.792000000000002"/>
    <n v="2063.36"/>
    <s v="PROFIT"/>
  </r>
  <r>
    <s v="CA-2012-134117"/>
    <s v="12/17/2012"/>
    <s v="19/12/2012"/>
    <x v="2"/>
    <s v="December"/>
    <d v="2012-12-17T00:00:00"/>
    <d v="2012-12-19T00:00:00"/>
    <s v="On Date"/>
    <s v="PaulGonzalez"/>
    <s v="United States"/>
    <s v="Los Angeles"/>
    <s v="California"/>
    <x v="2"/>
    <s v="Sanford 52201 APSCO Electric Pencil Sharpener"/>
    <n v="30.317799999999998"/>
    <n v="204.85"/>
    <n v="5"/>
    <n v="53.261000000000003"/>
    <n v="4260.88"/>
    <s v="PROFIT"/>
  </r>
  <r>
    <s v="CA-2012-134117"/>
    <s v="12/17/2012"/>
    <s v="19/12/2012"/>
    <x v="2"/>
    <s v="December"/>
    <d v="2012-12-17T00:00:00"/>
    <d v="2012-12-19T00:00:00"/>
    <s v="On Date"/>
    <s v="PaulGonzalez"/>
    <s v="United States"/>
    <s v="Los Angeles"/>
    <s v="California"/>
    <x v="3"/>
    <s v="Panasonic KX TS3282W Corded phone"/>
    <n v="59.493000000000002"/>
    <n v="135.98400000000001"/>
    <n v="2"/>
    <n v="16.998000000000001"/>
    <n v="1359.8400000000001"/>
    <s v="PROFIT"/>
  </r>
  <r>
    <s v="CA-2012-134117"/>
    <s v="12/17/2012"/>
    <s v="19/12/2012"/>
    <x v="2"/>
    <s v="December"/>
    <d v="2012-12-17T00:00:00"/>
    <d v="2012-12-19T00:00:00"/>
    <s v="On Date"/>
    <s v="PaulGonzalez"/>
    <s v="United States"/>
    <s v="Los Angeles"/>
    <s v="California"/>
    <x v="2"/>
    <s v="Sanford Colorific Eraseable Coloring Pencils, 12 Count"/>
    <n v="1.8695999999999999"/>
    <n v="16.399999999999999"/>
    <n v="5"/>
    <n v="7.0519999999999996"/>
    <n v="564.16"/>
    <s v="PROFIT"/>
  </r>
  <r>
    <s v="CA-2012-134117"/>
    <s v="12/17/2012"/>
    <s v="19/12/2012"/>
    <x v="2"/>
    <s v="December"/>
    <d v="2012-12-17T00:00:00"/>
    <d v="2012-12-19T00:00:00"/>
    <s v="On Date"/>
    <s v="PaulGonzalez"/>
    <s v="United States"/>
    <s v="Los Angeles"/>
    <s v="California"/>
    <x v="4"/>
    <s v="Avery Arch Ring Binders"/>
    <n v="30.792999999999999"/>
    <n v="92.96"/>
    <n v="2"/>
    <n v="31.373999999999999"/>
    <n v="2509.92"/>
    <s v="PROFIT"/>
  </r>
  <r>
    <s v="CA-2013-159023"/>
    <s v="11/04/2013"/>
    <s v="06/11/2013"/>
    <x v="0"/>
    <s v="November"/>
    <d v="2013-11-04T00:00:00"/>
    <d v="2013-11-06T00:00:00"/>
    <s v="On Date"/>
    <s v="NatalieWebber"/>
    <s v="United States"/>
    <s v="Portland"/>
    <s v="Oregon"/>
    <x v="4"/>
    <s v="Avery Reinforcements for Hole-Punch Pages"/>
    <n v="1.089"/>
    <n v="4.1580000000000004"/>
    <n v="7"/>
    <n v="-3.4649999999999999"/>
    <n v="-277.2"/>
    <s v="LOSS"/>
  </r>
  <r>
    <s v="CA-2013-159023"/>
    <s v="11/04/2013"/>
    <s v="06/11/2013"/>
    <x v="0"/>
    <s v="November"/>
    <d v="2013-11-04T00:00:00"/>
    <d v="2013-11-06T00:00:00"/>
    <s v="On Date"/>
    <s v="NatalieWebber"/>
    <s v="United States"/>
    <s v="Portland"/>
    <s v="Oregon"/>
    <x v="16"/>
    <s v="Okidata B401 Printer"/>
    <n v="143.99280000000002"/>
    <n v="179.99100000000001"/>
    <n v="3"/>
    <n v="-251.98740000000001"/>
    <n v="-20158.992000000002"/>
    <s v="LOSS"/>
  </r>
  <r>
    <s v="CA-2011-154592"/>
    <s v="12/07/2011"/>
    <s v="08/12/2011"/>
    <x v="1"/>
    <s v="December"/>
    <d v="2011-12-07T00:00:00"/>
    <d v="2011-12-08T00:00:00"/>
    <s v="On Date"/>
    <s v="EricaHernandez"/>
    <s v="United States"/>
    <s v="San Francisco"/>
    <s v="California"/>
    <x v="9"/>
    <s v="Green Bar Computer Printout Paper"/>
    <n v="28.029599999999999"/>
    <n v="164.88"/>
    <n v="3"/>
    <n v="80.791200000000003"/>
    <n v="6463.2960000000003"/>
    <s v="PROFIT"/>
  </r>
  <r>
    <s v="CA-2011-128622"/>
    <s v="11/15/2011"/>
    <s v="17/11/2011"/>
    <x v="1"/>
    <s v="November"/>
    <d v="2011-11-15T00:00:00"/>
    <d v="2011-11-17T00:00:00"/>
    <s v="On Date"/>
    <s v="ScottCohen"/>
    <s v="United States"/>
    <s v="San Francisco"/>
    <s v="California"/>
    <x v="12"/>
    <s v="Acme Value Line Scissors"/>
    <n v="2.5549999999999997"/>
    <n v="10.95"/>
    <n v="3"/>
    <n v="3.2850000000000001"/>
    <n v="262.8"/>
    <s v="PROFIT"/>
  </r>
  <r>
    <s v="CA-2011-132913"/>
    <s v="12/24/2011"/>
    <s v="26/12/2011"/>
    <x v="1"/>
    <s v="December"/>
    <d v="2011-12-24T00:00:00"/>
    <d v="2011-12-26T00:00:00"/>
    <s v="On Date"/>
    <s v="AdamShillingsburg"/>
    <s v="United States"/>
    <s v="San Diego"/>
    <s v="California"/>
    <x v="5"/>
    <s v="Belkin 7-Outlet SurgeMaster Home Series"/>
    <n v="10.337800000000001"/>
    <n v="13.97"/>
    <n v="1"/>
    <n v="3.6322000000000001"/>
    <n v="290.57600000000002"/>
    <s v="PROFIT"/>
  </r>
  <r>
    <s v="CA-2011-126480"/>
    <s v="09/20/2011"/>
    <s v="24/09/2011"/>
    <x v="1"/>
    <s v="September"/>
    <d v="2011-09-20T00:00:00"/>
    <d v="2011-09-24T00:00:00"/>
    <s v="On Date"/>
    <s v="HenryGoldwyn"/>
    <s v="United States"/>
    <s v="San Diego"/>
    <s v="California"/>
    <x v="9"/>
    <s v="Xerox 1900"/>
    <n v="2.3540000000000001"/>
    <n v="8.56"/>
    <n v="2"/>
    <n v="3.8519999999999999"/>
    <n v="308.15999999999997"/>
    <s v="PROFIT"/>
  </r>
  <r>
    <s v="CA-2014-159226"/>
    <s v="04/26/2014"/>
    <s v="28/04/2014"/>
    <x v="3"/>
    <s v="April"/>
    <d v="2014-04-26T00:00:00"/>
    <d v="2014-04-28T00:00:00"/>
    <s v="On Date"/>
    <s v="RobLucas"/>
    <s v="United States"/>
    <s v="Los Angeles"/>
    <s v="California"/>
    <x v="15"/>
    <s v="Bush Westfield Collection Bookcases, Medium Cherry Finish"/>
    <n v="45.224400000000003"/>
    <n v="344.98099999999999"/>
    <n v="7"/>
    <n v="28.4102"/>
    <n v="2272.8159999999998"/>
    <s v="PROFIT"/>
  </r>
  <r>
    <s v="US-2014-139577"/>
    <s v="10/02/2014"/>
    <s v="07/10/2014"/>
    <x v="3"/>
    <s v="October"/>
    <d v="2014-10-02T00:00:00"/>
    <d v="2014-10-07T00:00:00"/>
    <s v="On Date"/>
    <s v="TanjaNorvell"/>
    <s v="United States"/>
    <s v="San Francisco"/>
    <s v="California"/>
    <x v="8"/>
    <s v="Sony 32GB Class 10 Micro SDHC R40 Memory Card"/>
    <n v="16.5505"/>
    <n v="104.75"/>
    <n v="5"/>
    <n v="21.997499999999999"/>
    <n v="1759.8"/>
    <s v="PROFIT"/>
  </r>
  <r>
    <s v="CA-2011-133389"/>
    <s v="06/22/2011"/>
    <s v="22/06/2011"/>
    <x v="1"/>
    <s v="June"/>
    <d v="2011-06-22T00:00:00"/>
    <d v="2011-06-22T00:00:00"/>
    <s v="On Date"/>
    <s v="TobyBraunhardt"/>
    <s v="United States"/>
    <s v="Phoenix"/>
    <s v="Arizona"/>
    <x v="4"/>
    <s v="SpineVue Locking Slant-D Ring Binders by Cardinal"/>
    <n v="4.7528000000000006"/>
    <n v="8.2260000000000009"/>
    <n v="3"/>
    <n v="-6.0324"/>
    <n v="-482.59199999999998"/>
    <s v="LOSS"/>
  </r>
  <r>
    <s v="CA-2012-102855"/>
    <s v="04/05/2012"/>
    <s v="06/04/2012"/>
    <x v="2"/>
    <s v="April"/>
    <d v="2012-04-05T00:00:00"/>
    <d v="2012-04-06T00:00:00"/>
    <s v="On Date"/>
    <s v="JenniferFerguson"/>
    <s v="United States"/>
    <s v="Spokane"/>
    <s v="Washington"/>
    <x v="8"/>
    <s v="SanDisk Ultra 64 GB MicroSDHC Class 10 Memory Card"/>
    <n v="35.591100000000004"/>
    <n v="239.94"/>
    <n v="6"/>
    <n v="26.3934"/>
    <n v="2111.4719999999998"/>
    <s v="PROFIT"/>
  </r>
  <r>
    <s v="CA-2012-102855"/>
    <s v="04/05/2012"/>
    <s v="06/04/2012"/>
    <x v="2"/>
    <s v="April"/>
    <d v="2012-04-05T00:00:00"/>
    <d v="2012-04-06T00:00:00"/>
    <s v="On Date"/>
    <s v="JenniferFerguson"/>
    <s v="United States"/>
    <s v="Spokane"/>
    <s v="Washington"/>
    <x v="2"/>
    <s v="Dixon Ticonderoga Pencils"/>
    <n v="2.1753999999999998"/>
    <n v="23.84"/>
    <n v="8"/>
    <n v="6.4367999999999999"/>
    <n v="514.94399999999996"/>
    <s v="PROFIT"/>
  </r>
  <r>
    <s v="CA-2014-143084"/>
    <s v="03/19/2014"/>
    <s v="23/03/2014"/>
    <x v="3"/>
    <s v="March"/>
    <d v="2014-03-19T00:00:00"/>
    <d v="2014-03-23T00:00:00"/>
    <s v="On Date"/>
    <s v="BarryPond"/>
    <s v="United States"/>
    <s v="Los Angeles"/>
    <s v="California"/>
    <x v="2"/>
    <s v="Prang Drawing Pencil Set"/>
    <n v="2.0294000000000003"/>
    <n v="13.9"/>
    <n v="5"/>
    <n v="3.7530000000000001"/>
    <n v="300.24"/>
    <s v="PROFIT"/>
  </r>
  <r>
    <s v="CA-2014-143084"/>
    <s v="03/19/2014"/>
    <s v="23/03/2014"/>
    <x v="3"/>
    <s v="March"/>
    <d v="2014-03-19T00:00:00"/>
    <d v="2014-03-23T00:00:00"/>
    <s v="On Date"/>
    <s v="BarryPond"/>
    <s v="United States"/>
    <s v="Los Angeles"/>
    <s v="California"/>
    <x v="13"/>
    <s v="Peel &amp; Seel Envelopes"/>
    <n v="2.0175999999999998"/>
    <n v="19.399999999999999"/>
    <n v="5"/>
    <n v="9.3119999999999994"/>
    <n v="744.95999999999992"/>
    <s v="PROFIT"/>
  </r>
  <r>
    <s v="CA-2013-131639"/>
    <s v="12/18/2013"/>
    <s v="24/12/2013"/>
    <x v="0"/>
    <s v="December"/>
    <d v="2013-12-18T00:00:00"/>
    <d v="2013-12-24T00:00:00"/>
    <s v="Delay"/>
    <s v="NoelStaavos"/>
    <s v="United States"/>
    <s v="Carlsbad"/>
    <s v="New Mexico"/>
    <x v="4"/>
    <s v="Ibico Plastic and Wire Spiral Binding Combs"/>
    <n v="4.5521999999999991"/>
    <n v="13.488"/>
    <n v="2"/>
    <n v="4.3836000000000004"/>
    <n v="350.68800000000005"/>
    <s v="PROFIT"/>
  </r>
  <r>
    <s v="CA-2013-131639"/>
    <s v="12/18/2013"/>
    <s v="24/12/2013"/>
    <x v="0"/>
    <s v="December"/>
    <d v="2013-12-18T00:00:00"/>
    <d v="2013-12-24T00:00:00"/>
    <s v="Delay"/>
    <s v="NoelStaavos"/>
    <s v="United States"/>
    <s v="Carlsbad"/>
    <s v="New Mexico"/>
    <x v="4"/>
    <s v="GBC Laser Imprintable Binding System Covers, Desert Sand"/>
    <n v="7.5631000000000004"/>
    <n v="11.416"/>
    <n v="1"/>
    <n v="3.8529"/>
    <n v="308.23199999999997"/>
    <s v="PROFIT"/>
  </r>
  <r>
    <s v="CA-2013-161361"/>
    <s v="03/27/2013"/>
    <s v="29/03/2013"/>
    <x v="0"/>
    <s v="March"/>
    <d v="2013-03-27T00:00:00"/>
    <d v="2013-03-29T00:00:00"/>
    <s v="On Date"/>
    <s v="MarkVanHuff"/>
    <s v="United States"/>
    <s v="Pocatello"/>
    <s v="Idaho"/>
    <x v="9"/>
    <s v="Adams Telephone Message Book W/Dividers/Space For Phone Numbers, 5 1/4&quot;X8 1/2&quot;, 300/Messages"/>
    <n v="2.9988000000000001"/>
    <n v="17.64"/>
    <n v="3"/>
    <n v="8.6435999999999993"/>
    <n v="691.48799999999994"/>
    <s v="PROFIT"/>
  </r>
  <r>
    <s v="CA-2013-161361"/>
    <s v="03/27/2013"/>
    <s v="29/03/2013"/>
    <x v="0"/>
    <s v="March"/>
    <d v="2013-03-27T00:00:00"/>
    <d v="2013-03-29T00:00:00"/>
    <s v="On Date"/>
    <s v="MarkVanHuff"/>
    <s v="United States"/>
    <s v="Pocatello"/>
    <s v="Idaho"/>
    <x v="4"/>
    <s v="Wilson Jones Hanging View Binder, White, 1&quot;"/>
    <n v="3.8339999999999996"/>
    <n v="17.04"/>
    <n v="3"/>
    <n v="5.5380000000000003"/>
    <n v="443.04"/>
    <s v="PROFIT"/>
  </r>
  <r>
    <s v="US-2013-141880"/>
    <s v="08/23/2013"/>
    <s v="24/08/2013"/>
    <x v="0"/>
    <s v="August"/>
    <d v="2013-08-23T00:00:00"/>
    <d v="2013-08-24T00:00:00"/>
    <s v="On Date"/>
    <s v="TonyChapman"/>
    <s v="United States"/>
    <s v="Fort Collins"/>
    <s v="Colorado"/>
    <x v="1"/>
    <s v="Dana Halogen Swing-Arm Architect Lamp"/>
    <n v="29.498400000000004"/>
    <n v="98.328000000000003"/>
    <n v="3"/>
    <n v="9.8328000000000007"/>
    <n v="786.62400000000002"/>
    <s v="PROFIT"/>
  </r>
  <r>
    <s v="CA-2014-128041"/>
    <s v="09/02/2014"/>
    <s v="02/09/2014"/>
    <x v="3"/>
    <s v="September"/>
    <d v="2014-09-02T00:00:00"/>
    <d v="2014-09-02T00:00:00"/>
    <s v="On Date"/>
    <s v="RickWilson"/>
    <s v="United States"/>
    <s v="Seattle"/>
    <s v="Washington"/>
    <x v="5"/>
    <s v="Honeywell Quietcare HEPA Air Cleaner"/>
    <n v="52.69550000000001"/>
    <n v="314.60000000000002"/>
    <n v="4"/>
    <n v="103.818"/>
    <n v="8305.44"/>
    <s v="PROFIT"/>
  </r>
  <r>
    <s v="CA-2014-128041"/>
    <s v="09/02/2014"/>
    <s v="02/09/2014"/>
    <x v="3"/>
    <s v="September"/>
    <d v="2014-09-02T00:00:00"/>
    <d v="2014-09-02T00:00:00"/>
    <s v="On Date"/>
    <s v="RickWilson"/>
    <s v="United States"/>
    <s v="Seattle"/>
    <s v="Washington"/>
    <x v="6"/>
    <s v="KI Conference Tables"/>
    <n v="59.547600000000003"/>
    <n v="283.56"/>
    <n v="4"/>
    <n v="45.369599999999998"/>
    <n v="3629.5679999999998"/>
    <s v="PROFIT"/>
  </r>
  <r>
    <s v="CA-2011-138177"/>
    <s v="09/19/2011"/>
    <s v="24/09/2011"/>
    <x v="1"/>
    <s v="September"/>
    <d v="2011-09-19T00:00:00"/>
    <d v="2011-09-24T00:00:00"/>
    <s v="On Date"/>
    <s v="NeilDucich"/>
    <s v="United States"/>
    <s v="Chandler"/>
    <s v="Arizona"/>
    <x v="6"/>
    <s v="Hon 2111 Invitation Series Straight Table"/>
    <n v="119.7423"/>
    <n v="73.915000000000006"/>
    <n v="1"/>
    <n v="-45.827300000000001"/>
    <n v="-3666.1840000000002"/>
    <s v="LOSS"/>
  </r>
  <r>
    <s v="CA-2012-168760"/>
    <s v="09/22/2012"/>
    <s v="26/09/2012"/>
    <x v="2"/>
    <s v="September"/>
    <d v="2012-09-22T00:00:00"/>
    <d v="2012-09-26T00:00:00"/>
    <s v="On Date"/>
    <s v="MuhammedMacIntyre"/>
    <s v="United States"/>
    <s v="Los Angeles"/>
    <s v="California"/>
    <x v="5"/>
    <s v="Kensington 6 Outlet Guardian Standard Surge Protector"/>
    <n v="14.950400000000002"/>
    <n v="61.44"/>
    <n v="3"/>
    <n v="16.588799999999999"/>
    <n v="1327.1039999999998"/>
    <s v="PROFIT"/>
  </r>
  <r>
    <s v="CA-2013-168830"/>
    <s v="11/08/2013"/>
    <s v="14/11/2013"/>
    <x v="0"/>
    <s v="November"/>
    <d v="2013-11-08T00:00:00"/>
    <d v="2013-11-14T00:00:00"/>
    <s v="Delay"/>
    <s v="MarinaLichtenstein"/>
    <s v="United States"/>
    <s v="San Francisco"/>
    <s v="California"/>
    <x v="8"/>
    <s v="NETGEAR AC1750 Dual Band GigabitÂ Smart WiFi Router"/>
    <n v="105.5934"/>
    <n v="479.97"/>
    <n v="3"/>
    <n v="163.18979999999999"/>
    <n v="13055.183999999999"/>
    <s v="PROFIT"/>
  </r>
  <r>
    <s v="CA-2014-137463"/>
    <s v="12/17/2014"/>
    <s v="21/12/2014"/>
    <x v="3"/>
    <s v="December"/>
    <d v="2014-12-17T00:00:00"/>
    <d v="2014-12-21T00:00:00"/>
    <s v="On Date"/>
    <s v="KalycaMeade"/>
    <s v="United States"/>
    <s v="Sunnyvale"/>
    <s v="California"/>
    <x v="4"/>
    <s v="Accohide Poly Flexible Ring Binders"/>
    <n v="1.8699999999999999"/>
    <n v="5.984"/>
    <n v="2"/>
    <n v="2.2440000000000002"/>
    <n v="179.52"/>
    <s v="PROFIT"/>
  </r>
  <r>
    <s v="CA-2014-137463"/>
    <s v="12/17/2014"/>
    <s v="21/12/2014"/>
    <x v="3"/>
    <s v="December"/>
    <d v="2014-12-17T00:00:00"/>
    <d v="2014-12-21T00:00:00"/>
    <s v="On Date"/>
    <s v="KalycaMeade"/>
    <s v="United States"/>
    <s v="Sunnyvale"/>
    <s v="California"/>
    <x v="8"/>
    <s v="ImationÂ SecureÂ DriveÂ + Hardware Encrypted USBÂ flash driveÂ - 16 GB"/>
    <n v="28.872399999999995"/>
    <n v="189.95"/>
    <n v="5"/>
    <n v="45.588000000000001"/>
    <n v="3647.04"/>
    <s v="PROFIT"/>
  </r>
  <r>
    <s v="CA-2014-137463"/>
    <s v="12/17/2014"/>
    <s v="21/12/2014"/>
    <x v="3"/>
    <s v="December"/>
    <d v="2014-12-17T00:00:00"/>
    <d v="2014-12-21T00:00:00"/>
    <s v="On Date"/>
    <s v="KalycaMeade"/>
    <s v="United States"/>
    <s v="Sunnyvale"/>
    <s v="California"/>
    <x v="8"/>
    <s v="Microsoft Natural Ergonomic Keyboard 4000"/>
    <n v="23.692099999999996"/>
    <n v="149.94999999999999"/>
    <n v="5"/>
    <n v="31.4895"/>
    <n v="2519.16"/>
    <s v="PROFIT"/>
  </r>
  <r>
    <s v="CA-2014-137463"/>
    <s v="12/17/2014"/>
    <s v="21/12/2014"/>
    <x v="3"/>
    <s v="December"/>
    <d v="2014-12-17T00:00:00"/>
    <d v="2014-12-21T00:00:00"/>
    <s v="On Date"/>
    <s v="KalycaMeade"/>
    <s v="United States"/>
    <s v="Sunnyvale"/>
    <s v="California"/>
    <x v="2"/>
    <s v="Bulldog Table or Wall-Mount Pencil Sharpener"/>
    <n v="4.2529000000000003"/>
    <n v="29.95"/>
    <n v="5"/>
    <n v="8.6854999999999993"/>
    <n v="694.83999999999992"/>
    <s v="PROFIT"/>
  </r>
  <r>
    <s v="CA-2014-137463"/>
    <s v="12/17/2014"/>
    <s v="21/12/2014"/>
    <x v="3"/>
    <s v="December"/>
    <d v="2014-12-17T00:00:00"/>
    <d v="2014-12-21T00:00:00"/>
    <s v="On Date"/>
    <s v="KalycaMeade"/>
    <s v="United States"/>
    <s v="Sunnyvale"/>
    <s v="California"/>
    <x v="0"/>
    <s v="Avery 475"/>
    <n v="7.3999999999999995"/>
    <n v="44.4"/>
    <n v="3"/>
    <n v="22.2"/>
    <n v="1776"/>
    <s v="PROFIT"/>
  </r>
  <r>
    <s v="CA-2012-165554"/>
    <s v="05/18/2012"/>
    <s v="22/05/2012"/>
    <x v="2"/>
    <s v="May"/>
    <d v="2012-05-18T00:00:00"/>
    <d v="2012-05-22T00:00:00"/>
    <s v="On Date"/>
    <s v="AnthonyJacobs"/>
    <s v="United States"/>
    <s v="Los Angeles"/>
    <s v="California"/>
    <x v="9"/>
    <s v="Wirebound Message Book, 4 per Page"/>
    <n v="2.7692999999999999"/>
    <n v="10.86"/>
    <n v="2"/>
    <n v="5.3213999999999997"/>
    <n v="425.71199999999999"/>
    <s v="PROFIT"/>
  </r>
  <r>
    <s v="CA-2011-141838"/>
    <s v="03/26/2011"/>
    <s v="31/03/2011"/>
    <x v="1"/>
    <s v="March"/>
    <d v="2011-03-26T00:00:00"/>
    <d v="2011-03-31T00:00:00"/>
    <s v="On Date"/>
    <s v="DamalaKotsonis"/>
    <s v="United States"/>
    <s v="San Francisco"/>
    <s v="California"/>
    <x v="2"/>
    <s v="Newell 308"/>
    <n v="1.26"/>
    <n v="3.36"/>
    <n v="2"/>
    <n v="0.84"/>
    <n v="67.2"/>
    <s v="PROFIT"/>
  </r>
  <r>
    <s v="CA-2011-141838"/>
    <s v="03/26/2011"/>
    <s v="31/03/2011"/>
    <x v="1"/>
    <s v="March"/>
    <d v="2011-03-26T00:00:00"/>
    <d v="2011-03-31T00:00:00"/>
    <s v="On Date"/>
    <s v="DamalaKotsonis"/>
    <s v="United States"/>
    <s v="San Francisco"/>
    <s v="California"/>
    <x v="4"/>
    <s v="Wilson Jones Leather-Like Binders with DublLock Round Rings"/>
    <n v="4.6269"/>
    <n v="27.936"/>
    <n v="4"/>
    <n v="9.4283999999999999"/>
    <n v="754.27199999999993"/>
    <s v="PROFIT"/>
  </r>
  <r>
    <s v="CA-2011-141838"/>
    <s v="03/26/2011"/>
    <s v="31/03/2011"/>
    <x v="1"/>
    <s v="March"/>
    <d v="2011-03-26T00:00:00"/>
    <d v="2011-03-31T00:00:00"/>
    <s v="On Date"/>
    <s v="DamalaKotsonis"/>
    <s v="United States"/>
    <s v="San Francisco"/>
    <s v="California"/>
    <x v="3"/>
    <s v="Griffin GC17055 Auxiliary Audio Cable"/>
    <n v="12.9528"/>
    <n v="28.783999999999999"/>
    <n v="2"/>
    <n v="2.8784000000000001"/>
    <n v="230.27199999999999"/>
    <s v="PROFIT"/>
  </r>
  <r>
    <s v="CA-2014-117009"/>
    <s v="09/23/2014"/>
    <s v="29/09/2014"/>
    <x v="3"/>
    <s v="September"/>
    <d v="2014-09-23T00:00:00"/>
    <d v="2014-09-29T00:00:00"/>
    <s v="Delay"/>
    <s v="BerenikeKampe"/>
    <s v="United States"/>
    <s v="Santa Ana"/>
    <s v="California"/>
    <x v="12"/>
    <s v="Fiskars Softgrip Scissors"/>
    <n v="7.9056000000000006"/>
    <n v="21.96"/>
    <n v="2"/>
    <n v="6.1487999999999996"/>
    <n v="491.904"/>
    <s v="PROFIT"/>
  </r>
  <r>
    <s v="CA-2012-128993"/>
    <s v="09/12/2012"/>
    <s v="17/09/2012"/>
    <x v="2"/>
    <s v="September"/>
    <d v="2012-09-12T00:00:00"/>
    <d v="2012-09-17T00:00:00"/>
    <s v="On Date"/>
    <s v="CraigCarreira"/>
    <s v="United States"/>
    <s v="Seattle"/>
    <s v="Washington"/>
    <x v="8"/>
    <s v="Memorex Froggy Flash Drive 4 GB"/>
    <n v="6.7039"/>
    <n v="21.98"/>
    <n v="2"/>
    <n v="8.5722000000000005"/>
    <n v="685.77600000000007"/>
    <s v="PROFIT"/>
  </r>
  <r>
    <s v="CA-2012-149097"/>
    <s v="10/20/2012"/>
    <s v="24/10/2012"/>
    <x v="2"/>
    <s v="October"/>
    <d v="2012-10-20T00:00:00"/>
    <d v="2012-10-24T00:00:00"/>
    <s v="On Date"/>
    <s v="StewartVisinsky"/>
    <s v="United States"/>
    <s v="Los Angeles"/>
    <s v="California"/>
    <x v="1"/>
    <s v="Nu-Dell Oak Frame"/>
    <n v="7.2624000000000013"/>
    <n v="74.760000000000005"/>
    <n v="7"/>
    <n v="23.923200000000001"/>
    <n v="1913.8560000000002"/>
    <s v="PROFIT"/>
  </r>
  <r>
    <s v="CA-2012-149097"/>
    <s v="10/20/2012"/>
    <s v="24/10/2012"/>
    <x v="2"/>
    <s v="October"/>
    <d v="2012-10-20T00:00:00"/>
    <d v="2012-10-24T00:00:00"/>
    <s v="On Date"/>
    <s v="StewartVisinsky"/>
    <s v="United States"/>
    <s v="Los Angeles"/>
    <s v="California"/>
    <x v="6"/>
    <s v="SAFCO PlanMaster Boards, 60w x 37-1/2d, White Melamine"/>
    <n v="112.4726"/>
    <n v="364.77600000000001"/>
    <n v="3"/>
    <n v="27.3582"/>
    <n v="2188.6559999999999"/>
    <s v="PROFIT"/>
  </r>
  <r>
    <s v="CA-2013-132304"/>
    <s v="06/15/2013"/>
    <s v="19/06/2013"/>
    <x v="0"/>
    <s v="June"/>
    <d v="2013-06-15T00:00:00"/>
    <d v="2013-06-19T00:00:00"/>
    <s v="On Date"/>
    <s v="AnthonyRawles"/>
    <s v="United States"/>
    <s v="Seattle"/>
    <s v="Washington"/>
    <x v="6"/>
    <s v="Hon Non-Folding Utility Tables"/>
    <n v="111.517"/>
    <n v="1115.17"/>
    <n v="7"/>
    <n v="334.55099999999999"/>
    <n v="26764.079999999998"/>
    <s v="PROFIT"/>
  </r>
  <r>
    <s v="CA-2012-136420"/>
    <s v="11/20/2012"/>
    <s v="21/11/2012"/>
    <x v="2"/>
    <s v="November"/>
    <d v="2012-11-20T00:00:00"/>
    <d v="2012-11-21T00:00:00"/>
    <s v="On Date"/>
    <s v="ChrisSelesnick"/>
    <s v="United States"/>
    <s v="San Diego"/>
    <s v="California"/>
    <x v="4"/>
    <s v="Performers Binder/Pad Holder, Black"/>
    <n v="14.014999999999999"/>
    <n v="89.695999999999998"/>
    <n v="4"/>
    <n v="33.636000000000003"/>
    <n v="2690.88"/>
    <s v="PROFIT"/>
  </r>
  <r>
    <s v="CA-2012-136420"/>
    <s v="11/20/2012"/>
    <s v="21/11/2012"/>
    <x v="2"/>
    <s v="November"/>
    <d v="2012-11-20T00:00:00"/>
    <d v="2012-11-21T00:00:00"/>
    <s v="On Date"/>
    <s v="ChrisSelesnick"/>
    <s v="United States"/>
    <s v="San Diego"/>
    <s v="California"/>
    <x v="0"/>
    <s v="Avery 485"/>
    <n v="6.6408999999999994"/>
    <n v="50.12"/>
    <n v="4"/>
    <n v="23.5564"/>
    <n v="1884.5119999999999"/>
    <s v="PROFIT"/>
  </r>
  <r>
    <s v="CA-2013-106278"/>
    <s v="09/03/2013"/>
    <s v="06/09/2013"/>
    <x v="0"/>
    <s v="September"/>
    <d v="2013-09-03T00:00:00"/>
    <d v="2013-09-06T00:00:00"/>
    <s v="On Date"/>
    <s v="BeckyMartin"/>
    <s v="United States"/>
    <s v="Des Moines"/>
    <s v="Washington"/>
    <x v="10"/>
    <s v="Global Leather Task Chair, Black"/>
    <n v="72.891900000000007"/>
    <n v="215.976"/>
    <n v="3"/>
    <n v="-2.6997"/>
    <n v="-215.976"/>
    <s v="LOSS"/>
  </r>
  <r>
    <s v="CA-2013-106278"/>
    <s v="09/03/2013"/>
    <s v="06/09/2013"/>
    <x v="0"/>
    <s v="September"/>
    <d v="2013-09-03T00:00:00"/>
    <d v="2013-09-06T00:00:00"/>
    <s v="On Date"/>
    <s v="BeckyMartin"/>
    <s v="United States"/>
    <s v="Des Moines"/>
    <s v="Washington"/>
    <x v="13"/>
    <s v="Inter-Office Recycled Envelopes, Brown Kraft, Button-String,10&quot; x 13&quot; , 100/Box"/>
    <n v="11.6494"/>
    <n v="65.94"/>
    <n v="3"/>
    <n v="30.991800000000001"/>
    <n v="2479.3440000000001"/>
    <s v="PROFIT"/>
  </r>
  <r>
    <s v="CA-2014-166898"/>
    <s v="09/12/2014"/>
    <s v="14/09/2014"/>
    <x v="3"/>
    <s v="September"/>
    <d v="2014-09-12T00:00:00"/>
    <d v="2014-09-14T00:00:00"/>
    <s v="On Date"/>
    <s v="KenHeidel"/>
    <s v="United States"/>
    <s v="Santa Ana"/>
    <s v="California"/>
    <x v="3"/>
    <s v="OtterBox Defender Series Case - Samsung Galaxy S4"/>
    <n v="20.993000000000002"/>
    <n v="143.952"/>
    <n v="6"/>
    <n v="17.994"/>
    <n v="1439.52"/>
    <s v="PROFIT"/>
  </r>
  <r>
    <s v="CA-2014-166898"/>
    <s v="09/12/2014"/>
    <s v="14/09/2014"/>
    <x v="3"/>
    <s v="September"/>
    <d v="2014-09-12T00:00:00"/>
    <d v="2014-09-14T00:00:00"/>
    <s v="On Date"/>
    <s v="KenHeidel"/>
    <s v="United States"/>
    <s v="Santa Ana"/>
    <s v="California"/>
    <x v="9"/>
    <s v="Xerox 192"/>
    <n v="3.3696000000000002"/>
    <n v="19.440000000000001"/>
    <n v="3"/>
    <n v="9.3312000000000008"/>
    <n v="746.49600000000009"/>
    <s v="PROFIT"/>
  </r>
  <r>
    <s v="CA-2013-126102"/>
    <s v="09/11/2013"/>
    <s v="13/09/2013"/>
    <x v="0"/>
    <s v="September"/>
    <d v="2013-09-11T00:00:00"/>
    <d v="2013-09-13T00:00:00"/>
    <s v="On Date"/>
    <s v="DiannaVittorini"/>
    <s v="United States"/>
    <s v="Los Angeles"/>
    <s v="California"/>
    <x v="4"/>
    <s v="Ibico EB-19 Dual Function Manual Binding System"/>
    <n v="93.414599999999993"/>
    <n v="276.78399999999999"/>
    <n v="2"/>
    <n v="89.954800000000006"/>
    <n v="7196.384"/>
    <s v="PROFIT"/>
  </r>
  <r>
    <s v="CA-2013-135461"/>
    <s v="02/07/2013"/>
    <s v="10/02/2013"/>
    <x v="0"/>
    <s v="February"/>
    <d v="2013-02-07T00:00:00"/>
    <d v="2013-02-10T00:00:00"/>
    <s v="On Date"/>
    <s v="EricaBern"/>
    <s v="United States"/>
    <s v="Los Angeles"/>
    <s v="California"/>
    <x v="3"/>
    <s v="Motorola L703CM"/>
    <n v="116.99250000000001"/>
    <n v="623.96"/>
    <n v="5"/>
    <n v="38.997500000000002"/>
    <n v="3119.8"/>
    <s v="PROFIT"/>
  </r>
  <r>
    <s v="US-2013-155971"/>
    <s v="06/07/2013"/>
    <s v="13/06/2013"/>
    <x v="0"/>
    <s v="June"/>
    <d v="2013-06-07T00:00:00"/>
    <d v="2013-06-13T00:00:00"/>
    <s v="Delay"/>
    <s v="RossBaird"/>
    <s v="United States"/>
    <s v="Los Angeles"/>
    <s v="California"/>
    <x v="0"/>
    <s v="Avery 488"/>
    <n v="1.6379999999999999"/>
    <n v="22.05"/>
    <n v="7"/>
    <n v="10.584"/>
    <n v="846.72"/>
    <s v="PROFIT"/>
  </r>
  <r>
    <s v="US-2013-155971"/>
    <s v="06/07/2013"/>
    <s v="13/06/2013"/>
    <x v="0"/>
    <s v="June"/>
    <d v="2013-06-07T00:00:00"/>
    <d v="2013-06-13T00:00:00"/>
    <s v="Delay"/>
    <s v="RossBaird"/>
    <s v="United States"/>
    <s v="Los Angeles"/>
    <s v="California"/>
    <x v="9"/>
    <s v="Xerox Blank Computer Paper"/>
    <n v="10.589399999999999"/>
    <n v="99.9"/>
    <n v="5"/>
    <n v="46.953000000000003"/>
    <n v="3756.2400000000002"/>
    <s v="PROFIT"/>
  </r>
  <r>
    <s v="CA-2014-122007"/>
    <s v="03/19/2014"/>
    <s v="21/03/2014"/>
    <x v="3"/>
    <s v="March"/>
    <d v="2014-03-19T00:00:00"/>
    <d v="2014-03-21T00:00:00"/>
    <s v="On Date"/>
    <s v="JasonKlamczynski"/>
    <s v="United States"/>
    <s v="Los Angeles"/>
    <s v="California"/>
    <x v="5"/>
    <s v="Fellowes Basic Home/Office Series Surge Protectors"/>
    <n v="9.2158000000000015"/>
    <n v="90.86"/>
    <n v="7"/>
    <n v="26.349399999999999"/>
    <n v="2107.9519999999998"/>
    <s v="PROFIT"/>
  </r>
  <r>
    <s v="CA-2014-162250"/>
    <s v="11/25/2014"/>
    <s v="25/11/2014"/>
    <x v="3"/>
    <s v="November"/>
    <d v="2014-11-25T00:00:00"/>
    <d v="2014-11-25T00:00:00"/>
    <s v="On Date"/>
    <s v="PatrickRyan"/>
    <s v="United States"/>
    <s v="San Francisco"/>
    <s v="California"/>
    <x v="9"/>
    <s v="Southworth 100% RÃ©sumÃ© Paper, 24lb."/>
    <n v="4.2789999999999999"/>
    <n v="7.78"/>
    <n v="1"/>
    <n v="3.5009999999999999"/>
    <n v="280.08"/>
    <s v="PROFIT"/>
  </r>
  <r>
    <s v="CA-2012-157028"/>
    <s v="11/28/2012"/>
    <s v="03/12/2012"/>
    <x v="2"/>
    <s v="November"/>
    <d v="2012-11-28T00:00:00"/>
    <d v="2012-12-03T00:00:00"/>
    <s v="On Date"/>
    <s v="MichelleArnett"/>
    <s v="United States"/>
    <s v="Las Cruces"/>
    <s v="New Mexico"/>
    <x v="2"/>
    <s v="BIC Brite Liner Highlighters"/>
    <n v="2.4011999999999998"/>
    <n v="8.2799999999999994"/>
    <n v="2"/>
    <n v="3.4775999999999998"/>
    <n v="278.20799999999997"/>
    <s v="PROFIT"/>
  </r>
  <r>
    <s v="US-2014-147655"/>
    <s v="09/05/2014"/>
    <s v="06/09/2014"/>
    <x v="3"/>
    <s v="September"/>
    <d v="2014-09-05T00:00:00"/>
    <d v="2014-09-06T00:00:00"/>
    <s v="On Date"/>
    <s v="AaronSmayling"/>
    <s v="United States"/>
    <s v="Redmond"/>
    <s v="Oregon"/>
    <x v="4"/>
    <s v="Avery Trapezoid Extra Heavy Duty 4&quot; Binders"/>
    <n v="20.97"/>
    <n v="88.073999999999998"/>
    <n v="7"/>
    <n v="-58.716000000000001"/>
    <n v="-4697.28"/>
    <s v="LOSS"/>
  </r>
  <r>
    <s v="CA-2012-157805"/>
    <s v="08/31/2012"/>
    <s v="04/09/2012"/>
    <x v="2"/>
    <s v="August"/>
    <d v="2012-08-31T00:00:00"/>
    <d v="2012-09-04T00:00:00"/>
    <s v="On Date"/>
    <s v="RickHuthwaite"/>
    <s v="United States"/>
    <s v="San Diego"/>
    <s v="California"/>
    <x v="3"/>
    <s v="Toshiba IPT2010-SD IPÂ Telephone"/>
    <n v="102.85260000000001"/>
    <n v="555.96"/>
    <n v="5"/>
    <n v="41.697000000000003"/>
    <n v="3335.76"/>
    <s v="PROFIT"/>
  </r>
  <r>
    <s v="CA-2014-123029"/>
    <s v="10/01/2014"/>
    <s v="03/10/2014"/>
    <x v="3"/>
    <s v="October"/>
    <d v="2014-10-01T00:00:00"/>
    <d v="2014-10-03T00:00:00"/>
    <s v="On Date"/>
    <s v="BradleyTalbott"/>
    <s v="United States"/>
    <s v="Los Angeles"/>
    <s v="California"/>
    <x v="8"/>
    <s v="Razer Kraken PRO Over Ear PC and Music Headset"/>
    <n v="55.992999999999995"/>
    <n v="159.97999999999999"/>
    <n v="2"/>
    <n v="47.994"/>
    <n v="3839.52"/>
    <s v="PROFIT"/>
  </r>
  <r>
    <s v="US-2014-166688"/>
    <s v="05/21/2014"/>
    <s v="27/05/2014"/>
    <x v="3"/>
    <s v="May"/>
    <d v="2014-05-21T00:00:00"/>
    <d v="2014-05-27T00:00:00"/>
    <s v="Delay"/>
    <s v="RickDuston"/>
    <s v="United States"/>
    <s v="Las Vegas"/>
    <s v="Nevada"/>
    <x v="4"/>
    <s v="Wilson Jones Impact Binders"/>
    <n v="2.6417999999999999"/>
    <n v="8.2880000000000003"/>
    <n v="2"/>
    <n v="3.0044"/>
    <n v="240.352"/>
    <s v="PROFIT"/>
  </r>
  <r>
    <s v="US-2014-166688"/>
    <s v="05/21/2014"/>
    <s v="27/05/2014"/>
    <x v="3"/>
    <s v="May"/>
    <d v="2014-05-21T00:00:00"/>
    <d v="2014-05-27T00:00:00"/>
    <s v="Delay"/>
    <s v="RickDuston"/>
    <s v="United States"/>
    <s v="Las Vegas"/>
    <s v="Nevada"/>
    <x v="3"/>
    <s v="Motorola L703CM"/>
    <n v="116.99249999999999"/>
    <n v="1123.1279999999999"/>
    <n v="9"/>
    <n v="70.195499999999996"/>
    <n v="5615.6399999999994"/>
    <s v="PROFIT"/>
  </r>
  <r>
    <s v="US-2014-166688"/>
    <s v="05/21/2014"/>
    <s v="27/05/2014"/>
    <x v="3"/>
    <s v="May"/>
    <d v="2014-05-21T00:00:00"/>
    <d v="2014-05-27T00:00:00"/>
    <s v="Delay"/>
    <s v="RickDuston"/>
    <s v="United States"/>
    <s v="Las Vegas"/>
    <s v="Nevada"/>
    <x v="5"/>
    <s v="Fellowes Basic Home/Office Series Surge Protectors"/>
    <n v="9.2157999999999998"/>
    <n v="64.900000000000006"/>
    <n v="5"/>
    <n v="18.821000000000002"/>
    <n v="1505.68"/>
    <s v="PROFIT"/>
  </r>
  <r>
    <s v="US-2012-106873"/>
    <s v="09/24/2012"/>
    <s v="29/09/2012"/>
    <x v="2"/>
    <s v="September"/>
    <d v="2012-09-24T00:00:00"/>
    <d v="2012-09-29T00:00:00"/>
    <s v="On Date"/>
    <s v="KunstMiller"/>
    <s v="United States"/>
    <s v="Avondale"/>
    <s v="Arizona"/>
    <x v="2"/>
    <s v="Dixon Ticonderoga Core-Lock Colored Pencils"/>
    <n v="6.1036999999999999"/>
    <n v="14.576000000000001"/>
    <n v="2"/>
    <n v="2.3685999999999998"/>
    <n v="189.488"/>
    <s v="PROFIT"/>
  </r>
  <r>
    <s v="US-2012-106873"/>
    <s v="09/24/2012"/>
    <s v="29/09/2012"/>
    <x v="2"/>
    <s v="September"/>
    <d v="2012-09-24T00:00:00"/>
    <d v="2012-09-29T00:00:00"/>
    <s v="On Date"/>
    <s v="KunstMiller"/>
    <s v="United States"/>
    <s v="Avondale"/>
    <s v="Arizona"/>
    <x v="8"/>
    <s v="HP Standard 104 key PS/2 Keyboard"/>
    <n v="10.875"/>
    <n v="23.2"/>
    <n v="2"/>
    <n v="1.45"/>
    <n v="116"/>
    <s v="PROFIT"/>
  </r>
  <r>
    <s v="US-2012-106873"/>
    <s v="09/24/2012"/>
    <s v="29/09/2012"/>
    <x v="2"/>
    <s v="September"/>
    <d v="2012-09-24T00:00:00"/>
    <d v="2012-09-29T00:00:00"/>
    <s v="On Date"/>
    <s v="KunstMiller"/>
    <s v="United States"/>
    <s v="Avondale"/>
    <s v="Arizona"/>
    <x v="2"/>
    <s v="Newell 317"/>
    <n v="2.0873999999999997"/>
    <n v="16.463999999999999"/>
    <n v="7"/>
    <n v="1.8522000000000001"/>
    <n v="148.17600000000002"/>
    <s v="PROFIT"/>
  </r>
  <r>
    <s v="CA-2011-102645"/>
    <s v="01/24/2011"/>
    <s v="29/01/2011"/>
    <x v="1"/>
    <s v="January"/>
    <d v="2011-01-24T00:00:00"/>
    <d v="2011-01-29T00:00:00"/>
    <s v="On Date"/>
    <s v="IoniaMcGrath"/>
    <s v="United States"/>
    <s v="Las Vegas"/>
    <s v="Nevada"/>
    <x v="9"/>
    <s v="Xerox 195"/>
    <n v="3.4735999999999998"/>
    <n v="40.08"/>
    <n v="6"/>
    <n v="19.238399999999999"/>
    <n v="1539.0719999999999"/>
    <s v="PROFIT"/>
  </r>
  <r>
    <s v="CA-2013-100300"/>
    <s v="06/25/2013"/>
    <s v="27/06/2013"/>
    <x v="0"/>
    <s v="June"/>
    <d v="2013-06-25T00:00:00"/>
    <d v="2013-06-27T00:00:00"/>
    <s v="On Date"/>
    <s v="MaxJones"/>
    <s v="United States"/>
    <s v="San Diego"/>
    <s v="California"/>
    <x v="16"/>
    <s v="Okidata MB760 Printer"/>
    <n v="993.29000000000008"/>
    <n v="4476.8"/>
    <n v="4"/>
    <n v="503.64"/>
    <n v="40291.199999999997"/>
    <s v="PROFIT"/>
  </r>
  <r>
    <s v="CA-2013-100300"/>
    <s v="06/25/2013"/>
    <s v="27/06/2013"/>
    <x v="0"/>
    <s v="June"/>
    <d v="2013-06-25T00:00:00"/>
    <d v="2013-06-27T00:00:00"/>
    <s v="On Date"/>
    <s v="MaxJones"/>
    <s v="United States"/>
    <s v="San Diego"/>
    <s v="California"/>
    <x v="9"/>
    <s v="Xerox 189"/>
    <n v="54.521999999999991"/>
    <n v="104.85"/>
    <n v="1"/>
    <n v="50.328000000000003"/>
    <n v="4026.2400000000002"/>
    <s v="PROFIT"/>
  </r>
  <r>
    <s v="CA-2013-100300"/>
    <s v="06/25/2013"/>
    <s v="27/06/2013"/>
    <x v="0"/>
    <s v="June"/>
    <d v="2013-06-25T00:00:00"/>
    <d v="2013-06-27T00:00:00"/>
    <s v="On Date"/>
    <s v="MaxJones"/>
    <s v="United States"/>
    <s v="San Diego"/>
    <s v="California"/>
    <x v="5"/>
    <s v="APC 7 Outlet Network SurgeArrest Surge Protector"/>
    <n v="56.335999999999999"/>
    <n v="241.44"/>
    <n v="3"/>
    <n v="72.432000000000002"/>
    <n v="5794.56"/>
    <s v="PROFIT"/>
  </r>
  <r>
    <s v="US-2013-155768"/>
    <s v="12/02/2013"/>
    <s v="02/12/2013"/>
    <x v="0"/>
    <s v="December"/>
    <d v="2013-12-02T00:00:00"/>
    <d v="2013-12-02T00:00:00"/>
    <s v="On Date"/>
    <s v="LaurelBeltran"/>
    <s v="United States"/>
    <s v="Oxnard"/>
    <s v="California"/>
    <x v="1"/>
    <s v="Tenex Chairmats For Use With Carpeted Floors"/>
    <n v="15.181000000000001"/>
    <n v="31.96"/>
    <n v="2"/>
    <n v="1.5980000000000001"/>
    <n v="127.84"/>
    <s v="PROFIT"/>
  </r>
  <r>
    <s v="US-2013-155768"/>
    <s v="12/02/2013"/>
    <s v="02/12/2013"/>
    <x v="0"/>
    <s v="December"/>
    <d v="2013-12-02T00:00:00"/>
    <d v="2013-12-02T00:00:00"/>
    <s v="On Date"/>
    <s v="LaurelBeltran"/>
    <s v="United States"/>
    <s v="Oxnard"/>
    <s v="California"/>
    <x v="9"/>
    <s v="Xerox 1886"/>
    <n v="24.907999999999998"/>
    <n v="47.9"/>
    <n v="1"/>
    <n v="22.992000000000001"/>
    <n v="1839.3600000000001"/>
    <s v="PROFIT"/>
  </r>
  <r>
    <s v="US-2013-155768"/>
    <s v="12/02/2013"/>
    <s v="02/12/2013"/>
    <x v="0"/>
    <s v="December"/>
    <d v="2013-12-02T00:00:00"/>
    <d v="2013-12-02T00:00:00"/>
    <s v="On Date"/>
    <s v="LaurelBeltran"/>
    <s v="United States"/>
    <s v="Oxnard"/>
    <s v="California"/>
    <x v="7"/>
    <s v="Sauder Facets Collection Locker/File Cabinet, Sky Alder Finish"/>
    <n v="296.78399999999999"/>
    <n v="1112.94"/>
    <n v="3"/>
    <n v="222.58799999999999"/>
    <n v="17807.04"/>
    <s v="PROFIT"/>
  </r>
  <r>
    <s v="US-2013-155768"/>
    <s v="12/02/2013"/>
    <s v="02/12/2013"/>
    <x v="0"/>
    <s v="December"/>
    <d v="2013-12-02T00:00:00"/>
    <d v="2013-12-02T00:00:00"/>
    <s v="On Date"/>
    <s v="LaurelBeltran"/>
    <s v="United States"/>
    <s v="Oxnard"/>
    <s v="California"/>
    <x v="13"/>
    <s v="#10- 4 1/8&quot; x 9 1/2&quot; Security-Tint Envelopes"/>
    <n v="3.8964000000000003"/>
    <n v="22.92"/>
    <n v="3"/>
    <n v="11.2308"/>
    <n v="898.46400000000006"/>
    <s v="PROFIT"/>
  </r>
  <r>
    <s v="CA-2014-119424"/>
    <s v="06/13/2014"/>
    <s v="15/06/2014"/>
    <x v="3"/>
    <s v="June"/>
    <d v="2014-06-13T00:00:00"/>
    <d v="2014-06-15T00:00:00"/>
    <s v="On Date"/>
    <s v="SarahBrown"/>
    <s v="United States"/>
    <s v="Kent"/>
    <s v="Washington"/>
    <x v="3"/>
    <s v="OtterBox Defender Series Case - Samsung Galaxy S4"/>
    <n v="20.993000000000002"/>
    <n v="71.975999999999999"/>
    <n v="3"/>
    <n v="8.9969999999999999"/>
    <n v="719.76"/>
    <s v="PROFIT"/>
  </r>
  <r>
    <s v="CA-2014-119424"/>
    <s v="06/13/2014"/>
    <s v="15/06/2014"/>
    <x v="3"/>
    <s v="June"/>
    <d v="2014-06-13T00:00:00"/>
    <d v="2014-06-15T00:00:00"/>
    <s v="On Date"/>
    <s v="SarahBrown"/>
    <s v="United States"/>
    <s v="Kent"/>
    <s v="Washington"/>
    <x v="9"/>
    <s v="Xerox 203"/>
    <n v="3.3696000000000002"/>
    <n v="19.440000000000001"/>
    <n v="3"/>
    <n v="9.3312000000000008"/>
    <n v="746.49600000000009"/>
    <s v="PROFIT"/>
  </r>
  <r>
    <s v="CA-2014-156776"/>
    <s v="08/08/2014"/>
    <s v="12/08/2014"/>
    <x v="3"/>
    <s v="August"/>
    <d v="2014-08-08T00:00:00"/>
    <d v="2014-08-12T00:00:00"/>
    <s v="On Date"/>
    <s v="JeremyLonsdale"/>
    <s v="United States"/>
    <s v="Westminster"/>
    <s v="California"/>
    <x v="3"/>
    <s v="Polycom VoiceStation 500 ConferenceÂ phone"/>
    <n v="221.21250000000001"/>
    <n v="707.88"/>
    <n v="3"/>
    <n v="44.2425"/>
    <n v="3539.4"/>
    <s v="PROFIT"/>
  </r>
  <r>
    <s v="CA-2014-156776"/>
    <s v="08/08/2014"/>
    <s v="12/08/2014"/>
    <x v="3"/>
    <s v="August"/>
    <d v="2014-08-08T00:00:00"/>
    <d v="2014-08-12T00:00:00"/>
    <s v="On Date"/>
    <s v="JeremyLonsdale"/>
    <s v="United States"/>
    <s v="Westminster"/>
    <s v="California"/>
    <x v="4"/>
    <s v="Cardinal Holdit Business Card Pockets"/>
    <n v="2.5895999999999999"/>
    <n v="11.952"/>
    <n v="3"/>
    <n v="4.1832000000000003"/>
    <n v="334.65600000000001"/>
    <s v="PROFIT"/>
  </r>
  <r>
    <s v="CA-2014-156776"/>
    <s v="08/08/2014"/>
    <s v="12/08/2014"/>
    <x v="3"/>
    <s v="August"/>
    <d v="2014-08-08T00:00:00"/>
    <d v="2014-08-12T00:00:00"/>
    <s v="On Date"/>
    <s v="JeremyLonsdale"/>
    <s v="United States"/>
    <s v="Westminster"/>
    <s v="California"/>
    <x v="4"/>
    <s v="Mead 1st Gear 2&quot; Zipper Binder, Asst. Colors"/>
    <n v="6.4849999999999994"/>
    <n v="31.128"/>
    <n v="3"/>
    <n v="11.673"/>
    <n v="933.84"/>
    <s v="PROFIT"/>
  </r>
  <r>
    <s v="CA-2014-156776"/>
    <s v="08/08/2014"/>
    <s v="12/08/2014"/>
    <x v="3"/>
    <s v="August"/>
    <d v="2014-08-08T00:00:00"/>
    <d v="2014-08-12T00:00:00"/>
    <s v="On Date"/>
    <s v="JeremyLonsdale"/>
    <s v="United States"/>
    <s v="Westminster"/>
    <s v="California"/>
    <x v="8"/>
    <s v="Sony Micro Vault Click 4 GB USB 2.0 Flash Drive"/>
    <n v="11.988399999999999"/>
    <n v="55.76"/>
    <n v="4"/>
    <n v="7.8064"/>
    <n v="624.51199999999994"/>
    <s v="PROFIT"/>
  </r>
  <r>
    <s v="CA-2014-156776"/>
    <s v="08/08/2014"/>
    <s v="12/08/2014"/>
    <x v="3"/>
    <s v="August"/>
    <d v="2014-08-08T00:00:00"/>
    <d v="2014-08-12T00:00:00"/>
    <s v="On Date"/>
    <s v="JeremyLonsdale"/>
    <s v="United States"/>
    <s v="Westminster"/>
    <s v="California"/>
    <x v="9"/>
    <s v="Xerox 1881"/>
    <n v="6.5083999999999991"/>
    <n v="24.56"/>
    <n v="2"/>
    <n v="11.543200000000001"/>
    <n v="923.45600000000002"/>
    <s v="PROFIT"/>
  </r>
  <r>
    <s v="CA-2014-156776"/>
    <s v="08/08/2014"/>
    <s v="12/08/2014"/>
    <x v="3"/>
    <s v="August"/>
    <d v="2014-08-08T00:00:00"/>
    <d v="2014-08-12T00:00:00"/>
    <s v="On Date"/>
    <s v="JeremyLonsdale"/>
    <s v="United States"/>
    <s v="Westminster"/>
    <s v="California"/>
    <x v="1"/>
    <s v="Howard Miller 13-3/4&quot; Diameter Brushed Chrome Round Wall Clock"/>
    <n v="36.225000000000001"/>
    <n v="51.75"/>
    <n v="1"/>
    <n v="15.525"/>
    <n v="1242"/>
    <s v="PROFIT"/>
  </r>
  <r>
    <s v="CA-2014-156776"/>
    <s v="08/08/2014"/>
    <s v="12/08/2014"/>
    <x v="3"/>
    <s v="August"/>
    <d v="2014-08-08T00:00:00"/>
    <d v="2014-08-12T00:00:00"/>
    <s v="On Date"/>
    <s v="JeremyLonsdale"/>
    <s v="United States"/>
    <s v="Westminster"/>
    <s v="California"/>
    <x v="10"/>
    <s v="Global Enterprise Series Seating Low-Back Swivel/Tilt Chairs"/>
    <n v="181.286"/>
    <n v="207.184"/>
    <n v="1"/>
    <n v="25.898"/>
    <n v="2071.84"/>
    <s v="PROFIT"/>
  </r>
  <r>
    <s v="CA-2014-156776"/>
    <s v="08/08/2014"/>
    <s v="12/08/2014"/>
    <x v="3"/>
    <s v="August"/>
    <d v="2014-08-08T00:00:00"/>
    <d v="2014-08-12T00:00:00"/>
    <s v="On Date"/>
    <s v="JeremyLonsdale"/>
    <s v="United States"/>
    <s v="Westminster"/>
    <s v="California"/>
    <x v="5"/>
    <s v="3.6 Cubic Foot Counter Height Office Refrigerator"/>
    <n v="212.12639999999999"/>
    <n v="1473.1"/>
    <n v="5"/>
    <n v="412.46800000000002"/>
    <n v="32997.440000000002"/>
    <s v="PROFIT"/>
  </r>
  <r>
    <s v="CA-2011-146843"/>
    <s v="11/30/2011"/>
    <s v="06/12/2011"/>
    <x v="1"/>
    <s v="November"/>
    <d v="2011-11-30T00:00:00"/>
    <d v="2011-12-06T00:00:00"/>
    <s v="Delay"/>
    <s v="PhilipBrown"/>
    <s v="United States"/>
    <s v="Avondale"/>
    <s v="Arizona"/>
    <x v="12"/>
    <s v="Acme Office Executive Series Stainless Steel Trimmers"/>
    <n v="6.3418000000000001"/>
    <n v="47.991999999999997"/>
    <n v="7"/>
    <n v="3.5994000000000002"/>
    <n v="287.952"/>
    <s v="PROFIT"/>
  </r>
  <r>
    <s v="CA-2011-146843"/>
    <s v="11/30/2011"/>
    <s v="06/12/2011"/>
    <x v="1"/>
    <s v="November"/>
    <d v="2011-11-30T00:00:00"/>
    <d v="2011-12-06T00:00:00"/>
    <s v="Delay"/>
    <s v="PhilipBrown"/>
    <s v="United States"/>
    <s v="Avondale"/>
    <s v="Arizona"/>
    <x v="8"/>
    <s v="Memorex 25GB 6X Branded Blu-Ray Recordable Disc, 30/Pack"/>
    <n v="29.7135"/>
    <n v="102.24"/>
    <n v="4"/>
    <n v="-16.614000000000001"/>
    <n v="-1329.1200000000001"/>
    <s v="LOSS"/>
  </r>
  <r>
    <s v="CA-2011-103310"/>
    <s v="05/10/2011"/>
    <s v="15/05/2011"/>
    <x v="1"/>
    <s v="May"/>
    <d v="2011-05-10T00:00:00"/>
    <d v="2011-05-15T00:00:00"/>
    <s v="On Date"/>
    <s v="GregMatthias"/>
    <s v="United States"/>
    <s v="San Jose"/>
    <s v="California"/>
    <x v="9"/>
    <s v="Southworth 25% Cotton Premium Laser Paper and Envelopes"/>
    <n v="10.3896"/>
    <n v="39.96"/>
    <n v="2"/>
    <n v="19.180800000000001"/>
    <n v="1534.4640000000002"/>
    <s v="PROFIT"/>
  </r>
  <r>
    <s v="CA-2011-103310"/>
    <s v="05/10/2011"/>
    <s v="15/05/2011"/>
    <x v="1"/>
    <s v="May"/>
    <d v="2011-05-10T00:00:00"/>
    <d v="2011-05-15T00:00:00"/>
    <s v="On Date"/>
    <s v="GregMatthias"/>
    <s v="United States"/>
    <s v="San Jose"/>
    <s v="California"/>
    <x v="3"/>
    <s v="Wilson Electronics DB Pro Signal Booster"/>
    <n v="261.33999999999997"/>
    <n v="1432"/>
    <n v="5"/>
    <n v="125.3"/>
    <n v="10024"/>
    <s v="PROFIT"/>
  </r>
  <r>
    <s v="CA-2011-103310"/>
    <s v="05/10/2011"/>
    <s v="15/05/2011"/>
    <x v="1"/>
    <s v="May"/>
    <d v="2011-05-10T00:00:00"/>
    <d v="2011-05-15T00:00:00"/>
    <s v="On Date"/>
    <s v="GregMatthias"/>
    <s v="United States"/>
    <s v="San Jose"/>
    <s v="California"/>
    <x v="12"/>
    <s v="Acme Design Stainless Steel Bent Scissors"/>
    <n v="4.9931999999999999"/>
    <n v="41.04"/>
    <n v="6"/>
    <n v="11.0808"/>
    <n v="886.46399999999994"/>
    <s v="PROFIT"/>
  </r>
  <r>
    <s v="CA-2011-103310"/>
    <s v="05/10/2011"/>
    <s v="15/05/2011"/>
    <x v="1"/>
    <s v="May"/>
    <d v="2011-05-10T00:00:00"/>
    <d v="2011-05-15T00:00:00"/>
    <s v="On Date"/>
    <s v="GregMatthias"/>
    <s v="United States"/>
    <s v="San Jose"/>
    <s v="California"/>
    <x v="10"/>
    <s v="Hon Pagoda Stacking Chairs"/>
    <n v="224.68599999999998"/>
    <n v="256.78399999999999"/>
    <n v="1"/>
    <n v="32.097999999999999"/>
    <n v="2567.84"/>
    <s v="PROFIT"/>
  </r>
  <r>
    <s v="CA-2013-104689"/>
    <s v="12/02/2013"/>
    <s v="06/12/2013"/>
    <x v="0"/>
    <s v="December"/>
    <d v="2013-12-02T00:00:00"/>
    <d v="2013-12-06T00:00:00"/>
    <s v="On Date"/>
    <s v="FredHopkins"/>
    <s v="United States"/>
    <s v="Los Angeles"/>
    <s v="California"/>
    <x v="2"/>
    <s v="Sanford Colorific Colored Pencils, 12/Box"/>
    <n v="2.016"/>
    <n v="23.04"/>
    <n v="8"/>
    <n v="6.9119999999999999"/>
    <n v="552.96"/>
    <s v="PROFIT"/>
  </r>
  <r>
    <s v="CA-2014-141747"/>
    <s v="08/04/2014"/>
    <s v="09/08/2014"/>
    <x v="3"/>
    <s v="August"/>
    <d v="2014-08-04T00:00:00"/>
    <d v="2014-08-09T00:00:00"/>
    <s v="On Date"/>
    <s v="ScotCoram"/>
    <s v="United States"/>
    <s v="Seattle"/>
    <s v="Washington"/>
    <x v="7"/>
    <s v="Letter/Legal File Tote with Clear Snap-On Lid, Black Granite"/>
    <n v="11.884399999999999"/>
    <n v="16.059999999999999"/>
    <n v="1"/>
    <n v="4.1756000000000002"/>
    <n v="334.048"/>
    <s v="PROFIT"/>
  </r>
  <r>
    <s v="CA-2012-167479"/>
    <s v="03/14/2012"/>
    <s v="19/03/2012"/>
    <x v="2"/>
    <s v="March"/>
    <d v="2012-03-14T00:00:00"/>
    <d v="2012-03-19T00:00:00"/>
    <s v="On Date"/>
    <s v="ArianneIrving"/>
    <s v="United States"/>
    <s v="Roseville"/>
    <s v="California"/>
    <x v="9"/>
    <s v="Xerox 223"/>
    <n v="3.3696000000000002"/>
    <n v="19.440000000000001"/>
    <n v="3"/>
    <n v="9.3312000000000008"/>
    <n v="746.49600000000009"/>
    <s v="PROFIT"/>
  </r>
  <r>
    <s v="CA-2011-144071"/>
    <s v="12/08/2011"/>
    <s v="15/12/2011"/>
    <x v="1"/>
    <s v="December"/>
    <d v="2011-12-08T00:00:00"/>
    <d v="2011-12-15T00:00:00"/>
    <s v="Delay"/>
    <s v="DennyJoy"/>
    <s v="United States"/>
    <s v="San Francisco"/>
    <s v="California"/>
    <x v="1"/>
    <s v="Luxo Economy Swing Arm Lamp"/>
    <n v="14.356800000000002"/>
    <n v="39.880000000000003"/>
    <n v="2"/>
    <n v="11.166399999999999"/>
    <n v="893.3119999999999"/>
    <s v="PROFIT"/>
  </r>
  <r>
    <s v="CA-2011-144071"/>
    <s v="12/08/2011"/>
    <s v="15/12/2011"/>
    <x v="1"/>
    <s v="December"/>
    <d v="2011-12-08T00:00:00"/>
    <d v="2011-12-15T00:00:00"/>
    <s v="Delay"/>
    <s v="DennyJoy"/>
    <s v="United States"/>
    <s v="San Francisco"/>
    <s v="California"/>
    <x v="1"/>
    <s v="DAX Natural Wood-Tone Poster Frame"/>
    <n v="16.947200000000002"/>
    <n v="79.44"/>
    <n v="3"/>
    <n v="28.598400000000002"/>
    <n v="2287.8720000000003"/>
    <s v="PROFIT"/>
  </r>
  <r>
    <s v="CA-2013-152646"/>
    <s v="11/22/2013"/>
    <s v="27/11/2013"/>
    <x v="0"/>
    <s v="November"/>
    <d v="2013-11-22T00:00:00"/>
    <d v="2013-11-27T00:00:00"/>
    <s v="On Date"/>
    <s v="TiffanyHouse"/>
    <s v="United States"/>
    <s v="Los Angeles"/>
    <s v="California"/>
    <x v="9"/>
    <s v="Xerox 222"/>
    <n v="3.3695999999999997"/>
    <n v="32.4"/>
    <n v="5"/>
    <n v="15.552"/>
    <n v="1244.1599999999999"/>
    <s v="PROFIT"/>
  </r>
  <r>
    <s v="CA-2014-140515"/>
    <s v="03/20/2014"/>
    <s v="25/03/2014"/>
    <x v="3"/>
    <s v="March"/>
    <d v="2014-03-20T00:00:00"/>
    <d v="2014-03-25T00:00:00"/>
    <s v="On Date"/>
    <s v="GeorgeZrebassa"/>
    <s v="United States"/>
    <s v="Los Angeles"/>
    <s v="California"/>
    <x v="5"/>
    <s v="Belkin 5 Outlet SurgeMaster Power Centers"/>
    <n v="39.2256"/>
    <n v="381.36"/>
    <n v="7"/>
    <n v="106.7808"/>
    <n v="8542.4639999999999"/>
    <s v="PROFIT"/>
  </r>
  <r>
    <s v="CA-2011-153619"/>
    <s v="11/03/2011"/>
    <s v="03/11/2011"/>
    <x v="1"/>
    <s v="November"/>
    <d v="2011-11-03T00:00:00"/>
    <d v="2011-11-03T00:00:00"/>
    <s v="On Date"/>
    <s v="TracyCollins"/>
    <s v="United States"/>
    <s v="Los Angeles"/>
    <s v="California"/>
    <x v="2"/>
    <s v="Prang Dustless Chalk Sticks"/>
    <n v="0.84"/>
    <n v="6.72"/>
    <n v="4"/>
    <n v="3.36"/>
    <n v="268.8"/>
    <s v="PROFIT"/>
  </r>
  <r>
    <s v="CA-2014-133718"/>
    <s v="07/24/2014"/>
    <s v="27/07/2014"/>
    <x v="3"/>
    <s v="July"/>
    <d v="2014-07-24T00:00:00"/>
    <d v="2014-07-27T00:00:00"/>
    <s v="On Date"/>
    <s v="TracyBlumstein"/>
    <s v="United States"/>
    <s v="Los Angeles"/>
    <s v="California"/>
    <x v="4"/>
    <s v="Cardinal HOLDit! Binder Insert Strips,Extra Strips"/>
    <n v="3.2282999999999999"/>
    <n v="15.192"/>
    <n v="3"/>
    <n v="5.5071000000000003"/>
    <n v="440.56800000000004"/>
    <s v="PROFIT"/>
  </r>
  <r>
    <s v="CA-2014-133718"/>
    <s v="07/24/2014"/>
    <s v="27/07/2014"/>
    <x v="3"/>
    <s v="July"/>
    <d v="2014-07-24T00:00:00"/>
    <d v="2014-07-27T00:00:00"/>
    <s v="On Date"/>
    <s v="TracyBlumstein"/>
    <s v="United States"/>
    <s v="Los Angeles"/>
    <s v="California"/>
    <x v="9"/>
    <s v="Weyerhaeuser First Choice Laser/Copy Paper (20Lb. and 88 Bright)"/>
    <n v="3.3696000000000002"/>
    <n v="58.32"/>
    <n v="9"/>
    <n v="27.993600000000001"/>
    <n v="2239.4880000000003"/>
    <s v="PROFIT"/>
  </r>
  <r>
    <s v="CA-2011-148383"/>
    <s v="12/27/2011"/>
    <s v="31/12/2011"/>
    <x v="1"/>
    <s v="December"/>
    <d v="2011-12-27T00:00:00"/>
    <d v="2011-12-31T00:00:00"/>
    <s v="On Date"/>
    <s v="ResiPÃ¶lking"/>
    <s v="United States"/>
    <s v="Phoenix"/>
    <s v="Arizona"/>
    <x v="4"/>
    <s v="GBC DocuBind 300 Electric Binding Machine"/>
    <n v="273.50959999999998"/>
    <n v="946.76400000000001"/>
    <n v="6"/>
    <n v="-694.29359999999997"/>
    <n v="-55543.487999999998"/>
    <s v="LOSS"/>
  </r>
  <r>
    <s v="CA-2013-126732"/>
    <s v="09/03/2013"/>
    <s v="07/09/2013"/>
    <x v="0"/>
    <s v="September"/>
    <d v="2013-09-03T00:00:00"/>
    <d v="2013-09-07T00:00:00"/>
    <s v="On Date"/>
    <s v="LenaRadford"/>
    <s v="United States"/>
    <s v="Los Angeles"/>
    <s v="California"/>
    <x v="1"/>
    <s v="Ultra Door Pull Handle"/>
    <n v="7.0484000000000009"/>
    <n v="94.68"/>
    <n v="9"/>
    <n v="31.244399999999999"/>
    <n v="2499.5519999999997"/>
    <s v="PROFIT"/>
  </r>
  <r>
    <s v="CA-2013-126732"/>
    <s v="09/03/2013"/>
    <s v="07/09/2013"/>
    <x v="0"/>
    <s v="September"/>
    <d v="2013-09-03T00:00:00"/>
    <d v="2013-09-07T00:00:00"/>
    <s v="On Date"/>
    <s v="LenaRadford"/>
    <s v="United States"/>
    <s v="Los Angeles"/>
    <s v="California"/>
    <x v="7"/>
    <s v="Akro Stacking Bins"/>
    <n v="7.5744000000000007"/>
    <n v="23.67"/>
    <n v="3"/>
    <n v="0.94679999999999997"/>
    <n v="75.744"/>
    <s v="PROFIT"/>
  </r>
  <r>
    <s v="CA-2013-126732"/>
    <s v="09/03/2013"/>
    <s v="07/09/2013"/>
    <x v="0"/>
    <s v="September"/>
    <d v="2013-09-03T00:00:00"/>
    <d v="2013-09-07T00:00:00"/>
    <s v="On Date"/>
    <s v="LenaRadford"/>
    <s v="United States"/>
    <s v="Los Angeles"/>
    <s v="California"/>
    <x v="3"/>
    <s v="Cisco Unified IP Phone 7945G VoIP phone"/>
    <n v="255.74249999999998"/>
    <n v="1091.1679999999999"/>
    <n v="4"/>
    <n v="68.197999999999993"/>
    <n v="5455.8399999999992"/>
    <s v="PROFIT"/>
  </r>
  <r>
    <s v="CA-2013-126732"/>
    <s v="09/03/2013"/>
    <s v="07/09/2013"/>
    <x v="0"/>
    <s v="September"/>
    <d v="2013-09-03T00:00:00"/>
    <d v="2013-09-07T00:00:00"/>
    <s v="On Date"/>
    <s v="LenaRadford"/>
    <s v="United States"/>
    <s v="Los Angeles"/>
    <s v="California"/>
    <x v="2"/>
    <s v="Blackstonian Pencils"/>
    <n v="1.9224000000000003"/>
    <n v="18.690000000000001"/>
    <n v="7"/>
    <n v="5.2332000000000001"/>
    <n v="418.65600000000001"/>
    <s v="PROFIT"/>
  </r>
  <r>
    <s v="CA-2013-126732"/>
    <s v="09/03/2013"/>
    <s v="07/09/2013"/>
    <x v="0"/>
    <s v="September"/>
    <d v="2013-09-03T00:00:00"/>
    <d v="2013-09-07T00:00:00"/>
    <s v="On Date"/>
    <s v="LenaRadford"/>
    <s v="United States"/>
    <s v="Los Angeles"/>
    <s v="California"/>
    <x v="6"/>
    <s v="Chromcraft Rectangular Conference Tables"/>
    <n v="180.09719999999999"/>
    <n v="568.72799999999995"/>
    <n v="3"/>
    <n v="28.436399999999999"/>
    <n v="2274.9119999999998"/>
    <s v="PROFIT"/>
  </r>
  <r>
    <s v="CA-2013-126732"/>
    <s v="09/03/2013"/>
    <s v="07/09/2013"/>
    <x v="0"/>
    <s v="September"/>
    <d v="2013-09-03T00:00:00"/>
    <d v="2013-09-07T00:00:00"/>
    <s v="On Date"/>
    <s v="LenaRadford"/>
    <s v="United States"/>
    <s v="Los Angeles"/>
    <s v="California"/>
    <x v="4"/>
    <s v="SpineVue Locking Slant-D Ring Binders by Cardinal"/>
    <n v="4.7528000000000006"/>
    <n v="7.3120000000000003"/>
    <n v="1"/>
    <n v="2.5592000000000001"/>
    <n v="204.73600000000002"/>
    <s v="PROFIT"/>
  </r>
  <r>
    <s v="CA-2011-113271"/>
    <s v="07/09/2011"/>
    <s v="14/07/2011"/>
    <x v="1"/>
    <s v="July"/>
    <d v="2011-07-09T00:00:00"/>
    <d v="2011-07-14T00:00:00"/>
    <s v="On Date"/>
    <s v="DarrinSayre"/>
    <s v="United States"/>
    <s v="San Francisco"/>
    <s v="California"/>
    <x v="4"/>
    <s v="Avery Hidden Tab Dividers for Binding Systems"/>
    <n v="1.6092"/>
    <n v="14.304"/>
    <n v="6"/>
    <n v="4.6487999999999996"/>
    <n v="371.904"/>
    <s v="PROFIT"/>
  </r>
  <r>
    <s v="CA-2011-113271"/>
    <s v="07/09/2011"/>
    <s v="14/07/2011"/>
    <x v="1"/>
    <s v="July"/>
    <d v="2011-07-09T00:00:00"/>
    <d v="2011-07-14T00:00:00"/>
    <s v="On Date"/>
    <s v="DarrinSayre"/>
    <s v="United States"/>
    <s v="San Francisco"/>
    <s v="California"/>
    <x v="15"/>
    <s v="Bush Heritage Pine Collection 5-Shelf Bookcase, Albany Pine Finish, *Special Order"/>
    <n v="112.78399999999999"/>
    <n v="119.833"/>
    <n v="1"/>
    <n v="7.0490000000000004"/>
    <n v="563.92000000000007"/>
    <s v="PROFIT"/>
  </r>
  <r>
    <s v="CA-2011-113271"/>
    <s v="07/09/2011"/>
    <s v="14/07/2011"/>
    <x v="1"/>
    <s v="July"/>
    <d v="2011-07-09T00:00:00"/>
    <d v="2011-07-14T00:00:00"/>
    <s v="On Date"/>
    <s v="DarrinSayre"/>
    <s v="United States"/>
    <s v="San Francisco"/>
    <s v="California"/>
    <x v="2"/>
    <s v="Prang Drawing Pencil Set"/>
    <n v="1.6679999999999997"/>
    <n v="5.56"/>
    <n v="2"/>
    <n v="2.2240000000000002"/>
    <n v="177.92000000000002"/>
    <s v="PROFIT"/>
  </r>
  <r>
    <s v="CA-2011-113271"/>
    <s v="07/09/2011"/>
    <s v="14/07/2011"/>
    <x v="1"/>
    <s v="July"/>
    <d v="2011-07-09T00:00:00"/>
    <d v="2011-07-14T00:00:00"/>
    <s v="On Date"/>
    <s v="DarrinSayre"/>
    <s v="United States"/>
    <s v="San Francisco"/>
    <s v="California"/>
    <x v="9"/>
    <s v="Xerox 1967"/>
    <n v="3.3695999999999997"/>
    <n v="32.4"/>
    <n v="5"/>
    <n v="15.552"/>
    <n v="1244.1599999999999"/>
    <s v="PROFIT"/>
  </r>
  <r>
    <s v="CA-2014-130106"/>
    <s v="05/23/2014"/>
    <s v="27/05/2014"/>
    <x v="3"/>
    <s v="May"/>
    <d v="2014-05-23T00:00:00"/>
    <d v="2014-05-27T00:00:00"/>
    <s v="On Date"/>
    <s v="VickyFreymann"/>
    <s v="United States"/>
    <s v="San Francisco"/>
    <s v="California"/>
    <x v="2"/>
    <s v="Newell 350"/>
    <n v="2.3287999999999998"/>
    <n v="9.84"/>
    <n v="3"/>
    <n v="2.8536000000000001"/>
    <n v="228.28800000000001"/>
    <s v="PROFIT"/>
  </r>
  <r>
    <s v="CA-2014-130106"/>
    <s v="05/23/2014"/>
    <s v="27/05/2014"/>
    <x v="3"/>
    <s v="May"/>
    <d v="2014-05-23T00:00:00"/>
    <d v="2014-05-27T00:00:00"/>
    <s v="On Date"/>
    <s v="VickyFreymann"/>
    <s v="United States"/>
    <s v="San Francisco"/>
    <s v="California"/>
    <x v="2"/>
    <s v="Newell 333"/>
    <n v="2.0571999999999999"/>
    <n v="2.78"/>
    <n v="1"/>
    <n v="0.7228"/>
    <n v="57.823999999999998"/>
    <s v="PROFIT"/>
  </r>
  <r>
    <s v="CA-2014-155712"/>
    <s v="03/03/2014"/>
    <s v="09/03/2014"/>
    <x v="3"/>
    <s v="March"/>
    <d v="2014-03-03T00:00:00"/>
    <d v="2014-03-09T00:00:00"/>
    <s v="Delay"/>
    <s v="KenDana"/>
    <s v="United States"/>
    <s v="Los Angeles"/>
    <s v="California"/>
    <x v="4"/>
    <s v="Catalog Binders with Expanding Posts"/>
    <n v="37.003999999999998"/>
    <n v="107.648"/>
    <n v="2"/>
    <n v="33.64"/>
    <n v="2691.2"/>
    <s v="PROFIT"/>
  </r>
  <r>
    <s v="CA-2014-111388"/>
    <s v="09/03/2014"/>
    <s v="03/09/2014"/>
    <x v="3"/>
    <s v="September"/>
    <d v="2014-09-03T00:00:00"/>
    <d v="2014-09-03T00:00:00"/>
    <s v="On Date"/>
    <s v="StephanieUlpright"/>
    <s v="United States"/>
    <s v="Seattle"/>
    <s v="Washington"/>
    <x v="10"/>
    <s v="Global Leather Task Chair, Black"/>
    <n v="72.891900000000007"/>
    <n v="215.976"/>
    <n v="3"/>
    <n v="-2.6997"/>
    <n v="-215.976"/>
    <s v="LOSS"/>
  </r>
  <r>
    <s v="CA-2011-125759"/>
    <s v="02/09/2011"/>
    <s v="10/02/2011"/>
    <x v="1"/>
    <s v="February"/>
    <d v="2011-02-09T00:00:00"/>
    <d v="2011-02-10T00:00:00"/>
    <s v="On Date"/>
    <s v="NathanMautz"/>
    <s v="United States"/>
    <s v="North Las Vegas"/>
    <s v="Nevada"/>
    <x v="1"/>
    <s v="Master Caster Door Stop, Large Brown"/>
    <n v="4.5136000000000003"/>
    <n v="14.56"/>
    <n v="2"/>
    <n v="5.5327999999999999"/>
    <n v="442.62400000000002"/>
    <s v="PROFIT"/>
  </r>
  <r>
    <s v="US-2011-134054"/>
    <s v="10/10/2011"/>
    <s v="10/10/2011"/>
    <x v="1"/>
    <s v="October"/>
    <d v="2011-10-10T00:00:00"/>
    <d v="2011-10-10T00:00:00"/>
    <s v="On Date"/>
    <s v="FredChung"/>
    <s v="United States"/>
    <s v="Albuquerque"/>
    <s v="New Mexico"/>
    <x v="2"/>
    <s v="Dixon Ticonderoga Core-Lock Colored Pencils, 48-Color Set"/>
    <n v="20.467999999999996"/>
    <n v="255.85"/>
    <n v="7"/>
    <n v="112.574"/>
    <n v="9005.92"/>
    <s v="PROFIT"/>
  </r>
  <r>
    <s v="CA-2013-166772"/>
    <s v="09/21/2013"/>
    <s v="25/09/2013"/>
    <x v="0"/>
    <s v="September"/>
    <d v="2013-09-21T00:00:00"/>
    <d v="2013-09-25T00:00:00"/>
    <s v="On Date"/>
    <s v="HeatherJas"/>
    <s v="United States"/>
    <s v="Seattle"/>
    <s v="Washington"/>
    <x v="15"/>
    <s v="O'Sullivan 5-Shelf Heavy-Duty Bookcases"/>
    <n v="61.454999999999998"/>
    <n v="163.88"/>
    <n v="2"/>
    <n v="40.97"/>
    <n v="3277.6"/>
    <s v="PROFIT"/>
  </r>
  <r>
    <s v="CA-2014-102218"/>
    <s v="09/03/2014"/>
    <s v="05/09/2014"/>
    <x v="3"/>
    <s v="September"/>
    <d v="2014-09-03T00:00:00"/>
    <d v="2014-09-05T00:00:00"/>
    <s v="On Date"/>
    <s v="LukeWeiss"/>
    <s v="United States"/>
    <s v="Fort Collins"/>
    <s v="Colorado"/>
    <x v="0"/>
    <s v="Avery 519"/>
    <n v="3.8742999999999999"/>
    <n v="11.696"/>
    <n v="2"/>
    <n v="3.9474"/>
    <n v="315.79200000000003"/>
    <s v="PROFIT"/>
  </r>
  <r>
    <s v="CA-2011-111857"/>
    <s v="04/23/2011"/>
    <s v="26/04/2011"/>
    <x v="1"/>
    <s v="April"/>
    <d v="2011-04-23T00:00:00"/>
    <d v="2011-04-26T00:00:00"/>
    <s v="On Date"/>
    <s v="NathanMautz"/>
    <s v="United States"/>
    <s v="San Francisco"/>
    <s v="California"/>
    <x v="9"/>
    <s v="Xerox 1891"/>
    <n v="25.922299999999996"/>
    <n v="48.91"/>
    <n v="1"/>
    <n v="22.9877"/>
    <n v="1839.0160000000001"/>
    <s v="PROFIT"/>
  </r>
  <r>
    <s v="CA-2012-137603"/>
    <s v="09/19/2012"/>
    <s v="24/09/2012"/>
    <x v="2"/>
    <s v="September"/>
    <d v="2012-09-19T00:00:00"/>
    <d v="2012-09-24T00:00:00"/>
    <s v="On Date"/>
    <s v="MarcHarrigan"/>
    <s v="United States"/>
    <s v="Santa Fe"/>
    <s v="New Mexico"/>
    <x v="2"/>
    <s v="Newell 323"/>
    <n v="1.2432000000000001"/>
    <n v="8.4"/>
    <n v="5"/>
    <n v="2.1840000000000002"/>
    <n v="174.72000000000003"/>
    <s v="PROFIT"/>
  </r>
  <r>
    <s v="CA-2011-128237"/>
    <s v="03/25/2011"/>
    <s v="30/03/2011"/>
    <x v="1"/>
    <s v="March"/>
    <d v="2011-03-25T00:00:00"/>
    <d v="2011-03-30T00:00:00"/>
    <s v="On Date"/>
    <s v="ChristinaAnderson"/>
    <s v="United States"/>
    <s v="San Francisco"/>
    <s v="California"/>
    <x v="2"/>
    <s v="Newell 35"/>
    <n v="2.3287999999999998"/>
    <n v="6.56"/>
    <n v="2"/>
    <n v="1.9024000000000001"/>
    <n v="152.19200000000001"/>
    <s v="PROFIT"/>
  </r>
  <r>
    <s v="CA-2011-128237"/>
    <s v="03/25/2011"/>
    <s v="30/03/2011"/>
    <x v="1"/>
    <s v="March"/>
    <d v="2011-03-25T00:00:00"/>
    <d v="2011-03-30T00:00:00"/>
    <s v="On Date"/>
    <s v="ChristinaAnderson"/>
    <s v="United States"/>
    <s v="San Francisco"/>
    <s v="California"/>
    <x v="2"/>
    <s v="Eberhard Faber 3 1/2&quot; Golf Pencils"/>
    <n v="5.58"/>
    <n v="14.88"/>
    <n v="2"/>
    <n v="3.72"/>
    <n v="297.60000000000002"/>
    <s v="PROFIT"/>
  </r>
  <r>
    <s v="CA-2011-128237"/>
    <s v="03/25/2011"/>
    <s v="30/03/2011"/>
    <x v="1"/>
    <s v="March"/>
    <d v="2011-03-25T00:00:00"/>
    <d v="2011-03-30T00:00:00"/>
    <s v="On Date"/>
    <s v="ChristinaAnderson"/>
    <s v="United States"/>
    <s v="San Francisco"/>
    <s v="California"/>
    <x v="8"/>
    <s v="ImationÂ SwivelÂ Flash DriveÂ USBÂ flash driveÂ - 8 GB"/>
    <n v="7.3904999999999994"/>
    <n v="45.48"/>
    <n v="4"/>
    <n v="15.917999999999999"/>
    <n v="1273.44"/>
    <s v="PROFIT"/>
  </r>
  <r>
    <s v="CA-2011-128237"/>
    <s v="03/25/2011"/>
    <s v="30/03/2011"/>
    <x v="1"/>
    <s v="March"/>
    <d v="2011-03-25T00:00:00"/>
    <d v="2011-03-30T00:00:00"/>
    <s v="On Date"/>
    <s v="ChristinaAnderson"/>
    <s v="United States"/>
    <s v="San Francisco"/>
    <s v="California"/>
    <x v="2"/>
    <s v="BIC Brite Liner Grip Highlighters, Assorted, 5/Pack"/>
    <n v="2.5864000000000003"/>
    <n v="25.44"/>
    <n v="6"/>
    <n v="9.9215999999999998"/>
    <n v="793.72799999999995"/>
    <s v="PROFIT"/>
  </r>
  <r>
    <s v="CA-2014-121853"/>
    <s v="09/24/2014"/>
    <s v="30/09/2014"/>
    <x v="3"/>
    <s v="September"/>
    <d v="2014-09-24T00:00:00"/>
    <d v="2014-09-30T00:00:00"/>
    <s v="Delay"/>
    <s v="DuaneBenoit"/>
    <s v="United States"/>
    <s v="Los Angeles"/>
    <s v="California"/>
    <x v="9"/>
    <s v="Xerox 1909"/>
    <n v="14.245199999999999"/>
    <n v="211.04"/>
    <n v="8"/>
    <n v="97.078400000000002"/>
    <n v="7766.2719999999999"/>
    <s v="PROFIT"/>
  </r>
  <r>
    <s v="CA-2014-121853"/>
    <s v="09/24/2014"/>
    <s v="30/09/2014"/>
    <x v="3"/>
    <s v="September"/>
    <d v="2014-09-24T00:00:00"/>
    <d v="2014-09-30T00:00:00"/>
    <s v="Delay"/>
    <s v="DuaneBenoit"/>
    <s v="United States"/>
    <s v="Los Angeles"/>
    <s v="California"/>
    <x v="10"/>
    <s v="GuestStacker Chair with Chrome Finish Legs"/>
    <n v="267.66720000000004"/>
    <n v="594.81600000000003"/>
    <n v="2"/>
    <n v="59.4816"/>
    <n v="4758.5280000000002"/>
    <s v="PROFIT"/>
  </r>
  <r>
    <s v="CA-2014-121853"/>
    <s v="09/24/2014"/>
    <s v="30/09/2014"/>
    <x v="3"/>
    <s v="September"/>
    <d v="2014-09-24T00:00:00"/>
    <d v="2014-09-30T00:00:00"/>
    <s v="Delay"/>
    <s v="DuaneBenoit"/>
    <s v="United States"/>
    <s v="Los Angeles"/>
    <s v="California"/>
    <x v="4"/>
    <s v="Ibico Plastic Spiral Binding Combs"/>
    <n v="16.415999999999997"/>
    <n v="72.959999999999994"/>
    <n v="3"/>
    <n v="23.712"/>
    <n v="1896.96"/>
    <s v="PROFIT"/>
  </r>
  <r>
    <s v="US-2014-130687"/>
    <s v="09/08/2014"/>
    <s v="11/09/2014"/>
    <x v="3"/>
    <s v="September"/>
    <d v="2014-09-08T00:00:00"/>
    <d v="2014-09-11T00:00:00"/>
    <s v="On Date"/>
    <s v="PhillipFlathmann"/>
    <s v="United States"/>
    <s v="Edmonds"/>
    <s v="Washington"/>
    <x v="1"/>
    <s v="DAX Two-Tone Silver Metal Document Frame"/>
    <n v="11.536799999999998"/>
    <n v="80.959999999999994"/>
    <n v="4"/>
    <n v="34.812800000000003"/>
    <n v="2785.0240000000003"/>
    <s v="PROFIT"/>
  </r>
  <r>
    <s v="US-2014-130687"/>
    <s v="09/08/2014"/>
    <s v="11/09/2014"/>
    <x v="3"/>
    <s v="September"/>
    <d v="2014-09-08T00:00:00"/>
    <d v="2014-09-11T00:00:00"/>
    <s v="On Date"/>
    <s v="PhillipFlathmann"/>
    <s v="United States"/>
    <s v="Edmonds"/>
    <s v="Washington"/>
    <x v="3"/>
    <s v="Konftel 250 ConferenceÂ phoneÂ - Charcoal black"/>
    <n v="210.76679999999999"/>
    <n v="455.71199999999999"/>
    <n v="2"/>
    <n v="34.178400000000003"/>
    <n v="2734.2720000000004"/>
    <s v="PROFIT"/>
  </r>
  <r>
    <s v="US-2014-130687"/>
    <s v="09/08/2014"/>
    <s v="11/09/2014"/>
    <x v="3"/>
    <s v="September"/>
    <d v="2014-09-08T00:00:00"/>
    <d v="2014-09-11T00:00:00"/>
    <s v="On Date"/>
    <s v="PhillipFlathmann"/>
    <s v="United States"/>
    <s v="Edmonds"/>
    <s v="Washington"/>
    <x v="2"/>
    <s v="Boston 1799 Powerhouse Electric Pencil Sharpener"/>
    <n v="18.7056"/>
    <n v="25.98"/>
    <n v="1"/>
    <n v="7.2744"/>
    <n v="581.952"/>
    <s v="PROFIT"/>
  </r>
  <r>
    <s v="CA-2012-164497"/>
    <s v="11/28/2012"/>
    <s v="30/11/2012"/>
    <x v="2"/>
    <s v="November"/>
    <d v="2012-11-28T00:00:00"/>
    <d v="2012-11-30T00:00:00"/>
    <s v="On Date"/>
    <s v="AshleyJarboe"/>
    <s v="United States"/>
    <s v="San Francisco"/>
    <s v="California"/>
    <x v="5"/>
    <s v="Holmes Visible Mist Ultrasonic Humidifier with 2.3-Gallon Output per Day, Replacement Filter"/>
    <n v="7.4711999999999996"/>
    <n v="45.28"/>
    <n v="4"/>
    <n v="15.395200000000001"/>
    <n v="1231.616"/>
    <s v="PROFIT"/>
  </r>
  <r>
    <s v="CA-2013-108056"/>
    <s v="09/30/2013"/>
    <s v="04/10/2013"/>
    <x v="0"/>
    <s v="September"/>
    <d v="2013-09-30T00:00:00"/>
    <d v="2013-10-04T00:00:00"/>
    <s v="On Date"/>
    <s v="ErinSmith"/>
    <s v="United States"/>
    <s v="Springfield"/>
    <s v="Oregon"/>
    <x v="3"/>
    <s v="Wilson Electronics DB Pro Signal Booster"/>
    <n v="261.34000000000003"/>
    <n v="859.2"/>
    <n v="3"/>
    <n v="75.180000000000007"/>
    <n v="6014.4000000000005"/>
    <s v="PROFIT"/>
  </r>
  <r>
    <s v="CA-2014-130715"/>
    <s v="09/17/2014"/>
    <s v="21/09/2014"/>
    <x v="3"/>
    <s v="September"/>
    <d v="2014-09-17T00:00:00"/>
    <d v="2014-09-21T00:00:00"/>
    <s v="On Date"/>
    <s v="CraigYedwab"/>
    <s v="United States"/>
    <s v="San Francisco"/>
    <s v="California"/>
    <x v="11"/>
    <s v="OIC Colored Binder Clips, Assorted Sizes"/>
    <n v="1.8257999999999994"/>
    <n v="17.899999999999999"/>
    <n v="5"/>
    <n v="8.7710000000000008"/>
    <n v="701.68000000000006"/>
    <s v="PROFIT"/>
  </r>
  <r>
    <s v="CA-2011-155264"/>
    <s v="10/19/2011"/>
    <s v="22/10/2011"/>
    <x v="1"/>
    <s v="October"/>
    <d v="2011-10-19T00:00:00"/>
    <d v="2011-10-22T00:00:00"/>
    <s v="On Date"/>
    <s v="RachelPayne"/>
    <s v="United States"/>
    <s v="San Francisco"/>
    <s v="California"/>
    <x v="4"/>
    <s v="Accohide Poly Flexible Ring Binders"/>
    <n v="1.8699999999999999"/>
    <n v="2.992"/>
    <n v="1"/>
    <n v="1.1220000000000001"/>
    <n v="89.76"/>
    <s v="PROFIT"/>
  </r>
  <r>
    <s v="CA-2011-155264"/>
    <s v="10/19/2011"/>
    <s v="22/10/2011"/>
    <x v="1"/>
    <s v="October"/>
    <d v="2011-10-19T00:00:00"/>
    <d v="2011-10-22T00:00:00"/>
    <s v="On Date"/>
    <s v="RachelPayne"/>
    <s v="United States"/>
    <s v="San Francisco"/>
    <s v="California"/>
    <x v="4"/>
    <s v="Avery Durable Slant Ring Binders With Label Holder"/>
    <n v="2.1735999999999995"/>
    <n v="20.064"/>
    <n v="6"/>
    <n v="7.0224000000000002"/>
    <n v="561.79200000000003"/>
    <s v="PROFIT"/>
  </r>
  <r>
    <s v="CA-2011-155264"/>
    <s v="10/19/2011"/>
    <s v="22/10/2011"/>
    <x v="1"/>
    <s v="October"/>
    <d v="2011-10-19T00:00:00"/>
    <d v="2011-10-22T00:00:00"/>
    <s v="On Date"/>
    <s v="RachelPayne"/>
    <s v="United States"/>
    <s v="San Francisco"/>
    <s v="California"/>
    <x v="9"/>
    <s v="Xerox 1917"/>
    <n v="25.922299999999996"/>
    <n v="146.72999999999999"/>
    <n v="3"/>
    <n v="68.963099999999997"/>
    <n v="5517.0479999999998"/>
    <s v="PROFIT"/>
  </r>
  <r>
    <s v="CA-2011-155264"/>
    <s v="10/19/2011"/>
    <s v="22/10/2011"/>
    <x v="1"/>
    <s v="October"/>
    <d v="2011-10-19T00:00:00"/>
    <d v="2011-10-22T00:00:00"/>
    <s v="On Date"/>
    <s v="RachelPayne"/>
    <s v="United States"/>
    <s v="San Francisco"/>
    <s v="California"/>
    <x v="0"/>
    <s v="Avery 480"/>
    <n v="1.95"/>
    <n v="18.75"/>
    <n v="5"/>
    <n v="9"/>
    <n v="720"/>
    <s v="PROFIT"/>
  </r>
  <r>
    <s v="CA-2011-155264"/>
    <s v="10/19/2011"/>
    <s v="22/10/2011"/>
    <x v="1"/>
    <s v="October"/>
    <d v="2011-10-19T00:00:00"/>
    <d v="2011-10-22T00:00:00"/>
    <s v="On Date"/>
    <s v="RachelPayne"/>
    <s v="United States"/>
    <s v="San Francisco"/>
    <s v="California"/>
    <x v="3"/>
    <s v="Panasonic KX TS208W Corded phone"/>
    <n v="35.272800000000004"/>
    <n v="117.57599999999999"/>
    <n v="3"/>
    <n v="11.7576"/>
    <n v="940.60799999999995"/>
    <s v="PROFIT"/>
  </r>
  <r>
    <s v="CA-2013-119123"/>
    <s v="03/14/2013"/>
    <s v="19/03/2013"/>
    <x v="0"/>
    <s v="March"/>
    <d v="2013-03-14T00:00:00"/>
    <d v="2013-03-19T00:00:00"/>
    <s v="On Date"/>
    <s v="DennisBolton"/>
    <s v="United States"/>
    <s v="Riverside"/>
    <s v="California"/>
    <x v="4"/>
    <s v="Cardinal EasyOpen D-Ring Binders"/>
    <n v="4.5699999999999994"/>
    <n v="51.183999999999997"/>
    <n v="7"/>
    <n v="19.193999999999999"/>
    <n v="1535.52"/>
    <s v="PROFIT"/>
  </r>
  <r>
    <s v="CA-2013-114860"/>
    <s v="12/23/2013"/>
    <s v="29/12/2013"/>
    <x v="0"/>
    <s v="December"/>
    <d v="2013-12-23T00:00:00"/>
    <d v="2013-12-29T00:00:00"/>
    <s v="Delay"/>
    <s v="DuaneNoonan"/>
    <s v="United States"/>
    <s v="Moreno Valley"/>
    <s v="California"/>
    <x v="1"/>
    <s v="Deflect-o DuraMat Antistatic Studded Beveled Mat for Medium Pile Carpeting"/>
    <n v="80.058400000000006"/>
    <n v="842.72"/>
    <n v="8"/>
    <n v="202.25280000000001"/>
    <n v="16180.224"/>
    <s v="PROFIT"/>
  </r>
  <r>
    <s v="CA-2013-114860"/>
    <s v="12/23/2013"/>
    <s v="29/12/2013"/>
    <x v="0"/>
    <s v="December"/>
    <d v="2013-12-23T00:00:00"/>
    <d v="2013-12-29T00:00:00"/>
    <s v="Delay"/>
    <s v="DuaneNoonan"/>
    <s v="United States"/>
    <s v="Moreno Valley"/>
    <s v="California"/>
    <x v="1"/>
    <s v="Magnifier Swing Arm Lamp"/>
    <n v="15.525200000000002"/>
    <n v="41.96"/>
    <n v="2"/>
    <n v="10.909599999999999"/>
    <n v="872.76799999999992"/>
    <s v="PROFIT"/>
  </r>
  <r>
    <s v="CA-2013-159009"/>
    <s v="09/24/2013"/>
    <s v="28/09/2013"/>
    <x v="0"/>
    <s v="September"/>
    <d v="2013-09-24T00:00:00"/>
    <d v="2013-09-28T00:00:00"/>
    <s v="On Date"/>
    <s v="DavePoirier"/>
    <s v="United States"/>
    <s v="Seattle"/>
    <s v="Washington"/>
    <x v="4"/>
    <s v="ACCOHIDE 3-Ring Binder, Blue, 1&quot;"/>
    <n v="2.1888999999999998"/>
    <n v="13.215999999999999"/>
    <n v="4"/>
    <n v="4.4603999999999999"/>
    <n v="356.83199999999999"/>
    <s v="PROFIT"/>
  </r>
  <r>
    <s v="CA-2013-159009"/>
    <s v="09/24/2013"/>
    <s v="28/09/2013"/>
    <x v="0"/>
    <s v="September"/>
    <d v="2013-09-24T00:00:00"/>
    <d v="2013-09-28T00:00:00"/>
    <s v="On Date"/>
    <s v="DavePoirier"/>
    <s v="United States"/>
    <s v="Seattle"/>
    <s v="Washington"/>
    <x v="10"/>
    <s v="Global Deluxe Steno Chair"/>
    <n v="68.512200000000007"/>
    <n v="184.75200000000001"/>
    <n v="3"/>
    <n v="-20.784600000000001"/>
    <n v="-1662.768"/>
    <s v="LOSS"/>
  </r>
  <r>
    <s v="CA-2014-111591"/>
    <s v="03/22/2014"/>
    <s v="26/03/2014"/>
    <x v="3"/>
    <s v="March"/>
    <d v="2014-03-22T00:00:00"/>
    <d v="2014-03-26T00:00:00"/>
    <s v="On Date"/>
    <s v="PaulStevenson"/>
    <s v="United States"/>
    <s v="Seattle"/>
    <s v="Washington"/>
    <x v="4"/>
    <s v="C-Line Peel &amp; Stick Add-On Filing Pockets, 8-3/4 x 5-1/8, 10/Pack"/>
    <n v="3.3761000000000001"/>
    <n v="30.576000000000001"/>
    <n v="6"/>
    <n v="10.3194"/>
    <n v="825.55200000000002"/>
    <s v="PROFIT"/>
  </r>
  <r>
    <s v="CA-2014-111591"/>
    <s v="03/22/2014"/>
    <s v="26/03/2014"/>
    <x v="3"/>
    <s v="March"/>
    <d v="2014-03-22T00:00:00"/>
    <d v="2014-03-26T00:00:00"/>
    <s v="On Date"/>
    <s v="PaulStevenson"/>
    <s v="United States"/>
    <s v="Seattle"/>
    <s v="Washington"/>
    <x v="11"/>
    <s v="Super Bands, 12/Pack"/>
    <n v="1.8041999999999998"/>
    <n v="13.02"/>
    <n v="7"/>
    <n v="0.3906"/>
    <n v="31.248000000000001"/>
    <s v="PROFIT"/>
  </r>
  <r>
    <s v="CA-2014-111591"/>
    <s v="03/22/2014"/>
    <s v="26/03/2014"/>
    <x v="3"/>
    <s v="March"/>
    <d v="2014-03-22T00:00:00"/>
    <d v="2014-03-26T00:00:00"/>
    <s v="On Date"/>
    <s v="PaulStevenson"/>
    <s v="United States"/>
    <s v="Seattle"/>
    <s v="Washington"/>
    <x v="1"/>
    <s v="Eldon Expressions Wood Desk Accessories, Oak"/>
    <n v="5.2397999999999998"/>
    <n v="22.14"/>
    <n v="3"/>
    <n v="6.4206000000000003"/>
    <n v="513.64800000000002"/>
    <s v="PROFIT"/>
  </r>
  <r>
    <s v="CA-2014-111591"/>
    <s v="03/22/2014"/>
    <s v="26/03/2014"/>
    <x v="3"/>
    <s v="March"/>
    <d v="2014-03-22T00:00:00"/>
    <d v="2014-03-26T00:00:00"/>
    <s v="On Date"/>
    <s v="PaulStevenson"/>
    <s v="United States"/>
    <s v="Seattle"/>
    <s v="Washington"/>
    <x v="7"/>
    <s v="Fellowes Officeware Wire Shelving"/>
    <n v="88.0334"/>
    <n v="359.32"/>
    <n v="4"/>
    <n v="7.1863999999999999"/>
    <n v="574.91200000000003"/>
    <s v="PROFIT"/>
  </r>
  <r>
    <s v="CA-2014-102820"/>
    <s v="05/08/2014"/>
    <s v="12/05/2014"/>
    <x v="3"/>
    <s v="May"/>
    <d v="2014-05-08T00:00:00"/>
    <d v="2014-05-12T00:00:00"/>
    <s v="On Date"/>
    <s v="CarlosSoltero"/>
    <s v="United States"/>
    <s v="Pasadena"/>
    <s v="California"/>
    <x v="3"/>
    <s v="Blue Parrot B250XT Professional Grade Wireless BluetoothÂ HeadsetÂ with"/>
    <n v="52.493000000000002"/>
    <n v="419.94400000000002"/>
    <n v="7"/>
    <n v="52.493000000000002"/>
    <n v="4199.4400000000005"/>
    <s v="PROFIT"/>
  </r>
  <r>
    <s v="CA-2013-149671"/>
    <s v="06/06/2013"/>
    <s v="10/06/2013"/>
    <x v="0"/>
    <s v="June"/>
    <d v="2013-06-06T00:00:00"/>
    <d v="2013-06-10T00:00:00"/>
    <s v="On Date"/>
    <s v="KenBrennan"/>
    <s v="United States"/>
    <s v="Seattle"/>
    <s v="Washington"/>
    <x v="12"/>
    <s v="Acme Box Cutter Scissors"/>
    <n v="7.5701999999999998"/>
    <n v="61.38"/>
    <n v="6"/>
    <n v="15.9588"/>
    <n v="1276.704"/>
    <s v="PROFIT"/>
  </r>
  <r>
    <s v="CA-2012-126347"/>
    <s v="12/14/2012"/>
    <s v="19/12/2012"/>
    <x v="2"/>
    <s v="December"/>
    <d v="2012-12-14T00:00:00"/>
    <d v="2012-12-19T00:00:00"/>
    <s v="On Date"/>
    <s v="AshleyJarboe"/>
    <s v="United States"/>
    <s v="Los Angeles"/>
    <s v="California"/>
    <x v="8"/>
    <s v="Micro Innovations USB RF Wireless Keyboard with Mouse"/>
    <n v="19.75"/>
    <n v="50"/>
    <n v="2"/>
    <n v="10.5"/>
    <n v="840"/>
    <s v="PROFIT"/>
  </r>
  <r>
    <s v="CA-2014-163097"/>
    <s v="08/28/2014"/>
    <s v="01/09/2014"/>
    <x v="3"/>
    <s v="August"/>
    <d v="2014-08-28T00:00:00"/>
    <d v="2014-09-01T00:00:00"/>
    <s v="On Date"/>
    <s v="SarahFoster"/>
    <s v="United States"/>
    <s v="Mesa"/>
    <s v="Arizona"/>
    <x v="1"/>
    <s v="Flat Face Poster Frame"/>
    <n v="10.927199999999999"/>
    <n v="120.57599999999999"/>
    <n v="8"/>
    <n v="33.1584"/>
    <n v="2652.672"/>
    <s v="PROFIT"/>
  </r>
  <r>
    <s v="CA-2012-130848"/>
    <s v="10/25/2012"/>
    <s v="25/10/2012"/>
    <x v="2"/>
    <s v="October"/>
    <d v="2012-10-25T00:00:00"/>
    <d v="2012-10-25T00:00:00"/>
    <s v="On Date"/>
    <s v="DeirdreGreer"/>
    <s v="United States"/>
    <s v="Denver"/>
    <s v="Colorado"/>
    <x v="10"/>
    <s v="Global Highback Leather Tilter in Burgundy"/>
    <n v="76.431600000000003"/>
    <n v="582.33600000000001"/>
    <n v="8"/>
    <n v="-29.116800000000001"/>
    <n v="-2329.3440000000001"/>
    <s v="LOSS"/>
  </r>
  <r>
    <s v="CA-2011-159814"/>
    <s v="06/24/2011"/>
    <s v="28/06/2011"/>
    <x v="1"/>
    <s v="June"/>
    <d v="2011-06-24T00:00:00"/>
    <d v="2011-06-28T00:00:00"/>
    <s v="On Date"/>
    <s v="LizPelletier"/>
    <s v="United States"/>
    <s v="Tucson"/>
    <s v="Arizona"/>
    <x v="1"/>
    <s v="Acrylic Self-Standing Desk Frames"/>
    <n v="1.6554000000000002"/>
    <n v="4.2720000000000002"/>
    <n v="2"/>
    <n v="0.96120000000000005"/>
    <n v="76.896000000000001"/>
    <s v="PROFIT"/>
  </r>
  <r>
    <s v="CA-2013-108959"/>
    <s v="03/11/2013"/>
    <s v="15/03/2013"/>
    <x v="0"/>
    <s v="March"/>
    <d v="2013-03-11T00:00:00"/>
    <d v="2013-03-15T00:00:00"/>
    <s v="On Date"/>
    <s v="MayaHerman"/>
    <s v="United States"/>
    <s v="Glendale"/>
    <s v="Arizona"/>
    <x v="7"/>
    <s v="Mini 13-1/2 Capacity Data Binder Rack, Pearl"/>
    <n v="98.152500000000003"/>
    <n v="104.696"/>
    <n v="1"/>
    <n v="6.5434999999999999"/>
    <n v="523.48"/>
    <s v="PROFIT"/>
  </r>
  <r>
    <s v="CA-2012-164777"/>
    <s v="01/27/2012"/>
    <s v="29/01/2012"/>
    <x v="2"/>
    <s v="January"/>
    <d v="2012-01-27T00:00:00"/>
    <d v="2012-01-29T00:00:00"/>
    <s v="On Date"/>
    <s v="SeanChristensen"/>
    <s v="United States"/>
    <s v="Los Angeles"/>
    <s v="California"/>
    <x v="10"/>
    <s v="HON 5400 Series Task Chairs for Big and Tall"/>
    <n v="560.78399999999999"/>
    <n v="2803.92"/>
    <n v="5"/>
    <n v="0"/>
    <n v="0"/>
    <s v="PROFIT"/>
  </r>
  <r>
    <s v="CA-2012-127824"/>
    <s v="10/18/2012"/>
    <s v="22/10/2012"/>
    <x v="2"/>
    <s v="October"/>
    <d v="2012-10-18T00:00:00"/>
    <d v="2012-10-22T00:00:00"/>
    <s v="On Date"/>
    <s v="JohnCastell"/>
    <s v="United States"/>
    <s v="Seattle"/>
    <s v="Washington"/>
    <x v="3"/>
    <s v="Motorola L703CM"/>
    <n v="116.99250000000001"/>
    <n v="249.584"/>
    <n v="2"/>
    <n v="15.599"/>
    <n v="1247.92"/>
    <s v="PROFIT"/>
  </r>
  <r>
    <s v="CA-2012-127824"/>
    <s v="10/18/2012"/>
    <s v="22/10/2012"/>
    <x v="2"/>
    <s v="October"/>
    <d v="2012-10-18T00:00:00"/>
    <d v="2012-10-22T00:00:00"/>
    <s v="On Date"/>
    <s v="JohnCastell"/>
    <s v="United States"/>
    <s v="Seattle"/>
    <s v="Washington"/>
    <x v="9"/>
    <s v="Xerox 1903"/>
    <n v="3.0498000000000007"/>
    <n v="17.940000000000001"/>
    <n v="3"/>
    <n v="8.7905999999999995"/>
    <n v="703.24799999999993"/>
    <s v="PROFIT"/>
  </r>
  <r>
    <s v="CA-2012-127824"/>
    <s v="10/18/2012"/>
    <s v="22/10/2012"/>
    <x v="2"/>
    <s v="October"/>
    <d v="2012-10-18T00:00:00"/>
    <d v="2012-10-22T00:00:00"/>
    <s v="On Date"/>
    <s v="JohnCastell"/>
    <s v="United States"/>
    <s v="Seattle"/>
    <s v="Washington"/>
    <x v="1"/>
    <s v="Eldon 100 Class Desk Accessories"/>
    <n v="2.2915999999999999"/>
    <n v="10.11"/>
    <n v="3"/>
    <n v="3.2351999999999999"/>
    <n v="258.81599999999997"/>
    <s v="PROFIT"/>
  </r>
  <r>
    <s v="CA-2011-145254"/>
    <s v="07/23/2011"/>
    <s v="27/07/2011"/>
    <x v="1"/>
    <s v="July"/>
    <d v="2011-07-23T00:00:00"/>
    <d v="2011-07-27T00:00:00"/>
    <s v="On Date"/>
    <s v="NickCrebassa"/>
    <s v="United States"/>
    <s v="San Francisco"/>
    <s v="California"/>
    <x v="3"/>
    <s v="VTech DS6151"/>
    <n v="90.712799999999987"/>
    <n v="604.75199999999995"/>
    <n v="6"/>
    <n v="60.475200000000001"/>
    <n v="4838.0159999999996"/>
    <s v="PROFIT"/>
  </r>
  <r>
    <s v="CA-2011-145254"/>
    <s v="07/23/2011"/>
    <s v="27/07/2011"/>
    <x v="1"/>
    <s v="July"/>
    <d v="2011-07-23T00:00:00"/>
    <d v="2011-07-27T00:00:00"/>
    <s v="On Date"/>
    <s v="NickCrebassa"/>
    <s v="United States"/>
    <s v="San Francisco"/>
    <s v="California"/>
    <x v="12"/>
    <s v="Acme Softgrip Scissors"/>
    <n v="5.7794000000000008"/>
    <n v="40.700000000000003"/>
    <n v="5"/>
    <n v="11.803000000000001"/>
    <n v="944.24"/>
    <s v="PROFIT"/>
  </r>
  <r>
    <s v="CA-2011-145254"/>
    <s v="07/23/2011"/>
    <s v="27/07/2011"/>
    <x v="1"/>
    <s v="July"/>
    <d v="2011-07-23T00:00:00"/>
    <d v="2011-07-27T00:00:00"/>
    <s v="On Date"/>
    <s v="NickCrebassa"/>
    <s v="United States"/>
    <s v="San Francisco"/>
    <s v="California"/>
    <x v="3"/>
    <s v="AT&amp;T CL2909"/>
    <n v="88.192999999999984"/>
    <n v="302.37599999999998"/>
    <n v="3"/>
    <n v="37.796999999999997"/>
    <n v="3023.7599999999998"/>
    <s v="PROFIT"/>
  </r>
  <r>
    <s v="CA-2011-145254"/>
    <s v="07/23/2011"/>
    <s v="27/07/2011"/>
    <x v="1"/>
    <s v="July"/>
    <d v="2011-07-23T00:00:00"/>
    <d v="2011-07-27T00:00:00"/>
    <s v="On Date"/>
    <s v="NickCrebassa"/>
    <s v="United States"/>
    <s v="San Francisco"/>
    <s v="California"/>
    <x v="8"/>
    <s v="ImationÂ 8gb Micro Traveldrive Usb 2.0Â Flash Drive"/>
    <n v="13.35"/>
    <n v="45"/>
    <n v="3"/>
    <n v="4.95"/>
    <n v="396"/>
    <s v="PROFIT"/>
  </r>
  <r>
    <s v="CA-2013-160479"/>
    <s v="09/16/2013"/>
    <s v="21/09/2013"/>
    <x v="0"/>
    <s v="September"/>
    <d v="2013-09-16T00:00:00"/>
    <d v="2013-09-21T00:00:00"/>
    <s v="On Date"/>
    <s v="AngeleHood"/>
    <s v="United States"/>
    <s v="Seattle"/>
    <s v="Washington"/>
    <x v="2"/>
    <s v="SANFORD Major Accent Highlighters"/>
    <n v="4.3895999999999997"/>
    <n v="35.4"/>
    <n v="5"/>
    <n v="13.452"/>
    <n v="1076.1600000000001"/>
    <s v="PROFIT"/>
  </r>
  <r>
    <s v="CA-2012-119627"/>
    <s v="08/17/2012"/>
    <s v="23/08/2012"/>
    <x v="2"/>
    <s v="August"/>
    <d v="2012-08-17T00:00:00"/>
    <d v="2012-08-23T00:00:00"/>
    <s v="Delay"/>
    <s v="StevenCartwright"/>
    <s v="United States"/>
    <s v="Peoria"/>
    <s v="Arizona"/>
    <x v="8"/>
    <s v="ImationÂ Clip USBÂ flash driveÂ - 8 GB"/>
    <n v="17.672000000000001"/>
    <n v="30.08"/>
    <n v="2"/>
    <n v="-5.2640000000000002"/>
    <n v="-421.12"/>
    <s v="LOSS"/>
  </r>
  <r>
    <s v="CA-2012-119627"/>
    <s v="08/17/2012"/>
    <s v="23/08/2012"/>
    <x v="2"/>
    <s v="August"/>
    <d v="2012-08-17T00:00:00"/>
    <d v="2012-08-23T00:00:00"/>
    <s v="Delay"/>
    <s v="StevenCartwright"/>
    <s v="United States"/>
    <s v="Peoria"/>
    <s v="Arizona"/>
    <x v="9"/>
    <s v="Xerox 21"/>
    <n v="3.3695999999999993"/>
    <n v="36.287999999999997"/>
    <n v="7"/>
    <n v="12.700799999999999"/>
    <n v="1016.064"/>
    <s v="PROFIT"/>
  </r>
  <r>
    <s v="CA-2012-119627"/>
    <s v="08/17/2012"/>
    <s v="23/08/2012"/>
    <x v="2"/>
    <s v="August"/>
    <d v="2012-08-17T00:00:00"/>
    <d v="2012-08-23T00:00:00"/>
    <s v="Delay"/>
    <s v="StevenCartwright"/>
    <s v="United States"/>
    <s v="Peoria"/>
    <s v="Arizona"/>
    <x v="2"/>
    <s v="Newell 336"/>
    <n v="3.0388000000000002"/>
    <n v="10.272"/>
    <n v="3"/>
    <n v="1.1556"/>
    <n v="92.447999999999993"/>
    <s v="PROFIT"/>
  </r>
  <r>
    <s v="CA-2012-119627"/>
    <s v="08/17/2012"/>
    <s v="23/08/2012"/>
    <x v="2"/>
    <s v="August"/>
    <d v="2012-08-17T00:00:00"/>
    <d v="2012-08-23T00:00:00"/>
    <s v="Delay"/>
    <s v="StevenCartwright"/>
    <s v="United States"/>
    <s v="Peoria"/>
    <s v="Arizona"/>
    <x v="8"/>
    <s v="First Data FD10 PIN Pad"/>
    <n v="71.100000000000009"/>
    <n v="252.8"/>
    <n v="4"/>
    <n v="-31.6"/>
    <n v="-2528"/>
    <s v="LOSS"/>
  </r>
  <r>
    <s v="CA-2014-107853"/>
    <s v="05/27/2014"/>
    <s v="01/06/2014"/>
    <x v="3"/>
    <s v="May"/>
    <d v="2014-05-27T00:00:00"/>
    <d v="2014-06-01T00:00:00"/>
    <s v="On Date"/>
    <s v="CarlosDaly"/>
    <s v="United States"/>
    <s v="Oceanside"/>
    <s v="California"/>
    <x v="9"/>
    <s v="Xerox 201"/>
    <n v="3.3696000000000006"/>
    <n v="12.96"/>
    <n v="2"/>
    <n v="6.2207999999999997"/>
    <n v="497.66399999999999"/>
    <s v="PROFIT"/>
  </r>
  <r>
    <s v="US-2013-148957"/>
    <s v="09/18/2013"/>
    <s v="24/09/2013"/>
    <x v="0"/>
    <s v="September"/>
    <d v="2013-09-18T00:00:00"/>
    <d v="2013-09-24T00:00:00"/>
    <s v="Delay"/>
    <s v="ChuckClark"/>
    <s v="United States"/>
    <s v="Redmond"/>
    <s v="Washington"/>
    <x v="0"/>
    <s v="Avery 481"/>
    <n v="1.6016000000000001"/>
    <n v="12.32"/>
    <n v="4"/>
    <n v="5.9135999999999997"/>
    <n v="473.08799999999997"/>
    <s v="PROFIT"/>
  </r>
  <r>
    <s v="CA-2011-140032"/>
    <s v="09/08/2011"/>
    <s v="13/09/2011"/>
    <x v="1"/>
    <s v="September"/>
    <d v="2011-09-08T00:00:00"/>
    <d v="2011-09-13T00:00:00"/>
    <s v="On Date"/>
    <s v="TobySwindell"/>
    <s v="United States"/>
    <s v="San Francisco"/>
    <s v="California"/>
    <x v="4"/>
    <s v="Acco PRESSTEX Data Binder with Storage Hooks, Light Blue, 9 1/2&quot; X 11&quot;"/>
    <n v="2.7976000000000001"/>
    <n v="8.6080000000000005"/>
    <n v="2"/>
    <n v="3.0127999999999999"/>
    <n v="241.024"/>
    <s v="PROFIT"/>
  </r>
  <r>
    <s v="CA-2014-145506"/>
    <s v="06/04/2014"/>
    <s v="08/06/2014"/>
    <x v="3"/>
    <s v="June"/>
    <d v="2014-06-04T00:00:00"/>
    <d v="2014-06-08T00:00:00"/>
    <s v="On Date"/>
    <s v="MegO'Connel"/>
    <s v="United States"/>
    <s v="Spokane"/>
    <s v="Washington"/>
    <x v="7"/>
    <s v="Eldon Gobal File Keepers"/>
    <n v="14.534399999999998"/>
    <n v="136.26"/>
    <n v="9"/>
    <n v="5.4504000000000001"/>
    <n v="436.03200000000004"/>
    <s v="PROFIT"/>
  </r>
  <r>
    <s v="CA-2012-129546"/>
    <s v="09/28/2012"/>
    <s v="05/10/2012"/>
    <x v="2"/>
    <s v="September"/>
    <d v="2012-09-28T00:00:00"/>
    <d v="2012-10-05T00:00:00"/>
    <s v="Delay"/>
    <s v="RoyPhan"/>
    <s v="United States"/>
    <s v="Los Angeles"/>
    <s v="California"/>
    <x v="5"/>
    <s v="Acco Smartsocket Table Surge Protector, 6 Color-Coded Adapter Outlets"/>
    <n v="43.435000000000002"/>
    <n v="186.15"/>
    <n v="3"/>
    <n v="55.844999999999999"/>
    <n v="4467.6000000000004"/>
    <s v="PROFIT"/>
  </r>
  <r>
    <s v="CA-2012-129546"/>
    <s v="09/28/2012"/>
    <s v="05/10/2012"/>
    <x v="2"/>
    <s v="September"/>
    <d v="2012-09-28T00:00:00"/>
    <d v="2012-10-05T00:00:00"/>
    <s v="Delay"/>
    <s v="RoyPhan"/>
    <s v="United States"/>
    <s v="Los Angeles"/>
    <s v="California"/>
    <x v="4"/>
    <s v="GBC Recycled VeloBinder Covers"/>
    <n v="9.2015999999999991"/>
    <n v="81.792000000000002"/>
    <n v="6"/>
    <n v="26.5824"/>
    <n v="2126.5920000000001"/>
    <s v="PROFIT"/>
  </r>
  <r>
    <s v="CA-2012-129546"/>
    <s v="09/28/2012"/>
    <s v="05/10/2012"/>
    <x v="2"/>
    <s v="September"/>
    <d v="2012-09-28T00:00:00"/>
    <d v="2012-10-05T00:00:00"/>
    <s v="Delay"/>
    <s v="RoyPhan"/>
    <s v="United States"/>
    <s v="Los Angeles"/>
    <s v="California"/>
    <x v="12"/>
    <s v="Acme Galleria Hot Forged Steel Scissors with Colored Handles"/>
    <n v="11.168299999999999"/>
    <n v="47.19"/>
    <n v="3"/>
    <n v="13.6851"/>
    <n v="1094.808"/>
    <s v="PROFIT"/>
  </r>
  <r>
    <s v="CA-2012-129546"/>
    <s v="09/28/2012"/>
    <s v="05/10/2012"/>
    <x v="2"/>
    <s v="September"/>
    <d v="2012-09-28T00:00:00"/>
    <d v="2012-10-05T00:00:00"/>
    <s v="Delay"/>
    <s v="RoyPhan"/>
    <s v="United States"/>
    <s v="Los Angeles"/>
    <s v="California"/>
    <x v="3"/>
    <s v="Motorola HK250 Universal Bluetooth Headset"/>
    <n v="22.530200000000001"/>
    <n v="36.783999999999999"/>
    <n v="2"/>
    <n v="-8.2764000000000006"/>
    <n v="-662.11200000000008"/>
    <s v="LOSS"/>
  </r>
  <r>
    <s v="CA-2011-138240"/>
    <s v="10/09/2011"/>
    <s v="14/10/2011"/>
    <x v="1"/>
    <s v="October"/>
    <d v="2011-10-09T00:00:00"/>
    <d v="2011-10-14T00:00:00"/>
    <s v="On Date"/>
    <s v="ShirleyJackson"/>
    <s v="United States"/>
    <s v="San Francisco"/>
    <s v="California"/>
    <x v="2"/>
    <s v="Boston Heavy-Duty Trimline Electric Pencil Sharpeners"/>
    <n v="34.221999999999994"/>
    <n v="144.6"/>
    <n v="3"/>
    <n v="41.933999999999997"/>
    <n v="3354.72"/>
    <s v="PROFIT"/>
  </r>
  <r>
    <s v="CA-2011-138240"/>
    <s v="10/09/2011"/>
    <s v="14/10/2011"/>
    <x v="1"/>
    <s v="October"/>
    <d v="2011-10-09T00:00:00"/>
    <d v="2011-10-14T00:00:00"/>
    <s v="On Date"/>
    <s v="ShirleyJackson"/>
    <s v="United States"/>
    <s v="San Francisco"/>
    <s v="California"/>
    <x v="3"/>
    <s v="iOttie HLCRIO102 Car Mount"/>
    <n v="18.990500000000001"/>
    <n v="15.992000000000001"/>
    <n v="1"/>
    <n v="-2.9984999999999999"/>
    <n v="-239.88"/>
    <s v="LOSS"/>
  </r>
  <r>
    <s v="CA-2011-100867"/>
    <s v="10/19/2011"/>
    <s v="24/10/2011"/>
    <x v="1"/>
    <s v="October"/>
    <d v="2011-10-19T00:00:00"/>
    <d v="2011-10-24T00:00:00"/>
    <s v="On Date"/>
    <s v="EugeneHildebrand"/>
    <s v="United States"/>
    <s v="Lakewood"/>
    <s v="California"/>
    <x v="3"/>
    <s v="RCA Visys Integrated PBX 8-Line Router"/>
    <n v="50.242500000000007"/>
    <n v="321.55200000000002"/>
    <n v="6"/>
    <n v="20.097000000000001"/>
    <n v="1607.7600000000002"/>
    <s v="PROFIT"/>
  </r>
  <r>
    <s v="CA-2013-126858"/>
    <s v="11/20/2013"/>
    <s v="24/11/2013"/>
    <x v="0"/>
    <s v="November"/>
    <d v="2013-11-20T00:00:00"/>
    <d v="2013-11-24T00:00:00"/>
    <s v="On Date"/>
    <s v="JanetMolinari"/>
    <s v="United States"/>
    <s v="Seattle"/>
    <s v="Washington"/>
    <x v="1"/>
    <s v="Tenex Chairmats For Use With Carpeted Floors"/>
    <n v="15.181000000000001"/>
    <n v="31.96"/>
    <n v="2"/>
    <n v="1.5980000000000001"/>
    <n v="127.84"/>
    <s v="PROFIT"/>
  </r>
  <r>
    <s v="CA-2011-122679"/>
    <s v="07/22/2011"/>
    <s v="28/07/2011"/>
    <x v="1"/>
    <s v="July"/>
    <d v="2011-07-22T00:00:00"/>
    <d v="2011-07-28T00:00:00"/>
    <s v="Delay"/>
    <s v="AlejandroBallentine"/>
    <s v="United States"/>
    <s v="Los Angeles"/>
    <s v="California"/>
    <x v="2"/>
    <s v="Crayola Colored Pencils"/>
    <n v="2.1975999999999996"/>
    <n v="19.68"/>
    <n v="6"/>
    <n v="6.4943999999999997"/>
    <n v="519.55200000000002"/>
    <s v="PROFIT"/>
  </r>
  <r>
    <s v="CA-2012-156566"/>
    <s v="10/01/2012"/>
    <s v="04/10/2012"/>
    <x v="2"/>
    <s v="October"/>
    <d v="2012-10-01T00:00:00"/>
    <d v="2012-10-04T00:00:00"/>
    <s v="On Date"/>
    <s v="EricMurdock"/>
    <s v="United States"/>
    <s v="Portland"/>
    <s v="Oregon"/>
    <x v="3"/>
    <s v="Wilson Electronics DB Pro Signal Booster"/>
    <n v="261.33999999999997"/>
    <n v="572.79999999999995"/>
    <n v="2"/>
    <n v="50.12"/>
    <n v="4009.6"/>
    <s v="PROFIT"/>
  </r>
  <r>
    <s v="CA-2014-111738"/>
    <s v="01/04/2014"/>
    <s v="08/01/2014"/>
    <x v="3"/>
    <s v="January"/>
    <d v="2014-01-04T00:00:00"/>
    <d v="2014-01-08T00:00:00"/>
    <s v="On Date"/>
    <s v="ChristopherMartinez"/>
    <s v="United States"/>
    <s v="San Francisco"/>
    <s v="California"/>
    <x v="4"/>
    <s v="GBC ProClick 150 Presentation Binding System"/>
    <n v="167.46940000000001"/>
    <n v="2022.2719999999999"/>
    <n v="8"/>
    <n v="682.51679999999999"/>
    <n v="54601.343999999997"/>
    <s v="PROFIT"/>
  </r>
  <r>
    <s v="CA-2014-111738"/>
    <s v="01/04/2014"/>
    <s v="08/01/2014"/>
    <x v="3"/>
    <s v="January"/>
    <d v="2014-01-04T00:00:00"/>
    <d v="2014-01-08T00:00:00"/>
    <s v="On Date"/>
    <s v="ChristopherMartinez"/>
    <s v="United States"/>
    <s v="San Francisco"/>
    <s v="California"/>
    <x v="2"/>
    <s v="Manco Dry-Lighter Erasable Highlighter"/>
    <n v="2.0063999999999993"/>
    <n v="9.1199999999999992"/>
    <n v="3"/>
    <n v="3.1008"/>
    <n v="248.06399999999999"/>
    <s v="PROFIT"/>
  </r>
  <r>
    <s v="US-2013-123610"/>
    <s v="05/13/2013"/>
    <s v="17/05/2013"/>
    <x v="0"/>
    <s v="May"/>
    <d v="2013-05-13T00:00:00"/>
    <d v="2013-05-17T00:00:00"/>
    <s v="On Date"/>
    <s v="VivianMathis"/>
    <s v="United States"/>
    <s v="Mission Viejo"/>
    <s v="California"/>
    <x v="8"/>
    <s v="Memorex Mini Travel Drive 32 GB USB 2.0 Flash Drive"/>
    <n v="12.2"/>
    <n v="120"/>
    <n v="6"/>
    <n v="46.8"/>
    <n v="3744"/>
    <s v="PROFIT"/>
  </r>
  <r>
    <s v="US-2013-123610"/>
    <s v="05/13/2013"/>
    <s v="17/05/2013"/>
    <x v="0"/>
    <s v="May"/>
    <d v="2013-05-13T00:00:00"/>
    <d v="2013-05-17T00:00:00"/>
    <s v="On Date"/>
    <s v="VivianMathis"/>
    <s v="United States"/>
    <s v="Mission Viejo"/>
    <s v="California"/>
    <x v="5"/>
    <s v="Staples"/>
    <n v="6.3291000000000004"/>
    <n v="8.67"/>
    <n v="1"/>
    <n v="2.3409"/>
    <n v="187.27199999999999"/>
    <s v="PROFIT"/>
  </r>
  <r>
    <s v="US-2012-158589"/>
    <s v="11/20/2012"/>
    <s v="24/11/2012"/>
    <x v="2"/>
    <s v="November"/>
    <d v="2012-11-20T00:00:00"/>
    <d v="2012-11-24T00:00:00"/>
    <s v="On Date"/>
    <s v="KellyWilliams"/>
    <s v="United States"/>
    <s v="San Francisco"/>
    <s v="California"/>
    <x v="1"/>
    <s v="Dana Swing-Arm Lamps"/>
    <n v="8.01"/>
    <n v="32.04"/>
    <n v="3"/>
    <n v="8.01"/>
    <n v="640.79999999999995"/>
    <s v="PROFIT"/>
  </r>
  <r>
    <s v="US-2014-104451"/>
    <s v="05/09/2014"/>
    <s v="13/05/2014"/>
    <x v="3"/>
    <s v="May"/>
    <d v="2014-05-09T00:00:00"/>
    <d v="2014-05-13T00:00:00"/>
    <s v="On Date"/>
    <s v="MichelleMoray"/>
    <s v="United States"/>
    <s v="San Francisco"/>
    <s v="California"/>
    <x v="5"/>
    <s v="Fellowes Mighty 8 Compact Surge Protector"/>
    <n v="14.5944"/>
    <n v="81.08"/>
    <n v="4"/>
    <n v="22.702400000000001"/>
    <n v="1816.192"/>
    <s v="PROFIT"/>
  </r>
  <r>
    <s v="CA-2013-101189"/>
    <s v="02/04/2013"/>
    <s v="09/02/2013"/>
    <x v="0"/>
    <s v="February"/>
    <d v="2013-02-04T00:00:00"/>
    <d v="2013-02-09T00:00:00"/>
    <s v="On Date"/>
    <s v="JenniferBraxton"/>
    <s v="United States"/>
    <s v="Los Angeles"/>
    <s v="California"/>
    <x v="7"/>
    <s v="Safco Commercial Shelving"/>
    <n v="44.6496"/>
    <n v="93.02"/>
    <n v="2"/>
    <n v="3.7208000000000001"/>
    <n v="297.66399999999999"/>
    <s v="PROFIT"/>
  </r>
  <r>
    <s v="CA-2014-156958"/>
    <s v="12/06/2014"/>
    <s v="07/12/2014"/>
    <x v="3"/>
    <s v="December"/>
    <d v="2014-12-06T00:00:00"/>
    <d v="2014-12-07T00:00:00"/>
    <s v="On Date"/>
    <s v="PatrickBzostek"/>
    <s v="United States"/>
    <s v="Seattle"/>
    <s v="Washington"/>
    <x v="4"/>
    <s v="GBC Premium Transparent Covers with Diagonal Lined Pattern"/>
    <n v="10.909599999999999"/>
    <n v="83.92"/>
    <n v="5"/>
    <n v="29.372"/>
    <n v="2349.7600000000002"/>
    <s v="PROFIT"/>
  </r>
  <r>
    <s v="CA-2014-156958"/>
    <s v="12/06/2014"/>
    <s v="07/12/2014"/>
    <x v="3"/>
    <s v="December"/>
    <d v="2014-12-06T00:00:00"/>
    <d v="2014-12-07T00:00:00"/>
    <s v="On Date"/>
    <s v="PatrickBzostek"/>
    <s v="United States"/>
    <s v="Seattle"/>
    <s v="Washington"/>
    <x v="1"/>
    <s v="Eldon Radial Chair Mat for Low to Medium Pile Carpets"/>
    <n v="31.984000000000005"/>
    <n v="199.9"/>
    <n v="5"/>
    <n v="39.979999999999997"/>
    <n v="3198.3999999999996"/>
    <s v="PROFIT"/>
  </r>
  <r>
    <s v="CA-2014-156958"/>
    <s v="12/06/2014"/>
    <s v="07/12/2014"/>
    <x v="3"/>
    <s v="December"/>
    <d v="2014-12-06T00:00:00"/>
    <d v="2014-12-07T00:00:00"/>
    <s v="On Date"/>
    <s v="PatrickBzostek"/>
    <s v="United States"/>
    <s v="Seattle"/>
    <s v="Washington"/>
    <x v="3"/>
    <s v="Cyber Acoustics AC-202b Speech Recognition Stereo Headset"/>
    <n v="12.7302"/>
    <n v="31.175999999999998"/>
    <n v="3"/>
    <n v="-7.0145999999999997"/>
    <n v="-561.16800000000001"/>
    <s v="LOSS"/>
  </r>
  <r>
    <s v="CA-2014-156958"/>
    <s v="12/06/2014"/>
    <s v="07/12/2014"/>
    <x v="3"/>
    <s v="December"/>
    <d v="2014-12-06T00:00:00"/>
    <d v="2014-12-07T00:00:00"/>
    <s v="On Date"/>
    <s v="PatrickBzostek"/>
    <s v="United States"/>
    <s v="Seattle"/>
    <s v="Washington"/>
    <x v="4"/>
    <s v="GBC VeloBinder Manual Binding System"/>
    <n v="18.714800000000004"/>
    <n v="172.75200000000001"/>
    <n v="6"/>
    <n v="60.463200000000001"/>
    <n v="4837.0560000000005"/>
    <s v="PROFIT"/>
  </r>
  <r>
    <s v="CA-2014-156958"/>
    <s v="12/06/2014"/>
    <s v="07/12/2014"/>
    <x v="3"/>
    <s v="December"/>
    <d v="2014-12-06T00:00:00"/>
    <d v="2014-12-07T00:00:00"/>
    <s v="On Date"/>
    <s v="PatrickBzostek"/>
    <s v="United States"/>
    <s v="Seattle"/>
    <s v="Washington"/>
    <x v="4"/>
    <s v="Fellowes Black Plastic Comb Bindings"/>
    <n v="3.1373999999999995"/>
    <n v="9.2959999999999994"/>
    <n v="2"/>
    <n v="3.0211999999999999"/>
    <n v="241.696"/>
    <s v="PROFIT"/>
  </r>
  <r>
    <s v="CA-2014-111759"/>
    <s v="07/09/2014"/>
    <s v="13/07/2014"/>
    <x v="3"/>
    <s v="July"/>
    <d v="2014-07-09T00:00:00"/>
    <d v="2014-07-13T00:00:00"/>
    <s v="On Date"/>
    <s v="MathewReese"/>
    <s v="United States"/>
    <s v="Seattle"/>
    <s v="Washington"/>
    <x v="9"/>
    <s v="Staples"/>
    <n v="14.245199999999999"/>
    <n v="52.76"/>
    <n v="2"/>
    <n v="24.269600000000001"/>
    <n v="1941.568"/>
    <s v="PROFIT"/>
  </r>
  <r>
    <s v="CA-2013-148747"/>
    <s v="09/26/2013"/>
    <s v="28/09/2013"/>
    <x v="0"/>
    <s v="September"/>
    <d v="2013-09-26T00:00:00"/>
    <d v="2013-09-28T00:00:00"/>
    <s v="On Date"/>
    <s v="AaronSmayling"/>
    <s v="United States"/>
    <s v="San Francisco"/>
    <s v="California"/>
    <x v="15"/>
    <s v="Atlantic Metals Mobile 4-Shelf Bookcases, Custom Colors"/>
    <n v="196.68600000000001"/>
    <n v="477.666"/>
    <n v="2"/>
    <n v="84.293999999999997"/>
    <n v="6743.5199999999995"/>
    <s v="PROFIT"/>
  </r>
  <r>
    <s v="CA-2012-135727"/>
    <s v="05/11/2012"/>
    <s v="16/05/2012"/>
    <x v="2"/>
    <s v="May"/>
    <d v="2012-05-11T00:00:00"/>
    <d v="2012-05-16T00:00:00"/>
    <s v="On Date"/>
    <s v="PaulStevenson"/>
    <s v="United States"/>
    <s v="Phoenix"/>
    <s v="Arizona"/>
    <x v="10"/>
    <s v="Global Chrome Stack Chair"/>
    <n v="25.0244"/>
    <n v="191.96799999999999"/>
    <n v="7"/>
    <n v="16.7972"/>
    <n v="1343.7760000000001"/>
    <s v="PROFIT"/>
  </r>
  <r>
    <s v="CA-2012-160864"/>
    <s v="05/03/2012"/>
    <s v="06/05/2012"/>
    <x v="2"/>
    <s v="May"/>
    <d v="2012-05-03T00:00:00"/>
    <d v="2012-05-06T00:00:00"/>
    <s v="On Date"/>
    <s v="NicoleFjeld"/>
    <s v="United States"/>
    <s v="San Jose"/>
    <s v="California"/>
    <x v="4"/>
    <s v="Avery Binding System Hidden Tab Executive Style Index Sets"/>
    <n v="2.8850000000000007"/>
    <n v="13.848000000000001"/>
    <n v="3"/>
    <n v="5.1929999999999996"/>
    <n v="415.43999999999994"/>
    <s v="PROFIT"/>
  </r>
  <r>
    <s v="CA-2013-125724"/>
    <s v="09/23/2013"/>
    <s v="28/09/2013"/>
    <x v="0"/>
    <s v="September"/>
    <d v="2013-09-23T00:00:00"/>
    <d v="2013-09-28T00:00:00"/>
    <s v="On Date"/>
    <s v="SuzanneMcNair"/>
    <s v="United States"/>
    <s v="Broomfield"/>
    <s v="Colorado"/>
    <x v="1"/>
    <s v="Aluminum Document Frame"/>
    <n v="8.5540000000000003"/>
    <n v="68.432000000000002"/>
    <n v="7"/>
    <n v="8.5540000000000003"/>
    <n v="684.32"/>
    <s v="PROFIT"/>
  </r>
  <r>
    <s v="CA-2012-161242"/>
    <s v="06/01/2012"/>
    <s v="08/06/2012"/>
    <x v="2"/>
    <s v="June"/>
    <d v="2012-06-01T00:00:00"/>
    <d v="2012-06-08T00:00:00"/>
    <s v="Delay"/>
    <s v="CatherineGlotzbach"/>
    <s v="United States"/>
    <s v="Los Angeles"/>
    <s v="California"/>
    <x v="9"/>
    <s v="Adams Telephone Message Book W/Dividers/Space For Phone Numbers, 5 1/4&quot;X8 1/2&quot;, 300/Messages"/>
    <n v="2.9987999999999997"/>
    <n v="11.76"/>
    <n v="2"/>
    <n v="5.7624000000000004"/>
    <n v="460.99200000000002"/>
    <s v="PROFIT"/>
  </r>
  <r>
    <s v="CA-2012-148495"/>
    <s v="08/13/2012"/>
    <s v="13/08/2012"/>
    <x v="2"/>
    <s v="August"/>
    <d v="2012-08-13T00:00:00"/>
    <d v="2012-08-13T00:00:00"/>
    <s v="On Date"/>
    <s v="SandraFlanagan"/>
    <s v="United States"/>
    <s v="Pomona"/>
    <s v="California"/>
    <x v="1"/>
    <s v="Ultra Door Pull Handle"/>
    <n v="7.0483999999999991"/>
    <n v="31.56"/>
    <n v="3"/>
    <n v="10.4148"/>
    <n v="833.18399999999997"/>
    <s v="PROFIT"/>
  </r>
  <r>
    <s v="CA-2013-108630"/>
    <s v="11/19/2013"/>
    <s v="19/11/2013"/>
    <x v="0"/>
    <s v="November"/>
    <d v="2013-11-19T00:00:00"/>
    <d v="2013-11-19T00:00:00"/>
    <s v="On Date"/>
    <s v="BobbyElias"/>
    <s v="United States"/>
    <s v="Concord"/>
    <s v="California"/>
    <x v="4"/>
    <s v="Recycled Premium Regency Composition Covers"/>
    <n v="7.7928000000000006"/>
    <n v="61.12"/>
    <n v="5"/>
    <n v="22.155999999999999"/>
    <n v="1772.48"/>
    <s v="PROFIT"/>
  </r>
  <r>
    <s v="CA-2014-104619"/>
    <s v="01/25/2014"/>
    <s v="30/01/2014"/>
    <x v="3"/>
    <s v="January"/>
    <d v="2014-01-25T00:00:00"/>
    <d v="2014-01-30T00:00:00"/>
    <s v="On Date"/>
    <s v="KeithDawkins"/>
    <s v="United States"/>
    <s v="San Jose"/>
    <s v="California"/>
    <x v="5"/>
    <s v="Acco Six-Outlet Power Strip, 4' Cord Length"/>
    <n v="6.3787999999999991"/>
    <n v="25.86"/>
    <n v="3"/>
    <n v="6.7236000000000002"/>
    <n v="537.88800000000003"/>
    <s v="PROFIT"/>
  </r>
  <r>
    <s v="CA-2014-104619"/>
    <s v="01/25/2014"/>
    <s v="30/01/2014"/>
    <x v="3"/>
    <s v="January"/>
    <d v="2014-01-25T00:00:00"/>
    <d v="2014-01-30T00:00:00"/>
    <s v="On Date"/>
    <s v="KeithDawkins"/>
    <s v="United States"/>
    <s v="San Jose"/>
    <s v="California"/>
    <x v="4"/>
    <s v="Ibico EB-19 Dual Function Manual Binding System"/>
    <n v="93.414599999999993"/>
    <n v="276.78399999999999"/>
    <n v="2"/>
    <n v="89.954800000000006"/>
    <n v="7196.384"/>
    <s v="PROFIT"/>
  </r>
  <r>
    <s v="CA-2014-104619"/>
    <s v="01/25/2014"/>
    <s v="30/01/2014"/>
    <x v="3"/>
    <s v="January"/>
    <d v="2014-01-25T00:00:00"/>
    <d v="2014-01-30T00:00:00"/>
    <s v="On Date"/>
    <s v="KeithDawkins"/>
    <s v="United States"/>
    <s v="San Jose"/>
    <s v="California"/>
    <x v="3"/>
    <s v="Jensen SMPS-640 -Â speaker phone"/>
    <n v="34.025199999999998"/>
    <n v="110.352"/>
    <n v="3"/>
    <n v="8.2764000000000006"/>
    <n v="662.11200000000008"/>
    <s v="PROFIT"/>
  </r>
  <r>
    <s v="CA-2012-149517"/>
    <s v="09/19/2012"/>
    <s v="23/09/2012"/>
    <x v="2"/>
    <s v="September"/>
    <d v="2012-09-19T00:00:00"/>
    <d v="2012-09-23T00:00:00"/>
    <s v="On Date"/>
    <s v="FrankCarlisle"/>
    <s v="United States"/>
    <s v="Sacramento"/>
    <s v="California"/>
    <x v="1"/>
    <s v="Seth Thomas 8 1/2&quot; Cubicle Clock"/>
    <n v="13.790400000000002"/>
    <n v="60.84"/>
    <n v="3"/>
    <n v="19.468800000000002"/>
    <n v="1557.5040000000001"/>
    <s v="PROFIT"/>
  </r>
  <r>
    <s v="CA-2012-116841"/>
    <s v="04/14/2012"/>
    <s v="18/04/2012"/>
    <x v="2"/>
    <s v="April"/>
    <d v="2012-04-14T00:00:00"/>
    <d v="2012-04-18T00:00:00"/>
    <s v="On Date"/>
    <s v="TheonePippenger"/>
    <s v="United States"/>
    <s v="Springfield"/>
    <s v="Oregon"/>
    <x v="5"/>
    <s v="Acco Smartsocket Color-Coded Six-Outlet AC Adapter Model Surge Protectors"/>
    <n v="32.567399999999999"/>
    <n v="35.207999999999998"/>
    <n v="1"/>
    <n v="2.6406000000000001"/>
    <n v="211.24799999999999"/>
    <s v="PROFIT"/>
  </r>
  <r>
    <s v="CA-2013-130638"/>
    <s v="05/17/2013"/>
    <s v="20/05/2013"/>
    <x v="0"/>
    <s v="May"/>
    <d v="2013-05-17T00:00:00"/>
    <d v="2013-05-20T00:00:00"/>
    <s v="On Date"/>
    <s v="SanjitChand"/>
    <s v="United States"/>
    <s v="Los Angeles"/>
    <s v="California"/>
    <x v="1"/>
    <s v="Tenex Carpeted, Granite-Look or Clear Contemporary Contour Shape Chair Mats"/>
    <n v="65.760300000000001"/>
    <n v="282.83999999999997"/>
    <n v="4"/>
    <n v="19.7988"/>
    <n v="1583.904"/>
    <s v="PROFIT"/>
  </r>
  <r>
    <s v="CA-2013-130638"/>
    <s v="05/17/2013"/>
    <s v="20/05/2013"/>
    <x v="0"/>
    <s v="May"/>
    <d v="2013-05-17T00:00:00"/>
    <d v="2013-05-20T00:00:00"/>
    <s v="On Date"/>
    <s v="SanjitChand"/>
    <s v="United States"/>
    <s v="Los Angeles"/>
    <s v="California"/>
    <x v="0"/>
    <s v="Avery 481"/>
    <n v="1.6016000000000001"/>
    <n v="27.72"/>
    <n v="9"/>
    <n v="13.3056"/>
    <n v="1064.4480000000001"/>
    <s v="PROFIT"/>
  </r>
  <r>
    <s v="CA-2013-110086"/>
    <s v="09/19/2013"/>
    <s v="23/09/2013"/>
    <x v="0"/>
    <s v="September"/>
    <d v="2013-09-19T00:00:00"/>
    <d v="2013-09-23T00:00:00"/>
    <s v="On Date"/>
    <s v="BillDonatelli"/>
    <s v="United States"/>
    <s v="Woodland"/>
    <s v="California"/>
    <x v="3"/>
    <s v="Polycom CX300 Desktop Phone USB VoIP phone"/>
    <n v="107.9928"/>
    <n v="239.98400000000001"/>
    <n v="2"/>
    <n v="23.9984"/>
    <n v="1919.8720000000001"/>
    <s v="PROFIT"/>
  </r>
  <r>
    <s v="CA-2011-128524"/>
    <s v="11/11/2011"/>
    <s v="13/11/2011"/>
    <x v="1"/>
    <s v="November"/>
    <d v="2011-11-11T00:00:00"/>
    <d v="2011-11-13T00:00:00"/>
    <s v="On Date"/>
    <s v="MaryZewe"/>
    <s v="United States"/>
    <s v="Seattle"/>
    <s v="Washington"/>
    <x v="5"/>
    <s v="Belkin F5C206VTEL 6 Outlet Surge"/>
    <n v="16.085999999999999"/>
    <n v="22.98"/>
    <n v="1"/>
    <n v="6.8940000000000001"/>
    <n v="551.52"/>
    <s v="PROFIT"/>
  </r>
  <r>
    <s v="CA-2011-128524"/>
    <s v="11/11/2011"/>
    <s v="13/11/2011"/>
    <x v="1"/>
    <s v="November"/>
    <d v="2011-11-11T00:00:00"/>
    <d v="2011-11-13T00:00:00"/>
    <s v="On Date"/>
    <s v="MaryZewe"/>
    <s v="United States"/>
    <s v="Seattle"/>
    <s v="Washington"/>
    <x v="8"/>
    <s v="Belkin Standard 104 key USB Keyboard"/>
    <n v="12.4015"/>
    <n v="102.13"/>
    <n v="7"/>
    <n v="15.3195"/>
    <n v="1225.56"/>
    <s v="PROFIT"/>
  </r>
  <r>
    <s v="CA-2011-128524"/>
    <s v="11/11/2011"/>
    <s v="13/11/2011"/>
    <x v="1"/>
    <s v="November"/>
    <d v="2011-11-11T00:00:00"/>
    <d v="2011-11-13T00:00:00"/>
    <s v="On Date"/>
    <s v="MaryZewe"/>
    <s v="United States"/>
    <s v="Seattle"/>
    <s v="Washington"/>
    <x v="4"/>
    <s v="Fellowes PB500 Electric Punch Plastic Comb Binding Machine with Manual Bind"/>
    <n v="635.495"/>
    <n v="2033.5840000000001"/>
    <n v="2"/>
    <n v="762.59400000000005"/>
    <n v="61007.520000000004"/>
    <s v="PROFIT"/>
  </r>
  <r>
    <s v="CA-2013-140256"/>
    <s v="08/23/2013"/>
    <s v="30/08/2013"/>
    <x v="0"/>
    <s v="August"/>
    <d v="2013-08-23T00:00:00"/>
    <d v="2013-08-30T00:00:00"/>
    <s v="Delay"/>
    <s v="PaulineWebber"/>
    <s v="United States"/>
    <s v="Los Angeles"/>
    <s v="California"/>
    <x v="2"/>
    <s v="Newell 346"/>
    <n v="2.0448"/>
    <n v="5.76"/>
    <n v="2"/>
    <n v="1.6704000000000001"/>
    <n v="133.63200000000001"/>
    <s v="PROFIT"/>
  </r>
  <r>
    <s v="CA-2011-124702"/>
    <s v="11/18/2011"/>
    <s v="25/11/2011"/>
    <x v="1"/>
    <s v="November"/>
    <d v="2011-11-18T00:00:00"/>
    <d v="2011-11-25T00:00:00"/>
    <s v="Delay"/>
    <s v="MayaHerman"/>
    <s v="United States"/>
    <s v="Seattle"/>
    <s v="Washington"/>
    <x v="1"/>
    <s v="Howard Miller 13-1/2&quot; Diameter Rosebrook Wall Clock"/>
    <n v="41.262"/>
    <n v="137.54"/>
    <n v="2"/>
    <n v="55.015999999999998"/>
    <n v="4401.28"/>
    <s v="PROFIT"/>
  </r>
  <r>
    <s v="CA-2011-124702"/>
    <s v="11/18/2011"/>
    <s v="25/11/2011"/>
    <x v="1"/>
    <s v="November"/>
    <d v="2011-11-18T00:00:00"/>
    <d v="2011-11-25T00:00:00"/>
    <s v="Delay"/>
    <s v="MayaHerman"/>
    <s v="United States"/>
    <s v="Seattle"/>
    <s v="Washington"/>
    <x v="6"/>
    <s v="Lesro Round Back Collection Coffee Table, End Table"/>
    <n v="158.8185"/>
    <n v="730.2"/>
    <n v="4"/>
    <n v="94.926000000000002"/>
    <n v="7594.08"/>
    <s v="PROFIT"/>
  </r>
  <r>
    <s v="US-2014-125808"/>
    <s v="11/13/2014"/>
    <s v="16/11/2014"/>
    <x v="3"/>
    <s v="November"/>
    <d v="2014-11-13T00:00:00"/>
    <d v="2014-11-16T00:00:00"/>
    <s v="On Date"/>
    <s v="EmilyPhan"/>
    <s v="United States"/>
    <s v="Los Angeles"/>
    <s v="California"/>
    <x v="9"/>
    <s v="Xerox 1899"/>
    <n v="2.9478000000000004"/>
    <n v="11.56"/>
    <n v="2"/>
    <n v="5.6643999999999997"/>
    <n v="453.15199999999999"/>
    <s v="PROFIT"/>
  </r>
  <r>
    <s v="CA-2011-104563"/>
    <s v="03/07/2011"/>
    <s v="12/03/2011"/>
    <x v="1"/>
    <s v="March"/>
    <d v="2011-03-07T00:00:00"/>
    <d v="2011-03-12T00:00:00"/>
    <s v="On Date"/>
    <s v="CraigMolinari"/>
    <s v="United States"/>
    <s v="Seattle"/>
    <s v="Washington"/>
    <x v="2"/>
    <s v="Newell Chalk Holder"/>
    <n v="2.2302"/>
    <n v="20.65"/>
    <n v="5"/>
    <n v="9.4990000000000006"/>
    <n v="759.92000000000007"/>
    <s v="PROFIT"/>
  </r>
  <r>
    <s v="CA-2011-104563"/>
    <s v="03/07/2011"/>
    <s v="12/03/2011"/>
    <x v="1"/>
    <s v="March"/>
    <d v="2011-03-07T00:00:00"/>
    <d v="2011-03-12T00:00:00"/>
    <s v="On Date"/>
    <s v="CraigMolinari"/>
    <s v="United States"/>
    <s v="Seattle"/>
    <s v="Washington"/>
    <x v="7"/>
    <s v="Contico 72&quot;H Heavy-Duty Storage System"/>
    <n v="40.980000000000004"/>
    <n v="204.9"/>
    <n v="5"/>
    <n v="0"/>
    <n v="0"/>
    <s v="PROFIT"/>
  </r>
  <r>
    <s v="CA-2011-104563"/>
    <s v="03/07/2011"/>
    <s v="12/03/2011"/>
    <x v="1"/>
    <s v="March"/>
    <d v="2011-03-07T00:00:00"/>
    <d v="2011-03-12T00:00:00"/>
    <s v="On Date"/>
    <s v="CraigMolinari"/>
    <s v="United States"/>
    <s v="Seattle"/>
    <s v="Washington"/>
    <x v="10"/>
    <s v="Office Star - Task Chair with Contemporary Loop Arms"/>
    <n v="69.144800000000004"/>
    <n v="436.70400000000001"/>
    <n v="6"/>
    <n v="21.8352"/>
    <n v="1746.816"/>
    <s v="PROFIT"/>
  </r>
  <r>
    <s v="CA-2011-104563"/>
    <s v="03/07/2011"/>
    <s v="12/03/2011"/>
    <x v="1"/>
    <s v="March"/>
    <d v="2011-03-07T00:00:00"/>
    <d v="2011-03-12T00:00:00"/>
    <s v="On Date"/>
    <s v="CraigMolinari"/>
    <s v="United States"/>
    <s v="Seattle"/>
    <s v="Washington"/>
    <x v="10"/>
    <s v="Global Leather and Oak Executive Chair, Black"/>
    <n v="213.69579999999999"/>
    <n v="481.56799999999998"/>
    <n v="2"/>
    <n v="54.176400000000001"/>
    <n v="4334.1120000000001"/>
    <s v="PROFIT"/>
  </r>
  <r>
    <s v="US-2014-107979"/>
    <s v="06/09/2014"/>
    <s v="14/06/2014"/>
    <x v="3"/>
    <s v="June"/>
    <d v="2014-06-09T00:00:00"/>
    <d v="2014-06-14T00:00:00"/>
    <s v="On Date"/>
    <s v="FrankOlsen"/>
    <s v="United States"/>
    <s v="Glendale"/>
    <s v="Arizona"/>
    <x v="8"/>
    <s v="Memorex Micro Travel Drive 16 GB"/>
    <n v="11.033099999999999"/>
    <n v="89.543999999999997"/>
    <n v="7"/>
    <n v="12.3123"/>
    <n v="984.98400000000004"/>
    <s v="PROFIT"/>
  </r>
  <r>
    <s v="US-2014-107979"/>
    <s v="06/09/2014"/>
    <s v="14/06/2014"/>
    <x v="3"/>
    <s v="June"/>
    <d v="2014-06-09T00:00:00"/>
    <d v="2014-06-14T00:00:00"/>
    <s v="On Date"/>
    <s v="FrankOlsen"/>
    <s v="United States"/>
    <s v="Glendale"/>
    <s v="Arizona"/>
    <x v="7"/>
    <s v="Rogers Deluxe File Chest"/>
    <n v="21.760199999999998"/>
    <n v="35.167999999999999"/>
    <n v="2"/>
    <n v="-8.3523999999999994"/>
    <n v="-668.19200000000001"/>
    <s v="LOSS"/>
  </r>
  <r>
    <s v="US-2014-107979"/>
    <s v="06/09/2014"/>
    <s v="14/06/2014"/>
    <x v="3"/>
    <s v="June"/>
    <d v="2014-06-09T00:00:00"/>
    <d v="2014-06-14T00:00:00"/>
    <s v="On Date"/>
    <s v="FrankOlsen"/>
    <s v="United States"/>
    <s v="Glendale"/>
    <s v="Arizona"/>
    <x v="4"/>
    <s v="GBC VeloBinder Electric Binding Machine"/>
    <n v="60.489999999999995"/>
    <n v="72.587999999999994"/>
    <n v="2"/>
    <n v="-48.392000000000003"/>
    <n v="-3871.36"/>
    <s v="LOSS"/>
  </r>
  <r>
    <s v="CA-2013-107104"/>
    <s v="11/27/2013"/>
    <s v="01/12/2013"/>
    <x v="0"/>
    <s v="November"/>
    <d v="2013-11-27T00:00:00"/>
    <d v="2013-12-01T00:00:00"/>
    <s v="On Date"/>
    <s v="MaribethSchnelling"/>
    <s v="United States"/>
    <s v="Los Angeles"/>
    <s v="California"/>
    <x v="15"/>
    <s v="DMI Eclipse Executive Suite Bookcases"/>
    <n v="405.79380000000003"/>
    <n v="3406.6640000000002"/>
    <n v="8"/>
    <n v="160.31360000000001"/>
    <n v="12825.088"/>
    <s v="PROFIT"/>
  </r>
  <r>
    <s v="CA-2013-107104"/>
    <s v="11/27/2013"/>
    <s v="01/12/2013"/>
    <x v="0"/>
    <s v="November"/>
    <d v="2013-11-27T00:00:00"/>
    <d v="2013-12-01T00:00:00"/>
    <s v="On Date"/>
    <s v="MaribethSchnelling"/>
    <s v="United States"/>
    <s v="Los Angeles"/>
    <s v="California"/>
    <x v="2"/>
    <s v="Newell 31"/>
    <n v="2.9735999999999998"/>
    <n v="37.17"/>
    <n v="9"/>
    <n v="10.4076"/>
    <n v="832.60800000000006"/>
    <s v="PROFIT"/>
  </r>
  <r>
    <s v="CA-2013-107104"/>
    <s v="11/27/2013"/>
    <s v="01/12/2013"/>
    <x v="0"/>
    <s v="November"/>
    <d v="2013-11-27T00:00:00"/>
    <d v="2013-12-01T00:00:00"/>
    <s v="On Date"/>
    <s v="MaribethSchnelling"/>
    <s v="United States"/>
    <s v="Los Angeles"/>
    <s v="California"/>
    <x v="5"/>
    <s v="Belkin F9S820V06 8 Outlet Surge"/>
    <n v="22.735999999999997"/>
    <n v="64.959999999999994"/>
    <n v="2"/>
    <n v="19.488"/>
    <n v="1559.04"/>
    <s v="PROFIT"/>
  </r>
  <r>
    <s v="CA-2013-107104"/>
    <s v="11/27/2013"/>
    <s v="01/12/2013"/>
    <x v="0"/>
    <s v="November"/>
    <d v="2013-11-27T00:00:00"/>
    <d v="2013-12-01T00:00:00"/>
    <s v="On Date"/>
    <s v="MaribethSchnelling"/>
    <s v="United States"/>
    <s v="Los Angeles"/>
    <s v="California"/>
    <x v="1"/>
    <s v="GE 48&quot; Fluorescent Tube, Cool White Energy Saver, 34 Watts, 30/Box"/>
    <n v="49.615000000000002"/>
    <n v="595.38"/>
    <n v="6"/>
    <n v="297.69"/>
    <n v="23815.200000000001"/>
    <s v="PROFIT"/>
  </r>
  <r>
    <s v="CA-2014-161893"/>
    <s v="01/24/2014"/>
    <s v="28/01/2014"/>
    <x v="3"/>
    <s v="January"/>
    <d v="2014-01-24T00:00:00"/>
    <d v="2014-01-28T00:00:00"/>
    <s v="On Date"/>
    <s v="HaroldPawlan"/>
    <s v="United States"/>
    <s v="Tucson"/>
    <s v="Arizona"/>
    <x v="8"/>
    <s v="Logitech Wireless Anywhere Mouse MX for PC and Mac"/>
    <n v="41.992999999999995"/>
    <n v="95.983999999999995"/>
    <n v="2"/>
    <n v="11.997999999999999"/>
    <n v="959.83999999999992"/>
    <s v="PROFIT"/>
  </r>
  <r>
    <s v="CA-2014-161893"/>
    <s v="01/24/2014"/>
    <s v="28/01/2014"/>
    <x v="3"/>
    <s v="January"/>
    <d v="2014-01-24T00:00:00"/>
    <d v="2014-01-28T00:00:00"/>
    <s v="On Date"/>
    <s v="HaroldPawlan"/>
    <s v="United States"/>
    <s v="Tucson"/>
    <s v="Arizona"/>
    <x v="4"/>
    <s v="Wilson Jones data.warehouse D-Ring Binders with DublLock"/>
    <n v="4.2796000000000003"/>
    <n v="4.9379999999999997"/>
    <n v="2"/>
    <n v="-3.6212"/>
    <n v="-289.69600000000003"/>
    <s v="LOSS"/>
  </r>
  <r>
    <s v="CA-2011-100860"/>
    <s v="03/26/2011"/>
    <s v="30/03/2011"/>
    <x v="1"/>
    <s v="March"/>
    <d v="2011-03-26T00:00:00"/>
    <d v="2011-03-30T00:00:00"/>
    <s v="On Date"/>
    <s v="CindyStewart"/>
    <s v="United States"/>
    <s v="Pomona"/>
    <s v="California"/>
    <x v="0"/>
    <s v="Smead Alpha-Z Color-Coded Name Labels First Letter Starter Set"/>
    <n v="1.95"/>
    <n v="18.75"/>
    <n v="5"/>
    <n v="9"/>
    <n v="720"/>
    <s v="PROFIT"/>
  </r>
  <r>
    <s v="CA-2013-160717"/>
    <s v="06/07/2013"/>
    <s v="12/06/2013"/>
    <x v="0"/>
    <s v="June"/>
    <d v="2013-06-07T00:00:00"/>
    <d v="2013-06-12T00:00:00"/>
    <s v="On Date"/>
    <s v="MariaEtezadi"/>
    <s v="United States"/>
    <s v="Santa Barbara"/>
    <s v="California"/>
    <x v="3"/>
    <s v="Samsung Galaxy Mega 6.3"/>
    <n v="310.79259999999994"/>
    <n v="3023.9279999999999"/>
    <n v="9"/>
    <n v="226.7946"/>
    <n v="18143.567999999999"/>
    <s v="PROFIT"/>
  </r>
  <r>
    <s v="CA-2013-160717"/>
    <s v="06/07/2013"/>
    <s v="12/06/2013"/>
    <x v="0"/>
    <s v="June"/>
    <d v="2013-06-07T00:00:00"/>
    <d v="2013-06-12T00:00:00"/>
    <s v="On Date"/>
    <s v="MariaEtezadi"/>
    <s v="United States"/>
    <s v="Santa Barbara"/>
    <s v="California"/>
    <x v="8"/>
    <s v="Rosewill 107 Normal Keys USB Wired Standard Keyboard"/>
    <n v="11.5928"/>
    <n v="26.96"/>
    <n v="2"/>
    <n v="3.7744"/>
    <n v="301.952"/>
    <s v="PROFIT"/>
  </r>
  <r>
    <s v="CA-2013-160717"/>
    <s v="06/07/2013"/>
    <s v="12/06/2013"/>
    <x v="0"/>
    <s v="June"/>
    <d v="2013-06-07T00:00:00"/>
    <d v="2013-06-12T00:00:00"/>
    <s v="On Date"/>
    <s v="MariaEtezadi"/>
    <s v="United States"/>
    <s v="Santa Barbara"/>
    <s v="California"/>
    <x v="3"/>
    <s v="Bose SoundLink Bluetooth Speaker"/>
    <n v="105.47000000000003"/>
    <n v="477.6"/>
    <n v="3"/>
    <n v="161.19"/>
    <n v="12895.2"/>
    <s v="PROFIT"/>
  </r>
  <r>
    <s v="CA-2014-132619"/>
    <s v="09/01/2014"/>
    <s v="06/09/2014"/>
    <x v="3"/>
    <s v="September"/>
    <d v="2014-09-01T00:00:00"/>
    <d v="2014-09-06T00:00:00"/>
    <s v="On Date"/>
    <s v="MaxwellSchwartz"/>
    <s v="United States"/>
    <s v="San Francisco"/>
    <s v="California"/>
    <x v="7"/>
    <s v="Space Solutions Commercial Steel Shelving"/>
    <n v="61.41749999999999"/>
    <n v="193.95"/>
    <n v="3"/>
    <n v="9.6974999999999998"/>
    <n v="775.8"/>
    <s v="PROFIT"/>
  </r>
  <r>
    <s v="US-2012-120957"/>
    <s v="12/07/2012"/>
    <s v="07/12/2012"/>
    <x v="2"/>
    <s v="December"/>
    <d v="2012-12-07T00:00:00"/>
    <d v="2012-12-07T00:00:00"/>
    <s v="On Date"/>
    <s v="KristenHastings"/>
    <s v="United States"/>
    <s v="Riverside"/>
    <s v="California"/>
    <x v="9"/>
    <s v="Xerox 218"/>
    <n v="3.3696000000000006"/>
    <n v="12.96"/>
    <n v="2"/>
    <n v="6.2207999999999997"/>
    <n v="497.66399999999999"/>
    <s v="PROFIT"/>
  </r>
  <r>
    <s v="CA-2014-157448"/>
    <s v="11/17/2014"/>
    <s v="21/11/2014"/>
    <x v="3"/>
    <s v="November"/>
    <d v="2014-11-17T00:00:00"/>
    <d v="2014-11-21T00:00:00"/>
    <s v="On Date"/>
    <s v="LenaCreighton"/>
    <s v="United States"/>
    <s v="Los Angeles"/>
    <s v="California"/>
    <x v="1"/>
    <s v="Eldon Radial Chair Mat for Low to Medium Pile Carpets"/>
    <n v="31.983999999999998"/>
    <n v="119.94"/>
    <n v="3"/>
    <n v="23.988"/>
    <n v="1919.04"/>
    <s v="PROFIT"/>
  </r>
  <r>
    <s v="CA-2014-157448"/>
    <s v="11/17/2014"/>
    <s v="21/11/2014"/>
    <x v="3"/>
    <s v="November"/>
    <d v="2014-11-17T00:00:00"/>
    <d v="2014-11-21T00:00:00"/>
    <s v="On Date"/>
    <s v="LenaCreighton"/>
    <s v="United States"/>
    <s v="Los Angeles"/>
    <s v="California"/>
    <x v="1"/>
    <s v="Eldon Image Series Black Desk Accessories"/>
    <n v="2.6495999999999995"/>
    <n v="12.42"/>
    <n v="3"/>
    <n v="4.4711999999999996"/>
    <n v="357.69599999999997"/>
    <s v="PROFIT"/>
  </r>
  <r>
    <s v="CA-2013-126270"/>
    <s v="04/24/2013"/>
    <s v="28/04/2013"/>
    <x v="0"/>
    <s v="April"/>
    <d v="2013-04-24T00:00:00"/>
    <d v="2013-04-28T00:00:00"/>
    <s v="On Date"/>
    <s v="ArtFerguson"/>
    <s v="United States"/>
    <s v="San Clemente"/>
    <s v="California"/>
    <x v="4"/>
    <s v="Recycled Pressboard Report Cover with Reinforced Top Hinge"/>
    <n v="1.6473"/>
    <n v="18.088000000000001"/>
    <n v="7"/>
    <n v="6.5568999999999997"/>
    <n v="524.55200000000002"/>
    <s v="PROFIT"/>
  </r>
  <r>
    <s v="CA-2013-126270"/>
    <s v="04/24/2013"/>
    <s v="28/04/2013"/>
    <x v="0"/>
    <s v="April"/>
    <d v="2013-04-24T00:00:00"/>
    <d v="2013-04-28T00:00:00"/>
    <s v="On Date"/>
    <s v="ArtFerguson"/>
    <s v="United States"/>
    <s v="San Clemente"/>
    <s v="California"/>
    <x v="13"/>
    <s v="Recycled Interoffice Envelopes with String and Button Closure, 10 x 13"/>
    <n v="11.994999999999999"/>
    <n v="71.97"/>
    <n v="3"/>
    <n v="35.984999999999999"/>
    <n v="2878.8"/>
    <s v="PROFIT"/>
  </r>
  <r>
    <s v="US-2014-140312"/>
    <s v="11/14/2014"/>
    <s v="20/11/2014"/>
    <x v="3"/>
    <s v="November"/>
    <d v="2014-11-14T00:00:00"/>
    <d v="2014-11-20T00:00:00"/>
    <s v="Delay"/>
    <s v="KenLonsdale"/>
    <s v="United States"/>
    <s v="Dublin"/>
    <s v="California"/>
    <x v="3"/>
    <s v="Samsung Replacement EH64AVFWE Premium Headset"/>
    <n v="4.125"/>
    <n v="22"/>
    <n v="5"/>
    <n v="1.375"/>
    <n v="110"/>
    <s v="PROFIT"/>
  </r>
  <r>
    <s v="CA-2013-137393"/>
    <s v="05/07/2013"/>
    <s v="11/05/2013"/>
    <x v="0"/>
    <s v="May"/>
    <d v="2013-05-07T00:00:00"/>
    <d v="2013-05-11T00:00:00"/>
    <s v="On Date"/>
    <s v="GeneMcClure"/>
    <s v="United States"/>
    <s v="Bakersfield"/>
    <s v="California"/>
    <x v="1"/>
    <s v="Executive Impressions 8-1/2&quot; Career Panel/Partition Cubicle Clock"/>
    <n v="6.8640000000000008"/>
    <n v="41.6"/>
    <n v="4"/>
    <n v="14.144"/>
    <n v="1131.52"/>
    <s v="PROFIT"/>
  </r>
  <r>
    <s v="CA-2012-130113"/>
    <s v="12/27/2012"/>
    <s v="31/12/2012"/>
    <x v="2"/>
    <s v="December"/>
    <d v="2012-12-27T00:00:00"/>
    <d v="2012-12-31T00:00:00"/>
    <s v="On Date"/>
    <s v="AaronHawkins"/>
    <s v="United States"/>
    <s v="San Francisco"/>
    <s v="California"/>
    <x v="7"/>
    <s v="Fellowes Super Stor/Drawer Files"/>
    <n v="130.85550000000001"/>
    <n v="323.10000000000002"/>
    <n v="2"/>
    <n v="61.389000000000003"/>
    <n v="4911.12"/>
    <s v="PROFIT"/>
  </r>
  <r>
    <s v="CA-2012-130113"/>
    <s v="12/27/2012"/>
    <s v="31/12/2012"/>
    <x v="2"/>
    <s v="December"/>
    <d v="2012-12-27T00:00:00"/>
    <d v="2012-12-31T00:00:00"/>
    <s v="On Date"/>
    <s v="AaronHawkins"/>
    <s v="United States"/>
    <s v="San Francisco"/>
    <s v="California"/>
    <x v="3"/>
    <s v="Geemarc AmpliPOWER60"/>
    <n v="65.887999999999991"/>
    <n v="668.16"/>
    <n v="9"/>
    <n v="75.168000000000006"/>
    <n v="6013.4400000000005"/>
    <s v="PROFIT"/>
  </r>
  <r>
    <s v="CA-2014-122770"/>
    <s v="12/14/2014"/>
    <s v="19/12/2014"/>
    <x v="3"/>
    <s v="December"/>
    <d v="2014-12-14T00:00:00"/>
    <d v="2014-12-19T00:00:00"/>
    <s v="On Date"/>
    <s v="EmilyPhan"/>
    <s v="United States"/>
    <s v="San Francisco"/>
    <s v="California"/>
    <x v="0"/>
    <s v="Avery 49"/>
    <n v="1.4688000000000003"/>
    <n v="8.64"/>
    <n v="3"/>
    <n v="4.2336"/>
    <n v="338.68799999999999"/>
    <s v="PROFIT"/>
  </r>
  <r>
    <s v="CA-2014-122770"/>
    <s v="12/14/2014"/>
    <s v="19/12/2014"/>
    <x v="3"/>
    <s v="December"/>
    <d v="2014-12-14T00:00:00"/>
    <d v="2014-12-19T00:00:00"/>
    <s v="On Date"/>
    <s v="EmilyPhan"/>
    <s v="United States"/>
    <s v="San Francisco"/>
    <s v="California"/>
    <x v="9"/>
    <s v="Xerox 1996"/>
    <n v="3.3696000000000002"/>
    <n v="38.880000000000003"/>
    <n v="6"/>
    <n v="18.662400000000002"/>
    <n v="1492.9920000000002"/>
    <s v="PROFIT"/>
  </r>
  <r>
    <s v="CA-2014-122770"/>
    <s v="12/14/2014"/>
    <s v="19/12/2014"/>
    <x v="3"/>
    <s v="December"/>
    <d v="2014-12-14T00:00:00"/>
    <d v="2014-12-19T00:00:00"/>
    <s v="On Date"/>
    <s v="EmilyPhan"/>
    <s v="United States"/>
    <s v="San Francisco"/>
    <s v="California"/>
    <x v="1"/>
    <s v="Eldon Executive Woodline II Desk Accessories, Mahogany"/>
    <n v="18.344899999999999"/>
    <n v="201.04"/>
    <n v="8"/>
    <n v="54.280799999999999"/>
    <n v="4342.4639999999999"/>
    <s v="PROFIT"/>
  </r>
  <r>
    <s v="CA-2014-122770"/>
    <s v="12/14/2014"/>
    <s v="19/12/2014"/>
    <x v="3"/>
    <s v="December"/>
    <d v="2014-12-14T00:00:00"/>
    <d v="2014-12-19T00:00:00"/>
    <s v="On Date"/>
    <s v="EmilyPhan"/>
    <s v="United States"/>
    <s v="San Francisco"/>
    <s v="California"/>
    <x v="9"/>
    <s v="Xerox 1975"/>
    <n v="3.3048000000000006"/>
    <n v="12.96"/>
    <n v="2"/>
    <n v="6.3503999999999996"/>
    <n v="508.03199999999998"/>
    <s v="PROFIT"/>
  </r>
  <r>
    <s v="CA-2014-118668"/>
    <s v="01/03/2014"/>
    <s v="05/01/2014"/>
    <x v="3"/>
    <s v="January"/>
    <d v="2014-01-03T00:00:00"/>
    <d v="2014-01-05T00:00:00"/>
    <s v="On Date"/>
    <s v="FredWasserman"/>
    <s v="United States"/>
    <s v="Los Angeles"/>
    <s v="California"/>
    <x v="8"/>
    <s v="Kensington K72356US Mouse-in-a-Box USB Desktop Mouse"/>
    <n v="10.7835"/>
    <n v="16.59"/>
    <n v="1"/>
    <n v="5.8064999999999998"/>
    <n v="464.52"/>
    <s v="PROFIT"/>
  </r>
  <r>
    <s v="CA-2014-116498"/>
    <s v="05/31/2014"/>
    <s v="04/06/2014"/>
    <x v="3"/>
    <s v="May"/>
    <d v="2014-05-31T00:00:00"/>
    <d v="2014-06-04T00:00:00"/>
    <s v="On Date"/>
    <s v="KellyAndreada"/>
    <s v="United States"/>
    <s v="San Diego"/>
    <s v="California"/>
    <x v="2"/>
    <s v="Dixon My First Ticonderoga Pencil, #2"/>
    <n v="4.1535000000000002"/>
    <n v="35.1"/>
    <n v="6"/>
    <n v="10.179"/>
    <n v="814.32"/>
    <s v="PROFIT"/>
  </r>
  <r>
    <s v="CA-2014-130148"/>
    <s v="09/25/2014"/>
    <s v="29/09/2014"/>
    <x v="3"/>
    <s v="September"/>
    <d v="2014-09-25T00:00:00"/>
    <d v="2014-09-29T00:00:00"/>
    <s v="On Date"/>
    <s v="NeilKnudson"/>
    <s v="United States"/>
    <s v="San Francisco"/>
    <s v="California"/>
    <x v="9"/>
    <s v="Array Memo Cubes"/>
    <n v="2.6417999999999995"/>
    <n v="31.08"/>
    <n v="6"/>
    <n v="15.229200000000001"/>
    <n v="1218.336"/>
    <s v="PROFIT"/>
  </r>
  <r>
    <s v="CA-2014-130148"/>
    <s v="09/25/2014"/>
    <s v="29/09/2014"/>
    <x v="3"/>
    <s v="September"/>
    <d v="2014-09-25T00:00:00"/>
    <d v="2014-09-29T00:00:00"/>
    <s v="On Date"/>
    <s v="NeilKnudson"/>
    <s v="United States"/>
    <s v="San Francisco"/>
    <s v="California"/>
    <x v="12"/>
    <s v="Acme Value Line Scissors"/>
    <n v="2.5549999999999997"/>
    <n v="7.3"/>
    <n v="2"/>
    <n v="2.19"/>
    <n v="175.2"/>
    <s v="PROFIT"/>
  </r>
  <r>
    <s v="CA-2014-154116"/>
    <s v="12/16/2014"/>
    <s v="20/12/2014"/>
    <x v="3"/>
    <s v="December"/>
    <d v="2014-12-16T00:00:00"/>
    <d v="2014-12-20T00:00:00"/>
    <s v="On Date"/>
    <s v="KhloeMiller"/>
    <s v="United States"/>
    <s v="Inglewood"/>
    <s v="California"/>
    <x v="9"/>
    <s v="Wirebound Message Books, Two 4 1/4&quot; x 5&quot; Forms per Page"/>
    <n v="4.0332999999999988"/>
    <n v="22.83"/>
    <n v="3"/>
    <n v="10.7301"/>
    <n v="858.40800000000002"/>
    <s v="PROFIT"/>
  </r>
  <r>
    <s v="CA-2014-154116"/>
    <s v="12/16/2014"/>
    <s v="20/12/2014"/>
    <x v="3"/>
    <s v="December"/>
    <d v="2014-12-16T00:00:00"/>
    <d v="2014-12-20T00:00:00"/>
    <s v="On Date"/>
    <s v="KhloeMiller"/>
    <s v="United States"/>
    <s v="Inglewood"/>
    <s v="California"/>
    <x v="5"/>
    <s v="Hoover Commercial SteamVac"/>
    <n v="9.5060000000000002"/>
    <n v="54.32"/>
    <n v="4"/>
    <n v="16.295999999999999"/>
    <n v="1303.6799999999998"/>
    <s v="PROFIT"/>
  </r>
  <r>
    <s v="CA-2014-154116"/>
    <s v="12/16/2014"/>
    <s v="20/12/2014"/>
    <x v="3"/>
    <s v="December"/>
    <d v="2014-12-16T00:00:00"/>
    <d v="2014-12-20T00:00:00"/>
    <s v="On Date"/>
    <s v="KhloeMiller"/>
    <s v="United States"/>
    <s v="Inglewood"/>
    <s v="California"/>
    <x v="3"/>
    <s v="Panasonic KX TS3282B Corded phone"/>
    <n v="60.672599999999996"/>
    <n v="196.77600000000001"/>
    <n v="3"/>
    <n v="14.7582"/>
    <n v="1180.6559999999999"/>
    <s v="PROFIT"/>
  </r>
  <r>
    <s v="CA-2013-105291"/>
    <s v="10/31/2013"/>
    <s v="05/11/2013"/>
    <x v="0"/>
    <s v="October"/>
    <d v="2013-10-31T00:00:00"/>
    <d v="2013-11-05T00:00:00"/>
    <s v="On Date"/>
    <s v="SusanPistek"/>
    <s v="United States"/>
    <s v="San Luis Obispo"/>
    <s v="California"/>
    <x v="11"/>
    <s v="Assorted Color Push Pins"/>
    <n v="1.2126999999999999"/>
    <n v="3.62"/>
    <n v="2"/>
    <n v="1.1946000000000001"/>
    <n v="95.568000000000012"/>
    <s v="PROFIT"/>
  </r>
  <r>
    <s v="CA-2014-125990"/>
    <s v="10/20/2014"/>
    <s v="24/10/2014"/>
    <x v="3"/>
    <s v="October"/>
    <d v="2014-10-20T00:00:00"/>
    <d v="2014-10-24T00:00:00"/>
    <s v="On Date"/>
    <s v="JoySmith"/>
    <s v="United States"/>
    <s v="San Francisco"/>
    <s v="California"/>
    <x v="4"/>
    <s v="JM Magazine Binder"/>
    <n v="8.5852000000000004"/>
    <n v="39.624000000000002"/>
    <n v="3"/>
    <n v="13.868399999999999"/>
    <n v="1109.472"/>
    <s v="PROFIT"/>
  </r>
  <r>
    <s v="CA-2013-161746"/>
    <s v="10/22/2013"/>
    <s v="28/10/2013"/>
    <x v="0"/>
    <s v="October"/>
    <d v="2013-10-22T00:00:00"/>
    <d v="2013-10-28T00:00:00"/>
    <s v="Delay"/>
    <s v="CarlosSoltero"/>
    <s v="United States"/>
    <s v="Los Angeles"/>
    <s v="California"/>
    <x v="10"/>
    <s v="Office Star Flex Back Scooter Chair with Aluminum Finish Frame"/>
    <n v="76.676400000000001"/>
    <n v="242.136"/>
    <n v="3"/>
    <n v="12.1068"/>
    <n v="968.54399999999998"/>
    <s v="PROFIT"/>
  </r>
  <r>
    <s v="CA-2013-161746"/>
    <s v="10/22/2013"/>
    <s v="28/10/2013"/>
    <x v="0"/>
    <s v="October"/>
    <d v="2013-10-22T00:00:00"/>
    <d v="2013-10-28T00:00:00"/>
    <s v="Delay"/>
    <s v="CarlosSoltero"/>
    <s v="United States"/>
    <s v="Los Angeles"/>
    <s v="California"/>
    <x v="2"/>
    <s v="Newell Chalk Holder"/>
    <n v="2.2302"/>
    <n v="12.39"/>
    <n v="3"/>
    <n v="5.6993999999999998"/>
    <n v="455.952"/>
    <s v="PROFIT"/>
  </r>
  <r>
    <s v="CA-2013-161746"/>
    <s v="10/22/2013"/>
    <s v="28/10/2013"/>
    <x v="0"/>
    <s v="October"/>
    <d v="2013-10-22T00:00:00"/>
    <d v="2013-10-28T00:00:00"/>
    <s v="Delay"/>
    <s v="CarlosSoltero"/>
    <s v="United States"/>
    <s v="Los Angeles"/>
    <s v="California"/>
    <x v="1"/>
    <s v="Eldon Expressions Wood and Plastic Desk Accessories, Oak"/>
    <n v="7.1856000000000009"/>
    <n v="19.96"/>
    <n v="2"/>
    <n v="5.5888"/>
    <n v="447.10399999999998"/>
    <s v="PROFIT"/>
  </r>
  <r>
    <s v="CA-2013-161746"/>
    <s v="10/22/2013"/>
    <s v="28/10/2013"/>
    <x v="0"/>
    <s v="October"/>
    <d v="2013-10-22T00:00:00"/>
    <d v="2013-10-28T00:00:00"/>
    <s v="Delay"/>
    <s v="CarlosSoltero"/>
    <s v="United States"/>
    <s v="Los Angeles"/>
    <s v="California"/>
    <x v="7"/>
    <s v="SAFCO Boltless Steel Shelving"/>
    <n v="112.50360000000001"/>
    <n v="340.92"/>
    <n v="3"/>
    <n v="3.4091999999999998"/>
    <n v="272.73599999999999"/>
    <s v="PROFIT"/>
  </r>
  <r>
    <s v="CA-2013-116379"/>
    <s v="11/08/2013"/>
    <s v="13/11/2013"/>
    <x v="0"/>
    <s v="November"/>
    <d v="2013-11-08T00:00:00"/>
    <d v="2013-11-13T00:00:00"/>
    <s v="On Date"/>
    <s v="LisaDeCherney"/>
    <s v="United States"/>
    <s v="San Francisco"/>
    <s v="California"/>
    <x v="4"/>
    <s v="GBC VeloBinder Manual Binding System"/>
    <n v="18.714800000000004"/>
    <n v="57.584000000000003"/>
    <n v="2"/>
    <n v="20.154399999999999"/>
    <n v="1612.3519999999999"/>
    <s v="PROFIT"/>
  </r>
  <r>
    <s v="CA-2014-142293"/>
    <s v="09/18/2014"/>
    <s v="21/09/2014"/>
    <x v="3"/>
    <s v="September"/>
    <d v="2014-09-18T00:00:00"/>
    <d v="2014-09-21T00:00:00"/>
    <s v="On Date"/>
    <s v="ShahidCollister"/>
    <s v="United States"/>
    <s v="Boise"/>
    <s v="Idaho"/>
    <x v="8"/>
    <s v="Logitech Trackman Marble Mouse"/>
    <n v="17.394199999999998"/>
    <n v="89.97"/>
    <n v="3"/>
    <n v="37.787399999999998"/>
    <n v="3022.9919999999997"/>
    <s v="PROFIT"/>
  </r>
  <r>
    <s v="CA-2011-111962"/>
    <s v="09/29/2011"/>
    <s v="04/10/2011"/>
    <x v="1"/>
    <s v="September"/>
    <d v="2011-09-29T00:00:00"/>
    <d v="2011-10-04T00:00:00"/>
    <s v="On Date"/>
    <s v="EvanBailliet"/>
    <s v="United States"/>
    <s v="Seattle"/>
    <s v="Washington"/>
    <x v="4"/>
    <s v="GBC Standard Plastic Binding Systems' Combs"/>
    <n v="3.4539999999999997"/>
    <n v="10.048"/>
    <n v="2"/>
    <n v="3.14"/>
    <n v="251.20000000000002"/>
    <s v="PROFIT"/>
  </r>
  <r>
    <s v="CA-2011-111962"/>
    <s v="09/29/2011"/>
    <s v="04/10/2011"/>
    <x v="1"/>
    <s v="September"/>
    <d v="2011-09-29T00:00:00"/>
    <d v="2011-10-04T00:00:00"/>
    <s v="On Date"/>
    <s v="EvanBailliet"/>
    <s v="United States"/>
    <s v="Seattle"/>
    <s v="Washington"/>
    <x v="7"/>
    <s v="Fellowes Super Stor/Drawer Files"/>
    <n v="130.85550000000001"/>
    <n v="807.75"/>
    <n v="5"/>
    <n v="153.4725"/>
    <n v="12277.8"/>
    <s v="PROFIT"/>
  </r>
  <r>
    <s v="CA-2014-124261"/>
    <s v="11/15/2014"/>
    <s v="20/11/2014"/>
    <x v="3"/>
    <s v="November"/>
    <d v="2014-11-15T00:00:00"/>
    <d v="2014-11-20T00:00:00"/>
    <s v="On Date"/>
    <s v="JoeElijah"/>
    <s v="United States"/>
    <s v="Los Angeles"/>
    <s v="California"/>
    <x v="2"/>
    <s v="Newell 347"/>
    <n v="3.0388000000000002"/>
    <n v="34.24"/>
    <n v="8"/>
    <n v="9.9296000000000006"/>
    <n v="794.36800000000005"/>
    <s v="PROFIT"/>
  </r>
  <r>
    <s v="CA-2014-129294"/>
    <s v="03/17/2014"/>
    <s v="22/03/2014"/>
    <x v="3"/>
    <s v="March"/>
    <d v="2014-03-17T00:00:00"/>
    <d v="2014-03-22T00:00:00"/>
    <s v="On Date"/>
    <s v="KenDana"/>
    <s v="United States"/>
    <s v="Los Angeles"/>
    <s v="California"/>
    <x v="7"/>
    <s v="Dual Level, Single-Width Filing Carts"/>
    <n v="114.7444"/>
    <n v="310.12"/>
    <n v="2"/>
    <n v="80.631200000000007"/>
    <n v="6450.496000000001"/>
    <s v="PROFIT"/>
  </r>
  <r>
    <s v="CA-2014-129294"/>
    <s v="03/17/2014"/>
    <s v="22/03/2014"/>
    <x v="3"/>
    <s v="March"/>
    <d v="2014-03-17T00:00:00"/>
    <d v="2014-03-22T00:00:00"/>
    <s v="On Date"/>
    <s v="KenDana"/>
    <s v="United States"/>
    <s v="Los Angeles"/>
    <s v="California"/>
    <x v="4"/>
    <s v="XtraLife ClearVue Slant-D Ring Binder, White, 3&quot;"/>
    <n v="7.9271999999999991"/>
    <n v="70.463999999999999"/>
    <n v="6"/>
    <n v="22.9008"/>
    <n v="1832.0640000000001"/>
    <s v="PROFIT"/>
  </r>
  <r>
    <s v="CA-2014-129294"/>
    <s v="03/17/2014"/>
    <s v="22/03/2014"/>
    <x v="3"/>
    <s v="March"/>
    <d v="2014-03-17T00:00:00"/>
    <d v="2014-03-22T00:00:00"/>
    <s v="On Date"/>
    <s v="KenDana"/>
    <s v="United States"/>
    <s v="Los Angeles"/>
    <s v="California"/>
    <x v="4"/>
    <s v="Pressboard Hanging Data Binders for Unburst Sheets"/>
    <n v="2.5583999999999998"/>
    <n v="19.68"/>
    <n v="5"/>
    <n v="6.8879999999999999"/>
    <n v="551.04"/>
    <s v="PROFIT"/>
  </r>
  <r>
    <s v="CA-2014-129294"/>
    <s v="03/17/2014"/>
    <s v="22/03/2014"/>
    <x v="3"/>
    <s v="March"/>
    <d v="2014-03-17T00:00:00"/>
    <d v="2014-03-22T00:00:00"/>
    <s v="On Date"/>
    <s v="KenDana"/>
    <s v="United States"/>
    <s v="Los Angeles"/>
    <s v="California"/>
    <x v="5"/>
    <s v="Bionaire Personal Warm Mist Humidifier/Vaporizer"/>
    <n v="28.602899999999995"/>
    <n v="140.66999999999999"/>
    <n v="3"/>
    <n v="54.8613"/>
    <n v="4388.9040000000005"/>
    <s v="PROFIT"/>
  </r>
  <r>
    <s v="CA-2014-131303"/>
    <s v="11/29/2014"/>
    <s v="03/12/2014"/>
    <x v="3"/>
    <s v="November"/>
    <d v="2014-11-29T00:00:00"/>
    <d v="2014-12-03T00:00:00"/>
    <s v="On Date"/>
    <s v="EmilyPhan"/>
    <s v="United States"/>
    <s v="San Diego"/>
    <s v="California"/>
    <x v="0"/>
    <s v="Round Specialty Laser Printer Labels"/>
    <n v="6.6408999999999994"/>
    <n v="62.65"/>
    <n v="5"/>
    <n v="29.445499999999999"/>
    <n v="2355.64"/>
    <s v="PROFIT"/>
  </r>
  <r>
    <s v="CA-2014-137505"/>
    <s v="11/25/2014"/>
    <s v="25/11/2014"/>
    <x v="3"/>
    <s v="November"/>
    <d v="2014-11-25T00:00:00"/>
    <d v="2014-11-25T00:00:00"/>
    <s v="On Date"/>
    <s v="BethPaige"/>
    <s v="United States"/>
    <s v="Los Angeles"/>
    <s v="California"/>
    <x v="6"/>
    <s v="Hon Practical Foundations 30 x 60 Training Table, Light Gray/Charcoal"/>
    <n v="177.489"/>
    <n v="364.08"/>
    <n v="2"/>
    <n v="9.1020000000000003"/>
    <n v="728.16000000000008"/>
    <s v="PROFIT"/>
  </r>
  <r>
    <s v="CA-2014-137505"/>
    <s v="11/25/2014"/>
    <s v="25/11/2014"/>
    <x v="3"/>
    <s v="November"/>
    <d v="2014-11-25T00:00:00"/>
    <d v="2014-11-25T00:00:00"/>
    <s v="On Date"/>
    <s v="BethPaige"/>
    <s v="United States"/>
    <s v="Los Angeles"/>
    <s v="California"/>
    <x v="6"/>
    <s v="Hon 61000 Series Interactive Training Tables"/>
    <n v="36.432599999999994"/>
    <n v="71.087999999999994"/>
    <n v="2"/>
    <n v="-1.7771999999999999"/>
    <n v="-142.17599999999999"/>
    <s v="LOSS"/>
  </r>
  <r>
    <s v="US-2013-158680"/>
    <s v="07/02/2013"/>
    <s v="03/07/2013"/>
    <x v="0"/>
    <s v="July"/>
    <d v="2013-07-02T00:00:00"/>
    <d v="2013-07-03T00:00:00"/>
    <s v="On Date"/>
    <s v="NickZandusky"/>
    <s v="United States"/>
    <s v="Seattle"/>
    <s v="Washington"/>
    <x v="4"/>
    <s v="Zipper Ring Binder Pockets"/>
    <n v="1.5911999999999999"/>
    <n v="2.496"/>
    <n v="1"/>
    <n v="0.90480000000000005"/>
    <n v="72.384"/>
    <s v="PROFIT"/>
  </r>
  <r>
    <s v="CA-2013-146913"/>
    <s v="11/01/2013"/>
    <s v="06/11/2013"/>
    <x v="0"/>
    <s v="November"/>
    <d v="2013-11-01T00:00:00"/>
    <d v="2013-11-06T00:00:00"/>
    <s v="On Date"/>
    <s v="SylviaFoulston"/>
    <s v="United States"/>
    <s v="San Francisco"/>
    <s v="California"/>
    <x v="10"/>
    <s v="Office Star - Professional Matrix Back Chair with 2-to-1 Synchro Tilt and Mesh Fabric Seat"/>
    <n v="266.7448"/>
    <n v="1403.92"/>
    <n v="5"/>
    <n v="70.195999999999998"/>
    <n v="5615.68"/>
    <s v="PROFIT"/>
  </r>
  <r>
    <s v="CA-2011-121762"/>
    <s v="02/15/2011"/>
    <s v="19/02/2011"/>
    <x v="1"/>
    <s v="February"/>
    <d v="2011-02-15T00:00:00"/>
    <d v="2011-02-19T00:00:00"/>
    <s v="On Date"/>
    <s v="MarinaLichtenstein"/>
    <s v="United States"/>
    <s v="Seattle"/>
    <s v="Washington"/>
    <x v="8"/>
    <s v="Logitech G600 MMO Gaming Mouse"/>
    <n v="51.193599999999989"/>
    <n v="239.97"/>
    <n v="3"/>
    <n v="86.389200000000002"/>
    <n v="6911.1360000000004"/>
    <s v="PROFIT"/>
  </r>
  <r>
    <s v="CA-2011-121762"/>
    <s v="02/15/2011"/>
    <s v="19/02/2011"/>
    <x v="1"/>
    <s v="February"/>
    <d v="2011-02-15T00:00:00"/>
    <d v="2011-02-19T00:00:00"/>
    <s v="On Date"/>
    <s v="MarinaLichtenstein"/>
    <s v="United States"/>
    <s v="Seattle"/>
    <s v="Washington"/>
    <x v="5"/>
    <s v="Belkin 8 Outlet Surge Protector"/>
    <n v="29.505599999999998"/>
    <n v="81.96"/>
    <n v="2"/>
    <n v="22.948799999999999"/>
    <n v="1835.904"/>
    <s v="PROFIT"/>
  </r>
  <r>
    <s v="CA-2011-121762"/>
    <s v="02/15/2011"/>
    <s v="19/02/2011"/>
    <x v="1"/>
    <s v="February"/>
    <d v="2011-02-15T00:00:00"/>
    <d v="2011-02-19T00:00:00"/>
    <s v="On Date"/>
    <s v="MarinaLichtenstein"/>
    <s v="United States"/>
    <s v="Seattle"/>
    <s v="Washington"/>
    <x v="12"/>
    <s v="Compact Automatic Electric Letter Opener"/>
    <n v="116.9238"/>
    <n v="238.62"/>
    <n v="2"/>
    <n v="4.7724000000000002"/>
    <n v="381.79200000000003"/>
    <s v="PROFIT"/>
  </r>
  <r>
    <s v="CA-2011-123855"/>
    <s v="06/18/2011"/>
    <s v="23/06/2011"/>
    <x v="1"/>
    <s v="June"/>
    <d v="2011-06-18T00:00:00"/>
    <d v="2011-06-23T00:00:00"/>
    <s v="On Date"/>
    <s v="MickCrebagga"/>
    <s v="United States"/>
    <s v="Los Angeles"/>
    <s v="California"/>
    <x v="3"/>
    <s v="Plantronics CordlessÂ Phone HeadsetÂ with In-line Volume - M214C"/>
    <n v="25.513500000000001"/>
    <n v="139.80000000000001"/>
    <n v="5"/>
    <n v="12.2325"/>
    <n v="978.6"/>
    <s v="PROFIT"/>
  </r>
  <r>
    <s v="CA-2014-142328"/>
    <s v="12/08/2014"/>
    <s v="15/12/2014"/>
    <x v="3"/>
    <s v="December"/>
    <d v="2014-12-08T00:00:00"/>
    <d v="2014-12-15T00:00:00"/>
    <s v="Delay"/>
    <s v="TracyCollins"/>
    <s v="United States"/>
    <s v="San Francisco"/>
    <s v="California"/>
    <x v="9"/>
    <s v="REDIFORM Incoming/Outgoing Call Register, 11&quot; X 8 1/2&quot;, 100 Messages"/>
    <n v="4.17"/>
    <n v="50.04"/>
    <n v="6"/>
    <n v="25.02"/>
    <n v="2001.6"/>
    <s v="PROFIT"/>
  </r>
  <r>
    <s v="CA-2014-137918"/>
    <s v="09/30/2014"/>
    <s v="07/10/2014"/>
    <x v="3"/>
    <s v="September"/>
    <d v="2014-09-30T00:00:00"/>
    <d v="2014-10-07T00:00:00"/>
    <s v="Delay"/>
    <s v="JoeKamberova"/>
    <s v="United States"/>
    <s v="Lodi"/>
    <s v="California"/>
    <x v="12"/>
    <s v="Acme Hot Forged Carbon Steel Scissors with Nickel-Plated Handles, 3 7/8&quot; Cut, 8&quot;L"/>
    <n v="9.8689999999999998"/>
    <n v="97.3"/>
    <n v="7"/>
    <n v="28.216999999999999"/>
    <n v="2257.3599999999997"/>
    <s v="PROFIT"/>
  </r>
  <r>
    <s v="US-2011-139640"/>
    <s v="11/07/2011"/>
    <s v="11/11/2011"/>
    <x v="1"/>
    <s v="November"/>
    <d v="2011-11-07T00:00:00"/>
    <d v="2011-11-11T00:00:00"/>
    <s v="On Date"/>
    <s v="TroyBlackwell"/>
    <s v="United States"/>
    <s v="Portland"/>
    <s v="Oregon"/>
    <x v="9"/>
    <s v="Xerox 1995"/>
    <n v="3.3696000000000002"/>
    <n v="25.92"/>
    <n v="5"/>
    <n v="9.0719999999999992"/>
    <n v="725.76"/>
    <s v="PROFIT"/>
  </r>
  <r>
    <s v="US-2011-139640"/>
    <s v="11/07/2011"/>
    <s v="11/11/2011"/>
    <x v="1"/>
    <s v="November"/>
    <d v="2011-11-07T00:00:00"/>
    <d v="2011-11-11T00:00:00"/>
    <s v="On Date"/>
    <s v="TroyBlackwell"/>
    <s v="United States"/>
    <s v="Portland"/>
    <s v="Oregon"/>
    <x v="2"/>
    <s v="Panasonic KP-150 Electric Pencil Sharpener"/>
    <n v="27.927599999999998"/>
    <n v="120.768"/>
    <n v="4"/>
    <n v="9.0576000000000008"/>
    <n v="724.60800000000006"/>
    <s v="PROFIT"/>
  </r>
  <r>
    <s v="US-2011-164406"/>
    <s v="08/15/2011"/>
    <s v="19/08/2011"/>
    <x v="1"/>
    <s v="August"/>
    <d v="2011-08-15T00:00:00"/>
    <d v="2011-08-19T00:00:00"/>
    <s v="On Date"/>
    <s v="BrianDahlen"/>
    <s v="United States"/>
    <s v="San Francisco"/>
    <s v="California"/>
    <x v="5"/>
    <s v="Tripp Lite TLP810NET Broadband Surge for Modem/Fax"/>
    <n v="36.698399999999999"/>
    <n v="152.91"/>
    <n v="3"/>
    <n v="42.814799999999998"/>
    <n v="3425.1839999999997"/>
    <s v="PROFIT"/>
  </r>
  <r>
    <s v="US-2011-164406"/>
    <s v="08/15/2011"/>
    <s v="19/08/2011"/>
    <x v="1"/>
    <s v="August"/>
    <d v="2011-08-15T00:00:00"/>
    <d v="2011-08-19T00:00:00"/>
    <s v="On Date"/>
    <s v="BrianDahlen"/>
    <s v="United States"/>
    <s v="San Francisco"/>
    <s v="California"/>
    <x v="9"/>
    <s v="Xerox 1925"/>
    <n v="17.039000000000001"/>
    <n v="92.94"/>
    <n v="3"/>
    <n v="41.823"/>
    <n v="3345.84"/>
    <s v="PROFIT"/>
  </r>
  <r>
    <s v="US-2011-164406"/>
    <s v="08/15/2011"/>
    <s v="19/08/2011"/>
    <x v="1"/>
    <s v="August"/>
    <d v="2011-08-15T00:00:00"/>
    <d v="2011-08-19T00:00:00"/>
    <s v="On Date"/>
    <s v="BrianDahlen"/>
    <s v="United States"/>
    <s v="San Francisco"/>
    <s v="California"/>
    <x v="4"/>
    <s v="Avery Heavy-Duty EZD  Binder With Locking Rings"/>
    <n v="2.9016000000000002"/>
    <n v="17.856000000000002"/>
    <n v="4"/>
    <n v="6.2496"/>
    <n v="499.96800000000002"/>
    <s v="PROFIT"/>
  </r>
  <r>
    <s v="US-2011-164406"/>
    <s v="08/15/2011"/>
    <s v="19/08/2011"/>
    <x v="1"/>
    <s v="August"/>
    <d v="2011-08-15T00:00:00"/>
    <d v="2011-08-19T00:00:00"/>
    <s v="On Date"/>
    <s v="BrianDahlen"/>
    <s v="United States"/>
    <s v="San Francisco"/>
    <s v="California"/>
    <x v="4"/>
    <s v="GBC Durable Plastic Covers"/>
    <n v="10.448999999999998"/>
    <n v="46.44"/>
    <n v="3"/>
    <n v="15.093"/>
    <n v="1207.44"/>
    <s v="PROFIT"/>
  </r>
  <r>
    <s v="US-2011-164406"/>
    <s v="08/15/2011"/>
    <s v="19/08/2011"/>
    <x v="1"/>
    <s v="August"/>
    <d v="2011-08-15T00:00:00"/>
    <d v="2011-08-19T00:00:00"/>
    <s v="On Date"/>
    <s v="BrianDahlen"/>
    <s v="United States"/>
    <s v="San Francisco"/>
    <s v="California"/>
    <x v="10"/>
    <s v="Novimex Fabric Task Chair"/>
    <n v="51.832999999999998"/>
    <n v="195.136"/>
    <n v="4"/>
    <n v="-12.196"/>
    <n v="-975.68"/>
    <s v="LOSS"/>
  </r>
  <r>
    <s v="US-2013-125402"/>
    <s v="09/26/2013"/>
    <s v="02/10/2013"/>
    <x v="0"/>
    <s v="September"/>
    <d v="2013-09-26T00:00:00"/>
    <d v="2013-10-02T00:00:00"/>
    <s v="Delay"/>
    <s v="DanLawera"/>
    <s v="United States"/>
    <s v="Long Beach"/>
    <s v="California"/>
    <x v="9"/>
    <s v="Ampad Evidence Wirebond Steno Books, 6&quot; x 9&quot;"/>
    <n v="1.1554000000000002"/>
    <n v="10.9"/>
    <n v="5"/>
    <n v="5.1230000000000002"/>
    <n v="409.84000000000003"/>
    <s v="PROFIT"/>
  </r>
  <r>
    <s v="US-2013-125402"/>
    <s v="09/26/2013"/>
    <s v="02/10/2013"/>
    <x v="0"/>
    <s v="September"/>
    <d v="2013-09-26T00:00:00"/>
    <d v="2013-10-02T00:00:00"/>
    <s v="Delay"/>
    <s v="DanLawera"/>
    <s v="United States"/>
    <s v="Long Beach"/>
    <s v="California"/>
    <x v="0"/>
    <s v="Alphabetical Labels for Top Tab Filing"/>
    <n v="7.4"/>
    <n v="29.6"/>
    <n v="2"/>
    <n v="14.8"/>
    <n v="1184"/>
    <s v="PROFIT"/>
  </r>
  <r>
    <s v="US-2013-125402"/>
    <s v="09/26/2013"/>
    <s v="02/10/2013"/>
    <x v="0"/>
    <s v="September"/>
    <d v="2013-09-26T00:00:00"/>
    <d v="2013-10-02T00:00:00"/>
    <s v="Delay"/>
    <s v="DanLawera"/>
    <s v="United States"/>
    <s v="Long Beach"/>
    <s v="California"/>
    <x v="0"/>
    <s v="Avery 513"/>
    <n v="2.6892000000000005"/>
    <n v="4.9800000000000004"/>
    <n v="1"/>
    <n v="2.2907999999999999"/>
    <n v="183.26400000000001"/>
    <s v="PROFIT"/>
  </r>
  <r>
    <s v="US-2013-125402"/>
    <s v="09/26/2013"/>
    <s v="02/10/2013"/>
    <x v="0"/>
    <s v="September"/>
    <d v="2013-09-26T00:00:00"/>
    <d v="2013-10-02T00:00:00"/>
    <s v="Delay"/>
    <s v="DanLawera"/>
    <s v="United States"/>
    <s v="Long Beach"/>
    <s v="California"/>
    <x v="14"/>
    <s v="Canon PC-428 Personal Copier"/>
    <n v="105.99469999999999"/>
    <n v="479.976"/>
    <n v="3"/>
    <n v="161.99189999999999"/>
    <n v="12959.351999999999"/>
    <s v="PROFIT"/>
  </r>
  <r>
    <s v="US-2013-125402"/>
    <s v="09/26/2013"/>
    <s v="02/10/2013"/>
    <x v="0"/>
    <s v="September"/>
    <d v="2013-09-26T00:00:00"/>
    <d v="2013-10-02T00:00:00"/>
    <s v="Delay"/>
    <s v="DanLawera"/>
    <s v="United States"/>
    <s v="Long Beach"/>
    <s v="California"/>
    <x v="3"/>
    <s v="SmartStand Mobile Device Holder, Assorted Colors"/>
    <n v="5.0327999999999999"/>
    <n v="44.735999999999997"/>
    <n v="8"/>
    <n v="4.4736000000000002"/>
    <n v="357.88800000000003"/>
    <s v="PROFIT"/>
  </r>
  <r>
    <s v="US-2013-125402"/>
    <s v="09/26/2013"/>
    <s v="02/10/2013"/>
    <x v="0"/>
    <s v="September"/>
    <d v="2013-09-26T00:00:00"/>
    <d v="2013-10-02T00:00:00"/>
    <s v="Delay"/>
    <s v="DanLawera"/>
    <s v="United States"/>
    <s v="Long Beach"/>
    <s v="California"/>
    <x v="2"/>
    <s v="Newell 346"/>
    <n v="2.0448"/>
    <n v="5.76"/>
    <n v="2"/>
    <n v="1.6704000000000001"/>
    <n v="133.63200000000001"/>
    <s v="PROFIT"/>
  </r>
  <r>
    <s v="US-2013-125402"/>
    <s v="09/26/2013"/>
    <s v="02/10/2013"/>
    <x v="0"/>
    <s v="September"/>
    <d v="2013-09-26T00:00:00"/>
    <d v="2013-10-02T00:00:00"/>
    <s v="Delay"/>
    <s v="DanLawera"/>
    <s v="United States"/>
    <s v="Long Beach"/>
    <s v="California"/>
    <x v="10"/>
    <s v="Global Airflow Leather Mesh Back Chair, Black"/>
    <n v="105.68600000000001"/>
    <n v="483.13600000000002"/>
    <n v="4"/>
    <n v="60.392000000000003"/>
    <n v="4831.3600000000006"/>
    <s v="PROFIT"/>
  </r>
  <r>
    <s v="CA-2014-169327"/>
    <s v="09/03/2014"/>
    <s v="05/09/2014"/>
    <x v="3"/>
    <s v="September"/>
    <d v="2014-09-03T00:00:00"/>
    <d v="2014-09-05T00:00:00"/>
    <s v="On Date"/>
    <s v="MarcHarrigan"/>
    <s v="United States"/>
    <s v="Los Angeles"/>
    <s v="California"/>
    <x v="5"/>
    <s v="Acco Six-Outlet Power Strip, 4' Cord Length"/>
    <n v="6.3788000000000009"/>
    <n v="43.1"/>
    <n v="5"/>
    <n v="11.206"/>
    <n v="896.48"/>
    <s v="PROFIT"/>
  </r>
  <r>
    <s v="CA-2014-169327"/>
    <s v="09/03/2014"/>
    <s v="05/09/2014"/>
    <x v="3"/>
    <s v="September"/>
    <d v="2014-09-03T00:00:00"/>
    <d v="2014-09-05T00:00:00"/>
    <s v="On Date"/>
    <s v="MarcHarrigan"/>
    <s v="United States"/>
    <s v="Los Angeles"/>
    <s v="California"/>
    <x v="1"/>
    <s v="Luxo Professional Combination Clamp-On Lamps"/>
    <n v="75.701999999999998"/>
    <n v="511.5"/>
    <n v="5"/>
    <n v="132.99"/>
    <n v="10639.2"/>
    <s v="PROFIT"/>
  </r>
  <r>
    <s v="CA-2014-169327"/>
    <s v="09/03/2014"/>
    <s v="05/09/2014"/>
    <x v="3"/>
    <s v="September"/>
    <d v="2014-09-03T00:00:00"/>
    <d v="2014-09-05T00:00:00"/>
    <s v="On Date"/>
    <s v="MarcHarrigan"/>
    <s v="United States"/>
    <s v="Los Angeles"/>
    <s v="California"/>
    <x v="4"/>
    <s v="GBC Velobind Prepunched Cover Sets, Regency Series"/>
    <n v="20.338999999999995"/>
    <n v="147.91999999999999"/>
    <n v="5"/>
    <n v="46.225000000000001"/>
    <n v="3698"/>
    <s v="PROFIT"/>
  </r>
  <r>
    <s v="CA-2011-142979"/>
    <s v="04/12/2011"/>
    <s v="18/04/2011"/>
    <x v="1"/>
    <s v="April"/>
    <d v="2011-04-12T00:00:00"/>
    <d v="2011-04-18T00:00:00"/>
    <s v="Delay"/>
    <s v="EdwardHooks"/>
    <s v="United States"/>
    <s v="Lodi"/>
    <s v="California"/>
    <x v="2"/>
    <s v="Prismacolor Color Pencil Set"/>
    <n v="11.7056"/>
    <n v="39.68"/>
    <n v="2"/>
    <n v="16.268799999999999"/>
    <n v="1301.5039999999999"/>
    <s v="PROFIT"/>
  </r>
  <r>
    <s v="CA-2014-138870"/>
    <s v="06/20/2014"/>
    <s v="24/06/2014"/>
    <x v="3"/>
    <s v="June"/>
    <d v="2014-06-20T00:00:00"/>
    <d v="2014-06-24T00:00:00"/>
    <s v="On Date"/>
    <s v="GeorgeAshbrook"/>
    <s v="United States"/>
    <s v="San Francisco"/>
    <s v="California"/>
    <x v="1"/>
    <s v="DAX Copper Panel Document Frame, 5 x 7 Size"/>
    <n v="7.2964000000000002"/>
    <n v="50.32"/>
    <n v="4"/>
    <n v="21.134399999999999"/>
    <n v="1690.752"/>
    <s v="PROFIT"/>
  </r>
  <r>
    <s v="CA-2014-138870"/>
    <s v="06/20/2014"/>
    <s v="24/06/2014"/>
    <x v="3"/>
    <s v="June"/>
    <d v="2014-06-20T00:00:00"/>
    <d v="2014-06-24T00:00:00"/>
    <s v="On Date"/>
    <s v="GeorgeAshbrook"/>
    <s v="United States"/>
    <s v="San Francisco"/>
    <s v="California"/>
    <x v="9"/>
    <s v="Xerox 1907"/>
    <n v="6.5083999999999991"/>
    <n v="24.56"/>
    <n v="2"/>
    <n v="11.543200000000001"/>
    <n v="923.45600000000002"/>
    <s v="PROFIT"/>
  </r>
  <r>
    <s v="CA-2012-164301"/>
    <s v="03/26/2012"/>
    <s v="30/03/2012"/>
    <x v="2"/>
    <s v="March"/>
    <d v="2012-03-26T00:00:00"/>
    <d v="2012-03-30T00:00:00"/>
    <s v="On Date"/>
    <s v="EllisBallard"/>
    <s v="United States"/>
    <s v="Seattle"/>
    <s v="Washington"/>
    <x v="6"/>
    <s v="Bush Advantage Collection Racetrack Conference Table"/>
    <n v="347.85219999999998"/>
    <n v="3393.68"/>
    <n v="8"/>
    <n v="610.86239999999998"/>
    <n v="48868.991999999998"/>
    <s v="PROFIT"/>
  </r>
  <r>
    <s v="CA-2011-112291"/>
    <s v="04/03/2011"/>
    <s v="08/04/2011"/>
    <x v="1"/>
    <s v="April"/>
    <d v="2011-04-03T00:00:00"/>
    <d v="2011-04-08T00:00:00"/>
    <s v="On Date"/>
    <s v="KatrinaEdelman"/>
    <s v="United States"/>
    <s v="Los Angeles"/>
    <s v="California"/>
    <x v="13"/>
    <s v="Staples"/>
    <n v="2.79"/>
    <n v="11.16"/>
    <n v="2"/>
    <n v="5.58"/>
    <n v="446.4"/>
    <s v="PROFIT"/>
  </r>
  <r>
    <s v="CA-2011-112291"/>
    <s v="04/03/2011"/>
    <s v="08/04/2011"/>
    <x v="1"/>
    <s v="April"/>
    <d v="2011-04-03T00:00:00"/>
    <d v="2011-04-08T00:00:00"/>
    <s v="On Date"/>
    <s v="KatrinaEdelman"/>
    <s v="United States"/>
    <s v="Los Angeles"/>
    <s v="California"/>
    <x v="8"/>
    <s v="Enermax Briskie RF Wireless Keyboard and Mouse Combo"/>
    <n v="13.2928"/>
    <n v="62.31"/>
    <n v="3"/>
    <n v="22.4316"/>
    <n v="1794.528"/>
    <s v="PROFIT"/>
  </r>
  <r>
    <s v="CA-2011-112291"/>
    <s v="04/03/2011"/>
    <s v="08/04/2011"/>
    <x v="1"/>
    <s v="April"/>
    <d v="2011-04-03T00:00:00"/>
    <d v="2011-04-08T00:00:00"/>
    <s v="On Date"/>
    <s v="KatrinaEdelman"/>
    <s v="United States"/>
    <s v="Los Angeles"/>
    <s v="California"/>
    <x v="8"/>
    <s v="Logitech G600 MMO Gaming Mouse"/>
    <n v="51.193599999999996"/>
    <n v="159.97999999999999"/>
    <n v="2"/>
    <n v="57.592799999999997"/>
    <n v="4607.424"/>
    <s v="PROFIT"/>
  </r>
  <r>
    <s v="CA-2014-117646"/>
    <s v="08/22/2014"/>
    <s v="26/08/2014"/>
    <x v="3"/>
    <s v="August"/>
    <d v="2014-08-22T00:00:00"/>
    <d v="2014-08-26T00:00:00"/>
    <s v="On Date"/>
    <s v="SungChung"/>
    <s v="United States"/>
    <s v="Louisville"/>
    <s v="Colorado"/>
    <x v="7"/>
    <s v="Recycled Data-Pak for Archival Bound Computer Printouts, 12-1/2 x 12-1/2 x 16"/>
    <n v="72.116699999999994"/>
    <n v="237.096"/>
    <n v="3"/>
    <n v="20.745899999999999"/>
    <n v="1659.672"/>
    <s v="PROFIT"/>
  </r>
  <r>
    <s v="CA-2014-117646"/>
    <s v="08/22/2014"/>
    <s v="26/08/2014"/>
    <x v="3"/>
    <s v="August"/>
    <d v="2014-08-22T00:00:00"/>
    <d v="2014-08-26T00:00:00"/>
    <s v="On Date"/>
    <s v="SungChung"/>
    <s v="United States"/>
    <s v="Louisville"/>
    <s v="Colorado"/>
    <x v="1"/>
    <s v="DAX Charcoal/Nickel-Tone Document Frame, 5 x 7"/>
    <n v="5.2139999999999995"/>
    <n v="22.751999999999999"/>
    <n v="3"/>
    <n v="7.11"/>
    <n v="568.80000000000007"/>
    <s v="PROFIT"/>
  </r>
  <r>
    <s v="CA-2014-117646"/>
    <s v="08/22/2014"/>
    <s v="26/08/2014"/>
    <x v="3"/>
    <s v="August"/>
    <d v="2014-08-22T00:00:00"/>
    <d v="2014-08-26T00:00:00"/>
    <s v="On Date"/>
    <s v="SungChung"/>
    <s v="United States"/>
    <s v="Louisville"/>
    <s v="Colorado"/>
    <x v="9"/>
    <s v="Southworth 25% Cotton Antique Laid Paper &amp; Envelopes"/>
    <n v="4.5869999999999997"/>
    <n v="6.6719999999999997"/>
    <n v="1"/>
    <n v="2.085"/>
    <n v="166.8"/>
    <s v="PROFIT"/>
  </r>
  <r>
    <s v="US-2012-129007"/>
    <s v="09/13/2012"/>
    <s v="15/09/2012"/>
    <x v="2"/>
    <s v="September"/>
    <d v="2012-09-13T00:00:00"/>
    <d v="2012-09-15T00:00:00"/>
    <s v="On Date"/>
    <s v="KenDana"/>
    <s v="United States"/>
    <s v="Anaheim"/>
    <s v="California"/>
    <x v="1"/>
    <s v="Flat Face Poster Frame"/>
    <n v="10.927199999999999"/>
    <n v="131.88"/>
    <n v="7"/>
    <n v="55.389600000000002"/>
    <n v="4431.1679999999997"/>
    <s v="PROFIT"/>
  </r>
  <r>
    <s v="US-2012-129007"/>
    <s v="09/13/2012"/>
    <s v="15/09/2012"/>
    <x v="2"/>
    <s v="September"/>
    <d v="2012-09-13T00:00:00"/>
    <d v="2012-09-15T00:00:00"/>
    <s v="On Date"/>
    <s v="KenDana"/>
    <s v="United States"/>
    <s v="Anaheim"/>
    <s v="California"/>
    <x v="4"/>
    <s v="Acco Data Flex Cable Posts For Top &amp; Bottom Load Binders, 6&quot; Capacity"/>
    <n v="5.7364999999999995"/>
    <n v="25.032"/>
    <n v="3"/>
    <n v="7.8224999999999998"/>
    <n v="625.79999999999995"/>
    <s v="PROFIT"/>
  </r>
  <r>
    <s v="US-2012-129007"/>
    <s v="09/13/2012"/>
    <s v="15/09/2012"/>
    <x v="2"/>
    <s v="September"/>
    <d v="2012-09-13T00:00:00"/>
    <d v="2012-09-15T00:00:00"/>
    <s v="On Date"/>
    <s v="KenDana"/>
    <s v="United States"/>
    <s v="Anaheim"/>
    <s v="California"/>
    <x v="10"/>
    <s v="Global Comet Stacking Armless Chair"/>
    <n v="215.316"/>
    <n v="717.72"/>
    <n v="3"/>
    <n v="71.772000000000006"/>
    <n v="5741.76"/>
    <s v="PROFIT"/>
  </r>
  <r>
    <s v="US-2012-129007"/>
    <s v="09/13/2012"/>
    <s v="15/09/2012"/>
    <x v="2"/>
    <s v="September"/>
    <d v="2012-09-13T00:00:00"/>
    <d v="2012-09-15T00:00:00"/>
    <s v="On Date"/>
    <s v="KenDana"/>
    <s v="United States"/>
    <s v="Anaheim"/>
    <s v="California"/>
    <x v="1"/>
    <s v="Eldon Econocleat Chair Mats for Low Pile Carpets"/>
    <n v="36.493600000000001"/>
    <n v="207.35"/>
    <n v="5"/>
    <n v="24.882000000000001"/>
    <n v="1990.5600000000002"/>
    <s v="PROFIT"/>
  </r>
  <r>
    <s v="US-2012-129007"/>
    <s v="09/13/2012"/>
    <s v="15/09/2012"/>
    <x v="2"/>
    <s v="September"/>
    <d v="2012-09-13T00:00:00"/>
    <d v="2012-09-15T00:00:00"/>
    <s v="On Date"/>
    <s v="KenDana"/>
    <s v="United States"/>
    <s v="Anaheim"/>
    <s v="California"/>
    <x v="1"/>
    <s v="Tensor Computer Mounted Lamp"/>
    <n v="10.869700000000002"/>
    <n v="44.67"/>
    <n v="3"/>
    <n v="12.0609"/>
    <n v="964.87200000000007"/>
    <s v="PROFIT"/>
  </r>
  <r>
    <s v="US-2012-129007"/>
    <s v="09/13/2012"/>
    <s v="15/09/2012"/>
    <x v="2"/>
    <s v="September"/>
    <d v="2012-09-13T00:00:00"/>
    <d v="2012-09-15T00:00:00"/>
    <s v="On Date"/>
    <s v="KenDana"/>
    <s v="United States"/>
    <s v="Anaheim"/>
    <s v="California"/>
    <x v="9"/>
    <s v="Xerox 1915"/>
    <n v="54.521999999999991"/>
    <n v="209.7"/>
    <n v="2"/>
    <n v="100.65600000000001"/>
    <n v="8052.4800000000005"/>
    <s v="PROFIT"/>
  </r>
  <r>
    <s v="CA-2012-132388"/>
    <s v="10/10/2012"/>
    <s v="12/10/2012"/>
    <x v="2"/>
    <s v="October"/>
    <d v="2012-10-10T00:00:00"/>
    <d v="2012-10-12T00:00:00"/>
    <s v="On Date"/>
    <s v="KatherineNockton"/>
    <s v="United States"/>
    <s v="Santa Barbara"/>
    <s v="California"/>
    <x v="10"/>
    <s v="Global Leather &amp; Oak Executive Chair, Burgundy"/>
    <n v="138.81880000000001"/>
    <n v="362.13600000000002"/>
    <n v="3"/>
    <n v="-54.320399999999999"/>
    <n v="-4345.6319999999996"/>
    <s v="LOSS"/>
  </r>
  <r>
    <s v="CA-2012-132388"/>
    <s v="10/10/2012"/>
    <s v="12/10/2012"/>
    <x v="2"/>
    <s v="October"/>
    <d v="2012-10-10T00:00:00"/>
    <d v="2012-10-12T00:00:00"/>
    <s v="On Date"/>
    <s v="KatherineNockton"/>
    <s v="United States"/>
    <s v="Santa Barbara"/>
    <s v="California"/>
    <x v="0"/>
    <s v="Avery 503"/>
    <n v="5.3819999999999997"/>
    <n v="31.05"/>
    <n v="3"/>
    <n v="14.904"/>
    <n v="1192.32"/>
    <s v="PROFIT"/>
  </r>
  <r>
    <s v="CA-2013-129630"/>
    <s v="09/05/2013"/>
    <s v="05/09/2013"/>
    <x v="0"/>
    <s v="September"/>
    <d v="2013-09-05T00:00:00"/>
    <d v="2013-09-05T00:00:00"/>
    <s v="On Date"/>
    <s v="IoniaMcGrath"/>
    <s v="United States"/>
    <s v="San Francisco"/>
    <s v="California"/>
    <x v="1"/>
    <s v="6&quot; Cubicle Wall Clock, Black"/>
    <n v="5.1776"/>
    <n v="24.27"/>
    <n v="3"/>
    <n v="8.7371999999999996"/>
    <n v="698.976"/>
    <s v="PROFIT"/>
  </r>
  <r>
    <s v="CA-2013-129630"/>
    <s v="09/05/2013"/>
    <s v="05/09/2013"/>
    <x v="0"/>
    <s v="September"/>
    <d v="2013-09-05T00:00:00"/>
    <d v="2013-09-05T00:00:00"/>
    <s v="On Date"/>
    <s v="IoniaMcGrath"/>
    <s v="United States"/>
    <s v="San Francisco"/>
    <s v="California"/>
    <x v="14"/>
    <s v="Canon PC1060 Personal Laser Copier"/>
    <n v="370.99469999999997"/>
    <n v="2799.96"/>
    <n v="5"/>
    <n v="944.98649999999998"/>
    <n v="75598.92"/>
    <s v="PROFIT"/>
  </r>
  <r>
    <s v="CA-2012-104948"/>
    <s v="11/13/2012"/>
    <s v="17/11/2012"/>
    <x v="2"/>
    <s v="November"/>
    <d v="2012-11-13T00:00:00"/>
    <d v="2012-11-17T00:00:00"/>
    <s v="On Date"/>
    <s v="KeithHerrera"/>
    <s v="United States"/>
    <s v="San Bernardino"/>
    <s v="California"/>
    <x v="4"/>
    <s v="Universal Recycled Hanging Pressboard Report Binders, Letter Size"/>
    <n v="3.2084000000000001"/>
    <n v="9.8719999999999999"/>
    <n v="2"/>
    <n v="3.4552"/>
    <n v="276.416"/>
    <s v="PROFIT"/>
  </r>
  <r>
    <s v="CA-2012-104948"/>
    <s v="11/13/2012"/>
    <s v="17/11/2012"/>
    <x v="2"/>
    <s v="November"/>
    <d v="2012-11-13T00:00:00"/>
    <d v="2012-11-17T00:00:00"/>
    <s v="On Date"/>
    <s v="KeithHerrera"/>
    <s v="United States"/>
    <s v="San Bernardino"/>
    <s v="California"/>
    <x v="15"/>
    <s v="O'Sullivan Living Dimensions 3-Shelf Bookcases"/>
    <n v="180.88200000000001"/>
    <n v="683.33199999999999"/>
    <n v="4"/>
    <n v="-40.195999999999998"/>
    <n v="-3215.68"/>
    <s v="LOSS"/>
  </r>
  <r>
    <s v="CA-2012-104948"/>
    <s v="11/13/2012"/>
    <s v="17/11/2012"/>
    <x v="2"/>
    <s v="November"/>
    <d v="2012-11-13T00:00:00"/>
    <d v="2012-11-17T00:00:00"/>
    <s v="On Date"/>
    <s v="KeithHerrera"/>
    <s v="United States"/>
    <s v="San Bernardino"/>
    <s v="California"/>
    <x v="9"/>
    <s v="Xerox 1900"/>
    <n v="2.3540000000000001"/>
    <n v="29.96"/>
    <n v="7"/>
    <n v="13.481999999999999"/>
    <n v="1078.56"/>
    <s v="PROFIT"/>
  </r>
  <r>
    <s v="CA-2013-164889"/>
    <s v="06/04/2013"/>
    <s v="07/06/2013"/>
    <x v="0"/>
    <s v="June"/>
    <d v="2013-06-04T00:00:00"/>
    <d v="2013-06-07T00:00:00"/>
    <s v="On Date"/>
    <s v="ChristinePhan"/>
    <s v="United States"/>
    <s v="Los Angeles"/>
    <s v="California"/>
    <x v="6"/>
    <s v="Hon 61000 Series Interactive Training Tables"/>
    <n v="36.432599999999994"/>
    <n v="71.087999999999994"/>
    <n v="2"/>
    <n v="-1.7771999999999999"/>
    <n v="-142.17599999999999"/>
    <s v="LOSS"/>
  </r>
  <r>
    <s v="CA-2014-164028"/>
    <s v="11/25/2014"/>
    <s v="01/12/2014"/>
    <x v="3"/>
    <s v="November"/>
    <d v="2014-11-25T00:00:00"/>
    <d v="2014-12-01T00:00:00"/>
    <s v="Delay"/>
    <s v="JohnLee"/>
    <s v="United States"/>
    <s v="San Francisco"/>
    <s v="California"/>
    <x v="8"/>
    <s v="Memorex Mini Travel Drive 16 GB USB 2.0 Flash Drive"/>
    <n v="9.7417000000000016"/>
    <n v="223.58"/>
    <n v="14"/>
    <n v="87.196200000000005"/>
    <n v="6975.6959999999999"/>
    <s v="PROFIT"/>
  </r>
  <r>
    <s v="CA-2011-143371"/>
    <s v="12/28/2011"/>
    <s v="03/01/2012"/>
    <x v="2"/>
    <s v="December"/>
    <d v="2011-12-28T00:00:00"/>
    <d v="2012-01-03T00:00:00"/>
    <s v="Delay"/>
    <s v="MaribethDona"/>
    <s v="United States"/>
    <s v="Anaheim"/>
    <s v="California"/>
    <x v="7"/>
    <s v="Carina Mini System Audio Rack, Model AR050B"/>
    <n v="107.6506"/>
    <n v="998.82"/>
    <n v="9"/>
    <n v="29.964600000000001"/>
    <n v="2397.1680000000001"/>
    <s v="PROFIT"/>
  </r>
  <r>
    <s v="CA-2011-143371"/>
    <s v="12/28/2011"/>
    <s v="03/01/2012"/>
    <x v="2"/>
    <s v="December"/>
    <d v="2011-12-28T00:00:00"/>
    <d v="2012-01-03T00:00:00"/>
    <s v="Delay"/>
    <s v="MaribethDona"/>
    <s v="United States"/>
    <s v="Anaheim"/>
    <s v="California"/>
    <x v="12"/>
    <s v="Acme Box Cutter Scissors"/>
    <n v="7.5702000000000007"/>
    <n v="51.15"/>
    <n v="5"/>
    <n v="13.298999999999999"/>
    <n v="1063.92"/>
    <s v="PROFIT"/>
  </r>
  <r>
    <s v="CA-2012-145415"/>
    <s v="04/12/2012"/>
    <s v="17/04/2012"/>
    <x v="2"/>
    <s v="April"/>
    <d v="2012-04-12T00:00:00"/>
    <d v="2012-04-17T00:00:00"/>
    <s v="On Date"/>
    <s v="RobertDilbeck"/>
    <s v="United States"/>
    <s v="Seattle"/>
    <s v="Washington"/>
    <x v="7"/>
    <s v="Rogers Jumbo File, Granite"/>
    <n v="13.4442"/>
    <n v="40.74"/>
    <n v="3"/>
    <n v="0.40739999999999998"/>
    <n v="32.591999999999999"/>
    <s v="PROFIT"/>
  </r>
  <r>
    <s v="CA-2012-141593"/>
    <s v="12/14/2012"/>
    <s v="16/12/2012"/>
    <x v="2"/>
    <s v="December"/>
    <d v="2012-12-14T00:00:00"/>
    <d v="2012-12-16T00:00:00"/>
    <s v="On Date"/>
    <s v="DarrenBudd"/>
    <s v="United States"/>
    <s v="Los Angeles"/>
    <s v="California"/>
    <x v="4"/>
    <s v="Ibico Recycled Grain-Textured Covers"/>
    <n v="17.270000000000003"/>
    <n v="55.264000000000003"/>
    <n v="2"/>
    <n v="20.724"/>
    <n v="1657.92"/>
    <s v="PROFIT"/>
  </r>
  <r>
    <s v="CA-2012-141593"/>
    <s v="12/14/2012"/>
    <s v="16/12/2012"/>
    <x v="2"/>
    <s v="December"/>
    <d v="2012-12-14T00:00:00"/>
    <d v="2012-12-16T00:00:00"/>
    <s v="On Date"/>
    <s v="DarrenBudd"/>
    <s v="United States"/>
    <s v="Los Angeles"/>
    <s v="California"/>
    <x v="9"/>
    <s v="Xerox 23"/>
    <n v="3.3696000000000006"/>
    <n v="6.48"/>
    <n v="1"/>
    <n v="3.1103999999999998"/>
    <n v="248.83199999999999"/>
    <s v="PROFIT"/>
  </r>
  <r>
    <s v="CA-2012-141593"/>
    <s v="12/14/2012"/>
    <s v="16/12/2012"/>
    <x v="2"/>
    <s v="December"/>
    <d v="2012-12-14T00:00:00"/>
    <d v="2012-12-16T00:00:00"/>
    <s v="On Date"/>
    <s v="DarrenBudd"/>
    <s v="United States"/>
    <s v="Los Angeles"/>
    <s v="California"/>
    <x v="4"/>
    <s v="GBC Laser Imprintable Binding System Covers, Desert Sand"/>
    <n v="7.5630999999999986"/>
    <n v="34.247999999999998"/>
    <n v="3"/>
    <n v="11.5587"/>
    <n v="924.69600000000003"/>
    <s v="PROFIT"/>
  </r>
  <r>
    <s v="CA-2012-141593"/>
    <s v="12/14/2012"/>
    <s v="16/12/2012"/>
    <x v="2"/>
    <s v="December"/>
    <d v="2012-12-14T00:00:00"/>
    <d v="2012-12-16T00:00:00"/>
    <s v="On Date"/>
    <s v="DarrenBudd"/>
    <s v="United States"/>
    <s v="Los Angeles"/>
    <s v="California"/>
    <x v="6"/>
    <s v="Bush Andora Conference Table, Maple/Graphite Gray Finish"/>
    <n v="131.65459999999999"/>
    <n v="273.56799999999998"/>
    <n v="2"/>
    <n v="10.258800000000001"/>
    <n v="820.70400000000006"/>
    <s v="PROFIT"/>
  </r>
  <r>
    <s v="CA-2014-137421"/>
    <s v="10/07/2014"/>
    <s v="12/10/2014"/>
    <x v="3"/>
    <s v="October"/>
    <d v="2014-10-07T00:00:00"/>
    <d v="2014-10-12T00:00:00"/>
    <s v="On Date"/>
    <s v="AshleyJarboe"/>
    <s v="United States"/>
    <s v="Chandler"/>
    <s v="Arizona"/>
    <x v="2"/>
    <s v="Avery Hi-Liter Smear-Safe Highlighters"/>
    <n v="3.7375999999999996"/>
    <n v="9.3439999999999994"/>
    <n v="2"/>
    <n v="1.8688"/>
    <n v="149.50399999999999"/>
    <s v="PROFIT"/>
  </r>
  <r>
    <s v="US-2013-103674"/>
    <s v="12/07/2013"/>
    <s v="11/12/2013"/>
    <x v="0"/>
    <s v="December"/>
    <d v="2013-12-07T00:00:00"/>
    <d v="2013-12-11T00:00:00"/>
    <s v="On Date"/>
    <s v="AnnePryor"/>
    <s v="United States"/>
    <s v="Los Angeles"/>
    <s v="California"/>
    <x v="3"/>
    <s v="Avaya 5410 Digital phone"/>
    <n v="48.952799999999996"/>
    <n v="271.95999999999998"/>
    <n v="5"/>
    <n v="27.196000000000002"/>
    <n v="2175.6800000000003"/>
    <s v="PROFIT"/>
  </r>
  <r>
    <s v="US-2013-103674"/>
    <s v="12/07/2013"/>
    <s v="11/12/2013"/>
    <x v="0"/>
    <s v="December"/>
    <d v="2013-12-07T00:00:00"/>
    <d v="2013-12-11T00:00:00"/>
    <s v="On Date"/>
    <s v="AnnePryor"/>
    <s v="United States"/>
    <s v="Los Angeles"/>
    <s v="California"/>
    <x v="2"/>
    <s v="Blackstonian Pencils"/>
    <n v="1.9224000000000003"/>
    <n v="18.690000000000001"/>
    <n v="7"/>
    <n v="5.2332000000000001"/>
    <n v="418.65600000000001"/>
    <s v="PROFIT"/>
  </r>
  <r>
    <s v="US-2013-103674"/>
    <s v="12/07/2013"/>
    <s v="11/12/2013"/>
    <x v="0"/>
    <s v="December"/>
    <d v="2013-12-07T00:00:00"/>
    <d v="2013-12-11T00:00:00"/>
    <s v="On Date"/>
    <s v="AnnePryor"/>
    <s v="United States"/>
    <s v="Los Angeles"/>
    <s v="California"/>
    <x v="9"/>
    <s v="Xerox 1977"/>
    <n v="3.4735999999999998"/>
    <n v="13.36"/>
    <n v="2"/>
    <n v="6.4127999999999998"/>
    <n v="513.024"/>
    <s v="PROFIT"/>
  </r>
  <r>
    <s v="US-2013-103674"/>
    <s v="12/07/2013"/>
    <s v="11/12/2013"/>
    <x v="0"/>
    <s v="December"/>
    <d v="2013-12-07T00:00:00"/>
    <d v="2013-12-11T00:00:00"/>
    <s v="On Date"/>
    <s v="AnnePryor"/>
    <s v="United States"/>
    <s v="Los Angeles"/>
    <s v="California"/>
    <x v="3"/>
    <s v="Cisco SPA301"/>
    <n v="109.193"/>
    <n v="249.584"/>
    <n v="2"/>
    <n v="31.198"/>
    <n v="2495.84"/>
    <s v="PROFIT"/>
  </r>
  <r>
    <s v="US-2013-103674"/>
    <s v="12/07/2013"/>
    <s v="11/12/2013"/>
    <x v="0"/>
    <s v="December"/>
    <d v="2013-12-07T00:00:00"/>
    <d v="2013-12-11T00:00:00"/>
    <s v="On Date"/>
    <s v="AnnePryor"/>
    <s v="United States"/>
    <s v="Los Angeles"/>
    <s v="California"/>
    <x v="11"/>
    <s v="Alliance Big Bands Rubber Bands, 12/Pack"/>
    <n v="1.98"/>
    <n v="13.86"/>
    <n v="7"/>
    <n v="0"/>
    <n v="0"/>
    <s v="PROFIT"/>
  </r>
  <r>
    <s v="US-2013-103674"/>
    <s v="12/07/2013"/>
    <s v="11/12/2013"/>
    <x v="0"/>
    <s v="December"/>
    <d v="2013-12-07T00:00:00"/>
    <d v="2013-12-11T00:00:00"/>
    <s v="On Date"/>
    <s v="AnnePryor"/>
    <s v="United States"/>
    <s v="Los Angeles"/>
    <s v="California"/>
    <x v="4"/>
    <s v="Avery Durable Slant Ring Binders With Label Holder"/>
    <n v="2.1735999999999995"/>
    <n v="13.375999999999999"/>
    <n v="4"/>
    <n v="4.6816000000000004"/>
    <n v="374.52800000000002"/>
    <s v="PROFIT"/>
  </r>
  <r>
    <s v="US-2013-103674"/>
    <s v="12/07/2013"/>
    <s v="11/12/2013"/>
    <x v="0"/>
    <s v="December"/>
    <d v="2013-12-07T00:00:00"/>
    <d v="2013-12-11T00:00:00"/>
    <s v="On Date"/>
    <s v="AnnePryor"/>
    <s v="United States"/>
    <s v="Los Angeles"/>
    <s v="California"/>
    <x v="4"/>
    <s v="Ibico Recycled Linen-Style Covers"/>
    <n v="20.311199999999999"/>
    <n v="437.47199999999998"/>
    <n v="14"/>
    <n v="153.11519999999999"/>
    <n v="12249.215999999999"/>
    <s v="PROFIT"/>
  </r>
  <r>
    <s v="CA-2013-125794"/>
    <s v="09/30/2013"/>
    <s v="04/10/2013"/>
    <x v="0"/>
    <s v="September"/>
    <d v="2013-09-30T00:00:00"/>
    <d v="2013-10-04T00:00:00"/>
    <s v="On Date"/>
    <s v="MarisLaWare"/>
    <s v="United States"/>
    <s v="Los Angeles"/>
    <s v="California"/>
    <x v="8"/>
    <s v="Memorex Mini Travel Drive 64 GB USB 2.0 Flash Drive"/>
    <n v="21.019200000000001"/>
    <n v="36.24"/>
    <n v="1"/>
    <n v="15.220800000000001"/>
    <n v="1217.664"/>
    <s v="PROFIT"/>
  </r>
  <r>
    <s v="CA-2014-121258"/>
    <s v="02/27/2014"/>
    <s v="04/03/2014"/>
    <x v="3"/>
    <s v="February"/>
    <d v="2014-02-27T00:00:00"/>
    <d v="2014-03-04T00:00:00"/>
    <s v="On Date"/>
    <s v="DaveBrooks"/>
    <s v="United States"/>
    <s v="Costa Mesa"/>
    <s v="California"/>
    <x v="1"/>
    <s v="Tenex B1-RE Series Chair Mats for Low Pile Carpets"/>
    <n v="38.163399999999996"/>
    <n v="91.96"/>
    <n v="2"/>
    <n v="15.6332"/>
    <n v="1250.6559999999999"/>
    <s v="PROFIT"/>
  </r>
  <r>
    <s v="CA-2014-121258"/>
    <s v="02/27/2014"/>
    <s v="04/03/2014"/>
    <x v="3"/>
    <s v="February"/>
    <d v="2014-02-27T00:00:00"/>
    <d v="2014-03-04T00:00:00"/>
    <s v="On Date"/>
    <s v="DaveBrooks"/>
    <s v="United States"/>
    <s v="Costa Mesa"/>
    <s v="California"/>
    <x v="3"/>
    <s v="Aastra 57i VoIP phone"/>
    <n v="119.59140000000001"/>
    <n v="258.57600000000002"/>
    <n v="2"/>
    <n v="19.3932"/>
    <n v="1551.4560000000001"/>
    <s v="PROFIT"/>
  </r>
  <r>
    <s v="CA-2014-121258"/>
    <s v="02/27/2014"/>
    <s v="04/03/2014"/>
    <x v="3"/>
    <s v="February"/>
    <d v="2014-02-27T00:00:00"/>
    <d v="2014-03-04T00:00:00"/>
    <s v="On Date"/>
    <s v="DaveBrooks"/>
    <s v="United States"/>
    <s v="Costa Mesa"/>
    <s v="California"/>
    <x v="9"/>
    <s v="It's Hot Message Books with Stickers, 2 3/4&quot; x 5&quot;"/>
    <n v="4.07"/>
    <n v="29.6"/>
    <n v="4"/>
    <n v="13.32"/>
    <n v="1065.5999999999999"/>
    <s v="PROFIT"/>
  </r>
  <r>
    <s v="CA-2014-119914"/>
    <s v="05/05/2014"/>
    <s v="10/05/2014"/>
    <x v="3"/>
    <s v="May"/>
    <d v="2014-05-05T00:00:00"/>
    <d v="2014-05-10T00:00:00"/>
    <s v="On Date"/>
    <s v="ChrisCortes"/>
    <s v="United States"/>
    <s v="Westminster"/>
    <s v="California"/>
    <x v="5"/>
    <s v="Acco 7-Outlet Masterpiece Power Center, Wihtout Fax/Phone Line Protection"/>
    <n v="85.105999999999995"/>
    <n v="243.16"/>
    <n v="2"/>
    <n v="72.947999999999993"/>
    <n v="5835.8399999999992"/>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r>
    <m/>
    <m/>
    <m/>
    <x v="5"/>
    <m/>
    <m/>
    <m/>
    <m/>
    <m/>
    <m/>
    <m/>
    <m/>
    <x v="17"/>
    <m/>
    <m/>
    <m/>
    <m/>
    <m/>
    <m/>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C63E52-1C68-4CE4-B4B7-1A6F7FB37B99}" name="PivotTable15"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E45:F63" firstHeaderRow="1" firstDataRow="1" firstDataCol="1"/>
  <pivotFields count="20">
    <pivotField showAll="0"/>
    <pivotField showAll="0"/>
    <pivotField showAll="0"/>
    <pivotField showAll="0">
      <items count="7">
        <item h="1" x="1"/>
        <item h="1" x="2"/>
        <item h="1" x="0"/>
        <item x="3"/>
        <item h="1" x="4"/>
        <item h="1" x="5"/>
        <item t="default"/>
      </items>
    </pivotField>
    <pivotField showAll="0"/>
    <pivotField showAll="0"/>
    <pivotField showAll="0"/>
    <pivotField showAll="0"/>
    <pivotField showAll="0"/>
    <pivotField showAll="0"/>
    <pivotField showAll="0"/>
    <pivotField showAll="0"/>
    <pivotField axis="axisRow" showAll="0">
      <items count="19">
        <item x="8"/>
        <item x="5"/>
        <item x="2"/>
        <item x="4"/>
        <item x="15"/>
        <item x="10"/>
        <item x="14"/>
        <item x="13"/>
        <item x="11"/>
        <item x="1"/>
        <item x="0"/>
        <item x="16"/>
        <item x="9"/>
        <item x="3"/>
        <item x="7"/>
        <item x="12"/>
        <item x="6"/>
        <item h="1" x="17"/>
        <item t="default"/>
      </items>
    </pivotField>
    <pivotField showAll="0"/>
    <pivotField showAll="0"/>
    <pivotField showAll="0"/>
    <pivotField showAll="0"/>
    <pivotField dataField="1"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7" baseField="0" baseItem="0" numFmtId="165"/>
  </dataFields>
  <formats count="1">
    <format dxfId="0">
      <pivotArea outline="0" collapsedLevelsAreSubtotals="1" fieldPosition="0"/>
    </format>
  </formats>
  <chartFormats count="18">
    <chartFormat chart="8" format="112" series="1">
      <pivotArea type="data" outline="0" fieldPosition="0">
        <references count="1">
          <reference field="4294967294" count="1" selected="0">
            <x v="0"/>
          </reference>
        </references>
      </pivotArea>
    </chartFormat>
    <chartFormat chart="8" format="113">
      <pivotArea type="data" outline="0" fieldPosition="0">
        <references count="2">
          <reference field="4294967294" count="1" selected="0">
            <x v="0"/>
          </reference>
          <reference field="12" count="1" selected="0">
            <x v="0"/>
          </reference>
        </references>
      </pivotArea>
    </chartFormat>
    <chartFormat chart="8" format="114">
      <pivotArea type="data" outline="0" fieldPosition="0">
        <references count="2">
          <reference field="4294967294" count="1" selected="0">
            <x v="0"/>
          </reference>
          <reference field="12" count="1" selected="0">
            <x v="1"/>
          </reference>
        </references>
      </pivotArea>
    </chartFormat>
    <chartFormat chart="8" format="115">
      <pivotArea type="data" outline="0" fieldPosition="0">
        <references count="2">
          <reference field="4294967294" count="1" selected="0">
            <x v="0"/>
          </reference>
          <reference field="12" count="1" selected="0">
            <x v="2"/>
          </reference>
        </references>
      </pivotArea>
    </chartFormat>
    <chartFormat chart="8" format="116">
      <pivotArea type="data" outline="0" fieldPosition="0">
        <references count="2">
          <reference field="4294967294" count="1" selected="0">
            <x v="0"/>
          </reference>
          <reference field="12" count="1" selected="0">
            <x v="3"/>
          </reference>
        </references>
      </pivotArea>
    </chartFormat>
    <chartFormat chart="8" format="117">
      <pivotArea type="data" outline="0" fieldPosition="0">
        <references count="2">
          <reference field="4294967294" count="1" selected="0">
            <x v="0"/>
          </reference>
          <reference field="12" count="1" selected="0">
            <x v="4"/>
          </reference>
        </references>
      </pivotArea>
    </chartFormat>
    <chartFormat chart="8" format="118">
      <pivotArea type="data" outline="0" fieldPosition="0">
        <references count="2">
          <reference field="4294967294" count="1" selected="0">
            <x v="0"/>
          </reference>
          <reference field="12" count="1" selected="0">
            <x v="5"/>
          </reference>
        </references>
      </pivotArea>
    </chartFormat>
    <chartFormat chart="8" format="119">
      <pivotArea type="data" outline="0" fieldPosition="0">
        <references count="2">
          <reference field="4294967294" count="1" selected="0">
            <x v="0"/>
          </reference>
          <reference field="12" count="1" selected="0">
            <x v="6"/>
          </reference>
        </references>
      </pivotArea>
    </chartFormat>
    <chartFormat chart="8" format="120">
      <pivotArea type="data" outline="0" fieldPosition="0">
        <references count="2">
          <reference field="4294967294" count="1" selected="0">
            <x v="0"/>
          </reference>
          <reference field="12" count="1" selected="0">
            <x v="7"/>
          </reference>
        </references>
      </pivotArea>
    </chartFormat>
    <chartFormat chart="8" format="121">
      <pivotArea type="data" outline="0" fieldPosition="0">
        <references count="2">
          <reference field="4294967294" count="1" selected="0">
            <x v="0"/>
          </reference>
          <reference field="12" count="1" selected="0">
            <x v="8"/>
          </reference>
        </references>
      </pivotArea>
    </chartFormat>
    <chartFormat chart="8" format="122">
      <pivotArea type="data" outline="0" fieldPosition="0">
        <references count="2">
          <reference field="4294967294" count="1" selected="0">
            <x v="0"/>
          </reference>
          <reference field="12" count="1" selected="0">
            <x v="9"/>
          </reference>
        </references>
      </pivotArea>
    </chartFormat>
    <chartFormat chart="8" format="123">
      <pivotArea type="data" outline="0" fieldPosition="0">
        <references count="2">
          <reference field="4294967294" count="1" selected="0">
            <x v="0"/>
          </reference>
          <reference field="12" count="1" selected="0">
            <x v="10"/>
          </reference>
        </references>
      </pivotArea>
    </chartFormat>
    <chartFormat chart="8" format="124">
      <pivotArea type="data" outline="0" fieldPosition="0">
        <references count="2">
          <reference field="4294967294" count="1" selected="0">
            <x v="0"/>
          </reference>
          <reference field="12" count="1" selected="0">
            <x v="11"/>
          </reference>
        </references>
      </pivotArea>
    </chartFormat>
    <chartFormat chart="8" format="125">
      <pivotArea type="data" outline="0" fieldPosition="0">
        <references count="2">
          <reference field="4294967294" count="1" selected="0">
            <x v="0"/>
          </reference>
          <reference field="12" count="1" selected="0">
            <x v="12"/>
          </reference>
        </references>
      </pivotArea>
    </chartFormat>
    <chartFormat chart="8" format="126">
      <pivotArea type="data" outline="0" fieldPosition="0">
        <references count="2">
          <reference field="4294967294" count="1" selected="0">
            <x v="0"/>
          </reference>
          <reference field="12" count="1" selected="0">
            <x v="13"/>
          </reference>
        </references>
      </pivotArea>
    </chartFormat>
    <chartFormat chart="8" format="127">
      <pivotArea type="data" outline="0" fieldPosition="0">
        <references count="2">
          <reference field="4294967294" count="1" selected="0">
            <x v="0"/>
          </reference>
          <reference field="12" count="1" selected="0">
            <x v="14"/>
          </reference>
        </references>
      </pivotArea>
    </chartFormat>
    <chartFormat chart="8" format="128">
      <pivotArea type="data" outline="0" fieldPosition="0">
        <references count="2">
          <reference field="4294967294" count="1" selected="0">
            <x v="0"/>
          </reference>
          <reference field="12" count="1" selected="0">
            <x v="15"/>
          </reference>
        </references>
      </pivotArea>
    </chartFormat>
    <chartFormat chart="8" format="129">
      <pivotArea type="data" outline="0" fieldPosition="0">
        <references count="2">
          <reference field="4294967294" count="1" selected="0">
            <x v="0"/>
          </reference>
          <reference field="12"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29DD7E-A9A1-48AC-8FF1-5B21D563600E}" name="PivotTable14"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47:I48" firstHeaderRow="1" firstDataRow="1" firstDataCol="0"/>
  <pivotFields count="19">
    <pivotField showAll="0"/>
    <pivotField showAll="0"/>
    <pivotField showAll="0"/>
    <pivotField showAll="0">
      <items count="6">
        <item x="1"/>
        <item x="2"/>
        <item x="0"/>
        <item x="3"/>
        <item x="4"/>
        <item t="default"/>
      </items>
    </pivotField>
    <pivotField showAll="0"/>
    <pivotField numFmtId="14" showAll="0"/>
    <pivotField numFmtId="14"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numFmtId="164" showAll="0"/>
  </pivotFields>
  <rowItems count="1">
    <i/>
  </rowItems>
  <colItems count="1">
    <i/>
  </colItems>
  <dataFields count="1">
    <dataField name="Sum of Profit" fld="17"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0DA040-371C-4D97-AFA9-A347DF0553A5}" name="PivotTable12"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61:I62" firstHeaderRow="1" firstDataRow="1" firstDataCol="0"/>
  <pivotFields count="20">
    <pivotField showAll="0"/>
    <pivotField showAll="0"/>
    <pivotField showAll="0"/>
    <pivotField showAll="0">
      <items count="7">
        <item h="1" x="1"/>
        <item h="1" x="2"/>
        <item h="1" x="0"/>
        <item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17" baseField="0" baseItem="0" numFmtId="165"/>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C085A6-6B0A-4652-82F0-C2226307223A}" name="PivotTable11"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0:J51" firstHeaderRow="1" firstDataRow="1" firstDataCol="0"/>
  <pivotFields count="19">
    <pivotField showAll="0"/>
    <pivotField showAll="0"/>
    <pivotField showAll="0"/>
    <pivotField showAll="0">
      <items count="6">
        <item x="1"/>
        <item x="2"/>
        <item x="0"/>
        <item x="3"/>
        <item x="4"/>
        <item t="default"/>
      </items>
    </pivotField>
    <pivotField showAll="0"/>
    <pivotField numFmtId="14" showAll="0"/>
    <pivotField numFmtId="14" showAll="0"/>
    <pivotField showAll="0"/>
    <pivotField showAll="0"/>
    <pivotField showAll="0"/>
    <pivotField showAll="0"/>
    <pivotField showAll="0"/>
    <pivotField showAll="0"/>
    <pivotField showAll="0"/>
    <pivotField numFmtId="2" showAll="0"/>
    <pivotField numFmtId="2" showAll="0"/>
    <pivotField dataField="1" numFmtId="2" showAll="0"/>
    <pivotField numFmtId="2" showAll="0"/>
    <pivotField numFmtId="164" showAll="0"/>
  </pivotFields>
  <rowItems count="1">
    <i/>
  </rowItems>
  <colItems count="1">
    <i/>
  </colItems>
  <dataFields count="1">
    <dataField name="Sum of Quantity"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F37E3F-49B3-4370-9ED7-ABB1A20E0D22}" name="PivotTable8"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D27:E40" firstHeaderRow="1" firstDataRow="1" firstDataCol="1"/>
  <pivotFields count="19">
    <pivotField showAll="0"/>
    <pivotField showAll="0"/>
    <pivotField showAll="0"/>
    <pivotField showAll="0">
      <items count="6">
        <item x="1"/>
        <item x="2"/>
        <item x="0"/>
        <item x="3"/>
        <item x="4"/>
        <item t="default"/>
      </items>
    </pivotField>
    <pivotField axis="axisRow" showAll="0">
      <items count="25">
        <item m="1" x="20"/>
        <item m="1" x="14"/>
        <item m="1" x="21"/>
        <item m="1" x="15"/>
        <item m="1" x="22"/>
        <item m="1" x="16"/>
        <item m="1" x="23"/>
        <item m="1" x="17"/>
        <item m="1" x="12"/>
        <item m="1" x="18"/>
        <item m="1" x="13"/>
        <item m="1" x="19"/>
        <item x="5"/>
        <item x="11"/>
        <item x="9"/>
        <item x="10"/>
        <item x="2"/>
        <item x="0"/>
        <item x="6"/>
        <item x="3"/>
        <item x="4"/>
        <item x="8"/>
        <item x="7"/>
        <item x="1"/>
        <item t="default"/>
      </items>
    </pivotField>
    <pivotField numFmtId="14" showAll="0"/>
    <pivotField numFmtId="14"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numFmtId="164" showAll="0"/>
  </pivotFields>
  <rowFields count="1">
    <field x="4"/>
  </rowFields>
  <rowItems count="13">
    <i>
      <x v="12"/>
    </i>
    <i>
      <x v="13"/>
    </i>
    <i>
      <x v="14"/>
    </i>
    <i>
      <x v="15"/>
    </i>
    <i>
      <x v="16"/>
    </i>
    <i>
      <x v="17"/>
    </i>
    <i>
      <x v="18"/>
    </i>
    <i>
      <x v="19"/>
    </i>
    <i>
      <x v="20"/>
    </i>
    <i>
      <x v="21"/>
    </i>
    <i>
      <x v="22"/>
    </i>
    <i>
      <x v="23"/>
    </i>
    <i t="grand">
      <x/>
    </i>
  </rowItems>
  <colItems count="1">
    <i/>
  </colItems>
  <dataFields count="1">
    <dataField name="Sum of Profit" fld="17" baseField="0" baseItem="0" numFmtId="1"/>
  </dataFields>
  <formats count="1">
    <format dxfId="24">
      <pivotArea outline="0" collapsedLevelsAreSubtotals="1" fieldPosition="0"/>
    </format>
  </formats>
  <chartFormats count="1">
    <chartFormat chart="2" format="8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F23662-30D5-49CF-AB1D-E372E82803B7}" name="PivotTable3" cacheId="7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city">
  <location ref="K20:L33" firstHeaderRow="1" firstDataRow="1" firstDataCol="1"/>
  <pivotFields count="20">
    <pivotField showAll="0"/>
    <pivotField showAll="0"/>
    <pivotField numFmtId="14" showAll="0"/>
    <pivotField showAll="0">
      <items count="6">
        <item h="1" x="1"/>
        <item h="1" x="2"/>
        <item x="0"/>
        <item h="1" x="3"/>
        <item h="1" x="4"/>
        <item t="default"/>
      </items>
    </pivotField>
    <pivotField showAll="0"/>
    <pivotField numFmtId="14" showAll="0"/>
    <pivotField numFmtId="14" showAll="0"/>
    <pivotField showAll="0"/>
    <pivotField showAll="0"/>
    <pivotField axis="axisRow" showAll="0">
      <items count="2">
        <item x="0"/>
        <item t="default"/>
      </items>
    </pivotField>
    <pivotField axis="axisRow" showAll="0">
      <items count="170">
        <item sd="0" x="95"/>
        <item sd="0" x="36"/>
        <item sd="0" x="56"/>
        <item sd="0" x="109"/>
        <item sd="0" x="22"/>
        <item sd="0" x="74"/>
        <item sd="0" x="7"/>
        <item sd="0" x="127"/>
        <item sd="0" x="104"/>
        <item sd="0" x="71"/>
        <item sd="0" x="99"/>
        <item sd="0" x="106"/>
        <item sd="0" x="120"/>
        <item sd="0" x="83"/>
        <item sd="0" x="19"/>
        <item sd="0" x="81"/>
        <item sd="0" x="122"/>
        <item x="158"/>
        <item x="144"/>
        <item x="156"/>
        <item x="13"/>
        <item x="133"/>
        <item x="143"/>
        <item x="142"/>
        <item x="116"/>
        <item x="121"/>
        <item x="135"/>
        <item x="97"/>
        <item x="21"/>
        <item x="151"/>
        <item x="31"/>
        <item x="32"/>
        <item x="119"/>
        <item x="125"/>
        <item x="161"/>
        <item x="15"/>
        <item x="27"/>
        <item x="137"/>
        <item x="166"/>
        <item x="45"/>
        <item x="155"/>
        <item x="55"/>
        <item x="100"/>
        <item x="58"/>
        <item x="148"/>
        <item x="153"/>
        <item x="61"/>
        <item x="48"/>
        <item x="92"/>
        <item x="59"/>
        <item x="5"/>
        <item x="65"/>
        <item x="34"/>
        <item x="163"/>
        <item x="107"/>
        <item x="134"/>
        <item x="76"/>
        <item x="24"/>
        <item x="157"/>
        <item x="29"/>
        <item x="20"/>
        <item x="72"/>
        <item x="138"/>
        <item x="98"/>
        <item x="70"/>
        <item x="44"/>
        <item x="140"/>
        <item x="118"/>
        <item x="43"/>
        <item x="101"/>
        <item x="28"/>
        <item x="25"/>
        <item x="130"/>
        <item x="124"/>
        <item x="91"/>
        <item x="168"/>
        <item x="126"/>
        <item x="23"/>
        <item x="160"/>
        <item x="147"/>
        <item x="0"/>
        <item x="30"/>
        <item x="132"/>
        <item x="89"/>
        <item x="37"/>
        <item x="78"/>
        <item x="108"/>
        <item x="35"/>
        <item x="40"/>
        <item x="79"/>
        <item x="159"/>
        <item x="154"/>
        <item x="131"/>
        <item x="162"/>
        <item x="103"/>
        <item x="52"/>
        <item x="68"/>
        <item x="54"/>
        <item x="51"/>
        <item x="53"/>
        <item x="85"/>
        <item x="4"/>
        <item x="149"/>
        <item x="33"/>
        <item x="10"/>
        <item x="129"/>
        <item x="84"/>
        <item x="8"/>
        <item x="62"/>
        <item x="64"/>
        <item x="139"/>
        <item x="67"/>
        <item x="6"/>
        <item x="63"/>
        <item x="60"/>
        <item x="86"/>
        <item x="141"/>
        <item x="14"/>
        <item x="75"/>
        <item x="105"/>
        <item x="145"/>
        <item x="57"/>
        <item x="150"/>
        <item x="152"/>
        <item x="49"/>
        <item x="9"/>
        <item x="93"/>
        <item x="38"/>
        <item x="47"/>
        <item x="90"/>
        <item x="82"/>
        <item x="165"/>
        <item x="18"/>
        <item x="3"/>
        <item x="123"/>
        <item x="12"/>
        <item x="167"/>
        <item x="111"/>
        <item x="46"/>
        <item x="136"/>
        <item x="17"/>
        <item x="115"/>
        <item x="146"/>
        <item x="11"/>
        <item x="1"/>
        <item x="41"/>
        <item x="96"/>
        <item x="77"/>
        <item x="80"/>
        <item x="87"/>
        <item x="88"/>
        <item x="113"/>
        <item x="69"/>
        <item x="117"/>
        <item x="94"/>
        <item x="73"/>
        <item x="50"/>
        <item x="26"/>
        <item x="164"/>
        <item x="102"/>
        <item x="39"/>
        <item x="42"/>
        <item x="112"/>
        <item x="2"/>
        <item x="66"/>
        <item x="16"/>
        <item x="110"/>
        <item x="114"/>
        <item x="128"/>
        <item t="default"/>
      </items>
    </pivotField>
    <pivotField axis="axisRow" showAll="0">
      <items count="12">
        <item sd="0" x="3"/>
        <item sd="0" x="0"/>
        <item sd="0" x="5"/>
        <item sd="0" x="9"/>
        <item sd="0" x="8"/>
        <item sd="0" x="7"/>
        <item sd="0" x="6"/>
        <item sd="0" x="4"/>
        <item sd="0" x="2"/>
        <item sd="0" x="1"/>
        <item sd="0" x="10"/>
        <item t="default" sd="0"/>
      </items>
    </pivotField>
    <pivotField showAll="0"/>
    <pivotField showAll="0"/>
    <pivotField numFmtId="2" showAll="0"/>
    <pivotField dataField="1" numFmtId="2" showAll="0"/>
    <pivotField numFmtId="2" showAll="0"/>
    <pivotField numFmtId="2" showAll="0"/>
    <pivotField numFmtId="164" showAll="0"/>
    <pivotField showAll="0"/>
  </pivotFields>
  <rowFields count="3">
    <field x="9"/>
    <field x="11"/>
    <field x="10"/>
  </rowFields>
  <rowItems count="13">
    <i>
      <x/>
    </i>
    <i r="1">
      <x/>
    </i>
    <i r="1">
      <x v="1"/>
    </i>
    <i r="1">
      <x v="2"/>
    </i>
    <i r="1">
      <x v="3"/>
    </i>
    <i r="1">
      <x v="4"/>
    </i>
    <i r="1">
      <x v="5"/>
    </i>
    <i r="1">
      <x v="6"/>
    </i>
    <i r="1">
      <x v="7"/>
    </i>
    <i r="1">
      <x v="8"/>
    </i>
    <i r="1">
      <x v="9"/>
    </i>
    <i r="1">
      <x v="10"/>
    </i>
    <i t="grand">
      <x/>
    </i>
  </rowItems>
  <colItems count="1">
    <i/>
  </colItems>
  <dataFields count="1">
    <dataField name="Sum of Sales" fld="15" baseField="5" baseItem="0" numFmtId="1"/>
  </dataFields>
  <formats count="2">
    <format dxfId="10">
      <pivotArea collapsedLevelsAreSubtotals="1" fieldPosition="0">
        <references count="1">
          <reference field="9" count="0"/>
        </references>
      </pivotArea>
    </format>
    <format dxfId="11">
      <pivotArea outline="0" collapsedLevelsAreSubtotals="1" fieldPosition="0"/>
    </format>
  </formats>
  <chartFormats count="1">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CE4B9B-0B34-496B-82D1-C89A6036C026}" name="PivotTable4"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D20:E25" firstHeaderRow="1" firstDataRow="1" firstDataCol="1"/>
  <pivotFields count="19">
    <pivotField showAll="0"/>
    <pivotField showAll="0"/>
    <pivotField showAll="0"/>
    <pivotField axis="axisRow" showAll="0">
      <items count="8">
        <item h="1" m="1" x="6"/>
        <item x="1"/>
        <item x="2"/>
        <item x="0"/>
        <item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5">
    <i>
      <x v="1"/>
    </i>
    <i>
      <x v="2"/>
    </i>
    <i>
      <x v="3"/>
    </i>
    <i>
      <x v="4"/>
    </i>
    <i t="grand">
      <x/>
    </i>
  </rowItems>
  <colItems count="1">
    <i/>
  </colItems>
  <dataFields count="1">
    <dataField name="Sum of Profit" fld="17" baseField="0" baseItem="0"/>
  </dataFields>
  <formats count="2">
    <format dxfId="3">
      <pivotArea collapsedLevelsAreSubtotals="1" fieldPosition="0">
        <references count="1">
          <reference field="3"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709ED0-9504-4DB7-9DEE-47BB587BFBC0}" name="PivotTable13"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7:H48" firstHeaderRow="1" firstDataRow="1" firstDataCol="0"/>
  <pivotFields count="19">
    <pivotField showAll="0"/>
    <pivotField showAll="0"/>
    <pivotField showAll="0"/>
    <pivotField showAll="0">
      <items count="6">
        <item x="1"/>
        <item x="2"/>
        <item x="0"/>
        <item x="3"/>
        <item x="4"/>
        <item t="default"/>
      </items>
    </pivotField>
    <pivotField showAll="0"/>
    <pivotField numFmtId="14" showAll="0"/>
    <pivotField numFmtId="14" showAll="0"/>
    <pivotField showAll="0"/>
    <pivotField showAll="0"/>
    <pivotField showAll="0"/>
    <pivotField showAll="0"/>
    <pivotField showAll="0"/>
    <pivotField showAll="0"/>
    <pivotField showAll="0"/>
    <pivotField numFmtId="2" showAll="0"/>
    <pivotField dataField="1" numFmtId="2" showAll="0"/>
    <pivotField numFmtId="2" showAll="0"/>
    <pivotField numFmtId="2" showAll="0"/>
    <pivotField numFmtId="164" showAll="0"/>
  </pivotFields>
  <rowItems count="1">
    <i/>
  </rowItems>
  <colItems count="1">
    <i/>
  </colItems>
  <dataFields count="1">
    <dataField name="Sum of Sales" fld="15" baseField="0" baseItem="0" numFmtId="165"/>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2D7922-1E0C-4FEA-BE4D-61A093D4DA95}" name="PivotTable2" cacheId="7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colHeaderCaption="Category">
  <location ref="D1:V3" firstHeaderRow="1" firstDataRow="2" firstDataCol="1"/>
  <pivotFields count="20">
    <pivotField showAll="0"/>
    <pivotField showAll="0"/>
    <pivotField numFmtId="14" showAll="0"/>
    <pivotField showAll="0">
      <items count="6">
        <item h="1" x="1"/>
        <item h="1" x="2"/>
        <item x="0"/>
        <item h="1" x="3"/>
        <item h="1" x="4"/>
        <item t="default"/>
      </items>
    </pivotField>
    <pivotField showAll="0"/>
    <pivotField numFmtId="14" showAll="0"/>
    <pivotField numFmtId="14" showAll="0"/>
    <pivotField showAll="0"/>
    <pivotField showAll="0"/>
    <pivotField showAll="0"/>
    <pivotField showAll="0"/>
    <pivotField showAll="0"/>
    <pivotField axis="axisCol" showAll="0">
      <items count="18">
        <item x="8"/>
        <item x="5"/>
        <item x="2"/>
        <item x="4"/>
        <item x="15"/>
        <item x="10"/>
        <item x="14"/>
        <item x="13"/>
        <item x="11"/>
        <item x="1"/>
        <item x="0"/>
        <item x="16"/>
        <item x="9"/>
        <item x="3"/>
        <item x="7"/>
        <item x="12"/>
        <item x="6"/>
        <item t="default"/>
      </items>
    </pivotField>
    <pivotField showAll="0"/>
    <pivotField numFmtId="2" showAll="0"/>
    <pivotField numFmtId="2" showAll="0"/>
    <pivotField numFmtId="2" showAll="0"/>
    <pivotField dataField="1" numFmtId="2" showAll="0"/>
    <pivotField numFmtId="164" showAll="0"/>
    <pivotField showAll="0"/>
  </pivotFields>
  <rowItems count="1">
    <i/>
  </rowItems>
  <colFields count="1">
    <field x="12"/>
  </colFields>
  <colItems count="18">
    <i>
      <x/>
    </i>
    <i>
      <x v="1"/>
    </i>
    <i>
      <x v="2"/>
    </i>
    <i>
      <x v="3"/>
    </i>
    <i>
      <x v="4"/>
    </i>
    <i>
      <x v="5"/>
    </i>
    <i>
      <x v="6"/>
    </i>
    <i>
      <x v="7"/>
    </i>
    <i>
      <x v="8"/>
    </i>
    <i>
      <x v="9"/>
    </i>
    <i>
      <x v="10"/>
    </i>
    <i>
      <x v="11"/>
    </i>
    <i>
      <x v="12"/>
    </i>
    <i>
      <x v="13"/>
    </i>
    <i>
      <x v="14"/>
    </i>
    <i>
      <x v="15"/>
    </i>
    <i>
      <x v="16"/>
    </i>
    <i t="grand">
      <x/>
    </i>
  </colItems>
  <dataFields count="1">
    <dataField name="Sum of Profit" fld="17" baseField="0" baseItem="0" numFmtId="2"/>
  </dataFields>
  <formats count="1">
    <format dxfId="25">
      <pivotArea outline="0" collapsedLevelsAreSubtotals="1"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17">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2">
          <reference field="4294967294" count="1" selected="0">
            <x v="0"/>
          </reference>
          <reference field="12" count="1" selected="0">
            <x v="7"/>
          </reference>
        </references>
      </pivotArea>
    </chartFormat>
    <chartFormat chart="0" format="8" series="1">
      <pivotArea type="data" outline="0" fieldPosition="0">
        <references count="2">
          <reference field="4294967294" count="1" selected="0">
            <x v="0"/>
          </reference>
          <reference field="12" count="1" selected="0">
            <x v="8"/>
          </reference>
        </references>
      </pivotArea>
    </chartFormat>
    <chartFormat chart="0" format="9" series="1">
      <pivotArea type="data" outline="0" fieldPosition="0">
        <references count="2">
          <reference field="4294967294" count="1" selected="0">
            <x v="0"/>
          </reference>
          <reference field="12" count="1" selected="0">
            <x v="9"/>
          </reference>
        </references>
      </pivotArea>
    </chartFormat>
    <chartFormat chart="0" format="10" series="1">
      <pivotArea type="data" outline="0" fieldPosition="0">
        <references count="2">
          <reference field="4294967294" count="1" selected="0">
            <x v="0"/>
          </reference>
          <reference field="12" count="1" selected="0">
            <x v="10"/>
          </reference>
        </references>
      </pivotArea>
    </chartFormat>
    <chartFormat chart="0" format="11" series="1">
      <pivotArea type="data" outline="0" fieldPosition="0">
        <references count="2">
          <reference field="4294967294" count="1" selected="0">
            <x v="0"/>
          </reference>
          <reference field="12" count="1" selected="0">
            <x v="11"/>
          </reference>
        </references>
      </pivotArea>
    </chartFormat>
    <chartFormat chart="0" format="12" series="1">
      <pivotArea type="data" outline="0" fieldPosition="0">
        <references count="2">
          <reference field="4294967294" count="1" selected="0">
            <x v="0"/>
          </reference>
          <reference field="12" count="1" selected="0">
            <x v="12"/>
          </reference>
        </references>
      </pivotArea>
    </chartFormat>
    <chartFormat chart="0" format="13" series="1">
      <pivotArea type="data" outline="0" fieldPosition="0">
        <references count="2">
          <reference field="4294967294" count="1" selected="0">
            <x v="0"/>
          </reference>
          <reference field="12" count="1" selected="0">
            <x v="13"/>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5"/>
          </reference>
        </references>
      </pivotArea>
    </chartFormat>
    <chartFormat chart="0" format="16" series="1">
      <pivotArea type="data" outline="0" fieldPosition="0">
        <references count="2">
          <reference field="4294967294" count="1" selected="0">
            <x v="0"/>
          </reference>
          <reference field="12"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28ECB8-43D1-4C7B-8CE3-BD1B7AB4650F}" name="PivotTable9" cacheId="7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27:H40" firstHeaderRow="1" firstDataRow="1" firstDataCol="1"/>
  <pivotFields count="19">
    <pivotField showAll="0"/>
    <pivotField showAll="0"/>
    <pivotField showAll="0"/>
    <pivotField showAll="0">
      <items count="7">
        <item h="1" x="1"/>
        <item h="1" x="2"/>
        <item h="1" x="0"/>
        <item x="3"/>
        <item h="1" x="4"/>
        <item h="1" x="5"/>
        <item t="default"/>
      </items>
    </pivotField>
    <pivotField axis="axisRow" showAll="0">
      <items count="14">
        <item x="5"/>
        <item x="11"/>
        <item x="9"/>
        <item x="10"/>
        <item x="2"/>
        <item x="0"/>
        <item x="6"/>
        <item x="3"/>
        <item x="4"/>
        <item x="8"/>
        <item x="7"/>
        <item x="1"/>
        <item h="1" x="1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Product Name" fld="13" subtotal="count" baseField="0" baseItem="0"/>
  </dataFields>
  <chartFormats count="1">
    <chartFormat chart="8"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4F07BC-823F-49DF-9744-72C875F455EB}" name="PivotTable1" cacheId="7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C688" firstHeaderRow="0" firstDataRow="1" firstDataCol="1"/>
  <pivotFields count="20">
    <pivotField showAll="0"/>
    <pivotField showAll="0"/>
    <pivotField numFmtId="14" showAll="0"/>
    <pivotField showAll="0">
      <items count="6">
        <item h="1" x="1"/>
        <item h="1" x="2"/>
        <item x="0"/>
        <item h="1" x="3"/>
        <item h="1" x="4"/>
        <item t="default"/>
      </items>
    </pivotField>
    <pivotField showAll="0"/>
    <pivotField numFmtId="14" showAll="0"/>
    <pivotField numFmtId="14" showAll="0"/>
    <pivotField showAll="0"/>
    <pivotField axis="axisRow" showAll="0">
      <items count="687">
        <item x="489"/>
        <item x="517"/>
        <item x="371"/>
        <item x="493"/>
        <item x="244"/>
        <item x="658"/>
        <item x="183"/>
        <item x="270"/>
        <item x="235"/>
        <item x="95"/>
        <item x="70"/>
        <item x="37"/>
        <item x="330"/>
        <item x="280"/>
        <item x="337"/>
        <item x="3"/>
        <item x="52"/>
        <item x="326"/>
        <item x="170"/>
        <item x="451"/>
        <item x="299"/>
        <item x="73"/>
        <item x="559"/>
        <item x="292"/>
        <item x="47"/>
        <item x="157"/>
        <item x="431"/>
        <item x="536"/>
        <item x="442"/>
        <item x="105"/>
        <item x="518"/>
        <item x="366"/>
        <item x="446"/>
        <item x="455"/>
        <item x="567"/>
        <item x="454"/>
        <item x="178"/>
        <item x="560"/>
        <item x="315"/>
        <item x="685"/>
        <item x="88"/>
        <item x="574"/>
        <item x="456"/>
        <item x="516"/>
        <item x="336"/>
        <item x="564"/>
        <item x="94"/>
        <item x="268"/>
        <item x="496"/>
        <item x="532"/>
        <item x="51"/>
        <item x="154"/>
        <item x="491"/>
        <item x="667"/>
        <item x="418"/>
        <item x="39"/>
        <item x="287"/>
        <item x="511"/>
        <item x="660"/>
        <item x="453"/>
        <item x="580"/>
        <item x="296"/>
        <item x="599"/>
        <item x="538"/>
        <item x="161"/>
        <item x="372"/>
        <item x="246"/>
        <item x="477"/>
        <item x="43"/>
        <item x="294"/>
        <item x="258"/>
        <item x="355"/>
        <item x="541"/>
        <item x="184"/>
        <item x="75"/>
        <item x="307"/>
        <item x="325"/>
        <item x="636"/>
        <item x="468"/>
        <item x="319"/>
        <item x="675"/>
        <item x="283"/>
        <item x="499"/>
        <item x="69"/>
        <item x="159"/>
        <item x="594"/>
        <item x="573"/>
        <item x="647"/>
        <item x="591"/>
        <item x="9"/>
        <item x="486"/>
        <item x="142"/>
        <item x="389"/>
        <item x="547"/>
        <item x="589"/>
        <item x="166"/>
        <item x="1"/>
        <item x="466"/>
        <item x="436"/>
        <item x="31"/>
        <item x="652"/>
        <item x="598"/>
        <item x="318"/>
        <item x="510"/>
        <item x="376"/>
        <item x="398"/>
        <item x="110"/>
        <item x="628"/>
        <item x="342"/>
        <item x="261"/>
        <item x="621"/>
        <item x="248"/>
        <item x="57"/>
        <item x="335"/>
        <item x="514"/>
        <item x="673"/>
        <item x="400"/>
        <item x="561"/>
        <item x="375"/>
        <item x="608"/>
        <item x="28"/>
        <item x="84"/>
        <item x="413"/>
        <item x="545"/>
        <item x="392"/>
        <item x="529"/>
        <item x="381"/>
        <item x="653"/>
        <item x="447"/>
        <item x="181"/>
        <item x="220"/>
        <item x="303"/>
        <item x="484"/>
        <item x="98"/>
        <item x="194"/>
        <item x="475"/>
        <item x="425"/>
        <item x="669"/>
        <item x="210"/>
        <item x="614"/>
        <item x="167"/>
        <item x="118"/>
        <item x="494"/>
        <item x="350"/>
        <item x="226"/>
        <item x="49"/>
        <item x="107"/>
        <item x="571"/>
        <item x="267"/>
        <item x="635"/>
        <item x="470"/>
        <item x="195"/>
        <item x="252"/>
        <item x="490"/>
        <item x="677"/>
        <item x="147"/>
        <item x="120"/>
        <item x="126"/>
        <item x="228"/>
        <item x="130"/>
        <item x="186"/>
        <item x="640"/>
        <item x="604"/>
        <item x="128"/>
        <item x="646"/>
        <item x="682"/>
        <item x="370"/>
        <item x="401"/>
        <item x="407"/>
        <item x="506"/>
        <item x="233"/>
        <item x="352"/>
        <item x="100"/>
        <item x="0"/>
        <item x="24"/>
        <item x="539"/>
        <item x="15"/>
        <item x="117"/>
        <item x="34"/>
        <item x="339"/>
        <item x="467"/>
        <item x="444"/>
        <item x="526"/>
        <item x="76"/>
        <item x="345"/>
        <item x="472"/>
        <item x="205"/>
        <item x="230"/>
        <item x="627"/>
        <item x="513"/>
        <item x="349"/>
        <item x="523"/>
        <item x="633"/>
        <item x="304"/>
        <item x="397"/>
        <item x="471"/>
        <item x="410"/>
        <item x="85"/>
        <item x="275"/>
        <item x="152"/>
        <item x="354"/>
        <item x="146"/>
        <item x="616"/>
        <item x="537"/>
        <item x="97"/>
        <item x="46"/>
        <item x="284"/>
        <item x="546"/>
        <item x="666"/>
        <item x="527"/>
        <item x="10"/>
        <item x="262"/>
        <item x="416"/>
        <item x="208"/>
        <item x="482"/>
        <item x="435"/>
        <item x="308"/>
        <item x="596"/>
        <item x="81"/>
        <item x="346"/>
        <item x="5"/>
        <item x="231"/>
        <item x="358"/>
        <item x="169"/>
        <item x="301"/>
        <item x="144"/>
        <item x="109"/>
        <item x="224"/>
        <item x="6"/>
        <item x="595"/>
        <item x="530"/>
        <item x="582"/>
        <item x="74"/>
        <item x="116"/>
        <item x="509"/>
        <item x="422"/>
        <item x="364"/>
        <item x="512"/>
        <item x="680"/>
        <item x="242"/>
        <item x="44"/>
        <item x="579"/>
        <item x="173"/>
        <item x="241"/>
        <item x="29"/>
        <item x="656"/>
        <item x="80"/>
        <item x="505"/>
        <item x="340"/>
        <item x="218"/>
        <item x="90"/>
        <item x="678"/>
        <item x="377"/>
        <item x="203"/>
        <item x="112"/>
        <item x="101"/>
        <item x="259"/>
        <item x="344"/>
        <item x="155"/>
        <item x="613"/>
        <item x="458"/>
        <item x="552"/>
        <item x="240"/>
        <item x="45"/>
        <item x="153"/>
        <item x="162"/>
        <item x="317"/>
        <item x="361"/>
        <item x="348"/>
        <item x="404"/>
        <item x="140"/>
        <item x="175"/>
        <item x="158"/>
        <item x="313"/>
        <item x="434"/>
        <item x="279"/>
        <item x="469"/>
        <item x="20"/>
        <item x="111"/>
        <item x="172"/>
        <item x="601"/>
        <item x="343"/>
        <item x="219"/>
        <item x="588"/>
        <item x="590"/>
        <item x="2"/>
        <item x="206"/>
        <item x="277"/>
        <item x="53"/>
        <item x="379"/>
        <item x="427"/>
        <item x="216"/>
        <item x="503"/>
        <item x="176"/>
        <item x="229"/>
        <item x="617"/>
        <item x="457"/>
        <item x="554"/>
        <item x="196"/>
        <item x="40"/>
        <item x="328"/>
        <item x="568"/>
        <item x="663"/>
        <item x="72"/>
        <item x="419"/>
        <item x="96"/>
        <item x="215"/>
        <item x="189"/>
        <item x="570"/>
        <item x="528"/>
        <item x="141"/>
        <item x="409"/>
        <item x="207"/>
        <item x="79"/>
        <item x="664"/>
        <item x="64"/>
        <item x="198"/>
        <item x="211"/>
        <item x="429"/>
        <item x="500"/>
        <item x="119"/>
        <item x="481"/>
        <item x="293"/>
        <item x="405"/>
        <item x="327"/>
        <item x="180"/>
        <item x="11"/>
        <item x="254"/>
        <item x="548"/>
        <item x="60"/>
        <item x="638"/>
        <item x="542"/>
        <item x="520"/>
        <item x="93"/>
        <item x="125"/>
        <item x="323"/>
        <item x="138"/>
        <item x="415"/>
        <item x="33"/>
        <item x="626"/>
        <item x="232"/>
        <item x="127"/>
        <item x="62"/>
        <item x="534"/>
        <item x="487"/>
        <item x="679"/>
        <item x="414"/>
        <item x="50"/>
        <item x="543"/>
        <item x="462"/>
        <item x="165"/>
        <item x="289"/>
        <item x="540"/>
        <item x="544"/>
        <item x="378"/>
        <item x="168"/>
        <item x="288"/>
        <item x="562"/>
        <item x="662"/>
        <item x="71"/>
        <item x="123"/>
        <item x="637"/>
        <item x="276"/>
        <item x="485"/>
        <item x="649"/>
        <item x="615"/>
        <item x="13"/>
        <item x="302"/>
        <item x="192"/>
        <item x="373"/>
        <item x="430"/>
        <item x="347"/>
        <item x="177"/>
        <item x="269"/>
        <item x="550"/>
        <item x="55"/>
        <item x="263"/>
        <item x="36"/>
        <item x="42"/>
        <item x="671"/>
        <item x="440"/>
        <item x="668"/>
        <item x="322"/>
        <item x="359"/>
        <item x="48"/>
        <item x="566"/>
        <item x="56"/>
        <item x="38"/>
        <item x="297"/>
        <item x="8"/>
        <item x="274"/>
        <item x="525"/>
        <item x="156"/>
        <item x="298"/>
        <item x="618"/>
        <item x="32"/>
        <item x="255"/>
        <item x="237"/>
        <item x="14"/>
        <item x="18"/>
        <item x="473"/>
        <item x="87"/>
        <item x="310"/>
        <item x="160"/>
        <item x="657"/>
        <item x="17"/>
        <item x="129"/>
        <item x="174"/>
        <item x="363"/>
        <item x="556"/>
        <item x="390"/>
        <item x="78"/>
        <item x="460"/>
        <item x="108"/>
        <item x="576"/>
        <item x="89"/>
        <item x="35"/>
        <item x="321"/>
        <item x="394"/>
        <item x="504"/>
        <item x="257"/>
        <item x="515"/>
        <item x="549"/>
        <item x="645"/>
        <item x="260"/>
        <item x="524"/>
        <item x="191"/>
        <item x="648"/>
        <item x="290"/>
        <item x="684"/>
        <item x="266"/>
        <item x="68"/>
        <item x="213"/>
        <item x="421"/>
        <item x="634"/>
        <item x="650"/>
        <item x="654"/>
        <item x="450"/>
        <item x="341"/>
        <item x="30"/>
        <item x="672"/>
        <item x="555"/>
        <item x="238"/>
        <item x="311"/>
        <item x="521"/>
        <item x="282"/>
        <item x="368"/>
        <item x="391"/>
        <item x="412"/>
        <item x="630"/>
        <item x="145"/>
        <item x="91"/>
        <item x="27"/>
        <item x="256"/>
        <item x="374"/>
        <item x="102"/>
        <item x="139"/>
        <item x="135"/>
        <item x="104"/>
        <item x="200"/>
        <item x="324"/>
        <item x="426"/>
        <item x="187"/>
        <item x="439"/>
        <item x="245"/>
        <item x="351"/>
        <item x="309"/>
        <item x="222"/>
        <item x="66"/>
        <item x="498"/>
        <item x="362"/>
        <item x="463"/>
        <item x="305"/>
        <item x="193"/>
        <item x="204"/>
        <item x="584"/>
        <item x="569"/>
        <item x="386"/>
        <item x="479"/>
        <item x="522"/>
        <item x="441"/>
        <item x="641"/>
        <item x="332"/>
        <item x="148"/>
        <item x="353"/>
        <item x="217"/>
        <item x="565"/>
        <item x="480"/>
        <item x="605"/>
        <item x="661"/>
        <item x="655"/>
        <item x="23"/>
        <item x="281"/>
        <item x="151"/>
        <item x="437"/>
        <item x="478"/>
        <item x="106"/>
        <item x="443"/>
        <item x="199"/>
        <item x="243"/>
        <item x="149"/>
        <item x="577"/>
        <item x="592"/>
        <item x="253"/>
        <item x="163"/>
        <item x="388"/>
        <item x="77"/>
        <item x="121"/>
        <item x="225"/>
        <item x="501"/>
        <item x="278"/>
        <item x="115"/>
        <item x="535"/>
        <item x="578"/>
        <item x="402"/>
        <item x="387"/>
        <item x="247"/>
        <item x="197"/>
        <item x="114"/>
        <item x="631"/>
        <item x="209"/>
        <item x="424"/>
        <item x="533"/>
        <item x="622"/>
        <item x="150"/>
        <item x="384"/>
        <item x="651"/>
        <item x="331"/>
        <item x="420"/>
        <item x="58"/>
        <item x="137"/>
        <item x="365"/>
        <item x="395"/>
        <item x="164"/>
        <item x="314"/>
        <item x="122"/>
        <item x="406"/>
        <item x="320"/>
        <item x="558"/>
        <item x="609"/>
        <item x="234"/>
        <item x="644"/>
        <item x="295"/>
        <item x="474"/>
        <item x="507"/>
        <item x="92"/>
        <item x="212"/>
        <item x="250"/>
        <item x="285"/>
        <item x="185"/>
        <item x="461"/>
        <item x="385"/>
        <item x="223"/>
        <item x="581"/>
        <item x="465"/>
        <item x="553"/>
        <item x="611"/>
        <item x="124"/>
        <item x="12"/>
        <item x="583"/>
        <item x="133"/>
        <item x="411"/>
        <item x="572"/>
        <item x="312"/>
        <item x="99"/>
        <item x="171"/>
        <item x="531"/>
        <item x="519"/>
        <item x="7"/>
        <item x="26"/>
        <item x="113"/>
        <item x="600"/>
        <item x="134"/>
        <item x="367"/>
        <item x="19"/>
        <item x="606"/>
        <item x="492"/>
        <item x="179"/>
        <item x="674"/>
        <item x="271"/>
        <item x="61"/>
        <item x="338"/>
        <item x="380"/>
        <item x="563"/>
        <item x="612"/>
        <item x="639"/>
        <item x="82"/>
        <item x="383"/>
        <item x="629"/>
        <item x="593"/>
        <item x="300"/>
        <item x="357"/>
        <item x="272"/>
        <item x="586"/>
        <item x="610"/>
        <item x="632"/>
        <item x="603"/>
        <item x="642"/>
        <item x="316"/>
        <item x="619"/>
        <item x="495"/>
        <item x="369"/>
        <item x="188"/>
        <item x="502"/>
        <item x="483"/>
        <item x="587"/>
        <item x="399"/>
        <item x="448"/>
        <item x="143"/>
        <item x="623"/>
        <item x="67"/>
        <item x="607"/>
        <item x="236"/>
        <item x="597"/>
        <item x="22"/>
        <item x="665"/>
        <item x="551"/>
        <item x="227"/>
        <item x="428"/>
        <item x="438"/>
        <item x="620"/>
        <item x="249"/>
        <item x="334"/>
        <item x="356"/>
        <item x="625"/>
        <item x="239"/>
        <item x="683"/>
        <item x="59"/>
        <item x="449"/>
        <item x="423"/>
        <item x="557"/>
        <item x="643"/>
        <item x="575"/>
        <item x="264"/>
        <item x="131"/>
        <item x="306"/>
        <item x="21"/>
        <item x="63"/>
        <item x="25"/>
        <item x="190"/>
        <item x="221"/>
        <item x="676"/>
        <item x="476"/>
        <item x="602"/>
        <item x="382"/>
        <item x="360"/>
        <item x="445"/>
        <item x="396"/>
        <item x="329"/>
        <item x="659"/>
        <item x="333"/>
        <item x="286"/>
        <item x="265"/>
        <item x="432"/>
        <item x="417"/>
        <item x="201"/>
        <item x="291"/>
        <item x="464"/>
        <item x="497"/>
        <item x="393"/>
        <item x="508"/>
        <item x="403"/>
        <item x="41"/>
        <item x="488"/>
        <item x="433"/>
        <item x="132"/>
        <item x="681"/>
        <item x="16"/>
        <item x="452"/>
        <item x="83"/>
        <item x="624"/>
        <item x="182"/>
        <item x="251"/>
        <item x="408"/>
        <item x="585"/>
        <item x="202"/>
        <item x="54"/>
        <item x="136"/>
        <item x="459"/>
        <item x="670"/>
        <item x="273"/>
        <item x="65"/>
        <item x="214"/>
        <item x="103"/>
        <item x="86"/>
        <item x="4"/>
        <item t="default"/>
      </items>
    </pivotField>
    <pivotField showAll="0"/>
    <pivotField showAll="0"/>
    <pivotField showAll="0"/>
    <pivotField showAll="0"/>
    <pivotField showAll="0"/>
    <pivotField numFmtId="2" showAll="0"/>
    <pivotField dataField="1" numFmtId="2" showAll="0"/>
    <pivotField dataField="1" numFmtId="2" showAll="0"/>
    <pivotField numFmtId="2" showAll="0"/>
    <pivotField numFmtId="164" showAll="0"/>
    <pivotField showAll="0"/>
  </pivotFields>
  <rowFields count="1">
    <field x="8"/>
  </rowFields>
  <rowItems count="6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t="grand">
      <x/>
    </i>
  </rowItems>
  <colFields count="1">
    <field x="-2"/>
  </colFields>
  <colItems count="2">
    <i>
      <x/>
    </i>
    <i i="1">
      <x v="1"/>
    </i>
  </colItems>
  <dataFields count="2">
    <dataField name="Sum of Sales" fld="15" baseField="0" baseItem="0" numFmtId="1"/>
    <dataField name="Sum of Quantity" fld="16" baseField="0" baseItem="0"/>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FFAA84-FF82-4BF0-B5D9-81B02E73B10F}" name="PivotTable6" cacheId="7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5:Y18" firstHeaderRow="1" firstDataRow="2" firstDataCol="1"/>
  <pivotFields count="20">
    <pivotField showAll="0"/>
    <pivotField showAll="0"/>
    <pivotField numFmtId="14" showAll="0"/>
    <pivotField showAll="0">
      <items count="6">
        <item h="1" x="1"/>
        <item h="1" x="2"/>
        <item x="0"/>
        <item h="1" x="3"/>
        <item h="1" x="4"/>
        <item t="default"/>
      </items>
    </pivotField>
    <pivotField showAll="0"/>
    <pivotField numFmtId="14" showAll="0"/>
    <pivotField numFmtId="14" showAll="0"/>
    <pivotField showAll="0"/>
    <pivotField showAll="0"/>
    <pivotField showAll="0"/>
    <pivotField showAll="0"/>
    <pivotField axis="axisRow" showAll="0">
      <items count="12">
        <item x="3"/>
        <item x="0"/>
        <item x="5"/>
        <item x="9"/>
        <item x="8"/>
        <item x="7"/>
        <item x="6"/>
        <item x="4"/>
        <item x="2"/>
        <item x="1"/>
        <item x="10"/>
        <item t="default"/>
      </items>
    </pivotField>
    <pivotField axis="axisCol" showAll="0">
      <items count="18">
        <item x="8"/>
        <item x="5"/>
        <item x="2"/>
        <item x="4"/>
        <item x="15"/>
        <item x="10"/>
        <item x="14"/>
        <item x="13"/>
        <item x="11"/>
        <item x="1"/>
        <item x="0"/>
        <item x="16"/>
        <item x="9"/>
        <item x="3"/>
        <item x="7"/>
        <item x="12"/>
        <item x="6"/>
        <item t="default"/>
      </items>
    </pivotField>
    <pivotField showAll="0"/>
    <pivotField numFmtId="2" showAll="0"/>
    <pivotField numFmtId="2" showAll="0"/>
    <pivotField numFmtId="2" showAll="0"/>
    <pivotField dataField="1" numFmtId="2" showAll="0"/>
    <pivotField numFmtId="164" showAll="0"/>
    <pivotField showAll="0"/>
  </pivotFields>
  <rowFields count="1">
    <field x="11"/>
  </rowFields>
  <rowItems count="12">
    <i>
      <x/>
    </i>
    <i>
      <x v="1"/>
    </i>
    <i>
      <x v="2"/>
    </i>
    <i>
      <x v="3"/>
    </i>
    <i>
      <x v="4"/>
    </i>
    <i>
      <x v="5"/>
    </i>
    <i>
      <x v="6"/>
    </i>
    <i>
      <x v="7"/>
    </i>
    <i>
      <x v="8"/>
    </i>
    <i>
      <x v="9"/>
    </i>
    <i>
      <x v="10"/>
    </i>
    <i t="grand">
      <x/>
    </i>
  </rowItems>
  <colFields count="1">
    <field x="12"/>
  </colFields>
  <colItems count="18">
    <i>
      <x/>
    </i>
    <i>
      <x v="1"/>
    </i>
    <i>
      <x v="2"/>
    </i>
    <i>
      <x v="3"/>
    </i>
    <i>
      <x v="4"/>
    </i>
    <i>
      <x v="5"/>
    </i>
    <i>
      <x v="6"/>
    </i>
    <i>
      <x v="7"/>
    </i>
    <i>
      <x v="8"/>
    </i>
    <i>
      <x v="9"/>
    </i>
    <i>
      <x v="10"/>
    </i>
    <i>
      <x v="11"/>
    </i>
    <i>
      <x v="12"/>
    </i>
    <i>
      <x v="13"/>
    </i>
    <i>
      <x v="14"/>
    </i>
    <i>
      <x v="15"/>
    </i>
    <i>
      <x v="16"/>
    </i>
    <i t="grand">
      <x/>
    </i>
  </colItems>
  <dataFields count="1">
    <dataField name="Sum of Profit" fld="17" baseField="0" baseItem="0" numFmtId="2"/>
  </dataFields>
  <formats count="1">
    <format dxfId="27">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1" count="10">
              <x v="0"/>
              <x v="1"/>
              <x v="2"/>
              <x v="3"/>
              <x v="4"/>
              <x v="5"/>
              <x v="6"/>
              <x v="7"/>
              <x v="8"/>
              <x v="9"/>
            </reference>
          </references>
        </pivotArea>
      </pivotAreas>
    </conditionalFormat>
  </conditionalFormats>
  <chartFormats count="17">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2">
          <reference field="4294967294" count="1" selected="0">
            <x v="0"/>
          </reference>
          <reference field="12" count="1" selected="0">
            <x v="7"/>
          </reference>
        </references>
      </pivotArea>
    </chartFormat>
    <chartFormat chart="0" format="8" series="1">
      <pivotArea type="data" outline="0" fieldPosition="0">
        <references count="2">
          <reference field="4294967294" count="1" selected="0">
            <x v="0"/>
          </reference>
          <reference field="12" count="1" selected="0">
            <x v="8"/>
          </reference>
        </references>
      </pivotArea>
    </chartFormat>
    <chartFormat chart="0" format="9" series="1">
      <pivotArea type="data" outline="0" fieldPosition="0">
        <references count="2">
          <reference field="4294967294" count="1" selected="0">
            <x v="0"/>
          </reference>
          <reference field="12" count="1" selected="0">
            <x v="9"/>
          </reference>
        </references>
      </pivotArea>
    </chartFormat>
    <chartFormat chart="0" format="10" series="1">
      <pivotArea type="data" outline="0" fieldPosition="0">
        <references count="2">
          <reference field="4294967294" count="1" selected="0">
            <x v="0"/>
          </reference>
          <reference field="12" count="1" selected="0">
            <x v="10"/>
          </reference>
        </references>
      </pivotArea>
    </chartFormat>
    <chartFormat chart="0" format="11" series="1">
      <pivotArea type="data" outline="0" fieldPosition="0">
        <references count="2">
          <reference field="4294967294" count="1" selected="0">
            <x v="0"/>
          </reference>
          <reference field="12" count="1" selected="0">
            <x v="11"/>
          </reference>
        </references>
      </pivotArea>
    </chartFormat>
    <chartFormat chart="0" format="12" series="1">
      <pivotArea type="data" outline="0" fieldPosition="0">
        <references count="2">
          <reference field="4294967294" count="1" selected="0">
            <x v="0"/>
          </reference>
          <reference field="12" count="1" selected="0">
            <x v="12"/>
          </reference>
        </references>
      </pivotArea>
    </chartFormat>
    <chartFormat chart="0" format="13" series="1">
      <pivotArea type="data" outline="0" fieldPosition="0">
        <references count="2">
          <reference field="4294967294" count="1" selected="0">
            <x v="0"/>
          </reference>
          <reference field="12" count="1" selected="0">
            <x v="13"/>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5"/>
          </reference>
        </references>
      </pivotArea>
    </chartFormat>
    <chartFormat chart="0" format="16" series="1">
      <pivotArea type="data" outline="0" fieldPosition="0">
        <references count="2">
          <reference field="4294967294" count="1" selected="0">
            <x v="0"/>
          </reference>
          <reference field="12"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 xr10:uid="{5A3E05B5-12BB-4CCB-9346-2673C2CCAEF5}" sourceName="Year of order">
  <pivotTables>
    <pivotTable tabId="3" name="PivotTable8"/>
    <pivotTable tabId="3" name="PivotTable13"/>
    <pivotTable tabId="3" name="PivotTable11"/>
    <pivotTable tabId="3" name="PivotTable14"/>
  </pivotTables>
  <data>
    <tabular pivotCacheId="1571462153">
      <items count="5">
        <i x="1" s="1"/>
        <i x="2" s="1"/>
        <i x="0"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B15D4F30-BA63-4C3A-9293-88522F6C3D9F}" cache="Slicer_Year_of_order" caption="Year of order"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04"/>
  <sheetViews>
    <sheetView topLeftCell="A3184" zoomScaleNormal="100" workbookViewId="0">
      <selection activeCell="D3207" sqref="D3207"/>
    </sheetView>
  </sheetViews>
  <sheetFormatPr defaultColWidth="14.42578125" defaultRowHeight="15" customHeight="1" x14ac:dyDescent="0.25"/>
  <cols>
    <col min="1" max="1" width="19.140625" customWidth="1"/>
    <col min="2" max="3" width="10.7109375" bestFit="1" customWidth="1"/>
    <col min="4" max="4" width="22.28515625" bestFit="1" customWidth="1"/>
    <col min="5" max="7" width="31.7109375" customWidth="1"/>
    <col min="8" max="8" width="10.42578125" bestFit="1" customWidth="1"/>
    <col min="9" max="9" width="90.28515625" bestFit="1" customWidth="1"/>
    <col min="10" max="10" width="8.5703125" style="4" bestFit="1" customWidth="1"/>
    <col min="11" max="11" width="8" style="4" bestFit="1" customWidth="1"/>
    <col min="12" max="12" width="8.28515625" style="4" bestFit="1" customWidth="1"/>
  </cols>
  <sheetData>
    <row r="1" spans="1:12" s="6" customFormat="1" ht="14.25" customHeight="1" x14ac:dyDescent="0.25">
      <c r="A1" s="5" t="s">
        <v>0</v>
      </c>
      <c r="B1" s="6" t="s">
        <v>1</v>
      </c>
      <c r="C1" s="6" t="s">
        <v>2</v>
      </c>
      <c r="D1" s="6" t="s">
        <v>4000</v>
      </c>
      <c r="E1" s="6" t="s">
        <v>3130</v>
      </c>
      <c r="F1" s="6" t="s">
        <v>3131</v>
      </c>
      <c r="G1" s="6" t="s">
        <v>3132</v>
      </c>
      <c r="H1" s="6" t="s">
        <v>3</v>
      </c>
      <c r="I1" s="6" t="s">
        <v>4</v>
      </c>
      <c r="J1" s="7" t="s">
        <v>5</v>
      </c>
      <c r="K1" s="7" t="s">
        <v>6</v>
      </c>
      <c r="L1" s="7" t="s">
        <v>7</v>
      </c>
    </row>
    <row r="2" spans="1:12" ht="14.25" customHeight="1" x14ac:dyDescent="0.25">
      <c r="A2" s="1" t="s">
        <v>8</v>
      </c>
      <c r="B2" s="2">
        <v>41438</v>
      </c>
      <c r="C2" s="2">
        <v>41442</v>
      </c>
      <c r="D2" s="1" t="s">
        <v>3314</v>
      </c>
      <c r="E2" s="1" t="s">
        <v>3133</v>
      </c>
      <c r="F2" s="1" t="s">
        <v>3134</v>
      </c>
      <c r="G2" s="1" t="s">
        <v>3135</v>
      </c>
      <c r="H2" s="1" t="s">
        <v>9</v>
      </c>
      <c r="I2" s="1" t="s">
        <v>10</v>
      </c>
      <c r="J2" s="3">
        <v>14.62</v>
      </c>
      <c r="K2" s="3">
        <v>2</v>
      </c>
      <c r="L2" s="3">
        <v>6.8714000000000004</v>
      </c>
    </row>
    <row r="3" spans="1:12" ht="14.25" customHeight="1" x14ac:dyDescent="0.25">
      <c r="A3" s="1" t="s">
        <v>11</v>
      </c>
      <c r="B3" s="2">
        <v>40703</v>
      </c>
      <c r="C3" s="2">
        <v>40708</v>
      </c>
      <c r="D3" s="1" t="s">
        <v>3315</v>
      </c>
      <c r="E3" s="1" t="s">
        <v>3133</v>
      </c>
      <c r="F3" s="1" t="s">
        <v>3134</v>
      </c>
      <c r="G3" s="1" t="s">
        <v>3135</v>
      </c>
      <c r="H3" s="1" t="s">
        <v>12</v>
      </c>
      <c r="I3" s="1" t="s">
        <v>13</v>
      </c>
      <c r="J3" s="3">
        <v>48.86</v>
      </c>
      <c r="K3" s="3">
        <v>7</v>
      </c>
      <c r="L3" s="3">
        <v>14.1694</v>
      </c>
    </row>
    <row r="4" spans="1:12" ht="14.25" customHeight="1" x14ac:dyDescent="0.25">
      <c r="A4" s="1" t="s">
        <v>11</v>
      </c>
      <c r="B4" s="2">
        <v>40703</v>
      </c>
      <c r="C4" s="2">
        <v>40708</v>
      </c>
      <c r="D4" s="1" t="s">
        <v>3315</v>
      </c>
      <c r="E4" s="1" t="s">
        <v>3133</v>
      </c>
      <c r="F4" s="1" t="s">
        <v>3134</v>
      </c>
      <c r="G4" s="1" t="s">
        <v>3135</v>
      </c>
      <c r="H4" s="1" t="s">
        <v>14</v>
      </c>
      <c r="I4" s="1" t="s">
        <v>15</v>
      </c>
      <c r="J4" s="3">
        <v>7.28</v>
      </c>
      <c r="K4" s="3">
        <v>4</v>
      </c>
      <c r="L4" s="3">
        <v>1.9656</v>
      </c>
    </row>
    <row r="5" spans="1:12" ht="14.25" customHeight="1" x14ac:dyDescent="0.25">
      <c r="A5" s="1" t="s">
        <v>11</v>
      </c>
      <c r="B5" s="2">
        <v>40703</v>
      </c>
      <c r="C5" s="2">
        <v>40708</v>
      </c>
      <c r="D5" s="1" t="s">
        <v>3315</v>
      </c>
      <c r="E5" s="1" t="s">
        <v>3133</v>
      </c>
      <c r="F5" s="1" t="s">
        <v>3134</v>
      </c>
      <c r="G5" s="1" t="s">
        <v>3135</v>
      </c>
      <c r="H5" s="1" t="s">
        <v>16</v>
      </c>
      <c r="I5" s="1" t="s">
        <v>17</v>
      </c>
      <c r="J5" s="3">
        <v>907.15200000000004</v>
      </c>
      <c r="K5" s="3">
        <v>4</v>
      </c>
      <c r="L5" s="3">
        <v>90.715199999999996</v>
      </c>
    </row>
    <row r="6" spans="1:12" ht="14.25" customHeight="1" x14ac:dyDescent="0.25">
      <c r="A6" s="1" t="s">
        <v>11</v>
      </c>
      <c r="B6" s="2">
        <v>40703</v>
      </c>
      <c r="C6" s="2">
        <v>40708</v>
      </c>
      <c r="D6" s="1" t="s">
        <v>3315</v>
      </c>
      <c r="E6" s="1" t="s">
        <v>3133</v>
      </c>
      <c r="F6" s="1" t="s">
        <v>3134</v>
      </c>
      <c r="G6" s="1" t="s">
        <v>3135</v>
      </c>
      <c r="H6" s="1" t="s">
        <v>18</v>
      </c>
      <c r="I6" s="1" t="s">
        <v>19</v>
      </c>
      <c r="J6" s="3">
        <v>18.504000000000001</v>
      </c>
      <c r="K6" s="3">
        <v>3</v>
      </c>
      <c r="L6" s="3">
        <v>5.7824999999999998</v>
      </c>
    </row>
    <row r="7" spans="1:12" ht="14.25" customHeight="1" x14ac:dyDescent="0.25">
      <c r="A7" s="1" t="s">
        <v>11</v>
      </c>
      <c r="B7" s="2">
        <v>40703</v>
      </c>
      <c r="C7" s="2">
        <v>40708</v>
      </c>
      <c r="D7" s="1" t="s">
        <v>3315</v>
      </c>
      <c r="E7" s="1" t="s">
        <v>3133</v>
      </c>
      <c r="F7" s="1" t="s">
        <v>3134</v>
      </c>
      <c r="G7" s="1" t="s">
        <v>3135</v>
      </c>
      <c r="H7" s="1" t="s">
        <v>20</v>
      </c>
      <c r="I7" s="1" t="s">
        <v>21</v>
      </c>
      <c r="J7" s="3">
        <v>114.9</v>
      </c>
      <c r="K7" s="3">
        <v>5</v>
      </c>
      <c r="L7" s="3">
        <v>34.47</v>
      </c>
    </row>
    <row r="8" spans="1:12" ht="14.25" customHeight="1" x14ac:dyDescent="0.25">
      <c r="A8" s="1" t="s">
        <v>11</v>
      </c>
      <c r="B8" s="2">
        <v>40703</v>
      </c>
      <c r="C8" s="2">
        <v>40708</v>
      </c>
      <c r="D8" s="1" t="s">
        <v>3315</v>
      </c>
      <c r="E8" s="1" t="s">
        <v>3133</v>
      </c>
      <c r="F8" s="1" t="s">
        <v>3134</v>
      </c>
      <c r="G8" s="1" t="s">
        <v>3135</v>
      </c>
      <c r="H8" s="1" t="s">
        <v>22</v>
      </c>
      <c r="I8" s="1" t="s">
        <v>23</v>
      </c>
      <c r="J8" s="3">
        <v>1706.184</v>
      </c>
      <c r="K8" s="3">
        <v>9</v>
      </c>
      <c r="L8" s="3">
        <v>85.309200000000004</v>
      </c>
    </row>
    <row r="9" spans="1:12" ht="14.25" customHeight="1" x14ac:dyDescent="0.25">
      <c r="A9" s="1" t="s">
        <v>11</v>
      </c>
      <c r="B9" s="2">
        <v>40703</v>
      </c>
      <c r="C9" s="2">
        <v>40708</v>
      </c>
      <c r="D9" s="1" t="s">
        <v>3315</v>
      </c>
      <c r="E9" s="1" t="s">
        <v>3133</v>
      </c>
      <c r="F9" s="1" t="s">
        <v>3134</v>
      </c>
      <c r="G9" s="1" t="s">
        <v>3135</v>
      </c>
      <c r="H9" s="1" t="s">
        <v>16</v>
      </c>
      <c r="I9" s="1" t="s">
        <v>24</v>
      </c>
      <c r="J9" s="3">
        <v>911.42399999999998</v>
      </c>
      <c r="K9" s="3">
        <v>4</v>
      </c>
      <c r="L9" s="3">
        <v>68.356800000000007</v>
      </c>
    </row>
    <row r="10" spans="1:12" ht="14.25" customHeight="1" x14ac:dyDescent="0.25">
      <c r="A10" s="1" t="s">
        <v>25</v>
      </c>
      <c r="B10" s="2">
        <v>41614</v>
      </c>
      <c r="C10" s="2">
        <v>41619</v>
      </c>
      <c r="D10" s="1" t="s">
        <v>3316</v>
      </c>
      <c r="E10" s="1" t="s">
        <v>3133</v>
      </c>
      <c r="F10" s="1" t="s">
        <v>3136</v>
      </c>
      <c r="G10" s="1" t="s">
        <v>3137</v>
      </c>
      <c r="H10" s="1" t="s">
        <v>18</v>
      </c>
      <c r="I10" s="1" t="s">
        <v>26</v>
      </c>
      <c r="J10" s="3">
        <v>407.976</v>
      </c>
      <c r="K10" s="3">
        <v>3</v>
      </c>
      <c r="L10" s="3">
        <v>132.59219999999999</v>
      </c>
    </row>
    <row r="11" spans="1:12" ht="14.25" customHeight="1" x14ac:dyDescent="0.25">
      <c r="A11" s="1" t="s">
        <v>27</v>
      </c>
      <c r="B11" s="2">
        <v>40676</v>
      </c>
      <c r="C11" s="2">
        <v>40678</v>
      </c>
      <c r="D11" s="1" t="s">
        <v>3317</v>
      </c>
      <c r="E11" s="1" t="s">
        <v>3133</v>
      </c>
      <c r="F11" s="1" t="s">
        <v>3138</v>
      </c>
      <c r="G11" s="1" t="s">
        <v>3139</v>
      </c>
      <c r="H11" s="1" t="s">
        <v>28</v>
      </c>
      <c r="I11" s="1" t="s">
        <v>29</v>
      </c>
      <c r="J11" s="3">
        <v>55.5</v>
      </c>
      <c r="K11" s="3">
        <v>2</v>
      </c>
      <c r="L11" s="3">
        <v>9.99</v>
      </c>
    </row>
    <row r="12" spans="1:12" ht="14.25" customHeight="1" x14ac:dyDescent="0.25">
      <c r="A12" s="1" t="s">
        <v>30</v>
      </c>
      <c r="B12" s="2">
        <v>40782</v>
      </c>
      <c r="C12" s="2">
        <v>40787</v>
      </c>
      <c r="D12" s="1" t="s">
        <v>3318</v>
      </c>
      <c r="E12" s="1" t="s">
        <v>3133</v>
      </c>
      <c r="F12" s="1" t="s">
        <v>3140</v>
      </c>
      <c r="G12" s="1" t="s">
        <v>3135</v>
      </c>
      <c r="H12" s="1" t="s">
        <v>14</v>
      </c>
      <c r="I12" s="1" t="s">
        <v>31</v>
      </c>
      <c r="J12" s="3">
        <v>8.56</v>
      </c>
      <c r="K12" s="3">
        <v>2</v>
      </c>
      <c r="L12" s="3">
        <v>2.4824000000000002</v>
      </c>
    </row>
    <row r="13" spans="1:12" ht="14.25" customHeight="1" x14ac:dyDescent="0.25">
      <c r="A13" s="1" t="s">
        <v>30</v>
      </c>
      <c r="B13" s="2">
        <v>40782</v>
      </c>
      <c r="C13" s="2">
        <v>40787</v>
      </c>
      <c r="D13" s="1" t="s">
        <v>3318</v>
      </c>
      <c r="E13" s="1" t="s">
        <v>3133</v>
      </c>
      <c r="F13" s="1" t="s">
        <v>3140</v>
      </c>
      <c r="G13" s="1" t="s">
        <v>3135</v>
      </c>
      <c r="H13" s="1" t="s">
        <v>16</v>
      </c>
      <c r="I13" s="1" t="s">
        <v>32</v>
      </c>
      <c r="J13" s="3">
        <v>213.48</v>
      </c>
      <c r="K13" s="3">
        <v>3</v>
      </c>
      <c r="L13" s="3">
        <v>16.010999999999999</v>
      </c>
    </row>
    <row r="14" spans="1:12" ht="14.25" customHeight="1" x14ac:dyDescent="0.25">
      <c r="A14" s="1" t="s">
        <v>30</v>
      </c>
      <c r="B14" s="2">
        <v>40782</v>
      </c>
      <c r="C14" s="2">
        <v>40787</v>
      </c>
      <c r="D14" s="1" t="s">
        <v>3318</v>
      </c>
      <c r="E14" s="1" t="s">
        <v>3133</v>
      </c>
      <c r="F14" s="1" t="s">
        <v>3140</v>
      </c>
      <c r="G14" s="1" t="s">
        <v>3135</v>
      </c>
      <c r="H14" s="1" t="s">
        <v>18</v>
      </c>
      <c r="I14" s="1" t="s">
        <v>33</v>
      </c>
      <c r="J14" s="3">
        <v>22.72</v>
      </c>
      <c r="K14" s="3">
        <v>4</v>
      </c>
      <c r="L14" s="3">
        <v>7.3840000000000003</v>
      </c>
    </row>
    <row r="15" spans="1:12" ht="14.25" customHeight="1" x14ac:dyDescent="0.25">
      <c r="A15" s="1" t="s">
        <v>34</v>
      </c>
      <c r="B15" s="2">
        <v>41177</v>
      </c>
      <c r="C15" s="2">
        <v>41182</v>
      </c>
      <c r="D15" s="1" t="s">
        <v>3319</v>
      </c>
      <c r="E15" s="1" t="s">
        <v>3133</v>
      </c>
      <c r="F15" s="1" t="s">
        <v>3141</v>
      </c>
      <c r="G15" s="1" t="s">
        <v>3139</v>
      </c>
      <c r="H15" s="1" t="s">
        <v>22</v>
      </c>
      <c r="I15" s="1" t="s">
        <v>35</v>
      </c>
      <c r="J15" s="3">
        <v>1044.6300000000001</v>
      </c>
      <c r="K15" s="3">
        <v>3</v>
      </c>
      <c r="L15" s="3">
        <v>240.26490000000001</v>
      </c>
    </row>
    <row r="16" spans="1:12" ht="14.25" customHeight="1" x14ac:dyDescent="0.25">
      <c r="A16" s="1" t="s">
        <v>36</v>
      </c>
      <c r="B16" s="2">
        <v>41290</v>
      </c>
      <c r="C16" s="2">
        <v>41294</v>
      </c>
      <c r="D16" s="1" t="s">
        <v>3320</v>
      </c>
      <c r="E16" s="1" t="s">
        <v>3133</v>
      </c>
      <c r="F16" s="1" t="s">
        <v>3134</v>
      </c>
      <c r="G16" s="1" t="s">
        <v>3135</v>
      </c>
      <c r="H16" s="1" t="s">
        <v>18</v>
      </c>
      <c r="I16" s="1" t="s">
        <v>37</v>
      </c>
      <c r="J16" s="3">
        <v>11.648</v>
      </c>
      <c r="K16" s="3">
        <v>2</v>
      </c>
      <c r="L16" s="3">
        <v>4.2224000000000004</v>
      </c>
    </row>
    <row r="17" spans="1:12" ht="14.25" customHeight="1" x14ac:dyDescent="0.25">
      <c r="A17" s="1" t="s">
        <v>36</v>
      </c>
      <c r="B17" s="2">
        <v>41290</v>
      </c>
      <c r="C17" s="2">
        <v>41294</v>
      </c>
      <c r="D17" s="1" t="s">
        <v>3320</v>
      </c>
      <c r="E17" s="1" t="s">
        <v>3133</v>
      </c>
      <c r="F17" s="1" t="s">
        <v>3134</v>
      </c>
      <c r="G17" s="1" t="s">
        <v>3135</v>
      </c>
      <c r="H17" s="1" t="s">
        <v>38</v>
      </c>
      <c r="I17" s="1" t="s">
        <v>39</v>
      </c>
      <c r="J17" s="3">
        <v>90.57</v>
      </c>
      <c r="K17" s="3">
        <v>3</v>
      </c>
      <c r="L17" s="3">
        <v>11.774100000000001</v>
      </c>
    </row>
    <row r="18" spans="1:12" ht="14.25" customHeight="1" x14ac:dyDescent="0.25">
      <c r="A18" s="1" t="s">
        <v>40</v>
      </c>
      <c r="B18" s="2">
        <v>41473</v>
      </c>
      <c r="C18" s="2">
        <v>41478</v>
      </c>
      <c r="D18" s="1" t="s">
        <v>3321</v>
      </c>
      <c r="E18" s="1" t="s">
        <v>3133</v>
      </c>
      <c r="F18" s="1" t="s">
        <v>3134</v>
      </c>
      <c r="G18" s="1" t="s">
        <v>3135</v>
      </c>
      <c r="H18" s="1" t="s">
        <v>28</v>
      </c>
      <c r="I18" s="1" t="s">
        <v>41</v>
      </c>
      <c r="J18" s="3">
        <v>77.88</v>
      </c>
      <c r="K18" s="3">
        <v>2</v>
      </c>
      <c r="L18" s="3">
        <v>3.8940000000000001</v>
      </c>
    </row>
    <row r="19" spans="1:12" ht="14.25" customHeight="1" x14ac:dyDescent="0.25">
      <c r="A19" s="1" t="s">
        <v>42</v>
      </c>
      <c r="B19" s="2">
        <v>41237</v>
      </c>
      <c r="C19" s="2">
        <v>41243</v>
      </c>
      <c r="D19" s="1" t="s">
        <v>3322</v>
      </c>
      <c r="E19" s="1" t="s">
        <v>3133</v>
      </c>
      <c r="F19" s="1" t="s">
        <v>3134</v>
      </c>
      <c r="G19" s="1" t="s">
        <v>3135</v>
      </c>
      <c r="H19" s="1" t="s">
        <v>38</v>
      </c>
      <c r="I19" s="1" t="s">
        <v>43</v>
      </c>
      <c r="J19" s="3">
        <v>13.98</v>
      </c>
      <c r="K19" s="3">
        <v>2</v>
      </c>
      <c r="L19" s="3">
        <v>6.1512000000000002</v>
      </c>
    </row>
    <row r="20" spans="1:12" ht="14.25" customHeight="1" x14ac:dyDescent="0.25">
      <c r="A20" s="1" t="s">
        <v>42</v>
      </c>
      <c r="B20" s="2">
        <v>41237</v>
      </c>
      <c r="C20" s="2">
        <v>41243</v>
      </c>
      <c r="D20" s="1" t="s">
        <v>3322</v>
      </c>
      <c r="E20" s="1" t="s">
        <v>3133</v>
      </c>
      <c r="F20" s="1" t="s">
        <v>3134</v>
      </c>
      <c r="G20" s="1" t="s">
        <v>3135</v>
      </c>
      <c r="H20" s="1" t="s">
        <v>18</v>
      </c>
      <c r="I20" s="1" t="s">
        <v>44</v>
      </c>
      <c r="J20" s="3">
        <v>25.824000000000002</v>
      </c>
      <c r="K20" s="3">
        <v>6</v>
      </c>
      <c r="L20" s="3">
        <v>9.3612000000000002</v>
      </c>
    </row>
    <row r="21" spans="1:12" ht="14.25" customHeight="1" x14ac:dyDescent="0.25">
      <c r="A21" s="1" t="s">
        <v>42</v>
      </c>
      <c r="B21" s="2">
        <v>41237</v>
      </c>
      <c r="C21" s="2">
        <v>41243</v>
      </c>
      <c r="D21" s="1" t="s">
        <v>3322</v>
      </c>
      <c r="E21" s="1" t="s">
        <v>3133</v>
      </c>
      <c r="F21" s="1" t="s">
        <v>3134</v>
      </c>
      <c r="G21" s="1" t="s">
        <v>3135</v>
      </c>
      <c r="H21" s="1" t="s">
        <v>45</v>
      </c>
      <c r="I21" s="1" t="s">
        <v>46</v>
      </c>
      <c r="J21" s="3">
        <v>146.72999999999999</v>
      </c>
      <c r="K21" s="3">
        <v>3</v>
      </c>
      <c r="L21" s="3">
        <v>68.963099999999997</v>
      </c>
    </row>
    <row r="22" spans="1:12" ht="14.25" customHeight="1" x14ac:dyDescent="0.25">
      <c r="A22" s="1" t="s">
        <v>42</v>
      </c>
      <c r="B22" s="2">
        <v>41237</v>
      </c>
      <c r="C22" s="2">
        <v>41243</v>
      </c>
      <c r="D22" s="1" t="s">
        <v>3322</v>
      </c>
      <c r="E22" s="1" t="s">
        <v>3133</v>
      </c>
      <c r="F22" s="1" t="s">
        <v>3134</v>
      </c>
      <c r="G22" s="1" t="s">
        <v>3135</v>
      </c>
      <c r="H22" s="1" t="s">
        <v>12</v>
      </c>
      <c r="I22" s="1" t="s">
        <v>47</v>
      </c>
      <c r="J22" s="3">
        <v>79.760000000000005</v>
      </c>
      <c r="K22" s="3">
        <v>4</v>
      </c>
      <c r="L22" s="3">
        <v>22.332799999999999</v>
      </c>
    </row>
    <row r="23" spans="1:12" ht="14.25" customHeight="1" x14ac:dyDescent="0.25">
      <c r="A23" s="1" t="s">
        <v>48</v>
      </c>
      <c r="B23" s="2">
        <v>40882</v>
      </c>
      <c r="C23" s="2">
        <v>40887</v>
      </c>
      <c r="D23" s="1" t="s">
        <v>3323</v>
      </c>
      <c r="E23" s="1" t="s">
        <v>3133</v>
      </c>
      <c r="F23" s="1" t="s">
        <v>3142</v>
      </c>
      <c r="G23" s="1" t="s">
        <v>3143</v>
      </c>
      <c r="H23" s="1" t="s">
        <v>14</v>
      </c>
      <c r="I23" s="1" t="s">
        <v>49</v>
      </c>
      <c r="J23" s="3">
        <v>1113.0239999999999</v>
      </c>
      <c r="K23" s="3">
        <v>8</v>
      </c>
      <c r="L23" s="3">
        <v>111.30240000000001</v>
      </c>
    </row>
    <row r="24" spans="1:12" ht="14.25" customHeight="1" x14ac:dyDescent="0.25">
      <c r="A24" s="1" t="s">
        <v>48</v>
      </c>
      <c r="B24" s="2">
        <v>40882</v>
      </c>
      <c r="C24" s="2">
        <v>40887</v>
      </c>
      <c r="D24" s="1" t="s">
        <v>3323</v>
      </c>
      <c r="E24" s="1" t="s">
        <v>3133</v>
      </c>
      <c r="F24" s="1" t="s">
        <v>3142</v>
      </c>
      <c r="G24" s="1" t="s">
        <v>3143</v>
      </c>
      <c r="H24" s="1" t="s">
        <v>16</v>
      </c>
      <c r="I24" s="1" t="s">
        <v>50</v>
      </c>
      <c r="J24" s="3">
        <v>167.96799999999999</v>
      </c>
      <c r="K24" s="3">
        <v>4</v>
      </c>
      <c r="L24" s="3">
        <v>62.988</v>
      </c>
    </row>
    <row r="25" spans="1:12" ht="14.25" customHeight="1" x14ac:dyDescent="0.25">
      <c r="A25" s="1" t="s">
        <v>51</v>
      </c>
      <c r="B25" s="2">
        <v>40828</v>
      </c>
      <c r="C25" s="2">
        <v>40832</v>
      </c>
      <c r="D25" s="1" t="s">
        <v>3324</v>
      </c>
      <c r="E25" s="1" t="s">
        <v>3133</v>
      </c>
      <c r="F25" s="1" t="s">
        <v>3140</v>
      </c>
      <c r="G25" s="1" t="s">
        <v>3135</v>
      </c>
      <c r="H25" s="1" t="s">
        <v>14</v>
      </c>
      <c r="I25" s="1" t="s">
        <v>52</v>
      </c>
      <c r="J25" s="3">
        <v>14.9</v>
      </c>
      <c r="K25" s="3">
        <v>5</v>
      </c>
      <c r="L25" s="3">
        <v>4.1719999999999997</v>
      </c>
    </row>
    <row r="26" spans="1:12" ht="14.25" customHeight="1" x14ac:dyDescent="0.25">
      <c r="A26" s="1" t="s">
        <v>51</v>
      </c>
      <c r="B26" s="2">
        <v>40828</v>
      </c>
      <c r="C26" s="2">
        <v>40832</v>
      </c>
      <c r="D26" s="1" t="s">
        <v>3324</v>
      </c>
      <c r="E26" s="1" t="s">
        <v>3133</v>
      </c>
      <c r="F26" s="1" t="s">
        <v>3140</v>
      </c>
      <c r="G26" s="1" t="s">
        <v>3135</v>
      </c>
      <c r="H26" s="1" t="s">
        <v>28</v>
      </c>
      <c r="I26" s="1" t="s">
        <v>53</v>
      </c>
      <c r="J26" s="3">
        <v>21.39</v>
      </c>
      <c r="K26" s="3">
        <v>1</v>
      </c>
      <c r="L26" s="3">
        <v>6.2031000000000001</v>
      </c>
    </row>
    <row r="27" spans="1:12" ht="14.25" customHeight="1" x14ac:dyDescent="0.25">
      <c r="A27" s="1" t="s">
        <v>54</v>
      </c>
      <c r="B27" s="2">
        <v>41535</v>
      </c>
      <c r="C27" s="2">
        <v>41540</v>
      </c>
      <c r="D27" s="1" t="s">
        <v>3325</v>
      </c>
      <c r="E27" s="1" t="s">
        <v>3133</v>
      </c>
      <c r="F27" s="1" t="s">
        <v>3134</v>
      </c>
      <c r="G27" s="1" t="s">
        <v>3135</v>
      </c>
      <c r="H27" s="1" t="s">
        <v>14</v>
      </c>
      <c r="I27" s="1" t="s">
        <v>55</v>
      </c>
      <c r="J27" s="3">
        <v>20.100000000000001</v>
      </c>
      <c r="K27" s="3">
        <v>3</v>
      </c>
      <c r="L27" s="3">
        <v>6.633</v>
      </c>
    </row>
    <row r="28" spans="1:12" ht="14.25" customHeight="1" x14ac:dyDescent="0.25">
      <c r="A28" s="1" t="s">
        <v>54</v>
      </c>
      <c r="B28" s="2">
        <v>41535</v>
      </c>
      <c r="C28" s="2">
        <v>41540</v>
      </c>
      <c r="D28" s="1" t="s">
        <v>3325</v>
      </c>
      <c r="E28" s="1" t="s">
        <v>3133</v>
      </c>
      <c r="F28" s="1" t="s">
        <v>3134</v>
      </c>
      <c r="G28" s="1" t="s">
        <v>3135</v>
      </c>
      <c r="H28" s="1" t="s">
        <v>16</v>
      </c>
      <c r="I28" s="1" t="s">
        <v>56</v>
      </c>
      <c r="J28" s="3">
        <v>73.584000000000003</v>
      </c>
      <c r="K28" s="3">
        <v>2</v>
      </c>
      <c r="L28" s="3">
        <v>8.2782</v>
      </c>
    </row>
    <row r="29" spans="1:12" ht="14.25" customHeight="1" x14ac:dyDescent="0.25">
      <c r="A29" s="1" t="s">
        <v>54</v>
      </c>
      <c r="B29" s="2">
        <v>41535</v>
      </c>
      <c r="C29" s="2">
        <v>41540</v>
      </c>
      <c r="D29" s="1" t="s">
        <v>3325</v>
      </c>
      <c r="E29" s="1" t="s">
        <v>3133</v>
      </c>
      <c r="F29" s="1" t="s">
        <v>3134</v>
      </c>
      <c r="G29" s="1" t="s">
        <v>3135</v>
      </c>
      <c r="H29" s="1" t="s">
        <v>45</v>
      </c>
      <c r="I29" s="1" t="s">
        <v>57</v>
      </c>
      <c r="J29" s="3">
        <v>6.48</v>
      </c>
      <c r="K29" s="3">
        <v>1</v>
      </c>
      <c r="L29" s="3">
        <v>3.1103999999999998</v>
      </c>
    </row>
    <row r="30" spans="1:12" ht="14.25" customHeight="1" x14ac:dyDescent="0.25">
      <c r="A30" s="1" t="s">
        <v>58</v>
      </c>
      <c r="B30" s="2">
        <v>41950</v>
      </c>
      <c r="C30" s="2">
        <v>41956</v>
      </c>
      <c r="D30" s="1" t="s">
        <v>3326</v>
      </c>
      <c r="E30" s="1" t="s">
        <v>3133</v>
      </c>
      <c r="F30" s="1" t="s">
        <v>3144</v>
      </c>
      <c r="G30" s="1" t="s">
        <v>3145</v>
      </c>
      <c r="H30" s="1" t="s">
        <v>18</v>
      </c>
      <c r="I30" s="1" t="s">
        <v>59</v>
      </c>
      <c r="J30" s="3">
        <v>5.6820000000000004</v>
      </c>
      <c r="K30" s="3">
        <v>1</v>
      </c>
      <c r="L30" s="3">
        <v>-3.7879999999999998</v>
      </c>
    </row>
    <row r="31" spans="1:12" ht="14.25" customHeight="1" x14ac:dyDescent="0.25">
      <c r="A31" s="1" t="s">
        <v>60</v>
      </c>
      <c r="B31" s="2">
        <v>41808</v>
      </c>
      <c r="C31" s="2">
        <v>41811</v>
      </c>
      <c r="D31" s="1" t="s">
        <v>3327</v>
      </c>
      <c r="E31" s="1" t="s">
        <v>3133</v>
      </c>
      <c r="F31" s="1" t="s">
        <v>3140</v>
      </c>
      <c r="G31" s="1" t="s">
        <v>3135</v>
      </c>
      <c r="H31" s="1" t="s">
        <v>18</v>
      </c>
      <c r="I31" s="1" t="s">
        <v>61</v>
      </c>
      <c r="J31" s="3">
        <v>51.311999999999998</v>
      </c>
      <c r="K31" s="3">
        <v>3</v>
      </c>
      <c r="L31" s="3">
        <v>17.959199999999999</v>
      </c>
    </row>
    <row r="32" spans="1:12" ht="14.25" customHeight="1" x14ac:dyDescent="0.25">
      <c r="A32" s="1" t="s">
        <v>62</v>
      </c>
      <c r="B32" s="2">
        <v>41226</v>
      </c>
      <c r="C32" s="2">
        <v>41230</v>
      </c>
      <c r="D32" s="1" t="s">
        <v>3328</v>
      </c>
      <c r="E32" s="1" t="s">
        <v>3133</v>
      </c>
      <c r="F32" s="1" t="s">
        <v>3146</v>
      </c>
      <c r="G32" s="1" t="s">
        <v>3147</v>
      </c>
      <c r="H32" s="1" t="s">
        <v>38</v>
      </c>
      <c r="I32" s="1" t="s">
        <v>63</v>
      </c>
      <c r="J32" s="3">
        <v>238.89599999999999</v>
      </c>
      <c r="K32" s="3">
        <v>6</v>
      </c>
      <c r="L32" s="3">
        <v>-26.875800000000002</v>
      </c>
    </row>
    <row r="33" spans="1:12" ht="14.25" customHeight="1" x14ac:dyDescent="0.25">
      <c r="A33" s="1" t="s">
        <v>62</v>
      </c>
      <c r="B33" s="2">
        <v>41226</v>
      </c>
      <c r="C33" s="2">
        <v>41230</v>
      </c>
      <c r="D33" s="1" t="s">
        <v>3328</v>
      </c>
      <c r="E33" s="1" t="s">
        <v>3133</v>
      </c>
      <c r="F33" s="1" t="s">
        <v>3146</v>
      </c>
      <c r="G33" s="1" t="s">
        <v>3147</v>
      </c>
      <c r="H33" s="1" t="s">
        <v>12</v>
      </c>
      <c r="I33" s="1" t="s">
        <v>64</v>
      </c>
      <c r="J33" s="3">
        <v>102.36</v>
      </c>
      <c r="K33" s="3">
        <v>3</v>
      </c>
      <c r="L33" s="3">
        <v>-3.8384999999999998</v>
      </c>
    </row>
    <row r="34" spans="1:12" ht="14.25" customHeight="1" x14ac:dyDescent="0.25">
      <c r="A34" s="1" t="s">
        <v>62</v>
      </c>
      <c r="B34" s="2">
        <v>41226</v>
      </c>
      <c r="C34" s="2">
        <v>41230</v>
      </c>
      <c r="D34" s="1" t="s">
        <v>3328</v>
      </c>
      <c r="E34" s="1" t="s">
        <v>3133</v>
      </c>
      <c r="F34" s="1" t="s">
        <v>3146</v>
      </c>
      <c r="G34" s="1" t="s">
        <v>3147</v>
      </c>
      <c r="H34" s="1" t="s">
        <v>18</v>
      </c>
      <c r="I34" s="1" t="s">
        <v>65</v>
      </c>
      <c r="J34" s="3">
        <v>36.881999999999998</v>
      </c>
      <c r="K34" s="3">
        <v>3</v>
      </c>
      <c r="L34" s="3">
        <v>-25.817399999999999</v>
      </c>
    </row>
    <row r="35" spans="1:12" ht="14.25" customHeight="1" x14ac:dyDescent="0.25">
      <c r="A35" s="1" t="s">
        <v>66</v>
      </c>
      <c r="B35" s="2">
        <v>40970</v>
      </c>
      <c r="C35" s="2">
        <v>40974</v>
      </c>
      <c r="D35" s="1" t="s">
        <v>3329</v>
      </c>
      <c r="E35" s="1" t="s">
        <v>3133</v>
      </c>
      <c r="F35" s="1" t="s">
        <v>3136</v>
      </c>
      <c r="G35" s="1" t="s">
        <v>3137</v>
      </c>
      <c r="H35" s="1" t="s">
        <v>22</v>
      </c>
      <c r="I35" s="1" t="s">
        <v>67</v>
      </c>
      <c r="J35" s="3">
        <v>787.53</v>
      </c>
      <c r="K35" s="3">
        <v>3</v>
      </c>
      <c r="L35" s="3">
        <v>165.38130000000001</v>
      </c>
    </row>
    <row r="36" spans="1:12" ht="14.25" customHeight="1" x14ac:dyDescent="0.25">
      <c r="A36" s="1" t="s">
        <v>68</v>
      </c>
      <c r="B36" s="2">
        <v>41949</v>
      </c>
      <c r="C36" s="2">
        <v>41956</v>
      </c>
      <c r="D36" s="1" t="s">
        <v>3330</v>
      </c>
      <c r="E36" s="1" t="s">
        <v>3133</v>
      </c>
      <c r="F36" s="1" t="s">
        <v>3148</v>
      </c>
      <c r="G36" s="1" t="s">
        <v>3143</v>
      </c>
      <c r="H36" s="1" t="s">
        <v>18</v>
      </c>
      <c r="I36" s="1" t="s">
        <v>69</v>
      </c>
      <c r="J36" s="3">
        <v>2.3879999999999999</v>
      </c>
      <c r="K36" s="3">
        <v>2</v>
      </c>
      <c r="L36" s="3">
        <v>-1.8308</v>
      </c>
    </row>
    <row r="37" spans="1:12" ht="14.25" customHeight="1" x14ac:dyDescent="0.25">
      <c r="A37" s="1" t="s">
        <v>68</v>
      </c>
      <c r="B37" s="2">
        <v>41949</v>
      </c>
      <c r="C37" s="2">
        <v>41956</v>
      </c>
      <c r="D37" s="1" t="s">
        <v>3330</v>
      </c>
      <c r="E37" s="1" t="s">
        <v>3133</v>
      </c>
      <c r="F37" s="1" t="s">
        <v>3148</v>
      </c>
      <c r="G37" s="1" t="s">
        <v>3143</v>
      </c>
      <c r="H37" s="1" t="s">
        <v>28</v>
      </c>
      <c r="I37" s="1" t="s">
        <v>70</v>
      </c>
      <c r="J37" s="3">
        <v>243.99199999999999</v>
      </c>
      <c r="K37" s="3">
        <v>7</v>
      </c>
      <c r="L37" s="3">
        <v>30.498999999999999</v>
      </c>
    </row>
    <row r="38" spans="1:12" ht="14.25" customHeight="1" x14ac:dyDescent="0.25">
      <c r="A38" s="1" t="s">
        <v>71</v>
      </c>
      <c r="B38" s="2">
        <v>41585</v>
      </c>
      <c r="C38" s="2">
        <v>41589</v>
      </c>
      <c r="D38" s="1" t="s">
        <v>3331</v>
      </c>
      <c r="E38" s="1" t="s">
        <v>3133</v>
      </c>
      <c r="F38" s="1" t="s">
        <v>3134</v>
      </c>
      <c r="G38" s="1" t="s">
        <v>3135</v>
      </c>
      <c r="H38" s="1" t="s">
        <v>72</v>
      </c>
      <c r="I38" s="1" t="s">
        <v>73</v>
      </c>
      <c r="J38" s="3">
        <v>81.424000000000007</v>
      </c>
      <c r="K38" s="3">
        <v>2</v>
      </c>
      <c r="L38" s="3">
        <v>-9.1601999999999997</v>
      </c>
    </row>
    <row r="39" spans="1:12" ht="14.25" customHeight="1" x14ac:dyDescent="0.25">
      <c r="A39" s="1" t="s">
        <v>71</v>
      </c>
      <c r="B39" s="2">
        <v>41585</v>
      </c>
      <c r="C39" s="2">
        <v>41589</v>
      </c>
      <c r="D39" s="1" t="s">
        <v>3331</v>
      </c>
      <c r="E39" s="1" t="s">
        <v>3133</v>
      </c>
      <c r="F39" s="1" t="s">
        <v>3134</v>
      </c>
      <c r="G39" s="1" t="s">
        <v>3135</v>
      </c>
      <c r="H39" s="1" t="s">
        <v>12</v>
      </c>
      <c r="I39" s="1" t="s">
        <v>74</v>
      </c>
      <c r="J39" s="3">
        <v>238.56</v>
      </c>
      <c r="K39" s="3">
        <v>3</v>
      </c>
      <c r="L39" s="3">
        <v>26.241599999999998</v>
      </c>
    </row>
    <row r="40" spans="1:12" ht="14.25" customHeight="1" x14ac:dyDescent="0.25">
      <c r="A40" s="1" t="s">
        <v>75</v>
      </c>
      <c r="B40" s="2">
        <v>41561</v>
      </c>
      <c r="C40" s="2">
        <v>41567</v>
      </c>
      <c r="D40" s="1" t="s">
        <v>3332</v>
      </c>
      <c r="E40" s="1" t="s">
        <v>3133</v>
      </c>
      <c r="F40" s="1" t="s">
        <v>3149</v>
      </c>
      <c r="G40" s="1" t="s">
        <v>3135</v>
      </c>
      <c r="H40" s="1" t="s">
        <v>45</v>
      </c>
      <c r="I40" s="1" t="s">
        <v>76</v>
      </c>
      <c r="J40" s="3">
        <v>20.04</v>
      </c>
      <c r="K40" s="3">
        <v>3</v>
      </c>
      <c r="L40" s="3">
        <v>9.6191999999999993</v>
      </c>
    </row>
    <row r="41" spans="1:12" ht="14.25" customHeight="1" x14ac:dyDescent="0.25">
      <c r="A41" s="1" t="s">
        <v>75</v>
      </c>
      <c r="B41" s="2">
        <v>41561</v>
      </c>
      <c r="C41" s="2">
        <v>41567</v>
      </c>
      <c r="D41" s="1" t="s">
        <v>3332</v>
      </c>
      <c r="E41" s="1" t="s">
        <v>3133</v>
      </c>
      <c r="F41" s="1" t="s">
        <v>3149</v>
      </c>
      <c r="G41" s="1" t="s">
        <v>3135</v>
      </c>
      <c r="H41" s="1" t="s">
        <v>45</v>
      </c>
      <c r="I41" s="1" t="s">
        <v>77</v>
      </c>
      <c r="J41" s="3">
        <v>35.44</v>
      </c>
      <c r="K41" s="3">
        <v>1</v>
      </c>
      <c r="L41" s="3">
        <v>16.6568</v>
      </c>
    </row>
    <row r="42" spans="1:12" ht="14.25" customHeight="1" x14ac:dyDescent="0.25">
      <c r="A42" s="1" t="s">
        <v>75</v>
      </c>
      <c r="B42" s="2">
        <v>41561</v>
      </c>
      <c r="C42" s="2">
        <v>41567</v>
      </c>
      <c r="D42" s="1" t="s">
        <v>3332</v>
      </c>
      <c r="E42" s="1" t="s">
        <v>3133</v>
      </c>
      <c r="F42" s="1" t="s">
        <v>3149</v>
      </c>
      <c r="G42" s="1" t="s">
        <v>3135</v>
      </c>
      <c r="H42" s="1" t="s">
        <v>14</v>
      </c>
      <c r="I42" s="1" t="s">
        <v>78</v>
      </c>
      <c r="J42" s="3">
        <v>11.52</v>
      </c>
      <c r="K42" s="3">
        <v>4</v>
      </c>
      <c r="L42" s="3">
        <v>3.456</v>
      </c>
    </row>
    <row r="43" spans="1:12" ht="14.25" customHeight="1" x14ac:dyDescent="0.25">
      <c r="A43" s="1" t="s">
        <v>75</v>
      </c>
      <c r="B43" s="2">
        <v>41561</v>
      </c>
      <c r="C43" s="2">
        <v>41567</v>
      </c>
      <c r="D43" s="1" t="s">
        <v>3332</v>
      </c>
      <c r="E43" s="1" t="s">
        <v>3133</v>
      </c>
      <c r="F43" s="1" t="s">
        <v>3149</v>
      </c>
      <c r="G43" s="1" t="s">
        <v>3135</v>
      </c>
      <c r="H43" s="1" t="s">
        <v>79</v>
      </c>
      <c r="I43" s="1" t="s">
        <v>80</v>
      </c>
      <c r="J43" s="3">
        <v>4.0199999999999996</v>
      </c>
      <c r="K43" s="3">
        <v>2</v>
      </c>
      <c r="L43" s="3">
        <v>1.9698</v>
      </c>
    </row>
    <row r="44" spans="1:12" ht="14.25" customHeight="1" x14ac:dyDescent="0.25">
      <c r="A44" s="1" t="s">
        <v>75</v>
      </c>
      <c r="B44" s="2">
        <v>41561</v>
      </c>
      <c r="C44" s="2">
        <v>41567</v>
      </c>
      <c r="D44" s="1" t="s">
        <v>3332</v>
      </c>
      <c r="E44" s="1" t="s">
        <v>3133</v>
      </c>
      <c r="F44" s="1" t="s">
        <v>3149</v>
      </c>
      <c r="G44" s="1" t="s">
        <v>3135</v>
      </c>
      <c r="H44" s="1" t="s">
        <v>18</v>
      </c>
      <c r="I44" s="1" t="s">
        <v>81</v>
      </c>
      <c r="J44" s="3">
        <v>76.176000000000002</v>
      </c>
      <c r="K44" s="3">
        <v>3</v>
      </c>
      <c r="L44" s="3">
        <v>26.6616</v>
      </c>
    </row>
    <row r="45" spans="1:12" ht="14.25" customHeight="1" x14ac:dyDescent="0.25">
      <c r="A45" s="1" t="s">
        <v>75</v>
      </c>
      <c r="B45" s="2">
        <v>41561</v>
      </c>
      <c r="C45" s="2">
        <v>41567</v>
      </c>
      <c r="D45" s="1" t="s">
        <v>3332</v>
      </c>
      <c r="E45" s="1" t="s">
        <v>3133</v>
      </c>
      <c r="F45" s="1" t="s">
        <v>3149</v>
      </c>
      <c r="G45" s="1" t="s">
        <v>3135</v>
      </c>
      <c r="H45" s="1" t="s">
        <v>82</v>
      </c>
      <c r="I45" s="1" t="s">
        <v>83</v>
      </c>
      <c r="J45" s="3">
        <v>65.88</v>
      </c>
      <c r="K45" s="3">
        <v>6</v>
      </c>
      <c r="L45" s="3">
        <v>18.446400000000001</v>
      </c>
    </row>
    <row r="46" spans="1:12" ht="14.25" customHeight="1" x14ac:dyDescent="0.25">
      <c r="A46" s="1" t="s">
        <v>75</v>
      </c>
      <c r="B46" s="2">
        <v>41561</v>
      </c>
      <c r="C46" s="2">
        <v>41567</v>
      </c>
      <c r="D46" s="1" t="s">
        <v>3332</v>
      </c>
      <c r="E46" s="1" t="s">
        <v>3133</v>
      </c>
      <c r="F46" s="1" t="s">
        <v>3149</v>
      </c>
      <c r="G46" s="1" t="s">
        <v>3135</v>
      </c>
      <c r="H46" s="1" t="s">
        <v>12</v>
      </c>
      <c r="I46" s="1" t="s">
        <v>84</v>
      </c>
      <c r="J46" s="3">
        <v>43.12</v>
      </c>
      <c r="K46" s="3">
        <v>14</v>
      </c>
      <c r="L46" s="3">
        <v>20.697600000000001</v>
      </c>
    </row>
    <row r="47" spans="1:12" ht="14.25" customHeight="1" x14ac:dyDescent="0.25">
      <c r="A47" s="1" t="s">
        <v>85</v>
      </c>
      <c r="B47" s="2">
        <v>41901</v>
      </c>
      <c r="C47" s="2">
        <v>41906</v>
      </c>
      <c r="D47" s="1" t="s">
        <v>3333</v>
      </c>
      <c r="E47" s="1" t="s">
        <v>3133</v>
      </c>
      <c r="F47" s="1" t="s">
        <v>3140</v>
      </c>
      <c r="G47" s="1" t="s">
        <v>3135</v>
      </c>
      <c r="H47" s="1" t="s">
        <v>14</v>
      </c>
      <c r="I47" s="1" t="s">
        <v>86</v>
      </c>
      <c r="J47" s="3">
        <v>8.82</v>
      </c>
      <c r="K47" s="3">
        <v>3</v>
      </c>
      <c r="L47" s="3">
        <v>2.3814000000000002</v>
      </c>
    </row>
    <row r="48" spans="1:12" ht="14.25" customHeight="1" x14ac:dyDescent="0.25">
      <c r="A48" s="1" t="s">
        <v>85</v>
      </c>
      <c r="B48" s="2">
        <v>41901</v>
      </c>
      <c r="C48" s="2">
        <v>41906</v>
      </c>
      <c r="D48" s="1" t="s">
        <v>3333</v>
      </c>
      <c r="E48" s="1" t="s">
        <v>3133</v>
      </c>
      <c r="F48" s="1" t="s">
        <v>3140</v>
      </c>
      <c r="G48" s="1" t="s">
        <v>3135</v>
      </c>
      <c r="H48" s="1" t="s">
        <v>87</v>
      </c>
      <c r="I48" s="1" t="s">
        <v>88</v>
      </c>
      <c r="J48" s="3">
        <v>10.86</v>
      </c>
      <c r="K48" s="3">
        <v>3</v>
      </c>
      <c r="L48" s="3">
        <v>5.1041999999999996</v>
      </c>
    </row>
    <row r="49" spans="1:12" ht="14.25" customHeight="1" x14ac:dyDescent="0.25">
      <c r="A49" s="1" t="s">
        <v>85</v>
      </c>
      <c r="B49" s="2">
        <v>41901</v>
      </c>
      <c r="C49" s="2">
        <v>41906</v>
      </c>
      <c r="D49" s="1" t="s">
        <v>3333</v>
      </c>
      <c r="E49" s="1" t="s">
        <v>3133</v>
      </c>
      <c r="F49" s="1" t="s">
        <v>3140</v>
      </c>
      <c r="G49" s="1" t="s">
        <v>3135</v>
      </c>
      <c r="H49" s="1" t="s">
        <v>45</v>
      </c>
      <c r="I49" s="1" t="s">
        <v>89</v>
      </c>
      <c r="J49" s="3">
        <v>143.69999999999999</v>
      </c>
      <c r="K49" s="3">
        <v>3</v>
      </c>
      <c r="L49" s="3">
        <v>68.975999999999999</v>
      </c>
    </row>
    <row r="50" spans="1:12" ht="14.25" customHeight="1" x14ac:dyDescent="0.25">
      <c r="A50" s="1" t="s">
        <v>90</v>
      </c>
      <c r="B50" s="2">
        <v>41159</v>
      </c>
      <c r="C50" s="2">
        <v>41164</v>
      </c>
      <c r="D50" s="1" t="s">
        <v>3334</v>
      </c>
      <c r="E50" s="1" t="s">
        <v>3133</v>
      </c>
      <c r="F50" s="1" t="s">
        <v>3150</v>
      </c>
      <c r="G50" s="1" t="s">
        <v>3135</v>
      </c>
      <c r="H50" s="1" t="s">
        <v>28</v>
      </c>
      <c r="I50" s="1" t="s">
        <v>91</v>
      </c>
      <c r="J50" s="3">
        <v>671.93</v>
      </c>
      <c r="K50" s="3">
        <v>7</v>
      </c>
      <c r="L50" s="3">
        <v>20.157900000000001</v>
      </c>
    </row>
    <row r="51" spans="1:12" ht="14.25" customHeight="1" x14ac:dyDescent="0.25">
      <c r="A51" s="1" t="s">
        <v>92</v>
      </c>
      <c r="B51" s="2">
        <v>41347</v>
      </c>
      <c r="C51" s="2">
        <v>41350</v>
      </c>
      <c r="D51" s="1" t="s">
        <v>3335</v>
      </c>
      <c r="E51" s="1" t="s">
        <v>3133</v>
      </c>
      <c r="F51" s="1" t="s">
        <v>3151</v>
      </c>
      <c r="G51" s="1" t="s">
        <v>3143</v>
      </c>
      <c r="H51" s="1" t="s">
        <v>20</v>
      </c>
      <c r="I51" s="1" t="s">
        <v>93</v>
      </c>
      <c r="J51" s="3">
        <v>157.91999999999999</v>
      </c>
      <c r="K51" s="3">
        <v>5</v>
      </c>
      <c r="L51" s="3">
        <v>17.765999999999998</v>
      </c>
    </row>
    <row r="52" spans="1:12" ht="14.25" customHeight="1" x14ac:dyDescent="0.25">
      <c r="A52" s="1" t="s">
        <v>92</v>
      </c>
      <c r="B52" s="2">
        <v>41347</v>
      </c>
      <c r="C52" s="2">
        <v>41350</v>
      </c>
      <c r="D52" s="1" t="s">
        <v>3335</v>
      </c>
      <c r="E52" s="1" t="s">
        <v>3133</v>
      </c>
      <c r="F52" s="1" t="s">
        <v>3151</v>
      </c>
      <c r="G52" s="1" t="s">
        <v>3143</v>
      </c>
      <c r="H52" s="1" t="s">
        <v>16</v>
      </c>
      <c r="I52" s="1" t="s">
        <v>94</v>
      </c>
      <c r="J52" s="3">
        <v>203.184</v>
      </c>
      <c r="K52" s="3">
        <v>2</v>
      </c>
      <c r="L52" s="3">
        <v>15.238799999999999</v>
      </c>
    </row>
    <row r="53" spans="1:12" ht="14.25" customHeight="1" x14ac:dyDescent="0.25">
      <c r="A53" s="1" t="s">
        <v>95</v>
      </c>
      <c r="B53" s="2">
        <v>41060</v>
      </c>
      <c r="C53" s="2">
        <v>41062</v>
      </c>
      <c r="D53" s="1" t="s">
        <v>3336</v>
      </c>
      <c r="E53" s="1" t="s">
        <v>3133</v>
      </c>
      <c r="F53" s="1" t="s">
        <v>3152</v>
      </c>
      <c r="G53" s="1" t="s">
        <v>3135</v>
      </c>
      <c r="H53" s="1" t="s">
        <v>45</v>
      </c>
      <c r="I53" s="1" t="s">
        <v>96</v>
      </c>
      <c r="J53" s="3">
        <v>58.38</v>
      </c>
      <c r="K53" s="3">
        <v>7</v>
      </c>
      <c r="L53" s="3">
        <v>26.271000000000001</v>
      </c>
    </row>
    <row r="54" spans="1:12" ht="14.25" customHeight="1" x14ac:dyDescent="0.25">
      <c r="A54" s="1" t="s">
        <v>95</v>
      </c>
      <c r="B54" s="2">
        <v>41060</v>
      </c>
      <c r="C54" s="2">
        <v>41062</v>
      </c>
      <c r="D54" s="1" t="s">
        <v>3336</v>
      </c>
      <c r="E54" s="1" t="s">
        <v>3133</v>
      </c>
      <c r="F54" s="1" t="s">
        <v>3152</v>
      </c>
      <c r="G54" s="1" t="s">
        <v>3135</v>
      </c>
      <c r="H54" s="1" t="s">
        <v>45</v>
      </c>
      <c r="I54" s="1" t="s">
        <v>97</v>
      </c>
      <c r="J54" s="3">
        <v>105.52</v>
      </c>
      <c r="K54" s="3">
        <v>4</v>
      </c>
      <c r="L54" s="3">
        <v>48.539200000000001</v>
      </c>
    </row>
    <row r="55" spans="1:12" ht="14.25" customHeight="1" x14ac:dyDescent="0.25">
      <c r="A55" s="1" t="s">
        <v>95</v>
      </c>
      <c r="B55" s="2">
        <v>41060</v>
      </c>
      <c r="C55" s="2">
        <v>41062</v>
      </c>
      <c r="D55" s="1" t="s">
        <v>3336</v>
      </c>
      <c r="E55" s="1" t="s">
        <v>3133</v>
      </c>
      <c r="F55" s="1" t="s">
        <v>3152</v>
      </c>
      <c r="G55" s="1" t="s">
        <v>3135</v>
      </c>
      <c r="H55" s="1" t="s">
        <v>28</v>
      </c>
      <c r="I55" s="1" t="s">
        <v>98</v>
      </c>
      <c r="J55" s="3">
        <v>80.88</v>
      </c>
      <c r="K55" s="3">
        <v>6</v>
      </c>
      <c r="L55" s="3">
        <v>21.0288</v>
      </c>
    </row>
    <row r="56" spans="1:12" ht="14.25" customHeight="1" x14ac:dyDescent="0.25">
      <c r="A56" s="1" t="s">
        <v>99</v>
      </c>
      <c r="B56" s="2">
        <v>41057</v>
      </c>
      <c r="C56" s="2">
        <v>41063</v>
      </c>
      <c r="D56" s="1" t="s">
        <v>3337</v>
      </c>
      <c r="E56" s="1" t="s">
        <v>3133</v>
      </c>
      <c r="F56" s="1" t="s">
        <v>3136</v>
      </c>
      <c r="G56" s="1" t="s">
        <v>3137</v>
      </c>
      <c r="H56" s="1" t="s">
        <v>14</v>
      </c>
      <c r="I56" s="1" t="s">
        <v>100</v>
      </c>
      <c r="J56" s="3">
        <v>6.63</v>
      </c>
      <c r="K56" s="3">
        <v>3</v>
      </c>
      <c r="L56" s="3">
        <v>1.7901</v>
      </c>
    </row>
    <row r="57" spans="1:12" ht="14.25" customHeight="1" x14ac:dyDescent="0.25">
      <c r="A57" s="1" t="s">
        <v>101</v>
      </c>
      <c r="B57" s="2">
        <v>40603</v>
      </c>
      <c r="C57" s="2">
        <v>40608</v>
      </c>
      <c r="D57" s="1" t="s">
        <v>3338</v>
      </c>
      <c r="E57" s="1" t="s">
        <v>3133</v>
      </c>
      <c r="F57" s="1" t="s">
        <v>3136</v>
      </c>
      <c r="G57" s="1" t="s">
        <v>3137</v>
      </c>
      <c r="H57" s="1" t="s">
        <v>72</v>
      </c>
      <c r="I57" s="1" t="s">
        <v>102</v>
      </c>
      <c r="J57" s="3">
        <v>457.56799999999998</v>
      </c>
      <c r="K57" s="3">
        <v>2</v>
      </c>
      <c r="L57" s="3">
        <v>51.476399999999998</v>
      </c>
    </row>
    <row r="58" spans="1:12" ht="14.25" customHeight="1" x14ac:dyDescent="0.25">
      <c r="A58" s="1" t="s">
        <v>103</v>
      </c>
      <c r="B58" s="2">
        <v>41406</v>
      </c>
      <c r="C58" s="2">
        <v>41407</v>
      </c>
      <c r="D58" s="1" t="s">
        <v>3339</v>
      </c>
      <c r="E58" s="1" t="s">
        <v>3133</v>
      </c>
      <c r="F58" s="1" t="s">
        <v>3134</v>
      </c>
      <c r="G58" s="1" t="s">
        <v>3135</v>
      </c>
      <c r="H58" s="1" t="s">
        <v>45</v>
      </c>
      <c r="I58" s="1" t="s">
        <v>104</v>
      </c>
      <c r="J58" s="3">
        <v>5.98</v>
      </c>
      <c r="K58" s="3">
        <v>1</v>
      </c>
      <c r="L58" s="3">
        <v>2.6909999999999998</v>
      </c>
    </row>
    <row r="59" spans="1:12" ht="14.25" customHeight="1" x14ac:dyDescent="0.25">
      <c r="A59" s="1" t="s">
        <v>105</v>
      </c>
      <c r="B59" s="2">
        <v>41595</v>
      </c>
      <c r="C59" s="2">
        <v>41599</v>
      </c>
      <c r="D59" s="1" t="s">
        <v>3340</v>
      </c>
      <c r="E59" s="1" t="s">
        <v>3133</v>
      </c>
      <c r="F59" s="1" t="s">
        <v>3153</v>
      </c>
      <c r="G59" s="1" t="s">
        <v>3154</v>
      </c>
      <c r="H59" s="1" t="s">
        <v>87</v>
      </c>
      <c r="I59" s="1" t="s">
        <v>106</v>
      </c>
      <c r="J59" s="3">
        <v>28.4</v>
      </c>
      <c r="K59" s="3">
        <v>5</v>
      </c>
      <c r="L59" s="3">
        <v>13.348000000000001</v>
      </c>
    </row>
    <row r="60" spans="1:12" ht="14.25" customHeight="1" x14ac:dyDescent="0.25">
      <c r="A60" s="1" t="s">
        <v>107</v>
      </c>
      <c r="B60" s="2">
        <v>41586</v>
      </c>
      <c r="C60" s="2">
        <v>41590</v>
      </c>
      <c r="D60" s="1" t="s">
        <v>3341</v>
      </c>
      <c r="E60" s="1" t="s">
        <v>3133</v>
      </c>
      <c r="F60" s="1" t="s">
        <v>3136</v>
      </c>
      <c r="G60" s="1" t="s">
        <v>3137</v>
      </c>
      <c r="H60" s="1" t="s">
        <v>18</v>
      </c>
      <c r="I60" s="1" t="s">
        <v>108</v>
      </c>
      <c r="J60" s="3">
        <v>27.68</v>
      </c>
      <c r="K60" s="3">
        <v>2</v>
      </c>
      <c r="L60" s="3">
        <v>9.6880000000000006</v>
      </c>
    </row>
    <row r="61" spans="1:12" ht="14.25" customHeight="1" x14ac:dyDescent="0.25">
      <c r="A61" s="1" t="s">
        <v>109</v>
      </c>
      <c r="B61" s="2">
        <v>40760</v>
      </c>
      <c r="C61" s="2">
        <v>40764</v>
      </c>
      <c r="D61" s="1" t="s">
        <v>3342</v>
      </c>
      <c r="E61" s="1" t="s">
        <v>3133</v>
      </c>
      <c r="F61" s="1" t="s">
        <v>3134</v>
      </c>
      <c r="G61" s="1" t="s">
        <v>3135</v>
      </c>
      <c r="H61" s="1" t="s">
        <v>45</v>
      </c>
      <c r="I61" s="1" t="s">
        <v>110</v>
      </c>
      <c r="J61" s="3">
        <v>20.94</v>
      </c>
      <c r="K61" s="3">
        <v>3</v>
      </c>
      <c r="L61" s="3">
        <v>9.8417999999999992</v>
      </c>
    </row>
    <row r="62" spans="1:12" ht="14.25" customHeight="1" x14ac:dyDescent="0.25">
      <c r="A62" s="1" t="s">
        <v>109</v>
      </c>
      <c r="B62" s="2">
        <v>40760</v>
      </c>
      <c r="C62" s="2">
        <v>40764</v>
      </c>
      <c r="D62" s="1" t="s">
        <v>3342</v>
      </c>
      <c r="E62" s="1" t="s">
        <v>3133</v>
      </c>
      <c r="F62" s="1" t="s">
        <v>3134</v>
      </c>
      <c r="G62" s="1" t="s">
        <v>3135</v>
      </c>
      <c r="H62" s="1" t="s">
        <v>45</v>
      </c>
      <c r="I62" s="1" t="s">
        <v>111</v>
      </c>
      <c r="J62" s="3">
        <v>110.96</v>
      </c>
      <c r="K62" s="3">
        <v>2</v>
      </c>
      <c r="L62" s="3">
        <v>53.260800000000003</v>
      </c>
    </row>
    <row r="63" spans="1:12" ht="14.25" customHeight="1" x14ac:dyDescent="0.25">
      <c r="A63" s="1" t="s">
        <v>109</v>
      </c>
      <c r="B63" s="2">
        <v>40760</v>
      </c>
      <c r="C63" s="2">
        <v>40764</v>
      </c>
      <c r="D63" s="1" t="s">
        <v>3342</v>
      </c>
      <c r="E63" s="1" t="s">
        <v>3133</v>
      </c>
      <c r="F63" s="1" t="s">
        <v>3134</v>
      </c>
      <c r="G63" s="1" t="s">
        <v>3135</v>
      </c>
      <c r="H63" s="1" t="s">
        <v>72</v>
      </c>
      <c r="I63" s="1" t="s">
        <v>112</v>
      </c>
      <c r="J63" s="3">
        <v>340.14400000000001</v>
      </c>
      <c r="K63" s="3">
        <v>7</v>
      </c>
      <c r="L63" s="3">
        <v>21.259</v>
      </c>
    </row>
    <row r="64" spans="1:12" ht="14.25" customHeight="1" x14ac:dyDescent="0.25">
      <c r="A64" s="1" t="s">
        <v>113</v>
      </c>
      <c r="B64" s="2">
        <v>40781</v>
      </c>
      <c r="C64" s="2">
        <v>40785</v>
      </c>
      <c r="D64" s="1" t="s">
        <v>3343</v>
      </c>
      <c r="E64" s="1" t="s">
        <v>3133</v>
      </c>
      <c r="F64" s="1" t="s">
        <v>3134</v>
      </c>
      <c r="G64" s="1" t="s">
        <v>3135</v>
      </c>
      <c r="H64" s="1" t="s">
        <v>38</v>
      </c>
      <c r="I64" s="1" t="s">
        <v>114</v>
      </c>
      <c r="J64" s="3">
        <v>176.8</v>
      </c>
      <c r="K64" s="3">
        <v>8</v>
      </c>
      <c r="L64" s="3">
        <v>22.984000000000002</v>
      </c>
    </row>
    <row r="65" spans="1:12" ht="14.25" customHeight="1" x14ac:dyDescent="0.25">
      <c r="A65" s="1" t="s">
        <v>115</v>
      </c>
      <c r="B65" s="2">
        <v>41213</v>
      </c>
      <c r="C65" s="2">
        <v>41219</v>
      </c>
      <c r="D65" s="1" t="s">
        <v>3344</v>
      </c>
      <c r="E65" s="1" t="s">
        <v>3133</v>
      </c>
      <c r="F65" s="1" t="s">
        <v>3155</v>
      </c>
      <c r="G65" s="1" t="s">
        <v>3135</v>
      </c>
      <c r="H65" s="1" t="s">
        <v>87</v>
      </c>
      <c r="I65" s="1" t="s">
        <v>116</v>
      </c>
      <c r="J65" s="3">
        <v>14.28</v>
      </c>
      <c r="K65" s="3">
        <v>7</v>
      </c>
      <c r="L65" s="3">
        <v>6.7115999999999998</v>
      </c>
    </row>
    <row r="66" spans="1:12" ht="14.25" customHeight="1" x14ac:dyDescent="0.25">
      <c r="A66" s="1" t="s">
        <v>117</v>
      </c>
      <c r="B66" s="2">
        <v>40758</v>
      </c>
      <c r="C66" s="2">
        <v>40760</v>
      </c>
      <c r="D66" s="1" t="s">
        <v>3345</v>
      </c>
      <c r="E66" s="1" t="s">
        <v>3133</v>
      </c>
      <c r="F66" s="1" t="s">
        <v>3156</v>
      </c>
      <c r="G66" s="1" t="s">
        <v>3147</v>
      </c>
      <c r="H66" s="1" t="s">
        <v>22</v>
      </c>
      <c r="I66" s="1" t="s">
        <v>118</v>
      </c>
      <c r="J66" s="3">
        <v>218.75</v>
      </c>
      <c r="K66" s="3">
        <v>2</v>
      </c>
      <c r="L66" s="3">
        <v>-161.875</v>
      </c>
    </row>
    <row r="67" spans="1:12" ht="14.25" customHeight="1" x14ac:dyDescent="0.25">
      <c r="A67" s="1" t="s">
        <v>117</v>
      </c>
      <c r="B67" s="2">
        <v>40758</v>
      </c>
      <c r="C67" s="2">
        <v>40760</v>
      </c>
      <c r="D67" s="1" t="s">
        <v>3345</v>
      </c>
      <c r="E67" s="1" t="s">
        <v>3133</v>
      </c>
      <c r="F67" s="1" t="s">
        <v>3156</v>
      </c>
      <c r="G67" s="1" t="s">
        <v>3147</v>
      </c>
      <c r="H67" s="1" t="s">
        <v>20</v>
      </c>
      <c r="I67" s="1" t="s">
        <v>119</v>
      </c>
      <c r="J67" s="3">
        <v>2.6</v>
      </c>
      <c r="K67" s="3">
        <v>1</v>
      </c>
      <c r="L67" s="3">
        <v>0.29249999999999998</v>
      </c>
    </row>
    <row r="68" spans="1:12" ht="14.25" customHeight="1" x14ac:dyDescent="0.25">
      <c r="A68" s="1" t="s">
        <v>120</v>
      </c>
      <c r="B68" s="2">
        <v>41983</v>
      </c>
      <c r="C68" s="2">
        <v>41988</v>
      </c>
      <c r="D68" s="1" t="s">
        <v>3346</v>
      </c>
      <c r="E68" s="1" t="s">
        <v>3133</v>
      </c>
      <c r="F68" s="1" t="s">
        <v>3157</v>
      </c>
      <c r="G68" s="1" t="s">
        <v>3135</v>
      </c>
      <c r="H68" s="1" t="s">
        <v>16</v>
      </c>
      <c r="I68" s="1" t="s">
        <v>121</v>
      </c>
      <c r="J68" s="3">
        <v>444.76799999999997</v>
      </c>
      <c r="K68" s="3">
        <v>4</v>
      </c>
      <c r="L68" s="3">
        <v>44.476799999999997</v>
      </c>
    </row>
    <row r="69" spans="1:12" ht="14.25" customHeight="1" x14ac:dyDescent="0.25">
      <c r="A69" s="1" t="s">
        <v>122</v>
      </c>
      <c r="B69" s="2">
        <v>41576</v>
      </c>
      <c r="C69" s="2">
        <v>41580</v>
      </c>
      <c r="D69" s="1" t="s">
        <v>3347</v>
      </c>
      <c r="E69" s="1" t="s">
        <v>3133</v>
      </c>
      <c r="F69" s="1" t="s">
        <v>3134</v>
      </c>
      <c r="G69" s="1" t="s">
        <v>3135</v>
      </c>
      <c r="H69" s="1" t="s">
        <v>28</v>
      </c>
      <c r="I69" s="1" t="s">
        <v>123</v>
      </c>
      <c r="J69" s="3">
        <v>93.06</v>
      </c>
      <c r="K69" s="3">
        <v>6</v>
      </c>
      <c r="L69" s="3">
        <v>26.056799999999999</v>
      </c>
    </row>
    <row r="70" spans="1:12" ht="14.25" customHeight="1" x14ac:dyDescent="0.25">
      <c r="A70" s="1" t="s">
        <v>122</v>
      </c>
      <c r="B70" s="2">
        <v>41576</v>
      </c>
      <c r="C70" s="2">
        <v>41580</v>
      </c>
      <c r="D70" s="1" t="s">
        <v>3347</v>
      </c>
      <c r="E70" s="1" t="s">
        <v>3133</v>
      </c>
      <c r="F70" s="1" t="s">
        <v>3134</v>
      </c>
      <c r="G70" s="1" t="s">
        <v>3135</v>
      </c>
      <c r="H70" s="1" t="s">
        <v>16</v>
      </c>
      <c r="I70" s="1" t="s">
        <v>124</v>
      </c>
      <c r="J70" s="3">
        <v>302.37599999999998</v>
      </c>
      <c r="K70" s="3">
        <v>3</v>
      </c>
      <c r="L70" s="3">
        <v>22.6782</v>
      </c>
    </row>
    <row r="71" spans="1:12" ht="14.25" customHeight="1" x14ac:dyDescent="0.25">
      <c r="A71" s="1" t="s">
        <v>125</v>
      </c>
      <c r="B71" s="2">
        <v>41956</v>
      </c>
      <c r="C71" s="2">
        <v>41960</v>
      </c>
      <c r="D71" s="1" t="s">
        <v>3348</v>
      </c>
      <c r="E71" s="1" t="s">
        <v>3133</v>
      </c>
      <c r="F71" s="1" t="s">
        <v>3158</v>
      </c>
      <c r="G71" s="1" t="s">
        <v>3135</v>
      </c>
      <c r="H71" s="1" t="s">
        <v>45</v>
      </c>
      <c r="I71" s="1" t="s">
        <v>126</v>
      </c>
      <c r="J71" s="3">
        <v>10.56</v>
      </c>
      <c r="K71" s="3">
        <v>2</v>
      </c>
      <c r="L71" s="3">
        <v>4.7519999999999998</v>
      </c>
    </row>
    <row r="72" spans="1:12" ht="14.25" customHeight="1" x14ac:dyDescent="0.25">
      <c r="A72" s="1" t="s">
        <v>127</v>
      </c>
      <c r="B72" s="2">
        <v>41619</v>
      </c>
      <c r="C72" s="2">
        <v>41624</v>
      </c>
      <c r="D72" s="1" t="s">
        <v>3349</v>
      </c>
      <c r="E72" s="1" t="s">
        <v>3133</v>
      </c>
      <c r="F72" s="1" t="s">
        <v>3140</v>
      </c>
      <c r="G72" s="1" t="s">
        <v>3135</v>
      </c>
      <c r="H72" s="1" t="s">
        <v>72</v>
      </c>
      <c r="I72" s="1" t="s">
        <v>128</v>
      </c>
      <c r="J72" s="3">
        <v>321.56799999999998</v>
      </c>
      <c r="K72" s="3">
        <v>2</v>
      </c>
      <c r="L72" s="3">
        <v>28.1372</v>
      </c>
    </row>
    <row r="73" spans="1:12" ht="14.25" customHeight="1" x14ac:dyDescent="0.25">
      <c r="A73" s="1" t="s">
        <v>129</v>
      </c>
      <c r="B73" s="2">
        <v>41529</v>
      </c>
      <c r="C73" s="2">
        <v>41535</v>
      </c>
      <c r="D73" s="1" t="s">
        <v>3350</v>
      </c>
      <c r="E73" s="1" t="s">
        <v>3133</v>
      </c>
      <c r="F73" s="1" t="s">
        <v>3159</v>
      </c>
      <c r="G73" s="1" t="s">
        <v>3135</v>
      </c>
      <c r="H73" s="1" t="s">
        <v>45</v>
      </c>
      <c r="I73" s="1" t="s">
        <v>130</v>
      </c>
      <c r="J73" s="3">
        <v>7.61</v>
      </c>
      <c r="K73" s="3">
        <v>1</v>
      </c>
      <c r="L73" s="3">
        <v>3.5767000000000002</v>
      </c>
    </row>
    <row r="74" spans="1:12" ht="14.25" customHeight="1" x14ac:dyDescent="0.25">
      <c r="A74" s="1" t="s">
        <v>129</v>
      </c>
      <c r="B74" s="2">
        <v>41529</v>
      </c>
      <c r="C74" s="2">
        <v>41535</v>
      </c>
      <c r="D74" s="1" t="s">
        <v>3350</v>
      </c>
      <c r="E74" s="1" t="s">
        <v>3133</v>
      </c>
      <c r="F74" s="1" t="s">
        <v>3159</v>
      </c>
      <c r="G74" s="1" t="s">
        <v>3135</v>
      </c>
      <c r="H74" s="1" t="s">
        <v>38</v>
      </c>
      <c r="I74" s="1" t="s">
        <v>131</v>
      </c>
      <c r="J74" s="3">
        <v>3347.37</v>
      </c>
      <c r="K74" s="3">
        <v>13</v>
      </c>
      <c r="L74" s="3">
        <v>636.00030000000004</v>
      </c>
    </row>
    <row r="75" spans="1:12" ht="14.25" customHeight="1" x14ac:dyDescent="0.25">
      <c r="A75" s="1" t="s">
        <v>132</v>
      </c>
      <c r="B75" s="2">
        <v>41223</v>
      </c>
      <c r="C75" s="2">
        <v>41228</v>
      </c>
      <c r="D75" s="1" t="s">
        <v>3351</v>
      </c>
      <c r="E75" s="1" t="s">
        <v>3133</v>
      </c>
      <c r="F75" s="1" t="s">
        <v>3160</v>
      </c>
      <c r="G75" s="1" t="s">
        <v>3135</v>
      </c>
      <c r="H75" s="1" t="s">
        <v>38</v>
      </c>
      <c r="I75" s="1" t="s">
        <v>133</v>
      </c>
      <c r="J75" s="3">
        <v>79.900000000000006</v>
      </c>
      <c r="K75" s="3">
        <v>2</v>
      </c>
      <c r="L75" s="3">
        <v>35.155999999999999</v>
      </c>
    </row>
    <row r="76" spans="1:12" ht="14.25" customHeight="1" x14ac:dyDescent="0.25">
      <c r="A76" s="1" t="s">
        <v>134</v>
      </c>
      <c r="B76" s="2">
        <v>42002</v>
      </c>
      <c r="C76" s="2">
        <v>42007</v>
      </c>
      <c r="D76" s="1" t="s">
        <v>3352</v>
      </c>
      <c r="E76" s="1" t="s">
        <v>3133</v>
      </c>
      <c r="F76" s="1" t="s">
        <v>3140</v>
      </c>
      <c r="G76" s="1" t="s">
        <v>3135</v>
      </c>
      <c r="H76" s="1" t="s">
        <v>28</v>
      </c>
      <c r="I76" s="1" t="s">
        <v>135</v>
      </c>
      <c r="J76" s="3">
        <v>725.84</v>
      </c>
      <c r="K76" s="3">
        <v>4</v>
      </c>
      <c r="L76" s="3">
        <v>210.49359999999999</v>
      </c>
    </row>
    <row r="77" spans="1:12" ht="14.25" customHeight="1" x14ac:dyDescent="0.25">
      <c r="A77" s="1" t="s">
        <v>136</v>
      </c>
      <c r="B77" s="2">
        <v>41120</v>
      </c>
      <c r="C77" s="2">
        <v>41121</v>
      </c>
      <c r="D77" s="1" t="s">
        <v>3334</v>
      </c>
      <c r="E77" s="1" t="s">
        <v>3133</v>
      </c>
      <c r="F77" s="1" t="s">
        <v>3140</v>
      </c>
      <c r="G77" s="1" t="s">
        <v>3135</v>
      </c>
      <c r="H77" s="1" t="s">
        <v>38</v>
      </c>
      <c r="I77" s="1" t="s">
        <v>137</v>
      </c>
      <c r="J77" s="3">
        <v>209.93</v>
      </c>
      <c r="K77" s="3">
        <v>7</v>
      </c>
      <c r="L77" s="3">
        <v>92.369200000000006</v>
      </c>
    </row>
    <row r="78" spans="1:12" ht="14.25" customHeight="1" x14ac:dyDescent="0.25">
      <c r="A78" s="1" t="s">
        <v>136</v>
      </c>
      <c r="B78" s="2">
        <v>41120</v>
      </c>
      <c r="C78" s="2">
        <v>41121</v>
      </c>
      <c r="D78" s="1" t="s">
        <v>3334</v>
      </c>
      <c r="E78" s="1" t="s">
        <v>3133</v>
      </c>
      <c r="F78" s="1" t="s">
        <v>3140</v>
      </c>
      <c r="G78" s="1" t="s">
        <v>3135</v>
      </c>
      <c r="H78" s="1" t="s">
        <v>12</v>
      </c>
      <c r="I78" s="1" t="s">
        <v>138</v>
      </c>
      <c r="J78" s="3">
        <v>5.28</v>
      </c>
      <c r="K78" s="3">
        <v>3</v>
      </c>
      <c r="L78" s="3">
        <v>2.3231999999999999</v>
      </c>
    </row>
    <row r="79" spans="1:12" ht="14.25" customHeight="1" x14ac:dyDescent="0.25">
      <c r="A79" s="1" t="s">
        <v>136</v>
      </c>
      <c r="B79" s="2">
        <v>41120</v>
      </c>
      <c r="C79" s="2">
        <v>41121</v>
      </c>
      <c r="D79" s="1" t="s">
        <v>3334</v>
      </c>
      <c r="E79" s="1" t="s">
        <v>3133</v>
      </c>
      <c r="F79" s="1" t="s">
        <v>3140</v>
      </c>
      <c r="G79" s="1" t="s">
        <v>3135</v>
      </c>
      <c r="H79" s="1" t="s">
        <v>18</v>
      </c>
      <c r="I79" s="1" t="s">
        <v>139</v>
      </c>
      <c r="J79" s="3">
        <v>10.92</v>
      </c>
      <c r="K79" s="3">
        <v>3</v>
      </c>
      <c r="L79" s="3">
        <v>4.0949999999999998</v>
      </c>
    </row>
    <row r="80" spans="1:12" ht="14.25" customHeight="1" x14ac:dyDescent="0.25">
      <c r="A80" s="1" t="s">
        <v>140</v>
      </c>
      <c r="B80" s="2">
        <v>41899</v>
      </c>
      <c r="C80" s="2">
        <v>41900</v>
      </c>
      <c r="D80" s="1" t="s">
        <v>3353</v>
      </c>
      <c r="E80" s="1" t="s">
        <v>3133</v>
      </c>
      <c r="F80" s="1" t="s">
        <v>3161</v>
      </c>
      <c r="G80" s="1" t="s">
        <v>3135</v>
      </c>
      <c r="H80" s="1" t="s">
        <v>45</v>
      </c>
      <c r="I80" s="1" t="s">
        <v>141</v>
      </c>
      <c r="J80" s="3">
        <v>8.82</v>
      </c>
      <c r="K80" s="3">
        <v>2</v>
      </c>
      <c r="L80" s="3">
        <v>4.0571999999999999</v>
      </c>
    </row>
    <row r="81" spans="1:12" ht="14.25" customHeight="1" x14ac:dyDescent="0.25">
      <c r="A81" s="1" t="s">
        <v>140</v>
      </c>
      <c r="B81" s="2">
        <v>41899</v>
      </c>
      <c r="C81" s="2">
        <v>41900</v>
      </c>
      <c r="D81" s="1" t="s">
        <v>3353</v>
      </c>
      <c r="E81" s="1" t="s">
        <v>3133</v>
      </c>
      <c r="F81" s="1" t="s">
        <v>3161</v>
      </c>
      <c r="G81" s="1" t="s">
        <v>3135</v>
      </c>
      <c r="H81" s="1" t="s">
        <v>14</v>
      </c>
      <c r="I81" s="1" t="s">
        <v>142</v>
      </c>
      <c r="J81" s="3">
        <v>5.98</v>
      </c>
      <c r="K81" s="3">
        <v>1</v>
      </c>
      <c r="L81" s="3">
        <v>1.5548</v>
      </c>
    </row>
    <row r="82" spans="1:12" ht="14.25" customHeight="1" x14ac:dyDescent="0.25">
      <c r="A82" s="1" t="s">
        <v>143</v>
      </c>
      <c r="B82" s="2">
        <v>41215</v>
      </c>
      <c r="C82" s="2">
        <v>41219</v>
      </c>
      <c r="D82" s="1" t="s">
        <v>3354</v>
      </c>
      <c r="E82" s="1" t="s">
        <v>3133</v>
      </c>
      <c r="F82" s="1" t="s">
        <v>3134</v>
      </c>
      <c r="G82" s="1" t="s">
        <v>3135</v>
      </c>
      <c r="H82" s="1" t="s">
        <v>22</v>
      </c>
      <c r="I82" s="1" t="s">
        <v>144</v>
      </c>
      <c r="J82" s="3">
        <v>1038.8399999999999</v>
      </c>
      <c r="K82" s="3">
        <v>5</v>
      </c>
      <c r="L82" s="3">
        <v>51.942</v>
      </c>
    </row>
    <row r="83" spans="1:12" ht="14.25" customHeight="1" x14ac:dyDescent="0.25">
      <c r="A83" s="1" t="s">
        <v>145</v>
      </c>
      <c r="B83" s="2">
        <v>41178</v>
      </c>
      <c r="C83" s="2">
        <v>41184</v>
      </c>
      <c r="D83" s="1" t="s">
        <v>3355</v>
      </c>
      <c r="E83" s="1" t="s">
        <v>3133</v>
      </c>
      <c r="F83" s="1" t="s">
        <v>3144</v>
      </c>
      <c r="G83" s="1" t="s">
        <v>3145</v>
      </c>
      <c r="H83" s="1" t="s">
        <v>45</v>
      </c>
      <c r="I83" s="1" t="s">
        <v>106</v>
      </c>
      <c r="J83" s="3">
        <v>141.76</v>
      </c>
      <c r="K83" s="3">
        <v>5</v>
      </c>
      <c r="L83" s="3">
        <v>47.844000000000001</v>
      </c>
    </row>
    <row r="84" spans="1:12" ht="14.25" customHeight="1" x14ac:dyDescent="0.25">
      <c r="A84" s="1" t="s">
        <v>145</v>
      </c>
      <c r="B84" s="2">
        <v>41178</v>
      </c>
      <c r="C84" s="2">
        <v>41184</v>
      </c>
      <c r="D84" s="1" t="s">
        <v>3355</v>
      </c>
      <c r="E84" s="1" t="s">
        <v>3133</v>
      </c>
      <c r="F84" s="1" t="s">
        <v>3144</v>
      </c>
      <c r="G84" s="1" t="s">
        <v>3145</v>
      </c>
      <c r="H84" s="1" t="s">
        <v>38</v>
      </c>
      <c r="I84" s="1" t="s">
        <v>146</v>
      </c>
      <c r="J84" s="3">
        <v>239.8</v>
      </c>
      <c r="K84" s="3">
        <v>5</v>
      </c>
      <c r="L84" s="3">
        <v>47.96</v>
      </c>
    </row>
    <row r="85" spans="1:12" ht="14.25" customHeight="1" x14ac:dyDescent="0.25">
      <c r="A85" s="1" t="s">
        <v>145</v>
      </c>
      <c r="B85" s="2">
        <v>41178</v>
      </c>
      <c r="C85" s="2">
        <v>41184</v>
      </c>
      <c r="D85" s="1" t="s">
        <v>3355</v>
      </c>
      <c r="E85" s="1" t="s">
        <v>3133</v>
      </c>
      <c r="F85" s="1" t="s">
        <v>3144</v>
      </c>
      <c r="G85" s="1" t="s">
        <v>3145</v>
      </c>
      <c r="H85" s="1" t="s">
        <v>45</v>
      </c>
      <c r="I85" s="1" t="s">
        <v>147</v>
      </c>
      <c r="J85" s="3">
        <v>31.103999999999999</v>
      </c>
      <c r="K85" s="3">
        <v>6</v>
      </c>
      <c r="L85" s="3">
        <v>10.8864</v>
      </c>
    </row>
    <row r="86" spans="1:12" ht="14.25" customHeight="1" x14ac:dyDescent="0.25">
      <c r="A86" s="1" t="s">
        <v>148</v>
      </c>
      <c r="B86" s="2">
        <v>40903</v>
      </c>
      <c r="C86" s="2">
        <v>40905</v>
      </c>
      <c r="D86" s="1" t="s">
        <v>3356</v>
      </c>
      <c r="E86" s="1" t="s">
        <v>3133</v>
      </c>
      <c r="F86" s="1" t="s">
        <v>3162</v>
      </c>
      <c r="G86" s="1" t="s">
        <v>3147</v>
      </c>
      <c r="H86" s="1" t="s">
        <v>12</v>
      </c>
      <c r="I86" s="1" t="s">
        <v>149</v>
      </c>
      <c r="J86" s="3">
        <v>300.416</v>
      </c>
      <c r="K86" s="3">
        <v>8</v>
      </c>
      <c r="L86" s="3">
        <v>78.859200000000001</v>
      </c>
    </row>
    <row r="87" spans="1:12" ht="14.25" customHeight="1" x14ac:dyDescent="0.25">
      <c r="A87" s="1" t="s">
        <v>148</v>
      </c>
      <c r="B87" s="2">
        <v>40903</v>
      </c>
      <c r="C87" s="2">
        <v>40905</v>
      </c>
      <c r="D87" s="1" t="s">
        <v>3356</v>
      </c>
      <c r="E87" s="1" t="s">
        <v>3133</v>
      </c>
      <c r="F87" s="1" t="s">
        <v>3162</v>
      </c>
      <c r="G87" s="1" t="s">
        <v>3147</v>
      </c>
      <c r="H87" s="1" t="s">
        <v>72</v>
      </c>
      <c r="I87" s="1" t="s">
        <v>150</v>
      </c>
      <c r="J87" s="3">
        <v>230.352</v>
      </c>
      <c r="K87" s="3">
        <v>3</v>
      </c>
      <c r="L87" s="3">
        <v>20.155799999999999</v>
      </c>
    </row>
    <row r="88" spans="1:12" ht="14.25" customHeight="1" x14ac:dyDescent="0.25">
      <c r="A88" s="1" t="s">
        <v>148</v>
      </c>
      <c r="B88" s="2">
        <v>40903</v>
      </c>
      <c r="C88" s="2">
        <v>40905</v>
      </c>
      <c r="D88" s="1" t="s">
        <v>3356</v>
      </c>
      <c r="E88" s="1" t="s">
        <v>3133</v>
      </c>
      <c r="F88" s="1" t="s">
        <v>3162</v>
      </c>
      <c r="G88" s="1" t="s">
        <v>3147</v>
      </c>
      <c r="H88" s="1" t="s">
        <v>12</v>
      </c>
      <c r="I88" s="1" t="s">
        <v>151</v>
      </c>
      <c r="J88" s="3">
        <v>218.352</v>
      </c>
      <c r="K88" s="3">
        <v>3</v>
      </c>
      <c r="L88" s="3">
        <v>-24.564599999999999</v>
      </c>
    </row>
    <row r="89" spans="1:12" ht="14.25" customHeight="1" x14ac:dyDescent="0.25">
      <c r="A89" s="1" t="s">
        <v>148</v>
      </c>
      <c r="B89" s="2">
        <v>40903</v>
      </c>
      <c r="C89" s="2">
        <v>40905</v>
      </c>
      <c r="D89" s="1" t="s">
        <v>3356</v>
      </c>
      <c r="E89" s="1" t="s">
        <v>3133</v>
      </c>
      <c r="F89" s="1" t="s">
        <v>3162</v>
      </c>
      <c r="G89" s="1" t="s">
        <v>3147</v>
      </c>
      <c r="H89" s="1" t="s">
        <v>18</v>
      </c>
      <c r="I89" s="1" t="s">
        <v>152</v>
      </c>
      <c r="J89" s="3">
        <v>78.599999999999994</v>
      </c>
      <c r="K89" s="3">
        <v>5</v>
      </c>
      <c r="L89" s="3">
        <v>-62.88</v>
      </c>
    </row>
    <row r="90" spans="1:12" ht="14.25" customHeight="1" x14ac:dyDescent="0.25">
      <c r="A90" s="1" t="s">
        <v>148</v>
      </c>
      <c r="B90" s="2">
        <v>40903</v>
      </c>
      <c r="C90" s="2">
        <v>40905</v>
      </c>
      <c r="D90" s="1" t="s">
        <v>3356</v>
      </c>
      <c r="E90" s="1" t="s">
        <v>3133</v>
      </c>
      <c r="F90" s="1" t="s">
        <v>3162</v>
      </c>
      <c r="G90" s="1" t="s">
        <v>3147</v>
      </c>
      <c r="H90" s="1" t="s">
        <v>79</v>
      </c>
      <c r="I90" s="1" t="s">
        <v>153</v>
      </c>
      <c r="J90" s="3">
        <v>27.552</v>
      </c>
      <c r="K90" s="3">
        <v>3</v>
      </c>
      <c r="L90" s="3">
        <v>9.2988</v>
      </c>
    </row>
    <row r="91" spans="1:12" ht="14.25" customHeight="1" x14ac:dyDescent="0.25">
      <c r="A91" s="1" t="s">
        <v>154</v>
      </c>
      <c r="B91" s="2">
        <v>41530</v>
      </c>
      <c r="C91" s="2">
        <v>41532</v>
      </c>
      <c r="D91" s="1" t="s">
        <v>3357</v>
      </c>
      <c r="E91" s="1" t="s">
        <v>3133</v>
      </c>
      <c r="F91" s="1" t="s">
        <v>3163</v>
      </c>
      <c r="G91" s="1" t="s">
        <v>3147</v>
      </c>
      <c r="H91" s="1" t="s">
        <v>12</v>
      </c>
      <c r="I91" s="1" t="s">
        <v>155</v>
      </c>
      <c r="J91" s="3">
        <v>15.135999999999999</v>
      </c>
      <c r="K91" s="3">
        <v>4</v>
      </c>
      <c r="L91" s="3">
        <v>3.5948000000000002</v>
      </c>
    </row>
    <row r="92" spans="1:12" ht="14.25" customHeight="1" x14ac:dyDescent="0.25">
      <c r="A92" s="1" t="s">
        <v>154</v>
      </c>
      <c r="B92" s="2">
        <v>41530</v>
      </c>
      <c r="C92" s="2">
        <v>41532</v>
      </c>
      <c r="D92" s="1" t="s">
        <v>3357</v>
      </c>
      <c r="E92" s="1" t="s">
        <v>3133</v>
      </c>
      <c r="F92" s="1" t="s">
        <v>3163</v>
      </c>
      <c r="G92" s="1" t="s">
        <v>3147</v>
      </c>
      <c r="H92" s="1" t="s">
        <v>72</v>
      </c>
      <c r="I92" s="1" t="s">
        <v>156</v>
      </c>
      <c r="J92" s="3">
        <v>466.76799999999997</v>
      </c>
      <c r="K92" s="3">
        <v>2</v>
      </c>
      <c r="L92" s="3">
        <v>52.511400000000002</v>
      </c>
    </row>
    <row r="93" spans="1:12" ht="14.25" customHeight="1" x14ac:dyDescent="0.25">
      <c r="A93" s="1" t="s">
        <v>154</v>
      </c>
      <c r="B93" s="2">
        <v>41530</v>
      </c>
      <c r="C93" s="2">
        <v>41532</v>
      </c>
      <c r="D93" s="1" t="s">
        <v>3357</v>
      </c>
      <c r="E93" s="1" t="s">
        <v>3133</v>
      </c>
      <c r="F93" s="1" t="s">
        <v>3163</v>
      </c>
      <c r="G93" s="1" t="s">
        <v>3147</v>
      </c>
      <c r="H93" s="1" t="s">
        <v>12</v>
      </c>
      <c r="I93" s="1" t="s">
        <v>157</v>
      </c>
      <c r="J93" s="3">
        <v>15.231999999999999</v>
      </c>
      <c r="K93" s="3">
        <v>1</v>
      </c>
      <c r="L93" s="3">
        <v>1.7136</v>
      </c>
    </row>
    <row r="94" spans="1:12" ht="14.25" customHeight="1" x14ac:dyDescent="0.25">
      <c r="A94" s="1" t="s">
        <v>154</v>
      </c>
      <c r="B94" s="2">
        <v>41530</v>
      </c>
      <c r="C94" s="2">
        <v>41532</v>
      </c>
      <c r="D94" s="1" t="s">
        <v>3357</v>
      </c>
      <c r="E94" s="1" t="s">
        <v>3133</v>
      </c>
      <c r="F94" s="1" t="s">
        <v>3163</v>
      </c>
      <c r="G94" s="1" t="s">
        <v>3147</v>
      </c>
      <c r="H94" s="1" t="s">
        <v>9</v>
      </c>
      <c r="I94" s="1" t="s">
        <v>158</v>
      </c>
      <c r="J94" s="3">
        <v>6.2640000000000002</v>
      </c>
      <c r="K94" s="3">
        <v>3</v>
      </c>
      <c r="L94" s="3">
        <v>2.0358000000000001</v>
      </c>
    </row>
    <row r="95" spans="1:12" ht="14.25" customHeight="1" x14ac:dyDescent="0.25">
      <c r="A95" s="1" t="s">
        <v>159</v>
      </c>
      <c r="B95" s="2">
        <v>40805</v>
      </c>
      <c r="C95" s="2">
        <v>40810</v>
      </c>
      <c r="D95" s="1" t="s">
        <v>3358</v>
      </c>
      <c r="E95" s="1" t="s">
        <v>3133</v>
      </c>
      <c r="F95" s="1" t="s">
        <v>3164</v>
      </c>
      <c r="G95" s="1" t="s">
        <v>3135</v>
      </c>
      <c r="H95" s="1" t="s">
        <v>79</v>
      </c>
      <c r="I95" s="1" t="s">
        <v>160</v>
      </c>
      <c r="J95" s="3">
        <v>7.16</v>
      </c>
      <c r="K95" s="3">
        <v>2</v>
      </c>
      <c r="L95" s="3">
        <v>3.58</v>
      </c>
    </row>
    <row r="96" spans="1:12" ht="14.25" customHeight="1" x14ac:dyDescent="0.25">
      <c r="A96" s="1" t="s">
        <v>161</v>
      </c>
      <c r="B96" s="2">
        <v>41388</v>
      </c>
      <c r="C96" s="2">
        <v>41392</v>
      </c>
      <c r="D96" s="1" t="s">
        <v>3359</v>
      </c>
      <c r="E96" s="1" t="s">
        <v>3133</v>
      </c>
      <c r="F96" s="1" t="s">
        <v>3165</v>
      </c>
      <c r="G96" s="1" t="s">
        <v>3135</v>
      </c>
      <c r="H96" s="1" t="s">
        <v>18</v>
      </c>
      <c r="I96" s="1" t="s">
        <v>152</v>
      </c>
      <c r="J96" s="3">
        <v>251.52</v>
      </c>
      <c r="K96" s="3">
        <v>6</v>
      </c>
      <c r="L96" s="3">
        <v>81.744</v>
      </c>
    </row>
    <row r="97" spans="1:12" ht="14.25" customHeight="1" x14ac:dyDescent="0.25">
      <c r="A97" s="1" t="s">
        <v>161</v>
      </c>
      <c r="B97" s="2">
        <v>41388</v>
      </c>
      <c r="C97" s="2">
        <v>41392</v>
      </c>
      <c r="D97" s="1" t="s">
        <v>3359</v>
      </c>
      <c r="E97" s="1" t="s">
        <v>3133</v>
      </c>
      <c r="F97" s="1" t="s">
        <v>3165</v>
      </c>
      <c r="G97" s="1" t="s">
        <v>3135</v>
      </c>
      <c r="H97" s="1" t="s">
        <v>38</v>
      </c>
      <c r="I97" s="1" t="s">
        <v>162</v>
      </c>
      <c r="J97" s="3">
        <v>99.99</v>
      </c>
      <c r="K97" s="3">
        <v>1</v>
      </c>
      <c r="L97" s="3">
        <v>34.996499999999997</v>
      </c>
    </row>
    <row r="98" spans="1:12" ht="14.25" customHeight="1" x14ac:dyDescent="0.25">
      <c r="A98" s="1" t="s">
        <v>163</v>
      </c>
      <c r="B98" s="2">
        <v>41153</v>
      </c>
      <c r="C98" s="2">
        <v>41156</v>
      </c>
      <c r="D98" s="1" t="s">
        <v>3360</v>
      </c>
      <c r="E98" s="1" t="s">
        <v>3133</v>
      </c>
      <c r="F98" s="1" t="s">
        <v>3134</v>
      </c>
      <c r="G98" s="1" t="s">
        <v>3135</v>
      </c>
      <c r="H98" s="1" t="s">
        <v>18</v>
      </c>
      <c r="I98" s="1" t="s">
        <v>164</v>
      </c>
      <c r="J98" s="3">
        <v>4.7519999999999998</v>
      </c>
      <c r="K98" s="3">
        <v>1</v>
      </c>
      <c r="L98" s="3">
        <v>1.6037999999999999</v>
      </c>
    </row>
    <row r="99" spans="1:12" ht="14.25" customHeight="1" x14ac:dyDescent="0.25">
      <c r="A99" s="1" t="s">
        <v>163</v>
      </c>
      <c r="B99" s="2">
        <v>41153</v>
      </c>
      <c r="C99" s="2">
        <v>41156</v>
      </c>
      <c r="D99" s="1" t="s">
        <v>3360</v>
      </c>
      <c r="E99" s="1" t="s">
        <v>3133</v>
      </c>
      <c r="F99" s="1" t="s">
        <v>3134</v>
      </c>
      <c r="G99" s="1" t="s">
        <v>3135</v>
      </c>
      <c r="H99" s="1" t="s">
        <v>165</v>
      </c>
      <c r="I99" s="1" t="s">
        <v>166</v>
      </c>
      <c r="J99" s="3">
        <v>959.98400000000004</v>
      </c>
      <c r="K99" s="3">
        <v>2</v>
      </c>
      <c r="L99" s="3">
        <v>335.99439999999998</v>
      </c>
    </row>
    <row r="100" spans="1:12" ht="14.25" customHeight="1" x14ac:dyDescent="0.25">
      <c r="A100" s="1" t="s">
        <v>163</v>
      </c>
      <c r="B100" s="2">
        <v>41153</v>
      </c>
      <c r="C100" s="2">
        <v>41156</v>
      </c>
      <c r="D100" s="1" t="s">
        <v>3360</v>
      </c>
      <c r="E100" s="1" t="s">
        <v>3133</v>
      </c>
      <c r="F100" s="1" t="s">
        <v>3134</v>
      </c>
      <c r="G100" s="1" t="s">
        <v>3135</v>
      </c>
      <c r="H100" s="1" t="s">
        <v>18</v>
      </c>
      <c r="I100" s="1" t="s">
        <v>167</v>
      </c>
      <c r="J100" s="3">
        <v>14.368</v>
      </c>
      <c r="K100" s="3">
        <v>4</v>
      </c>
      <c r="L100" s="3">
        <v>4.49</v>
      </c>
    </row>
    <row r="101" spans="1:12" ht="14.25" customHeight="1" x14ac:dyDescent="0.25">
      <c r="A101" s="1" t="s">
        <v>168</v>
      </c>
      <c r="B101" s="2">
        <v>40736</v>
      </c>
      <c r="C101" s="2">
        <v>40741</v>
      </c>
      <c r="D101" s="1" t="s">
        <v>3361</v>
      </c>
      <c r="E101" s="1" t="s">
        <v>3133</v>
      </c>
      <c r="F101" s="1" t="s">
        <v>3140</v>
      </c>
      <c r="G101" s="1" t="s">
        <v>3135</v>
      </c>
      <c r="H101" s="1" t="s">
        <v>18</v>
      </c>
      <c r="I101" s="1" t="s">
        <v>169</v>
      </c>
      <c r="J101" s="3">
        <v>7.7119999999999997</v>
      </c>
      <c r="K101" s="3">
        <v>2</v>
      </c>
      <c r="L101" s="3">
        <v>2.7955999999999999</v>
      </c>
    </row>
    <row r="102" spans="1:12" ht="14.25" customHeight="1" x14ac:dyDescent="0.25">
      <c r="A102" s="1" t="s">
        <v>168</v>
      </c>
      <c r="B102" s="2">
        <v>40736</v>
      </c>
      <c r="C102" s="2">
        <v>40741</v>
      </c>
      <c r="D102" s="1" t="s">
        <v>3361</v>
      </c>
      <c r="E102" s="1" t="s">
        <v>3133</v>
      </c>
      <c r="F102" s="1" t="s">
        <v>3140</v>
      </c>
      <c r="G102" s="1" t="s">
        <v>3135</v>
      </c>
      <c r="H102" s="1" t="s">
        <v>22</v>
      </c>
      <c r="I102" s="1" t="s">
        <v>170</v>
      </c>
      <c r="J102" s="3">
        <v>698.35199999999998</v>
      </c>
      <c r="K102" s="3">
        <v>3</v>
      </c>
      <c r="L102" s="3">
        <v>-17.4588</v>
      </c>
    </row>
    <row r="103" spans="1:12" ht="14.25" customHeight="1" x14ac:dyDescent="0.25">
      <c r="A103" s="1" t="s">
        <v>171</v>
      </c>
      <c r="B103" s="2">
        <v>41082</v>
      </c>
      <c r="C103" s="2">
        <v>41086</v>
      </c>
      <c r="D103" s="1" t="s">
        <v>3362</v>
      </c>
      <c r="E103" s="1" t="s">
        <v>3133</v>
      </c>
      <c r="F103" s="1" t="s">
        <v>3166</v>
      </c>
      <c r="G103" s="1" t="s">
        <v>3139</v>
      </c>
      <c r="H103" s="1" t="s">
        <v>79</v>
      </c>
      <c r="I103" s="1" t="s">
        <v>172</v>
      </c>
      <c r="J103" s="3">
        <v>4.96</v>
      </c>
      <c r="K103" s="3">
        <v>4</v>
      </c>
      <c r="L103" s="3">
        <v>2.3311999999999999</v>
      </c>
    </row>
    <row r="104" spans="1:12" ht="14.25" customHeight="1" x14ac:dyDescent="0.25">
      <c r="A104" s="1" t="s">
        <v>173</v>
      </c>
      <c r="B104" s="2">
        <v>41806</v>
      </c>
      <c r="C104" s="2">
        <v>41810</v>
      </c>
      <c r="D104" s="1" t="s">
        <v>3363</v>
      </c>
      <c r="E104" s="1" t="s">
        <v>3133</v>
      </c>
      <c r="F104" s="1" t="s">
        <v>3140</v>
      </c>
      <c r="G104" s="1" t="s">
        <v>3135</v>
      </c>
      <c r="H104" s="1" t="s">
        <v>16</v>
      </c>
      <c r="I104" s="1" t="s">
        <v>174</v>
      </c>
      <c r="J104" s="3">
        <v>47.975999999999999</v>
      </c>
      <c r="K104" s="3">
        <v>3</v>
      </c>
      <c r="L104" s="3">
        <v>4.7976000000000001</v>
      </c>
    </row>
    <row r="105" spans="1:12" ht="14.25" customHeight="1" x14ac:dyDescent="0.25">
      <c r="A105" s="1" t="s">
        <v>175</v>
      </c>
      <c r="B105" s="2">
        <v>40810</v>
      </c>
      <c r="C105" s="2">
        <v>40815</v>
      </c>
      <c r="D105" s="1" t="s">
        <v>3364</v>
      </c>
      <c r="E105" s="1" t="s">
        <v>3133</v>
      </c>
      <c r="F105" s="1" t="s">
        <v>3140</v>
      </c>
      <c r="G105" s="1" t="s">
        <v>3135</v>
      </c>
      <c r="H105" s="1" t="s">
        <v>28</v>
      </c>
      <c r="I105" s="1" t="s">
        <v>176</v>
      </c>
      <c r="J105" s="3">
        <v>211.96</v>
      </c>
      <c r="K105" s="3">
        <v>4</v>
      </c>
      <c r="L105" s="3">
        <v>8.4784000000000006</v>
      </c>
    </row>
    <row r="106" spans="1:12" ht="14.25" customHeight="1" x14ac:dyDescent="0.25">
      <c r="A106" s="1" t="s">
        <v>177</v>
      </c>
      <c r="B106" s="2">
        <v>40747</v>
      </c>
      <c r="C106" s="2">
        <v>40751</v>
      </c>
      <c r="D106" s="1" t="s">
        <v>3365</v>
      </c>
      <c r="E106" s="1" t="s">
        <v>3133</v>
      </c>
      <c r="F106" s="1" t="s">
        <v>3167</v>
      </c>
      <c r="G106" s="1" t="s">
        <v>3143</v>
      </c>
      <c r="H106" s="1" t="s">
        <v>18</v>
      </c>
      <c r="I106" s="1" t="s">
        <v>178</v>
      </c>
      <c r="J106" s="3">
        <v>8.16</v>
      </c>
      <c r="K106" s="3">
        <v>5</v>
      </c>
      <c r="L106" s="3">
        <v>-5.7119999999999997</v>
      </c>
    </row>
    <row r="107" spans="1:12" ht="14.25" customHeight="1" x14ac:dyDescent="0.25">
      <c r="A107" s="1" t="s">
        <v>177</v>
      </c>
      <c r="B107" s="2">
        <v>40747</v>
      </c>
      <c r="C107" s="2">
        <v>40751</v>
      </c>
      <c r="D107" s="1" t="s">
        <v>3365</v>
      </c>
      <c r="E107" s="1" t="s">
        <v>3133</v>
      </c>
      <c r="F107" s="1" t="s">
        <v>3167</v>
      </c>
      <c r="G107" s="1" t="s">
        <v>3143</v>
      </c>
      <c r="H107" s="1" t="s">
        <v>38</v>
      </c>
      <c r="I107" s="1" t="s">
        <v>179</v>
      </c>
      <c r="J107" s="3">
        <v>1023.936</v>
      </c>
      <c r="K107" s="3">
        <v>8</v>
      </c>
      <c r="L107" s="3">
        <v>179.18879999999999</v>
      </c>
    </row>
    <row r="108" spans="1:12" ht="14.25" customHeight="1" x14ac:dyDescent="0.25">
      <c r="A108" s="1" t="s">
        <v>177</v>
      </c>
      <c r="B108" s="2">
        <v>40747</v>
      </c>
      <c r="C108" s="2">
        <v>40751</v>
      </c>
      <c r="D108" s="1" t="s">
        <v>3365</v>
      </c>
      <c r="E108" s="1" t="s">
        <v>3133</v>
      </c>
      <c r="F108" s="1" t="s">
        <v>3167</v>
      </c>
      <c r="G108" s="1" t="s">
        <v>3143</v>
      </c>
      <c r="H108" s="1" t="s">
        <v>14</v>
      </c>
      <c r="I108" s="1" t="s">
        <v>180</v>
      </c>
      <c r="J108" s="3">
        <v>9.24</v>
      </c>
      <c r="K108" s="3">
        <v>1</v>
      </c>
      <c r="L108" s="3">
        <v>0.92400000000000004</v>
      </c>
    </row>
    <row r="109" spans="1:12" ht="14.25" customHeight="1" x14ac:dyDescent="0.25">
      <c r="A109" s="1" t="s">
        <v>177</v>
      </c>
      <c r="B109" s="2">
        <v>40747</v>
      </c>
      <c r="C109" s="2">
        <v>40751</v>
      </c>
      <c r="D109" s="1" t="s">
        <v>3365</v>
      </c>
      <c r="E109" s="1" t="s">
        <v>3133</v>
      </c>
      <c r="F109" s="1" t="s">
        <v>3167</v>
      </c>
      <c r="G109" s="1" t="s">
        <v>3143</v>
      </c>
      <c r="H109" s="1" t="s">
        <v>38</v>
      </c>
      <c r="I109" s="1" t="s">
        <v>181</v>
      </c>
      <c r="J109" s="3">
        <v>479.04</v>
      </c>
      <c r="K109" s="3">
        <v>10</v>
      </c>
      <c r="L109" s="3">
        <v>-29.94</v>
      </c>
    </row>
    <row r="110" spans="1:12" ht="14.25" customHeight="1" x14ac:dyDescent="0.25">
      <c r="A110" s="1" t="s">
        <v>182</v>
      </c>
      <c r="B110" s="2">
        <v>41576</v>
      </c>
      <c r="C110" s="2">
        <v>41577</v>
      </c>
      <c r="D110" s="1" t="s">
        <v>3366</v>
      </c>
      <c r="E110" s="1" t="s">
        <v>3133</v>
      </c>
      <c r="F110" s="1" t="s">
        <v>3140</v>
      </c>
      <c r="G110" s="1" t="s">
        <v>3135</v>
      </c>
      <c r="H110" s="1" t="s">
        <v>45</v>
      </c>
      <c r="I110" s="1" t="s">
        <v>183</v>
      </c>
      <c r="J110" s="3">
        <v>50.96</v>
      </c>
      <c r="K110" s="3">
        <v>7</v>
      </c>
      <c r="L110" s="3">
        <v>25.48</v>
      </c>
    </row>
    <row r="111" spans="1:12" ht="14.25" customHeight="1" x14ac:dyDescent="0.25">
      <c r="A111" s="1" t="s">
        <v>182</v>
      </c>
      <c r="B111" s="2">
        <v>41576</v>
      </c>
      <c r="C111" s="2">
        <v>41577</v>
      </c>
      <c r="D111" s="1" t="s">
        <v>3366</v>
      </c>
      <c r="E111" s="1" t="s">
        <v>3133</v>
      </c>
      <c r="F111" s="1" t="s">
        <v>3140</v>
      </c>
      <c r="G111" s="1" t="s">
        <v>3135</v>
      </c>
      <c r="H111" s="1" t="s">
        <v>18</v>
      </c>
      <c r="I111" s="1" t="s">
        <v>184</v>
      </c>
      <c r="J111" s="3">
        <v>49.536000000000001</v>
      </c>
      <c r="K111" s="3">
        <v>3</v>
      </c>
      <c r="L111" s="3">
        <v>17.337599999999998</v>
      </c>
    </row>
    <row r="112" spans="1:12" ht="14.25" customHeight="1" x14ac:dyDescent="0.25">
      <c r="A112" s="1" t="s">
        <v>185</v>
      </c>
      <c r="B112" s="2">
        <v>40807</v>
      </c>
      <c r="C112" s="2">
        <v>40809</v>
      </c>
      <c r="D112" s="1" t="s">
        <v>3367</v>
      </c>
      <c r="E112" s="1" t="s">
        <v>3133</v>
      </c>
      <c r="F112" s="1" t="s">
        <v>3168</v>
      </c>
      <c r="G112" s="1" t="s">
        <v>3137</v>
      </c>
      <c r="H112" s="1" t="s">
        <v>16</v>
      </c>
      <c r="I112" s="1" t="s">
        <v>186</v>
      </c>
      <c r="J112" s="3">
        <v>246.38399999999999</v>
      </c>
      <c r="K112" s="3">
        <v>2</v>
      </c>
      <c r="L112" s="3">
        <v>27.7182</v>
      </c>
    </row>
    <row r="113" spans="1:12" ht="14.25" customHeight="1" x14ac:dyDescent="0.25">
      <c r="A113" s="1" t="s">
        <v>185</v>
      </c>
      <c r="B113" s="2">
        <v>40807</v>
      </c>
      <c r="C113" s="2">
        <v>40809</v>
      </c>
      <c r="D113" s="1" t="s">
        <v>3367</v>
      </c>
      <c r="E113" s="1" t="s">
        <v>3133</v>
      </c>
      <c r="F113" s="1" t="s">
        <v>3168</v>
      </c>
      <c r="G113" s="1" t="s">
        <v>3137</v>
      </c>
      <c r="H113" s="1" t="s">
        <v>165</v>
      </c>
      <c r="I113" s="1" t="s">
        <v>187</v>
      </c>
      <c r="J113" s="3">
        <v>1799.97</v>
      </c>
      <c r="K113" s="3">
        <v>3</v>
      </c>
      <c r="L113" s="3">
        <v>701.98829999999998</v>
      </c>
    </row>
    <row r="114" spans="1:12" ht="14.25" customHeight="1" x14ac:dyDescent="0.25">
      <c r="A114" s="1" t="s">
        <v>188</v>
      </c>
      <c r="B114" s="2">
        <v>41821</v>
      </c>
      <c r="C114" s="2">
        <v>41826</v>
      </c>
      <c r="D114" s="1" t="s">
        <v>3368</v>
      </c>
      <c r="E114" s="1" t="s">
        <v>3133</v>
      </c>
      <c r="F114" s="1" t="s">
        <v>3169</v>
      </c>
      <c r="G114" s="1" t="s">
        <v>3170</v>
      </c>
      <c r="H114" s="1" t="s">
        <v>18</v>
      </c>
      <c r="I114" s="1" t="s">
        <v>189</v>
      </c>
      <c r="J114" s="3">
        <v>75.792000000000002</v>
      </c>
      <c r="K114" s="3">
        <v>3</v>
      </c>
      <c r="L114" s="3">
        <v>25.579799999999999</v>
      </c>
    </row>
    <row r="115" spans="1:12" ht="14.25" customHeight="1" x14ac:dyDescent="0.25">
      <c r="A115" s="1" t="s">
        <v>190</v>
      </c>
      <c r="B115" s="2">
        <v>41982</v>
      </c>
      <c r="C115" s="2">
        <v>41986</v>
      </c>
      <c r="D115" s="1" t="s">
        <v>3369</v>
      </c>
      <c r="E115" s="1" t="s">
        <v>3133</v>
      </c>
      <c r="F115" s="1" t="s">
        <v>3140</v>
      </c>
      <c r="G115" s="1" t="s">
        <v>3135</v>
      </c>
      <c r="H115" s="1" t="s">
        <v>38</v>
      </c>
      <c r="I115" s="1" t="s">
        <v>191</v>
      </c>
      <c r="J115" s="3">
        <v>179.95</v>
      </c>
      <c r="K115" s="3">
        <v>5</v>
      </c>
      <c r="L115" s="3">
        <v>37.789499999999997</v>
      </c>
    </row>
    <row r="116" spans="1:12" ht="14.25" customHeight="1" x14ac:dyDescent="0.25">
      <c r="A116" s="1" t="s">
        <v>190</v>
      </c>
      <c r="B116" s="2">
        <v>41982</v>
      </c>
      <c r="C116" s="2">
        <v>41986</v>
      </c>
      <c r="D116" s="1" t="s">
        <v>3369</v>
      </c>
      <c r="E116" s="1" t="s">
        <v>3133</v>
      </c>
      <c r="F116" s="1" t="s">
        <v>3140</v>
      </c>
      <c r="G116" s="1" t="s">
        <v>3135</v>
      </c>
      <c r="H116" s="1" t="s">
        <v>165</v>
      </c>
      <c r="I116" s="1" t="s">
        <v>192</v>
      </c>
      <c r="J116" s="3">
        <v>1199.9760000000001</v>
      </c>
      <c r="K116" s="3">
        <v>3</v>
      </c>
      <c r="L116" s="3">
        <v>434.99130000000002</v>
      </c>
    </row>
    <row r="117" spans="1:12" ht="14.25" customHeight="1" x14ac:dyDescent="0.25">
      <c r="A117" s="1" t="s">
        <v>190</v>
      </c>
      <c r="B117" s="2">
        <v>41982</v>
      </c>
      <c r="C117" s="2">
        <v>41986</v>
      </c>
      <c r="D117" s="1" t="s">
        <v>3369</v>
      </c>
      <c r="E117" s="1" t="s">
        <v>3133</v>
      </c>
      <c r="F117" s="1" t="s">
        <v>3140</v>
      </c>
      <c r="G117" s="1" t="s">
        <v>3135</v>
      </c>
      <c r="H117" s="1" t="s">
        <v>45</v>
      </c>
      <c r="I117" s="1" t="s">
        <v>193</v>
      </c>
      <c r="J117" s="3">
        <v>27.15</v>
      </c>
      <c r="K117" s="3">
        <v>5</v>
      </c>
      <c r="L117" s="3">
        <v>13.3035</v>
      </c>
    </row>
    <row r="118" spans="1:12" ht="14.25" customHeight="1" x14ac:dyDescent="0.25">
      <c r="A118" s="1" t="s">
        <v>190</v>
      </c>
      <c r="B118" s="2">
        <v>41982</v>
      </c>
      <c r="C118" s="2">
        <v>41986</v>
      </c>
      <c r="D118" s="1" t="s">
        <v>3369</v>
      </c>
      <c r="E118" s="1" t="s">
        <v>3133</v>
      </c>
      <c r="F118" s="1" t="s">
        <v>3140</v>
      </c>
      <c r="G118" s="1" t="s">
        <v>3135</v>
      </c>
      <c r="H118" s="1" t="s">
        <v>22</v>
      </c>
      <c r="I118" s="1" t="s">
        <v>194</v>
      </c>
      <c r="J118" s="3">
        <v>1004.024</v>
      </c>
      <c r="K118" s="3">
        <v>7</v>
      </c>
      <c r="L118" s="3">
        <v>-112.95269999999999</v>
      </c>
    </row>
    <row r="119" spans="1:12" ht="14.25" customHeight="1" x14ac:dyDescent="0.25">
      <c r="A119" s="1" t="s">
        <v>190</v>
      </c>
      <c r="B119" s="2">
        <v>41982</v>
      </c>
      <c r="C119" s="2">
        <v>41986</v>
      </c>
      <c r="D119" s="1" t="s">
        <v>3369</v>
      </c>
      <c r="E119" s="1" t="s">
        <v>3133</v>
      </c>
      <c r="F119" s="1" t="s">
        <v>3140</v>
      </c>
      <c r="G119" s="1" t="s">
        <v>3135</v>
      </c>
      <c r="H119" s="1" t="s">
        <v>45</v>
      </c>
      <c r="I119" s="1" t="s">
        <v>195</v>
      </c>
      <c r="J119" s="3">
        <v>9.68</v>
      </c>
      <c r="K119" s="3">
        <v>1</v>
      </c>
      <c r="L119" s="3">
        <v>4.6463999999999999</v>
      </c>
    </row>
    <row r="120" spans="1:12" ht="14.25" customHeight="1" x14ac:dyDescent="0.25">
      <c r="A120" s="1" t="s">
        <v>190</v>
      </c>
      <c r="B120" s="2">
        <v>41982</v>
      </c>
      <c r="C120" s="2">
        <v>41986</v>
      </c>
      <c r="D120" s="1" t="s">
        <v>3369</v>
      </c>
      <c r="E120" s="1" t="s">
        <v>3133</v>
      </c>
      <c r="F120" s="1" t="s">
        <v>3140</v>
      </c>
      <c r="G120" s="1" t="s">
        <v>3135</v>
      </c>
      <c r="H120" s="1" t="s">
        <v>9</v>
      </c>
      <c r="I120" s="1" t="s">
        <v>196</v>
      </c>
      <c r="J120" s="3">
        <v>28.35</v>
      </c>
      <c r="K120" s="3">
        <v>9</v>
      </c>
      <c r="L120" s="3">
        <v>13.608000000000001</v>
      </c>
    </row>
    <row r="121" spans="1:12" ht="14.25" customHeight="1" x14ac:dyDescent="0.25">
      <c r="A121" s="1" t="s">
        <v>190</v>
      </c>
      <c r="B121" s="2">
        <v>41982</v>
      </c>
      <c r="C121" s="2">
        <v>41986</v>
      </c>
      <c r="D121" s="1" t="s">
        <v>3369</v>
      </c>
      <c r="E121" s="1" t="s">
        <v>3133</v>
      </c>
      <c r="F121" s="1" t="s">
        <v>3140</v>
      </c>
      <c r="G121" s="1" t="s">
        <v>3135</v>
      </c>
      <c r="H121" s="1" t="s">
        <v>45</v>
      </c>
      <c r="I121" s="1" t="s">
        <v>197</v>
      </c>
      <c r="J121" s="3">
        <v>55.98</v>
      </c>
      <c r="K121" s="3">
        <v>1</v>
      </c>
      <c r="L121" s="3">
        <v>27.430199999999999</v>
      </c>
    </row>
    <row r="122" spans="1:12" ht="14.25" customHeight="1" x14ac:dyDescent="0.25">
      <c r="A122" s="1" t="s">
        <v>190</v>
      </c>
      <c r="B122" s="2">
        <v>41982</v>
      </c>
      <c r="C122" s="2">
        <v>41986</v>
      </c>
      <c r="D122" s="1" t="s">
        <v>3369</v>
      </c>
      <c r="E122" s="1" t="s">
        <v>3133</v>
      </c>
      <c r="F122" s="1" t="s">
        <v>3140</v>
      </c>
      <c r="G122" s="1" t="s">
        <v>3135</v>
      </c>
      <c r="H122" s="1" t="s">
        <v>198</v>
      </c>
      <c r="I122" s="1" t="s">
        <v>199</v>
      </c>
      <c r="J122" s="3">
        <v>1336.829</v>
      </c>
      <c r="K122" s="3">
        <v>13</v>
      </c>
      <c r="L122" s="3">
        <v>31.454799999999999</v>
      </c>
    </row>
    <row r="123" spans="1:12" ht="14.25" customHeight="1" x14ac:dyDescent="0.25">
      <c r="A123" s="1" t="s">
        <v>190</v>
      </c>
      <c r="B123" s="2">
        <v>41982</v>
      </c>
      <c r="C123" s="2">
        <v>41986</v>
      </c>
      <c r="D123" s="1" t="s">
        <v>3369</v>
      </c>
      <c r="E123" s="1" t="s">
        <v>3133</v>
      </c>
      <c r="F123" s="1" t="s">
        <v>3140</v>
      </c>
      <c r="G123" s="1" t="s">
        <v>3135</v>
      </c>
      <c r="H123" s="1" t="s">
        <v>72</v>
      </c>
      <c r="I123" s="1" t="s">
        <v>200</v>
      </c>
      <c r="J123" s="3">
        <v>113.568</v>
      </c>
      <c r="K123" s="3">
        <v>2</v>
      </c>
      <c r="L123" s="3">
        <v>-18.454799999999999</v>
      </c>
    </row>
    <row r="124" spans="1:12" ht="14.25" customHeight="1" x14ac:dyDescent="0.25">
      <c r="A124" s="1" t="s">
        <v>201</v>
      </c>
      <c r="B124" s="2">
        <v>41947</v>
      </c>
      <c r="C124" s="2">
        <v>41951</v>
      </c>
      <c r="D124" s="1" t="s">
        <v>3370</v>
      </c>
      <c r="E124" s="1" t="s">
        <v>3133</v>
      </c>
      <c r="F124" s="1" t="s">
        <v>3136</v>
      </c>
      <c r="G124" s="1" t="s">
        <v>3137</v>
      </c>
      <c r="H124" s="1" t="s">
        <v>45</v>
      </c>
      <c r="I124" s="1" t="s">
        <v>202</v>
      </c>
      <c r="J124" s="3">
        <v>139.86000000000001</v>
      </c>
      <c r="K124" s="3">
        <v>7</v>
      </c>
      <c r="L124" s="3">
        <v>65.734200000000001</v>
      </c>
    </row>
    <row r="125" spans="1:12" ht="14.25" customHeight="1" x14ac:dyDescent="0.25">
      <c r="A125" s="1" t="s">
        <v>201</v>
      </c>
      <c r="B125" s="2">
        <v>41947</v>
      </c>
      <c r="C125" s="2">
        <v>41951</v>
      </c>
      <c r="D125" s="1" t="s">
        <v>3370</v>
      </c>
      <c r="E125" s="1" t="s">
        <v>3133</v>
      </c>
      <c r="F125" s="1" t="s">
        <v>3136</v>
      </c>
      <c r="G125" s="1" t="s">
        <v>3137</v>
      </c>
      <c r="H125" s="1" t="s">
        <v>72</v>
      </c>
      <c r="I125" s="1" t="s">
        <v>150</v>
      </c>
      <c r="J125" s="3">
        <v>307.13600000000002</v>
      </c>
      <c r="K125" s="3">
        <v>4</v>
      </c>
      <c r="L125" s="3">
        <v>26.874400000000001</v>
      </c>
    </row>
    <row r="126" spans="1:12" ht="14.25" customHeight="1" x14ac:dyDescent="0.25">
      <c r="A126" s="1" t="s">
        <v>203</v>
      </c>
      <c r="B126" s="2">
        <v>41815</v>
      </c>
      <c r="C126" s="2">
        <v>41819</v>
      </c>
      <c r="D126" s="1" t="s">
        <v>3371</v>
      </c>
      <c r="E126" s="1" t="s">
        <v>3133</v>
      </c>
      <c r="F126" s="1" t="s">
        <v>3171</v>
      </c>
      <c r="G126" s="1" t="s">
        <v>3135</v>
      </c>
      <c r="H126" s="1" t="s">
        <v>14</v>
      </c>
      <c r="I126" s="1" t="s">
        <v>204</v>
      </c>
      <c r="J126" s="3">
        <v>95.92</v>
      </c>
      <c r="K126" s="3">
        <v>8</v>
      </c>
      <c r="L126" s="3">
        <v>25.898399999999999</v>
      </c>
    </row>
    <row r="127" spans="1:12" ht="14.25" customHeight="1" x14ac:dyDescent="0.25">
      <c r="A127" s="1" t="s">
        <v>205</v>
      </c>
      <c r="B127" s="2">
        <v>41379</v>
      </c>
      <c r="C127" s="2">
        <v>41383</v>
      </c>
      <c r="D127" s="1" t="s">
        <v>3372</v>
      </c>
      <c r="E127" s="1" t="s">
        <v>3133</v>
      </c>
      <c r="F127" s="1" t="s">
        <v>3134</v>
      </c>
      <c r="G127" s="1" t="s">
        <v>3135</v>
      </c>
      <c r="H127" s="1" t="s">
        <v>72</v>
      </c>
      <c r="I127" s="1" t="s">
        <v>206</v>
      </c>
      <c r="J127" s="3">
        <v>383.8</v>
      </c>
      <c r="K127" s="3">
        <v>5</v>
      </c>
      <c r="L127" s="3">
        <v>38.380000000000003</v>
      </c>
    </row>
    <row r="128" spans="1:12" ht="14.25" customHeight="1" x14ac:dyDescent="0.25">
      <c r="A128" s="1" t="s">
        <v>207</v>
      </c>
      <c r="B128" s="2">
        <v>41703</v>
      </c>
      <c r="C128" s="2">
        <v>41708</v>
      </c>
      <c r="D128" s="1" t="s">
        <v>3373</v>
      </c>
      <c r="E128" s="1" t="s">
        <v>3133</v>
      </c>
      <c r="F128" s="1" t="s">
        <v>3134</v>
      </c>
      <c r="G128" s="1" t="s">
        <v>3135</v>
      </c>
      <c r="H128" s="1" t="s">
        <v>14</v>
      </c>
      <c r="I128" s="1" t="s">
        <v>208</v>
      </c>
      <c r="J128" s="3">
        <v>9.32</v>
      </c>
      <c r="K128" s="3">
        <v>4</v>
      </c>
      <c r="L128" s="3">
        <v>2.7027999999999999</v>
      </c>
    </row>
    <row r="129" spans="1:12" ht="14.25" customHeight="1" x14ac:dyDescent="0.25">
      <c r="A129" s="1" t="s">
        <v>207</v>
      </c>
      <c r="B129" s="2">
        <v>41703</v>
      </c>
      <c r="C129" s="2">
        <v>41708</v>
      </c>
      <c r="D129" s="1" t="s">
        <v>3373</v>
      </c>
      <c r="E129" s="1" t="s">
        <v>3133</v>
      </c>
      <c r="F129" s="1" t="s">
        <v>3134</v>
      </c>
      <c r="G129" s="1" t="s">
        <v>3135</v>
      </c>
      <c r="H129" s="1" t="s">
        <v>87</v>
      </c>
      <c r="I129" s="1" t="s">
        <v>209</v>
      </c>
      <c r="J129" s="3">
        <v>15.25</v>
      </c>
      <c r="K129" s="3">
        <v>1</v>
      </c>
      <c r="L129" s="3">
        <v>7.0149999999999997</v>
      </c>
    </row>
    <row r="130" spans="1:12" ht="14.25" customHeight="1" x14ac:dyDescent="0.25">
      <c r="A130" s="1" t="s">
        <v>210</v>
      </c>
      <c r="B130" s="2">
        <v>40716</v>
      </c>
      <c r="C130" s="2">
        <v>40719</v>
      </c>
      <c r="D130" s="1" t="s">
        <v>3374</v>
      </c>
      <c r="E130" s="1" t="s">
        <v>3133</v>
      </c>
      <c r="F130" s="1" t="s">
        <v>3172</v>
      </c>
      <c r="G130" s="1" t="s">
        <v>3147</v>
      </c>
      <c r="H130" s="1" t="s">
        <v>38</v>
      </c>
      <c r="I130" s="1" t="s">
        <v>211</v>
      </c>
      <c r="J130" s="3">
        <v>196.75200000000001</v>
      </c>
      <c r="K130" s="3">
        <v>6</v>
      </c>
      <c r="L130" s="3">
        <v>56.566200000000002</v>
      </c>
    </row>
    <row r="131" spans="1:12" ht="14.25" customHeight="1" x14ac:dyDescent="0.25">
      <c r="A131" s="1" t="s">
        <v>212</v>
      </c>
      <c r="B131" s="2">
        <v>40587</v>
      </c>
      <c r="C131" s="2">
        <v>40593</v>
      </c>
      <c r="D131" s="1" t="s">
        <v>3375</v>
      </c>
      <c r="E131" s="1" t="s">
        <v>3133</v>
      </c>
      <c r="F131" s="1" t="s">
        <v>3173</v>
      </c>
      <c r="G131" s="1" t="s">
        <v>3135</v>
      </c>
      <c r="H131" s="1" t="s">
        <v>72</v>
      </c>
      <c r="I131" s="1" t="s">
        <v>213</v>
      </c>
      <c r="J131" s="3">
        <v>129.56800000000001</v>
      </c>
      <c r="K131" s="3">
        <v>2</v>
      </c>
      <c r="L131" s="3">
        <v>-24.294</v>
      </c>
    </row>
    <row r="132" spans="1:12" ht="14.25" customHeight="1" x14ac:dyDescent="0.25">
      <c r="A132" s="1" t="s">
        <v>214</v>
      </c>
      <c r="B132" s="2">
        <v>41258</v>
      </c>
      <c r="C132" s="2">
        <v>41265</v>
      </c>
      <c r="D132" s="1" t="s">
        <v>3376</v>
      </c>
      <c r="E132" s="1" t="s">
        <v>3133</v>
      </c>
      <c r="F132" s="1" t="s">
        <v>3136</v>
      </c>
      <c r="G132" s="1" t="s">
        <v>3137</v>
      </c>
      <c r="H132" s="1" t="s">
        <v>20</v>
      </c>
      <c r="I132" s="1" t="s">
        <v>215</v>
      </c>
      <c r="J132" s="3">
        <v>103.92</v>
      </c>
      <c r="K132" s="3">
        <v>4</v>
      </c>
      <c r="L132" s="3">
        <v>36.372</v>
      </c>
    </row>
    <row r="133" spans="1:12" ht="14.25" customHeight="1" x14ac:dyDescent="0.25">
      <c r="A133" s="1" t="s">
        <v>214</v>
      </c>
      <c r="B133" s="2">
        <v>41258</v>
      </c>
      <c r="C133" s="2">
        <v>41265</v>
      </c>
      <c r="D133" s="1" t="s">
        <v>3376</v>
      </c>
      <c r="E133" s="1" t="s">
        <v>3133</v>
      </c>
      <c r="F133" s="1" t="s">
        <v>3136</v>
      </c>
      <c r="G133" s="1" t="s">
        <v>3137</v>
      </c>
      <c r="H133" s="1" t="s">
        <v>38</v>
      </c>
      <c r="I133" s="1" t="s">
        <v>216</v>
      </c>
      <c r="J133" s="3">
        <v>899.91</v>
      </c>
      <c r="K133" s="3">
        <v>9</v>
      </c>
      <c r="L133" s="3">
        <v>377.9622</v>
      </c>
    </row>
    <row r="134" spans="1:12" ht="14.25" customHeight="1" x14ac:dyDescent="0.25">
      <c r="A134" s="1" t="s">
        <v>214</v>
      </c>
      <c r="B134" s="2">
        <v>41258</v>
      </c>
      <c r="C134" s="2">
        <v>41265</v>
      </c>
      <c r="D134" s="1" t="s">
        <v>3376</v>
      </c>
      <c r="E134" s="1" t="s">
        <v>3133</v>
      </c>
      <c r="F134" s="1" t="s">
        <v>3136</v>
      </c>
      <c r="G134" s="1" t="s">
        <v>3137</v>
      </c>
      <c r="H134" s="1" t="s">
        <v>18</v>
      </c>
      <c r="I134" s="1" t="s">
        <v>217</v>
      </c>
      <c r="J134" s="3">
        <v>51.311999999999998</v>
      </c>
      <c r="K134" s="3">
        <v>3</v>
      </c>
      <c r="L134" s="3">
        <v>18.6006</v>
      </c>
    </row>
    <row r="135" spans="1:12" ht="14.25" customHeight="1" x14ac:dyDescent="0.25">
      <c r="A135" s="1" t="s">
        <v>218</v>
      </c>
      <c r="B135" s="2">
        <v>41387</v>
      </c>
      <c r="C135" s="2">
        <v>41394</v>
      </c>
      <c r="D135" s="1" t="s">
        <v>3377</v>
      </c>
      <c r="E135" s="1" t="s">
        <v>3133</v>
      </c>
      <c r="F135" s="1" t="s">
        <v>3148</v>
      </c>
      <c r="G135" s="1" t="s">
        <v>3143</v>
      </c>
      <c r="H135" s="1" t="s">
        <v>12</v>
      </c>
      <c r="I135" s="1" t="s">
        <v>219</v>
      </c>
      <c r="J135" s="3">
        <v>23.56</v>
      </c>
      <c r="K135" s="3">
        <v>5</v>
      </c>
      <c r="L135" s="3">
        <v>7.0679999999999996</v>
      </c>
    </row>
    <row r="136" spans="1:12" ht="14.25" customHeight="1" x14ac:dyDescent="0.25">
      <c r="A136" s="1" t="s">
        <v>218</v>
      </c>
      <c r="B136" s="2">
        <v>41387</v>
      </c>
      <c r="C136" s="2">
        <v>41394</v>
      </c>
      <c r="D136" s="1" t="s">
        <v>3377</v>
      </c>
      <c r="E136" s="1" t="s">
        <v>3133</v>
      </c>
      <c r="F136" s="1" t="s">
        <v>3148</v>
      </c>
      <c r="G136" s="1" t="s">
        <v>3143</v>
      </c>
      <c r="H136" s="1" t="s">
        <v>22</v>
      </c>
      <c r="I136" s="1" t="s">
        <v>220</v>
      </c>
      <c r="J136" s="3">
        <v>1272.6300000000001</v>
      </c>
      <c r="K136" s="3">
        <v>6</v>
      </c>
      <c r="L136" s="3">
        <v>-814.48320000000001</v>
      </c>
    </row>
    <row r="137" spans="1:12" ht="14.25" customHeight="1" x14ac:dyDescent="0.25">
      <c r="A137" s="1" t="s">
        <v>218</v>
      </c>
      <c r="B137" s="2">
        <v>41387</v>
      </c>
      <c r="C137" s="2">
        <v>41394</v>
      </c>
      <c r="D137" s="1" t="s">
        <v>3377</v>
      </c>
      <c r="E137" s="1" t="s">
        <v>3133</v>
      </c>
      <c r="F137" s="1" t="s">
        <v>3148</v>
      </c>
      <c r="G137" s="1" t="s">
        <v>3143</v>
      </c>
      <c r="H137" s="1" t="s">
        <v>18</v>
      </c>
      <c r="I137" s="1" t="s">
        <v>221</v>
      </c>
      <c r="J137" s="3">
        <v>28.484999999999999</v>
      </c>
      <c r="K137" s="3">
        <v>5</v>
      </c>
      <c r="L137" s="3">
        <v>-20.888999999999999</v>
      </c>
    </row>
    <row r="138" spans="1:12" ht="14.25" customHeight="1" x14ac:dyDescent="0.25">
      <c r="A138" s="1" t="s">
        <v>218</v>
      </c>
      <c r="B138" s="2">
        <v>41387</v>
      </c>
      <c r="C138" s="2">
        <v>41394</v>
      </c>
      <c r="D138" s="1" t="s">
        <v>3377</v>
      </c>
      <c r="E138" s="1" t="s">
        <v>3133</v>
      </c>
      <c r="F138" s="1" t="s">
        <v>3148</v>
      </c>
      <c r="G138" s="1" t="s">
        <v>3143</v>
      </c>
      <c r="H138" s="1" t="s">
        <v>82</v>
      </c>
      <c r="I138" s="1" t="s">
        <v>222</v>
      </c>
      <c r="J138" s="3">
        <v>185.376</v>
      </c>
      <c r="K138" s="3">
        <v>2</v>
      </c>
      <c r="L138" s="3">
        <v>-34.758000000000003</v>
      </c>
    </row>
    <row r="139" spans="1:12" ht="14.25" customHeight="1" x14ac:dyDescent="0.25">
      <c r="A139" s="1" t="s">
        <v>218</v>
      </c>
      <c r="B139" s="2">
        <v>41387</v>
      </c>
      <c r="C139" s="2">
        <v>41394</v>
      </c>
      <c r="D139" s="1" t="s">
        <v>3377</v>
      </c>
      <c r="E139" s="1" t="s">
        <v>3133</v>
      </c>
      <c r="F139" s="1" t="s">
        <v>3148</v>
      </c>
      <c r="G139" s="1" t="s">
        <v>3143</v>
      </c>
      <c r="H139" s="1" t="s">
        <v>20</v>
      </c>
      <c r="I139" s="1" t="s">
        <v>223</v>
      </c>
      <c r="J139" s="3">
        <v>78.272000000000006</v>
      </c>
      <c r="K139" s="3">
        <v>2</v>
      </c>
      <c r="L139" s="3">
        <v>5.8704000000000001</v>
      </c>
    </row>
    <row r="140" spans="1:12" ht="14.25" customHeight="1" x14ac:dyDescent="0.25">
      <c r="A140" s="1" t="s">
        <v>224</v>
      </c>
      <c r="B140" s="2">
        <v>40856</v>
      </c>
      <c r="C140" s="2">
        <v>40858</v>
      </c>
      <c r="D140" s="1" t="s">
        <v>3378</v>
      </c>
      <c r="E140" s="1" t="s">
        <v>3133</v>
      </c>
      <c r="F140" s="1" t="s">
        <v>3140</v>
      </c>
      <c r="G140" s="1" t="s">
        <v>3135</v>
      </c>
      <c r="H140" s="1" t="s">
        <v>28</v>
      </c>
      <c r="I140" s="1" t="s">
        <v>225</v>
      </c>
      <c r="J140" s="3">
        <v>340.92</v>
      </c>
      <c r="K140" s="3">
        <v>3</v>
      </c>
      <c r="L140" s="3">
        <v>3.4091999999999998</v>
      </c>
    </row>
    <row r="141" spans="1:12" ht="14.25" customHeight="1" x14ac:dyDescent="0.25">
      <c r="A141" s="1" t="s">
        <v>224</v>
      </c>
      <c r="B141" s="2">
        <v>40856</v>
      </c>
      <c r="C141" s="2">
        <v>40858</v>
      </c>
      <c r="D141" s="1" t="s">
        <v>3378</v>
      </c>
      <c r="E141" s="1" t="s">
        <v>3133</v>
      </c>
      <c r="F141" s="1" t="s">
        <v>3140</v>
      </c>
      <c r="G141" s="1" t="s">
        <v>3135</v>
      </c>
      <c r="H141" s="1" t="s">
        <v>198</v>
      </c>
      <c r="I141" s="1" t="s">
        <v>226</v>
      </c>
      <c r="J141" s="3">
        <v>222.666</v>
      </c>
      <c r="K141" s="3">
        <v>2</v>
      </c>
      <c r="L141" s="3">
        <v>10.478400000000001</v>
      </c>
    </row>
    <row r="142" spans="1:12" ht="14.25" customHeight="1" x14ac:dyDescent="0.25">
      <c r="A142" s="1" t="s">
        <v>224</v>
      </c>
      <c r="B142" s="2">
        <v>40856</v>
      </c>
      <c r="C142" s="2">
        <v>40858</v>
      </c>
      <c r="D142" s="1" t="s">
        <v>3378</v>
      </c>
      <c r="E142" s="1" t="s">
        <v>3133</v>
      </c>
      <c r="F142" s="1" t="s">
        <v>3140</v>
      </c>
      <c r="G142" s="1" t="s">
        <v>3135</v>
      </c>
      <c r="H142" s="1" t="s">
        <v>16</v>
      </c>
      <c r="I142" s="1" t="s">
        <v>227</v>
      </c>
      <c r="J142" s="3">
        <v>703.96799999999996</v>
      </c>
      <c r="K142" s="3">
        <v>4</v>
      </c>
      <c r="L142" s="3">
        <v>87.995999999999995</v>
      </c>
    </row>
    <row r="143" spans="1:12" ht="14.25" customHeight="1" x14ac:dyDescent="0.25">
      <c r="A143" s="1" t="s">
        <v>224</v>
      </c>
      <c r="B143" s="2">
        <v>40856</v>
      </c>
      <c r="C143" s="2">
        <v>40858</v>
      </c>
      <c r="D143" s="1" t="s">
        <v>3378</v>
      </c>
      <c r="E143" s="1" t="s">
        <v>3133</v>
      </c>
      <c r="F143" s="1" t="s">
        <v>3140</v>
      </c>
      <c r="G143" s="1" t="s">
        <v>3135</v>
      </c>
      <c r="H143" s="1" t="s">
        <v>28</v>
      </c>
      <c r="I143" s="1" t="s">
        <v>228</v>
      </c>
      <c r="J143" s="3">
        <v>92.52</v>
      </c>
      <c r="K143" s="3">
        <v>6</v>
      </c>
      <c r="L143" s="3">
        <v>24.980399999999999</v>
      </c>
    </row>
    <row r="144" spans="1:12" ht="14.25" customHeight="1" x14ac:dyDescent="0.25">
      <c r="A144" s="1" t="s">
        <v>224</v>
      </c>
      <c r="B144" s="2">
        <v>40856</v>
      </c>
      <c r="C144" s="2">
        <v>40858</v>
      </c>
      <c r="D144" s="1" t="s">
        <v>3378</v>
      </c>
      <c r="E144" s="1" t="s">
        <v>3133</v>
      </c>
      <c r="F144" s="1" t="s">
        <v>3140</v>
      </c>
      <c r="G144" s="1" t="s">
        <v>3135</v>
      </c>
      <c r="H144" s="1" t="s">
        <v>45</v>
      </c>
      <c r="I144" s="1" t="s">
        <v>229</v>
      </c>
      <c r="J144" s="3">
        <v>62.65</v>
      </c>
      <c r="K144" s="3">
        <v>7</v>
      </c>
      <c r="L144" s="3">
        <v>28.818999999999999</v>
      </c>
    </row>
    <row r="145" spans="1:12" ht="14.25" customHeight="1" x14ac:dyDescent="0.25">
      <c r="A145" s="1" t="s">
        <v>224</v>
      </c>
      <c r="B145" s="2">
        <v>40856</v>
      </c>
      <c r="C145" s="2">
        <v>40858</v>
      </c>
      <c r="D145" s="1" t="s">
        <v>3378</v>
      </c>
      <c r="E145" s="1" t="s">
        <v>3133</v>
      </c>
      <c r="F145" s="1" t="s">
        <v>3140</v>
      </c>
      <c r="G145" s="1" t="s">
        <v>3135</v>
      </c>
      <c r="H145" s="1" t="s">
        <v>45</v>
      </c>
      <c r="I145" s="1" t="s">
        <v>230</v>
      </c>
      <c r="J145" s="3">
        <v>94.85</v>
      </c>
      <c r="K145" s="3">
        <v>5</v>
      </c>
      <c r="L145" s="3">
        <v>45.527999999999999</v>
      </c>
    </row>
    <row r="146" spans="1:12" ht="14.25" customHeight="1" x14ac:dyDescent="0.25">
      <c r="A146" s="1" t="s">
        <v>231</v>
      </c>
      <c r="B146" s="2">
        <v>41468</v>
      </c>
      <c r="C146" s="2">
        <v>41475</v>
      </c>
      <c r="D146" s="1" t="s">
        <v>3352</v>
      </c>
      <c r="E146" s="1" t="s">
        <v>3133</v>
      </c>
      <c r="F146" s="1" t="s">
        <v>3134</v>
      </c>
      <c r="G146" s="1" t="s">
        <v>3135</v>
      </c>
      <c r="H146" s="1" t="s">
        <v>16</v>
      </c>
      <c r="I146" s="1" t="s">
        <v>232</v>
      </c>
      <c r="J146" s="3">
        <v>95.76</v>
      </c>
      <c r="K146" s="3">
        <v>6</v>
      </c>
      <c r="L146" s="3">
        <v>7.1820000000000004</v>
      </c>
    </row>
    <row r="147" spans="1:12" ht="14.25" customHeight="1" x14ac:dyDescent="0.25">
      <c r="A147" s="1" t="s">
        <v>233</v>
      </c>
      <c r="B147" s="2">
        <v>40822</v>
      </c>
      <c r="C147" s="2">
        <v>40826</v>
      </c>
      <c r="D147" s="1" t="s">
        <v>3379</v>
      </c>
      <c r="E147" s="1" t="s">
        <v>3133</v>
      </c>
      <c r="F147" s="1" t="s">
        <v>3159</v>
      </c>
      <c r="G147" s="1" t="s">
        <v>3135</v>
      </c>
      <c r="H147" s="1" t="s">
        <v>38</v>
      </c>
      <c r="I147" s="1" t="s">
        <v>234</v>
      </c>
      <c r="J147" s="3">
        <v>9.09</v>
      </c>
      <c r="K147" s="3">
        <v>3</v>
      </c>
      <c r="L147" s="3">
        <v>1.9089</v>
      </c>
    </row>
    <row r="148" spans="1:12" ht="14.25" customHeight="1" x14ac:dyDescent="0.25">
      <c r="A148" s="1" t="s">
        <v>235</v>
      </c>
      <c r="B148" s="2">
        <v>41801</v>
      </c>
      <c r="C148" s="2">
        <v>41804</v>
      </c>
      <c r="D148" s="1" t="s">
        <v>3380</v>
      </c>
      <c r="E148" s="1" t="s">
        <v>3133</v>
      </c>
      <c r="F148" s="1" t="s">
        <v>3134</v>
      </c>
      <c r="G148" s="1" t="s">
        <v>3135</v>
      </c>
      <c r="H148" s="1" t="s">
        <v>9</v>
      </c>
      <c r="I148" s="1" t="s">
        <v>236</v>
      </c>
      <c r="J148" s="3">
        <v>29.6</v>
      </c>
      <c r="K148" s="3">
        <v>2</v>
      </c>
      <c r="L148" s="3">
        <v>14.8</v>
      </c>
    </row>
    <row r="149" spans="1:12" ht="14.25" customHeight="1" x14ac:dyDescent="0.25">
      <c r="A149" s="1" t="s">
        <v>235</v>
      </c>
      <c r="B149" s="2">
        <v>41801</v>
      </c>
      <c r="C149" s="2">
        <v>41804</v>
      </c>
      <c r="D149" s="1" t="s">
        <v>3380</v>
      </c>
      <c r="E149" s="1" t="s">
        <v>3133</v>
      </c>
      <c r="F149" s="1" t="s">
        <v>3134</v>
      </c>
      <c r="G149" s="1" t="s">
        <v>3135</v>
      </c>
      <c r="H149" s="1" t="s">
        <v>198</v>
      </c>
      <c r="I149" s="1" t="s">
        <v>237</v>
      </c>
      <c r="J149" s="3">
        <v>514.16499999999996</v>
      </c>
      <c r="K149" s="3">
        <v>5</v>
      </c>
      <c r="L149" s="3">
        <v>-30.245000000000001</v>
      </c>
    </row>
    <row r="150" spans="1:12" ht="14.25" customHeight="1" x14ac:dyDescent="0.25">
      <c r="A150" s="1" t="s">
        <v>235</v>
      </c>
      <c r="B150" s="2">
        <v>41801</v>
      </c>
      <c r="C150" s="2">
        <v>41804</v>
      </c>
      <c r="D150" s="1" t="s">
        <v>3380</v>
      </c>
      <c r="E150" s="1" t="s">
        <v>3133</v>
      </c>
      <c r="F150" s="1" t="s">
        <v>3134</v>
      </c>
      <c r="G150" s="1" t="s">
        <v>3135</v>
      </c>
      <c r="H150" s="1" t="s">
        <v>16</v>
      </c>
      <c r="I150" s="1" t="s">
        <v>238</v>
      </c>
      <c r="J150" s="3">
        <v>279.95999999999998</v>
      </c>
      <c r="K150" s="3">
        <v>5</v>
      </c>
      <c r="L150" s="3">
        <v>17.497499999999999</v>
      </c>
    </row>
    <row r="151" spans="1:12" ht="14.25" customHeight="1" x14ac:dyDescent="0.25">
      <c r="A151" s="1" t="s">
        <v>239</v>
      </c>
      <c r="B151" s="2">
        <v>41404</v>
      </c>
      <c r="C151" s="2">
        <v>41409</v>
      </c>
      <c r="D151" s="1" t="s">
        <v>3381</v>
      </c>
      <c r="E151" s="1" t="s">
        <v>3133</v>
      </c>
      <c r="F151" s="1" t="s">
        <v>3136</v>
      </c>
      <c r="G151" s="1" t="s">
        <v>3137</v>
      </c>
      <c r="H151" s="1" t="s">
        <v>38</v>
      </c>
      <c r="I151" s="1" t="s">
        <v>240</v>
      </c>
      <c r="J151" s="3">
        <v>93.98</v>
      </c>
      <c r="K151" s="3">
        <v>2</v>
      </c>
      <c r="L151" s="3">
        <v>13.1572</v>
      </c>
    </row>
    <row r="152" spans="1:12" ht="14.25" customHeight="1" x14ac:dyDescent="0.25">
      <c r="A152" s="1" t="s">
        <v>241</v>
      </c>
      <c r="B152" s="2">
        <v>41481</v>
      </c>
      <c r="C152" s="2">
        <v>41487</v>
      </c>
      <c r="D152" s="1" t="s">
        <v>3375</v>
      </c>
      <c r="E152" s="1" t="s">
        <v>3133</v>
      </c>
      <c r="F152" s="1" t="s">
        <v>3174</v>
      </c>
      <c r="G152" s="1" t="s">
        <v>3135</v>
      </c>
      <c r="H152" s="1" t="s">
        <v>18</v>
      </c>
      <c r="I152" s="1" t="s">
        <v>242</v>
      </c>
      <c r="J152" s="3">
        <v>119.616</v>
      </c>
      <c r="K152" s="3">
        <v>8</v>
      </c>
      <c r="L152" s="3">
        <v>40.370399999999997</v>
      </c>
    </row>
    <row r="153" spans="1:12" ht="14.25" customHeight="1" x14ac:dyDescent="0.25">
      <c r="A153" s="1" t="s">
        <v>241</v>
      </c>
      <c r="B153" s="2">
        <v>41481</v>
      </c>
      <c r="C153" s="2">
        <v>41487</v>
      </c>
      <c r="D153" s="1" t="s">
        <v>3375</v>
      </c>
      <c r="E153" s="1" t="s">
        <v>3133</v>
      </c>
      <c r="F153" s="1" t="s">
        <v>3174</v>
      </c>
      <c r="G153" s="1" t="s">
        <v>3135</v>
      </c>
      <c r="H153" s="1" t="s">
        <v>12</v>
      </c>
      <c r="I153" s="1" t="s">
        <v>243</v>
      </c>
      <c r="J153" s="3">
        <v>255.76</v>
      </c>
      <c r="K153" s="3">
        <v>4</v>
      </c>
      <c r="L153" s="3">
        <v>81.843199999999996</v>
      </c>
    </row>
    <row r="154" spans="1:12" ht="14.25" customHeight="1" x14ac:dyDescent="0.25">
      <c r="A154" s="1" t="s">
        <v>241</v>
      </c>
      <c r="B154" s="2">
        <v>41481</v>
      </c>
      <c r="C154" s="2">
        <v>41487</v>
      </c>
      <c r="D154" s="1" t="s">
        <v>3375</v>
      </c>
      <c r="E154" s="1" t="s">
        <v>3133</v>
      </c>
      <c r="F154" s="1" t="s">
        <v>3174</v>
      </c>
      <c r="G154" s="1" t="s">
        <v>3135</v>
      </c>
      <c r="H154" s="1" t="s">
        <v>72</v>
      </c>
      <c r="I154" s="1" t="s">
        <v>244</v>
      </c>
      <c r="J154" s="3">
        <v>241.56800000000001</v>
      </c>
      <c r="K154" s="3">
        <v>2</v>
      </c>
      <c r="L154" s="3">
        <v>18.117599999999999</v>
      </c>
    </row>
    <row r="155" spans="1:12" ht="14.25" customHeight="1" x14ac:dyDescent="0.25">
      <c r="A155" s="1" t="s">
        <v>241</v>
      </c>
      <c r="B155" s="2">
        <v>41481</v>
      </c>
      <c r="C155" s="2">
        <v>41487</v>
      </c>
      <c r="D155" s="1" t="s">
        <v>3375</v>
      </c>
      <c r="E155" s="1" t="s">
        <v>3133</v>
      </c>
      <c r="F155" s="1" t="s">
        <v>3174</v>
      </c>
      <c r="G155" s="1" t="s">
        <v>3135</v>
      </c>
      <c r="H155" s="1" t="s">
        <v>12</v>
      </c>
      <c r="I155" s="1" t="s">
        <v>245</v>
      </c>
      <c r="J155" s="3">
        <v>69.3</v>
      </c>
      <c r="K155" s="3">
        <v>9</v>
      </c>
      <c r="L155" s="3">
        <v>22.869</v>
      </c>
    </row>
    <row r="156" spans="1:12" ht="14.25" customHeight="1" x14ac:dyDescent="0.25">
      <c r="A156" s="1" t="s">
        <v>246</v>
      </c>
      <c r="B156" s="2">
        <v>41425</v>
      </c>
      <c r="C156" s="2">
        <v>41430</v>
      </c>
      <c r="D156" s="1" t="s">
        <v>3382</v>
      </c>
      <c r="E156" s="1" t="s">
        <v>3133</v>
      </c>
      <c r="F156" s="1" t="s">
        <v>3175</v>
      </c>
      <c r="G156" s="1" t="s">
        <v>3147</v>
      </c>
      <c r="H156" s="1" t="s">
        <v>18</v>
      </c>
      <c r="I156" s="1" t="s">
        <v>247</v>
      </c>
      <c r="J156" s="3">
        <v>22.62</v>
      </c>
      <c r="K156" s="3">
        <v>2</v>
      </c>
      <c r="L156" s="3">
        <v>-15.08</v>
      </c>
    </row>
    <row r="157" spans="1:12" ht="14.25" customHeight="1" x14ac:dyDescent="0.25">
      <c r="A157" s="1" t="s">
        <v>246</v>
      </c>
      <c r="B157" s="2">
        <v>41425</v>
      </c>
      <c r="C157" s="2">
        <v>41430</v>
      </c>
      <c r="D157" s="1" t="s">
        <v>3382</v>
      </c>
      <c r="E157" s="1" t="s">
        <v>3133</v>
      </c>
      <c r="F157" s="1" t="s">
        <v>3175</v>
      </c>
      <c r="G157" s="1" t="s">
        <v>3147</v>
      </c>
      <c r="H157" s="1" t="s">
        <v>18</v>
      </c>
      <c r="I157" s="1" t="s">
        <v>248</v>
      </c>
      <c r="J157" s="3">
        <v>14.952</v>
      </c>
      <c r="K157" s="3">
        <v>2</v>
      </c>
      <c r="L157" s="3">
        <v>-11.961600000000001</v>
      </c>
    </row>
    <row r="158" spans="1:12" ht="14.25" customHeight="1" x14ac:dyDescent="0.25">
      <c r="A158" s="1" t="s">
        <v>246</v>
      </c>
      <c r="B158" s="2">
        <v>41425</v>
      </c>
      <c r="C158" s="2">
        <v>41430</v>
      </c>
      <c r="D158" s="1" t="s">
        <v>3382</v>
      </c>
      <c r="E158" s="1" t="s">
        <v>3133</v>
      </c>
      <c r="F158" s="1" t="s">
        <v>3175</v>
      </c>
      <c r="G158" s="1" t="s">
        <v>3147</v>
      </c>
      <c r="H158" s="1" t="s">
        <v>72</v>
      </c>
      <c r="I158" s="1" t="s">
        <v>249</v>
      </c>
      <c r="J158" s="3">
        <v>801.56799999999998</v>
      </c>
      <c r="K158" s="3">
        <v>2</v>
      </c>
      <c r="L158" s="3">
        <v>50.097999999999999</v>
      </c>
    </row>
    <row r="159" spans="1:12" ht="14.25" customHeight="1" x14ac:dyDescent="0.25">
      <c r="A159" s="1" t="s">
        <v>246</v>
      </c>
      <c r="B159" s="2">
        <v>41425</v>
      </c>
      <c r="C159" s="2">
        <v>41430</v>
      </c>
      <c r="D159" s="1" t="s">
        <v>3382</v>
      </c>
      <c r="E159" s="1" t="s">
        <v>3133</v>
      </c>
      <c r="F159" s="1" t="s">
        <v>3175</v>
      </c>
      <c r="G159" s="1" t="s">
        <v>3147</v>
      </c>
      <c r="H159" s="1" t="s">
        <v>18</v>
      </c>
      <c r="I159" s="1" t="s">
        <v>250</v>
      </c>
      <c r="J159" s="3">
        <v>2.3759999999999999</v>
      </c>
      <c r="K159" s="3">
        <v>3</v>
      </c>
      <c r="L159" s="3">
        <v>-1.9008</v>
      </c>
    </row>
    <row r="160" spans="1:12" ht="14.25" customHeight="1" x14ac:dyDescent="0.25">
      <c r="A160" s="1" t="s">
        <v>246</v>
      </c>
      <c r="B160" s="2">
        <v>41425</v>
      </c>
      <c r="C160" s="2">
        <v>41430</v>
      </c>
      <c r="D160" s="1" t="s">
        <v>3382</v>
      </c>
      <c r="E160" s="1" t="s">
        <v>3133</v>
      </c>
      <c r="F160" s="1" t="s">
        <v>3175</v>
      </c>
      <c r="G160" s="1" t="s">
        <v>3147</v>
      </c>
      <c r="H160" s="1" t="s">
        <v>45</v>
      </c>
      <c r="I160" s="1" t="s">
        <v>251</v>
      </c>
      <c r="J160" s="3">
        <v>32.792000000000002</v>
      </c>
      <c r="K160" s="3">
        <v>1</v>
      </c>
      <c r="L160" s="3">
        <v>11.8871</v>
      </c>
    </row>
    <row r="161" spans="1:12" ht="14.25" customHeight="1" x14ac:dyDescent="0.25">
      <c r="A161" s="1" t="s">
        <v>252</v>
      </c>
      <c r="B161" s="2">
        <v>41995</v>
      </c>
      <c r="C161" s="2">
        <v>41999</v>
      </c>
      <c r="D161" s="1" t="s">
        <v>3383</v>
      </c>
      <c r="E161" s="1" t="s">
        <v>3133</v>
      </c>
      <c r="F161" s="1" t="s">
        <v>3134</v>
      </c>
      <c r="G161" s="1" t="s">
        <v>3135</v>
      </c>
      <c r="H161" s="1" t="s">
        <v>14</v>
      </c>
      <c r="I161" s="1" t="s">
        <v>253</v>
      </c>
      <c r="J161" s="3">
        <v>6.63</v>
      </c>
      <c r="K161" s="3">
        <v>3</v>
      </c>
      <c r="L161" s="3">
        <v>1.7901</v>
      </c>
    </row>
    <row r="162" spans="1:12" ht="14.25" customHeight="1" x14ac:dyDescent="0.25">
      <c r="A162" s="1" t="s">
        <v>252</v>
      </c>
      <c r="B162" s="2">
        <v>41995</v>
      </c>
      <c r="C162" s="2">
        <v>41999</v>
      </c>
      <c r="D162" s="1" t="s">
        <v>3383</v>
      </c>
      <c r="E162" s="1" t="s">
        <v>3133</v>
      </c>
      <c r="F162" s="1" t="s">
        <v>3134</v>
      </c>
      <c r="G162" s="1" t="s">
        <v>3135</v>
      </c>
      <c r="H162" s="1" t="s">
        <v>14</v>
      </c>
      <c r="I162" s="1" t="s">
        <v>254</v>
      </c>
      <c r="J162" s="3">
        <v>5.88</v>
      </c>
      <c r="K162" s="3">
        <v>2</v>
      </c>
      <c r="L162" s="3">
        <v>1.7052</v>
      </c>
    </row>
    <row r="163" spans="1:12" ht="14.25" customHeight="1" x14ac:dyDescent="0.25">
      <c r="A163" s="1" t="s">
        <v>255</v>
      </c>
      <c r="B163" s="2">
        <v>41662</v>
      </c>
      <c r="C163" s="2">
        <v>41667</v>
      </c>
      <c r="D163" s="1" t="s">
        <v>3384</v>
      </c>
      <c r="E163" s="1" t="s">
        <v>3133</v>
      </c>
      <c r="F163" s="1" t="s">
        <v>3176</v>
      </c>
      <c r="G163" s="1" t="s">
        <v>3177</v>
      </c>
      <c r="H163" s="1" t="s">
        <v>165</v>
      </c>
      <c r="I163" s="1" t="s">
        <v>256</v>
      </c>
      <c r="J163" s="3">
        <v>2999.95</v>
      </c>
      <c r="K163" s="3">
        <v>5</v>
      </c>
      <c r="L163" s="3">
        <v>1379.9770000000001</v>
      </c>
    </row>
    <row r="164" spans="1:12" ht="14.25" customHeight="1" x14ac:dyDescent="0.25">
      <c r="A164" s="1" t="s">
        <v>255</v>
      </c>
      <c r="B164" s="2">
        <v>41662</v>
      </c>
      <c r="C164" s="2">
        <v>41667</v>
      </c>
      <c r="D164" s="1" t="s">
        <v>3384</v>
      </c>
      <c r="E164" s="1" t="s">
        <v>3133</v>
      </c>
      <c r="F164" s="1" t="s">
        <v>3176</v>
      </c>
      <c r="G164" s="1" t="s">
        <v>3177</v>
      </c>
      <c r="H164" s="1" t="s">
        <v>28</v>
      </c>
      <c r="I164" s="1" t="s">
        <v>257</v>
      </c>
      <c r="J164" s="3">
        <v>51.45</v>
      </c>
      <c r="K164" s="3">
        <v>3</v>
      </c>
      <c r="L164" s="3">
        <v>13.891500000000001</v>
      </c>
    </row>
    <row r="165" spans="1:12" ht="14.25" customHeight="1" x14ac:dyDescent="0.25">
      <c r="A165" s="1" t="s">
        <v>255</v>
      </c>
      <c r="B165" s="2">
        <v>41662</v>
      </c>
      <c r="C165" s="2">
        <v>41667</v>
      </c>
      <c r="D165" s="1" t="s">
        <v>3384</v>
      </c>
      <c r="E165" s="1" t="s">
        <v>3133</v>
      </c>
      <c r="F165" s="1" t="s">
        <v>3176</v>
      </c>
      <c r="G165" s="1" t="s">
        <v>3177</v>
      </c>
      <c r="H165" s="1" t="s">
        <v>45</v>
      </c>
      <c r="I165" s="1" t="s">
        <v>258</v>
      </c>
      <c r="J165" s="3">
        <v>11.96</v>
      </c>
      <c r="K165" s="3">
        <v>2</v>
      </c>
      <c r="L165" s="3">
        <v>5.3819999999999997</v>
      </c>
    </row>
    <row r="166" spans="1:12" ht="14.25" customHeight="1" x14ac:dyDescent="0.25">
      <c r="A166" s="1" t="s">
        <v>255</v>
      </c>
      <c r="B166" s="2">
        <v>41662</v>
      </c>
      <c r="C166" s="2">
        <v>41667</v>
      </c>
      <c r="D166" s="1" t="s">
        <v>3384</v>
      </c>
      <c r="E166" s="1" t="s">
        <v>3133</v>
      </c>
      <c r="F166" s="1" t="s">
        <v>3176</v>
      </c>
      <c r="G166" s="1" t="s">
        <v>3177</v>
      </c>
      <c r="H166" s="1" t="s">
        <v>28</v>
      </c>
      <c r="I166" s="1" t="s">
        <v>259</v>
      </c>
      <c r="J166" s="3">
        <v>1126.02</v>
      </c>
      <c r="K166" s="3">
        <v>3</v>
      </c>
      <c r="L166" s="3">
        <v>56.301000000000002</v>
      </c>
    </row>
    <row r="167" spans="1:12" ht="14.25" customHeight="1" x14ac:dyDescent="0.25">
      <c r="A167" s="1" t="s">
        <v>260</v>
      </c>
      <c r="B167" s="2">
        <v>41416</v>
      </c>
      <c r="C167" s="2">
        <v>41418</v>
      </c>
      <c r="D167" s="1" t="s">
        <v>3349</v>
      </c>
      <c r="E167" s="1" t="s">
        <v>3133</v>
      </c>
      <c r="F167" s="1" t="s">
        <v>3134</v>
      </c>
      <c r="G167" s="1" t="s">
        <v>3135</v>
      </c>
      <c r="H167" s="1" t="s">
        <v>16</v>
      </c>
      <c r="I167" s="1" t="s">
        <v>261</v>
      </c>
      <c r="J167" s="3">
        <v>55.176000000000002</v>
      </c>
      <c r="K167" s="3">
        <v>3</v>
      </c>
      <c r="L167" s="3">
        <v>-12.4146</v>
      </c>
    </row>
    <row r="168" spans="1:12" ht="14.25" customHeight="1" x14ac:dyDescent="0.25">
      <c r="A168" s="1" t="s">
        <v>260</v>
      </c>
      <c r="B168" s="2">
        <v>41416</v>
      </c>
      <c r="C168" s="2">
        <v>41418</v>
      </c>
      <c r="D168" s="1" t="s">
        <v>3349</v>
      </c>
      <c r="E168" s="1" t="s">
        <v>3133</v>
      </c>
      <c r="F168" s="1" t="s">
        <v>3134</v>
      </c>
      <c r="G168" s="1" t="s">
        <v>3135</v>
      </c>
      <c r="H168" s="1" t="s">
        <v>38</v>
      </c>
      <c r="I168" s="1" t="s">
        <v>262</v>
      </c>
      <c r="J168" s="3">
        <v>66.260000000000005</v>
      </c>
      <c r="K168" s="3">
        <v>2</v>
      </c>
      <c r="L168" s="3">
        <v>27.166599999999999</v>
      </c>
    </row>
    <row r="169" spans="1:12" ht="14.25" customHeight="1" x14ac:dyDescent="0.25">
      <c r="A169" s="1" t="s">
        <v>263</v>
      </c>
      <c r="B169" s="2">
        <v>41220</v>
      </c>
      <c r="C169" s="2">
        <v>41222</v>
      </c>
      <c r="D169" s="1" t="s">
        <v>3385</v>
      </c>
      <c r="E169" s="1" t="s">
        <v>3133</v>
      </c>
      <c r="F169" s="1" t="s">
        <v>3134</v>
      </c>
      <c r="G169" s="1" t="s">
        <v>3135</v>
      </c>
      <c r="H169" s="1" t="s">
        <v>72</v>
      </c>
      <c r="I169" s="1" t="s">
        <v>264</v>
      </c>
      <c r="J169" s="3">
        <v>190.72</v>
      </c>
      <c r="K169" s="3">
        <v>1</v>
      </c>
      <c r="L169" s="3">
        <v>11.92</v>
      </c>
    </row>
    <row r="170" spans="1:12" ht="14.25" customHeight="1" x14ac:dyDescent="0.25">
      <c r="A170" s="1" t="s">
        <v>265</v>
      </c>
      <c r="B170" s="2">
        <v>41890</v>
      </c>
      <c r="C170" s="2">
        <v>41894</v>
      </c>
      <c r="D170" s="1" t="s">
        <v>3386</v>
      </c>
      <c r="E170" s="1" t="s">
        <v>3133</v>
      </c>
      <c r="F170" s="1" t="s">
        <v>3134</v>
      </c>
      <c r="G170" s="1" t="s">
        <v>3135</v>
      </c>
      <c r="H170" s="1" t="s">
        <v>12</v>
      </c>
      <c r="I170" s="1" t="s">
        <v>266</v>
      </c>
      <c r="J170" s="3">
        <v>47.94</v>
      </c>
      <c r="K170" s="3">
        <v>3</v>
      </c>
      <c r="L170" s="3">
        <v>2.3969999999999998</v>
      </c>
    </row>
    <row r="171" spans="1:12" ht="14.25" customHeight="1" x14ac:dyDescent="0.25">
      <c r="A171" s="1" t="s">
        <v>267</v>
      </c>
      <c r="B171" s="2">
        <v>41466</v>
      </c>
      <c r="C171" s="2">
        <v>41472</v>
      </c>
      <c r="D171" s="1" t="s">
        <v>3387</v>
      </c>
      <c r="E171" s="1" t="s">
        <v>3133</v>
      </c>
      <c r="F171" s="1" t="s">
        <v>3178</v>
      </c>
      <c r="G171" s="1" t="s">
        <v>3143</v>
      </c>
      <c r="H171" s="1" t="s">
        <v>28</v>
      </c>
      <c r="I171" s="1" t="s">
        <v>268</v>
      </c>
      <c r="J171" s="3">
        <v>16.768000000000001</v>
      </c>
      <c r="K171" s="3">
        <v>2</v>
      </c>
      <c r="L171" s="3">
        <v>1.4672000000000001</v>
      </c>
    </row>
    <row r="172" spans="1:12" ht="14.25" customHeight="1" x14ac:dyDescent="0.25">
      <c r="A172" s="1" t="s">
        <v>269</v>
      </c>
      <c r="B172" s="2">
        <v>41470</v>
      </c>
      <c r="C172" s="2">
        <v>41473</v>
      </c>
      <c r="D172" s="1" t="s">
        <v>3388</v>
      </c>
      <c r="E172" s="1" t="s">
        <v>3133</v>
      </c>
      <c r="F172" s="1" t="s">
        <v>3167</v>
      </c>
      <c r="G172" s="1" t="s">
        <v>3143</v>
      </c>
      <c r="H172" s="1" t="s">
        <v>16</v>
      </c>
      <c r="I172" s="1" t="s">
        <v>270</v>
      </c>
      <c r="J172" s="3">
        <v>380.86399999999998</v>
      </c>
      <c r="K172" s="3">
        <v>8</v>
      </c>
      <c r="L172" s="3">
        <v>38.086399999999998</v>
      </c>
    </row>
    <row r="173" spans="1:12" ht="14.25" customHeight="1" x14ac:dyDescent="0.25">
      <c r="A173" s="1" t="s">
        <v>271</v>
      </c>
      <c r="B173" s="2">
        <v>41380</v>
      </c>
      <c r="C173" s="2">
        <v>41382</v>
      </c>
      <c r="D173" s="1" t="s">
        <v>3389</v>
      </c>
      <c r="E173" s="1" t="s">
        <v>3133</v>
      </c>
      <c r="F173" s="1" t="s">
        <v>3140</v>
      </c>
      <c r="G173" s="1" t="s">
        <v>3135</v>
      </c>
      <c r="H173" s="1" t="s">
        <v>72</v>
      </c>
      <c r="I173" s="1" t="s">
        <v>272</v>
      </c>
      <c r="J173" s="3">
        <v>1121.568</v>
      </c>
      <c r="K173" s="3">
        <v>2</v>
      </c>
      <c r="L173" s="3">
        <v>0</v>
      </c>
    </row>
    <row r="174" spans="1:12" ht="14.25" customHeight="1" x14ac:dyDescent="0.25">
      <c r="A174" s="1" t="s">
        <v>273</v>
      </c>
      <c r="B174" s="2">
        <v>41820</v>
      </c>
      <c r="C174" s="2">
        <v>41824</v>
      </c>
      <c r="D174" s="1" t="s">
        <v>3390</v>
      </c>
      <c r="E174" s="1" t="s">
        <v>3133</v>
      </c>
      <c r="F174" s="1" t="s">
        <v>3179</v>
      </c>
      <c r="G174" s="1" t="s">
        <v>3135</v>
      </c>
      <c r="H174" s="1" t="s">
        <v>28</v>
      </c>
      <c r="I174" s="1" t="s">
        <v>274</v>
      </c>
      <c r="J174" s="3">
        <v>1295.78</v>
      </c>
      <c r="K174" s="3">
        <v>2</v>
      </c>
      <c r="L174" s="3">
        <v>310.98719999999997</v>
      </c>
    </row>
    <row r="175" spans="1:12" ht="14.25" customHeight="1" x14ac:dyDescent="0.25">
      <c r="A175" s="1" t="s">
        <v>275</v>
      </c>
      <c r="B175" s="2">
        <v>41436</v>
      </c>
      <c r="C175" s="2">
        <v>41441</v>
      </c>
      <c r="D175" s="1" t="s">
        <v>3391</v>
      </c>
      <c r="E175" s="1" t="s">
        <v>3133</v>
      </c>
      <c r="F175" s="1" t="s">
        <v>3134</v>
      </c>
      <c r="G175" s="1" t="s">
        <v>3135</v>
      </c>
      <c r="H175" s="1" t="s">
        <v>9</v>
      </c>
      <c r="I175" s="1" t="s">
        <v>276</v>
      </c>
      <c r="J175" s="3">
        <v>20.7</v>
      </c>
      <c r="K175" s="3">
        <v>2</v>
      </c>
      <c r="L175" s="3">
        <v>9.9359999999999999</v>
      </c>
    </row>
    <row r="176" spans="1:12" ht="14.25" customHeight="1" x14ac:dyDescent="0.25">
      <c r="A176" s="1" t="s">
        <v>275</v>
      </c>
      <c r="B176" s="2">
        <v>41436</v>
      </c>
      <c r="C176" s="2">
        <v>41441</v>
      </c>
      <c r="D176" s="1" t="s">
        <v>3391</v>
      </c>
      <c r="E176" s="1" t="s">
        <v>3133</v>
      </c>
      <c r="F176" s="1" t="s">
        <v>3134</v>
      </c>
      <c r="G176" s="1" t="s">
        <v>3135</v>
      </c>
      <c r="H176" s="1" t="s">
        <v>22</v>
      </c>
      <c r="I176" s="1" t="s">
        <v>277</v>
      </c>
      <c r="J176" s="3">
        <v>1335.68</v>
      </c>
      <c r="K176" s="3">
        <v>4</v>
      </c>
      <c r="L176" s="3">
        <v>-217.048</v>
      </c>
    </row>
    <row r="177" spans="1:12" ht="14.25" customHeight="1" x14ac:dyDescent="0.25">
      <c r="A177" s="1" t="s">
        <v>275</v>
      </c>
      <c r="B177" s="2">
        <v>41436</v>
      </c>
      <c r="C177" s="2">
        <v>41441</v>
      </c>
      <c r="D177" s="1" t="s">
        <v>3391</v>
      </c>
      <c r="E177" s="1" t="s">
        <v>3133</v>
      </c>
      <c r="F177" s="1" t="s">
        <v>3134</v>
      </c>
      <c r="G177" s="1" t="s">
        <v>3135</v>
      </c>
      <c r="H177" s="1" t="s">
        <v>45</v>
      </c>
      <c r="I177" s="1" t="s">
        <v>278</v>
      </c>
      <c r="J177" s="3">
        <v>32.4</v>
      </c>
      <c r="K177" s="3">
        <v>5</v>
      </c>
      <c r="L177" s="3">
        <v>15.552</v>
      </c>
    </row>
    <row r="178" spans="1:12" ht="14.25" customHeight="1" x14ac:dyDescent="0.25">
      <c r="A178" s="1" t="s">
        <v>279</v>
      </c>
      <c r="B178" s="2">
        <v>41964</v>
      </c>
      <c r="C178" s="2">
        <v>41966</v>
      </c>
      <c r="D178" s="1" t="s">
        <v>3392</v>
      </c>
      <c r="E178" s="1" t="s">
        <v>3133</v>
      </c>
      <c r="F178" s="1" t="s">
        <v>3140</v>
      </c>
      <c r="G178" s="1" t="s">
        <v>3135</v>
      </c>
      <c r="H178" s="1" t="s">
        <v>12</v>
      </c>
      <c r="I178" s="1" t="s">
        <v>280</v>
      </c>
      <c r="J178" s="3">
        <v>42.6</v>
      </c>
      <c r="K178" s="3">
        <v>3</v>
      </c>
      <c r="L178" s="3">
        <v>16.614000000000001</v>
      </c>
    </row>
    <row r="179" spans="1:12" ht="14.25" customHeight="1" x14ac:dyDescent="0.25">
      <c r="A179" s="1" t="s">
        <v>279</v>
      </c>
      <c r="B179" s="2">
        <v>41964</v>
      </c>
      <c r="C179" s="2">
        <v>41966</v>
      </c>
      <c r="D179" s="1" t="s">
        <v>3392</v>
      </c>
      <c r="E179" s="1" t="s">
        <v>3133</v>
      </c>
      <c r="F179" s="1" t="s">
        <v>3140</v>
      </c>
      <c r="G179" s="1" t="s">
        <v>3135</v>
      </c>
      <c r="H179" s="1" t="s">
        <v>18</v>
      </c>
      <c r="I179" s="1" t="s">
        <v>281</v>
      </c>
      <c r="J179" s="3">
        <v>84.055999999999997</v>
      </c>
      <c r="K179" s="3">
        <v>7</v>
      </c>
      <c r="L179" s="3">
        <v>27.318200000000001</v>
      </c>
    </row>
    <row r="180" spans="1:12" ht="14.25" customHeight="1" x14ac:dyDescent="0.25">
      <c r="A180" s="1" t="s">
        <v>282</v>
      </c>
      <c r="B180" s="2">
        <v>41250</v>
      </c>
      <c r="C180" s="2">
        <v>41252</v>
      </c>
      <c r="D180" s="1" t="s">
        <v>3393</v>
      </c>
      <c r="E180" s="1" t="s">
        <v>3133</v>
      </c>
      <c r="F180" s="1" t="s">
        <v>3136</v>
      </c>
      <c r="G180" s="1" t="s">
        <v>3137</v>
      </c>
      <c r="H180" s="1" t="s">
        <v>79</v>
      </c>
      <c r="I180" s="1" t="s">
        <v>283</v>
      </c>
      <c r="J180" s="3">
        <v>3.96</v>
      </c>
      <c r="K180" s="3">
        <v>2</v>
      </c>
      <c r="L180" s="3">
        <v>0</v>
      </c>
    </row>
    <row r="181" spans="1:12" ht="14.25" customHeight="1" x14ac:dyDescent="0.25">
      <c r="A181" s="1" t="s">
        <v>282</v>
      </c>
      <c r="B181" s="2">
        <v>41250</v>
      </c>
      <c r="C181" s="2">
        <v>41252</v>
      </c>
      <c r="D181" s="1" t="s">
        <v>3393</v>
      </c>
      <c r="E181" s="1" t="s">
        <v>3133</v>
      </c>
      <c r="F181" s="1" t="s">
        <v>3136</v>
      </c>
      <c r="G181" s="1" t="s">
        <v>3137</v>
      </c>
      <c r="H181" s="1" t="s">
        <v>9</v>
      </c>
      <c r="I181" s="1" t="s">
        <v>158</v>
      </c>
      <c r="J181" s="3">
        <v>2.61</v>
      </c>
      <c r="K181" s="3">
        <v>1</v>
      </c>
      <c r="L181" s="3">
        <v>1.2005999999999999</v>
      </c>
    </row>
    <row r="182" spans="1:12" ht="14.25" customHeight="1" x14ac:dyDescent="0.25">
      <c r="A182" s="1" t="s">
        <v>284</v>
      </c>
      <c r="B182" s="2">
        <v>41981</v>
      </c>
      <c r="C182" s="2">
        <v>41984</v>
      </c>
      <c r="D182" s="1" t="s">
        <v>3394</v>
      </c>
      <c r="E182" s="1" t="s">
        <v>3133</v>
      </c>
      <c r="F182" s="1" t="s">
        <v>3134</v>
      </c>
      <c r="G182" s="1" t="s">
        <v>3135</v>
      </c>
      <c r="H182" s="1" t="s">
        <v>16</v>
      </c>
      <c r="I182" s="1" t="s">
        <v>285</v>
      </c>
      <c r="J182" s="3">
        <v>374.37599999999998</v>
      </c>
      <c r="K182" s="3">
        <v>3</v>
      </c>
      <c r="L182" s="3">
        <v>46.796999999999997</v>
      </c>
    </row>
    <row r="183" spans="1:12" ht="14.25" customHeight="1" x14ac:dyDescent="0.25">
      <c r="A183" s="1" t="s">
        <v>286</v>
      </c>
      <c r="B183" s="2">
        <v>41914</v>
      </c>
      <c r="C183" s="2">
        <v>41921</v>
      </c>
      <c r="D183" s="1" t="s">
        <v>3395</v>
      </c>
      <c r="E183" s="1" t="s">
        <v>3133</v>
      </c>
      <c r="F183" s="1" t="s">
        <v>3136</v>
      </c>
      <c r="G183" s="1" t="s">
        <v>3137</v>
      </c>
      <c r="H183" s="1" t="s">
        <v>45</v>
      </c>
      <c r="I183" s="1" t="s">
        <v>287</v>
      </c>
      <c r="J183" s="3">
        <v>91.84</v>
      </c>
      <c r="K183" s="3">
        <v>8</v>
      </c>
      <c r="L183" s="3">
        <v>45.001600000000003</v>
      </c>
    </row>
    <row r="184" spans="1:12" ht="14.25" customHeight="1" x14ac:dyDescent="0.25">
      <c r="A184" s="1" t="s">
        <v>286</v>
      </c>
      <c r="B184" s="2">
        <v>41914</v>
      </c>
      <c r="C184" s="2">
        <v>41921</v>
      </c>
      <c r="D184" s="1" t="s">
        <v>3395</v>
      </c>
      <c r="E184" s="1" t="s">
        <v>3133</v>
      </c>
      <c r="F184" s="1" t="s">
        <v>3136</v>
      </c>
      <c r="G184" s="1" t="s">
        <v>3137</v>
      </c>
      <c r="H184" s="1" t="s">
        <v>18</v>
      </c>
      <c r="I184" s="1" t="s">
        <v>288</v>
      </c>
      <c r="J184" s="3">
        <v>81.087999999999994</v>
      </c>
      <c r="K184" s="3">
        <v>7</v>
      </c>
      <c r="L184" s="3">
        <v>27.3672</v>
      </c>
    </row>
    <row r="185" spans="1:12" ht="14.25" customHeight="1" x14ac:dyDescent="0.25">
      <c r="A185" s="1" t="s">
        <v>286</v>
      </c>
      <c r="B185" s="2">
        <v>41914</v>
      </c>
      <c r="C185" s="2">
        <v>41921</v>
      </c>
      <c r="D185" s="1" t="s">
        <v>3395</v>
      </c>
      <c r="E185" s="1" t="s">
        <v>3133</v>
      </c>
      <c r="F185" s="1" t="s">
        <v>3136</v>
      </c>
      <c r="G185" s="1" t="s">
        <v>3137</v>
      </c>
      <c r="H185" s="1" t="s">
        <v>45</v>
      </c>
      <c r="I185" s="1" t="s">
        <v>289</v>
      </c>
      <c r="J185" s="3">
        <v>19.440000000000001</v>
      </c>
      <c r="K185" s="3">
        <v>3</v>
      </c>
      <c r="L185" s="3">
        <v>9.3312000000000008</v>
      </c>
    </row>
    <row r="186" spans="1:12" ht="14.25" customHeight="1" x14ac:dyDescent="0.25">
      <c r="A186" s="1" t="s">
        <v>286</v>
      </c>
      <c r="B186" s="2">
        <v>41914</v>
      </c>
      <c r="C186" s="2">
        <v>41921</v>
      </c>
      <c r="D186" s="1" t="s">
        <v>3395</v>
      </c>
      <c r="E186" s="1" t="s">
        <v>3133</v>
      </c>
      <c r="F186" s="1" t="s">
        <v>3136</v>
      </c>
      <c r="G186" s="1" t="s">
        <v>3137</v>
      </c>
      <c r="H186" s="1" t="s">
        <v>72</v>
      </c>
      <c r="I186" s="1" t="s">
        <v>290</v>
      </c>
      <c r="J186" s="3">
        <v>451.15199999999999</v>
      </c>
      <c r="K186" s="3">
        <v>3</v>
      </c>
      <c r="L186" s="3">
        <v>0</v>
      </c>
    </row>
    <row r="187" spans="1:12" ht="14.25" customHeight="1" x14ac:dyDescent="0.25">
      <c r="A187" s="1" t="s">
        <v>291</v>
      </c>
      <c r="B187" s="2">
        <v>41582</v>
      </c>
      <c r="C187" s="2">
        <v>41586</v>
      </c>
      <c r="D187" s="1" t="s">
        <v>3396</v>
      </c>
      <c r="E187" s="1" t="s">
        <v>3133</v>
      </c>
      <c r="F187" s="1" t="s">
        <v>3180</v>
      </c>
      <c r="G187" s="1" t="s">
        <v>3137</v>
      </c>
      <c r="H187" s="1" t="s">
        <v>14</v>
      </c>
      <c r="I187" s="1" t="s">
        <v>292</v>
      </c>
      <c r="J187" s="3">
        <v>8.82</v>
      </c>
      <c r="K187" s="3">
        <v>3</v>
      </c>
      <c r="L187" s="3">
        <v>2.3814000000000002</v>
      </c>
    </row>
    <row r="188" spans="1:12" ht="14.25" customHeight="1" x14ac:dyDescent="0.25">
      <c r="A188" s="1" t="s">
        <v>293</v>
      </c>
      <c r="B188" s="2">
        <v>41170</v>
      </c>
      <c r="C188" s="2">
        <v>41174</v>
      </c>
      <c r="D188" s="1" t="s">
        <v>3397</v>
      </c>
      <c r="E188" s="1" t="s">
        <v>3133</v>
      </c>
      <c r="F188" s="1" t="s">
        <v>3164</v>
      </c>
      <c r="G188" s="1" t="s">
        <v>3135</v>
      </c>
      <c r="H188" s="1" t="s">
        <v>45</v>
      </c>
      <c r="I188" s="1" t="s">
        <v>287</v>
      </c>
      <c r="J188" s="3">
        <v>160.72</v>
      </c>
      <c r="K188" s="3">
        <v>14</v>
      </c>
      <c r="L188" s="3">
        <v>78.752799999999993</v>
      </c>
    </row>
    <row r="189" spans="1:12" ht="14.25" customHeight="1" x14ac:dyDescent="0.25">
      <c r="A189" s="1" t="s">
        <v>293</v>
      </c>
      <c r="B189" s="2">
        <v>41170</v>
      </c>
      <c r="C189" s="2">
        <v>41174</v>
      </c>
      <c r="D189" s="1" t="s">
        <v>3397</v>
      </c>
      <c r="E189" s="1" t="s">
        <v>3133</v>
      </c>
      <c r="F189" s="1" t="s">
        <v>3164</v>
      </c>
      <c r="G189" s="1" t="s">
        <v>3135</v>
      </c>
      <c r="H189" s="1" t="s">
        <v>45</v>
      </c>
      <c r="I189" s="1" t="s">
        <v>294</v>
      </c>
      <c r="J189" s="3">
        <v>19.920000000000002</v>
      </c>
      <c r="K189" s="3">
        <v>4</v>
      </c>
      <c r="L189" s="3">
        <v>9.7607999999999997</v>
      </c>
    </row>
    <row r="190" spans="1:12" ht="14.25" customHeight="1" x14ac:dyDescent="0.25">
      <c r="A190" s="1" t="s">
        <v>293</v>
      </c>
      <c r="B190" s="2">
        <v>41170</v>
      </c>
      <c r="C190" s="2">
        <v>41174</v>
      </c>
      <c r="D190" s="1" t="s">
        <v>3397</v>
      </c>
      <c r="E190" s="1" t="s">
        <v>3133</v>
      </c>
      <c r="F190" s="1" t="s">
        <v>3164</v>
      </c>
      <c r="G190" s="1" t="s">
        <v>3135</v>
      </c>
      <c r="H190" s="1" t="s">
        <v>82</v>
      </c>
      <c r="I190" s="1" t="s">
        <v>295</v>
      </c>
      <c r="J190" s="3">
        <v>7.3</v>
      </c>
      <c r="K190" s="3">
        <v>2</v>
      </c>
      <c r="L190" s="3">
        <v>2.19</v>
      </c>
    </row>
    <row r="191" spans="1:12" ht="14.25" customHeight="1" x14ac:dyDescent="0.25">
      <c r="A191" s="1" t="s">
        <v>296</v>
      </c>
      <c r="B191" s="2">
        <v>41162</v>
      </c>
      <c r="C191" s="2">
        <v>41166</v>
      </c>
      <c r="D191" s="1" t="s">
        <v>3398</v>
      </c>
      <c r="E191" s="1" t="s">
        <v>3133</v>
      </c>
      <c r="F191" s="1" t="s">
        <v>3134</v>
      </c>
      <c r="G191" s="1" t="s">
        <v>3135</v>
      </c>
      <c r="H191" s="1" t="s">
        <v>82</v>
      </c>
      <c r="I191" s="1" t="s">
        <v>297</v>
      </c>
      <c r="J191" s="3">
        <v>51.52</v>
      </c>
      <c r="K191" s="3">
        <v>4</v>
      </c>
      <c r="L191" s="3">
        <v>1.5456000000000001</v>
      </c>
    </row>
    <row r="192" spans="1:12" ht="14.25" customHeight="1" x14ac:dyDescent="0.25">
      <c r="A192" s="1" t="s">
        <v>298</v>
      </c>
      <c r="B192" s="2">
        <v>41975</v>
      </c>
      <c r="C192" s="2">
        <v>41979</v>
      </c>
      <c r="D192" s="1" t="s">
        <v>3399</v>
      </c>
      <c r="E192" s="1" t="s">
        <v>3133</v>
      </c>
      <c r="F192" s="1" t="s">
        <v>3156</v>
      </c>
      <c r="G192" s="1" t="s">
        <v>3147</v>
      </c>
      <c r="H192" s="1" t="s">
        <v>16</v>
      </c>
      <c r="I192" s="1" t="s">
        <v>299</v>
      </c>
      <c r="J192" s="3">
        <v>470.37599999999998</v>
      </c>
      <c r="K192" s="3">
        <v>3</v>
      </c>
      <c r="L192" s="3">
        <v>52.917299999999997</v>
      </c>
    </row>
    <row r="193" spans="1:12" ht="14.25" customHeight="1" x14ac:dyDescent="0.25">
      <c r="A193" s="1" t="s">
        <v>298</v>
      </c>
      <c r="B193" s="2">
        <v>41975</v>
      </c>
      <c r="C193" s="2">
        <v>41979</v>
      </c>
      <c r="D193" s="1" t="s">
        <v>3399</v>
      </c>
      <c r="E193" s="1" t="s">
        <v>3133</v>
      </c>
      <c r="F193" s="1" t="s">
        <v>3156</v>
      </c>
      <c r="G193" s="1" t="s">
        <v>3147</v>
      </c>
      <c r="H193" s="1" t="s">
        <v>16</v>
      </c>
      <c r="I193" s="1" t="s">
        <v>300</v>
      </c>
      <c r="J193" s="3">
        <v>105.584</v>
      </c>
      <c r="K193" s="3">
        <v>2</v>
      </c>
      <c r="L193" s="3">
        <v>9.2385999999999999</v>
      </c>
    </row>
    <row r="194" spans="1:12" ht="14.25" customHeight="1" x14ac:dyDescent="0.25">
      <c r="A194" s="1" t="s">
        <v>298</v>
      </c>
      <c r="B194" s="2">
        <v>41975</v>
      </c>
      <c r="C194" s="2">
        <v>41979</v>
      </c>
      <c r="D194" s="1" t="s">
        <v>3399</v>
      </c>
      <c r="E194" s="1" t="s">
        <v>3133</v>
      </c>
      <c r="F194" s="1" t="s">
        <v>3156</v>
      </c>
      <c r="G194" s="1" t="s">
        <v>3147</v>
      </c>
      <c r="H194" s="1" t="s">
        <v>20</v>
      </c>
      <c r="I194" s="1" t="s">
        <v>301</v>
      </c>
      <c r="J194" s="3">
        <v>31.152000000000001</v>
      </c>
      <c r="K194" s="3">
        <v>3</v>
      </c>
      <c r="L194" s="3">
        <v>3.5045999999999999</v>
      </c>
    </row>
    <row r="195" spans="1:12" ht="14.25" customHeight="1" x14ac:dyDescent="0.25">
      <c r="A195" s="1" t="s">
        <v>298</v>
      </c>
      <c r="B195" s="2">
        <v>41975</v>
      </c>
      <c r="C195" s="2">
        <v>41979</v>
      </c>
      <c r="D195" s="1" t="s">
        <v>3399</v>
      </c>
      <c r="E195" s="1" t="s">
        <v>3133</v>
      </c>
      <c r="F195" s="1" t="s">
        <v>3156</v>
      </c>
      <c r="G195" s="1" t="s">
        <v>3147</v>
      </c>
      <c r="H195" s="1" t="s">
        <v>18</v>
      </c>
      <c r="I195" s="1" t="s">
        <v>302</v>
      </c>
      <c r="J195" s="3">
        <v>6.7830000000000004</v>
      </c>
      <c r="K195" s="3">
        <v>7</v>
      </c>
      <c r="L195" s="3">
        <v>-4.7481</v>
      </c>
    </row>
    <row r="196" spans="1:12" ht="14.25" customHeight="1" x14ac:dyDescent="0.25">
      <c r="A196" s="1" t="s">
        <v>298</v>
      </c>
      <c r="B196" s="2">
        <v>41975</v>
      </c>
      <c r="C196" s="2">
        <v>41979</v>
      </c>
      <c r="D196" s="1" t="s">
        <v>3399</v>
      </c>
      <c r="E196" s="1" t="s">
        <v>3133</v>
      </c>
      <c r="F196" s="1" t="s">
        <v>3156</v>
      </c>
      <c r="G196" s="1" t="s">
        <v>3147</v>
      </c>
      <c r="H196" s="1" t="s">
        <v>16</v>
      </c>
      <c r="I196" s="1" t="s">
        <v>94</v>
      </c>
      <c r="J196" s="3">
        <v>406.36799999999999</v>
      </c>
      <c r="K196" s="3">
        <v>4</v>
      </c>
      <c r="L196" s="3">
        <v>30.477599999999999</v>
      </c>
    </row>
    <row r="197" spans="1:12" ht="14.25" customHeight="1" x14ac:dyDescent="0.25">
      <c r="A197" s="1" t="s">
        <v>303</v>
      </c>
      <c r="B197" s="2">
        <v>41354</v>
      </c>
      <c r="C197" s="2">
        <v>41358</v>
      </c>
      <c r="D197" s="1" t="s">
        <v>3400</v>
      </c>
      <c r="E197" s="1" t="s">
        <v>3133</v>
      </c>
      <c r="F197" s="1" t="s">
        <v>3181</v>
      </c>
      <c r="G197" s="1" t="s">
        <v>3145</v>
      </c>
      <c r="H197" s="1" t="s">
        <v>16</v>
      </c>
      <c r="I197" s="1" t="s">
        <v>304</v>
      </c>
      <c r="J197" s="3">
        <v>84.784000000000006</v>
      </c>
      <c r="K197" s="3">
        <v>2</v>
      </c>
      <c r="L197" s="3">
        <v>-20.136199999999999</v>
      </c>
    </row>
    <row r="198" spans="1:12" ht="14.25" customHeight="1" x14ac:dyDescent="0.25">
      <c r="A198" s="1" t="s">
        <v>303</v>
      </c>
      <c r="B198" s="2">
        <v>41354</v>
      </c>
      <c r="C198" s="2">
        <v>41358</v>
      </c>
      <c r="D198" s="1" t="s">
        <v>3400</v>
      </c>
      <c r="E198" s="1" t="s">
        <v>3133</v>
      </c>
      <c r="F198" s="1" t="s">
        <v>3181</v>
      </c>
      <c r="G198" s="1" t="s">
        <v>3145</v>
      </c>
      <c r="H198" s="1" t="s">
        <v>45</v>
      </c>
      <c r="I198" s="1" t="s">
        <v>305</v>
      </c>
      <c r="J198" s="3">
        <v>20.736000000000001</v>
      </c>
      <c r="K198" s="3">
        <v>4</v>
      </c>
      <c r="L198" s="3">
        <v>7.2576000000000001</v>
      </c>
    </row>
    <row r="199" spans="1:12" ht="14.25" customHeight="1" x14ac:dyDescent="0.25">
      <c r="A199" s="1" t="s">
        <v>303</v>
      </c>
      <c r="B199" s="2">
        <v>41354</v>
      </c>
      <c r="C199" s="2">
        <v>41358</v>
      </c>
      <c r="D199" s="1" t="s">
        <v>3400</v>
      </c>
      <c r="E199" s="1" t="s">
        <v>3133</v>
      </c>
      <c r="F199" s="1" t="s">
        <v>3181</v>
      </c>
      <c r="G199" s="1" t="s">
        <v>3145</v>
      </c>
      <c r="H199" s="1" t="s">
        <v>18</v>
      </c>
      <c r="I199" s="1" t="s">
        <v>242</v>
      </c>
      <c r="J199" s="3">
        <v>16.821000000000002</v>
      </c>
      <c r="K199" s="3">
        <v>3</v>
      </c>
      <c r="L199" s="3">
        <v>-12.896100000000001</v>
      </c>
    </row>
    <row r="200" spans="1:12" ht="14.25" customHeight="1" x14ac:dyDescent="0.25">
      <c r="A200" s="1" t="s">
        <v>303</v>
      </c>
      <c r="B200" s="2">
        <v>41354</v>
      </c>
      <c r="C200" s="2">
        <v>41358</v>
      </c>
      <c r="D200" s="1" t="s">
        <v>3400</v>
      </c>
      <c r="E200" s="1" t="s">
        <v>3133</v>
      </c>
      <c r="F200" s="1" t="s">
        <v>3181</v>
      </c>
      <c r="G200" s="1" t="s">
        <v>3145</v>
      </c>
      <c r="H200" s="1" t="s">
        <v>45</v>
      </c>
      <c r="I200" s="1" t="s">
        <v>306</v>
      </c>
      <c r="J200" s="3">
        <v>10.368</v>
      </c>
      <c r="K200" s="3">
        <v>2</v>
      </c>
      <c r="L200" s="3">
        <v>3.6288</v>
      </c>
    </row>
    <row r="201" spans="1:12" ht="14.25" customHeight="1" x14ac:dyDescent="0.25">
      <c r="A201" s="1" t="s">
        <v>307</v>
      </c>
      <c r="B201" s="2">
        <v>40763</v>
      </c>
      <c r="C201" s="2">
        <v>40770</v>
      </c>
      <c r="D201" s="1" t="s">
        <v>3401</v>
      </c>
      <c r="E201" s="1" t="s">
        <v>3133</v>
      </c>
      <c r="F201" s="1" t="s">
        <v>3159</v>
      </c>
      <c r="G201" s="1" t="s">
        <v>3135</v>
      </c>
      <c r="H201" s="1" t="s">
        <v>20</v>
      </c>
      <c r="I201" s="1" t="s">
        <v>308</v>
      </c>
      <c r="J201" s="3">
        <v>76.12</v>
      </c>
      <c r="K201" s="3">
        <v>2</v>
      </c>
      <c r="L201" s="3">
        <v>22.0748</v>
      </c>
    </row>
    <row r="202" spans="1:12" ht="14.25" customHeight="1" x14ac:dyDescent="0.25">
      <c r="A202" s="1" t="s">
        <v>307</v>
      </c>
      <c r="B202" s="2">
        <v>40763</v>
      </c>
      <c r="C202" s="2">
        <v>40770</v>
      </c>
      <c r="D202" s="1" t="s">
        <v>3401</v>
      </c>
      <c r="E202" s="1" t="s">
        <v>3133</v>
      </c>
      <c r="F202" s="1" t="s">
        <v>3159</v>
      </c>
      <c r="G202" s="1" t="s">
        <v>3135</v>
      </c>
      <c r="H202" s="1" t="s">
        <v>165</v>
      </c>
      <c r="I202" s="1" t="s">
        <v>192</v>
      </c>
      <c r="J202" s="3">
        <v>1199.9760000000001</v>
      </c>
      <c r="K202" s="3">
        <v>3</v>
      </c>
      <c r="L202" s="3">
        <v>434.99130000000002</v>
      </c>
    </row>
    <row r="203" spans="1:12" ht="14.25" customHeight="1" x14ac:dyDescent="0.25">
      <c r="A203" s="1" t="s">
        <v>307</v>
      </c>
      <c r="B203" s="2">
        <v>40763</v>
      </c>
      <c r="C203" s="2">
        <v>40770</v>
      </c>
      <c r="D203" s="1" t="s">
        <v>3401</v>
      </c>
      <c r="E203" s="1" t="s">
        <v>3133</v>
      </c>
      <c r="F203" s="1" t="s">
        <v>3159</v>
      </c>
      <c r="G203" s="1" t="s">
        <v>3135</v>
      </c>
      <c r="H203" s="1" t="s">
        <v>16</v>
      </c>
      <c r="I203" s="1" t="s">
        <v>309</v>
      </c>
      <c r="J203" s="3">
        <v>445.96</v>
      </c>
      <c r="K203" s="3">
        <v>5</v>
      </c>
      <c r="L203" s="3">
        <v>55.744999999999997</v>
      </c>
    </row>
    <row r="204" spans="1:12" ht="14.25" customHeight="1" x14ac:dyDescent="0.25">
      <c r="A204" s="1" t="s">
        <v>307</v>
      </c>
      <c r="B204" s="2">
        <v>40763</v>
      </c>
      <c r="C204" s="2">
        <v>40770</v>
      </c>
      <c r="D204" s="1" t="s">
        <v>3401</v>
      </c>
      <c r="E204" s="1" t="s">
        <v>3133</v>
      </c>
      <c r="F204" s="1" t="s">
        <v>3159</v>
      </c>
      <c r="G204" s="1" t="s">
        <v>3135</v>
      </c>
      <c r="H204" s="1" t="s">
        <v>12</v>
      </c>
      <c r="I204" s="1" t="s">
        <v>310</v>
      </c>
      <c r="J204" s="3">
        <v>327.76</v>
      </c>
      <c r="K204" s="3">
        <v>8</v>
      </c>
      <c r="L204" s="3">
        <v>91.772800000000004</v>
      </c>
    </row>
    <row r="205" spans="1:12" ht="14.25" customHeight="1" x14ac:dyDescent="0.25">
      <c r="A205" s="1" t="s">
        <v>311</v>
      </c>
      <c r="B205" s="2">
        <v>41779</v>
      </c>
      <c r="C205" s="2">
        <v>41783</v>
      </c>
      <c r="D205" s="1" t="s">
        <v>3402</v>
      </c>
      <c r="E205" s="1" t="s">
        <v>3133</v>
      </c>
      <c r="F205" s="1" t="s">
        <v>3136</v>
      </c>
      <c r="G205" s="1" t="s">
        <v>3137</v>
      </c>
      <c r="H205" s="1" t="s">
        <v>20</v>
      </c>
      <c r="I205" s="1" t="s">
        <v>312</v>
      </c>
      <c r="J205" s="3">
        <v>97.16</v>
      </c>
      <c r="K205" s="3">
        <v>2</v>
      </c>
      <c r="L205" s="3">
        <v>28.176400000000001</v>
      </c>
    </row>
    <row r="206" spans="1:12" ht="14.25" customHeight="1" x14ac:dyDescent="0.25">
      <c r="A206" s="1" t="s">
        <v>313</v>
      </c>
      <c r="B206" s="2">
        <v>41991</v>
      </c>
      <c r="C206" s="2">
        <v>41995</v>
      </c>
      <c r="D206" s="1" t="s">
        <v>3403</v>
      </c>
      <c r="E206" s="1" t="s">
        <v>3133</v>
      </c>
      <c r="F206" s="1" t="s">
        <v>3140</v>
      </c>
      <c r="G206" s="1" t="s">
        <v>3135</v>
      </c>
      <c r="H206" s="1" t="s">
        <v>18</v>
      </c>
      <c r="I206" s="1" t="s">
        <v>314</v>
      </c>
      <c r="J206" s="3">
        <v>15.24</v>
      </c>
      <c r="K206" s="3">
        <v>5</v>
      </c>
      <c r="L206" s="3">
        <v>5.1435000000000004</v>
      </c>
    </row>
    <row r="207" spans="1:12" ht="14.25" customHeight="1" x14ac:dyDescent="0.25">
      <c r="A207" s="1" t="s">
        <v>313</v>
      </c>
      <c r="B207" s="2">
        <v>41991</v>
      </c>
      <c r="C207" s="2">
        <v>41995</v>
      </c>
      <c r="D207" s="1" t="s">
        <v>3403</v>
      </c>
      <c r="E207" s="1" t="s">
        <v>3133</v>
      </c>
      <c r="F207" s="1" t="s">
        <v>3140</v>
      </c>
      <c r="G207" s="1" t="s">
        <v>3135</v>
      </c>
      <c r="H207" s="1" t="s">
        <v>45</v>
      </c>
      <c r="I207" s="1" t="s">
        <v>141</v>
      </c>
      <c r="J207" s="3">
        <v>13.23</v>
      </c>
      <c r="K207" s="3">
        <v>3</v>
      </c>
      <c r="L207" s="3">
        <v>6.0857999999999999</v>
      </c>
    </row>
    <row r="208" spans="1:12" ht="14.25" customHeight="1" x14ac:dyDescent="0.25">
      <c r="A208" s="1" t="s">
        <v>315</v>
      </c>
      <c r="B208" s="2">
        <v>41620</v>
      </c>
      <c r="C208" s="2">
        <v>41622</v>
      </c>
      <c r="D208" s="1" t="s">
        <v>3404</v>
      </c>
      <c r="E208" s="1" t="s">
        <v>3133</v>
      </c>
      <c r="F208" s="1" t="s">
        <v>3146</v>
      </c>
      <c r="G208" s="1" t="s">
        <v>3147</v>
      </c>
      <c r="H208" s="1" t="s">
        <v>28</v>
      </c>
      <c r="I208" s="1" t="s">
        <v>316</v>
      </c>
      <c r="J208" s="3">
        <v>243.38399999999999</v>
      </c>
      <c r="K208" s="3">
        <v>3</v>
      </c>
      <c r="L208" s="3">
        <v>-51.719099999999997</v>
      </c>
    </row>
    <row r="209" spans="1:12" ht="14.25" customHeight="1" x14ac:dyDescent="0.25">
      <c r="A209" s="1" t="s">
        <v>315</v>
      </c>
      <c r="B209" s="2">
        <v>41620</v>
      </c>
      <c r="C209" s="2">
        <v>41622</v>
      </c>
      <c r="D209" s="1" t="s">
        <v>3404</v>
      </c>
      <c r="E209" s="1" t="s">
        <v>3133</v>
      </c>
      <c r="F209" s="1" t="s">
        <v>3146</v>
      </c>
      <c r="G209" s="1" t="s">
        <v>3147</v>
      </c>
      <c r="H209" s="1" t="s">
        <v>38</v>
      </c>
      <c r="I209" s="1" t="s">
        <v>317</v>
      </c>
      <c r="J209" s="3">
        <v>119.8</v>
      </c>
      <c r="K209" s="3">
        <v>5</v>
      </c>
      <c r="L209" s="3">
        <v>29.95</v>
      </c>
    </row>
    <row r="210" spans="1:12" ht="14.25" customHeight="1" x14ac:dyDescent="0.25">
      <c r="A210" s="1" t="s">
        <v>315</v>
      </c>
      <c r="B210" s="2">
        <v>41620</v>
      </c>
      <c r="C210" s="2">
        <v>41622</v>
      </c>
      <c r="D210" s="1" t="s">
        <v>3404</v>
      </c>
      <c r="E210" s="1" t="s">
        <v>3133</v>
      </c>
      <c r="F210" s="1" t="s">
        <v>3146</v>
      </c>
      <c r="G210" s="1" t="s">
        <v>3147</v>
      </c>
      <c r="H210" s="1" t="s">
        <v>16</v>
      </c>
      <c r="I210" s="1" t="s">
        <v>318</v>
      </c>
      <c r="J210" s="3">
        <v>300.76799999999997</v>
      </c>
      <c r="K210" s="3">
        <v>4</v>
      </c>
      <c r="L210" s="3">
        <v>30.076799999999999</v>
      </c>
    </row>
    <row r="211" spans="1:12" ht="14.25" customHeight="1" x14ac:dyDescent="0.25">
      <c r="A211" s="1" t="s">
        <v>319</v>
      </c>
      <c r="B211" s="2">
        <v>41502</v>
      </c>
      <c r="C211" s="2">
        <v>41508</v>
      </c>
      <c r="D211" s="1" t="s">
        <v>3405</v>
      </c>
      <c r="E211" s="1" t="s">
        <v>3133</v>
      </c>
      <c r="F211" s="1" t="s">
        <v>3146</v>
      </c>
      <c r="G211" s="1" t="s">
        <v>3147</v>
      </c>
      <c r="H211" s="1" t="s">
        <v>18</v>
      </c>
      <c r="I211" s="1" t="s">
        <v>320</v>
      </c>
      <c r="J211" s="3">
        <v>18.882000000000001</v>
      </c>
      <c r="K211" s="3">
        <v>3</v>
      </c>
      <c r="L211" s="3">
        <v>-13.8468</v>
      </c>
    </row>
    <row r="212" spans="1:12" ht="14.25" customHeight="1" x14ac:dyDescent="0.25">
      <c r="A212" s="1" t="s">
        <v>319</v>
      </c>
      <c r="B212" s="2">
        <v>41502</v>
      </c>
      <c r="C212" s="2">
        <v>41508</v>
      </c>
      <c r="D212" s="1" t="s">
        <v>3405</v>
      </c>
      <c r="E212" s="1" t="s">
        <v>3133</v>
      </c>
      <c r="F212" s="1" t="s">
        <v>3146</v>
      </c>
      <c r="G212" s="1" t="s">
        <v>3147</v>
      </c>
      <c r="H212" s="1" t="s">
        <v>20</v>
      </c>
      <c r="I212" s="1" t="s">
        <v>321</v>
      </c>
      <c r="J212" s="3">
        <v>122.328</v>
      </c>
      <c r="K212" s="3">
        <v>3</v>
      </c>
      <c r="L212" s="3">
        <v>12.232799999999999</v>
      </c>
    </row>
    <row r="213" spans="1:12" ht="14.25" customHeight="1" x14ac:dyDescent="0.25">
      <c r="A213" s="1" t="s">
        <v>322</v>
      </c>
      <c r="B213" s="2">
        <v>41415</v>
      </c>
      <c r="C213" s="2">
        <v>41420</v>
      </c>
      <c r="D213" s="1" t="s">
        <v>3406</v>
      </c>
      <c r="E213" s="1" t="s">
        <v>3133</v>
      </c>
      <c r="F213" s="1" t="s">
        <v>3182</v>
      </c>
      <c r="G213" s="1" t="s">
        <v>3135</v>
      </c>
      <c r="H213" s="1" t="s">
        <v>12</v>
      </c>
      <c r="I213" s="1" t="s">
        <v>323</v>
      </c>
      <c r="J213" s="3">
        <v>1049.2</v>
      </c>
      <c r="K213" s="3">
        <v>5</v>
      </c>
      <c r="L213" s="3">
        <v>272.79199999999997</v>
      </c>
    </row>
    <row r="214" spans="1:12" ht="14.25" customHeight="1" x14ac:dyDescent="0.25">
      <c r="A214" s="1" t="s">
        <v>322</v>
      </c>
      <c r="B214" s="2">
        <v>41415</v>
      </c>
      <c r="C214" s="2">
        <v>41420</v>
      </c>
      <c r="D214" s="1" t="s">
        <v>3406</v>
      </c>
      <c r="E214" s="1" t="s">
        <v>3133</v>
      </c>
      <c r="F214" s="1" t="s">
        <v>3182</v>
      </c>
      <c r="G214" s="1" t="s">
        <v>3135</v>
      </c>
      <c r="H214" s="1" t="s">
        <v>18</v>
      </c>
      <c r="I214" s="1" t="s">
        <v>324</v>
      </c>
      <c r="J214" s="3">
        <v>15.423999999999999</v>
      </c>
      <c r="K214" s="3">
        <v>4</v>
      </c>
      <c r="L214" s="3">
        <v>5.0128000000000004</v>
      </c>
    </row>
    <row r="215" spans="1:12" ht="14.25" customHeight="1" x14ac:dyDescent="0.25">
      <c r="A215" s="1" t="s">
        <v>325</v>
      </c>
      <c r="B215" s="2">
        <v>41851</v>
      </c>
      <c r="C215" s="2">
        <v>41855</v>
      </c>
      <c r="D215" s="1" t="s">
        <v>3407</v>
      </c>
      <c r="E215" s="1" t="s">
        <v>3133</v>
      </c>
      <c r="F215" s="1" t="s">
        <v>3183</v>
      </c>
      <c r="G215" s="1" t="s">
        <v>3135</v>
      </c>
      <c r="H215" s="1" t="s">
        <v>28</v>
      </c>
      <c r="I215" s="1" t="s">
        <v>326</v>
      </c>
      <c r="J215" s="3">
        <v>330.4</v>
      </c>
      <c r="K215" s="3">
        <v>2</v>
      </c>
      <c r="L215" s="3">
        <v>85.903999999999996</v>
      </c>
    </row>
    <row r="216" spans="1:12" ht="14.25" customHeight="1" x14ac:dyDescent="0.25">
      <c r="A216" s="1" t="s">
        <v>325</v>
      </c>
      <c r="B216" s="2">
        <v>41851</v>
      </c>
      <c r="C216" s="2">
        <v>41855</v>
      </c>
      <c r="D216" s="1" t="s">
        <v>3407</v>
      </c>
      <c r="E216" s="1" t="s">
        <v>3133</v>
      </c>
      <c r="F216" s="1" t="s">
        <v>3183</v>
      </c>
      <c r="G216" s="1" t="s">
        <v>3135</v>
      </c>
      <c r="H216" s="1" t="s">
        <v>9</v>
      </c>
      <c r="I216" s="1" t="s">
        <v>327</v>
      </c>
      <c r="J216" s="3">
        <v>26.25</v>
      </c>
      <c r="K216" s="3">
        <v>7</v>
      </c>
      <c r="L216" s="3">
        <v>12.6</v>
      </c>
    </row>
    <row r="217" spans="1:12" ht="14.25" customHeight="1" x14ac:dyDescent="0.25">
      <c r="A217" s="1" t="s">
        <v>328</v>
      </c>
      <c r="B217" s="2">
        <v>41366</v>
      </c>
      <c r="C217" s="2">
        <v>41373</v>
      </c>
      <c r="D217" s="1" t="s">
        <v>3353</v>
      </c>
      <c r="E217" s="1" t="s">
        <v>3133</v>
      </c>
      <c r="F217" s="1" t="s">
        <v>3184</v>
      </c>
      <c r="G217" s="1" t="s">
        <v>3143</v>
      </c>
      <c r="H217" s="1" t="s">
        <v>79</v>
      </c>
      <c r="I217" s="1" t="s">
        <v>106</v>
      </c>
      <c r="J217" s="3">
        <v>31.56</v>
      </c>
      <c r="K217" s="3">
        <v>5</v>
      </c>
      <c r="L217" s="3">
        <v>9.8625000000000007</v>
      </c>
    </row>
    <row r="218" spans="1:12" ht="14.25" customHeight="1" x14ac:dyDescent="0.25">
      <c r="A218" s="1" t="s">
        <v>328</v>
      </c>
      <c r="B218" s="2">
        <v>41366</v>
      </c>
      <c r="C218" s="2">
        <v>41373</v>
      </c>
      <c r="D218" s="1" t="s">
        <v>3353</v>
      </c>
      <c r="E218" s="1" t="s">
        <v>3133</v>
      </c>
      <c r="F218" s="1" t="s">
        <v>3184</v>
      </c>
      <c r="G218" s="1" t="s">
        <v>3143</v>
      </c>
      <c r="H218" s="1" t="s">
        <v>20</v>
      </c>
      <c r="I218" s="1" t="s">
        <v>329</v>
      </c>
      <c r="J218" s="3">
        <v>30.143999999999998</v>
      </c>
      <c r="K218" s="3">
        <v>2</v>
      </c>
      <c r="L218" s="3">
        <v>3.0144000000000002</v>
      </c>
    </row>
    <row r="219" spans="1:12" ht="14.25" customHeight="1" x14ac:dyDescent="0.25">
      <c r="A219" s="1" t="s">
        <v>330</v>
      </c>
      <c r="B219" s="2">
        <v>41620</v>
      </c>
      <c r="C219" s="2">
        <v>41625</v>
      </c>
      <c r="D219" s="1" t="s">
        <v>3408</v>
      </c>
      <c r="E219" s="1" t="s">
        <v>3133</v>
      </c>
      <c r="F219" s="1" t="s">
        <v>3185</v>
      </c>
      <c r="G219" s="1" t="s">
        <v>3137</v>
      </c>
      <c r="H219" s="1" t="s">
        <v>12</v>
      </c>
      <c r="I219" s="1" t="s">
        <v>331</v>
      </c>
      <c r="J219" s="3">
        <v>14.8</v>
      </c>
      <c r="K219" s="3">
        <v>4</v>
      </c>
      <c r="L219" s="3">
        <v>6.0679999999999996</v>
      </c>
    </row>
    <row r="220" spans="1:12" ht="14.25" customHeight="1" x14ac:dyDescent="0.25">
      <c r="A220" s="1" t="s">
        <v>330</v>
      </c>
      <c r="B220" s="2">
        <v>41620</v>
      </c>
      <c r="C220" s="2">
        <v>41625</v>
      </c>
      <c r="D220" s="1" t="s">
        <v>3408</v>
      </c>
      <c r="E220" s="1" t="s">
        <v>3133</v>
      </c>
      <c r="F220" s="1" t="s">
        <v>3185</v>
      </c>
      <c r="G220" s="1" t="s">
        <v>3137</v>
      </c>
      <c r="H220" s="1" t="s">
        <v>16</v>
      </c>
      <c r="I220" s="1" t="s">
        <v>332</v>
      </c>
      <c r="J220" s="3">
        <v>302.37599999999998</v>
      </c>
      <c r="K220" s="3">
        <v>3</v>
      </c>
      <c r="L220" s="3">
        <v>22.6782</v>
      </c>
    </row>
    <row r="221" spans="1:12" ht="14.25" customHeight="1" x14ac:dyDescent="0.25">
      <c r="A221" s="1" t="s">
        <v>330</v>
      </c>
      <c r="B221" s="2">
        <v>41620</v>
      </c>
      <c r="C221" s="2">
        <v>41625</v>
      </c>
      <c r="D221" s="1" t="s">
        <v>3408</v>
      </c>
      <c r="E221" s="1" t="s">
        <v>3133</v>
      </c>
      <c r="F221" s="1" t="s">
        <v>3185</v>
      </c>
      <c r="G221" s="1" t="s">
        <v>3137</v>
      </c>
      <c r="H221" s="1" t="s">
        <v>38</v>
      </c>
      <c r="I221" s="1" t="s">
        <v>333</v>
      </c>
      <c r="J221" s="3">
        <v>316</v>
      </c>
      <c r="K221" s="3">
        <v>4</v>
      </c>
      <c r="L221" s="3">
        <v>31.6</v>
      </c>
    </row>
    <row r="222" spans="1:12" ht="14.25" customHeight="1" x14ac:dyDescent="0.25">
      <c r="A222" s="1" t="s">
        <v>334</v>
      </c>
      <c r="B222" s="2">
        <v>40996</v>
      </c>
      <c r="C222" s="2">
        <v>41001</v>
      </c>
      <c r="D222" s="1" t="s">
        <v>3409</v>
      </c>
      <c r="E222" s="1" t="s">
        <v>3133</v>
      </c>
      <c r="F222" s="1" t="s">
        <v>3134</v>
      </c>
      <c r="G222" s="1" t="s">
        <v>3135</v>
      </c>
      <c r="H222" s="1" t="s">
        <v>38</v>
      </c>
      <c r="I222" s="1" t="s">
        <v>335</v>
      </c>
      <c r="J222" s="3">
        <v>166.24</v>
      </c>
      <c r="K222" s="3">
        <v>1</v>
      </c>
      <c r="L222" s="3">
        <v>24.936</v>
      </c>
    </row>
    <row r="223" spans="1:12" ht="14.25" customHeight="1" x14ac:dyDescent="0.25">
      <c r="A223" s="1" t="s">
        <v>334</v>
      </c>
      <c r="B223" s="2">
        <v>40996</v>
      </c>
      <c r="C223" s="2">
        <v>41001</v>
      </c>
      <c r="D223" s="1" t="s">
        <v>3409</v>
      </c>
      <c r="E223" s="1" t="s">
        <v>3133</v>
      </c>
      <c r="F223" s="1" t="s">
        <v>3134</v>
      </c>
      <c r="G223" s="1" t="s">
        <v>3135</v>
      </c>
      <c r="H223" s="1" t="s">
        <v>45</v>
      </c>
      <c r="I223" s="1" t="s">
        <v>336</v>
      </c>
      <c r="J223" s="3">
        <v>33.4</v>
      </c>
      <c r="K223" s="3">
        <v>5</v>
      </c>
      <c r="L223" s="3">
        <v>16.032</v>
      </c>
    </row>
    <row r="224" spans="1:12" ht="14.25" customHeight="1" x14ac:dyDescent="0.25">
      <c r="A224" s="1" t="s">
        <v>337</v>
      </c>
      <c r="B224" s="2">
        <v>41583</v>
      </c>
      <c r="C224" s="2">
        <v>41587</v>
      </c>
      <c r="D224" s="1" t="s">
        <v>3366</v>
      </c>
      <c r="E224" s="1" t="s">
        <v>3133</v>
      </c>
      <c r="F224" s="1" t="s">
        <v>3136</v>
      </c>
      <c r="G224" s="1" t="s">
        <v>3137</v>
      </c>
      <c r="H224" s="1" t="s">
        <v>12</v>
      </c>
      <c r="I224" s="1" t="s">
        <v>338</v>
      </c>
      <c r="J224" s="3">
        <v>209.88</v>
      </c>
      <c r="K224" s="3">
        <v>3</v>
      </c>
      <c r="L224" s="3">
        <v>35.679600000000001</v>
      </c>
    </row>
    <row r="225" spans="1:12" ht="14.25" customHeight="1" x14ac:dyDescent="0.25">
      <c r="A225" s="1" t="s">
        <v>339</v>
      </c>
      <c r="B225" s="2">
        <v>41008</v>
      </c>
      <c r="C225" s="2">
        <v>41013</v>
      </c>
      <c r="D225" s="1" t="s">
        <v>3410</v>
      </c>
      <c r="E225" s="1" t="s">
        <v>3133</v>
      </c>
      <c r="F225" s="1" t="s">
        <v>3164</v>
      </c>
      <c r="G225" s="1" t="s">
        <v>3135</v>
      </c>
      <c r="H225" s="1" t="s">
        <v>22</v>
      </c>
      <c r="I225" s="1" t="s">
        <v>340</v>
      </c>
      <c r="J225" s="3">
        <v>369.91199999999998</v>
      </c>
      <c r="K225" s="3">
        <v>3</v>
      </c>
      <c r="L225" s="3">
        <v>-13.871700000000001</v>
      </c>
    </row>
    <row r="226" spans="1:12" ht="14.25" customHeight="1" x14ac:dyDescent="0.25">
      <c r="A226" s="1" t="s">
        <v>341</v>
      </c>
      <c r="B226" s="2">
        <v>40725</v>
      </c>
      <c r="C226" s="2">
        <v>40730</v>
      </c>
      <c r="D226" s="1" t="s">
        <v>3411</v>
      </c>
      <c r="E226" s="1" t="s">
        <v>3133</v>
      </c>
      <c r="F226" s="1" t="s">
        <v>3136</v>
      </c>
      <c r="G226" s="1" t="s">
        <v>3137</v>
      </c>
      <c r="H226" s="1" t="s">
        <v>18</v>
      </c>
      <c r="I226" s="1" t="s">
        <v>342</v>
      </c>
      <c r="J226" s="3">
        <v>19.920000000000002</v>
      </c>
      <c r="K226" s="3">
        <v>5</v>
      </c>
      <c r="L226" s="3">
        <v>6.9720000000000004</v>
      </c>
    </row>
    <row r="227" spans="1:12" ht="14.25" customHeight="1" x14ac:dyDescent="0.25">
      <c r="A227" s="1" t="s">
        <v>343</v>
      </c>
      <c r="B227" s="2">
        <v>40696</v>
      </c>
      <c r="C227" s="2">
        <v>40701</v>
      </c>
      <c r="D227" s="1" t="s">
        <v>3412</v>
      </c>
      <c r="E227" s="1" t="s">
        <v>3133</v>
      </c>
      <c r="F227" s="1" t="s">
        <v>3141</v>
      </c>
      <c r="G227" s="1" t="s">
        <v>3139</v>
      </c>
      <c r="H227" s="1" t="s">
        <v>18</v>
      </c>
      <c r="I227" s="1" t="s">
        <v>248</v>
      </c>
      <c r="J227" s="3">
        <v>59.808</v>
      </c>
      <c r="K227" s="3">
        <v>3</v>
      </c>
      <c r="L227" s="3">
        <v>19.4376</v>
      </c>
    </row>
    <row r="228" spans="1:12" ht="14.25" customHeight="1" x14ac:dyDescent="0.25">
      <c r="A228" s="1" t="s">
        <v>343</v>
      </c>
      <c r="B228" s="2">
        <v>40696</v>
      </c>
      <c r="C228" s="2">
        <v>40701</v>
      </c>
      <c r="D228" s="1" t="s">
        <v>3412</v>
      </c>
      <c r="E228" s="1" t="s">
        <v>3133</v>
      </c>
      <c r="F228" s="1" t="s">
        <v>3141</v>
      </c>
      <c r="G228" s="1" t="s">
        <v>3139</v>
      </c>
      <c r="H228" s="1" t="s">
        <v>12</v>
      </c>
      <c r="I228" s="1" t="s">
        <v>344</v>
      </c>
      <c r="J228" s="3">
        <v>73.319999999999993</v>
      </c>
      <c r="K228" s="3">
        <v>6</v>
      </c>
      <c r="L228" s="3">
        <v>21.995999999999999</v>
      </c>
    </row>
    <row r="229" spans="1:12" ht="14.25" customHeight="1" x14ac:dyDescent="0.25">
      <c r="A229" s="1" t="s">
        <v>345</v>
      </c>
      <c r="B229" s="2">
        <v>41318</v>
      </c>
      <c r="C229" s="2">
        <v>41323</v>
      </c>
      <c r="D229" s="1" t="s">
        <v>3413</v>
      </c>
      <c r="E229" s="1" t="s">
        <v>3133</v>
      </c>
      <c r="F229" s="1" t="s">
        <v>3134</v>
      </c>
      <c r="G229" s="1" t="s">
        <v>3135</v>
      </c>
      <c r="H229" s="1" t="s">
        <v>45</v>
      </c>
      <c r="I229" s="1" t="s">
        <v>346</v>
      </c>
      <c r="J229" s="3">
        <v>146.82</v>
      </c>
      <c r="K229" s="3">
        <v>3</v>
      </c>
      <c r="L229" s="3">
        <v>73.41</v>
      </c>
    </row>
    <row r="230" spans="1:12" ht="14.25" customHeight="1" x14ac:dyDescent="0.25">
      <c r="A230" s="1" t="s">
        <v>347</v>
      </c>
      <c r="B230" s="2">
        <v>41661</v>
      </c>
      <c r="C230" s="2">
        <v>41665</v>
      </c>
      <c r="D230" s="1" t="s">
        <v>3414</v>
      </c>
      <c r="E230" s="1" t="s">
        <v>3133</v>
      </c>
      <c r="F230" s="1" t="s">
        <v>3136</v>
      </c>
      <c r="G230" s="1" t="s">
        <v>3137</v>
      </c>
      <c r="H230" s="1" t="s">
        <v>28</v>
      </c>
      <c r="I230" s="1" t="s">
        <v>348</v>
      </c>
      <c r="J230" s="3">
        <v>242.94</v>
      </c>
      <c r="K230" s="3">
        <v>3</v>
      </c>
      <c r="L230" s="3">
        <v>9.7175999999999991</v>
      </c>
    </row>
    <row r="231" spans="1:12" ht="14.25" customHeight="1" x14ac:dyDescent="0.25">
      <c r="A231" s="1" t="s">
        <v>347</v>
      </c>
      <c r="B231" s="2">
        <v>41661</v>
      </c>
      <c r="C231" s="2">
        <v>41665</v>
      </c>
      <c r="D231" s="1" t="s">
        <v>3414</v>
      </c>
      <c r="E231" s="1" t="s">
        <v>3133</v>
      </c>
      <c r="F231" s="1" t="s">
        <v>3136</v>
      </c>
      <c r="G231" s="1" t="s">
        <v>3137</v>
      </c>
      <c r="H231" s="1" t="s">
        <v>38</v>
      </c>
      <c r="I231" s="1" t="s">
        <v>349</v>
      </c>
      <c r="J231" s="3">
        <v>179.97</v>
      </c>
      <c r="K231" s="3">
        <v>3</v>
      </c>
      <c r="L231" s="3">
        <v>86.385599999999997</v>
      </c>
    </row>
    <row r="232" spans="1:12" ht="14.25" customHeight="1" x14ac:dyDescent="0.25">
      <c r="A232" s="1" t="s">
        <v>347</v>
      </c>
      <c r="B232" s="2">
        <v>41661</v>
      </c>
      <c r="C232" s="2">
        <v>41665</v>
      </c>
      <c r="D232" s="1" t="s">
        <v>3414</v>
      </c>
      <c r="E232" s="1" t="s">
        <v>3133</v>
      </c>
      <c r="F232" s="1" t="s">
        <v>3136</v>
      </c>
      <c r="G232" s="1" t="s">
        <v>3137</v>
      </c>
      <c r="H232" s="1" t="s">
        <v>18</v>
      </c>
      <c r="I232" s="1" t="s">
        <v>350</v>
      </c>
      <c r="J232" s="3">
        <v>99.695999999999998</v>
      </c>
      <c r="K232" s="3">
        <v>6</v>
      </c>
      <c r="L232" s="3">
        <v>33.647399999999998</v>
      </c>
    </row>
    <row r="233" spans="1:12" ht="14.25" customHeight="1" x14ac:dyDescent="0.25">
      <c r="A233" s="1" t="s">
        <v>347</v>
      </c>
      <c r="B233" s="2">
        <v>41661</v>
      </c>
      <c r="C233" s="2">
        <v>41665</v>
      </c>
      <c r="D233" s="1" t="s">
        <v>3414</v>
      </c>
      <c r="E233" s="1" t="s">
        <v>3133</v>
      </c>
      <c r="F233" s="1" t="s">
        <v>3136</v>
      </c>
      <c r="G233" s="1" t="s">
        <v>3137</v>
      </c>
      <c r="H233" s="1" t="s">
        <v>18</v>
      </c>
      <c r="I233" s="1" t="s">
        <v>351</v>
      </c>
      <c r="J233" s="3">
        <v>27.936</v>
      </c>
      <c r="K233" s="3">
        <v>4</v>
      </c>
      <c r="L233" s="3">
        <v>9.4283999999999999</v>
      </c>
    </row>
    <row r="234" spans="1:12" ht="14.25" customHeight="1" x14ac:dyDescent="0.25">
      <c r="A234" s="1" t="s">
        <v>347</v>
      </c>
      <c r="B234" s="2">
        <v>41661</v>
      </c>
      <c r="C234" s="2">
        <v>41665</v>
      </c>
      <c r="D234" s="1" t="s">
        <v>3414</v>
      </c>
      <c r="E234" s="1" t="s">
        <v>3133</v>
      </c>
      <c r="F234" s="1" t="s">
        <v>3136</v>
      </c>
      <c r="G234" s="1" t="s">
        <v>3137</v>
      </c>
      <c r="H234" s="1" t="s">
        <v>198</v>
      </c>
      <c r="I234" s="1" t="s">
        <v>352</v>
      </c>
      <c r="J234" s="3">
        <v>84.98</v>
      </c>
      <c r="K234" s="3">
        <v>1</v>
      </c>
      <c r="L234" s="3">
        <v>18.695599999999999</v>
      </c>
    </row>
    <row r="235" spans="1:12" ht="14.25" customHeight="1" x14ac:dyDescent="0.25">
      <c r="A235" s="1" t="s">
        <v>347</v>
      </c>
      <c r="B235" s="2">
        <v>41661</v>
      </c>
      <c r="C235" s="2">
        <v>41665</v>
      </c>
      <c r="D235" s="1" t="s">
        <v>3414</v>
      </c>
      <c r="E235" s="1" t="s">
        <v>3133</v>
      </c>
      <c r="F235" s="1" t="s">
        <v>3136</v>
      </c>
      <c r="G235" s="1" t="s">
        <v>3137</v>
      </c>
      <c r="H235" s="1" t="s">
        <v>18</v>
      </c>
      <c r="I235" s="1" t="s">
        <v>353</v>
      </c>
      <c r="J235" s="3">
        <v>18.72</v>
      </c>
      <c r="K235" s="3">
        <v>5</v>
      </c>
      <c r="L235" s="3">
        <v>6.5519999999999996</v>
      </c>
    </row>
    <row r="236" spans="1:12" ht="14.25" customHeight="1" x14ac:dyDescent="0.25">
      <c r="A236" s="1" t="s">
        <v>354</v>
      </c>
      <c r="B236" s="2">
        <v>40794</v>
      </c>
      <c r="C236" s="2">
        <v>40798</v>
      </c>
      <c r="D236" s="1" t="s">
        <v>3415</v>
      </c>
      <c r="E236" s="1" t="s">
        <v>3133</v>
      </c>
      <c r="F236" s="1" t="s">
        <v>3140</v>
      </c>
      <c r="G236" s="1" t="s">
        <v>3135</v>
      </c>
      <c r="H236" s="1" t="s">
        <v>38</v>
      </c>
      <c r="I236" s="1" t="s">
        <v>355</v>
      </c>
      <c r="J236" s="3">
        <v>49.98</v>
      </c>
      <c r="K236" s="3">
        <v>2</v>
      </c>
      <c r="L236" s="3">
        <v>8.4966000000000008</v>
      </c>
    </row>
    <row r="237" spans="1:12" ht="14.25" customHeight="1" x14ac:dyDescent="0.25">
      <c r="A237" s="1" t="s">
        <v>356</v>
      </c>
      <c r="B237" s="2">
        <v>40690</v>
      </c>
      <c r="C237" s="2">
        <v>40690</v>
      </c>
      <c r="D237" s="1" t="s">
        <v>3416</v>
      </c>
      <c r="E237" s="1" t="s">
        <v>3133</v>
      </c>
      <c r="F237" s="1" t="s">
        <v>3159</v>
      </c>
      <c r="G237" s="1" t="s">
        <v>3135</v>
      </c>
      <c r="H237" s="1" t="s">
        <v>22</v>
      </c>
      <c r="I237" s="1" t="s">
        <v>357</v>
      </c>
      <c r="J237" s="3">
        <v>567.12</v>
      </c>
      <c r="K237" s="3">
        <v>10</v>
      </c>
      <c r="L237" s="3">
        <v>-28.356000000000002</v>
      </c>
    </row>
    <row r="238" spans="1:12" ht="14.25" customHeight="1" x14ac:dyDescent="0.25">
      <c r="A238" s="1" t="s">
        <v>356</v>
      </c>
      <c r="B238" s="2">
        <v>40690</v>
      </c>
      <c r="C238" s="2">
        <v>40690</v>
      </c>
      <c r="D238" s="1" t="s">
        <v>3416</v>
      </c>
      <c r="E238" s="1" t="s">
        <v>3133</v>
      </c>
      <c r="F238" s="1" t="s">
        <v>3159</v>
      </c>
      <c r="G238" s="1" t="s">
        <v>3135</v>
      </c>
      <c r="H238" s="1" t="s">
        <v>28</v>
      </c>
      <c r="I238" s="1" t="s">
        <v>358</v>
      </c>
      <c r="J238" s="3">
        <v>359.32</v>
      </c>
      <c r="K238" s="3">
        <v>4</v>
      </c>
      <c r="L238" s="3">
        <v>7.1863999999999999</v>
      </c>
    </row>
    <row r="239" spans="1:12" ht="14.25" customHeight="1" x14ac:dyDescent="0.25">
      <c r="A239" s="1" t="s">
        <v>359</v>
      </c>
      <c r="B239" s="2">
        <v>41372</v>
      </c>
      <c r="C239" s="2">
        <v>41374</v>
      </c>
      <c r="D239" s="1" t="s">
        <v>3417</v>
      </c>
      <c r="E239" s="1" t="s">
        <v>3133</v>
      </c>
      <c r="F239" s="1" t="s">
        <v>3140</v>
      </c>
      <c r="G239" s="1" t="s">
        <v>3135</v>
      </c>
      <c r="H239" s="1" t="s">
        <v>165</v>
      </c>
      <c r="I239" s="1" t="s">
        <v>360</v>
      </c>
      <c r="J239" s="3">
        <v>1199.9760000000001</v>
      </c>
      <c r="K239" s="3">
        <v>3</v>
      </c>
      <c r="L239" s="3">
        <v>374.99250000000001</v>
      </c>
    </row>
    <row r="240" spans="1:12" ht="14.25" customHeight="1" x14ac:dyDescent="0.25">
      <c r="A240" s="1" t="s">
        <v>361</v>
      </c>
      <c r="B240" s="2">
        <v>41250</v>
      </c>
      <c r="C240" s="2">
        <v>41255</v>
      </c>
      <c r="D240" s="1" t="s">
        <v>3418</v>
      </c>
      <c r="E240" s="1" t="s">
        <v>3133</v>
      </c>
      <c r="F240" s="1" t="s">
        <v>3134</v>
      </c>
      <c r="G240" s="1" t="s">
        <v>3135</v>
      </c>
      <c r="H240" s="1" t="s">
        <v>12</v>
      </c>
      <c r="I240" s="1" t="s">
        <v>362</v>
      </c>
      <c r="J240" s="3">
        <v>79.92</v>
      </c>
      <c r="K240" s="3">
        <v>4</v>
      </c>
      <c r="L240" s="3">
        <v>28.7712</v>
      </c>
    </row>
    <row r="241" spans="1:12" ht="14.25" customHeight="1" x14ac:dyDescent="0.25">
      <c r="A241" s="1" t="s">
        <v>363</v>
      </c>
      <c r="B241" s="2">
        <v>41152</v>
      </c>
      <c r="C241" s="2">
        <v>41157</v>
      </c>
      <c r="D241" s="1" t="s">
        <v>3419</v>
      </c>
      <c r="E241" s="1" t="s">
        <v>3133</v>
      </c>
      <c r="F241" s="1" t="s">
        <v>3134</v>
      </c>
      <c r="G241" s="1" t="s">
        <v>3135</v>
      </c>
      <c r="H241" s="1" t="s">
        <v>45</v>
      </c>
      <c r="I241" s="1" t="s">
        <v>278</v>
      </c>
      <c r="J241" s="3">
        <v>58.32</v>
      </c>
      <c r="K241" s="3">
        <v>9</v>
      </c>
      <c r="L241" s="3">
        <v>27.993600000000001</v>
      </c>
    </row>
    <row r="242" spans="1:12" ht="14.25" customHeight="1" x14ac:dyDescent="0.25">
      <c r="A242" s="1" t="s">
        <v>364</v>
      </c>
      <c r="B242" s="2">
        <v>41142</v>
      </c>
      <c r="C242" s="2">
        <v>41144</v>
      </c>
      <c r="D242" s="1" t="s">
        <v>3420</v>
      </c>
      <c r="E242" s="1" t="s">
        <v>3133</v>
      </c>
      <c r="F242" s="1" t="s">
        <v>3140</v>
      </c>
      <c r="G242" s="1" t="s">
        <v>3135</v>
      </c>
      <c r="H242" s="1" t="s">
        <v>72</v>
      </c>
      <c r="I242" s="1" t="s">
        <v>365</v>
      </c>
      <c r="J242" s="3">
        <v>544.00800000000004</v>
      </c>
      <c r="K242" s="3">
        <v>3</v>
      </c>
      <c r="L242" s="3">
        <v>40.800600000000003</v>
      </c>
    </row>
    <row r="243" spans="1:12" ht="14.25" customHeight="1" x14ac:dyDescent="0.25">
      <c r="A243" s="1" t="s">
        <v>364</v>
      </c>
      <c r="B243" s="2">
        <v>41142</v>
      </c>
      <c r="C243" s="2">
        <v>41144</v>
      </c>
      <c r="D243" s="1" t="s">
        <v>3420</v>
      </c>
      <c r="E243" s="1" t="s">
        <v>3133</v>
      </c>
      <c r="F243" s="1" t="s">
        <v>3140</v>
      </c>
      <c r="G243" s="1" t="s">
        <v>3135</v>
      </c>
      <c r="H243" s="1" t="s">
        <v>45</v>
      </c>
      <c r="I243" s="1" t="s">
        <v>202</v>
      </c>
      <c r="J243" s="3">
        <v>59.94</v>
      </c>
      <c r="K243" s="3">
        <v>3</v>
      </c>
      <c r="L243" s="3">
        <v>28.171800000000001</v>
      </c>
    </row>
    <row r="244" spans="1:12" ht="14.25" customHeight="1" x14ac:dyDescent="0.25">
      <c r="A244" s="1" t="s">
        <v>364</v>
      </c>
      <c r="B244" s="2">
        <v>41142</v>
      </c>
      <c r="C244" s="2">
        <v>41144</v>
      </c>
      <c r="D244" s="1" t="s">
        <v>3420</v>
      </c>
      <c r="E244" s="1" t="s">
        <v>3133</v>
      </c>
      <c r="F244" s="1" t="s">
        <v>3140</v>
      </c>
      <c r="G244" s="1" t="s">
        <v>3135</v>
      </c>
      <c r="H244" s="1" t="s">
        <v>45</v>
      </c>
      <c r="I244" s="1" t="s">
        <v>366</v>
      </c>
      <c r="J244" s="3">
        <v>23.92</v>
      </c>
      <c r="K244" s="3">
        <v>4</v>
      </c>
      <c r="L244" s="3">
        <v>11.720800000000001</v>
      </c>
    </row>
    <row r="245" spans="1:12" ht="14.25" customHeight="1" x14ac:dyDescent="0.25">
      <c r="A245" s="1" t="s">
        <v>364</v>
      </c>
      <c r="B245" s="2">
        <v>41142</v>
      </c>
      <c r="C245" s="2">
        <v>41144</v>
      </c>
      <c r="D245" s="1" t="s">
        <v>3420</v>
      </c>
      <c r="E245" s="1" t="s">
        <v>3133</v>
      </c>
      <c r="F245" s="1" t="s">
        <v>3140</v>
      </c>
      <c r="G245" s="1" t="s">
        <v>3135</v>
      </c>
      <c r="H245" s="1" t="s">
        <v>45</v>
      </c>
      <c r="I245" s="1" t="s">
        <v>367</v>
      </c>
      <c r="J245" s="3">
        <v>4.28</v>
      </c>
      <c r="K245" s="3">
        <v>1</v>
      </c>
      <c r="L245" s="3">
        <v>1.9259999999999999</v>
      </c>
    </row>
    <row r="246" spans="1:12" ht="14.25" customHeight="1" x14ac:dyDescent="0.25">
      <c r="A246" s="1" t="s">
        <v>368</v>
      </c>
      <c r="B246" s="2">
        <v>41716</v>
      </c>
      <c r="C246" s="2">
        <v>41720</v>
      </c>
      <c r="D246" s="1" t="s">
        <v>3421</v>
      </c>
      <c r="E246" s="1" t="s">
        <v>3133</v>
      </c>
      <c r="F246" s="1" t="s">
        <v>3186</v>
      </c>
      <c r="G246" s="1" t="s">
        <v>3135</v>
      </c>
      <c r="H246" s="1" t="s">
        <v>18</v>
      </c>
      <c r="I246" s="1" t="s">
        <v>369</v>
      </c>
      <c r="J246" s="3">
        <v>17.456</v>
      </c>
      <c r="K246" s="3">
        <v>2</v>
      </c>
      <c r="L246" s="3">
        <v>5.8914</v>
      </c>
    </row>
    <row r="247" spans="1:12" ht="14.25" customHeight="1" x14ac:dyDescent="0.25">
      <c r="A247" s="1" t="s">
        <v>370</v>
      </c>
      <c r="B247" s="2">
        <v>41255</v>
      </c>
      <c r="C247" s="2">
        <v>41259</v>
      </c>
      <c r="D247" s="1" t="s">
        <v>3422</v>
      </c>
      <c r="E247" s="1" t="s">
        <v>3133</v>
      </c>
      <c r="F247" s="1" t="s">
        <v>3186</v>
      </c>
      <c r="G247" s="1" t="s">
        <v>3135</v>
      </c>
      <c r="H247" s="1" t="s">
        <v>72</v>
      </c>
      <c r="I247" s="1" t="s">
        <v>371</v>
      </c>
      <c r="J247" s="3">
        <v>348.928</v>
      </c>
      <c r="K247" s="3">
        <v>2</v>
      </c>
      <c r="L247" s="3">
        <v>34.892800000000001</v>
      </c>
    </row>
    <row r="248" spans="1:12" ht="14.25" customHeight="1" x14ac:dyDescent="0.25">
      <c r="A248" s="1" t="s">
        <v>372</v>
      </c>
      <c r="B248" s="2">
        <v>40806</v>
      </c>
      <c r="C248" s="2">
        <v>40812</v>
      </c>
      <c r="D248" s="1" t="s">
        <v>3423</v>
      </c>
      <c r="E248" s="1" t="s">
        <v>3133</v>
      </c>
      <c r="F248" s="1" t="s">
        <v>3140</v>
      </c>
      <c r="G248" s="1" t="s">
        <v>3135</v>
      </c>
      <c r="H248" s="1" t="s">
        <v>9</v>
      </c>
      <c r="I248" s="1" t="s">
        <v>373</v>
      </c>
      <c r="J248" s="3">
        <v>9.9600000000000009</v>
      </c>
      <c r="K248" s="3">
        <v>2</v>
      </c>
      <c r="L248" s="3">
        <v>4.5815999999999999</v>
      </c>
    </row>
    <row r="249" spans="1:12" ht="14.25" customHeight="1" x14ac:dyDescent="0.25">
      <c r="A249" s="1" t="s">
        <v>372</v>
      </c>
      <c r="B249" s="2">
        <v>40806</v>
      </c>
      <c r="C249" s="2">
        <v>40812</v>
      </c>
      <c r="D249" s="1" t="s">
        <v>3423</v>
      </c>
      <c r="E249" s="1" t="s">
        <v>3133</v>
      </c>
      <c r="F249" s="1" t="s">
        <v>3140</v>
      </c>
      <c r="G249" s="1" t="s">
        <v>3135</v>
      </c>
      <c r="H249" s="1" t="s">
        <v>45</v>
      </c>
      <c r="I249" s="1" t="s">
        <v>193</v>
      </c>
      <c r="J249" s="3">
        <v>21.72</v>
      </c>
      <c r="K249" s="3">
        <v>4</v>
      </c>
      <c r="L249" s="3">
        <v>10.642799999999999</v>
      </c>
    </row>
    <row r="250" spans="1:12" ht="14.25" customHeight="1" x14ac:dyDescent="0.25">
      <c r="A250" s="1" t="s">
        <v>374</v>
      </c>
      <c r="B250" s="2">
        <v>41240</v>
      </c>
      <c r="C250" s="2">
        <v>41246</v>
      </c>
      <c r="D250" s="1" t="s">
        <v>3424</v>
      </c>
      <c r="E250" s="1" t="s">
        <v>3133</v>
      </c>
      <c r="F250" s="1" t="s">
        <v>3187</v>
      </c>
      <c r="G250" s="1" t="s">
        <v>3135</v>
      </c>
      <c r="H250" s="1" t="s">
        <v>72</v>
      </c>
      <c r="I250" s="1" t="s">
        <v>375</v>
      </c>
      <c r="J250" s="3">
        <v>283.92</v>
      </c>
      <c r="K250" s="3">
        <v>5</v>
      </c>
      <c r="L250" s="3">
        <v>17.745000000000001</v>
      </c>
    </row>
    <row r="251" spans="1:12" ht="14.25" customHeight="1" x14ac:dyDescent="0.25">
      <c r="A251" s="1" t="s">
        <v>376</v>
      </c>
      <c r="B251" s="2">
        <v>41691</v>
      </c>
      <c r="C251" s="2">
        <v>41694</v>
      </c>
      <c r="D251" s="1" t="s">
        <v>3425</v>
      </c>
      <c r="E251" s="1" t="s">
        <v>3133</v>
      </c>
      <c r="F251" s="1" t="s">
        <v>3159</v>
      </c>
      <c r="G251" s="1" t="s">
        <v>3135</v>
      </c>
      <c r="H251" s="1" t="s">
        <v>12</v>
      </c>
      <c r="I251" s="1" t="s">
        <v>377</v>
      </c>
      <c r="J251" s="3">
        <v>22.23</v>
      </c>
      <c r="K251" s="3">
        <v>1</v>
      </c>
      <c r="L251" s="3">
        <v>7.3358999999999996</v>
      </c>
    </row>
    <row r="252" spans="1:12" ht="14.25" customHeight="1" x14ac:dyDescent="0.25">
      <c r="A252" s="1" t="s">
        <v>376</v>
      </c>
      <c r="B252" s="2">
        <v>41691</v>
      </c>
      <c r="C252" s="2">
        <v>41694</v>
      </c>
      <c r="D252" s="1" t="s">
        <v>3425</v>
      </c>
      <c r="E252" s="1" t="s">
        <v>3133</v>
      </c>
      <c r="F252" s="1" t="s">
        <v>3159</v>
      </c>
      <c r="G252" s="1" t="s">
        <v>3135</v>
      </c>
      <c r="H252" s="1" t="s">
        <v>16</v>
      </c>
      <c r="I252" s="1" t="s">
        <v>378</v>
      </c>
      <c r="J252" s="3">
        <v>215.96799999999999</v>
      </c>
      <c r="K252" s="3">
        <v>2</v>
      </c>
      <c r="L252" s="3">
        <v>18.897200000000002</v>
      </c>
    </row>
    <row r="253" spans="1:12" ht="14.25" customHeight="1" x14ac:dyDescent="0.25">
      <c r="A253" s="1" t="s">
        <v>379</v>
      </c>
      <c r="B253" s="2">
        <v>41752</v>
      </c>
      <c r="C253" s="2">
        <v>41754</v>
      </c>
      <c r="D253" s="1" t="s">
        <v>3426</v>
      </c>
      <c r="E253" s="1" t="s">
        <v>3133</v>
      </c>
      <c r="F253" s="1" t="s">
        <v>3140</v>
      </c>
      <c r="G253" s="1" t="s">
        <v>3135</v>
      </c>
      <c r="H253" s="1" t="s">
        <v>12</v>
      </c>
      <c r="I253" s="1" t="s">
        <v>380</v>
      </c>
      <c r="J253" s="3">
        <v>18.28</v>
      </c>
      <c r="K253" s="3">
        <v>2</v>
      </c>
      <c r="L253" s="3">
        <v>6.2152000000000003</v>
      </c>
    </row>
    <row r="254" spans="1:12" ht="14.25" customHeight="1" x14ac:dyDescent="0.25">
      <c r="A254" s="1" t="s">
        <v>381</v>
      </c>
      <c r="B254" s="2">
        <v>40848</v>
      </c>
      <c r="C254" s="2">
        <v>40854</v>
      </c>
      <c r="D254" s="1" t="s">
        <v>3427</v>
      </c>
      <c r="E254" s="1" t="s">
        <v>3133</v>
      </c>
      <c r="F254" s="1" t="s">
        <v>3156</v>
      </c>
      <c r="G254" s="1" t="s">
        <v>3147</v>
      </c>
      <c r="H254" s="1" t="s">
        <v>14</v>
      </c>
      <c r="I254" s="1" t="s">
        <v>382</v>
      </c>
      <c r="J254" s="3">
        <v>43.176000000000002</v>
      </c>
      <c r="K254" s="3">
        <v>3</v>
      </c>
      <c r="L254" s="3">
        <v>4.3175999999999997</v>
      </c>
    </row>
    <row r="255" spans="1:12" ht="14.25" customHeight="1" x14ac:dyDescent="0.25">
      <c r="A255" s="1" t="s">
        <v>381</v>
      </c>
      <c r="B255" s="2">
        <v>40848</v>
      </c>
      <c r="C255" s="2">
        <v>40854</v>
      </c>
      <c r="D255" s="1" t="s">
        <v>3427</v>
      </c>
      <c r="E255" s="1" t="s">
        <v>3133</v>
      </c>
      <c r="F255" s="1" t="s">
        <v>3156</v>
      </c>
      <c r="G255" s="1" t="s">
        <v>3147</v>
      </c>
      <c r="H255" s="1" t="s">
        <v>16</v>
      </c>
      <c r="I255" s="1" t="s">
        <v>383</v>
      </c>
      <c r="J255" s="3">
        <v>1983.9680000000001</v>
      </c>
      <c r="K255" s="3">
        <v>4</v>
      </c>
      <c r="L255" s="3">
        <v>247.99600000000001</v>
      </c>
    </row>
    <row r="256" spans="1:12" ht="14.25" customHeight="1" x14ac:dyDescent="0.25">
      <c r="A256" s="1" t="s">
        <v>384</v>
      </c>
      <c r="B256" s="2">
        <v>40829</v>
      </c>
      <c r="C256" s="2">
        <v>40831</v>
      </c>
      <c r="D256" s="1" t="s">
        <v>3400</v>
      </c>
      <c r="E256" s="1" t="s">
        <v>3133</v>
      </c>
      <c r="F256" s="1" t="s">
        <v>3188</v>
      </c>
      <c r="G256" s="1" t="s">
        <v>3137</v>
      </c>
      <c r="H256" s="1" t="s">
        <v>14</v>
      </c>
      <c r="I256" s="1" t="s">
        <v>385</v>
      </c>
      <c r="J256" s="3">
        <v>11.52</v>
      </c>
      <c r="K256" s="3">
        <v>4</v>
      </c>
      <c r="L256" s="3">
        <v>3.2256</v>
      </c>
    </row>
    <row r="257" spans="1:12" ht="14.25" customHeight="1" x14ac:dyDescent="0.25">
      <c r="A257" s="1" t="s">
        <v>384</v>
      </c>
      <c r="B257" s="2">
        <v>40829</v>
      </c>
      <c r="C257" s="2">
        <v>40831</v>
      </c>
      <c r="D257" s="1" t="s">
        <v>3400</v>
      </c>
      <c r="E257" s="1" t="s">
        <v>3133</v>
      </c>
      <c r="F257" s="1" t="s">
        <v>3188</v>
      </c>
      <c r="G257" s="1" t="s">
        <v>3137</v>
      </c>
      <c r="H257" s="1" t="s">
        <v>22</v>
      </c>
      <c r="I257" s="1" t="s">
        <v>144</v>
      </c>
      <c r="J257" s="3">
        <v>1298.55</v>
      </c>
      <c r="K257" s="3">
        <v>5</v>
      </c>
      <c r="L257" s="3">
        <v>311.65199999999999</v>
      </c>
    </row>
    <row r="258" spans="1:12" ht="14.25" customHeight="1" x14ac:dyDescent="0.25">
      <c r="A258" s="1" t="s">
        <v>384</v>
      </c>
      <c r="B258" s="2">
        <v>40829</v>
      </c>
      <c r="C258" s="2">
        <v>40831</v>
      </c>
      <c r="D258" s="1" t="s">
        <v>3400</v>
      </c>
      <c r="E258" s="1" t="s">
        <v>3133</v>
      </c>
      <c r="F258" s="1" t="s">
        <v>3188</v>
      </c>
      <c r="G258" s="1" t="s">
        <v>3137</v>
      </c>
      <c r="H258" s="1" t="s">
        <v>20</v>
      </c>
      <c r="I258" s="1" t="s">
        <v>386</v>
      </c>
      <c r="J258" s="3">
        <v>213.92</v>
      </c>
      <c r="K258" s="3">
        <v>4</v>
      </c>
      <c r="L258" s="3">
        <v>62.036799999999999</v>
      </c>
    </row>
    <row r="259" spans="1:12" ht="14.25" customHeight="1" x14ac:dyDescent="0.25">
      <c r="A259" s="1" t="s">
        <v>384</v>
      </c>
      <c r="B259" s="2">
        <v>40829</v>
      </c>
      <c r="C259" s="2">
        <v>40831</v>
      </c>
      <c r="D259" s="1" t="s">
        <v>3400</v>
      </c>
      <c r="E259" s="1" t="s">
        <v>3133</v>
      </c>
      <c r="F259" s="1" t="s">
        <v>3188</v>
      </c>
      <c r="G259" s="1" t="s">
        <v>3137</v>
      </c>
      <c r="H259" s="1" t="s">
        <v>38</v>
      </c>
      <c r="I259" s="1" t="s">
        <v>387</v>
      </c>
      <c r="J259" s="3">
        <v>25.78</v>
      </c>
      <c r="K259" s="3">
        <v>2</v>
      </c>
      <c r="L259" s="3">
        <v>2.5779999999999998</v>
      </c>
    </row>
    <row r="260" spans="1:12" ht="14.25" customHeight="1" x14ac:dyDescent="0.25">
      <c r="A260" s="1" t="s">
        <v>388</v>
      </c>
      <c r="B260" s="2">
        <v>41774</v>
      </c>
      <c r="C260" s="2">
        <v>41774</v>
      </c>
      <c r="D260" s="1" t="s">
        <v>3428</v>
      </c>
      <c r="E260" s="1" t="s">
        <v>3133</v>
      </c>
      <c r="F260" s="1" t="s">
        <v>3189</v>
      </c>
      <c r="G260" s="1" t="s">
        <v>3135</v>
      </c>
      <c r="H260" s="1" t="s">
        <v>12</v>
      </c>
      <c r="I260" s="1" t="s">
        <v>380</v>
      </c>
      <c r="J260" s="3">
        <v>18.28</v>
      </c>
      <c r="K260" s="3">
        <v>2</v>
      </c>
      <c r="L260" s="3">
        <v>6.2152000000000003</v>
      </c>
    </row>
    <row r="261" spans="1:12" ht="14.25" customHeight="1" x14ac:dyDescent="0.25">
      <c r="A261" s="1" t="s">
        <v>388</v>
      </c>
      <c r="B261" s="2">
        <v>41774</v>
      </c>
      <c r="C261" s="2">
        <v>41774</v>
      </c>
      <c r="D261" s="1" t="s">
        <v>3428</v>
      </c>
      <c r="E261" s="1" t="s">
        <v>3133</v>
      </c>
      <c r="F261" s="1" t="s">
        <v>3189</v>
      </c>
      <c r="G261" s="1" t="s">
        <v>3135</v>
      </c>
      <c r="H261" s="1" t="s">
        <v>38</v>
      </c>
      <c r="I261" s="1" t="s">
        <v>389</v>
      </c>
      <c r="J261" s="3">
        <v>1399.93</v>
      </c>
      <c r="K261" s="3">
        <v>7</v>
      </c>
      <c r="L261" s="3">
        <v>601.96990000000005</v>
      </c>
    </row>
    <row r="262" spans="1:12" ht="14.25" customHeight="1" x14ac:dyDescent="0.25">
      <c r="A262" s="1" t="s">
        <v>390</v>
      </c>
      <c r="B262" s="2">
        <v>40672</v>
      </c>
      <c r="C262" s="2">
        <v>40678</v>
      </c>
      <c r="D262" s="1" t="s">
        <v>3429</v>
      </c>
      <c r="E262" s="1" t="s">
        <v>3133</v>
      </c>
      <c r="F262" s="1" t="s">
        <v>3140</v>
      </c>
      <c r="G262" s="1" t="s">
        <v>3135</v>
      </c>
      <c r="H262" s="1" t="s">
        <v>38</v>
      </c>
      <c r="I262" s="1" t="s">
        <v>391</v>
      </c>
      <c r="J262" s="3">
        <v>67.8</v>
      </c>
      <c r="K262" s="3">
        <v>4</v>
      </c>
      <c r="L262" s="3">
        <v>4.0679999999999996</v>
      </c>
    </row>
    <row r="263" spans="1:12" ht="14.25" customHeight="1" x14ac:dyDescent="0.25">
      <c r="A263" s="1" t="s">
        <v>390</v>
      </c>
      <c r="B263" s="2">
        <v>40672</v>
      </c>
      <c r="C263" s="2">
        <v>40678</v>
      </c>
      <c r="D263" s="1" t="s">
        <v>3429</v>
      </c>
      <c r="E263" s="1" t="s">
        <v>3133</v>
      </c>
      <c r="F263" s="1" t="s">
        <v>3140</v>
      </c>
      <c r="G263" s="1" t="s">
        <v>3135</v>
      </c>
      <c r="H263" s="1" t="s">
        <v>38</v>
      </c>
      <c r="I263" s="1" t="s">
        <v>392</v>
      </c>
      <c r="J263" s="3">
        <v>167.97</v>
      </c>
      <c r="K263" s="3">
        <v>3</v>
      </c>
      <c r="L263" s="3">
        <v>40.312800000000003</v>
      </c>
    </row>
    <row r="264" spans="1:12" ht="14.25" customHeight="1" x14ac:dyDescent="0.25">
      <c r="A264" s="1" t="s">
        <v>393</v>
      </c>
      <c r="B264" s="2">
        <v>41586</v>
      </c>
      <c r="C264" s="2">
        <v>41588</v>
      </c>
      <c r="D264" s="1" t="s">
        <v>3430</v>
      </c>
      <c r="E264" s="1" t="s">
        <v>3133</v>
      </c>
      <c r="F264" s="1" t="s">
        <v>3134</v>
      </c>
      <c r="G264" s="1" t="s">
        <v>3135</v>
      </c>
      <c r="H264" s="1" t="s">
        <v>18</v>
      </c>
      <c r="I264" s="1" t="s">
        <v>394</v>
      </c>
      <c r="J264" s="3">
        <v>37.44</v>
      </c>
      <c r="K264" s="3">
        <v>4</v>
      </c>
      <c r="L264" s="3">
        <v>11.7</v>
      </c>
    </row>
    <row r="265" spans="1:12" ht="14.25" customHeight="1" x14ac:dyDescent="0.25">
      <c r="A265" s="1" t="s">
        <v>393</v>
      </c>
      <c r="B265" s="2">
        <v>41586</v>
      </c>
      <c r="C265" s="2">
        <v>41588</v>
      </c>
      <c r="D265" s="1" t="s">
        <v>3430</v>
      </c>
      <c r="E265" s="1" t="s">
        <v>3133</v>
      </c>
      <c r="F265" s="1" t="s">
        <v>3134</v>
      </c>
      <c r="G265" s="1" t="s">
        <v>3135</v>
      </c>
      <c r="H265" s="1" t="s">
        <v>18</v>
      </c>
      <c r="I265" s="1" t="s">
        <v>395</v>
      </c>
      <c r="J265" s="3">
        <v>26.975999999999999</v>
      </c>
      <c r="K265" s="3">
        <v>4</v>
      </c>
      <c r="L265" s="3">
        <v>8.7672000000000008</v>
      </c>
    </row>
    <row r="266" spans="1:12" ht="14.25" customHeight="1" x14ac:dyDescent="0.25">
      <c r="A266" s="1" t="s">
        <v>393</v>
      </c>
      <c r="B266" s="2">
        <v>41586</v>
      </c>
      <c r="C266" s="2">
        <v>41588</v>
      </c>
      <c r="D266" s="1" t="s">
        <v>3430</v>
      </c>
      <c r="E266" s="1" t="s">
        <v>3133</v>
      </c>
      <c r="F266" s="1" t="s">
        <v>3134</v>
      </c>
      <c r="G266" s="1" t="s">
        <v>3135</v>
      </c>
      <c r="H266" s="1" t="s">
        <v>82</v>
      </c>
      <c r="I266" s="1" t="s">
        <v>396</v>
      </c>
      <c r="J266" s="3">
        <v>11.36</v>
      </c>
      <c r="K266" s="3">
        <v>2</v>
      </c>
      <c r="L266" s="3">
        <v>3.2944</v>
      </c>
    </row>
    <row r="267" spans="1:12" ht="14.25" customHeight="1" x14ac:dyDescent="0.25">
      <c r="A267" s="1" t="s">
        <v>393</v>
      </c>
      <c r="B267" s="2">
        <v>41586</v>
      </c>
      <c r="C267" s="2">
        <v>41588</v>
      </c>
      <c r="D267" s="1" t="s">
        <v>3430</v>
      </c>
      <c r="E267" s="1" t="s">
        <v>3133</v>
      </c>
      <c r="F267" s="1" t="s">
        <v>3134</v>
      </c>
      <c r="G267" s="1" t="s">
        <v>3135</v>
      </c>
      <c r="H267" s="1" t="s">
        <v>9</v>
      </c>
      <c r="I267" s="1" t="s">
        <v>397</v>
      </c>
      <c r="J267" s="3">
        <v>14.62</v>
      </c>
      <c r="K267" s="3">
        <v>2</v>
      </c>
      <c r="L267" s="3">
        <v>6.8714000000000004</v>
      </c>
    </row>
    <row r="268" spans="1:12" ht="14.25" customHeight="1" x14ac:dyDescent="0.25">
      <c r="A268" s="1" t="s">
        <v>398</v>
      </c>
      <c r="B268" s="2">
        <v>41446</v>
      </c>
      <c r="C268" s="2">
        <v>41451</v>
      </c>
      <c r="D268" s="1" t="s">
        <v>3431</v>
      </c>
      <c r="E268" s="1" t="s">
        <v>3133</v>
      </c>
      <c r="F268" s="1" t="s">
        <v>3190</v>
      </c>
      <c r="G268" s="1" t="s">
        <v>3135</v>
      </c>
      <c r="H268" s="1" t="s">
        <v>14</v>
      </c>
      <c r="I268" s="1" t="s">
        <v>399</v>
      </c>
      <c r="J268" s="3">
        <v>5.16</v>
      </c>
      <c r="K268" s="3">
        <v>2</v>
      </c>
      <c r="L268" s="3">
        <v>1.3415999999999999</v>
      </c>
    </row>
    <row r="269" spans="1:12" ht="14.25" customHeight="1" x14ac:dyDescent="0.25">
      <c r="A269" s="1" t="s">
        <v>398</v>
      </c>
      <c r="B269" s="2">
        <v>41446</v>
      </c>
      <c r="C269" s="2">
        <v>41451</v>
      </c>
      <c r="D269" s="1" t="s">
        <v>3431</v>
      </c>
      <c r="E269" s="1" t="s">
        <v>3133</v>
      </c>
      <c r="F269" s="1" t="s">
        <v>3190</v>
      </c>
      <c r="G269" s="1" t="s">
        <v>3135</v>
      </c>
      <c r="H269" s="1" t="s">
        <v>45</v>
      </c>
      <c r="I269" s="1" t="s">
        <v>400</v>
      </c>
      <c r="J269" s="3">
        <v>38.880000000000003</v>
      </c>
      <c r="K269" s="3">
        <v>6</v>
      </c>
      <c r="L269" s="3">
        <v>18.662400000000002</v>
      </c>
    </row>
    <row r="270" spans="1:12" ht="14.25" customHeight="1" x14ac:dyDescent="0.25">
      <c r="A270" s="1" t="s">
        <v>401</v>
      </c>
      <c r="B270" s="2">
        <v>40703</v>
      </c>
      <c r="C270" s="2">
        <v>40710</v>
      </c>
      <c r="D270" s="1" t="s">
        <v>3432</v>
      </c>
      <c r="E270" s="1" t="s">
        <v>3133</v>
      </c>
      <c r="F270" s="1" t="s">
        <v>3140</v>
      </c>
      <c r="G270" s="1" t="s">
        <v>3135</v>
      </c>
      <c r="H270" s="1" t="s">
        <v>82</v>
      </c>
      <c r="I270" s="1" t="s">
        <v>106</v>
      </c>
      <c r="J270" s="3">
        <v>7.36</v>
      </c>
      <c r="K270" s="3">
        <v>2</v>
      </c>
      <c r="L270" s="3">
        <v>0.1472</v>
      </c>
    </row>
    <row r="271" spans="1:12" ht="14.25" customHeight="1" x14ac:dyDescent="0.25">
      <c r="A271" s="1" t="s">
        <v>401</v>
      </c>
      <c r="B271" s="2">
        <v>40703</v>
      </c>
      <c r="C271" s="2">
        <v>40710</v>
      </c>
      <c r="D271" s="1" t="s">
        <v>3432</v>
      </c>
      <c r="E271" s="1" t="s">
        <v>3133</v>
      </c>
      <c r="F271" s="1" t="s">
        <v>3140</v>
      </c>
      <c r="G271" s="1" t="s">
        <v>3135</v>
      </c>
      <c r="H271" s="1" t="s">
        <v>14</v>
      </c>
      <c r="I271" s="1" t="s">
        <v>402</v>
      </c>
      <c r="J271" s="3">
        <v>23.1</v>
      </c>
      <c r="K271" s="3">
        <v>2</v>
      </c>
      <c r="L271" s="3">
        <v>10.625999999999999</v>
      </c>
    </row>
    <row r="272" spans="1:12" ht="14.25" customHeight="1" x14ac:dyDescent="0.25">
      <c r="A272" s="1" t="s">
        <v>403</v>
      </c>
      <c r="B272" s="2">
        <v>41997</v>
      </c>
      <c r="C272" s="2">
        <v>41997</v>
      </c>
      <c r="D272" s="1" t="s">
        <v>3415</v>
      </c>
      <c r="E272" s="1" t="s">
        <v>3133</v>
      </c>
      <c r="F272" s="1" t="s">
        <v>3140</v>
      </c>
      <c r="G272" s="1" t="s">
        <v>3135</v>
      </c>
      <c r="H272" s="1" t="s">
        <v>14</v>
      </c>
      <c r="I272" s="1" t="s">
        <v>404</v>
      </c>
      <c r="J272" s="3">
        <v>13.48</v>
      </c>
      <c r="K272" s="3">
        <v>4</v>
      </c>
      <c r="L272" s="3">
        <v>5.9311999999999996</v>
      </c>
    </row>
    <row r="273" spans="1:12" ht="14.25" customHeight="1" x14ac:dyDescent="0.25">
      <c r="A273" s="1" t="s">
        <v>405</v>
      </c>
      <c r="B273" s="2">
        <v>41024</v>
      </c>
      <c r="C273" s="2">
        <v>41027</v>
      </c>
      <c r="D273" s="1" t="s">
        <v>3433</v>
      </c>
      <c r="E273" s="1" t="s">
        <v>3133</v>
      </c>
      <c r="F273" s="1" t="s">
        <v>3134</v>
      </c>
      <c r="G273" s="1" t="s">
        <v>3135</v>
      </c>
      <c r="H273" s="1" t="s">
        <v>18</v>
      </c>
      <c r="I273" s="1" t="s">
        <v>406</v>
      </c>
      <c r="J273" s="3">
        <v>13.944000000000001</v>
      </c>
      <c r="K273" s="3">
        <v>3</v>
      </c>
      <c r="L273" s="3">
        <v>4.5317999999999996</v>
      </c>
    </row>
    <row r="274" spans="1:12" ht="14.25" customHeight="1" x14ac:dyDescent="0.25">
      <c r="A274" s="1" t="s">
        <v>407</v>
      </c>
      <c r="B274" s="2">
        <v>41817</v>
      </c>
      <c r="C274" s="2">
        <v>41823</v>
      </c>
      <c r="D274" s="1" t="s">
        <v>3391</v>
      </c>
      <c r="E274" s="1" t="s">
        <v>3133</v>
      </c>
      <c r="F274" s="1" t="s">
        <v>3159</v>
      </c>
      <c r="G274" s="1" t="s">
        <v>3135</v>
      </c>
      <c r="H274" s="1" t="s">
        <v>28</v>
      </c>
      <c r="I274" s="1" t="s">
        <v>408</v>
      </c>
      <c r="J274" s="3">
        <v>83.76</v>
      </c>
      <c r="K274" s="3">
        <v>12</v>
      </c>
      <c r="L274" s="3">
        <v>1.6752</v>
      </c>
    </row>
    <row r="275" spans="1:12" ht="14.25" customHeight="1" x14ac:dyDescent="0.25">
      <c r="A275" s="1" t="s">
        <v>409</v>
      </c>
      <c r="B275" s="2">
        <v>40886</v>
      </c>
      <c r="C275" s="2">
        <v>40893</v>
      </c>
      <c r="D275" s="1" t="s">
        <v>3434</v>
      </c>
      <c r="E275" s="1" t="s">
        <v>3133</v>
      </c>
      <c r="F275" s="1" t="s">
        <v>3140</v>
      </c>
      <c r="G275" s="1" t="s">
        <v>3135</v>
      </c>
      <c r="H275" s="1" t="s">
        <v>45</v>
      </c>
      <c r="I275" s="1" t="s">
        <v>410</v>
      </c>
      <c r="J275" s="3">
        <v>34.68</v>
      </c>
      <c r="K275" s="3">
        <v>6</v>
      </c>
      <c r="L275" s="3">
        <v>16.993200000000002</v>
      </c>
    </row>
    <row r="276" spans="1:12" ht="14.25" customHeight="1" x14ac:dyDescent="0.25">
      <c r="A276" s="1" t="s">
        <v>411</v>
      </c>
      <c r="B276" s="2">
        <v>41589</v>
      </c>
      <c r="C276" s="2">
        <v>41591</v>
      </c>
      <c r="D276" s="1" t="s">
        <v>3435</v>
      </c>
      <c r="E276" s="1" t="s">
        <v>3133</v>
      </c>
      <c r="F276" s="1" t="s">
        <v>3140</v>
      </c>
      <c r="G276" s="1" t="s">
        <v>3135</v>
      </c>
      <c r="H276" s="1" t="s">
        <v>28</v>
      </c>
      <c r="I276" s="1" t="s">
        <v>412</v>
      </c>
      <c r="J276" s="3">
        <v>155.82</v>
      </c>
      <c r="K276" s="3">
        <v>7</v>
      </c>
      <c r="L276" s="3">
        <v>42.071399999999997</v>
      </c>
    </row>
    <row r="277" spans="1:12" ht="14.25" customHeight="1" x14ac:dyDescent="0.25">
      <c r="A277" s="1" t="s">
        <v>411</v>
      </c>
      <c r="B277" s="2">
        <v>41589</v>
      </c>
      <c r="C277" s="2">
        <v>41591</v>
      </c>
      <c r="D277" s="1" t="s">
        <v>3435</v>
      </c>
      <c r="E277" s="1" t="s">
        <v>3133</v>
      </c>
      <c r="F277" s="1" t="s">
        <v>3140</v>
      </c>
      <c r="G277" s="1" t="s">
        <v>3135</v>
      </c>
      <c r="H277" s="1" t="s">
        <v>18</v>
      </c>
      <c r="I277" s="1" t="s">
        <v>413</v>
      </c>
      <c r="J277" s="3">
        <v>70.007999999999996</v>
      </c>
      <c r="K277" s="3">
        <v>3</v>
      </c>
      <c r="L277" s="3">
        <v>24.502800000000001</v>
      </c>
    </row>
    <row r="278" spans="1:12" ht="14.25" customHeight="1" x14ac:dyDescent="0.25">
      <c r="A278" s="1" t="s">
        <v>414</v>
      </c>
      <c r="B278" s="2">
        <v>41373</v>
      </c>
      <c r="C278" s="2">
        <v>41377</v>
      </c>
      <c r="D278" s="1" t="s">
        <v>3403</v>
      </c>
      <c r="E278" s="1" t="s">
        <v>3133</v>
      </c>
      <c r="F278" s="1" t="s">
        <v>3134</v>
      </c>
      <c r="G278" s="1" t="s">
        <v>3135</v>
      </c>
      <c r="H278" s="1" t="s">
        <v>45</v>
      </c>
      <c r="I278" s="1" t="s">
        <v>415</v>
      </c>
      <c r="J278" s="3">
        <v>20.04</v>
      </c>
      <c r="K278" s="3">
        <v>3</v>
      </c>
      <c r="L278" s="3">
        <v>9.6191999999999993</v>
      </c>
    </row>
    <row r="279" spans="1:12" ht="14.25" customHeight="1" x14ac:dyDescent="0.25">
      <c r="A279" s="1" t="s">
        <v>414</v>
      </c>
      <c r="B279" s="2">
        <v>41373</v>
      </c>
      <c r="C279" s="2">
        <v>41377</v>
      </c>
      <c r="D279" s="1" t="s">
        <v>3403</v>
      </c>
      <c r="E279" s="1" t="s">
        <v>3133</v>
      </c>
      <c r="F279" s="1" t="s">
        <v>3134</v>
      </c>
      <c r="G279" s="1" t="s">
        <v>3135</v>
      </c>
      <c r="H279" s="1" t="s">
        <v>28</v>
      </c>
      <c r="I279" s="1" t="s">
        <v>416</v>
      </c>
      <c r="J279" s="3">
        <v>64.959999999999994</v>
      </c>
      <c r="K279" s="3">
        <v>2</v>
      </c>
      <c r="L279" s="3">
        <v>2.5983999999999998</v>
      </c>
    </row>
    <row r="280" spans="1:12" ht="14.25" customHeight="1" x14ac:dyDescent="0.25">
      <c r="A280" s="1" t="s">
        <v>414</v>
      </c>
      <c r="B280" s="2">
        <v>41373</v>
      </c>
      <c r="C280" s="2">
        <v>41377</v>
      </c>
      <c r="D280" s="1" t="s">
        <v>3403</v>
      </c>
      <c r="E280" s="1" t="s">
        <v>3133</v>
      </c>
      <c r="F280" s="1" t="s">
        <v>3134</v>
      </c>
      <c r="G280" s="1" t="s">
        <v>3135</v>
      </c>
      <c r="H280" s="1" t="s">
        <v>45</v>
      </c>
      <c r="I280" s="1" t="s">
        <v>417</v>
      </c>
      <c r="J280" s="3">
        <v>12.96</v>
      </c>
      <c r="K280" s="3">
        <v>2</v>
      </c>
      <c r="L280" s="3">
        <v>6.2207999999999997</v>
      </c>
    </row>
    <row r="281" spans="1:12" ht="14.25" customHeight="1" x14ac:dyDescent="0.25">
      <c r="A281" s="1" t="s">
        <v>418</v>
      </c>
      <c r="B281" s="2">
        <v>41949</v>
      </c>
      <c r="C281" s="2">
        <v>41950</v>
      </c>
      <c r="D281" s="1" t="s">
        <v>3321</v>
      </c>
      <c r="E281" s="1" t="s">
        <v>3133</v>
      </c>
      <c r="F281" s="1" t="s">
        <v>3191</v>
      </c>
      <c r="G281" s="1" t="s">
        <v>3154</v>
      </c>
      <c r="H281" s="1" t="s">
        <v>38</v>
      </c>
      <c r="I281" s="1" t="s">
        <v>179</v>
      </c>
      <c r="J281" s="3">
        <v>159.99</v>
      </c>
      <c r="K281" s="3">
        <v>1</v>
      </c>
      <c r="L281" s="3">
        <v>54.396599999999999</v>
      </c>
    </row>
    <row r="282" spans="1:12" ht="14.25" customHeight="1" x14ac:dyDescent="0.25">
      <c r="A282" s="1" t="s">
        <v>419</v>
      </c>
      <c r="B282" s="2">
        <v>41256</v>
      </c>
      <c r="C282" s="2">
        <v>41260</v>
      </c>
      <c r="D282" s="1" t="s">
        <v>3436</v>
      </c>
      <c r="E282" s="1" t="s">
        <v>3133</v>
      </c>
      <c r="F282" s="1" t="s">
        <v>3192</v>
      </c>
      <c r="G282" s="1" t="s">
        <v>3135</v>
      </c>
      <c r="H282" s="1" t="s">
        <v>45</v>
      </c>
      <c r="I282" s="1" t="s">
        <v>420</v>
      </c>
      <c r="J282" s="3">
        <v>12.96</v>
      </c>
      <c r="K282" s="3">
        <v>2</v>
      </c>
      <c r="L282" s="3">
        <v>6.2207999999999997</v>
      </c>
    </row>
    <row r="283" spans="1:12" ht="14.25" customHeight="1" x14ac:dyDescent="0.25">
      <c r="A283" s="1" t="s">
        <v>419</v>
      </c>
      <c r="B283" s="2">
        <v>41256</v>
      </c>
      <c r="C283" s="2">
        <v>41260</v>
      </c>
      <c r="D283" s="1" t="s">
        <v>3436</v>
      </c>
      <c r="E283" s="1" t="s">
        <v>3133</v>
      </c>
      <c r="F283" s="1" t="s">
        <v>3192</v>
      </c>
      <c r="G283" s="1" t="s">
        <v>3135</v>
      </c>
      <c r="H283" s="1" t="s">
        <v>20</v>
      </c>
      <c r="I283" s="1" t="s">
        <v>421</v>
      </c>
      <c r="J283" s="3">
        <v>134.47999999999999</v>
      </c>
      <c r="K283" s="3">
        <v>4</v>
      </c>
      <c r="L283" s="3">
        <v>34.964799999999997</v>
      </c>
    </row>
    <row r="284" spans="1:12" ht="14.25" customHeight="1" x14ac:dyDescent="0.25">
      <c r="A284" s="1" t="s">
        <v>422</v>
      </c>
      <c r="B284" s="2">
        <v>41445</v>
      </c>
      <c r="C284" s="2">
        <v>41446</v>
      </c>
      <c r="D284" s="1" t="s">
        <v>3437</v>
      </c>
      <c r="E284" s="1" t="s">
        <v>3133</v>
      </c>
      <c r="F284" s="1" t="s">
        <v>3140</v>
      </c>
      <c r="G284" s="1" t="s">
        <v>3135</v>
      </c>
      <c r="H284" s="1" t="s">
        <v>45</v>
      </c>
      <c r="I284" s="1" t="s">
        <v>423</v>
      </c>
      <c r="J284" s="3">
        <v>17.12</v>
      </c>
      <c r="K284" s="3">
        <v>2</v>
      </c>
      <c r="L284" s="3">
        <v>8.0464000000000002</v>
      </c>
    </row>
    <row r="285" spans="1:12" ht="14.25" customHeight="1" x14ac:dyDescent="0.25">
      <c r="A285" s="1" t="s">
        <v>424</v>
      </c>
      <c r="B285" s="2">
        <v>41622</v>
      </c>
      <c r="C285" s="2">
        <v>41629</v>
      </c>
      <c r="D285" s="1" t="s">
        <v>3438</v>
      </c>
      <c r="E285" s="1" t="s">
        <v>3133</v>
      </c>
      <c r="F285" s="1" t="s">
        <v>3193</v>
      </c>
      <c r="G285" s="1" t="s">
        <v>3135</v>
      </c>
      <c r="H285" s="1" t="s">
        <v>18</v>
      </c>
      <c r="I285" s="1" t="s">
        <v>425</v>
      </c>
      <c r="J285" s="3">
        <v>6.0960000000000001</v>
      </c>
      <c r="K285" s="3">
        <v>2</v>
      </c>
      <c r="L285" s="3">
        <v>2.2098</v>
      </c>
    </row>
    <row r="286" spans="1:12" ht="14.25" customHeight="1" x14ac:dyDescent="0.25">
      <c r="A286" s="1" t="s">
        <v>424</v>
      </c>
      <c r="B286" s="2">
        <v>41622</v>
      </c>
      <c r="C286" s="2">
        <v>41629</v>
      </c>
      <c r="D286" s="1" t="s">
        <v>3438</v>
      </c>
      <c r="E286" s="1" t="s">
        <v>3133</v>
      </c>
      <c r="F286" s="1" t="s">
        <v>3193</v>
      </c>
      <c r="G286" s="1" t="s">
        <v>3135</v>
      </c>
      <c r="H286" s="1" t="s">
        <v>22</v>
      </c>
      <c r="I286" s="1" t="s">
        <v>35</v>
      </c>
      <c r="J286" s="3">
        <v>1114.2719999999999</v>
      </c>
      <c r="K286" s="3">
        <v>4</v>
      </c>
      <c r="L286" s="3">
        <v>41.785200000000003</v>
      </c>
    </row>
    <row r="287" spans="1:12" ht="14.25" customHeight="1" x14ac:dyDescent="0.25">
      <c r="A287" s="1" t="s">
        <v>426</v>
      </c>
      <c r="B287" s="2">
        <v>41058</v>
      </c>
      <c r="C287" s="2">
        <v>41063</v>
      </c>
      <c r="D287" s="1" t="s">
        <v>3439</v>
      </c>
      <c r="E287" s="1" t="s">
        <v>3133</v>
      </c>
      <c r="F287" s="1" t="s">
        <v>3136</v>
      </c>
      <c r="G287" s="1" t="s">
        <v>3137</v>
      </c>
      <c r="H287" s="1" t="s">
        <v>45</v>
      </c>
      <c r="I287" s="1" t="s">
        <v>306</v>
      </c>
      <c r="J287" s="3">
        <v>32.4</v>
      </c>
      <c r="K287" s="3">
        <v>5</v>
      </c>
      <c r="L287" s="3">
        <v>15.552</v>
      </c>
    </row>
    <row r="288" spans="1:12" ht="14.25" customHeight="1" x14ac:dyDescent="0.25">
      <c r="A288" s="1" t="s">
        <v>426</v>
      </c>
      <c r="B288" s="2">
        <v>41058</v>
      </c>
      <c r="C288" s="2">
        <v>41063</v>
      </c>
      <c r="D288" s="1" t="s">
        <v>3439</v>
      </c>
      <c r="E288" s="1" t="s">
        <v>3133</v>
      </c>
      <c r="F288" s="1" t="s">
        <v>3136</v>
      </c>
      <c r="G288" s="1" t="s">
        <v>3137</v>
      </c>
      <c r="H288" s="1" t="s">
        <v>28</v>
      </c>
      <c r="I288" s="1" t="s">
        <v>427</v>
      </c>
      <c r="J288" s="3">
        <v>540.57000000000005</v>
      </c>
      <c r="K288" s="3">
        <v>3</v>
      </c>
      <c r="L288" s="3">
        <v>140.54820000000001</v>
      </c>
    </row>
    <row r="289" spans="1:12" ht="14.25" customHeight="1" x14ac:dyDescent="0.25">
      <c r="A289" s="1" t="s">
        <v>426</v>
      </c>
      <c r="B289" s="2">
        <v>41058</v>
      </c>
      <c r="C289" s="2">
        <v>41063</v>
      </c>
      <c r="D289" s="1" t="s">
        <v>3439</v>
      </c>
      <c r="E289" s="1" t="s">
        <v>3133</v>
      </c>
      <c r="F289" s="1" t="s">
        <v>3136</v>
      </c>
      <c r="G289" s="1" t="s">
        <v>3137</v>
      </c>
      <c r="H289" s="1" t="s">
        <v>18</v>
      </c>
      <c r="I289" s="1" t="s">
        <v>428</v>
      </c>
      <c r="J289" s="3">
        <v>167.76</v>
      </c>
      <c r="K289" s="3">
        <v>5</v>
      </c>
      <c r="L289" s="3">
        <v>62.91</v>
      </c>
    </row>
    <row r="290" spans="1:12" ht="14.25" customHeight="1" x14ac:dyDescent="0.25">
      <c r="A290" s="1" t="s">
        <v>429</v>
      </c>
      <c r="B290" s="2">
        <v>41116</v>
      </c>
      <c r="C290" s="2">
        <v>41118</v>
      </c>
      <c r="D290" s="1" t="s">
        <v>3440</v>
      </c>
      <c r="E290" s="1" t="s">
        <v>3133</v>
      </c>
      <c r="F290" s="1" t="s">
        <v>3178</v>
      </c>
      <c r="G290" s="1" t="s">
        <v>3143</v>
      </c>
      <c r="H290" s="1" t="s">
        <v>22</v>
      </c>
      <c r="I290" s="1" t="s">
        <v>430</v>
      </c>
      <c r="J290" s="3">
        <v>393.16500000000002</v>
      </c>
      <c r="K290" s="3">
        <v>3</v>
      </c>
      <c r="L290" s="3">
        <v>-204.44579999999999</v>
      </c>
    </row>
    <row r="291" spans="1:12" ht="14.25" customHeight="1" x14ac:dyDescent="0.25">
      <c r="A291" s="1" t="s">
        <v>431</v>
      </c>
      <c r="B291" s="2">
        <v>41775</v>
      </c>
      <c r="C291" s="2">
        <v>41778</v>
      </c>
      <c r="D291" s="1" t="s">
        <v>3441</v>
      </c>
      <c r="E291" s="1" t="s">
        <v>3133</v>
      </c>
      <c r="F291" s="1" t="s">
        <v>3148</v>
      </c>
      <c r="G291" s="1" t="s">
        <v>3143</v>
      </c>
      <c r="H291" s="1" t="s">
        <v>16</v>
      </c>
      <c r="I291" s="1" t="s">
        <v>432</v>
      </c>
      <c r="J291" s="3">
        <v>29.591999999999999</v>
      </c>
      <c r="K291" s="3">
        <v>1</v>
      </c>
      <c r="L291" s="3">
        <v>2.5893000000000002</v>
      </c>
    </row>
    <row r="292" spans="1:12" ht="14.25" customHeight="1" x14ac:dyDescent="0.25">
      <c r="A292" s="1" t="s">
        <v>431</v>
      </c>
      <c r="B292" s="2">
        <v>41775</v>
      </c>
      <c r="C292" s="2">
        <v>41778</v>
      </c>
      <c r="D292" s="1" t="s">
        <v>3441</v>
      </c>
      <c r="E292" s="1" t="s">
        <v>3133</v>
      </c>
      <c r="F292" s="1" t="s">
        <v>3148</v>
      </c>
      <c r="G292" s="1" t="s">
        <v>3143</v>
      </c>
      <c r="H292" s="1" t="s">
        <v>18</v>
      </c>
      <c r="I292" s="1" t="s">
        <v>433</v>
      </c>
      <c r="J292" s="3">
        <v>4.7519999999999998</v>
      </c>
      <c r="K292" s="3">
        <v>2</v>
      </c>
      <c r="L292" s="3">
        <v>-3.1680000000000001</v>
      </c>
    </row>
    <row r="293" spans="1:12" ht="14.25" customHeight="1" x14ac:dyDescent="0.25">
      <c r="A293" s="1" t="s">
        <v>431</v>
      </c>
      <c r="B293" s="2">
        <v>41775</v>
      </c>
      <c r="C293" s="2">
        <v>41778</v>
      </c>
      <c r="D293" s="1" t="s">
        <v>3441</v>
      </c>
      <c r="E293" s="1" t="s">
        <v>3133</v>
      </c>
      <c r="F293" s="1" t="s">
        <v>3148</v>
      </c>
      <c r="G293" s="1" t="s">
        <v>3143</v>
      </c>
      <c r="H293" s="1" t="s">
        <v>45</v>
      </c>
      <c r="I293" s="1" t="s">
        <v>434</v>
      </c>
      <c r="J293" s="3">
        <v>15.552</v>
      </c>
      <c r="K293" s="3">
        <v>3</v>
      </c>
      <c r="L293" s="3">
        <v>5.6375999999999999</v>
      </c>
    </row>
    <row r="294" spans="1:12" ht="14.25" customHeight="1" x14ac:dyDescent="0.25">
      <c r="A294" s="1" t="s">
        <v>435</v>
      </c>
      <c r="B294" s="2">
        <v>41174</v>
      </c>
      <c r="C294" s="2">
        <v>41174</v>
      </c>
      <c r="D294" s="1" t="s">
        <v>3442</v>
      </c>
      <c r="E294" s="1" t="s">
        <v>3133</v>
      </c>
      <c r="F294" s="1" t="s">
        <v>3194</v>
      </c>
      <c r="G294" s="1" t="s">
        <v>3135</v>
      </c>
      <c r="H294" s="1" t="s">
        <v>12</v>
      </c>
      <c r="I294" s="1" t="s">
        <v>436</v>
      </c>
      <c r="J294" s="3">
        <v>204.6</v>
      </c>
      <c r="K294" s="3">
        <v>2</v>
      </c>
      <c r="L294" s="3">
        <v>53.195999999999998</v>
      </c>
    </row>
    <row r="295" spans="1:12" ht="14.25" customHeight="1" x14ac:dyDescent="0.25">
      <c r="A295" s="1" t="s">
        <v>437</v>
      </c>
      <c r="B295" s="2">
        <v>41958</v>
      </c>
      <c r="C295" s="2">
        <v>41963</v>
      </c>
      <c r="D295" s="1" t="s">
        <v>3443</v>
      </c>
      <c r="E295" s="1" t="s">
        <v>3133</v>
      </c>
      <c r="F295" s="1" t="s">
        <v>3140</v>
      </c>
      <c r="G295" s="1" t="s">
        <v>3135</v>
      </c>
      <c r="H295" s="1" t="s">
        <v>72</v>
      </c>
      <c r="I295" s="1" t="s">
        <v>128</v>
      </c>
      <c r="J295" s="3">
        <v>321.56799999999998</v>
      </c>
      <c r="K295" s="3">
        <v>2</v>
      </c>
      <c r="L295" s="3">
        <v>28.1372</v>
      </c>
    </row>
    <row r="296" spans="1:12" ht="14.25" customHeight="1" x14ac:dyDescent="0.25">
      <c r="A296" s="1" t="s">
        <v>438</v>
      </c>
      <c r="B296" s="2">
        <v>41519</v>
      </c>
      <c r="C296" s="2">
        <v>41522</v>
      </c>
      <c r="D296" s="1" t="s">
        <v>3444</v>
      </c>
      <c r="E296" s="1" t="s">
        <v>3133</v>
      </c>
      <c r="F296" s="1" t="s">
        <v>3140</v>
      </c>
      <c r="G296" s="1" t="s">
        <v>3135</v>
      </c>
      <c r="H296" s="1" t="s">
        <v>87</v>
      </c>
      <c r="I296" s="1" t="s">
        <v>439</v>
      </c>
      <c r="J296" s="3">
        <v>21.88</v>
      </c>
      <c r="K296" s="3">
        <v>2</v>
      </c>
      <c r="L296" s="3">
        <v>10.94</v>
      </c>
    </row>
    <row r="297" spans="1:12" ht="14.25" customHeight="1" x14ac:dyDescent="0.25">
      <c r="A297" s="1" t="s">
        <v>440</v>
      </c>
      <c r="B297" s="2">
        <v>41830</v>
      </c>
      <c r="C297" s="2">
        <v>41836</v>
      </c>
      <c r="D297" s="1" t="s">
        <v>3445</v>
      </c>
      <c r="E297" s="1" t="s">
        <v>3133</v>
      </c>
      <c r="F297" s="1" t="s">
        <v>3144</v>
      </c>
      <c r="G297" s="1" t="s">
        <v>3145</v>
      </c>
      <c r="H297" s="1" t="s">
        <v>18</v>
      </c>
      <c r="I297" s="1" t="s">
        <v>441</v>
      </c>
      <c r="J297" s="3">
        <v>1.08</v>
      </c>
      <c r="K297" s="3">
        <v>2</v>
      </c>
      <c r="L297" s="3">
        <v>-0.79200000000000004</v>
      </c>
    </row>
    <row r="298" spans="1:12" ht="14.25" customHeight="1" x14ac:dyDescent="0.25">
      <c r="A298" s="1" t="s">
        <v>442</v>
      </c>
      <c r="B298" s="2">
        <v>40858</v>
      </c>
      <c r="C298" s="2">
        <v>40861</v>
      </c>
      <c r="D298" s="1" t="s">
        <v>3446</v>
      </c>
      <c r="E298" s="1" t="s">
        <v>3133</v>
      </c>
      <c r="F298" s="1" t="s">
        <v>3172</v>
      </c>
      <c r="G298" s="1" t="s">
        <v>3147</v>
      </c>
      <c r="H298" s="1" t="s">
        <v>14</v>
      </c>
      <c r="I298" s="1" t="s">
        <v>443</v>
      </c>
      <c r="J298" s="3">
        <v>3.3919999999999999</v>
      </c>
      <c r="K298" s="3">
        <v>1</v>
      </c>
      <c r="L298" s="3">
        <v>0.80559999999999998</v>
      </c>
    </row>
    <row r="299" spans="1:12" ht="14.25" customHeight="1" x14ac:dyDescent="0.25">
      <c r="A299" s="1" t="s">
        <v>442</v>
      </c>
      <c r="B299" s="2">
        <v>40858</v>
      </c>
      <c r="C299" s="2">
        <v>40861</v>
      </c>
      <c r="D299" s="1" t="s">
        <v>3446</v>
      </c>
      <c r="E299" s="1" t="s">
        <v>3133</v>
      </c>
      <c r="F299" s="1" t="s">
        <v>3172</v>
      </c>
      <c r="G299" s="1" t="s">
        <v>3147</v>
      </c>
      <c r="H299" s="1" t="s">
        <v>16</v>
      </c>
      <c r="I299" s="1" t="s">
        <v>444</v>
      </c>
      <c r="J299" s="3">
        <v>559.98400000000004</v>
      </c>
      <c r="K299" s="3">
        <v>2</v>
      </c>
      <c r="L299" s="3">
        <v>55.998399999999997</v>
      </c>
    </row>
    <row r="300" spans="1:12" ht="14.25" customHeight="1" x14ac:dyDescent="0.25">
      <c r="A300" s="1" t="s">
        <v>442</v>
      </c>
      <c r="B300" s="2">
        <v>40858</v>
      </c>
      <c r="C300" s="2">
        <v>40861</v>
      </c>
      <c r="D300" s="1" t="s">
        <v>3446</v>
      </c>
      <c r="E300" s="1" t="s">
        <v>3133</v>
      </c>
      <c r="F300" s="1" t="s">
        <v>3172</v>
      </c>
      <c r="G300" s="1" t="s">
        <v>3147</v>
      </c>
      <c r="H300" s="1" t="s">
        <v>72</v>
      </c>
      <c r="I300" s="1" t="s">
        <v>445</v>
      </c>
      <c r="J300" s="3">
        <v>603.91999999999996</v>
      </c>
      <c r="K300" s="3">
        <v>5</v>
      </c>
      <c r="L300" s="3">
        <v>75.489999999999995</v>
      </c>
    </row>
    <row r="301" spans="1:12" ht="14.25" customHeight="1" x14ac:dyDescent="0.25">
      <c r="A301" s="1" t="s">
        <v>446</v>
      </c>
      <c r="B301" s="2">
        <v>41513</v>
      </c>
      <c r="C301" s="2">
        <v>41514</v>
      </c>
      <c r="D301" s="1" t="s">
        <v>3447</v>
      </c>
      <c r="E301" s="1" t="s">
        <v>3133</v>
      </c>
      <c r="F301" s="1" t="s">
        <v>3152</v>
      </c>
      <c r="G301" s="1" t="s">
        <v>3135</v>
      </c>
      <c r="H301" s="1" t="s">
        <v>79</v>
      </c>
      <c r="I301" s="1" t="s">
        <v>447</v>
      </c>
      <c r="J301" s="3">
        <v>10.23</v>
      </c>
      <c r="K301" s="3">
        <v>3</v>
      </c>
      <c r="L301" s="3">
        <v>4.9104000000000001</v>
      </c>
    </row>
    <row r="302" spans="1:12" ht="14.25" customHeight="1" x14ac:dyDescent="0.25">
      <c r="A302" s="1" t="s">
        <v>446</v>
      </c>
      <c r="B302" s="2">
        <v>41513</v>
      </c>
      <c r="C302" s="2">
        <v>41514</v>
      </c>
      <c r="D302" s="1" t="s">
        <v>3447</v>
      </c>
      <c r="E302" s="1" t="s">
        <v>3133</v>
      </c>
      <c r="F302" s="1" t="s">
        <v>3152</v>
      </c>
      <c r="G302" s="1" t="s">
        <v>3135</v>
      </c>
      <c r="H302" s="1" t="s">
        <v>45</v>
      </c>
      <c r="I302" s="1" t="s">
        <v>448</v>
      </c>
      <c r="J302" s="3">
        <v>154.9</v>
      </c>
      <c r="K302" s="3">
        <v>5</v>
      </c>
      <c r="L302" s="3">
        <v>69.704999999999998</v>
      </c>
    </row>
    <row r="303" spans="1:12" ht="14.25" customHeight="1" x14ac:dyDescent="0.25">
      <c r="A303" s="1" t="s">
        <v>449</v>
      </c>
      <c r="B303" s="2">
        <v>41592</v>
      </c>
      <c r="C303" s="2">
        <v>41596</v>
      </c>
      <c r="D303" s="1" t="s">
        <v>3343</v>
      </c>
      <c r="E303" s="1" t="s">
        <v>3133</v>
      </c>
      <c r="F303" s="1" t="s">
        <v>3185</v>
      </c>
      <c r="G303" s="1" t="s">
        <v>3137</v>
      </c>
      <c r="H303" s="1" t="s">
        <v>14</v>
      </c>
      <c r="I303" s="1" t="s">
        <v>450</v>
      </c>
      <c r="J303" s="3">
        <v>44.02</v>
      </c>
      <c r="K303" s="3">
        <v>2</v>
      </c>
      <c r="L303" s="3">
        <v>11.4452</v>
      </c>
    </row>
    <row r="304" spans="1:12" ht="14.25" customHeight="1" x14ac:dyDescent="0.25">
      <c r="A304" s="1" t="s">
        <v>451</v>
      </c>
      <c r="B304" s="2">
        <v>41148</v>
      </c>
      <c r="C304" s="2">
        <v>41152</v>
      </c>
      <c r="D304" s="1" t="s">
        <v>3448</v>
      </c>
      <c r="E304" s="1" t="s">
        <v>3133</v>
      </c>
      <c r="F304" s="1" t="s">
        <v>3195</v>
      </c>
      <c r="G304" s="1" t="s">
        <v>3135</v>
      </c>
      <c r="H304" s="1" t="s">
        <v>28</v>
      </c>
      <c r="I304" s="1" t="s">
        <v>452</v>
      </c>
      <c r="J304" s="3">
        <v>484.65</v>
      </c>
      <c r="K304" s="3">
        <v>3</v>
      </c>
      <c r="L304" s="3">
        <v>92.083500000000001</v>
      </c>
    </row>
    <row r="305" spans="1:12" ht="14.25" customHeight="1" x14ac:dyDescent="0.25">
      <c r="A305" s="1" t="s">
        <v>453</v>
      </c>
      <c r="B305" s="2">
        <v>41219</v>
      </c>
      <c r="C305" s="2">
        <v>41222</v>
      </c>
      <c r="D305" s="1" t="s">
        <v>3449</v>
      </c>
      <c r="E305" s="1" t="s">
        <v>3133</v>
      </c>
      <c r="F305" s="1" t="s">
        <v>3151</v>
      </c>
      <c r="G305" s="1" t="s">
        <v>3143</v>
      </c>
      <c r="H305" s="1" t="s">
        <v>87</v>
      </c>
      <c r="I305" s="1" t="s">
        <v>454</v>
      </c>
      <c r="J305" s="3">
        <v>7.08</v>
      </c>
      <c r="K305" s="3">
        <v>3</v>
      </c>
      <c r="L305" s="3">
        <v>2.4780000000000002</v>
      </c>
    </row>
    <row r="306" spans="1:12" ht="14.25" customHeight="1" x14ac:dyDescent="0.25">
      <c r="A306" s="1" t="s">
        <v>453</v>
      </c>
      <c r="B306" s="2">
        <v>41219</v>
      </c>
      <c r="C306" s="2">
        <v>41222</v>
      </c>
      <c r="D306" s="1" t="s">
        <v>3449</v>
      </c>
      <c r="E306" s="1" t="s">
        <v>3133</v>
      </c>
      <c r="F306" s="1" t="s">
        <v>3151</v>
      </c>
      <c r="G306" s="1" t="s">
        <v>3143</v>
      </c>
      <c r="H306" s="1" t="s">
        <v>18</v>
      </c>
      <c r="I306" s="1" t="s">
        <v>455</v>
      </c>
      <c r="J306" s="3">
        <v>4.4009999999999998</v>
      </c>
      <c r="K306" s="3">
        <v>3</v>
      </c>
      <c r="L306" s="3">
        <v>-3.5207999999999999</v>
      </c>
    </row>
    <row r="307" spans="1:12" ht="14.25" customHeight="1" x14ac:dyDescent="0.25">
      <c r="A307" s="1" t="s">
        <v>456</v>
      </c>
      <c r="B307" s="2">
        <v>40871</v>
      </c>
      <c r="C307" s="2">
        <v>40873</v>
      </c>
      <c r="D307" s="1" t="s">
        <v>3450</v>
      </c>
      <c r="E307" s="1" t="s">
        <v>3133</v>
      </c>
      <c r="F307" s="1" t="s">
        <v>3159</v>
      </c>
      <c r="G307" s="1" t="s">
        <v>3135</v>
      </c>
      <c r="H307" s="1" t="s">
        <v>12</v>
      </c>
      <c r="I307" s="1" t="s">
        <v>457</v>
      </c>
      <c r="J307" s="3">
        <v>151.72</v>
      </c>
      <c r="K307" s="3">
        <v>4</v>
      </c>
      <c r="L307" s="3">
        <v>27.3096</v>
      </c>
    </row>
    <row r="308" spans="1:12" ht="14.25" customHeight="1" x14ac:dyDescent="0.25">
      <c r="A308" s="1" t="s">
        <v>458</v>
      </c>
      <c r="B308" s="2">
        <v>41808</v>
      </c>
      <c r="C308" s="2">
        <v>41812</v>
      </c>
      <c r="D308" s="1" t="s">
        <v>3451</v>
      </c>
      <c r="E308" s="1" t="s">
        <v>3133</v>
      </c>
      <c r="F308" s="1" t="s">
        <v>3196</v>
      </c>
      <c r="G308" s="1" t="s">
        <v>3137</v>
      </c>
      <c r="H308" s="1" t="s">
        <v>12</v>
      </c>
      <c r="I308" s="1" t="s">
        <v>459</v>
      </c>
      <c r="J308" s="3">
        <v>155.25</v>
      </c>
      <c r="K308" s="3">
        <v>3</v>
      </c>
      <c r="L308" s="3">
        <v>46.575000000000003</v>
      </c>
    </row>
    <row r="309" spans="1:12" ht="14.25" customHeight="1" x14ac:dyDescent="0.25">
      <c r="A309" s="1" t="s">
        <v>458</v>
      </c>
      <c r="B309" s="2">
        <v>41808</v>
      </c>
      <c r="C309" s="2">
        <v>41812</v>
      </c>
      <c r="D309" s="1" t="s">
        <v>3451</v>
      </c>
      <c r="E309" s="1" t="s">
        <v>3133</v>
      </c>
      <c r="F309" s="1" t="s">
        <v>3196</v>
      </c>
      <c r="G309" s="1" t="s">
        <v>3137</v>
      </c>
      <c r="H309" s="1" t="s">
        <v>28</v>
      </c>
      <c r="I309" s="1" t="s">
        <v>460</v>
      </c>
      <c r="J309" s="3">
        <v>14.03</v>
      </c>
      <c r="K309" s="3">
        <v>1</v>
      </c>
      <c r="L309" s="3">
        <v>4.0686999999999998</v>
      </c>
    </row>
    <row r="310" spans="1:12" ht="14.25" customHeight="1" x14ac:dyDescent="0.25">
      <c r="A310" s="1" t="s">
        <v>461</v>
      </c>
      <c r="B310" s="2">
        <v>41264</v>
      </c>
      <c r="C310" s="2">
        <v>41267</v>
      </c>
      <c r="D310" s="1" t="s">
        <v>3452</v>
      </c>
      <c r="E310" s="1" t="s">
        <v>3133</v>
      </c>
      <c r="F310" s="1" t="s">
        <v>3136</v>
      </c>
      <c r="G310" s="1" t="s">
        <v>3137</v>
      </c>
      <c r="H310" s="1" t="s">
        <v>22</v>
      </c>
      <c r="I310" s="1" t="s">
        <v>462</v>
      </c>
      <c r="J310" s="3">
        <v>1618.37</v>
      </c>
      <c r="K310" s="3">
        <v>13</v>
      </c>
      <c r="L310" s="3">
        <v>356.04140000000001</v>
      </c>
    </row>
    <row r="311" spans="1:12" ht="14.25" customHeight="1" x14ac:dyDescent="0.25">
      <c r="A311" s="1" t="s">
        <v>461</v>
      </c>
      <c r="B311" s="2">
        <v>41264</v>
      </c>
      <c r="C311" s="2">
        <v>41267</v>
      </c>
      <c r="D311" s="1" t="s">
        <v>3452</v>
      </c>
      <c r="E311" s="1" t="s">
        <v>3133</v>
      </c>
      <c r="F311" s="1" t="s">
        <v>3136</v>
      </c>
      <c r="G311" s="1" t="s">
        <v>3137</v>
      </c>
      <c r="H311" s="1" t="s">
        <v>38</v>
      </c>
      <c r="I311" s="1" t="s">
        <v>463</v>
      </c>
      <c r="J311" s="3">
        <v>99.6</v>
      </c>
      <c r="K311" s="3">
        <v>1</v>
      </c>
      <c r="L311" s="3">
        <v>36.851999999999997</v>
      </c>
    </row>
    <row r="312" spans="1:12" ht="14.25" customHeight="1" x14ac:dyDescent="0.25">
      <c r="A312" s="1" t="s">
        <v>464</v>
      </c>
      <c r="B312" s="2">
        <v>41169</v>
      </c>
      <c r="C312" s="2">
        <v>41171</v>
      </c>
      <c r="D312" s="1" t="s">
        <v>3453</v>
      </c>
      <c r="E312" s="1" t="s">
        <v>3133</v>
      </c>
      <c r="F312" s="1" t="s">
        <v>3134</v>
      </c>
      <c r="G312" s="1" t="s">
        <v>3135</v>
      </c>
      <c r="H312" s="1" t="s">
        <v>45</v>
      </c>
      <c r="I312" s="1" t="s">
        <v>147</v>
      </c>
      <c r="J312" s="3">
        <v>32.4</v>
      </c>
      <c r="K312" s="3">
        <v>5</v>
      </c>
      <c r="L312" s="3">
        <v>15.552</v>
      </c>
    </row>
    <row r="313" spans="1:12" ht="14.25" customHeight="1" x14ac:dyDescent="0.25">
      <c r="A313" s="1" t="s">
        <v>465</v>
      </c>
      <c r="B313" s="2">
        <v>41991</v>
      </c>
      <c r="C313" s="2">
        <v>41994</v>
      </c>
      <c r="D313" s="1" t="s">
        <v>3454</v>
      </c>
      <c r="E313" s="1" t="s">
        <v>3133</v>
      </c>
      <c r="F313" s="1" t="s">
        <v>3134</v>
      </c>
      <c r="G313" s="1" t="s">
        <v>3135</v>
      </c>
      <c r="H313" s="1" t="s">
        <v>18</v>
      </c>
      <c r="I313" s="1" t="s">
        <v>466</v>
      </c>
      <c r="J313" s="3">
        <v>11.808</v>
      </c>
      <c r="K313" s="3">
        <v>2</v>
      </c>
      <c r="L313" s="3">
        <v>4.2804000000000002</v>
      </c>
    </row>
    <row r="314" spans="1:12" ht="14.25" customHeight="1" x14ac:dyDescent="0.25">
      <c r="A314" s="1" t="s">
        <v>467</v>
      </c>
      <c r="B314" s="2">
        <v>41073</v>
      </c>
      <c r="C314" s="2">
        <v>41074</v>
      </c>
      <c r="D314" s="1" t="s">
        <v>3455</v>
      </c>
      <c r="E314" s="1" t="s">
        <v>3133</v>
      </c>
      <c r="F314" s="1" t="s">
        <v>3134</v>
      </c>
      <c r="G314" s="1" t="s">
        <v>3135</v>
      </c>
      <c r="H314" s="1" t="s">
        <v>18</v>
      </c>
      <c r="I314" s="1" t="s">
        <v>468</v>
      </c>
      <c r="J314" s="3">
        <v>36.624000000000002</v>
      </c>
      <c r="K314" s="3">
        <v>3</v>
      </c>
      <c r="L314" s="3">
        <v>13.734</v>
      </c>
    </row>
    <row r="315" spans="1:12" ht="14.25" customHeight="1" x14ac:dyDescent="0.25">
      <c r="A315" s="1" t="s">
        <v>469</v>
      </c>
      <c r="B315" s="2">
        <v>40690</v>
      </c>
      <c r="C315" s="2">
        <v>40695</v>
      </c>
      <c r="D315" s="1" t="s">
        <v>3332</v>
      </c>
      <c r="E315" s="1" t="s">
        <v>3133</v>
      </c>
      <c r="F315" s="1" t="s">
        <v>3140</v>
      </c>
      <c r="G315" s="1" t="s">
        <v>3135</v>
      </c>
      <c r="H315" s="1" t="s">
        <v>16</v>
      </c>
      <c r="I315" s="1" t="s">
        <v>470</v>
      </c>
      <c r="J315" s="3">
        <v>1113.5039999999999</v>
      </c>
      <c r="K315" s="3">
        <v>12</v>
      </c>
      <c r="L315" s="3">
        <v>125.2692</v>
      </c>
    </row>
    <row r="316" spans="1:12" ht="14.25" customHeight="1" x14ac:dyDescent="0.25">
      <c r="A316" s="1" t="s">
        <v>469</v>
      </c>
      <c r="B316" s="2">
        <v>40690</v>
      </c>
      <c r="C316" s="2">
        <v>40695</v>
      </c>
      <c r="D316" s="1" t="s">
        <v>3332</v>
      </c>
      <c r="E316" s="1" t="s">
        <v>3133</v>
      </c>
      <c r="F316" s="1" t="s">
        <v>3140</v>
      </c>
      <c r="G316" s="1" t="s">
        <v>3135</v>
      </c>
      <c r="H316" s="1" t="s">
        <v>38</v>
      </c>
      <c r="I316" s="1" t="s">
        <v>471</v>
      </c>
      <c r="J316" s="3">
        <v>99.99</v>
      </c>
      <c r="K316" s="3">
        <v>1</v>
      </c>
      <c r="L316" s="3">
        <v>37.996200000000002</v>
      </c>
    </row>
    <row r="317" spans="1:12" ht="14.25" customHeight="1" x14ac:dyDescent="0.25">
      <c r="A317" s="1" t="s">
        <v>472</v>
      </c>
      <c r="B317" s="2">
        <v>41984</v>
      </c>
      <c r="C317" s="2">
        <v>41991</v>
      </c>
      <c r="D317" s="1" t="s">
        <v>3357</v>
      </c>
      <c r="E317" s="1" t="s">
        <v>3133</v>
      </c>
      <c r="F317" s="1" t="s">
        <v>3159</v>
      </c>
      <c r="G317" s="1" t="s">
        <v>3135</v>
      </c>
      <c r="H317" s="1" t="s">
        <v>18</v>
      </c>
      <c r="I317" s="1" t="s">
        <v>473</v>
      </c>
      <c r="J317" s="3">
        <v>19.936</v>
      </c>
      <c r="K317" s="3">
        <v>4</v>
      </c>
      <c r="L317" s="3">
        <v>7.2267999999999999</v>
      </c>
    </row>
    <row r="318" spans="1:12" ht="14.25" customHeight="1" x14ac:dyDescent="0.25">
      <c r="A318" s="1" t="s">
        <v>472</v>
      </c>
      <c r="B318" s="2">
        <v>41984</v>
      </c>
      <c r="C318" s="2">
        <v>41991</v>
      </c>
      <c r="D318" s="1" t="s">
        <v>3357</v>
      </c>
      <c r="E318" s="1" t="s">
        <v>3133</v>
      </c>
      <c r="F318" s="1" t="s">
        <v>3159</v>
      </c>
      <c r="G318" s="1" t="s">
        <v>3135</v>
      </c>
      <c r="H318" s="1" t="s">
        <v>18</v>
      </c>
      <c r="I318" s="1" t="s">
        <v>474</v>
      </c>
      <c r="J318" s="3">
        <v>65.567999999999998</v>
      </c>
      <c r="K318" s="3">
        <v>2</v>
      </c>
      <c r="L318" s="3">
        <v>22.948799999999999</v>
      </c>
    </row>
    <row r="319" spans="1:12" ht="14.25" customHeight="1" x14ac:dyDescent="0.25">
      <c r="A319" s="1" t="s">
        <v>475</v>
      </c>
      <c r="B319" s="2">
        <v>41549</v>
      </c>
      <c r="C319" s="2">
        <v>41550</v>
      </c>
      <c r="D319" s="1" t="s">
        <v>3456</v>
      </c>
      <c r="E319" s="1" t="s">
        <v>3133</v>
      </c>
      <c r="F319" s="1" t="s">
        <v>3140</v>
      </c>
      <c r="G319" s="1" t="s">
        <v>3135</v>
      </c>
      <c r="H319" s="1" t="s">
        <v>72</v>
      </c>
      <c r="I319" s="1" t="s">
        <v>476</v>
      </c>
      <c r="J319" s="3">
        <v>194.84800000000001</v>
      </c>
      <c r="K319" s="3">
        <v>4</v>
      </c>
      <c r="L319" s="3">
        <v>12.178000000000001</v>
      </c>
    </row>
    <row r="320" spans="1:12" ht="14.25" customHeight="1" x14ac:dyDescent="0.25">
      <c r="A320" s="1" t="s">
        <v>477</v>
      </c>
      <c r="B320" s="2">
        <v>41233</v>
      </c>
      <c r="C320" s="2">
        <v>41239</v>
      </c>
      <c r="D320" s="1" t="s">
        <v>3457</v>
      </c>
      <c r="E320" s="1" t="s">
        <v>3133</v>
      </c>
      <c r="F320" s="1" t="s">
        <v>3134</v>
      </c>
      <c r="G320" s="1" t="s">
        <v>3135</v>
      </c>
      <c r="H320" s="1" t="s">
        <v>14</v>
      </c>
      <c r="I320" s="1" t="s">
        <v>478</v>
      </c>
      <c r="J320" s="3">
        <v>19.46</v>
      </c>
      <c r="K320" s="3">
        <v>7</v>
      </c>
      <c r="L320" s="3">
        <v>5.0595999999999997</v>
      </c>
    </row>
    <row r="321" spans="1:12" ht="14.25" customHeight="1" x14ac:dyDescent="0.25">
      <c r="A321" s="1" t="s">
        <v>479</v>
      </c>
      <c r="B321" s="2">
        <v>41393</v>
      </c>
      <c r="C321" s="2">
        <v>41397</v>
      </c>
      <c r="D321" s="1" t="s">
        <v>3458</v>
      </c>
      <c r="E321" s="1" t="s">
        <v>3133</v>
      </c>
      <c r="F321" s="1" t="s">
        <v>3156</v>
      </c>
      <c r="G321" s="1" t="s">
        <v>3147</v>
      </c>
      <c r="H321" s="1" t="s">
        <v>45</v>
      </c>
      <c r="I321" s="1" t="s">
        <v>480</v>
      </c>
      <c r="J321" s="3">
        <v>29.472000000000001</v>
      </c>
      <c r="K321" s="3">
        <v>3</v>
      </c>
      <c r="L321" s="3">
        <v>9.9467999999999996</v>
      </c>
    </row>
    <row r="322" spans="1:12" ht="14.25" customHeight="1" x14ac:dyDescent="0.25">
      <c r="A322" s="1" t="s">
        <v>481</v>
      </c>
      <c r="B322" s="2">
        <v>41591</v>
      </c>
      <c r="C322" s="2">
        <v>41598</v>
      </c>
      <c r="D322" s="1" t="s">
        <v>3459</v>
      </c>
      <c r="E322" s="1" t="s">
        <v>3133</v>
      </c>
      <c r="F322" s="1" t="s">
        <v>3178</v>
      </c>
      <c r="G322" s="1" t="s">
        <v>3143</v>
      </c>
      <c r="H322" s="1" t="s">
        <v>18</v>
      </c>
      <c r="I322" s="1" t="s">
        <v>482</v>
      </c>
      <c r="J322" s="3">
        <v>6.27</v>
      </c>
      <c r="K322" s="3">
        <v>5</v>
      </c>
      <c r="L322" s="3">
        <v>-4.5979999999999999</v>
      </c>
    </row>
    <row r="323" spans="1:12" ht="14.25" customHeight="1" x14ac:dyDescent="0.25">
      <c r="A323" s="1" t="s">
        <v>481</v>
      </c>
      <c r="B323" s="2">
        <v>41591</v>
      </c>
      <c r="C323" s="2">
        <v>41598</v>
      </c>
      <c r="D323" s="1" t="s">
        <v>3459</v>
      </c>
      <c r="E323" s="1" t="s">
        <v>3133</v>
      </c>
      <c r="F323" s="1" t="s">
        <v>3178</v>
      </c>
      <c r="G323" s="1" t="s">
        <v>3143</v>
      </c>
      <c r="H323" s="1" t="s">
        <v>18</v>
      </c>
      <c r="I323" s="1" t="s">
        <v>483</v>
      </c>
      <c r="J323" s="3">
        <v>4.3680000000000003</v>
      </c>
      <c r="K323" s="3">
        <v>7</v>
      </c>
      <c r="L323" s="3">
        <v>-3.3488000000000002</v>
      </c>
    </row>
    <row r="324" spans="1:12" ht="14.25" customHeight="1" x14ac:dyDescent="0.25">
      <c r="A324" s="1" t="s">
        <v>481</v>
      </c>
      <c r="B324" s="2">
        <v>41591</v>
      </c>
      <c r="C324" s="2">
        <v>41598</v>
      </c>
      <c r="D324" s="1" t="s">
        <v>3459</v>
      </c>
      <c r="E324" s="1" t="s">
        <v>3133</v>
      </c>
      <c r="F324" s="1" t="s">
        <v>3178</v>
      </c>
      <c r="G324" s="1" t="s">
        <v>3143</v>
      </c>
      <c r="H324" s="1" t="s">
        <v>38</v>
      </c>
      <c r="I324" s="1" t="s">
        <v>484</v>
      </c>
      <c r="J324" s="3">
        <v>31.984000000000002</v>
      </c>
      <c r="K324" s="3">
        <v>2</v>
      </c>
      <c r="L324" s="3">
        <v>1.9990000000000001</v>
      </c>
    </row>
    <row r="325" spans="1:12" ht="14.25" customHeight="1" x14ac:dyDescent="0.25">
      <c r="A325" s="1" t="s">
        <v>485</v>
      </c>
      <c r="B325" s="2">
        <v>41906</v>
      </c>
      <c r="C325" s="2">
        <v>41908</v>
      </c>
      <c r="D325" s="1" t="s">
        <v>3460</v>
      </c>
      <c r="E325" s="1" t="s">
        <v>3133</v>
      </c>
      <c r="F325" s="1" t="s">
        <v>3136</v>
      </c>
      <c r="G325" s="1" t="s">
        <v>3137</v>
      </c>
      <c r="H325" s="1" t="s">
        <v>20</v>
      </c>
      <c r="I325" s="1" t="s">
        <v>486</v>
      </c>
      <c r="J325" s="3">
        <v>119.96</v>
      </c>
      <c r="K325" s="3">
        <v>2</v>
      </c>
      <c r="L325" s="3">
        <v>33.588799999999999</v>
      </c>
    </row>
    <row r="326" spans="1:12" ht="14.25" customHeight="1" x14ac:dyDescent="0.25">
      <c r="A326" s="1" t="s">
        <v>485</v>
      </c>
      <c r="B326" s="2">
        <v>41906</v>
      </c>
      <c r="C326" s="2">
        <v>41908</v>
      </c>
      <c r="D326" s="1" t="s">
        <v>3460</v>
      </c>
      <c r="E326" s="1" t="s">
        <v>3133</v>
      </c>
      <c r="F326" s="1" t="s">
        <v>3136</v>
      </c>
      <c r="G326" s="1" t="s">
        <v>3137</v>
      </c>
      <c r="H326" s="1" t="s">
        <v>28</v>
      </c>
      <c r="I326" s="1" t="s">
        <v>268</v>
      </c>
      <c r="J326" s="3">
        <v>31.44</v>
      </c>
      <c r="K326" s="3">
        <v>3</v>
      </c>
      <c r="L326" s="3">
        <v>8.4887999999999995</v>
      </c>
    </row>
    <row r="327" spans="1:12" ht="14.25" customHeight="1" x14ac:dyDescent="0.25">
      <c r="A327" s="1" t="s">
        <v>485</v>
      </c>
      <c r="B327" s="2">
        <v>41906</v>
      </c>
      <c r="C327" s="2">
        <v>41908</v>
      </c>
      <c r="D327" s="1" t="s">
        <v>3460</v>
      </c>
      <c r="E327" s="1" t="s">
        <v>3133</v>
      </c>
      <c r="F327" s="1" t="s">
        <v>3136</v>
      </c>
      <c r="G327" s="1" t="s">
        <v>3137</v>
      </c>
      <c r="H327" s="1" t="s">
        <v>18</v>
      </c>
      <c r="I327" s="1" t="s">
        <v>487</v>
      </c>
      <c r="J327" s="3">
        <v>6.88</v>
      </c>
      <c r="K327" s="3">
        <v>1</v>
      </c>
      <c r="L327" s="3">
        <v>2.3220000000000001</v>
      </c>
    </row>
    <row r="328" spans="1:12" ht="14.25" customHeight="1" x14ac:dyDescent="0.25">
      <c r="A328" s="1" t="s">
        <v>488</v>
      </c>
      <c r="B328" s="2">
        <v>41502</v>
      </c>
      <c r="C328" s="2">
        <v>41507</v>
      </c>
      <c r="D328" s="1" t="s">
        <v>3461</v>
      </c>
      <c r="E328" s="1" t="s">
        <v>3133</v>
      </c>
      <c r="F328" s="1" t="s">
        <v>3197</v>
      </c>
      <c r="G328" s="1" t="s">
        <v>3135</v>
      </c>
      <c r="H328" s="1" t="s">
        <v>16</v>
      </c>
      <c r="I328" s="1" t="s">
        <v>489</v>
      </c>
      <c r="J328" s="3">
        <v>71.975999999999999</v>
      </c>
      <c r="K328" s="3">
        <v>3</v>
      </c>
      <c r="L328" s="3">
        <v>7.1976000000000004</v>
      </c>
    </row>
    <row r="329" spans="1:12" ht="14.25" customHeight="1" x14ac:dyDescent="0.25">
      <c r="A329" s="1" t="s">
        <v>488</v>
      </c>
      <c r="B329" s="2">
        <v>41502</v>
      </c>
      <c r="C329" s="2">
        <v>41507</v>
      </c>
      <c r="D329" s="1" t="s">
        <v>3461</v>
      </c>
      <c r="E329" s="1" t="s">
        <v>3133</v>
      </c>
      <c r="F329" s="1" t="s">
        <v>3197</v>
      </c>
      <c r="G329" s="1" t="s">
        <v>3135</v>
      </c>
      <c r="H329" s="1" t="s">
        <v>9</v>
      </c>
      <c r="I329" s="1" t="s">
        <v>490</v>
      </c>
      <c r="J329" s="3">
        <v>3.15</v>
      </c>
      <c r="K329" s="3">
        <v>1</v>
      </c>
      <c r="L329" s="3">
        <v>1.512</v>
      </c>
    </row>
    <row r="330" spans="1:12" ht="14.25" customHeight="1" x14ac:dyDescent="0.25">
      <c r="A330" s="1" t="s">
        <v>491</v>
      </c>
      <c r="B330" s="2">
        <v>41249</v>
      </c>
      <c r="C330" s="2">
        <v>41256</v>
      </c>
      <c r="D330" s="1" t="s">
        <v>3462</v>
      </c>
      <c r="E330" s="1" t="s">
        <v>3133</v>
      </c>
      <c r="F330" s="1" t="s">
        <v>3159</v>
      </c>
      <c r="G330" s="1" t="s">
        <v>3135</v>
      </c>
      <c r="H330" s="1" t="s">
        <v>14</v>
      </c>
      <c r="I330" s="1" t="s">
        <v>492</v>
      </c>
      <c r="J330" s="3">
        <v>120.15</v>
      </c>
      <c r="K330" s="3">
        <v>9</v>
      </c>
      <c r="L330" s="3">
        <v>33.642000000000003</v>
      </c>
    </row>
    <row r="331" spans="1:12" ht="14.25" customHeight="1" x14ac:dyDescent="0.25">
      <c r="A331" s="1" t="s">
        <v>491</v>
      </c>
      <c r="B331" s="2">
        <v>41249</v>
      </c>
      <c r="C331" s="2">
        <v>41256</v>
      </c>
      <c r="D331" s="1" t="s">
        <v>3462</v>
      </c>
      <c r="E331" s="1" t="s">
        <v>3133</v>
      </c>
      <c r="F331" s="1" t="s">
        <v>3159</v>
      </c>
      <c r="G331" s="1" t="s">
        <v>3135</v>
      </c>
      <c r="H331" s="1" t="s">
        <v>16</v>
      </c>
      <c r="I331" s="1" t="s">
        <v>493</v>
      </c>
      <c r="J331" s="3">
        <v>219.184</v>
      </c>
      <c r="K331" s="3">
        <v>2</v>
      </c>
      <c r="L331" s="3">
        <v>19.178599999999999</v>
      </c>
    </row>
    <row r="332" spans="1:12" ht="14.25" customHeight="1" x14ac:dyDescent="0.25">
      <c r="A332" s="1" t="s">
        <v>494</v>
      </c>
      <c r="B332" s="2">
        <v>40719</v>
      </c>
      <c r="C332" s="2">
        <v>40722</v>
      </c>
      <c r="D332" s="1" t="s">
        <v>3463</v>
      </c>
      <c r="E332" s="1" t="s">
        <v>3133</v>
      </c>
      <c r="F332" s="1" t="s">
        <v>3134</v>
      </c>
      <c r="G332" s="1" t="s">
        <v>3135</v>
      </c>
      <c r="H332" s="1" t="s">
        <v>22</v>
      </c>
      <c r="I332" s="1" t="s">
        <v>495</v>
      </c>
      <c r="J332" s="3">
        <v>447.84</v>
      </c>
      <c r="K332" s="3">
        <v>5</v>
      </c>
      <c r="L332" s="3">
        <v>11.196</v>
      </c>
    </row>
    <row r="333" spans="1:12" ht="14.25" customHeight="1" x14ac:dyDescent="0.25">
      <c r="A333" s="1" t="s">
        <v>496</v>
      </c>
      <c r="B333" s="2">
        <v>41440</v>
      </c>
      <c r="C333" s="2">
        <v>41443</v>
      </c>
      <c r="D333" s="1" t="s">
        <v>3464</v>
      </c>
      <c r="E333" s="1" t="s">
        <v>3133</v>
      </c>
      <c r="F333" s="1" t="s">
        <v>3140</v>
      </c>
      <c r="G333" s="1" t="s">
        <v>3135</v>
      </c>
      <c r="H333" s="1" t="s">
        <v>14</v>
      </c>
      <c r="I333" s="1" t="s">
        <v>497</v>
      </c>
      <c r="J333" s="3">
        <v>7.04</v>
      </c>
      <c r="K333" s="3">
        <v>4</v>
      </c>
      <c r="L333" s="3">
        <v>2.0415999999999999</v>
      </c>
    </row>
    <row r="334" spans="1:12" ht="14.25" customHeight="1" x14ac:dyDescent="0.25">
      <c r="A334" s="1" t="s">
        <v>496</v>
      </c>
      <c r="B334" s="2">
        <v>41440</v>
      </c>
      <c r="C334" s="2">
        <v>41443</v>
      </c>
      <c r="D334" s="1" t="s">
        <v>3464</v>
      </c>
      <c r="E334" s="1" t="s">
        <v>3133</v>
      </c>
      <c r="F334" s="1" t="s">
        <v>3140</v>
      </c>
      <c r="G334" s="1" t="s">
        <v>3135</v>
      </c>
      <c r="H334" s="1" t="s">
        <v>12</v>
      </c>
      <c r="I334" s="1" t="s">
        <v>498</v>
      </c>
      <c r="J334" s="3">
        <v>8.73</v>
      </c>
      <c r="K334" s="3">
        <v>3</v>
      </c>
      <c r="L334" s="3">
        <v>4.1031000000000004</v>
      </c>
    </row>
    <row r="335" spans="1:12" ht="14.25" customHeight="1" x14ac:dyDescent="0.25">
      <c r="A335" s="1" t="s">
        <v>496</v>
      </c>
      <c r="B335" s="2">
        <v>41440</v>
      </c>
      <c r="C335" s="2">
        <v>41443</v>
      </c>
      <c r="D335" s="1" t="s">
        <v>3464</v>
      </c>
      <c r="E335" s="1" t="s">
        <v>3133</v>
      </c>
      <c r="F335" s="1" t="s">
        <v>3140</v>
      </c>
      <c r="G335" s="1" t="s">
        <v>3135</v>
      </c>
      <c r="H335" s="1" t="s">
        <v>38</v>
      </c>
      <c r="I335" s="1" t="s">
        <v>499</v>
      </c>
      <c r="J335" s="3">
        <v>29.29</v>
      </c>
      <c r="K335" s="3">
        <v>1</v>
      </c>
      <c r="L335" s="3">
        <v>9.6656999999999993</v>
      </c>
    </row>
    <row r="336" spans="1:12" ht="14.25" customHeight="1" x14ac:dyDescent="0.25">
      <c r="A336" s="1" t="s">
        <v>496</v>
      </c>
      <c r="B336" s="2">
        <v>41440</v>
      </c>
      <c r="C336" s="2">
        <v>41443</v>
      </c>
      <c r="D336" s="1" t="s">
        <v>3464</v>
      </c>
      <c r="E336" s="1" t="s">
        <v>3133</v>
      </c>
      <c r="F336" s="1" t="s">
        <v>3140</v>
      </c>
      <c r="G336" s="1" t="s">
        <v>3135</v>
      </c>
      <c r="H336" s="1" t="s">
        <v>14</v>
      </c>
      <c r="I336" s="1" t="s">
        <v>500</v>
      </c>
      <c r="J336" s="3">
        <v>8.64</v>
      </c>
      <c r="K336" s="3">
        <v>3</v>
      </c>
      <c r="L336" s="3">
        <v>2.5055999999999998</v>
      </c>
    </row>
    <row r="337" spans="1:12" ht="14.25" customHeight="1" x14ac:dyDescent="0.25">
      <c r="A337" s="1" t="s">
        <v>501</v>
      </c>
      <c r="B337" s="2">
        <v>41569</v>
      </c>
      <c r="C337" s="2">
        <v>41575</v>
      </c>
      <c r="D337" s="1" t="s">
        <v>3465</v>
      </c>
      <c r="E337" s="1" t="s">
        <v>3133</v>
      </c>
      <c r="F337" s="1" t="s">
        <v>3192</v>
      </c>
      <c r="G337" s="1" t="s">
        <v>3135</v>
      </c>
      <c r="H337" s="1" t="s">
        <v>45</v>
      </c>
      <c r="I337" s="1" t="s">
        <v>502</v>
      </c>
      <c r="J337" s="3">
        <v>22.92</v>
      </c>
      <c r="K337" s="3">
        <v>3</v>
      </c>
      <c r="L337" s="3">
        <v>11.2308</v>
      </c>
    </row>
    <row r="338" spans="1:12" ht="14.25" customHeight="1" x14ac:dyDescent="0.25">
      <c r="A338" s="1" t="s">
        <v>503</v>
      </c>
      <c r="B338" s="2">
        <v>41992</v>
      </c>
      <c r="C338" s="2">
        <v>41997</v>
      </c>
      <c r="D338" s="1" t="s">
        <v>3427</v>
      </c>
      <c r="E338" s="1" t="s">
        <v>3133</v>
      </c>
      <c r="F338" s="1" t="s">
        <v>3198</v>
      </c>
      <c r="G338" s="1" t="s">
        <v>3135</v>
      </c>
      <c r="H338" s="1" t="s">
        <v>18</v>
      </c>
      <c r="I338" s="1" t="s">
        <v>413</v>
      </c>
      <c r="J338" s="3">
        <v>46.671999999999997</v>
      </c>
      <c r="K338" s="3">
        <v>2</v>
      </c>
      <c r="L338" s="3">
        <v>16.3352</v>
      </c>
    </row>
    <row r="339" spans="1:12" ht="14.25" customHeight="1" x14ac:dyDescent="0.25">
      <c r="A339" s="1" t="s">
        <v>503</v>
      </c>
      <c r="B339" s="2">
        <v>41992</v>
      </c>
      <c r="C339" s="2">
        <v>41997</v>
      </c>
      <c r="D339" s="1" t="s">
        <v>3427</v>
      </c>
      <c r="E339" s="1" t="s">
        <v>3133</v>
      </c>
      <c r="F339" s="1" t="s">
        <v>3198</v>
      </c>
      <c r="G339" s="1" t="s">
        <v>3135</v>
      </c>
      <c r="H339" s="1" t="s">
        <v>198</v>
      </c>
      <c r="I339" s="1" t="s">
        <v>504</v>
      </c>
      <c r="J339" s="3">
        <v>119.833</v>
      </c>
      <c r="K339" s="3">
        <v>1</v>
      </c>
      <c r="L339" s="3">
        <v>-12.6882</v>
      </c>
    </row>
    <row r="340" spans="1:12" ht="14.25" customHeight="1" x14ac:dyDescent="0.25">
      <c r="A340" s="1" t="s">
        <v>503</v>
      </c>
      <c r="B340" s="2">
        <v>41992</v>
      </c>
      <c r="C340" s="2">
        <v>41997</v>
      </c>
      <c r="D340" s="1" t="s">
        <v>3427</v>
      </c>
      <c r="E340" s="1" t="s">
        <v>3133</v>
      </c>
      <c r="F340" s="1" t="s">
        <v>3198</v>
      </c>
      <c r="G340" s="1" t="s">
        <v>3135</v>
      </c>
      <c r="H340" s="1" t="s">
        <v>38</v>
      </c>
      <c r="I340" s="1" t="s">
        <v>349</v>
      </c>
      <c r="J340" s="3">
        <v>119.98</v>
      </c>
      <c r="K340" s="3">
        <v>2</v>
      </c>
      <c r="L340" s="3">
        <v>57.590400000000002</v>
      </c>
    </row>
    <row r="341" spans="1:12" ht="14.25" customHeight="1" x14ac:dyDescent="0.25">
      <c r="A341" s="1" t="s">
        <v>505</v>
      </c>
      <c r="B341" s="2">
        <v>41478</v>
      </c>
      <c r="C341" s="2">
        <v>41480</v>
      </c>
      <c r="D341" s="1" t="s">
        <v>3466</v>
      </c>
      <c r="E341" s="1" t="s">
        <v>3133</v>
      </c>
      <c r="F341" s="1" t="s">
        <v>3140</v>
      </c>
      <c r="G341" s="1" t="s">
        <v>3135</v>
      </c>
      <c r="H341" s="1" t="s">
        <v>9</v>
      </c>
      <c r="I341" s="1" t="s">
        <v>196</v>
      </c>
      <c r="J341" s="3">
        <v>6.3</v>
      </c>
      <c r="K341" s="3">
        <v>2</v>
      </c>
      <c r="L341" s="3">
        <v>3.024</v>
      </c>
    </row>
    <row r="342" spans="1:12" ht="14.25" customHeight="1" x14ac:dyDescent="0.25">
      <c r="A342" s="1" t="s">
        <v>506</v>
      </c>
      <c r="B342" s="2">
        <v>41615</v>
      </c>
      <c r="C342" s="2">
        <v>41616</v>
      </c>
      <c r="D342" s="1" t="s">
        <v>3467</v>
      </c>
      <c r="E342" s="1" t="s">
        <v>3133</v>
      </c>
      <c r="F342" s="1" t="s">
        <v>3199</v>
      </c>
      <c r="G342" s="1" t="s">
        <v>3135</v>
      </c>
      <c r="H342" s="1" t="s">
        <v>45</v>
      </c>
      <c r="I342" s="1" t="s">
        <v>147</v>
      </c>
      <c r="J342" s="3">
        <v>19.440000000000001</v>
      </c>
      <c r="K342" s="3">
        <v>3</v>
      </c>
      <c r="L342" s="3">
        <v>9.3312000000000008</v>
      </c>
    </row>
    <row r="343" spans="1:12" ht="14.25" customHeight="1" x14ac:dyDescent="0.25">
      <c r="A343" s="1" t="s">
        <v>507</v>
      </c>
      <c r="B343" s="2">
        <v>40815</v>
      </c>
      <c r="C343" s="2">
        <v>40819</v>
      </c>
      <c r="D343" s="1" t="s">
        <v>3468</v>
      </c>
      <c r="E343" s="1" t="s">
        <v>3133</v>
      </c>
      <c r="F343" s="1" t="s">
        <v>3134</v>
      </c>
      <c r="G343" s="1" t="s">
        <v>3135</v>
      </c>
      <c r="H343" s="1" t="s">
        <v>12</v>
      </c>
      <c r="I343" s="1" t="s">
        <v>436</v>
      </c>
      <c r="J343" s="3">
        <v>204.6</v>
      </c>
      <c r="K343" s="3">
        <v>2</v>
      </c>
      <c r="L343" s="3">
        <v>53.195999999999998</v>
      </c>
    </row>
    <row r="344" spans="1:12" ht="14.25" customHeight="1" x14ac:dyDescent="0.25">
      <c r="A344" s="1" t="s">
        <v>507</v>
      </c>
      <c r="B344" s="2">
        <v>40815</v>
      </c>
      <c r="C344" s="2">
        <v>40819</v>
      </c>
      <c r="D344" s="1" t="s">
        <v>3468</v>
      </c>
      <c r="E344" s="1" t="s">
        <v>3133</v>
      </c>
      <c r="F344" s="1" t="s">
        <v>3134</v>
      </c>
      <c r="G344" s="1" t="s">
        <v>3135</v>
      </c>
      <c r="H344" s="1" t="s">
        <v>79</v>
      </c>
      <c r="I344" s="1" t="s">
        <v>508</v>
      </c>
      <c r="J344" s="3">
        <v>8.7200000000000006</v>
      </c>
      <c r="K344" s="3">
        <v>4</v>
      </c>
      <c r="L344" s="3">
        <v>2.8776000000000002</v>
      </c>
    </row>
    <row r="345" spans="1:12" ht="14.25" customHeight="1" x14ac:dyDescent="0.25">
      <c r="A345" s="1" t="s">
        <v>507</v>
      </c>
      <c r="B345" s="2">
        <v>40815</v>
      </c>
      <c r="C345" s="2">
        <v>40819</v>
      </c>
      <c r="D345" s="1" t="s">
        <v>3468</v>
      </c>
      <c r="E345" s="1" t="s">
        <v>3133</v>
      </c>
      <c r="F345" s="1" t="s">
        <v>3134</v>
      </c>
      <c r="G345" s="1" t="s">
        <v>3135</v>
      </c>
      <c r="H345" s="1" t="s">
        <v>45</v>
      </c>
      <c r="I345" s="1" t="s">
        <v>509</v>
      </c>
      <c r="J345" s="3">
        <v>6.48</v>
      </c>
      <c r="K345" s="3">
        <v>1</v>
      </c>
      <c r="L345" s="3">
        <v>3.1103999999999998</v>
      </c>
    </row>
    <row r="346" spans="1:12" ht="14.25" customHeight="1" x14ac:dyDescent="0.25">
      <c r="A346" s="1" t="s">
        <v>507</v>
      </c>
      <c r="B346" s="2">
        <v>40815</v>
      </c>
      <c r="C346" s="2">
        <v>40819</v>
      </c>
      <c r="D346" s="1" t="s">
        <v>3468</v>
      </c>
      <c r="E346" s="1" t="s">
        <v>3133</v>
      </c>
      <c r="F346" s="1" t="s">
        <v>3134</v>
      </c>
      <c r="G346" s="1" t="s">
        <v>3135</v>
      </c>
      <c r="H346" s="1" t="s">
        <v>510</v>
      </c>
      <c r="I346" s="1" t="s">
        <v>511</v>
      </c>
      <c r="J346" s="3">
        <v>686.32</v>
      </c>
      <c r="K346" s="3">
        <v>2</v>
      </c>
      <c r="L346" s="3">
        <v>223.054</v>
      </c>
    </row>
    <row r="347" spans="1:12" ht="14.25" customHeight="1" x14ac:dyDescent="0.25">
      <c r="A347" s="1" t="s">
        <v>507</v>
      </c>
      <c r="B347" s="2">
        <v>40815</v>
      </c>
      <c r="C347" s="2">
        <v>40819</v>
      </c>
      <c r="D347" s="1" t="s">
        <v>3468</v>
      </c>
      <c r="E347" s="1" t="s">
        <v>3133</v>
      </c>
      <c r="F347" s="1" t="s">
        <v>3134</v>
      </c>
      <c r="G347" s="1" t="s">
        <v>3135</v>
      </c>
      <c r="H347" s="1" t="s">
        <v>28</v>
      </c>
      <c r="I347" s="1" t="s">
        <v>512</v>
      </c>
      <c r="J347" s="3">
        <v>62.18</v>
      </c>
      <c r="K347" s="3">
        <v>1</v>
      </c>
      <c r="L347" s="3">
        <v>16.788599999999999</v>
      </c>
    </row>
    <row r="348" spans="1:12" ht="14.25" customHeight="1" x14ac:dyDescent="0.25">
      <c r="A348" s="1" t="s">
        <v>513</v>
      </c>
      <c r="B348" s="2">
        <v>41640</v>
      </c>
      <c r="C348" s="2">
        <v>41646</v>
      </c>
      <c r="D348" s="1" t="s">
        <v>3356</v>
      </c>
      <c r="E348" s="1" t="s">
        <v>3133</v>
      </c>
      <c r="F348" s="1" t="s">
        <v>3200</v>
      </c>
      <c r="G348" s="1" t="s">
        <v>3170</v>
      </c>
      <c r="H348" s="1" t="s">
        <v>14</v>
      </c>
      <c r="I348" s="1" t="s">
        <v>514</v>
      </c>
      <c r="J348" s="3">
        <v>3.64</v>
      </c>
      <c r="K348" s="3">
        <v>2</v>
      </c>
      <c r="L348" s="3">
        <v>1.6379999999999999</v>
      </c>
    </row>
    <row r="349" spans="1:12" ht="14.25" customHeight="1" x14ac:dyDescent="0.25">
      <c r="A349" s="1" t="s">
        <v>513</v>
      </c>
      <c r="B349" s="2">
        <v>41640</v>
      </c>
      <c r="C349" s="2">
        <v>41646</v>
      </c>
      <c r="D349" s="1" t="s">
        <v>3356</v>
      </c>
      <c r="E349" s="1" t="s">
        <v>3133</v>
      </c>
      <c r="F349" s="1" t="s">
        <v>3200</v>
      </c>
      <c r="G349" s="1" t="s">
        <v>3170</v>
      </c>
      <c r="H349" s="1" t="s">
        <v>18</v>
      </c>
      <c r="I349" s="1" t="s">
        <v>515</v>
      </c>
      <c r="J349" s="3">
        <v>159.768</v>
      </c>
      <c r="K349" s="3">
        <v>7</v>
      </c>
      <c r="L349" s="3">
        <v>53.921700000000001</v>
      </c>
    </row>
    <row r="350" spans="1:12" ht="14.25" customHeight="1" x14ac:dyDescent="0.25">
      <c r="A350" s="1" t="s">
        <v>516</v>
      </c>
      <c r="B350" s="2">
        <v>41458</v>
      </c>
      <c r="C350" s="2">
        <v>41463</v>
      </c>
      <c r="D350" s="1" t="s">
        <v>3469</v>
      </c>
      <c r="E350" s="1" t="s">
        <v>3133</v>
      </c>
      <c r="F350" s="1" t="s">
        <v>3134</v>
      </c>
      <c r="G350" s="1" t="s">
        <v>3135</v>
      </c>
      <c r="H350" s="1" t="s">
        <v>72</v>
      </c>
      <c r="I350" s="1" t="s">
        <v>517</v>
      </c>
      <c r="J350" s="3">
        <v>195.184</v>
      </c>
      <c r="K350" s="3">
        <v>1</v>
      </c>
      <c r="L350" s="3">
        <v>19.5184</v>
      </c>
    </row>
    <row r="351" spans="1:12" ht="14.25" customHeight="1" x14ac:dyDescent="0.25">
      <c r="A351" s="1" t="s">
        <v>518</v>
      </c>
      <c r="B351" s="2">
        <v>40787</v>
      </c>
      <c r="C351" s="2">
        <v>40791</v>
      </c>
      <c r="D351" s="1" t="s">
        <v>3470</v>
      </c>
      <c r="E351" s="1" t="s">
        <v>3133</v>
      </c>
      <c r="F351" s="1" t="s">
        <v>3201</v>
      </c>
      <c r="G351" s="1" t="s">
        <v>3135</v>
      </c>
      <c r="H351" s="1" t="s">
        <v>14</v>
      </c>
      <c r="I351" s="1" t="s">
        <v>519</v>
      </c>
      <c r="J351" s="3">
        <v>53.94</v>
      </c>
      <c r="K351" s="3">
        <v>3</v>
      </c>
      <c r="L351" s="3">
        <v>15.6426</v>
      </c>
    </row>
    <row r="352" spans="1:12" ht="14.25" customHeight="1" x14ac:dyDescent="0.25">
      <c r="A352" s="1" t="s">
        <v>520</v>
      </c>
      <c r="B352" s="2">
        <v>41215</v>
      </c>
      <c r="C352" s="2">
        <v>41215</v>
      </c>
      <c r="D352" s="1" t="s">
        <v>3350</v>
      </c>
      <c r="E352" s="1" t="s">
        <v>3133</v>
      </c>
      <c r="F352" s="1" t="s">
        <v>3136</v>
      </c>
      <c r="G352" s="1" t="s">
        <v>3137</v>
      </c>
      <c r="H352" s="1" t="s">
        <v>38</v>
      </c>
      <c r="I352" s="1" t="s">
        <v>63</v>
      </c>
      <c r="J352" s="3">
        <v>447.93</v>
      </c>
      <c r="K352" s="3">
        <v>9</v>
      </c>
      <c r="L352" s="3">
        <v>49.272300000000001</v>
      </c>
    </row>
    <row r="353" spans="1:12" ht="14.25" customHeight="1" x14ac:dyDescent="0.25">
      <c r="A353" s="1" t="s">
        <v>521</v>
      </c>
      <c r="B353" s="2">
        <v>40654</v>
      </c>
      <c r="C353" s="2">
        <v>40658</v>
      </c>
      <c r="D353" s="1" t="s">
        <v>3387</v>
      </c>
      <c r="E353" s="1" t="s">
        <v>3133</v>
      </c>
      <c r="F353" s="1" t="s">
        <v>3134</v>
      </c>
      <c r="G353" s="1" t="s">
        <v>3135</v>
      </c>
      <c r="H353" s="1" t="s">
        <v>18</v>
      </c>
      <c r="I353" s="1" t="s">
        <v>522</v>
      </c>
      <c r="J353" s="3">
        <v>16.52</v>
      </c>
      <c r="K353" s="3">
        <v>5</v>
      </c>
      <c r="L353" s="3">
        <v>5.5754999999999999</v>
      </c>
    </row>
    <row r="354" spans="1:12" ht="14.25" customHeight="1" x14ac:dyDescent="0.25">
      <c r="A354" s="1" t="s">
        <v>523</v>
      </c>
      <c r="B354" s="2">
        <v>40904</v>
      </c>
      <c r="C354" s="2">
        <v>40907</v>
      </c>
      <c r="D354" s="1" t="s">
        <v>3471</v>
      </c>
      <c r="E354" s="1" t="s">
        <v>3133</v>
      </c>
      <c r="F354" s="1" t="s">
        <v>3134</v>
      </c>
      <c r="G354" s="1" t="s">
        <v>3135</v>
      </c>
      <c r="H354" s="1" t="s">
        <v>9</v>
      </c>
      <c r="I354" s="1" t="s">
        <v>106</v>
      </c>
      <c r="J354" s="3">
        <v>11.56</v>
      </c>
      <c r="K354" s="3">
        <v>4</v>
      </c>
      <c r="L354" s="3">
        <v>5.4332000000000003</v>
      </c>
    </row>
    <row r="355" spans="1:12" ht="14.25" customHeight="1" x14ac:dyDescent="0.25">
      <c r="A355" s="1" t="s">
        <v>524</v>
      </c>
      <c r="B355" s="2">
        <v>40871</v>
      </c>
      <c r="C355" s="2">
        <v>40877</v>
      </c>
      <c r="D355" s="1" t="s">
        <v>3472</v>
      </c>
      <c r="E355" s="1" t="s">
        <v>3133</v>
      </c>
      <c r="F355" s="1" t="s">
        <v>3136</v>
      </c>
      <c r="G355" s="1" t="s">
        <v>3137</v>
      </c>
      <c r="H355" s="1" t="s">
        <v>18</v>
      </c>
      <c r="I355" s="1" t="s">
        <v>525</v>
      </c>
      <c r="J355" s="3">
        <v>12.096</v>
      </c>
      <c r="K355" s="3">
        <v>7</v>
      </c>
      <c r="L355" s="3">
        <v>4.2336</v>
      </c>
    </row>
    <row r="356" spans="1:12" ht="14.25" customHeight="1" x14ac:dyDescent="0.25">
      <c r="A356" s="1" t="s">
        <v>524</v>
      </c>
      <c r="B356" s="2">
        <v>40871</v>
      </c>
      <c r="C356" s="2">
        <v>40877</v>
      </c>
      <c r="D356" s="1" t="s">
        <v>3472</v>
      </c>
      <c r="E356" s="1" t="s">
        <v>3133</v>
      </c>
      <c r="F356" s="1" t="s">
        <v>3136</v>
      </c>
      <c r="G356" s="1" t="s">
        <v>3137</v>
      </c>
      <c r="H356" s="1" t="s">
        <v>28</v>
      </c>
      <c r="I356" s="1" t="s">
        <v>526</v>
      </c>
      <c r="J356" s="3">
        <v>485.88</v>
      </c>
      <c r="K356" s="3">
        <v>6</v>
      </c>
      <c r="L356" s="3">
        <v>9.7175999999999991</v>
      </c>
    </row>
    <row r="357" spans="1:12" ht="14.25" customHeight="1" x14ac:dyDescent="0.25">
      <c r="A357" s="1" t="s">
        <v>524</v>
      </c>
      <c r="B357" s="2">
        <v>40871</v>
      </c>
      <c r="C357" s="2">
        <v>40877</v>
      </c>
      <c r="D357" s="1" t="s">
        <v>3472</v>
      </c>
      <c r="E357" s="1" t="s">
        <v>3133</v>
      </c>
      <c r="F357" s="1" t="s">
        <v>3136</v>
      </c>
      <c r="G357" s="1" t="s">
        <v>3137</v>
      </c>
      <c r="H357" s="1" t="s">
        <v>45</v>
      </c>
      <c r="I357" s="1" t="s">
        <v>527</v>
      </c>
      <c r="J357" s="3">
        <v>25.92</v>
      </c>
      <c r="K357" s="3">
        <v>4</v>
      </c>
      <c r="L357" s="3">
        <v>12.441599999999999</v>
      </c>
    </row>
    <row r="358" spans="1:12" ht="14.25" customHeight="1" x14ac:dyDescent="0.25">
      <c r="A358" s="1" t="s">
        <v>524</v>
      </c>
      <c r="B358" s="2">
        <v>40871</v>
      </c>
      <c r="C358" s="2">
        <v>40877</v>
      </c>
      <c r="D358" s="1" t="s">
        <v>3472</v>
      </c>
      <c r="E358" s="1" t="s">
        <v>3133</v>
      </c>
      <c r="F358" s="1" t="s">
        <v>3136</v>
      </c>
      <c r="G358" s="1" t="s">
        <v>3137</v>
      </c>
      <c r="H358" s="1" t="s">
        <v>28</v>
      </c>
      <c r="I358" s="1" t="s">
        <v>528</v>
      </c>
      <c r="J358" s="3">
        <v>197.58</v>
      </c>
      <c r="K358" s="3">
        <v>2</v>
      </c>
      <c r="L358" s="3">
        <v>53.346600000000002</v>
      </c>
    </row>
    <row r="359" spans="1:12" ht="14.25" customHeight="1" x14ac:dyDescent="0.25">
      <c r="A359" s="1" t="s">
        <v>529</v>
      </c>
      <c r="B359" s="2">
        <v>41697</v>
      </c>
      <c r="C359" s="2">
        <v>41699</v>
      </c>
      <c r="D359" s="1" t="s">
        <v>3473</v>
      </c>
      <c r="E359" s="1" t="s">
        <v>3133</v>
      </c>
      <c r="F359" s="1" t="s">
        <v>3134</v>
      </c>
      <c r="G359" s="1" t="s">
        <v>3135</v>
      </c>
      <c r="H359" s="1" t="s">
        <v>20</v>
      </c>
      <c r="I359" s="1" t="s">
        <v>530</v>
      </c>
      <c r="J359" s="3">
        <v>81.92</v>
      </c>
      <c r="K359" s="3">
        <v>4</v>
      </c>
      <c r="L359" s="3">
        <v>22.118400000000001</v>
      </c>
    </row>
    <row r="360" spans="1:12" ht="14.25" customHeight="1" x14ac:dyDescent="0.25">
      <c r="A360" s="1" t="s">
        <v>529</v>
      </c>
      <c r="B360" s="2">
        <v>41697</v>
      </c>
      <c r="C360" s="2">
        <v>41699</v>
      </c>
      <c r="D360" s="1" t="s">
        <v>3473</v>
      </c>
      <c r="E360" s="1" t="s">
        <v>3133</v>
      </c>
      <c r="F360" s="1" t="s">
        <v>3134</v>
      </c>
      <c r="G360" s="1" t="s">
        <v>3135</v>
      </c>
      <c r="H360" s="1" t="s">
        <v>16</v>
      </c>
      <c r="I360" s="1" t="s">
        <v>531</v>
      </c>
      <c r="J360" s="3">
        <v>889.53599999999994</v>
      </c>
      <c r="K360" s="3">
        <v>8</v>
      </c>
      <c r="L360" s="3">
        <v>66.715199999999996</v>
      </c>
    </row>
    <row r="361" spans="1:12" ht="14.25" customHeight="1" x14ac:dyDescent="0.25">
      <c r="A361" s="1" t="s">
        <v>529</v>
      </c>
      <c r="B361" s="2">
        <v>41697</v>
      </c>
      <c r="C361" s="2">
        <v>41699</v>
      </c>
      <c r="D361" s="1" t="s">
        <v>3473</v>
      </c>
      <c r="E361" s="1" t="s">
        <v>3133</v>
      </c>
      <c r="F361" s="1" t="s">
        <v>3134</v>
      </c>
      <c r="G361" s="1" t="s">
        <v>3135</v>
      </c>
      <c r="H361" s="1" t="s">
        <v>72</v>
      </c>
      <c r="I361" s="1" t="s">
        <v>532</v>
      </c>
      <c r="J361" s="3">
        <v>892.22400000000005</v>
      </c>
      <c r="K361" s="3">
        <v>3</v>
      </c>
      <c r="L361" s="3">
        <v>89.222399999999993</v>
      </c>
    </row>
    <row r="362" spans="1:12" ht="14.25" customHeight="1" x14ac:dyDescent="0.25">
      <c r="A362" s="1" t="s">
        <v>529</v>
      </c>
      <c r="B362" s="2">
        <v>41697</v>
      </c>
      <c r="C362" s="2">
        <v>41699</v>
      </c>
      <c r="D362" s="1" t="s">
        <v>3473</v>
      </c>
      <c r="E362" s="1" t="s">
        <v>3133</v>
      </c>
      <c r="F362" s="1" t="s">
        <v>3134</v>
      </c>
      <c r="G362" s="1" t="s">
        <v>3135</v>
      </c>
      <c r="H362" s="1" t="s">
        <v>45</v>
      </c>
      <c r="I362" s="1" t="s">
        <v>197</v>
      </c>
      <c r="J362" s="3">
        <v>223.92</v>
      </c>
      <c r="K362" s="3">
        <v>4</v>
      </c>
      <c r="L362" s="3">
        <v>109.7208</v>
      </c>
    </row>
    <row r="363" spans="1:12" ht="14.25" customHeight="1" x14ac:dyDescent="0.25">
      <c r="A363" s="1" t="s">
        <v>529</v>
      </c>
      <c r="B363" s="2">
        <v>41697</v>
      </c>
      <c r="C363" s="2">
        <v>41699</v>
      </c>
      <c r="D363" s="1" t="s">
        <v>3473</v>
      </c>
      <c r="E363" s="1" t="s">
        <v>3133</v>
      </c>
      <c r="F363" s="1" t="s">
        <v>3134</v>
      </c>
      <c r="G363" s="1" t="s">
        <v>3135</v>
      </c>
      <c r="H363" s="1" t="s">
        <v>45</v>
      </c>
      <c r="I363" s="1" t="s">
        <v>533</v>
      </c>
      <c r="J363" s="3">
        <v>23.12</v>
      </c>
      <c r="K363" s="3">
        <v>4</v>
      </c>
      <c r="L363" s="3">
        <v>11.328799999999999</v>
      </c>
    </row>
    <row r="364" spans="1:12" ht="14.25" customHeight="1" x14ac:dyDescent="0.25">
      <c r="A364" s="1" t="s">
        <v>534</v>
      </c>
      <c r="B364" s="2">
        <v>41474</v>
      </c>
      <c r="C364" s="2">
        <v>41480</v>
      </c>
      <c r="D364" s="1" t="s">
        <v>3474</v>
      </c>
      <c r="E364" s="1" t="s">
        <v>3133</v>
      </c>
      <c r="F364" s="1" t="s">
        <v>3156</v>
      </c>
      <c r="G364" s="1" t="s">
        <v>3147</v>
      </c>
      <c r="H364" s="1" t="s">
        <v>72</v>
      </c>
      <c r="I364" s="1" t="s">
        <v>365</v>
      </c>
      <c r="J364" s="3">
        <v>544.00800000000004</v>
      </c>
      <c r="K364" s="3">
        <v>3</v>
      </c>
      <c r="L364" s="3">
        <v>40.800600000000003</v>
      </c>
    </row>
    <row r="365" spans="1:12" ht="14.25" customHeight="1" x14ac:dyDescent="0.25">
      <c r="A365" s="1" t="s">
        <v>534</v>
      </c>
      <c r="B365" s="2">
        <v>41474</v>
      </c>
      <c r="C365" s="2">
        <v>41480</v>
      </c>
      <c r="D365" s="1" t="s">
        <v>3474</v>
      </c>
      <c r="E365" s="1" t="s">
        <v>3133</v>
      </c>
      <c r="F365" s="1" t="s">
        <v>3156</v>
      </c>
      <c r="G365" s="1" t="s">
        <v>3147</v>
      </c>
      <c r="H365" s="1" t="s">
        <v>18</v>
      </c>
      <c r="I365" s="1" t="s">
        <v>483</v>
      </c>
      <c r="J365" s="3">
        <v>1.8720000000000001</v>
      </c>
      <c r="K365" s="3">
        <v>3</v>
      </c>
      <c r="L365" s="3">
        <v>-1.4352</v>
      </c>
    </row>
    <row r="366" spans="1:12" ht="14.25" customHeight="1" x14ac:dyDescent="0.25">
      <c r="A366" s="1" t="s">
        <v>534</v>
      </c>
      <c r="B366" s="2">
        <v>41474</v>
      </c>
      <c r="C366" s="2">
        <v>41480</v>
      </c>
      <c r="D366" s="1" t="s">
        <v>3474</v>
      </c>
      <c r="E366" s="1" t="s">
        <v>3133</v>
      </c>
      <c r="F366" s="1" t="s">
        <v>3156</v>
      </c>
      <c r="G366" s="1" t="s">
        <v>3147</v>
      </c>
      <c r="H366" s="1" t="s">
        <v>72</v>
      </c>
      <c r="I366" s="1" t="s">
        <v>535</v>
      </c>
      <c r="J366" s="3">
        <v>854.35199999999998</v>
      </c>
      <c r="K366" s="3">
        <v>3</v>
      </c>
      <c r="L366" s="3">
        <v>10.679399999999999</v>
      </c>
    </row>
    <row r="367" spans="1:12" ht="14.25" customHeight="1" x14ac:dyDescent="0.25">
      <c r="A367" s="1" t="s">
        <v>534</v>
      </c>
      <c r="B367" s="2">
        <v>41474</v>
      </c>
      <c r="C367" s="2">
        <v>41480</v>
      </c>
      <c r="D367" s="1" t="s">
        <v>3474</v>
      </c>
      <c r="E367" s="1" t="s">
        <v>3133</v>
      </c>
      <c r="F367" s="1" t="s">
        <v>3156</v>
      </c>
      <c r="G367" s="1" t="s">
        <v>3147</v>
      </c>
      <c r="H367" s="1" t="s">
        <v>28</v>
      </c>
      <c r="I367" s="1" t="s">
        <v>536</v>
      </c>
      <c r="J367" s="3">
        <v>593.56799999999998</v>
      </c>
      <c r="K367" s="3">
        <v>2</v>
      </c>
      <c r="L367" s="3">
        <v>0</v>
      </c>
    </row>
    <row r="368" spans="1:12" ht="14.25" customHeight="1" x14ac:dyDescent="0.25">
      <c r="A368" s="1" t="s">
        <v>534</v>
      </c>
      <c r="B368" s="2">
        <v>41474</v>
      </c>
      <c r="C368" s="2">
        <v>41480</v>
      </c>
      <c r="D368" s="1" t="s">
        <v>3474</v>
      </c>
      <c r="E368" s="1" t="s">
        <v>3133</v>
      </c>
      <c r="F368" s="1" t="s">
        <v>3156</v>
      </c>
      <c r="G368" s="1" t="s">
        <v>3147</v>
      </c>
      <c r="H368" s="1" t="s">
        <v>28</v>
      </c>
      <c r="I368" s="1" t="s">
        <v>537</v>
      </c>
      <c r="J368" s="3">
        <v>338.04</v>
      </c>
      <c r="K368" s="3">
        <v>3</v>
      </c>
      <c r="L368" s="3">
        <v>-33.804000000000002</v>
      </c>
    </row>
    <row r="369" spans="1:12" ht="14.25" customHeight="1" x14ac:dyDescent="0.25">
      <c r="A369" s="1" t="s">
        <v>538</v>
      </c>
      <c r="B369" s="2">
        <v>40736</v>
      </c>
      <c r="C369" s="2">
        <v>40740</v>
      </c>
      <c r="D369" s="1" t="s">
        <v>3475</v>
      </c>
      <c r="E369" s="1" t="s">
        <v>3133</v>
      </c>
      <c r="F369" s="1" t="s">
        <v>3134</v>
      </c>
      <c r="G369" s="1" t="s">
        <v>3135</v>
      </c>
      <c r="H369" s="1" t="s">
        <v>28</v>
      </c>
      <c r="I369" s="1" t="s">
        <v>29</v>
      </c>
      <c r="J369" s="3">
        <v>249.75</v>
      </c>
      <c r="K369" s="3">
        <v>9</v>
      </c>
      <c r="L369" s="3">
        <v>44.954999999999998</v>
      </c>
    </row>
    <row r="370" spans="1:12" ht="14.25" customHeight="1" x14ac:dyDescent="0.25">
      <c r="A370" s="1" t="s">
        <v>538</v>
      </c>
      <c r="B370" s="2">
        <v>40736</v>
      </c>
      <c r="C370" s="2">
        <v>40740</v>
      </c>
      <c r="D370" s="1" t="s">
        <v>3475</v>
      </c>
      <c r="E370" s="1" t="s">
        <v>3133</v>
      </c>
      <c r="F370" s="1" t="s">
        <v>3134</v>
      </c>
      <c r="G370" s="1" t="s">
        <v>3135</v>
      </c>
      <c r="H370" s="1" t="s">
        <v>16</v>
      </c>
      <c r="I370" s="1" t="s">
        <v>539</v>
      </c>
      <c r="J370" s="3">
        <v>255.93600000000001</v>
      </c>
      <c r="K370" s="3">
        <v>8</v>
      </c>
      <c r="L370" s="3">
        <v>28.7928</v>
      </c>
    </row>
    <row r="371" spans="1:12" ht="14.25" customHeight="1" x14ac:dyDescent="0.25">
      <c r="A371" s="1" t="s">
        <v>540</v>
      </c>
      <c r="B371" s="2">
        <v>41950</v>
      </c>
      <c r="C371" s="2">
        <v>41955</v>
      </c>
      <c r="D371" s="1" t="s">
        <v>3400</v>
      </c>
      <c r="E371" s="1" t="s">
        <v>3133</v>
      </c>
      <c r="F371" s="1" t="s">
        <v>3134</v>
      </c>
      <c r="G371" s="1" t="s">
        <v>3135</v>
      </c>
      <c r="H371" s="1" t="s">
        <v>87</v>
      </c>
      <c r="I371" s="1" t="s">
        <v>541</v>
      </c>
      <c r="J371" s="3">
        <v>15.28</v>
      </c>
      <c r="K371" s="3">
        <v>2</v>
      </c>
      <c r="L371" s="3">
        <v>7.4871999999999996</v>
      </c>
    </row>
    <row r="372" spans="1:12" ht="14.25" customHeight="1" x14ac:dyDescent="0.25">
      <c r="A372" s="1" t="s">
        <v>540</v>
      </c>
      <c r="B372" s="2">
        <v>41950</v>
      </c>
      <c r="C372" s="2">
        <v>41955</v>
      </c>
      <c r="D372" s="1" t="s">
        <v>3400</v>
      </c>
      <c r="E372" s="1" t="s">
        <v>3133</v>
      </c>
      <c r="F372" s="1" t="s">
        <v>3134</v>
      </c>
      <c r="G372" s="1" t="s">
        <v>3135</v>
      </c>
      <c r="H372" s="1" t="s">
        <v>12</v>
      </c>
      <c r="I372" s="1" t="s">
        <v>542</v>
      </c>
      <c r="J372" s="3">
        <v>8.73</v>
      </c>
      <c r="K372" s="3">
        <v>1</v>
      </c>
      <c r="L372" s="3">
        <v>2.9681999999999999</v>
      </c>
    </row>
    <row r="373" spans="1:12" ht="14.25" customHeight="1" x14ac:dyDescent="0.25">
      <c r="A373" s="1" t="s">
        <v>540</v>
      </c>
      <c r="B373" s="2">
        <v>41950</v>
      </c>
      <c r="C373" s="2">
        <v>41955</v>
      </c>
      <c r="D373" s="1" t="s">
        <v>3400</v>
      </c>
      <c r="E373" s="1" t="s">
        <v>3133</v>
      </c>
      <c r="F373" s="1" t="s">
        <v>3134</v>
      </c>
      <c r="G373" s="1" t="s">
        <v>3135</v>
      </c>
      <c r="H373" s="1" t="s">
        <v>14</v>
      </c>
      <c r="I373" s="1" t="s">
        <v>543</v>
      </c>
      <c r="J373" s="3">
        <v>5.68</v>
      </c>
      <c r="K373" s="3">
        <v>2</v>
      </c>
      <c r="L373" s="3">
        <v>1.7607999999999999</v>
      </c>
    </row>
    <row r="374" spans="1:12" ht="14.25" customHeight="1" x14ac:dyDescent="0.25">
      <c r="A374" s="1" t="s">
        <v>544</v>
      </c>
      <c r="B374" s="2">
        <v>40766</v>
      </c>
      <c r="C374" s="2">
        <v>40770</v>
      </c>
      <c r="D374" s="1" t="s">
        <v>3476</v>
      </c>
      <c r="E374" s="1" t="s">
        <v>3133</v>
      </c>
      <c r="F374" s="1" t="s">
        <v>3136</v>
      </c>
      <c r="G374" s="1" t="s">
        <v>3137</v>
      </c>
      <c r="H374" s="1" t="s">
        <v>12</v>
      </c>
      <c r="I374" s="1" t="s">
        <v>545</v>
      </c>
      <c r="J374" s="3">
        <v>12.35</v>
      </c>
      <c r="K374" s="3">
        <v>1</v>
      </c>
      <c r="L374" s="3">
        <v>5.4340000000000002</v>
      </c>
    </row>
    <row r="375" spans="1:12" ht="14.25" customHeight="1" x14ac:dyDescent="0.25">
      <c r="A375" s="1" t="s">
        <v>544</v>
      </c>
      <c r="B375" s="2">
        <v>40766</v>
      </c>
      <c r="C375" s="2">
        <v>40770</v>
      </c>
      <c r="D375" s="1" t="s">
        <v>3476</v>
      </c>
      <c r="E375" s="1" t="s">
        <v>3133</v>
      </c>
      <c r="F375" s="1" t="s">
        <v>3136</v>
      </c>
      <c r="G375" s="1" t="s">
        <v>3137</v>
      </c>
      <c r="H375" s="1" t="s">
        <v>14</v>
      </c>
      <c r="I375" s="1" t="s">
        <v>546</v>
      </c>
      <c r="J375" s="3">
        <v>40.97</v>
      </c>
      <c r="K375" s="3">
        <v>1</v>
      </c>
      <c r="L375" s="3">
        <v>10.652200000000001</v>
      </c>
    </row>
    <row r="376" spans="1:12" ht="14.25" customHeight="1" x14ac:dyDescent="0.25">
      <c r="A376" s="1" t="s">
        <v>544</v>
      </c>
      <c r="B376" s="2">
        <v>40766</v>
      </c>
      <c r="C376" s="2">
        <v>40770</v>
      </c>
      <c r="D376" s="1" t="s">
        <v>3476</v>
      </c>
      <c r="E376" s="1" t="s">
        <v>3133</v>
      </c>
      <c r="F376" s="1" t="s">
        <v>3136</v>
      </c>
      <c r="G376" s="1" t="s">
        <v>3137</v>
      </c>
      <c r="H376" s="1" t="s">
        <v>79</v>
      </c>
      <c r="I376" s="1" t="s">
        <v>153</v>
      </c>
      <c r="J376" s="3">
        <v>22.96</v>
      </c>
      <c r="K376" s="3">
        <v>2</v>
      </c>
      <c r="L376" s="3">
        <v>10.7912</v>
      </c>
    </row>
    <row r="377" spans="1:12" ht="14.25" customHeight="1" x14ac:dyDescent="0.25">
      <c r="A377" s="1" t="s">
        <v>547</v>
      </c>
      <c r="B377" s="2">
        <v>40889</v>
      </c>
      <c r="C377" s="2">
        <v>40891</v>
      </c>
      <c r="D377" s="1" t="s">
        <v>3477</v>
      </c>
      <c r="E377" s="1" t="s">
        <v>3133</v>
      </c>
      <c r="F377" s="1" t="s">
        <v>3202</v>
      </c>
      <c r="G377" s="1" t="s">
        <v>3135</v>
      </c>
      <c r="H377" s="1" t="s">
        <v>22</v>
      </c>
      <c r="I377" s="1" t="s">
        <v>548</v>
      </c>
      <c r="J377" s="3">
        <v>764.68799999999999</v>
      </c>
      <c r="K377" s="3">
        <v>6</v>
      </c>
      <c r="L377" s="3">
        <v>95.585999999999999</v>
      </c>
    </row>
    <row r="378" spans="1:12" ht="14.25" customHeight="1" x14ac:dyDescent="0.25">
      <c r="A378" s="1" t="s">
        <v>547</v>
      </c>
      <c r="B378" s="2">
        <v>40889</v>
      </c>
      <c r="C378" s="2">
        <v>40891</v>
      </c>
      <c r="D378" s="1" t="s">
        <v>3477</v>
      </c>
      <c r="E378" s="1" t="s">
        <v>3133</v>
      </c>
      <c r="F378" s="1" t="s">
        <v>3202</v>
      </c>
      <c r="G378" s="1" t="s">
        <v>3135</v>
      </c>
      <c r="H378" s="1" t="s">
        <v>22</v>
      </c>
      <c r="I378" s="1" t="s">
        <v>549</v>
      </c>
      <c r="J378" s="3">
        <v>3610.848</v>
      </c>
      <c r="K378" s="3">
        <v>12</v>
      </c>
      <c r="L378" s="3">
        <v>135.4068</v>
      </c>
    </row>
    <row r="379" spans="1:12" ht="14.25" customHeight="1" x14ac:dyDescent="0.25">
      <c r="A379" s="1" t="s">
        <v>547</v>
      </c>
      <c r="B379" s="2">
        <v>40889</v>
      </c>
      <c r="C379" s="2">
        <v>40891</v>
      </c>
      <c r="D379" s="1" t="s">
        <v>3477</v>
      </c>
      <c r="E379" s="1" t="s">
        <v>3133</v>
      </c>
      <c r="F379" s="1" t="s">
        <v>3202</v>
      </c>
      <c r="G379" s="1" t="s">
        <v>3135</v>
      </c>
      <c r="H379" s="1" t="s">
        <v>198</v>
      </c>
      <c r="I379" s="1" t="s">
        <v>550</v>
      </c>
      <c r="J379" s="3">
        <v>254.97450000000001</v>
      </c>
      <c r="K379" s="3">
        <v>3</v>
      </c>
      <c r="L379" s="3">
        <v>11.998799999999999</v>
      </c>
    </row>
    <row r="380" spans="1:12" ht="14.25" customHeight="1" x14ac:dyDescent="0.25">
      <c r="A380" s="1" t="s">
        <v>551</v>
      </c>
      <c r="B380" s="2">
        <v>41885</v>
      </c>
      <c r="C380" s="2">
        <v>41890</v>
      </c>
      <c r="D380" s="1" t="s">
        <v>3478</v>
      </c>
      <c r="E380" s="1" t="s">
        <v>3133</v>
      </c>
      <c r="F380" s="1" t="s">
        <v>3140</v>
      </c>
      <c r="G380" s="1" t="s">
        <v>3135</v>
      </c>
      <c r="H380" s="1" t="s">
        <v>14</v>
      </c>
      <c r="I380" s="1" t="s">
        <v>552</v>
      </c>
      <c r="J380" s="3">
        <v>6.57</v>
      </c>
      <c r="K380" s="3">
        <v>3</v>
      </c>
      <c r="L380" s="3">
        <v>1.7739</v>
      </c>
    </row>
    <row r="381" spans="1:12" ht="14.25" customHeight="1" x14ac:dyDescent="0.25">
      <c r="A381" s="1" t="s">
        <v>553</v>
      </c>
      <c r="B381" s="2">
        <v>40901</v>
      </c>
      <c r="C381" s="2">
        <v>40906</v>
      </c>
      <c r="D381" s="1" t="s">
        <v>3479</v>
      </c>
      <c r="E381" s="1" t="s">
        <v>3133</v>
      </c>
      <c r="F381" s="1" t="s">
        <v>3134</v>
      </c>
      <c r="G381" s="1" t="s">
        <v>3135</v>
      </c>
      <c r="H381" s="1" t="s">
        <v>28</v>
      </c>
      <c r="I381" s="1" t="s">
        <v>554</v>
      </c>
      <c r="J381" s="3">
        <v>142.86000000000001</v>
      </c>
      <c r="K381" s="3">
        <v>1</v>
      </c>
      <c r="L381" s="3">
        <v>41.429400000000001</v>
      </c>
    </row>
    <row r="382" spans="1:12" ht="14.25" customHeight="1" x14ac:dyDescent="0.25">
      <c r="A382" s="1" t="s">
        <v>553</v>
      </c>
      <c r="B382" s="2">
        <v>40901</v>
      </c>
      <c r="C382" s="2">
        <v>40906</v>
      </c>
      <c r="D382" s="1" t="s">
        <v>3479</v>
      </c>
      <c r="E382" s="1" t="s">
        <v>3133</v>
      </c>
      <c r="F382" s="1" t="s">
        <v>3134</v>
      </c>
      <c r="G382" s="1" t="s">
        <v>3135</v>
      </c>
      <c r="H382" s="1" t="s">
        <v>72</v>
      </c>
      <c r="I382" s="1" t="s">
        <v>476</v>
      </c>
      <c r="J382" s="3">
        <v>292.27199999999999</v>
      </c>
      <c r="K382" s="3">
        <v>6</v>
      </c>
      <c r="L382" s="3">
        <v>18.266999999999999</v>
      </c>
    </row>
    <row r="383" spans="1:12" ht="14.25" customHeight="1" x14ac:dyDescent="0.25">
      <c r="A383" s="1" t="s">
        <v>555</v>
      </c>
      <c r="B383" s="2">
        <v>41906</v>
      </c>
      <c r="C383" s="2">
        <v>41910</v>
      </c>
      <c r="D383" s="1" t="s">
        <v>3480</v>
      </c>
      <c r="E383" s="1" t="s">
        <v>3133</v>
      </c>
      <c r="F383" s="1" t="s">
        <v>3172</v>
      </c>
      <c r="G383" s="1" t="s">
        <v>3147</v>
      </c>
      <c r="H383" s="1" t="s">
        <v>12</v>
      </c>
      <c r="I383" s="1" t="s">
        <v>344</v>
      </c>
      <c r="J383" s="3">
        <v>29.327999999999999</v>
      </c>
      <c r="K383" s="3">
        <v>3</v>
      </c>
      <c r="L383" s="3">
        <v>3.6659999999999999</v>
      </c>
    </row>
    <row r="384" spans="1:12" ht="14.25" customHeight="1" x14ac:dyDescent="0.25">
      <c r="A384" s="1" t="s">
        <v>556</v>
      </c>
      <c r="B384" s="2">
        <v>41589</v>
      </c>
      <c r="C384" s="2">
        <v>41591</v>
      </c>
      <c r="D384" s="1" t="s">
        <v>3481</v>
      </c>
      <c r="E384" s="1" t="s">
        <v>3133</v>
      </c>
      <c r="F384" s="1" t="s">
        <v>3140</v>
      </c>
      <c r="G384" s="1" t="s">
        <v>3135</v>
      </c>
      <c r="H384" s="1" t="s">
        <v>18</v>
      </c>
      <c r="I384" s="1" t="s">
        <v>557</v>
      </c>
      <c r="J384" s="3">
        <v>13.215999999999999</v>
      </c>
      <c r="K384" s="3">
        <v>4</v>
      </c>
      <c r="L384" s="3">
        <v>4.4603999999999999</v>
      </c>
    </row>
    <row r="385" spans="1:12" ht="14.25" customHeight="1" x14ac:dyDescent="0.25">
      <c r="A385" s="1" t="s">
        <v>556</v>
      </c>
      <c r="B385" s="2">
        <v>41589</v>
      </c>
      <c r="C385" s="2">
        <v>41591</v>
      </c>
      <c r="D385" s="1" t="s">
        <v>3481</v>
      </c>
      <c r="E385" s="1" t="s">
        <v>3133</v>
      </c>
      <c r="F385" s="1" t="s">
        <v>3140</v>
      </c>
      <c r="G385" s="1" t="s">
        <v>3135</v>
      </c>
      <c r="H385" s="1" t="s">
        <v>45</v>
      </c>
      <c r="I385" s="1" t="s">
        <v>558</v>
      </c>
      <c r="J385" s="3">
        <v>32.4</v>
      </c>
      <c r="K385" s="3">
        <v>5</v>
      </c>
      <c r="L385" s="3">
        <v>15.552</v>
      </c>
    </row>
    <row r="386" spans="1:12" ht="14.25" customHeight="1" x14ac:dyDescent="0.25">
      <c r="A386" s="1" t="s">
        <v>559</v>
      </c>
      <c r="B386" s="2">
        <v>41148</v>
      </c>
      <c r="C386" s="2">
        <v>41153</v>
      </c>
      <c r="D386" s="1" t="s">
        <v>3451</v>
      </c>
      <c r="E386" s="1" t="s">
        <v>3133</v>
      </c>
      <c r="F386" s="1" t="s">
        <v>3159</v>
      </c>
      <c r="G386" s="1" t="s">
        <v>3135</v>
      </c>
      <c r="H386" s="1" t="s">
        <v>82</v>
      </c>
      <c r="I386" s="1" t="s">
        <v>83</v>
      </c>
      <c r="J386" s="3">
        <v>32.94</v>
      </c>
      <c r="K386" s="3">
        <v>3</v>
      </c>
      <c r="L386" s="3">
        <v>9.2232000000000003</v>
      </c>
    </row>
    <row r="387" spans="1:12" ht="14.25" customHeight="1" x14ac:dyDescent="0.25">
      <c r="A387" s="1" t="s">
        <v>559</v>
      </c>
      <c r="B387" s="2">
        <v>41148</v>
      </c>
      <c r="C387" s="2">
        <v>41153</v>
      </c>
      <c r="D387" s="1" t="s">
        <v>3451</v>
      </c>
      <c r="E387" s="1" t="s">
        <v>3133</v>
      </c>
      <c r="F387" s="1" t="s">
        <v>3159</v>
      </c>
      <c r="G387" s="1" t="s">
        <v>3135</v>
      </c>
      <c r="H387" s="1" t="s">
        <v>45</v>
      </c>
      <c r="I387" s="1" t="s">
        <v>560</v>
      </c>
      <c r="J387" s="3">
        <v>114.2</v>
      </c>
      <c r="K387" s="3">
        <v>5</v>
      </c>
      <c r="L387" s="3">
        <v>52.531999999999996</v>
      </c>
    </row>
    <row r="388" spans="1:12" ht="14.25" customHeight="1" x14ac:dyDescent="0.25">
      <c r="A388" s="1" t="s">
        <v>559</v>
      </c>
      <c r="B388" s="2">
        <v>41148</v>
      </c>
      <c r="C388" s="2">
        <v>41153</v>
      </c>
      <c r="D388" s="1" t="s">
        <v>3451</v>
      </c>
      <c r="E388" s="1" t="s">
        <v>3133</v>
      </c>
      <c r="F388" s="1" t="s">
        <v>3159</v>
      </c>
      <c r="G388" s="1" t="s">
        <v>3135</v>
      </c>
      <c r="H388" s="1" t="s">
        <v>9</v>
      </c>
      <c r="I388" s="1" t="s">
        <v>561</v>
      </c>
      <c r="J388" s="3">
        <v>3.08</v>
      </c>
      <c r="K388" s="3">
        <v>1</v>
      </c>
      <c r="L388" s="3">
        <v>1.4783999999999999</v>
      </c>
    </row>
    <row r="389" spans="1:12" ht="14.25" customHeight="1" x14ac:dyDescent="0.25">
      <c r="A389" s="1" t="s">
        <v>562</v>
      </c>
      <c r="B389" s="2">
        <v>41054</v>
      </c>
      <c r="C389" s="2">
        <v>41058</v>
      </c>
      <c r="D389" s="1" t="s">
        <v>3482</v>
      </c>
      <c r="E389" s="1" t="s">
        <v>3133</v>
      </c>
      <c r="F389" s="1" t="s">
        <v>3203</v>
      </c>
      <c r="G389" s="1" t="s">
        <v>3147</v>
      </c>
      <c r="H389" s="1" t="s">
        <v>20</v>
      </c>
      <c r="I389" s="1" t="s">
        <v>563</v>
      </c>
      <c r="J389" s="3">
        <v>845.72799999999995</v>
      </c>
      <c r="K389" s="3">
        <v>13</v>
      </c>
      <c r="L389" s="3">
        <v>84.572800000000001</v>
      </c>
    </row>
    <row r="390" spans="1:12" ht="14.25" customHeight="1" x14ac:dyDescent="0.25">
      <c r="A390" s="1" t="s">
        <v>564</v>
      </c>
      <c r="B390" s="2">
        <v>42004</v>
      </c>
      <c r="C390" s="2">
        <v>42008</v>
      </c>
      <c r="D390" s="1" t="s">
        <v>3483</v>
      </c>
      <c r="E390" s="1" t="s">
        <v>3133</v>
      </c>
      <c r="F390" s="1" t="s">
        <v>3204</v>
      </c>
      <c r="G390" s="1" t="s">
        <v>3135</v>
      </c>
      <c r="H390" s="1" t="s">
        <v>18</v>
      </c>
      <c r="I390" s="1" t="s">
        <v>565</v>
      </c>
      <c r="J390" s="3">
        <v>13.904</v>
      </c>
      <c r="K390" s="3">
        <v>2</v>
      </c>
      <c r="L390" s="3">
        <v>4.5187999999999997</v>
      </c>
    </row>
    <row r="391" spans="1:12" ht="14.25" customHeight="1" x14ac:dyDescent="0.25">
      <c r="A391" s="1" t="s">
        <v>564</v>
      </c>
      <c r="B391" s="2">
        <v>42004</v>
      </c>
      <c r="C391" s="2">
        <v>42008</v>
      </c>
      <c r="D391" s="1" t="s">
        <v>3483</v>
      </c>
      <c r="E391" s="1" t="s">
        <v>3133</v>
      </c>
      <c r="F391" s="1" t="s">
        <v>3204</v>
      </c>
      <c r="G391" s="1" t="s">
        <v>3135</v>
      </c>
      <c r="H391" s="1" t="s">
        <v>18</v>
      </c>
      <c r="I391" s="1" t="s">
        <v>566</v>
      </c>
      <c r="J391" s="3">
        <v>20.72</v>
      </c>
      <c r="K391" s="3">
        <v>2</v>
      </c>
      <c r="L391" s="3">
        <v>6.4749999999999996</v>
      </c>
    </row>
    <row r="392" spans="1:12" ht="14.25" customHeight="1" x14ac:dyDescent="0.25">
      <c r="A392" s="1" t="s">
        <v>567</v>
      </c>
      <c r="B392" s="2">
        <v>41186</v>
      </c>
      <c r="C392" s="2">
        <v>41189</v>
      </c>
      <c r="D392" s="1" t="s">
        <v>3484</v>
      </c>
      <c r="E392" s="1" t="s">
        <v>3133</v>
      </c>
      <c r="F392" s="1" t="s">
        <v>3140</v>
      </c>
      <c r="G392" s="1" t="s">
        <v>3135</v>
      </c>
      <c r="H392" s="1" t="s">
        <v>28</v>
      </c>
      <c r="I392" s="1" t="s">
        <v>98</v>
      </c>
      <c r="J392" s="3">
        <v>26.96</v>
      </c>
      <c r="K392" s="3">
        <v>2</v>
      </c>
      <c r="L392" s="3">
        <v>7.0095999999999998</v>
      </c>
    </row>
    <row r="393" spans="1:12" ht="14.25" customHeight="1" x14ac:dyDescent="0.25">
      <c r="A393" s="1" t="s">
        <v>568</v>
      </c>
      <c r="B393" s="2">
        <v>41446</v>
      </c>
      <c r="C393" s="2">
        <v>41447</v>
      </c>
      <c r="D393" s="1" t="s">
        <v>3485</v>
      </c>
      <c r="E393" s="1" t="s">
        <v>3133</v>
      </c>
      <c r="F393" s="1" t="s">
        <v>3150</v>
      </c>
      <c r="G393" s="1" t="s">
        <v>3135</v>
      </c>
      <c r="H393" s="1" t="s">
        <v>45</v>
      </c>
      <c r="I393" s="1" t="s">
        <v>569</v>
      </c>
      <c r="J393" s="3">
        <v>46.76</v>
      </c>
      <c r="K393" s="3">
        <v>7</v>
      </c>
      <c r="L393" s="3">
        <v>22.444800000000001</v>
      </c>
    </row>
    <row r="394" spans="1:12" ht="14.25" customHeight="1" x14ac:dyDescent="0.25">
      <c r="A394" s="1" t="s">
        <v>568</v>
      </c>
      <c r="B394" s="2">
        <v>41446</v>
      </c>
      <c r="C394" s="2">
        <v>41447</v>
      </c>
      <c r="D394" s="1" t="s">
        <v>3485</v>
      </c>
      <c r="E394" s="1" t="s">
        <v>3133</v>
      </c>
      <c r="F394" s="1" t="s">
        <v>3150</v>
      </c>
      <c r="G394" s="1" t="s">
        <v>3135</v>
      </c>
      <c r="H394" s="1" t="s">
        <v>18</v>
      </c>
      <c r="I394" s="1" t="s">
        <v>466</v>
      </c>
      <c r="J394" s="3">
        <v>17.712</v>
      </c>
      <c r="K394" s="3">
        <v>3</v>
      </c>
      <c r="L394" s="3">
        <v>6.4206000000000003</v>
      </c>
    </row>
    <row r="395" spans="1:12" ht="14.25" customHeight="1" x14ac:dyDescent="0.25">
      <c r="A395" s="1" t="s">
        <v>568</v>
      </c>
      <c r="B395" s="2">
        <v>41446</v>
      </c>
      <c r="C395" s="2">
        <v>41447</v>
      </c>
      <c r="D395" s="1" t="s">
        <v>3485</v>
      </c>
      <c r="E395" s="1" t="s">
        <v>3133</v>
      </c>
      <c r="F395" s="1" t="s">
        <v>3150</v>
      </c>
      <c r="G395" s="1" t="s">
        <v>3135</v>
      </c>
      <c r="H395" s="1" t="s">
        <v>20</v>
      </c>
      <c r="I395" s="1" t="s">
        <v>570</v>
      </c>
      <c r="J395" s="3">
        <v>21.78</v>
      </c>
      <c r="K395" s="3">
        <v>2</v>
      </c>
      <c r="L395" s="3">
        <v>5.6627999999999998</v>
      </c>
    </row>
    <row r="396" spans="1:12" ht="14.25" customHeight="1" x14ac:dyDescent="0.25">
      <c r="A396" s="1" t="s">
        <v>568</v>
      </c>
      <c r="B396" s="2">
        <v>41446</v>
      </c>
      <c r="C396" s="2">
        <v>41447</v>
      </c>
      <c r="D396" s="1" t="s">
        <v>3485</v>
      </c>
      <c r="E396" s="1" t="s">
        <v>3133</v>
      </c>
      <c r="F396" s="1" t="s">
        <v>3150</v>
      </c>
      <c r="G396" s="1" t="s">
        <v>3135</v>
      </c>
      <c r="H396" s="1" t="s">
        <v>28</v>
      </c>
      <c r="I396" s="1" t="s">
        <v>571</v>
      </c>
      <c r="J396" s="3">
        <v>161.94</v>
      </c>
      <c r="K396" s="3">
        <v>3</v>
      </c>
      <c r="L396" s="3">
        <v>9.7164000000000001</v>
      </c>
    </row>
    <row r="397" spans="1:12" ht="14.25" customHeight="1" x14ac:dyDescent="0.25">
      <c r="A397" s="1" t="s">
        <v>568</v>
      </c>
      <c r="B397" s="2">
        <v>41446</v>
      </c>
      <c r="C397" s="2">
        <v>41447</v>
      </c>
      <c r="D397" s="1" t="s">
        <v>3485</v>
      </c>
      <c r="E397" s="1" t="s">
        <v>3133</v>
      </c>
      <c r="F397" s="1" t="s">
        <v>3150</v>
      </c>
      <c r="G397" s="1" t="s">
        <v>3135</v>
      </c>
      <c r="H397" s="1" t="s">
        <v>72</v>
      </c>
      <c r="I397" s="1" t="s">
        <v>572</v>
      </c>
      <c r="J397" s="3">
        <v>161.56800000000001</v>
      </c>
      <c r="K397" s="3">
        <v>2</v>
      </c>
      <c r="L397" s="3">
        <v>-8.0784000000000002</v>
      </c>
    </row>
    <row r="398" spans="1:12" ht="14.25" customHeight="1" x14ac:dyDescent="0.25">
      <c r="A398" s="1" t="s">
        <v>573</v>
      </c>
      <c r="B398" s="2">
        <v>41627</v>
      </c>
      <c r="C398" s="2">
        <v>41632</v>
      </c>
      <c r="D398" s="1" t="s">
        <v>3486</v>
      </c>
      <c r="E398" s="1" t="s">
        <v>3133</v>
      </c>
      <c r="F398" s="1" t="s">
        <v>3134</v>
      </c>
      <c r="G398" s="1" t="s">
        <v>3135</v>
      </c>
      <c r="H398" s="1" t="s">
        <v>45</v>
      </c>
      <c r="I398" s="1" t="s">
        <v>574</v>
      </c>
      <c r="J398" s="3">
        <v>38.880000000000003</v>
      </c>
      <c r="K398" s="3">
        <v>6</v>
      </c>
      <c r="L398" s="3">
        <v>18.662400000000002</v>
      </c>
    </row>
    <row r="399" spans="1:12" ht="14.25" customHeight="1" x14ac:dyDescent="0.25">
      <c r="A399" s="1" t="s">
        <v>573</v>
      </c>
      <c r="B399" s="2">
        <v>41627</v>
      </c>
      <c r="C399" s="2">
        <v>41632</v>
      </c>
      <c r="D399" s="1" t="s">
        <v>3486</v>
      </c>
      <c r="E399" s="1" t="s">
        <v>3133</v>
      </c>
      <c r="F399" s="1" t="s">
        <v>3134</v>
      </c>
      <c r="G399" s="1" t="s">
        <v>3135</v>
      </c>
      <c r="H399" s="1" t="s">
        <v>12</v>
      </c>
      <c r="I399" s="1" t="s">
        <v>575</v>
      </c>
      <c r="J399" s="3">
        <v>183.84</v>
      </c>
      <c r="K399" s="3">
        <v>8</v>
      </c>
      <c r="L399" s="3">
        <v>62.505600000000001</v>
      </c>
    </row>
    <row r="400" spans="1:12" ht="14.25" customHeight="1" x14ac:dyDescent="0.25">
      <c r="A400" s="1" t="s">
        <v>573</v>
      </c>
      <c r="B400" s="2">
        <v>41627</v>
      </c>
      <c r="C400" s="2">
        <v>41632</v>
      </c>
      <c r="D400" s="1" t="s">
        <v>3486</v>
      </c>
      <c r="E400" s="1" t="s">
        <v>3133</v>
      </c>
      <c r="F400" s="1" t="s">
        <v>3134</v>
      </c>
      <c r="G400" s="1" t="s">
        <v>3135</v>
      </c>
      <c r="H400" s="1" t="s">
        <v>82</v>
      </c>
      <c r="I400" s="1" t="s">
        <v>222</v>
      </c>
      <c r="J400" s="3">
        <v>579.29999999999995</v>
      </c>
      <c r="K400" s="3">
        <v>5</v>
      </c>
      <c r="L400" s="3">
        <v>28.965</v>
      </c>
    </row>
    <row r="401" spans="1:12" ht="14.25" customHeight="1" x14ac:dyDescent="0.25">
      <c r="A401" s="1" t="s">
        <v>576</v>
      </c>
      <c r="B401" s="2">
        <v>41928</v>
      </c>
      <c r="C401" s="2">
        <v>41931</v>
      </c>
      <c r="D401" s="1" t="s">
        <v>3487</v>
      </c>
      <c r="E401" s="1" t="s">
        <v>3133</v>
      </c>
      <c r="F401" s="1" t="s">
        <v>3140</v>
      </c>
      <c r="G401" s="1" t="s">
        <v>3135</v>
      </c>
      <c r="H401" s="1" t="s">
        <v>14</v>
      </c>
      <c r="I401" s="1" t="s">
        <v>577</v>
      </c>
      <c r="J401" s="3">
        <v>87.92</v>
      </c>
      <c r="K401" s="3">
        <v>4</v>
      </c>
      <c r="L401" s="3">
        <v>26.376000000000001</v>
      </c>
    </row>
    <row r="402" spans="1:12" ht="14.25" customHeight="1" x14ac:dyDescent="0.25">
      <c r="A402" s="1" t="s">
        <v>578</v>
      </c>
      <c r="B402" s="2">
        <v>41418</v>
      </c>
      <c r="C402" s="2">
        <v>41422</v>
      </c>
      <c r="D402" s="1" t="s">
        <v>3488</v>
      </c>
      <c r="E402" s="1" t="s">
        <v>3133</v>
      </c>
      <c r="F402" s="1" t="s">
        <v>3140</v>
      </c>
      <c r="G402" s="1" t="s">
        <v>3135</v>
      </c>
      <c r="H402" s="1" t="s">
        <v>12</v>
      </c>
      <c r="I402" s="1" t="s">
        <v>545</v>
      </c>
      <c r="J402" s="3">
        <v>37.049999999999997</v>
      </c>
      <c r="K402" s="3">
        <v>3</v>
      </c>
      <c r="L402" s="3">
        <v>16.302</v>
      </c>
    </row>
    <row r="403" spans="1:12" ht="14.25" customHeight="1" x14ac:dyDescent="0.25">
      <c r="A403" s="1" t="s">
        <v>579</v>
      </c>
      <c r="B403" s="2">
        <v>40669</v>
      </c>
      <c r="C403" s="2">
        <v>40673</v>
      </c>
      <c r="D403" s="1" t="s">
        <v>3489</v>
      </c>
      <c r="E403" s="1" t="s">
        <v>3133</v>
      </c>
      <c r="F403" s="1" t="s">
        <v>3134</v>
      </c>
      <c r="G403" s="1" t="s">
        <v>3135</v>
      </c>
      <c r="H403" s="1" t="s">
        <v>18</v>
      </c>
      <c r="I403" s="1" t="s">
        <v>580</v>
      </c>
      <c r="J403" s="3">
        <v>140.73599999999999</v>
      </c>
      <c r="K403" s="3">
        <v>8</v>
      </c>
      <c r="L403" s="3">
        <v>52.776000000000003</v>
      </c>
    </row>
    <row r="404" spans="1:12" ht="14.25" customHeight="1" x14ac:dyDescent="0.25">
      <c r="A404" s="1" t="s">
        <v>581</v>
      </c>
      <c r="B404" s="2">
        <v>41732</v>
      </c>
      <c r="C404" s="2">
        <v>41737</v>
      </c>
      <c r="D404" s="1" t="s">
        <v>3490</v>
      </c>
      <c r="E404" s="1" t="s">
        <v>3133</v>
      </c>
      <c r="F404" s="1" t="s">
        <v>3134</v>
      </c>
      <c r="G404" s="1" t="s">
        <v>3135</v>
      </c>
      <c r="H404" s="1" t="s">
        <v>12</v>
      </c>
      <c r="I404" s="1" t="s">
        <v>582</v>
      </c>
      <c r="J404" s="3">
        <v>25.11</v>
      </c>
      <c r="K404" s="3">
        <v>3</v>
      </c>
      <c r="L404" s="3">
        <v>6.5286</v>
      </c>
    </row>
    <row r="405" spans="1:12" ht="14.25" customHeight="1" x14ac:dyDescent="0.25">
      <c r="A405" s="1" t="s">
        <v>583</v>
      </c>
      <c r="B405" s="2">
        <v>41764</v>
      </c>
      <c r="C405" s="2">
        <v>41769</v>
      </c>
      <c r="D405" s="1" t="s">
        <v>3443</v>
      </c>
      <c r="E405" s="1" t="s">
        <v>3133</v>
      </c>
      <c r="F405" s="1" t="s">
        <v>3140</v>
      </c>
      <c r="G405" s="1" t="s">
        <v>3135</v>
      </c>
      <c r="H405" s="1" t="s">
        <v>16</v>
      </c>
      <c r="I405" s="1" t="s">
        <v>584</v>
      </c>
      <c r="J405" s="3">
        <v>183.96</v>
      </c>
      <c r="K405" s="3">
        <v>5</v>
      </c>
      <c r="L405" s="3">
        <v>20.695499999999999</v>
      </c>
    </row>
    <row r="406" spans="1:12" ht="14.25" customHeight="1" x14ac:dyDescent="0.25">
      <c r="A406" s="1" t="s">
        <v>583</v>
      </c>
      <c r="B406" s="2">
        <v>41764</v>
      </c>
      <c r="C406" s="2">
        <v>41769</v>
      </c>
      <c r="D406" s="1" t="s">
        <v>3443</v>
      </c>
      <c r="E406" s="1" t="s">
        <v>3133</v>
      </c>
      <c r="F406" s="1" t="s">
        <v>3140</v>
      </c>
      <c r="G406" s="1" t="s">
        <v>3135</v>
      </c>
      <c r="H406" s="1" t="s">
        <v>45</v>
      </c>
      <c r="I406" s="1" t="s">
        <v>585</v>
      </c>
      <c r="J406" s="3">
        <v>17.61</v>
      </c>
      <c r="K406" s="3">
        <v>3</v>
      </c>
      <c r="L406" s="3">
        <v>8.4527999999999999</v>
      </c>
    </row>
    <row r="407" spans="1:12" ht="14.25" customHeight="1" x14ac:dyDescent="0.25">
      <c r="A407" s="1" t="s">
        <v>583</v>
      </c>
      <c r="B407" s="2">
        <v>41764</v>
      </c>
      <c r="C407" s="2">
        <v>41769</v>
      </c>
      <c r="D407" s="1" t="s">
        <v>3443</v>
      </c>
      <c r="E407" s="1" t="s">
        <v>3133</v>
      </c>
      <c r="F407" s="1" t="s">
        <v>3140</v>
      </c>
      <c r="G407" s="1" t="s">
        <v>3135</v>
      </c>
      <c r="H407" s="1" t="s">
        <v>22</v>
      </c>
      <c r="I407" s="1" t="s">
        <v>549</v>
      </c>
      <c r="J407" s="3">
        <v>300.904</v>
      </c>
      <c r="K407" s="3">
        <v>1</v>
      </c>
      <c r="L407" s="3">
        <v>11.283899999999999</v>
      </c>
    </row>
    <row r="408" spans="1:12" ht="14.25" customHeight="1" x14ac:dyDescent="0.25">
      <c r="A408" s="1" t="s">
        <v>586</v>
      </c>
      <c r="B408" s="2">
        <v>40812</v>
      </c>
      <c r="C408" s="2">
        <v>40817</v>
      </c>
      <c r="D408" s="1" t="s">
        <v>3491</v>
      </c>
      <c r="E408" s="1" t="s">
        <v>3133</v>
      </c>
      <c r="F408" s="1" t="s">
        <v>3134</v>
      </c>
      <c r="G408" s="1" t="s">
        <v>3135</v>
      </c>
      <c r="H408" s="1" t="s">
        <v>72</v>
      </c>
      <c r="I408" s="1" t="s">
        <v>587</v>
      </c>
      <c r="J408" s="3">
        <v>145.56800000000001</v>
      </c>
      <c r="K408" s="3">
        <v>2</v>
      </c>
      <c r="L408" s="3">
        <v>0</v>
      </c>
    </row>
    <row r="409" spans="1:12" ht="14.25" customHeight="1" x14ac:dyDescent="0.25">
      <c r="A409" s="1" t="s">
        <v>588</v>
      </c>
      <c r="B409" s="2">
        <v>41954</v>
      </c>
      <c r="C409" s="2">
        <v>41955</v>
      </c>
      <c r="D409" s="1" t="s">
        <v>3492</v>
      </c>
      <c r="E409" s="1" t="s">
        <v>3133</v>
      </c>
      <c r="F409" s="1" t="s">
        <v>3167</v>
      </c>
      <c r="G409" s="1" t="s">
        <v>3143</v>
      </c>
      <c r="H409" s="1" t="s">
        <v>18</v>
      </c>
      <c r="I409" s="1" t="s">
        <v>589</v>
      </c>
      <c r="J409" s="3">
        <v>38.387999999999998</v>
      </c>
      <c r="K409" s="3">
        <v>14</v>
      </c>
      <c r="L409" s="3">
        <v>-25.591999999999999</v>
      </c>
    </row>
    <row r="410" spans="1:12" ht="14.25" customHeight="1" x14ac:dyDescent="0.25">
      <c r="A410" s="1" t="s">
        <v>588</v>
      </c>
      <c r="B410" s="2">
        <v>41954</v>
      </c>
      <c r="C410" s="2">
        <v>41955</v>
      </c>
      <c r="D410" s="1" t="s">
        <v>3492</v>
      </c>
      <c r="E410" s="1" t="s">
        <v>3133</v>
      </c>
      <c r="F410" s="1" t="s">
        <v>3167</v>
      </c>
      <c r="G410" s="1" t="s">
        <v>3143</v>
      </c>
      <c r="H410" s="1" t="s">
        <v>510</v>
      </c>
      <c r="I410" s="1" t="s">
        <v>590</v>
      </c>
      <c r="J410" s="3">
        <v>95.994</v>
      </c>
      <c r="K410" s="3">
        <v>2</v>
      </c>
      <c r="L410" s="3">
        <v>-63.996000000000002</v>
      </c>
    </row>
    <row r="411" spans="1:12" ht="14.25" customHeight="1" x14ac:dyDescent="0.25">
      <c r="A411" s="1" t="s">
        <v>588</v>
      </c>
      <c r="B411" s="2">
        <v>41954</v>
      </c>
      <c r="C411" s="2">
        <v>41955</v>
      </c>
      <c r="D411" s="1" t="s">
        <v>3492</v>
      </c>
      <c r="E411" s="1" t="s">
        <v>3133</v>
      </c>
      <c r="F411" s="1" t="s">
        <v>3167</v>
      </c>
      <c r="G411" s="1" t="s">
        <v>3143</v>
      </c>
      <c r="H411" s="1" t="s">
        <v>38</v>
      </c>
      <c r="I411" s="1" t="s">
        <v>591</v>
      </c>
      <c r="J411" s="3">
        <v>239.952</v>
      </c>
      <c r="K411" s="3">
        <v>6</v>
      </c>
      <c r="L411" s="3">
        <v>-35.992800000000003</v>
      </c>
    </row>
    <row r="412" spans="1:12" ht="14.25" customHeight="1" x14ac:dyDescent="0.25">
      <c r="A412" s="1" t="s">
        <v>588</v>
      </c>
      <c r="B412" s="2">
        <v>41954</v>
      </c>
      <c r="C412" s="2">
        <v>41955</v>
      </c>
      <c r="D412" s="1" t="s">
        <v>3492</v>
      </c>
      <c r="E412" s="1" t="s">
        <v>3133</v>
      </c>
      <c r="F412" s="1" t="s">
        <v>3167</v>
      </c>
      <c r="G412" s="1" t="s">
        <v>3143</v>
      </c>
      <c r="H412" s="1" t="s">
        <v>16</v>
      </c>
      <c r="I412" s="1" t="s">
        <v>124</v>
      </c>
      <c r="J412" s="3">
        <v>201.584</v>
      </c>
      <c r="K412" s="3">
        <v>2</v>
      </c>
      <c r="L412" s="3">
        <v>15.1188</v>
      </c>
    </row>
    <row r="413" spans="1:12" ht="14.25" customHeight="1" x14ac:dyDescent="0.25">
      <c r="A413" s="1" t="s">
        <v>588</v>
      </c>
      <c r="B413" s="2">
        <v>41954</v>
      </c>
      <c r="C413" s="2">
        <v>41955</v>
      </c>
      <c r="D413" s="1" t="s">
        <v>3492</v>
      </c>
      <c r="E413" s="1" t="s">
        <v>3133</v>
      </c>
      <c r="F413" s="1" t="s">
        <v>3167</v>
      </c>
      <c r="G413" s="1" t="s">
        <v>3143</v>
      </c>
      <c r="H413" s="1" t="s">
        <v>72</v>
      </c>
      <c r="I413" s="1" t="s">
        <v>592</v>
      </c>
      <c r="J413" s="3">
        <v>899.13599999999997</v>
      </c>
      <c r="K413" s="3">
        <v>4</v>
      </c>
      <c r="L413" s="3">
        <v>-146.1096</v>
      </c>
    </row>
    <row r="414" spans="1:12" ht="14.25" customHeight="1" x14ac:dyDescent="0.25">
      <c r="A414" s="1" t="s">
        <v>593</v>
      </c>
      <c r="B414" s="2">
        <v>41829</v>
      </c>
      <c r="C414" s="2">
        <v>41832</v>
      </c>
      <c r="D414" s="1" t="s">
        <v>3493</v>
      </c>
      <c r="E414" s="1" t="s">
        <v>3133</v>
      </c>
      <c r="F414" s="1" t="s">
        <v>3205</v>
      </c>
      <c r="G414" s="1" t="s">
        <v>3135</v>
      </c>
      <c r="H414" s="1" t="s">
        <v>12</v>
      </c>
      <c r="I414" s="1" t="s">
        <v>594</v>
      </c>
      <c r="J414" s="3">
        <v>145.9</v>
      </c>
      <c r="K414" s="3">
        <v>5</v>
      </c>
      <c r="L414" s="3">
        <v>62.737000000000002</v>
      </c>
    </row>
    <row r="415" spans="1:12" ht="14.25" customHeight="1" x14ac:dyDescent="0.25">
      <c r="A415" s="1" t="s">
        <v>595</v>
      </c>
      <c r="B415" s="2">
        <v>41267</v>
      </c>
      <c r="C415" s="2">
        <v>41271</v>
      </c>
      <c r="D415" s="1" t="s">
        <v>3494</v>
      </c>
      <c r="E415" s="1" t="s">
        <v>3133</v>
      </c>
      <c r="F415" s="1" t="s">
        <v>3162</v>
      </c>
      <c r="G415" s="1" t="s">
        <v>3147</v>
      </c>
      <c r="H415" s="1" t="s">
        <v>198</v>
      </c>
      <c r="I415" s="1" t="s">
        <v>596</v>
      </c>
      <c r="J415" s="3">
        <v>590.05799999999999</v>
      </c>
      <c r="K415" s="3">
        <v>7</v>
      </c>
      <c r="L415" s="3">
        <v>-786.74400000000003</v>
      </c>
    </row>
    <row r="416" spans="1:12" ht="14.25" customHeight="1" x14ac:dyDescent="0.25">
      <c r="A416" s="1" t="s">
        <v>595</v>
      </c>
      <c r="B416" s="2">
        <v>41267</v>
      </c>
      <c r="C416" s="2">
        <v>41271</v>
      </c>
      <c r="D416" s="1" t="s">
        <v>3494</v>
      </c>
      <c r="E416" s="1" t="s">
        <v>3133</v>
      </c>
      <c r="F416" s="1" t="s">
        <v>3162</v>
      </c>
      <c r="G416" s="1" t="s">
        <v>3147</v>
      </c>
      <c r="H416" s="1" t="s">
        <v>14</v>
      </c>
      <c r="I416" s="1" t="s">
        <v>597</v>
      </c>
      <c r="J416" s="3">
        <v>14.04</v>
      </c>
      <c r="K416" s="3">
        <v>3</v>
      </c>
      <c r="L416" s="3">
        <v>1.5794999999999999</v>
      </c>
    </row>
    <row r="417" spans="1:12" ht="14.25" customHeight="1" x14ac:dyDescent="0.25">
      <c r="A417" s="1" t="s">
        <v>598</v>
      </c>
      <c r="B417" s="2">
        <v>40634</v>
      </c>
      <c r="C417" s="2">
        <v>40639</v>
      </c>
      <c r="D417" s="1" t="s">
        <v>3322</v>
      </c>
      <c r="E417" s="1" t="s">
        <v>3133</v>
      </c>
      <c r="F417" s="1" t="s">
        <v>3182</v>
      </c>
      <c r="G417" s="1" t="s">
        <v>3135</v>
      </c>
      <c r="H417" s="1" t="s">
        <v>9</v>
      </c>
      <c r="I417" s="1" t="s">
        <v>599</v>
      </c>
      <c r="J417" s="3">
        <v>29.6</v>
      </c>
      <c r="K417" s="3">
        <v>2</v>
      </c>
      <c r="L417" s="3">
        <v>14.8</v>
      </c>
    </row>
    <row r="418" spans="1:12" ht="14.25" customHeight="1" x14ac:dyDescent="0.25">
      <c r="A418" s="1" t="s">
        <v>598</v>
      </c>
      <c r="B418" s="2">
        <v>40634</v>
      </c>
      <c r="C418" s="2">
        <v>40639</v>
      </c>
      <c r="D418" s="1" t="s">
        <v>3322</v>
      </c>
      <c r="E418" s="1" t="s">
        <v>3133</v>
      </c>
      <c r="F418" s="1" t="s">
        <v>3182</v>
      </c>
      <c r="G418" s="1" t="s">
        <v>3135</v>
      </c>
      <c r="H418" s="1" t="s">
        <v>18</v>
      </c>
      <c r="I418" s="1" t="s">
        <v>600</v>
      </c>
      <c r="J418" s="3">
        <v>17.088000000000001</v>
      </c>
      <c r="K418" s="3">
        <v>4</v>
      </c>
      <c r="L418" s="3">
        <v>5.5536000000000003</v>
      </c>
    </row>
    <row r="419" spans="1:12" ht="14.25" customHeight="1" x14ac:dyDescent="0.25">
      <c r="A419" s="1" t="s">
        <v>601</v>
      </c>
      <c r="B419" s="2">
        <v>41166</v>
      </c>
      <c r="C419" s="2">
        <v>41171</v>
      </c>
      <c r="D419" s="1" t="s">
        <v>3495</v>
      </c>
      <c r="E419" s="1" t="s">
        <v>3133</v>
      </c>
      <c r="F419" s="1" t="s">
        <v>3206</v>
      </c>
      <c r="G419" s="1" t="s">
        <v>3139</v>
      </c>
      <c r="H419" s="1" t="s">
        <v>22</v>
      </c>
      <c r="I419" s="1" t="s">
        <v>602</v>
      </c>
      <c r="J419" s="3">
        <v>912.75</v>
      </c>
      <c r="K419" s="3">
        <v>5</v>
      </c>
      <c r="L419" s="3">
        <v>118.6575</v>
      </c>
    </row>
    <row r="420" spans="1:12" ht="14.25" customHeight="1" x14ac:dyDescent="0.25">
      <c r="A420" s="1" t="s">
        <v>603</v>
      </c>
      <c r="B420" s="2">
        <v>40759</v>
      </c>
      <c r="C420" s="2">
        <v>40764</v>
      </c>
      <c r="D420" s="1" t="s">
        <v>3496</v>
      </c>
      <c r="E420" s="1" t="s">
        <v>3133</v>
      </c>
      <c r="F420" s="1" t="s">
        <v>3207</v>
      </c>
      <c r="G420" s="1" t="s">
        <v>3139</v>
      </c>
      <c r="H420" s="1" t="s">
        <v>20</v>
      </c>
      <c r="I420" s="1" t="s">
        <v>604</v>
      </c>
      <c r="J420" s="3">
        <v>1089.75</v>
      </c>
      <c r="K420" s="3">
        <v>3</v>
      </c>
      <c r="L420" s="3">
        <v>305.13</v>
      </c>
    </row>
    <row r="421" spans="1:12" ht="14.25" customHeight="1" x14ac:dyDescent="0.25">
      <c r="A421" s="1" t="s">
        <v>603</v>
      </c>
      <c r="B421" s="2">
        <v>40759</v>
      </c>
      <c r="C421" s="2">
        <v>40764</v>
      </c>
      <c r="D421" s="1" t="s">
        <v>3496</v>
      </c>
      <c r="E421" s="1" t="s">
        <v>3133</v>
      </c>
      <c r="F421" s="1" t="s">
        <v>3207</v>
      </c>
      <c r="G421" s="1" t="s">
        <v>3139</v>
      </c>
      <c r="H421" s="1" t="s">
        <v>45</v>
      </c>
      <c r="I421" s="1" t="s">
        <v>605</v>
      </c>
      <c r="J421" s="3">
        <v>447.84</v>
      </c>
      <c r="K421" s="3">
        <v>8</v>
      </c>
      <c r="L421" s="3">
        <v>219.44159999999999</v>
      </c>
    </row>
    <row r="422" spans="1:12" ht="14.25" customHeight="1" x14ac:dyDescent="0.25">
      <c r="A422" s="1" t="s">
        <v>603</v>
      </c>
      <c r="B422" s="2">
        <v>40759</v>
      </c>
      <c r="C422" s="2">
        <v>40764</v>
      </c>
      <c r="D422" s="1" t="s">
        <v>3496</v>
      </c>
      <c r="E422" s="1" t="s">
        <v>3133</v>
      </c>
      <c r="F422" s="1" t="s">
        <v>3207</v>
      </c>
      <c r="G422" s="1" t="s">
        <v>3139</v>
      </c>
      <c r="H422" s="1" t="s">
        <v>14</v>
      </c>
      <c r="I422" s="1" t="s">
        <v>606</v>
      </c>
      <c r="J422" s="3">
        <v>16.399999999999999</v>
      </c>
      <c r="K422" s="3">
        <v>5</v>
      </c>
      <c r="L422" s="3">
        <v>4.2640000000000002</v>
      </c>
    </row>
    <row r="423" spans="1:12" ht="14.25" customHeight="1" x14ac:dyDescent="0.25">
      <c r="A423" s="1" t="s">
        <v>603</v>
      </c>
      <c r="B423" s="2">
        <v>40759</v>
      </c>
      <c r="C423" s="2">
        <v>40764</v>
      </c>
      <c r="D423" s="1" t="s">
        <v>3496</v>
      </c>
      <c r="E423" s="1" t="s">
        <v>3133</v>
      </c>
      <c r="F423" s="1" t="s">
        <v>3207</v>
      </c>
      <c r="G423" s="1" t="s">
        <v>3139</v>
      </c>
      <c r="H423" s="1" t="s">
        <v>16</v>
      </c>
      <c r="I423" s="1" t="s">
        <v>607</v>
      </c>
      <c r="J423" s="3">
        <v>399.96</v>
      </c>
      <c r="K423" s="3">
        <v>5</v>
      </c>
      <c r="L423" s="3">
        <v>34.996499999999997</v>
      </c>
    </row>
    <row r="424" spans="1:12" ht="14.25" customHeight="1" x14ac:dyDescent="0.25">
      <c r="A424" s="1" t="s">
        <v>603</v>
      </c>
      <c r="B424" s="2">
        <v>40759</v>
      </c>
      <c r="C424" s="2">
        <v>40764</v>
      </c>
      <c r="D424" s="1" t="s">
        <v>3496</v>
      </c>
      <c r="E424" s="1" t="s">
        <v>3133</v>
      </c>
      <c r="F424" s="1" t="s">
        <v>3207</v>
      </c>
      <c r="G424" s="1" t="s">
        <v>3139</v>
      </c>
      <c r="H424" s="1" t="s">
        <v>28</v>
      </c>
      <c r="I424" s="1" t="s">
        <v>608</v>
      </c>
      <c r="J424" s="3">
        <v>158.9</v>
      </c>
      <c r="K424" s="3">
        <v>5</v>
      </c>
      <c r="L424" s="3">
        <v>7.9450000000000003</v>
      </c>
    </row>
    <row r="425" spans="1:12" ht="14.25" customHeight="1" x14ac:dyDescent="0.25">
      <c r="A425" s="1" t="s">
        <v>603</v>
      </c>
      <c r="B425" s="2">
        <v>40759</v>
      </c>
      <c r="C425" s="2">
        <v>40764</v>
      </c>
      <c r="D425" s="1" t="s">
        <v>3496</v>
      </c>
      <c r="E425" s="1" t="s">
        <v>3133</v>
      </c>
      <c r="F425" s="1" t="s">
        <v>3207</v>
      </c>
      <c r="G425" s="1" t="s">
        <v>3139</v>
      </c>
      <c r="H425" s="1" t="s">
        <v>18</v>
      </c>
      <c r="I425" s="1" t="s">
        <v>609</v>
      </c>
      <c r="J425" s="3">
        <v>13.183999999999999</v>
      </c>
      <c r="K425" s="3">
        <v>1</v>
      </c>
      <c r="L425" s="3">
        <v>4.7792000000000003</v>
      </c>
    </row>
    <row r="426" spans="1:12" ht="14.25" customHeight="1" x14ac:dyDescent="0.25">
      <c r="A426" s="1" t="s">
        <v>610</v>
      </c>
      <c r="B426" s="2">
        <v>41543</v>
      </c>
      <c r="C426" s="2">
        <v>41548</v>
      </c>
      <c r="D426" s="1" t="s">
        <v>3497</v>
      </c>
      <c r="E426" s="1" t="s">
        <v>3133</v>
      </c>
      <c r="F426" s="1" t="s">
        <v>3148</v>
      </c>
      <c r="G426" s="1" t="s">
        <v>3143</v>
      </c>
      <c r="H426" s="1" t="s">
        <v>22</v>
      </c>
      <c r="I426" s="1" t="s">
        <v>430</v>
      </c>
      <c r="J426" s="3">
        <v>393.16500000000002</v>
      </c>
      <c r="K426" s="3">
        <v>3</v>
      </c>
      <c r="L426" s="3">
        <v>-204.44579999999999</v>
      </c>
    </row>
    <row r="427" spans="1:12" ht="14.25" customHeight="1" x14ac:dyDescent="0.25">
      <c r="A427" s="1" t="s">
        <v>611</v>
      </c>
      <c r="B427" s="2">
        <v>41668</v>
      </c>
      <c r="C427" s="2">
        <v>41671</v>
      </c>
      <c r="D427" s="1" t="s">
        <v>3498</v>
      </c>
      <c r="E427" s="1" t="s">
        <v>3133</v>
      </c>
      <c r="F427" s="1" t="s">
        <v>3174</v>
      </c>
      <c r="G427" s="1" t="s">
        <v>3135</v>
      </c>
      <c r="H427" s="1" t="s">
        <v>38</v>
      </c>
      <c r="I427" s="1" t="s">
        <v>612</v>
      </c>
      <c r="J427" s="3">
        <v>239.97</v>
      </c>
      <c r="K427" s="3">
        <v>3</v>
      </c>
      <c r="L427" s="3">
        <v>26.396699999999999</v>
      </c>
    </row>
    <row r="428" spans="1:12" ht="14.25" customHeight="1" x14ac:dyDescent="0.25">
      <c r="A428" s="1" t="s">
        <v>611</v>
      </c>
      <c r="B428" s="2">
        <v>41668</v>
      </c>
      <c r="C428" s="2">
        <v>41671</v>
      </c>
      <c r="D428" s="1" t="s">
        <v>3498</v>
      </c>
      <c r="E428" s="1" t="s">
        <v>3133</v>
      </c>
      <c r="F428" s="1" t="s">
        <v>3174</v>
      </c>
      <c r="G428" s="1" t="s">
        <v>3135</v>
      </c>
      <c r="H428" s="1" t="s">
        <v>12</v>
      </c>
      <c r="I428" s="1" t="s">
        <v>613</v>
      </c>
      <c r="J428" s="3">
        <v>37.74</v>
      </c>
      <c r="K428" s="3">
        <v>3</v>
      </c>
      <c r="L428" s="3">
        <v>12.8316</v>
      </c>
    </row>
    <row r="429" spans="1:12" ht="14.25" customHeight="1" x14ac:dyDescent="0.25">
      <c r="A429" s="1" t="s">
        <v>614</v>
      </c>
      <c r="B429" s="2">
        <v>41178</v>
      </c>
      <c r="C429" s="2">
        <v>41182</v>
      </c>
      <c r="D429" s="1" t="s">
        <v>3499</v>
      </c>
      <c r="E429" s="1" t="s">
        <v>3133</v>
      </c>
      <c r="F429" s="1" t="s">
        <v>3178</v>
      </c>
      <c r="G429" s="1" t="s">
        <v>3143</v>
      </c>
      <c r="H429" s="1" t="s">
        <v>45</v>
      </c>
      <c r="I429" s="1" t="s">
        <v>615</v>
      </c>
      <c r="J429" s="3">
        <v>86.272000000000006</v>
      </c>
      <c r="K429" s="3">
        <v>4</v>
      </c>
      <c r="L429" s="3">
        <v>31.273599999999998</v>
      </c>
    </row>
    <row r="430" spans="1:12" ht="14.25" customHeight="1" x14ac:dyDescent="0.25">
      <c r="A430" s="1" t="s">
        <v>614</v>
      </c>
      <c r="B430" s="2">
        <v>41178</v>
      </c>
      <c r="C430" s="2">
        <v>41182</v>
      </c>
      <c r="D430" s="1" t="s">
        <v>3499</v>
      </c>
      <c r="E430" s="1" t="s">
        <v>3133</v>
      </c>
      <c r="F430" s="1" t="s">
        <v>3178</v>
      </c>
      <c r="G430" s="1" t="s">
        <v>3143</v>
      </c>
      <c r="H430" s="1" t="s">
        <v>18</v>
      </c>
      <c r="I430" s="1" t="s">
        <v>616</v>
      </c>
      <c r="J430" s="3">
        <v>72.587999999999994</v>
      </c>
      <c r="K430" s="3">
        <v>2</v>
      </c>
      <c r="L430" s="3">
        <v>-48.392000000000003</v>
      </c>
    </row>
    <row r="431" spans="1:12" ht="14.25" customHeight="1" x14ac:dyDescent="0.25">
      <c r="A431" s="1" t="s">
        <v>614</v>
      </c>
      <c r="B431" s="2">
        <v>41178</v>
      </c>
      <c r="C431" s="2">
        <v>41182</v>
      </c>
      <c r="D431" s="1" t="s">
        <v>3499</v>
      </c>
      <c r="E431" s="1" t="s">
        <v>3133</v>
      </c>
      <c r="F431" s="1" t="s">
        <v>3178</v>
      </c>
      <c r="G431" s="1" t="s">
        <v>3143</v>
      </c>
      <c r="H431" s="1" t="s">
        <v>20</v>
      </c>
      <c r="I431" s="1" t="s">
        <v>617</v>
      </c>
      <c r="J431" s="3">
        <v>60.671999999999997</v>
      </c>
      <c r="K431" s="3">
        <v>2</v>
      </c>
      <c r="L431" s="3">
        <v>14.409599999999999</v>
      </c>
    </row>
    <row r="432" spans="1:12" ht="14.25" customHeight="1" x14ac:dyDescent="0.25">
      <c r="A432" s="1" t="s">
        <v>614</v>
      </c>
      <c r="B432" s="2">
        <v>41178</v>
      </c>
      <c r="C432" s="2">
        <v>41182</v>
      </c>
      <c r="D432" s="1" t="s">
        <v>3499</v>
      </c>
      <c r="E432" s="1" t="s">
        <v>3133</v>
      </c>
      <c r="F432" s="1" t="s">
        <v>3178</v>
      </c>
      <c r="G432" s="1" t="s">
        <v>3143</v>
      </c>
      <c r="H432" s="1" t="s">
        <v>18</v>
      </c>
      <c r="I432" s="1" t="s">
        <v>515</v>
      </c>
      <c r="J432" s="3">
        <v>77.031000000000006</v>
      </c>
      <c r="K432" s="3">
        <v>9</v>
      </c>
      <c r="L432" s="3">
        <v>-59.057099999999998</v>
      </c>
    </row>
    <row r="433" spans="1:12" ht="14.25" customHeight="1" x14ac:dyDescent="0.25">
      <c r="A433" s="1" t="s">
        <v>614</v>
      </c>
      <c r="B433" s="2">
        <v>41178</v>
      </c>
      <c r="C433" s="2">
        <v>41182</v>
      </c>
      <c r="D433" s="1" t="s">
        <v>3499</v>
      </c>
      <c r="E433" s="1" t="s">
        <v>3133</v>
      </c>
      <c r="F433" s="1" t="s">
        <v>3178</v>
      </c>
      <c r="G433" s="1" t="s">
        <v>3143</v>
      </c>
      <c r="H433" s="1" t="s">
        <v>28</v>
      </c>
      <c r="I433" s="1" t="s">
        <v>618</v>
      </c>
      <c r="J433" s="3">
        <v>119.904</v>
      </c>
      <c r="K433" s="3">
        <v>6</v>
      </c>
      <c r="L433" s="3">
        <v>-1.4987999999999999</v>
      </c>
    </row>
    <row r="434" spans="1:12" ht="14.25" customHeight="1" x14ac:dyDescent="0.25">
      <c r="A434" s="1" t="s">
        <v>614</v>
      </c>
      <c r="B434" s="2">
        <v>41178</v>
      </c>
      <c r="C434" s="2">
        <v>41182</v>
      </c>
      <c r="D434" s="1" t="s">
        <v>3499</v>
      </c>
      <c r="E434" s="1" t="s">
        <v>3133</v>
      </c>
      <c r="F434" s="1" t="s">
        <v>3178</v>
      </c>
      <c r="G434" s="1" t="s">
        <v>3143</v>
      </c>
      <c r="H434" s="1" t="s">
        <v>16</v>
      </c>
      <c r="I434" s="1" t="s">
        <v>619</v>
      </c>
      <c r="J434" s="3">
        <v>263.95999999999998</v>
      </c>
      <c r="K434" s="3">
        <v>5</v>
      </c>
      <c r="L434" s="3">
        <v>23.096499999999999</v>
      </c>
    </row>
    <row r="435" spans="1:12" ht="14.25" customHeight="1" x14ac:dyDescent="0.25">
      <c r="A435" s="1" t="s">
        <v>614</v>
      </c>
      <c r="B435" s="2">
        <v>41178</v>
      </c>
      <c r="C435" s="2">
        <v>41182</v>
      </c>
      <c r="D435" s="1" t="s">
        <v>3499</v>
      </c>
      <c r="E435" s="1" t="s">
        <v>3133</v>
      </c>
      <c r="F435" s="1" t="s">
        <v>3178</v>
      </c>
      <c r="G435" s="1" t="s">
        <v>3143</v>
      </c>
      <c r="H435" s="1" t="s">
        <v>28</v>
      </c>
      <c r="I435" s="1" t="s">
        <v>225</v>
      </c>
      <c r="J435" s="3">
        <v>363.64800000000002</v>
      </c>
      <c r="K435" s="3">
        <v>4</v>
      </c>
      <c r="L435" s="3">
        <v>-86.366399999999999</v>
      </c>
    </row>
    <row r="436" spans="1:12" ht="14.25" customHeight="1" x14ac:dyDescent="0.25">
      <c r="A436" s="1" t="s">
        <v>620</v>
      </c>
      <c r="B436" s="2">
        <v>41213</v>
      </c>
      <c r="C436" s="2">
        <v>41217</v>
      </c>
      <c r="D436" s="1" t="s">
        <v>3500</v>
      </c>
      <c r="E436" s="1" t="s">
        <v>3133</v>
      </c>
      <c r="F436" s="1" t="s">
        <v>3190</v>
      </c>
      <c r="G436" s="1" t="s">
        <v>3135</v>
      </c>
      <c r="H436" s="1" t="s">
        <v>18</v>
      </c>
      <c r="I436" s="1" t="s">
        <v>621</v>
      </c>
      <c r="J436" s="3">
        <v>9.7279999999999998</v>
      </c>
      <c r="K436" s="3">
        <v>2</v>
      </c>
      <c r="L436" s="3">
        <v>3.2831999999999999</v>
      </c>
    </row>
    <row r="437" spans="1:12" ht="14.25" customHeight="1" x14ac:dyDescent="0.25">
      <c r="A437" s="1" t="s">
        <v>620</v>
      </c>
      <c r="B437" s="2">
        <v>41213</v>
      </c>
      <c r="C437" s="2">
        <v>41217</v>
      </c>
      <c r="D437" s="1" t="s">
        <v>3500</v>
      </c>
      <c r="E437" s="1" t="s">
        <v>3133</v>
      </c>
      <c r="F437" s="1" t="s">
        <v>3190</v>
      </c>
      <c r="G437" s="1" t="s">
        <v>3135</v>
      </c>
      <c r="H437" s="1" t="s">
        <v>87</v>
      </c>
      <c r="I437" s="1" t="s">
        <v>454</v>
      </c>
      <c r="J437" s="3">
        <v>14.75</v>
      </c>
      <c r="K437" s="3">
        <v>5</v>
      </c>
      <c r="L437" s="3">
        <v>7.08</v>
      </c>
    </row>
    <row r="438" spans="1:12" ht="14.25" customHeight="1" x14ac:dyDescent="0.25">
      <c r="A438" s="1" t="s">
        <v>620</v>
      </c>
      <c r="B438" s="2">
        <v>41213</v>
      </c>
      <c r="C438" s="2">
        <v>41217</v>
      </c>
      <c r="D438" s="1" t="s">
        <v>3500</v>
      </c>
      <c r="E438" s="1" t="s">
        <v>3133</v>
      </c>
      <c r="F438" s="1" t="s">
        <v>3190</v>
      </c>
      <c r="G438" s="1" t="s">
        <v>3135</v>
      </c>
      <c r="H438" s="1" t="s">
        <v>18</v>
      </c>
      <c r="I438" s="1" t="s">
        <v>622</v>
      </c>
      <c r="J438" s="3">
        <v>29.8</v>
      </c>
      <c r="K438" s="3">
        <v>5</v>
      </c>
      <c r="L438" s="3">
        <v>9.3125</v>
      </c>
    </row>
    <row r="439" spans="1:12" ht="14.25" customHeight="1" x14ac:dyDescent="0.25">
      <c r="A439" s="1" t="s">
        <v>620</v>
      </c>
      <c r="B439" s="2">
        <v>41213</v>
      </c>
      <c r="C439" s="2">
        <v>41217</v>
      </c>
      <c r="D439" s="1" t="s">
        <v>3500</v>
      </c>
      <c r="E439" s="1" t="s">
        <v>3133</v>
      </c>
      <c r="F439" s="1" t="s">
        <v>3190</v>
      </c>
      <c r="G439" s="1" t="s">
        <v>3135</v>
      </c>
      <c r="H439" s="1" t="s">
        <v>9</v>
      </c>
      <c r="I439" s="1" t="s">
        <v>623</v>
      </c>
      <c r="J439" s="3">
        <v>427.42</v>
      </c>
      <c r="K439" s="3">
        <v>14</v>
      </c>
      <c r="L439" s="3">
        <v>196.61320000000001</v>
      </c>
    </row>
    <row r="440" spans="1:12" ht="14.25" customHeight="1" x14ac:dyDescent="0.25">
      <c r="A440" s="1" t="s">
        <v>624</v>
      </c>
      <c r="B440" s="2">
        <v>41635</v>
      </c>
      <c r="C440" s="2">
        <v>41639</v>
      </c>
      <c r="D440" s="1" t="s">
        <v>3394</v>
      </c>
      <c r="E440" s="1" t="s">
        <v>3133</v>
      </c>
      <c r="F440" s="1" t="s">
        <v>3136</v>
      </c>
      <c r="G440" s="1" t="s">
        <v>3137</v>
      </c>
      <c r="H440" s="1" t="s">
        <v>45</v>
      </c>
      <c r="I440" s="1" t="s">
        <v>625</v>
      </c>
      <c r="J440" s="3">
        <v>33.9</v>
      </c>
      <c r="K440" s="3">
        <v>5</v>
      </c>
      <c r="L440" s="3">
        <v>15.593999999999999</v>
      </c>
    </row>
    <row r="441" spans="1:12" ht="14.25" customHeight="1" x14ac:dyDescent="0.25">
      <c r="A441" s="1" t="s">
        <v>626</v>
      </c>
      <c r="B441" s="2">
        <v>41993</v>
      </c>
      <c r="C441" s="2">
        <v>41998</v>
      </c>
      <c r="D441" s="1" t="s">
        <v>3501</v>
      </c>
      <c r="E441" s="1" t="s">
        <v>3133</v>
      </c>
      <c r="F441" s="1" t="s">
        <v>3140</v>
      </c>
      <c r="G441" s="1" t="s">
        <v>3135</v>
      </c>
      <c r="H441" s="1" t="s">
        <v>18</v>
      </c>
      <c r="I441" s="1" t="s">
        <v>627</v>
      </c>
      <c r="J441" s="3">
        <v>36.671999999999997</v>
      </c>
      <c r="K441" s="3">
        <v>2</v>
      </c>
      <c r="L441" s="3">
        <v>11.46</v>
      </c>
    </row>
    <row r="442" spans="1:12" ht="14.25" customHeight="1" x14ac:dyDescent="0.25">
      <c r="A442" s="1" t="s">
        <v>628</v>
      </c>
      <c r="B442" s="2">
        <v>41183</v>
      </c>
      <c r="C442" s="2">
        <v>41188</v>
      </c>
      <c r="D442" s="1" t="s">
        <v>3502</v>
      </c>
      <c r="E442" s="1" t="s">
        <v>3133</v>
      </c>
      <c r="F442" s="1" t="s">
        <v>3146</v>
      </c>
      <c r="G442" s="1" t="s">
        <v>3147</v>
      </c>
      <c r="H442" s="1" t="s">
        <v>28</v>
      </c>
      <c r="I442" s="1" t="s">
        <v>70</v>
      </c>
      <c r="J442" s="3">
        <v>139.42400000000001</v>
      </c>
      <c r="K442" s="3">
        <v>4</v>
      </c>
      <c r="L442" s="3">
        <v>17.428000000000001</v>
      </c>
    </row>
    <row r="443" spans="1:12" ht="14.25" customHeight="1" x14ac:dyDescent="0.25">
      <c r="A443" s="1" t="s">
        <v>629</v>
      </c>
      <c r="B443" s="2">
        <v>41030</v>
      </c>
      <c r="C443" s="2">
        <v>41036</v>
      </c>
      <c r="D443" s="1" t="s">
        <v>3503</v>
      </c>
      <c r="E443" s="1" t="s">
        <v>3133</v>
      </c>
      <c r="F443" s="1" t="s">
        <v>3134</v>
      </c>
      <c r="G443" s="1" t="s">
        <v>3135</v>
      </c>
      <c r="H443" s="1" t="s">
        <v>16</v>
      </c>
      <c r="I443" s="1" t="s">
        <v>630</v>
      </c>
      <c r="J443" s="3">
        <v>88.751999999999995</v>
      </c>
      <c r="K443" s="3">
        <v>3</v>
      </c>
      <c r="L443" s="3">
        <v>11.093999999999999</v>
      </c>
    </row>
    <row r="444" spans="1:12" ht="14.25" customHeight="1" x14ac:dyDescent="0.25">
      <c r="A444" s="1" t="s">
        <v>631</v>
      </c>
      <c r="B444" s="2">
        <v>41109</v>
      </c>
      <c r="C444" s="2">
        <v>41110</v>
      </c>
      <c r="D444" s="1" t="s">
        <v>3504</v>
      </c>
      <c r="E444" s="1" t="s">
        <v>3133</v>
      </c>
      <c r="F444" s="1" t="s">
        <v>3148</v>
      </c>
      <c r="G444" s="1" t="s">
        <v>3143</v>
      </c>
      <c r="H444" s="1" t="s">
        <v>18</v>
      </c>
      <c r="I444" s="1" t="s">
        <v>632</v>
      </c>
      <c r="J444" s="3">
        <v>2.0249999999999999</v>
      </c>
      <c r="K444" s="3">
        <v>1</v>
      </c>
      <c r="L444" s="3">
        <v>-1.35</v>
      </c>
    </row>
    <row r="445" spans="1:12" ht="14.25" customHeight="1" x14ac:dyDescent="0.25">
      <c r="A445" s="1" t="s">
        <v>633</v>
      </c>
      <c r="B445" s="2">
        <v>41244</v>
      </c>
      <c r="C445" s="2">
        <v>41251</v>
      </c>
      <c r="D445" s="1" t="s">
        <v>3403</v>
      </c>
      <c r="E445" s="1" t="s">
        <v>3133</v>
      </c>
      <c r="F445" s="1" t="s">
        <v>3136</v>
      </c>
      <c r="G445" s="1" t="s">
        <v>3137</v>
      </c>
      <c r="H445" s="1" t="s">
        <v>18</v>
      </c>
      <c r="I445" s="1" t="s">
        <v>634</v>
      </c>
      <c r="J445" s="3">
        <v>55.423999999999999</v>
      </c>
      <c r="K445" s="3">
        <v>2</v>
      </c>
      <c r="L445" s="3">
        <v>19.398399999999999</v>
      </c>
    </row>
    <row r="446" spans="1:12" ht="14.25" customHeight="1" x14ac:dyDescent="0.25">
      <c r="A446" s="1" t="s">
        <v>635</v>
      </c>
      <c r="B446" s="2">
        <v>40763</v>
      </c>
      <c r="C446" s="2">
        <v>40769</v>
      </c>
      <c r="D446" s="1" t="s">
        <v>3505</v>
      </c>
      <c r="E446" s="1" t="s">
        <v>3133</v>
      </c>
      <c r="F446" s="1" t="s">
        <v>3208</v>
      </c>
      <c r="G446" s="1" t="s">
        <v>3143</v>
      </c>
      <c r="H446" s="1" t="s">
        <v>12</v>
      </c>
      <c r="I446" s="1" t="s">
        <v>457</v>
      </c>
      <c r="J446" s="3">
        <v>121.376</v>
      </c>
      <c r="K446" s="3">
        <v>4</v>
      </c>
      <c r="L446" s="3">
        <v>-3.0344000000000002</v>
      </c>
    </row>
    <row r="447" spans="1:12" ht="14.25" customHeight="1" x14ac:dyDescent="0.25">
      <c r="A447" s="1" t="s">
        <v>635</v>
      </c>
      <c r="B447" s="2">
        <v>40763</v>
      </c>
      <c r="C447" s="2">
        <v>40769</v>
      </c>
      <c r="D447" s="1" t="s">
        <v>3505</v>
      </c>
      <c r="E447" s="1" t="s">
        <v>3133</v>
      </c>
      <c r="F447" s="1" t="s">
        <v>3208</v>
      </c>
      <c r="G447" s="1" t="s">
        <v>3143</v>
      </c>
      <c r="H447" s="1" t="s">
        <v>38</v>
      </c>
      <c r="I447" s="1" t="s">
        <v>636</v>
      </c>
      <c r="J447" s="3">
        <v>95.975999999999999</v>
      </c>
      <c r="K447" s="3">
        <v>3</v>
      </c>
      <c r="L447" s="3">
        <v>-10.7973</v>
      </c>
    </row>
    <row r="448" spans="1:12" ht="14.25" customHeight="1" x14ac:dyDescent="0.25">
      <c r="A448" s="1" t="s">
        <v>637</v>
      </c>
      <c r="B448" s="2">
        <v>41832</v>
      </c>
      <c r="C448" s="2">
        <v>41836</v>
      </c>
      <c r="D448" s="1" t="s">
        <v>3506</v>
      </c>
      <c r="E448" s="1" t="s">
        <v>3133</v>
      </c>
      <c r="F448" s="1" t="s">
        <v>3134</v>
      </c>
      <c r="G448" s="1" t="s">
        <v>3135</v>
      </c>
      <c r="H448" s="1" t="s">
        <v>9</v>
      </c>
      <c r="I448" s="1" t="s">
        <v>638</v>
      </c>
      <c r="J448" s="3">
        <v>8.67</v>
      </c>
      <c r="K448" s="3">
        <v>3</v>
      </c>
      <c r="L448" s="3">
        <v>4.0749000000000004</v>
      </c>
    </row>
    <row r="449" spans="1:12" ht="14.25" customHeight="1" x14ac:dyDescent="0.25">
      <c r="A449" s="1" t="s">
        <v>639</v>
      </c>
      <c r="B449" s="2">
        <v>41963</v>
      </c>
      <c r="C449" s="2">
        <v>41964</v>
      </c>
      <c r="D449" s="1" t="s">
        <v>3327</v>
      </c>
      <c r="E449" s="1" t="s">
        <v>3133</v>
      </c>
      <c r="F449" s="1" t="s">
        <v>3209</v>
      </c>
      <c r="G449" s="1" t="s">
        <v>3135</v>
      </c>
      <c r="H449" s="1" t="s">
        <v>16</v>
      </c>
      <c r="I449" s="1" t="s">
        <v>640</v>
      </c>
      <c r="J449" s="3">
        <v>31.968</v>
      </c>
      <c r="K449" s="3">
        <v>4</v>
      </c>
      <c r="L449" s="3">
        <v>2.3976000000000002</v>
      </c>
    </row>
    <row r="450" spans="1:12" ht="14.25" customHeight="1" x14ac:dyDescent="0.25">
      <c r="A450" s="1" t="s">
        <v>641</v>
      </c>
      <c r="B450" s="2">
        <v>41611</v>
      </c>
      <c r="C450" s="2">
        <v>41617</v>
      </c>
      <c r="D450" s="1" t="s">
        <v>3507</v>
      </c>
      <c r="E450" s="1" t="s">
        <v>3133</v>
      </c>
      <c r="F450" s="1" t="s">
        <v>3140</v>
      </c>
      <c r="G450" s="1" t="s">
        <v>3135</v>
      </c>
      <c r="H450" s="1" t="s">
        <v>45</v>
      </c>
      <c r="I450" s="1" t="s">
        <v>642</v>
      </c>
      <c r="J450" s="3">
        <v>25.92</v>
      </c>
      <c r="K450" s="3">
        <v>4</v>
      </c>
      <c r="L450" s="3">
        <v>12.441599999999999</v>
      </c>
    </row>
    <row r="451" spans="1:12" ht="14.25" customHeight="1" x14ac:dyDescent="0.25">
      <c r="A451" s="1" t="s">
        <v>641</v>
      </c>
      <c r="B451" s="2">
        <v>41611</v>
      </c>
      <c r="C451" s="2">
        <v>41617</v>
      </c>
      <c r="D451" s="1" t="s">
        <v>3507</v>
      </c>
      <c r="E451" s="1" t="s">
        <v>3133</v>
      </c>
      <c r="F451" s="1" t="s">
        <v>3140</v>
      </c>
      <c r="G451" s="1" t="s">
        <v>3135</v>
      </c>
      <c r="H451" s="1" t="s">
        <v>45</v>
      </c>
      <c r="I451" s="1" t="s">
        <v>643</v>
      </c>
      <c r="J451" s="3">
        <v>40.46</v>
      </c>
      <c r="K451" s="3">
        <v>7</v>
      </c>
      <c r="L451" s="3">
        <v>19.825399999999998</v>
      </c>
    </row>
    <row r="452" spans="1:12" ht="14.25" customHeight="1" x14ac:dyDescent="0.25">
      <c r="A452" s="1" t="s">
        <v>641</v>
      </c>
      <c r="B452" s="2">
        <v>41611</v>
      </c>
      <c r="C452" s="2">
        <v>41617</v>
      </c>
      <c r="D452" s="1" t="s">
        <v>3507</v>
      </c>
      <c r="E452" s="1" t="s">
        <v>3133</v>
      </c>
      <c r="F452" s="1" t="s">
        <v>3140</v>
      </c>
      <c r="G452" s="1" t="s">
        <v>3135</v>
      </c>
      <c r="H452" s="1" t="s">
        <v>28</v>
      </c>
      <c r="I452" s="1" t="s">
        <v>644</v>
      </c>
      <c r="J452" s="3">
        <v>33.869999999999997</v>
      </c>
      <c r="K452" s="3">
        <v>3</v>
      </c>
      <c r="L452" s="3">
        <v>8.8062000000000005</v>
      </c>
    </row>
    <row r="453" spans="1:12" ht="14.25" customHeight="1" x14ac:dyDescent="0.25">
      <c r="A453" s="1" t="s">
        <v>645</v>
      </c>
      <c r="B453" s="2">
        <v>41562</v>
      </c>
      <c r="C453" s="2">
        <v>41566</v>
      </c>
      <c r="D453" s="1" t="s">
        <v>3508</v>
      </c>
      <c r="E453" s="1" t="s">
        <v>3133</v>
      </c>
      <c r="F453" s="1" t="s">
        <v>3136</v>
      </c>
      <c r="G453" s="1" t="s">
        <v>3137</v>
      </c>
      <c r="H453" s="1" t="s">
        <v>38</v>
      </c>
      <c r="I453" s="1" t="s">
        <v>646</v>
      </c>
      <c r="J453" s="3">
        <v>177</v>
      </c>
      <c r="K453" s="3">
        <v>3</v>
      </c>
      <c r="L453" s="3">
        <v>30.09</v>
      </c>
    </row>
    <row r="454" spans="1:12" ht="14.25" customHeight="1" x14ac:dyDescent="0.25">
      <c r="A454" s="1" t="s">
        <v>647</v>
      </c>
      <c r="B454" s="2">
        <v>41216</v>
      </c>
      <c r="C454" s="2">
        <v>41220</v>
      </c>
      <c r="D454" s="1" t="s">
        <v>3509</v>
      </c>
      <c r="E454" s="1" t="s">
        <v>3133</v>
      </c>
      <c r="F454" s="1" t="s">
        <v>3134</v>
      </c>
      <c r="G454" s="1" t="s">
        <v>3135</v>
      </c>
      <c r="H454" s="1" t="s">
        <v>16</v>
      </c>
      <c r="I454" s="1" t="s">
        <v>648</v>
      </c>
      <c r="J454" s="3">
        <v>1212.848</v>
      </c>
      <c r="K454" s="3">
        <v>7</v>
      </c>
      <c r="L454" s="3">
        <v>106.1242</v>
      </c>
    </row>
    <row r="455" spans="1:12" ht="14.25" customHeight="1" x14ac:dyDescent="0.25">
      <c r="A455" s="1" t="s">
        <v>647</v>
      </c>
      <c r="B455" s="2">
        <v>41216</v>
      </c>
      <c r="C455" s="2">
        <v>41220</v>
      </c>
      <c r="D455" s="1" t="s">
        <v>3509</v>
      </c>
      <c r="E455" s="1" t="s">
        <v>3133</v>
      </c>
      <c r="F455" s="1" t="s">
        <v>3134</v>
      </c>
      <c r="G455" s="1" t="s">
        <v>3135</v>
      </c>
      <c r="H455" s="1" t="s">
        <v>38</v>
      </c>
      <c r="I455" s="1" t="s">
        <v>649</v>
      </c>
      <c r="J455" s="3">
        <v>89.97</v>
      </c>
      <c r="K455" s="3">
        <v>3</v>
      </c>
      <c r="L455" s="3">
        <v>37.787399999999998</v>
      </c>
    </row>
    <row r="456" spans="1:12" ht="14.25" customHeight="1" x14ac:dyDescent="0.25">
      <c r="A456" s="1" t="s">
        <v>647</v>
      </c>
      <c r="B456" s="2">
        <v>41216</v>
      </c>
      <c r="C456" s="2">
        <v>41220</v>
      </c>
      <c r="D456" s="1" t="s">
        <v>3509</v>
      </c>
      <c r="E456" s="1" t="s">
        <v>3133</v>
      </c>
      <c r="F456" s="1" t="s">
        <v>3134</v>
      </c>
      <c r="G456" s="1" t="s">
        <v>3135</v>
      </c>
      <c r="H456" s="1" t="s">
        <v>12</v>
      </c>
      <c r="I456" s="1" t="s">
        <v>280</v>
      </c>
      <c r="J456" s="3">
        <v>42.6</v>
      </c>
      <c r="K456" s="3">
        <v>3</v>
      </c>
      <c r="L456" s="3">
        <v>16.614000000000001</v>
      </c>
    </row>
    <row r="457" spans="1:12" ht="14.25" customHeight="1" x14ac:dyDescent="0.25">
      <c r="A457" s="1" t="s">
        <v>650</v>
      </c>
      <c r="B457" s="2">
        <v>41943</v>
      </c>
      <c r="C457" s="2">
        <v>41947</v>
      </c>
      <c r="D457" s="1" t="s">
        <v>3510</v>
      </c>
      <c r="E457" s="1" t="s">
        <v>3133</v>
      </c>
      <c r="F457" s="1" t="s">
        <v>3185</v>
      </c>
      <c r="G457" s="1" t="s">
        <v>3137</v>
      </c>
      <c r="H457" s="1" t="s">
        <v>12</v>
      </c>
      <c r="I457" s="1" t="s">
        <v>651</v>
      </c>
      <c r="J457" s="3">
        <v>9.64</v>
      </c>
      <c r="K457" s="3">
        <v>2</v>
      </c>
      <c r="L457" s="3">
        <v>3.6631999999999998</v>
      </c>
    </row>
    <row r="458" spans="1:12" ht="14.25" customHeight="1" x14ac:dyDescent="0.25">
      <c r="A458" s="1" t="s">
        <v>652</v>
      </c>
      <c r="B458" s="2">
        <v>41565</v>
      </c>
      <c r="C458" s="2">
        <v>41568</v>
      </c>
      <c r="D458" s="1" t="s">
        <v>3337</v>
      </c>
      <c r="E458" s="1" t="s">
        <v>3133</v>
      </c>
      <c r="F458" s="1" t="s">
        <v>3140</v>
      </c>
      <c r="G458" s="1" t="s">
        <v>3135</v>
      </c>
      <c r="H458" s="1" t="s">
        <v>18</v>
      </c>
      <c r="I458" s="1" t="s">
        <v>653</v>
      </c>
      <c r="J458" s="3">
        <v>18.16</v>
      </c>
      <c r="K458" s="3">
        <v>5</v>
      </c>
      <c r="L458" s="3">
        <v>6.5830000000000002</v>
      </c>
    </row>
    <row r="459" spans="1:12" ht="14.25" customHeight="1" x14ac:dyDescent="0.25">
      <c r="A459" s="1" t="s">
        <v>654</v>
      </c>
      <c r="B459" s="2">
        <v>41603</v>
      </c>
      <c r="C459" s="2">
        <v>41610</v>
      </c>
      <c r="D459" s="1" t="s">
        <v>3471</v>
      </c>
      <c r="E459" s="1" t="s">
        <v>3133</v>
      </c>
      <c r="F459" s="1" t="s">
        <v>3134</v>
      </c>
      <c r="G459" s="1" t="s">
        <v>3135</v>
      </c>
      <c r="H459" s="1" t="s">
        <v>16</v>
      </c>
      <c r="I459" s="1" t="s">
        <v>655</v>
      </c>
      <c r="J459" s="3">
        <v>33.520000000000003</v>
      </c>
      <c r="K459" s="3">
        <v>2</v>
      </c>
      <c r="L459" s="3">
        <v>3.3519999999999999</v>
      </c>
    </row>
    <row r="460" spans="1:12" ht="14.25" customHeight="1" x14ac:dyDescent="0.25">
      <c r="A460" s="1" t="s">
        <v>654</v>
      </c>
      <c r="B460" s="2">
        <v>41603</v>
      </c>
      <c r="C460" s="2">
        <v>41610</v>
      </c>
      <c r="D460" s="1" t="s">
        <v>3471</v>
      </c>
      <c r="E460" s="1" t="s">
        <v>3133</v>
      </c>
      <c r="F460" s="1" t="s">
        <v>3134</v>
      </c>
      <c r="G460" s="1" t="s">
        <v>3135</v>
      </c>
      <c r="H460" s="1" t="s">
        <v>12</v>
      </c>
      <c r="I460" s="1" t="s">
        <v>656</v>
      </c>
      <c r="J460" s="3">
        <v>9.94</v>
      </c>
      <c r="K460" s="3">
        <v>2</v>
      </c>
      <c r="L460" s="3">
        <v>3.0813999999999999</v>
      </c>
    </row>
    <row r="461" spans="1:12" ht="14.25" customHeight="1" x14ac:dyDescent="0.25">
      <c r="A461" s="1" t="s">
        <v>657</v>
      </c>
      <c r="B461" s="2">
        <v>41122</v>
      </c>
      <c r="C461" s="2">
        <v>41128</v>
      </c>
      <c r="D461" s="1" t="s">
        <v>3511</v>
      </c>
      <c r="E461" s="1" t="s">
        <v>3133</v>
      </c>
      <c r="F461" s="1" t="s">
        <v>3134</v>
      </c>
      <c r="G461" s="1" t="s">
        <v>3135</v>
      </c>
      <c r="H461" s="1" t="s">
        <v>14</v>
      </c>
      <c r="I461" s="1" t="s">
        <v>658</v>
      </c>
      <c r="J461" s="3">
        <v>6.72</v>
      </c>
      <c r="K461" s="3">
        <v>4</v>
      </c>
      <c r="L461" s="3">
        <v>3.36</v>
      </c>
    </row>
    <row r="462" spans="1:12" ht="14.25" customHeight="1" x14ac:dyDescent="0.25">
      <c r="A462" s="1" t="s">
        <v>657</v>
      </c>
      <c r="B462" s="2">
        <v>41122</v>
      </c>
      <c r="C462" s="2">
        <v>41128</v>
      </c>
      <c r="D462" s="1" t="s">
        <v>3511</v>
      </c>
      <c r="E462" s="1" t="s">
        <v>3133</v>
      </c>
      <c r="F462" s="1" t="s">
        <v>3134</v>
      </c>
      <c r="G462" s="1" t="s">
        <v>3135</v>
      </c>
      <c r="H462" s="1" t="s">
        <v>22</v>
      </c>
      <c r="I462" s="1" t="s">
        <v>659</v>
      </c>
      <c r="J462" s="3">
        <v>1004.976</v>
      </c>
      <c r="K462" s="3">
        <v>6</v>
      </c>
      <c r="L462" s="3">
        <v>-175.8708</v>
      </c>
    </row>
    <row r="463" spans="1:12" ht="14.25" customHeight="1" x14ac:dyDescent="0.25">
      <c r="A463" s="1" t="s">
        <v>660</v>
      </c>
      <c r="B463" s="2">
        <v>41895</v>
      </c>
      <c r="C463" s="2">
        <v>41898</v>
      </c>
      <c r="D463" s="1" t="s">
        <v>3512</v>
      </c>
      <c r="E463" s="1" t="s">
        <v>3133</v>
      </c>
      <c r="F463" s="1" t="s">
        <v>3134</v>
      </c>
      <c r="G463" s="1" t="s">
        <v>3135</v>
      </c>
      <c r="H463" s="1" t="s">
        <v>12</v>
      </c>
      <c r="I463" s="1" t="s">
        <v>661</v>
      </c>
      <c r="J463" s="3">
        <v>8.36</v>
      </c>
      <c r="K463" s="3">
        <v>2</v>
      </c>
      <c r="L463" s="3">
        <v>3.0095999999999998</v>
      </c>
    </row>
    <row r="464" spans="1:12" ht="14.25" customHeight="1" x14ac:dyDescent="0.25">
      <c r="A464" s="1" t="s">
        <v>662</v>
      </c>
      <c r="B464" s="2">
        <v>41815</v>
      </c>
      <c r="C464" s="2">
        <v>41822</v>
      </c>
      <c r="D464" s="1" t="s">
        <v>3513</v>
      </c>
      <c r="E464" s="1" t="s">
        <v>3133</v>
      </c>
      <c r="F464" s="1" t="s">
        <v>3210</v>
      </c>
      <c r="G464" s="1" t="s">
        <v>3135</v>
      </c>
      <c r="H464" s="1" t="s">
        <v>14</v>
      </c>
      <c r="I464" s="1" t="s">
        <v>663</v>
      </c>
      <c r="J464" s="3">
        <v>385.6</v>
      </c>
      <c r="K464" s="3">
        <v>8</v>
      </c>
      <c r="L464" s="3">
        <v>111.824</v>
      </c>
    </row>
    <row r="465" spans="1:12" ht="14.25" customHeight="1" x14ac:dyDescent="0.25">
      <c r="A465" s="1" t="s">
        <v>662</v>
      </c>
      <c r="B465" s="2">
        <v>41815</v>
      </c>
      <c r="C465" s="2">
        <v>41822</v>
      </c>
      <c r="D465" s="1" t="s">
        <v>3513</v>
      </c>
      <c r="E465" s="1" t="s">
        <v>3133</v>
      </c>
      <c r="F465" s="1" t="s">
        <v>3210</v>
      </c>
      <c r="G465" s="1" t="s">
        <v>3135</v>
      </c>
      <c r="H465" s="1" t="s">
        <v>14</v>
      </c>
      <c r="I465" s="1" t="s">
        <v>664</v>
      </c>
      <c r="J465" s="3">
        <v>35.82</v>
      </c>
      <c r="K465" s="3">
        <v>9</v>
      </c>
      <c r="L465" s="3">
        <v>11.820600000000001</v>
      </c>
    </row>
    <row r="466" spans="1:12" ht="14.25" customHeight="1" x14ac:dyDescent="0.25">
      <c r="A466" s="1" t="s">
        <v>665</v>
      </c>
      <c r="B466" s="2">
        <v>41984</v>
      </c>
      <c r="C466" s="2">
        <v>41988</v>
      </c>
      <c r="D466" s="1" t="s">
        <v>3514</v>
      </c>
      <c r="E466" s="1" t="s">
        <v>3133</v>
      </c>
      <c r="F466" s="1" t="s">
        <v>3211</v>
      </c>
      <c r="G466" s="1" t="s">
        <v>3170</v>
      </c>
      <c r="H466" s="1" t="s">
        <v>22</v>
      </c>
      <c r="I466" s="1" t="s">
        <v>277</v>
      </c>
      <c r="J466" s="3">
        <v>1669.6</v>
      </c>
      <c r="K466" s="3">
        <v>4</v>
      </c>
      <c r="L466" s="3">
        <v>116.872</v>
      </c>
    </row>
    <row r="467" spans="1:12" ht="14.25" customHeight="1" x14ac:dyDescent="0.25">
      <c r="A467" s="1" t="s">
        <v>666</v>
      </c>
      <c r="B467" s="2">
        <v>40578</v>
      </c>
      <c r="C467" s="2">
        <v>40581</v>
      </c>
      <c r="D467" s="1" t="s">
        <v>3515</v>
      </c>
      <c r="E467" s="1" t="s">
        <v>3133</v>
      </c>
      <c r="F467" s="1" t="s">
        <v>3136</v>
      </c>
      <c r="G467" s="1" t="s">
        <v>3137</v>
      </c>
      <c r="H467" s="1" t="s">
        <v>18</v>
      </c>
      <c r="I467" s="1" t="s">
        <v>152</v>
      </c>
      <c r="J467" s="3">
        <v>83.84</v>
      </c>
      <c r="K467" s="3">
        <v>2</v>
      </c>
      <c r="L467" s="3">
        <v>27.248000000000001</v>
      </c>
    </row>
    <row r="468" spans="1:12" ht="14.25" customHeight="1" x14ac:dyDescent="0.25">
      <c r="A468" s="1" t="s">
        <v>666</v>
      </c>
      <c r="B468" s="2">
        <v>40578</v>
      </c>
      <c r="C468" s="2">
        <v>40581</v>
      </c>
      <c r="D468" s="1" t="s">
        <v>3515</v>
      </c>
      <c r="E468" s="1" t="s">
        <v>3133</v>
      </c>
      <c r="F468" s="1" t="s">
        <v>3136</v>
      </c>
      <c r="G468" s="1" t="s">
        <v>3137</v>
      </c>
      <c r="H468" s="1" t="s">
        <v>18</v>
      </c>
      <c r="I468" s="1" t="s">
        <v>667</v>
      </c>
      <c r="J468" s="3">
        <v>13.272</v>
      </c>
      <c r="K468" s="3">
        <v>3</v>
      </c>
      <c r="L468" s="3">
        <v>4.3133999999999997</v>
      </c>
    </row>
    <row r="469" spans="1:12" ht="14.25" customHeight="1" x14ac:dyDescent="0.25">
      <c r="A469" s="1" t="s">
        <v>668</v>
      </c>
      <c r="B469" s="2">
        <v>41682</v>
      </c>
      <c r="C469" s="2">
        <v>41685</v>
      </c>
      <c r="D469" s="1" t="s">
        <v>3516</v>
      </c>
      <c r="E469" s="1" t="s">
        <v>3133</v>
      </c>
      <c r="F469" s="1" t="s">
        <v>3140</v>
      </c>
      <c r="G469" s="1" t="s">
        <v>3135</v>
      </c>
      <c r="H469" s="1" t="s">
        <v>18</v>
      </c>
      <c r="I469" s="1" t="s">
        <v>425</v>
      </c>
      <c r="J469" s="3">
        <v>21.335999999999999</v>
      </c>
      <c r="K469" s="3">
        <v>7</v>
      </c>
      <c r="L469" s="3">
        <v>7.7343000000000002</v>
      </c>
    </row>
    <row r="470" spans="1:12" ht="14.25" customHeight="1" x14ac:dyDescent="0.25">
      <c r="A470" s="1" t="s">
        <v>669</v>
      </c>
      <c r="B470" s="2">
        <v>41249</v>
      </c>
      <c r="C470" s="2">
        <v>41254</v>
      </c>
      <c r="D470" s="1" t="s">
        <v>3517</v>
      </c>
      <c r="E470" s="1" t="s">
        <v>3133</v>
      </c>
      <c r="F470" s="1" t="s">
        <v>3167</v>
      </c>
      <c r="G470" s="1" t="s">
        <v>3143</v>
      </c>
      <c r="H470" s="1" t="s">
        <v>12</v>
      </c>
      <c r="I470" s="1" t="s">
        <v>670</v>
      </c>
      <c r="J470" s="3">
        <v>206.11199999999999</v>
      </c>
      <c r="K470" s="3">
        <v>6</v>
      </c>
      <c r="L470" s="3">
        <v>48.951599999999999</v>
      </c>
    </row>
    <row r="471" spans="1:12" ht="14.25" customHeight="1" x14ac:dyDescent="0.25">
      <c r="A471" s="1" t="s">
        <v>669</v>
      </c>
      <c r="B471" s="2">
        <v>41249</v>
      </c>
      <c r="C471" s="2">
        <v>41254</v>
      </c>
      <c r="D471" s="1" t="s">
        <v>3517</v>
      </c>
      <c r="E471" s="1" t="s">
        <v>3133</v>
      </c>
      <c r="F471" s="1" t="s">
        <v>3167</v>
      </c>
      <c r="G471" s="1" t="s">
        <v>3143</v>
      </c>
      <c r="H471" s="1" t="s">
        <v>45</v>
      </c>
      <c r="I471" s="1" t="s">
        <v>671</v>
      </c>
      <c r="J471" s="3">
        <v>19.920000000000002</v>
      </c>
      <c r="K471" s="3">
        <v>5</v>
      </c>
      <c r="L471" s="3">
        <v>6.7229999999999999</v>
      </c>
    </row>
    <row r="472" spans="1:12" ht="14.25" customHeight="1" x14ac:dyDescent="0.25">
      <c r="A472" s="1" t="s">
        <v>669</v>
      </c>
      <c r="B472" s="2">
        <v>41249</v>
      </c>
      <c r="C472" s="2">
        <v>41254</v>
      </c>
      <c r="D472" s="1" t="s">
        <v>3517</v>
      </c>
      <c r="E472" s="1" t="s">
        <v>3133</v>
      </c>
      <c r="F472" s="1" t="s">
        <v>3167</v>
      </c>
      <c r="G472" s="1" t="s">
        <v>3143</v>
      </c>
      <c r="H472" s="1" t="s">
        <v>45</v>
      </c>
      <c r="I472" s="1" t="s">
        <v>672</v>
      </c>
      <c r="J472" s="3">
        <v>198.27199999999999</v>
      </c>
      <c r="K472" s="3">
        <v>8</v>
      </c>
      <c r="L472" s="3">
        <v>61.96</v>
      </c>
    </row>
    <row r="473" spans="1:12" ht="14.25" customHeight="1" x14ac:dyDescent="0.25">
      <c r="A473" s="1" t="s">
        <v>669</v>
      </c>
      <c r="B473" s="2">
        <v>41249</v>
      </c>
      <c r="C473" s="2">
        <v>41254</v>
      </c>
      <c r="D473" s="1" t="s">
        <v>3517</v>
      </c>
      <c r="E473" s="1" t="s">
        <v>3133</v>
      </c>
      <c r="F473" s="1" t="s">
        <v>3167</v>
      </c>
      <c r="G473" s="1" t="s">
        <v>3143</v>
      </c>
      <c r="H473" s="1" t="s">
        <v>28</v>
      </c>
      <c r="I473" s="1" t="s">
        <v>673</v>
      </c>
      <c r="J473" s="3">
        <v>247.10400000000001</v>
      </c>
      <c r="K473" s="3">
        <v>6</v>
      </c>
      <c r="L473" s="3">
        <v>-58.687199999999997</v>
      </c>
    </row>
    <row r="474" spans="1:12" ht="14.25" customHeight="1" x14ac:dyDescent="0.25">
      <c r="A474" s="1" t="s">
        <v>669</v>
      </c>
      <c r="B474" s="2">
        <v>41249</v>
      </c>
      <c r="C474" s="2">
        <v>41254</v>
      </c>
      <c r="D474" s="1" t="s">
        <v>3517</v>
      </c>
      <c r="E474" s="1" t="s">
        <v>3133</v>
      </c>
      <c r="F474" s="1" t="s">
        <v>3167</v>
      </c>
      <c r="G474" s="1" t="s">
        <v>3143</v>
      </c>
      <c r="H474" s="1" t="s">
        <v>14</v>
      </c>
      <c r="I474" s="1" t="s">
        <v>519</v>
      </c>
      <c r="J474" s="3">
        <v>86.304000000000002</v>
      </c>
      <c r="K474" s="3">
        <v>6</v>
      </c>
      <c r="L474" s="3">
        <v>9.7091999999999992</v>
      </c>
    </row>
    <row r="475" spans="1:12" ht="14.25" customHeight="1" x14ac:dyDescent="0.25">
      <c r="A475" s="1" t="s">
        <v>674</v>
      </c>
      <c r="B475" s="2">
        <v>41883</v>
      </c>
      <c r="C475" s="2">
        <v>41888</v>
      </c>
      <c r="D475" s="1" t="s">
        <v>3393</v>
      </c>
      <c r="E475" s="1" t="s">
        <v>3133</v>
      </c>
      <c r="F475" s="1" t="s">
        <v>3212</v>
      </c>
      <c r="G475" s="1" t="s">
        <v>3143</v>
      </c>
      <c r="H475" s="1" t="s">
        <v>28</v>
      </c>
      <c r="I475" s="1" t="s">
        <v>675</v>
      </c>
      <c r="J475" s="3">
        <v>10.744</v>
      </c>
      <c r="K475" s="3">
        <v>1</v>
      </c>
      <c r="L475" s="3">
        <v>0.80579999999999996</v>
      </c>
    </row>
    <row r="476" spans="1:12" ht="14.25" customHeight="1" x14ac:dyDescent="0.25">
      <c r="A476" s="1" t="s">
        <v>674</v>
      </c>
      <c r="B476" s="2">
        <v>41883</v>
      </c>
      <c r="C476" s="2">
        <v>41888</v>
      </c>
      <c r="D476" s="1" t="s">
        <v>3393</v>
      </c>
      <c r="E476" s="1" t="s">
        <v>3133</v>
      </c>
      <c r="F476" s="1" t="s">
        <v>3212</v>
      </c>
      <c r="G476" s="1" t="s">
        <v>3143</v>
      </c>
      <c r="H476" s="1" t="s">
        <v>79</v>
      </c>
      <c r="I476" s="1" t="s">
        <v>676</v>
      </c>
      <c r="J476" s="3">
        <v>8.3759999999999994</v>
      </c>
      <c r="K476" s="3">
        <v>3</v>
      </c>
      <c r="L476" s="3">
        <v>2.7222</v>
      </c>
    </row>
    <row r="477" spans="1:12" ht="14.25" customHeight="1" x14ac:dyDescent="0.25">
      <c r="A477" s="1" t="s">
        <v>677</v>
      </c>
      <c r="B477" s="2">
        <v>41681</v>
      </c>
      <c r="C477" s="2">
        <v>41685</v>
      </c>
      <c r="D477" s="1" t="s">
        <v>3518</v>
      </c>
      <c r="E477" s="1" t="s">
        <v>3133</v>
      </c>
      <c r="F477" s="1" t="s">
        <v>3213</v>
      </c>
      <c r="G477" s="1" t="s">
        <v>3135</v>
      </c>
      <c r="H477" s="1" t="s">
        <v>198</v>
      </c>
      <c r="I477" s="1" t="s">
        <v>678</v>
      </c>
      <c r="J477" s="3">
        <v>203.983</v>
      </c>
      <c r="K477" s="3">
        <v>2</v>
      </c>
      <c r="L477" s="3">
        <v>16.7986</v>
      </c>
    </row>
    <row r="478" spans="1:12" ht="14.25" customHeight="1" x14ac:dyDescent="0.25">
      <c r="A478" s="1" t="s">
        <v>679</v>
      </c>
      <c r="B478" s="2">
        <v>40579</v>
      </c>
      <c r="C478" s="2">
        <v>40583</v>
      </c>
      <c r="D478" s="1" t="s">
        <v>3519</v>
      </c>
      <c r="E478" s="1" t="s">
        <v>3133</v>
      </c>
      <c r="F478" s="1" t="s">
        <v>3159</v>
      </c>
      <c r="G478" s="1" t="s">
        <v>3135</v>
      </c>
      <c r="H478" s="1" t="s">
        <v>18</v>
      </c>
      <c r="I478" s="1" t="s">
        <v>680</v>
      </c>
      <c r="J478" s="3">
        <v>82.896000000000001</v>
      </c>
      <c r="K478" s="3">
        <v>3</v>
      </c>
      <c r="L478" s="3">
        <v>29.0136</v>
      </c>
    </row>
    <row r="479" spans="1:12" ht="14.25" customHeight="1" x14ac:dyDescent="0.25">
      <c r="A479" s="1" t="s">
        <v>679</v>
      </c>
      <c r="B479" s="2">
        <v>40579</v>
      </c>
      <c r="C479" s="2">
        <v>40583</v>
      </c>
      <c r="D479" s="1" t="s">
        <v>3519</v>
      </c>
      <c r="E479" s="1" t="s">
        <v>3133</v>
      </c>
      <c r="F479" s="1" t="s">
        <v>3159</v>
      </c>
      <c r="G479" s="1" t="s">
        <v>3135</v>
      </c>
      <c r="H479" s="1" t="s">
        <v>45</v>
      </c>
      <c r="I479" s="1" t="s">
        <v>423</v>
      </c>
      <c r="J479" s="3">
        <v>34.24</v>
      </c>
      <c r="K479" s="3">
        <v>4</v>
      </c>
      <c r="L479" s="3">
        <v>16.0928</v>
      </c>
    </row>
    <row r="480" spans="1:12" ht="14.25" customHeight="1" x14ac:dyDescent="0.25">
      <c r="A480" s="1" t="s">
        <v>681</v>
      </c>
      <c r="B480" s="2">
        <v>41443</v>
      </c>
      <c r="C480" s="2">
        <v>41448</v>
      </c>
      <c r="D480" s="1" t="s">
        <v>3520</v>
      </c>
      <c r="E480" s="1" t="s">
        <v>3133</v>
      </c>
      <c r="F480" s="1" t="s">
        <v>3159</v>
      </c>
      <c r="G480" s="1" t="s">
        <v>3135</v>
      </c>
      <c r="H480" s="1" t="s">
        <v>45</v>
      </c>
      <c r="I480" s="1" t="s">
        <v>605</v>
      </c>
      <c r="J480" s="3">
        <v>111.96</v>
      </c>
      <c r="K480" s="3">
        <v>2</v>
      </c>
      <c r="L480" s="3">
        <v>54.860399999999998</v>
      </c>
    </row>
    <row r="481" spans="1:12" ht="14.25" customHeight="1" x14ac:dyDescent="0.25">
      <c r="A481" s="1" t="s">
        <v>682</v>
      </c>
      <c r="B481" s="2">
        <v>40945</v>
      </c>
      <c r="C481" s="2">
        <v>40952</v>
      </c>
      <c r="D481" s="1" t="s">
        <v>3516</v>
      </c>
      <c r="E481" s="1" t="s">
        <v>3133</v>
      </c>
      <c r="F481" s="1" t="s">
        <v>3214</v>
      </c>
      <c r="G481" s="1" t="s">
        <v>3137</v>
      </c>
      <c r="H481" s="1" t="s">
        <v>14</v>
      </c>
      <c r="I481" s="1" t="s">
        <v>683</v>
      </c>
      <c r="J481" s="3">
        <v>5.28</v>
      </c>
      <c r="K481" s="3">
        <v>3</v>
      </c>
      <c r="L481" s="3">
        <v>1.5311999999999999</v>
      </c>
    </row>
    <row r="482" spans="1:12" ht="14.25" customHeight="1" x14ac:dyDescent="0.25">
      <c r="A482" s="1" t="s">
        <v>684</v>
      </c>
      <c r="B482" s="2">
        <v>40984</v>
      </c>
      <c r="C482" s="2">
        <v>40986</v>
      </c>
      <c r="D482" s="1" t="s">
        <v>3521</v>
      </c>
      <c r="E482" s="1" t="s">
        <v>3133</v>
      </c>
      <c r="F482" s="1" t="s">
        <v>3136</v>
      </c>
      <c r="G482" s="1" t="s">
        <v>3137</v>
      </c>
      <c r="H482" s="1" t="s">
        <v>22</v>
      </c>
      <c r="I482" s="1" t="s">
        <v>685</v>
      </c>
      <c r="J482" s="3">
        <v>171.96</v>
      </c>
      <c r="K482" s="3">
        <v>2</v>
      </c>
      <c r="L482" s="3">
        <v>44.709600000000002</v>
      </c>
    </row>
    <row r="483" spans="1:12" ht="14.25" customHeight="1" x14ac:dyDescent="0.25">
      <c r="A483" s="1" t="s">
        <v>686</v>
      </c>
      <c r="B483" s="2">
        <v>41374</v>
      </c>
      <c r="C483" s="2">
        <v>41378</v>
      </c>
      <c r="D483" s="1" t="s">
        <v>3522</v>
      </c>
      <c r="E483" s="1" t="s">
        <v>3133</v>
      </c>
      <c r="F483" s="1" t="s">
        <v>3136</v>
      </c>
      <c r="G483" s="1" t="s">
        <v>3137</v>
      </c>
      <c r="H483" s="1" t="s">
        <v>18</v>
      </c>
      <c r="I483" s="1" t="s">
        <v>687</v>
      </c>
      <c r="J483" s="3">
        <v>35.351999999999997</v>
      </c>
      <c r="K483" s="3">
        <v>9</v>
      </c>
      <c r="L483" s="3">
        <v>12.815099999999999</v>
      </c>
    </row>
    <row r="484" spans="1:12" ht="14.25" customHeight="1" x14ac:dyDescent="0.25">
      <c r="A484" s="1" t="s">
        <v>688</v>
      </c>
      <c r="B484" s="2">
        <v>40637</v>
      </c>
      <c r="C484" s="2">
        <v>40642</v>
      </c>
      <c r="D484" s="1" t="s">
        <v>3523</v>
      </c>
      <c r="E484" s="1" t="s">
        <v>3133</v>
      </c>
      <c r="F484" s="1" t="s">
        <v>3140</v>
      </c>
      <c r="G484" s="1" t="s">
        <v>3135</v>
      </c>
      <c r="H484" s="1" t="s">
        <v>9</v>
      </c>
      <c r="I484" s="1" t="s">
        <v>689</v>
      </c>
      <c r="J484" s="3">
        <v>18.899999999999999</v>
      </c>
      <c r="K484" s="3">
        <v>6</v>
      </c>
      <c r="L484" s="3">
        <v>9.0719999999999992</v>
      </c>
    </row>
    <row r="485" spans="1:12" ht="14.25" customHeight="1" x14ac:dyDescent="0.25">
      <c r="A485" s="1" t="s">
        <v>690</v>
      </c>
      <c r="B485" s="2">
        <v>41888</v>
      </c>
      <c r="C485" s="2">
        <v>41889</v>
      </c>
      <c r="D485" s="1" t="s">
        <v>3524</v>
      </c>
      <c r="E485" s="1" t="s">
        <v>3133</v>
      </c>
      <c r="F485" s="1" t="s">
        <v>3136</v>
      </c>
      <c r="G485" s="1" t="s">
        <v>3137</v>
      </c>
      <c r="H485" s="1" t="s">
        <v>14</v>
      </c>
      <c r="I485" s="1" t="s">
        <v>478</v>
      </c>
      <c r="J485" s="3">
        <v>2.78</v>
      </c>
      <c r="K485" s="3">
        <v>1</v>
      </c>
      <c r="L485" s="3">
        <v>0.7228</v>
      </c>
    </row>
    <row r="486" spans="1:12" ht="14.25" customHeight="1" x14ac:dyDescent="0.25">
      <c r="A486" s="1" t="s">
        <v>691</v>
      </c>
      <c r="B486" s="2">
        <v>40987</v>
      </c>
      <c r="C486" s="2">
        <v>40993</v>
      </c>
      <c r="D486" s="1" t="s">
        <v>3525</v>
      </c>
      <c r="E486" s="1" t="s">
        <v>3133</v>
      </c>
      <c r="F486" s="1" t="s">
        <v>3136</v>
      </c>
      <c r="G486" s="1" t="s">
        <v>3137</v>
      </c>
      <c r="H486" s="1" t="s">
        <v>16</v>
      </c>
      <c r="I486" s="1" t="s">
        <v>692</v>
      </c>
      <c r="J486" s="3">
        <v>453.57600000000002</v>
      </c>
      <c r="K486" s="3">
        <v>3</v>
      </c>
      <c r="L486" s="3">
        <v>39.687899999999999</v>
      </c>
    </row>
    <row r="487" spans="1:12" ht="14.25" customHeight="1" x14ac:dyDescent="0.25">
      <c r="A487" s="1" t="s">
        <v>693</v>
      </c>
      <c r="B487" s="2">
        <v>41802</v>
      </c>
      <c r="C487" s="2">
        <v>41802</v>
      </c>
      <c r="D487" s="1" t="s">
        <v>3399</v>
      </c>
      <c r="E487" s="1" t="s">
        <v>3133</v>
      </c>
      <c r="F487" s="1" t="s">
        <v>3134</v>
      </c>
      <c r="G487" s="1" t="s">
        <v>3135</v>
      </c>
      <c r="H487" s="1" t="s">
        <v>45</v>
      </c>
      <c r="I487" s="1" t="s">
        <v>251</v>
      </c>
      <c r="J487" s="3">
        <v>122.97</v>
      </c>
      <c r="K487" s="3">
        <v>3</v>
      </c>
      <c r="L487" s="3">
        <v>60.255299999999998</v>
      </c>
    </row>
    <row r="488" spans="1:12" ht="14.25" customHeight="1" x14ac:dyDescent="0.25">
      <c r="A488" s="1" t="s">
        <v>694</v>
      </c>
      <c r="B488" s="2">
        <v>40870</v>
      </c>
      <c r="C488" s="2">
        <v>40872</v>
      </c>
      <c r="D488" s="1" t="s">
        <v>3375</v>
      </c>
      <c r="E488" s="1" t="s">
        <v>3133</v>
      </c>
      <c r="F488" s="1" t="s">
        <v>3134</v>
      </c>
      <c r="G488" s="1" t="s">
        <v>3135</v>
      </c>
      <c r="H488" s="1" t="s">
        <v>72</v>
      </c>
      <c r="I488" s="1" t="s">
        <v>695</v>
      </c>
      <c r="J488" s="3">
        <v>603.91999999999996</v>
      </c>
      <c r="K488" s="3">
        <v>5</v>
      </c>
      <c r="L488" s="3">
        <v>-67.941000000000003</v>
      </c>
    </row>
    <row r="489" spans="1:12" ht="14.25" customHeight="1" x14ac:dyDescent="0.25">
      <c r="A489" s="1" t="s">
        <v>694</v>
      </c>
      <c r="B489" s="2">
        <v>40870</v>
      </c>
      <c r="C489" s="2">
        <v>40872</v>
      </c>
      <c r="D489" s="1" t="s">
        <v>3375</v>
      </c>
      <c r="E489" s="1" t="s">
        <v>3133</v>
      </c>
      <c r="F489" s="1" t="s">
        <v>3134</v>
      </c>
      <c r="G489" s="1" t="s">
        <v>3135</v>
      </c>
      <c r="H489" s="1" t="s">
        <v>87</v>
      </c>
      <c r="I489" s="1" t="s">
        <v>696</v>
      </c>
      <c r="J489" s="3">
        <v>21.84</v>
      </c>
      <c r="K489" s="3">
        <v>3</v>
      </c>
      <c r="L489" s="3">
        <v>10.4832</v>
      </c>
    </row>
    <row r="490" spans="1:12" ht="14.25" customHeight="1" x14ac:dyDescent="0.25">
      <c r="A490" s="1" t="s">
        <v>694</v>
      </c>
      <c r="B490" s="2">
        <v>40870</v>
      </c>
      <c r="C490" s="2">
        <v>40872</v>
      </c>
      <c r="D490" s="1" t="s">
        <v>3375</v>
      </c>
      <c r="E490" s="1" t="s">
        <v>3133</v>
      </c>
      <c r="F490" s="1" t="s">
        <v>3134</v>
      </c>
      <c r="G490" s="1" t="s">
        <v>3135</v>
      </c>
      <c r="H490" s="1" t="s">
        <v>38</v>
      </c>
      <c r="I490" s="1" t="s">
        <v>697</v>
      </c>
      <c r="J490" s="3">
        <v>29.99</v>
      </c>
      <c r="K490" s="3">
        <v>1</v>
      </c>
      <c r="L490" s="3">
        <v>6.2979000000000003</v>
      </c>
    </row>
    <row r="491" spans="1:12" ht="14.25" customHeight="1" x14ac:dyDescent="0.25">
      <c r="A491" s="1" t="s">
        <v>694</v>
      </c>
      <c r="B491" s="2">
        <v>40870</v>
      </c>
      <c r="C491" s="2">
        <v>40872</v>
      </c>
      <c r="D491" s="1" t="s">
        <v>3375</v>
      </c>
      <c r="E491" s="1" t="s">
        <v>3133</v>
      </c>
      <c r="F491" s="1" t="s">
        <v>3134</v>
      </c>
      <c r="G491" s="1" t="s">
        <v>3135</v>
      </c>
      <c r="H491" s="1" t="s">
        <v>72</v>
      </c>
      <c r="I491" s="1" t="s">
        <v>264</v>
      </c>
      <c r="J491" s="3">
        <v>381.44</v>
      </c>
      <c r="K491" s="3">
        <v>2</v>
      </c>
      <c r="L491" s="3">
        <v>23.84</v>
      </c>
    </row>
    <row r="492" spans="1:12" ht="14.25" customHeight="1" x14ac:dyDescent="0.25">
      <c r="A492" s="1" t="s">
        <v>698</v>
      </c>
      <c r="B492" s="2">
        <v>41083</v>
      </c>
      <c r="C492" s="2">
        <v>41085</v>
      </c>
      <c r="D492" s="1" t="s">
        <v>3526</v>
      </c>
      <c r="E492" s="1" t="s">
        <v>3133</v>
      </c>
      <c r="F492" s="1" t="s">
        <v>3196</v>
      </c>
      <c r="G492" s="1" t="s">
        <v>3137</v>
      </c>
      <c r="H492" s="1" t="s">
        <v>16</v>
      </c>
      <c r="I492" s="1" t="s">
        <v>699</v>
      </c>
      <c r="J492" s="3">
        <v>201.56800000000001</v>
      </c>
      <c r="K492" s="3">
        <v>4</v>
      </c>
      <c r="L492" s="3">
        <v>22.676400000000001</v>
      </c>
    </row>
    <row r="493" spans="1:12" ht="14.25" customHeight="1" x14ac:dyDescent="0.25">
      <c r="A493" s="1" t="s">
        <v>700</v>
      </c>
      <c r="B493" s="2">
        <v>40835</v>
      </c>
      <c r="C493" s="2">
        <v>40835</v>
      </c>
      <c r="D493" s="1" t="s">
        <v>3393</v>
      </c>
      <c r="E493" s="1" t="s">
        <v>3133</v>
      </c>
      <c r="F493" s="1" t="s">
        <v>3134</v>
      </c>
      <c r="G493" s="1" t="s">
        <v>3135</v>
      </c>
      <c r="H493" s="1" t="s">
        <v>45</v>
      </c>
      <c r="I493" s="1" t="s">
        <v>701</v>
      </c>
      <c r="J493" s="3">
        <v>13.44</v>
      </c>
      <c r="K493" s="3">
        <v>3</v>
      </c>
      <c r="L493" s="3">
        <v>6.5856000000000003</v>
      </c>
    </row>
    <row r="494" spans="1:12" ht="14.25" customHeight="1" x14ac:dyDescent="0.25">
      <c r="A494" s="1" t="s">
        <v>702</v>
      </c>
      <c r="B494" s="2">
        <v>41384</v>
      </c>
      <c r="C494" s="2">
        <v>41389</v>
      </c>
      <c r="D494" s="1" t="s">
        <v>3354</v>
      </c>
      <c r="E494" s="1" t="s">
        <v>3133</v>
      </c>
      <c r="F494" s="1" t="s">
        <v>3134</v>
      </c>
      <c r="G494" s="1" t="s">
        <v>3135</v>
      </c>
      <c r="H494" s="1" t="s">
        <v>16</v>
      </c>
      <c r="I494" s="1" t="s">
        <v>703</v>
      </c>
      <c r="J494" s="3">
        <v>39.96</v>
      </c>
      <c r="K494" s="3">
        <v>5</v>
      </c>
      <c r="L494" s="3">
        <v>12.987</v>
      </c>
    </row>
    <row r="495" spans="1:12" ht="14.25" customHeight="1" x14ac:dyDescent="0.25">
      <c r="A495" s="1" t="s">
        <v>702</v>
      </c>
      <c r="B495" s="2">
        <v>41384</v>
      </c>
      <c r="C495" s="2">
        <v>41389</v>
      </c>
      <c r="D495" s="1" t="s">
        <v>3354</v>
      </c>
      <c r="E495" s="1" t="s">
        <v>3133</v>
      </c>
      <c r="F495" s="1" t="s">
        <v>3134</v>
      </c>
      <c r="G495" s="1" t="s">
        <v>3135</v>
      </c>
      <c r="H495" s="1" t="s">
        <v>14</v>
      </c>
      <c r="I495" s="1" t="s">
        <v>704</v>
      </c>
      <c r="J495" s="3">
        <v>5.46</v>
      </c>
      <c r="K495" s="3">
        <v>3</v>
      </c>
      <c r="L495" s="3">
        <v>1.5287999999999999</v>
      </c>
    </row>
    <row r="496" spans="1:12" ht="14.25" customHeight="1" x14ac:dyDescent="0.25">
      <c r="A496" s="1" t="s">
        <v>702</v>
      </c>
      <c r="B496" s="2">
        <v>41384</v>
      </c>
      <c r="C496" s="2">
        <v>41389</v>
      </c>
      <c r="D496" s="1" t="s">
        <v>3354</v>
      </c>
      <c r="E496" s="1" t="s">
        <v>3133</v>
      </c>
      <c r="F496" s="1" t="s">
        <v>3134</v>
      </c>
      <c r="G496" s="1" t="s">
        <v>3135</v>
      </c>
      <c r="H496" s="1" t="s">
        <v>14</v>
      </c>
      <c r="I496" s="1" t="s">
        <v>705</v>
      </c>
      <c r="J496" s="3">
        <v>73.2</v>
      </c>
      <c r="K496" s="3">
        <v>5</v>
      </c>
      <c r="L496" s="3">
        <v>21.228000000000002</v>
      </c>
    </row>
    <row r="497" spans="1:12" ht="14.25" customHeight="1" x14ac:dyDescent="0.25">
      <c r="A497" s="1" t="s">
        <v>702</v>
      </c>
      <c r="B497" s="2">
        <v>41384</v>
      </c>
      <c r="C497" s="2">
        <v>41389</v>
      </c>
      <c r="D497" s="1" t="s">
        <v>3354</v>
      </c>
      <c r="E497" s="1" t="s">
        <v>3133</v>
      </c>
      <c r="F497" s="1" t="s">
        <v>3134</v>
      </c>
      <c r="G497" s="1" t="s">
        <v>3135</v>
      </c>
      <c r="H497" s="1" t="s">
        <v>18</v>
      </c>
      <c r="I497" s="1" t="s">
        <v>706</v>
      </c>
      <c r="J497" s="3">
        <v>5.84</v>
      </c>
      <c r="K497" s="3">
        <v>1</v>
      </c>
      <c r="L497" s="3">
        <v>1.9710000000000001</v>
      </c>
    </row>
    <row r="498" spans="1:12" ht="14.25" customHeight="1" x14ac:dyDescent="0.25">
      <c r="A498" s="1" t="s">
        <v>702</v>
      </c>
      <c r="B498" s="2">
        <v>41384</v>
      </c>
      <c r="C498" s="2">
        <v>41389</v>
      </c>
      <c r="D498" s="1" t="s">
        <v>3354</v>
      </c>
      <c r="E498" s="1" t="s">
        <v>3133</v>
      </c>
      <c r="F498" s="1" t="s">
        <v>3134</v>
      </c>
      <c r="G498" s="1" t="s">
        <v>3135</v>
      </c>
      <c r="H498" s="1" t="s">
        <v>45</v>
      </c>
      <c r="I498" s="1" t="s">
        <v>707</v>
      </c>
      <c r="J498" s="3">
        <v>22.72</v>
      </c>
      <c r="K498" s="3">
        <v>4</v>
      </c>
      <c r="L498" s="3">
        <v>10.224</v>
      </c>
    </row>
    <row r="499" spans="1:12" ht="14.25" customHeight="1" x14ac:dyDescent="0.25">
      <c r="A499" s="1" t="s">
        <v>702</v>
      </c>
      <c r="B499" s="2">
        <v>41384</v>
      </c>
      <c r="C499" s="2">
        <v>41389</v>
      </c>
      <c r="D499" s="1" t="s">
        <v>3354</v>
      </c>
      <c r="E499" s="1" t="s">
        <v>3133</v>
      </c>
      <c r="F499" s="1" t="s">
        <v>3134</v>
      </c>
      <c r="G499" s="1" t="s">
        <v>3135</v>
      </c>
      <c r="H499" s="1" t="s">
        <v>18</v>
      </c>
      <c r="I499" s="1" t="s">
        <v>708</v>
      </c>
      <c r="J499" s="3">
        <v>9.3360000000000003</v>
      </c>
      <c r="K499" s="3">
        <v>3</v>
      </c>
      <c r="L499" s="3">
        <v>3.2675999999999998</v>
      </c>
    </row>
    <row r="500" spans="1:12" ht="14.25" customHeight="1" x14ac:dyDescent="0.25">
      <c r="A500" s="1" t="s">
        <v>709</v>
      </c>
      <c r="B500" s="2">
        <v>40689</v>
      </c>
      <c r="C500" s="2">
        <v>40693</v>
      </c>
      <c r="D500" s="1" t="s">
        <v>3527</v>
      </c>
      <c r="E500" s="1" t="s">
        <v>3133</v>
      </c>
      <c r="F500" s="1" t="s">
        <v>3134</v>
      </c>
      <c r="G500" s="1" t="s">
        <v>3135</v>
      </c>
      <c r="H500" s="1" t="s">
        <v>198</v>
      </c>
      <c r="I500" s="1" t="s">
        <v>710</v>
      </c>
      <c r="J500" s="3">
        <v>290.666</v>
      </c>
      <c r="K500" s="3">
        <v>2</v>
      </c>
      <c r="L500" s="3">
        <v>27.3568</v>
      </c>
    </row>
    <row r="501" spans="1:12" ht="14.25" customHeight="1" x14ac:dyDescent="0.25">
      <c r="A501" s="1" t="s">
        <v>709</v>
      </c>
      <c r="B501" s="2">
        <v>40689</v>
      </c>
      <c r="C501" s="2">
        <v>40693</v>
      </c>
      <c r="D501" s="1" t="s">
        <v>3527</v>
      </c>
      <c r="E501" s="1" t="s">
        <v>3133</v>
      </c>
      <c r="F501" s="1" t="s">
        <v>3134</v>
      </c>
      <c r="G501" s="1" t="s">
        <v>3135</v>
      </c>
      <c r="H501" s="1" t="s">
        <v>16</v>
      </c>
      <c r="I501" s="1" t="s">
        <v>711</v>
      </c>
      <c r="J501" s="3">
        <v>201.584</v>
      </c>
      <c r="K501" s="3">
        <v>2</v>
      </c>
      <c r="L501" s="3">
        <v>20.1584</v>
      </c>
    </row>
    <row r="502" spans="1:12" ht="14.25" customHeight="1" x14ac:dyDescent="0.25">
      <c r="A502" s="1" t="s">
        <v>709</v>
      </c>
      <c r="B502" s="2">
        <v>40689</v>
      </c>
      <c r="C502" s="2">
        <v>40693</v>
      </c>
      <c r="D502" s="1" t="s">
        <v>3527</v>
      </c>
      <c r="E502" s="1" t="s">
        <v>3133</v>
      </c>
      <c r="F502" s="1" t="s">
        <v>3134</v>
      </c>
      <c r="G502" s="1" t="s">
        <v>3135</v>
      </c>
      <c r="H502" s="1" t="s">
        <v>16</v>
      </c>
      <c r="I502" s="1" t="s">
        <v>50</v>
      </c>
      <c r="J502" s="3">
        <v>83.983999999999995</v>
      </c>
      <c r="K502" s="3">
        <v>2</v>
      </c>
      <c r="L502" s="3">
        <v>31.494</v>
      </c>
    </row>
    <row r="503" spans="1:12" ht="14.25" customHeight="1" x14ac:dyDescent="0.25">
      <c r="A503" s="1" t="s">
        <v>712</v>
      </c>
      <c r="B503" s="2">
        <v>41995</v>
      </c>
      <c r="C503" s="2">
        <v>41999</v>
      </c>
      <c r="D503" s="1" t="s">
        <v>3528</v>
      </c>
      <c r="E503" s="1" t="s">
        <v>3133</v>
      </c>
      <c r="F503" s="1" t="s">
        <v>3197</v>
      </c>
      <c r="G503" s="1" t="s">
        <v>3135</v>
      </c>
      <c r="H503" s="1" t="s">
        <v>28</v>
      </c>
      <c r="I503" s="1" t="s">
        <v>554</v>
      </c>
      <c r="J503" s="3">
        <v>1000.02</v>
      </c>
      <c r="K503" s="3">
        <v>7</v>
      </c>
      <c r="L503" s="3">
        <v>290.00580000000002</v>
      </c>
    </row>
    <row r="504" spans="1:12" ht="14.25" customHeight="1" x14ac:dyDescent="0.25">
      <c r="A504" s="1" t="s">
        <v>713</v>
      </c>
      <c r="B504" s="2">
        <v>41829</v>
      </c>
      <c r="C504" s="2">
        <v>41836</v>
      </c>
      <c r="D504" s="1" t="s">
        <v>3529</v>
      </c>
      <c r="E504" s="1" t="s">
        <v>3133</v>
      </c>
      <c r="F504" s="1" t="s">
        <v>3215</v>
      </c>
      <c r="G504" s="1" t="s">
        <v>3137</v>
      </c>
      <c r="H504" s="1" t="s">
        <v>12</v>
      </c>
      <c r="I504" s="1" t="s">
        <v>714</v>
      </c>
      <c r="J504" s="3">
        <v>198.46</v>
      </c>
      <c r="K504" s="3">
        <v>2</v>
      </c>
      <c r="L504" s="3">
        <v>99.23</v>
      </c>
    </row>
    <row r="505" spans="1:12" ht="14.25" customHeight="1" x14ac:dyDescent="0.25">
      <c r="A505" s="1" t="s">
        <v>713</v>
      </c>
      <c r="B505" s="2">
        <v>41829</v>
      </c>
      <c r="C505" s="2">
        <v>41836</v>
      </c>
      <c r="D505" s="1" t="s">
        <v>3529</v>
      </c>
      <c r="E505" s="1" t="s">
        <v>3133</v>
      </c>
      <c r="F505" s="1" t="s">
        <v>3215</v>
      </c>
      <c r="G505" s="1" t="s">
        <v>3137</v>
      </c>
      <c r="H505" s="1" t="s">
        <v>9</v>
      </c>
      <c r="I505" s="1" t="s">
        <v>715</v>
      </c>
      <c r="J505" s="3">
        <v>786.48</v>
      </c>
      <c r="K505" s="3">
        <v>8</v>
      </c>
      <c r="L505" s="3">
        <v>385.37520000000001</v>
      </c>
    </row>
    <row r="506" spans="1:12" ht="14.25" customHeight="1" x14ac:dyDescent="0.25">
      <c r="A506" s="1" t="s">
        <v>713</v>
      </c>
      <c r="B506" s="2">
        <v>41829</v>
      </c>
      <c r="C506" s="2">
        <v>41836</v>
      </c>
      <c r="D506" s="1" t="s">
        <v>3529</v>
      </c>
      <c r="E506" s="1" t="s">
        <v>3133</v>
      </c>
      <c r="F506" s="1" t="s">
        <v>3215</v>
      </c>
      <c r="G506" s="1" t="s">
        <v>3137</v>
      </c>
      <c r="H506" s="1" t="s">
        <v>18</v>
      </c>
      <c r="I506" s="1" t="s">
        <v>288</v>
      </c>
      <c r="J506" s="3">
        <v>23.167999999999999</v>
      </c>
      <c r="K506" s="3">
        <v>2</v>
      </c>
      <c r="L506" s="3">
        <v>7.8192000000000004</v>
      </c>
    </row>
    <row r="507" spans="1:12" ht="14.25" customHeight="1" x14ac:dyDescent="0.25">
      <c r="A507" s="1" t="s">
        <v>713</v>
      </c>
      <c r="B507" s="2">
        <v>41829</v>
      </c>
      <c r="C507" s="2">
        <v>41836</v>
      </c>
      <c r="D507" s="1" t="s">
        <v>3529</v>
      </c>
      <c r="E507" s="1" t="s">
        <v>3133</v>
      </c>
      <c r="F507" s="1" t="s">
        <v>3215</v>
      </c>
      <c r="G507" s="1" t="s">
        <v>3137</v>
      </c>
      <c r="H507" s="1" t="s">
        <v>38</v>
      </c>
      <c r="I507" s="1" t="s">
        <v>716</v>
      </c>
      <c r="J507" s="3">
        <v>50</v>
      </c>
      <c r="K507" s="3">
        <v>2</v>
      </c>
      <c r="L507" s="3">
        <v>10.5</v>
      </c>
    </row>
    <row r="508" spans="1:12" ht="14.25" customHeight="1" x14ac:dyDescent="0.25">
      <c r="A508" s="1" t="s">
        <v>717</v>
      </c>
      <c r="B508" s="2">
        <v>41262</v>
      </c>
      <c r="C508" s="2">
        <v>41267</v>
      </c>
      <c r="D508" s="1" t="s">
        <v>3530</v>
      </c>
      <c r="E508" s="1" t="s">
        <v>3133</v>
      </c>
      <c r="F508" s="1" t="s">
        <v>3134</v>
      </c>
      <c r="G508" s="1" t="s">
        <v>3135</v>
      </c>
      <c r="H508" s="1" t="s">
        <v>16</v>
      </c>
      <c r="I508" s="1" t="s">
        <v>718</v>
      </c>
      <c r="J508" s="3">
        <v>675.96</v>
      </c>
      <c r="K508" s="3">
        <v>5</v>
      </c>
      <c r="L508" s="3">
        <v>84.495000000000005</v>
      </c>
    </row>
    <row r="509" spans="1:12" ht="14.25" customHeight="1" x14ac:dyDescent="0.25">
      <c r="A509" s="1" t="s">
        <v>717</v>
      </c>
      <c r="B509" s="2">
        <v>41262</v>
      </c>
      <c r="C509" s="2">
        <v>41267</v>
      </c>
      <c r="D509" s="1" t="s">
        <v>3530</v>
      </c>
      <c r="E509" s="1" t="s">
        <v>3133</v>
      </c>
      <c r="F509" s="1" t="s">
        <v>3134</v>
      </c>
      <c r="G509" s="1" t="s">
        <v>3135</v>
      </c>
      <c r="H509" s="1" t="s">
        <v>38</v>
      </c>
      <c r="I509" s="1" t="s">
        <v>719</v>
      </c>
      <c r="J509" s="3">
        <v>1265.8499999999999</v>
      </c>
      <c r="K509" s="3">
        <v>3</v>
      </c>
      <c r="L509" s="3">
        <v>556.97400000000005</v>
      </c>
    </row>
    <row r="510" spans="1:12" ht="14.25" customHeight="1" x14ac:dyDescent="0.25">
      <c r="A510" s="1" t="s">
        <v>720</v>
      </c>
      <c r="B510" s="2">
        <v>40873</v>
      </c>
      <c r="C510" s="2">
        <v>40879</v>
      </c>
      <c r="D510" s="1" t="s">
        <v>3531</v>
      </c>
      <c r="E510" s="1" t="s">
        <v>3133</v>
      </c>
      <c r="F510" s="1" t="s">
        <v>3216</v>
      </c>
      <c r="G510" s="1" t="s">
        <v>3145</v>
      </c>
      <c r="H510" s="1" t="s">
        <v>45</v>
      </c>
      <c r="I510" s="1" t="s">
        <v>721</v>
      </c>
      <c r="J510" s="3">
        <v>15.552</v>
      </c>
      <c r="K510" s="3">
        <v>3</v>
      </c>
      <c r="L510" s="3">
        <v>5.4432</v>
      </c>
    </row>
    <row r="511" spans="1:12" ht="14.25" customHeight="1" x14ac:dyDescent="0.25">
      <c r="A511" s="1" t="s">
        <v>720</v>
      </c>
      <c r="B511" s="2">
        <v>40873</v>
      </c>
      <c r="C511" s="2">
        <v>40879</v>
      </c>
      <c r="D511" s="1" t="s">
        <v>3531</v>
      </c>
      <c r="E511" s="1" t="s">
        <v>3133</v>
      </c>
      <c r="F511" s="1" t="s">
        <v>3216</v>
      </c>
      <c r="G511" s="1" t="s">
        <v>3145</v>
      </c>
      <c r="H511" s="1" t="s">
        <v>28</v>
      </c>
      <c r="I511" s="1" t="s">
        <v>722</v>
      </c>
      <c r="J511" s="3">
        <v>669.08</v>
      </c>
      <c r="K511" s="3">
        <v>5</v>
      </c>
      <c r="L511" s="3">
        <v>-167.27</v>
      </c>
    </row>
    <row r="512" spans="1:12" ht="14.25" customHeight="1" x14ac:dyDescent="0.25">
      <c r="A512" s="1" t="s">
        <v>720</v>
      </c>
      <c r="B512" s="2">
        <v>40873</v>
      </c>
      <c r="C512" s="2">
        <v>40879</v>
      </c>
      <c r="D512" s="1" t="s">
        <v>3531</v>
      </c>
      <c r="E512" s="1" t="s">
        <v>3133</v>
      </c>
      <c r="F512" s="1" t="s">
        <v>3216</v>
      </c>
      <c r="G512" s="1" t="s">
        <v>3145</v>
      </c>
      <c r="H512" s="1" t="s">
        <v>16</v>
      </c>
      <c r="I512" s="1" t="s">
        <v>723</v>
      </c>
      <c r="J512" s="3">
        <v>438.33600000000001</v>
      </c>
      <c r="K512" s="3">
        <v>4</v>
      </c>
      <c r="L512" s="3">
        <v>-87.667199999999994</v>
      </c>
    </row>
    <row r="513" spans="1:12" ht="14.25" customHeight="1" x14ac:dyDescent="0.25">
      <c r="A513" s="1" t="s">
        <v>724</v>
      </c>
      <c r="B513" s="2">
        <v>40987</v>
      </c>
      <c r="C513" s="2">
        <v>40988</v>
      </c>
      <c r="D513" s="1" t="s">
        <v>3532</v>
      </c>
      <c r="E513" s="1" t="s">
        <v>3133</v>
      </c>
      <c r="F513" s="1" t="s">
        <v>3136</v>
      </c>
      <c r="G513" s="1" t="s">
        <v>3137</v>
      </c>
      <c r="H513" s="1" t="s">
        <v>28</v>
      </c>
      <c r="I513" s="1" t="s">
        <v>725</v>
      </c>
      <c r="J513" s="3">
        <v>1247.6400000000001</v>
      </c>
      <c r="K513" s="3">
        <v>3</v>
      </c>
      <c r="L513" s="3">
        <v>349.33920000000001</v>
      </c>
    </row>
    <row r="514" spans="1:12" ht="14.25" customHeight="1" x14ac:dyDescent="0.25">
      <c r="A514" s="1" t="s">
        <v>724</v>
      </c>
      <c r="B514" s="2">
        <v>40987</v>
      </c>
      <c r="C514" s="2">
        <v>40988</v>
      </c>
      <c r="D514" s="1" t="s">
        <v>3532</v>
      </c>
      <c r="E514" s="1" t="s">
        <v>3133</v>
      </c>
      <c r="F514" s="1" t="s">
        <v>3136</v>
      </c>
      <c r="G514" s="1" t="s">
        <v>3137</v>
      </c>
      <c r="H514" s="1" t="s">
        <v>165</v>
      </c>
      <c r="I514" s="1" t="s">
        <v>726</v>
      </c>
      <c r="J514" s="3">
        <v>3149.93</v>
      </c>
      <c r="K514" s="3">
        <v>7</v>
      </c>
      <c r="L514" s="3">
        <v>1480.4671000000001</v>
      </c>
    </row>
    <row r="515" spans="1:12" ht="14.25" customHeight="1" x14ac:dyDescent="0.25">
      <c r="A515" s="1" t="s">
        <v>724</v>
      </c>
      <c r="B515" s="2">
        <v>40987</v>
      </c>
      <c r="C515" s="2">
        <v>40988</v>
      </c>
      <c r="D515" s="1" t="s">
        <v>3532</v>
      </c>
      <c r="E515" s="1" t="s">
        <v>3133</v>
      </c>
      <c r="F515" s="1" t="s">
        <v>3136</v>
      </c>
      <c r="G515" s="1" t="s">
        <v>3137</v>
      </c>
      <c r="H515" s="1" t="s">
        <v>45</v>
      </c>
      <c r="I515" s="1" t="s">
        <v>727</v>
      </c>
      <c r="J515" s="3">
        <v>209.7</v>
      </c>
      <c r="K515" s="3">
        <v>2</v>
      </c>
      <c r="L515" s="3">
        <v>100.65600000000001</v>
      </c>
    </row>
    <row r="516" spans="1:12" ht="14.25" customHeight="1" x14ac:dyDescent="0.25">
      <c r="A516" s="1" t="s">
        <v>728</v>
      </c>
      <c r="B516" s="2">
        <v>40784</v>
      </c>
      <c r="C516" s="2">
        <v>40784</v>
      </c>
      <c r="D516" s="1" t="s">
        <v>3533</v>
      </c>
      <c r="E516" s="1" t="s">
        <v>3133</v>
      </c>
      <c r="F516" s="1" t="s">
        <v>3140</v>
      </c>
      <c r="G516" s="1" t="s">
        <v>3135</v>
      </c>
      <c r="H516" s="1" t="s">
        <v>45</v>
      </c>
      <c r="I516" s="1" t="s">
        <v>729</v>
      </c>
      <c r="J516" s="3">
        <v>109.92</v>
      </c>
      <c r="K516" s="3">
        <v>2</v>
      </c>
      <c r="L516" s="3">
        <v>53.860799999999998</v>
      </c>
    </row>
    <row r="517" spans="1:12" ht="14.25" customHeight="1" x14ac:dyDescent="0.25">
      <c r="A517" s="1" t="s">
        <v>728</v>
      </c>
      <c r="B517" s="2">
        <v>40784</v>
      </c>
      <c r="C517" s="2">
        <v>40784</v>
      </c>
      <c r="D517" s="1" t="s">
        <v>3533</v>
      </c>
      <c r="E517" s="1" t="s">
        <v>3133</v>
      </c>
      <c r="F517" s="1" t="s">
        <v>3140</v>
      </c>
      <c r="G517" s="1" t="s">
        <v>3135</v>
      </c>
      <c r="H517" s="1" t="s">
        <v>45</v>
      </c>
      <c r="I517" s="1" t="s">
        <v>730</v>
      </c>
      <c r="J517" s="3">
        <v>13.36</v>
      </c>
      <c r="K517" s="3">
        <v>2</v>
      </c>
      <c r="L517" s="3">
        <v>6.4127999999999998</v>
      </c>
    </row>
    <row r="518" spans="1:12" ht="14.25" customHeight="1" x14ac:dyDescent="0.25">
      <c r="A518" s="1" t="s">
        <v>731</v>
      </c>
      <c r="B518" s="2">
        <v>41962</v>
      </c>
      <c r="C518" s="2">
        <v>41965</v>
      </c>
      <c r="D518" s="1" t="s">
        <v>3534</v>
      </c>
      <c r="E518" s="1" t="s">
        <v>3133</v>
      </c>
      <c r="F518" s="1" t="s">
        <v>3136</v>
      </c>
      <c r="G518" s="1" t="s">
        <v>3137</v>
      </c>
      <c r="H518" s="1" t="s">
        <v>28</v>
      </c>
      <c r="I518" s="1" t="s">
        <v>732</v>
      </c>
      <c r="J518" s="3">
        <v>169.68</v>
      </c>
      <c r="K518" s="3">
        <v>6</v>
      </c>
      <c r="L518" s="3">
        <v>45.813600000000001</v>
      </c>
    </row>
    <row r="519" spans="1:12" ht="14.25" customHeight="1" x14ac:dyDescent="0.25">
      <c r="A519" s="1" t="s">
        <v>731</v>
      </c>
      <c r="B519" s="2">
        <v>41962</v>
      </c>
      <c r="C519" s="2">
        <v>41965</v>
      </c>
      <c r="D519" s="1" t="s">
        <v>3534</v>
      </c>
      <c r="E519" s="1" t="s">
        <v>3133</v>
      </c>
      <c r="F519" s="1" t="s">
        <v>3136</v>
      </c>
      <c r="G519" s="1" t="s">
        <v>3137</v>
      </c>
      <c r="H519" s="1" t="s">
        <v>38</v>
      </c>
      <c r="I519" s="1" t="s">
        <v>262</v>
      </c>
      <c r="J519" s="3">
        <v>132.52000000000001</v>
      </c>
      <c r="K519" s="3">
        <v>4</v>
      </c>
      <c r="L519" s="3">
        <v>54.333199999999998</v>
      </c>
    </row>
    <row r="520" spans="1:12" ht="14.25" customHeight="1" x14ac:dyDescent="0.25">
      <c r="A520" s="1" t="s">
        <v>731</v>
      </c>
      <c r="B520" s="2">
        <v>41962</v>
      </c>
      <c r="C520" s="2">
        <v>41965</v>
      </c>
      <c r="D520" s="1" t="s">
        <v>3534</v>
      </c>
      <c r="E520" s="1" t="s">
        <v>3133</v>
      </c>
      <c r="F520" s="1" t="s">
        <v>3136</v>
      </c>
      <c r="G520" s="1" t="s">
        <v>3137</v>
      </c>
      <c r="H520" s="1" t="s">
        <v>79</v>
      </c>
      <c r="I520" s="1" t="s">
        <v>733</v>
      </c>
      <c r="J520" s="3">
        <v>2.96</v>
      </c>
      <c r="K520" s="3">
        <v>2</v>
      </c>
      <c r="L520" s="3">
        <v>1.4208000000000001</v>
      </c>
    </row>
    <row r="521" spans="1:12" ht="14.25" customHeight="1" x14ac:dyDescent="0.25">
      <c r="A521" s="1" t="s">
        <v>731</v>
      </c>
      <c r="B521" s="2">
        <v>41962</v>
      </c>
      <c r="C521" s="2">
        <v>41965</v>
      </c>
      <c r="D521" s="1" t="s">
        <v>3534</v>
      </c>
      <c r="E521" s="1" t="s">
        <v>3133</v>
      </c>
      <c r="F521" s="1" t="s">
        <v>3136</v>
      </c>
      <c r="G521" s="1" t="s">
        <v>3137</v>
      </c>
      <c r="H521" s="1" t="s">
        <v>18</v>
      </c>
      <c r="I521" s="1" t="s">
        <v>734</v>
      </c>
      <c r="J521" s="3">
        <v>8.4480000000000004</v>
      </c>
      <c r="K521" s="3">
        <v>2</v>
      </c>
      <c r="L521" s="3">
        <v>2.9567999999999999</v>
      </c>
    </row>
    <row r="522" spans="1:12" ht="14.25" customHeight="1" x14ac:dyDescent="0.25">
      <c r="A522" s="1" t="s">
        <v>731</v>
      </c>
      <c r="B522" s="2">
        <v>41962</v>
      </c>
      <c r="C522" s="2">
        <v>41965</v>
      </c>
      <c r="D522" s="1" t="s">
        <v>3534</v>
      </c>
      <c r="E522" s="1" t="s">
        <v>3133</v>
      </c>
      <c r="F522" s="1" t="s">
        <v>3136</v>
      </c>
      <c r="G522" s="1" t="s">
        <v>3137</v>
      </c>
      <c r="H522" s="1" t="s">
        <v>28</v>
      </c>
      <c r="I522" s="1" t="s">
        <v>735</v>
      </c>
      <c r="J522" s="3">
        <v>95.94</v>
      </c>
      <c r="K522" s="3">
        <v>3</v>
      </c>
      <c r="L522" s="3">
        <v>9.5939999999999994</v>
      </c>
    </row>
    <row r="523" spans="1:12" ht="14.25" customHeight="1" x14ac:dyDescent="0.25">
      <c r="A523" s="1" t="s">
        <v>736</v>
      </c>
      <c r="B523" s="2">
        <v>41660</v>
      </c>
      <c r="C523" s="2">
        <v>41666</v>
      </c>
      <c r="D523" s="1" t="s">
        <v>3535</v>
      </c>
      <c r="E523" s="1" t="s">
        <v>3133</v>
      </c>
      <c r="F523" s="1" t="s">
        <v>3134</v>
      </c>
      <c r="G523" s="1" t="s">
        <v>3135</v>
      </c>
      <c r="H523" s="1" t="s">
        <v>16</v>
      </c>
      <c r="I523" s="1" t="s">
        <v>737</v>
      </c>
      <c r="J523" s="3">
        <v>160.77600000000001</v>
      </c>
      <c r="K523" s="3">
        <v>3</v>
      </c>
      <c r="L523" s="3">
        <v>10.048500000000001</v>
      </c>
    </row>
    <row r="524" spans="1:12" ht="14.25" customHeight="1" x14ac:dyDescent="0.25">
      <c r="A524" s="1" t="s">
        <v>738</v>
      </c>
      <c r="B524" s="2">
        <v>41943</v>
      </c>
      <c r="C524" s="2">
        <v>41950</v>
      </c>
      <c r="D524" s="1" t="s">
        <v>3536</v>
      </c>
      <c r="E524" s="1" t="s">
        <v>3133</v>
      </c>
      <c r="F524" s="1" t="s">
        <v>3136</v>
      </c>
      <c r="G524" s="1" t="s">
        <v>3137</v>
      </c>
      <c r="H524" s="1" t="s">
        <v>18</v>
      </c>
      <c r="I524" s="1" t="s">
        <v>739</v>
      </c>
      <c r="J524" s="3">
        <v>88.751999999999995</v>
      </c>
      <c r="K524" s="3">
        <v>3</v>
      </c>
      <c r="L524" s="3">
        <v>27.734999999999999</v>
      </c>
    </row>
    <row r="525" spans="1:12" ht="14.25" customHeight="1" x14ac:dyDescent="0.25">
      <c r="A525" s="1" t="s">
        <v>738</v>
      </c>
      <c r="B525" s="2">
        <v>41943</v>
      </c>
      <c r="C525" s="2">
        <v>41950</v>
      </c>
      <c r="D525" s="1" t="s">
        <v>3536</v>
      </c>
      <c r="E525" s="1" t="s">
        <v>3133</v>
      </c>
      <c r="F525" s="1" t="s">
        <v>3136</v>
      </c>
      <c r="G525" s="1" t="s">
        <v>3137</v>
      </c>
      <c r="H525" s="1" t="s">
        <v>18</v>
      </c>
      <c r="I525" s="1" t="s">
        <v>740</v>
      </c>
      <c r="J525" s="3">
        <v>13.904</v>
      </c>
      <c r="K525" s="3">
        <v>2</v>
      </c>
      <c r="L525" s="3">
        <v>5.2140000000000004</v>
      </c>
    </row>
    <row r="526" spans="1:12" ht="14.25" customHeight="1" x14ac:dyDescent="0.25">
      <c r="A526" s="1" t="s">
        <v>741</v>
      </c>
      <c r="B526" s="2">
        <v>41356</v>
      </c>
      <c r="C526" s="2">
        <v>41359</v>
      </c>
      <c r="D526" s="1" t="s">
        <v>3537</v>
      </c>
      <c r="E526" s="1" t="s">
        <v>3133</v>
      </c>
      <c r="F526" s="1" t="s">
        <v>3211</v>
      </c>
      <c r="G526" s="1" t="s">
        <v>3170</v>
      </c>
      <c r="H526" s="1" t="s">
        <v>38</v>
      </c>
      <c r="I526" s="1" t="s">
        <v>499</v>
      </c>
      <c r="J526" s="3">
        <v>58.58</v>
      </c>
      <c r="K526" s="3">
        <v>2</v>
      </c>
      <c r="L526" s="3">
        <v>19.331399999999999</v>
      </c>
    </row>
    <row r="527" spans="1:12" ht="14.25" customHeight="1" x14ac:dyDescent="0.25">
      <c r="A527" s="1" t="s">
        <v>742</v>
      </c>
      <c r="B527" s="2">
        <v>41413</v>
      </c>
      <c r="C527" s="2">
        <v>41419</v>
      </c>
      <c r="D527" s="1" t="s">
        <v>3538</v>
      </c>
      <c r="E527" s="1" t="s">
        <v>3133</v>
      </c>
      <c r="F527" s="1" t="s">
        <v>3140</v>
      </c>
      <c r="G527" s="1" t="s">
        <v>3135</v>
      </c>
      <c r="H527" s="1" t="s">
        <v>28</v>
      </c>
      <c r="I527" s="1" t="s">
        <v>743</v>
      </c>
      <c r="J527" s="3">
        <v>104.28</v>
      </c>
      <c r="K527" s="3">
        <v>3</v>
      </c>
      <c r="L527" s="3">
        <v>26.07</v>
      </c>
    </row>
    <row r="528" spans="1:12" ht="14.25" customHeight="1" x14ac:dyDescent="0.25">
      <c r="A528" s="1" t="s">
        <v>742</v>
      </c>
      <c r="B528" s="2">
        <v>41413</v>
      </c>
      <c r="C528" s="2">
        <v>41419</v>
      </c>
      <c r="D528" s="1" t="s">
        <v>3538</v>
      </c>
      <c r="E528" s="1" t="s">
        <v>3133</v>
      </c>
      <c r="F528" s="1" t="s">
        <v>3140</v>
      </c>
      <c r="G528" s="1" t="s">
        <v>3135</v>
      </c>
      <c r="H528" s="1" t="s">
        <v>45</v>
      </c>
      <c r="I528" s="1" t="s">
        <v>744</v>
      </c>
      <c r="J528" s="3">
        <v>17.940000000000001</v>
      </c>
      <c r="K528" s="3">
        <v>3</v>
      </c>
      <c r="L528" s="3">
        <v>8.7905999999999995</v>
      </c>
    </row>
    <row r="529" spans="1:12" ht="14.25" customHeight="1" x14ac:dyDescent="0.25">
      <c r="A529" s="1" t="s">
        <v>745</v>
      </c>
      <c r="B529" s="2">
        <v>41547</v>
      </c>
      <c r="C529" s="2">
        <v>41549</v>
      </c>
      <c r="D529" s="1" t="s">
        <v>3539</v>
      </c>
      <c r="E529" s="1" t="s">
        <v>3133</v>
      </c>
      <c r="F529" s="1" t="s">
        <v>3134</v>
      </c>
      <c r="G529" s="1" t="s">
        <v>3135</v>
      </c>
      <c r="H529" s="1" t="s">
        <v>45</v>
      </c>
      <c r="I529" s="1" t="s">
        <v>746</v>
      </c>
      <c r="J529" s="3">
        <v>18.97</v>
      </c>
      <c r="K529" s="3">
        <v>1</v>
      </c>
      <c r="L529" s="3">
        <v>9.1056000000000008</v>
      </c>
    </row>
    <row r="530" spans="1:12" ht="14.25" customHeight="1" x14ac:dyDescent="0.25">
      <c r="A530" s="1" t="s">
        <v>747</v>
      </c>
      <c r="B530" s="2">
        <v>41586</v>
      </c>
      <c r="C530" s="2">
        <v>41591</v>
      </c>
      <c r="D530" s="1" t="s">
        <v>3540</v>
      </c>
      <c r="E530" s="1" t="s">
        <v>3133</v>
      </c>
      <c r="F530" s="1" t="s">
        <v>3140</v>
      </c>
      <c r="G530" s="1" t="s">
        <v>3135</v>
      </c>
      <c r="H530" s="1" t="s">
        <v>12</v>
      </c>
      <c r="I530" s="1" t="s">
        <v>748</v>
      </c>
      <c r="J530" s="3">
        <v>14.82</v>
      </c>
      <c r="K530" s="3">
        <v>3</v>
      </c>
      <c r="L530" s="3">
        <v>6.2244000000000002</v>
      </c>
    </row>
    <row r="531" spans="1:12" ht="14.25" customHeight="1" x14ac:dyDescent="0.25">
      <c r="A531" s="1" t="s">
        <v>749</v>
      </c>
      <c r="B531" s="2">
        <v>41270</v>
      </c>
      <c r="C531" s="2">
        <v>41274</v>
      </c>
      <c r="D531" s="1" t="s">
        <v>3365</v>
      </c>
      <c r="E531" s="1" t="s">
        <v>3133</v>
      </c>
      <c r="F531" s="1" t="s">
        <v>3134</v>
      </c>
      <c r="G531" s="1" t="s">
        <v>3135</v>
      </c>
      <c r="H531" s="1" t="s">
        <v>20</v>
      </c>
      <c r="I531" s="1" t="s">
        <v>386</v>
      </c>
      <c r="J531" s="3">
        <v>106.96</v>
      </c>
      <c r="K531" s="3">
        <v>2</v>
      </c>
      <c r="L531" s="3">
        <v>31.0184</v>
      </c>
    </row>
    <row r="532" spans="1:12" ht="14.25" customHeight="1" x14ac:dyDescent="0.25">
      <c r="A532" s="1" t="s">
        <v>749</v>
      </c>
      <c r="B532" s="2">
        <v>41270</v>
      </c>
      <c r="C532" s="2">
        <v>41274</v>
      </c>
      <c r="D532" s="1" t="s">
        <v>3365</v>
      </c>
      <c r="E532" s="1" t="s">
        <v>3133</v>
      </c>
      <c r="F532" s="1" t="s">
        <v>3134</v>
      </c>
      <c r="G532" s="1" t="s">
        <v>3135</v>
      </c>
      <c r="H532" s="1" t="s">
        <v>9</v>
      </c>
      <c r="I532" s="1" t="s">
        <v>750</v>
      </c>
      <c r="J532" s="3">
        <v>21.56</v>
      </c>
      <c r="K532" s="3">
        <v>7</v>
      </c>
      <c r="L532" s="3">
        <v>10.348800000000001</v>
      </c>
    </row>
    <row r="533" spans="1:12" ht="14.25" customHeight="1" x14ac:dyDescent="0.25">
      <c r="A533" s="1" t="s">
        <v>751</v>
      </c>
      <c r="B533" s="2">
        <v>40697</v>
      </c>
      <c r="C533" s="2">
        <v>40701</v>
      </c>
      <c r="D533" s="1" t="s">
        <v>3541</v>
      </c>
      <c r="E533" s="1" t="s">
        <v>3133</v>
      </c>
      <c r="F533" s="1" t="s">
        <v>3136</v>
      </c>
      <c r="G533" s="1" t="s">
        <v>3137</v>
      </c>
      <c r="H533" s="1" t="s">
        <v>22</v>
      </c>
      <c r="I533" s="1" t="s">
        <v>685</v>
      </c>
      <c r="J533" s="3">
        <v>515.88</v>
      </c>
      <c r="K533" s="3">
        <v>6</v>
      </c>
      <c r="L533" s="3">
        <v>113.4936</v>
      </c>
    </row>
    <row r="534" spans="1:12" ht="14.25" customHeight="1" x14ac:dyDescent="0.25">
      <c r="A534" s="1" t="s">
        <v>752</v>
      </c>
      <c r="B534" s="2">
        <v>40577</v>
      </c>
      <c r="C534" s="2">
        <v>40581</v>
      </c>
      <c r="D534" s="1" t="s">
        <v>3542</v>
      </c>
      <c r="E534" s="1" t="s">
        <v>3133</v>
      </c>
      <c r="F534" s="1" t="s">
        <v>3159</v>
      </c>
      <c r="G534" s="1" t="s">
        <v>3135</v>
      </c>
      <c r="H534" s="1" t="s">
        <v>79</v>
      </c>
      <c r="I534" s="1" t="s">
        <v>106</v>
      </c>
      <c r="J534" s="3">
        <v>12.35</v>
      </c>
      <c r="K534" s="3">
        <v>5</v>
      </c>
      <c r="L534" s="3">
        <v>5.8045</v>
      </c>
    </row>
    <row r="535" spans="1:12" ht="14.25" customHeight="1" x14ac:dyDescent="0.25">
      <c r="A535" s="1" t="s">
        <v>753</v>
      </c>
      <c r="B535" s="2">
        <v>41342</v>
      </c>
      <c r="C535" s="2">
        <v>41342</v>
      </c>
      <c r="D535" s="1" t="s">
        <v>3429</v>
      </c>
      <c r="E535" s="1" t="s">
        <v>3133</v>
      </c>
      <c r="F535" s="1" t="s">
        <v>3208</v>
      </c>
      <c r="G535" s="1" t="s">
        <v>3143</v>
      </c>
      <c r="H535" s="1" t="s">
        <v>18</v>
      </c>
      <c r="I535" s="1" t="s">
        <v>754</v>
      </c>
      <c r="J535" s="3">
        <v>9.702</v>
      </c>
      <c r="K535" s="3">
        <v>3</v>
      </c>
      <c r="L535" s="3">
        <v>-7.1147999999999998</v>
      </c>
    </row>
    <row r="536" spans="1:12" ht="14.25" customHeight="1" x14ac:dyDescent="0.25">
      <c r="A536" s="1" t="s">
        <v>755</v>
      </c>
      <c r="B536" s="2">
        <v>41943</v>
      </c>
      <c r="C536" s="2">
        <v>41949</v>
      </c>
      <c r="D536" s="1" t="s">
        <v>3543</v>
      </c>
      <c r="E536" s="1" t="s">
        <v>3133</v>
      </c>
      <c r="F536" s="1" t="s">
        <v>3140</v>
      </c>
      <c r="G536" s="1" t="s">
        <v>3135</v>
      </c>
      <c r="H536" s="1" t="s">
        <v>9</v>
      </c>
      <c r="I536" s="1" t="s">
        <v>756</v>
      </c>
      <c r="J536" s="3">
        <v>43.86</v>
      </c>
      <c r="K536" s="3">
        <v>6</v>
      </c>
      <c r="L536" s="3">
        <v>20.6142</v>
      </c>
    </row>
    <row r="537" spans="1:12" ht="14.25" customHeight="1" x14ac:dyDescent="0.25">
      <c r="A537" s="1" t="s">
        <v>755</v>
      </c>
      <c r="B537" s="2">
        <v>41943</v>
      </c>
      <c r="C537" s="2">
        <v>41949</v>
      </c>
      <c r="D537" s="1" t="s">
        <v>3543</v>
      </c>
      <c r="E537" s="1" t="s">
        <v>3133</v>
      </c>
      <c r="F537" s="1" t="s">
        <v>3140</v>
      </c>
      <c r="G537" s="1" t="s">
        <v>3135</v>
      </c>
      <c r="H537" s="1" t="s">
        <v>16</v>
      </c>
      <c r="I537" s="1" t="s">
        <v>757</v>
      </c>
      <c r="J537" s="3">
        <v>148.47999999999999</v>
      </c>
      <c r="K537" s="3">
        <v>2</v>
      </c>
      <c r="L537" s="3">
        <v>16.704000000000001</v>
      </c>
    </row>
    <row r="538" spans="1:12" ht="14.25" customHeight="1" x14ac:dyDescent="0.25">
      <c r="A538" s="1" t="s">
        <v>755</v>
      </c>
      <c r="B538" s="2">
        <v>41943</v>
      </c>
      <c r="C538" s="2">
        <v>41949</v>
      </c>
      <c r="D538" s="1" t="s">
        <v>3543</v>
      </c>
      <c r="E538" s="1" t="s">
        <v>3133</v>
      </c>
      <c r="F538" s="1" t="s">
        <v>3140</v>
      </c>
      <c r="G538" s="1" t="s">
        <v>3135</v>
      </c>
      <c r="H538" s="1" t="s">
        <v>45</v>
      </c>
      <c r="I538" s="1" t="s">
        <v>758</v>
      </c>
      <c r="J538" s="3">
        <v>7.42</v>
      </c>
      <c r="K538" s="3">
        <v>2</v>
      </c>
      <c r="L538" s="3">
        <v>3.71</v>
      </c>
    </row>
    <row r="539" spans="1:12" ht="14.25" customHeight="1" x14ac:dyDescent="0.25">
      <c r="A539" s="1" t="s">
        <v>755</v>
      </c>
      <c r="B539" s="2">
        <v>41943</v>
      </c>
      <c r="C539" s="2">
        <v>41949</v>
      </c>
      <c r="D539" s="1" t="s">
        <v>3543</v>
      </c>
      <c r="E539" s="1" t="s">
        <v>3133</v>
      </c>
      <c r="F539" s="1" t="s">
        <v>3140</v>
      </c>
      <c r="G539" s="1" t="s">
        <v>3135</v>
      </c>
      <c r="H539" s="1" t="s">
        <v>72</v>
      </c>
      <c r="I539" s="1" t="s">
        <v>759</v>
      </c>
      <c r="J539" s="3">
        <v>71.992000000000004</v>
      </c>
      <c r="K539" s="3">
        <v>1</v>
      </c>
      <c r="L539" s="3">
        <v>-0.89990000000000003</v>
      </c>
    </row>
    <row r="540" spans="1:12" ht="14.25" customHeight="1" x14ac:dyDescent="0.25">
      <c r="A540" s="1" t="s">
        <v>755</v>
      </c>
      <c r="B540" s="2">
        <v>41943</v>
      </c>
      <c r="C540" s="2">
        <v>41949</v>
      </c>
      <c r="D540" s="1" t="s">
        <v>3543</v>
      </c>
      <c r="E540" s="1" t="s">
        <v>3133</v>
      </c>
      <c r="F540" s="1" t="s">
        <v>3140</v>
      </c>
      <c r="G540" s="1" t="s">
        <v>3135</v>
      </c>
      <c r="H540" s="1" t="s">
        <v>14</v>
      </c>
      <c r="I540" s="1" t="s">
        <v>664</v>
      </c>
      <c r="J540" s="3">
        <v>19.899999999999999</v>
      </c>
      <c r="K540" s="3">
        <v>5</v>
      </c>
      <c r="L540" s="3">
        <v>6.5670000000000002</v>
      </c>
    </row>
    <row r="541" spans="1:12" ht="14.25" customHeight="1" x14ac:dyDescent="0.25">
      <c r="A541" s="1" t="s">
        <v>755</v>
      </c>
      <c r="B541" s="2">
        <v>41943</v>
      </c>
      <c r="C541" s="2">
        <v>41949</v>
      </c>
      <c r="D541" s="1" t="s">
        <v>3543</v>
      </c>
      <c r="E541" s="1" t="s">
        <v>3133</v>
      </c>
      <c r="F541" s="1" t="s">
        <v>3140</v>
      </c>
      <c r="G541" s="1" t="s">
        <v>3135</v>
      </c>
      <c r="H541" s="1" t="s">
        <v>20</v>
      </c>
      <c r="I541" s="1" t="s">
        <v>760</v>
      </c>
      <c r="J541" s="3">
        <v>1702.12</v>
      </c>
      <c r="K541" s="3">
        <v>14</v>
      </c>
      <c r="L541" s="3">
        <v>510.63600000000002</v>
      </c>
    </row>
    <row r="542" spans="1:12" ht="14.25" customHeight="1" x14ac:dyDescent="0.25">
      <c r="A542" s="1" t="s">
        <v>761</v>
      </c>
      <c r="B542" s="2">
        <v>41920</v>
      </c>
      <c r="C542" s="2">
        <v>41926</v>
      </c>
      <c r="D542" s="1" t="s">
        <v>3544</v>
      </c>
      <c r="E542" s="1" t="s">
        <v>3133</v>
      </c>
      <c r="F542" s="1" t="s">
        <v>3140</v>
      </c>
      <c r="G542" s="1" t="s">
        <v>3135</v>
      </c>
      <c r="H542" s="1" t="s">
        <v>198</v>
      </c>
      <c r="I542" s="1" t="s">
        <v>762</v>
      </c>
      <c r="J542" s="3">
        <v>307.666</v>
      </c>
      <c r="K542" s="3">
        <v>2</v>
      </c>
      <c r="L542" s="3">
        <v>-14.478400000000001</v>
      </c>
    </row>
    <row r="543" spans="1:12" ht="14.25" customHeight="1" x14ac:dyDescent="0.25">
      <c r="A543" s="1" t="s">
        <v>763</v>
      </c>
      <c r="B543" s="2">
        <v>41155</v>
      </c>
      <c r="C543" s="2">
        <v>41161</v>
      </c>
      <c r="D543" s="1" t="s">
        <v>3348</v>
      </c>
      <c r="E543" s="1" t="s">
        <v>3133</v>
      </c>
      <c r="F543" s="1" t="s">
        <v>3140</v>
      </c>
      <c r="G543" s="1" t="s">
        <v>3135</v>
      </c>
      <c r="H543" s="1" t="s">
        <v>28</v>
      </c>
      <c r="I543" s="1" t="s">
        <v>268</v>
      </c>
      <c r="J543" s="3">
        <v>31.44</v>
      </c>
      <c r="K543" s="3">
        <v>3</v>
      </c>
      <c r="L543" s="3">
        <v>8.4887999999999995</v>
      </c>
    </row>
    <row r="544" spans="1:12" ht="14.25" customHeight="1" x14ac:dyDescent="0.25">
      <c r="A544" s="1" t="s">
        <v>763</v>
      </c>
      <c r="B544" s="2">
        <v>41155</v>
      </c>
      <c r="C544" s="2">
        <v>41161</v>
      </c>
      <c r="D544" s="1" t="s">
        <v>3348</v>
      </c>
      <c r="E544" s="1" t="s">
        <v>3133</v>
      </c>
      <c r="F544" s="1" t="s">
        <v>3140</v>
      </c>
      <c r="G544" s="1" t="s">
        <v>3135</v>
      </c>
      <c r="H544" s="1" t="s">
        <v>38</v>
      </c>
      <c r="I544" s="1" t="s">
        <v>764</v>
      </c>
      <c r="J544" s="3">
        <v>17.899999999999999</v>
      </c>
      <c r="K544" s="3">
        <v>2</v>
      </c>
      <c r="L544" s="3">
        <v>3.4009999999999998</v>
      </c>
    </row>
    <row r="545" spans="1:12" ht="14.25" customHeight="1" x14ac:dyDescent="0.25">
      <c r="A545" s="1" t="s">
        <v>763</v>
      </c>
      <c r="B545" s="2">
        <v>41155</v>
      </c>
      <c r="C545" s="2">
        <v>41161</v>
      </c>
      <c r="D545" s="1" t="s">
        <v>3348</v>
      </c>
      <c r="E545" s="1" t="s">
        <v>3133</v>
      </c>
      <c r="F545" s="1" t="s">
        <v>3140</v>
      </c>
      <c r="G545" s="1" t="s">
        <v>3135</v>
      </c>
      <c r="H545" s="1" t="s">
        <v>38</v>
      </c>
      <c r="I545" s="1" t="s">
        <v>765</v>
      </c>
      <c r="J545" s="3">
        <v>129.44999999999999</v>
      </c>
      <c r="K545" s="3">
        <v>5</v>
      </c>
      <c r="L545" s="3">
        <v>46.601999999999997</v>
      </c>
    </row>
    <row r="546" spans="1:12" ht="14.25" customHeight="1" x14ac:dyDescent="0.25">
      <c r="A546" s="1" t="s">
        <v>766</v>
      </c>
      <c r="B546" s="2">
        <v>40764</v>
      </c>
      <c r="C546" s="2">
        <v>40771</v>
      </c>
      <c r="D546" s="1" t="s">
        <v>3545</v>
      </c>
      <c r="E546" s="1" t="s">
        <v>3133</v>
      </c>
      <c r="F546" s="1" t="s">
        <v>3159</v>
      </c>
      <c r="G546" s="1" t="s">
        <v>3135</v>
      </c>
      <c r="H546" s="1" t="s">
        <v>9</v>
      </c>
      <c r="I546" s="1" t="s">
        <v>767</v>
      </c>
      <c r="J546" s="3">
        <v>20.88</v>
      </c>
      <c r="K546" s="3">
        <v>8</v>
      </c>
      <c r="L546" s="3">
        <v>9.6047999999999991</v>
      </c>
    </row>
    <row r="547" spans="1:12" ht="14.25" customHeight="1" x14ac:dyDescent="0.25">
      <c r="A547" s="1" t="s">
        <v>768</v>
      </c>
      <c r="B547" s="2">
        <v>41927</v>
      </c>
      <c r="C547" s="2">
        <v>41930</v>
      </c>
      <c r="D547" s="1" t="s">
        <v>3546</v>
      </c>
      <c r="E547" s="1" t="s">
        <v>3133</v>
      </c>
      <c r="F547" s="1" t="s">
        <v>3197</v>
      </c>
      <c r="G547" s="1" t="s">
        <v>3135</v>
      </c>
      <c r="H547" s="1" t="s">
        <v>12</v>
      </c>
      <c r="I547" s="1" t="s">
        <v>155</v>
      </c>
      <c r="J547" s="3">
        <v>9.4600000000000009</v>
      </c>
      <c r="K547" s="3">
        <v>2</v>
      </c>
      <c r="L547" s="3">
        <v>3.6894</v>
      </c>
    </row>
    <row r="548" spans="1:12" ht="14.25" customHeight="1" x14ac:dyDescent="0.25">
      <c r="A548" s="1" t="s">
        <v>769</v>
      </c>
      <c r="B548" s="2">
        <v>41976</v>
      </c>
      <c r="C548" s="2">
        <v>41979</v>
      </c>
      <c r="D548" s="1" t="s">
        <v>3516</v>
      </c>
      <c r="E548" s="1" t="s">
        <v>3133</v>
      </c>
      <c r="F548" s="1" t="s">
        <v>3140</v>
      </c>
      <c r="G548" s="1" t="s">
        <v>3135</v>
      </c>
      <c r="H548" s="1" t="s">
        <v>28</v>
      </c>
      <c r="I548" s="1" t="s">
        <v>512</v>
      </c>
      <c r="J548" s="3">
        <v>559.62</v>
      </c>
      <c r="K548" s="3">
        <v>9</v>
      </c>
      <c r="L548" s="3">
        <v>151.09739999999999</v>
      </c>
    </row>
    <row r="549" spans="1:12" ht="14.25" customHeight="1" x14ac:dyDescent="0.25">
      <c r="A549" s="1" t="s">
        <v>769</v>
      </c>
      <c r="B549" s="2">
        <v>41976</v>
      </c>
      <c r="C549" s="2">
        <v>41979</v>
      </c>
      <c r="D549" s="1" t="s">
        <v>3516</v>
      </c>
      <c r="E549" s="1" t="s">
        <v>3133</v>
      </c>
      <c r="F549" s="1" t="s">
        <v>3140</v>
      </c>
      <c r="G549" s="1" t="s">
        <v>3135</v>
      </c>
      <c r="H549" s="1" t="s">
        <v>45</v>
      </c>
      <c r="I549" s="1" t="s">
        <v>729</v>
      </c>
      <c r="J549" s="3">
        <v>109.92</v>
      </c>
      <c r="K549" s="3">
        <v>2</v>
      </c>
      <c r="L549" s="3">
        <v>53.860799999999998</v>
      </c>
    </row>
    <row r="550" spans="1:12" ht="14.25" customHeight="1" x14ac:dyDescent="0.25">
      <c r="A550" s="1" t="s">
        <v>769</v>
      </c>
      <c r="B550" s="2">
        <v>41976</v>
      </c>
      <c r="C550" s="2">
        <v>41979</v>
      </c>
      <c r="D550" s="1" t="s">
        <v>3516</v>
      </c>
      <c r="E550" s="1" t="s">
        <v>3133</v>
      </c>
      <c r="F550" s="1" t="s">
        <v>3140</v>
      </c>
      <c r="G550" s="1" t="s">
        <v>3135</v>
      </c>
      <c r="H550" s="1" t="s">
        <v>45</v>
      </c>
      <c r="I550" s="1" t="s">
        <v>770</v>
      </c>
      <c r="J550" s="3">
        <v>8.56</v>
      </c>
      <c r="K550" s="3">
        <v>2</v>
      </c>
      <c r="L550" s="3">
        <v>3.8519999999999999</v>
      </c>
    </row>
    <row r="551" spans="1:12" ht="14.25" customHeight="1" x14ac:dyDescent="0.25">
      <c r="A551" s="1" t="s">
        <v>771</v>
      </c>
      <c r="B551" s="2">
        <v>41157</v>
      </c>
      <c r="C551" s="2">
        <v>41161</v>
      </c>
      <c r="D551" s="1" t="s">
        <v>3365</v>
      </c>
      <c r="E551" s="1" t="s">
        <v>3133</v>
      </c>
      <c r="F551" s="1" t="s">
        <v>3159</v>
      </c>
      <c r="G551" s="1" t="s">
        <v>3135</v>
      </c>
      <c r="H551" s="1" t="s">
        <v>198</v>
      </c>
      <c r="I551" s="1" t="s">
        <v>772</v>
      </c>
      <c r="J551" s="3">
        <v>411.33199999999999</v>
      </c>
      <c r="K551" s="3">
        <v>4</v>
      </c>
      <c r="L551" s="3">
        <v>-4.8391999999999999</v>
      </c>
    </row>
    <row r="552" spans="1:12" ht="14.25" customHeight="1" x14ac:dyDescent="0.25">
      <c r="A552" s="1" t="s">
        <v>771</v>
      </c>
      <c r="B552" s="2">
        <v>41157</v>
      </c>
      <c r="C552" s="2">
        <v>41161</v>
      </c>
      <c r="D552" s="1" t="s">
        <v>3365</v>
      </c>
      <c r="E552" s="1" t="s">
        <v>3133</v>
      </c>
      <c r="F552" s="1" t="s">
        <v>3159</v>
      </c>
      <c r="G552" s="1" t="s">
        <v>3135</v>
      </c>
      <c r="H552" s="1" t="s">
        <v>18</v>
      </c>
      <c r="I552" s="1" t="s">
        <v>773</v>
      </c>
      <c r="J552" s="3">
        <v>28.751999999999999</v>
      </c>
      <c r="K552" s="3">
        <v>6</v>
      </c>
      <c r="L552" s="3">
        <v>9.7037999999999993</v>
      </c>
    </row>
    <row r="553" spans="1:12" ht="14.25" customHeight="1" x14ac:dyDescent="0.25">
      <c r="A553" s="1" t="s">
        <v>771</v>
      </c>
      <c r="B553" s="2">
        <v>41157</v>
      </c>
      <c r="C553" s="2">
        <v>41161</v>
      </c>
      <c r="D553" s="1" t="s">
        <v>3365</v>
      </c>
      <c r="E553" s="1" t="s">
        <v>3133</v>
      </c>
      <c r="F553" s="1" t="s">
        <v>3159</v>
      </c>
      <c r="G553" s="1" t="s">
        <v>3135</v>
      </c>
      <c r="H553" s="1" t="s">
        <v>198</v>
      </c>
      <c r="I553" s="1" t="s">
        <v>774</v>
      </c>
      <c r="J553" s="3">
        <v>293.19900000000001</v>
      </c>
      <c r="K553" s="3">
        <v>3</v>
      </c>
      <c r="L553" s="3">
        <v>-20.696400000000001</v>
      </c>
    </row>
    <row r="554" spans="1:12" ht="14.25" customHeight="1" x14ac:dyDescent="0.25">
      <c r="A554" s="1" t="s">
        <v>775</v>
      </c>
      <c r="B554" s="2">
        <v>41237</v>
      </c>
      <c r="C554" s="2">
        <v>41241</v>
      </c>
      <c r="D554" s="1" t="s">
        <v>3547</v>
      </c>
      <c r="E554" s="1" t="s">
        <v>3133</v>
      </c>
      <c r="F554" s="1" t="s">
        <v>3134</v>
      </c>
      <c r="G554" s="1" t="s">
        <v>3135</v>
      </c>
      <c r="H554" s="1" t="s">
        <v>45</v>
      </c>
      <c r="I554" s="1" t="s">
        <v>776</v>
      </c>
      <c r="J554" s="3">
        <v>368.91</v>
      </c>
      <c r="K554" s="3">
        <v>9</v>
      </c>
      <c r="L554" s="3">
        <v>180.76589999999999</v>
      </c>
    </row>
    <row r="555" spans="1:12" ht="14.25" customHeight="1" x14ac:dyDescent="0.25">
      <c r="A555" s="1" t="s">
        <v>775</v>
      </c>
      <c r="B555" s="2">
        <v>41237</v>
      </c>
      <c r="C555" s="2">
        <v>41241</v>
      </c>
      <c r="D555" s="1" t="s">
        <v>3547</v>
      </c>
      <c r="E555" s="1" t="s">
        <v>3133</v>
      </c>
      <c r="F555" s="1" t="s">
        <v>3134</v>
      </c>
      <c r="G555" s="1" t="s">
        <v>3135</v>
      </c>
      <c r="H555" s="1" t="s">
        <v>14</v>
      </c>
      <c r="I555" s="1" t="s">
        <v>777</v>
      </c>
      <c r="J555" s="3">
        <v>14.7</v>
      </c>
      <c r="K555" s="3">
        <v>5</v>
      </c>
      <c r="L555" s="3">
        <v>6.6150000000000002</v>
      </c>
    </row>
    <row r="556" spans="1:12" ht="14.25" customHeight="1" x14ac:dyDescent="0.25">
      <c r="A556" s="1" t="s">
        <v>778</v>
      </c>
      <c r="B556" s="2">
        <v>41463</v>
      </c>
      <c r="C556" s="2">
        <v>41467</v>
      </c>
      <c r="D556" s="1" t="s">
        <v>3548</v>
      </c>
      <c r="E556" s="1" t="s">
        <v>3133</v>
      </c>
      <c r="F556" s="1" t="s">
        <v>3152</v>
      </c>
      <c r="G556" s="1" t="s">
        <v>3135</v>
      </c>
      <c r="H556" s="1" t="s">
        <v>12</v>
      </c>
      <c r="I556" s="1" t="s">
        <v>779</v>
      </c>
      <c r="J556" s="3">
        <v>215.65</v>
      </c>
      <c r="K556" s="3">
        <v>5</v>
      </c>
      <c r="L556" s="3">
        <v>73.320999999999998</v>
      </c>
    </row>
    <row r="557" spans="1:12" ht="14.25" customHeight="1" x14ac:dyDescent="0.25">
      <c r="A557" s="1" t="s">
        <v>780</v>
      </c>
      <c r="B557" s="2">
        <v>41592</v>
      </c>
      <c r="C557" s="2">
        <v>41598</v>
      </c>
      <c r="D557" s="1" t="s">
        <v>3549</v>
      </c>
      <c r="E557" s="1" t="s">
        <v>3133</v>
      </c>
      <c r="F557" s="1" t="s">
        <v>3217</v>
      </c>
      <c r="G557" s="1" t="s">
        <v>3137</v>
      </c>
      <c r="H557" s="1" t="s">
        <v>12</v>
      </c>
      <c r="I557" s="1" t="s">
        <v>661</v>
      </c>
      <c r="J557" s="3">
        <v>4.18</v>
      </c>
      <c r="K557" s="3">
        <v>1</v>
      </c>
      <c r="L557" s="3">
        <v>1.5047999999999999</v>
      </c>
    </row>
    <row r="558" spans="1:12" ht="14.25" customHeight="1" x14ac:dyDescent="0.25">
      <c r="A558" s="1" t="s">
        <v>781</v>
      </c>
      <c r="B558" s="2">
        <v>41634</v>
      </c>
      <c r="C558" s="2">
        <v>41637</v>
      </c>
      <c r="D558" s="1" t="s">
        <v>3359</v>
      </c>
      <c r="E558" s="1" t="s">
        <v>3133</v>
      </c>
      <c r="F558" s="1" t="s">
        <v>3134</v>
      </c>
      <c r="G558" s="1" t="s">
        <v>3135</v>
      </c>
      <c r="H558" s="1" t="s">
        <v>16</v>
      </c>
      <c r="I558" s="1" t="s">
        <v>782</v>
      </c>
      <c r="J558" s="3">
        <v>2575.944</v>
      </c>
      <c r="K558" s="3">
        <v>7</v>
      </c>
      <c r="L558" s="3">
        <v>257.59440000000001</v>
      </c>
    </row>
    <row r="559" spans="1:12" ht="14.25" customHeight="1" x14ac:dyDescent="0.25">
      <c r="A559" s="1" t="s">
        <v>781</v>
      </c>
      <c r="B559" s="2">
        <v>41634</v>
      </c>
      <c r="C559" s="2">
        <v>41637</v>
      </c>
      <c r="D559" s="1" t="s">
        <v>3359</v>
      </c>
      <c r="E559" s="1" t="s">
        <v>3133</v>
      </c>
      <c r="F559" s="1" t="s">
        <v>3134</v>
      </c>
      <c r="G559" s="1" t="s">
        <v>3135</v>
      </c>
      <c r="H559" s="1" t="s">
        <v>45</v>
      </c>
      <c r="I559" s="1" t="s">
        <v>305</v>
      </c>
      <c r="J559" s="3">
        <v>45.36</v>
      </c>
      <c r="K559" s="3">
        <v>7</v>
      </c>
      <c r="L559" s="3">
        <v>21.7728</v>
      </c>
    </row>
    <row r="560" spans="1:12" ht="14.25" customHeight="1" x14ac:dyDescent="0.25">
      <c r="A560" s="1" t="s">
        <v>781</v>
      </c>
      <c r="B560" s="2">
        <v>41634</v>
      </c>
      <c r="C560" s="2">
        <v>41637</v>
      </c>
      <c r="D560" s="1" t="s">
        <v>3359</v>
      </c>
      <c r="E560" s="1" t="s">
        <v>3133</v>
      </c>
      <c r="F560" s="1" t="s">
        <v>3134</v>
      </c>
      <c r="G560" s="1" t="s">
        <v>3135</v>
      </c>
      <c r="H560" s="1" t="s">
        <v>38</v>
      </c>
      <c r="I560" s="1" t="s">
        <v>783</v>
      </c>
      <c r="J560" s="3">
        <v>254.24</v>
      </c>
      <c r="K560" s="3">
        <v>7</v>
      </c>
      <c r="L560" s="3">
        <v>76.272000000000006</v>
      </c>
    </row>
    <row r="561" spans="1:12" ht="14.25" customHeight="1" x14ac:dyDescent="0.25">
      <c r="A561" s="1" t="s">
        <v>784</v>
      </c>
      <c r="B561" s="2">
        <v>41166</v>
      </c>
      <c r="C561" s="2">
        <v>41170</v>
      </c>
      <c r="D561" s="1" t="s">
        <v>3550</v>
      </c>
      <c r="E561" s="1" t="s">
        <v>3133</v>
      </c>
      <c r="F561" s="1" t="s">
        <v>3134</v>
      </c>
      <c r="G561" s="1" t="s">
        <v>3135</v>
      </c>
      <c r="H561" s="1" t="s">
        <v>22</v>
      </c>
      <c r="I561" s="1" t="s">
        <v>357</v>
      </c>
      <c r="J561" s="3">
        <v>170.136</v>
      </c>
      <c r="K561" s="3">
        <v>3</v>
      </c>
      <c r="L561" s="3">
        <v>-8.5068000000000001</v>
      </c>
    </row>
    <row r="562" spans="1:12" ht="14.25" customHeight="1" x14ac:dyDescent="0.25">
      <c r="A562" s="1" t="s">
        <v>785</v>
      </c>
      <c r="B562" s="2">
        <v>41064</v>
      </c>
      <c r="C562" s="2">
        <v>41064</v>
      </c>
      <c r="D562" s="1" t="s">
        <v>3551</v>
      </c>
      <c r="E562" s="1" t="s">
        <v>3133</v>
      </c>
      <c r="F562" s="1" t="s">
        <v>3136</v>
      </c>
      <c r="G562" s="1" t="s">
        <v>3137</v>
      </c>
      <c r="H562" s="1" t="s">
        <v>9</v>
      </c>
      <c r="I562" s="1" t="s">
        <v>786</v>
      </c>
      <c r="J562" s="3">
        <v>7.38</v>
      </c>
      <c r="K562" s="3">
        <v>2</v>
      </c>
      <c r="L562" s="3">
        <v>3.4685999999999999</v>
      </c>
    </row>
    <row r="563" spans="1:12" ht="14.25" customHeight="1" x14ac:dyDescent="0.25">
      <c r="A563" s="1" t="s">
        <v>785</v>
      </c>
      <c r="B563" s="2">
        <v>41064</v>
      </c>
      <c r="C563" s="2">
        <v>41064</v>
      </c>
      <c r="D563" s="1" t="s">
        <v>3551</v>
      </c>
      <c r="E563" s="1" t="s">
        <v>3133</v>
      </c>
      <c r="F563" s="1" t="s">
        <v>3136</v>
      </c>
      <c r="G563" s="1" t="s">
        <v>3137</v>
      </c>
      <c r="H563" s="1" t="s">
        <v>14</v>
      </c>
      <c r="I563" s="1" t="s">
        <v>787</v>
      </c>
      <c r="J563" s="3">
        <v>9.26</v>
      </c>
      <c r="K563" s="3">
        <v>2</v>
      </c>
      <c r="L563" s="3">
        <v>3.0558000000000001</v>
      </c>
    </row>
    <row r="564" spans="1:12" ht="14.25" customHeight="1" x14ac:dyDescent="0.25">
      <c r="A564" s="1" t="s">
        <v>788</v>
      </c>
      <c r="B564" s="2">
        <v>41256</v>
      </c>
      <c r="C564" s="2">
        <v>41258</v>
      </c>
      <c r="D564" s="1" t="s">
        <v>3552</v>
      </c>
      <c r="E564" s="1" t="s">
        <v>3133</v>
      </c>
      <c r="F564" s="1" t="s">
        <v>3134</v>
      </c>
      <c r="G564" s="1" t="s">
        <v>3135</v>
      </c>
      <c r="H564" s="1" t="s">
        <v>9</v>
      </c>
      <c r="I564" s="1" t="s">
        <v>789</v>
      </c>
      <c r="J564" s="3">
        <v>9.9600000000000009</v>
      </c>
      <c r="K564" s="3">
        <v>2</v>
      </c>
      <c r="L564" s="3">
        <v>4.5815999999999999</v>
      </c>
    </row>
    <row r="565" spans="1:12" ht="14.25" customHeight="1" x14ac:dyDescent="0.25">
      <c r="A565" s="1" t="s">
        <v>790</v>
      </c>
      <c r="B565" s="2">
        <v>41631</v>
      </c>
      <c r="C565" s="2">
        <v>41637</v>
      </c>
      <c r="D565" s="1" t="s">
        <v>3553</v>
      </c>
      <c r="E565" s="1" t="s">
        <v>3133</v>
      </c>
      <c r="F565" s="1" t="s">
        <v>3218</v>
      </c>
      <c r="G565" s="1" t="s">
        <v>3145</v>
      </c>
      <c r="H565" s="1" t="s">
        <v>18</v>
      </c>
      <c r="I565" s="1" t="s">
        <v>791</v>
      </c>
      <c r="J565" s="3">
        <v>31.32</v>
      </c>
      <c r="K565" s="3">
        <v>10</v>
      </c>
      <c r="L565" s="3">
        <v>-25.056000000000001</v>
      </c>
    </row>
    <row r="566" spans="1:12" ht="14.25" customHeight="1" x14ac:dyDescent="0.25">
      <c r="A566" s="1" t="s">
        <v>790</v>
      </c>
      <c r="B566" s="2">
        <v>41631</v>
      </c>
      <c r="C566" s="2">
        <v>41637</v>
      </c>
      <c r="D566" s="1" t="s">
        <v>3553</v>
      </c>
      <c r="E566" s="1" t="s">
        <v>3133</v>
      </c>
      <c r="F566" s="1" t="s">
        <v>3218</v>
      </c>
      <c r="G566" s="1" t="s">
        <v>3145</v>
      </c>
      <c r="H566" s="1" t="s">
        <v>12</v>
      </c>
      <c r="I566" s="1" t="s">
        <v>331</v>
      </c>
      <c r="J566" s="3">
        <v>11.84</v>
      </c>
      <c r="K566" s="3">
        <v>4</v>
      </c>
      <c r="L566" s="3">
        <v>3.1080000000000001</v>
      </c>
    </row>
    <row r="567" spans="1:12" ht="14.25" customHeight="1" x14ac:dyDescent="0.25">
      <c r="A567" s="1" t="s">
        <v>790</v>
      </c>
      <c r="B567" s="2">
        <v>41631</v>
      </c>
      <c r="C567" s="2">
        <v>41637</v>
      </c>
      <c r="D567" s="1" t="s">
        <v>3553</v>
      </c>
      <c r="E567" s="1" t="s">
        <v>3133</v>
      </c>
      <c r="F567" s="1" t="s">
        <v>3218</v>
      </c>
      <c r="G567" s="1" t="s">
        <v>3145</v>
      </c>
      <c r="H567" s="1" t="s">
        <v>12</v>
      </c>
      <c r="I567" s="1" t="s">
        <v>792</v>
      </c>
      <c r="J567" s="3">
        <v>22.783999999999999</v>
      </c>
      <c r="K567" s="3">
        <v>1</v>
      </c>
      <c r="L567" s="3">
        <v>4.8415999999999997</v>
      </c>
    </row>
    <row r="568" spans="1:12" ht="14.25" customHeight="1" x14ac:dyDescent="0.25">
      <c r="A568" s="1" t="s">
        <v>793</v>
      </c>
      <c r="B568" s="2">
        <v>41850</v>
      </c>
      <c r="C568" s="2">
        <v>41854</v>
      </c>
      <c r="D568" s="1" t="s">
        <v>3554</v>
      </c>
      <c r="E568" s="1" t="s">
        <v>3133</v>
      </c>
      <c r="F568" s="1" t="s">
        <v>3136</v>
      </c>
      <c r="G568" s="1" t="s">
        <v>3137</v>
      </c>
      <c r="H568" s="1" t="s">
        <v>38</v>
      </c>
      <c r="I568" s="1" t="s">
        <v>39</v>
      </c>
      <c r="J568" s="3">
        <v>90.57</v>
      </c>
      <c r="K568" s="3">
        <v>3</v>
      </c>
      <c r="L568" s="3">
        <v>11.774100000000001</v>
      </c>
    </row>
    <row r="569" spans="1:12" ht="14.25" customHeight="1" x14ac:dyDescent="0.25">
      <c r="A569" s="1" t="s">
        <v>794</v>
      </c>
      <c r="B569" s="2">
        <v>41893</v>
      </c>
      <c r="C569" s="2">
        <v>41893</v>
      </c>
      <c r="D569" s="1" t="s">
        <v>3555</v>
      </c>
      <c r="E569" s="1" t="s">
        <v>3133</v>
      </c>
      <c r="F569" s="1" t="s">
        <v>3134</v>
      </c>
      <c r="G569" s="1" t="s">
        <v>3135</v>
      </c>
      <c r="H569" s="1" t="s">
        <v>72</v>
      </c>
      <c r="I569" s="1" t="s">
        <v>244</v>
      </c>
      <c r="J569" s="3">
        <v>362.35199999999998</v>
      </c>
      <c r="K569" s="3">
        <v>3</v>
      </c>
      <c r="L569" s="3">
        <v>27.176400000000001</v>
      </c>
    </row>
    <row r="570" spans="1:12" ht="14.25" customHeight="1" x14ac:dyDescent="0.25">
      <c r="A570" s="1" t="s">
        <v>794</v>
      </c>
      <c r="B570" s="2">
        <v>41893</v>
      </c>
      <c r="C570" s="2">
        <v>41893</v>
      </c>
      <c r="D570" s="1" t="s">
        <v>3555</v>
      </c>
      <c r="E570" s="1" t="s">
        <v>3133</v>
      </c>
      <c r="F570" s="1" t="s">
        <v>3134</v>
      </c>
      <c r="G570" s="1" t="s">
        <v>3135</v>
      </c>
      <c r="H570" s="1" t="s">
        <v>18</v>
      </c>
      <c r="I570" s="1" t="s">
        <v>167</v>
      </c>
      <c r="J570" s="3">
        <v>7.1840000000000002</v>
      </c>
      <c r="K570" s="3">
        <v>2</v>
      </c>
      <c r="L570" s="3">
        <v>2.2450000000000001</v>
      </c>
    </row>
    <row r="571" spans="1:12" ht="14.25" customHeight="1" x14ac:dyDescent="0.25">
      <c r="A571" s="1" t="s">
        <v>795</v>
      </c>
      <c r="B571" s="2">
        <v>40707</v>
      </c>
      <c r="C571" s="2">
        <v>40711</v>
      </c>
      <c r="D571" s="1" t="s">
        <v>3556</v>
      </c>
      <c r="E571" s="1" t="s">
        <v>3133</v>
      </c>
      <c r="F571" s="1" t="s">
        <v>3134</v>
      </c>
      <c r="G571" s="1" t="s">
        <v>3135</v>
      </c>
      <c r="H571" s="1" t="s">
        <v>14</v>
      </c>
      <c r="I571" s="1" t="s">
        <v>106</v>
      </c>
      <c r="J571" s="3">
        <v>14.52</v>
      </c>
      <c r="K571" s="3">
        <v>3</v>
      </c>
      <c r="L571" s="3">
        <v>4.7915999999999999</v>
      </c>
    </row>
    <row r="572" spans="1:12" ht="14.25" customHeight="1" x14ac:dyDescent="0.25">
      <c r="A572" s="1" t="s">
        <v>796</v>
      </c>
      <c r="B572" s="2">
        <v>41561</v>
      </c>
      <c r="C572" s="2">
        <v>41565</v>
      </c>
      <c r="D572" s="1" t="s">
        <v>3557</v>
      </c>
      <c r="E572" s="1" t="s">
        <v>3133</v>
      </c>
      <c r="F572" s="1" t="s">
        <v>3146</v>
      </c>
      <c r="G572" s="1" t="s">
        <v>3147</v>
      </c>
      <c r="H572" s="1" t="s">
        <v>22</v>
      </c>
      <c r="I572" s="1" t="s">
        <v>170</v>
      </c>
      <c r="J572" s="3">
        <v>727.45</v>
      </c>
      <c r="K572" s="3">
        <v>5</v>
      </c>
      <c r="L572" s="3">
        <v>-465.56799999999998</v>
      </c>
    </row>
    <row r="573" spans="1:12" ht="14.25" customHeight="1" x14ac:dyDescent="0.25">
      <c r="A573" s="1" t="s">
        <v>796</v>
      </c>
      <c r="B573" s="2">
        <v>41561</v>
      </c>
      <c r="C573" s="2">
        <v>41565</v>
      </c>
      <c r="D573" s="1" t="s">
        <v>3557</v>
      </c>
      <c r="E573" s="1" t="s">
        <v>3133</v>
      </c>
      <c r="F573" s="1" t="s">
        <v>3146</v>
      </c>
      <c r="G573" s="1" t="s">
        <v>3147</v>
      </c>
      <c r="H573" s="1" t="s">
        <v>12</v>
      </c>
      <c r="I573" s="1" t="s">
        <v>797</v>
      </c>
      <c r="J573" s="3">
        <v>24.96</v>
      </c>
      <c r="K573" s="3">
        <v>3</v>
      </c>
      <c r="L573" s="3">
        <v>4.3680000000000003</v>
      </c>
    </row>
    <row r="574" spans="1:12" ht="14.25" customHeight="1" x14ac:dyDescent="0.25">
      <c r="A574" s="1" t="s">
        <v>798</v>
      </c>
      <c r="B574" s="2">
        <v>41745</v>
      </c>
      <c r="C574" s="2">
        <v>41748</v>
      </c>
      <c r="D574" s="1" t="s">
        <v>3558</v>
      </c>
      <c r="E574" s="1" t="s">
        <v>3133</v>
      </c>
      <c r="F574" s="1" t="s">
        <v>3219</v>
      </c>
      <c r="G574" s="1" t="s">
        <v>3170</v>
      </c>
      <c r="H574" s="1" t="s">
        <v>12</v>
      </c>
      <c r="I574" s="1" t="s">
        <v>799</v>
      </c>
      <c r="J574" s="3">
        <v>196.45</v>
      </c>
      <c r="K574" s="3">
        <v>5</v>
      </c>
      <c r="L574" s="3">
        <v>70.721999999999994</v>
      </c>
    </row>
    <row r="575" spans="1:12" ht="14.25" customHeight="1" x14ac:dyDescent="0.25">
      <c r="A575" s="1" t="s">
        <v>800</v>
      </c>
      <c r="B575" s="2">
        <v>41513</v>
      </c>
      <c r="C575" s="2">
        <v>41516</v>
      </c>
      <c r="D575" s="1" t="s">
        <v>3398</v>
      </c>
      <c r="E575" s="1" t="s">
        <v>3133</v>
      </c>
      <c r="F575" s="1" t="s">
        <v>3136</v>
      </c>
      <c r="G575" s="1" t="s">
        <v>3137</v>
      </c>
      <c r="H575" s="1" t="s">
        <v>45</v>
      </c>
      <c r="I575" s="1" t="s">
        <v>417</v>
      </c>
      <c r="J575" s="3">
        <v>6.48</v>
      </c>
      <c r="K575" s="3">
        <v>1</v>
      </c>
      <c r="L575" s="3">
        <v>3.1103999999999998</v>
      </c>
    </row>
    <row r="576" spans="1:12" ht="14.25" customHeight="1" x14ac:dyDescent="0.25">
      <c r="A576" s="1" t="s">
        <v>801</v>
      </c>
      <c r="B576" s="2">
        <v>40745</v>
      </c>
      <c r="C576" s="2">
        <v>40749</v>
      </c>
      <c r="D576" s="1" t="s">
        <v>3559</v>
      </c>
      <c r="E576" s="1" t="s">
        <v>3133</v>
      </c>
      <c r="F576" s="1" t="s">
        <v>3140</v>
      </c>
      <c r="G576" s="1" t="s">
        <v>3135</v>
      </c>
      <c r="H576" s="1" t="s">
        <v>14</v>
      </c>
      <c r="I576" s="1" t="s">
        <v>802</v>
      </c>
      <c r="J576" s="3">
        <v>99.2</v>
      </c>
      <c r="K576" s="3">
        <v>5</v>
      </c>
      <c r="L576" s="3">
        <v>25.792000000000002</v>
      </c>
    </row>
    <row r="577" spans="1:12" ht="14.25" customHeight="1" x14ac:dyDescent="0.25">
      <c r="A577" s="1" t="s">
        <v>801</v>
      </c>
      <c r="B577" s="2">
        <v>40745</v>
      </c>
      <c r="C577" s="2">
        <v>40749</v>
      </c>
      <c r="D577" s="1" t="s">
        <v>3559</v>
      </c>
      <c r="E577" s="1" t="s">
        <v>3133</v>
      </c>
      <c r="F577" s="1" t="s">
        <v>3140</v>
      </c>
      <c r="G577" s="1" t="s">
        <v>3135</v>
      </c>
      <c r="H577" s="1" t="s">
        <v>72</v>
      </c>
      <c r="I577" s="1" t="s">
        <v>249</v>
      </c>
      <c r="J577" s="3">
        <v>801.56799999999998</v>
      </c>
      <c r="K577" s="3">
        <v>2</v>
      </c>
      <c r="L577" s="3">
        <v>50.097999999999999</v>
      </c>
    </row>
    <row r="578" spans="1:12" ht="14.25" customHeight="1" x14ac:dyDescent="0.25">
      <c r="A578" s="1" t="s">
        <v>801</v>
      </c>
      <c r="B578" s="2">
        <v>40745</v>
      </c>
      <c r="C578" s="2">
        <v>40749</v>
      </c>
      <c r="D578" s="1" t="s">
        <v>3559</v>
      </c>
      <c r="E578" s="1" t="s">
        <v>3133</v>
      </c>
      <c r="F578" s="1" t="s">
        <v>3140</v>
      </c>
      <c r="G578" s="1" t="s">
        <v>3135</v>
      </c>
      <c r="H578" s="1" t="s">
        <v>22</v>
      </c>
      <c r="I578" s="1" t="s">
        <v>803</v>
      </c>
      <c r="J578" s="3">
        <v>272.84800000000001</v>
      </c>
      <c r="K578" s="3">
        <v>1</v>
      </c>
      <c r="L578" s="3">
        <v>27.284800000000001</v>
      </c>
    </row>
    <row r="579" spans="1:12" ht="14.25" customHeight="1" x14ac:dyDescent="0.25">
      <c r="A579" s="1" t="s">
        <v>804</v>
      </c>
      <c r="B579" s="2">
        <v>41965</v>
      </c>
      <c r="C579" s="2">
        <v>41969</v>
      </c>
      <c r="D579" s="1" t="s">
        <v>3560</v>
      </c>
      <c r="E579" s="1" t="s">
        <v>3133</v>
      </c>
      <c r="F579" s="1" t="s">
        <v>3220</v>
      </c>
      <c r="G579" s="1" t="s">
        <v>3137</v>
      </c>
      <c r="H579" s="1" t="s">
        <v>22</v>
      </c>
      <c r="I579" s="1" t="s">
        <v>805</v>
      </c>
      <c r="J579" s="3">
        <v>70.98</v>
      </c>
      <c r="K579" s="3">
        <v>1</v>
      </c>
      <c r="L579" s="3">
        <v>20.584199999999999</v>
      </c>
    </row>
    <row r="580" spans="1:12" ht="14.25" customHeight="1" x14ac:dyDescent="0.25">
      <c r="A580" s="1" t="s">
        <v>806</v>
      </c>
      <c r="B580" s="2">
        <v>42003</v>
      </c>
      <c r="C580" s="2">
        <v>42007</v>
      </c>
      <c r="D580" s="1" t="s">
        <v>3530</v>
      </c>
      <c r="E580" s="1" t="s">
        <v>3133</v>
      </c>
      <c r="F580" s="1" t="s">
        <v>3134</v>
      </c>
      <c r="G580" s="1" t="s">
        <v>3135</v>
      </c>
      <c r="H580" s="1" t="s">
        <v>72</v>
      </c>
      <c r="I580" s="1" t="s">
        <v>807</v>
      </c>
      <c r="J580" s="3">
        <v>393.56799999999998</v>
      </c>
      <c r="K580" s="3">
        <v>4</v>
      </c>
      <c r="L580" s="3">
        <v>-44.276400000000002</v>
      </c>
    </row>
    <row r="581" spans="1:12" ht="14.25" customHeight="1" x14ac:dyDescent="0.25">
      <c r="A581" s="1" t="s">
        <v>806</v>
      </c>
      <c r="B581" s="2">
        <v>42003</v>
      </c>
      <c r="C581" s="2">
        <v>42007</v>
      </c>
      <c r="D581" s="1" t="s">
        <v>3530</v>
      </c>
      <c r="E581" s="1" t="s">
        <v>3133</v>
      </c>
      <c r="F581" s="1" t="s">
        <v>3134</v>
      </c>
      <c r="G581" s="1" t="s">
        <v>3135</v>
      </c>
      <c r="H581" s="1" t="s">
        <v>16</v>
      </c>
      <c r="I581" s="1" t="s">
        <v>124</v>
      </c>
      <c r="J581" s="3">
        <v>302.37599999999998</v>
      </c>
      <c r="K581" s="3">
        <v>3</v>
      </c>
      <c r="L581" s="3">
        <v>22.6782</v>
      </c>
    </row>
    <row r="582" spans="1:12" ht="14.25" customHeight="1" x14ac:dyDescent="0.25">
      <c r="A582" s="1" t="s">
        <v>808</v>
      </c>
      <c r="B582" s="2">
        <v>41387</v>
      </c>
      <c r="C582" s="2">
        <v>41391</v>
      </c>
      <c r="D582" s="1" t="s">
        <v>3561</v>
      </c>
      <c r="E582" s="1" t="s">
        <v>3133</v>
      </c>
      <c r="F582" s="1" t="s">
        <v>3140</v>
      </c>
      <c r="G582" s="1" t="s">
        <v>3135</v>
      </c>
      <c r="H582" s="1" t="s">
        <v>12</v>
      </c>
      <c r="I582" s="1" t="s">
        <v>809</v>
      </c>
      <c r="J582" s="3">
        <v>31.56</v>
      </c>
      <c r="K582" s="3">
        <v>3</v>
      </c>
      <c r="L582" s="3">
        <v>10.4148</v>
      </c>
    </row>
    <row r="583" spans="1:12" ht="14.25" customHeight="1" x14ac:dyDescent="0.25">
      <c r="A583" s="1" t="s">
        <v>810</v>
      </c>
      <c r="B583" s="2">
        <v>40616</v>
      </c>
      <c r="C583" s="2">
        <v>40620</v>
      </c>
      <c r="D583" s="1" t="s">
        <v>3390</v>
      </c>
      <c r="E583" s="1" t="s">
        <v>3133</v>
      </c>
      <c r="F583" s="1" t="s">
        <v>3171</v>
      </c>
      <c r="G583" s="1" t="s">
        <v>3135</v>
      </c>
      <c r="H583" s="1" t="s">
        <v>45</v>
      </c>
      <c r="I583" s="1" t="s">
        <v>811</v>
      </c>
      <c r="J583" s="3">
        <v>10.56</v>
      </c>
      <c r="K583" s="3">
        <v>2</v>
      </c>
      <c r="L583" s="3">
        <v>4.7519999999999998</v>
      </c>
    </row>
    <row r="584" spans="1:12" ht="14.25" customHeight="1" x14ac:dyDescent="0.25">
      <c r="A584" s="1" t="s">
        <v>810</v>
      </c>
      <c r="B584" s="2">
        <v>40616</v>
      </c>
      <c r="C584" s="2">
        <v>40620</v>
      </c>
      <c r="D584" s="1" t="s">
        <v>3390</v>
      </c>
      <c r="E584" s="1" t="s">
        <v>3133</v>
      </c>
      <c r="F584" s="1" t="s">
        <v>3171</v>
      </c>
      <c r="G584" s="1" t="s">
        <v>3135</v>
      </c>
      <c r="H584" s="1" t="s">
        <v>14</v>
      </c>
      <c r="I584" s="1" t="s">
        <v>812</v>
      </c>
      <c r="J584" s="3">
        <v>3.38</v>
      </c>
      <c r="K584" s="3">
        <v>1</v>
      </c>
      <c r="L584" s="3">
        <v>1.2505999999999999</v>
      </c>
    </row>
    <row r="585" spans="1:12" ht="14.25" customHeight="1" x14ac:dyDescent="0.25">
      <c r="A585" s="1" t="s">
        <v>813</v>
      </c>
      <c r="B585" s="2">
        <v>41603</v>
      </c>
      <c r="C585" s="2">
        <v>41608</v>
      </c>
      <c r="D585" s="1" t="s">
        <v>3562</v>
      </c>
      <c r="E585" s="1" t="s">
        <v>3133</v>
      </c>
      <c r="F585" s="1" t="s">
        <v>3221</v>
      </c>
      <c r="G585" s="1" t="s">
        <v>3145</v>
      </c>
      <c r="H585" s="1" t="s">
        <v>45</v>
      </c>
      <c r="I585" s="1" t="s">
        <v>814</v>
      </c>
      <c r="J585" s="3">
        <v>24.783999999999999</v>
      </c>
      <c r="K585" s="3">
        <v>1</v>
      </c>
      <c r="L585" s="3">
        <v>7.7450000000000001</v>
      </c>
    </row>
    <row r="586" spans="1:12" ht="14.25" customHeight="1" x14ac:dyDescent="0.25">
      <c r="A586" s="1" t="s">
        <v>815</v>
      </c>
      <c r="B586" s="2">
        <v>41274</v>
      </c>
      <c r="C586" s="2">
        <v>41278</v>
      </c>
      <c r="D586" s="1" t="s">
        <v>3354</v>
      </c>
      <c r="E586" s="1" t="s">
        <v>3133</v>
      </c>
      <c r="F586" s="1" t="s">
        <v>3222</v>
      </c>
      <c r="G586" s="1" t="s">
        <v>3177</v>
      </c>
      <c r="H586" s="1" t="s">
        <v>18</v>
      </c>
      <c r="I586" s="1" t="s">
        <v>816</v>
      </c>
      <c r="J586" s="3">
        <v>487.98399999999998</v>
      </c>
      <c r="K586" s="3">
        <v>2</v>
      </c>
      <c r="L586" s="3">
        <v>152.495</v>
      </c>
    </row>
    <row r="587" spans="1:12" ht="14.25" customHeight="1" x14ac:dyDescent="0.25">
      <c r="A587" s="1" t="s">
        <v>817</v>
      </c>
      <c r="B587" s="2">
        <v>41934</v>
      </c>
      <c r="C587" s="2">
        <v>41935</v>
      </c>
      <c r="D587" s="1" t="s">
        <v>3500</v>
      </c>
      <c r="E587" s="1" t="s">
        <v>3133</v>
      </c>
      <c r="F587" s="1" t="s">
        <v>3223</v>
      </c>
      <c r="G587" s="1" t="s">
        <v>3145</v>
      </c>
      <c r="H587" s="1" t="s">
        <v>45</v>
      </c>
      <c r="I587" s="1" t="s">
        <v>818</v>
      </c>
      <c r="J587" s="3">
        <v>5.1840000000000002</v>
      </c>
      <c r="K587" s="3">
        <v>1</v>
      </c>
      <c r="L587" s="3">
        <v>1.8144</v>
      </c>
    </row>
    <row r="588" spans="1:12" ht="14.25" customHeight="1" x14ac:dyDescent="0.25">
      <c r="A588" s="1" t="s">
        <v>817</v>
      </c>
      <c r="B588" s="2">
        <v>41934</v>
      </c>
      <c r="C588" s="2">
        <v>41935</v>
      </c>
      <c r="D588" s="1" t="s">
        <v>3500</v>
      </c>
      <c r="E588" s="1" t="s">
        <v>3133</v>
      </c>
      <c r="F588" s="1" t="s">
        <v>3223</v>
      </c>
      <c r="G588" s="1" t="s">
        <v>3145</v>
      </c>
      <c r="H588" s="1" t="s">
        <v>72</v>
      </c>
      <c r="I588" s="1" t="s">
        <v>819</v>
      </c>
      <c r="J588" s="3">
        <v>478.48</v>
      </c>
      <c r="K588" s="3">
        <v>2</v>
      </c>
      <c r="L588" s="3">
        <v>47.847999999999999</v>
      </c>
    </row>
    <row r="589" spans="1:12" ht="14.25" customHeight="1" x14ac:dyDescent="0.25">
      <c r="A589" s="1" t="s">
        <v>817</v>
      </c>
      <c r="B589" s="2">
        <v>41934</v>
      </c>
      <c r="C589" s="2">
        <v>41935</v>
      </c>
      <c r="D589" s="1" t="s">
        <v>3500</v>
      </c>
      <c r="E589" s="1" t="s">
        <v>3133</v>
      </c>
      <c r="F589" s="1" t="s">
        <v>3223</v>
      </c>
      <c r="G589" s="1" t="s">
        <v>3145</v>
      </c>
      <c r="H589" s="1" t="s">
        <v>38</v>
      </c>
      <c r="I589" s="1" t="s">
        <v>820</v>
      </c>
      <c r="J589" s="3">
        <v>28.4</v>
      </c>
      <c r="K589" s="3">
        <v>2</v>
      </c>
      <c r="L589" s="3">
        <v>6.7450000000000001</v>
      </c>
    </row>
    <row r="590" spans="1:12" ht="14.25" customHeight="1" x14ac:dyDescent="0.25">
      <c r="A590" s="1" t="s">
        <v>821</v>
      </c>
      <c r="B590" s="2">
        <v>40942</v>
      </c>
      <c r="C590" s="2">
        <v>40943</v>
      </c>
      <c r="D590" s="1" t="s">
        <v>3499</v>
      </c>
      <c r="E590" s="1" t="s">
        <v>3133</v>
      </c>
      <c r="F590" s="1" t="s">
        <v>3134</v>
      </c>
      <c r="G590" s="1" t="s">
        <v>3135</v>
      </c>
      <c r="H590" s="1" t="s">
        <v>12</v>
      </c>
      <c r="I590" s="1" t="s">
        <v>822</v>
      </c>
      <c r="J590" s="3">
        <v>136.91999999999999</v>
      </c>
      <c r="K590" s="3">
        <v>4</v>
      </c>
      <c r="L590" s="3">
        <v>41.076000000000001</v>
      </c>
    </row>
    <row r="591" spans="1:12" ht="14.25" customHeight="1" x14ac:dyDescent="0.25">
      <c r="A591" s="1" t="s">
        <v>823</v>
      </c>
      <c r="B591" s="2">
        <v>41594</v>
      </c>
      <c r="C591" s="2">
        <v>41601</v>
      </c>
      <c r="D591" s="1" t="s">
        <v>3563</v>
      </c>
      <c r="E591" s="1" t="s">
        <v>3133</v>
      </c>
      <c r="F591" s="1" t="s">
        <v>3134</v>
      </c>
      <c r="G591" s="1" t="s">
        <v>3135</v>
      </c>
      <c r="H591" s="1" t="s">
        <v>38</v>
      </c>
      <c r="I591" s="1" t="s">
        <v>262</v>
      </c>
      <c r="J591" s="3">
        <v>99.39</v>
      </c>
      <c r="K591" s="3">
        <v>3</v>
      </c>
      <c r="L591" s="3">
        <v>40.749899999999997</v>
      </c>
    </row>
    <row r="592" spans="1:12" ht="14.25" customHeight="1" x14ac:dyDescent="0.25">
      <c r="A592" s="1" t="s">
        <v>824</v>
      </c>
      <c r="B592" s="2">
        <v>41979</v>
      </c>
      <c r="C592" s="2">
        <v>41981</v>
      </c>
      <c r="D592" s="1" t="s">
        <v>3462</v>
      </c>
      <c r="E592" s="1" t="s">
        <v>3133</v>
      </c>
      <c r="F592" s="1" t="s">
        <v>3159</v>
      </c>
      <c r="G592" s="1" t="s">
        <v>3135</v>
      </c>
      <c r="H592" s="1" t="s">
        <v>45</v>
      </c>
      <c r="I592" s="1" t="s">
        <v>672</v>
      </c>
      <c r="J592" s="3">
        <v>92.94</v>
      </c>
      <c r="K592" s="3">
        <v>3</v>
      </c>
      <c r="L592" s="3">
        <v>41.823</v>
      </c>
    </row>
    <row r="593" spans="1:12" ht="14.25" customHeight="1" x14ac:dyDescent="0.25">
      <c r="A593" s="1" t="s">
        <v>825</v>
      </c>
      <c r="B593" s="2">
        <v>41708</v>
      </c>
      <c r="C593" s="2">
        <v>41712</v>
      </c>
      <c r="D593" s="1" t="s">
        <v>3443</v>
      </c>
      <c r="E593" s="1" t="s">
        <v>3133</v>
      </c>
      <c r="F593" s="1" t="s">
        <v>3140</v>
      </c>
      <c r="G593" s="1" t="s">
        <v>3135</v>
      </c>
      <c r="H593" s="1" t="s">
        <v>38</v>
      </c>
      <c r="I593" s="1" t="s">
        <v>162</v>
      </c>
      <c r="J593" s="3">
        <v>199.98</v>
      </c>
      <c r="K593" s="3">
        <v>2</v>
      </c>
      <c r="L593" s="3">
        <v>69.992999999999995</v>
      </c>
    </row>
    <row r="594" spans="1:12" ht="14.25" customHeight="1" x14ac:dyDescent="0.25">
      <c r="A594" s="1" t="s">
        <v>826</v>
      </c>
      <c r="B594" s="2">
        <v>41435</v>
      </c>
      <c r="C594" s="2">
        <v>41441</v>
      </c>
      <c r="D594" s="1" t="s">
        <v>3476</v>
      </c>
      <c r="E594" s="1" t="s">
        <v>3133</v>
      </c>
      <c r="F594" s="1" t="s">
        <v>3134</v>
      </c>
      <c r="G594" s="1" t="s">
        <v>3135</v>
      </c>
      <c r="H594" s="1" t="s">
        <v>16</v>
      </c>
      <c r="I594" s="1" t="s">
        <v>827</v>
      </c>
      <c r="J594" s="3">
        <v>177.48</v>
      </c>
      <c r="K594" s="3">
        <v>3</v>
      </c>
      <c r="L594" s="3">
        <v>19.9665</v>
      </c>
    </row>
    <row r="595" spans="1:12" ht="14.25" customHeight="1" x14ac:dyDescent="0.25">
      <c r="A595" s="1" t="s">
        <v>828</v>
      </c>
      <c r="B595" s="2">
        <v>41972</v>
      </c>
      <c r="C595" s="2">
        <v>41975</v>
      </c>
      <c r="D595" s="1" t="s">
        <v>3564</v>
      </c>
      <c r="E595" s="1" t="s">
        <v>3133</v>
      </c>
      <c r="F595" s="1" t="s">
        <v>3156</v>
      </c>
      <c r="G595" s="1" t="s">
        <v>3147</v>
      </c>
      <c r="H595" s="1" t="s">
        <v>45</v>
      </c>
      <c r="I595" s="1" t="s">
        <v>829</v>
      </c>
      <c r="J595" s="3">
        <v>88.768000000000001</v>
      </c>
      <c r="K595" s="3">
        <v>2</v>
      </c>
      <c r="L595" s="3">
        <v>31.0688</v>
      </c>
    </row>
    <row r="596" spans="1:12" ht="14.25" customHeight="1" x14ac:dyDescent="0.25">
      <c r="A596" s="1" t="s">
        <v>830</v>
      </c>
      <c r="B596" s="2">
        <v>41715</v>
      </c>
      <c r="C596" s="2">
        <v>41717</v>
      </c>
      <c r="D596" s="1" t="s">
        <v>3565</v>
      </c>
      <c r="E596" s="1" t="s">
        <v>3133</v>
      </c>
      <c r="F596" s="1" t="s">
        <v>3136</v>
      </c>
      <c r="G596" s="1" t="s">
        <v>3137</v>
      </c>
      <c r="H596" s="1" t="s">
        <v>45</v>
      </c>
      <c r="I596" s="1" t="s">
        <v>831</v>
      </c>
      <c r="J596" s="3">
        <v>6.48</v>
      </c>
      <c r="K596" s="3">
        <v>1</v>
      </c>
      <c r="L596" s="3">
        <v>3.1103999999999998</v>
      </c>
    </row>
    <row r="597" spans="1:12" ht="14.25" customHeight="1" x14ac:dyDescent="0.25">
      <c r="A597" s="1" t="s">
        <v>830</v>
      </c>
      <c r="B597" s="2">
        <v>41715</v>
      </c>
      <c r="C597" s="2">
        <v>41717</v>
      </c>
      <c r="D597" s="1" t="s">
        <v>3565</v>
      </c>
      <c r="E597" s="1" t="s">
        <v>3133</v>
      </c>
      <c r="F597" s="1" t="s">
        <v>3136</v>
      </c>
      <c r="G597" s="1" t="s">
        <v>3137</v>
      </c>
      <c r="H597" s="1" t="s">
        <v>28</v>
      </c>
      <c r="I597" s="1" t="s">
        <v>832</v>
      </c>
      <c r="J597" s="3">
        <v>46.51</v>
      </c>
      <c r="K597" s="3">
        <v>1</v>
      </c>
      <c r="L597" s="3">
        <v>1.8604000000000001</v>
      </c>
    </row>
    <row r="598" spans="1:12" ht="14.25" customHeight="1" x14ac:dyDescent="0.25">
      <c r="A598" s="1" t="s">
        <v>830</v>
      </c>
      <c r="B598" s="2">
        <v>41715</v>
      </c>
      <c r="C598" s="2">
        <v>41717</v>
      </c>
      <c r="D598" s="1" t="s">
        <v>3565</v>
      </c>
      <c r="E598" s="1" t="s">
        <v>3133</v>
      </c>
      <c r="F598" s="1" t="s">
        <v>3136</v>
      </c>
      <c r="G598" s="1" t="s">
        <v>3137</v>
      </c>
      <c r="H598" s="1" t="s">
        <v>16</v>
      </c>
      <c r="I598" s="1" t="s">
        <v>833</v>
      </c>
      <c r="J598" s="3">
        <v>659.976</v>
      </c>
      <c r="K598" s="3">
        <v>3</v>
      </c>
      <c r="L598" s="3">
        <v>49.498199999999997</v>
      </c>
    </row>
    <row r="599" spans="1:12" ht="14.25" customHeight="1" x14ac:dyDescent="0.25">
      <c r="A599" s="1" t="s">
        <v>834</v>
      </c>
      <c r="B599" s="2">
        <v>41606</v>
      </c>
      <c r="C599" s="2">
        <v>41608</v>
      </c>
      <c r="D599" s="1" t="s">
        <v>3566</v>
      </c>
      <c r="E599" s="1" t="s">
        <v>3133</v>
      </c>
      <c r="F599" s="1" t="s">
        <v>3151</v>
      </c>
      <c r="G599" s="1" t="s">
        <v>3143</v>
      </c>
      <c r="H599" s="1" t="s">
        <v>16</v>
      </c>
      <c r="I599" s="1" t="s">
        <v>835</v>
      </c>
      <c r="J599" s="3">
        <v>271.99200000000002</v>
      </c>
      <c r="K599" s="3">
        <v>1</v>
      </c>
      <c r="L599" s="3">
        <v>23.799299999999999</v>
      </c>
    </row>
    <row r="600" spans="1:12" ht="14.25" customHeight="1" x14ac:dyDescent="0.25">
      <c r="A600" s="1" t="s">
        <v>836</v>
      </c>
      <c r="B600" s="2">
        <v>41971</v>
      </c>
      <c r="C600" s="2">
        <v>41977</v>
      </c>
      <c r="D600" s="1" t="s">
        <v>3443</v>
      </c>
      <c r="E600" s="1" t="s">
        <v>3133</v>
      </c>
      <c r="F600" s="1" t="s">
        <v>3140</v>
      </c>
      <c r="G600" s="1" t="s">
        <v>3135</v>
      </c>
      <c r="H600" s="1" t="s">
        <v>45</v>
      </c>
      <c r="I600" s="1" t="s">
        <v>837</v>
      </c>
      <c r="J600" s="3">
        <v>244.55</v>
      </c>
      <c r="K600" s="3">
        <v>5</v>
      </c>
      <c r="L600" s="3">
        <v>114.9385</v>
      </c>
    </row>
    <row r="601" spans="1:12" ht="14.25" customHeight="1" x14ac:dyDescent="0.25">
      <c r="A601" s="1" t="s">
        <v>836</v>
      </c>
      <c r="B601" s="2">
        <v>41971</v>
      </c>
      <c r="C601" s="2">
        <v>41977</v>
      </c>
      <c r="D601" s="1" t="s">
        <v>3443</v>
      </c>
      <c r="E601" s="1" t="s">
        <v>3133</v>
      </c>
      <c r="F601" s="1" t="s">
        <v>3140</v>
      </c>
      <c r="G601" s="1" t="s">
        <v>3135</v>
      </c>
      <c r="H601" s="1" t="s">
        <v>38</v>
      </c>
      <c r="I601" s="1" t="s">
        <v>838</v>
      </c>
      <c r="J601" s="3">
        <v>166.16</v>
      </c>
      <c r="K601" s="3">
        <v>8</v>
      </c>
      <c r="L601" s="3">
        <v>59.817599999999999</v>
      </c>
    </row>
    <row r="602" spans="1:12" ht="14.25" customHeight="1" x14ac:dyDescent="0.25">
      <c r="A602" s="1" t="s">
        <v>839</v>
      </c>
      <c r="B602" s="2">
        <v>41054</v>
      </c>
      <c r="C602" s="2">
        <v>41056</v>
      </c>
      <c r="D602" s="1" t="s">
        <v>3567</v>
      </c>
      <c r="E602" s="1" t="s">
        <v>3133</v>
      </c>
      <c r="F602" s="1" t="s">
        <v>3140</v>
      </c>
      <c r="G602" s="1" t="s">
        <v>3135</v>
      </c>
      <c r="H602" s="1" t="s">
        <v>12</v>
      </c>
      <c r="I602" s="1" t="s">
        <v>840</v>
      </c>
      <c r="J602" s="3">
        <v>14.73</v>
      </c>
      <c r="K602" s="3">
        <v>3</v>
      </c>
      <c r="L602" s="3">
        <v>4.8609</v>
      </c>
    </row>
    <row r="603" spans="1:12" ht="14.25" customHeight="1" x14ac:dyDescent="0.25">
      <c r="A603" s="1" t="s">
        <v>841</v>
      </c>
      <c r="B603" s="2">
        <v>41464</v>
      </c>
      <c r="C603" s="2">
        <v>41468</v>
      </c>
      <c r="D603" s="1" t="s">
        <v>3568</v>
      </c>
      <c r="E603" s="1" t="s">
        <v>3133</v>
      </c>
      <c r="F603" s="1" t="s">
        <v>3224</v>
      </c>
      <c r="G603" s="1" t="s">
        <v>3147</v>
      </c>
      <c r="H603" s="1" t="s">
        <v>18</v>
      </c>
      <c r="I603" s="1" t="s">
        <v>842</v>
      </c>
      <c r="J603" s="3">
        <v>19.968</v>
      </c>
      <c r="K603" s="3">
        <v>2</v>
      </c>
      <c r="L603" s="3">
        <v>-13.311999999999999</v>
      </c>
    </row>
    <row r="604" spans="1:12" ht="14.25" customHeight="1" x14ac:dyDescent="0.25">
      <c r="A604" s="1" t="s">
        <v>841</v>
      </c>
      <c r="B604" s="2">
        <v>41464</v>
      </c>
      <c r="C604" s="2">
        <v>41468</v>
      </c>
      <c r="D604" s="1" t="s">
        <v>3568</v>
      </c>
      <c r="E604" s="1" t="s">
        <v>3133</v>
      </c>
      <c r="F604" s="1" t="s">
        <v>3224</v>
      </c>
      <c r="G604" s="1" t="s">
        <v>3147</v>
      </c>
      <c r="H604" s="1" t="s">
        <v>28</v>
      </c>
      <c r="I604" s="1" t="s">
        <v>843</v>
      </c>
      <c r="J604" s="3">
        <v>33.488</v>
      </c>
      <c r="K604" s="3">
        <v>7</v>
      </c>
      <c r="L604" s="3">
        <v>-1.2558</v>
      </c>
    </row>
    <row r="605" spans="1:12" ht="14.25" customHeight="1" x14ac:dyDescent="0.25">
      <c r="A605" s="1" t="s">
        <v>841</v>
      </c>
      <c r="B605" s="2">
        <v>41464</v>
      </c>
      <c r="C605" s="2">
        <v>41468</v>
      </c>
      <c r="D605" s="1" t="s">
        <v>3568</v>
      </c>
      <c r="E605" s="1" t="s">
        <v>3133</v>
      </c>
      <c r="F605" s="1" t="s">
        <v>3224</v>
      </c>
      <c r="G605" s="1" t="s">
        <v>3147</v>
      </c>
      <c r="H605" s="1" t="s">
        <v>18</v>
      </c>
      <c r="I605" s="1" t="s">
        <v>37</v>
      </c>
      <c r="J605" s="3">
        <v>8.7360000000000007</v>
      </c>
      <c r="K605" s="3">
        <v>4</v>
      </c>
      <c r="L605" s="3">
        <v>-6.1151999999999997</v>
      </c>
    </row>
    <row r="606" spans="1:12" ht="14.25" customHeight="1" x14ac:dyDescent="0.25">
      <c r="A606" s="1" t="s">
        <v>841</v>
      </c>
      <c r="B606" s="2">
        <v>41464</v>
      </c>
      <c r="C606" s="2">
        <v>41468</v>
      </c>
      <c r="D606" s="1" t="s">
        <v>3568</v>
      </c>
      <c r="E606" s="1" t="s">
        <v>3133</v>
      </c>
      <c r="F606" s="1" t="s">
        <v>3224</v>
      </c>
      <c r="G606" s="1" t="s">
        <v>3147</v>
      </c>
      <c r="H606" s="1" t="s">
        <v>72</v>
      </c>
      <c r="I606" s="1" t="s">
        <v>844</v>
      </c>
      <c r="J606" s="3">
        <v>662.88</v>
      </c>
      <c r="K606" s="3">
        <v>3</v>
      </c>
      <c r="L606" s="3">
        <v>74.573999999999998</v>
      </c>
    </row>
    <row r="607" spans="1:12" ht="14.25" customHeight="1" x14ac:dyDescent="0.25">
      <c r="A607" s="1" t="s">
        <v>845</v>
      </c>
      <c r="B607" s="2">
        <v>41037</v>
      </c>
      <c r="C607" s="2">
        <v>41041</v>
      </c>
      <c r="D607" s="1" t="s">
        <v>3387</v>
      </c>
      <c r="E607" s="1" t="s">
        <v>3133</v>
      </c>
      <c r="F607" s="1" t="s">
        <v>3181</v>
      </c>
      <c r="G607" s="1" t="s">
        <v>3145</v>
      </c>
      <c r="H607" s="1" t="s">
        <v>14</v>
      </c>
      <c r="I607" s="1" t="s">
        <v>846</v>
      </c>
      <c r="J607" s="3">
        <v>5.2480000000000002</v>
      </c>
      <c r="K607" s="3">
        <v>2</v>
      </c>
      <c r="L607" s="3">
        <v>0.59040000000000004</v>
      </c>
    </row>
    <row r="608" spans="1:12" ht="14.25" customHeight="1" x14ac:dyDescent="0.25">
      <c r="A608" s="1" t="s">
        <v>847</v>
      </c>
      <c r="B608" s="2">
        <v>41379</v>
      </c>
      <c r="C608" s="2">
        <v>41379</v>
      </c>
      <c r="D608" s="1" t="s">
        <v>3491</v>
      </c>
      <c r="E608" s="1" t="s">
        <v>3133</v>
      </c>
      <c r="F608" s="1" t="s">
        <v>3208</v>
      </c>
      <c r="G608" s="1" t="s">
        <v>3143</v>
      </c>
      <c r="H608" s="1" t="s">
        <v>72</v>
      </c>
      <c r="I608" s="1" t="s">
        <v>156</v>
      </c>
      <c r="J608" s="3">
        <v>933.53599999999994</v>
      </c>
      <c r="K608" s="3">
        <v>4</v>
      </c>
      <c r="L608" s="3">
        <v>105.0228</v>
      </c>
    </row>
    <row r="609" spans="1:12" ht="14.25" customHeight="1" x14ac:dyDescent="0.25">
      <c r="A609" s="1" t="s">
        <v>847</v>
      </c>
      <c r="B609" s="2">
        <v>41379</v>
      </c>
      <c r="C609" s="2">
        <v>41379</v>
      </c>
      <c r="D609" s="1" t="s">
        <v>3491</v>
      </c>
      <c r="E609" s="1" t="s">
        <v>3133</v>
      </c>
      <c r="F609" s="1" t="s">
        <v>3208</v>
      </c>
      <c r="G609" s="1" t="s">
        <v>3143</v>
      </c>
      <c r="H609" s="1" t="s">
        <v>28</v>
      </c>
      <c r="I609" s="1" t="s">
        <v>848</v>
      </c>
      <c r="J609" s="3">
        <v>42.975999999999999</v>
      </c>
      <c r="K609" s="3">
        <v>4</v>
      </c>
      <c r="L609" s="3">
        <v>4.2976000000000001</v>
      </c>
    </row>
    <row r="610" spans="1:12" ht="14.25" customHeight="1" x14ac:dyDescent="0.25">
      <c r="A610" s="1" t="s">
        <v>849</v>
      </c>
      <c r="B610" s="2">
        <v>40872</v>
      </c>
      <c r="C610" s="2">
        <v>40874</v>
      </c>
      <c r="D610" s="1" t="s">
        <v>3569</v>
      </c>
      <c r="E610" s="1" t="s">
        <v>3133</v>
      </c>
      <c r="F610" s="1" t="s">
        <v>3160</v>
      </c>
      <c r="G610" s="1" t="s">
        <v>3135</v>
      </c>
      <c r="H610" s="1" t="s">
        <v>20</v>
      </c>
      <c r="I610" s="1" t="s">
        <v>386</v>
      </c>
      <c r="J610" s="3">
        <v>320.88</v>
      </c>
      <c r="K610" s="3">
        <v>6</v>
      </c>
      <c r="L610" s="3">
        <v>93.055199999999999</v>
      </c>
    </row>
    <row r="611" spans="1:12" ht="14.25" customHeight="1" x14ac:dyDescent="0.25">
      <c r="A611" s="1" t="s">
        <v>849</v>
      </c>
      <c r="B611" s="2">
        <v>40872</v>
      </c>
      <c r="C611" s="2">
        <v>40874</v>
      </c>
      <c r="D611" s="1" t="s">
        <v>3569</v>
      </c>
      <c r="E611" s="1" t="s">
        <v>3133</v>
      </c>
      <c r="F611" s="1" t="s">
        <v>3160</v>
      </c>
      <c r="G611" s="1" t="s">
        <v>3135</v>
      </c>
      <c r="H611" s="1" t="s">
        <v>12</v>
      </c>
      <c r="I611" s="1" t="s">
        <v>106</v>
      </c>
      <c r="J611" s="3">
        <v>23.88</v>
      </c>
      <c r="K611" s="3">
        <v>3</v>
      </c>
      <c r="L611" s="3">
        <v>10.507199999999999</v>
      </c>
    </row>
    <row r="612" spans="1:12" ht="14.25" customHeight="1" x14ac:dyDescent="0.25">
      <c r="A612" s="1" t="s">
        <v>849</v>
      </c>
      <c r="B612" s="2">
        <v>40872</v>
      </c>
      <c r="C612" s="2">
        <v>40874</v>
      </c>
      <c r="D612" s="1" t="s">
        <v>3569</v>
      </c>
      <c r="E612" s="1" t="s">
        <v>3133</v>
      </c>
      <c r="F612" s="1" t="s">
        <v>3160</v>
      </c>
      <c r="G612" s="1" t="s">
        <v>3135</v>
      </c>
      <c r="H612" s="1" t="s">
        <v>45</v>
      </c>
      <c r="I612" s="1" t="s">
        <v>850</v>
      </c>
      <c r="J612" s="3">
        <v>26.76</v>
      </c>
      <c r="K612" s="3">
        <v>4</v>
      </c>
      <c r="L612" s="3">
        <v>12.3096</v>
      </c>
    </row>
    <row r="613" spans="1:12" ht="14.25" customHeight="1" x14ac:dyDescent="0.25">
      <c r="A613" s="1" t="s">
        <v>851</v>
      </c>
      <c r="B613" s="2">
        <v>41816</v>
      </c>
      <c r="C613" s="2">
        <v>41823</v>
      </c>
      <c r="D613" s="1" t="s">
        <v>3570</v>
      </c>
      <c r="E613" s="1" t="s">
        <v>3133</v>
      </c>
      <c r="F613" s="1" t="s">
        <v>3223</v>
      </c>
      <c r="G613" s="1" t="s">
        <v>3145</v>
      </c>
      <c r="H613" s="1" t="s">
        <v>9</v>
      </c>
      <c r="I613" s="1" t="s">
        <v>236</v>
      </c>
      <c r="J613" s="3">
        <v>71.040000000000006</v>
      </c>
      <c r="K613" s="3">
        <v>6</v>
      </c>
      <c r="L613" s="3">
        <v>26.64</v>
      </c>
    </row>
    <row r="614" spans="1:12" ht="14.25" customHeight="1" x14ac:dyDescent="0.25">
      <c r="A614" s="1" t="s">
        <v>851</v>
      </c>
      <c r="B614" s="2">
        <v>41816</v>
      </c>
      <c r="C614" s="2">
        <v>41823</v>
      </c>
      <c r="D614" s="1" t="s">
        <v>3570</v>
      </c>
      <c r="E614" s="1" t="s">
        <v>3133</v>
      </c>
      <c r="F614" s="1" t="s">
        <v>3223</v>
      </c>
      <c r="G614" s="1" t="s">
        <v>3145</v>
      </c>
      <c r="H614" s="1" t="s">
        <v>14</v>
      </c>
      <c r="I614" s="1" t="s">
        <v>852</v>
      </c>
      <c r="J614" s="3">
        <v>5.3440000000000003</v>
      </c>
      <c r="K614" s="3">
        <v>2</v>
      </c>
      <c r="L614" s="3">
        <v>0.73480000000000001</v>
      </c>
    </row>
    <row r="615" spans="1:12" ht="14.25" customHeight="1" x14ac:dyDescent="0.25">
      <c r="A615" s="1" t="s">
        <v>851</v>
      </c>
      <c r="B615" s="2">
        <v>41816</v>
      </c>
      <c r="C615" s="2">
        <v>41823</v>
      </c>
      <c r="D615" s="1" t="s">
        <v>3570</v>
      </c>
      <c r="E615" s="1" t="s">
        <v>3133</v>
      </c>
      <c r="F615" s="1" t="s">
        <v>3223</v>
      </c>
      <c r="G615" s="1" t="s">
        <v>3145</v>
      </c>
      <c r="H615" s="1" t="s">
        <v>79</v>
      </c>
      <c r="I615" s="1" t="s">
        <v>853</v>
      </c>
      <c r="J615" s="3">
        <v>11.304</v>
      </c>
      <c r="K615" s="3">
        <v>3</v>
      </c>
      <c r="L615" s="3">
        <v>-2.1194999999999999</v>
      </c>
    </row>
    <row r="616" spans="1:12" ht="14.25" customHeight="1" x14ac:dyDescent="0.25">
      <c r="A616" s="1" t="s">
        <v>854</v>
      </c>
      <c r="B616" s="2">
        <v>41741</v>
      </c>
      <c r="C616" s="2">
        <v>41748</v>
      </c>
      <c r="D616" s="1" t="s">
        <v>3571</v>
      </c>
      <c r="E616" s="1" t="s">
        <v>3133</v>
      </c>
      <c r="F616" s="1" t="s">
        <v>3150</v>
      </c>
      <c r="G616" s="1" t="s">
        <v>3135</v>
      </c>
      <c r="H616" s="1" t="s">
        <v>38</v>
      </c>
      <c r="I616" s="1" t="s">
        <v>636</v>
      </c>
      <c r="J616" s="3">
        <v>199.95</v>
      </c>
      <c r="K616" s="3">
        <v>5</v>
      </c>
      <c r="L616" s="3">
        <v>21.994499999999999</v>
      </c>
    </row>
    <row r="617" spans="1:12" ht="14.25" customHeight="1" x14ac:dyDescent="0.25">
      <c r="A617" s="1" t="s">
        <v>854</v>
      </c>
      <c r="B617" s="2">
        <v>41741</v>
      </c>
      <c r="C617" s="2">
        <v>41748</v>
      </c>
      <c r="D617" s="1" t="s">
        <v>3571</v>
      </c>
      <c r="E617" s="1" t="s">
        <v>3133</v>
      </c>
      <c r="F617" s="1" t="s">
        <v>3150</v>
      </c>
      <c r="G617" s="1" t="s">
        <v>3135</v>
      </c>
      <c r="H617" s="1" t="s">
        <v>14</v>
      </c>
      <c r="I617" s="1" t="s">
        <v>855</v>
      </c>
      <c r="J617" s="3">
        <v>41.86</v>
      </c>
      <c r="K617" s="3">
        <v>7</v>
      </c>
      <c r="L617" s="3">
        <v>14.2324</v>
      </c>
    </row>
    <row r="618" spans="1:12" ht="14.25" customHeight="1" x14ac:dyDescent="0.25">
      <c r="A618" s="1" t="s">
        <v>856</v>
      </c>
      <c r="B618" s="2">
        <v>40987</v>
      </c>
      <c r="C618" s="2">
        <v>40991</v>
      </c>
      <c r="D618" s="1" t="s">
        <v>3572</v>
      </c>
      <c r="E618" s="1" t="s">
        <v>3133</v>
      </c>
      <c r="F618" s="1" t="s">
        <v>3225</v>
      </c>
      <c r="G618" s="1" t="s">
        <v>3135</v>
      </c>
      <c r="H618" s="1" t="s">
        <v>18</v>
      </c>
      <c r="I618" s="1" t="s">
        <v>857</v>
      </c>
      <c r="J618" s="3">
        <v>17.568000000000001</v>
      </c>
      <c r="K618" s="3">
        <v>2</v>
      </c>
      <c r="L618" s="3">
        <v>6.3684000000000003</v>
      </c>
    </row>
    <row r="619" spans="1:12" ht="14.25" customHeight="1" x14ac:dyDescent="0.25">
      <c r="A619" s="1" t="s">
        <v>856</v>
      </c>
      <c r="B619" s="2">
        <v>40987</v>
      </c>
      <c r="C619" s="2">
        <v>40991</v>
      </c>
      <c r="D619" s="1" t="s">
        <v>3572</v>
      </c>
      <c r="E619" s="1" t="s">
        <v>3133</v>
      </c>
      <c r="F619" s="1" t="s">
        <v>3225</v>
      </c>
      <c r="G619" s="1" t="s">
        <v>3135</v>
      </c>
      <c r="H619" s="1" t="s">
        <v>9</v>
      </c>
      <c r="I619" s="1" t="s">
        <v>10</v>
      </c>
      <c r="J619" s="3">
        <v>14.62</v>
      </c>
      <c r="K619" s="3">
        <v>2</v>
      </c>
      <c r="L619" s="3">
        <v>6.8714000000000004</v>
      </c>
    </row>
    <row r="620" spans="1:12" ht="14.25" customHeight="1" x14ac:dyDescent="0.25">
      <c r="A620" s="1" t="s">
        <v>856</v>
      </c>
      <c r="B620" s="2">
        <v>40987</v>
      </c>
      <c r="C620" s="2">
        <v>40991</v>
      </c>
      <c r="D620" s="1" t="s">
        <v>3572</v>
      </c>
      <c r="E620" s="1" t="s">
        <v>3133</v>
      </c>
      <c r="F620" s="1" t="s">
        <v>3225</v>
      </c>
      <c r="G620" s="1" t="s">
        <v>3135</v>
      </c>
      <c r="H620" s="1" t="s">
        <v>82</v>
      </c>
      <c r="I620" s="1" t="s">
        <v>858</v>
      </c>
      <c r="J620" s="3">
        <v>33.36</v>
      </c>
      <c r="K620" s="3">
        <v>4</v>
      </c>
      <c r="L620" s="3">
        <v>8.6736000000000004</v>
      </c>
    </row>
    <row r="621" spans="1:12" ht="14.25" customHeight="1" x14ac:dyDescent="0.25">
      <c r="A621" s="1" t="s">
        <v>856</v>
      </c>
      <c r="B621" s="2">
        <v>40987</v>
      </c>
      <c r="C621" s="2">
        <v>40991</v>
      </c>
      <c r="D621" s="1" t="s">
        <v>3572</v>
      </c>
      <c r="E621" s="1" t="s">
        <v>3133</v>
      </c>
      <c r="F621" s="1" t="s">
        <v>3225</v>
      </c>
      <c r="G621" s="1" t="s">
        <v>3135</v>
      </c>
      <c r="H621" s="1" t="s">
        <v>45</v>
      </c>
      <c r="I621" s="1" t="s">
        <v>859</v>
      </c>
      <c r="J621" s="3">
        <v>40.14</v>
      </c>
      <c r="K621" s="3">
        <v>6</v>
      </c>
      <c r="L621" s="3">
        <v>19.668600000000001</v>
      </c>
    </row>
    <row r="622" spans="1:12" ht="14.25" customHeight="1" x14ac:dyDescent="0.25">
      <c r="A622" s="1" t="s">
        <v>860</v>
      </c>
      <c r="B622" s="2">
        <v>41872</v>
      </c>
      <c r="C622" s="2">
        <v>41874</v>
      </c>
      <c r="D622" s="1" t="s">
        <v>3573</v>
      </c>
      <c r="E622" s="1" t="s">
        <v>3133</v>
      </c>
      <c r="F622" s="1" t="s">
        <v>3202</v>
      </c>
      <c r="G622" s="1" t="s">
        <v>3135</v>
      </c>
      <c r="H622" s="1" t="s">
        <v>18</v>
      </c>
      <c r="I622" s="1" t="s">
        <v>861</v>
      </c>
      <c r="J622" s="3">
        <v>239.12</v>
      </c>
      <c r="K622" s="3">
        <v>5</v>
      </c>
      <c r="L622" s="3">
        <v>77.713999999999999</v>
      </c>
    </row>
    <row r="623" spans="1:12" ht="14.25" customHeight="1" x14ac:dyDescent="0.25">
      <c r="A623" s="1" t="s">
        <v>862</v>
      </c>
      <c r="B623" s="2">
        <v>40981</v>
      </c>
      <c r="C623" s="2">
        <v>40983</v>
      </c>
      <c r="D623" s="1" t="s">
        <v>3574</v>
      </c>
      <c r="E623" s="1" t="s">
        <v>3133</v>
      </c>
      <c r="F623" s="1" t="s">
        <v>3136</v>
      </c>
      <c r="G623" s="1" t="s">
        <v>3137</v>
      </c>
      <c r="H623" s="1" t="s">
        <v>198</v>
      </c>
      <c r="I623" s="1" t="s">
        <v>863</v>
      </c>
      <c r="J623" s="3">
        <v>141.96</v>
      </c>
      <c r="K623" s="3">
        <v>2</v>
      </c>
      <c r="L623" s="3">
        <v>39.748800000000003</v>
      </c>
    </row>
    <row r="624" spans="1:12" ht="14.25" customHeight="1" x14ac:dyDescent="0.25">
      <c r="A624" s="1" t="s">
        <v>864</v>
      </c>
      <c r="B624" s="2">
        <v>41526</v>
      </c>
      <c r="C624" s="2">
        <v>41528</v>
      </c>
      <c r="D624" s="1" t="s">
        <v>3565</v>
      </c>
      <c r="E624" s="1" t="s">
        <v>3133</v>
      </c>
      <c r="F624" s="1" t="s">
        <v>3186</v>
      </c>
      <c r="G624" s="1" t="s">
        <v>3135</v>
      </c>
      <c r="H624" s="1" t="s">
        <v>18</v>
      </c>
      <c r="I624" s="1" t="s">
        <v>184</v>
      </c>
      <c r="J624" s="3">
        <v>33.024000000000001</v>
      </c>
      <c r="K624" s="3">
        <v>2</v>
      </c>
      <c r="L624" s="3">
        <v>11.558400000000001</v>
      </c>
    </row>
    <row r="625" spans="1:12" ht="14.25" customHeight="1" x14ac:dyDescent="0.25">
      <c r="A625" s="1" t="s">
        <v>864</v>
      </c>
      <c r="B625" s="2">
        <v>41526</v>
      </c>
      <c r="C625" s="2">
        <v>41528</v>
      </c>
      <c r="D625" s="1" t="s">
        <v>3565</v>
      </c>
      <c r="E625" s="1" t="s">
        <v>3133</v>
      </c>
      <c r="F625" s="1" t="s">
        <v>3186</v>
      </c>
      <c r="G625" s="1" t="s">
        <v>3135</v>
      </c>
      <c r="H625" s="1" t="s">
        <v>18</v>
      </c>
      <c r="I625" s="1" t="s">
        <v>320</v>
      </c>
      <c r="J625" s="3">
        <v>67.135999999999996</v>
      </c>
      <c r="K625" s="3">
        <v>4</v>
      </c>
      <c r="L625" s="3">
        <v>23.497599999999998</v>
      </c>
    </row>
    <row r="626" spans="1:12" ht="14.25" customHeight="1" x14ac:dyDescent="0.25">
      <c r="A626" s="1" t="s">
        <v>865</v>
      </c>
      <c r="B626" s="2">
        <v>40931</v>
      </c>
      <c r="C626" s="2">
        <v>40935</v>
      </c>
      <c r="D626" s="1" t="s">
        <v>3575</v>
      </c>
      <c r="E626" s="1" t="s">
        <v>3133</v>
      </c>
      <c r="F626" s="1" t="s">
        <v>3226</v>
      </c>
      <c r="G626" s="1" t="s">
        <v>3177</v>
      </c>
      <c r="H626" s="1" t="s">
        <v>45</v>
      </c>
      <c r="I626" s="1" t="s">
        <v>195</v>
      </c>
      <c r="J626" s="3">
        <v>29.04</v>
      </c>
      <c r="K626" s="3">
        <v>3</v>
      </c>
      <c r="L626" s="3">
        <v>13.9392</v>
      </c>
    </row>
    <row r="627" spans="1:12" ht="14.25" customHeight="1" x14ac:dyDescent="0.25">
      <c r="A627" s="1" t="s">
        <v>865</v>
      </c>
      <c r="B627" s="2">
        <v>40931</v>
      </c>
      <c r="C627" s="2">
        <v>40935</v>
      </c>
      <c r="D627" s="1" t="s">
        <v>3575</v>
      </c>
      <c r="E627" s="1" t="s">
        <v>3133</v>
      </c>
      <c r="F627" s="1" t="s">
        <v>3226</v>
      </c>
      <c r="G627" s="1" t="s">
        <v>3177</v>
      </c>
      <c r="H627" s="1" t="s">
        <v>9</v>
      </c>
      <c r="I627" s="1" t="s">
        <v>756</v>
      </c>
      <c r="J627" s="3">
        <v>14.62</v>
      </c>
      <c r="K627" s="3">
        <v>2</v>
      </c>
      <c r="L627" s="3">
        <v>6.8714000000000004</v>
      </c>
    </row>
    <row r="628" spans="1:12" ht="14.25" customHeight="1" x14ac:dyDescent="0.25">
      <c r="A628" s="1" t="s">
        <v>866</v>
      </c>
      <c r="B628" s="2">
        <v>41078</v>
      </c>
      <c r="C628" s="2">
        <v>41083</v>
      </c>
      <c r="D628" s="1" t="s">
        <v>3457</v>
      </c>
      <c r="E628" s="1" t="s">
        <v>3133</v>
      </c>
      <c r="F628" s="1" t="s">
        <v>3227</v>
      </c>
      <c r="G628" s="1" t="s">
        <v>3143</v>
      </c>
      <c r="H628" s="1" t="s">
        <v>45</v>
      </c>
      <c r="I628" s="1" t="s">
        <v>867</v>
      </c>
      <c r="J628" s="3">
        <v>11.952</v>
      </c>
      <c r="K628" s="3">
        <v>3</v>
      </c>
      <c r="L628" s="3">
        <v>4.3326000000000002</v>
      </c>
    </row>
    <row r="629" spans="1:12" ht="14.25" customHeight="1" x14ac:dyDescent="0.25">
      <c r="A629" s="1" t="s">
        <v>866</v>
      </c>
      <c r="B629" s="2">
        <v>41078</v>
      </c>
      <c r="C629" s="2">
        <v>41083</v>
      </c>
      <c r="D629" s="1" t="s">
        <v>3457</v>
      </c>
      <c r="E629" s="1" t="s">
        <v>3133</v>
      </c>
      <c r="F629" s="1" t="s">
        <v>3227</v>
      </c>
      <c r="G629" s="1" t="s">
        <v>3143</v>
      </c>
      <c r="H629" s="1" t="s">
        <v>18</v>
      </c>
      <c r="I629" s="1" t="s">
        <v>525</v>
      </c>
      <c r="J629" s="3">
        <v>4.5359999999999996</v>
      </c>
      <c r="K629" s="3">
        <v>7</v>
      </c>
      <c r="L629" s="3">
        <v>-3.3264</v>
      </c>
    </row>
    <row r="630" spans="1:12" ht="14.25" customHeight="1" x14ac:dyDescent="0.25">
      <c r="A630" s="1" t="s">
        <v>866</v>
      </c>
      <c r="B630" s="2">
        <v>41078</v>
      </c>
      <c r="C630" s="2">
        <v>41083</v>
      </c>
      <c r="D630" s="1" t="s">
        <v>3457</v>
      </c>
      <c r="E630" s="1" t="s">
        <v>3133</v>
      </c>
      <c r="F630" s="1" t="s">
        <v>3227</v>
      </c>
      <c r="G630" s="1" t="s">
        <v>3143</v>
      </c>
      <c r="H630" s="1" t="s">
        <v>18</v>
      </c>
      <c r="I630" s="1" t="s">
        <v>468</v>
      </c>
      <c r="J630" s="3">
        <v>9.1560000000000006</v>
      </c>
      <c r="K630" s="3">
        <v>2</v>
      </c>
      <c r="L630" s="3">
        <v>-6.1040000000000001</v>
      </c>
    </row>
    <row r="631" spans="1:12" ht="14.25" customHeight="1" x14ac:dyDescent="0.25">
      <c r="A631" s="1" t="s">
        <v>866</v>
      </c>
      <c r="B631" s="2">
        <v>41078</v>
      </c>
      <c r="C631" s="2">
        <v>41083</v>
      </c>
      <c r="D631" s="1" t="s">
        <v>3457</v>
      </c>
      <c r="E631" s="1" t="s">
        <v>3133</v>
      </c>
      <c r="F631" s="1" t="s">
        <v>3227</v>
      </c>
      <c r="G631" s="1" t="s">
        <v>3143</v>
      </c>
      <c r="H631" s="1" t="s">
        <v>12</v>
      </c>
      <c r="I631" s="1" t="s">
        <v>868</v>
      </c>
      <c r="J631" s="3">
        <v>75.36</v>
      </c>
      <c r="K631" s="3">
        <v>5</v>
      </c>
      <c r="L631" s="3">
        <v>20.724</v>
      </c>
    </row>
    <row r="632" spans="1:12" ht="14.25" customHeight="1" x14ac:dyDescent="0.25">
      <c r="A632" s="1" t="s">
        <v>869</v>
      </c>
      <c r="B632" s="2">
        <v>41184</v>
      </c>
      <c r="C632" s="2">
        <v>41190</v>
      </c>
      <c r="D632" s="1" t="s">
        <v>3576</v>
      </c>
      <c r="E632" s="1" t="s">
        <v>3133</v>
      </c>
      <c r="F632" s="1" t="s">
        <v>3159</v>
      </c>
      <c r="G632" s="1" t="s">
        <v>3135</v>
      </c>
      <c r="H632" s="1" t="s">
        <v>18</v>
      </c>
      <c r="I632" s="1" t="s">
        <v>870</v>
      </c>
      <c r="J632" s="3">
        <v>57.503999999999998</v>
      </c>
      <c r="K632" s="3">
        <v>6</v>
      </c>
      <c r="L632" s="3">
        <v>20.1264</v>
      </c>
    </row>
    <row r="633" spans="1:12" ht="14.25" customHeight="1" x14ac:dyDescent="0.25">
      <c r="A633" s="1" t="s">
        <v>871</v>
      </c>
      <c r="B633" s="2">
        <v>40847</v>
      </c>
      <c r="C633" s="2">
        <v>40851</v>
      </c>
      <c r="D633" s="1" t="s">
        <v>3467</v>
      </c>
      <c r="E633" s="1" t="s">
        <v>3133</v>
      </c>
      <c r="F633" s="1" t="s">
        <v>3134</v>
      </c>
      <c r="G633" s="1" t="s">
        <v>3135</v>
      </c>
      <c r="H633" s="1" t="s">
        <v>79</v>
      </c>
      <c r="I633" s="1" t="s">
        <v>106</v>
      </c>
      <c r="J633" s="3">
        <v>11.34</v>
      </c>
      <c r="K633" s="3">
        <v>3</v>
      </c>
      <c r="L633" s="3">
        <v>5.2164000000000001</v>
      </c>
    </row>
    <row r="634" spans="1:12" ht="14.25" customHeight="1" x14ac:dyDescent="0.25">
      <c r="A634" s="1" t="s">
        <v>871</v>
      </c>
      <c r="B634" s="2">
        <v>40847</v>
      </c>
      <c r="C634" s="2">
        <v>40851</v>
      </c>
      <c r="D634" s="1" t="s">
        <v>3467</v>
      </c>
      <c r="E634" s="1" t="s">
        <v>3133</v>
      </c>
      <c r="F634" s="1" t="s">
        <v>3134</v>
      </c>
      <c r="G634" s="1" t="s">
        <v>3135</v>
      </c>
      <c r="H634" s="1" t="s">
        <v>28</v>
      </c>
      <c r="I634" s="1" t="s">
        <v>872</v>
      </c>
      <c r="J634" s="3">
        <v>80.3</v>
      </c>
      <c r="K634" s="3">
        <v>5</v>
      </c>
      <c r="L634" s="3">
        <v>20.878</v>
      </c>
    </row>
    <row r="635" spans="1:12" ht="14.25" customHeight="1" x14ac:dyDescent="0.25">
      <c r="A635" s="1" t="s">
        <v>871</v>
      </c>
      <c r="B635" s="2">
        <v>40847</v>
      </c>
      <c r="C635" s="2">
        <v>40851</v>
      </c>
      <c r="D635" s="1" t="s">
        <v>3467</v>
      </c>
      <c r="E635" s="1" t="s">
        <v>3133</v>
      </c>
      <c r="F635" s="1" t="s">
        <v>3134</v>
      </c>
      <c r="G635" s="1" t="s">
        <v>3135</v>
      </c>
      <c r="H635" s="1" t="s">
        <v>18</v>
      </c>
      <c r="I635" s="1" t="s">
        <v>873</v>
      </c>
      <c r="J635" s="3">
        <v>15.968</v>
      </c>
      <c r="K635" s="3">
        <v>2</v>
      </c>
      <c r="L635" s="3">
        <v>5.3891999999999998</v>
      </c>
    </row>
    <row r="636" spans="1:12" ht="14.25" customHeight="1" x14ac:dyDescent="0.25">
      <c r="A636" s="1" t="s">
        <v>871</v>
      </c>
      <c r="B636" s="2">
        <v>40847</v>
      </c>
      <c r="C636" s="2">
        <v>40851</v>
      </c>
      <c r="D636" s="1" t="s">
        <v>3467</v>
      </c>
      <c r="E636" s="1" t="s">
        <v>3133</v>
      </c>
      <c r="F636" s="1" t="s">
        <v>3134</v>
      </c>
      <c r="G636" s="1" t="s">
        <v>3135</v>
      </c>
      <c r="H636" s="1" t="s">
        <v>45</v>
      </c>
      <c r="I636" s="1" t="s">
        <v>874</v>
      </c>
      <c r="J636" s="3">
        <v>64.739999999999995</v>
      </c>
      <c r="K636" s="3">
        <v>13</v>
      </c>
      <c r="L636" s="3">
        <v>30.427800000000001</v>
      </c>
    </row>
    <row r="637" spans="1:12" ht="14.25" customHeight="1" x14ac:dyDescent="0.25">
      <c r="A637" s="1" t="s">
        <v>871</v>
      </c>
      <c r="B637" s="2">
        <v>40847</v>
      </c>
      <c r="C637" s="2">
        <v>40851</v>
      </c>
      <c r="D637" s="1" t="s">
        <v>3467</v>
      </c>
      <c r="E637" s="1" t="s">
        <v>3133</v>
      </c>
      <c r="F637" s="1" t="s">
        <v>3134</v>
      </c>
      <c r="G637" s="1" t="s">
        <v>3135</v>
      </c>
      <c r="H637" s="1" t="s">
        <v>18</v>
      </c>
      <c r="I637" s="1" t="s">
        <v>875</v>
      </c>
      <c r="J637" s="3">
        <v>19.295999999999999</v>
      </c>
      <c r="K637" s="3">
        <v>3</v>
      </c>
      <c r="L637" s="3">
        <v>6.03</v>
      </c>
    </row>
    <row r="638" spans="1:12" ht="14.25" customHeight="1" x14ac:dyDescent="0.25">
      <c r="A638" s="1" t="s">
        <v>871</v>
      </c>
      <c r="B638" s="2">
        <v>40847</v>
      </c>
      <c r="C638" s="2">
        <v>40851</v>
      </c>
      <c r="D638" s="1" t="s">
        <v>3467</v>
      </c>
      <c r="E638" s="1" t="s">
        <v>3133</v>
      </c>
      <c r="F638" s="1" t="s">
        <v>3134</v>
      </c>
      <c r="G638" s="1" t="s">
        <v>3135</v>
      </c>
      <c r="H638" s="1" t="s">
        <v>28</v>
      </c>
      <c r="I638" s="1" t="s">
        <v>316</v>
      </c>
      <c r="J638" s="3">
        <v>405.64</v>
      </c>
      <c r="K638" s="3">
        <v>4</v>
      </c>
      <c r="L638" s="3">
        <v>12.1692</v>
      </c>
    </row>
    <row r="639" spans="1:12" ht="14.25" customHeight="1" x14ac:dyDescent="0.25">
      <c r="A639" s="1" t="s">
        <v>871</v>
      </c>
      <c r="B639" s="2">
        <v>40847</v>
      </c>
      <c r="C639" s="2">
        <v>40851</v>
      </c>
      <c r="D639" s="1" t="s">
        <v>3467</v>
      </c>
      <c r="E639" s="1" t="s">
        <v>3133</v>
      </c>
      <c r="F639" s="1" t="s">
        <v>3134</v>
      </c>
      <c r="G639" s="1" t="s">
        <v>3135</v>
      </c>
      <c r="H639" s="1" t="s">
        <v>72</v>
      </c>
      <c r="I639" s="1" t="s">
        <v>876</v>
      </c>
      <c r="J639" s="3">
        <v>146.352</v>
      </c>
      <c r="K639" s="3">
        <v>3</v>
      </c>
      <c r="L639" s="3">
        <v>-9.1470000000000002</v>
      </c>
    </row>
    <row r="640" spans="1:12" ht="14.25" customHeight="1" x14ac:dyDescent="0.25">
      <c r="A640" s="1" t="s">
        <v>871</v>
      </c>
      <c r="B640" s="2">
        <v>40847</v>
      </c>
      <c r="C640" s="2">
        <v>40851</v>
      </c>
      <c r="D640" s="1" t="s">
        <v>3467</v>
      </c>
      <c r="E640" s="1" t="s">
        <v>3133</v>
      </c>
      <c r="F640" s="1" t="s">
        <v>3134</v>
      </c>
      <c r="G640" s="1" t="s">
        <v>3135</v>
      </c>
      <c r="H640" s="1" t="s">
        <v>38</v>
      </c>
      <c r="I640" s="1" t="s">
        <v>877</v>
      </c>
      <c r="J640" s="3">
        <v>251.91</v>
      </c>
      <c r="K640" s="3">
        <v>9</v>
      </c>
      <c r="L640" s="3">
        <v>47.862900000000003</v>
      </c>
    </row>
    <row r="641" spans="1:12" ht="14.25" customHeight="1" x14ac:dyDescent="0.25">
      <c r="A641" s="1" t="s">
        <v>871</v>
      </c>
      <c r="B641" s="2">
        <v>40847</v>
      </c>
      <c r="C641" s="2">
        <v>40851</v>
      </c>
      <c r="D641" s="1" t="s">
        <v>3467</v>
      </c>
      <c r="E641" s="1" t="s">
        <v>3133</v>
      </c>
      <c r="F641" s="1" t="s">
        <v>3134</v>
      </c>
      <c r="G641" s="1" t="s">
        <v>3135</v>
      </c>
      <c r="H641" s="1" t="s">
        <v>14</v>
      </c>
      <c r="I641" s="1" t="s">
        <v>878</v>
      </c>
      <c r="J641" s="3">
        <v>12.39</v>
      </c>
      <c r="K641" s="3">
        <v>3</v>
      </c>
      <c r="L641" s="3">
        <v>3.7170000000000001</v>
      </c>
    </row>
    <row r="642" spans="1:12" ht="14.25" customHeight="1" x14ac:dyDescent="0.25">
      <c r="A642" s="1" t="s">
        <v>879</v>
      </c>
      <c r="B642" s="2">
        <v>41012</v>
      </c>
      <c r="C642" s="2">
        <v>41018</v>
      </c>
      <c r="D642" s="1" t="s">
        <v>3400</v>
      </c>
      <c r="E642" s="1" t="s">
        <v>3133</v>
      </c>
      <c r="F642" s="1" t="s">
        <v>3210</v>
      </c>
      <c r="G642" s="1" t="s">
        <v>3135</v>
      </c>
      <c r="H642" s="1" t="s">
        <v>38</v>
      </c>
      <c r="I642" s="1" t="s">
        <v>880</v>
      </c>
      <c r="J642" s="3">
        <v>199.96</v>
      </c>
      <c r="K642" s="3">
        <v>4</v>
      </c>
      <c r="L642" s="3">
        <v>69.986000000000004</v>
      </c>
    </row>
    <row r="643" spans="1:12" ht="14.25" customHeight="1" x14ac:dyDescent="0.25">
      <c r="A643" s="1" t="s">
        <v>879</v>
      </c>
      <c r="B643" s="2">
        <v>41012</v>
      </c>
      <c r="C643" s="2">
        <v>41018</v>
      </c>
      <c r="D643" s="1" t="s">
        <v>3400</v>
      </c>
      <c r="E643" s="1" t="s">
        <v>3133</v>
      </c>
      <c r="F643" s="1" t="s">
        <v>3210</v>
      </c>
      <c r="G643" s="1" t="s">
        <v>3135</v>
      </c>
      <c r="H643" s="1" t="s">
        <v>22</v>
      </c>
      <c r="I643" s="1" t="s">
        <v>881</v>
      </c>
      <c r="J643" s="3">
        <v>710.83199999999999</v>
      </c>
      <c r="K643" s="3">
        <v>3</v>
      </c>
      <c r="L643" s="3">
        <v>-97.739400000000003</v>
      </c>
    </row>
    <row r="644" spans="1:12" ht="14.25" customHeight="1" x14ac:dyDescent="0.25">
      <c r="A644" s="1" t="s">
        <v>882</v>
      </c>
      <c r="B644" s="2">
        <v>41964</v>
      </c>
      <c r="C644" s="2">
        <v>41969</v>
      </c>
      <c r="D644" s="1" t="s">
        <v>3577</v>
      </c>
      <c r="E644" s="1" t="s">
        <v>3133</v>
      </c>
      <c r="F644" s="1" t="s">
        <v>3228</v>
      </c>
      <c r="G644" s="1" t="s">
        <v>3135</v>
      </c>
      <c r="H644" s="1" t="s">
        <v>72</v>
      </c>
      <c r="I644" s="1" t="s">
        <v>200</v>
      </c>
      <c r="J644" s="3">
        <v>283.92</v>
      </c>
      <c r="K644" s="3">
        <v>5</v>
      </c>
      <c r="L644" s="3">
        <v>-46.137</v>
      </c>
    </row>
    <row r="645" spans="1:12" ht="14.25" customHeight="1" x14ac:dyDescent="0.25">
      <c r="A645" s="1" t="s">
        <v>883</v>
      </c>
      <c r="B645" s="2">
        <v>41605</v>
      </c>
      <c r="C645" s="2">
        <v>41611</v>
      </c>
      <c r="D645" s="1" t="s">
        <v>3578</v>
      </c>
      <c r="E645" s="1" t="s">
        <v>3133</v>
      </c>
      <c r="F645" s="1" t="s">
        <v>3136</v>
      </c>
      <c r="G645" s="1" t="s">
        <v>3137</v>
      </c>
      <c r="H645" s="1" t="s">
        <v>18</v>
      </c>
      <c r="I645" s="1" t="s">
        <v>884</v>
      </c>
      <c r="J645" s="3">
        <v>7.3120000000000003</v>
      </c>
      <c r="K645" s="3">
        <v>2</v>
      </c>
      <c r="L645" s="3">
        <v>2.5592000000000001</v>
      </c>
    </row>
    <row r="646" spans="1:12" ht="14.25" customHeight="1" x14ac:dyDescent="0.25">
      <c r="A646" s="1" t="s">
        <v>885</v>
      </c>
      <c r="B646" s="2">
        <v>41951</v>
      </c>
      <c r="C646" s="2">
        <v>41956</v>
      </c>
      <c r="D646" s="1" t="s">
        <v>3519</v>
      </c>
      <c r="E646" s="1" t="s">
        <v>3133</v>
      </c>
      <c r="F646" s="1" t="s">
        <v>3160</v>
      </c>
      <c r="G646" s="1" t="s">
        <v>3135</v>
      </c>
      <c r="H646" s="1" t="s">
        <v>38</v>
      </c>
      <c r="I646" s="1" t="s">
        <v>886</v>
      </c>
      <c r="J646" s="3">
        <v>59.97</v>
      </c>
      <c r="K646" s="3">
        <v>3</v>
      </c>
      <c r="L646" s="3">
        <v>13.793100000000001</v>
      </c>
    </row>
    <row r="647" spans="1:12" ht="14.25" customHeight="1" x14ac:dyDescent="0.25">
      <c r="A647" s="1" t="s">
        <v>885</v>
      </c>
      <c r="B647" s="2">
        <v>41951</v>
      </c>
      <c r="C647" s="2">
        <v>41956</v>
      </c>
      <c r="D647" s="1" t="s">
        <v>3519</v>
      </c>
      <c r="E647" s="1" t="s">
        <v>3133</v>
      </c>
      <c r="F647" s="1" t="s">
        <v>3160</v>
      </c>
      <c r="G647" s="1" t="s">
        <v>3135</v>
      </c>
      <c r="H647" s="1" t="s">
        <v>16</v>
      </c>
      <c r="I647" s="1" t="s">
        <v>887</v>
      </c>
      <c r="J647" s="3">
        <v>761.54399999999998</v>
      </c>
      <c r="K647" s="3">
        <v>7</v>
      </c>
      <c r="L647" s="3">
        <v>66.635099999999994</v>
      </c>
    </row>
    <row r="648" spans="1:12" ht="14.25" customHeight="1" x14ac:dyDescent="0.25">
      <c r="A648" s="1" t="s">
        <v>888</v>
      </c>
      <c r="B648" s="2">
        <v>40878</v>
      </c>
      <c r="C648" s="2">
        <v>40882</v>
      </c>
      <c r="D648" s="1" t="s">
        <v>3579</v>
      </c>
      <c r="E648" s="1" t="s">
        <v>3133</v>
      </c>
      <c r="F648" s="1" t="s">
        <v>3140</v>
      </c>
      <c r="G648" s="1" t="s">
        <v>3135</v>
      </c>
      <c r="H648" s="1" t="s">
        <v>12</v>
      </c>
      <c r="I648" s="1" t="s">
        <v>889</v>
      </c>
      <c r="J648" s="3">
        <v>58.2</v>
      </c>
      <c r="K648" s="3">
        <v>3</v>
      </c>
      <c r="L648" s="3">
        <v>28.518000000000001</v>
      </c>
    </row>
    <row r="649" spans="1:12" ht="14.25" customHeight="1" x14ac:dyDescent="0.25">
      <c r="A649" s="1" t="s">
        <v>890</v>
      </c>
      <c r="B649" s="2">
        <v>41267</v>
      </c>
      <c r="C649" s="2">
        <v>41272</v>
      </c>
      <c r="D649" s="1" t="s">
        <v>3580</v>
      </c>
      <c r="E649" s="1" t="s">
        <v>3133</v>
      </c>
      <c r="F649" s="1" t="s">
        <v>3148</v>
      </c>
      <c r="G649" s="1" t="s">
        <v>3143</v>
      </c>
      <c r="H649" s="1" t="s">
        <v>45</v>
      </c>
      <c r="I649" s="1" t="s">
        <v>891</v>
      </c>
      <c r="J649" s="3">
        <v>106.232</v>
      </c>
      <c r="K649" s="3">
        <v>7</v>
      </c>
      <c r="L649" s="3">
        <v>37.181199999999997</v>
      </c>
    </row>
    <row r="650" spans="1:12" ht="14.25" customHeight="1" x14ac:dyDescent="0.25">
      <c r="A650" s="1" t="s">
        <v>890</v>
      </c>
      <c r="B650" s="2">
        <v>41267</v>
      </c>
      <c r="C650" s="2">
        <v>41272</v>
      </c>
      <c r="D650" s="1" t="s">
        <v>3580</v>
      </c>
      <c r="E650" s="1" t="s">
        <v>3133</v>
      </c>
      <c r="F650" s="1" t="s">
        <v>3148</v>
      </c>
      <c r="G650" s="1" t="s">
        <v>3143</v>
      </c>
      <c r="H650" s="1" t="s">
        <v>16</v>
      </c>
      <c r="I650" s="1" t="s">
        <v>892</v>
      </c>
      <c r="J650" s="3">
        <v>111.98399999999999</v>
      </c>
      <c r="K650" s="3">
        <v>2</v>
      </c>
      <c r="L650" s="3">
        <v>11.198399999999999</v>
      </c>
    </row>
    <row r="651" spans="1:12" ht="14.25" customHeight="1" x14ac:dyDescent="0.25">
      <c r="A651" s="1" t="s">
        <v>890</v>
      </c>
      <c r="B651" s="2">
        <v>41267</v>
      </c>
      <c r="C651" s="2">
        <v>41272</v>
      </c>
      <c r="D651" s="1" t="s">
        <v>3580</v>
      </c>
      <c r="E651" s="1" t="s">
        <v>3133</v>
      </c>
      <c r="F651" s="1" t="s">
        <v>3148</v>
      </c>
      <c r="G651" s="1" t="s">
        <v>3143</v>
      </c>
      <c r="H651" s="1" t="s">
        <v>12</v>
      </c>
      <c r="I651" s="1" t="s">
        <v>651</v>
      </c>
      <c r="J651" s="3">
        <v>7.7119999999999997</v>
      </c>
      <c r="K651" s="3">
        <v>2</v>
      </c>
      <c r="L651" s="3">
        <v>1.7352000000000001</v>
      </c>
    </row>
    <row r="652" spans="1:12" ht="14.25" customHeight="1" x14ac:dyDescent="0.25">
      <c r="A652" s="1" t="s">
        <v>893</v>
      </c>
      <c r="B652" s="2">
        <v>41694</v>
      </c>
      <c r="C652" s="2">
        <v>41700</v>
      </c>
      <c r="D652" s="1" t="s">
        <v>3581</v>
      </c>
      <c r="E652" s="1" t="s">
        <v>3133</v>
      </c>
      <c r="F652" s="1" t="s">
        <v>3134</v>
      </c>
      <c r="G652" s="1" t="s">
        <v>3135</v>
      </c>
      <c r="H652" s="1" t="s">
        <v>45</v>
      </c>
      <c r="I652" s="1" t="s">
        <v>894</v>
      </c>
      <c r="J652" s="3">
        <v>37.44</v>
      </c>
      <c r="K652" s="3">
        <v>6</v>
      </c>
      <c r="L652" s="3">
        <v>16.847999999999999</v>
      </c>
    </row>
    <row r="653" spans="1:12" ht="14.25" customHeight="1" x14ac:dyDescent="0.25">
      <c r="A653" s="1" t="s">
        <v>895</v>
      </c>
      <c r="B653" s="2">
        <v>41208</v>
      </c>
      <c r="C653" s="2">
        <v>41212</v>
      </c>
      <c r="D653" s="1" t="s">
        <v>3382</v>
      </c>
      <c r="E653" s="1" t="s">
        <v>3133</v>
      </c>
      <c r="F653" s="1" t="s">
        <v>3229</v>
      </c>
      <c r="G653" s="1" t="s">
        <v>3135</v>
      </c>
      <c r="H653" s="1" t="s">
        <v>9</v>
      </c>
      <c r="I653" s="1" t="s">
        <v>896</v>
      </c>
      <c r="J653" s="3">
        <v>5.76</v>
      </c>
      <c r="K653" s="3">
        <v>2</v>
      </c>
      <c r="L653" s="3">
        <v>2.6496</v>
      </c>
    </row>
    <row r="654" spans="1:12" ht="14.25" customHeight="1" x14ac:dyDescent="0.25">
      <c r="A654" s="1" t="s">
        <v>897</v>
      </c>
      <c r="B654" s="2">
        <v>41012</v>
      </c>
      <c r="C654" s="2">
        <v>41014</v>
      </c>
      <c r="D654" s="1" t="s">
        <v>3582</v>
      </c>
      <c r="E654" s="1" t="s">
        <v>3133</v>
      </c>
      <c r="F654" s="1" t="s">
        <v>3191</v>
      </c>
      <c r="G654" s="1" t="s">
        <v>3154</v>
      </c>
      <c r="H654" s="1" t="s">
        <v>82</v>
      </c>
      <c r="I654" s="1" t="s">
        <v>297</v>
      </c>
      <c r="J654" s="3">
        <v>12.88</v>
      </c>
      <c r="K654" s="3">
        <v>1</v>
      </c>
      <c r="L654" s="3">
        <v>0.38640000000000002</v>
      </c>
    </row>
    <row r="655" spans="1:12" ht="14.25" customHeight="1" x14ac:dyDescent="0.25">
      <c r="A655" s="1" t="s">
        <v>898</v>
      </c>
      <c r="B655" s="2">
        <v>41890</v>
      </c>
      <c r="C655" s="2">
        <v>41895</v>
      </c>
      <c r="D655" s="1" t="s">
        <v>3340</v>
      </c>
      <c r="E655" s="1" t="s">
        <v>3133</v>
      </c>
      <c r="F655" s="1" t="s">
        <v>3144</v>
      </c>
      <c r="G655" s="1" t="s">
        <v>3145</v>
      </c>
      <c r="H655" s="1" t="s">
        <v>28</v>
      </c>
      <c r="I655" s="1" t="s">
        <v>899</v>
      </c>
      <c r="J655" s="3">
        <v>37.68</v>
      </c>
      <c r="K655" s="3">
        <v>3</v>
      </c>
      <c r="L655" s="3">
        <v>2.355</v>
      </c>
    </row>
    <row r="656" spans="1:12" ht="14.25" customHeight="1" x14ac:dyDescent="0.25">
      <c r="A656" s="1" t="s">
        <v>898</v>
      </c>
      <c r="B656" s="2">
        <v>41890</v>
      </c>
      <c r="C656" s="2">
        <v>41895</v>
      </c>
      <c r="D656" s="1" t="s">
        <v>3340</v>
      </c>
      <c r="E656" s="1" t="s">
        <v>3133</v>
      </c>
      <c r="F656" s="1" t="s">
        <v>3144</v>
      </c>
      <c r="G656" s="1" t="s">
        <v>3145</v>
      </c>
      <c r="H656" s="1" t="s">
        <v>38</v>
      </c>
      <c r="I656" s="1" t="s">
        <v>900</v>
      </c>
      <c r="J656" s="3">
        <v>279.94400000000002</v>
      </c>
      <c r="K656" s="3">
        <v>7</v>
      </c>
      <c r="L656" s="3">
        <v>80.483900000000006</v>
      </c>
    </row>
    <row r="657" spans="1:12" ht="14.25" customHeight="1" x14ac:dyDescent="0.25">
      <c r="A657" s="1" t="s">
        <v>901</v>
      </c>
      <c r="B657" s="2">
        <v>40612</v>
      </c>
      <c r="C657" s="2">
        <v>40619</v>
      </c>
      <c r="D657" s="1" t="s">
        <v>3583</v>
      </c>
      <c r="E657" s="1" t="s">
        <v>3133</v>
      </c>
      <c r="F657" s="1" t="s">
        <v>3156</v>
      </c>
      <c r="G657" s="1" t="s">
        <v>3147</v>
      </c>
      <c r="H657" s="1" t="s">
        <v>28</v>
      </c>
      <c r="I657" s="1" t="s">
        <v>902</v>
      </c>
      <c r="J657" s="3">
        <v>636.40800000000002</v>
      </c>
      <c r="K657" s="3">
        <v>3</v>
      </c>
      <c r="L657" s="3">
        <v>-15.9102</v>
      </c>
    </row>
    <row r="658" spans="1:12" ht="14.25" customHeight="1" x14ac:dyDescent="0.25">
      <c r="A658" s="1" t="s">
        <v>901</v>
      </c>
      <c r="B658" s="2">
        <v>40612</v>
      </c>
      <c r="C658" s="2">
        <v>40619</v>
      </c>
      <c r="D658" s="1" t="s">
        <v>3583</v>
      </c>
      <c r="E658" s="1" t="s">
        <v>3133</v>
      </c>
      <c r="F658" s="1" t="s">
        <v>3156</v>
      </c>
      <c r="G658" s="1" t="s">
        <v>3147</v>
      </c>
      <c r="H658" s="1" t="s">
        <v>14</v>
      </c>
      <c r="I658" s="1" t="s">
        <v>903</v>
      </c>
      <c r="J658" s="3">
        <v>83.168000000000006</v>
      </c>
      <c r="K658" s="3">
        <v>4</v>
      </c>
      <c r="L658" s="3">
        <v>9.3564000000000007</v>
      </c>
    </row>
    <row r="659" spans="1:12" ht="14.25" customHeight="1" x14ac:dyDescent="0.25">
      <c r="A659" s="1" t="s">
        <v>904</v>
      </c>
      <c r="B659" s="2">
        <v>40742</v>
      </c>
      <c r="C659" s="2">
        <v>40742</v>
      </c>
      <c r="D659" s="1" t="s">
        <v>3584</v>
      </c>
      <c r="E659" s="1" t="s">
        <v>3133</v>
      </c>
      <c r="F659" s="1" t="s">
        <v>3167</v>
      </c>
      <c r="G659" s="1" t="s">
        <v>3143</v>
      </c>
      <c r="H659" s="1" t="s">
        <v>72</v>
      </c>
      <c r="I659" s="1" t="s">
        <v>905</v>
      </c>
      <c r="J659" s="3">
        <v>259.13600000000002</v>
      </c>
      <c r="K659" s="3">
        <v>4</v>
      </c>
      <c r="L659" s="3">
        <v>-25.913599999999999</v>
      </c>
    </row>
    <row r="660" spans="1:12" ht="14.25" customHeight="1" x14ac:dyDescent="0.25">
      <c r="A660" s="1" t="s">
        <v>906</v>
      </c>
      <c r="B660" s="2">
        <v>41213</v>
      </c>
      <c r="C660" s="2">
        <v>41213</v>
      </c>
      <c r="D660" s="1" t="s">
        <v>3585</v>
      </c>
      <c r="E660" s="1" t="s">
        <v>3133</v>
      </c>
      <c r="F660" s="1" t="s">
        <v>3155</v>
      </c>
      <c r="G660" s="1" t="s">
        <v>3135</v>
      </c>
      <c r="H660" s="1" t="s">
        <v>45</v>
      </c>
      <c r="I660" s="1" t="s">
        <v>202</v>
      </c>
      <c r="J660" s="3">
        <v>19.98</v>
      </c>
      <c r="K660" s="3">
        <v>1</v>
      </c>
      <c r="L660" s="3">
        <v>9.3905999999999992</v>
      </c>
    </row>
    <row r="661" spans="1:12" ht="14.25" customHeight="1" x14ac:dyDescent="0.25">
      <c r="A661" s="1" t="s">
        <v>906</v>
      </c>
      <c r="B661" s="2">
        <v>41213</v>
      </c>
      <c r="C661" s="2">
        <v>41213</v>
      </c>
      <c r="D661" s="1" t="s">
        <v>3585</v>
      </c>
      <c r="E661" s="1" t="s">
        <v>3133</v>
      </c>
      <c r="F661" s="1" t="s">
        <v>3155</v>
      </c>
      <c r="G661" s="1" t="s">
        <v>3135</v>
      </c>
      <c r="H661" s="1" t="s">
        <v>18</v>
      </c>
      <c r="I661" s="1" t="s">
        <v>907</v>
      </c>
      <c r="J661" s="3">
        <v>398.35199999999998</v>
      </c>
      <c r="K661" s="3">
        <v>3</v>
      </c>
      <c r="L661" s="3">
        <v>124.485</v>
      </c>
    </row>
    <row r="662" spans="1:12" ht="14.25" customHeight="1" x14ac:dyDescent="0.25">
      <c r="A662" s="1" t="s">
        <v>906</v>
      </c>
      <c r="B662" s="2">
        <v>41213</v>
      </c>
      <c r="C662" s="2">
        <v>41213</v>
      </c>
      <c r="D662" s="1" t="s">
        <v>3585</v>
      </c>
      <c r="E662" s="1" t="s">
        <v>3133</v>
      </c>
      <c r="F662" s="1" t="s">
        <v>3155</v>
      </c>
      <c r="G662" s="1" t="s">
        <v>3135</v>
      </c>
      <c r="H662" s="1" t="s">
        <v>14</v>
      </c>
      <c r="I662" s="1" t="s">
        <v>908</v>
      </c>
      <c r="J662" s="3">
        <v>5.04</v>
      </c>
      <c r="K662" s="3">
        <v>3</v>
      </c>
      <c r="L662" s="3">
        <v>1.26</v>
      </c>
    </row>
    <row r="663" spans="1:12" ht="14.25" customHeight="1" x14ac:dyDescent="0.25">
      <c r="A663" s="1" t="s">
        <v>906</v>
      </c>
      <c r="B663" s="2">
        <v>41213</v>
      </c>
      <c r="C663" s="2">
        <v>41213</v>
      </c>
      <c r="D663" s="1" t="s">
        <v>3585</v>
      </c>
      <c r="E663" s="1" t="s">
        <v>3133</v>
      </c>
      <c r="F663" s="1" t="s">
        <v>3155</v>
      </c>
      <c r="G663" s="1" t="s">
        <v>3135</v>
      </c>
      <c r="H663" s="1" t="s">
        <v>79</v>
      </c>
      <c r="I663" s="1" t="s">
        <v>676</v>
      </c>
      <c r="J663" s="3">
        <v>17.45</v>
      </c>
      <c r="K663" s="3">
        <v>5</v>
      </c>
      <c r="L663" s="3">
        <v>8.0269999999999992</v>
      </c>
    </row>
    <row r="664" spans="1:12" ht="14.25" customHeight="1" x14ac:dyDescent="0.25">
      <c r="A664" s="1" t="s">
        <v>906</v>
      </c>
      <c r="B664" s="2">
        <v>41213</v>
      </c>
      <c r="C664" s="2">
        <v>41213</v>
      </c>
      <c r="D664" s="1" t="s">
        <v>3585</v>
      </c>
      <c r="E664" s="1" t="s">
        <v>3133</v>
      </c>
      <c r="F664" s="1" t="s">
        <v>3155</v>
      </c>
      <c r="G664" s="1" t="s">
        <v>3135</v>
      </c>
      <c r="H664" s="1" t="s">
        <v>72</v>
      </c>
      <c r="I664" s="1" t="s">
        <v>909</v>
      </c>
      <c r="J664" s="3">
        <v>323.13600000000002</v>
      </c>
      <c r="K664" s="3">
        <v>4</v>
      </c>
      <c r="L664" s="3">
        <v>20.196000000000002</v>
      </c>
    </row>
    <row r="665" spans="1:12" ht="14.25" customHeight="1" x14ac:dyDescent="0.25">
      <c r="A665" s="1" t="s">
        <v>906</v>
      </c>
      <c r="B665" s="2">
        <v>41213</v>
      </c>
      <c r="C665" s="2">
        <v>41213</v>
      </c>
      <c r="D665" s="1" t="s">
        <v>3585</v>
      </c>
      <c r="E665" s="1" t="s">
        <v>3133</v>
      </c>
      <c r="F665" s="1" t="s">
        <v>3155</v>
      </c>
      <c r="G665" s="1" t="s">
        <v>3135</v>
      </c>
      <c r="H665" s="1" t="s">
        <v>82</v>
      </c>
      <c r="I665" s="1" t="s">
        <v>910</v>
      </c>
      <c r="J665" s="3">
        <v>29.7</v>
      </c>
      <c r="K665" s="3">
        <v>3</v>
      </c>
      <c r="L665" s="3">
        <v>8.0190000000000001</v>
      </c>
    </row>
    <row r="666" spans="1:12" ht="14.25" customHeight="1" x14ac:dyDescent="0.25">
      <c r="A666" s="1" t="s">
        <v>906</v>
      </c>
      <c r="B666" s="2">
        <v>41213</v>
      </c>
      <c r="C666" s="2">
        <v>41213</v>
      </c>
      <c r="D666" s="1" t="s">
        <v>3585</v>
      </c>
      <c r="E666" s="1" t="s">
        <v>3133</v>
      </c>
      <c r="F666" s="1" t="s">
        <v>3155</v>
      </c>
      <c r="G666" s="1" t="s">
        <v>3135</v>
      </c>
      <c r="H666" s="1" t="s">
        <v>16</v>
      </c>
      <c r="I666" s="1" t="s">
        <v>911</v>
      </c>
      <c r="J666" s="3">
        <v>1295.8399999999999</v>
      </c>
      <c r="K666" s="3">
        <v>4</v>
      </c>
      <c r="L666" s="3">
        <v>145.78200000000001</v>
      </c>
    </row>
    <row r="667" spans="1:12" ht="14.25" customHeight="1" x14ac:dyDescent="0.25">
      <c r="A667" s="1" t="s">
        <v>906</v>
      </c>
      <c r="B667" s="2">
        <v>41213</v>
      </c>
      <c r="C667" s="2">
        <v>41213</v>
      </c>
      <c r="D667" s="1" t="s">
        <v>3585</v>
      </c>
      <c r="E667" s="1" t="s">
        <v>3133</v>
      </c>
      <c r="F667" s="1" t="s">
        <v>3155</v>
      </c>
      <c r="G667" s="1" t="s">
        <v>3135</v>
      </c>
      <c r="H667" s="1" t="s">
        <v>28</v>
      </c>
      <c r="I667" s="1" t="s">
        <v>912</v>
      </c>
      <c r="J667" s="3">
        <v>46.84</v>
      </c>
      <c r="K667" s="3">
        <v>2</v>
      </c>
      <c r="L667" s="3">
        <v>12.646800000000001</v>
      </c>
    </row>
    <row r="668" spans="1:12" ht="14.25" customHeight="1" x14ac:dyDescent="0.25">
      <c r="A668" s="1" t="s">
        <v>906</v>
      </c>
      <c r="B668" s="2">
        <v>41213</v>
      </c>
      <c r="C668" s="2">
        <v>41213</v>
      </c>
      <c r="D668" s="1" t="s">
        <v>3585</v>
      </c>
      <c r="E668" s="1" t="s">
        <v>3133</v>
      </c>
      <c r="F668" s="1" t="s">
        <v>3155</v>
      </c>
      <c r="G668" s="1" t="s">
        <v>3135</v>
      </c>
      <c r="H668" s="1" t="s">
        <v>198</v>
      </c>
      <c r="I668" s="1" t="s">
        <v>913</v>
      </c>
      <c r="J668" s="3">
        <v>425.83300000000003</v>
      </c>
      <c r="K668" s="3">
        <v>1</v>
      </c>
      <c r="L668" s="3">
        <v>20.039200000000001</v>
      </c>
    </row>
    <row r="669" spans="1:12" ht="14.25" customHeight="1" x14ac:dyDescent="0.25">
      <c r="A669" s="1" t="s">
        <v>914</v>
      </c>
      <c r="B669" s="2">
        <v>41537</v>
      </c>
      <c r="C669" s="2">
        <v>41541</v>
      </c>
      <c r="D669" s="1" t="s">
        <v>3586</v>
      </c>
      <c r="E669" s="1" t="s">
        <v>3133</v>
      </c>
      <c r="F669" s="1" t="s">
        <v>3230</v>
      </c>
      <c r="G669" s="1" t="s">
        <v>3135</v>
      </c>
      <c r="H669" s="1" t="s">
        <v>45</v>
      </c>
      <c r="I669" s="1" t="s">
        <v>915</v>
      </c>
      <c r="J669" s="3">
        <v>159.88</v>
      </c>
      <c r="K669" s="3">
        <v>7</v>
      </c>
      <c r="L669" s="3">
        <v>73.544799999999995</v>
      </c>
    </row>
    <row r="670" spans="1:12" ht="14.25" customHeight="1" x14ac:dyDescent="0.25">
      <c r="A670" s="1" t="s">
        <v>916</v>
      </c>
      <c r="B670" s="2">
        <v>41743</v>
      </c>
      <c r="C670" s="2">
        <v>41745</v>
      </c>
      <c r="D670" s="1" t="s">
        <v>3438</v>
      </c>
      <c r="E670" s="1" t="s">
        <v>3133</v>
      </c>
      <c r="F670" s="1" t="s">
        <v>3136</v>
      </c>
      <c r="G670" s="1" t="s">
        <v>3137</v>
      </c>
      <c r="H670" s="1" t="s">
        <v>45</v>
      </c>
      <c r="I670" s="1" t="s">
        <v>126</v>
      </c>
      <c r="J670" s="3">
        <v>5.28</v>
      </c>
      <c r="K670" s="3">
        <v>1</v>
      </c>
      <c r="L670" s="3">
        <v>2.3759999999999999</v>
      </c>
    </row>
    <row r="671" spans="1:12" ht="14.25" customHeight="1" x14ac:dyDescent="0.25">
      <c r="A671" s="1" t="s">
        <v>916</v>
      </c>
      <c r="B671" s="2">
        <v>41743</v>
      </c>
      <c r="C671" s="2">
        <v>41745</v>
      </c>
      <c r="D671" s="1" t="s">
        <v>3438</v>
      </c>
      <c r="E671" s="1" t="s">
        <v>3133</v>
      </c>
      <c r="F671" s="1" t="s">
        <v>3136</v>
      </c>
      <c r="G671" s="1" t="s">
        <v>3137</v>
      </c>
      <c r="H671" s="1" t="s">
        <v>18</v>
      </c>
      <c r="I671" s="1" t="s">
        <v>917</v>
      </c>
      <c r="J671" s="3">
        <v>895.92</v>
      </c>
      <c r="K671" s="3">
        <v>5</v>
      </c>
      <c r="L671" s="3">
        <v>302.37299999999999</v>
      </c>
    </row>
    <row r="672" spans="1:12" ht="14.25" customHeight="1" x14ac:dyDescent="0.25">
      <c r="A672" s="1" t="s">
        <v>918</v>
      </c>
      <c r="B672" s="2">
        <v>41953</v>
      </c>
      <c r="C672" s="2">
        <v>41955</v>
      </c>
      <c r="D672" s="1" t="s">
        <v>3503</v>
      </c>
      <c r="E672" s="1" t="s">
        <v>3133</v>
      </c>
      <c r="F672" s="1" t="s">
        <v>3231</v>
      </c>
      <c r="G672" s="1" t="s">
        <v>3135</v>
      </c>
      <c r="H672" s="1" t="s">
        <v>72</v>
      </c>
      <c r="I672" s="1" t="s">
        <v>759</v>
      </c>
      <c r="J672" s="3">
        <v>215.976</v>
      </c>
      <c r="K672" s="3">
        <v>3</v>
      </c>
      <c r="L672" s="3">
        <v>-2.6997</v>
      </c>
    </row>
    <row r="673" spans="1:12" ht="14.25" customHeight="1" x14ac:dyDescent="0.25">
      <c r="A673" s="1" t="s">
        <v>919</v>
      </c>
      <c r="B673" s="2">
        <v>40889</v>
      </c>
      <c r="C673" s="2">
        <v>40894</v>
      </c>
      <c r="D673" s="1" t="s">
        <v>3587</v>
      </c>
      <c r="E673" s="1" t="s">
        <v>3133</v>
      </c>
      <c r="F673" s="1" t="s">
        <v>3173</v>
      </c>
      <c r="G673" s="1" t="s">
        <v>3135</v>
      </c>
      <c r="H673" s="1" t="s">
        <v>12</v>
      </c>
      <c r="I673" s="1" t="s">
        <v>920</v>
      </c>
      <c r="J673" s="3">
        <v>43.31</v>
      </c>
      <c r="K673" s="3">
        <v>1</v>
      </c>
      <c r="L673" s="3">
        <v>4.3310000000000004</v>
      </c>
    </row>
    <row r="674" spans="1:12" ht="14.25" customHeight="1" x14ac:dyDescent="0.25">
      <c r="A674" s="1" t="s">
        <v>921</v>
      </c>
      <c r="B674" s="2">
        <v>41481</v>
      </c>
      <c r="C674" s="2">
        <v>41483</v>
      </c>
      <c r="D674" s="1" t="s">
        <v>3588</v>
      </c>
      <c r="E674" s="1" t="s">
        <v>3133</v>
      </c>
      <c r="F674" s="1" t="s">
        <v>3134</v>
      </c>
      <c r="G674" s="1" t="s">
        <v>3135</v>
      </c>
      <c r="H674" s="1" t="s">
        <v>79</v>
      </c>
      <c r="I674" s="1" t="s">
        <v>160</v>
      </c>
      <c r="J674" s="3">
        <v>21.48</v>
      </c>
      <c r="K674" s="3">
        <v>6</v>
      </c>
      <c r="L674" s="3">
        <v>10.74</v>
      </c>
    </row>
    <row r="675" spans="1:12" ht="14.25" customHeight="1" x14ac:dyDescent="0.25">
      <c r="A675" s="1" t="s">
        <v>922</v>
      </c>
      <c r="B675" s="2">
        <v>41281</v>
      </c>
      <c r="C675" s="2">
        <v>41286</v>
      </c>
      <c r="D675" s="1" t="s">
        <v>3589</v>
      </c>
      <c r="E675" s="1" t="s">
        <v>3133</v>
      </c>
      <c r="F675" s="1" t="s">
        <v>3197</v>
      </c>
      <c r="G675" s="1" t="s">
        <v>3135</v>
      </c>
      <c r="H675" s="1" t="s">
        <v>14</v>
      </c>
      <c r="I675" s="1" t="s">
        <v>923</v>
      </c>
      <c r="J675" s="3">
        <v>34.58</v>
      </c>
      <c r="K675" s="3">
        <v>1</v>
      </c>
      <c r="L675" s="3">
        <v>10.0282</v>
      </c>
    </row>
    <row r="676" spans="1:12" ht="14.25" customHeight="1" x14ac:dyDescent="0.25">
      <c r="A676" s="1" t="s">
        <v>924</v>
      </c>
      <c r="B676" s="2">
        <v>41712</v>
      </c>
      <c r="C676" s="2">
        <v>41718</v>
      </c>
      <c r="D676" s="1" t="s">
        <v>3590</v>
      </c>
      <c r="E676" s="1" t="s">
        <v>3133</v>
      </c>
      <c r="F676" s="1" t="s">
        <v>3232</v>
      </c>
      <c r="G676" s="1" t="s">
        <v>3135</v>
      </c>
      <c r="H676" s="1" t="s">
        <v>45</v>
      </c>
      <c r="I676" s="1" t="s">
        <v>727</v>
      </c>
      <c r="J676" s="3">
        <v>314.55</v>
      </c>
      <c r="K676" s="3">
        <v>3</v>
      </c>
      <c r="L676" s="3">
        <v>150.98400000000001</v>
      </c>
    </row>
    <row r="677" spans="1:12" ht="14.25" customHeight="1" x14ac:dyDescent="0.25">
      <c r="A677" s="1" t="s">
        <v>925</v>
      </c>
      <c r="B677" s="2">
        <v>40756</v>
      </c>
      <c r="C677" s="2">
        <v>40758</v>
      </c>
      <c r="D677" s="1" t="s">
        <v>3591</v>
      </c>
      <c r="E677" s="1" t="s">
        <v>3133</v>
      </c>
      <c r="F677" s="1" t="s">
        <v>3140</v>
      </c>
      <c r="G677" s="1" t="s">
        <v>3135</v>
      </c>
      <c r="H677" s="1" t="s">
        <v>18</v>
      </c>
      <c r="I677" s="1" t="s">
        <v>926</v>
      </c>
      <c r="J677" s="3">
        <v>19.751999999999999</v>
      </c>
      <c r="K677" s="3">
        <v>3</v>
      </c>
      <c r="L677" s="3">
        <v>6.9131999999999998</v>
      </c>
    </row>
    <row r="678" spans="1:12" ht="14.25" customHeight="1" x14ac:dyDescent="0.25">
      <c r="A678" s="1" t="s">
        <v>927</v>
      </c>
      <c r="B678" s="2">
        <v>41563</v>
      </c>
      <c r="C678" s="2">
        <v>41569</v>
      </c>
      <c r="D678" s="1" t="s">
        <v>3592</v>
      </c>
      <c r="E678" s="1" t="s">
        <v>3133</v>
      </c>
      <c r="F678" s="1" t="s">
        <v>3233</v>
      </c>
      <c r="G678" s="1" t="s">
        <v>3139</v>
      </c>
      <c r="H678" s="1" t="s">
        <v>45</v>
      </c>
      <c r="I678" s="1" t="s">
        <v>928</v>
      </c>
      <c r="J678" s="3">
        <v>45.68</v>
      </c>
      <c r="K678" s="3">
        <v>2</v>
      </c>
      <c r="L678" s="3">
        <v>21.012799999999999</v>
      </c>
    </row>
    <row r="679" spans="1:12" ht="14.25" customHeight="1" x14ac:dyDescent="0.25">
      <c r="A679" s="1" t="s">
        <v>927</v>
      </c>
      <c r="B679" s="2">
        <v>41563</v>
      </c>
      <c r="C679" s="2">
        <v>41569</v>
      </c>
      <c r="D679" s="1" t="s">
        <v>3592</v>
      </c>
      <c r="E679" s="1" t="s">
        <v>3133</v>
      </c>
      <c r="F679" s="1" t="s">
        <v>3233</v>
      </c>
      <c r="G679" s="1" t="s">
        <v>3139</v>
      </c>
      <c r="H679" s="1" t="s">
        <v>45</v>
      </c>
      <c r="I679" s="1" t="s">
        <v>730</v>
      </c>
      <c r="J679" s="3">
        <v>60.12</v>
      </c>
      <c r="K679" s="3">
        <v>9</v>
      </c>
      <c r="L679" s="3">
        <v>28.857600000000001</v>
      </c>
    </row>
    <row r="680" spans="1:12" ht="14.25" customHeight="1" x14ac:dyDescent="0.25">
      <c r="A680" s="1" t="s">
        <v>927</v>
      </c>
      <c r="B680" s="2">
        <v>41563</v>
      </c>
      <c r="C680" s="2">
        <v>41569</v>
      </c>
      <c r="D680" s="1" t="s">
        <v>3592</v>
      </c>
      <c r="E680" s="1" t="s">
        <v>3133</v>
      </c>
      <c r="F680" s="1" t="s">
        <v>3233</v>
      </c>
      <c r="G680" s="1" t="s">
        <v>3139</v>
      </c>
      <c r="H680" s="1" t="s">
        <v>18</v>
      </c>
      <c r="I680" s="1" t="s">
        <v>929</v>
      </c>
      <c r="J680" s="3">
        <v>41.72</v>
      </c>
      <c r="K680" s="3">
        <v>5</v>
      </c>
      <c r="L680" s="3">
        <v>13.0375</v>
      </c>
    </row>
    <row r="681" spans="1:12" ht="14.25" customHeight="1" x14ac:dyDescent="0.25">
      <c r="A681" s="1" t="s">
        <v>927</v>
      </c>
      <c r="B681" s="2">
        <v>41563</v>
      </c>
      <c r="C681" s="2">
        <v>41569</v>
      </c>
      <c r="D681" s="1" t="s">
        <v>3592</v>
      </c>
      <c r="E681" s="1" t="s">
        <v>3133</v>
      </c>
      <c r="F681" s="1" t="s">
        <v>3233</v>
      </c>
      <c r="G681" s="1" t="s">
        <v>3139</v>
      </c>
      <c r="H681" s="1" t="s">
        <v>45</v>
      </c>
      <c r="I681" s="1" t="s">
        <v>229</v>
      </c>
      <c r="J681" s="3">
        <v>71.599999999999994</v>
      </c>
      <c r="K681" s="3">
        <v>8</v>
      </c>
      <c r="L681" s="3">
        <v>32.936</v>
      </c>
    </row>
    <row r="682" spans="1:12" ht="14.25" customHeight="1" x14ac:dyDescent="0.25">
      <c r="A682" s="1" t="s">
        <v>930</v>
      </c>
      <c r="B682" s="2">
        <v>41853</v>
      </c>
      <c r="C682" s="2">
        <v>41856</v>
      </c>
      <c r="D682" s="1" t="s">
        <v>3593</v>
      </c>
      <c r="E682" s="1" t="s">
        <v>3133</v>
      </c>
      <c r="F682" s="1" t="s">
        <v>3190</v>
      </c>
      <c r="G682" s="1" t="s">
        <v>3135</v>
      </c>
      <c r="H682" s="1" t="s">
        <v>18</v>
      </c>
      <c r="I682" s="1" t="s">
        <v>931</v>
      </c>
      <c r="J682" s="3">
        <v>54.896000000000001</v>
      </c>
      <c r="K682" s="3">
        <v>2</v>
      </c>
      <c r="L682" s="3">
        <v>18.5274</v>
      </c>
    </row>
    <row r="683" spans="1:12" ht="14.25" customHeight="1" x14ac:dyDescent="0.25">
      <c r="A683" s="1" t="s">
        <v>932</v>
      </c>
      <c r="B683" s="2">
        <v>41451</v>
      </c>
      <c r="C683" s="2">
        <v>41455</v>
      </c>
      <c r="D683" s="1" t="s">
        <v>3594</v>
      </c>
      <c r="E683" s="1" t="s">
        <v>3133</v>
      </c>
      <c r="F683" s="1" t="s">
        <v>3134</v>
      </c>
      <c r="G683" s="1" t="s">
        <v>3135</v>
      </c>
      <c r="H683" s="1" t="s">
        <v>20</v>
      </c>
      <c r="I683" s="1" t="s">
        <v>933</v>
      </c>
      <c r="J683" s="3">
        <v>60.81</v>
      </c>
      <c r="K683" s="3">
        <v>3</v>
      </c>
      <c r="L683" s="3">
        <v>17.026800000000001</v>
      </c>
    </row>
    <row r="684" spans="1:12" ht="14.25" customHeight="1" x14ac:dyDescent="0.25">
      <c r="A684" s="1" t="s">
        <v>934</v>
      </c>
      <c r="B684" s="2">
        <v>41619</v>
      </c>
      <c r="C684" s="2">
        <v>41626</v>
      </c>
      <c r="D684" s="1" t="s">
        <v>3468</v>
      </c>
      <c r="E684" s="1" t="s">
        <v>3133</v>
      </c>
      <c r="F684" s="1" t="s">
        <v>3136</v>
      </c>
      <c r="G684" s="1" t="s">
        <v>3137</v>
      </c>
      <c r="H684" s="1" t="s">
        <v>18</v>
      </c>
      <c r="I684" s="1" t="s">
        <v>935</v>
      </c>
      <c r="J684" s="3">
        <v>153.55199999999999</v>
      </c>
      <c r="K684" s="3">
        <v>3</v>
      </c>
      <c r="L684" s="3">
        <v>51.823799999999999</v>
      </c>
    </row>
    <row r="685" spans="1:12" ht="14.25" customHeight="1" x14ac:dyDescent="0.25">
      <c r="A685" s="1" t="s">
        <v>934</v>
      </c>
      <c r="B685" s="2">
        <v>41619</v>
      </c>
      <c r="C685" s="2">
        <v>41626</v>
      </c>
      <c r="D685" s="1" t="s">
        <v>3468</v>
      </c>
      <c r="E685" s="1" t="s">
        <v>3133</v>
      </c>
      <c r="F685" s="1" t="s">
        <v>3136</v>
      </c>
      <c r="G685" s="1" t="s">
        <v>3137</v>
      </c>
      <c r="H685" s="1" t="s">
        <v>20</v>
      </c>
      <c r="I685" s="1" t="s">
        <v>936</v>
      </c>
      <c r="J685" s="3">
        <v>65.34</v>
      </c>
      <c r="K685" s="3">
        <v>3</v>
      </c>
      <c r="L685" s="3">
        <v>22.869</v>
      </c>
    </row>
    <row r="686" spans="1:12" ht="14.25" customHeight="1" x14ac:dyDescent="0.25">
      <c r="A686" s="1" t="s">
        <v>934</v>
      </c>
      <c r="B686" s="2">
        <v>41619</v>
      </c>
      <c r="C686" s="2">
        <v>41626</v>
      </c>
      <c r="D686" s="1" t="s">
        <v>3468</v>
      </c>
      <c r="E686" s="1" t="s">
        <v>3133</v>
      </c>
      <c r="F686" s="1" t="s">
        <v>3136</v>
      </c>
      <c r="G686" s="1" t="s">
        <v>3137</v>
      </c>
      <c r="H686" s="1" t="s">
        <v>45</v>
      </c>
      <c r="I686" s="1" t="s">
        <v>937</v>
      </c>
      <c r="J686" s="3">
        <v>123.92</v>
      </c>
      <c r="K686" s="3">
        <v>4</v>
      </c>
      <c r="L686" s="3">
        <v>55.764000000000003</v>
      </c>
    </row>
    <row r="687" spans="1:12" ht="14.25" customHeight="1" x14ac:dyDescent="0.25">
      <c r="A687" s="1" t="s">
        <v>934</v>
      </c>
      <c r="B687" s="2">
        <v>41619</v>
      </c>
      <c r="C687" s="2">
        <v>41626</v>
      </c>
      <c r="D687" s="1" t="s">
        <v>3468</v>
      </c>
      <c r="E687" s="1" t="s">
        <v>3133</v>
      </c>
      <c r="F687" s="1" t="s">
        <v>3136</v>
      </c>
      <c r="G687" s="1" t="s">
        <v>3137</v>
      </c>
      <c r="H687" s="1" t="s">
        <v>20</v>
      </c>
      <c r="I687" s="1" t="s">
        <v>938</v>
      </c>
      <c r="J687" s="3">
        <v>35.1</v>
      </c>
      <c r="K687" s="3">
        <v>3</v>
      </c>
      <c r="L687" s="3">
        <v>12.285</v>
      </c>
    </row>
    <row r="688" spans="1:12" ht="14.25" customHeight="1" x14ac:dyDescent="0.25">
      <c r="A688" s="1" t="s">
        <v>934</v>
      </c>
      <c r="B688" s="2">
        <v>41619</v>
      </c>
      <c r="C688" s="2">
        <v>41626</v>
      </c>
      <c r="D688" s="1" t="s">
        <v>3468</v>
      </c>
      <c r="E688" s="1" t="s">
        <v>3133</v>
      </c>
      <c r="F688" s="1" t="s">
        <v>3136</v>
      </c>
      <c r="G688" s="1" t="s">
        <v>3137</v>
      </c>
      <c r="H688" s="1" t="s">
        <v>38</v>
      </c>
      <c r="I688" s="1" t="s">
        <v>764</v>
      </c>
      <c r="J688" s="3">
        <v>44.75</v>
      </c>
      <c r="K688" s="3">
        <v>5</v>
      </c>
      <c r="L688" s="3">
        <v>8.5024999999999995</v>
      </c>
    </row>
    <row r="689" spans="1:12" ht="14.25" customHeight="1" x14ac:dyDescent="0.25">
      <c r="A689" s="1" t="s">
        <v>939</v>
      </c>
      <c r="B689" s="2">
        <v>41158</v>
      </c>
      <c r="C689" s="2">
        <v>41164</v>
      </c>
      <c r="D689" s="1" t="s">
        <v>3498</v>
      </c>
      <c r="E689" s="1" t="s">
        <v>3133</v>
      </c>
      <c r="F689" s="1" t="s">
        <v>3136</v>
      </c>
      <c r="G689" s="1" t="s">
        <v>3137</v>
      </c>
      <c r="H689" s="1" t="s">
        <v>18</v>
      </c>
      <c r="I689" s="1" t="s">
        <v>940</v>
      </c>
      <c r="J689" s="3">
        <v>6.0960000000000001</v>
      </c>
      <c r="K689" s="3">
        <v>2</v>
      </c>
      <c r="L689" s="3">
        <v>2.1335999999999999</v>
      </c>
    </row>
    <row r="690" spans="1:12" ht="14.25" customHeight="1" x14ac:dyDescent="0.25">
      <c r="A690" s="1" t="s">
        <v>939</v>
      </c>
      <c r="B690" s="2">
        <v>41158</v>
      </c>
      <c r="C690" s="2">
        <v>41164</v>
      </c>
      <c r="D690" s="1" t="s">
        <v>3498</v>
      </c>
      <c r="E690" s="1" t="s">
        <v>3133</v>
      </c>
      <c r="F690" s="1" t="s">
        <v>3136</v>
      </c>
      <c r="G690" s="1" t="s">
        <v>3137</v>
      </c>
      <c r="H690" s="1" t="s">
        <v>12</v>
      </c>
      <c r="I690" s="1" t="s">
        <v>941</v>
      </c>
      <c r="J690" s="3">
        <v>191.82</v>
      </c>
      <c r="K690" s="3">
        <v>3</v>
      </c>
      <c r="L690" s="3">
        <v>74.809799999999996</v>
      </c>
    </row>
    <row r="691" spans="1:12" ht="14.25" customHeight="1" x14ac:dyDescent="0.25">
      <c r="A691" s="1" t="s">
        <v>942</v>
      </c>
      <c r="B691" s="2">
        <v>41914</v>
      </c>
      <c r="C691" s="2">
        <v>41915</v>
      </c>
      <c r="D691" s="1" t="s">
        <v>3595</v>
      </c>
      <c r="E691" s="1" t="s">
        <v>3133</v>
      </c>
      <c r="F691" s="1" t="s">
        <v>3152</v>
      </c>
      <c r="G691" s="1" t="s">
        <v>3135</v>
      </c>
      <c r="H691" s="1" t="s">
        <v>18</v>
      </c>
      <c r="I691" s="1" t="s">
        <v>441</v>
      </c>
      <c r="J691" s="3">
        <v>1.44</v>
      </c>
      <c r="K691" s="3">
        <v>1</v>
      </c>
      <c r="L691" s="3">
        <v>0.504</v>
      </c>
    </row>
    <row r="692" spans="1:12" ht="14.25" customHeight="1" x14ac:dyDescent="0.25">
      <c r="A692" s="1" t="s">
        <v>942</v>
      </c>
      <c r="B692" s="2">
        <v>41914</v>
      </c>
      <c r="C692" s="2">
        <v>41915</v>
      </c>
      <c r="D692" s="1" t="s">
        <v>3595</v>
      </c>
      <c r="E692" s="1" t="s">
        <v>3133</v>
      </c>
      <c r="F692" s="1" t="s">
        <v>3152</v>
      </c>
      <c r="G692" s="1" t="s">
        <v>3135</v>
      </c>
      <c r="H692" s="1" t="s">
        <v>18</v>
      </c>
      <c r="I692" s="1" t="s">
        <v>164</v>
      </c>
      <c r="J692" s="3">
        <v>61.776000000000003</v>
      </c>
      <c r="K692" s="3">
        <v>13</v>
      </c>
      <c r="L692" s="3">
        <v>20.849399999999999</v>
      </c>
    </row>
    <row r="693" spans="1:12" ht="14.25" customHeight="1" x14ac:dyDescent="0.25">
      <c r="A693" s="1" t="s">
        <v>942</v>
      </c>
      <c r="B693" s="2">
        <v>41914</v>
      </c>
      <c r="C693" s="2">
        <v>41915</v>
      </c>
      <c r="D693" s="1" t="s">
        <v>3595</v>
      </c>
      <c r="E693" s="1" t="s">
        <v>3133</v>
      </c>
      <c r="F693" s="1" t="s">
        <v>3152</v>
      </c>
      <c r="G693" s="1" t="s">
        <v>3135</v>
      </c>
      <c r="H693" s="1" t="s">
        <v>20</v>
      </c>
      <c r="I693" s="1" t="s">
        <v>943</v>
      </c>
      <c r="J693" s="3">
        <v>241.96</v>
      </c>
      <c r="K693" s="3">
        <v>2</v>
      </c>
      <c r="L693" s="3">
        <v>60.49</v>
      </c>
    </row>
    <row r="694" spans="1:12" ht="14.25" customHeight="1" x14ac:dyDescent="0.25">
      <c r="A694" s="1" t="s">
        <v>942</v>
      </c>
      <c r="B694" s="2">
        <v>41914</v>
      </c>
      <c r="C694" s="2">
        <v>41915</v>
      </c>
      <c r="D694" s="1" t="s">
        <v>3595</v>
      </c>
      <c r="E694" s="1" t="s">
        <v>3133</v>
      </c>
      <c r="F694" s="1" t="s">
        <v>3152</v>
      </c>
      <c r="G694" s="1" t="s">
        <v>3135</v>
      </c>
      <c r="H694" s="1" t="s">
        <v>72</v>
      </c>
      <c r="I694" s="1" t="s">
        <v>944</v>
      </c>
      <c r="J694" s="3">
        <v>108.608</v>
      </c>
      <c r="K694" s="3">
        <v>4</v>
      </c>
      <c r="L694" s="3">
        <v>9.5031999999999996</v>
      </c>
    </row>
    <row r="695" spans="1:12" ht="14.25" customHeight="1" x14ac:dyDescent="0.25">
      <c r="A695" s="1" t="s">
        <v>945</v>
      </c>
      <c r="B695" s="2">
        <v>41849</v>
      </c>
      <c r="C695" s="2">
        <v>41853</v>
      </c>
      <c r="D695" s="1" t="s">
        <v>3596</v>
      </c>
      <c r="E695" s="1" t="s">
        <v>3133</v>
      </c>
      <c r="F695" s="1" t="s">
        <v>3140</v>
      </c>
      <c r="G695" s="1" t="s">
        <v>3135</v>
      </c>
      <c r="H695" s="1" t="s">
        <v>18</v>
      </c>
      <c r="I695" s="1" t="s">
        <v>946</v>
      </c>
      <c r="J695" s="3">
        <v>9.984</v>
      </c>
      <c r="K695" s="3">
        <v>4</v>
      </c>
      <c r="L695" s="3">
        <v>3.6192000000000002</v>
      </c>
    </row>
    <row r="696" spans="1:12" ht="14.25" customHeight="1" x14ac:dyDescent="0.25">
      <c r="A696" s="1" t="s">
        <v>945</v>
      </c>
      <c r="B696" s="2">
        <v>41849</v>
      </c>
      <c r="C696" s="2">
        <v>41853</v>
      </c>
      <c r="D696" s="1" t="s">
        <v>3596</v>
      </c>
      <c r="E696" s="1" t="s">
        <v>3133</v>
      </c>
      <c r="F696" s="1" t="s">
        <v>3140</v>
      </c>
      <c r="G696" s="1" t="s">
        <v>3135</v>
      </c>
      <c r="H696" s="1" t="s">
        <v>28</v>
      </c>
      <c r="I696" s="1" t="s">
        <v>947</v>
      </c>
      <c r="J696" s="3">
        <v>14.98</v>
      </c>
      <c r="K696" s="3">
        <v>1</v>
      </c>
      <c r="L696" s="3">
        <v>4.1943999999999999</v>
      </c>
    </row>
    <row r="697" spans="1:12" ht="14.25" customHeight="1" x14ac:dyDescent="0.25">
      <c r="A697" s="1" t="s">
        <v>945</v>
      </c>
      <c r="B697" s="2">
        <v>41849</v>
      </c>
      <c r="C697" s="2">
        <v>41853</v>
      </c>
      <c r="D697" s="1" t="s">
        <v>3596</v>
      </c>
      <c r="E697" s="1" t="s">
        <v>3133</v>
      </c>
      <c r="F697" s="1" t="s">
        <v>3140</v>
      </c>
      <c r="G697" s="1" t="s">
        <v>3135</v>
      </c>
      <c r="H697" s="1" t="s">
        <v>16</v>
      </c>
      <c r="I697" s="1" t="s">
        <v>948</v>
      </c>
      <c r="J697" s="3">
        <v>1145.5999999999999</v>
      </c>
      <c r="K697" s="3">
        <v>4</v>
      </c>
      <c r="L697" s="3">
        <v>100.24</v>
      </c>
    </row>
    <row r="698" spans="1:12" ht="14.25" customHeight="1" x14ac:dyDescent="0.25">
      <c r="A698" s="1" t="s">
        <v>949</v>
      </c>
      <c r="B698" s="2">
        <v>41353</v>
      </c>
      <c r="C698" s="2">
        <v>41355</v>
      </c>
      <c r="D698" s="1" t="s">
        <v>3597</v>
      </c>
      <c r="E698" s="1" t="s">
        <v>3133</v>
      </c>
      <c r="F698" s="1" t="s">
        <v>3234</v>
      </c>
      <c r="G698" s="1" t="s">
        <v>3147</v>
      </c>
      <c r="H698" s="1" t="s">
        <v>198</v>
      </c>
      <c r="I698" s="1" t="s">
        <v>950</v>
      </c>
      <c r="J698" s="3">
        <v>72.293999999999997</v>
      </c>
      <c r="K698" s="3">
        <v>1</v>
      </c>
      <c r="L698" s="3">
        <v>-98.8018</v>
      </c>
    </row>
    <row r="699" spans="1:12" ht="14.25" customHeight="1" x14ac:dyDescent="0.25">
      <c r="A699" s="1" t="s">
        <v>951</v>
      </c>
      <c r="B699" s="2">
        <v>40633</v>
      </c>
      <c r="C699" s="2">
        <v>40638</v>
      </c>
      <c r="D699" s="1" t="s">
        <v>3484</v>
      </c>
      <c r="E699" s="1" t="s">
        <v>3133</v>
      </c>
      <c r="F699" s="1" t="s">
        <v>3140</v>
      </c>
      <c r="G699" s="1" t="s">
        <v>3135</v>
      </c>
      <c r="H699" s="1" t="s">
        <v>18</v>
      </c>
      <c r="I699" s="1" t="s">
        <v>952</v>
      </c>
      <c r="J699" s="3">
        <v>673.56799999999998</v>
      </c>
      <c r="K699" s="3">
        <v>2</v>
      </c>
      <c r="L699" s="3">
        <v>252.58799999999999</v>
      </c>
    </row>
    <row r="700" spans="1:12" ht="14.25" customHeight="1" x14ac:dyDescent="0.25">
      <c r="A700" s="1" t="s">
        <v>951</v>
      </c>
      <c r="B700" s="2">
        <v>40633</v>
      </c>
      <c r="C700" s="2">
        <v>40638</v>
      </c>
      <c r="D700" s="1" t="s">
        <v>3484</v>
      </c>
      <c r="E700" s="1" t="s">
        <v>3133</v>
      </c>
      <c r="F700" s="1" t="s">
        <v>3140</v>
      </c>
      <c r="G700" s="1" t="s">
        <v>3135</v>
      </c>
      <c r="H700" s="1" t="s">
        <v>20</v>
      </c>
      <c r="I700" s="1" t="s">
        <v>953</v>
      </c>
      <c r="J700" s="3">
        <v>52.98</v>
      </c>
      <c r="K700" s="3">
        <v>2</v>
      </c>
      <c r="L700" s="3">
        <v>14.8344</v>
      </c>
    </row>
    <row r="701" spans="1:12" ht="14.25" customHeight="1" x14ac:dyDescent="0.25">
      <c r="A701" s="1" t="s">
        <v>954</v>
      </c>
      <c r="B701" s="2">
        <v>41257</v>
      </c>
      <c r="C701" s="2">
        <v>41259</v>
      </c>
      <c r="D701" s="1" t="s">
        <v>3598</v>
      </c>
      <c r="E701" s="1" t="s">
        <v>3133</v>
      </c>
      <c r="F701" s="1" t="s">
        <v>3144</v>
      </c>
      <c r="G701" s="1" t="s">
        <v>3145</v>
      </c>
      <c r="H701" s="1" t="s">
        <v>16</v>
      </c>
      <c r="I701" s="1" t="s">
        <v>955</v>
      </c>
      <c r="J701" s="3">
        <v>319.96800000000002</v>
      </c>
      <c r="K701" s="3">
        <v>4</v>
      </c>
      <c r="L701" s="3">
        <v>35.996400000000001</v>
      </c>
    </row>
    <row r="702" spans="1:12" ht="14.25" customHeight="1" x14ac:dyDescent="0.25">
      <c r="A702" s="1" t="s">
        <v>956</v>
      </c>
      <c r="B702" s="2">
        <v>41471</v>
      </c>
      <c r="C702" s="2">
        <v>41477</v>
      </c>
      <c r="D702" s="1" t="s">
        <v>3599</v>
      </c>
      <c r="E702" s="1" t="s">
        <v>3133</v>
      </c>
      <c r="F702" s="1" t="s">
        <v>3206</v>
      </c>
      <c r="G702" s="1" t="s">
        <v>3139</v>
      </c>
      <c r="H702" s="1" t="s">
        <v>82</v>
      </c>
      <c r="I702" s="1" t="s">
        <v>957</v>
      </c>
      <c r="J702" s="3">
        <v>44.4</v>
      </c>
      <c r="K702" s="3">
        <v>5</v>
      </c>
      <c r="L702" s="3">
        <v>12.432</v>
      </c>
    </row>
    <row r="703" spans="1:12" ht="14.25" customHeight="1" x14ac:dyDescent="0.25">
      <c r="A703" s="1" t="s">
        <v>958</v>
      </c>
      <c r="B703" s="2">
        <v>41594</v>
      </c>
      <c r="C703" s="2">
        <v>41596</v>
      </c>
      <c r="D703" s="1" t="s">
        <v>3600</v>
      </c>
      <c r="E703" s="1" t="s">
        <v>3133</v>
      </c>
      <c r="F703" s="1" t="s">
        <v>3134</v>
      </c>
      <c r="G703" s="1" t="s">
        <v>3135</v>
      </c>
      <c r="H703" s="1" t="s">
        <v>18</v>
      </c>
      <c r="I703" s="1" t="s">
        <v>959</v>
      </c>
      <c r="J703" s="3">
        <v>1016.792</v>
      </c>
      <c r="K703" s="3">
        <v>1</v>
      </c>
      <c r="L703" s="3">
        <v>381.29700000000003</v>
      </c>
    </row>
    <row r="704" spans="1:12" ht="14.25" customHeight="1" x14ac:dyDescent="0.25">
      <c r="A704" s="1" t="s">
        <v>958</v>
      </c>
      <c r="B704" s="2">
        <v>41594</v>
      </c>
      <c r="C704" s="2">
        <v>41596</v>
      </c>
      <c r="D704" s="1" t="s">
        <v>3600</v>
      </c>
      <c r="E704" s="1" t="s">
        <v>3133</v>
      </c>
      <c r="F704" s="1" t="s">
        <v>3134</v>
      </c>
      <c r="G704" s="1" t="s">
        <v>3135</v>
      </c>
      <c r="H704" s="1" t="s">
        <v>18</v>
      </c>
      <c r="I704" s="1" t="s">
        <v>960</v>
      </c>
      <c r="J704" s="3">
        <v>38.136000000000003</v>
      </c>
      <c r="K704" s="3">
        <v>7</v>
      </c>
      <c r="L704" s="3">
        <v>13.3476</v>
      </c>
    </row>
    <row r="705" spans="1:12" ht="14.25" customHeight="1" x14ac:dyDescent="0.25">
      <c r="A705" s="1" t="s">
        <v>961</v>
      </c>
      <c r="B705" s="2">
        <v>41965</v>
      </c>
      <c r="C705" s="2">
        <v>41969</v>
      </c>
      <c r="D705" s="1" t="s">
        <v>3601</v>
      </c>
      <c r="E705" s="1" t="s">
        <v>3133</v>
      </c>
      <c r="F705" s="1" t="s">
        <v>3150</v>
      </c>
      <c r="G705" s="1" t="s">
        <v>3135</v>
      </c>
      <c r="H705" s="1" t="s">
        <v>28</v>
      </c>
      <c r="I705" s="1" t="s">
        <v>732</v>
      </c>
      <c r="J705" s="3">
        <v>56.56</v>
      </c>
      <c r="K705" s="3">
        <v>2</v>
      </c>
      <c r="L705" s="3">
        <v>15.2712</v>
      </c>
    </row>
    <row r="706" spans="1:12" ht="14.25" customHeight="1" x14ac:dyDescent="0.25">
      <c r="A706" s="1" t="s">
        <v>961</v>
      </c>
      <c r="B706" s="2">
        <v>41965</v>
      </c>
      <c r="C706" s="2">
        <v>41969</v>
      </c>
      <c r="D706" s="1" t="s">
        <v>3601</v>
      </c>
      <c r="E706" s="1" t="s">
        <v>3133</v>
      </c>
      <c r="F706" s="1" t="s">
        <v>3150</v>
      </c>
      <c r="G706" s="1" t="s">
        <v>3135</v>
      </c>
      <c r="H706" s="1" t="s">
        <v>14</v>
      </c>
      <c r="I706" s="1" t="s">
        <v>962</v>
      </c>
      <c r="J706" s="3">
        <v>5.56</v>
      </c>
      <c r="K706" s="3">
        <v>2</v>
      </c>
      <c r="L706" s="3">
        <v>1.4456</v>
      </c>
    </row>
    <row r="707" spans="1:12" ht="14.25" customHeight="1" x14ac:dyDescent="0.25">
      <c r="A707" s="1" t="s">
        <v>961</v>
      </c>
      <c r="B707" s="2">
        <v>41965</v>
      </c>
      <c r="C707" s="2">
        <v>41969</v>
      </c>
      <c r="D707" s="1" t="s">
        <v>3601</v>
      </c>
      <c r="E707" s="1" t="s">
        <v>3133</v>
      </c>
      <c r="F707" s="1" t="s">
        <v>3150</v>
      </c>
      <c r="G707" s="1" t="s">
        <v>3135</v>
      </c>
      <c r="H707" s="1" t="s">
        <v>79</v>
      </c>
      <c r="I707" s="1" t="s">
        <v>963</v>
      </c>
      <c r="J707" s="3">
        <v>9.02</v>
      </c>
      <c r="K707" s="3">
        <v>2</v>
      </c>
      <c r="L707" s="3">
        <v>3.5177999999999998</v>
      </c>
    </row>
    <row r="708" spans="1:12" ht="14.25" customHeight="1" x14ac:dyDescent="0.25">
      <c r="A708" s="1" t="s">
        <v>961</v>
      </c>
      <c r="B708" s="2">
        <v>41965</v>
      </c>
      <c r="C708" s="2">
        <v>41969</v>
      </c>
      <c r="D708" s="1" t="s">
        <v>3601</v>
      </c>
      <c r="E708" s="1" t="s">
        <v>3133</v>
      </c>
      <c r="F708" s="1" t="s">
        <v>3150</v>
      </c>
      <c r="G708" s="1" t="s">
        <v>3135</v>
      </c>
      <c r="H708" s="1" t="s">
        <v>20</v>
      </c>
      <c r="I708" s="1" t="s">
        <v>964</v>
      </c>
      <c r="J708" s="3">
        <v>8.6199999999999992</v>
      </c>
      <c r="K708" s="3">
        <v>1</v>
      </c>
      <c r="L708" s="3">
        <v>2.2412000000000001</v>
      </c>
    </row>
    <row r="709" spans="1:12" ht="14.25" customHeight="1" x14ac:dyDescent="0.25">
      <c r="A709" s="1" t="s">
        <v>961</v>
      </c>
      <c r="B709" s="2">
        <v>41965</v>
      </c>
      <c r="C709" s="2">
        <v>41969</v>
      </c>
      <c r="D709" s="1" t="s">
        <v>3601</v>
      </c>
      <c r="E709" s="1" t="s">
        <v>3133</v>
      </c>
      <c r="F709" s="1" t="s">
        <v>3150</v>
      </c>
      <c r="G709" s="1" t="s">
        <v>3135</v>
      </c>
      <c r="H709" s="1" t="s">
        <v>16</v>
      </c>
      <c r="I709" s="1" t="s">
        <v>833</v>
      </c>
      <c r="J709" s="3">
        <v>659.976</v>
      </c>
      <c r="K709" s="3">
        <v>3</v>
      </c>
      <c r="L709" s="3">
        <v>49.498199999999997</v>
      </c>
    </row>
    <row r="710" spans="1:12" ht="14.25" customHeight="1" x14ac:dyDescent="0.25">
      <c r="A710" s="1" t="s">
        <v>965</v>
      </c>
      <c r="B710" s="2">
        <v>40954</v>
      </c>
      <c r="C710" s="2">
        <v>40957</v>
      </c>
      <c r="D710" s="1" t="s">
        <v>3602</v>
      </c>
      <c r="E710" s="1" t="s">
        <v>3133</v>
      </c>
      <c r="F710" s="1" t="s">
        <v>3134</v>
      </c>
      <c r="G710" s="1" t="s">
        <v>3135</v>
      </c>
      <c r="H710" s="1" t="s">
        <v>45</v>
      </c>
      <c r="I710" s="1" t="s">
        <v>966</v>
      </c>
      <c r="J710" s="3">
        <v>13.36</v>
      </c>
      <c r="K710" s="3">
        <v>2</v>
      </c>
      <c r="L710" s="3">
        <v>6.4127999999999998</v>
      </c>
    </row>
    <row r="711" spans="1:12" ht="14.25" customHeight="1" x14ac:dyDescent="0.25">
      <c r="A711" s="1" t="s">
        <v>965</v>
      </c>
      <c r="B711" s="2">
        <v>40954</v>
      </c>
      <c r="C711" s="2">
        <v>40957</v>
      </c>
      <c r="D711" s="1" t="s">
        <v>3602</v>
      </c>
      <c r="E711" s="1" t="s">
        <v>3133</v>
      </c>
      <c r="F711" s="1" t="s">
        <v>3134</v>
      </c>
      <c r="G711" s="1" t="s">
        <v>3135</v>
      </c>
      <c r="H711" s="1" t="s">
        <v>18</v>
      </c>
      <c r="I711" s="1" t="s">
        <v>929</v>
      </c>
      <c r="J711" s="3">
        <v>41.72</v>
      </c>
      <c r="K711" s="3">
        <v>5</v>
      </c>
      <c r="L711" s="3">
        <v>13.0375</v>
      </c>
    </row>
    <row r="712" spans="1:12" ht="14.25" customHeight="1" x14ac:dyDescent="0.25">
      <c r="A712" s="1" t="s">
        <v>965</v>
      </c>
      <c r="B712" s="2">
        <v>40954</v>
      </c>
      <c r="C712" s="2">
        <v>40957</v>
      </c>
      <c r="D712" s="1" t="s">
        <v>3602</v>
      </c>
      <c r="E712" s="1" t="s">
        <v>3133</v>
      </c>
      <c r="F712" s="1" t="s">
        <v>3134</v>
      </c>
      <c r="G712" s="1" t="s">
        <v>3135</v>
      </c>
      <c r="H712" s="1" t="s">
        <v>18</v>
      </c>
      <c r="I712" s="1" t="s">
        <v>967</v>
      </c>
      <c r="J712" s="3">
        <v>11.52</v>
      </c>
      <c r="K712" s="3">
        <v>5</v>
      </c>
      <c r="L712" s="3">
        <v>4.1760000000000002</v>
      </c>
    </row>
    <row r="713" spans="1:12" ht="14.25" customHeight="1" x14ac:dyDescent="0.25">
      <c r="A713" s="1" t="s">
        <v>965</v>
      </c>
      <c r="B713" s="2">
        <v>40954</v>
      </c>
      <c r="C713" s="2">
        <v>40957</v>
      </c>
      <c r="D713" s="1" t="s">
        <v>3602</v>
      </c>
      <c r="E713" s="1" t="s">
        <v>3133</v>
      </c>
      <c r="F713" s="1" t="s">
        <v>3134</v>
      </c>
      <c r="G713" s="1" t="s">
        <v>3135</v>
      </c>
      <c r="H713" s="1" t="s">
        <v>20</v>
      </c>
      <c r="I713" s="1" t="s">
        <v>968</v>
      </c>
      <c r="J713" s="3">
        <v>541.44000000000005</v>
      </c>
      <c r="K713" s="3">
        <v>6</v>
      </c>
      <c r="L713" s="3">
        <v>157.01759999999999</v>
      </c>
    </row>
    <row r="714" spans="1:12" ht="14.25" customHeight="1" x14ac:dyDescent="0.25">
      <c r="A714" s="1" t="s">
        <v>965</v>
      </c>
      <c r="B714" s="2">
        <v>40954</v>
      </c>
      <c r="C714" s="2">
        <v>40957</v>
      </c>
      <c r="D714" s="1" t="s">
        <v>3602</v>
      </c>
      <c r="E714" s="1" t="s">
        <v>3133</v>
      </c>
      <c r="F714" s="1" t="s">
        <v>3134</v>
      </c>
      <c r="G714" s="1" t="s">
        <v>3135</v>
      </c>
      <c r="H714" s="1" t="s">
        <v>45</v>
      </c>
      <c r="I714" s="1" t="s">
        <v>969</v>
      </c>
      <c r="J714" s="3">
        <v>19.440000000000001</v>
      </c>
      <c r="K714" s="3">
        <v>3</v>
      </c>
      <c r="L714" s="3">
        <v>9.3312000000000008</v>
      </c>
    </row>
    <row r="715" spans="1:12" ht="14.25" customHeight="1" x14ac:dyDescent="0.25">
      <c r="A715" s="1" t="s">
        <v>970</v>
      </c>
      <c r="B715" s="2">
        <v>41380</v>
      </c>
      <c r="C715" s="2">
        <v>41382</v>
      </c>
      <c r="D715" s="1" t="s">
        <v>3603</v>
      </c>
      <c r="E715" s="1" t="s">
        <v>3133</v>
      </c>
      <c r="F715" s="1" t="s">
        <v>3159</v>
      </c>
      <c r="G715" s="1" t="s">
        <v>3135</v>
      </c>
      <c r="H715" s="1" t="s">
        <v>45</v>
      </c>
      <c r="I715" s="1" t="s">
        <v>89</v>
      </c>
      <c r="J715" s="3">
        <v>143.69999999999999</v>
      </c>
      <c r="K715" s="3">
        <v>3</v>
      </c>
      <c r="L715" s="3">
        <v>68.975999999999999</v>
      </c>
    </row>
    <row r="716" spans="1:12" ht="14.25" customHeight="1" x14ac:dyDescent="0.25">
      <c r="A716" s="1" t="s">
        <v>971</v>
      </c>
      <c r="B716" s="2">
        <v>41180</v>
      </c>
      <c r="C716" s="2">
        <v>41183</v>
      </c>
      <c r="D716" s="1" t="s">
        <v>3486</v>
      </c>
      <c r="E716" s="1" t="s">
        <v>3133</v>
      </c>
      <c r="F716" s="1" t="s">
        <v>3140</v>
      </c>
      <c r="G716" s="1" t="s">
        <v>3135</v>
      </c>
      <c r="H716" s="1" t="s">
        <v>20</v>
      </c>
      <c r="I716" s="1" t="s">
        <v>972</v>
      </c>
      <c r="J716" s="3">
        <v>43.26</v>
      </c>
      <c r="K716" s="3">
        <v>3</v>
      </c>
      <c r="L716" s="3">
        <v>14.2758</v>
      </c>
    </row>
    <row r="717" spans="1:12" ht="14.25" customHeight="1" x14ac:dyDescent="0.25">
      <c r="A717" s="1" t="s">
        <v>971</v>
      </c>
      <c r="B717" s="2">
        <v>41180</v>
      </c>
      <c r="C717" s="2">
        <v>41183</v>
      </c>
      <c r="D717" s="1" t="s">
        <v>3486</v>
      </c>
      <c r="E717" s="1" t="s">
        <v>3133</v>
      </c>
      <c r="F717" s="1" t="s">
        <v>3140</v>
      </c>
      <c r="G717" s="1" t="s">
        <v>3135</v>
      </c>
      <c r="H717" s="1" t="s">
        <v>20</v>
      </c>
      <c r="I717" s="1" t="s">
        <v>936</v>
      </c>
      <c r="J717" s="3">
        <v>43.56</v>
      </c>
      <c r="K717" s="3">
        <v>2</v>
      </c>
      <c r="L717" s="3">
        <v>15.246</v>
      </c>
    </row>
    <row r="718" spans="1:12" ht="14.25" customHeight="1" x14ac:dyDescent="0.25">
      <c r="A718" s="1" t="s">
        <v>973</v>
      </c>
      <c r="B718" s="2">
        <v>41807</v>
      </c>
      <c r="C718" s="2">
        <v>41810</v>
      </c>
      <c r="D718" s="1" t="s">
        <v>3330</v>
      </c>
      <c r="E718" s="1" t="s">
        <v>3133</v>
      </c>
      <c r="F718" s="1" t="s">
        <v>3140</v>
      </c>
      <c r="G718" s="1" t="s">
        <v>3135</v>
      </c>
      <c r="H718" s="1" t="s">
        <v>72</v>
      </c>
      <c r="I718" s="1" t="s">
        <v>974</v>
      </c>
      <c r="J718" s="3">
        <v>1212.96</v>
      </c>
      <c r="K718" s="3">
        <v>7</v>
      </c>
      <c r="L718" s="3">
        <v>90.971999999999994</v>
      </c>
    </row>
    <row r="719" spans="1:12" ht="14.25" customHeight="1" x14ac:dyDescent="0.25">
      <c r="A719" s="1" t="s">
        <v>973</v>
      </c>
      <c r="B719" s="2">
        <v>41807</v>
      </c>
      <c r="C719" s="2">
        <v>41810</v>
      </c>
      <c r="D719" s="1" t="s">
        <v>3330</v>
      </c>
      <c r="E719" s="1" t="s">
        <v>3133</v>
      </c>
      <c r="F719" s="1" t="s">
        <v>3140</v>
      </c>
      <c r="G719" s="1" t="s">
        <v>3135</v>
      </c>
      <c r="H719" s="1" t="s">
        <v>45</v>
      </c>
      <c r="I719" s="1" t="s">
        <v>975</v>
      </c>
      <c r="J719" s="3">
        <v>18.54</v>
      </c>
      <c r="K719" s="3">
        <v>2</v>
      </c>
      <c r="L719" s="3">
        <v>8.7138000000000009</v>
      </c>
    </row>
    <row r="720" spans="1:12" ht="14.25" customHeight="1" x14ac:dyDescent="0.25">
      <c r="A720" s="1" t="s">
        <v>976</v>
      </c>
      <c r="B720" s="2">
        <v>41221</v>
      </c>
      <c r="C720" s="2">
        <v>41223</v>
      </c>
      <c r="D720" s="1" t="s">
        <v>3604</v>
      </c>
      <c r="E720" s="1" t="s">
        <v>3133</v>
      </c>
      <c r="F720" s="1" t="s">
        <v>3159</v>
      </c>
      <c r="G720" s="1" t="s">
        <v>3135</v>
      </c>
      <c r="H720" s="1" t="s">
        <v>79</v>
      </c>
      <c r="I720" s="1" t="s">
        <v>977</v>
      </c>
      <c r="J720" s="3">
        <v>5</v>
      </c>
      <c r="K720" s="3">
        <v>1</v>
      </c>
      <c r="L720" s="3">
        <v>2.4</v>
      </c>
    </row>
    <row r="721" spans="1:12" ht="14.25" customHeight="1" x14ac:dyDescent="0.25">
      <c r="A721" s="1" t="s">
        <v>976</v>
      </c>
      <c r="B721" s="2">
        <v>41221</v>
      </c>
      <c r="C721" s="2">
        <v>41223</v>
      </c>
      <c r="D721" s="1" t="s">
        <v>3604</v>
      </c>
      <c r="E721" s="1" t="s">
        <v>3133</v>
      </c>
      <c r="F721" s="1" t="s">
        <v>3159</v>
      </c>
      <c r="G721" s="1" t="s">
        <v>3135</v>
      </c>
      <c r="H721" s="1" t="s">
        <v>38</v>
      </c>
      <c r="I721" s="1" t="s">
        <v>978</v>
      </c>
      <c r="J721" s="3">
        <v>371.97</v>
      </c>
      <c r="K721" s="3">
        <v>3</v>
      </c>
      <c r="L721" s="3">
        <v>66.954599999999999</v>
      </c>
    </row>
    <row r="722" spans="1:12" ht="14.25" customHeight="1" x14ac:dyDescent="0.25">
      <c r="A722" s="1" t="s">
        <v>979</v>
      </c>
      <c r="B722" s="2">
        <v>41900</v>
      </c>
      <c r="C722" s="2">
        <v>41900</v>
      </c>
      <c r="D722" s="1" t="s">
        <v>3605</v>
      </c>
      <c r="E722" s="1" t="s">
        <v>3133</v>
      </c>
      <c r="F722" s="1" t="s">
        <v>3136</v>
      </c>
      <c r="G722" s="1" t="s">
        <v>3137</v>
      </c>
      <c r="H722" s="1" t="s">
        <v>45</v>
      </c>
      <c r="I722" s="1" t="s">
        <v>980</v>
      </c>
      <c r="J722" s="3">
        <v>12.96</v>
      </c>
      <c r="K722" s="3">
        <v>2</v>
      </c>
      <c r="L722" s="3">
        <v>6.3503999999999996</v>
      </c>
    </row>
    <row r="723" spans="1:12" ht="14.25" customHeight="1" x14ac:dyDescent="0.25">
      <c r="A723" s="1" t="s">
        <v>981</v>
      </c>
      <c r="B723" s="2">
        <v>41173</v>
      </c>
      <c r="C723" s="2">
        <v>41179</v>
      </c>
      <c r="D723" s="1" t="s">
        <v>3342</v>
      </c>
      <c r="E723" s="1" t="s">
        <v>3133</v>
      </c>
      <c r="F723" s="1" t="s">
        <v>3136</v>
      </c>
      <c r="G723" s="1" t="s">
        <v>3137</v>
      </c>
      <c r="H723" s="1" t="s">
        <v>28</v>
      </c>
      <c r="I723" s="1" t="s">
        <v>982</v>
      </c>
      <c r="J723" s="3">
        <v>199.74</v>
      </c>
      <c r="K723" s="3">
        <v>6</v>
      </c>
      <c r="L723" s="3">
        <v>47.937600000000003</v>
      </c>
    </row>
    <row r="724" spans="1:12" ht="14.25" customHeight="1" x14ac:dyDescent="0.25">
      <c r="A724" s="1" t="s">
        <v>983</v>
      </c>
      <c r="B724" s="2">
        <v>40974</v>
      </c>
      <c r="C724" s="2">
        <v>40979</v>
      </c>
      <c r="D724" s="1" t="s">
        <v>3439</v>
      </c>
      <c r="E724" s="1" t="s">
        <v>3133</v>
      </c>
      <c r="F724" s="1" t="s">
        <v>3140</v>
      </c>
      <c r="G724" s="1" t="s">
        <v>3135</v>
      </c>
      <c r="H724" s="1" t="s">
        <v>12</v>
      </c>
      <c r="I724" s="1" t="s">
        <v>984</v>
      </c>
      <c r="J724" s="3">
        <v>435.26</v>
      </c>
      <c r="K724" s="3">
        <v>7</v>
      </c>
      <c r="L724" s="3">
        <v>95.757199999999997</v>
      </c>
    </row>
    <row r="725" spans="1:12" ht="14.25" customHeight="1" x14ac:dyDescent="0.25">
      <c r="A725" s="1" t="s">
        <v>983</v>
      </c>
      <c r="B725" s="2">
        <v>40974</v>
      </c>
      <c r="C725" s="2">
        <v>40979</v>
      </c>
      <c r="D725" s="1" t="s">
        <v>3439</v>
      </c>
      <c r="E725" s="1" t="s">
        <v>3133</v>
      </c>
      <c r="F725" s="1" t="s">
        <v>3140</v>
      </c>
      <c r="G725" s="1" t="s">
        <v>3135</v>
      </c>
      <c r="H725" s="1" t="s">
        <v>165</v>
      </c>
      <c r="I725" s="1" t="s">
        <v>985</v>
      </c>
      <c r="J725" s="3">
        <v>1119.9839999999999</v>
      </c>
      <c r="K725" s="3">
        <v>2</v>
      </c>
      <c r="L725" s="3">
        <v>377.99459999999999</v>
      </c>
    </row>
    <row r="726" spans="1:12" ht="14.25" customHeight="1" x14ac:dyDescent="0.25">
      <c r="A726" s="1" t="s">
        <v>986</v>
      </c>
      <c r="B726" s="2">
        <v>40819</v>
      </c>
      <c r="C726" s="2">
        <v>40824</v>
      </c>
      <c r="D726" s="1" t="s">
        <v>3606</v>
      </c>
      <c r="E726" s="1" t="s">
        <v>3133</v>
      </c>
      <c r="F726" s="1" t="s">
        <v>3134</v>
      </c>
      <c r="G726" s="1" t="s">
        <v>3135</v>
      </c>
      <c r="H726" s="1" t="s">
        <v>22</v>
      </c>
      <c r="I726" s="1" t="s">
        <v>987</v>
      </c>
      <c r="J726" s="3">
        <v>143.43199999999999</v>
      </c>
      <c r="K726" s="3">
        <v>1</v>
      </c>
      <c r="L726" s="3">
        <v>3.5857999999999999</v>
      </c>
    </row>
    <row r="727" spans="1:12" ht="14.25" customHeight="1" x14ac:dyDescent="0.25">
      <c r="A727" s="1" t="s">
        <v>986</v>
      </c>
      <c r="B727" s="2">
        <v>40819</v>
      </c>
      <c r="C727" s="2">
        <v>40824</v>
      </c>
      <c r="D727" s="1" t="s">
        <v>3606</v>
      </c>
      <c r="E727" s="1" t="s">
        <v>3133</v>
      </c>
      <c r="F727" s="1" t="s">
        <v>3134</v>
      </c>
      <c r="G727" s="1" t="s">
        <v>3135</v>
      </c>
      <c r="H727" s="1" t="s">
        <v>72</v>
      </c>
      <c r="I727" s="1" t="s">
        <v>988</v>
      </c>
      <c r="J727" s="3">
        <v>122.352</v>
      </c>
      <c r="K727" s="3">
        <v>3</v>
      </c>
      <c r="L727" s="3">
        <v>13.7646</v>
      </c>
    </row>
    <row r="728" spans="1:12" ht="14.25" customHeight="1" x14ac:dyDescent="0.25">
      <c r="A728" s="1" t="s">
        <v>989</v>
      </c>
      <c r="B728" s="2">
        <v>41943</v>
      </c>
      <c r="C728" s="2">
        <v>41946</v>
      </c>
      <c r="D728" s="1" t="s">
        <v>3607</v>
      </c>
      <c r="E728" s="1" t="s">
        <v>3133</v>
      </c>
      <c r="F728" s="1" t="s">
        <v>3136</v>
      </c>
      <c r="G728" s="1" t="s">
        <v>3137</v>
      </c>
      <c r="H728" s="1" t="s">
        <v>72</v>
      </c>
      <c r="I728" s="1" t="s">
        <v>876</v>
      </c>
      <c r="J728" s="3">
        <v>97.567999999999998</v>
      </c>
      <c r="K728" s="3">
        <v>2</v>
      </c>
      <c r="L728" s="3">
        <v>-6.0979999999999999</v>
      </c>
    </row>
    <row r="729" spans="1:12" ht="14.25" customHeight="1" x14ac:dyDescent="0.25">
      <c r="A729" s="1" t="s">
        <v>989</v>
      </c>
      <c r="B729" s="2">
        <v>41943</v>
      </c>
      <c r="C729" s="2">
        <v>41946</v>
      </c>
      <c r="D729" s="1" t="s">
        <v>3607</v>
      </c>
      <c r="E729" s="1" t="s">
        <v>3133</v>
      </c>
      <c r="F729" s="1" t="s">
        <v>3136</v>
      </c>
      <c r="G729" s="1" t="s">
        <v>3137</v>
      </c>
      <c r="H729" s="1" t="s">
        <v>72</v>
      </c>
      <c r="I729" s="1" t="s">
        <v>990</v>
      </c>
      <c r="J729" s="3">
        <v>614.27200000000005</v>
      </c>
      <c r="K729" s="3">
        <v>8</v>
      </c>
      <c r="L729" s="3">
        <v>-23.0352</v>
      </c>
    </row>
    <row r="730" spans="1:12" ht="14.25" customHeight="1" x14ac:dyDescent="0.25">
      <c r="A730" s="1" t="s">
        <v>989</v>
      </c>
      <c r="B730" s="2">
        <v>41943</v>
      </c>
      <c r="C730" s="2">
        <v>41946</v>
      </c>
      <c r="D730" s="1" t="s">
        <v>3607</v>
      </c>
      <c r="E730" s="1" t="s">
        <v>3133</v>
      </c>
      <c r="F730" s="1" t="s">
        <v>3136</v>
      </c>
      <c r="G730" s="1" t="s">
        <v>3137</v>
      </c>
      <c r="H730" s="1" t="s">
        <v>198</v>
      </c>
      <c r="I730" s="1" t="s">
        <v>550</v>
      </c>
      <c r="J730" s="3">
        <v>199.98</v>
      </c>
      <c r="K730" s="3">
        <v>2</v>
      </c>
      <c r="L730" s="3">
        <v>37.996200000000002</v>
      </c>
    </row>
    <row r="731" spans="1:12" ht="14.25" customHeight="1" x14ac:dyDescent="0.25">
      <c r="A731" s="1" t="s">
        <v>991</v>
      </c>
      <c r="B731" s="2">
        <v>41801</v>
      </c>
      <c r="C731" s="2">
        <v>41804</v>
      </c>
      <c r="D731" s="1" t="s">
        <v>3608</v>
      </c>
      <c r="E731" s="1" t="s">
        <v>3133</v>
      </c>
      <c r="F731" s="1" t="s">
        <v>3134</v>
      </c>
      <c r="G731" s="1" t="s">
        <v>3135</v>
      </c>
      <c r="H731" s="1" t="s">
        <v>14</v>
      </c>
      <c r="I731" s="1" t="s">
        <v>992</v>
      </c>
      <c r="J731" s="3">
        <v>16.399999999999999</v>
      </c>
      <c r="K731" s="3">
        <v>5</v>
      </c>
      <c r="L731" s="3">
        <v>4.7560000000000002</v>
      </c>
    </row>
    <row r="732" spans="1:12" ht="14.25" customHeight="1" x14ac:dyDescent="0.25">
      <c r="A732" s="1" t="s">
        <v>993</v>
      </c>
      <c r="B732" s="2">
        <v>41648</v>
      </c>
      <c r="C732" s="2">
        <v>41651</v>
      </c>
      <c r="D732" s="1" t="s">
        <v>3609</v>
      </c>
      <c r="E732" s="1" t="s">
        <v>3133</v>
      </c>
      <c r="F732" s="1" t="s">
        <v>3136</v>
      </c>
      <c r="G732" s="1" t="s">
        <v>3137</v>
      </c>
      <c r="H732" s="1" t="s">
        <v>22</v>
      </c>
      <c r="I732" s="1" t="s">
        <v>994</v>
      </c>
      <c r="J732" s="3">
        <v>892.98</v>
      </c>
      <c r="K732" s="3">
        <v>2</v>
      </c>
      <c r="L732" s="3">
        <v>80.368200000000002</v>
      </c>
    </row>
    <row r="733" spans="1:12" ht="14.25" customHeight="1" x14ac:dyDescent="0.25">
      <c r="A733" s="1" t="s">
        <v>995</v>
      </c>
      <c r="B733" s="2">
        <v>41802</v>
      </c>
      <c r="C733" s="2">
        <v>41803</v>
      </c>
      <c r="D733" s="1" t="s">
        <v>3610</v>
      </c>
      <c r="E733" s="1" t="s">
        <v>3133</v>
      </c>
      <c r="F733" s="1" t="s">
        <v>3227</v>
      </c>
      <c r="G733" s="1" t="s">
        <v>3143</v>
      </c>
      <c r="H733" s="1" t="s">
        <v>72</v>
      </c>
      <c r="I733" s="1" t="s">
        <v>996</v>
      </c>
      <c r="J733" s="3">
        <v>280.79199999999997</v>
      </c>
      <c r="K733" s="3">
        <v>1</v>
      </c>
      <c r="L733" s="3">
        <v>35.098999999999997</v>
      </c>
    </row>
    <row r="734" spans="1:12" ht="14.25" customHeight="1" x14ac:dyDescent="0.25">
      <c r="A734" s="1" t="s">
        <v>995</v>
      </c>
      <c r="B734" s="2">
        <v>41802</v>
      </c>
      <c r="C734" s="2">
        <v>41803</v>
      </c>
      <c r="D734" s="1" t="s">
        <v>3610</v>
      </c>
      <c r="E734" s="1" t="s">
        <v>3133</v>
      </c>
      <c r="F734" s="1" t="s">
        <v>3227</v>
      </c>
      <c r="G734" s="1" t="s">
        <v>3143</v>
      </c>
      <c r="H734" s="1" t="s">
        <v>28</v>
      </c>
      <c r="I734" s="1" t="s">
        <v>53</v>
      </c>
      <c r="J734" s="3">
        <v>68.447999999999993</v>
      </c>
      <c r="K734" s="3">
        <v>4</v>
      </c>
      <c r="L734" s="3">
        <v>7.7004000000000001</v>
      </c>
    </row>
    <row r="735" spans="1:12" ht="14.25" customHeight="1" x14ac:dyDescent="0.25">
      <c r="A735" s="1" t="s">
        <v>995</v>
      </c>
      <c r="B735" s="2">
        <v>41802</v>
      </c>
      <c r="C735" s="2">
        <v>41803</v>
      </c>
      <c r="D735" s="1" t="s">
        <v>3610</v>
      </c>
      <c r="E735" s="1" t="s">
        <v>3133</v>
      </c>
      <c r="F735" s="1" t="s">
        <v>3227</v>
      </c>
      <c r="G735" s="1" t="s">
        <v>3143</v>
      </c>
      <c r="H735" s="1" t="s">
        <v>14</v>
      </c>
      <c r="I735" s="1" t="s">
        <v>450</v>
      </c>
      <c r="J735" s="3">
        <v>88.04</v>
      </c>
      <c r="K735" s="3">
        <v>5</v>
      </c>
      <c r="L735" s="3">
        <v>6.6029999999999998</v>
      </c>
    </row>
    <row r="736" spans="1:12" ht="14.25" customHeight="1" x14ac:dyDescent="0.25">
      <c r="A736" s="1" t="s">
        <v>995</v>
      </c>
      <c r="B736" s="2">
        <v>41802</v>
      </c>
      <c r="C736" s="2">
        <v>41803</v>
      </c>
      <c r="D736" s="1" t="s">
        <v>3610</v>
      </c>
      <c r="E736" s="1" t="s">
        <v>3133</v>
      </c>
      <c r="F736" s="1" t="s">
        <v>3227</v>
      </c>
      <c r="G736" s="1" t="s">
        <v>3143</v>
      </c>
      <c r="H736" s="1" t="s">
        <v>14</v>
      </c>
      <c r="I736" s="1" t="s">
        <v>997</v>
      </c>
      <c r="J736" s="3">
        <v>15.872</v>
      </c>
      <c r="K736" s="3">
        <v>1</v>
      </c>
      <c r="L736" s="3">
        <v>1.984</v>
      </c>
    </row>
    <row r="737" spans="1:12" ht="14.25" customHeight="1" x14ac:dyDescent="0.25">
      <c r="A737" s="1" t="s">
        <v>995</v>
      </c>
      <c r="B737" s="2">
        <v>41802</v>
      </c>
      <c r="C737" s="2">
        <v>41803</v>
      </c>
      <c r="D737" s="1" t="s">
        <v>3610</v>
      </c>
      <c r="E737" s="1" t="s">
        <v>3133</v>
      </c>
      <c r="F737" s="1" t="s">
        <v>3227</v>
      </c>
      <c r="G737" s="1" t="s">
        <v>3143</v>
      </c>
      <c r="H737" s="1" t="s">
        <v>28</v>
      </c>
      <c r="I737" s="1" t="s">
        <v>358</v>
      </c>
      <c r="J737" s="3">
        <v>215.59200000000001</v>
      </c>
      <c r="K737" s="3">
        <v>3</v>
      </c>
      <c r="L737" s="3">
        <v>-48.508200000000002</v>
      </c>
    </row>
    <row r="738" spans="1:12" ht="14.25" customHeight="1" x14ac:dyDescent="0.25">
      <c r="A738" s="1" t="s">
        <v>998</v>
      </c>
      <c r="B738" s="2">
        <v>41719</v>
      </c>
      <c r="C738" s="2">
        <v>41723</v>
      </c>
      <c r="D738" s="1" t="s">
        <v>3425</v>
      </c>
      <c r="E738" s="1" t="s">
        <v>3133</v>
      </c>
      <c r="F738" s="1" t="s">
        <v>3136</v>
      </c>
      <c r="G738" s="1" t="s">
        <v>3137</v>
      </c>
      <c r="H738" s="1" t="s">
        <v>38</v>
      </c>
      <c r="I738" s="1" t="s">
        <v>999</v>
      </c>
      <c r="J738" s="3">
        <v>265.93</v>
      </c>
      <c r="K738" s="3">
        <v>7</v>
      </c>
      <c r="L738" s="3">
        <v>63.8232</v>
      </c>
    </row>
    <row r="739" spans="1:12" ht="14.25" customHeight="1" x14ac:dyDescent="0.25">
      <c r="A739" s="1" t="s">
        <v>1000</v>
      </c>
      <c r="B739" s="2">
        <v>41906</v>
      </c>
      <c r="C739" s="2">
        <v>41909</v>
      </c>
      <c r="D739" s="1" t="s">
        <v>3611</v>
      </c>
      <c r="E739" s="1" t="s">
        <v>3133</v>
      </c>
      <c r="F739" s="1" t="s">
        <v>3235</v>
      </c>
      <c r="G739" s="1" t="s">
        <v>3147</v>
      </c>
      <c r="H739" s="1" t="s">
        <v>87</v>
      </c>
      <c r="I739" s="1" t="s">
        <v>1001</v>
      </c>
      <c r="J739" s="3">
        <v>14.352</v>
      </c>
      <c r="K739" s="3">
        <v>3</v>
      </c>
      <c r="L739" s="3">
        <v>5.2026000000000003</v>
      </c>
    </row>
    <row r="740" spans="1:12" ht="14.25" customHeight="1" x14ac:dyDescent="0.25">
      <c r="A740" s="1" t="s">
        <v>1002</v>
      </c>
      <c r="B740" s="2">
        <v>41542</v>
      </c>
      <c r="C740" s="2">
        <v>41544</v>
      </c>
      <c r="D740" s="1" t="s">
        <v>3612</v>
      </c>
      <c r="E740" s="1" t="s">
        <v>3133</v>
      </c>
      <c r="F740" s="1" t="s">
        <v>3134</v>
      </c>
      <c r="G740" s="1" t="s">
        <v>3135</v>
      </c>
      <c r="H740" s="1" t="s">
        <v>28</v>
      </c>
      <c r="I740" s="1" t="s">
        <v>1003</v>
      </c>
      <c r="J740" s="3">
        <v>41.96</v>
      </c>
      <c r="K740" s="3">
        <v>2</v>
      </c>
      <c r="L740" s="3">
        <v>2.9371999999999998</v>
      </c>
    </row>
    <row r="741" spans="1:12" ht="14.25" customHeight="1" x14ac:dyDescent="0.25">
      <c r="A741" s="1" t="s">
        <v>1002</v>
      </c>
      <c r="B741" s="2">
        <v>41542</v>
      </c>
      <c r="C741" s="2">
        <v>41544</v>
      </c>
      <c r="D741" s="1" t="s">
        <v>3612</v>
      </c>
      <c r="E741" s="1" t="s">
        <v>3133</v>
      </c>
      <c r="F741" s="1" t="s">
        <v>3134</v>
      </c>
      <c r="G741" s="1" t="s">
        <v>3135</v>
      </c>
      <c r="H741" s="1" t="s">
        <v>45</v>
      </c>
      <c r="I741" s="1" t="s">
        <v>1004</v>
      </c>
      <c r="J741" s="3">
        <v>41.7</v>
      </c>
      <c r="K741" s="3">
        <v>5</v>
      </c>
      <c r="L741" s="3">
        <v>20.85</v>
      </c>
    </row>
    <row r="742" spans="1:12" ht="14.25" customHeight="1" x14ac:dyDescent="0.25">
      <c r="A742" s="1" t="s">
        <v>1005</v>
      </c>
      <c r="B742" s="2">
        <v>41976</v>
      </c>
      <c r="C742" s="2">
        <v>41977</v>
      </c>
      <c r="D742" s="1" t="s">
        <v>3613</v>
      </c>
      <c r="E742" s="1" t="s">
        <v>3133</v>
      </c>
      <c r="F742" s="1" t="s">
        <v>3134</v>
      </c>
      <c r="G742" s="1" t="s">
        <v>3135</v>
      </c>
      <c r="H742" s="1" t="s">
        <v>18</v>
      </c>
      <c r="I742" s="1" t="s">
        <v>106</v>
      </c>
      <c r="J742" s="3">
        <v>9.0239999999999991</v>
      </c>
      <c r="K742" s="3">
        <v>6</v>
      </c>
      <c r="L742" s="3">
        <v>3.1583999999999999</v>
      </c>
    </row>
    <row r="743" spans="1:12" ht="14.25" customHeight="1" x14ac:dyDescent="0.25">
      <c r="A743" s="1" t="s">
        <v>1005</v>
      </c>
      <c r="B743" s="2">
        <v>41976</v>
      </c>
      <c r="C743" s="2">
        <v>41977</v>
      </c>
      <c r="D743" s="1" t="s">
        <v>3613</v>
      </c>
      <c r="E743" s="1" t="s">
        <v>3133</v>
      </c>
      <c r="F743" s="1" t="s">
        <v>3134</v>
      </c>
      <c r="G743" s="1" t="s">
        <v>3135</v>
      </c>
      <c r="H743" s="1" t="s">
        <v>18</v>
      </c>
      <c r="I743" s="1" t="s">
        <v>1006</v>
      </c>
      <c r="J743" s="3">
        <v>69.456000000000003</v>
      </c>
      <c r="K743" s="3">
        <v>2</v>
      </c>
      <c r="L743" s="3">
        <v>22.5732</v>
      </c>
    </row>
    <row r="744" spans="1:12" ht="14.25" customHeight="1" x14ac:dyDescent="0.25">
      <c r="A744" s="1" t="s">
        <v>1005</v>
      </c>
      <c r="B744" s="2">
        <v>41976</v>
      </c>
      <c r="C744" s="2">
        <v>41977</v>
      </c>
      <c r="D744" s="1" t="s">
        <v>3613</v>
      </c>
      <c r="E744" s="1" t="s">
        <v>3133</v>
      </c>
      <c r="F744" s="1" t="s">
        <v>3134</v>
      </c>
      <c r="G744" s="1" t="s">
        <v>3135</v>
      </c>
      <c r="H744" s="1" t="s">
        <v>45</v>
      </c>
      <c r="I744" s="1" t="s">
        <v>193</v>
      </c>
      <c r="J744" s="3">
        <v>10.86</v>
      </c>
      <c r="K744" s="3">
        <v>2</v>
      </c>
      <c r="L744" s="3">
        <v>5.3213999999999997</v>
      </c>
    </row>
    <row r="745" spans="1:12" ht="14.25" customHeight="1" x14ac:dyDescent="0.25">
      <c r="A745" s="1" t="s">
        <v>1005</v>
      </c>
      <c r="B745" s="2">
        <v>41976</v>
      </c>
      <c r="C745" s="2">
        <v>41977</v>
      </c>
      <c r="D745" s="1" t="s">
        <v>3613</v>
      </c>
      <c r="E745" s="1" t="s">
        <v>3133</v>
      </c>
      <c r="F745" s="1" t="s">
        <v>3134</v>
      </c>
      <c r="G745" s="1" t="s">
        <v>3135</v>
      </c>
      <c r="H745" s="1" t="s">
        <v>20</v>
      </c>
      <c r="I745" s="1" t="s">
        <v>953</v>
      </c>
      <c r="J745" s="3">
        <v>79.47</v>
      </c>
      <c r="K745" s="3">
        <v>3</v>
      </c>
      <c r="L745" s="3">
        <v>22.2516</v>
      </c>
    </row>
    <row r="746" spans="1:12" ht="14.25" customHeight="1" x14ac:dyDescent="0.25">
      <c r="A746" s="1" t="s">
        <v>1005</v>
      </c>
      <c r="B746" s="2">
        <v>41976</v>
      </c>
      <c r="C746" s="2">
        <v>41977</v>
      </c>
      <c r="D746" s="1" t="s">
        <v>3613</v>
      </c>
      <c r="E746" s="1" t="s">
        <v>3133</v>
      </c>
      <c r="F746" s="1" t="s">
        <v>3134</v>
      </c>
      <c r="G746" s="1" t="s">
        <v>3135</v>
      </c>
      <c r="H746" s="1" t="s">
        <v>14</v>
      </c>
      <c r="I746" s="1" t="s">
        <v>658</v>
      </c>
      <c r="J746" s="3">
        <v>10.08</v>
      </c>
      <c r="K746" s="3">
        <v>6</v>
      </c>
      <c r="L746" s="3">
        <v>5.04</v>
      </c>
    </row>
    <row r="747" spans="1:12" ht="14.25" customHeight="1" x14ac:dyDescent="0.25">
      <c r="A747" s="1" t="s">
        <v>1007</v>
      </c>
      <c r="B747" s="2">
        <v>41152</v>
      </c>
      <c r="C747" s="2">
        <v>41154</v>
      </c>
      <c r="D747" s="1" t="s">
        <v>3614</v>
      </c>
      <c r="E747" s="1" t="s">
        <v>3133</v>
      </c>
      <c r="F747" s="1" t="s">
        <v>3140</v>
      </c>
      <c r="G747" s="1" t="s">
        <v>3135</v>
      </c>
      <c r="H747" s="1" t="s">
        <v>198</v>
      </c>
      <c r="I747" s="1" t="s">
        <v>1008</v>
      </c>
      <c r="J747" s="3">
        <v>1552.8309999999999</v>
      </c>
      <c r="K747" s="3">
        <v>7</v>
      </c>
      <c r="L747" s="3">
        <v>200.9546</v>
      </c>
    </row>
    <row r="748" spans="1:12" ht="14.25" customHeight="1" x14ac:dyDescent="0.25">
      <c r="A748" s="1" t="s">
        <v>1007</v>
      </c>
      <c r="B748" s="2">
        <v>41152</v>
      </c>
      <c r="C748" s="2">
        <v>41154</v>
      </c>
      <c r="D748" s="1" t="s">
        <v>3614</v>
      </c>
      <c r="E748" s="1" t="s">
        <v>3133</v>
      </c>
      <c r="F748" s="1" t="s">
        <v>3140</v>
      </c>
      <c r="G748" s="1" t="s">
        <v>3135</v>
      </c>
      <c r="H748" s="1" t="s">
        <v>18</v>
      </c>
      <c r="I748" s="1" t="s">
        <v>931</v>
      </c>
      <c r="J748" s="3">
        <v>137.24</v>
      </c>
      <c r="K748" s="3">
        <v>5</v>
      </c>
      <c r="L748" s="3">
        <v>46.3185</v>
      </c>
    </row>
    <row r="749" spans="1:12" ht="14.25" customHeight="1" x14ac:dyDescent="0.25">
      <c r="A749" s="1" t="s">
        <v>1007</v>
      </c>
      <c r="B749" s="2">
        <v>41152</v>
      </c>
      <c r="C749" s="2">
        <v>41154</v>
      </c>
      <c r="D749" s="1" t="s">
        <v>3614</v>
      </c>
      <c r="E749" s="1" t="s">
        <v>3133</v>
      </c>
      <c r="F749" s="1" t="s">
        <v>3140</v>
      </c>
      <c r="G749" s="1" t="s">
        <v>3135</v>
      </c>
      <c r="H749" s="1" t="s">
        <v>38</v>
      </c>
      <c r="I749" s="1" t="s">
        <v>1009</v>
      </c>
      <c r="J749" s="3">
        <v>36.51</v>
      </c>
      <c r="K749" s="3">
        <v>1</v>
      </c>
      <c r="L749" s="3">
        <v>15.699299999999999</v>
      </c>
    </row>
    <row r="750" spans="1:12" ht="14.25" customHeight="1" x14ac:dyDescent="0.25">
      <c r="A750" s="1" t="s">
        <v>1007</v>
      </c>
      <c r="B750" s="2">
        <v>41152</v>
      </c>
      <c r="C750" s="2">
        <v>41154</v>
      </c>
      <c r="D750" s="1" t="s">
        <v>3614</v>
      </c>
      <c r="E750" s="1" t="s">
        <v>3133</v>
      </c>
      <c r="F750" s="1" t="s">
        <v>3140</v>
      </c>
      <c r="G750" s="1" t="s">
        <v>3135</v>
      </c>
      <c r="H750" s="1" t="s">
        <v>510</v>
      </c>
      <c r="I750" s="1" t="s">
        <v>1010</v>
      </c>
      <c r="J750" s="3">
        <v>239.976</v>
      </c>
      <c r="K750" s="3">
        <v>3</v>
      </c>
      <c r="L750" s="3">
        <v>80.991900000000001</v>
      </c>
    </row>
    <row r="751" spans="1:12" ht="14.25" customHeight="1" x14ac:dyDescent="0.25">
      <c r="A751" s="1" t="s">
        <v>1011</v>
      </c>
      <c r="B751" s="2">
        <v>40871</v>
      </c>
      <c r="C751" s="2">
        <v>40873</v>
      </c>
      <c r="D751" s="1" t="s">
        <v>3615</v>
      </c>
      <c r="E751" s="1" t="s">
        <v>3133</v>
      </c>
      <c r="F751" s="1" t="s">
        <v>3236</v>
      </c>
      <c r="G751" s="1" t="s">
        <v>3135</v>
      </c>
      <c r="H751" s="1" t="s">
        <v>72</v>
      </c>
      <c r="I751" s="1" t="s">
        <v>1012</v>
      </c>
      <c r="J751" s="3">
        <v>120.712</v>
      </c>
      <c r="K751" s="3">
        <v>1</v>
      </c>
      <c r="L751" s="3">
        <v>-18.1068</v>
      </c>
    </row>
    <row r="752" spans="1:12" ht="14.25" customHeight="1" x14ac:dyDescent="0.25">
      <c r="A752" s="1" t="s">
        <v>1013</v>
      </c>
      <c r="B752" s="2">
        <v>41249</v>
      </c>
      <c r="C752" s="2">
        <v>41254</v>
      </c>
      <c r="D752" s="1" t="s">
        <v>3616</v>
      </c>
      <c r="E752" s="1" t="s">
        <v>3133</v>
      </c>
      <c r="F752" s="1" t="s">
        <v>3237</v>
      </c>
      <c r="G752" s="1" t="s">
        <v>3135</v>
      </c>
      <c r="H752" s="1" t="s">
        <v>45</v>
      </c>
      <c r="I752" s="1" t="s">
        <v>1014</v>
      </c>
      <c r="J752" s="3">
        <v>32.75</v>
      </c>
      <c r="K752" s="3">
        <v>5</v>
      </c>
      <c r="L752" s="3">
        <v>15.065</v>
      </c>
    </row>
    <row r="753" spans="1:12" ht="14.25" customHeight="1" x14ac:dyDescent="0.25">
      <c r="A753" s="1" t="s">
        <v>1015</v>
      </c>
      <c r="B753" s="2">
        <v>41724</v>
      </c>
      <c r="C753" s="2">
        <v>41725</v>
      </c>
      <c r="D753" s="1" t="s">
        <v>3617</v>
      </c>
      <c r="E753" s="1" t="s">
        <v>3133</v>
      </c>
      <c r="F753" s="1" t="s">
        <v>3202</v>
      </c>
      <c r="G753" s="1" t="s">
        <v>3135</v>
      </c>
      <c r="H753" s="1" t="s">
        <v>20</v>
      </c>
      <c r="I753" s="1" t="s">
        <v>1016</v>
      </c>
      <c r="J753" s="3">
        <v>176.04</v>
      </c>
      <c r="K753" s="3">
        <v>4</v>
      </c>
      <c r="L753" s="3">
        <v>45.770400000000002</v>
      </c>
    </row>
    <row r="754" spans="1:12" ht="14.25" customHeight="1" x14ac:dyDescent="0.25">
      <c r="A754" s="1" t="s">
        <v>1015</v>
      </c>
      <c r="B754" s="2">
        <v>41724</v>
      </c>
      <c r="C754" s="2">
        <v>41725</v>
      </c>
      <c r="D754" s="1" t="s">
        <v>3617</v>
      </c>
      <c r="E754" s="1" t="s">
        <v>3133</v>
      </c>
      <c r="F754" s="1" t="s">
        <v>3202</v>
      </c>
      <c r="G754" s="1" t="s">
        <v>3135</v>
      </c>
      <c r="H754" s="1" t="s">
        <v>14</v>
      </c>
      <c r="I754" s="1" t="s">
        <v>106</v>
      </c>
      <c r="J754" s="3">
        <v>16.02</v>
      </c>
      <c r="K754" s="3">
        <v>9</v>
      </c>
      <c r="L754" s="3">
        <v>4.4855999999999998</v>
      </c>
    </row>
    <row r="755" spans="1:12" ht="14.25" customHeight="1" x14ac:dyDescent="0.25">
      <c r="A755" s="1" t="s">
        <v>1015</v>
      </c>
      <c r="B755" s="2">
        <v>41724</v>
      </c>
      <c r="C755" s="2">
        <v>41725</v>
      </c>
      <c r="D755" s="1" t="s">
        <v>3617</v>
      </c>
      <c r="E755" s="1" t="s">
        <v>3133</v>
      </c>
      <c r="F755" s="1" t="s">
        <v>3202</v>
      </c>
      <c r="G755" s="1" t="s">
        <v>3135</v>
      </c>
      <c r="H755" s="1" t="s">
        <v>18</v>
      </c>
      <c r="I755" s="1" t="s">
        <v>1017</v>
      </c>
      <c r="J755" s="3">
        <v>185.92</v>
      </c>
      <c r="K755" s="3">
        <v>4</v>
      </c>
      <c r="L755" s="3">
        <v>62.747999999999998</v>
      </c>
    </row>
    <row r="756" spans="1:12" ht="14.25" customHeight="1" x14ac:dyDescent="0.25">
      <c r="A756" s="1" t="s">
        <v>1015</v>
      </c>
      <c r="B756" s="2">
        <v>41724</v>
      </c>
      <c r="C756" s="2">
        <v>41725</v>
      </c>
      <c r="D756" s="1" t="s">
        <v>3617</v>
      </c>
      <c r="E756" s="1" t="s">
        <v>3133</v>
      </c>
      <c r="F756" s="1" t="s">
        <v>3202</v>
      </c>
      <c r="G756" s="1" t="s">
        <v>3135</v>
      </c>
      <c r="H756" s="1" t="s">
        <v>16</v>
      </c>
      <c r="I756" s="1" t="s">
        <v>1018</v>
      </c>
      <c r="J756" s="3">
        <v>211.16800000000001</v>
      </c>
      <c r="K756" s="3">
        <v>4</v>
      </c>
      <c r="L756" s="3">
        <v>15.8376</v>
      </c>
    </row>
    <row r="757" spans="1:12" ht="14.25" customHeight="1" x14ac:dyDescent="0.25">
      <c r="A757" s="1" t="s">
        <v>1015</v>
      </c>
      <c r="B757" s="2">
        <v>41724</v>
      </c>
      <c r="C757" s="2">
        <v>41725</v>
      </c>
      <c r="D757" s="1" t="s">
        <v>3617</v>
      </c>
      <c r="E757" s="1" t="s">
        <v>3133</v>
      </c>
      <c r="F757" s="1" t="s">
        <v>3202</v>
      </c>
      <c r="G757" s="1" t="s">
        <v>3135</v>
      </c>
      <c r="H757" s="1" t="s">
        <v>165</v>
      </c>
      <c r="I757" s="1" t="s">
        <v>1019</v>
      </c>
      <c r="J757" s="3">
        <v>479.98399999999998</v>
      </c>
      <c r="K757" s="3">
        <v>2</v>
      </c>
      <c r="L757" s="3">
        <v>59.997999999999998</v>
      </c>
    </row>
    <row r="758" spans="1:12" ht="14.25" customHeight="1" x14ac:dyDescent="0.25">
      <c r="A758" s="1" t="s">
        <v>1020</v>
      </c>
      <c r="B758" s="2">
        <v>41255</v>
      </c>
      <c r="C758" s="2">
        <v>41258</v>
      </c>
      <c r="D758" s="1" t="s">
        <v>3618</v>
      </c>
      <c r="E758" s="1" t="s">
        <v>3133</v>
      </c>
      <c r="F758" s="1" t="s">
        <v>3159</v>
      </c>
      <c r="G758" s="1" t="s">
        <v>3135</v>
      </c>
      <c r="H758" s="1" t="s">
        <v>79</v>
      </c>
      <c r="I758" s="1" t="s">
        <v>106</v>
      </c>
      <c r="J758" s="3">
        <v>7.86</v>
      </c>
      <c r="K758" s="3">
        <v>2</v>
      </c>
      <c r="L758" s="3">
        <v>3.6156000000000001</v>
      </c>
    </row>
    <row r="759" spans="1:12" ht="14.25" customHeight="1" x14ac:dyDescent="0.25">
      <c r="A759" s="1" t="s">
        <v>1020</v>
      </c>
      <c r="B759" s="2">
        <v>41255</v>
      </c>
      <c r="C759" s="2">
        <v>41258</v>
      </c>
      <c r="D759" s="1" t="s">
        <v>3618</v>
      </c>
      <c r="E759" s="1" t="s">
        <v>3133</v>
      </c>
      <c r="F759" s="1" t="s">
        <v>3159</v>
      </c>
      <c r="G759" s="1" t="s">
        <v>3135</v>
      </c>
      <c r="H759" s="1" t="s">
        <v>18</v>
      </c>
      <c r="I759" s="1" t="s">
        <v>1021</v>
      </c>
      <c r="J759" s="3">
        <v>24.448</v>
      </c>
      <c r="K759" s="3">
        <v>2</v>
      </c>
      <c r="L759" s="3">
        <v>8.8623999999999992</v>
      </c>
    </row>
    <row r="760" spans="1:12" ht="14.25" customHeight="1" x14ac:dyDescent="0.25">
      <c r="A760" s="1" t="s">
        <v>1022</v>
      </c>
      <c r="B760" s="2">
        <v>41866</v>
      </c>
      <c r="C760" s="2">
        <v>41868</v>
      </c>
      <c r="D760" s="1" t="s">
        <v>3477</v>
      </c>
      <c r="E760" s="1" t="s">
        <v>3133</v>
      </c>
      <c r="F760" s="1" t="s">
        <v>3140</v>
      </c>
      <c r="G760" s="1" t="s">
        <v>3135</v>
      </c>
      <c r="H760" s="1" t="s">
        <v>9</v>
      </c>
      <c r="I760" s="1" t="s">
        <v>1023</v>
      </c>
      <c r="J760" s="3">
        <v>5.76</v>
      </c>
      <c r="K760" s="3">
        <v>2</v>
      </c>
      <c r="L760" s="3">
        <v>2.8224</v>
      </c>
    </row>
    <row r="761" spans="1:12" ht="14.25" customHeight="1" x14ac:dyDescent="0.25">
      <c r="A761" s="1" t="s">
        <v>1022</v>
      </c>
      <c r="B761" s="2">
        <v>41866</v>
      </c>
      <c r="C761" s="2">
        <v>41868</v>
      </c>
      <c r="D761" s="1" t="s">
        <v>3477</v>
      </c>
      <c r="E761" s="1" t="s">
        <v>3133</v>
      </c>
      <c r="F761" s="1" t="s">
        <v>3140</v>
      </c>
      <c r="G761" s="1" t="s">
        <v>3135</v>
      </c>
      <c r="H761" s="1" t="s">
        <v>14</v>
      </c>
      <c r="I761" s="1" t="s">
        <v>1024</v>
      </c>
      <c r="J761" s="3">
        <v>16.68</v>
      </c>
      <c r="K761" s="3">
        <v>6</v>
      </c>
      <c r="L761" s="3">
        <v>4.3368000000000002</v>
      </c>
    </row>
    <row r="762" spans="1:12" ht="14.25" customHeight="1" x14ac:dyDescent="0.25">
      <c r="A762" s="1" t="s">
        <v>1025</v>
      </c>
      <c r="B762" s="2">
        <v>41920</v>
      </c>
      <c r="C762" s="2">
        <v>41924</v>
      </c>
      <c r="D762" s="1" t="s">
        <v>3619</v>
      </c>
      <c r="E762" s="1" t="s">
        <v>3133</v>
      </c>
      <c r="F762" s="1" t="s">
        <v>3134</v>
      </c>
      <c r="G762" s="1" t="s">
        <v>3135</v>
      </c>
      <c r="H762" s="1" t="s">
        <v>38</v>
      </c>
      <c r="I762" s="1" t="s">
        <v>978</v>
      </c>
      <c r="J762" s="3">
        <v>1115.9100000000001</v>
      </c>
      <c r="K762" s="3">
        <v>9</v>
      </c>
      <c r="L762" s="3">
        <v>200.8638</v>
      </c>
    </row>
    <row r="763" spans="1:12" ht="14.25" customHeight="1" x14ac:dyDescent="0.25">
      <c r="A763" s="1" t="s">
        <v>1025</v>
      </c>
      <c r="B763" s="2">
        <v>41920</v>
      </c>
      <c r="C763" s="2">
        <v>41924</v>
      </c>
      <c r="D763" s="1" t="s">
        <v>3619</v>
      </c>
      <c r="E763" s="1" t="s">
        <v>3133</v>
      </c>
      <c r="F763" s="1" t="s">
        <v>3134</v>
      </c>
      <c r="G763" s="1" t="s">
        <v>3135</v>
      </c>
      <c r="H763" s="1" t="s">
        <v>16</v>
      </c>
      <c r="I763" s="1" t="s">
        <v>261</v>
      </c>
      <c r="J763" s="3">
        <v>128.744</v>
      </c>
      <c r="K763" s="3">
        <v>7</v>
      </c>
      <c r="L763" s="3">
        <v>-28.967400000000001</v>
      </c>
    </row>
    <row r="764" spans="1:12" ht="14.25" customHeight="1" x14ac:dyDescent="0.25">
      <c r="A764" s="1" t="s">
        <v>1025</v>
      </c>
      <c r="B764" s="2">
        <v>41920</v>
      </c>
      <c r="C764" s="2">
        <v>41924</v>
      </c>
      <c r="D764" s="1" t="s">
        <v>3619</v>
      </c>
      <c r="E764" s="1" t="s">
        <v>3133</v>
      </c>
      <c r="F764" s="1" t="s">
        <v>3134</v>
      </c>
      <c r="G764" s="1" t="s">
        <v>3135</v>
      </c>
      <c r="H764" s="1" t="s">
        <v>16</v>
      </c>
      <c r="I764" s="1" t="s">
        <v>1026</v>
      </c>
      <c r="J764" s="3">
        <v>79.92</v>
      </c>
      <c r="K764" s="3">
        <v>10</v>
      </c>
      <c r="L764" s="3">
        <v>26.972999999999999</v>
      </c>
    </row>
    <row r="765" spans="1:12" ht="14.25" customHeight="1" x14ac:dyDescent="0.25">
      <c r="A765" s="1" t="s">
        <v>1027</v>
      </c>
      <c r="B765" s="2">
        <v>41660</v>
      </c>
      <c r="C765" s="2">
        <v>41665</v>
      </c>
      <c r="D765" s="1" t="s">
        <v>3620</v>
      </c>
      <c r="E765" s="1" t="s">
        <v>3133</v>
      </c>
      <c r="F765" s="1" t="s">
        <v>3140</v>
      </c>
      <c r="G765" s="1" t="s">
        <v>3135</v>
      </c>
      <c r="H765" s="1" t="s">
        <v>14</v>
      </c>
      <c r="I765" s="1" t="s">
        <v>106</v>
      </c>
      <c r="J765" s="3">
        <v>24.2</v>
      </c>
      <c r="K765" s="3">
        <v>5</v>
      </c>
      <c r="L765" s="3">
        <v>7.9859999999999998</v>
      </c>
    </row>
    <row r="766" spans="1:12" ht="14.25" customHeight="1" x14ac:dyDescent="0.25">
      <c r="A766" s="1" t="s">
        <v>1027</v>
      </c>
      <c r="B766" s="2">
        <v>41660</v>
      </c>
      <c r="C766" s="2">
        <v>41665</v>
      </c>
      <c r="D766" s="1" t="s">
        <v>3620</v>
      </c>
      <c r="E766" s="1" t="s">
        <v>3133</v>
      </c>
      <c r="F766" s="1" t="s">
        <v>3140</v>
      </c>
      <c r="G766" s="1" t="s">
        <v>3135</v>
      </c>
      <c r="H766" s="1" t="s">
        <v>16</v>
      </c>
      <c r="I766" s="1" t="s">
        <v>1028</v>
      </c>
      <c r="J766" s="3">
        <v>359.976</v>
      </c>
      <c r="K766" s="3">
        <v>3</v>
      </c>
      <c r="L766" s="3">
        <v>130.4913</v>
      </c>
    </row>
    <row r="767" spans="1:12" ht="14.25" customHeight="1" x14ac:dyDescent="0.25">
      <c r="A767" s="1" t="s">
        <v>1029</v>
      </c>
      <c r="B767" s="2">
        <v>41722</v>
      </c>
      <c r="C767" s="2">
        <v>41724</v>
      </c>
      <c r="D767" s="1" t="s">
        <v>3621</v>
      </c>
      <c r="E767" s="1" t="s">
        <v>3133</v>
      </c>
      <c r="F767" s="1" t="s">
        <v>3140</v>
      </c>
      <c r="G767" s="1" t="s">
        <v>3135</v>
      </c>
      <c r="H767" s="1" t="s">
        <v>12</v>
      </c>
      <c r="I767" s="1" t="s">
        <v>1030</v>
      </c>
      <c r="J767" s="3">
        <v>211.84</v>
      </c>
      <c r="K767" s="3">
        <v>8</v>
      </c>
      <c r="L767" s="3">
        <v>76.2624</v>
      </c>
    </row>
    <row r="768" spans="1:12" ht="14.25" customHeight="1" x14ac:dyDescent="0.25">
      <c r="A768" s="1" t="s">
        <v>1031</v>
      </c>
      <c r="B768" s="2">
        <v>41067</v>
      </c>
      <c r="C768" s="2">
        <v>41069</v>
      </c>
      <c r="D768" s="1" t="s">
        <v>3622</v>
      </c>
      <c r="E768" s="1" t="s">
        <v>3133</v>
      </c>
      <c r="F768" s="1" t="s">
        <v>3134</v>
      </c>
      <c r="G768" s="1" t="s">
        <v>3135</v>
      </c>
      <c r="H768" s="1" t="s">
        <v>18</v>
      </c>
      <c r="I768" s="1" t="s">
        <v>106</v>
      </c>
      <c r="J768" s="3">
        <v>7.52</v>
      </c>
      <c r="K768" s="3">
        <v>5</v>
      </c>
      <c r="L768" s="3">
        <v>2.6320000000000001</v>
      </c>
    </row>
    <row r="769" spans="1:12" ht="14.25" customHeight="1" x14ac:dyDescent="0.25">
      <c r="A769" s="1" t="s">
        <v>1032</v>
      </c>
      <c r="B769" s="2">
        <v>40859</v>
      </c>
      <c r="C769" s="2">
        <v>40863</v>
      </c>
      <c r="D769" s="1" t="s">
        <v>3441</v>
      </c>
      <c r="E769" s="1" t="s">
        <v>3133</v>
      </c>
      <c r="F769" s="1" t="s">
        <v>3134</v>
      </c>
      <c r="G769" s="1" t="s">
        <v>3135</v>
      </c>
      <c r="H769" s="1" t="s">
        <v>45</v>
      </c>
      <c r="I769" s="1" t="s">
        <v>366</v>
      </c>
      <c r="J769" s="3">
        <v>11.96</v>
      </c>
      <c r="K769" s="3">
        <v>2</v>
      </c>
      <c r="L769" s="3">
        <v>5.8604000000000003</v>
      </c>
    </row>
    <row r="770" spans="1:12" ht="14.25" customHeight="1" x14ac:dyDescent="0.25">
      <c r="A770" s="1" t="s">
        <v>1032</v>
      </c>
      <c r="B770" s="2">
        <v>40859</v>
      </c>
      <c r="C770" s="2">
        <v>40863</v>
      </c>
      <c r="D770" s="1" t="s">
        <v>3441</v>
      </c>
      <c r="E770" s="1" t="s">
        <v>3133</v>
      </c>
      <c r="F770" s="1" t="s">
        <v>3134</v>
      </c>
      <c r="G770" s="1" t="s">
        <v>3135</v>
      </c>
      <c r="H770" s="1" t="s">
        <v>22</v>
      </c>
      <c r="I770" s="1" t="s">
        <v>430</v>
      </c>
      <c r="J770" s="3">
        <v>629.06399999999996</v>
      </c>
      <c r="K770" s="3">
        <v>3</v>
      </c>
      <c r="L770" s="3">
        <v>31.453199999999999</v>
      </c>
    </row>
    <row r="771" spans="1:12" ht="14.25" customHeight="1" x14ac:dyDescent="0.25">
      <c r="A771" s="1" t="s">
        <v>1033</v>
      </c>
      <c r="B771" s="2">
        <v>41925</v>
      </c>
      <c r="C771" s="2">
        <v>41931</v>
      </c>
      <c r="D771" s="1" t="s">
        <v>3623</v>
      </c>
      <c r="E771" s="1" t="s">
        <v>3133</v>
      </c>
      <c r="F771" s="1" t="s">
        <v>3238</v>
      </c>
      <c r="G771" s="1" t="s">
        <v>3154</v>
      </c>
      <c r="H771" s="1" t="s">
        <v>38</v>
      </c>
      <c r="I771" s="1" t="s">
        <v>1034</v>
      </c>
      <c r="J771" s="3">
        <v>595</v>
      </c>
      <c r="K771" s="3">
        <v>5</v>
      </c>
      <c r="L771" s="3">
        <v>95.2</v>
      </c>
    </row>
    <row r="772" spans="1:12" ht="14.25" customHeight="1" x14ac:dyDescent="0.25">
      <c r="A772" s="1" t="s">
        <v>1033</v>
      </c>
      <c r="B772" s="2">
        <v>41925</v>
      </c>
      <c r="C772" s="2">
        <v>41931</v>
      </c>
      <c r="D772" s="1" t="s">
        <v>3623</v>
      </c>
      <c r="E772" s="1" t="s">
        <v>3133</v>
      </c>
      <c r="F772" s="1" t="s">
        <v>3238</v>
      </c>
      <c r="G772" s="1" t="s">
        <v>3154</v>
      </c>
      <c r="H772" s="1" t="s">
        <v>18</v>
      </c>
      <c r="I772" s="1" t="s">
        <v>842</v>
      </c>
      <c r="J772" s="3">
        <v>79.872</v>
      </c>
      <c r="K772" s="3">
        <v>3</v>
      </c>
      <c r="L772" s="3">
        <v>29.952000000000002</v>
      </c>
    </row>
    <row r="773" spans="1:12" ht="14.25" customHeight="1" x14ac:dyDescent="0.25">
      <c r="A773" s="1" t="s">
        <v>1035</v>
      </c>
      <c r="B773" s="2">
        <v>41416</v>
      </c>
      <c r="C773" s="2">
        <v>41423</v>
      </c>
      <c r="D773" s="1" t="s">
        <v>3624</v>
      </c>
      <c r="E773" s="1" t="s">
        <v>3133</v>
      </c>
      <c r="F773" s="1" t="s">
        <v>3239</v>
      </c>
      <c r="G773" s="1" t="s">
        <v>3170</v>
      </c>
      <c r="H773" s="1" t="s">
        <v>510</v>
      </c>
      <c r="I773" s="1" t="s">
        <v>1036</v>
      </c>
      <c r="J773" s="3">
        <v>2396.4</v>
      </c>
      <c r="K773" s="3">
        <v>10</v>
      </c>
      <c r="L773" s="3">
        <v>179.73</v>
      </c>
    </row>
    <row r="774" spans="1:12" ht="14.25" customHeight="1" x14ac:dyDescent="0.25">
      <c r="A774" s="1" t="s">
        <v>1037</v>
      </c>
      <c r="B774" s="2">
        <v>41953</v>
      </c>
      <c r="C774" s="2">
        <v>41958</v>
      </c>
      <c r="D774" s="1" t="s">
        <v>3625</v>
      </c>
      <c r="E774" s="1" t="s">
        <v>3133</v>
      </c>
      <c r="F774" s="1" t="s">
        <v>3240</v>
      </c>
      <c r="G774" s="1" t="s">
        <v>3135</v>
      </c>
      <c r="H774" s="1" t="s">
        <v>28</v>
      </c>
      <c r="I774" s="1" t="s">
        <v>608</v>
      </c>
      <c r="J774" s="3">
        <v>63.56</v>
      </c>
      <c r="K774" s="3">
        <v>2</v>
      </c>
      <c r="L774" s="3">
        <v>3.1779999999999999</v>
      </c>
    </row>
    <row r="775" spans="1:12" ht="14.25" customHeight="1" x14ac:dyDescent="0.25">
      <c r="A775" s="1" t="s">
        <v>1037</v>
      </c>
      <c r="B775" s="2">
        <v>41953</v>
      </c>
      <c r="C775" s="2">
        <v>41958</v>
      </c>
      <c r="D775" s="1" t="s">
        <v>3625</v>
      </c>
      <c r="E775" s="1" t="s">
        <v>3133</v>
      </c>
      <c r="F775" s="1" t="s">
        <v>3240</v>
      </c>
      <c r="G775" s="1" t="s">
        <v>3135</v>
      </c>
      <c r="H775" s="1" t="s">
        <v>38</v>
      </c>
      <c r="I775" s="1" t="s">
        <v>1038</v>
      </c>
      <c r="J775" s="3">
        <v>99.99</v>
      </c>
      <c r="K775" s="3">
        <v>1</v>
      </c>
      <c r="L775" s="3">
        <v>43.995600000000003</v>
      </c>
    </row>
    <row r="776" spans="1:12" ht="14.25" customHeight="1" x14ac:dyDescent="0.25">
      <c r="A776" s="1" t="s">
        <v>1039</v>
      </c>
      <c r="B776" s="2">
        <v>41773</v>
      </c>
      <c r="C776" s="2">
        <v>41780</v>
      </c>
      <c r="D776" s="1" t="s">
        <v>3626</v>
      </c>
      <c r="E776" s="1" t="s">
        <v>3133</v>
      </c>
      <c r="F776" s="1" t="s">
        <v>3140</v>
      </c>
      <c r="G776" s="1" t="s">
        <v>3135</v>
      </c>
      <c r="H776" s="1" t="s">
        <v>9</v>
      </c>
      <c r="I776" s="1" t="s">
        <v>10</v>
      </c>
      <c r="J776" s="3">
        <v>58.48</v>
      </c>
      <c r="K776" s="3">
        <v>8</v>
      </c>
      <c r="L776" s="3">
        <v>27.485600000000002</v>
      </c>
    </row>
    <row r="777" spans="1:12" ht="14.25" customHeight="1" x14ac:dyDescent="0.25">
      <c r="A777" s="1" t="s">
        <v>1040</v>
      </c>
      <c r="B777" s="2">
        <v>42002</v>
      </c>
      <c r="C777" s="2">
        <v>42007</v>
      </c>
      <c r="D777" s="1" t="s">
        <v>3627</v>
      </c>
      <c r="E777" s="1" t="s">
        <v>3133</v>
      </c>
      <c r="F777" s="1" t="s">
        <v>3136</v>
      </c>
      <c r="G777" s="1" t="s">
        <v>3137</v>
      </c>
      <c r="H777" s="1" t="s">
        <v>12</v>
      </c>
      <c r="I777" s="1" t="s">
        <v>331</v>
      </c>
      <c r="J777" s="3">
        <v>7.4</v>
      </c>
      <c r="K777" s="3">
        <v>2</v>
      </c>
      <c r="L777" s="3">
        <v>3.0339999999999998</v>
      </c>
    </row>
    <row r="778" spans="1:12" ht="14.25" customHeight="1" x14ac:dyDescent="0.25">
      <c r="A778" s="1" t="s">
        <v>1041</v>
      </c>
      <c r="B778" s="2">
        <v>41824</v>
      </c>
      <c r="C778" s="2">
        <v>41831</v>
      </c>
      <c r="D778" s="1" t="s">
        <v>3495</v>
      </c>
      <c r="E778" s="1" t="s">
        <v>3133</v>
      </c>
      <c r="F778" s="1" t="s">
        <v>3191</v>
      </c>
      <c r="G778" s="1" t="s">
        <v>3154</v>
      </c>
      <c r="H778" s="1" t="s">
        <v>12</v>
      </c>
      <c r="I778" s="1" t="s">
        <v>1042</v>
      </c>
      <c r="J778" s="3">
        <v>545.85</v>
      </c>
      <c r="K778" s="3">
        <v>9</v>
      </c>
      <c r="L778" s="3">
        <v>114.6285</v>
      </c>
    </row>
    <row r="779" spans="1:12" ht="14.25" customHeight="1" x14ac:dyDescent="0.25">
      <c r="A779" s="1" t="s">
        <v>1043</v>
      </c>
      <c r="B779" s="2">
        <v>40865</v>
      </c>
      <c r="C779" s="2">
        <v>40867</v>
      </c>
      <c r="D779" s="1" t="s">
        <v>3628</v>
      </c>
      <c r="E779" s="1" t="s">
        <v>3133</v>
      </c>
      <c r="F779" s="1" t="s">
        <v>3172</v>
      </c>
      <c r="G779" s="1" t="s">
        <v>3147</v>
      </c>
      <c r="H779" s="1" t="s">
        <v>22</v>
      </c>
      <c r="I779" s="1" t="s">
        <v>1044</v>
      </c>
      <c r="J779" s="3">
        <v>145.97999999999999</v>
      </c>
      <c r="K779" s="3">
        <v>2</v>
      </c>
      <c r="L779" s="3">
        <v>-99.266400000000004</v>
      </c>
    </row>
    <row r="780" spans="1:12" ht="14.25" customHeight="1" x14ac:dyDescent="0.25">
      <c r="A780" s="1" t="s">
        <v>1043</v>
      </c>
      <c r="B780" s="2">
        <v>40865</v>
      </c>
      <c r="C780" s="2">
        <v>40867</v>
      </c>
      <c r="D780" s="1" t="s">
        <v>3628</v>
      </c>
      <c r="E780" s="1" t="s">
        <v>3133</v>
      </c>
      <c r="F780" s="1" t="s">
        <v>3172</v>
      </c>
      <c r="G780" s="1" t="s">
        <v>3147</v>
      </c>
      <c r="H780" s="1" t="s">
        <v>45</v>
      </c>
      <c r="I780" s="1" t="s">
        <v>1045</v>
      </c>
      <c r="J780" s="3">
        <v>35.808</v>
      </c>
      <c r="K780" s="3">
        <v>4</v>
      </c>
      <c r="L780" s="3">
        <v>12.5328</v>
      </c>
    </row>
    <row r="781" spans="1:12" ht="14.25" customHeight="1" x14ac:dyDescent="0.25">
      <c r="A781" s="1" t="s">
        <v>1046</v>
      </c>
      <c r="B781" s="2">
        <v>41177</v>
      </c>
      <c r="C781" s="2">
        <v>41183</v>
      </c>
      <c r="D781" s="1" t="s">
        <v>3629</v>
      </c>
      <c r="E781" s="1" t="s">
        <v>3133</v>
      </c>
      <c r="F781" s="1" t="s">
        <v>3134</v>
      </c>
      <c r="G781" s="1" t="s">
        <v>3135</v>
      </c>
      <c r="H781" s="1" t="s">
        <v>87</v>
      </c>
      <c r="I781" s="1" t="s">
        <v>1047</v>
      </c>
      <c r="J781" s="3">
        <v>17.48</v>
      </c>
      <c r="K781" s="3">
        <v>2</v>
      </c>
      <c r="L781" s="3">
        <v>8.2156000000000002</v>
      </c>
    </row>
    <row r="782" spans="1:12" ht="14.25" customHeight="1" x14ac:dyDescent="0.25">
      <c r="A782" s="1" t="s">
        <v>1048</v>
      </c>
      <c r="B782" s="2">
        <v>41584</v>
      </c>
      <c r="C782" s="2">
        <v>41589</v>
      </c>
      <c r="D782" s="1" t="s">
        <v>3524</v>
      </c>
      <c r="E782" s="1" t="s">
        <v>3133</v>
      </c>
      <c r="F782" s="1" t="s">
        <v>3152</v>
      </c>
      <c r="G782" s="1" t="s">
        <v>3135</v>
      </c>
      <c r="H782" s="1" t="s">
        <v>18</v>
      </c>
      <c r="I782" s="1" t="s">
        <v>1049</v>
      </c>
      <c r="J782" s="3">
        <v>29.12</v>
      </c>
      <c r="K782" s="3">
        <v>5</v>
      </c>
      <c r="L782" s="3">
        <v>9.8279999999999994</v>
      </c>
    </row>
    <row r="783" spans="1:12" ht="14.25" customHeight="1" x14ac:dyDescent="0.25">
      <c r="A783" s="1" t="s">
        <v>1050</v>
      </c>
      <c r="B783" s="2">
        <v>41101</v>
      </c>
      <c r="C783" s="2">
        <v>41103</v>
      </c>
      <c r="D783" s="1" t="s">
        <v>3630</v>
      </c>
      <c r="E783" s="1" t="s">
        <v>3133</v>
      </c>
      <c r="F783" s="1" t="s">
        <v>3136</v>
      </c>
      <c r="G783" s="1" t="s">
        <v>3137</v>
      </c>
      <c r="H783" s="1" t="s">
        <v>45</v>
      </c>
      <c r="I783" s="1" t="s">
        <v>1051</v>
      </c>
      <c r="J783" s="3">
        <v>29.97</v>
      </c>
      <c r="K783" s="3">
        <v>3</v>
      </c>
      <c r="L783" s="3">
        <v>13.486499999999999</v>
      </c>
    </row>
    <row r="784" spans="1:12" ht="14.25" customHeight="1" x14ac:dyDescent="0.25">
      <c r="A784" s="1" t="s">
        <v>1050</v>
      </c>
      <c r="B784" s="2">
        <v>41101</v>
      </c>
      <c r="C784" s="2">
        <v>41103</v>
      </c>
      <c r="D784" s="1" t="s">
        <v>3630</v>
      </c>
      <c r="E784" s="1" t="s">
        <v>3133</v>
      </c>
      <c r="F784" s="1" t="s">
        <v>3136</v>
      </c>
      <c r="G784" s="1" t="s">
        <v>3137</v>
      </c>
      <c r="H784" s="1" t="s">
        <v>18</v>
      </c>
      <c r="I784" s="1" t="s">
        <v>474</v>
      </c>
      <c r="J784" s="3">
        <v>98.352000000000004</v>
      </c>
      <c r="K784" s="3">
        <v>3</v>
      </c>
      <c r="L784" s="3">
        <v>34.423200000000001</v>
      </c>
    </row>
    <row r="785" spans="1:12" ht="14.25" customHeight="1" x14ac:dyDescent="0.25">
      <c r="A785" s="1" t="s">
        <v>1052</v>
      </c>
      <c r="B785" s="2">
        <v>41582</v>
      </c>
      <c r="C785" s="2">
        <v>41585</v>
      </c>
      <c r="D785" s="1" t="s">
        <v>3478</v>
      </c>
      <c r="E785" s="1" t="s">
        <v>3133</v>
      </c>
      <c r="F785" s="1" t="s">
        <v>3134</v>
      </c>
      <c r="G785" s="1" t="s">
        <v>3135</v>
      </c>
      <c r="H785" s="1" t="s">
        <v>72</v>
      </c>
      <c r="I785" s="1" t="s">
        <v>1053</v>
      </c>
      <c r="J785" s="3">
        <v>217.584</v>
      </c>
      <c r="K785" s="3">
        <v>2</v>
      </c>
      <c r="L785" s="3">
        <v>-29.9178</v>
      </c>
    </row>
    <row r="786" spans="1:12" ht="14.25" customHeight="1" x14ac:dyDescent="0.25">
      <c r="A786" s="1" t="s">
        <v>1052</v>
      </c>
      <c r="B786" s="2">
        <v>41582</v>
      </c>
      <c r="C786" s="2">
        <v>41585</v>
      </c>
      <c r="D786" s="1" t="s">
        <v>3478</v>
      </c>
      <c r="E786" s="1" t="s">
        <v>3133</v>
      </c>
      <c r="F786" s="1" t="s">
        <v>3134</v>
      </c>
      <c r="G786" s="1" t="s">
        <v>3135</v>
      </c>
      <c r="H786" s="1" t="s">
        <v>38</v>
      </c>
      <c r="I786" s="1" t="s">
        <v>1054</v>
      </c>
      <c r="J786" s="3">
        <v>82.95</v>
      </c>
      <c r="K786" s="3">
        <v>5</v>
      </c>
      <c r="L786" s="3">
        <v>29.032499999999999</v>
      </c>
    </row>
    <row r="787" spans="1:12" ht="14.25" customHeight="1" x14ac:dyDescent="0.25">
      <c r="A787" s="1" t="s">
        <v>1052</v>
      </c>
      <c r="B787" s="2">
        <v>41582</v>
      </c>
      <c r="C787" s="2">
        <v>41585</v>
      </c>
      <c r="D787" s="1" t="s">
        <v>3478</v>
      </c>
      <c r="E787" s="1" t="s">
        <v>3133</v>
      </c>
      <c r="F787" s="1" t="s">
        <v>3134</v>
      </c>
      <c r="G787" s="1" t="s">
        <v>3135</v>
      </c>
      <c r="H787" s="1" t="s">
        <v>9</v>
      </c>
      <c r="I787" s="1" t="s">
        <v>1055</v>
      </c>
      <c r="J787" s="3">
        <v>87.71</v>
      </c>
      <c r="K787" s="3">
        <v>7</v>
      </c>
      <c r="L787" s="3">
        <v>41.223700000000001</v>
      </c>
    </row>
    <row r="788" spans="1:12" ht="14.25" customHeight="1" x14ac:dyDescent="0.25">
      <c r="A788" s="1" t="s">
        <v>1052</v>
      </c>
      <c r="B788" s="2">
        <v>41582</v>
      </c>
      <c r="C788" s="2">
        <v>41585</v>
      </c>
      <c r="D788" s="1" t="s">
        <v>3478</v>
      </c>
      <c r="E788" s="1" t="s">
        <v>3133</v>
      </c>
      <c r="F788" s="1" t="s">
        <v>3134</v>
      </c>
      <c r="G788" s="1" t="s">
        <v>3135</v>
      </c>
      <c r="H788" s="1" t="s">
        <v>20</v>
      </c>
      <c r="I788" s="1" t="s">
        <v>1056</v>
      </c>
      <c r="J788" s="3">
        <v>1101.48</v>
      </c>
      <c r="K788" s="3">
        <v>4</v>
      </c>
      <c r="L788" s="3">
        <v>429.5772</v>
      </c>
    </row>
    <row r="789" spans="1:12" ht="14.25" customHeight="1" x14ac:dyDescent="0.25">
      <c r="A789" s="1" t="s">
        <v>1057</v>
      </c>
      <c r="B789" s="2">
        <v>41887</v>
      </c>
      <c r="C789" s="2">
        <v>41891</v>
      </c>
      <c r="D789" s="1" t="s">
        <v>3631</v>
      </c>
      <c r="E789" s="1" t="s">
        <v>3133</v>
      </c>
      <c r="F789" s="1" t="s">
        <v>3134</v>
      </c>
      <c r="G789" s="1" t="s">
        <v>3135</v>
      </c>
      <c r="H789" s="1" t="s">
        <v>22</v>
      </c>
      <c r="I789" s="1" t="s">
        <v>1058</v>
      </c>
      <c r="J789" s="3">
        <v>1322.3520000000001</v>
      </c>
      <c r="K789" s="3">
        <v>3</v>
      </c>
      <c r="L789" s="3">
        <v>-99.176400000000001</v>
      </c>
    </row>
    <row r="790" spans="1:12" ht="14.25" customHeight="1" x14ac:dyDescent="0.25">
      <c r="A790" s="1" t="s">
        <v>1059</v>
      </c>
      <c r="B790" s="2">
        <v>41998</v>
      </c>
      <c r="C790" s="2">
        <v>42005</v>
      </c>
      <c r="D790" s="1" t="s">
        <v>3351</v>
      </c>
      <c r="E790" s="1" t="s">
        <v>3133</v>
      </c>
      <c r="F790" s="1" t="s">
        <v>3136</v>
      </c>
      <c r="G790" s="1" t="s">
        <v>3137</v>
      </c>
      <c r="H790" s="1" t="s">
        <v>28</v>
      </c>
      <c r="I790" s="1" t="s">
        <v>722</v>
      </c>
      <c r="J790" s="3">
        <v>1003.62</v>
      </c>
      <c r="K790" s="3">
        <v>6</v>
      </c>
      <c r="L790" s="3">
        <v>0</v>
      </c>
    </row>
    <row r="791" spans="1:12" ht="14.25" customHeight="1" x14ac:dyDescent="0.25">
      <c r="A791" s="1" t="s">
        <v>1060</v>
      </c>
      <c r="B791" s="2">
        <v>41880</v>
      </c>
      <c r="C791" s="2">
        <v>41886</v>
      </c>
      <c r="D791" s="1" t="s">
        <v>3611</v>
      </c>
      <c r="E791" s="1" t="s">
        <v>3133</v>
      </c>
      <c r="F791" s="1" t="s">
        <v>3136</v>
      </c>
      <c r="G791" s="1" t="s">
        <v>3137</v>
      </c>
      <c r="H791" s="1" t="s">
        <v>16</v>
      </c>
      <c r="I791" s="1" t="s">
        <v>1061</v>
      </c>
      <c r="J791" s="3">
        <v>35.167999999999999</v>
      </c>
      <c r="K791" s="3">
        <v>4</v>
      </c>
      <c r="L791" s="3">
        <v>11.429600000000001</v>
      </c>
    </row>
    <row r="792" spans="1:12" ht="14.25" customHeight="1" x14ac:dyDescent="0.25">
      <c r="A792" s="1" t="s">
        <v>1060</v>
      </c>
      <c r="B792" s="2">
        <v>41880</v>
      </c>
      <c r="C792" s="2">
        <v>41886</v>
      </c>
      <c r="D792" s="1" t="s">
        <v>3611</v>
      </c>
      <c r="E792" s="1" t="s">
        <v>3133</v>
      </c>
      <c r="F792" s="1" t="s">
        <v>3136</v>
      </c>
      <c r="G792" s="1" t="s">
        <v>3137</v>
      </c>
      <c r="H792" s="1" t="s">
        <v>22</v>
      </c>
      <c r="I792" s="1" t="s">
        <v>1062</v>
      </c>
      <c r="J792" s="3">
        <v>1137.75</v>
      </c>
      <c r="K792" s="3">
        <v>5</v>
      </c>
      <c r="L792" s="3">
        <v>250.30500000000001</v>
      </c>
    </row>
    <row r="793" spans="1:12" ht="14.25" customHeight="1" x14ac:dyDescent="0.25">
      <c r="A793" s="1" t="s">
        <v>1060</v>
      </c>
      <c r="B793" s="2">
        <v>41880</v>
      </c>
      <c r="C793" s="2">
        <v>41886</v>
      </c>
      <c r="D793" s="1" t="s">
        <v>3611</v>
      </c>
      <c r="E793" s="1" t="s">
        <v>3133</v>
      </c>
      <c r="F793" s="1" t="s">
        <v>3136</v>
      </c>
      <c r="G793" s="1" t="s">
        <v>3137</v>
      </c>
      <c r="H793" s="1" t="s">
        <v>18</v>
      </c>
      <c r="I793" s="1" t="s">
        <v>248</v>
      </c>
      <c r="J793" s="3">
        <v>99.68</v>
      </c>
      <c r="K793" s="3">
        <v>5</v>
      </c>
      <c r="L793" s="3">
        <v>32.396000000000001</v>
      </c>
    </row>
    <row r="794" spans="1:12" ht="14.25" customHeight="1" x14ac:dyDescent="0.25">
      <c r="A794" s="1" t="s">
        <v>1060</v>
      </c>
      <c r="B794" s="2">
        <v>41880</v>
      </c>
      <c r="C794" s="2">
        <v>41886</v>
      </c>
      <c r="D794" s="1" t="s">
        <v>3611</v>
      </c>
      <c r="E794" s="1" t="s">
        <v>3133</v>
      </c>
      <c r="F794" s="1" t="s">
        <v>3136</v>
      </c>
      <c r="G794" s="1" t="s">
        <v>3137</v>
      </c>
      <c r="H794" s="1" t="s">
        <v>14</v>
      </c>
      <c r="I794" s="1" t="s">
        <v>962</v>
      </c>
      <c r="J794" s="3">
        <v>5.56</v>
      </c>
      <c r="K794" s="3">
        <v>2</v>
      </c>
      <c r="L794" s="3">
        <v>1.4456</v>
      </c>
    </row>
    <row r="795" spans="1:12" ht="14.25" customHeight="1" x14ac:dyDescent="0.25">
      <c r="A795" s="1" t="s">
        <v>1063</v>
      </c>
      <c r="B795" s="2">
        <v>40890</v>
      </c>
      <c r="C795" s="2">
        <v>40892</v>
      </c>
      <c r="D795" s="1" t="s">
        <v>3327</v>
      </c>
      <c r="E795" s="1" t="s">
        <v>3133</v>
      </c>
      <c r="F795" s="1" t="s">
        <v>3134</v>
      </c>
      <c r="G795" s="1" t="s">
        <v>3135</v>
      </c>
      <c r="H795" s="1" t="s">
        <v>45</v>
      </c>
      <c r="I795" s="1" t="s">
        <v>1064</v>
      </c>
      <c r="J795" s="3">
        <v>90.24</v>
      </c>
      <c r="K795" s="3">
        <v>6</v>
      </c>
      <c r="L795" s="3">
        <v>41.510399999999997</v>
      </c>
    </row>
    <row r="796" spans="1:12" ht="14.25" customHeight="1" x14ac:dyDescent="0.25">
      <c r="A796" s="1" t="s">
        <v>1065</v>
      </c>
      <c r="B796" s="2">
        <v>41178</v>
      </c>
      <c r="C796" s="2">
        <v>41183</v>
      </c>
      <c r="D796" s="1" t="s">
        <v>3632</v>
      </c>
      <c r="E796" s="1" t="s">
        <v>3133</v>
      </c>
      <c r="F796" s="1" t="s">
        <v>3159</v>
      </c>
      <c r="G796" s="1" t="s">
        <v>3135</v>
      </c>
      <c r="H796" s="1" t="s">
        <v>28</v>
      </c>
      <c r="I796" s="1" t="s">
        <v>53</v>
      </c>
      <c r="J796" s="3">
        <v>64.17</v>
      </c>
      <c r="K796" s="3">
        <v>3</v>
      </c>
      <c r="L796" s="3">
        <v>18.609300000000001</v>
      </c>
    </row>
    <row r="797" spans="1:12" ht="14.25" customHeight="1" x14ac:dyDescent="0.25">
      <c r="A797" s="1" t="s">
        <v>1065</v>
      </c>
      <c r="B797" s="2">
        <v>41178</v>
      </c>
      <c r="C797" s="2">
        <v>41183</v>
      </c>
      <c r="D797" s="1" t="s">
        <v>3632</v>
      </c>
      <c r="E797" s="1" t="s">
        <v>3133</v>
      </c>
      <c r="F797" s="1" t="s">
        <v>3159</v>
      </c>
      <c r="G797" s="1" t="s">
        <v>3135</v>
      </c>
      <c r="H797" s="1" t="s">
        <v>87</v>
      </c>
      <c r="I797" s="1" t="s">
        <v>1066</v>
      </c>
      <c r="J797" s="3">
        <v>124.46</v>
      </c>
      <c r="K797" s="3">
        <v>2</v>
      </c>
      <c r="L797" s="3">
        <v>58.496200000000002</v>
      </c>
    </row>
    <row r="798" spans="1:12" ht="14.25" customHeight="1" x14ac:dyDescent="0.25">
      <c r="A798" s="1" t="s">
        <v>1067</v>
      </c>
      <c r="B798" s="2">
        <v>41414</v>
      </c>
      <c r="C798" s="2">
        <v>41419</v>
      </c>
      <c r="D798" s="1" t="s">
        <v>3633</v>
      </c>
      <c r="E798" s="1" t="s">
        <v>3133</v>
      </c>
      <c r="F798" s="1" t="s">
        <v>3140</v>
      </c>
      <c r="G798" s="1" t="s">
        <v>3135</v>
      </c>
      <c r="H798" s="1" t="s">
        <v>18</v>
      </c>
      <c r="I798" s="1" t="s">
        <v>870</v>
      </c>
      <c r="J798" s="3">
        <v>9.5839999999999996</v>
      </c>
      <c r="K798" s="3">
        <v>1</v>
      </c>
      <c r="L798" s="3">
        <v>3.3544</v>
      </c>
    </row>
    <row r="799" spans="1:12" ht="14.25" customHeight="1" x14ac:dyDescent="0.25">
      <c r="A799" s="1" t="s">
        <v>1068</v>
      </c>
      <c r="B799" s="2">
        <v>41593</v>
      </c>
      <c r="C799" s="2">
        <v>41598</v>
      </c>
      <c r="D799" s="1" t="s">
        <v>3634</v>
      </c>
      <c r="E799" s="1" t="s">
        <v>3133</v>
      </c>
      <c r="F799" s="1" t="s">
        <v>3140</v>
      </c>
      <c r="G799" s="1" t="s">
        <v>3135</v>
      </c>
      <c r="H799" s="1" t="s">
        <v>9</v>
      </c>
      <c r="I799" s="1" t="s">
        <v>1069</v>
      </c>
      <c r="J799" s="3">
        <v>7.38</v>
      </c>
      <c r="K799" s="3">
        <v>2</v>
      </c>
      <c r="L799" s="3">
        <v>3.4685999999999999</v>
      </c>
    </row>
    <row r="800" spans="1:12" ht="14.25" customHeight="1" x14ac:dyDescent="0.25">
      <c r="A800" s="1" t="s">
        <v>1070</v>
      </c>
      <c r="B800" s="2">
        <v>40749</v>
      </c>
      <c r="C800" s="2">
        <v>40751</v>
      </c>
      <c r="D800" s="1" t="s">
        <v>3362</v>
      </c>
      <c r="E800" s="1" t="s">
        <v>3133</v>
      </c>
      <c r="F800" s="1" t="s">
        <v>3140</v>
      </c>
      <c r="G800" s="1" t="s">
        <v>3135</v>
      </c>
      <c r="H800" s="1" t="s">
        <v>28</v>
      </c>
      <c r="I800" s="1" t="s">
        <v>848</v>
      </c>
      <c r="J800" s="3">
        <v>53.72</v>
      </c>
      <c r="K800" s="3">
        <v>4</v>
      </c>
      <c r="L800" s="3">
        <v>15.041600000000001</v>
      </c>
    </row>
    <row r="801" spans="1:12" ht="14.25" customHeight="1" x14ac:dyDescent="0.25">
      <c r="A801" s="1" t="s">
        <v>1070</v>
      </c>
      <c r="B801" s="2">
        <v>40749</v>
      </c>
      <c r="C801" s="2">
        <v>40751</v>
      </c>
      <c r="D801" s="1" t="s">
        <v>3362</v>
      </c>
      <c r="E801" s="1" t="s">
        <v>3133</v>
      </c>
      <c r="F801" s="1" t="s">
        <v>3140</v>
      </c>
      <c r="G801" s="1" t="s">
        <v>3135</v>
      </c>
      <c r="H801" s="1" t="s">
        <v>82</v>
      </c>
      <c r="I801" s="1" t="s">
        <v>1071</v>
      </c>
      <c r="J801" s="3">
        <v>8187.65</v>
      </c>
      <c r="K801" s="3">
        <v>5</v>
      </c>
      <c r="L801" s="3">
        <v>327.50599999999997</v>
      </c>
    </row>
    <row r="802" spans="1:12" ht="14.25" customHeight="1" x14ac:dyDescent="0.25">
      <c r="A802" s="1" t="s">
        <v>1070</v>
      </c>
      <c r="B802" s="2">
        <v>40749</v>
      </c>
      <c r="C802" s="2">
        <v>40751</v>
      </c>
      <c r="D802" s="1" t="s">
        <v>3362</v>
      </c>
      <c r="E802" s="1" t="s">
        <v>3133</v>
      </c>
      <c r="F802" s="1" t="s">
        <v>3140</v>
      </c>
      <c r="G802" s="1" t="s">
        <v>3135</v>
      </c>
      <c r="H802" s="1" t="s">
        <v>12</v>
      </c>
      <c r="I802" s="1" t="s">
        <v>106</v>
      </c>
      <c r="J802" s="3">
        <v>77.92</v>
      </c>
      <c r="K802" s="3">
        <v>8</v>
      </c>
      <c r="L802" s="3">
        <v>34.284799999999997</v>
      </c>
    </row>
    <row r="803" spans="1:12" ht="14.25" customHeight="1" x14ac:dyDescent="0.25">
      <c r="A803" s="1" t="s">
        <v>1072</v>
      </c>
      <c r="B803" s="2">
        <v>41701</v>
      </c>
      <c r="C803" s="2">
        <v>41707</v>
      </c>
      <c r="D803" s="1" t="s">
        <v>3382</v>
      </c>
      <c r="E803" s="1" t="s">
        <v>3133</v>
      </c>
      <c r="F803" s="1" t="s">
        <v>3134</v>
      </c>
      <c r="G803" s="1" t="s">
        <v>3135</v>
      </c>
      <c r="H803" s="1" t="s">
        <v>16</v>
      </c>
      <c r="I803" s="1" t="s">
        <v>1073</v>
      </c>
      <c r="J803" s="3">
        <v>196.77600000000001</v>
      </c>
      <c r="K803" s="3">
        <v>3</v>
      </c>
      <c r="L803" s="3">
        <v>14.7582</v>
      </c>
    </row>
    <row r="804" spans="1:12" ht="14.25" customHeight="1" x14ac:dyDescent="0.25">
      <c r="A804" s="1" t="s">
        <v>1072</v>
      </c>
      <c r="B804" s="2">
        <v>41701</v>
      </c>
      <c r="C804" s="2">
        <v>41707</v>
      </c>
      <c r="D804" s="1" t="s">
        <v>3382</v>
      </c>
      <c r="E804" s="1" t="s">
        <v>3133</v>
      </c>
      <c r="F804" s="1" t="s">
        <v>3134</v>
      </c>
      <c r="G804" s="1" t="s">
        <v>3135</v>
      </c>
      <c r="H804" s="1" t="s">
        <v>38</v>
      </c>
      <c r="I804" s="1" t="s">
        <v>612</v>
      </c>
      <c r="J804" s="3">
        <v>479.94</v>
      </c>
      <c r="K804" s="3">
        <v>6</v>
      </c>
      <c r="L804" s="3">
        <v>52.793399999999998</v>
      </c>
    </row>
    <row r="805" spans="1:12" ht="14.25" customHeight="1" x14ac:dyDescent="0.25">
      <c r="A805" s="1" t="s">
        <v>1074</v>
      </c>
      <c r="B805" s="2">
        <v>41158</v>
      </c>
      <c r="C805" s="2">
        <v>41160</v>
      </c>
      <c r="D805" s="1" t="s">
        <v>3635</v>
      </c>
      <c r="E805" s="1" t="s">
        <v>3133</v>
      </c>
      <c r="F805" s="1" t="s">
        <v>3241</v>
      </c>
      <c r="G805" s="1" t="s">
        <v>3135</v>
      </c>
      <c r="H805" s="1" t="s">
        <v>38</v>
      </c>
      <c r="I805" s="1" t="s">
        <v>1075</v>
      </c>
      <c r="J805" s="3">
        <v>46.32</v>
      </c>
      <c r="K805" s="3">
        <v>4</v>
      </c>
      <c r="L805" s="3">
        <v>18.064800000000002</v>
      </c>
    </row>
    <row r="806" spans="1:12" ht="14.25" customHeight="1" x14ac:dyDescent="0.25">
      <c r="A806" s="1" t="s">
        <v>1076</v>
      </c>
      <c r="B806" s="2">
        <v>41106</v>
      </c>
      <c r="C806" s="2">
        <v>41106</v>
      </c>
      <c r="D806" s="1" t="s">
        <v>3622</v>
      </c>
      <c r="E806" s="1" t="s">
        <v>3133</v>
      </c>
      <c r="F806" s="1" t="s">
        <v>3140</v>
      </c>
      <c r="G806" s="1" t="s">
        <v>3135</v>
      </c>
      <c r="H806" s="1" t="s">
        <v>72</v>
      </c>
      <c r="I806" s="1" t="s">
        <v>592</v>
      </c>
      <c r="J806" s="3">
        <v>1348.704</v>
      </c>
      <c r="K806" s="3">
        <v>6</v>
      </c>
      <c r="L806" s="3">
        <v>-219.1644</v>
      </c>
    </row>
    <row r="807" spans="1:12" ht="14.25" customHeight="1" x14ac:dyDescent="0.25">
      <c r="A807" s="1" t="s">
        <v>1076</v>
      </c>
      <c r="B807" s="2">
        <v>41106</v>
      </c>
      <c r="C807" s="2">
        <v>41106</v>
      </c>
      <c r="D807" s="1" t="s">
        <v>3622</v>
      </c>
      <c r="E807" s="1" t="s">
        <v>3133</v>
      </c>
      <c r="F807" s="1" t="s">
        <v>3140</v>
      </c>
      <c r="G807" s="1" t="s">
        <v>3135</v>
      </c>
      <c r="H807" s="1" t="s">
        <v>72</v>
      </c>
      <c r="I807" s="1" t="s">
        <v>156</v>
      </c>
      <c r="J807" s="3">
        <v>700.15200000000004</v>
      </c>
      <c r="K807" s="3">
        <v>3</v>
      </c>
      <c r="L807" s="3">
        <v>78.767099999999999</v>
      </c>
    </row>
    <row r="808" spans="1:12" ht="14.25" customHeight="1" x14ac:dyDescent="0.25">
      <c r="A808" s="1" t="s">
        <v>1077</v>
      </c>
      <c r="B808" s="2">
        <v>41395</v>
      </c>
      <c r="C808" s="2">
        <v>41399</v>
      </c>
      <c r="D808" s="1" t="s">
        <v>3636</v>
      </c>
      <c r="E808" s="1" t="s">
        <v>3133</v>
      </c>
      <c r="F808" s="1" t="s">
        <v>3151</v>
      </c>
      <c r="G808" s="1" t="s">
        <v>3143</v>
      </c>
      <c r="H808" s="1" t="s">
        <v>12</v>
      </c>
      <c r="I808" s="1" t="s">
        <v>362</v>
      </c>
      <c r="J808" s="3">
        <v>111.88800000000001</v>
      </c>
      <c r="K808" s="3">
        <v>7</v>
      </c>
      <c r="L808" s="3">
        <v>22.377600000000001</v>
      </c>
    </row>
    <row r="809" spans="1:12" ht="14.25" customHeight="1" x14ac:dyDescent="0.25">
      <c r="A809" s="1" t="s">
        <v>1078</v>
      </c>
      <c r="B809" s="2">
        <v>41746</v>
      </c>
      <c r="C809" s="2">
        <v>41750</v>
      </c>
      <c r="D809" s="1" t="s">
        <v>3374</v>
      </c>
      <c r="E809" s="1" t="s">
        <v>3133</v>
      </c>
      <c r="F809" s="1" t="s">
        <v>3152</v>
      </c>
      <c r="G809" s="1" t="s">
        <v>3135</v>
      </c>
      <c r="H809" s="1" t="s">
        <v>28</v>
      </c>
      <c r="I809" s="1" t="s">
        <v>673</v>
      </c>
      <c r="J809" s="3">
        <v>205.92</v>
      </c>
      <c r="K809" s="3">
        <v>4</v>
      </c>
      <c r="L809" s="3">
        <v>2.0592000000000001</v>
      </c>
    </row>
    <row r="810" spans="1:12" ht="14.25" customHeight="1" x14ac:dyDescent="0.25">
      <c r="A810" s="1" t="s">
        <v>1078</v>
      </c>
      <c r="B810" s="2">
        <v>41746</v>
      </c>
      <c r="C810" s="2">
        <v>41750</v>
      </c>
      <c r="D810" s="1" t="s">
        <v>3374</v>
      </c>
      <c r="E810" s="1" t="s">
        <v>3133</v>
      </c>
      <c r="F810" s="1" t="s">
        <v>3152</v>
      </c>
      <c r="G810" s="1" t="s">
        <v>3135</v>
      </c>
      <c r="H810" s="1" t="s">
        <v>198</v>
      </c>
      <c r="I810" s="1" t="s">
        <v>237</v>
      </c>
      <c r="J810" s="3">
        <v>102.833</v>
      </c>
      <c r="K810" s="3">
        <v>1</v>
      </c>
      <c r="L810" s="3">
        <v>-6.0490000000000004</v>
      </c>
    </row>
    <row r="811" spans="1:12" ht="14.25" customHeight="1" x14ac:dyDescent="0.25">
      <c r="A811" s="1" t="s">
        <v>1079</v>
      </c>
      <c r="B811" s="2">
        <v>41137</v>
      </c>
      <c r="C811" s="2">
        <v>41143</v>
      </c>
      <c r="D811" s="1" t="s">
        <v>3637</v>
      </c>
      <c r="E811" s="1" t="s">
        <v>3133</v>
      </c>
      <c r="F811" s="1" t="s">
        <v>3148</v>
      </c>
      <c r="G811" s="1" t="s">
        <v>3143</v>
      </c>
      <c r="H811" s="1" t="s">
        <v>14</v>
      </c>
      <c r="I811" s="1" t="s">
        <v>500</v>
      </c>
      <c r="J811" s="3">
        <v>2.3039999999999998</v>
      </c>
      <c r="K811" s="3">
        <v>1</v>
      </c>
      <c r="L811" s="3">
        <v>0.25919999999999999</v>
      </c>
    </row>
    <row r="812" spans="1:12" ht="14.25" customHeight="1" x14ac:dyDescent="0.25">
      <c r="A812" s="1" t="s">
        <v>1079</v>
      </c>
      <c r="B812" s="2">
        <v>41137</v>
      </c>
      <c r="C812" s="2">
        <v>41143</v>
      </c>
      <c r="D812" s="1" t="s">
        <v>3637</v>
      </c>
      <c r="E812" s="1" t="s">
        <v>3133</v>
      </c>
      <c r="F812" s="1" t="s">
        <v>3148</v>
      </c>
      <c r="G812" s="1" t="s">
        <v>3143</v>
      </c>
      <c r="H812" s="1" t="s">
        <v>16</v>
      </c>
      <c r="I812" s="1" t="s">
        <v>1080</v>
      </c>
      <c r="J812" s="3">
        <v>1879.96</v>
      </c>
      <c r="K812" s="3">
        <v>5</v>
      </c>
      <c r="L812" s="3">
        <v>211.49549999999999</v>
      </c>
    </row>
    <row r="813" spans="1:12" ht="14.25" customHeight="1" x14ac:dyDescent="0.25">
      <c r="A813" s="1" t="s">
        <v>1079</v>
      </c>
      <c r="B813" s="2">
        <v>41137</v>
      </c>
      <c r="C813" s="2">
        <v>41143</v>
      </c>
      <c r="D813" s="1" t="s">
        <v>3637</v>
      </c>
      <c r="E813" s="1" t="s">
        <v>3133</v>
      </c>
      <c r="F813" s="1" t="s">
        <v>3148</v>
      </c>
      <c r="G813" s="1" t="s">
        <v>3143</v>
      </c>
      <c r="H813" s="1" t="s">
        <v>45</v>
      </c>
      <c r="I813" s="1" t="s">
        <v>1081</v>
      </c>
      <c r="J813" s="3">
        <v>313.024</v>
      </c>
      <c r="K813" s="3">
        <v>8</v>
      </c>
      <c r="L813" s="3">
        <v>105.6456</v>
      </c>
    </row>
    <row r="814" spans="1:12" ht="14.25" customHeight="1" x14ac:dyDescent="0.25">
      <c r="A814" s="1" t="s">
        <v>1079</v>
      </c>
      <c r="B814" s="2">
        <v>41137</v>
      </c>
      <c r="C814" s="2">
        <v>41143</v>
      </c>
      <c r="D814" s="1" t="s">
        <v>3637</v>
      </c>
      <c r="E814" s="1" t="s">
        <v>3133</v>
      </c>
      <c r="F814" s="1" t="s">
        <v>3148</v>
      </c>
      <c r="G814" s="1" t="s">
        <v>3143</v>
      </c>
      <c r="H814" s="1" t="s">
        <v>9</v>
      </c>
      <c r="I814" s="1" t="s">
        <v>490</v>
      </c>
      <c r="J814" s="3">
        <v>5.04</v>
      </c>
      <c r="K814" s="3">
        <v>2</v>
      </c>
      <c r="L814" s="3">
        <v>1.764</v>
      </c>
    </row>
    <row r="815" spans="1:12" ht="14.25" customHeight="1" x14ac:dyDescent="0.25">
      <c r="A815" s="1" t="s">
        <v>1082</v>
      </c>
      <c r="B815" s="2">
        <v>41060</v>
      </c>
      <c r="C815" s="2">
        <v>41064</v>
      </c>
      <c r="D815" s="1" t="s">
        <v>3620</v>
      </c>
      <c r="E815" s="1" t="s">
        <v>3133</v>
      </c>
      <c r="F815" s="1" t="s">
        <v>3141</v>
      </c>
      <c r="G815" s="1" t="s">
        <v>3139</v>
      </c>
      <c r="H815" s="1" t="s">
        <v>198</v>
      </c>
      <c r="I815" s="1" t="s">
        <v>1083</v>
      </c>
      <c r="J815" s="3">
        <v>1406.86</v>
      </c>
      <c r="K815" s="3">
        <v>7</v>
      </c>
      <c r="L815" s="3">
        <v>140.68600000000001</v>
      </c>
    </row>
    <row r="816" spans="1:12" ht="14.25" customHeight="1" x14ac:dyDescent="0.25">
      <c r="A816" s="1" t="s">
        <v>1082</v>
      </c>
      <c r="B816" s="2">
        <v>41060</v>
      </c>
      <c r="C816" s="2">
        <v>41064</v>
      </c>
      <c r="D816" s="1" t="s">
        <v>3620</v>
      </c>
      <c r="E816" s="1" t="s">
        <v>3133</v>
      </c>
      <c r="F816" s="1" t="s">
        <v>3141</v>
      </c>
      <c r="G816" s="1" t="s">
        <v>3139</v>
      </c>
      <c r="H816" s="1" t="s">
        <v>9</v>
      </c>
      <c r="I816" s="1" t="s">
        <v>196</v>
      </c>
      <c r="J816" s="3">
        <v>15.75</v>
      </c>
      <c r="K816" s="3">
        <v>5</v>
      </c>
      <c r="L816" s="3">
        <v>7.56</v>
      </c>
    </row>
    <row r="817" spans="1:12" ht="14.25" customHeight="1" x14ac:dyDescent="0.25">
      <c r="A817" s="1" t="s">
        <v>1082</v>
      </c>
      <c r="B817" s="2">
        <v>41060</v>
      </c>
      <c r="C817" s="2">
        <v>41064</v>
      </c>
      <c r="D817" s="1" t="s">
        <v>3620</v>
      </c>
      <c r="E817" s="1" t="s">
        <v>3133</v>
      </c>
      <c r="F817" s="1" t="s">
        <v>3141</v>
      </c>
      <c r="G817" s="1" t="s">
        <v>3139</v>
      </c>
      <c r="H817" s="1" t="s">
        <v>28</v>
      </c>
      <c r="I817" s="1" t="s">
        <v>452</v>
      </c>
      <c r="J817" s="3">
        <v>323.10000000000002</v>
      </c>
      <c r="K817" s="3">
        <v>2</v>
      </c>
      <c r="L817" s="3">
        <v>61.389000000000003</v>
      </c>
    </row>
    <row r="818" spans="1:12" ht="14.25" customHeight="1" x14ac:dyDescent="0.25">
      <c r="A818" s="1" t="s">
        <v>1084</v>
      </c>
      <c r="B818" s="2">
        <v>41945</v>
      </c>
      <c r="C818" s="2">
        <v>41947</v>
      </c>
      <c r="D818" s="1" t="s">
        <v>3396</v>
      </c>
      <c r="E818" s="1" t="s">
        <v>3133</v>
      </c>
      <c r="F818" s="1" t="s">
        <v>3242</v>
      </c>
      <c r="G818" s="1" t="s">
        <v>3137</v>
      </c>
      <c r="H818" s="1" t="s">
        <v>18</v>
      </c>
      <c r="I818" s="1" t="s">
        <v>1085</v>
      </c>
      <c r="J818" s="3">
        <v>25.12</v>
      </c>
      <c r="K818" s="3">
        <v>5</v>
      </c>
      <c r="L818" s="3">
        <v>7.85</v>
      </c>
    </row>
    <row r="819" spans="1:12" ht="14.25" customHeight="1" x14ac:dyDescent="0.25">
      <c r="A819" s="1" t="s">
        <v>1084</v>
      </c>
      <c r="B819" s="2">
        <v>41945</v>
      </c>
      <c r="C819" s="2">
        <v>41947</v>
      </c>
      <c r="D819" s="1" t="s">
        <v>3396</v>
      </c>
      <c r="E819" s="1" t="s">
        <v>3133</v>
      </c>
      <c r="F819" s="1" t="s">
        <v>3242</v>
      </c>
      <c r="G819" s="1" t="s">
        <v>3137</v>
      </c>
      <c r="H819" s="1" t="s">
        <v>22</v>
      </c>
      <c r="I819" s="1" t="s">
        <v>881</v>
      </c>
      <c r="J819" s="3">
        <v>2665.62</v>
      </c>
      <c r="K819" s="3">
        <v>9</v>
      </c>
      <c r="L819" s="3">
        <v>239.9058</v>
      </c>
    </row>
    <row r="820" spans="1:12" ht="14.25" customHeight="1" x14ac:dyDescent="0.25">
      <c r="A820" s="1" t="s">
        <v>1086</v>
      </c>
      <c r="B820" s="2">
        <v>41400</v>
      </c>
      <c r="C820" s="2">
        <v>41404</v>
      </c>
      <c r="D820" s="1" t="s">
        <v>3601</v>
      </c>
      <c r="E820" s="1" t="s">
        <v>3133</v>
      </c>
      <c r="F820" s="1" t="s">
        <v>3134</v>
      </c>
      <c r="G820" s="1" t="s">
        <v>3135</v>
      </c>
      <c r="H820" s="1" t="s">
        <v>28</v>
      </c>
      <c r="I820" s="1" t="s">
        <v>843</v>
      </c>
      <c r="J820" s="3">
        <v>5.98</v>
      </c>
      <c r="K820" s="3">
        <v>1</v>
      </c>
      <c r="L820" s="3">
        <v>1.0165999999999999</v>
      </c>
    </row>
    <row r="821" spans="1:12" ht="14.25" customHeight="1" x14ac:dyDescent="0.25">
      <c r="A821" s="1" t="s">
        <v>1086</v>
      </c>
      <c r="B821" s="2">
        <v>41400</v>
      </c>
      <c r="C821" s="2">
        <v>41404</v>
      </c>
      <c r="D821" s="1" t="s">
        <v>3601</v>
      </c>
      <c r="E821" s="1" t="s">
        <v>3133</v>
      </c>
      <c r="F821" s="1" t="s">
        <v>3134</v>
      </c>
      <c r="G821" s="1" t="s">
        <v>3135</v>
      </c>
      <c r="H821" s="1" t="s">
        <v>16</v>
      </c>
      <c r="I821" s="1" t="s">
        <v>1087</v>
      </c>
      <c r="J821" s="3">
        <v>246.16800000000001</v>
      </c>
      <c r="K821" s="3">
        <v>3</v>
      </c>
      <c r="L821" s="3">
        <v>21.5397</v>
      </c>
    </row>
    <row r="822" spans="1:12" ht="14.25" customHeight="1" x14ac:dyDescent="0.25">
      <c r="A822" s="1" t="s">
        <v>1088</v>
      </c>
      <c r="B822" s="2">
        <v>41338</v>
      </c>
      <c r="C822" s="2">
        <v>41344</v>
      </c>
      <c r="D822" s="1" t="s">
        <v>3638</v>
      </c>
      <c r="E822" s="1" t="s">
        <v>3133</v>
      </c>
      <c r="F822" s="1" t="s">
        <v>3159</v>
      </c>
      <c r="G822" s="1" t="s">
        <v>3135</v>
      </c>
      <c r="H822" s="1" t="s">
        <v>14</v>
      </c>
      <c r="I822" s="1" t="s">
        <v>1089</v>
      </c>
      <c r="J822" s="3">
        <v>16.989999999999998</v>
      </c>
      <c r="K822" s="3">
        <v>1</v>
      </c>
      <c r="L822" s="3">
        <v>4.9271000000000003</v>
      </c>
    </row>
    <row r="823" spans="1:12" ht="14.25" customHeight="1" x14ac:dyDescent="0.25">
      <c r="A823" s="1" t="s">
        <v>1090</v>
      </c>
      <c r="B823" s="2">
        <v>41393</v>
      </c>
      <c r="C823" s="2">
        <v>41400</v>
      </c>
      <c r="D823" s="1" t="s">
        <v>3639</v>
      </c>
      <c r="E823" s="1" t="s">
        <v>3133</v>
      </c>
      <c r="F823" s="1" t="s">
        <v>3134</v>
      </c>
      <c r="G823" s="1" t="s">
        <v>3135</v>
      </c>
      <c r="H823" s="1" t="s">
        <v>72</v>
      </c>
      <c r="I823" s="1" t="s">
        <v>1091</v>
      </c>
      <c r="J823" s="3">
        <v>41.567999999999998</v>
      </c>
      <c r="K823" s="3">
        <v>2</v>
      </c>
      <c r="L823" s="3">
        <v>2.5979999999999999</v>
      </c>
    </row>
    <row r="824" spans="1:12" ht="14.25" customHeight="1" x14ac:dyDescent="0.25">
      <c r="A824" s="1" t="s">
        <v>1092</v>
      </c>
      <c r="B824" s="2">
        <v>40659</v>
      </c>
      <c r="C824" s="2">
        <v>40666</v>
      </c>
      <c r="D824" s="1" t="s">
        <v>3640</v>
      </c>
      <c r="E824" s="1" t="s">
        <v>3133</v>
      </c>
      <c r="F824" s="1" t="s">
        <v>3134</v>
      </c>
      <c r="G824" s="1" t="s">
        <v>3135</v>
      </c>
      <c r="H824" s="1" t="s">
        <v>72</v>
      </c>
      <c r="I824" s="1" t="s">
        <v>206</v>
      </c>
      <c r="J824" s="3">
        <v>230.28</v>
      </c>
      <c r="K824" s="3">
        <v>3</v>
      </c>
      <c r="L824" s="3">
        <v>23.027999999999999</v>
      </c>
    </row>
    <row r="825" spans="1:12" ht="14.25" customHeight="1" x14ac:dyDescent="0.25">
      <c r="A825" s="1" t="s">
        <v>1092</v>
      </c>
      <c r="B825" s="2">
        <v>40659</v>
      </c>
      <c r="C825" s="2">
        <v>40666</v>
      </c>
      <c r="D825" s="1" t="s">
        <v>3640</v>
      </c>
      <c r="E825" s="1" t="s">
        <v>3133</v>
      </c>
      <c r="F825" s="1" t="s">
        <v>3134</v>
      </c>
      <c r="G825" s="1" t="s">
        <v>3135</v>
      </c>
      <c r="H825" s="1" t="s">
        <v>18</v>
      </c>
      <c r="I825" s="1" t="s">
        <v>1093</v>
      </c>
      <c r="J825" s="3">
        <v>18.288</v>
      </c>
      <c r="K825" s="3">
        <v>6</v>
      </c>
      <c r="L825" s="3">
        <v>5.7149999999999999</v>
      </c>
    </row>
    <row r="826" spans="1:12" ht="14.25" customHeight="1" x14ac:dyDescent="0.25">
      <c r="A826" s="1" t="s">
        <v>1094</v>
      </c>
      <c r="B826" s="2">
        <v>41731</v>
      </c>
      <c r="C826" s="2">
        <v>41735</v>
      </c>
      <c r="D826" s="1" t="s">
        <v>3580</v>
      </c>
      <c r="E826" s="1" t="s">
        <v>3133</v>
      </c>
      <c r="F826" s="1" t="s">
        <v>3140</v>
      </c>
      <c r="G826" s="1" t="s">
        <v>3135</v>
      </c>
      <c r="H826" s="1" t="s">
        <v>9</v>
      </c>
      <c r="I826" s="1" t="s">
        <v>1095</v>
      </c>
      <c r="J826" s="3">
        <v>5.78</v>
      </c>
      <c r="K826" s="3">
        <v>2</v>
      </c>
      <c r="L826" s="3">
        <v>2.7166000000000001</v>
      </c>
    </row>
    <row r="827" spans="1:12" ht="14.25" customHeight="1" x14ac:dyDescent="0.25">
      <c r="A827" s="1" t="s">
        <v>1094</v>
      </c>
      <c r="B827" s="2">
        <v>41731</v>
      </c>
      <c r="C827" s="2">
        <v>41735</v>
      </c>
      <c r="D827" s="1" t="s">
        <v>3580</v>
      </c>
      <c r="E827" s="1" t="s">
        <v>3133</v>
      </c>
      <c r="F827" s="1" t="s">
        <v>3140</v>
      </c>
      <c r="G827" s="1" t="s">
        <v>3135</v>
      </c>
      <c r="H827" s="1" t="s">
        <v>18</v>
      </c>
      <c r="I827" s="1" t="s">
        <v>394</v>
      </c>
      <c r="J827" s="3">
        <v>121.68</v>
      </c>
      <c r="K827" s="3">
        <v>13</v>
      </c>
      <c r="L827" s="3">
        <v>38.024999999999999</v>
      </c>
    </row>
    <row r="828" spans="1:12" ht="14.25" customHeight="1" x14ac:dyDescent="0.25">
      <c r="A828" s="1" t="s">
        <v>1096</v>
      </c>
      <c r="B828" s="2">
        <v>41996</v>
      </c>
      <c r="C828" s="2">
        <v>42000</v>
      </c>
      <c r="D828" s="1" t="s">
        <v>3641</v>
      </c>
      <c r="E828" s="1" t="s">
        <v>3133</v>
      </c>
      <c r="F828" s="1" t="s">
        <v>3153</v>
      </c>
      <c r="G828" s="1" t="s">
        <v>3154</v>
      </c>
      <c r="H828" s="1" t="s">
        <v>14</v>
      </c>
      <c r="I828" s="1" t="s">
        <v>1097</v>
      </c>
      <c r="J828" s="3">
        <v>4.17</v>
      </c>
      <c r="K828" s="3">
        <v>3</v>
      </c>
      <c r="L828" s="3">
        <v>1.0842000000000001</v>
      </c>
    </row>
    <row r="829" spans="1:12" ht="14.25" customHeight="1" x14ac:dyDescent="0.25">
      <c r="A829" s="1" t="s">
        <v>1096</v>
      </c>
      <c r="B829" s="2">
        <v>41996</v>
      </c>
      <c r="C829" s="2">
        <v>42000</v>
      </c>
      <c r="D829" s="1" t="s">
        <v>3641</v>
      </c>
      <c r="E829" s="1" t="s">
        <v>3133</v>
      </c>
      <c r="F829" s="1" t="s">
        <v>3153</v>
      </c>
      <c r="G829" s="1" t="s">
        <v>3154</v>
      </c>
      <c r="H829" s="1" t="s">
        <v>16</v>
      </c>
      <c r="I829" s="1" t="s">
        <v>655</v>
      </c>
      <c r="J829" s="3">
        <v>67.040000000000006</v>
      </c>
      <c r="K829" s="3">
        <v>4</v>
      </c>
      <c r="L829" s="3">
        <v>6.7039999999999997</v>
      </c>
    </row>
    <row r="830" spans="1:12" ht="14.25" customHeight="1" x14ac:dyDescent="0.25">
      <c r="A830" s="1" t="s">
        <v>1096</v>
      </c>
      <c r="B830" s="2">
        <v>41996</v>
      </c>
      <c r="C830" s="2">
        <v>42000</v>
      </c>
      <c r="D830" s="1" t="s">
        <v>3641</v>
      </c>
      <c r="E830" s="1" t="s">
        <v>3133</v>
      </c>
      <c r="F830" s="1" t="s">
        <v>3153</v>
      </c>
      <c r="G830" s="1" t="s">
        <v>3154</v>
      </c>
      <c r="H830" s="1" t="s">
        <v>28</v>
      </c>
      <c r="I830" s="1" t="s">
        <v>1098</v>
      </c>
      <c r="J830" s="3">
        <v>37.32</v>
      </c>
      <c r="K830" s="3">
        <v>3</v>
      </c>
      <c r="L830" s="3">
        <v>10.4496</v>
      </c>
    </row>
    <row r="831" spans="1:12" ht="14.25" customHeight="1" x14ac:dyDescent="0.25">
      <c r="A831" s="1" t="s">
        <v>1096</v>
      </c>
      <c r="B831" s="2">
        <v>41996</v>
      </c>
      <c r="C831" s="2">
        <v>42000</v>
      </c>
      <c r="D831" s="1" t="s">
        <v>3641</v>
      </c>
      <c r="E831" s="1" t="s">
        <v>3133</v>
      </c>
      <c r="F831" s="1" t="s">
        <v>3153</v>
      </c>
      <c r="G831" s="1" t="s">
        <v>3154</v>
      </c>
      <c r="H831" s="1" t="s">
        <v>9</v>
      </c>
      <c r="I831" s="1" t="s">
        <v>1099</v>
      </c>
      <c r="J831" s="3">
        <v>18.45</v>
      </c>
      <c r="K831" s="3">
        <v>5</v>
      </c>
      <c r="L831" s="3">
        <v>8.6715</v>
      </c>
    </row>
    <row r="832" spans="1:12" ht="14.25" customHeight="1" x14ac:dyDescent="0.25">
      <c r="A832" s="1" t="s">
        <v>1100</v>
      </c>
      <c r="B832" s="2">
        <v>41775</v>
      </c>
      <c r="C832" s="2">
        <v>41780</v>
      </c>
      <c r="D832" s="1" t="s">
        <v>3642</v>
      </c>
      <c r="E832" s="1" t="s">
        <v>3133</v>
      </c>
      <c r="F832" s="1" t="s">
        <v>3136</v>
      </c>
      <c r="G832" s="1" t="s">
        <v>3137</v>
      </c>
      <c r="H832" s="1" t="s">
        <v>12</v>
      </c>
      <c r="I832" s="1" t="s">
        <v>1101</v>
      </c>
      <c r="J832" s="3">
        <v>39.96</v>
      </c>
      <c r="K832" s="3">
        <v>2</v>
      </c>
      <c r="L832" s="3">
        <v>17.1828</v>
      </c>
    </row>
    <row r="833" spans="1:12" ht="14.25" customHeight="1" x14ac:dyDescent="0.25">
      <c r="A833" s="1" t="s">
        <v>1100</v>
      </c>
      <c r="B833" s="2">
        <v>41775</v>
      </c>
      <c r="C833" s="2">
        <v>41780</v>
      </c>
      <c r="D833" s="1" t="s">
        <v>3642</v>
      </c>
      <c r="E833" s="1" t="s">
        <v>3133</v>
      </c>
      <c r="F833" s="1" t="s">
        <v>3136</v>
      </c>
      <c r="G833" s="1" t="s">
        <v>3137</v>
      </c>
      <c r="H833" s="1" t="s">
        <v>72</v>
      </c>
      <c r="I833" s="1" t="s">
        <v>1102</v>
      </c>
      <c r="J833" s="3">
        <v>42.624000000000002</v>
      </c>
      <c r="K833" s="3">
        <v>2</v>
      </c>
      <c r="L833" s="3">
        <v>4.2624000000000004</v>
      </c>
    </row>
    <row r="834" spans="1:12" ht="14.25" customHeight="1" x14ac:dyDescent="0.25">
      <c r="A834" s="1" t="s">
        <v>1100</v>
      </c>
      <c r="B834" s="2">
        <v>41775</v>
      </c>
      <c r="C834" s="2">
        <v>41780</v>
      </c>
      <c r="D834" s="1" t="s">
        <v>3642</v>
      </c>
      <c r="E834" s="1" t="s">
        <v>3133</v>
      </c>
      <c r="F834" s="1" t="s">
        <v>3136</v>
      </c>
      <c r="G834" s="1" t="s">
        <v>3137</v>
      </c>
      <c r="H834" s="1" t="s">
        <v>72</v>
      </c>
      <c r="I834" s="1" t="s">
        <v>844</v>
      </c>
      <c r="J834" s="3">
        <v>220.96</v>
      </c>
      <c r="K834" s="3">
        <v>1</v>
      </c>
      <c r="L834" s="3">
        <v>24.858000000000001</v>
      </c>
    </row>
    <row r="835" spans="1:12" ht="14.25" customHeight="1" x14ac:dyDescent="0.25">
      <c r="A835" s="1" t="s">
        <v>1103</v>
      </c>
      <c r="B835" s="2">
        <v>41136</v>
      </c>
      <c r="C835" s="2">
        <v>41140</v>
      </c>
      <c r="D835" s="1" t="s">
        <v>3643</v>
      </c>
      <c r="E835" s="1" t="s">
        <v>3133</v>
      </c>
      <c r="F835" s="1" t="s">
        <v>3134</v>
      </c>
      <c r="G835" s="1" t="s">
        <v>3135</v>
      </c>
      <c r="H835" s="1" t="s">
        <v>28</v>
      </c>
      <c r="I835" s="1" t="s">
        <v>452</v>
      </c>
      <c r="J835" s="3">
        <v>323.10000000000002</v>
      </c>
      <c r="K835" s="3">
        <v>2</v>
      </c>
      <c r="L835" s="3">
        <v>61.389000000000003</v>
      </c>
    </row>
    <row r="836" spans="1:12" ht="14.25" customHeight="1" x14ac:dyDescent="0.25">
      <c r="A836" s="1" t="s">
        <v>1104</v>
      </c>
      <c r="B836" s="2">
        <v>41544</v>
      </c>
      <c r="C836" s="2">
        <v>41549</v>
      </c>
      <c r="D836" s="1" t="s">
        <v>3333</v>
      </c>
      <c r="E836" s="1" t="s">
        <v>3133</v>
      </c>
      <c r="F836" s="1" t="s">
        <v>3165</v>
      </c>
      <c r="G836" s="1" t="s">
        <v>3135</v>
      </c>
      <c r="H836" s="1" t="s">
        <v>198</v>
      </c>
      <c r="I836" s="1" t="s">
        <v>550</v>
      </c>
      <c r="J836" s="3">
        <v>424.95749999999998</v>
      </c>
      <c r="K836" s="3">
        <v>5</v>
      </c>
      <c r="L836" s="3">
        <v>19.998000000000001</v>
      </c>
    </row>
    <row r="837" spans="1:12" ht="14.25" customHeight="1" x14ac:dyDescent="0.25">
      <c r="A837" s="1" t="s">
        <v>1105</v>
      </c>
      <c r="B837" s="2">
        <v>41900</v>
      </c>
      <c r="C837" s="2">
        <v>41904</v>
      </c>
      <c r="D837" s="1" t="s">
        <v>3644</v>
      </c>
      <c r="E837" s="1" t="s">
        <v>3133</v>
      </c>
      <c r="F837" s="1" t="s">
        <v>3206</v>
      </c>
      <c r="G837" s="1" t="s">
        <v>3139</v>
      </c>
      <c r="H837" s="1" t="s">
        <v>18</v>
      </c>
      <c r="I837" s="1" t="s">
        <v>167</v>
      </c>
      <c r="J837" s="3">
        <v>10.776</v>
      </c>
      <c r="K837" s="3">
        <v>3</v>
      </c>
      <c r="L837" s="3">
        <v>3.5022000000000002</v>
      </c>
    </row>
    <row r="838" spans="1:12" ht="14.25" customHeight="1" x14ac:dyDescent="0.25">
      <c r="A838" s="1" t="s">
        <v>1105</v>
      </c>
      <c r="B838" s="2">
        <v>41900</v>
      </c>
      <c r="C838" s="2">
        <v>41904</v>
      </c>
      <c r="D838" s="1" t="s">
        <v>3644</v>
      </c>
      <c r="E838" s="1" t="s">
        <v>3133</v>
      </c>
      <c r="F838" s="1" t="s">
        <v>3206</v>
      </c>
      <c r="G838" s="1" t="s">
        <v>3139</v>
      </c>
      <c r="H838" s="1" t="s">
        <v>18</v>
      </c>
      <c r="I838" s="1" t="s">
        <v>687</v>
      </c>
      <c r="J838" s="3">
        <v>11.784000000000001</v>
      </c>
      <c r="K838" s="3">
        <v>3</v>
      </c>
      <c r="L838" s="3">
        <v>4.2717000000000001</v>
      </c>
    </row>
    <row r="839" spans="1:12" ht="14.25" customHeight="1" x14ac:dyDescent="0.25">
      <c r="A839" s="1" t="s">
        <v>1105</v>
      </c>
      <c r="B839" s="2">
        <v>41900</v>
      </c>
      <c r="C839" s="2">
        <v>41904</v>
      </c>
      <c r="D839" s="1" t="s">
        <v>3644</v>
      </c>
      <c r="E839" s="1" t="s">
        <v>3133</v>
      </c>
      <c r="F839" s="1" t="s">
        <v>3206</v>
      </c>
      <c r="G839" s="1" t="s">
        <v>3139</v>
      </c>
      <c r="H839" s="1" t="s">
        <v>45</v>
      </c>
      <c r="I839" s="1" t="s">
        <v>1106</v>
      </c>
      <c r="J839" s="3">
        <v>164.88</v>
      </c>
      <c r="K839" s="3">
        <v>3</v>
      </c>
      <c r="L839" s="3">
        <v>80.791200000000003</v>
      </c>
    </row>
    <row r="840" spans="1:12" ht="14.25" customHeight="1" x14ac:dyDescent="0.25">
      <c r="A840" s="1" t="s">
        <v>1105</v>
      </c>
      <c r="B840" s="2">
        <v>41900</v>
      </c>
      <c r="C840" s="2">
        <v>41904</v>
      </c>
      <c r="D840" s="1" t="s">
        <v>3644</v>
      </c>
      <c r="E840" s="1" t="s">
        <v>3133</v>
      </c>
      <c r="F840" s="1" t="s">
        <v>3206</v>
      </c>
      <c r="G840" s="1" t="s">
        <v>3139</v>
      </c>
      <c r="H840" s="1" t="s">
        <v>198</v>
      </c>
      <c r="I840" s="1" t="s">
        <v>1107</v>
      </c>
      <c r="J840" s="3">
        <v>1292.94</v>
      </c>
      <c r="K840" s="3">
        <v>3</v>
      </c>
      <c r="L840" s="3">
        <v>77.576400000000007</v>
      </c>
    </row>
    <row r="841" spans="1:12" ht="14.25" customHeight="1" x14ac:dyDescent="0.25">
      <c r="A841" s="1" t="s">
        <v>1105</v>
      </c>
      <c r="B841" s="2">
        <v>41900</v>
      </c>
      <c r="C841" s="2">
        <v>41904</v>
      </c>
      <c r="D841" s="1" t="s">
        <v>3644</v>
      </c>
      <c r="E841" s="1" t="s">
        <v>3133</v>
      </c>
      <c r="F841" s="1" t="s">
        <v>3206</v>
      </c>
      <c r="G841" s="1" t="s">
        <v>3139</v>
      </c>
      <c r="H841" s="1" t="s">
        <v>18</v>
      </c>
      <c r="I841" s="1" t="s">
        <v>1108</v>
      </c>
      <c r="J841" s="3">
        <v>25.584</v>
      </c>
      <c r="K841" s="3">
        <v>2</v>
      </c>
      <c r="L841" s="3">
        <v>8.9543999999999997</v>
      </c>
    </row>
    <row r="842" spans="1:12" ht="14.25" customHeight="1" x14ac:dyDescent="0.25">
      <c r="A842" s="1" t="s">
        <v>1105</v>
      </c>
      <c r="B842" s="2">
        <v>41900</v>
      </c>
      <c r="C842" s="2">
        <v>41904</v>
      </c>
      <c r="D842" s="1" t="s">
        <v>3644</v>
      </c>
      <c r="E842" s="1" t="s">
        <v>3133</v>
      </c>
      <c r="F842" s="1" t="s">
        <v>3206</v>
      </c>
      <c r="G842" s="1" t="s">
        <v>3139</v>
      </c>
      <c r="H842" s="1" t="s">
        <v>28</v>
      </c>
      <c r="I842" s="1" t="s">
        <v>1109</v>
      </c>
      <c r="J842" s="3">
        <v>261.74</v>
      </c>
      <c r="K842" s="3">
        <v>2</v>
      </c>
      <c r="L842" s="3">
        <v>65.435000000000002</v>
      </c>
    </row>
    <row r="843" spans="1:12" ht="14.25" customHeight="1" x14ac:dyDescent="0.25">
      <c r="A843" s="1" t="s">
        <v>1105</v>
      </c>
      <c r="B843" s="2">
        <v>41900</v>
      </c>
      <c r="C843" s="2">
        <v>41904</v>
      </c>
      <c r="D843" s="1" t="s">
        <v>3644</v>
      </c>
      <c r="E843" s="1" t="s">
        <v>3133</v>
      </c>
      <c r="F843" s="1" t="s">
        <v>3206</v>
      </c>
      <c r="G843" s="1" t="s">
        <v>3139</v>
      </c>
      <c r="H843" s="1" t="s">
        <v>9</v>
      </c>
      <c r="I843" s="1" t="s">
        <v>1110</v>
      </c>
      <c r="J843" s="3">
        <v>14.4</v>
      </c>
      <c r="K843" s="3">
        <v>5</v>
      </c>
      <c r="L843" s="3">
        <v>7.056</v>
      </c>
    </row>
    <row r="844" spans="1:12" ht="14.25" customHeight="1" x14ac:dyDescent="0.25">
      <c r="A844" s="1" t="s">
        <v>1111</v>
      </c>
      <c r="B844" s="2">
        <v>41503</v>
      </c>
      <c r="C844" s="2">
        <v>41507</v>
      </c>
      <c r="D844" s="1" t="s">
        <v>3645</v>
      </c>
      <c r="E844" s="1" t="s">
        <v>3133</v>
      </c>
      <c r="F844" s="1" t="s">
        <v>3140</v>
      </c>
      <c r="G844" s="1" t="s">
        <v>3135</v>
      </c>
      <c r="H844" s="1" t="s">
        <v>87</v>
      </c>
      <c r="I844" s="1" t="s">
        <v>88</v>
      </c>
      <c r="J844" s="3">
        <v>10.86</v>
      </c>
      <c r="K844" s="3">
        <v>3</v>
      </c>
      <c r="L844" s="3">
        <v>5.1041999999999996</v>
      </c>
    </row>
    <row r="845" spans="1:12" ht="14.25" customHeight="1" x14ac:dyDescent="0.25">
      <c r="A845" s="1" t="s">
        <v>1112</v>
      </c>
      <c r="B845" s="2">
        <v>41267</v>
      </c>
      <c r="C845" s="2">
        <v>41271</v>
      </c>
      <c r="D845" s="1" t="s">
        <v>3472</v>
      </c>
      <c r="E845" s="1" t="s">
        <v>3133</v>
      </c>
      <c r="F845" s="1" t="s">
        <v>3142</v>
      </c>
      <c r="G845" s="1" t="s">
        <v>3143</v>
      </c>
      <c r="H845" s="1" t="s">
        <v>72</v>
      </c>
      <c r="I845" s="1" t="s">
        <v>844</v>
      </c>
      <c r="J845" s="3">
        <v>883.84</v>
      </c>
      <c r="K845" s="3">
        <v>4</v>
      </c>
      <c r="L845" s="3">
        <v>99.432000000000002</v>
      </c>
    </row>
    <row r="846" spans="1:12" ht="14.25" customHeight="1" x14ac:dyDescent="0.25">
      <c r="A846" s="1" t="s">
        <v>1113</v>
      </c>
      <c r="B846" s="2">
        <v>41146</v>
      </c>
      <c r="C846" s="2">
        <v>41151</v>
      </c>
      <c r="D846" s="1" t="s">
        <v>3646</v>
      </c>
      <c r="E846" s="1" t="s">
        <v>3133</v>
      </c>
      <c r="F846" s="1" t="s">
        <v>3134</v>
      </c>
      <c r="G846" s="1" t="s">
        <v>3135</v>
      </c>
      <c r="H846" s="1" t="s">
        <v>72</v>
      </c>
      <c r="I846" s="1" t="s">
        <v>988</v>
      </c>
      <c r="J846" s="3">
        <v>40.783999999999999</v>
      </c>
      <c r="K846" s="3">
        <v>1</v>
      </c>
      <c r="L846" s="3">
        <v>4.5881999999999996</v>
      </c>
    </row>
    <row r="847" spans="1:12" ht="14.25" customHeight="1" x14ac:dyDescent="0.25">
      <c r="A847" s="1" t="s">
        <v>1113</v>
      </c>
      <c r="B847" s="2">
        <v>41146</v>
      </c>
      <c r="C847" s="2">
        <v>41151</v>
      </c>
      <c r="D847" s="1" t="s">
        <v>3646</v>
      </c>
      <c r="E847" s="1" t="s">
        <v>3133</v>
      </c>
      <c r="F847" s="1" t="s">
        <v>3134</v>
      </c>
      <c r="G847" s="1" t="s">
        <v>3135</v>
      </c>
      <c r="H847" s="1" t="s">
        <v>20</v>
      </c>
      <c r="I847" s="1" t="s">
        <v>953</v>
      </c>
      <c r="J847" s="3">
        <v>105.96</v>
      </c>
      <c r="K847" s="3">
        <v>4</v>
      </c>
      <c r="L847" s="3">
        <v>29.668800000000001</v>
      </c>
    </row>
    <row r="848" spans="1:12" ht="14.25" customHeight="1" x14ac:dyDescent="0.25">
      <c r="A848" s="1" t="s">
        <v>1114</v>
      </c>
      <c r="B848" s="2">
        <v>41977</v>
      </c>
      <c r="C848" s="2">
        <v>41977</v>
      </c>
      <c r="D848" s="1" t="s">
        <v>3647</v>
      </c>
      <c r="E848" s="1" t="s">
        <v>3133</v>
      </c>
      <c r="F848" s="1" t="s">
        <v>3159</v>
      </c>
      <c r="G848" s="1" t="s">
        <v>3135</v>
      </c>
      <c r="H848" s="1" t="s">
        <v>45</v>
      </c>
      <c r="I848" s="1" t="s">
        <v>1115</v>
      </c>
      <c r="J848" s="3">
        <v>166.44</v>
      </c>
      <c r="K848" s="3">
        <v>3</v>
      </c>
      <c r="L848" s="3">
        <v>79.891199999999998</v>
      </c>
    </row>
    <row r="849" spans="1:12" ht="14.25" customHeight="1" x14ac:dyDescent="0.25">
      <c r="A849" s="1" t="s">
        <v>1116</v>
      </c>
      <c r="B849" s="2">
        <v>40715</v>
      </c>
      <c r="C849" s="2">
        <v>40715</v>
      </c>
      <c r="D849" s="1" t="s">
        <v>3648</v>
      </c>
      <c r="E849" s="1" t="s">
        <v>3133</v>
      </c>
      <c r="F849" s="1" t="s">
        <v>3203</v>
      </c>
      <c r="G849" s="1" t="s">
        <v>3147</v>
      </c>
      <c r="H849" s="1" t="s">
        <v>18</v>
      </c>
      <c r="I849" s="1" t="s">
        <v>734</v>
      </c>
      <c r="J849" s="3">
        <v>11.087999999999999</v>
      </c>
      <c r="K849" s="3">
        <v>7</v>
      </c>
      <c r="L849" s="3">
        <v>-8.1311999999999998</v>
      </c>
    </row>
    <row r="850" spans="1:12" ht="14.25" customHeight="1" x14ac:dyDescent="0.25">
      <c r="A850" s="1" t="s">
        <v>1116</v>
      </c>
      <c r="B850" s="2">
        <v>40715</v>
      </c>
      <c r="C850" s="2">
        <v>40715</v>
      </c>
      <c r="D850" s="1" t="s">
        <v>3648</v>
      </c>
      <c r="E850" s="1" t="s">
        <v>3133</v>
      </c>
      <c r="F850" s="1" t="s">
        <v>3203</v>
      </c>
      <c r="G850" s="1" t="s">
        <v>3147</v>
      </c>
      <c r="H850" s="1" t="s">
        <v>18</v>
      </c>
      <c r="I850" s="1" t="s">
        <v>428</v>
      </c>
      <c r="J850" s="3">
        <v>25.164000000000001</v>
      </c>
      <c r="K850" s="3">
        <v>2</v>
      </c>
      <c r="L850" s="3">
        <v>-16.776</v>
      </c>
    </row>
    <row r="851" spans="1:12" ht="14.25" customHeight="1" x14ac:dyDescent="0.25">
      <c r="A851" s="1" t="s">
        <v>1117</v>
      </c>
      <c r="B851" s="2">
        <v>41820</v>
      </c>
      <c r="C851" s="2">
        <v>41827</v>
      </c>
      <c r="D851" s="1" t="s">
        <v>3649</v>
      </c>
      <c r="E851" s="1" t="s">
        <v>3133</v>
      </c>
      <c r="F851" s="1" t="s">
        <v>3134</v>
      </c>
      <c r="G851" s="1" t="s">
        <v>3135</v>
      </c>
      <c r="H851" s="1" t="s">
        <v>18</v>
      </c>
      <c r="I851" s="1" t="s">
        <v>1006</v>
      </c>
      <c r="J851" s="3">
        <v>312.55200000000002</v>
      </c>
      <c r="K851" s="3">
        <v>9</v>
      </c>
      <c r="L851" s="3">
        <v>101.57940000000001</v>
      </c>
    </row>
    <row r="852" spans="1:12" ht="14.25" customHeight="1" x14ac:dyDescent="0.25">
      <c r="A852" s="1" t="s">
        <v>1118</v>
      </c>
      <c r="B852" s="2">
        <v>41225</v>
      </c>
      <c r="C852" s="2">
        <v>41227</v>
      </c>
      <c r="D852" s="1" t="s">
        <v>3417</v>
      </c>
      <c r="E852" s="1" t="s">
        <v>3133</v>
      </c>
      <c r="F852" s="1" t="s">
        <v>3134</v>
      </c>
      <c r="G852" s="1" t="s">
        <v>3135</v>
      </c>
      <c r="H852" s="1" t="s">
        <v>45</v>
      </c>
      <c r="I852" s="1" t="s">
        <v>1119</v>
      </c>
      <c r="J852" s="3">
        <v>15.7</v>
      </c>
      <c r="K852" s="3">
        <v>5</v>
      </c>
      <c r="L852" s="3">
        <v>7.0650000000000004</v>
      </c>
    </row>
    <row r="853" spans="1:12" ht="14.25" customHeight="1" x14ac:dyDescent="0.25">
      <c r="A853" s="1" t="s">
        <v>1120</v>
      </c>
      <c r="B853" s="2">
        <v>41515</v>
      </c>
      <c r="C853" s="2">
        <v>41520</v>
      </c>
      <c r="D853" s="1" t="s">
        <v>3342</v>
      </c>
      <c r="E853" s="1" t="s">
        <v>3133</v>
      </c>
      <c r="F853" s="1" t="s">
        <v>3243</v>
      </c>
      <c r="G853" s="1" t="s">
        <v>3147</v>
      </c>
      <c r="H853" s="1" t="s">
        <v>45</v>
      </c>
      <c r="I853" s="1" t="s">
        <v>1121</v>
      </c>
      <c r="J853" s="3">
        <v>15.48</v>
      </c>
      <c r="K853" s="3">
        <v>3</v>
      </c>
      <c r="L853" s="3">
        <v>5.6115000000000004</v>
      </c>
    </row>
    <row r="854" spans="1:12" ht="14.25" customHeight="1" x14ac:dyDescent="0.25">
      <c r="A854" s="1" t="s">
        <v>1120</v>
      </c>
      <c r="B854" s="2">
        <v>41515</v>
      </c>
      <c r="C854" s="2">
        <v>41520</v>
      </c>
      <c r="D854" s="1" t="s">
        <v>3342</v>
      </c>
      <c r="E854" s="1" t="s">
        <v>3133</v>
      </c>
      <c r="F854" s="1" t="s">
        <v>3243</v>
      </c>
      <c r="G854" s="1" t="s">
        <v>3147</v>
      </c>
      <c r="H854" s="1" t="s">
        <v>16</v>
      </c>
      <c r="I854" s="1" t="s">
        <v>1122</v>
      </c>
      <c r="J854" s="3">
        <v>108.57599999999999</v>
      </c>
      <c r="K854" s="3">
        <v>3</v>
      </c>
      <c r="L854" s="3">
        <v>8.1432000000000002</v>
      </c>
    </row>
    <row r="855" spans="1:12" ht="14.25" customHeight="1" x14ac:dyDescent="0.25">
      <c r="A855" s="1" t="s">
        <v>1123</v>
      </c>
      <c r="B855" s="2">
        <v>41296</v>
      </c>
      <c r="C855" s="2">
        <v>41302</v>
      </c>
      <c r="D855" s="1" t="s">
        <v>3650</v>
      </c>
      <c r="E855" s="1" t="s">
        <v>3133</v>
      </c>
      <c r="F855" s="1" t="s">
        <v>3136</v>
      </c>
      <c r="G855" s="1" t="s">
        <v>3137</v>
      </c>
      <c r="H855" s="1" t="s">
        <v>12</v>
      </c>
      <c r="I855" s="1" t="s">
        <v>1124</v>
      </c>
      <c r="J855" s="3">
        <v>109.9</v>
      </c>
      <c r="K855" s="3">
        <v>5</v>
      </c>
      <c r="L855" s="3">
        <v>37.366</v>
      </c>
    </row>
    <row r="856" spans="1:12" ht="14.25" customHeight="1" x14ac:dyDescent="0.25">
      <c r="A856" s="1" t="s">
        <v>1125</v>
      </c>
      <c r="B856" s="2">
        <v>41807</v>
      </c>
      <c r="C856" s="2">
        <v>41812</v>
      </c>
      <c r="D856" s="1" t="s">
        <v>3651</v>
      </c>
      <c r="E856" s="1" t="s">
        <v>3133</v>
      </c>
      <c r="F856" s="1" t="s">
        <v>3153</v>
      </c>
      <c r="G856" s="1" t="s">
        <v>3154</v>
      </c>
      <c r="H856" s="1" t="s">
        <v>82</v>
      </c>
      <c r="I856" s="1" t="s">
        <v>858</v>
      </c>
      <c r="J856" s="3">
        <v>16.68</v>
      </c>
      <c r="K856" s="3">
        <v>2</v>
      </c>
      <c r="L856" s="3">
        <v>4.3368000000000002</v>
      </c>
    </row>
    <row r="857" spans="1:12" ht="14.25" customHeight="1" x14ac:dyDescent="0.25">
      <c r="A857" s="1" t="s">
        <v>1125</v>
      </c>
      <c r="B857" s="2">
        <v>41807</v>
      </c>
      <c r="C857" s="2">
        <v>41812</v>
      </c>
      <c r="D857" s="1" t="s">
        <v>3651</v>
      </c>
      <c r="E857" s="1" t="s">
        <v>3133</v>
      </c>
      <c r="F857" s="1" t="s">
        <v>3153</v>
      </c>
      <c r="G857" s="1" t="s">
        <v>3154</v>
      </c>
      <c r="H857" s="1" t="s">
        <v>45</v>
      </c>
      <c r="I857" s="1" t="s">
        <v>1126</v>
      </c>
      <c r="J857" s="3">
        <v>19.440000000000001</v>
      </c>
      <c r="K857" s="3">
        <v>3</v>
      </c>
      <c r="L857" s="3">
        <v>9.3312000000000008</v>
      </c>
    </row>
    <row r="858" spans="1:12" ht="14.25" customHeight="1" x14ac:dyDescent="0.25">
      <c r="A858" s="1" t="s">
        <v>1125</v>
      </c>
      <c r="B858" s="2">
        <v>41807</v>
      </c>
      <c r="C858" s="2">
        <v>41812</v>
      </c>
      <c r="D858" s="1" t="s">
        <v>3651</v>
      </c>
      <c r="E858" s="1" t="s">
        <v>3133</v>
      </c>
      <c r="F858" s="1" t="s">
        <v>3153</v>
      </c>
      <c r="G858" s="1" t="s">
        <v>3154</v>
      </c>
      <c r="H858" s="1" t="s">
        <v>45</v>
      </c>
      <c r="I858" s="1" t="s">
        <v>1127</v>
      </c>
      <c r="J858" s="3">
        <v>192.16</v>
      </c>
      <c r="K858" s="3">
        <v>4</v>
      </c>
      <c r="L858" s="3">
        <v>92.236800000000002</v>
      </c>
    </row>
    <row r="859" spans="1:12" ht="14.25" customHeight="1" x14ac:dyDescent="0.25">
      <c r="A859" s="1" t="s">
        <v>1128</v>
      </c>
      <c r="B859" s="2">
        <v>40938</v>
      </c>
      <c r="C859" s="2">
        <v>40945</v>
      </c>
      <c r="D859" s="1" t="s">
        <v>3398</v>
      </c>
      <c r="E859" s="1" t="s">
        <v>3133</v>
      </c>
      <c r="F859" s="1" t="s">
        <v>3134</v>
      </c>
      <c r="G859" s="1" t="s">
        <v>3135</v>
      </c>
      <c r="H859" s="1" t="s">
        <v>12</v>
      </c>
      <c r="I859" s="1" t="s">
        <v>1129</v>
      </c>
      <c r="J859" s="3">
        <v>227.36</v>
      </c>
      <c r="K859" s="3">
        <v>7</v>
      </c>
      <c r="L859" s="3">
        <v>81.849599999999995</v>
      </c>
    </row>
    <row r="860" spans="1:12" ht="14.25" customHeight="1" x14ac:dyDescent="0.25">
      <c r="A860" s="1" t="s">
        <v>1128</v>
      </c>
      <c r="B860" s="2">
        <v>40938</v>
      </c>
      <c r="C860" s="2">
        <v>40945</v>
      </c>
      <c r="D860" s="1" t="s">
        <v>3398</v>
      </c>
      <c r="E860" s="1" t="s">
        <v>3133</v>
      </c>
      <c r="F860" s="1" t="s">
        <v>3134</v>
      </c>
      <c r="G860" s="1" t="s">
        <v>3135</v>
      </c>
      <c r="H860" s="1" t="s">
        <v>510</v>
      </c>
      <c r="I860" s="1" t="s">
        <v>1130</v>
      </c>
      <c r="J860" s="3">
        <v>1919.9760000000001</v>
      </c>
      <c r="K860" s="3">
        <v>3</v>
      </c>
      <c r="L860" s="3">
        <v>215.9973</v>
      </c>
    </row>
    <row r="861" spans="1:12" ht="14.25" customHeight="1" x14ac:dyDescent="0.25">
      <c r="A861" s="1" t="s">
        <v>1131</v>
      </c>
      <c r="B861" s="2">
        <v>41244</v>
      </c>
      <c r="C861" s="2">
        <v>41249</v>
      </c>
      <c r="D861" s="1" t="s">
        <v>3498</v>
      </c>
      <c r="E861" s="1" t="s">
        <v>3133</v>
      </c>
      <c r="F861" s="1" t="s">
        <v>3136</v>
      </c>
      <c r="G861" s="1" t="s">
        <v>3137</v>
      </c>
      <c r="H861" s="1" t="s">
        <v>14</v>
      </c>
      <c r="I861" s="1" t="s">
        <v>1132</v>
      </c>
      <c r="J861" s="3">
        <v>13.9</v>
      </c>
      <c r="K861" s="3">
        <v>5</v>
      </c>
      <c r="L861" s="3">
        <v>5.56</v>
      </c>
    </row>
    <row r="862" spans="1:12" ht="14.25" customHeight="1" x14ac:dyDescent="0.25">
      <c r="A862" s="1" t="s">
        <v>1133</v>
      </c>
      <c r="B862" s="2">
        <v>41995</v>
      </c>
      <c r="C862" s="2">
        <v>42001</v>
      </c>
      <c r="D862" s="1" t="s">
        <v>3652</v>
      </c>
      <c r="E862" s="1" t="s">
        <v>3133</v>
      </c>
      <c r="F862" s="1" t="s">
        <v>3174</v>
      </c>
      <c r="G862" s="1" t="s">
        <v>3135</v>
      </c>
      <c r="H862" s="1" t="s">
        <v>28</v>
      </c>
      <c r="I862" s="1" t="s">
        <v>512</v>
      </c>
      <c r="J862" s="3">
        <v>124.36</v>
      </c>
      <c r="K862" s="3">
        <v>2</v>
      </c>
      <c r="L862" s="3">
        <v>33.577199999999998</v>
      </c>
    </row>
    <row r="863" spans="1:12" ht="14.25" customHeight="1" x14ac:dyDescent="0.25">
      <c r="A863" s="1" t="s">
        <v>1134</v>
      </c>
      <c r="B863" s="2">
        <v>40820</v>
      </c>
      <c r="C863" s="2">
        <v>40824</v>
      </c>
      <c r="D863" s="1" t="s">
        <v>3653</v>
      </c>
      <c r="E863" s="1" t="s">
        <v>3133</v>
      </c>
      <c r="F863" s="1" t="s">
        <v>3182</v>
      </c>
      <c r="G863" s="1" t="s">
        <v>3135</v>
      </c>
      <c r="H863" s="1" t="s">
        <v>9</v>
      </c>
      <c r="I863" s="1" t="s">
        <v>1135</v>
      </c>
      <c r="J863" s="3">
        <v>14.45</v>
      </c>
      <c r="K863" s="3">
        <v>5</v>
      </c>
      <c r="L863" s="3">
        <v>6.7915000000000001</v>
      </c>
    </row>
    <row r="864" spans="1:12" ht="14.25" customHeight="1" x14ac:dyDescent="0.25">
      <c r="A864" s="1" t="s">
        <v>1134</v>
      </c>
      <c r="B864" s="2">
        <v>40820</v>
      </c>
      <c r="C864" s="2">
        <v>40824</v>
      </c>
      <c r="D864" s="1" t="s">
        <v>3653</v>
      </c>
      <c r="E864" s="1" t="s">
        <v>3133</v>
      </c>
      <c r="F864" s="1" t="s">
        <v>3182</v>
      </c>
      <c r="G864" s="1" t="s">
        <v>3135</v>
      </c>
      <c r="H864" s="1" t="s">
        <v>18</v>
      </c>
      <c r="I864" s="1" t="s">
        <v>861</v>
      </c>
      <c r="J864" s="3">
        <v>95.647999999999996</v>
      </c>
      <c r="K864" s="3">
        <v>2</v>
      </c>
      <c r="L864" s="3">
        <v>31.085599999999999</v>
      </c>
    </row>
    <row r="865" spans="1:12" ht="14.25" customHeight="1" x14ac:dyDescent="0.25">
      <c r="A865" s="1" t="s">
        <v>1136</v>
      </c>
      <c r="B865" s="2">
        <v>41684</v>
      </c>
      <c r="C865" s="2">
        <v>41690</v>
      </c>
      <c r="D865" s="1" t="s">
        <v>3654</v>
      </c>
      <c r="E865" s="1" t="s">
        <v>3133</v>
      </c>
      <c r="F865" s="1" t="s">
        <v>3136</v>
      </c>
      <c r="G865" s="1" t="s">
        <v>3137</v>
      </c>
      <c r="H865" s="1" t="s">
        <v>14</v>
      </c>
      <c r="I865" s="1" t="s">
        <v>100</v>
      </c>
      <c r="J865" s="3">
        <v>6.63</v>
      </c>
      <c r="K865" s="3">
        <v>3</v>
      </c>
      <c r="L865" s="3">
        <v>1.7901</v>
      </c>
    </row>
    <row r="866" spans="1:12" ht="14.25" customHeight="1" x14ac:dyDescent="0.25">
      <c r="A866" s="1" t="s">
        <v>1136</v>
      </c>
      <c r="B866" s="2">
        <v>41684</v>
      </c>
      <c r="C866" s="2">
        <v>41690</v>
      </c>
      <c r="D866" s="1" t="s">
        <v>3654</v>
      </c>
      <c r="E866" s="1" t="s">
        <v>3133</v>
      </c>
      <c r="F866" s="1" t="s">
        <v>3136</v>
      </c>
      <c r="G866" s="1" t="s">
        <v>3137</v>
      </c>
      <c r="H866" s="1" t="s">
        <v>38</v>
      </c>
      <c r="I866" s="1" t="s">
        <v>389</v>
      </c>
      <c r="J866" s="3">
        <v>799.96</v>
      </c>
      <c r="K866" s="3">
        <v>4</v>
      </c>
      <c r="L866" s="3">
        <v>343.9828</v>
      </c>
    </row>
    <row r="867" spans="1:12" ht="14.25" customHeight="1" x14ac:dyDescent="0.25">
      <c r="A867" s="1" t="s">
        <v>1136</v>
      </c>
      <c r="B867" s="2">
        <v>41684</v>
      </c>
      <c r="C867" s="2">
        <v>41690</v>
      </c>
      <c r="D867" s="1" t="s">
        <v>3654</v>
      </c>
      <c r="E867" s="1" t="s">
        <v>3133</v>
      </c>
      <c r="F867" s="1" t="s">
        <v>3136</v>
      </c>
      <c r="G867" s="1" t="s">
        <v>3137</v>
      </c>
      <c r="H867" s="1" t="s">
        <v>12</v>
      </c>
      <c r="I867" s="1" t="s">
        <v>1137</v>
      </c>
      <c r="J867" s="3">
        <v>107.53</v>
      </c>
      <c r="K867" s="3">
        <v>1</v>
      </c>
      <c r="L867" s="3">
        <v>21.506</v>
      </c>
    </row>
    <row r="868" spans="1:12" ht="14.25" customHeight="1" x14ac:dyDescent="0.25">
      <c r="A868" s="1" t="s">
        <v>1138</v>
      </c>
      <c r="B868" s="2">
        <v>40960</v>
      </c>
      <c r="C868" s="2">
        <v>40962</v>
      </c>
      <c r="D868" s="1" t="s">
        <v>3568</v>
      </c>
      <c r="E868" s="1" t="s">
        <v>3133</v>
      </c>
      <c r="F868" s="1" t="s">
        <v>3244</v>
      </c>
      <c r="G868" s="1" t="s">
        <v>3154</v>
      </c>
      <c r="H868" s="1" t="s">
        <v>45</v>
      </c>
      <c r="I868" s="1" t="s">
        <v>106</v>
      </c>
      <c r="J868" s="3">
        <v>49.12</v>
      </c>
      <c r="K868" s="3">
        <v>4</v>
      </c>
      <c r="L868" s="3">
        <v>23.086400000000001</v>
      </c>
    </row>
    <row r="869" spans="1:12" ht="14.25" customHeight="1" x14ac:dyDescent="0.25">
      <c r="A869" s="1" t="s">
        <v>1139</v>
      </c>
      <c r="B869" s="2">
        <v>40851</v>
      </c>
      <c r="C869" s="2">
        <v>40855</v>
      </c>
      <c r="D869" s="1" t="s">
        <v>3655</v>
      </c>
      <c r="E869" s="1" t="s">
        <v>3133</v>
      </c>
      <c r="F869" s="1" t="s">
        <v>3159</v>
      </c>
      <c r="G869" s="1" t="s">
        <v>3135</v>
      </c>
      <c r="H869" s="1" t="s">
        <v>12</v>
      </c>
      <c r="I869" s="1" t="s">
        <v>1140</v>
      </c>
      <c r="J869" s="3">
        <v>35.340000000000003</v>
      </c>
      <c r="K869" s="3">
        <v>2</v>
      </c>
      <c r="L869" s="3">
        <v>13.4292</v>
      </c>
    </row>
    <row r="870" spans="1:12" ht="14.25" customHeight="1" x14ac:dyDescent="0.25">
      <c r="A870" s="1" t="s">
        <v>1141</v>
      </c>
      <c r="B870" s="2">
        <v>41080</v>
      </c>
      <c r="C870" s="2">
        <v>41085</v>
      </c>
      <c r="D870" s="1" t="s">
        <v>3563</v>
      </c>
      <c r="E870" s="1" t="s">
        <v>3133</v>
      </c>
      <c r="F870" s="1" t="s">
        <v>3140</v>
      </c>
      <c r="G870" s="1" t="s">
        <v>3135</v>
      </c>
      <c r="H870" s="1" t="s">
        <v>12</v>
      </c>
      <c r="I870" s="1" t="s">
        <v>670</v>
      </c>
      <c r="J870" s="3">
        <v>257.64</v>
      </c>
      <c r="K870" s="3">
        <v>6</v>
      </c>
      <c r="L870" s="3">
        <v>100.4796</v>
      </c>
    </row>
    <row r="871" spans="1:12" ht="14.25" customHeight="1" x14ac:dyDescent="0.25">
      <c r="A871" s="1" t="s">
        <v>1141</v>
      </c>
      <c r="B871" s="2">
        <v>41080</v>
      </c>
      <c r="C871" s="2">
        <v>41085</v>
      </c>
      <c r="D871" s="1" t="s">
        <v>3563</v>
      </c>
      <c r="E871" s="1" t="s">
        <v>3133</v>
      </c>
      <c r="F871" s="1" t="s">
        <v>3140</v>
      </c>
      <c r="G871" s="1" t="s">
        <v>3135</v>
      </c>
      <c r="H871" s="1" t="s">
        <v>16</v>
      </c>
      <c r="I871" s="1" t="s">
        <v>50</v>
      </c>
      <c r="J871" s="3">
        <v>125.976</v>
      </c>
      <c r="K871" s="3">
        <v>3</v>
      </c>
      <c r="L871" s="3">
        <v>47.241</v>
      </c>
    </row>
    <row r="872" spans="1:12" ht="14.25" customHeight="1" x14ac:dyDescent="0.25">
      <c r="A872" s="1" t="s">
        <v>1142</v>
      </c>
      <c r="B872" s="2">
        <v>40702</v>
      </c>
      <c r="C872" s="2">
        <v>40708</v>
      </c>
      <c r="D872" s="1" t="s">
        <v>3656</v>
      </c>
      <c r="E872" s="1" t="s">
        <v>3133</v>
      </c>
      <c r="F872" s="1" t="s">
        <v>3136</v>
      </c>
      <c r="G872" s="1" t="s">
        <v>3137</v>
      </c>
      <c r="H872" s="1" t="s">
        <v>72</v>
      </c>
      <c r="I872" s="1" t="s">
        <v>1143</v>
      </c>
      <c r="J872" s="3">
        <v>585.55200000000002</v>
      </c>
      <c r="K872" s="3">
        <v>3</v>
      </c>
      <c r="L872" s="3">
        <v>73.194000000000003</v>
      </c>
    </row>
    <row r="873" spans="1:12" ht="14.25" customHeight="1" x14ac:dyDescent="0.25">
      <c r="A873" s="1" t="s">
        <v>1144</v>
      </c>
      <c r="B873" s="2">
        <v>40763</v>
      </c>
      <c r="C873" s="2">
        <v>40766</v>
      </c>
      <c r="D873" s="1" t="s">
        <v>3620</v>
      </c>
      <c r="E873" s="1" t="s">
        <v>3133</v>
      </c>
      <c r="F873" s="1" t="s">
        <v>3245</v>
      </c>
      <c r="G873" s="1" t="s">
        <v>3135</v>
      </c>
      <c r="H873" s="1" t="s">
        <v>28</v>
      </c>
      <c r="I873" s="1" t="s">
        <v>1145</v>
      </c>
      <c r="J873" s="3">
        <v>423.28</v>
      </c>
      <c r="K873" s="3">
        <v>11</v>
      </c>
      <c r="L873" s="3">
        <v>110.0528</v>
      </c>
    </row>
    <row r="874" spans="1:12" ht="14.25" customHeight="1" x14ac:dyDescent="0.25">
      <c r="A874" s="1" t="s">
        <v>1146</v>
      </c>
      <c r="B874" s="2">
        <v>40689</v>
      </c>
      <c r="C874" s="2">
        <v>40693</v>
      </c>
      <c r="D874" s="1" t="s">
        <v>3657</v>
      </c>
      <c r="E874" s="1" t="s">
        <v>3133</v>
      </c>
      <c r="F874" s="1" t="s">
        <v>3134</v>
      </c>
      <c r="G874" s="1" t="s">
        <v>3135</v>
      </c>
      <c r="H874" s="1" t="s">
        <v>72</v>
      </c>
      <c r="I874" s="1" t="s">
        <v>1147</v>
      </c>
      <c r="J874" s="3">
        <v>225.29599999999999</v>
      </c>
      <c r="K874" s="3">
        <v>2</v>
      </c>
      <c r="L874" s="3">
        <v>22.529599999999999</v>
      </c>
    </row>
    <row r="875" spans="1:12" ht="14.25" customHeight="1" x14ac:dyDescent="0.25">
      <c r="A875" s="1" t="s">
        <v>1148</v>
      </c>
      <c r="B875" s="2">
        <v>41016</v>
      </c>
      <c r="C875" s="2">
        <v>41020</v>
      </c>
      <c r="D875" s="1" t="s">
        <v>3658</v>
      </c>
      <c r="E875" s="1" t="s">
        <v>3133</v>
      </c>
      <c r="F875" s="1" t="s">
        <v>3140</v>
      </c>
      <c r="G875" s="1" t="s">
        <v>3135</v>
      </c>
      <c r="H875" s="1" t="s">
        <v>14</v>
      </c>
      <c r="I875" s="1" t="s">
        <v>1132</v>
      </c>
      <c r="J875" s="3">
        <v>5.56</v>
      </c>
      <c r="K875" s="3">
        <v>2</v>
      </c>
      <c r="L875" s="3">
        <v>2.2240000000000002</v>
      </c>
    </row>
    <row r="876" spans="1:12" ht="14.25" customHeight="1" x14ac:dyDescent="0.25">
      <c r="A876" s="1" t="s">
        <v>1148</v>
      </c>
      <c r="B876" s="2">
        <v>41016</v>
      </c>
      <c r="C876" s="2">
        <v>41020</v>
      </c>
      <c r="D876" s="1" t="s">
        <v>3658</v>
      </c>
      <c r="E876" s="1" t="s">
        <v>3133</v>
      </c>
      <c r="F876" s="1" t="s">
        <v>3140</v>
      </c>
      <c r="G876" s="1" t="s">
        <v>3135</v>
      </c>
      <c r="H876" s="1" t="s">
        <v>38</v>
      </c>
      <c r="I876" s="1" t="s">
        <v>1149</v>
      </c>
      <c r="J876" s="3">
        <v>323.37</v>
      </c>
      <c r="K876" s="3">
        <v>3</v>
      </c>
      <c r="L876" s="3">
        <v>129.34800000000001</v>
      </c>
    </row>
    <row r="877" spans="1:12" ht="14.25" customHeight="1" x14ac:dyDescent="0.25">
      <c r="A877" s="1" t="s">
        <v>1148</v>
      </c>
      <c r="B877" s="2">
        <v>41016</v>
      </c>
      <c r="C877" s="2">
        <v>41020</v>
      </c>
      <c r="D877" s="1" t="s">
        <v>3658</v>
      </c>
      <c r="E877" s="1" t="s">
        <v>3133</v>
      </c>
      <c r="F877" s="1" t="s">
        <v>3140</v>
      </c>
      <c r="G877" s="1" t="s">
        <v>3135</v>
      </c>
      <c r="H877" s="1" t="s">
        <v>16</v>
      </c>
      <c r="I877" s="1" t="s">
        <v>1150</v>
      </c>
      <c r="J877" s="3">
        <v>783.96</v>
      </c>
      <c r="K877" s="3">
        <v>5</v>
      </c>
      <c r="L877" s="3">
        <v>68.596500000000006</v>
      </c>
    </row>
    <row r="878" spans="1:12" ht="14.25" customHeight="1" x14ac:dyDescent="0.25">
      <c r="A878" s="1" t="s">
        <v>1148</v>
      </c>
      <c r="B878" s="2">
        <v>41016</v>
      </c>
      <c r="C878" s="2">
        <v>41020</v>
      </c>
      <c r="D878" s="1" t="s">
        <v>3658</v>
      </c>
      <c r="E878" s="1" t="s">
        <v>3133</v>
      </c>
      <c r="F878" s="1" t="s">
        <v>3140</v>
      </c>
      <c r="G878" s="1" t="s">
        <v>3135</v>
      </c>
      <c r="H878" s="1" t="s">
        <v>20</v>
      </c>
      <c r="I878" s="1" t="s">
        <v>1151</v>
      </c>
      <c r="J878" s="3">
        <v>1447.65</v>
      </c>
      <c r="K878" s="3">
        <v>5</v>
      </c>
      <c r="L878" s="3">
        <v>419.81849999999997</v>
      </c>
    </row>
    <row r="879" spans="1:12" ht="14.25" customHeight="1" x14ac:dyDescent="0.25">
      <c r="A879" s="1" t="s">
        <v>1148</v>
      </c>
      <c r="B879" s="2">
        <v>41016</v>
      </c>
      <c r="C879" s="2">
        <v>41020</v>
      </c>
      <c r="D879" s="1" t="s">
        <v>3658</v>
      </c>
      <c r="E879" s="1" t="s">
        <v>3133</v>
      </c>
      <c r="F879" s="1" t="s">
        <v>3140</v>
      </c>
      <c r="G879" s="1" t="s">
        <v>3135</v>
      </c>
      <c r="H879" s="1" t="s">
        <v>45</v>
      </c>
      <c r="I879" s="1" t="s">
        <v>1152</v>
      </c>
      <c r="J879" s="3">
        <v>11.96</v>
      </c>
      <c r="K879" s="3">
        <v>2</v>
      </c>
      <c r="L879" s="3">
        <v>5.8604000000000003</v>
      </c>
    </row>
    <row r="880" spans="1:12" ht="14.25" customHeight="1" x14ac:dyDescent="0.25">
      <c r="A880" s="1" t="s">
        <v>1153</v>
      </c>
      <c r="B880" s="2">
        <v>40689</v>
      </c>
      <c r="C880" s="2">
        <v>40692</v>
      </c>
      <c r="D880" s="1" t="s">
        <v>3659</v>
      </c>
      <c r="E880" s="1" t="s">
        <v>3133</v>
      </c>
      <c r="F880" s="1" t="s">
        <v>3246</v>
      </c>
      <c r="G880" s="1" t="s">
        <v>3139</v>
      </c>
      <c r="H880" s="1" t="s">
        <v>45</v>
      </c>
      <c r="I880" s="1" t="s">
        <v>195</v>
      </c>
      <c r="J880" s="3">
        <v>48.4</v>
      </c>
      <c r="K880" s="3">
        <v>5</v>
      </c>
      <c r="L880" s="3">
        <v>23.231999999999999</v>
      </c>
    </row>
    <row r="881" spans="1:12" ht="14.25" customHeight="1" x14ac:dyDescent="0.25">
      <c r="A881" s="1" t="s">
        <v>1154</v>
      </c>
      <c r="B881" s="2">
        <v>41925</v>
      </c>
      <c r="C881" s="2">
        <v>41927</v>
      </c>
      <c r="D881" s="1" t="s">
        <v>3337</v>
      </c>
      <c r="E881" s="1" t="s">
        <v>3133</v>
      </c>
      <c r="F881" s="1" t="s">
        <v>3140</v>
      </c>
      <c r="G881" s="1" t="s">
        <v>3135</v>
      </c>
      <c r="H881" s="1" t="s">
        <v>38</v>
      </c>
      <c r="I881" s="1" t="s">
        <v>1155</v>
      </c>
      <c r="J881" s="3">
        <v>0.99</v>
      </c>
      <c r="K881" s="3">
        <v>1</v>
      </c>
      <c r="L881" s="3">
        <v>0.43559999999999999</v>
      </c>
    </row>
    <row r="882" spans="1:12" ht="14.25" customHeight="1" x14ac:dyDescent="0.25">
      <c r="A882" s="1" t="s">
        <v>1154</v>
      </c>
      <c r="B882" s="2">
        <v>41925</v>
      </c>
      <c r="C882" s="2">
        <v>41927</v>
      </c>
      <c r="D882" s="1" t="s">
        <v>3337</v>
      </c>
      <c r="E882" s="1" t="s">
        <v>3133</v>
      </c>
      <c r="F882" s="1" t="s">
        <v>3140</v>
      </c>
      <c r="G882" s="1" t="s">
        <v>3135</v>
      </c>
      <c r="H882" s="1" t="s">
        <v>18</v>
      </c>
      <c r="I882" s="1" t="s">
        <v>1156</v>
      </c>
      <c r="J882" s="3">
        <v>101.84</v>
      </c>
      <c r="K882" s="3">
        <v>5</v>
      </c>
      <c r="L882" s="3">
        <v>36.917000000000002</v>
      </c>
    </row>
    <row r="883" spans="1:12" ht="14.25" customHeight="1" x14ac:dyDescent="0.25">
      <c r="A883" s="1" t="s">
        <v>1157</v>
      </c>
      <c r="B883" s="2">
        <v>41569</v>
      </c>
      <c r="C883" s="2">
        <v>41573</v>
      </c>
      <c r="D883" s="1" t="s">
        <v>3374</v>
      </c>
      <c r="E883" s="1" t="s">
        <v>3133</v>
      </c>
      <c r="F883" s="1" t="s">
        <v>3159</v>
      </c>
      <c r="G883" s="1" t="s">
        <v>3135</v>
      </c>
      <c r="H883" s="1" t="s">
        <v>28</v>
      </c>
      <c r="I883" s="1" t="s">
        <v>673</v>
      </c>
      <c r="J883" s="3">
        <v>154.44</v>
      </c>
      <c r="K883" s="3">
        <v>3</v>
      </c>
      <c r="L883" s="3">
        <v>1.5444</v>
      </c>
    </row>
    <row r="884" spans="1:12" ht="14.25" customHeight="1" x14ac:dyDescent="0.25">
      <c r="A884" s="1" t="s">
        <v>1158</v>
      </c>
      <c r="B884" s="2">
        <v>41264</v>
      </c>
      <c r="C884" s="2">
        <v>41268</v>
      </c>
      <c r="D884" s="1" t="s">
        <v>3660</v>
      </c>
      <c r="E884" s="1" t="s">
        <v>3133</v>
      </c>
      <c r="F884" s="1" t="s">
        <v>3162</v>
      </c>
      <c r="G884" s="1" t="s">
        <v>3147</v>
      </c>
      <c r="H884" s="1" t="s">
        <v>20</v>
      </c>
      <c r="I884" s="1" t="s">
        <v>570</v>
      </c>
      <c r="J884" s="3">
        <v>60.984000000000002</v>
      </c>
      <c r="K884" s="3">
        <v>7</v>
      </c>
      <c r="L884" s="3">
        <v>4.5738000000000003</v>
      </c>
    </row>
    <row r="885" spans="1:12" ht="14.25" customHeight="1" x14ac:dyDescent="0.25">
      <c r="A885" s="1" t="s">
        <v>1159</v>
      </c>
      <c r="B885" s="2">
        <v>41107</v>
      </c>
      <c r="C885" s="2">
        <v>41109</v>
      </c>
      <c r="D885" s="1" t="s">
        <v>3512</v>
      </c>
      <c r="E885" s="1" t="s">
        <v>3133</v>
      </c>
      <c r="F885" s="1" t="s">
        <v>3247</v>
      </c>
      <c r="G885" s="1" t="s">
        <v>3135</v>
      </c>
      <c r="H885" s="1" t="s">
        <v>198</v>
      </c>
      <c r="I885" s="1" t="s">
        <v>774</v>
      </c>
      <c r="J885" s="3">
        <v>195.46600000000001</v>
      </c>
      <c r="K885" s="3">
        <v>2</v>
      </c>
      <c r="L885" s="3">
        <v>-13.797599999999999</v>
      </c>
    </row>
    <row r="886" spans="1:12" ht="14.25" customHeight="1" x14ac:dyDescent="0.25">
      <c r="A886" s="1" t="s">
        <v>1160</v>
      </c>
      <c r="B886" s="2">
        <v>41173</v>
      </c>
      <c r="C886" s="2">
        <v>41175</v>
      </c>
      <c r="D886" s="1" t="s">
        <v>3542</v>
      </c>
      <c r="E886" s="1" t="s">
        <v>3133</v>
      </c>
      <c r="F886" s="1" t="s">
        <v>3134</v>
      </c>
      <c r="G886" s="1" t="s">
        <v>3135</v>
      </c>
      <c r="H886" s="1" t="s">
        <v>72</v>
      </c>
      <c r="I886" s="1" t="s">
        <v>290</v>
      </c>
      <c r="J886" s="3">
        <v>601.53599999999994</v>
      </c>
      <c r="K886" s="3">
        <v>4</v>
      </c>
      <c r="L886" s="3">
        <v>0</v>
      </c>
    </row>
    <row r="887" spans="1:12" ht="14.25" customHeight="1" x14ac:dyDescent="0.25">
      <c r="A887" s="1" t="s">
        <v>1160</v>
      </c>
      <c r="B887" s="2">
        <v>41173</v>
      </c>
      <c r="C887" s="2">
        <v>41175</v>
      </c>
      <c r="D887" s="1" t="s">
        <v>3542</v>
      </c>
      <c r="E887" s="1" t="s">
        <v>3133</v>
      </c>
      <c r="F887" s="1" t="s">
        <v>3134</v>
      </c>
      <c r="G887" s="1" t="s">
        <v>3135</v>
      </c>
      <c r="H887" s="1" t="s">
        <v>79</v>
      </c>
      <c r="I887" s="1" t="s">
        <v>1161</v>
      </c>
      <c r="J887" s="3">
        <v>7.9</v>
      </c>
      <c r="K887" s="3">
        <v>2</v>
      </c>
      <c r="L887" s="3">
        <v>2.528</v>
      </c>
    </row>
    <row r="888" spans="1:12" ht="14.25" customHeight="1" x14ac:dyDescent="0.25">
      <c r="A888" s="1" t="s">
        <v>1162</v>
      </c>
      <c r="B888" s="2">
        <v>40645</v>
      </c>
      <c r="C888" s="2">
        <v>40650</v>
      </c>
      <c r="D888" s="1" t="s">
        <v>3661</v>
      </c>
      <c r="E888" s="1" t="s">
        <v>3133</v>
      </c>
      <c r="F888" s="1" t="s">
        <v>3248</v>
      </c>
      <c r="G888" s="1" t="s">
        <v>3135</v>
      </c>
      <c r="H888" s="1" t="s">
        <v>16</v>
      </c>
      <c r="I888" s="1" t="s">
        <v>1163</v>
      </c>
      <c r="J888" s="3">
        <v>1075.088</v>
      </c>
      <c r="K888" s="3">
        <v>14</v>
      </c>
      <c r="L888" s="3">
        <v>94.0702</v>
      </c>
    </row>
    <row r="889" spans="1:12" ht="14.25" customHeight="1" x14ac:dyDescent="0.25">
      <c r="A889" s="1" t="s">
        <v>1162</v>
      </c>
      <c r="B889" s="2">
        <v>40645</v>
      </c>
      <c r="C889" s="2">
        <v>40650</v>
      </c>
      <c r="D889" s="1" t="s">
        <v>3661</v>
      </c>
      <c r="E889" s="1" t="s">
        <v>3133</v>
      </c>
      <c r="F889" s="1" t="s">
        <v>3248</v>
      </c>
      <c r="G889" s="1" t="s">
        <v>3135</v>
      </c>
      <c r="H889" s="1" t="s">
        <v>16</v>
      </c>
      <c r="I889" s="1" t="s">
        <v>493</v>
      </c>
      <c r="J889" s="3">
        <v>438.36799999999999</v>
      </c>
      <c r="K889" s="3">
        <v>4</v>
      </c>
      <c r="L889" s="3">
        <v>38.357199999999999</v>
      </c>
    </row>
    <row r="890" spans="1:12" ht="14.25" customHeight="1" x14ac:dyDescent="0.25">
      <c r="A890" s="1" t="s">
        <v>1162</v>
      </c>
      <c r="B890" s="2">
        <v>40645</v>
      </c>
      <c r="C890" s="2">
        <v>40650</v>
      </c>
      <c r="D890" s="1" t="s">
        <v>3661</v>
      </c>
      <c r="E890" s="1" t="s">
        <v>3133</v>
      </c>
      <c r="F890" s="1" t="s">
        <v>3248</v>
      </c>
      <c r="G890" s="1" t="s">
        <v>3135</v>
      </c>
      <c r="H890" s="1" t="s">
        <v>18</v>
      </c>
      <c r="I890" s="1" t="s">
        <v>302</v>
      </c>
      <c r="J890" s="3">
        <v>18.088000000000001</v>
      </c>
      <c r="K890" s="3">
        <v>7</v>
      </c>
      <c r="L890" s="3">
        <v>6.5568999999999997</v>
      </c>
    </row>
    <row r="891" spans="1:12" ht="14.25" customHeight="1" x14ac:dyDescent="0.25">
      <c r="A891" s="1" t="s">
        <v>1162</v>
      </c>
      <c r="B891" s="2">
        <v>40645</v>
      </c>
      <c r="C891" s="2">
        <v>40650</v>
      </c>
      <c r="D891" s="1" t="s">
        <v>3661</v>
      </c>
      <c r="E891" s="1" t="s">
        <v>3133</v>
      </c>
      <c r="F891" s="1" t="s">
        <v>3248</v>
      </c>
      <c r="G891" s="1" t="s">
        <v>3135</v>
      </c>
      <c r="H891" s="1" t="s">
        <v>198</v>
      </c>
      <c r="I891" s="1" t="s">
        <v>237</v>
      </c>
      <c r="J891" s="3">
        <v>308.49900000000002</v>
      </c>
      <c r="K891" s="3">
        <v>3</v>
      </c>
      <c r="L891" s="3">
        <v>-18.146999999999998</v>
      </c>
    </row>
    <row r="892" spans="1:12" ht="14.25" customHeight="1" x14ac:dyDescent="0.25">
      <c r="A892" s="1" t="s">
        <v>1164</v>
      </c>
      <c r="B892" s="2">
        <v>41214</v>
      </c>
      <c r="C892" s="2">
        <v>41217</v>
      </c>
      <c r="D892" s="1" t="s">
        <v>3662</v>
      </c>
      <c r="E892" s="1" t="s">
        <v>3133</v>
      </c>
      <c r="F892" s="1" t="s">
        <v>3181</v>
      </c>
      <c r="G892" s="1" t="s">
        <v>3145</v>
      </c>
      <c r="H892" s="1" t="s">
        <v>14</v>
      </c>
      <c r="I892" s="1" t="s">
        <v>1165</v>
      </c>
      <c r="J892" s="3">
        <v>7.88</v>
      </c>
      <c r="K892" s="3">
        <v>1</v>
      </c>
      <c r="L892" s="3">
        <v>1.7729999999999999</v>
      </c>
    </row>
    <row r="893" spans="1:12" ht="14.25" customHeight="1" x14ac:dyDescent="0.25">
      <c r="A893" s="1" t="s">
        <v>1166</v>
      </c>
      <c r="B893" s="2">
        <v>41947</v>
      </c>
      <c r="C893" s="2">
        <v>41952</v>
      </c>
      <c r="D893" s="1" t="s">
        <v>3663</v>
      </c>
      <c r="E893" s="1" t="s">
        <v>3133</v>
      </c>
      <c r="F893" s="1" t="s">
        <v>3244</v>
      </c>
      <c r="G893" s="1" t="s">
        <v>3154</v>
      </c>
      <c r="H893" s="1" t="s">
        <v>12</v>
      </c>
      <c r="I893" s="1" t="s">
        <v>1167</v>
      </c>
      <c r="J893" s="3">
        <v>41.37</v>
      </c>
      <c r="K893" s="3">
        <v>3</v>
      </c>
      <c r="L893" s="3">
        <v>17.375399999999999</v>
      </c>
    </row>
    <row r="894" spans="1:12" ht="14.25" customHeight="1" x14ac:dyDescent="0.25">
      <c r="A894" s="1" t="s">
        <v>1168</v>
      </c>
      <c r="B894" s="2">
        <v>41041</v>
      </c>
      <c r="C894" s="2">
        <v>41045</v>
      </c>
      <c r="D894" s="1" t="s">
        <v>3664</v>
      </c>
      <c r="E894" s="1" t="s">
        <v>3133</v>
      </c>
      <c r="F894" s="1" t="s">
        <v>3140</v>
      </c>
      <c r="G894" s="1" t="s">
        <v>3135</v>
      </c>
      <c r="H894" s="1" t="s">
        <v>45</v>
      </c>
      <c r="I894" s="1" t="s">
        <v>770</v>
      </c>
      <c r="J894" s="3">
        <v>12.84</v>
      </c>
      <c r="K894" s="3">
        <v>3</v>
      </c>
      <c r="L894" s="3">
        <v>5.7779999999999996</v>
      </c>
    </row>
    <row r="895" spans="1:12" ht="14.25" customHeight="1" x14ac:dyDescent="0.25">
      <c r="A895" s="1" t="s">
        <v>1168</v>
      </c>
      <c r="B895" s="2">
        <v>41041</v>
      </c>
      <c r="C895" s="2">
        <v>41045</v>
      </c>
      <c r="D895" s="1" t="s">
        <v>3664</v>
      </c>
      <c r="E895" s="1" t="s">
        <v>3133</v>
      </c>
      <c r="F895" s="1" t="s">
        <v>3140</v>
      </c>
      <c r="G895" s="1" t="s">
        <v>3135</v>
      </c>
      <c r="H895" s="1" t="s">
        <v>45</v>
      </c>
      <c r="I895" s="1" t="s">
        <v>1169</v>
      </c>
      <c r="J895" s="3">
        <v>25.68</v>
      </c>
      <c r="K895" s="3">
        <v>6</v>
      </c>
      <c r="L895" s="3">
        <v>11.555999999999999</v>
      </c>
    </row>
    <row r="896" spans="1:12" ht="14.25" customHeight="1" x14ac:dyDescent="0.25">
      <c r="A896" s="1" t="s">
        <v>1170</v>
      </c>
      <c r="B896" s="2">
        <v>41115</v>
      </c>
      <c r="C896" s="2">
        <v>41117</v>
      </c>
      <c r="D896" s="1" t="s">
        <v>3665</v>
      </c>
      <c r="E896" s="1" t="s">
        <v>3133</v>
      </c>
      <c r="F896" s="1" t="s">
        <v>3136</v>
      </c>
      <c r="G896" s="1" t="s">
        <v>3137</v>
      </c>
      <c r="H896" s="1" t="s">
        <v>79</v>
      </c>
      <c r="I896" s="1" t="s">
        <v>853</v>
      </c>
      <c r="J896" s="3">
        <v>9.42</v>
      </c>
      <c r="K896" s="3">
        <v>2</v>
      </c>
      <c r="L896" s="3">
        <v>0.47099999999999997</v>
      </c>
    </row>
    <row r="897" spans="1:12" ht="14.25" customHeight="1" x14ac:dyDescent="0.25">
      <c r="A897" s="1" t="s">
        <v>1170</v>
      </c>
      <c r="B897" s="2">
        <v>41115</v>
      </c>
      <c r="C897" s="2">
        <v>41117</v>
      </c>
      <c r="D897" s="1" t="s">
        <v>3665</v>
      </c>
      <c r="E897" s="1" t="s">
        <v>3133</v>
      </c>
      <c r="F897" s="1" t="s">
        <v>3136</v>
      </c>
      <c r="G897" s="1" t="s">
        <v>3137</v>
      </c>
      <c r="H897" s="1" t="s">
        <v>45</v>
      </c>
      <c r="I897" s="1" t="s">
        <v>1171</v>
      </c>
      <c r="J897" s="3">
        <v>12.96</v>
      </c>
      <c r="K897" s="3">
        <v>2</v>
      </c>
      <c r="L897" s="3">
        <v>6.2207999999999997</v>
      </c>
    </row>
    <row r="898" spans="1:12" ht="14.25" customHeight="1" x14ac:dyDescent="0.25">
      <c r="A898" s="1" t="s">
        <v>1170</v>
      </c>
      <c r="B898" s="2">
        <v>41115</v>
      </c>
      <c r="C898" s="2">
        <v>41117</v>
      </c>
      <c r="D898" s="1" t="s">
        <v>3665</v>
      </c>
      <c r="E898" s="1" t="s">
        <v>3133</v>
      </c>
      <c r="F898" s="1" t="s">
        <v>3136</v>
      </c>
      <c r="G898" s="1" t="s">
        <v>3137</v>
      </c>
      <c r="H898" s="1" t="s">
        <v>198</v>
      </c>
      <c r="I898" s="1" t="s">
        <v>1172</v>
      </c>
      <c r="J898" s="3">
        <v>704.9</v>
      </c>
      <c r="K898" s="3">
        <v>5</v>
      </c>
      <c r="L898" s="3">
        <v>56.392000000000003</v>
      </c>
    </row>
    <row r="899" spans="1:12" ht="14.25" customHeight="1" x14ac:dyDescent="0.25">
      <c r="A899" s="1" t="s">
        <v>1170</v>
      </c>
      <c r="B899" s="2">
        <v>41115</v>
      </c>
      <c r="C899" s="2">
        <v>41117</v>
      </c>
      <c r="D899" s="1" t="s">
        <v>3665</v>
      </c>
      <c r="E899" s="1" t="s">
        <v>3133</v>
      </c>
      <c r="F899" s="1" t="s">
        <v>3136</v>
      </c>
      <c r="G899" s="1" t="s">
        <v>3137</v>
      </c>
      <c r="H899" s="1" t="s">
        <v>72</v>
      </c>
      <c r="I899" s="1" t="s">
        <v>1173</v>
      </c>
      <c r="J899" s="3">
        <v>561.56799999999998</v>
      </c>
      <c r="K899" s="3">
        <v>2</v>
      </c>
      <c r="L899" s="3">
        <v>28.078399999999998</v>
      </c>
    </row>
    <row r="900" spans="1:12" ht="14.25" customHeight="1" x14ac:dyDescent="0.25">
      <c r="A900" s="1" t="s">
        <v>1174</v>
      </c>
      <c r="B900" s="2">
        <v>41400</v>
      </c>
      <c r="C900" s="2">
        <v>41403</v>
      </c>
      <c r="D900" s="1" t="s">
        <v>3666</v>
      </c>
      <c r="E900" s="1" t="s">
        <v>3133</v>
      </c>
      <c r="F900" s="1" t="s">
        <v>3198</v>
      </c>
      <c r="G900" s="1" t="s">
        <v>3135</v>
      </c>
      <c r="H900" s="1" t="s">
        <v>18</v>
      </c>
      <c r="I900" s="1" t="s">
        <v>1175</v>
      </c>
      <c r="J900" s="3">
        <v>6.72</v>
      </c>
      <c r="K900" s="3">
        <v>5</v>
      </c>
      <c r="L900" s="3">
        <v>2.3519999999999999</v>
      </c>
    </row>
    <row r="901" spans="1:12" ht="14.25" customHeight="1" x14ac:dyDescent="0.25">
      <c r="A901" s="1" t="s">
        <v>1174</v>
      </c>
      <c r="B901" s="2">
        <v>41400</v>
      </c>
      <c r="C901" s="2">
        <v>41403</v>
      </c>
      <c r="D901" s="1" t="s">
        <v>3666</v>
      </c>
      <c r="E901" s="1" t="s">
        <v>3133</v>
      </c>
      <c r="F901" s="1" t="s">
        <v>3198</v>
      </c>
      <c r="G901" s="1" t="s">
        <v>3135</v>
      </c>
      <c r="H901" s="1" t="s">
        <v>22</v>
      </c>
      <c r="I901" s="1" t="s">
        <v>462</v>
      </c>
      <c r="J901" s="3">
        <v>298.77600000000001</v>
      </c>
      <c r="K901" s="3">
        <v>3</v>
      </c>
      <c r="L901" s="3">
        <v>7.4694000000000003</v>
      </c>
    </row>
    <row r="902" spans="1:12" ht="14.25" customHeight="1" x14ac:dyDescent="0.25">
      <c r="A902" s="1" t="s">
        <v>1176</v>
      </c>
      <c r="B902" s="2">
        <v>41640</v>
      </c>
      <c r="C902" s="2">
        <v>41645</v>
      </c>
      <c r="D902" s="1" t="s">
        <v>3456</v>
      </c>
      <c r="E902" s="1" t="s">
        <v>3133</v>
      </c>
      <c r="F902" s="1" t="s">
        <v>3179</v>
      </c>
      <c r="G902" s="1" t="s">
        <v>3135</v>
      </c>
      <c r="H902" s="1" t="s">
        <v>16</v>
      </c>
      <c r="I902" s="1" t="s">
        <v>124</v>
      </c>
      <c r="J902" s="3">
        <v>302.37599999999998</v>
      </c>
      <c r="K902" s="3">
        <v>3</v>
      </c>
      <c r="L902" s="3">
        <v>22.6782</v>
      </c>
    </row>
    <row r="903" spans="1:12" ht="14.25" customHeight="1" x14ac:dyDescent="0.25">
      <c r="A903" s="1" t="s">
        <v>1177</v>
      </c>
      <c r="B903" s="2">
        <v>40848</v>
      </c>
      <c r="C903" s="2">
        <v>40852</v>
      </c>
      <c r="D903" s="1" t="s">
        <v>3667</v>
      </c>
      <c r="E903" s="1" t="s">
        <v>3133</v>
      </c>
      <c r="F903" s="1" t="s">
        <v>3144</v>
      </c>
      <c r="G903" s="1" t="s">
        <v>3145</v>
      </c>
      <c r="H903" s="1" t="s">
        <v>28</v>
      </c>
      <c r="I903" s="1" t="s">
        <v>1178</v>
      </c>
      <c r="J903" s="3">
        <v>443.92</v>
      </c>
      <c r="K903" s="3">
        <v>5</v>
      </c>
      <c r="L903" s="3">
        <v>-94.332999999999998</v>
      </c>
    </row>
    <row r="904" spans="1:12" ht="14.25" customHeight="1" x14ac:dyDescent="0.25">
      <c r="A904" s="1" t="s">
        <v>1177</v>
      </c>
      <c r="B904" s="2">
        <v>40848</v>
      </c>
      <c r="C904" s="2">
        <v>40852</v>
      </c>
      <c r="D904" s="1" t="s">
        <v>3667</v>
      </c>
      <c r="E904" s="1" t="s">
        <v>3133</v>
      </c>
      <c r="F904" s="1" t="s">
        <v>3144</v>
      </c>
      <c r="G904" s="1" t="s">
        <v>3145</v>
      </c>
      <c r="H904" s="1" t="s">
        <v>16</v>
      </c>
      <c r="I904" s="1" t="s">
        <v>1179</v>
      </c>
      <c r="J904" s="3">
        <v>155.976</v>
      </c>
      <c r="K904" s="3">
        <v>3</v>
      </c>
      <c r="L904" s="3">
        <v>54.5916</v>
      </c>
    </row>
    <row r="905" spans="1:12" ht="14.25" customHeight="1" x14ac:dyDescent="0.25">
      <c r="A905" s="1" t="s">
        <v>1180</v>
      </c>
      <c r="B905" s="2">
        <v>41955</v>
      </c>
      <c r="C905" s="2">
        <v>41960</v>
      </c>
      <c r="D905" s="1" t="s">
        <v>3662</v>
      </c>
      <c r="E905" s="1" t="s">
        <v>3133</v>
      </c>
      <c r="F905" s="1" t="s">
        <v>3134</v>
      </c>
      <c r="G905" s="1" t="s">
        <v>3135</v>
      </c>
      <c r="H905" s="1" t="s">
        <v>20</v>
      </c>
      <c r="I905" s="1" t="s">
        <v>570</v>
      </c>
      <c r="J905" s="3">
        <v>10.89</v>
      </c>
      <c r="K905" s="3">
        <v>1</v>
      </c>
      <c r="L905" s="3">
        <v>2.8313999999999999</v>
      </c>
    </row>
    <row r="906" spans="1:12" ht="14.25" customHeight="1" x14ac:dyDescent="0.25">
      <c r="A906" s="1" t="s">
        <v>1180</v>
      </c>
      <c r="B906" s="2">
        <v>41955</v>
      </c>
      <c r="C906" s="2">
        <v>41960</v>
      </c>
      <c r="D906" s="1" t="s">
        <v>3662</v>
      </c>
      <c r="E906" s="1" t="s">
        <v>3133</v>
      </c>
      <c r="F906" s="1" t="s">
        <v>3134</v>
      </c>
      <c r="G906" s="1" t="s">
        <v>3135</v>
      </c>
      <c r="H906" s="1" t="s">
        <v>45</v>
      </c>
      <c r="I906" s="1" t="s">
        <v>1181</v>
      </c>
      <c r="J906" s="3">
        <v>19.440000000000001</v>
      </c>
      <c r="K906" s="3">
        <v>3</v>
      </c>
      <c r="L906" s="3">
        <v>9.3312000000000008</v>
      </c>
    </row>
    <row r="907" spans="1:12" ht="14.25" customHeight="1" x14ac:dyDescent="0.25">
      <c r="A907" s="1" t="s">
        <v>1180</v>
      </c>
      <c r="B907" s="2">
        <v>41955</v>
      </c>
      <c r="C907" s="2">
        <v>41960</v>
      </c>
      <c r="D907" s="1" t="s">
        <v>3662</v>
      </c>
      <c r="E907" s="1" t="s">
        <v>3133</v>
      </c>
      <c r="F907" s="1" t="s">
        <v>3134</v>
      </c>
      <c r="G907" s="1" t="s">
        <v>3135</v>
      </c>
      <c r="H907" s="1" t="s">
        <v>18</v>
      </c>
      <c r="I907" s="1" t="s">
        <v>1182</v>
      </c>
      <c r="J907" s="3">
        <v>121.6</v>
      </c>
      <c r="K907" s="3">
        <v>5</v>
      </c>
      <c r="L907" s="3">
        <v>39.520000000000003</v>
      </c>
    </row>
    <row r="908" spans="1:12" ht="14.25" customHeight="1" x14ac:dyDescent="0.25">
      <c r="A908" s="1" t="s">
        <v>1183</v>
      </c>
      <c r="B908" s="2">
        <v>41513</v>
      </c>
      <c r="C908" s="2">
        <v>41516</v>
      </c>
      <c r="D908" s="1" t="s">
        <v>3668</v>
      </c>
      <c r="E908" s="1" t="s">
        <v>3133</v>
      </c>
      <c r="F908" s="1" t="s">
        <v>3159</v>
      </c>
      <c r="G908" s="1" t="s">
        <v>3135</v>
      </c>
      <c r="H908" s="1" t="s">
        <v>72</v>
      </c>
      <c r="I908" s="1" t="s">
        <v>249</v>
      </c>
      <c r="J908" s="3">
        <v>1603.136</v>
      </c>
      <c r="K908" s="3">
        <v>4</v>
      </c>
      <c r="L908" s="3">
        <v>100.196</v>
      </c>
    </row>
    <row r="909" spans="1:12" ht="14.25" customHeight="1" x14ac:dyDescent="0.25">
      <c r="A909" s="1" t="s">
        <v>1184</v>
      </c>
      <c r="B909" s="2">
        <v>41865</v>
      </c>
      <c r="C909" s="2">
        <v>41865</v>
      </c>
      <c r="D909" s="1" t="s">
        <v>3410</v>
      </c>
      <c r="E909" s="1" t="s">
        <v>3133</v>
      </c>
      <c r="F909" s="1" t="s">
        <v>3140</v>
      </c>
      <c r="G909" s="1" t="s">
        <v>3135</v>
      </c>
      <c r="H909" s="1" t="s">
        <v>28</v>
      </c>
      <c r="I909" s="1" t="s">
        <v>268</v>
      </c>
      <c r="J909" s="3">
        <v>31.44</v>
      </c>
      <c r="K909" s="3">
        <v>3</v>
      </c>
      <c r="L909" s="3">
        <v>8.4887999999999995</v>
      </c>
    </row>
    <row r="910" spans="1:12" ht="14.25" customHeight="1" x14ac:dyDescent="0.25">
      <c r="A910" s="1" t="s">
        <v>1184</v>
      </c>
      <c r="B910" s="2">
        <v>41865</v>
      </c>
      <c r="C910" s="2">
        <v>41865</v>
      </c>
      <c r="D910" s="1" t="s">
        <v>3410</v>
      </c>
      <c r="E910" s="1" t="s">
        <v>3133</v>
      </c>
      <c r="F910" s="1" t="s">
        <v>3140</v>
      </c>
      <c r="G910" s="1" t="s">
        <v>3135</v>
      </c>
      <c r="H910" s="1" t="s">
        <v>20</v>
      </c>
      <c r="I910" s="1" t="s">
        <v>106</v>
      </c>
      <c r="J910" s="3">
        <v>83.79</v>
      </c>
      <c r="K910" s="3">
        <v>7</v>
      </c>
      <c r="L910" s="3">
        <v>22.6233</v>
      </c>
    </row>
    <row r="911" spans="1:12" ht="14.25" customHeight="1" x14ac:dyDescent="0.25">
      <c r="A911" s="1" t="s">
        <v>1184</v>
      </c>
      <c r="B911" s="2">
        <v>41865</v>
      </c>
      <c r="C911" s="2">
        <v>41865</v>
      </c>
      <c r="D911" s="1" t="s">
        <v>3410</v>
      </c>
      <c r="E911" s="1" t="s">
        <v>3133</v>
      </c>
      <c r="F911" s="1" t="s">
        <v>3140</v>
      </c>
      <c r="G911" s="1" t="s">
        <v>3135</v>
      </c>
      <c r="H911" s="1" t="s">
        <v>14</v>
      </c>
      <c r="I911" s="1" t="s">
        <v>1185</v>
      </c>
      <c r="J911" s="3">
        <v>59.52</v>
      </c>
      <c r="K911" s="3">
        <v>3</v>
      </c>
      <c r="L911" s="3">
        <v>15.475199999999999</v>
      </c>
    </row>
    <row r="912" spans="1:12" ht="14.25" customHeight="1" x14ac:dyDescent="0.25">
      <c r="A912" s="1" t="s">
        <v>1184</v>
      </c>
      <c r="B912" s="2">
        <v>41865</v>
      </c>
      <c r="C912" s="2">
        <v>41865</v>
      </c>
      <c r="D912" s="1" t="s">
        <v>3410</v>
      </c>
      <c r="E912" s="1" t="s">
        <v>3133</v>
      </c>
      <c r="F912" s="1" t="s">
        <v>3140</v>
      </c>
      <c r="G912" s="1" t="s">
        <v>3135</v>
      </c>
      <c r="H912" s="1" t="s">
        <v>82</v>
      </c>
      <c r="I912" s="1" t="s">
        <v>106</v>
      </c>
      <c r="J912" s="3">
        <v>31.92</v>
      </c>
      <c r="K912" s="3">
        <v>4</v>
      </c>
      <c r="L912" s="3">
        <v>9.2568000000000001</v>
      </c>
    </row>
    <row r="913" spans="1:12" ht="14.25" customHeight="1" x14ac:dyDescent="0.25">
      <c r="A913" s="1" t="s">
        <v>1186</v>
      </c>
      <c r="B913" s="2">
        <v>40624</v>
      </c>
      <c r="C913" s="2">
        <v>40628</v>
      </c>
      <c r="D913" s="1" t="s">
        <v>3669</v>
      </c>
      <c r="E913" s="1" t="s">
        <v>3133</v>
      </c>
      <c r="F913" s="1" t="s">
        <v>3167</v>
      </c>
      <c r="G913" s="1" t="s">
        <v>3143</v>
      </c>
      <c r="H913" s="1" t="s">
        <v>45</v>
      </c>
      <c r="I913" s="1" t="s">
        <v>1187</v>
      </c>
      <c r="J913" s="3">
        <v>74.352000000000004</v>
      </c>
      <c r="K913" s="3">
        <v>3</v>
      </c>
      <c r="L913" s="3">
        <v>23.234999999999999</v>
      </c>
    </row>
    <row r="914" spans="1:12" ht="14.25" customHeight="1" x14ac:dyDescent="0.25">
      <c r="A914" s="1" t="s">
        <v>1186</v>
      </c>
      <c r="B914" s="2">
        <v>40624</v>
      </c>
      <c r="C914" s="2">
        <v>40628</v>
      </c>
      <c r="D914" s="1" t="s">
        <v>3669</v>
      </c>
      <c r="E914" s="1" t="s">
        <v>3133</v>
      </c>
      <c r="F914" s="1" t="s">
        <v>3167</v>
      </c>
      <c r="G914" s="1" t="s">
        <v>3143</v>
      </c>
      <c r="H914" s="1" t="s">
        <v>72</v>
      </c>
      <c r="I914" s="1" t="s">
        <v>1188</v>
      </c>
      <c r="J914" s="3">
        <v>314.35199999999998</v>
      </c>
      <c r="K914" s="3">
        <v>3</v>
      </c>
      <c r="L914" s="3">
        <v>-35.364600000000003</v>
      </c>
    </row>
    <row r="915" spans="1:12" ht="14.25" customHeight="1" x14ac:dyDescent="0.25">
      <c r="A915" s="1" t="s">
        <v>1189</v>
      </c>
      <c r="B915" s="2">
        <v>41806</v>
      </c>
      <c r="C915" s="2">
        <v>41811</v>
      </c>
      <c r="D915" s="1" t="s">
        <v>3670</v>
      </c>
      <c r="E915" s="1" t="s">
        <v>3133</v>
      </c>
      <c r="F915" s="1" t="s">
        <v>3134</v>
      </c>
      <c r="G915" s="1" t="s">
        <v>3135</v>
      </c>
      <c r="H915" s="1" t="s">
        <v>14</v>
      </c>
      <c r="I915" s="1" t="s">
        <v>1190</v>
      </c>
      <c r="J915" s="3">
        <v>4.26</v>
      </c>
      <c r="K915" s="3">
        <v>1</v>
      </c>
      <c r="L915" s="3">
        <v>1.7465999999999999</v>
      </c>
    </row>
    <row r="916" spans="1:12" ht="14.25" customHeight="1" x14ac:dyDescent="0.25">
      <c r="A916" s="1" t="s">
        <v>1191</v>
      </c>
      <c r="B916" s="2">
        <v>41960</v>
      </c>
      <c r="C916" s="2">
        <v>41966</v>
      </c>
      <c r="D916" s="1" t="s">
        <v>3671</v>
      </c>
      <c r="E916" s="1" t="s">
        <v>3133</v>
      </c>
      <c r="F916" s="1" t="s">
        <v>3159</v>
      </c>
      <c r="G916" s="1" t="s">
        <v>3135</v>
      </c>
      <c r="H916" s="1" t="s">
        <v>28</v>
      </c>
      <c r="I916" s="1" t="s">
        <v>316</v>
      </c>
      <c r="J916" s="3">
        <v>811.28</v>
      </c>
      <c r="K916" s="3">
        <v>8</v>
      </c>
      <c r="L916" s="3">
        <v>24.3384</v>
      </c>
    </row>
    <row r="917" spans="1:12" ht="14.25" customHeight="1" x14ac:dyDescent="0.25">
      <c r="A917" s="1" t="s">
        <v>1192</v>
      </c>
      <c r="B917" s="2">
        <v>41295</v>
      </c>
      <c r="C917" s="2">
        <v>41297</v>
      </c>
      <c r="D917" s="1" t="s">
        <v>3445</v>
      </c>
      <c r="E917" s="1" t="s">
        <v>3133</v>
      </c>
      <c r="F917" s="1" t="s">
        <v>3159</v>
      </c>
      <c r="G917" s="1" t="s">
        <v>3135</v>
      </c>
      <c r="H917" s="1" t="s">
        <v>72</v>
      </c>
      <c r="I917" s="1" t="s">
        <v>990</v>
      </c>
      <c r="J917" s="3">
        <v>153.56800000000001</v>
      </c>
      <c r="K917" s="3">
        <v>2</v>
      </c>
      <c r="L917" s="3">
        <v>-5.7587999999999999</v>
      </c>
    </row>
    <row r="918" spans="1:12" ht="14.25" customHeight="1" x14ac:dyDescent="0.25">
      <c r="A918" s="1" t="s">
        <v>1192</v>
      </c>
      <c r="B918" s="2">
        <v>41295</v>
      </c>
      <c r="C918" s="2">
        <v>41297</v>
      </c>
      <c r="D918" s="1" t="s">
        <v>3445</v>
      </c>
      <c r="E918" s="1" t="s">
        <v>3133</v>
      </c>
      <c r="F918" s="1" t="s">
        <v>3159</v>
      </c>
      <c r="G918" s="1" t="s">
        <v>3135</v>
      </c>
      <c r="H918" s="1" t="s">
        <v>72</v>
      </c>
      <c r="I918" s="1" t="s">
        <v>1193</v>
      </c>
      <c r="J918" s="3">
        <v>1013.4880000000001</v>
      </c>
      <c r="K918" s="3">
        <v>7</v>
      </c>
      <c r="L918" s="3">
        <v>76.011600000000001</v>
      </c>
    </row>
    <row r="919" spans="1:12" ht="14.25" customHeight="1" x14ac:dyDescent="0.25">
      <c r="A919" s="1" t="s">
        <v>1194</v>
      </c>
      <c r="B919" s="2">
        <v>41590</v>
      </c>
      <c r="C919" s="2">
        <v>41595</v>
      </c>
      <c r="D919" s="1" t="s">
        <v>3572</v>
      </c>
      <c r="E919" s="1" t="s">
        <v>3133</v>
      </c>
      <c r="F919" s="1" t="s">
        <v>3140</v>
      </c>
      <c r="G919" s="1" t="s">
        <v>3135</v>
      </c>
      <c r="H919" s="1" t="s">
        <v>12</v>
      </c>
      <c r="I919" s="1" t="s">
        <v>1195</v>
      </c>
      <c r="J919" s="3">
        <v>6.96</v>
      </c>
      <c r="K919" s="3">
        <v>4</v>
      </c>
      <c r="L919" s="3">
        <v>2.2271999999999998</v>
      </c>
    </row>
    <row r="920" spans="1:12" ht="14.25" customHeight="1" x14ac:dyDescent="0.25">
      <c r="A920" s="1" t="s">
        <v>1196</v>
      </c>
      <c r="B920" s="2">
        <v>41304</v>
      </c>
      <c r="C920" s="2">
        <v>41308</v>
      </c>
      <c r="D920" s="1" t="s">
        <v>3393</v>
      </c>
      <c r="E920" s="1" t="s">
        <v>3133</v>
      </c>
      <c r="F920" s="1" t="s">
        <v>3140</v>
      </c>
      <c r="G920" s="1" t="s">
        <v>3135</v>
      </c>
      <c r="H920" s="1" t="s">
        <v>18</v>
      </c>
      <c r="I920" s="1" t="s">
        <v>369</v>
      </c>
      <c r="J920" s="3">
        <v>17.456</v>
      </c>
      <c r="K920" s="3">
        <v>2</v>
      </c>
      <c r="L920" s="3">
        <v>5.8914</v>
      </c>
    </row>
    <row r="921" spans="1:12" ht="14.25" customHeight="1" x14ac:dyDescent="0.25">
      <c r="A921" s="1" t="s">
        <v>1197</v>
      </c>
      <c r="B921" s="2">
        <v>41566</v>
      </c>
      <c r="C921" s="2">
        <v>41570</v>
      </c>
      <c r="D921" s="1" t="s">
        <v>3672</v>
      </c>
      <c r="E921" s="1" t="s">
        <v>3133</v>
      </c>
      <c r="F921" s="1" t="s">
        <v>3212</v>
      </c>
      <c r="G921" s="1" t="s">
        <v>3143</v>
      </c>
      <c r="H921" s="1" t="s">
        <v>72</v>
      </c>
      <c r="I921" s="1" t="s">
        <v>1198</v>
      </c>
      <c r="J921" s="3">
        <v>307.92</v>
      </c>
      <c r="K921" s="3">
        <v>5</v>
      </c>
      <c r="L921" s="3">
        <v>-34.640999999999998</v>
      </c>
    </row>
    <row r="922" spans="1:12" ht="14.25" customHeight="1" x14ac:dyDescent="0.25">
      <c r="A922" s="1" t="s">
        <v>1199</v>
      </c>
      <c r="B922" s="2">
        <v>41992</v>
      </c>
      <c r="C922" s="2">
        <v>41993</v>
      </c>
      <c r="D922" s="1" t="s">
        <v>3672</v>
      </c>
      <c r="E922" s="1" t="s">
        <v>3133</v>
      </c>
      <c r="F922" s="1" t="s">
        <v>3134</v>
      </c>
      <c r="G922" s="1" t="s">
        <v>3135</v>
      </c>
      <c r="H922" s="1" t="s">
        <v>14</v>
      </c>
      <c r="I922" s="1" t="s">
        <v>253</v>
      </c>
      <c r="J922" s="3">
        <v>6.63</v>
      </c>
      <c r="K922" s="3">
        <v>3</v>
      </c>
      <c r="L922" s="3">
        <v>1.7901</v>
      </c>
    </row>
    <row r="923" spans="1:12" ht="14.25" customHeight="1" x14ac:dyDescent="0.25">
      <c r="A923" s="1" t="s">
        <v>1199</v>
      </c>
      <c r="B923" s="2">
        <v>41992</v>
      </c>
      <c r="C923" s="2">
        <v>41993</v>
      </c>
      <c r="D923" s="1" t="s">
        <v>3672</v>
      </c>
      <c r="E923" s="1" t="s">
        <v>3133</v>
      </c>
      <c r="F923" s="1" t="s">
        <v>3134</v>
      </c>
      <c r="G923" s="1" t="s">
        <v>3135</v>
      </c>
      <c r="H923" s="1" t="s">
        <v>45</v>
      </c>
      <c r="I923" s="1" t="s">
        <v>558</v>
      </c>
      <c r="J923" s="3">
        <v>12.96</v>
      </c>
      <c r="K923" s="3">
        <v>2</v>
      </c>
      <c r="L923" s="3">
        <v>6.2207999999999997</v>
      </c>
    </row>
    <row r="924" spans="1:12" ht="14.25" customHeight="1" x14ac:dyDescent="0.25">
      <c r="A924" s="1" t="s">
        <v>1199</v>
      </c>
      <c r="B924" s="2">
        <v>41992</v>
      </c>
      <c r="C924" s="2">
        <v>41993</v>
      </c>
      <c r="D924" s="1" t="s">
        <v>3672</v>
      </c>
      <c r="E924" s="1" t="s">
        <v>3133</v>
      </c>
      <c r="F924" s="1" t="s">
        <v>3134</v>
      </c>
      <c r="G924" s="1" t="s">
        <v>3135</v>
      </c>
      <c r="H924" s="1" t="s">
        <v>45</v>
      </c>
      <c r="I924" s="1" t="s">
        <v>420</v>
      </c>
      <c r="J924" s="3">
        <v>32.4</v>
      </c>
      <c r="K924" s="3">
        <v>5</v>
      </c>
      <c r="L924" s="3">
        <v>15.552</v>
      </c>
    </row>
    <row r="925" spans="1:12" ht="14.25" customHeight="1" x14ac:dyDescent="0.25">
      <c r="A925" s="1" t="s">
        <v>1200</v>
      </c>
      <c r="B925" s="2">
        <v>41946</v>
      </c>
      <c r="C925" s="2">
        <v>41950</v>
      </c>
      <c r="D925" s="1" t="s">
        <v>3673</v>
      </c>
      <c r="E925" s="1" t="s">
        <v>3133</v>
      </c>
      <c r="F925" s="1" t="s">
        <v>3136</v>
      </c>
      <c r="G925" s="1" t="s">
        <v>3137</v>
      </c>
      <c r="H925" s="1" t="s">
        <v>45</v>
      </c>
      <c r="I925" s="1" t="s">
        <v>1201</v>
      </c>
      <c r="J925" s="3">
        <v>23.85</v>
      </c>
      <c r="K925" s="3">
        <v>5</v>
      </c>
      <c r="L925" s="3">
        <v>10.7325</v>
      </c>
    </row>
    <row r="926" spans="1:12" ht="14.25" customHeight="1" x14ac:dyDescent="0.25">
      <c r="A926" s="1" t="s">
        <v>1202</v>
      </c>
      <c r="B926" s="2">
        <v>40812</v>
      </c>
      <c r="C926" s="2">
        <v>40816</v>
      </c>
      <c r="D926" s="1" t="s">
        <v>3524</v>
      </c>
      <c r="E926" s="1" t="s">
        <v>3133</v>
      </c>
      <c r="F926" s="1" t="s">
        <v>3136</v>
      </c>
      <c r="G926" s="1" t="s">
        <v>3137</v>
      </c>
      <c r="H926" s="1" t="s">
        <v>28</v>
      </c>
      <c r="I926" s="1" t="s">
        <v>1203</v>
      </c>
      <c r="J926" s="3">
        <v>310.12</v>
      </c>
      <c r="K926" s="3">
        <v>2</v>
      </c>
      <c r="L926" s="3">
        <v>80.631200000000007</v>
      </c>
    </row>
    <row r="927" spans="1:12" ht="14.25" customHeight="1" x14ac:dyDescent="0.25">
      <c r="A927" s="1" t="s">
        <v>1204</v>
      </c>
      <c r="B927" s="2">
        <v>41690</v>
      </c>
      <c r="C927" s="2">
        <v>41694</v>
      </c>
      <c r="D927" s="1" t="s">
        <v>3405</v>
      </c>
      <c r="E927" s="1" t="s">
        <v>3133</v>
      </c>
      <c r="F927" s="1" t="s">
        <v>3136</v>
      </c>
      <c r="G927" s="1" t="s">
        <v>3137</v>
      </c>
      <c r="H927" s="1" t="s">
        <v>79</v>
      </c>
      <c r="I927" s="1" t="s">
        <v>1205</v>
      </c>
      <c r="J927" s="3">
        <v>11.22</v>
      </c>
      <c r="K927" s="3">
        <v>3</v>
      </c>
      <c r="L927" s="3">
        <v>0.22439999999999999</v>
      </c>
    </row>
    <row r="928" spans="1:12" ht="14.25" customHeight="1" x14ac:dyDescent="0.25">
      <c r="A928" s="1" t="s">
        <v>1206</v>
      </c>
      <c r="B928" s="2">
        <v>41670</v>
      </c>
      <c r="C928" s="2">
        <v>41670</v>
      </c>
      <c r="D928" s="1" t="s">
        <v>3501</v>
      </c>
      <c r="E928" s="1" t="s">
        <v>3133</v>
      </c>
      <c r="F928" s="1" t="s">
        <v>3140</v>
      </c>
      <c r="G928" s="1" t="s">
        <v>3135</v>
      </c>
      <c r="H928" s="1" t="s">
        <v>28</v>
      </c>
      <c r="I928" s="1" t="s">
        <v>1207</v>
      </c>
      <c r="J928" s="3">
        <v>129.30000000000001</v>
      </c>
      <c r="K928" s="3">
        <v>2</v>
      </c>
      <c r="L928" s="3">
        <v>6.4649999999999999</v>
      </c>
    </row>
    <row r="929" spans="1:12" ht="14.25" customHeight="1" x14ac:dyDescent="0.25">
      <c r="A929" s="1" t="s">
        <v>1208</v>
      </c>
      <c r="B929" s="2">
        <v>41129</v>
      </c>
      <c r="C929" s="2">
        <v>41129</v>
      </c>
      <c r="D929" s="1" t="s">
        <v>3674</v>
      </c>
      <c r="E929" s="1" t="s">
        <v>3133</v>
      </c>
      <c r="F929" s="1" t="s">
        <v>3140</v>
      </c>
      <c r="G929" s="1" t="s">
        <v>3135</v>
      </c>
      <c r="H929" s="1" t="s">
        <v>18</v>
      </c>
      <c r="I929" s="1" t="s">
        <v>557</v>
      </c>
      <c r="J929" s="3">
        <v>6.6079999999999997</v>
      </c>
      <c r="K929" s="3">
        <v>2</v>
      </c>
      <c r="L929" s="3">
        <v>2.2302</v>
      </c>
    </row>
    <row r="930" spans="1:12" ht="14.25" customHeight="1" x14ac:dyDescent="0.25">
      <c r="A930" s="1" t="s">
        <v>1208</v>
      </c>
      <c r="B930" s="2">
        <v>41129</v>
      </c>
      <c r="C930" s="2">
        <v>41129</v>
      </c>
      <c r="D930" s="1" t="s">
        <v>3674</v>
      </c>
      <c r="E930" s="1" t="s">
        <v>3133</v>
      </c>
      <c r="F930" s="1" t="s">
        <v>3140</v>
      </c>
      <c r="G930" s="1" t="s">
        <v>3135</v>
      </c>
      <c r="H930" s="1" t="s">
        <v>18</v>
      </c>
      <c r="I930" s="1" t="s">
        <v>139</v>
      </c>
      <c r="J930" s="3">
        <v>7.28</v>
      </c>
      <c r="K930" s="3">
        <v>2</v>
      </c>
      <c r="L930" s="3">
        <v>2.73</v>
      </c>
    </row>
    <row r="931" spans="1:12" ht="14.25" customHeight="1" x14ac:dyDescent="0.25">
      <c r="A931" s="1" t="s">
        <v>1208</v>
      </c>
      <c r="B931" s="2">
        <v>41129</v>
      </c>
      <c r="C931" s="2">
        <v>41129</v>
      </c>
      <c r="D931" s="1" t="s">
        <v>3674</v>
      </c>
      <c r="E931" s="1" t="s">
        <v>3133</v>
      </c>
      <c r="F931" s="1" t="s">
        <v>3140</v>
      </c>
      <c r="G931" s="1" t="s">
        <v>3135</v>
      </c>
      <c r="H931" s="1" t="s">
        <v>72</v>
      </c>
      <c r="I931" s="1" t="s">
        <v>1193</v>
      </c>
      <c r="J931" s="3">
        <v>144.78399999999999</v>
      </c>
      <c r="K931" s="3">
        <v>1</v>
      </c>
      <c r="L931" s="3">
        <v>10.8588</v>
      </c>
    </row>
    <row r="932" spans="1:12" ht="14.25" customHeight="1" x14ac:dyDescent="0.25">
      <c r="A932" s="1" t="s">
        <v>1209</v>
      </c>
      <c r="B932" s="2">
        <v>41615</v>
      </c>
      <c r="C932" s="2">
        <v>41621</v>
      </c>
      <c r="D932" s="1" t="s">
        <v>3675</v>
      </c>
      <c r="E932" s="1" t="s">
        <v>3133</v>
      </c>
      <c r="F932" s="1" t="s">
        <v>3136</v>
      </c>
      <c r="G932" s="1" t="s">
        <v>3137</v>
      </c>
      <c r="H932" s="1" t="s">
        <v>16</v>
      </c>
      <c r="I932" s="1" t="s">
        <v>1150</v>
      </c>
      <c r="J932" s="3">
        <v>156.792</v>
      </c>
      <c r="K932" s="3">
        <v>1</v>
      </c>
      <c r="L932" s="3">
        <v>13.7193</v>
      </c>
    </row>
    <row r="933" spans="1:12" ht="14.25" customHeight="1" x14ac:dyDescent="0.25">
      <c r="A933" s="1" t="s">
        <v>1209</v>
      </c>
      <c r="B933" s="2">
        <v>41615</v>
      </c>
      <c r="C933" s="2">
        <v>41621</v>
      </c>
      <c r="D933" s="1" t="s">
        <v>3675</v>
      </c>
      <c r="E933" s="1" t="s">
        <v>3133</v>
      </c>
      <c r="F933" s="1" t="s">
        <v>3136</v>
      </c>
      <c r="G933" s="1" t="s">
        <v>3137</v>
      </c>
      <c r="H933" s="1" t="s">
        <v>16</v>
      </c>
      <c r="I933" s="1" t="s">
        <v>1210</v>
      </c>
      <c r="J933" s="3">
        <v>431.976</v>
      </c>
      <c r="K933" s="3">
        <v>3</v>
      </c>
      <c r="L933" s="3">
        <v>26.9985</v>
      </c>
    </row>
    <row r="934" spans="1:12" ht="14.25" customHeight="1" x14ac:dyDescent="0.25">
      <c r="A934" s="1" t="s">
        <v>1209</v>
      </c>
      <c r="B934" s="2">
        <v>41615</v>
      </c>
      <c r="C934" s="2">
        <v>41621</v>
      </c>
      <c r="D934" s="1" t="s">
        <v>3675</v>
      </c>
      <c r="E934" s="1" t="s">
        <v>3133</v>
      </c>
      <c r="F934" s="1" t="s">
        <v>3136</v>
      </c>
      <c r="G934" s="1" t="s">
        <v>3137</v>
      </c>
      <c r="H934" s="1" t="s">
        <v>87</v>
      </c>
      <c r="I934" s="1" t="s">
        <v>1211</v>
      </c>
      <c r="J934" s="3">
        <v>35.89</v>
      </c>
      <c r="K934" s="3">
        <v>1</v>
      </c>
      <c r="L934" s="3">
        <v>16.150500000000001</v>
      </c>
    </row>
    <row r="935" spans="1:12" ht="14.25" customHeight="1" x14ac:dyDescent="0.25">
      <c r="A935" s="1" t="s">
        <v>1209</v>
      </c>
      <c r="B935" s="2">
        <v>41615</v>
      </c>
      <c r="C935" s="2">
        <v>41621</v>
      </c>
      <c r="D935" s="1" t="s">
        <v>3675</v>
      </c>
      <c r="E935" s="1" t="s">
        <v>3133</v>
      </c>
      <c r="F935" s="1" t="s">
        <v>3136</v>
      </c>
      <c r="G935" s="1" t="s">
        <v>3137</v>
      </c>
      <c r="H935" s="1" t="s">
        <v>18</v>
      </c>
      <c r="I935" s="1" t="s">
        <v>395</v>
      </c>
      <c r="J935" s="3">
        <v>47.207999999999998</v>
      </c>
      <c r="K935" s="3">
        <v>7</v>
      </c>
      <c r="L935" s="3">
        <v>15.342599999999999</v>
      </c>
    </row>
    <row r="936" spans="1:12" ht="14.25" customHeight="1" x14ac:dyDescent="0.25">
      <c r="A936" s="1" t="s">
        <v>1209</v>
      </c>
      <c r="B936" s="2">
        <v>41615</v>
      </c>
      <c r="C936" s="2">
        <v>41621</v>
      </c>
      <c r="D936" s="1" t="s">
        <v>3675</v>
      </c>
      <c r="E936" s="1" t="s">
        <v>3133</v>
      </c>
      <c r="F936" s="1" t="s">
        <v>3136</v>
      </c>
      <c r="G936" s="1" t="s">
        <v>3137</v>
      </c>
      <c r="H936" s="1" t="s">
        <v>45</v>
      </c>
      <c r="I936" s="1" t="s">
        <v>77</v>
      </c>
      <c r="J936" s="3">
        <v>248.08</v>
      </c>
      <c r="K936" s="3">
        <v>7</v>
      </c>
      <c r="L936" s="3">
        <v>116.5976</v>
      </c>
    </row>
    <row r="937" spans="1:12" ht="14.25" customHeight="1" x14ac:dyDescent="0.25">
      <c r="A937" s="1" t="s">
        <v>1209</v>
      </c>
      <c r="B937" s="2">
        <v>41615</v>
      </c>
      <c r="C937" s="2">
        <v>41621</v>
      </c>
      <c r="D937" s="1" t="s">
        <v>3675</v>
      </c>
      <c r="E937" s="1" t="s">
        <v>3133</v>
      </c>
      <c r="F937" s="1" t="s">
        <v>3136</v>
      </c>
      <c r="G937" s="1" t="s">
        <v>3137</v>
      </c>
      <c r="H937" s="1" t="s">
        <v>45</v>
      </c>
      <c r="I937" s="1" t="s">
        <v>1212</v>
      </c>
      <c r="J937" s="3">
        <v>189.7</v>
      </c>
      <c r="K937" s="3">
        <v>5</v>
      </c>
      <c r="L937" s="3">
        <v>89.159000000000006</v>
      </c>
    </row>
    <row r="938" spans="1:12" ht="14.25" customHeight="1" x14ac:dyDescent="0.25">
      <c r="A938" s="1" t="s">
        <v>1209</v>
      </c>
      <c r="B938" s="2">
        <v>41615</v>
      </c>
      <c r="C938" s="2">
        <v>41621</v>
      </c>
      <c r="D938" s="1" t="s">
        <v>3675</v>
      </c>
      <c r="E938" s="1" t="s">
        <v>3133</v>
      </c>
      <c r="F938" s="1" t="s">
        <v>3136</v>
      </c>
      <c r="G938" s="1" t="s">
        <v>3137</v>
      </c>
      <c r="H938" s="1" t="s">
        <v>18</v>
      </c>
      <c r="I938" s="1" t="s">
        <v>248</v>
      </c>
      <c r="J938" s="3">
        <v>59.808</v>
      </c>
      <c r="K938" s="3">
        <v>3</v>
      </c>
      <c r="L938" s="3">
        <v>19.4376</v>
      </c>
    </row>
    <row r="939" spans="1:12" ht="14.25" customHeight="1" x14ac:dyDescent="0.25">
      <c r="A939" s="1" t="s">
        <v>1213</v>
      </c>
      <c r="B939" s="2">
        <v>41963</v>
      </c>
      <c r="C939" s="2">
        <v>41968</v>
      </c>
      <c r="D939" s="1" t="s">
        <v>3676</v>
      </c>
      <c r="E939" s="1" t="s">
        <v>3133</v>
      </c>
      <c r="F939" s="1" t="s">
        <v>3134</v>
      </c>
      <c r="G939" s="1" t="s">
        <v>3135</v>
      </c>
      <c r="H939" s="1" t="s">
        <v>28</v>
      </c>
      <c r="I939" s="1" t="s">
        <v>1214</v>
      </c>
      <c r="J939" s="3">
        <v>305.01</v>
      </c>
      <c r="K939" s="3">
        <v>9</v>
      </c>
      <c r="L939" s="3">
        <v>76.252499999999998</v>
      </c>
    </row>
    <row r="940" spans="1:12" ht="14.25" customHeight="1" x14ac:dyDescent="0.25">
      <c r="A940" s="1" t="s">
        <v>1213</v>
      </c>
      <c r="B940" s="2">
        <v>41963</v>
      </c>
      <c r="C940" s="2">
        <v>41968</v>
      </c>
      <c r="D940" s="1" t="s">
        <v>3676</v>
      </c>
      <c r="E940" s="1" t="s">
        <v>3133</v>
      </c>
      <c r="F940" s="1" t="s">
        <v>3134</v>
      </c>
      <c r="G940" s="1" t="s">
        <v>3135</v>
      </c>
      <c r="H940" s="1" t="s">
        <v>12</v>
      </c>
      <c r="I940" s="1" t="s">
        <v>1215</v>
      </c>
      <c r="J940" s="3">
        <v>18.7</v>
      </c>
      <c r="K940" s="3">
        <v>1</v>
      </c>
      <c r="L940" s="3">
        <v>7.1059999999999999</v>
      </c>
    </row>
    <row r="941" spans="1:12" ht="14.25" customHeight="1" x14ac:dyDescent="0.25">
      <c r="A941" s="1" t="s">
        <v>1216</v>
      </c>
      <c r="B941" s="2">
        <v>41583</v>
      </c>
      <c r="C941" s="2">
        <v>41584</v>
      </c>
      <c r="D941" s="1" t="s">
        <v>3677</v>
      </c>
      <c r="E941" s="1" t="s">
        <v>3133</v>
      </c>
      <c r="F941" s="1" t="s">
        <v>3140</v>
      </c>
      <c r="G941" s="1" t="s">
        <v>3135</v>
      </c>
      <c r="H941" s="1" t="s">
        <v>12</v>
      </c>
      <c r="I941" s="1" t="s">
        <v>1217</v>
      </c>
      <c r="J941" s="3">
        <v>38.29</v>
      </c>
      <c r="K941" s="3">
        <v>7</v>
      </c>
      <c r="L941" s="3">
        <v>16.464700000000001</v>
      </c>
    </row>
    <row r="942" spans="1:12" ht="14.25" customHeight="1" x14ac:dyDescent="0.25">
      <c r="A942" s="1" t="s">
        <v>1218</v>
      </c>
      <c r="B942" s="2">
        <v>41988</v>
      </c>
      <c r="C942" s="2">
        <v>41992</v>
      </c>
      <c r="D942" s="1" t="s">
        <v>3518</v>
      </c>
      <c r="E942" s="1" t="s">
        <v>3133</v>
      </c>
      <c r="F942" s="1" t="s">
        <v>3159</v>
      </c>
      <c r="G942" s="1" t="s">
        <v>3135</v>
      </c>
      <c r="H942" s="1" t="s">
        <v>12</v>
      </c>
      <c r="I942" s="1" t="s">
        <v>1219</v>
      </c>
      <c r="J942" s="3">
        <v>26.25</v>
      </c>
      <c r="K942" s="3">
        <v>3</v>
      </c>
      <c r="L942" s="3">
        <v>11.025</v>
      </c>
    </row>
    <row r="943" spans="1:12" ht="14.25" customHeight="1" x14ac:dyDescent="0.25">
      <c r="A943" s="1" t="s">
        <v>1218</v>
      </c>
      <c r="B943" s="2">
        <v>41988</v>
      </c>
      <c r="C943" s="2">
        <v>41992</v>
      </c>
      <c r="D943" s="1" t="s">
        <v>3518</v>
      </c>
      <c r="E943" s="1" t="s">
        <v>3133</v>
      </c>
      <c r="F943" s="1" t="s">
        <v>3159</v>
      </c>
      <c r="G943" s="1" t="s">
        <v>3135</v>
      </c>
      <c r="H943" s="1" t="s">
        <v>18</v>
      </c>
      <c r="I943" s="1" t="s">
        <v>1220</v>
      </c>
      <c r="J943" s="3">
        <v>64.959999999999994</v>
      </c>
      <c r="K943" s="3">
        <v>14</v>
      </c>
      <c r="L943" s="3">
        <v>22.736000000000001</v>
      </c>
    </row>
    <row r="944" spans="1:12" ht="14.25" customHeight="1" x14ac:dyDescent="0.25">
      <c r="A944" s="1" t="s">
        <v>1218</v>
      </c>
      <c r="B944" s="2">
        <v>41988</v>
      </c>
      <c r="C944" s="2">
        <v>41992</v>
      </c>
      <c r="D944" s="1" t="s">
        <v>3518</v>
      </c>
      <c r="E944" s="1" t="s">
        <v>3133</v>
      </c>
      <c r="F944" s="1" t="s">
        <v>3159</v>
      </c>
      <c r="G944" s="1" t="s">
        <v>3135</v>
      </c>
      <c r="H944" s="1" t="s">
        <v>87</v>
      </c>
      <c r="I944" s="1" t="s">
        <v>1047</v>
      </c>
      <c r="J944" s="3">
        <v>43.7</v>
      </c>
      <c r="K944" s="3">
        <v>5</v>
      </c>
      <c r="L944" s="3">
        <v>20.539000000000001</v>
      </c>
    </row>
    <row r="945" spans="1:12" ht="14.25" customHeight="1" x14ac:dyDescent="0.25">
      <c r="A945" s="1" t="s">
        <v>1221</v>
      </c>
      <c r="B945" s="2">
        <v>41956</v>
      </c>
      <c r="C945" s="2">
        <v>41956</v>
      </c>
      <c r="D945" s="1" t="s">
        <v>3678</v>
      </c>
      <c r="E945" s="1" t="s">
        <v>3133</v>
      </c>
      <c r="F945" s="1" t="s">
        <v>3208</v>
      </c>
      <c r="G945" s="1" t="s">
        <v>3143</v>
      </c>
      <c r="H945" s="1" t="s">
        <v>38</v>
      </c>
      <c r="I945" s="1" t="s">
        <v>1222</v>
      </c>
      <c r="J945" s="3">
        <v>41.6</v>
      </c>
      <c r="K945" s="3">
        <v>4</v>
      </c>
      <c r="L945" s="3">
        <v>13</v>
      </c>
    </row>
    <row r="946" spans="1:12" ht="14.25" customHeight="1" x14ac:dyDescent="0.25">
      <c r="A946" s="1" t="s">
        <v>1221</v>
      </c>
      <c r="B946" s="2">
        <v>41956</v>
      </c>
      <c r="C946" s="2">
        <v>41956</v>
      </c>
      <c r="D946" s="1" t="s">
        <v>3678</v>
      </c>
      <c r="E946" s="1" t="s">
        <v>3133</v>
      </c>
      <c r="F946" s="1" t="s">
        <v>3208</v>
      </c>
      <c r="G946" s="1" t="s">
        <v>3143</v>
      </c>
      <c r="H946" s="1" t="s">
        <v>45</v>
      </c>
      <c r="I946" s="1" t="s">
        <v>1223</v>
      </c>
      <c r="J946" s="3">
        <v>23.12</v>
      </c>
      <c r="K946" s="3">
        <v>5</v>
      </c>
      <c r="L946" s="3">
        <v>8.3810000000000002</v>
      </c>
    </row>
    <row r="947" spans="1:12" ht="14.25" customHeight="1" x14ac:dyDescent="0.25">
      <c r="A947" s="1" t="s">
        <v>1221</v>
      </c>
      <c r="B947" s="2">
        <v>41956</v>
      </c>
      <c r="C947" s="2">
        <v>41956</v>
      </c>
      <c r="D947" s="1" t="s">
        <v>3678</v>
      </c>
      <c r="E947" s="1" t="s">
        <v>3133</v>
      </c>
      <c r="F947" s="1" t="s">
        <v>3208</v>
      </c>
      <c r="G947" s="1" t="s">
        <v>3143</v>
      </c>
      <c r="H947" s="1" t="s">
        <v>72</v>
      </c>
      <c r="I947" s="1" t="s">
        <v>1224</v>
      </c>
      <c r="J947" s="3">
        <v>113.88800000000001</v>
      </c>
      <c r="K947" s="3">
        <v>2</v>
      </c>
      <c r="L947" s="3">
        <v>9.9651999999999994</v>
      </c>
    </row>
    <row r="948" spans="1:12" ht="14.25" customHeight="1" x14ac:dyDescent="0.25">
      <c r="A948" s="1" t="s">
        <v>1221</v>
      </c>
      <c r="B948" s="2">
        <v>41956</v>
      </c>
      <c r="C948" s="2">
        <v>41956</v>
      </c>
      <c r="D948" s="1" t="s">
        <v>3678</v>
      </c>
      <c r="E948" s="1" t="s">
        <v>3133</v>
      </c>
      <c r="F948" s="1" t="s">
        <v>3208</v>
      </c>
      <c r="G948" s="1" t="s">
        <v>3143</v>
      </c>
      <c r="H948" s="1" t="s">
        <v>12</v>
      </c>
      <c r="I948" s="1" t="s">
        <v>1225</v>
      </c>
      <c r="J948" s="3">
        <v>113.568</v>
      </c>
      <c r="K948" s="3">
        <v>2</v>
      </c>
      <c r="L948" s="3">
        <v>-5.6783999999999999</v>
      </c>
    </row>
    <row r="949" spans="1:12" ht="14.25" customHeight="1" x14ac:dyDescent="0.25">
      <c r="A949" s="1" t="s">
        <v>1221</v>
      </c>
      <c r="B949" s="2">
        <v>41956</v>
      </c>
      <c r="C949" s="2">
        <v>41956</v>
      </c>
      <c r="D949" s="1" t="s">
        <v>3678</v>
      </c>
      <c r="E949" s="1" t="s">
        <v>3133</v>
      </c>
      <c r="F949" s="1" t="s">
        <v>3208</v>
      </c>
      <c r="G949" s="1" t="s">
        <v>3143</v>
      </c>
      <c r="H949" s="1" t="s">
        <v>16</v>
      </c>
      <c r="I949" s="1" t="s">
        <v>1226</v>
      </c>
      <c r="J949" s="3">
        <v>7.92</v>
      </c>
      <c r="K949" s="3">
        <v>2</v>
      </c>
      <c r="L949" s="3">
        <v>0.69299999999999995</v>
      </c>
    </row>
    <row r="950" spans="1:12" ht="14.25" customHeight="1" x14ac:dyDescent="0.25">
      <c r="A950" s="1" t="s">
        <v>1221</v>
      </c>
      <c r="B950" s="2">
        <v>41956</v>
      </c>
      <c r="C950" s="2">
        <v>41956</v>
      </c>
      <c r="D950" s="1" t="s">
        <v>3678</v>
      </c>
      <c r="E950" s="1" t="s">
        <v>3133</v>
      </c>
      <c r="F950" s="1" t="s">
        <v>3208</v>
      </c>
      <c r="G950" s="1" t="s">
        <v>3143</v>
      </c>
      <c r="H950" s="1" t="s">
        <v>16</v>
      </c>
      <c r="I950" s="1" t="s">
        <v>1227</v>
      </c>
      <c r="J950" s="3">
        <v>671.98400000000004</v>
      </c>
      <c r="K950" s="3">
        <v>2</v>
      </c>
      <c r="L950" s="3">
        <v>50.398800000000001</v>
      </c>
    </row>
    <row r="951" spans="1:12" ht="14.25" customHeight="1" x14ac:dyDescent="0.25">
      <c r="A951" s="1" t="s">
        <v>1228</v>
      </c>
      <c r="B951" s="2">
        <v>41267</v>
      </c>
      <c r="C951" s="2">
        <v>41272</v>
      </c>
      <c r="D951" s="1" t="s">
        <v>3491</v>
      </c>
      <c r="E951" s="1" t="s">
        <v>3133</v>
      </c>
      <c r="F951" s="1" t="s">
        <v>3134</v>
      </c>
      <c r="G951" s="1" t="s">
        <v>3135</v>
      </c>
      <c r="H951" s="1" t="s">
        <v>18</v>
      </c>
      <c r="I951" s="1" t="s">
        <v>473</v>
      </c>
      <c r="J951" s="3">
        <v>19.936</v>
      </c>
      <c r="K951" s="3">
        <v>4</v>
      </c>
      <c r="L951" s="3">
        <v>7.2267999999999999</v>
      </c>
    </row>
    <row r="952" spans="1:12" ht="14.25" customHeight="1" x14ac:dyDescent="0.25">
      <c r="A952" s="1" t="s">
        <v>1228</v>
      </c>
      <c r="B952" s="2">
        <v>41267</v>
      </c>
      <c r="C952" s="2">
        <v>41272</v>
      </c>
      <c r="D952" s="1" t="s">
        <v>3491</v>
      </c>
      <c r="E952" s="1" t="s">
        <v>3133</v>
      </c>
      <c r="F952" s="1" t="s">
        <v>3134</v>
      </c>
      <c r="G952" s="1" t="s">
        <v>3135</v>
      </c>
      <c r="H952" s="1" t="s">
        <v>79</v>
      </c>
      <c r="I952" s="1" t="s">
        <v>153</v>
      </c>
      <c r="J952" s="3">
        <v>45.92</v>
      </c>
      <c r="K952" s="3">
        <v>4</v>
      </c>
      <c r="L952" s="3">
        <v>21.5824</v>
      </c>
    </row>
    <row r="953" spans="1:12" ht="14.25" customHeight="1" x14ac:dyDescent="0.25">
      <c r="A953" s="1" t="s">
        <v>1229</v>
      </c>
      <c r="B953" s="2">
        <v>41756</v>
      </c>
      <c r="C953" s="2">
        <v>41761</v>
      </c>
      <c r="D953" s="1" t="s">
        <v>3679</v>
      </c>
      <c r="E953" s="1" t="s">
        <v>3133</v>
      </c>
      <c r="F953" s="1" t="s">
        <v>3136</v>
      </c>
      <c r="G953" s="1" t="s">
        <v>3137</v>
      </c>
      <c r="H953" s="1" t="s">
        <v>45</v>
      </c>
      <c r="I953" s="1" t="s">
        <v>625</v>
      </c>
      <c r="J953" s="3">
        <v>20.34</v>
      </c>
      <c r="K953" s="3">
        <v>3</v>
      </c>
      <c r="L953" s="3">
        <v>9.3564000000000007</v>
      </c>
    </row>
    <row r="954" spans="1:12" ht="14.25" customHeight="1" x14ac:dyDescent="0.25">
      <c r="A954" s="1" t="s">
        <v>1229</v>
      </c>
      <c r="B954" s="2">
        <v>41756</v>
      </c>
      <c r="C954" s="2">
        <v>41761</v>
      </c>
      <c r="D954" s="1" t="s">
        <v>3679</v>
      </c>
      <c r="E954" s="1" t="s">
        <v>3133</v>
      </c>
      <c r="F954" s="1" t="s">
        <v>3136</v>
      </c>
      <c r="G954" s="1" t="s">
        <v>3137</v>
      </c>
      <c r="H954" s="1" t="s">
        <v>9</v>
      </c>
      <c r="I954" s="1" t="s">
        <v>1230</v>
      </c>
      <c r="J954" s="3">
        <v>39.28</v>
      </c>
      <c r="K954" s="3">
        <v>8</v>
      </c>
      <c r="L954" s="3">
        <v>19.247199999999999</v>
      </c>
    </row>
    <row r="955" spans="1:12" ht="14.25" customHeight="1" x14ac:dyDescent="0.25">
      <c r="A955" s="1" t="s">
        <v>1231</v>
      </c>
      <c r="B955" s="2">
        <v>41990</v>
      </c>
      <c r="C955" s="2">
        <v>41995</v>
      </c>
      <c r="D955" s="1" t="s">
        <v>3680</v>
      </c>
      <c r="E955" s="1" t="s">
        <v>3133</v>
      </c>
      <c r="F955" s="1" t="s">
        <v>3194</v>
      </c>
      <c r="G955" s="1" t="s">
        <v>3135</v>
      </c>
      <c r="H955" s="1" t="s">
        <v>72</v>
      </c>
      <c r="I955" s="1" t="s">
        <v>988</v>
      </c>
      <c r="J955" s="3">
        <v>81.567999999999998</v>
      </c>
      <c r="K955" s="3">
        <v>2</v>
      </c>
      <c r="L955" s="3">
        <v>9.1763999999999992</v>
      </c>
    </row>
    <row r="956" spans="1:12" ht="14.25" customHeight="1" x14ac:dyDescent="0.25">
      <c r="A956" s="1" t="s">
        <v>1231</v>
      </c>
      <c r="B956" s="2">
        <v>41990</v>
      </c>
      <c r="C956" s="2">
        <v>41995</v>
      </c>
      <c r="D956" s="1" t="s">
        <v>3680</v>
      </c>
      <c r="E956" s="1" t="s">
        <v>3133</v>
      </c>
      <c r="F956" s="1" t="s">
        <v>3194</v>
      </c>
      <c r="G956" s="1" t="s">
        <v>3135</v>
      </c>
      <c r="H956" s="1" t="s">
        <v>72</v>
      </c>
      <c r="I956" s="1" t="s">
        <v>112</v>
      </c>
      <c r="J956" s="3">
        <v>97.183999999999997</v>
      </c>
      <c r="K956" s="3">
        <v>2</v>
      </c>
      <c r="L956" s="3">
        <v>6.0739999999999998</v>
      </c>
    </row>
    <row r="957" spans="1:12" ht="14.25" customHeight="1" x14ac:dyDescent="0.25">
      <c r="A957" s="1" t="s">
        <v>1231</v>
      </c>
      <c r="B957" s="2">
        <v>41990</v>
      </c>
      <c r="C957" s="2">
        <v>41995</v>
      </c>
      <c r="D957" s="1" t="s">
        <v>3680</v>
      </c>
      <c r="E957" s="1" t="s">
        <v>3133</v>
      </c>
      <c r="F957" s="1" t="s">
        <v>3194</v>
      </c>
      <c r="G957" s="1" t="s">
        <v>3135</v>
      </c>
      <c r="H957" s="1" t="s">
        <v>18</v>
      </c>
      <c r="I957" s="1" t="s">
        <v>621</v>
      </c>
      <c r="J957" s="3">
        <v>24.32</v>
      </c>
      <c r="K957" s="3">
        <v>5</v>
      </c>
      <c r="L957" s="3">
        <v>8.2080000000000002</v>
      </c>
    </row>
    <row r="958" spans="1:12" ht="14.25" customHeight="1" x14ac:dyDescent="0.25">
      <c r="A958" s="1" t="s">
        <v>1231</v>
      </c>
      <c r="B958" s="2">
        <v>41990</v>
      </c>
      <c r="C958" s="2">
        <v>41995</v>
      </c>
      <c r="D958" s="1" t="s">
        <v>3680</v>
      </c>
      <c r="E958" s="1" t="s">
        <v>3133</v>
      </c>
      <c r="F958" s="1" t="s">
        <v>3194</v>
      </c>
      <c r="G958" s="1" t="s">
        <v>3135</v>
      </c>
      <c r="H958" s="1" t="s">
        <v>12</v>
      </c>
      <c r="I958" s="1" t="s">
        <v>1232</v>
      </c>
      <c r="J958" s="3">
        <v>18.96</v>
      </c>
      <c r="K958" s="3">
        <v>2</v>
      </c>
      <c r="L958" s="3">
        <v>7.5839999999999996</v>
      </c>
    </row>
    <row r="959" spans="1:12" ht="14.25" customHeight="1" x14ac:dyDescent="0.25">
      <c r="A959" s="1" t="s">
        <v>1233</v>
      </c>
      <c r="B959" s="2">
        <v>40736</v>
      </c>
      <c r="C959" s="2">
        <v>40742</v>
      </c>
      <c r="D959" s="1" t="s">
        <v>3421</v>
      </c>
      <c r="E959" s="1" t="s">
        <v>3133</v>
      </c>
      <c r="F959" s="1" t="s">
        <v>3136</v>
      </c>
      <c r="G959" s="1" t="s">
        <v>3137</v>
      </c>
      <c r="H959" s="1" t="s">
        <v>72</v>
      </c>
      <c r="I959" s="1" t="s">
        <v>1234</v>
      </c>
      <c r="J959" s="3">
        <v>123.136</v>
      </c>
      <c r="K959" s="3">
        <v>4</v>
      </c>
      <c r="L959" s="3">
        <v>13.8528</v>
      </c>
    </row>
    <row r="960" spans="1:12" ht="14.25" customHeight="1" x14ac:dyDescent="0.25">
      <c r="A960" s="1" t="s">
        <v>1233</v>
      </c>
      <c r="B960" s="2">
        <v>40736</v>
      </c>
      <c r="C960" s="2">
        <v>40742</v>
      </c>
      <c r="D960" s="1" t="s">
        <v>3421</v>
      </c>
      <c r="E960" s="1" t="s">
        <v>3133</v>
      </c>
      <c r="F960" s="1" t="s">
        <v>3136</v>
      </c>
      <c r="G960" s="1" t="s">
        <v>3137</v>
      </c>
      <c r="H960" s="1" t="s">
        <v>18</v>
      </c>
      <c r="I960" s="1" t="s">
        <v>1235</v>
      </c>
      <c r="J960" s="3">
        <v>11.263999999999999</v>
      </c>
      <c r="K960" s="3">
        <v>4</v>
      </c>
      <c r="L960" s="3">
        <v>3.8016000000000001</v>
      </c>
    </row>
    <row r="961" spans="1:12" ht="14.25" customHeight="1" x14ac:dyDescent="0.25">
      <c r="A961" s="1" t="s">
        <v>1236</v>
      </c>
      <c r="B961" s="2">
        <v>40883</v>
      </c>
      <c r="C961" s="2">
        <v>40888</v>
      </c>
      <c r="D961" s="1" t="s">
        <v>3681</v>
      </c>
      <c r="E961" s="1" t="s">
        <v>3133</v>
      </c>
      <c r="F961" s="1" t="s">
        <v>3223</v>
      </c>
      <c r="G961" s="1" t="s">
        <v>3145</v>
      </c>
      <c r="H961" s="1" t="s">
        <v>28</v>
      </c>
      <c r="I961" s="1" t="s">
        <v>412</v>
      </c>
      <c r="J961" s="3">
        <v>53.423999999999999</v>
      </c>
      <c r="K961" s="3">
        <v>3</v>
      </c>
      <c r="L961" s="3">
        <v>4.6745999999999999</v>
      </c>
    </row>
    <row r="962" spans="1:12" ht="14.25" customHeight="1" x14ac:dyDescent="0.25">
      <c r="A962" s="1" t="s">
        <v>1236</v>
      </c>
      <c r="B962" s="2">
        <v>40883</v>
      </c>
      <c r="C962" s="2">
        <v>40888</v>
      </c>
      <c r="D962" s="1" t="s">
        <v>3681</v>
      </c>
      <c r="E962" s="1" t="s">
        <v>3133</v>
      </c>
      <c r="F962" s="1" t="s">
        <v>3223</v>
      </c>
      <c r="G962" s="1" t="s">
        <v>3145</v>
      </c>
      <c r="H962" s="1" t="s">
        <v>22</v>
      </c>
      <c r="I962" s="1" t="s">
        <v>1237</v>
      </c>
      <c r="J962" s="3">
        <v>275.49</v>
      </c>
      <c r="K962" s="3">
        <v>1</v>
      </c>
      <c r="L962" s="3">
        <v>-170.8038</v>
      </c>
    </row>
    <row r="963" spans="1:12" ht="14.25" customHeight="1" x14ac:dyDescent="0.25">
      <c r="A963" s="1" t="s">
        <v>1238</v>
      </c>
      <c r="B963" s="2">
        <v>41326</v>
      </c>
      <c r="C963" s="2">
        <v>41331</v>
      </c>
      <c r="D963" s="1" t="s">
        <v>3682</v>
      </c>
      <c r="E963" s="1" t="s">
        <v>3133</v>
      </c>
      <c r="F963" s="1" t="s">
        <v>3134</v>
      </c>
      <c r="G963" s="1" t="s">
        <v>3135</v>
      </c>
      <c r="H963" s="1" t="s">
        <v>38</v>
      </c>
      <c r="I963" s="1" t="s">
        <v>1239</v>
      </c>
      <c r="J963" s="3">
        <v>12.99</v>
      </c>
      <c r="K963" s="3">
        <v>1</v>
      </c>
      <c r="L963" s="3">
        <v>0.77939999999999998</v>
      </c>
    </row>
    <row r="964" spans="1:12" ht="14.25" customHeight="1" x14ac:dyDescent="0.25">
      <c r="A964" s="1" t="s">
        <v>1238</v>
      </c>
      <c r="B964" s="2">
        <v>41326</v>
      </c>
      <c r="C964" s="2">
        <v>41331</v>
      </c>
      <c r="D964" s="1" t="s">
        <v>3682</v>
      </c>
      <c r="E964" s="1" t="s">
        <v>3133</v>
      </c>
      <c r="F964" s="1" t="s">
        <v>3134</v>
      </c>
      <c r="G964" s="1" t="s">
        <v>3135</v>
      </c>
      <c r="H964" s="1" t="s">
        <v>18</v>
      </c>
      <c r="I964" s="1" t="s">
        <v>1220</v>
      </c>
      <c r="J964" s="3">
        <v>18.559999999999999</v>
      </c>
      <c r="K964" s="3">
        <v>4</v>
      </c>
      <c r="L964" s="3">
        <v>6.4960000000000004</v>
      </c>
    </row>
    <row r="965" spans="1:12" ht="14.25" customHeight="1" x14ac:dyDescent="0.25">
      <c r="A965" s="1" t="s">
        <v>1238</v>
      </c>
      <c r="B965" s="2">
        <v>41326</v>
      </c>
      <c r="C965" s="2">
        <v>41331</v>
      </c>
      <c r="D965" s="1" t="s">
        <v>3682</v>
      </c>
      <c r="E965" s="1" t="s">
        <v>3133</v>
      </c>
      <c r="F965" s="1" t="s">
        <v>3134</v>
      </c>
      <c r="G965" s="1" t="s">
        <v>3135</v>
      </c>
      <c r="H965" s="1" t="s">
        <v>28</v>
      </c>
      <c r="I965" s="1" t="s">
        <v>358</v>
      </c>
      <c r="J965" s="3">
        <v>449.15</v>
      </c>
      <c r="K965" s="3">
        <v>5</v>
      </c>
      <c r="L965" s="3">
        <v>8.9830000000000005</v>
      </c>
    </row>
    <row r="966" spans="1:12" ht="14.25" customHeight="1" x14ac:dyDescent="0.25">
      <c r="A966" s="1" t="s">
        <v>1238</v>
      </c>
      <c r="B966" s="2">
        <v>41326</v>
      </c>
      <c r="C966" s="2">
        <v>41331</v>
      </c>
      <c r="D966" s="1" t="s">
        <v>3682</v>
      </c>
      <c r="E966" s="1" t="s">
        <v>3133</v>
      </c>
      <c r="F966" s="1" t="s">
        <v>3134</v>
      </c>
      <c r="G966" s="1" t="s">
        <v>3135</v>
      </c>
      <c r="H966" s="1" t="s">
        <v>18</v>
      </c>
      <c r="I966" s="1" t="s">
        <v>1240</v>
      </c>
      <c r="J966" s="3">
        <v>31.248000000000001</v>
      </c>
      <c r="K966" s="3">
        <v>7</v>
      </c>
      <c r="L966" s="3">
        <v>10.9368</v>
      </c>
    </row>
    <row r="967" spans="1:12" ht="14.25" customHeight="1" x14ac:dyDescent="0.25">
      <c r="A967" s="1" t="s">
        <v>1241</v>
      </c>
      <c r="B967" s="2">
        <v>41527</v>
      </c>
      <c r="C967" s="2">
        <v>41531</v>
      </c>
      <c r="D967" s="1" t="s">
        <v>3402</v>
      </c>
      <c r="E967" s="1" t="s">
        <v>3133</v>
      </c>
      <c r="F967" s="1" t="s">
        <v>3230</v>
      </c>
      <c r="G967" s="1" t="s">
        <v>3135</v>
      </c>
      <c r="H967" s="1" t="s">
        <v>18</v>
      </c>
      <c r="I967" s="1" t="s">
        <v>1242</v>
      </c>
      <c r="J967" s="3">
        <v>55.36</v>
      </c>
      <c r="K967" s="3">
        <v>4</v>
      </c>
      <c r="L967" s="3">
        <v>18.684000000000001</v>
      </c>
    </row>
    <row r="968" spans="1:12" ht="14.25" customHeight="1" x14ac:dyDescent="0.25">
      <c r="A968" s="1" t="s">
        <v>1243</v>
      </c>
      <c r="B968" s="2">
        <v>40738</v>
      </c>
      <c r="C968" s="2">
        <v>40745</v>
      </c>
      <c r="D968" s="1" t="s">
        <v>3372</v>
      </c>
      <c r="E968" s="1" t="s">
        <v>3133</v>
      </c>
      <c r="F968" s="1" t="s">
        <v>3148</v>
      </c>
      <c r="G968" s="1" t="s">
        <v>3143</v>
      </c>
      <c r="H968" s="1" t="s">
        <v>28</v>
      </c>
      <c r="I968" s="1" t="s">
        <v>1244</v>
      </c>
      <c r="J968" s="3">
        <v>55.92</v>
      </c>
      <c r="K968" s="3">
        <v>5</v>
      </c>
      <c r="L968" s="3">
        <v>6.2910000000000004</v>
      </c>
    </row>
    <row r="969" spans="1:12" ht="14.25" customHeight="1" x14ac:dyDescent="0.25">
      <c r="A969" s="1" t="s">
        <v>1245</v>
      </c>
      <c r="B969" s="2">
        <v>40840</v>
      </c>
      <c r="C969" s="2">
        <v>40845</v>
      </c>
      <c r="D969" s="1" t="s">
        <v>3387</v>
      </c>
      <c r="E969" s="1" t="s">
        <v>3133</v>
      </c>
      <c r="F969" s="1" t="s">
        <v>3229</v>
      </c>
      <c r="G969" s="1" t="s">
        <v>3135</v>
      </c>
      <c r="H969" s="1" t="s">
        <v>18</v>
      </c>
      <c r="I969" s="1" t="s">
        <v>1246</v>
      </c>
      <c r="J969" s="3">
        <v>34.271999999999998</v>
      </c>
      <c r="K969" s="3">
        <v>3</v>
      </c>
      <c r="L969" s="3">
        <v>11.138400000000001</v>
      </c>
    </row>
    <row r="970" spans="1:12" ht="14.25" customHeight="1" x14ac:dyDescent="0.25">
      <c r="A970" s="1" t="s">
        <v>1247</v>
      </c>
      <c r="B970" s="2">
        <v>41747</v>
      </c>
      <c r="C970" s="2">
        <v>41753</v>
      </c>
      <c r="D970" s="1" t="s">
        <v>3683</v>
      </c>
      <c r="E970" s="1" t="s">
        <v>3133</v>
      </c>
      <c r="F970" s="1" t="s">
        <v>3172</v>
      </c>
      <c r="G970" s="1" t="s">
        <v>3147</v>
      </c>
      <c r="H970" s="1" t="s">
        <v>18</v>
      </c>
      <c r="I970" s="1" t="s">
        <v>1248</v>
      </c>
      <c r="J970" s="3">
        <v>12.03</v>
      </c>
      <c r="K970" s="3">
        <v>5</v>
      </c>
      <c r="L970" s="3">
        <v>-9.2230000000000008</v>
      </c>
    </row>
    <row r="971" spans="1:12" ht="14.25" customHeight="1" x14ac:dyDescent="0.25">
      <c r="A971" s="1" t="s">
        <v>1247</v>
      </c>
      <c r="B971" s="2">
        <v>41747</v>
      </c>
      <c r="C971" s="2">
        <v>41753</v>
      </c>
      <c r="D971" s="1" t="s">
        <v>3683</v>
      </c>
      <c r="E971" s="1" t="s">
        <v>3133</v>
      </c>
      <c r="F971" s="1" t="s">
        <v>3172</v>
      </c>
      <c r="G971" s="1" t="s">
        <v>3147</v>
      </c>
      <c r="H971" s="1" t="s">
        <v>510</v>
      </c>
      <c r="I971" s="1" t="s">
        <v>1249</v>
      </c>
      <c r="J971" s="3">
        <v>2549.9850000000001</v>
      </c>
      <c r="K971" s="3">
        <v>5</v>
      </c>
      <c r="L971" s="3">
        <v>-3399.98</v>
      </c>
    </row>
    <row r="972" spans="1:12" ht="14.25" customHeight="1" x14ac:dyDescent="0.25">
      <c r="A972" s="1" t="s">
        <v>1247</v>
      </c>
      <c r="B972" s="2">
        <v>41747</v>
      </c>
      <c r="C972" s="2">
        <v>41753</v>
      </c>
      <c r="D972" s="1" t="s">
        <v>3683</v>
      </c>
      <c r="E972" s="1" t="s">
        <v>3133</v>
      </c>
      <c r="F972" s="1" t="s">
        <v>3172</v>
      </c>
      <c r="G972" s="1" t="s">
        <v>3147</v>
      </c>
      <c r="H972" s="1" t="s">
        <v>18</v>
      </c>
      <c r="I972" s="1" t="s">
        <v>1250</v>
      </c>
      <c r="J972" s="3">
        <v>21.594000000000001</v>
      </c>
      <c r="K972" s="3">
        <v>2</v>
      </c>
      <c r="L972" s="3">
        <v>-15.835599999999999</v>
      </c>
    </row>
    <row r="973" spans="1:12" ht="14.25" customHeight="1" x14ac:dyDescent="0.25">
      <c r="A973" s="1" t="s">
        <v>1247</v>
      </c>
      <c r="B973" s="2">
        <v>41747</v>
      </c>
      <c r="C973" s="2">
        <v>41753</v>
      </c>
      <c r="D973" s="1" t="s">
        <v>3683</v>
      </c>
      <c r="E973" s="1" t="s">
        <v>3133</v>
      </c>
      <c r="F973" s="1" t="s">
        <v>3172</v>
      </c>
      <c r="G973" s="1" t="s">
        <v>3147</v>
      </c>
      <c r="H973" s="1" t="s">
        <v>18</v>
      </c>
      <c r="I973" s="1" t="s">
        <v>342</v>
      </c>
      <c r="J973" s="3">
        <v>8.9640000000000004</v>
      </c>
      <c r="K973" s="3">
        <v>6</v>
      </c>
      <c r="L973" s="3">
        <v>-6.5735999999999999</v>
      </c>
    </row>
    <row r="974" spans="1:12" ht="14.25" customHeight="1" x14ac:dyDescent="0.25">
      <c r="A974" s="1" t="s">
        <v>1247</v>
      </c>
      <c r="B974" s="2">
        <v>41747</v>
      </c>
      <c r="C974" s="2">
        <v>41753</v>
      </c>
      <c r="D974" s="1" t="s">
        <v>3683</v>
      </c>
      <c r="E974" s="1" t="s">
        <v>3133</v>
      </c>
      <c r="F974" s="1" t="s">
        <v>3172</v>
      </c>
      <c r="G974" s="1" t="s">
        <v>3147</v>
      </c>
      <c r="H974" s="1" t="s">
        <v>45</v>
      </c>
      <c r="I974" s="1" t="s">
        <v>305</v>
      </c>
      <c r="J974" s="3">
        <v>20.736000000000001</v>
      </c>
      <c r="K974" s="3">
        <v>4</v>
      </c>
      <c r="L974" s="3">
        <v>7.2576000000000001</v>
      </c>
    </row>
    <row r="975" spans="1:12" ht="14.25" customHeight="1" x14ac:dyDescent="0.25">
      <c r="A975" s="1" t="s">
        <v>1251</v>
      </c>
      <c r="B975" s="2">
        <v>41221</v>
      </c>
      <c r="C975" s="2">
        <v>41227</v>
      </c>
      <c r="D975" s="1" t="s">
        <v>3375</v>
      </c>
      <c r="E975" s="1" t="s">
        <v>3133</v>
      </c>
      <c r="F975" s="1" t="s">
        <v>3138</v>
      </c>
      <c r="G975" s="1" t="s">
        <v>3139</v>
      </c>
      <c r="H975" s="1" t="s">
        <v>79</v>
      </c>
      <c r="I975" s="1" t="s">
        <v>1252</v>
      </c>
      <c r="J975" s="3">
        <v>5.04</v>
      </c>
      <c r="K975" s="3">
        <v>3</v>
      </c>
      <c r="L975" s="3">
        <v>0.2016</v>
      </c>
    </row>
    <row r="976" spans="1:12" ht="14.25" customHeight="1" x14ac:dyDescent="0.25">
      <c r="A976" s="1" t="s">
        <v>1251</v>
      </c>
      <c r="B976" s="2">
        <v>41221</v>
      </c>
      <c r="C976" s="2">
        <v>41227</v>
      </c>
      <c r="D976" s="1" t="s">
        <v>3375</v>
      </c>
      <c r="E976" s="1" t="s">
        <v>3133</v>
      </c>
      <c r="F976" s="1" t="s">
        <v>3138</v>
      </c>
      <c r="G976" s="1" t="s">
        <v>3139</v>
      </c>
      <c r="H976" s="1" t="s">
        <v>45</v>
      </c>
      <c r="I976" s="1" t="s">
        <v>937</v>
      </c>
      <c r="J976" s="3">
        <v>92.94</v>
      </c>
      <c r="K976" s="3">
        <v>3</v>
      </c>
      <c r="L976" s="3">
        <v>41.823</v>
      </c>
    </row>
    <row r="977" spans="1:12" ht="14.25" customHeight="1" x14ac:dyDescent="0.25">
      <c r="A977" s="1" t="s">
        <v>1251</v>
      </c>
      <c r="B977" s="2">
        <v>41221</v>
      </c>
      <c r="C977" s="2">
        <v>41227</v>
      </c>
      <c r="D977" s="1" t="s">
        <v>3375</v>
      </c>
      <c r="E977" s="1" t="s">
        <v>3133</v>
      </c>
      <c r="F977" s="1" t="s">
        <v>3138</v>
      </c>
      <c r="G977" s="1" t="s">
        <v>3139</v>
      </c>
      <c r="H977" s="1" t="s">
        <v>12</v>
      </c>
      <c r="I977" s="1" t="s">
        <v>377</v>
      </c>
      <c r="J977" s="3">
        <v>66.69</v>
      </c>
      <c r="K977" s="3">
        <v>3</v>
      </c>
      <c r="L977" s="3">
        <v>22.0077</v>
      </c>
    </row>
    <row r="978" spans="1:12" ht="14.25" customHeight="1" x14ac:dyDescent="0.25">
      <c r="A978" s="1" t="s">
        <v>1251</v>
      </c>
      <c r="B978" s="2">
        <v>41221</v>
      </c>
      <c r="C978" s="2">
        <v>41227</v>
      </c>
      <c r="D978" s="1" t="s">
        <v>3375</v>
      </c>
      <c r="E978" s="1" t="s">
        <v>3133</v>
      </c>
      <c r="F978" s="1" t="s">
        <v>3138</v>
      </c>
      <c r="G978" s="1" t="s">
        <v>3139</v>
      </c>
      <c r="H978" s="1" t="s">
        <v>18</v>
      </c>
      <c r="I978" s="1" t="s">
        <v>627</v>
      </c>
      <c r="J978" s="3">
        <v>91.68</v>
      </c>
      <c r="K978" s="3">
        <v>5</v>
      </c>
      <c r="L978" s="3">
        <v>28.65</v>
      </c>
    </row>
    <row r="979" spans="1:12" ht="14.25" customHeight="1" x14ac:dyDescent="0.25">
      <c r="A979" s="1" t="s">
        <v>1253</v>
      </c>
      <c r="B979" s="2">
        <v>40779</v>
      </c>
      <c r="C979" s="2">
        <v>40779</v>
      </c>
      <c r="D979" s="1" t="s">
        <v>3537</v>
      </c>
      <c r="E979" s="1" t="s">
        <v>3133</v>
      </c>
      <c r="F979" s="1" t="s">
        <v>3249</v>
      </c>
      <c r="G979" s="1" t="s">
        <v>3177</v>
      </c>
      <c r="H979" s="1" t="s">
        <v>18</v>
      </c>
      <c r="I979" s="1" t="s">
        <v>1254</v>
      </c>
      <c r="J979" s="3">
        <v>8.2880000000000003</v>
      </c>
      <c r="K979" s="3">
        <v>2</v>
      </c>
      <c r="L979" s="3">
        <v>2.6936</v>
      </c>
    </row>
    <row r="980" spans="1:12" ht="14.25" customHeight="1" x14ac:dyDescent="0.25">
      <c r="A980" s="1" t="s">
        <v>1255</v>
      </c>
      <c r="B980" s="2">
        <v>41358</v>
      </c>
      <c r="C980" s="2">
        <v>41362</v>
      </c>
      <c r="D980" s="1" t="s">
        <v>3684</v>
      </c>
      <c r="E980" s="1" t="s">
        <v>3133</v>
      </c>
      <c r="F980" s="1" t="s">
        <v>3250</v>
      </c>
      <c r="G980" s="1" t="s">
        <v>3145</v>
      </c>
      <c r="H980" s="1" t="s">
        <v>16</v>
      </c>
      <c r="I980" s="1" t="s">
        <v>1256</v>
      </c>
      <c r="J980" s="3">
        <v>403.16800000000001</v>
      </c>
      <c r="K980" s="3">
        <v>4</v>
      </c>
      <c r="L980" s="3">
        <v>25.198</v>
      </c>
    </row>
    <row r="981" spans="1:12" ht="14.25" customHeight="1" x14ac:dyDescent="0.25">
      <c r="A981" s="1" t="s">
        <v>1257</v>
      </c>
      <c r="B981" s="2">
        <v>41600</v>
      </c>
      <c r="C981" s="2">
        <v>41605</v>
      </c>
      <c r="D981" s="1" t="s">
        <v>3482</v>
      </c>
      <c r="E981" s="1" t="s">
        <v>3133</v>
      </c>
      <c r="F981" s="1" t="s">
        <v>3250</v>
      </c>
      <c r="G981" s="1" t="s">
        <v>3145</v>
      </c>
      <c r="H981" s="1" t="s">
        <v>72</v>
      </c>
      <c r="I981" s="1" t="s">
        <v>876</v>
      </c>
      <c r="J981" s="3">
        <v>195.136</v>
      </c>
      <c r="K981" s="3">
        <v>4</v>
      </c>
      <c r="L981" s="3">
        <v>-12.196</v>
      </c>
    </row>
    <row r="982" spans="1:12" ht="14.25" customHeight="1" x14ac:dyDescent="0.25">
      <c r="A982" s="1" t="s">
        <v>1258</v>
      </c>
      <c r="B982" s="2">
        <v>41916</v>
      </c>
      <c r="C982" s="2">
        <v>41921</v>
      </c>
      <c r="D982" s="1" t="s">
        <v>3685</v>
      </c>
      <c r="E982" s="1" t="s">
        <v>3133</v>
      </c>
      <c r="F982" s="1" t="s">
        <v>3150</v>
      </c>
      <c r="G982" s="1" t="s">
        <v>3135</v>
      </c>
      <c r="H982" s="1" t="s">
        <v>22</v>
      </c>
      <c r="I982" s="1" t="s">
        <v>1259</v>
      </c>
      <c r="J982" s="3">
        <v>171.28800000000001</v>
      </c>
      <c r="K982" s="3">
        <v>3</v>
      </c>
      <c r="L982" s="3">
        <v>-6.4233000000000002</v>
      </c>
    </row>
    <row r="983" spans="1:12" ht="14.25" customHeight="1" x14ac:dyDescent="0.25">
      <c r="A983" s="1" t="s">
        <v>1260</v>
      </c>
      <c r="B983" s="2">
        <v>41894</v>
      </c>
      <c r="C983" s="2">
        <v>41895</v>
      </c>
      <c r="D983" s="1" t="s">
        <v>3590</v>
      </c>
      <c r="E983" s="1" t="s">
        <v>3133</v>
      </c>
      <c r="F983" s="1" t="s">
        <v>3164</v>
      </c>
      <c r="G983" s="1" t="s">
        <v>3135</v>
      </c>
      <c r="H983" s="1" t="s">
        <v>45</v>
      </c>
      <c r="I983" s="1" t="s">
        <v>558</v>
      </c>
      <c r="J983" s="3">
        <v>12.96</v>
      </c>
      <c r="K983" s="3">
        <v>2</v>
      </c>
      <c r="L983" s="3">
        <v>6.2207999999999997</v>
      </c>
    </row>
    <row r="984" spans="1:12" ht="14.25" customHeight="1" x14ac:dyDescent="0.25">
      <c r="A984" s="1" t="s">
        <v>1260</v>
      </c>
      <c r="B984" s="2">
        <v>41894</v>
      </c>
      <c r="C984" s="2">
        <v>41895</v>
      </c>
      <c r="D984" s="1" t="s">
        <v>3590</v>
      </c>
      <c r="E984" s="1" t="s">
        <v>3133</v>
      </c>
      <c r="F984" s="1" t="s">
        <v>3164</v>
      </c>
      <c r="G984" s="1" t="s">
        <v>3135</v>
      </c>
      <c r="H984" s="1" t="s">
        <v>87</v>
      </c>
      <c r="I984" s="1" t="s">
        <v>1261</v>
      </c>
      <c r="J984" s="3">
        <v>22.18</v>
      </c>
      <c r="K984" s="3">
        <v>2</v>
      </c>
      <c r="L984" s="3">
        <v>10.8682</v>
      </c>
    </row>
    <row r="985" spans="1:12" ht="14.25" customHeight="1" x14ac:dyDescent="0.25">
      <c r="A985" s="1" t="s">
        <v>1260</v>
      </c>
      <c r="B985" s="2">
        <v>41894</v>
      </c>
      <c r="C985" s="2">
        <v>41895</v>
      </c>
      <c r="D985" s="1" t="s">
        <v>3590</v>
      </c>
      <c r="E985" s="1" t="s">
        <v>3133</v>
      </c>
      <c r="F985" s="1" t="s">
        <v>3164</v>
      </c>
      <c r="G985" s="1" t="s">
        <v>3135</v>
      </c>
      <c r="H985" s="1" t="s">
        <v>72</v>
      </c>
      <c r="I985" s="1" t="s">
        <v>1262</v>
      </c>
      <c r="J985" s="3">
        <v>2054.2719999999999</v>
      </c>
      <c r="K985" s="3">
        <v>8</v>
      </c>
      <c r="L985" s="3">
        <v>256.78399999999999</v>
      </c>
    </row>
    <row r="986" spans="1:12" ht="14.25" customHeight="1" x14ac:dyDescent="0.25">
      <c r="A986" s="1" t="s">
        <v>1263</v>
      </c>
      <c r="B986" s="2">
        <v>40816</v>
      </c>
      <c r="C986" s="2">
        <v>40820</v>
      </c>
      <c r="D986" s="1" t="s">
        <v>3360</v>
      </c>
      <c r="E986" s="1" t="s">
        <v>3133</v>
      </c>
      <c r="F986" s="1" t="s">
        <v>3136</v>
      </c>
      <c r="G986" s="1" t="s">
        <v>3137</v>
      </c>
      <c r="H986" s="1" t="s">
        <v>18</v>
      </c>
      <c r="I986" s="1" t="s">
        <v>19</v>
      </c>
      <c r="J986" s="3">
        <v>43.176000000000002</v>
      </c>
      <c r="K986" s="3">
        <v>7</v>
      </c>
      <c r="L986" s="3">
        <v>13.4925</v>
      </c>
    </row>
    <row r="987" spans="1:12" ht="14.25" customHeight="1" x14ac:dyDescent="0.25">
      <c r="A987" s="1" t="s">
        <v>1264</v>
      </c>
      <c r="B987" s="2">
        <v>41919</v>
      </c>
      <c r="C987" s="2">
        <v>41924</v>
      </c>
      <c r="D987" s="1" t="s">
        <v>3420</v>
      </c>
      <c r="E987" s="1" t="s">
        <v>3133</v>
      </c>
      <c r="F987" s="1" t="s">
        <v>3251</v>
      </c>
      <c r="G987" s="1" t="s">
        <v>3252</v>
      </c>
      <c r="H987" s="1" t="s">
        <v>12</v>
      </c>
      <c r="I987" s="1" t="s">
        <v>1265</v>
      </c>
      <c r="J987" s="3">
        <v>41.96</v>
      </c>
      <c r="K987" s="3">
        <v>2</v>
      </c>
      <c r="L987" s="3">
        <v>2.9371999999999998</v>
      </c>
    </row>
    <row r="988" spans="1:12" ht="14.25" customHeight="1" x14ac:dyDescent="0.25">
      <c r="A988" s="1" t="s">
        <v>1264</v>
      </c>
      <c r="B988" s="2">
        <v>41919</v>
      </c>
      <c r="C988" s="2">
        <v>41924</v>
      </c>
      <c r="D988" s="1" t="s">
        <v>3420</v>
      </c>
      <c r="E988" s="1" t="s">
        <v>3133</v>
      </c>
      <c r="F988" s="1" t="s">
        <v>3251</v>
      </c>
      <c r="G988" s="1" t="s">
        <v>3252</v>
      </c>
      <c r="H988" s="1" t="s">
        <v>20</v>
      </c>
      <c r="I988" s="1" t="s">
        <v>1266</v>
      </c>
      <c r="J988" s="3">
        <v>227.84</v>
      </c>
      <c r="K988" s="3">
        <v>4</v>
      </c>
      <c r="L988" s="3">
        <v>66.073599999999999</v>
      </c>
    </row>
    <row r="989" spans="1:12" ht="14.25" customHeight="1" x14ac:dyDescent="0.25">
      <c r="A989" s="1" t="s">
        <v>1264</v>
      </c>
      <c r="B989" s="2">
        <v>41919</v>
      </c>
      <c r="C989" s="2">
        <v>41924</v>
      </c>
      <c r="D989" s="1" t="s">
        <v>3420</v>
      </c>
      <c r="E989" s="1" t="s">
        <v>3133</v>
      </c>
      <c r="F989" s="1" t="s">
        <v>3251</v>
      </c>
      <c r="G989" s="1" t="s">
        <v>3252</v>
      </c>
      <c r="H989" s="1" t="s">
        <v>45</v>
      </c>
      <c r="I989" s="1" t="s">
        <v>891</v>
      </c>
      <c r="J989" s="3">
        <v>37.94</v>
      </c>
      <c r="K989" s="3">
        <v>2</v>
      </c>
      <c r="L989" s="3">
        <v>18.211200000000002</v>
      </c>
    </row>
    <row r="990" spans="1:12" ht="14.25" customHeight="1" x14ac:dyDescent="0.25">
      <c r="A990" s="1" t="s">
        <v>1267</v>
      </c>
      <c r="B990" s="2">
        <v>41932</v>
      </c>
      <c r="C990" s="2">
        <v>41937</v>
      </c>
      <c r="D990" s="1" t="s">
        <v>3533</v>
      </c>
      <c r="E990" s="1" t="s">
        <v>3133</v>
      </c>
      <c r="F990" s="1" t="s">
        <v>3140</v>
      </c>
      <c r="G990" s="1" t="s">
        <v>3135</v>
      </c>
      <c r="H990" s="1" t="s">
        <v>87</v>
      </c>
      <c r="I990" s="1" t="s">
        <v>1268</v>
      </c>
      <c r="J990" s="3">
        <v>8.9600000000000009</v>
      </c>
      <c r="K990" s="3">
        <v>2</v>
      </c>
      <c r="L990" s="3">
        <v>4.3007999999999997</v>
      </c>
    </row>
    <row r="991" spans="1:12" ht="14.25" customHeight="1" x14ac:dyDescent="0.25">
      <c r="A991" s="1" t="s">
        <v>1267</v>
      </c>
      <c r="B991" s="2">
        <v>41932</v>
      </c>
      <c r="C991" s="2">
        <v>41937</v>
      </c>
      <c r="D991" s="1" t="s">
        <v>3533</v>
      </c>
      <c r="E991" s="1" t="s">
        <v>3133</v>
      </c>
      <c r="F991" s="1" t="s">
        <v>3140</v>
      </c>
      <c r="G991" s="1" t="s">
        <v>3135</v>
      </c>
      <c r="H991" s="1" t="s">
        <v>9</v>
      </c>
      <c r="I991" s="1" t="s">
        <v>689</v>
      </c>
      <c r="J991" s="3">
        <v>31.5</v>
      </c>
      <c r="K991" s="3">
        <v>10</v>
      </c>
      <c r="L991" s="3">
        <v>15.12</v>
      </c>
    </row>
    <row r="992" spans="1:12" ht="14.25" customHeight="1" x14ac:dyDescent="0.25">
      <c r="A992" s="1" t="s">
        <v>1267</v>
      </c>
      <c r="B992" s="2">
        <v>41932</v>
      </c>
      <c r="C992" s="2">
        <v>41937</v>
      </c>
      <c r="D992" s="1" t="s">
        <v>3533</v>
      </c>
      <c r="E992" s="1" t="s">
        <v>3133</v>
      </c>
      <c r="F992" s="1" t="s">
        <v>3140</v>
      </c>
      <c r="G992" s="1" t="s">
        <v>3135</v>
      </c>
      <c r="H992" s="1" t="s">
        <v>12</v>
      </c>
      <c r="I992" s="1" t="s">
        <v>1269</v>
      </c>
      <c r="J992" s="3">
        <v>30.56</v>
      </c>
      <c r="K992" s="3">
        <v>2</v>
      </c>
      <c r="L992" s="3">
        <v>10.3904</v>
      </c>
    </row>
    <row r="993" spans="1:12" ht="14.25" customHeight="1" x14ac:dyDescent="0.25">
      <c r="A993" s="1" t="s">
        <v>1267</v>
      </c>
      <c r="B993" s="2">
        <v>41932</v>
      </c>
      <c r="C993" s="2">
        <v>41937</v>
      </c>
      <c r="D993" s="1" t="s">
        <v>3533</v>
      </c>
      <c r="E993" s="1" t="s">
        <v>3133</v>
      </c>
      <c r="F993" s="1" t="s">
        <v>3140</v>
      </c>
      <c r="G993" s="1" t="s">
        <v>3135</v>
      </c>
      <c r="H993" s="1" t="s">
        <v>22</v>
      </c>
      <c r="I993" s="1" t="s">
        <v>1270</v>
      </c>
      <c r="J993" s="3">
        <v>24.367999999999999</v>
      </c>
      <c r="K993" s="3">
        <v>2</v>
      </c>
      <c r="L993" s="3">
        <v>-3.3506</v>
      </c>
    </row>
    <row r="994" spans="1:12" ht="14.25" customHeight="1" x14ac:dyDescent="0.25">
      <c r="A994" s="1" t="s">
        <v>1271</v>
      </c>
      <c r="B994" s="2">
        <v>41712</v>
      </c>
      <c r="C994" s="2">
        <v>41717</v>
      </c>
      <c r="D994" s="1" t="s">
        <v>3686</v>
      </c>
      <c r="E994" s="1" t="s">
        <v>3133</v>
      </c>
      <c r="F994" s="1" t="s">
        <v>3238</v>
      </c>
      <c r="G994" s="1" t="s">
        <v>3154</v>
      </c>
      <c r="H994" s="1" t="s">
        <v>28</v>
      </c>
      <c r="I994" s="1" t="s">
        <v>1272</v>
      </c>
      <c r="J994" s="3">
        <v>90.8</v>
      </c>
      <c r="K994" s="3">
        <v>8</v>
      </c>
      <c r="L994" s="3">
        <v>25.423999999999999</v>
      </c>
    </row>
    <row r="995" spans="1:12" ht="14.25" customHeight="1" x14ac:dyDescent="0.25">
      <c r="A995" s="1" t="s">
        <v>1271</v>
      </c>
      <c r="B995" s="2">
        <v>41712</v>
      </c>
      <c r="C995" s="2">
        <v>41717</v>
      </c>
      <c r="D995" s="1" t="s">
        <v>3686</v>
      </c>
      <c r="E995" s="1" t="s">
        <v>3133</v>
      </c>
      <c r="F995" s="1" t="s">
        <v>3238</v>
      </c>
      <c r="G995" s="1" t="s">
        <v>3154</v>
      </c>
      <c r="H995" s="1" t="s">
        <v>16</v>
      </c>
      <c r="I995" s="1" t="s">
        <v>1273</v>
      </c>
      <c r="J995" s="3">
        <v>140.73599999999999</v>
      </c>
      <c r="K995" s="3">
        <v>8</v>
      </c>
      <c r="L995" s="3">
        <v>49.257599999999996</v>
      </c>
    </row>
    <row r="996" spans="1:12" ht="14.25" customHeight="1" x14ac:dyDescent="0.25">
      <c r="A996" s="1" t="s">
        <v>1271</v>
      </c>
      <c r="B996" s="2">
        <v>41712</v>
      </c>
      <c r="C996" s="2">
        <v>41717</v>
      </c>
      <c r="D996" s="1" t="s">
        <v>3686</v>
      </c>
      <c r="E996" s="1" t="s">
        <v>3133</v>
      </c>
      <c r="F996" s="1" t="s">
        <v>3238</v>
      </c>
      <c r="G996" s="1" t="s">
        <v>3154</v>
      </c>
      <c r="H996" s="1" t="s">
        <v>38</v>
      </c>
      <c r="I996" s="1" t="s">
        <v>1274</v>
      </c>
      <c r="J996" s="3">
        <v>214.95</v>
      </c>
      <c r="K996" s="3">
        <v>5</v>
      </c>
      <c r="L996" s="3">
        <v>88.129499999999993</v>
      </c>
    </row>
    <row r="997" spans="1:12" ht="14.25" customHeight="1" x14ac:dyDescent="0.25">
      <c r="A997" s="1" t="s">
        <v>1271</v>
      </c>
      <c r="B997" s="2">
        <v>41712</v>
      </c>
      <c r="C997" s="2">
        <v>41717</v>
      </c>
      <c r="D997" s="1" t="s">
        <v>3686</v>
      </c>
      <c r="E997" s="1" t="s">
        <v>3133</v>
      </c>
      <c r="F997" s="1" t="s">
        <v>3238</v>
      </c>
      <c r="G997" s="1" t="s">
        <v>3154</v>
      </c>
      <c r="H997" s="1" t="s">
        <v>45</v>
      </c>
      <c r="I997" s="1" t="s">
        <v>1275</v>
      </c>
      <c r="J997" s="3">
        <v>45.36</v>
      </c>
      <c r="K997" s="3">
        <v>7</v>
      </c>
      <c r="L997" s="3">
        <v>21.7728</v>
      </c>
    </row>
    <row r="998" spans="1:12" ht="14.25" customHeight="1" x14ac:dyDescent="0.25">
      <c r="A998" s="1" t="s">
        <v>1271</v>
      </c>
      <c r="B998" s="2">
        <v>41712</v>
      </c>
      <c r="C998" s="2">
        <v>41717</v>
      </c>
      <c r="D998" s="1" t="s">
        <v>3686</v>
      </c>
      <c r="E998" s="1" t="s">
        <v>3133</v>
      </c>
      <c r="F998" s="1" t="s">
        <v>3238</v>
      </c>
      <c r="G998" s="1" t="s">
        <v>3154</v>
      </c>
      <c r="H998" s="1" t="s">
        <v>45</v>
      </c>
      <c r="I998" s="1" t="s">
        <v>1127</v>
      </c>
      <c r="J998" s="3">
        <v>288.24</v>
      </c>
      <c r="K998" s="3">
        <v>6</v>
      </c>
      <c r="L998" s="3">
        <v>138.3552</v>
      </c>
    </row>
    <row r="999" spans="1:12" ht="14.25" customHeight="1" x14ac:dyDescent="0.25">
      <c r="A999" s="1" t="s">
        <v>1276</v>
      </c>
      <c r="B999" s="2">
        <v>41277</v>
      </c>
      <c r="C999" s="2">
        <v>41279</v>
      </c>
      <c r="D999" s="1" t="s">
        <v>3401</v>
      </c>
      <c r="E999" s="1" t="s">
        <v>3133</v>
      </c>
      <c r="F999" s="1" t="s">
        <v>3134</v>
      </c>
      <c r="G999" s="1" t="s">
        <v>3135</v>
      </c>
      <c r="H999" s="1" t="s">
        <v>28</v>
      </c>
      <c r="I999" s="1" t="s">
        <v>1277</v>
      </c>
      <c r="J999" s="3">
        <v>114.46</v>
      </c>
      <c r="K999" s="3">
        <v>2</v>
      </c>
      <c r="L999" s="3">
        <v>28.614999999999998</v>
      </c>
    </row>
    <row r="1000" spans="1:12" ht="14.25" customHeight="1" x14ac:dyDescent="0.25">
      <c r="A1000" s="1" t="s">
        <v>1278</v>
      </c>
      <c r="B1000" s="2">
        <v>41185</v>
      </c>
      <c r="C1000" s="2">
        <v>41190</v>
      </c>
      <c r="D1000" s="1" t="s">
        <v>3345</v>
      </c>
      <c r="E1000" s="1" t="s">
        <v>3133</v>
      </c>
      <c r="F1000" s="1" t="s">
        <v>3134</v>
      </c>
      <c r="G1000" s="1" t="s">
        <v>3135</v>
      </c>
      <c r="H1000" s="1" t="s">
        <v>198</v>
      </c>
      <c r="I1000" s="1" t="s">
        <v>863</v>
      </c>
      <c r="J1000" s="3">
        <v>120.666</v>
      </c>
      <c r="K1000" s="3">
        <v>2</v>
      </c>
      <c r="L1000" s="3">
        <v>18.454799999999999</v>
      </c>
    </row>
    <row r="1001" spans="1:12" ht="14.25" customHeight="1" x14ac:dyDescent="0.25">
      <c r="A1001" s="1" t="s">
        <v>1279</v>
      </c>
      <c r="B1001" s="2">
        <v>40684</v>
      </c>
      <c r="C1001" s="2">
        <v>40688</v>
      </c>
      <c r="D1001" s="1" t="s">
        <v>3473</v>
      </c>
      <c r="E1001" s="1" t="s">
        <v>3133</v>
      </c>
      <c r="F1001" s="1" t="s">
        <v>3159</v>
      </c>
      <c r="G1001" s="1" t="s">
        <v>3135</v>
      </c>
      <c r="H1001" s="1" t="s">
        <v>14</v>
      </c>
      <c r="I1001" s="1" t="s">
        <v>664</v>
      </c>
      <c r="J1001" s="3">
        <v>31.84</v>
      </c>
      <c r="K1001" s="3">
        <v>8</v>
      </c>
      <c r="L1001" s="3">
        <v>10.507199999999999</v>
      </c>
    </row>
    <row r="1002" spans="1:12" ht="14.25" customHeight="1" x14ac:dyDescent="0.25">
      <c r="A1002" s="1" t="s">
        <v>1280</v>
      </c>
      <c r="B1002" s="2">
        <v>41887</v>
      </c>
      <c r="C1002" s="2">
        <v>41888</v>
      </c>
      <c r="D1002" s="1" t="s">
        <v>3687</v>
      </c>
      <c r="E1002" s="1" t="s">
        <v>3133</v>
      </c>
      <c r="F1002" s="1" t="s">
        <v>3253</v>
      </c>
      <c r="G1002" s="1" t="s">
        <v>3135</v>
      </c>
      <c r="H1002" s="1" t="s">
        <v>45</v>
      </c>
      <c r="I1002" s="1" t="s">
        <v>527</v>
      </c>
      <c r="J1002" s="3">
        <v>12.96</v>
      </c>
      <c r="K1002" s="3">
        <v>2</v>
      </c>
      <c r="L1002" s="3">
        <v>6.2207999999999997</v>
      </c>
    </row>
    <row r="1003" spans="1:12" ht="14.25" customHeight="1" x14ac:dyDescent="0.25">
      <c r="A1003" s="1" t="s">
        <v>1280</v>
      </c>
      <c r="B1003" s="2">
        <v>41887</v>
      </c>
      <c r="C1003" s="2">
        <v>41888</v>
      </c>
      <c r="D1003" s="1" t="s">
        <v>3687</v>
      </c>
      <c r="E1003" s="1" t="s">
        <v>3133</v>
      </c>
      <c r="F1003" s="1" t="s">
        <v>3253</v>
      </c>
      <c r="G1003" s="1" t="s">
        <v>3135</v>
      </c>
      <c r="H1003" s="1" t="s">
        <v>16</v>
      </c>
      <c r="I1003" s="1" t="s">
        <v>1281</v>
      </c>
      <c r="J1003" s="3">
        <v>43.176000000000002</v>
      </c>
      <c r="K1003" s="3">
        <v>3</v>
      </c>
      <c r="L1003" s="3">
        <v>15.111599999999999</v>
      </c>
    </row>
    <row r="1004" spans="1:12" ht="14.25" customHeight="1" x14ac:dyDescent="0.25">
      <c r="A1004" s="1" t="s">
        <v>1282</v>
      </c>
      <c r="B1004" s="2">
        <v>41510</v>
      </c>
      <c r="C1004" s="2">
        <v>41517</v>
      </c>
      <c r="D1004" s="1" t="s">
        <v>3688</v>
      </c>
      <c r="E1004" s="1" t="s">
        <v>3133</v>
      </c>
      <c r="F1004" s="1" t="s">
        <v>3136</v>
      </c>
      <c r="G1004" s="1" t="s">
        <v>3137</v>
      </c>
      <c r="H1004" s="1" t="s">
        <v>510</v>
      </c>
      <c r="I1004" s="1" t="s">
        <v>1283</v>
      </c>
      <c r="J1004" s="3">
        <v>837.6</v>
      </c>
      <c r="K1004" s="3">
        <v>3</v>
      </c>
      <c r="L1004" s="3">
        <v>62.82</v>
      </c>
    </row>
    <row r="1005" spans="1:12" ht="14.25" customHeight="1" x14ac:dyDescent="0.25">
      <c r="A1005" s="1" t="s">
        <v>1282</v>
      </c>
      <c r="B1005" s="2">
        <v>41510</v>
      </c>
      <c r="C1005" s="2">
        <v>41517</v>
      </c>
      <c r="D1005" s="1" t="s">
        <v>3688</v>
      </c>
      <c r="E1005" s="1" t="s">
        <v>3133</v>
      </c>
      <c r="F1005" s="1" t="s">
        <v>3136</v>
      </c>
      <c r="G1005" s="1" t="s">
        <v>3137</v>
      </c>
      <c r="H1005" s="1" t="s">
        <v>87</v>
      </c>
      <c r="I1005" s="1" t="s">
        <v>1284</v>
      </c>
      <c r="J1005" s="3">
        <v>135.9</v>
      </c>
      <c r="K1005" s="3">
        <v>5</v>
      </c>
      <c r="L1005" s="3">
        <v>63.872999999999998</v>
      </c>
    </row>
    <row r="1006" spans="1:12" ht="14.25" customHeight="1" x14ac:dyDescent="0.25">
      <c r="A1006" s="1" t="s">
        <v>1282</v>
      </c>
      <c r="B1006" s="2">
        <v>41510</v>
      </c>
      <c r="C1006" s="2">
        <v>41517</v>
      </c>
      <c r="D1006" s="1" t="s">
        <v>3688</v>
      </c>
      <c r="E1006" s="1" t="s">
        <v>3133</v>
      </c>
      <c r="F1006" s="1" t="s">
        <v>3136</v>
      </c>
      <c r="G1006" s="1" t="s">
        <v>3137</v>
      </c>
      <c r="H1006" s="1" t="s">
        <v>45</v>
      </c>
      <c r="I1006" s="1" t="s">
        <v>1223</v>
      </c>
      <c r="J1006" s="3">
        <v>34.68</v>
      </c>
      <c r="K1006" s="3">
        <v>6</v>
      </c>
      <c r="L1006" s="3">
        <v>16.993200000000002</v>
      </c>
    </row>
    <row r="1007" spans="1:12" ht="14.25" customHeight="1" x14ac:dyDescent="0.25">
      <c r="A1007" s="1" t="s">
        <v>1282</v>
      </c>
      <c r="B1007" s="2">
        <v>41510</v>
      </c>
      <c r="C1007" s="2">
        <v>41517</v>
      </c>
      <c r="D1007" s="1" t="s">
        <v>3688</v>
      </c>
      <c r="E1007" s="1" t="s">
        <v>3133</v>
      </c>
      <c r="F1007" s="1" t="s">
        <v>3136</v>
      </c>
      <c r="G1007" s="1" t="s">
        <v>3137</v>
      </c>
      <c r="H1007" s="1" t="s">
        <v>72</v>
      </c>
      <c r="I1007" s="1" t="s">
        <v>1285</v>
      </c>
      <c r="J1007" s="3">
        <v>532.70399999999995</v>
      </c>
      <c r="K1007" s="3">
        <v>6</v>
      </c>
      <c r="L1007" s="3">
        <v>-39.952800000000003</v>
      </c>
    </row>
    <row r="1008" spans="1:12" ht="14.25" customHeight="1" x14ac:dyDescent="0.25">
      <c r="A1008" s="1" t="s">
        <v>1282</v>
      </c>
      <c r="B1008" s="2">
        <v>41510</v>
      </c>
      <c r="C1008" s="2">
        <v>41517</v>
      </c>
      <c r="D1008" s="1" t="s">
        <v>3688</v>
      </c>
      <c r="E1008" s="1" t="s">
        <v>3133</v>
      </c>
      <c r="F1008" s="1" t="s">
        <v>3136</v>
      </c>
      <c r="G1008" s="1" t="s">
        <v>3137</v>
      </c>
      <c r="H1008" s="1" t="s">
        <v>20</v>
      </c>
      <c r="I1008" s="1" t="s">
        <v>964</v>
      </c>
      <c r="J1008" s="3">
        <v>43.1</v>
      </c>
      <c r="K1008" s="3">
        <v>5</v>
      </c>
      <c r="L1008" s="3">
        <v>11.206</v>
      </c>
    </row>
    <row r="1009" spans="1:12" ht="14.25" customHeight="1" x14ac:dyDescent="0.25">
      <c r="A1009" s="1" t="s">
        <v>1282</v>
      </c>
      <c r="B1009" s="2">
        <v>41510</v>
      </c>
      <c r="C1009" s="2">
        <v>41517</v>
      </c>
      <c r="D1009" s="1" t="s">
        <v>3688</v>
      </c>
      <c r="E1009" s="1" t="s">
        <v>3133</v>
      </c>
      <c r="F1009" s="1" t="s">
        <v>3136</v>
      </c>
      <c r="G1009" s="1" t="s">
        <v>3137</v>
      </c>
      <c r="H1009" s="1" t="s">
        <v>82</v>
      </c>
      <c r="I1009" s="1" t="s">
        <v>1286</v>
      </c>
      <c r="J1009" s="3">
        <v>15.88</v>
      </c>
      <c r="K1009" s="3">
        <v>4</v>
      </c>
      <c r="L1009" s="3">
        <v>0.1588</v>
      </c>
    </row>
    <row r="1010" spans="1:12" ht="14.25" customHeight="1" x14ac:dyDescent="0.25">
      <c r="A1010" s="1" t="s">
        <v>1287</v>
      </c>
      <c r="B1010" s="2">
        <v>40893</v>
      </c>
      <c r="C1010" s="2">
        <v>40894</v>
      </c>
      <c r="D1010" s="1" t="s">
        <v>3689</v>
      </c>
      <c r="E1010" s="1" t="s">
        <v>3133</v>
      </c>
      <c r="F1010" s="1" t="s">
        <v>3134</v>
      </c>
      <c r="G1010" s="1" t="s">
        <v>3135</v>
      </c>
      <c r="H1010" s="1" t="s">
        <v>12</v>
      </c>
      <c r="I1010" s="1" t="s">
        <v>377</v>
      </c>
      <c r="J1010" s="3">
        <v>44.46</v>
      </c>
      <c r="K1010" s="3">
        <v>2</v>
      </c>
      <c r="L1010" s="3">
        <v>14.671799999999999</v>
      </c>
    </row>
    <row r="1011" spans="1:12" ht="14.25" customHeight="1" x14ac:dyDescent="0.25">
      <c r="A1011" s="1" t="s">
        <v>1287</v>
      </c>
      <c r="B1011" s="2">
        <v>40893</v>
      </c>
      <c r="C1011" s="2">
        <v>40894</v>
      </c>
      <c r="D1011" s="1" t="s">
        <v>3689</v>
      </c>
      <c r="E1011" s="1" t="s">
        <v>3133</v>
      </c>
      <c r="F1011" s="1" t="s">
        <v>3134</v>
      </c>
      <c r="G1011" s="1" t="s">
        <v>3135</v>
      </c>
      <c r="H1011" s="1" t="s">
        <v>72</v>
      </c>
      <c r="I1011" s="1" t="s">
        <v>244</v>
      </c>
      <c r="J1011" s="3">
        <v>241.56800000000001</v>
      </c>
      <c r="K1011" s="3">
        <v>2</v>
      </c>
      <c r="L1011" s="3">
        <v>18.117599999999999</v>
      </c>
    </row>
    <row r="1012" spans="1:12" ht="14.25" customHeight="1" x14ac:dyDescent="0.25">
      <c r="A1012" s="1" t="s">
        <v>1287</v>
      </c>
      <c r="B1012" s="2">
        <v>40893</v>
      </c>
      <c r="C1012" s="2">
        <v>40894</v>
      </c>
      <c r="D1012" s="1" t="s">
        <v>3689</v>
      </c>
      <c r="E1012" s="1" t="s">
        <v>3133</v>
      </c>
      <c r="F1012" s="1" t="s">
        <v>3134</v>
      </c>
      <c r="G1012" s="1" t="s">
        <v>3135</v>
      </c>
      <c r="H1012" s="1" t="s">
        <v>38</v>
      </c>
      <c r="I1012" s="1" t="s">
        <v>333</v>
      </c>
      <c r="J1012" s="3">
        <v>395</v>
      </c>
      <c r="K1012" s="3">
        <v>5</v>
      </c>
      <c r="L1012" s="3">
        <v>39.5</v>
      </c>
    </row>
    <row r="1013" spans="1:12" ht="14.25" customHeight="1" x14ac:dyDescent="0.25">
      <c r="A1013" s="1" t="s">
        <v>1287</v>
      </c>
      <c r="B1013" s="2">
        <v>40893</v>
      </c>
      <c r="C1013" s="2">
        <v>40894</v>
      </c>
      <c r="D1013" s="1" t="s">
        <v>3689</v>
      </c>
      <c r="E1013" s="1" t="s">
        <v>3133</v>
      </c>
      <c r="F1013" s="1" t="s">
        <v>3134</v>
      </c>
      <c r="G1013" s="1" t="s">
        <v>3135</v>
      </c>
      <c r="H1013" s="1" t="s">
        <v>16</v>
      </c>
      <c r="I1013" s="1" t="s">
        <v>299</v>
      </c>
      <c r="J1013" s="3">
        <v>627.16800000000001</v>
      </c>
      <c r="K1013" s="3">
        <v>4</v>
      </c>
      <c r="L1013" s="3">
        <v>70.556399999999996</v>
      </c>
    </row>
    <row r="1014" spans="1:12" ht="14.25" customHeight="1" x14ac:dyDescent="0.25">
      <c r="A1014" s="1" t="s">
        <v>1288</v>
      </c>
      <c r="B1014" s="2">
        <v>41682</v>
      </c>
      <c r="C1014" s="2">
        <v>41684</v>
      </c>
      <c r="D1014" s="1" t="s">
        <v>3690</v>
      </c>
      <c r="E1014" s="1" t="s">
        <v>3133</v>
      </c>
      <c r="F1014" s="1" t="s">
        <v>3136</v>
      </c>
      <c r="G1014" s="1" t="s">
        <v>3137</v>
      </c>
      <c r="H1014" s="1" t="s">
        <v>72</v>
      </c>
      <c r="I1014" s="1" t="s">
        <v>1289</v>
      </c>
      <c r="J1014" s="3">
        <v>963.13599999999997</v>
      </c>
      <c r="K1014" s="3">
        <v>4</v>
      </c>
      <c r="L1014" s="3">
        <v>108.3528</v>
      </c>
    </row>
    <row r="1015" spans="1:12" ht="14.25" customHeight="1" x14ac:dyDescent="0.25">
      <c r="A1015" s="1" t="s">
        <v>1288</v>
      </c>
      <c r="B1015" s="2">
        <v>41682</v>
      </c>
      <c r="C1015" s="2">
        <v>41684</v>
      </c>
      <c r="D1015" s="1" t="s">
        <v>3690</v>
      </c>
      <c r="E1015" s="1" t="s">
        <v>3133</v>
      </c>
      <c r="F1015" s="1" t="s">
        <v>3136</v>
      </c>
      <c r="G1015" s="1" t="s">
        <v>3137</v>
      </c>
      <c r="H1015" s="1" t="s">
        <v>16</v>
      </c>
      <c r="I1015" s="1" t="s">
        <v>432</v>
      </c>
      <c r="J1015" s="3">
        <v>88.775999999999996</v>
      </c>
      <c r="K1015" s="3">
        <v>3</v>
      </c>
      <c r="L1015" s="3">
        <v>7.7679</v>
      </c>
    </row>
    <row r="1016" spans="1:12" ht="14.25" customHeight="1" x14ac:dyDescent="0.25">
      <c r="A1016" s="1" t="s">
        <v>1290</v>
      </c>
      <c r="B1016" s="2">
        <v>40724</v>
      </c>
      <c r="C1016" s="2">
        <v>40727</v>
      </c>
      <c r="D1016" s="1" t="s">
        <v>3408</v>
      </c>
      <c r="E1016" s="1" t="s">
        <v>3133</v>
      </c>
      <c r="F1016" s="1" t="s">
        <v>3134</v>
      </c>
      <c r="G1016" s="1" t="s">
        <v>3135</v>
      </c>
      <c r="H1016" s="1" t="s">
        <v>14</v>
      </c>
      <c r="I1016" s="1" t="s">
        <v>1291</v>
      </c>
      <c r="J1016" s="3">
        <v>32.4</v>
      </c>
      <c r="K1016" s="3">
        <v>5</v>
      </c>
      <c r="L1016" s="3">
        <v>10.368</v>
      </c>
    </row>
    <row r="1017" spans="1:12" ht="14.25" customHeight="1" x14ac:dyDescent="0.25">
      <c r="A1017" s="1" t="s">
        <v>1292</v>
      </c>
      <c r="B1017" s="2">
        <v>40897</v>
      </c>
      <c r="C1017" s="2">
        <v>40902</v>
      </c>
      <c r="D1017" s="1" t="s">
        <v>3369</v>
      </c>
      <c r="E1017" s="1" t="s">
        <v>3133</v>
      </c>
      <c r="F1017" s="1" t="s">
        <v>3136</v>
      </c>
      <c r="G1017" s="1" t="s">
        <v>3137</v>
      </c>
      <c r="H1017" s="1" t="s">
        <v>9</v>
      </c>
      <c r="I1017" s="1" t="s">
        <v>1293</v>
      </c>
      <c r="J1017" s="3">
        <v>31.05</v>
      </c>
      <c r="K1017" s="3">
        <v>3</v>
      </c>
      <c r="L1017" s="3">
        <v>14.904</v>
      </c>
    </row>
    <row r="1018" spans="1:12" ht="14.25" customHeight="1" x14ac:dyDescent="0.25">
      <c r="A1018" s="1" t="s">
        <v>1294</v>
      </c>
      <c r="B1018" s="2">
        <v>40758</v>
      </c>
      <c r="C1018" s="2">
        <v>40760</v>
      </c>
      <c r="D1018" s="1" t="s">
        <v>3691</v>
      </c>
      <c r="E1018" s="1" t="s">
        <v>3133</v>
      </c>
      <c r="F1018" s="1" t="s">
        <v>3208</v>
      </c>
      <c r="G1018" s="1" t="s">
        <v>3143</v>
      </c>
      <c r="H1018" s="1" t="s">
        <v>45</v>
      </c>
      <c r="I1018" s="1" t="s">
        <v>1295</v>
      </c>
      <c r="J1018" s="3">
        <v>93.024000000000001</v>
      </c>
      <c r="K1018" s="3">
        <v>3</v>
      </c>
      <c r="L1018" s="3">
        <v>33.721200000000003</v>
      </c>
    </row>
    <row r="1019" spans="1:12" ht="14.25" customHeight="1" x14ac:dyDescent="0.25">
      <c r="A1019" s="1" t="s">
        <v>1296</v>
      </c>
      <c r="B1019" s="2">
        <v>40807</v>
      </c>
      <c r="C1019" s="2">
        <v>40811</v>
      </c>
      <c r="D1019" s="1" t="s">
        <v>3657</v>
      </c>
      <c r="E1019" s="1" t="s">
        <v>3133</v>
      </c>
      <c r="F1019" s="1" t="s">
        <v>3140</v>
      </c>
      <c r="G1019" s="1" t="s">
        <v>3135</v>
      </c>
      <c r="H1019" s="1" t="s">
        <v>87</v>
      </c>
      <c r="I1019" s="1" t="s">
        <v>106</v>
      </c>
      <c r="J1019" s="3">
        <v>15.56</v>
      </c>
      <c r="K1019" s="3">
        <v>2</v>
      </c>
      <c r="L1019" s="3">
        <v>7.3132000000000001</v>
      </c>
    </row>
    <row r="1020" spans="1:12" ht="14.25" customHeight="1" x14ac:dyDescent="0.25">
      <c r="A1020" s="1" t="s">
        <v>1296</v>
      </c>
      <c r="B1020" s="2">
        <v>40807</v>
      </c>
      <c r="C1020" s="2">
        <v>40811</v>
      </c>
      <c r="D1020" s="1" t="s">
        <v>3657</v>
      </c>
      <c r="E1020" s="1" t="s">
        <v>3133</v>
      </c>
      <c r="F1020" s="1" t="s">
        <v>3140</v>
      </c>
      <c r="G1020" s="1" t="s">
        <v>3135</v>
      </c>
      <c r="H1020" s="1" t="s">
        <v>87</v>
      </c>
      <c r="I1020" s="1" t="s">
        <v>1297</v>
      </c>
      <c r="J1020" s="3">
        <v>78.349999999999994</v>
      </c>
      <c r="K1020" s="3">
        <v>5</v>
      </c>
      <c r="L1020" s="3">
        <v>36.8245</v>
      </c>
    </row>
    <row r="1021" spans="1:12" ht="14.25" customHeight="1" x14ac:dyDescent="0.25">
      <c r="A1021" s="1" t="s">
        <v>1296</v>
      </c>
      <c r="B1021" s="2">
        <v>40807</v>
      </c>
      <c r="C1021" s="2">
        <v>40811</v>
      </c>
      <c r="D1021" s="1" t="s">
        <v>3657</v>
      </c>
      <c r="E1021" s="1" t="s">
        <v>3133</v>
      </c>
      <c r="F1021" s="1" t="s">
        <v>3140</v>
      </c>
      <c r="G1021" s="1" t="s">
        <v>3135</v>
      </c>
      <c r="H1021" s="1" t="s">
        <v>14</v>
      </c>
      <c r="I1021" s="1" t="s">
        <v>1298</v>
      </c>
      <c r="J1021" s="3">
        <v>59.52</v>
      </c>
      <c r="K1021" s="3">
        <v>3</v>
      </c>
      <c r="L1021" s="3">
        <v>15.475199999999999</v>
      </c>
    </row>
    <row r="1022" spans="1:12" ht="14.25" customHeight="1" x14ac:dyDescent="0.25">
      <c r="A1022" s="1" t="s">
        <v>1296</v>
      </c>
      <c r="B1022" s="2">
        <v>40807</v>
      </c>
      <c r="C1022" s="2">
        <v>40811</v>
      </c>
      <c r="D1022" s="1" t="s">
        <v>3657</v>
      </c>
      <c r="E1022" s="1" t="s">
        <v>3133</v>
      </c>
      <c r="F1022" s="1" t="s">
        <v>3140</v>
      </c>
      <c r="G1022" s="1" t="s">
        <v>3135</v>
      </c>
      <c r="H1022" s="1" t="s">
        <v>45</v>
      </c>
      <c r="I1022" s="1" t="s">
        <v>1299</v>
      </c>
      <c r="J1022" s="3">
        <v>38.520000000000003</v>
      </c>
      <c r="K1022" s="3">
        <v>9</v>
      </c>
      <c r="L1022" s="3">
        <v>17.334</v>
      </c>
    </row>
    <row r="1023" spans="1:12" ht="14.25" customHeight="1" x14ac:dyDescent="0.25">
      <c r="A1023" s="1" t="s">
        <v>1296</v>
      </c>
      <c r="B1023" s="2">
        <v>40807</v>
      </c>
      <c r="C1023" s="2">
        <v>40811</v>
      </c>
      <c r="D1023" s="1" t="s">
        <v>3657</v>
      </c>
      <c r="E1023" s="1" t="s">
        <v>3133</v>
      </c>
      <c r="F1023" s="1" t="s">
        <v>3140</v>
      </c>
      <c r="G1023" s="1" t="s">
        <v>3135</v>
      </c>
      <c r="H1023" s="1" t="s">
        <v>16</v>
      </c>
      <c r="I1023" s="1" t="s">
        <v>1300</v>
      </c>
      <c r="J1023" s="3">
        <v>239.98400000000001</v>
      </c>
      <c r="K1023" s="3">
        <v>2</v>
      </c>
      <c r="L1023" s="3">
        <v>23.9984</v>
      </c>
    </row>
    <row r="1024" spans="1:12" ht="14.25" customHeight="1" x14ac:dyDescent="0.25">
      <c r="A1024" s="1" t="s">
        <v>1296</v>
      </c>
      <c r="B1024" s="2">
        <v>40807</v>
      </c>
      <c r="C1024" s="2">
        <v>40811</v>
      </c>
      <c r="D1024" s="1" t="s">
        <v>3657</v>
      </c>
      <c r="E1024" s="1" t="s">
        <v>3133</v>
      </c>
      <c r="F1024" s="1" t="s">
        <v>3140</v>
      </c>
      <c r="G1024" s="1" t="s">
        <v>3135</v>
      </c>
      <c r="H1024" s="1" t="s">
        <v>45</v>
      </c>
      <c r="I1024" s="1" t="s">
        <v>1121</v>
      </c>
      <c r="J1024" s="3">
        <v>19.350000000000001</v>
      </c>
      <c r="K1024" s="3">
        <v>3</v>
      </c>
      <c r="L1024" s="3">
        <v>9.4815000000000005</v>
      </c>
    </row>
    <row r="1025" spans="1:12" ht="14.25" customHeight="1" x14ac:dyDescent="0.25">
      <c r="A1025" s="1" t="s">
        <v>1301</v>
      </c>
      <c r="B1025" s="2">
        <v>41906</v>
      </c>
      <c r="C1025" s="2">
        <v>41912</v>
      </c>
      <c r="D1025" s="1" t="s">
        <v>3468</v>
      </c>
      <c r="E1025" s="1" t="s">
        <v>3133</v>
      </c>
      <c r="F1025" s="1" t="s">
        <v>3235</v>
      </c>
      <c r="G1025" s="1" t="s">
        <v>3147</v>
      </c>
      <c r="H1025" s="1" t="s">
        <v>198</v>
      </c>
      <c r="I1025" s="1" t="s">
        <v>1302</v>
      </c>
      <c r="J1025" s="3">
        <v>180.58799999999999</v>
      </c>
      <c r="K1025" s="3">
        <v>2</v>
      </c>
      <c r="L1025" s="3">
        <v>-240.78399999999999</v>
      </c>
    </row>
    <row r="1026" spans="1:12" ht="14.25" customHeight="1" x14ac:dyDescent="0.25">
      <c r="A1026" s="1" t="s">
        <v>1301</v>
      </c>
      <c r="B1026" s="2">
        <v>41906</v>
      </c>
      <c r="C1026" s="2">
        <v>41912</v>
      </c>
      <c r="D1026" s="1" t="s">
        <v>3468</v>
      </c>
      <c r="E1026" s="1" t="s">
        <v>3133</v>
      </c>
      <c r="F1026" s="1" t="s">
        <v>3235</v>
      </c>
      <c r="G1026" s="1" t="s">
        <v>3147</v>
      </c>
      <c r="H1026" s="1" t="s">
        <v>38</v>
      </c>
      <c r="I1026" s="1" t="s">
        <v>697</v>
      </c>
      <c r="J1026" s="3">
        <v>47.984000000000002</v>
      </c>
      <c r="K1026" s="3">
        <v>2</v>
      </c>
      <c r="L1026" s="3">
        <v>0.5998</v>
      </c>
    </row>
    <row r="1027" spans="1:12" ht="14.25" customHeight="1" x14ac:dyDescent="0.25">
      <c r="A1027" s="1" t="s">
        <v>1303</v>
      </c>
      <c r="B1027" s="2">
        <v>41933</v>
      </c>
      <c r="C1027" s="2">
        <v>41935</v>
      </c>
      <c r="D1027" s="1" t="s">
        <v>3692</v>
      </c>
      <c r="E1027" s="1" t="s">
        <v>3133</v>
      </c>
      <c r="F1027" s="1" t="s">
        <v>3254</v>
      </c>
      <c r="G1027" s="1" t="s">
        <v>3135</v>
      </c>
      <c r="H1027" s="1" t="s">
        <v>9</v>
      </c>
      <c r="I1027" s="1" t="s">
        <v>1304</v>
      </c>
      <c r="J1027" s="3">
        <v>3.75</v>
      </c>
      <c r="K1027" s="3">
        <v>1</v>
      </c>
      <c r="L1027" s="3">
        <v>1.8</v>
      </c>
    </row>
    <row r="1028" spans="1:12" ht="14.25" customHeight="1" x14ac:dyDescent="0.25">
      <c r="A1028" s="1" t="s">
        <v>1303</v>
      </c>
      <c r="B1028" s="2">
        <v>41933</v>
      </c>
      <c r="C1028" s="2">
        <v>41935</v>
      </c>
      <c r="D1028" s="1" t="s">
        <v>3692</v>
      </c>
      <c r="E1028" s="1" t="s">
        <v>3133</v>
      </c>
      <c r="F1028" s="1" t="s">
        <v>3254</v>
      </c>
      <c r="G1028" s="1" t="s">
        <v>3135</v>
      </c>
      <c r="H1028" s="1" t="s">
        <v>18</v>
      </c>
      <c r="I1028" s="1" t="s">
        <v>1305</v>
      </c>
      <c r="J1028" s="3">
        <v>20.928000000000001</v>
      </c>
      <c r="K1028" s="3">
        <v>4</v>
      </c>
      <c r="L1028" s="3">
        <v>7.5864000000000003</v>
      </c>
    </row>
    <row r="1029" spans="1:12" ht="14.25" customHeight="1" x14ac:dyDescent="0.25">
      <c r="A1029" s="1" t="s">
        <v>1306</v>
      </c>
      <c r="B1029" s="2">
        <v>41100</v>
      </c>
      <c r="C1029" s="2">
        <v>41100</v>
      </c>
      <c r="D1029" s="1" t="s">
        <v>3320</v>
      </c>
      <c r="E1029" s="1" t="s">
        <v>3133</v>
      </c>
      <c r="F1029" s="1" t="s">
        <v>3212</v>
      </c>
      <c r="G1029" s="1" t="s">
        <v>3143</v>
      </c>
      <c r="H1029" s="1" t="s">
        <v>18</v>
      </c>
      <c r="I1029" s="1" t="s">
        <v>1307</v>
      </c>
      <c r="J1029" s="3">
        <v>3.3660000000000001</v>
      </c>
      <c r="K1029" s="3">
        <v>3</v>
      </c>
      <c r="L1029" s="3">
        <v>-2.2440000000000002</v>
      </c>
    </row>
    <row r="1030" spans="1:12" ht="14.25" customHeight="1" x14ac:dyDescent="0.25">
      <c r="A1030" s="1" t="s">
        <v>1308</v>
      </c>
      <c r="B1030" s="2">
        <v>40857</v>
      </c>
      <c r="C1030" s="2">
        <v>40863</v>
      </c>
      <c r="D1030" s="1" t="s">
        <v>3340</v>
      </c>
      <c r="E1030" s="1" t="s">
        <v>3133</v>
      </c>
      <c r="F1030" s="1" t="s">
        <v>3159</v>
      </c>
      <c r="G1030" s="1" t="s">
        <v>3135</v>
      </c>
      <c r="H1030" s="1" t="s">
        <v>16</v>
      </c>
      <c r="I1030" s="1" t="s">
        <v>318</v>
      </c>
      <c r="J1030" s="3">
        <v>601.53599999999994</v>
      </c>
      <c r="K1030" s="3">
        <v>8</v>
      </c>
      <c r="L1030" s="3">
        <v>60.153599999999997</v>
      </c>
    </row>
    <row r="1031" spans="1:12" ht="14.25" customHeight="1" x14ac:dyDescent="0.25">
      <c r="A1031" s="1" t="s">
        <v>1308</v>
      </c>
      <c r="B1031" s="2">
        <v>40857</v>
      </c>
      <c r="C1031" s="2">
        <v>40863</v>
      </c>
      <c r="D1031" s="1" t="s">
        <v>3340</v>
      </c>
      <c r="E1031" s="1" t="s">
        <v>3133</v>
      </c>
      <c r="F1031" s="1" t="s">
        <v>3159</v>
      </c>
      <c r="G1031" s="1" t="s">
        <v>3135</v>
      </c>
      <c r="H1031" s="1" t="s">
        <v>38</v>
      </c>
      <c r="I1031" s="1" t="s">
        <v>1309</v>
      </c>
      <c r="J1031" s="3">
        <v>10.99</v>
      </c>
      <c r="K1031" s="3">
        <v>1</v>
      </c>
      <c r="L1031" s="3">
        <v>4.2861000000000002</v>
      </c>
    </row>
    <row r="1032" spans="1:12" ht="14.25" customHeight="1" x14ac:dyDescent="0.25">
      <c r="A1032" s="1" t="s">
        <v>1308</v>
      </c>
      <c r="B1032" s="2">
        <v>40857</v>
      </c>
      <c r="C1032" s="2">
        <v>40863</v>
      </c>
      <c r="D1032" s="1" t="s">
        <v>3340</v>
      </c>
      <c r="E1032" s="1" t="s">
        <v>3133</v>
      </c>
      <c r="F1032" s="1" t="s">
        <v>3159</v>
      </c>
      <c r="G1032" s="1" t="s">
        <v>3135</v>
      </c>
      <c r="H1032" s="1" t="s">
        <v>12</v>
      </c>
      <c r="I1032" s="1" t="s">
        <v>47</v>
      </c>
      <c r="J1032" s="3">
        <v>39.880000000000003</v>
      </c>
      <c r="K1032" s="3">
        <v>2</v>
      </c>
      <c r="L1032" s="3">
        <v>11.166399999999999</v>
      </c>
    </row>
    <row r="1033" spans="1:12" ht="14.25" customHeight="1" x14ac:dyDescent="0.25">
      <c r="A1033" s="1" t="s">
        <v>1308</v>
      </c>
      <c r="B1033" s="2">
        <v>40857</v>
      </c>
      <c r="C1033" s="2">
        <v>40863</v>
      </c>
      <c r="D1033" s="1" t="s">
        <v>3340</v>
      </c>
      <c r="E1033" s="1" t="s">
        <v>3133</v>
      </c>
      <c r="F1033" s="1" t="s">
        <v>3159</v>
      </c>
      <c r="G1033" s="1" t="s">
        <v>3135</v>
      </c>
      <c r="H1033" s="1" t="s">
        <v>45</v>
      </c>
      <c r="I1033" s="1" t="s">
        <v>1310</v>
      </c>
      <c r="J1033" s="3">
        <v>62.24</v>
      </c>
      <c r="K1033" s="3">
        <v>8</v>
      </c>
      <c r="L1033" s="3">
        <v>28.007999999999999</v>
      </c>
    </row>
    <row r="1034" spans="1:12" ht="14.25" customHeight="1" x14ac:dyDescent="0.25">
      <c r="A1034" s="1" t="s">
        <v>1308</v>
      </c>
      <c r="B1034" s="2">
        <v>40857</v>
      </c>
      <c r="C1034" s="2">
        <v>40863</v>
      </c>
      <c r="D1034" s="1" t="s">
        <v>3340</v>
      </c>
      <c r="E1034" s="1" t="s">
        <v>3133</v>
      </c>
      <c r="F1034" s="1" t="s">
        <v>3159</v>
      </c>
      <c r="G1034" s="1" t="s">
        <v>3135</v>
      </c>
      <c r="H1034" s="1" t="s">
        <v>12</v>
      </c>
      <c r="I1034" s="1" t="s">
        <v>1311</v>
      </c>
      <c r="J1034" s="3">
        <v>53.2</v>
      </c>
      <c r="K1034" s="3">
        <v>5</v>
      </c>
      <c r="L1034" s="3">
        <v>14.896000000000001</v>
      </c>
    </row>
    <row r="1035" spans="1:12" ht="14.25" customHeight="1" x14ac:dyDescent="0.25">
      <c r="A1035" s="1" t="s">
        <v>1308</v>
      </c>
      <c r="B1035" s="2">
        <v>40857</v>
      </c>
      <c r="C1035" s="2">
        <v>40863</v>
      </c>
      <c r="D1035" s="1" t="s">
        <v>3340</v>
      </c>
      <c r="E1035" s="1" t="s">
        <v>3133</v>
      </c>
      <c r="F1035" s="1" t="s">
        <v>3159</v>
      </c>
      <c r="G1035" s="1" t="s">
        <v>3135</v>
      </c>
      <c r="H1035" s="1" t="s">
        <v>9</v>
      </c>
      <c r="I1035" s="1" t="s">
        <v>1312</v>
      </c>
      <c r="J1035" s="3">
        <v>39.840000000000003</v>
      </c>
      <c r="K1035" s="3">
        <v>8</v>
      </c>
      <c r="L1035" s="3">
        <v>18.3264</v>
      </c>
    </row>
    <row r="1036" spans="1:12" ht="14.25" customHeight="1" x14ac:dyDescent="0.25">
      <c r="A1036" s="1" t="s">
        <v>1313</v>
      </c>
      <c r="B1036" s="2">
        <v>41283</v>
      </c>
      <c r="C1036" s="2">
        <v>41289</v>
      </c>
      <c r="D1036" s="1" t="s">
        <v>3612</v>
      </c>
      <c r="E1036" s="1" t="s">
        <v>3133</v>
      </c>
      <c r="F1036" s="1" t="s">
        <v>3202</v>
      </c>
      <c r="G1036" s="1" t="s">
        <v>3135</v>
      </c>
      <c r="H1036" s="1" t="s">
        <v>38</v>
      </c>
      <c r="I1036" s="1" t="s">
        <v>1314</v>
      </c>
      <c r="J1036" s="3">
        <v>349.95</v>
      </c>
      <c r="K1036" s="3">
        <v>5</v>
      </c>
      <c r="L1036" s="3">
        <v>118.983</v>
      </c>
    </row>
    <row r="1037" spans="1:12" ht="14.25" customHeight="1" x14ac:dyDescent="0.25">
      <c r="A1037" s="1" t="s">
        <v>1313</v>
      </c>
      <c r="B1037" s="2">
        <v>41283</v>
      </c>
      <c r="C1037" s="2">
        <v>41289</v>
      </c>
      <c r="D1037" s="1" t="s">
        <v>3612</v>
      </c>
      <c r="E1037" s="1" t="s">
        <v>3133</v>
      </c>
      <c r="F1037" s="1" t="s">
        <v>3202</v>
      </c>
      <c r="G1037" s="1" t="s">
        <v>3135</v>
      </c>
      <c r="H1037" s="1" t="s">
        <v>16</v>
      </c>
      <c r="I1037" s="1" t="s">
        <v>50</v>
      </c>
      <c r="J1037" s="3">
        <v>377.928</v>
      </c>
      <c r="K1037" s="3">
        <v>9</v>
      </c>
      <c r="L1037" s="3">
        <v>141.72300000000001</v>
      </c>
    </row>
    <row r="1038" spans="1:12" ht="14.25" customHeight="1" x14ac:dyDescent="0.25">
      <c r="A1038" s="1" t="s">
        <v>1315</v>
      </c>
      <c r="B1038" s="2">
        <v>41829</v>
      </c>
      <c r="C1038" s="2">
        <v>41831</v>
      </c>
      <c r="D1038" s="1" t="s">
        <v>3450</v>
      </c>
      <c r="E1038" s="1" t="s">
        <v>3133</v>
      </c>
      <c r="F1038" s="1" t="s">
        <v>3255</v>
      </c>
      <c r="G1038" s="1" t="s">
        <v>3135</v>
      </c>
      <c r="H1038" s="1" t="s">
        <v>9</v>
      </c>
      <c r="I1038" s="1" t="s">
        <v>1316</v>
      </c>
      <c r="J1038" s="3">
        <v>75.180000000000007</v>
      </c>
      <c r="K1038" s="3">
        <v>6</v>
      </c>
      <c r="L1038" s="3">
        <v>35.334600000000002</v>
      </c>
    </row>
    <row r="1039" spans="1:12" ht="14.25" customHeight="1" x14ac:dyDescent="0.25">
      <c r="A1039" s="1" t="s">
        <v>1317</v>
      </c>
      <c r="B1039" s="2">
        <v>40676</v>
      </c>
      <c r="C1039" s="2">
        <v>40680</v>
      </c>
      <c r="D1039" s="1" t="s">
        <v>3462</v>
      </c>
      <c r="E1039" s="1" t="s">
        <v>3133</v>
      </c>
      <c r="F1039" s="1" t="s">
        <v>3197</v>
      </c>
      <c r="G1039" s="1" t="s">
        <v>3135</v>
      </c>
      <c r="H1039" s="1" t="s">
        <v>38</v>
      </c>
      <c r="I1039" s="1" t="s">
        <v>880</v>
      </c>
      <c r="J1039" s="3">
        <v>149.97</v>
      </c>
      <c r="K1039" s="3">
        <v>3</v>
      </c>
      <c r="L1039" s="3">
        <v>52.4895</v>
      </c>
    </row>
    <row r="1040" spans="1:12" ht="14.25" customHeight="1" x14ac:dyDescent="0.25">
      <c r="A1040" s="1" t="s">
        <v>1318</v>
      </c>
      <c r="B1040" s="2">
        <v>40818</v>
      </c>
      <c r="C1040" s="2">
        <v>40821</v>
      </c>
      <c r="D1040" s="1" t="s">
        <v>3388</v>
      </c>
      <c r="E1040" s="1" t="s">
        <v>3133</v>
      </c>
      <c r="F1040" s="1" t="s">
        <v>3212</v>
      </c>
      <c r="G1040" s="1" t="s">
        <v>3143</v>
      </c>
      <c r="H1040" s="1" t="s">
        <v>45</v>
      </c>
      <c r="I1040" s="1" t="s">
        <v>1319</v>
      </c>
      <c r="J1040" s="3">
        <v>9.4079999999999995</v>
      </c>
      <c r="K1040" s="3">
        <v>2</v>
      </c>
      <c r="L1040" s="3">
        <v>3.4104000000000001</v>
      </c>
    </row>
    <row r="1041" spans="1:12" ht="14.25" customHeight="1" x14ac:dyDescent="0.25">
      <c r="A1041" s="1" t="s">
        <v>1318</v>
      </c>
      <c r="B1041" s="2">
        <v>40818</v>
      </c>
      <c r="C1041" s="2">
        <v>40821</v>
      </c>
      <c r="D1041" s="1" t="s">
        <v>3388</v>
      </c>
      <c r="E1041" s="1" t="s">
        <v>3133</v>
      </c>
      <c r="F1041" s="1" t="s">
        <v>3212</v>
      </c>
      <c r="G1041" s="1" t="s">
        <v>3143</v>
      </c>
      <c r="H1041" s="1" t="s">
        <v>79</v>
      </c>
      <c r="I1041" s="1" t="s">
        <v>106</v>
      </c>
      <c r="J1041" s="3">
        <v>4.6719999999999997</v>
      </c>
      <c r="K1041" s="3">
        <v>2</v>
      </c>
      <c r="L1041" s="3">
        <v>1.46</v>
      </c>
    </row>
    <row r="1042" spans="1:12" ht="14.25" customHeight="1" x14ac:dyDescent="0.25">
      <c r="A1042" s="1" t="s">
        <v>1318</v>
      </c>
      <c r="B1042" s="2">
        <v>40818</v>
      </c>
      <c r="C1042" s="2">
        <v>40821</v>
      </c>
      <c r="D1042" s="1" t="s">
        <v>3388</v>
      </c>
      <c r="E1042" s="1" t="s">
        <v>3133</v>
      </c>
      <c r="F1042" s="1" t="s">
        <v>3212</v>
      </c>
      <c r="G1042" s="1" t="s">
        <v>3143</v>
      </c>
      <c r="H1042" s="1" t="s">
        <v>16</v>
      </c>
      <c r="I1042" s="1" t="s">
        <v>1320</v>
      </c>
      <c r="J1042" s="3">
        <v>318.39999999999998</v>
      </c>
      <c r="K1042" s="3">
        <v>2</v>
      </c>
      <c r="L1042" s="3">
        <v>107.46</v>
      </c>
    </row>
    <row r="1043" spans="1:12" ht="14.25" customHeight="1" x14ac:dyDescent="0.25">
      <c r="A1043" s="1" t="s">
        <v>1318</v>
      </c>
      <c r="B1043" s="2">
        <v>40818</v>
      </c>
      <c r="C1043" s="2">
        <v>40821</v>
      </c>
      <c r="D1043" s="1" t="s">
        <v>3388</v>
      </c>
      <c r="E1043" s="1" t="s">
        <v>3133</v>
      </c>
      <c r="F1043" s="1" t="s">
        <v>3212</v>
      </c>
      <c r="G1043" s="1" t="s">
        <v>3143</v>
      </c>
      <c r="H1043" s="1" t="s">
        <v>87</v>
      </c>
      <c r="I1043" s="1" t="s">
        <v>1321</v>
      </c>
      <c r="J1043" s="3">
        <v>12.768000000000001</v>
      </c>
      <c r="K1043" s="3">
        <v>6</v>
      </c>
      <c r="L1043" s="3">
        <v>4.6284000000000001</v>
      </c>
    </row>
    <row r="1044" spans="1:12" ht="14.25" customHeight="1" x14ac:dyDescent="0.25">
      <c r="A1044" s="1" t="s">
        <v>1318</v>
      </c>
      <c r="B1044" s="2">
        <v>40818</v>
      </c>
      <c r="C1044" s="2">
        <v>40821</v>
      </c>
      <c r="D1044" s="1" t="s">
        <v>3388</v>
      </c>
      <c r="E1044" s="1" t="s">
        <v>3133</v>
      </c>
      <c r="F1044" s="1" t="s">
        <v>3212</v>
      </c>
      <c r="G1044" s="1" t="s">
        <v>3143</v>
      </c>
      <c r="H1044" s="1" t="s">
        <v>82</v>
      </c>
      <c r="I1044" s="1" t="s">
        <v>1322</v>
      </c>
      <c r="J1044" s="3">
        <v>15.36</v>
      </c>
      <c r="K1044" s="3">
        <v>2</v>
      </c>
      <c r="L1044" s="3">
        <v>-3.2639999999999998</v>
      </c>
    </row>
    <row r="1045" spans="1:12" ht="14.25" customHeight="1" x14ac:dyDescent="0.25">
      <c r="A1045" s="1" t="s">
        <v>1318</v>
      </c>
      <c r="B1045" s="2">
        <v>40818</v>
      </c>
      <c r="C1045" s="2">
        <v>40821</v>
      </c>
      <c r="D1045" s="1" t="s">
        <v>3388</v>
      </c>
      <c r="E1045" s="1" t="s">
        <v>3133</v>
      </c>
      <c r="F1045" s="1" t="s">
        <v>3212</v>
      </c>
      <c r="G1045" s="1" t="s">
        <v>3143</v>
      </c>
      <c r="H1045" s="1" t="s">
        <v>16</v>
      </c>
      <c r="I1045" s="1" t="s">
        <v>1163</v>
      </c>
      <c r="J1045" s="3">
        <v>230.376</v>
      </c>
      <c r="K1045" s="3">
        <v>3</v>
      </c>
      <c r="L1045" s="3">
        <v>20.157900000000001</v>
      </c>
    </row>
    <row r="1046" spans="1:12" ht="14.25" customHeight="1" x14ac:dyDescent="0.25">
      <c r="A1046" s="1" t="s">
        <v>1318</v>
      </c>
      <c r="B1046" s="2">
        <v>40818</v>
      </c>
      <c r="C1046" s="2">
        <v>40821</v>
      </c>
      <c r="D1046" s="1" t="s">
        <v>3388</v>
      </c>
      <c r="E1046" s="1" t="s">
        <v>3133</v>
      </c>
      <c r="F1046" s="1" t="s">
        <v>3212</v>
      </c>
      <c r="G1046" s="1" t="s">
        <v>3143</v>
      </c>
      <c r="H1046" s="1" t="s">
        <v>38</v>
      </c>
      <c r="I1046" s="1" t="s">
        <v>764</v>
      </c>
      <c r="J1046" s="3">
        <v>7.16</v>
      </c>
      <c r="K1046" s="3">
        <v>1</v>
      </c>
      <c r="L1046" s="3">
        <v>-8.9499999999999996E-2</v>
      </c>
    </row>
    <row r="1047" spans="1:12" ht="14.25" customHeight="1" x14ac:dyDescent="0.25">
      <c r="A1047" s="1" t="s">
        <v>1323</v>
      </c>
      <c r="B1047" s="2">
        <v>41389</v>
      </c>
      <c r="C1047" s="2">
        <v>41392</v>
      </c>
      <c r="D1047" s="1" t="s">
        <v>3693</v>
      </c>
      <c r="E1047" s="1" t="s">
        <v>3133</v>
      </c>
      <c r="F1047" s="1" t="s">
        <v>3192</v>
      </c>
      <c r="G1047" s="1" t="s">
        <v>3135</v>
      </c>
      <c r="H1047" s="1" t="s">
        <v>18</v>
      </c>
      <c r="I1047" s="1" t="s">
        <v>342</v>
      </c>
      <c r="J1047" s="3">
        <v>3.984</v>
      </c>
      <c r="K1047" s="3">
        <v>1</v>
      </c>
      <c r="L1047" s="3">
        <v>1.3944000000000001</v>
      </c>
    </row>
    <row r="1048" spans="1:12" ht="14.25" customHeight="1" x14ac:dyDescent="0.25">
      <c r="A1048" s="1" t="s">
        <v>1324</v>
      </c>
      <c r="B1048" s="2">
        <v>41984</v>
      </c>
      <c r="C1048" s="2">
        <v>41986</v>
      </c>
      <c r="D1048" s="1" t="s">
        <v>3357</v>
      </c>
      <c r="E1048" s="1" t="s">
        <v>3133</v>
      </c>
      <c r="F1048" s="1" t="s">
        <v>3136</v>
      </c>
      <c r="G1048" s="1" t="s">
        <v>3137</v>
      </c>
      <c r="H1048" s="1" t="s">
        <v>38</v>
      </c>
      <c r="I1048" s="1" t="s">
        <v>1325</v>
      </c>
      <c r="J1048" s="3">
        <v>49.08</v>
      </c>
      <c r="K1048" s="3">
        <v>3</v>
      </c>
      <c r="L1048" s="3">
        <v>4.9080000000000004</v>
      </c>
    </row>
    <row r="1049" spans="1:12" ht="14.25" customHeight="1" x14ac:dyDescent="0.25">
      <c r="A1049" s="1" t="s">
        <v>1324</v>
      </c>
      <c r="B1049" s="2">
        <v>41984</v>
      </c>
      <c r="C1049" s="2">
        <v>41986</v>
      </c>
      <c r="D1049" s="1" t="s">
        <v>3357</v>
      </c>
      <c r="E1049" s="1" t="s">
        <v>3133</v>
      </c>
      <c r="F1049" s="1" t="s">
        <v>3136</v>
      </c>
      <c r="G1049" s="1" t="s">
        <v>3137</v>
      </c>
      <c r="H1049" s="1" t="s">
        <v>28</v>
      </c>
      <c r="I1049" s="1" t="s">
        <v>1326</v>
      </c>
      <c r="J1049" s="3">
        <v>324.89999999999998</v>
      </c>
      <c r="K1049" s="3">
        <v>5</v>
      </c>
      <c r="L1049" s="3">
        <v>38.988</v>
      </c>
    </row>
    <row r="1050" spans="1:12" ht="14.25" customHeight="1" x14ac:dyDescent="0.25">
      <c r="A1050" s="1" t="s">
        <v>1324</v>
      </c>
      <c r="B1050" s="2">
        <v>41984</v>
      </c>
      <c r="C1050" s="2">
        <v>41986</v>
      </c>
      <c r="D1050" s="1" t="s">
        <v>3357</v>
      </c>
      <c r="E1050" s="1" t="s">
        <v>3133</v>
      </c>
      <c r="F1050" s="1" t="s">
        <v>3136</v>
      </c>
      <c r="G1050" s="1" t="s">
        <v>3137</v>
      </c>
      <c r="H1050" s="1" t="s">
        <v>14</v>
      </c>
      <c r="I1050" s="1" t="s">
        <v>1327</v>
      </c>
      <c r="J1050" s="3">
        <v>18.239999999999998</v>
      </c>
      <c r="K1050" s="3">
        <v>3</v>
      </c>
      <c r="L1050" s="3">
        <v>5.2896000000000001</v>
      </c>
    </row>
    <row r="1051" spans="1:12" ht="14.25" customHeight="1" x14ac:dyDescent="0.25">
      <c r="A1051" s="1" t="s">
        <v>1328</v>
      </c>
      <c r="B1051" s="2">
        <v>41535</v>
      </c>
      <c r="C1051" s="2">
        <v>41539</v>
      </c>
      <c r="D1051" s="1" t="s">
        <v>3694</v>
      </c>
      <c r="E1051" s="1" t="s">
        <v>3133</v>
      </c>
      <c r="F1051" s="1" t="s">
        <v>3136</v>
      </c>
      <c r="G1051" s="1" t="s">
        <v>3137</v>
      </c>
      <c r="H1051" s="1" t="s">
        <v>72</v>
      </c>
      <c r="I1051" s="1" t="s">
        <v>1224</v>
      </c>
      <c r="J1051" s="3">
        <v>113.88800000000001</v>
      </c>
      <c r="K1051" s="3">
        <v>2</v>
      </c>
      <c r="L1051" s="3">
        <v>9.9651999999999994</v>
      </c>
    </row>
    <row r="1052" spans="1:12" ht="14.25" customHeight="1" x14ac:dyDescent="0.25">
      <c r="A1052" s="1" t="s">
        <v>1328</v>
      </c>
      <c r="B1052" s="2">
        <v>41535</v>
      </c>
      <c r="C1052" s="2">
        <v>41539</v>
      </c>
      <c r="D1052" s="1" t="s">
        <v>3694</v>
      </c>
      <c r="E1052" s="1" t="s">
        <v>3133</v>
      </c>
      <c r="F1052" s="1" t="s">
        <v>3136</v>
      </c>
      <c r="G1052" s="1" t="s">
        <v>3137</v>
      </c>
      <c r="H1052" s="1" t="s">
        <v>16</v>
      </c>
      <c r="I1052" s="1" t="s">
        <v>1329</v>
      </c>
      <c r="J1052" s="3">
        <v>105.584</v>
      </c>
      <c r="K1052" s="3">
        <v>2</v>
      </c>
      <c r="L1052" s="3">
        <v>7.9188000000000001</v>
      </c>
    </row>
    <row r="1053" spans="1:12" ht="14.25" customHeight="1" x14ac:dyDescent="0.25">
      <c r="A1053" s="1" t="s">
        <v>1330</v>
      </c>
      <c r="B1053" s="2">
        <v>41464</v>
      </c>
      <c r="C1053" s="2">
        <v>41470</v>
      </c>
      <c r="D1053" s="1" t="s">
        <v>3695</v>
      </c>
      <c r="E1053" s="1" t="s">
        <v>3133</v>
      </c>
      <c r="F1053" s="1" t="s">
        <v>3136</v>
      </c>
      <c r="G1053" s="1" t="s">
        <v>3137</v>
      </c>
      <c r="H1053" s="1" t="s">
        <v>16</v>
      </c>
      <c r="I1053" s="1" t="s">
        <v>378</v>
      </c>
      <c r="J1053" s="3">
        <v>107.98399999999999</v>
      </c>
      <c r="K1053" s="3">
        <v>1</v>
      </c>
      <c r="L1053" s="3">
        <v>9.4486000000000008</v>
      </c>
    </row>
    <row r="1054" spans="1:12" ht="14.25" customHeight="1" x14ac:dyDescent="0.25">
      <c r="A1054" s="1" t="s">
        <v>1330</v>
      </c>
      <c r="B1054" s="2">
        <v>41464</v>
      </c>
      <c r="C1054" s="2">
        <v>41470</v>
      </c>
      <c r="D1054" s="1" t="s">
        <v>3695</v>
      </c>
      <c r="E1054" s="1" t="s">
        <v>3133</v>
      </c>
      <c r="F1054" s="1" t="s">
        <v>3136</v>
      </c>
      <c r="G1054" s="1" t="s">
        <v>3137</v>
      </c>
      <c r="H1054" s="1" t="s">
        <v>18</v>
      </c>
      <c r="I1054" s="1" t="s">
        <v>875</v>
      </c>
      <c r="J1054" s="3">
        <v>19.295999999999999</v>
      </c>
      <c r="K1054" s="3">
        <v>3</v>
      </c>
      <c r="L1054" s="3">
        <v>6.03</v>
      </c>
    </row>
    <row r="1055" spans="1:12" ht="14.25" customHeight="1" x14ac:dyDescent="0.25">
      <c r="A1055" s="1" t="s">
        <v>1331</v>
      </c>
      <c r="B1055" s="2">
        <v>40864</v>
      </c>
      <c r="C1055" s="2">
        <v>40866</v>
      </c>
      <c r="D1055" s="1" t="s">
        <v>3696</v>
      </c>
      <c r="E1055" s="1" t="s">
        <v>3133</v>
      </c>
      <c r="F1055" s="1" t="s">
        <v>3140</v>
      </c>
      <c r="G1055" s="1" t="s">
        <v>3135</v>
      </c>
      <c r="H1055" s="1" t="s">
        <v>38</v>
      </c>
      <c r="I1055" s="1" t="s">
        <v>591</v>
      </c>
      <c r="J1055" s="3">
        <v>99.98</v>
      </c>
      <c r="K1055" s="3">
        <v>2</v>
      </c>
      <c r="L1055" s="3">
        <v>7.9984000000000002</v>
      </c>
    </row>
    <row r="1056" spans="1:12" ht="14.25" customHeight="1" x14ac:dyDescent="0.25">
      <c r="A1056" s="1" t="s">
        <v>1331</v>
      </c>
      <c r="B1056" s="2">
        <v>40864</v>
      </c>
      <c r="C1056" s="2">
        <v>40866</v>
      </c>
      <c r="D1056" s="1" t="s">
        <v>3696</v>
      </c>
      <c r="E1056" s="1" t="s">
        <v>3133</v>
      </c>
      <c r="F1056" s="1" t="s">
        <v>3140</v>
      </c>
      <c r="G1056" s="1" t="s">
        <v>3135</v>
      </c>
      <c r="H1056" s="1" t="s">
        <v>45</v>
      </c>
      <c r="I1056" s="1" t="s">
        <v>1332</v>
      </c>
      <c r="J1056" s="3">
        <v>733.95</v>
      </c>
      <c r="K1056" s="3">
        <v>7</v>
      </c>
      <c r="L1056" s="3">
        <v>352.29599999999999</v>
      </c>
    </row>
    <row r="1057" spans="1:12" ht="14.25" customHeight="1" x14ac:dyDescent="0.25">
      <c r="A1057" s="1" t="s">
        <v>1331</v>
      </c>
      <c r="B1057" s="2">
        <v>40864</v>
      </c>
      <c r="C1057" s="2">
        <v>40866</v>
      </c>
      <c r="D1057" s="1" t="s">
        <v>3696</v>
      </c>
      <c r="E1057" s="1" t="s">
        <v>3133</v>
      </c>
      <c r="F1057" s="1" t="s">
        <v>3140</v>
      </c>
      <c r="G1057" s="1" t="s">
        <v>3135</v>
      </c>
      <c r="H1057" s="1" t="s">
        <v>20</v>
      </c>
      <c r="I1057" s="1" t="s">
        <v>1333</v>
      </c>
      <c r="J1057" s="3">
        <v>241.44</v>
      </c>
      <c r="K1057" s="3">
        <v>3</v>
      </c>
      <c r="L1057" s="3">
        <v>72.432000000000002</v>
      </c>
    </row>
    <row r="1058" spans="1:12" ht="14.25" customHeight="1" x14ac:dyDescent="0.25">
      <c r="A1058" s="1" t="s">
        <v>1334</v>
      </c>
      <c r="B1058" s="2">
        <v>41270</v>
      </c>
      <c r="C1058" s="2">
        <v>41272</v>
      </c>
      <c r="D1058" s="1" t="s">
        <v>3661</v>
      </c>
      <c r="E1058" s="1" t="s">
        <v>3133</v>
      </c>
      <c r="F1058" s="1" t="s">
        <v>3256</v>
      </c>
      <c r="G1058" s="1" t="s">
        <v>3135</v>
      </c>
      <c r="H1058" s="1" t="s">
        <v>38</v>
      </c>
      <c r="I1058" s="1" t="s">
        <v>1155</v>
      </c>
      <c r="J1058" s="3">
        <v>7.92</v>
      </c>
      <c r="K1058" s="3">
        <v>8</v>
      </c>
      <c r="L1058" s="3">
        <v>3.4847999999999999</v>
      </c>
    </row>
    <row r="1059" spans="1:12" ht="14.25" customHeight="1" x14ac:dyDescent="0.25">
      <c r="A1059" s="1" t="s">
        <v>1335</v>
      </c>
      <c r="B1059" s="2">
        <v>40948</v>
      </c>
      <c r="C1059" s="2">
        <v>40955</v>
      </c>
      <c r="D1059" s="1" t="s">
        <v>3697</v>
      </c>
      <c r="E1059" s="1" t="s">
        <v>3133</v>
      </c>
      <c r="F1059" s="1" t="s">
        <v>3134</v>
      </c>
      <c r="G1059" s="1" t="s">
        <v>3135</v>
      </c>
      <c r="H1059" s="1" t="s">
        <v>72</v>
      </c>
      <c r="I1059" s="1" t="s">
        <v>988</v>
      </c>
      <c r="J1059" s="3">
        <v>203.92</v>
      </c>
      <c r="K1059" s="3">
        <v>5</v>
      </c>
      <c r="L1059" s="3">
        <v>22.940999999999999</v>
      </c>
    </row>
    <row r="1060" spans="1:12" ht="14.25" customHeight="1" x14ac:dyDescent="0.25">
      <c r="A1060" s="1" t="s">
        <v>1336</v>
      </c>
      <c r="B1060" s="2">
        <v>41768</v>
      </c>
      <c r="C1060" s="2">
        <v>41772</v>
      </c>
      <c r="D1060" s="1" t="s">
        <v>3698</v>
      </c>
      <c r="E1060" s="1" t="s">
        <v>3133</v>
      </c>
      <c r="F1060" s="1" t="s">
        <v>3134</v>
      </c>
      <c r="G1060" s="1" t="s">
        <v>3135</v>
      </c>
      <c r="H1060" s="1" t="s">
        <v>165</v>
      </c>
      <c r="I1060" s="1" t="s">
        <v>1337</v>
      </c>
      <c r="J1060" s="3">
        <v>3359.9520000000002</v>
      </c>
      <c r="K1060" s="3">
        <v>6</v>
      </c>
      <c r="L1060" s="3">
        <v>1049.9849999999999</v>
      </c>
    </row>
    <row r="1061" spans="1:12" ht="14.25" customHeight="1" x14ac:dyDescent="0.25">
      <c r="A1061" s="1" t="s">
        <v>1338</v>
      </c>
      <c r="B1061" s="2">
        <v>41256</v>
      </c>
      <c r="C1061" s="2">
        <v>41258</v>
      </c>
      <c r="D1061" s="1" t="s">
        <v>3699</v>
      </c>
      <c r="E1061" s="1" t="s">
        <v>3133</v>
      </c>
      <c r="F1061" s="1" t="s">
        <v>3257</v>
      </c>
      <c r="G1061" s="1" t="s">
        <v>3135</v>
      </c>
      <c r="H1061" s="1" t="s">
        <v>16</v>
      </c>
      <c r="I1061" s="1" t="s">
        <v>1339</v>
      </c>
      <c r="J1061" s="3">
        <v>494.37599999999998</v>
      </c>
      <c r="K1061" s="3">
        <v>3</v>
      </c>
      <c r="L1061" s="3">
        <v>49.437600000000003</v>
      </c>
    </row>
    <row r="1062" spans="1:12" ht="14.25" customHeight="1" x14ac:dyDescent="0.25">
      <c r="A1062" s="1" t="s">
        <v>1338</v>
      </c>
      <c r="B1062" s="2">
        <v>41256</v>
      </c>
      <c r="C1062" s="2">
        <v>41258</v>
      </c>
      <c r="D1062" s="1" t="s">
        <v>3699</v>
      </c>
      <c r="E1062" s="1" t="s">
        <v>3133</v>
      </c>
      <c r="F1062" s="1" t="s">
        <v>3257</v>
      </c>
      <c r="G1062" s="1" t="s">
        <v>3135</v>
      </c>
      <c r="H1062" s="1" t="s">
        <v>18</v>
      </c>
      <c r="I1062" s="1" t="s">
        <v>706</v>
      </c>
      <c r="J1062" s="3">
        <v>29.2</v>
      </c>
      <c r="K1062" s="3">
        <v>5</v>
      </c>
      <c r="L1062" s="3">
        <v>9.8550000000000004</v>
      </c>
    </row>
    <row r="1063" spans="1:12" ht="14.25" customHeight="1" x14ac:dyDescent="0.25">
      <c r="A1063" s="1" t="s">
        <v>1338</v>
      </c>
      <c r="B1063" s="2">
        <v>41256</v>
      </c>
      <c r="C1063" s="2">
        <v>41258</v>
      </c>
      <c r="D1063" s="1" t="s">
        <v>3699</v>
      </c>
      <c r="E1063" s="1" t="s">
        <v>3133</v>
      </c>
      <c r="F1063" s="1" t="s">
        <v>3257</v>
      </c>
      <c r="G1063" s="1" t="s">
        <v>3135</v>
      </c>
      <c r="H1063" s="1" t="s">
        <v>38</v>
      </c>
      <c r="I1063" s="1" t="s">
        <v>63</v>
      </c>
      <c r="J1063" s="3">
        <v>248.85</v>
      </c>
      <c r="K1063" s="3">
        <v>5</v>
      </c>
      <c r="L1063" s="3">
        <v>27.3735</v>
      </c>
    </row>
    <row r="1064" spans="1:12" ht="14.25" customHeight="1" x14ac:dyDescent="0.25">
      <c r="A1064" s="1" t="s">
        <v>1338</v>
      </c>
      <c r="B1064" s="2">
        <v>41256</v>
      </c>
      <c r="C1064" s="2">
        <v>41258</v>
      </c>
      <c r="D1064" s="1" t="s">
        <v>3699</v>
      </c>
      <c r="E1064" s="1" t="s">
        <v>3133</v>
      </c>
      <c r="F1064" s="1" t="s">
        <v>3257</v>
      </c>
      <c r="G1064" s="1" t="s">
        <v>3135</v>
      </c>
      <c r="H1064" s="1" t="s">
        <v>38</v>
      </c>
      <c r="I1064" s="1" t="s">
        <v>1340</v>
      </c>
      <c r="J1064" s="3">
        <v>36.24</v>
      </c>
      <c r="K1064" s="3">
        <v>1</v>
      </c>
      <c r="L1064" s="3">
        <v>15.220800000000001</v>
      </c>
    </row>
    <row r="1065" spans="1:12" ht="14.25" customHeight="1" x14ac:dyDescent="0.25">
      <c r="A1065" s="1" t="s">
        <v>1341</v>
      </c>
      <c r="B1065" s="2">
        <v>40903</v>
      </c>
      <c r="C1065" s="2">
        <v>40907</v>
      </c>
      <c r="D1065" s="1" t="s">
        <v>3581</v>
      </c>
      <c r="E1065" s="1" t="s">
        <v>3133</v>
      </c>
      <c r="F1065" s="1" t="s">
        <v>3159</v>
      </c>
      <c r="G1065" s="1" t="s">
        <v>3135</v>
      </c>
      <c r="H1065" s="1" t="s">
        <v>82</v>
      </c>
      <c r="I1065" s="1" t="s">
        <v>1286</v>
      </c>
      <c r="J1065" s="3">
        <v>11.91</v>
      </c>
      <c r="K1065" s="3">
        <v>3</v>
      </c>
      <c r="L1065" s="3">
        <v>0.1191</v>
      </c>
    </row>
    <row r="1066" spans="1:12" ht="14.25" customHeight="1" x14ac:dyDescent="0.25">
      <c r="A1066" s="1" t="s">
        <v>1341</v>
      </c>
      <c r="B1066" s="2">
        <v>40903</v>
      </c>
      <c r="C1066" s="2">
        <v>40907</v>
      </c>
      <c r="D1066" s="1" t="s">
        <v>3581</v>
      </c>
      <c r="E1066" s="1" t="s">
        <v>3133</v>
      </c>
      <c r="F1066" s="1" t="s">
        <v>3159</v>
      </c>
      <c r="G1066" s="1" t="s">
        <v>3135</v>
      </c>
      <c r="H1066" s="1" t="s">
        <v>12</v>
      </c>
      <c r="I1066" s="1" t="s">
        <v>1195</v>
      </c>
      <c r="J1066" s="3">
        <v>3.48</v>
      </c>
      <c r="K1066" s="3">
        <v>2</v>
      </c>
      <c r="L1066" s="3">
        <v>1.1135999999999999</v>
      </c>
    </row>
    <row r="1067" spans="1:12" ht="14.25" customHeight="1" x14ac:dyDescent="0.25">
      <c r="A1067" s="1" t="s">
        <v>1342</v>
      </c>
      <c r="B1067" s="2">
        <v>41052</v>
      </c>
      <c r="C1067" s="2">
        <v>41059</v>
      </c>
      <c r="D1067" s="1" t="s">
        <v>3319</v>
      </c>
      <c r="E1067" s="1" t="s">
        <v>3133</v>
      </c>
      <c r="F1067" s="1" t="s">
        <v>3148</v>
      </c>
      <c r="G1067" s="1" t="s">
        <v>3143</v>
      </c>
      <c r="H1067" s="1" t="s">
        <v>18</v>
      </c>
      <c r="I1067" s="1" t="s">
        <v>589</v>
      </c>
      <c r="J1067" s="3">
        <v>19.193999999999999</v>
      </c>
      <c r="K1067" s="3">
        <v>7</v>
      </c>
      <c r="L1067" s="3">
        <v>-12.795999999999999</v>
      </c>
    </row>
    <row r="1068" spans="1:12" ht="14.25" customHeight="1" x14ac:dyDescent="0.25">
      <c r="A1068" s="1" t="s">
        <v>1342</v>
      </c>
      <c r="B1068" s="2">
        <v>41052</v>
      </c>
      <c r="C1068" s="2">
        <v>41059</v>
      </c>
      <c r="D1068" s="1" t="s">
        <v>3319</v>
      </c>
      <c r="E1068" s="1" t="s">
        <v>3133</v>
      </c>
      <c r="F1068" s="1" t="s">
        <v>3148</v>
      </c>
      <c r="G1068" s="1" t="s">
        <v>3143</v>
      </c>
      <c r="H1068" s="1" t="s">
        <v>20</v>
      </c>
      <c r="I1068" s="1" t="s">
        <v>308</v>
      </c>
      <c r="J1068" s="3">
        <v>121.792</v>
      </c>
      <c r="K1068" s="3">
        <v>4</v>
      </c>
      <c r="L1068" s="3">
        <v>13.701599999999999</v>
      </c>
    </row>
    <row r="1069" spans="1:12" ht="14.25" customHeight="1" x14ac:dyDescent="0.25">
      <c r="A1069" s="1" t="s">
        <v>1343</v>
      </c>
      <c r="B1069" s="2">
        <v>41960</v>
      </c>
      <c r="C1069" s="2">
        <v>41960</v>
      </c>
      <c r="D1069" s="1" t="s">
        <v>3700</v>
      </c>
      <c r="E1069" s="1" t="s">
        <v>3133</v>
      </c>
      <c r="F1069" s="1" t="s">
        <v>3140</v>
      </c>
      <c r="G1069" s="1" t="s">
        <v>3135</v>
      </c>
      <c r="H1069" s="1" t="s">
        <v>510</v>
      </c>
      <c r="I1069" s="1" t="s">
        <v>1130</v>
      </c>
      <c r="J1069" s="3">
        <v>1919.9760000000001</v>
      </c>
      <c r="K1069" s="3">
        <v>3</v>
      </c>
      <c r="L1069" s="3">
        <v>215.9973</v>
      </c>
    </row>
    <row r="1070" spans="1:12" ht="14.25" customHeight="1" x14ac:dyDescent="0.25">
      <c r="A1070" s="1" t="s">
        <v>1344</v>
      </c>
      <c r="B1070" s="2">
        <v>40813</v>
      </c>
      <c r="C1070" s="2">
        <v>40817</v>
      </c>
      <c r="D1070" s="1" t="s">
        <v>3535</v>
      </c>
      <c r="E1070" s="1" t="s">
        <v>3133</v>
      </c>
      <c r="F1070" s="1" t="s">
        <v>3159</v>
      </c>
      <c r="G1070" s="1" t="s">
        <v>3135</v>
      </c>
      <c r="H1070" s="1" t="s">
        <v>72</v>
      </c>
      <c r="I1070" s="1" t="s">
        <v>244</v>
      </c>
      <c r="J1070" s="3">
        <v>603.91999999999996</v>
      </c>
      <c r="K1070" s="3">
        <v>5</v>
      </c>
      <c r="L1070" s="3">
        <v>45.293999999999997</v>
      </c>
    </row>
    <row r="1071" spans="1:12" ht="14.25" customHeight="1" x14ac:dyDescent="0.25">
      <c r="A1071" s="1" t="s">
        <v>1344</v>
      </c>
      <c r="B1071" s="2">
        <v>40813</v>
      </c>
      <c r="C1071" s="2">
        <v>40817</v>
      </c>
      <c r="D1071" s="1" t="s">
        <v>3535</v>
      </c>
      <c r="E1071" s="1" t="s">
        <v>3133</v>
      </c>
      <c r="F1071" s="1" t="s">
        <v>3159</v>
      </c>
      <c r="G1071" s="1" t="s">
        <v>3135</v>
      </c>
      <c r="H1071" s="1" t="s">
        <v>45</v>
      </c>
      <c r="I1071" s="1" t="s">
        <v>776</v>
      </c>
      <c r="J1071" s="3">
        <v>81.98</v>
      </c>
      <c r="K1071" s="3">
        <v>2</v>
      </c>
      <c r="L1071" s="3">
        <v>40.170200000000001</v>
      </c>
    </row>
    <row r="1072" spans="1:12" ht="14.25" customHeight="1" x14ac:dyDescent="0.25">
      <c r="A1072" s="1" t="s">
        <v>1345</v>
      </c>
      <c r="B1072" s="2">
        <v>41163</v>
      </c>
      <c r="C1072" s="2">
        <v>41167</v>
      </c>
      <c r="D1072" s="1" t="s">
        <v>3541</v>
      </c>
      <c r="E1072" s="1" t="s">
        <v>3133</v>
      </c>
      <c r="F1072" s="1" t="s">
        <v>3155</v>
      </c>
      <c r="G1072" s="1" t="s">
        <v>3135</v>
      </c>
      <c r="H1072" s="1" t="s">
        <v>14</v>
      </c>
      <c r="I1072" s="1" t="s">
        <v>1346</v>
      </c>
      <c r="J1072" s="3">
        <v>181.35</v>
      </c>
      <c r="K1072" s="3">
        <v>9</v>
      </c>
      <c r="L1072" s="3">
        <v>48.964500000000001</v>
      </c>
    </row>
    <row r="1073" spans="1:12" ht="14.25" customHeight="1" x14ac:dyDescent="0.25">
      <c r="A1073" s="1" t="s">
        <v>1345</v>
      </c>
      <c r="B1073" s="2">
        <v>41163</v>
      </c>
      <c r="C1073" s="2">
        <v>41167</v>
      </c>
      <c r="D1073" s="1" t="s">
        <v>3541</v>
      </c>
      <c r="E1073" s="1" t="s">
        <v>3133</v>
      </c>
      <c r="F1073" s="1" t="s">
        <v>3155</v>
      </c>
      <c r="G1073" s="1" t="s">
        <v>3135</v>
      </c>
      <c r="H1073" s="1" t="s">
        <v>9</v>
      </c>
      <c r="I1073" s="1" t="s">
        <v>1347</v>
      </c>
      <c r="J1073" s="3">
        <v>8.64</v>
      </c>
      <c r="K1073" s="3">
        <v>3</v>
      </c>
      <c r="L1073" s="3">
        <v>4.2336</v>
      </c>
    </row>
    <row r="1074" spans="1:12" ht="14.25" customHeight="1" x14ac:dyDescent="0.25">
      <c r="A1074" s="1" t="s">
        <v>1348</v>
      </c>
      <c r="B1074" s="2">
        <v>41873</v>
      </c>
      <c r="C1074" s="2">
        <v>41874</v>
      </c>
      <c r="D1074" s="1" t="s">
        <v>3701</v>
      </c>
      <c r="E1074" s="1" t="s">
        <v>3133</v>
      </c>
      <c r="F1074" s="1" t="s">
        <v>3197</v>
      </c>
      <c r="G1074" s="1" t="s">
        <v>3135</v>
      </c>
      <c r="H1074" s="1" t="s">
        <v>14</v>
      </c>
      <c r="I1074" s="1" t="s">
        <v>1349</v>
      </c>
      <c r="J1074" s="3">
        <v>17.12</v>
      </c>
      <c r="K1074" s="3">
        <v>4</v>
      </c>
      <c r="L1074" s="3">
        <v>4.9648000000000003</v>
      </c>
    </row>
    <row r="1075" spans="1:12" ht="14.25" customHeight="1" x14ac:dyDescent="0.25">
      <c r="A1075" s="1" t="s">
        <v>1348</v>
      </c>
      <c r="B1075" s="2">
        <v>41873</v>
      </c>
      <c r="C1075" s="2">
        <v>41874</v>
      </c>
      <c r="D1075" s="1" t="s">
        <v>3701</v>
      </c>
      <c r="E1075" s="1" t="s">
        <v>3133</v>
      </c>
      <c r="F1075" s="1" t="s">
        <v>3197</v>
      </c>
      <c r="G1075" s="1" t="s">
        <v>3135</v>
      </c>
      <c r="H1075" s="1" t="s">
        <v>16</v>
      </c>
      <c r="I1075" s="1" t="s">
        <v>1350</v>
      </c>
      <c r="J1075" s="3">
        <v>431.96800000000002</v>
      </c>
      <c r="K1075" s="3">
        <v>4</v>
      </c>
      <c r="L1075" s="3">
        <v>37.797199999999997</v>
      </c>
    </row>
    <row r="1076" spans="1:12" ht="14.25" customHeight="1" x14ac:dyDescent="0.25">
      <c r="A1076" s="1" t="s">
        <v>1348</v>
      </c>
      <c r="B1076" s="2">
        <v>41873</v>
      </c>
      <c r="C1076" s="2">
        <v>41874</v>
      </c>
      <c r="D1076" s="1" t="s">
        <v>3701</v>
      </c>
      <c r="E1076" s="1" t="s">
        <v>3133</v>
      </c>
      <c r="F1076" s="1" t="s">
        <v>3197</v>
      </c>
      <c r="G1076" s="1" t="s">
        <v>3135</v>
      </c>
      <c r="H1076" s="1" t="s">
        <v>12</v>
      </c>
      <c r="I1076" s="1" t="s">
        <v>1351</v>
      </c>
      <c r="J1076" s="3">
        <v>129.91999999999999</v>
      </c>
      <c r="K1076" s="3">
        <v>4</v>
      </c>
      <c r="L1076" s="3">
        <v>10.393599999999999</v>
      </c>
    </row>
    <row r="1077" spans="1:12" ht="14.25" customHeight="1" x14ac:dyDescent="0.25">
      <c r="A1077" s="1" t="s">
        <v>1348</v>
      </c>
      <c r="B1077" s="2">
        <v>41873</v>
      </c>
      <c r="C1077" s="2">
        <v>41874</v>
      </c>
      <c r="D1077" s="1" t="s">
        <v>3701</v>
      </c>
      <c r="E1077" s="1" t="s">
        <v>3133</v>
      </c>
      <c r="F1077" s="1" t="s">
        <v>3197</v>
      </c>
      <c r="G1077" s="1" t="s">
        <v>3135</v>
      </c>
      <c r="H1077" s="1" t="s">
        <v>22</v>
      </c>
      <c r="I1077" s="1" t="s">
        <v>23</v>
      </c>
      <c r="J1077" s="3">
        <v>568.72799999999995</v>
      </c>
      <c r="K1077" s="3">
        <v>3</v>
      </c>
      <c r="L1077" s="3">
        <v>28.436399999999999</v>
      </c>
    </row>
    <row r="1078" spans="1:12" ht="14.25" customHeight="1" x14ac:dyDescent="0.25">
      <c r="A1078" s="1" t="s">
        <v>1348</v>
      </c>
      <c r="B1078" s="2">
        <v>41873</v>
      </c>
      <c r="C1078" s="2">
        <v>41874</v>
      </c>
      <c r="D1078" s="1" t="s">
        <v>3701</v>
      </c>
      <c r="E1078" s="1" t="s">
        <v>3133</v>
      </c>
      <c r="F1078" s="1" t="s">
        <v>3197</v>
      </c>
      <c r="G1078" s="1" t="s">
        <v>3135</v>
      </c>
      <c r="H1078" s="1" t="s">
        <v>18</v>
      </c>
      <c r="I1078" s="1" t="s">
        <v>1352</v>
      </c>
      <c r="J1078" s="3">
        <v>117.14400000000001</v>
      </c>
      <c r="K1078" s="3">
        <v>9</v>
      </c>
      <c r="L1078" s="3">
        <v>42.464700000000001</v>
      </c>
    </row>
    <row r="1079" spans="1:12" ht="14.25" customHeight="1" x14ac:dyDescent="0.25">
      <c r="A1079" s="1" t="s">
        <v>1348</v>
      </c>
      <c r="B1079" s="2">
        <v>41873</v>
      </c>
      <c r="C1079" s="2">
        <v>41874</v>
      </c>
      <c r="D1079" s="1" t="s">
        <v>3701</v>
      </c>
      <c r="E1079" s="1" t="s">
        <v>3133</v>
      </c>
      <c r="F1079" s="1" t="s">
        <v>3197</v>
      </c>
      <c r="G1079" s="1" t="s">
        <v>3135</v>
      </c>
      <c r="H1079" s="1" t="s">
        <v>20</v>
      </c>
      <c r="I1079" s="1" t="s">
        <v>1353</v>
      </c>
      <c r="J1079" s="3">
        <v>203.52</v>
      </c>
      <c r="K1079" s="3">
        <v>3</v>
      </c>
      <c r="L1079" s="3">
        <v>54.950400000000002</v>
      </c>
    </row>
    <row r="1080" spans="1:12" ht="14.25" customHeight="1" x14ac:dyDescent="0.25">
      <c r="A1080" s="1" t="s">
        <v>1348</v>
      </c>
      <c r="B1080" s="2">
        <v>41873</v>
      </c>
      <c r="C1080" s="2">
        <v>41874</v>
      </c>
      <c r="D1080" s="1" t="s">
        <v>3701</v>
      </c>
      <c r="E1080" s="1" t="s">
        <v>3133</v>
      </c>
      <c r="F1080" s="1" t="s">
        <v>3197</v>
      </c>
      <c r="G1080" s="1" t="s">
        <v>3135</v>
      </c>
      <c r="H1080" s="1" t="s">
        <v>9</v>
      </c>
      <c r="I1080" s="1" t="s">
        <v>1354</v>
      </c>
      <c r="J1080" s="3">
        <v>51.75</v>
      </c>
      <c r="K1080" s="3">
        <v>5</v>
      </c>
      <c r="L1080" s="3">
        <v>24.84</v>
      </c>
    </row>
    <row r="1081" spans="1:12" ht="14.25" customHeight="1" x14ac:dyDescent="0.25">
      <c r="A1081" s="1" t="s">
        <v>1355</v>
      </c>
      <c r="B1081" s="2">
        <v>41134</v>
      </c>
      <c r="C1081" s="2">
        <v>41141</v>
      </c>
      <c r="D1081" s="1" t="s">
        <v>3702</v>
      </c>
      <c r="E1081" s="1" t="s">
        <v>3133</v>
      </c>
      <c r="F1081" s="1" t="s">
        <v>3258</v>
      </c>
      <c r="G1081" s="1" t="s">
        <v>3135</v>
      </c>
      <c r="H1081" s="1" t="s">
        <v>14</v>
      </c>
      <c r="I1081" s="1" t="s">
        <v>1356</v>
      </c>
      <c r="J1081" s="3">
        <v>50.8</v>
      </c>
      <c r="K1081" s="3">
        <v>5</v>
      </c>
      <c r="L1081" s="3">
        <v>13.208</v>
      </c>
    </row>
    <row r="1082" spans="1:12" ht="14.25" customHeight="1" x14ac:dyDescent="0.25">
      <c r="A1082" s="1" t="s">
        <v>1357</v>
      </c>
      <c r="B1082" s="2">
        <v>41504</v>
      </c>
      <c r="C1082" s="2">
        <v>41508</v>
      </c>
      <c r="D1082" s="1" t="s">
        <v>3465</v>
      </c>
      <c r="E1082" s="1" t="s">
        <v>3133</v>
      </c>
      <c r="F1082" s="1" t="s">
        <v>3136</v>
      </c>
      <c r="G1082" s="1" t="s">
        <v>3137</v>
      </c>
      <c r="H1082" s="1" t="s">
        <v>18</v>
      </c>
      <c r="I1082" s="1" t="s">
        <v>687</v>
      </c>
      <c r="J1082" s="3">
        <v>15.712</v>
      </c>
      <c r="K1082" s="3">
        <v>4</v>
      </c>
      <c r="L1082" s="3">
        <v>5.6955999999999998</v>
      </c>
    </row>
    <row r="1083" spans="1:12" ht="14.25" customHeight="1" x14ac:dyDescent="0.25">
      <c r="A1083" s="1" t="s">
        <v>1358</v>
      </c>
      <c r="B1083" s="2">
        <v>40809</v>
      </c>
      <c r="C1083" s="2">
        <v>40814</v>
      </c>
      <c r="D1083" s="1" t="s">
        <v>3703</v>
      </c>
      <c r="E1083" s="1" t="s">
        <v>3133</v>
      </c>
      <c r="F1083" s="1" t="s">
        <v>3159</v>
      </c>
      <c r="G1083" s="1" t="s">
        <v>3135</v>
      </c>
      <c r="H1083" s="1" t="s">
        <v>198</v>
      </c>
      <c r="I1083" s="1" t="s">
        <v>1359</v>
      </c>
      <c r="J1083" s="3">
        <v>435.99900000000002</v>
      </c>
      <c r="K1083" s="3">
        <v>3</v>
      </c>
      <c r="L1083" s="3">
        <v>20.517600000000002</v>
      </c>
    </row>
    <row r="1084" spans="1:12" ht="14.25" customHeight="1" x14ac:dyDescent="0.25">
      <c r="A1084" s="1" t="s">
        <v>1358</v>
      </c>
      <c r="B1084" s="2">
        <v>40809</v>
      </c>
      <c r="C1084" s="2">
        <v>40814</v>
      </c>
      <c r="D1084" s="1" t="s">
        <v>3703</v>
      </c>
      <c r="E1084" s="1" t="s">
        <v>3133</v>
      </c>
      <c r="F1084" s="1" t="s">
        <v>3159</v>
      </c>
      <c r="G1084" s="1" t="s">
        <v>3135</v>
      </c>
      <c r="H1084" s="1" t="s">
        <v>16</v>
      </c>
      <c r="I1084" s="1" t="s">
        <v>50</v>
      </c>
      <c r="J1084" s="3">
        <v>83.983999999999995</v>
      </c>
      <c r="K1084" s="3">
        <v>2</v>
      </c>
      <c r="L1084" s="3">
        <v>31.494</v>
      </c>
    </row>
    <row r="1085" spans="1:12" ht="14.25" customHeight="1" x14ac:dyDescent="0.25">
      <c r="A1085" s="1" t="s">
        <v>1360</v>
      </c>
      <c r="B1085" s="2">
        <v>40575</v>
      </c>
      <c r="C1085" s="2">
        <v>40577</v>
      </c>
      <c r="D1085" s="1" t="s">
        <v>3704</v>
      </c>
      <c r="E1085" s="1" t="s">
        <v>3133</v>
      </c>
      <c r="F1085" s="1" t="s">
        <v>3183</v>
      </c>
      <c r="G1085" s="1" t="s">
        <v>3135</v>
      </c>
      <c r="H1085" s="1" t="s">
        <v>198</v>
      </c>
      <c r="I1085" s="1" t="s">
        <v>1361</v>
      </c>
      <c r="J1085" s="3">
        <v>290.666</v>
      </c>
      <c r="K1085" s="3">
        <v>2</v>
      </c>
      <c r="L1085" s="3">
        <v>3.4196</v>
      </c>
    </row>
    <row r="1086" spans="1:12" ht="14.25" customHeight="1" x14ac:dyDescent="0.25">
      <c r="A1086" s="1" t="s">
        <v>1362</v>
      </c>
      <c r="B1086" s="2">
        <v>41234</v>
      </c>
      <c r="C1086" s="2">
        <v>41238</v>
      </c>
      <c r="D1086" s="1" t="s">
        <v>3531</v>
      </c>
      <c r="E1086" s="1" t="s">
        <v>3133</v>
      </c>
      <c r="F1086" s="1" t="s">
        <v>3169</v>
      </c>
      <c r="G1086" s="1" t="s">
        <v>3170</v>
      </c>
      <c r="H1086" s="1" t="s">
        <v>198</v>
      </c>
      <c r="I1086" s="1" t="s">
        <v>1363</v>
      </c>
      <c r="J1086" s="3">
        <v>141.96</v>
      </c>
      <c r="K1086" s="3">
        <v>2</v>
      </c>
      <c r="L1086" s="3">
        <v>41.168399999999998</v>
      </c>
    </row>
    <row r="1087" spans="1:12" ht="14.25" customHeight="1" x14ac:dyDescent="0.25">
      <c r="A1087" s="1" t="s">
        <v>1362</v>
      </c>
      <c r="B1087" s="2">
        <v>41234</v>
      </c>
      <c r="C1087" s="2">
        <v>41238</v>
      </c>
      <c r="D1087" s="1" t="s">
        <v>3531</v>
      </c>
      <c r="E1087" s="1" t="s">
        <v>3133</v>
      </c>
      <c r="F1087" s="1" t="s">
        <v>3169</v>
      </c>
      <c r="G1087" s="1" t="s">
        <v>3170</v>
      </c>
      <c r="H1087" s="1" t="s">
        <v>18</v>
      </c>
      <c r="I1087" s="1" t="s">
        <v>184</v>
      </c>
      <c r="J1087" s="3">
        <v>66.048000000000002</v>
      </c>
      <c r="K1087" s="3">
        <v>4</v>
      </c>
      <c r="L1087" s="3">
        <v>23.116800000000001</v>
      </c>
    </row>
    <row r="1088" spans="1:12" ht="14.25" customHeight="1" x14ac:dyDescent="0.25">
      <c r="A1088" s="1" t="s">
        <v>1364</v>
      </c>
      <c r="B1088" s="2">
        <v>41906</v>
      </c>
      <c r="C1088" s="2">
        <v>41913</v>
      </c>
      <c r="D1088" s="1" t="s">
        <v>3345</v>
      </c>
      <c r="E1088" s="1" t="s">
        <v>3133</v>
      </c>
      <c r="F1088" s="1" t="s">
        <v>3140</v>
      </c>
      <c r="G1088" s="1" t="s">
        <v>3135</v>
      </c>
      <c r="H1088" s="1" t="s">
        <v>18</v>
      </c>
      <c r="I1088" s="1" t="s">
        <v>1365</v>
      </c>
      <c r="J1088" s="3">
        <v>25.824000000000002</v>
      </c>
      <c r="K1088" s="3">
        <v>6</v>
      </c>
      <c r="L1088" s="3">
        <v>9.0383999999999993</v>
      </c>
    </row>
    <row r="1089" spans="1:12" ht="14.25" customHeight="1" x14ac:dyDescent="0.25">
      <c r="A1089" s="1" t="s">
        <v>1364</v>
      </c>
      <c r="B1089" s="2">
        <v>41906</v>
      </c>
      <c r="C1089" s="2">
        <v>41913</v>
      </c>
      <c r="D1089" s="1" t="s">
        <v>3345</v>
      </c>
      <c r="E1089" s="1" t="s">
        <v>3133</v>
      </c>
      <c r="F1089" s="1" t="s">
        <v>3140</v>
      </c>
      <c r="G1089" s="1" t="s">
        <v>3135</v>
      </c>
      <c r="H1089" s="1" t="s">
        <v>20</v>
      </c>
      <c r="I1089" s="1" t="s">
        <v>1333</v>
      </c>
      <c r="J1089" s="3">
        <v>160.96</v>
      </c>
      <c r="K1089" s="3">
        <v>2</v>
      </c>
      <c r="L1089" s="3">
        <v>48.287999999999997</v>
      </c>
    </row>
    <row r="1090" spans="1:12" ht="14.25" customHeight="1" x14ac:dyDescent="0.25">
      <c r="A1090" s="1" t="s">
        <v>1366</v>
      </c>
      <c r="B1090" s="2">
        <v>40764</v>
      </c>
      <c r="C1090" s="2">
        <v>40768</v>
      </c>
      <c r="D1090" s="1" t="s">
        <v>3705</v>
      </c>
      <c r="E1090" s="1" t="s">
        <v>3133</v>
      </c>
      <c r="F1090" s="1" t="s">
        <v>3136</v>
      </c>
      <c r="G1090" s="1" t="s">
        <v>3137</v>
      </c>
      <c r="H1090" s="1" t="s">
        <v>16</v>
      </c>
      <c r="I1090" s="1" t="s">
        <v>1367</v>
      </c>
      <c r="J1090" s="3">
        <v>1091.1679999999999</v>
      </c>
      <c r="K1090" s="3">
        <v>4</v>
      </c>
      <c r="L1090" s="3">
        <v>68.197999999999993</v>
      </c>
    </row>
    <row r="1091" spans="1:12" ht="14.25" customHeight="1" x14ac:dyDescent="0.25">
      <c r="A1091" s="1" t="s">
        <v>1366</v>
      </c>
      <c r="B1091" s="2">
        <v>40764</v>
      </c>
      <c r="C1091" s="2">
        <v>40768</v>
      </c>
      <c r="D1091" s="1" t="s">
        <v>3705</v>
      </c>
      <c r="E1091" s="1" t="s">
        <v>3133</v>
      </c>
      <c r="F1091" s="1" t="s">
        <v>3136</v>
      </c>
      <c r="G1091" s="1" t="s">
        <v>3137</v>
      </c>
      <c r="H1091" s="1" t="s">
        <v>16</v>
      </c>
      <c r="I1091" s="1" t="s">
        <v>723</v>
      </c>
      <c r="J1091" s="3">
        <v>219.16800000000001</v>
      </c>
      <c r="K1091" s="3">
        <v>2</v>
      </c>
      <c r="L1091" s="3">
        <v>-43.833599999999997</v>
      </c>
    </row>
    <row r="1092" spans="1:12" ht="14.25" customHeight="1" x14ac:dyDescent="0.25">
      <c r="A1092" s="1" t="s">
        <v>1368</v>
      </c>
      <c r="B1092" s="2">
        <v>41199</v>
      </c>
      <c r="C1092" s="2">
        <v>41199</v>
      </c>
      <c r="D1092" s="1" t="s">
        <v>3706</v>
      </c>
      <c r="E1092" s="1" t="s">
        <v>3133</v>
      </c>
      <c r="F1092" s="1" t="s">
        <v>3134</v>
      </c>
      <c r="G1092" s="1" t="s">
        <v>3135</v>
      </c>
      <c r="H1092" s="1" t="s">
        <v>28</v>
      </c>
      <c r="I1092" s="1" t="s">
        <v>41</v>
      </c>
      <c r="J1092" s="3">
        <v>77.88</v>
      </c>
      <c r="K1092" s="3">
        <v>2</v>
      </c>
      <c r="L1092" s="3">
        <v>3.8940000000000001</v>
      </c>
    </row>
    <row r="1093" spans="1:12" ht="14.25" customHeight="1" x14ac:dyDescent="0.25">
      <c r="A1093" s="1" t="s">
        <v>1369</v>
      </c>
      <c r="B1093" s="2">
        <v>41538</v>
      </c>
      <c r="C1093" s="2">
        <v>41542</v>
      </c>
      <c r="D1093" s="1" t="s">
        <v>3631</v>
      </c>
      <c r="E1093" s="1" t="s">
        <v>3133</v>
      </c>
      <c r="F1093" s="1" t="s">
        <v>3140</v>
      </c>
      <c r="G1093" s="1" t="s">
        <v>3135</v>
      </c>
      <c r="H1093" s="1" t="s">
        <v>45</v>
      </c>
      <c r="I1093" s="1" t="s">
        <v>1370</v>
      </c>
      <c r="J1093" s="3">
        <v>65.790000000000006</v>
      </c>
      <c r="K1093" s="3">
        <v>9</v>
      </c>
      <c r="L1093" s="3">
        <v>30.263400000000001</v>
      </c>
    </row>
    <row r="1094" spans="1:12" ht="14.25" customHeight="1" x14ac:dyDescent="0.25">
      <c r="A1094" s="1" t="s">
        <v>1369</v>
      </c>
      <c r="B1094" s="2">
        <v>41538</v>
      </c>
      <c r="C1094" s="2">
        <v>41542</v>
      </c>
      <c r="D1094" s="1" t="s">
        <v>3631</v>
      </c>
      <c r="E1094" s="1" t="s">
        <v>3133</v>
      </c>
      <c r="F1094" s="1" t="s">
        <v>3140</v>
      </c>
      <c r="G1094" s="1" t="s">
        <v>3135</v>
      </c>
      <c r="H1094" s="1" t="s">
        <v>18</v>
      </c>
      <c r="I1094" s="1" t="s">
        <v>26</v>
      </c>
      <c r="J1094" s="3">
        <v>271.98399999999998</v>
      </c>
      <c r="K1094" s="3">
        <v>2</v>
      </c>
      <c r="L1094" s="3">
        <v>88.394800000000004</v>
      </c>
    </row>
    <row r="1095" spans="1:12" ht="14.25" customHeight="1" x14ac:dyDescent="0.25">
      <c r="A1095" s="1" t="s">
        <v>1369</v>
      </c>
      <c r="B1095" s="2">
        <v>41538</v>
      </c>
      <c r="C1095" s="2">
        <v>41542</v>
      </c>
      <c r="D1095" s="1" t="s">
        <v>3631</v>
      </c>
      <c r="E1095" s="1" t="s">
        <v>3133</v>
      </c>
      <c r="F1095" s="1" t="s">
        <v>3140</v>
      </c>
      <c r="G1095" s="1" t="s">
        <v>3135</v>
      </c>
      <c r="H1095" s="1" t="s">
        <v>14</v>
      </c>
      <c r="I1095" s="1" t="s">
        <v>86</v>
      </c>
      <c r="J1095" s="3">
        <v>11.76</v>
      </c>
      <c r="K1095" s="3">
        <v>4</v>
      </c>
      <c r="L1095" s="3">
        <v>3.1751999999999998</v>
      </c>
    </row>
    <row r="1096" spans="1:12" ht="14.25" customHeight="1" x14ac:dyDescent="0.25">
      <c r="A1096" s="1" t="s">
        <v>1369</v>
      </c>
      <c r="B1096" s="2">
        <v>41538</v>
      </c>
      <c r="C1096" s="2">
        <v>41542</v>
      </c>
      <c r="D1096" s="1" t="s">
        <v>3631</v>
      </c>
      <c r="E1096" s="1" t="s">
        <v>3133</v>
      </c>
      <c r="F1096" s="1" t="s">
        <v>3140</v>
      </c>
      <c r="G1096" s="1" t="s">
        <v>3135</v>
      </c>
      <c r="H1096" s="1" t="s">
        <v>45</v>
      </c>
      <c r="I1096" s="1" t="s">
        <v>1371</v>
      </c>
      <c r="J1096" s="3">
        <v>77.52</v>
      </c>
      <c r="K1096" s="3">
        <v>2</v>
      </c>
      <c r="L1096" s="3">
        <v>37.9848</v>
      </c>
    </row>
    <row r="1097" spans="1:12" ht="14.25" customHeight="1" x14ac:dyDescent="0.25">
      <c r="A1097" s="1" t="s">
        <v>1369</v>
      </c>
      <c r="B1097" s="2">
        <v>41538</v>
      </c>
      <c r="C1097" s="2">
        <v>41542</v>
      </c>
      <c r="D1097" s="1" t="s">
        <v>3631</v>
      </c>
      <c r="E1097" s="1" t="s">
        <v>3133</v>
      </c>
      <c r="F1097" s="1" t="s">
        <v>3140</v>
      </c>
      <c r="G1097" s="1" t="s">
        <v>3135</v>
      </c>
      <c r="H1097" s="1" t="s">
        <v>18</v>
      </c>
      <c r="I1097" s="1" t="s">
        <v>1182</v>
      </c>
      <c r="J1097" s="3">
        <v>48.64</v>
      </c>
      <c r="K1097" s="3">
        <v>2</v>
      </c>
      <c r="L1097" s="3">
        <v>15.808</v>
      </c>
    </row>
    <row r="1098" spans="1:12" ht="14.25" customHeight="1" x14ac:dyDescent="0.25">
      <c r="A1098" s="1" t="s">
        <v>1372</v>
      </c>
      <c r="B1098" s="2">
        <v>41026</v>
      </c>
      <c r="C1098" s="2">
        <v>41031</v>
      </c>
      <c r="D1098" s="1" t="s">
        <v>3707</v>
      </c>
      <c r="E1098" s="1" t="s">
        <v>3133</v>
      </c>
      <c r="F1098" s="1" t="s">
        <v>3146</v>
      </c>
      <c r="G1098" s="1" t="s">
        <v>3147</v>
      </c>
      <c r="H1098" s="1" t="s">
        <v>20</v>
      </c>
      <c r="I1098" s="1" t="s">
        <v>570</v>
      </c>
      <c r="J1098" s="3">
        <v>43.56</v>
      </c>
      <c r="K1098" s="3">
        <v>5</v>
      </c>
      <c r="L1098" s="3">
        <v>3.2669999999999999</v>
      </c>
    </row>
    <row r="1099" spans="1:12" ht="14.25" customHeight="1" x14ac:dyDescent="0.25">
      <c r="A1099" s="1" t="s">
        <v>1372</v>
      </c>
      <c r="B1099" s="2">
        <v>41026</v>
      </c>
      <c r="C1099" s="2">
        <v>41031</v>
      </c>
      <c r="D1099" s="1" t="s">
        <v>3707</v>
      </c>
      <c r="E1099" s="1" t="s">
        <v>3133</v>
      </c>
      <c r="F1099" s="1" t="s">
        <v>3146</v>
      </c>
      <c r="G1099" s="1" t="s">
        <v>3147</v>
      </c>
      <c r="H1099" s="1" t="s">
        <v>82</v>
      </c>
      <c r="I1099" s="1" t="s">
        <v>295</v>
      </c>
      <c r="J1099" s="3">
        <v>5.84</v>
      </c>
      <c r="K1099" s="3">
        <v>2</v>
      </c>
      <c r="L1099" s="3">
        <v>0.73</v>
      </c>
    </row>
    <row r="1100" spans="1:12" ht="14.25" customHeight="1" x14ac:dyDescent="0.25">
      <c r="A1100" s="1" t="s">
        <v>1373</v>
      </c>
      <c r="B1100" s="2">
        <v>41423</v>
      </c>
      <c r="C1100" s="2">
        <v>41429</v>
      </c>
      <c r="D1100" s="1" t="s">
        <v>3421</v>
      </c>
      <c r="E1100" s="1" t="s">
        <v>3133</v>
      </c>
      <c r="F1100" s="1" t="s">
        <v>3134</v>
      </c>
      <c r="G1100" s="1" t="s">
        <v>3135</v>
      </c>
      <c r="H1100" s="1" t="s">
        <v>20</v>
      </c>
      <c r="I1100" s="1" t="s">
        <v>1374</v>
      </c>
      <c r="J1100" s="3">
        <v>262.24</v>
      </c>
      <c r="K1100" s="3">
        <v>2</v>
      </c>
      <c r="L1100" s="3">
        <v>78.671999999999997</v>
      </c>
    </row>
    <row r="1101" spans="1:12" ht="14.25" customHeight="1" x14ac:dyDescent="0.25">
      <c r="A1101" s="1" t="s">
        <v>1373</v>
      </c>
      <c r="B1101" s="2">
        <v>41423</v>
      </c>
      <c r="C1101" s="2">
        <v>41429</v>
      </c>
      <c r="D1101" s="1" t="s">
        <v>3421</v>
      </c>
      <c r="E1101" s="1" t="s">
        <v>3133</v>
      </c>
      <c r="F1101" s="1" t="s">
        <v>3134</v>
      </c>
      <c r="G1101" s="1" t="s">
        <v>3135</v>
      </c>
      <c r="H1101" s="1" t="s">
        <v>45</v>
      </c>
      <c r="I1101" s="1" t="s">
        <v>1375</v>
      </c>
      <c r="J1101" s="3">
        <v>182.72</v>
      </c>
      <c r="K1101" s="3">
        <v>8</v>
      </c>
      <c r="L1101" s="3">
        <v>84.051199999999994</v>
      </c>
    </row>
    <row r="1102" spans="1:12" ht="14.25" customHeight="1" x14ac:dyDescent="0.25">
      <c r="A1102" s="1" t="s">
        <v>1373</v>
      </c>
      <c r="B1102" s="2">
        <v>41423</v>
      </c>
      <c r="C1102" s="2">
        <v>41429</v>
      </c>
      <c r="D1102" s="1" t="s">
        <v>3421</v>
      </c>
      <c r="E1102" s="1" t="s">
        <v>3133</v>
      </c>
      <c r="F1102" s="1" t="s">
        <v>3134</v>
      </c>
      <c r="G1102" s="1" t="s">
        <v>3135</v>
      </c>
      <c r="H1102" s="1" t="s">
        <v>38</v>
      </c>
      <c r="I1102" s="1" t="s">
        <v>1376</v>
      </c>
      <c r="J1102" s="3">
        <v>131.6</v>
      </c>
      <c r="K1102" s="3">
        <v>7</v>
      </c>
      <c r="L1102" s="3">
        <v>7.8959999999999999</v>
      </c>
    </row>
    <row r="1103" spans="1:12" ht="14.25" customHeight="1" x14ac:dyDescent="0.25">
      <c r="A1103" s="1" t="s">
        <v>1373</v>
      </c>
      <c r="B1103" s="2">
        <v>41423</v>
      </c>
      <c r="C1103" s="2">
        <v>41429</v>
      </c>
      <c r="D1103" s="1" t="s">
        <v>3421</v>
      </c>
      <c r="E1103" s="1" t="s">
        <v>3133</v>
      </c>
      <c r="F1103" s="1" t="s">
        <v>3134</v>
      </c>
      <c r="G1103" s="1" t="s">
        <v>3135</v>
      </c>
      <c r="H1103" s="1" t="s">
        <v>18</v>
      </c>
      <c r="I1103" s="1" t="s">
        <v>33</v>
      </c>
      <c r="J1103" s="3">
        <v>22.72</v>
      </c>
      <c r="K1103" s="3">
        <v>4</v>
      </c>
      <c r="L1103" s="3">
        <v>7.3840000000000003</v>
      </c>
    </row>
    <row r="1104" spans="1:12" ht="14.25" customHeight="1" x14ac:dyDescent="0.25">
      <c r="A1104" s="1" t="s">
        <v>1373</v>
      </c>
      <c r="B1104" s="2">
        <v>41423</v>
      </c>
      <c r="C1104" s="2">
        <v>41429</v>
      </c>
      <c r="D1104" s="1" t="s">
        <v>3421</v>
      </c>
      <c r="E1104" s="1" t="s">
        <v>3133</v>
      </c>
      <c r="F1104" s="1" t="s">
        <v>3134</v>
      </c>
      <c r="G1104" s="1" t="s">
        <v>3135</v>
      </c>
      <c r="H1104" s="1" t="s">
        <v>510</v>
      </c>
      <c r="I1104" s="1" t="s">
        <v>1283</v>
      </c>
      <c r="J1104" s="3">
        <v>558.4</v>
      </c>
      <c r="K1104" s="3">
        <v>2</v>
      </c>
      <c r="L1104" s="3">
        <v>41.88</v>
      </c>
    </row>
    <row r="1105" spans="1:12" ht="14.25" customHeight="1" x14ac:dyDescent="0.25">
      <c r="A1105" s="1" t="s">
        <v>1377</v>
      </c>
      <c r="B1105" s="2">
        <v>41982</v>
      </c>
      <c r="C1105" s="2">
        <v>41983</v>
      </c>
      <c r="D1105" s="1" t="s">
        <v>3708</v>
      </c>
      <c r="E1105" s="1" t="s">
        <v>3133</v>
      </c>
      <c r="F1105" s="1" t="s">
        <v>3161</v>
      </c>
      <c r="G1105" s="1" t="s">
        <v>3135</v>
      </c>
      <c r="H1105" s="1" t="s">
        <v>28</v>
      </c>
      <c r="I1105" s="1" t="s">
        <v>1378</v>
      </c>
      <c r="J1105" s="3">
        <v>29.79</v>
      </c>
      <c r="K1105" s="3">
        <v>3</v>
      </c>
      <c r="L1105" s="3">
        <v>8.6390999999999991</v>
      </c>
    </row>
    <row r="1106" spans="1:12" ht="14.25" customHeight="1" x14ac:dyDescent="0.25">
      <c r="A1106" s="1" t="s">
        <v>1377</v>
      </c>
      <c r="B1106" s="2">
        <v>41982</v>
      </c>
      <c r="C1106" s="2">
        <v>41983</v>
      </c>
      <c r="D1106" s="1" t="s">
        <v>3708</v>
      </c>
      <c r="E1106" s="1" t="s">
        <v>3133</v>
      </c>
      <c r="F1106" s="1" t="s">
        <v>3161</v>
      </c>
      <c r="G1106" s="1" t="s">
        <v>3135</v>
      </c>
      <c r="H1106" s="1" t="s">
        <v>12</v>
      </c>
      <c r="I1106" s="1" t="s">
        <v>1379</v>
      </c>
      <c r="J1106" s="3">
        <v>128.9</v>
      </c>
      <c r="K1106" s="3">
        <v>2</v>
      </c>
      <c r="L1106" s="3">
        <v>15.468</v>
      </c>
    </row>
    <row r="1107" spans="1:12" ht="14.25" customHeight="1" x14ac:dyDescent="0.25">
      <c r="A1107" s="1" t="s">
        <v>1377</v>
      </c>
      <c r="B1107" s="2">
        <v>41982</v>
      </c>
      <c r="C1107" s="2">
        <v>41983</v>
      </c>
      <c r="D1107" s="1" t="s">
        <v>3708</v>
      </c>
      <c r="E1107" s="1" t="s">
        <v>3133</v>
      </c>
      <c r="F1107" s="1" t="s">
        <v>3161</v>
      </c>
      <c r="G1107" s="1" t="s">
        <v>3135</v>
      </c>
      <c r="H1107" s="1" t="s">
        <v>45</v>
      </c>
      <c r="I1107" s="1" t="s">
        <v>1380</v>
      </c>
      <c r="J1107" s="3">
        <v>60.12</v>
      </c>
      <c r="K1107" s="3">
        <v>9</v>
      </c>
      <c r="L1107" s="3">
        <v>28.857600000000001</v>
      </c>
    </row>
    <row r="1108" spans="1:12" ht="14.25" customHeight="1" x14ac:dyDescent="0.25">
      <c r="A1108" s="1" t="s">
        <v>1381</v>
      </c>
      <c r="B1108" s="2">
        <v>41979</v>
      </c>
      <c r="C1108" s="2">
        <v>41983</v>
      </c>
      <c r="D1108" s="1" t="s">
        <v>3409</v>
      </c>
      <c r="E1108" s="1" t="s">
        <v>3133</v>
      </c>
      <c r="F1108" s="1" t="s">
        <v>3214</v>
      </c>
      <c r="G1108" s="1" t="s">
        <v>3137</v>
      </c>
      <c r="H1108" s="1" t="s">
        <v>18</v>
      </c>
      <c r="I1108" s="1" t="s">
        <v>1382</v>
      </c>
      <c r="J1108" s="3">
        <v>24.815999999999999</v>
      </c>
      <c r="K1108" s="3">
        <v>3</v>
      </c>
      <c r="L1108" s="3">
        <v>8.3754000000000008</v>
      </c>
    </row>
    <row r="1109" spans="1:12" ht="14.25" customHeight="1" x14ac:dyDescent="0.25">
      <c r="A1109" s="1" t="s">
        <v>1381</v>
      </c>
      <c r="B1109" s="2">
        <v>41979</v>
      </c>
      <c r="C1109" s="2">
        <v>41983</v>
      </c>
      <c r="D1109" s="1" t="s">
        <v>3409</v>
      </c>
      <c r="E1109" s="1" t="s">
        <v>3133</v>
      </c>
      <c r="F1109" s="1" t="s">
        <v>3214</v>
      </c>
      <c r="G1109" s="1" t="s">
        <v>3137</v>
      </c>
      <c r="H1109" s="1" t="s">
        <v>18</v>
      </c>
      <c r="I1109" s="1" t="s">
        <v>946</v>
      </c>
      <c r="J1109" s="3">
        <v>14.976000000000001</v>
      </c>
      <c r="K1109" s="3">
        <v>6</v>
      </c>
      <c r="L1109" s="3">
        <v>5.4287999999999998</v>
      </c>
    </row>
    <row r="1110" spans="1:12" ht="14.25" customHeight="1" x14ac:dyDescent="0.25">
      <c r="A1110" s="1" t="s">
        <v>1383</v>
      </c>
      <c r="B1110" s="2">
        <v>41242</v>
      </c>
      <c r="C1110" s="2">
        <v>41243</v>
      </c>
      <c r="D1110" s="1" t="s">
        <v>3709</v>
      </c>
      <c r="E1110" s="1" t="s">
        <v>3133</v>
      </c>
      <c r="F1110" s="1" t="s">
        <v>3140</v>
      </c>
      <c r="G1110" s="1" t="s">
        <v>3135</v>
      </c>
      <c r="H1110" s="1" t="s">
        <v>18</v>
      </c>
      <c r="I1110" s="1" t="s">
        <v>44</v>
      </c>
      <c r="J1110" s="3">
        <v>4.3040000000000003</v>
      </c>
      <c r="K1110" s="3">
        <v>1</v>
      </c>
      <c r="L1110" s="3">
        <v>1.5602</v>
      </c>
    </row>
    <row r="1111" spans="1:12" ht="14.25" customHeight="1" x14ac:dyDescent="0.25">
      <c r="A1111" s="1" t="s">
        <v>1384</v>
      </c>
      <c r="B1111" s="2">
        <v>41555</v>
      </c>
      <c r="C1111" s="2">
        <v>41561</v>
      </c>
      <c r="D1111" s="1" t="s">
        <v>3710</v>
      </c>
      <c r="E1111" s="1" t="s">
        <v>3133</v>
      </c>
      <c r="F1111" s="1" t="s">
        <v>3134</v>
      </c>
      <c r="G1111" s="1" t="s">
        <v>3135</v>
      </c>
      <c r="H1111" s="1" t="s">
        <v>18</v>
      </c>
      <c r="I1111" s="1" t="s">
        <v>1385</v>
      </c>
      <c r="J1111" s="3">
        <v>27.263999999999999</v>
      </c>
      <c r="K1111" s="3">
        <v>2</v>
      </c>
      <c r="L1111" s="3">
        <v>8.8607999999999993</v>
      </c>
    </row>
    <row r="1112" spans="1:12" ht="14.25" customHeight="1" x14ac:dyDescent="0.25">
      <c r="A1112" s="1" t="s">
        <v>1386</v>
      </c>
      <c r="B1112" s="2">
        <v>40794</v>
      </c>
      <c r="C1112" s="2">
        <v>40800</v>
      </c>
      <c r="D1112" s="1" t="s">
        <v>3711</v>
      </c>
      <c r="E1112" s="1" t="s">
        <v>3133</v>
      </c>
      <c r="F1112" s="1" t="s">
        <v>3140</v>
      </c>
      <c r="G1112" s="1" t="s">
        <v>3135</v>
      </c>
      <c r="H1112" s="1" t="s">
        <v>20</v>
      </c>
      <c r="I1112" s="1" t="s">
        <v>1387</v>
      </c>
      <c r="J1112" s="3">
        <v>56.65</v>
      </c>
      <c r="K1112" s="3">
        <v>5</v>
      </c>
      <c r="L1112" s="3">
        <v>24.359500000000001</v>
      </c>
    </row>
    <row r="1113" spans="1:12" ht="14.25" customHeight="1" x14ac:dyDescent="0.25">
      <c r="A1113" s="1" t="s">
        <v>1386</v>
      </c>
      <c r="B1113" s="2">
        <v>40794</v>
      </c>
      <c r="C1113" s="2">
        <v>40800</v>
      </c>
      <c r="D1113" s="1" t="s">
        <v>3711</v>
      </c>
      <c r="E1113" s="1" t="s">
        <v>3133</v>
      </c>
      <c r="F1113" s="1" t="s">
        <v>3140</v>
      </c>
      <c r="G1113" s="1" t="s">
        <v>3135</v>
      </c>
      <c r="H1113" s="1" t="s">
        <v>28</v>
      </c>
      <c r="I1113" s="1" t="s">
        <v>1388</v>
      </c>
      <c r="J1113" s="3">
        <v>14.97</v>
      </c>
      <c r="K1113" s="3">
        <v>1</v>
      </c>
      <c r="L1113" s="3">
        <v>4.1916000000000002</v>
      </c>
    </row>
    <row r="1114" spans="1:12" ht="14.25" customHeight="1" x14ac:dyDescent="0.25">
      <c r="A1114" s="1" t="s">
        <v>1386</v>
      </c>
      <c r="B1114" s="2">
        <v>40794</v>
      </c>
      <c r="C1114" s="2">
        <v>40800</v>
      </c>
      <c r="D1114" s="1" t="s">
        <v>3711</v>
      </c>
      <c r="E1114" s="1" t="s">
        <v>3133</v>
      </c>
      <c r="F1114" s="1" t="s">
        <v>3140</v>
      </c>
      <c r="G1114" s="1" t="s">
        <v>3135</v>
      </c>
      <c r="H1114" s="1" t="s">
        <v>79</v>
      </c>
      <c r="I1114" s="1" t="s">
        <v>80</v>
      </c>
      <c r="J1114" s="3">
        <v>4.0199999999999996</v>
      </c>
      <c r="K1114" s="3">
        <v>2</v>
      </c>
      <c r="L1114" s="3">
        <v>1.9698</v>
      </c>
    </row>
    <row r="1115" spans="1:12" ht="14.25" customHeight="1" x14ac:dyDescent="0.25">
      <c r="A1115" s="1" t="s">
        <v>1389</v>
      </c>
      <c r="B1115" s="2">
        <v>41610</v>
      </c>
      <c r="C1115" s="2">
        <v>41614</v>
      </c>
      <c r="D1115" s="1" t="s">
        <v>3712</v>
      </c>
      <c r="E1115" s="1" t="s">
        <v>3133</v>
      </c>
      <c r="F1115" s="1" t="s">
        <v>3140</v>
      </c>
      <c r="G1115" s="1" t="s">
        <v>3135</v>
      </c>
      <c r="H1115" s="1" t="s">
        <v>12</v>
      </c>
      <c r="I1115" s="1" t="s">
        <v>582</v>
      </c>
      <c r="J1115" s="3">
        <v>16.739999999999998</v>
      </c>
      <c r="K1115" s="3">
        <v>2</v>
      </c>
      <c r="L1115" s="3">
        <v>4.3524000000000003</v>
      </c>
    </row>
    <row r="1116" spans="1:12" ht="14.25" customHeight="1" x14ac:dyDescent="0.25">
      <c r="A1116" s="1" t="s">
        <v>1390</v>
      </c>
      <c r="B1116" s="2">
        <v>40786</v>
      </c>
      <c r="C1116" s="2">
        <v>40791</v>
      </c>
      <c r="D1116" s="1" t="s">
        <v>3713</v>
      </c>
      <c r="E1116" s="1" t="s">
        <v>3133</v>
      </c>
      <c r="F1116" s="1" t="s">
        <v>3259</v>
      </c>
      <c r="G1116" s="1" t="s">
        <v>3154</v>
      </c>
      <c r="H1116" s="1" t="s">
        <v>38</v>
      </c>
      <c r="I1116" s="1" t="s">
        <v>1391</v>
      </c>
      <c r="J1116" s="3">
        <v>92.52</v>
      </c>
      <c r="K1116" s="3">
        <v>9</v>
      </c>
      <c r="L1116" s="3">
        <v>18.504000000000001</v>
      </c>
    </row>
    <row r="1117" spans="1:12" ht="14.25" customHeight="1" x14ac:dyDescent="0.25">
      <c r="A1117" s="1" t="s">
        <v>1392</v>
      </c>
      <c r="B1117" s="2">
        <v>41617</v>
      </c>
      <c r="C1117" s="2">
        <v>41623</v>
      </c>
      <c r="D1117" s="1" t="s">
        <v>3550</v>
      </c>
      <c r="E1117" s="1" t="s">
        <v>3133</v>
      </c>
      <c r="F1117" s="1" t="s">
        <v>3140</v>
      </c>
      <c r="G1117" s="1" t="s">
        <v>3135</v>
      </c>
      <c r="H1117" s="1" t="s">
        <v>14</v>
      </c>
      <c r="I1117" s="1" t="s">
        <v>31</v>
      </c>
      <c r="J1117" s="3">
        <v>8.56</v>
      </c>
      <c r="K1117" s="3">
        <v>2</v>
      </c>
      <c r="L1117" s="3">
        <v>2.4824000000000002</v>
      </c>
    </row>
    <row r="1118" spans="1:12" ht="14.25" customHeight="1" x14ac:dyDescent="0.25">
      <c r="A1118" s="1" t="s">
        <v>1392</v>
      </c>
      <c r="B1118" s="2">
        <v>41617</v>
      </c>
      <c r="C1118" s="2">
        <v>41623</v>
      </c>
      <c r="D1118" s="1" t="s">
        <v>3550</v>
      </c>
      <c r="E1118" s="1" t="s">
        <v>3133</v>
      </c>
      <c r="F1118" s="1" t="s">
        <v>3140</v>
      </c>
      <c r="G1118" s="1" t="s">
        <v>3135</v>
      </c>
      <c r="H1118" s="1" t="s">
        <v>45</v>
      </c>
      <c r="I1118" s="1" t="s">
        <v>1393</v>
      </c>
      <c r="J1118" s="3">
        <v>45.36</v>
      </c>
      <c r="K1118" s="3">
        <v>7</v>
      </c>
      <c r="L1118" s="3">
        <v>21.7728</v>
      </c>
    </row>
    <row r="1119" spans="1:12" ht="14.25" customHeight="1" x14ac:dyDescent="0.25">
      <c r="A1119" s="1" t="s">
        <v>1392</v>
      </c>
      <c r="B1119" s="2">
        <v>41617</v>
      </c>
      <c r="C1119" s="2">
        <v>41623</v>
      </c>
      <c r="D1119" s="1" t="s">
        <v>3550</v>
      </c>
      <c r="E1119" s="1" t="s">
        <v>3133</v>
      </c>
      <c r="F1119" s="1" t="s">
        <v>3140</v>
      </c>
      <c r="G1119" s="1" t="s">
        <v>3135</v>
      </c>
      <c r="H1119" s="1" t="s">
        <v>22</v>
      </c>
      <c r="I1119" s="1" t="s">
        <v>881</v>
      </c>
      <c r="J1119" s="3">
        <v>1421.664</v>
      </c>
      <c r="K1119" s="3">
        <v>6</v>
      </c>
      <c r="L1119" s="3">
        <v>-195.47880000000001</v>
      </c>
    </row>
    <row r="1120" spans="1:12" ht="14.25" customHeight="1" x14ac:dyDescent="0.25">
      <c r="A1120" s="1" t="s">
        <v>1394</v>
      </c>
      <c r="B1120" s="2">
        <v>41495</v>
      </c>
      <c r="C1120" s="2">
        <v>41502</v>
      </c>
      <c r="D1120" s="1" t="s">
        <v>3714</v>
      </c>
      <c r="E1120" s="1" t="s">
        <v>3133</v>
      </c>
      <c r="F1120" s="1" t="s">
        <v>3134</v>
      </c>
      <c r="G1120" s="1" t="s">
        <v>3135</v>
      </c>
      <c r="H1120" s="1" t="s">
        <v>22</v>
      </c>
      <c r="I1120" s="1" t="s">
        <v>1395</v>
      </c>
      <c r="J1120" s="3">
        <v>513.024</v>
      </c>
      <c r="K1120" s="3">
        <v>2</v>
      </c>
      <c r="L1120" s="3">
        <v>12.8256</v>
      </c>
    </row>
    <row r="1121" spans="1:12" ht="14.25" customHeight="1" x14ac:dyDescent="0.25">
      <c r="A1121" s="1" t="s">
        <v>1394</v>
      </c>
      <c r="B1121" s="2">
        <v>41495</v>
      </c>
      <c r="C1121" s="2">
        <v>41502</v>
      </c>
      <c r="D1121" s="1" t="s">
        <v>3714</v>
      </c>
      <c r="E1121" s="1" t="s">
        <v>3133</v>
      </c>
      <c r="F1121" s="1" t="s">
        <v>3134</v>
      </c>
      <c r="G1121" s="1" t="s">
        <v>3135</v>
      </c>
      <c r="H1121" s="1" t="s">
        <v>20</v>
      </c>
      <c r="I1121" s="1" t="s">
        <v>563</v>
      </c>
      <c r="J1121" s="3">
        <v>487.92</v>
      </c>
      <c r="K1121" s="3">
        <v>6</v>
      </c>
      <c r="L1121" s="3">
        <v>136.61760000000001</v>
      </c>
    </row>
    <row r="1122" spans="1:12" ht="14.25" customHeight="1" x14ac:dyDescent="0.25">
      <c r="A1122" s="1" t="s">
        <v>1394</v>
      </c>
      <c r="B1122" s="2">
        <v>41495</v>
      </c>
      <c r="C1122" s="2">
        <v>41502</v>
      </c>
      <c r="D1122" s="1" t="s">
        <v>3714</v>
      </c>
      <c r="E1122" s="1" t="s">
        <v>3133</v>
      </c>
      <c r="F1122" s="1" t="s">
        <v>3134</v>
      </c>
      <c r="G1122" s="1" t="s">
        <v>3135</v>
      </c>
      <c r="H1122" s="1" t="s">
        <v>18</v>
      </c>
      <c r="I1122" s="1" t="s">
        <v>940</v>
      </c>
      <c r="J1122" s="3">
        <v>15.24</v>
      </c>
      <c r="K1122" s="3">
        <v>5</v>
      </c>
      <c r="L1122" s="3">
        <v>5.3339999999999996</v>
      </c>
    </row>
    <row r="1123" spans="1:12" ht="14.25" customHeight="1" x14ac:dyDescent="0.25">
      <c r="A1123" s="1" t="s">
        <v>1396</v>
      </c>
      <c r="B1123" s="2">
        <v>41009</v>
      </c>
      <c r="C1123" s="2">
        <v>41014</v>
      </c>
      <c r="D1123" s="1" t="s">
        <v>3715</v>
      </c>
      <c r="E1123" s="1" t="s">
        <v>3133</v>
      </c>
      <c r="F1123" s="1" t="s">
        <v>3236</v>
      </c>
      <c r="G1123" s="1" t="s">
        <v>3135</v>
      </c>
      <c r="H1123" s="1" t="s">
        <v>18</v>
      </c>
      <c r="I1123" s="1" t="s">
        <v>1248</v>
      </c>
      <c r="J1123" s="3">
        <v>12.832000000000001</v>
      </c>
      <c r="K1123" s="3">
        <v>2</v>
      </c>
      <c r="L1123" s="3">
        <v>4.3308</v>
      </c>
    </row>
    <row r="1124" spans="1:12" ht="14.25" customHeight="1" x14ac:dyDescent="0.25">
      <c r="A1124" s="1" t="s">
        <v>1397</v>
      </c>
      <c r="B1124" s="2">
        <v>41523</v>
      </c>
      <c r="C1124" s="2">
        <v>41528</v>
      </c>
      <c r="D1124" s="1" t="s">
        <v>3527</v>
      </c>
      <c r="E1124" s="1" t="s">
        <v>3133</v>
      </c>
      <c r="F1124" s="1" t="s">
        <v>3159</v>
      </c>
      <c r="G1124" s="1" t="s">
        <v>3135</v>
      </c>
      <c r="H1124" s="1" t="s">
        <v>38</v>
      </c>
      <c r="I1124" s="1" t="s">
        <v>1398</v>
      </c>
      <c r="J1124" s="3">
        <v>116</v>
      </c>
      <c r="K1124" s="3">
        <v>8</v>
      </c>
      <c r="L1124" s="3">
        <v>29</v>
      </c>
    </row>
    <row r="1125" spans="1:12" ht="14.25" customHeight="1" x14ac:dyDescent="0.25">
      <c r="A1125" s="1" t="s">
        <v>1399</v>
      </c>
      <c r="B1125" s="2">
        <v>41450</v>
      </c>
      <c r="C1125" s="2">
        <v>41455</v>
      </c>
      <c r="D1125" s="1" t="s">
        <v>3389</v>
      </c>
      <c r="E1125" s="1" t="s">
        <v>3133</v>
      </c>
      <c r="F1125" s="1" t="s">
        <v>3159</v>
      </c>
      <c r="G1125" s="1" t="s">
        <v>3135</v>
      </c>
      <c r="H1125" s="1" t="s">
        <v>16</v>
      </c>
      <c r="I1125" s="1" t="s">
        <v>1400</v>
      </c>
      <c r="J1125" s="3">
        <v>38.24</v>
      </c>
      <c r="K1125" s="3">
        <v>4</v>
      </c>
      <c r="L1125" s="3">
        <v>-9.56</v>
      </c>
    </row>
    <row r="1126" spans="1:12" ht="14.25" customHeight="1" x14ac:dyDescent="0.25">
      <c r="A1126" s="1" t="s">
        <v>1401</v>
      </c>
      <c r="B1126" s="2">
        <v>40651</v>
      </c>
      <c r="C1126" s="2">
        <v>40656</v>
      </c>
      <c r="D1126" s="1" t="s">
        <v>3407</v>
      </c>
      <c r="E1126" s="1" t="s">
        <v>3133</v>
      </c>
      <c r="F1126" s="1" t="s">
        <v>3134</v>
      </c>
      <c r="G1126" s="1" t="s">
        <v>3135</v>
      </c>
      <c r="H1126" s="1" t="s">
        <v>510</v>
      </c>
      <c r="I1126" s="1" t="s">
        <v>1402</v>
      </c>
      <c r="J1126" s="3">
        <v>287.96800000000002</v>
      </c>
      <c r="K1126" s="3">
        <v>4</v>
      </c>
      <c r="L1126" s="3">
        <v>97.1892</v>
      </c>
    </row>
    <row r="1127" spans="1:12" ht="14.25" customHeight="1" x14ac:dyDescent="0.25">
      <c r="A1127" s="1" t="s">
        <v>1401</v>
      </c>
      <c r="B1127" s="2">
        <v>40651</v>
      </c>
      <c r="C1127" s="2">
        <v>40656</v>
      </c>
      <c r="D1127" s="1" t="s">
        <v>3407</v>
      </c>
      <c r="E1127" s="1" t="s">
        <v>3133</v>
      </c>
      <c r="F1127" s="1" t="s">
        <v>3134</v>
      </c>
      <c r="G1127" s="1" t="s">
        <v>3135</v>
      </c>
      <c r="H1127" s="1" t="s">
        <v>14</v>
      </c>
      <c r="I1127" s="1" t="s">
        <v>992</v>
      </c>
      <c r="J1127" s="3">
        <v>13.12</v>
      </c>
      <c r="K1127" s="3">
        <v>4</v>
      </c>
      <c r="L1127" s="3">
        <v>3.8048000000000002</v>
      </c>
    </row>
    <row r="1128" spans="1:12" ht="14.25" customHeight="1" x14ac:dyDescent="0.25">
      <c r="A1128" s="1" t="s">
        <v>1401</v>
      </c>
      <c r="B1128" s="2">
        <v>40651</v>
      </c>
      <c r="C1128" s="2">
        <v>40656</v>
      </c>
      <c r="D1128" s="1" t="s">
        <v>3407</v>
      </c>
      <c r="E1128" s="1" t="s">
        <v>3133</v>
      </c>
      <c r="F1128" s="1" t="s">
        <v>3134</v>
      </c>
      <c r="G1128" s="1" t="s">
        <v>3135</v>
      </c>
      <c r="H1128" s="1" t="s">
        <v>14</v>
      </c>
      <c r="I1128" s="1" t="s">
        <v>1403</v>
      </c>
      <c r="J1128" s="3">
        <v>10.75</v>
      </c>
      <c r="K1128" s="3">
        <v>5</v>
      </c>
      <c r="L1128" s="3">
        <v>3.5474999999999999</v>
      </c>
    </row>
    <row r="1129" spans="1:12" ht="14.25" customHeight="1" x14ac:dyDescent="0.25">
      <c r="A1129" s="1" t="s">
        <v>1401</v>
      </c>
      <c r="B1129" s="2">
        <v>40651</v>
      </c>
      <c r="C1129" s="2">
        <v>40656</v>
      </c>
      <c r="D1129" s="1" t="s">
        <v>3407</v>
      </c>
      <c r="E1129" s="1" t="s">
        <v>3133</v>
      </c>
      <c r="F1129" s="1" t="s">
        <v>3134</v>
      </c>
      <c r="G1129" s="1" t="s">
        <v>3135</v>
      </c>
      <c r="H1129" s="1" t="s">
        <v>79</v>
      </c>
      <c r="I1129" s="1" t="s">
        <v>1404</v>
      </c>
      <c r="J1129" s="3">
        <v>11.62</v>
      </c>
      <c r="K1129" s="3">
        <v>2</v>
      </c>
      <c r="L1129" s="3">
        <v>3.6021999999999998</v>
      </c>
    </row>
    <row r="1130" spans="1:12" ht="14.25" customHeight="1" x14ac:dyDescent="0.25">
      <c r="A1130" s="1" t="s">
        <v>1405</v>
      </c>
      <c r="B1130" s="2">
        <v>40625</v>
      </c>
      <c r="C1130" s="2">
        <v>40628</v>
      </c>
      <c r="D1130" s="1" t="s">
        <v>3716</v>
      </c>
      <c r="E1130" s="1" t="s">
        <v>3133</v>
      </c>
      <c r="F1130" s="1" t="s">
        <v>3134</v>
      </c>
      <c r="G1130" s="1" t="s">
        <v>3135</v>
      </c>
      <c r="H1130" s="1" t="s">
        <v>28</v>
      </c>
      <c r="I1130" s="1" t="s">
        <v>326</v>
      </c>
      <c r="J1130" s="3">
        <v>330.4</v>
      </c>
      <c r="K1130" s="3">
        <v>2</v>
      </c>
      <c r="L1130" s="3">
        <v>85.903999999999996</v>
      </c>
    </row>
    <row r="1131" spans="1:12" ht="14.25" customHeight="1" x14ac:dyDescent="0.25">
      <c r="A1131" s="1" t="s">
        <v>1405</v>
      </c>
      <c r="B1131" s="2">
        <v>40625</v>
      </c>
      <c r="C1131" s="2">
        <v>40628</v>
      </c>
      <c r="D1131" s="1" t="s">
        <v>3716</v>
      </c>
      <c r="E1131" s="1" t="s">
        <v>3133</v>
      </c>
      <c r="F1131" s="1" t="s">
        <v>3134</v>
      </c>
      <c r="G1131" s="1" t="s">
        <v>3135</v>
      </c>
      <c r="H1131" s="1" t="s">
        <v>16</v>
      </c>
      <c r="I1131" s="1" t="s">
        <v>1406</v>
      </c>
      <c r="J1131" s="3">
        <v>604.75199999999995</v>
      </c>
      <c r="K1131" s="3">
        <v>6</v>
      </c>
      <c r="L1131" s="3">
        <v>37.796999999999997</v>
      </c>
    </row>
    <row r="1132" spans="1:12" ht="14.25" customHeight="1" x14ac:dyDescent="0.25">
      <c r="A1132" s="1" t="s">
        <v>1407</v>
      </c>
      <c r="B1132" s="2">
        <v>41975</v>
      </c>
      <c r="C1132" s="2">
        <v>41979</v>
      </c>
      <c r="D1132" s="1" t="s">
        <v>3363</v>
      </c>
      <c r="E1132" s="1" t="s">
        <v>3133</v>
      </c>
      <c r="F1132" s="1" t="s">
        <v>3134</v>
      </c>
      <c r="G1132" s="1" t="s">
        <v>3135</v>
      </c>
      <c r="H1132" s="1" t="s">
        <v>45</v>
      </c>
      <c r="I1132" s="1" t="s">
        <v>1408</v>
      </c>
      <c r="J1132" s="3">
        <v>45.36</v>
      </c>
      <c r="K1132" s="3">
        <v>7</v>
      </c>
      <c r="L1132" s="3">
        <v>21.7728</v>
      </c>
    </row>
    <row r="1133" spans="1:12" ht="14.25" customHeight="1" x14ac:dyDescent="0.25">
      <c r="A1133" s="1" t="s">
        <v>1407</v>
      </c>
      <c r="B1133" s="2">
        <v>41975</v>
      </c>
      <c r="C1133" s="2">
        <v>41979</v>
      </c>
      <c r="D1133" s="1" t="s">
        <v>3363</v>
      </c>
      <c r="E1133" s="1" t="s">
        <v>3133</v>
      </c>
      <c r="F1133" s="1" t="s">
        <v>3134</v>
      </c>
      <c r="G1133" s="1" t="s">
        <v>3135</v>
      </c>
      <c r="H1133" s="1" t="s">
        <v>18</v>
      </c>
      <c r="I1133" s="1" t="s">
        <v>1409</v>
      </c>
      <c r="J1133" s="3">
        <v>10.128</v>
      </c>
      <c r="K1133" s="3">
        <v>2</v>
      </c>
      <c r="L1133" s="3">
        <v>3.6714000000000002</v>
      </c>
    </row>
    <row r="1134" spans="1:12" ht="14.25" customHeight="1" x14ac:dyDescent="0.25">
      <c r="A1134" s="1" t="s">
        <v>1410</v>
      </c>
      <c r="B1134" s="2">
        <v>41951</v>
      </c>
      <c r="C1134" s="2">
        <v>41956</v>
      </c>
      <c r="D1134" s="1" t="s">
        <v>3717</v>
      </c>
      <c r="E1134" s="1" t="s">
        <v>3133</v>
      </c>
      <c r="F1134" s="1" t="s">
        <v>3140</v>
      </c>
      <c r="G1134" s="1" t="s">
        <v>3135</v>
      </c>
      <c r="H1134" s="1" t="s">
        <v>18</v>
      </c>
      <c r="I1134" s="1" t="s">
        <v>960</v>
      </c>
      <c r="J1134" s="3">
        <v>21.792000000000002</v>
      </c>
      <c r="K1134" s="3">
        <v>4</v>
      </c>
      <c r="L1134" s="3">
        <v>7.6272000000000002</v>
      </c>
    </row>
    <row r="1135" spans="1:12" ht="14.25" customHeight="1" x14ac:dyDescent="0.25">
      <c r="A1135" s="1" t="s">
        <v>1410</v>
      </c>
      <c r="B1135" s="2">
        <v>41951</v>
      </c>
      <c r="C1135" s="2">
        <v>41956</v>
      </c>
      <c r="D1135" s="1" t="s">
        <v>3717</v>
      </c>
      <c r="E1135" s="1" t="s">
        <v>3133</v>
      </c>
      <c r="F1135" s="1" t="s">
        <v>3140</v>
      </c>
      <c r="G1135" s="1" t="s">
        <v>3135</v>
      </c>
      <c r="H1135" s="1" t="s">
        <v>38</v>
      </c>
      <c r="I1135" s="1" t="s">
        <v>1411</v>
      </c>
      <c r="J1135" s="3">
        <v>439.8</v>
      </c>
      <c r="K1135" s="3">
        <v>4</v>
      </c>
      <c r="L1135" s="3">
        <v>145.13399999999999</v>
      </c>
    </row>
    <row r="1136" spans="1:12" ht="14.25" customHeight="1" x14ac:dyDescent="0.25">
      <c r="A1136" s="1" t="s">
        <v>1412</v>
      </c>
      <c r="B1136" s="2">
        <v>41459</v>
      </c>
      <c r="C1136" s="2">
        <v>41462</v>
      </c>
      <c r="D1136" s="1" t="s">
        <v>3718</v>
      </c>
      <c r="E1136" s="1" t="s">
        <v>3133</v>
      </c>
      <c r="F1136" s="1" t="s">
        <v>3134</v>
      </c>
      <c r="G1136" s="1" t="s">
        <v>3135</v>
      </c>
      <c r="H1136" s="1" t="s">
        <v>45</v>
      </c>
      <c r="I1136" s="1" t="s">
        <v>1413</v>
      </c>
      <c r="J1136" s="3">
        <v>12.96</v>
      </c>
      <c r="K1136" s="3">
        <v>2</v>
      </c>
      <c r="L1136" s="3">
        <v>6.2207999999999997</v>
      </c>
    </row>
    <row r="1137" spans="1:12" ht="14.25" customHeight="1" x14ac:dyDescent="0.25">
      <c r="A1137" s="1" t="s">
        <v>1412</v>
      </c>
      <c r="B1137" s="2">
        <v>41459</v>
      </c>
      <c r="C1137" s="2">
        <v>41462</v>
      </c>
      <c r="D1137" s="1" t="s">
        <v>3718</v>
      </c>
      <c r="E1137" s="1" t="s">
        <v>3133</v>
      </c>
      <c r="F1137" s="1" t="s">
        <v>3134</v>
      </c>
      <c r="G1137" s="1" t="s">
        <v>3135</v>
      </c>
      <c r="H1137" s="1" t="s">
        <v>79</v>
      </c>
      <c r="I1137" s="1" t="s">
        <v>1414</v>
      </c>
      <c r="J1137" s="3">
        <v>3.96</v>
      </c>
      <c r="K1137" s="3">
        <v>2</v>
      </c>
      <c r="L1137" s="3">
        <v>7.9200000000000007E-2</v>
      </c>
    </row>
    <row r="1138" spans="1:12" ht="14.25" customHeight="1" x14ac:dyDescent="0.25">
      <c r="A1138" s="1" t="s">
        <v>1415</v>
      </c>
      <c r="B1138" s="2">
        <v>41824</v>
      </c>
      <c r="C1138" s="2">
        <v>41824</v>
      </c>
      <c r="D1138" s="1" t="s">
        <v>3719</v>
      </c>
      <c r="E1138" s="1" t="s">
        <v>3133</v>
      </c>
      <c r="F1138" s="1" t="s">
        <v>3136</v>
      </c>
      <c r="G1138" s="1" t="s">
        <v>3137</v>
      </c>
      <c r="H1138" s="1" t="s">
        <v>38</v>
      </c>
      <c r="I1138" s="1" t="s">
        <v>137</v>
      </c>
      <c r="J1138" s="3">
        <v>59.98</v>
      </c>
      <c r="K1138" s="3">
        <v>2</v>
      </c>
      <c r="L1138" s="3">
        <v>26.391200000000001</v>
      </c>
    </row>
    <row r="1139" spans="1:12" ht="14.25" customHeight="1" x14ac:dyDescent="0.25">
      <c r="A1139" s="1" t="s">
        <v>1415</v>
      </c>
      <c r="B1139" s="2">
        <v>41824</v>
      </c>
      <c r="C1139" s="2">
        <v>41824</v>
      </c>
      <c r="D1139" s="1" t="s">
        <v>3719</v>
      </c>
      <c r="E1139" s="1" t="s">
        <v>3133</v>
      </c>
      <c r="F1139" s="1" t="s">
        <v>3136</v>
      </c>
      <c r="G1139" s="1" t="s">
        <v>3137</v>
      </c>
      <c r="H1139" s="1" t="s">
        <v>510</v>
      </c>
      <c r="I1139" s="1" t="s">
        <v>1416</v>
      </c>
      <c r="J1139" s="3">
        <v>2395.1999999999998</v>
      </c>
      <c r="K1139" s="3">
        <v>6</v>
      </c>
      <c r="L1139" s="3">
        <v>209.58</v>
      </c>
    </row>
    <row r="1140" spans="1:12" ht="14.25" customHeight="1" x14ac:dyDescent="0.25">
      <c r="A1140" s="1" t="s">
        <v>1415</v>
      </c>
      <c r="B1140" s="2">
        <v>41824</v>
      </c>
      <c r="C1140" s="2">
        <v>41824</v>
      </c>
      <c r="D1140" s="1" t="s">
        <v>3719</v>
      </c>
      <c r="E1140" s="1" t="s">
        <v>3133</v>
      </c>
      <c r="F1140" s="1" t="s">
        <v>3136</v>
      </c>
      <c r="G1140" s="1" t="s">
        <v>3137</v>
      </c>
      <c r="H1140" s="1" t="s">
        <v>38</v>
      </c>
      <c r="I1140" s="1" t="s">
        <v>719</v>
      </c>
      <c r="J1140" s="3">
        <v>1687.8</v>
      </c>
      <c r="K1140" s="3">
        <v>4</v>
      </c>
      <c r="L1140" s="3">
        <v>742.63199999999995</v>
      </c>
    </row>
    <row r="1141" spans="1:12" ht="14.25" customHeight="1" x14ac:dyDescent="0.25">
      <c r="A1141" s="1" t="s">
        <v>1415</v>
      </c>
      <c r="B1141" s="2">
        <v>41824</v>
      </c>
      <c r="C1141" s="2">
        <v>41824</v>
      </c>
      <c r="D1141" s="1" t="s">
        <v>3719</v>
      </c>
      <c r="E1141" s="1" t="s">
        <v>3133</v>
      </c>
      <c r="F1141" s="1" t="s">
        <v>3136</v>
      </c>
      <c r="G1141" s="1" t="s">
        <v>3137</v>
      </c>
      <c r="H1141" s="1" t="s">
        <v>16</v>
      </c>
      <c r="I1141" s="1" t="s">
        <v>1026</v>
      </c>
      <c r="J1141" s="3">
        <v>7.992</v>
      </c>
      <c r="K1141" s="3">
        <v>1</v>
      </c>
      <c r="L1141" s="3">
        <v>2.6972999999999998</v>
      </c>
    </row>
    <row r="1142" spans="1:12" ht="14.25" customHeight="1" x14ac:dyDescent="0.25">
      <c r="A1142" s="1" t="s">
        <v>1417</v>
      </c>
      <c r="B1142" s="2">
        <v>41433</v>
      </c>
      <c r="C1142" s="2">
        <v>41437</v>
      </c>
      <c r="D1142" s="1" t="s">
        <v>3343</v>
      </c>
      <c r="E1142" s="1" t="s">
        <v>3133</v>
      </c>
      <c r="F1142" s="1" t="s">
        <v>3247</v>
      </c>
      <c r="G1142" s="1" t="s">
        <v>3135</v>
      </c>
      <c r="H1142" s="1" t="s">
        <v>18</v>
      </c>
      <c r="I1142" s="1" t="s">
        <v>1418</v>
      </c>
      <c r="J1142" s="3">
        <v>4.7839999999999998</v>
      </c>
      <c r="K1142" s="3">
        <v>1</v>
      </c>
      <c r="L1142" s="3">
        <v>1.5548</v>
      </c>
    </row>
    <row r="1143" spans="1:12" ht="14.25" customHeight="1" x14ac:dyDescent="0.25">
      <c r="A1143" s="1" t="s">
        <v>1417</v>
      </c>
      <c r="B1143" s="2">
        <v>41433</v>
      </c>
      <c r="C1143" s="2">
        <v>41437</v>
      </c>
      <c r="D1143" s="1" t="s">
        <v>3343</v>
      </c>
      <c r="E1143" s="1" t="s">
        <v>3133</v>
      </c>
      <c r="F1143" s="1" t="s">
        <v>3247</v>
      </c>
      <c r="G1143" s="1" t="s">
        <v>3135</v>
      </c>
      <c r="H1143" s="1" t="s">
        <v>45</v>
      </c>
      <c r="I1143" s="1" t="s">
        <v>1419</v>
      </c>
      <c r="J1143" s="3">
        <v>4.7300000000000004</v>
      </c>
      <c r="K1143" s="3">
        <v>1</v>
      </c>
      <c r="L1143" s="3">
        <v>2.3176999999999999</v>
      </c>
    </row>
    <row r="1144" spans="1:12" ht="14.25" customHeight="1" x14ac:dyDescent="0.25">
      <c r="A1144" s="1" t="s">
        <v>1420</v>
      </c>
      <c r="B1144" s="2">
        <v>41886</v>
      </c>
      <c r="C1144" s="2">
        <v>41891</v>
      </c>
      <c r="D1144" s="1" t="s">
        <v>3640</v>
      </c>
      <c r="E1144" s="1" t="s">
        <v>3133</v>
      </c>
      <c r="F1144" s="1" t="s">
        <v>3140</v>
      </c>
      <c r="G1144" s="1" t="s">
        <v>3135</v>
      </c>
      <c r="H1144" s="1" t="s">
        <v>14</v>
      </c>
      <c r="I1144" s="1" t="s">
        <v>52</v>
      </c>
      <c r="J1144" s="3">
        <v>5.96</v>
      </c>
      <c r="K1144" s="3">
        <v>2</v>
      </c>
      <c r="L1144" s="3">
        <v>1.6688000000000001</v>
      </c>
    </row>
    <row r="1145" spans="1:12" ht="14.25" customHeight="1" x14ac:dyDescent="0.25">
      <c r="A1145" s="1" t="s">
        <v>1421</v>
      </c>
      <c r="B1145" s="2">
        <v>41817</v>
      </c>
      <c r="C1145" s="2">
        <v>41821</v>
      </c>
      <c r="D1145" s="1" t="s">
        <v>3477</v>
      </c>
      <c r="E1145" s="1" t="s">
        <v>3133</v>
      </c>
      <c r="F1145" s="1" t="s">
        <v>3156</v>
      </c>
      <c r="G1145" s="1" t="s">
        <v>3147</v>
      </c>
      <c r="H1145" s="1" t="s">
        <v>38</v>
      </c>
      <c r="I1145" s="1" t="s">
        <v>1422</v>
      </c>
      <c r="J1145" s="3">
        <v>431.928</v>
      </c>
      <c r="K1145" s="3">
        <v>9</v>
      </c>
      <c r="L1145" s="3">
        <v>64.789199999999994</v>
      </c>
    </row>
    <row r="1146" spans="1:12" ht="14.25" customHeight="1" x14ac:dyDescent="0.25">
      <c r="A1146" s="1" t="s">
        <v>1423</v>
      </c>
      <c r="B1146" s="2">
        <v>41887</v>
      </c>
      <c r="C1146" s="2">
        <v>41891</v>
      </c>
      <c r="D1146" s="1" t="s">
        <v>3720</v>
      </c>
      <c r="E1146" s="1" t="s">
        <v>3133</v>
      </c>
      <c r="F1146" s="1" t="s">
        <v>3134</v>
      </c>
      <c r="G1146" s="1" t="s">
        <v>3135</v>
      </c>
      <c r="H1146" s="1" t="s">
        <v>18</v>
      </c>
      <c r="I1146" s="1" t="s">
        <v>816</v>
      </c>
      <c r="J1146" s="3">
        <v>487.98399999999998</v>
      </c>
      <c r="K1146" s="3">
        <v>2</v>
      </c>
      <c r="L1146" s="3">
        <v>152.495</v>
      </c>
    </row>
    <row r="1147" spans="1:12" ht="14.25" customHeight="1" x14ac:dyDescent="0.25">
      <c r="A1147" s="1" t="s">
        <v>1423</v>
      </c>
      <c r="B1147" s="2">
        <v>41887</v>
      </c>
      <c r="C1147" s="2">
        <v>41891</v>
      </c>
      <c r="D1147" s="1" t="s">
        <v>3720</v>
      </c>
      <c r="E1147" s="1" t="s">
        <v>3133</v>
      </c>
      <c r="F1147" s="1" t="s">
        <v>3134</v>
      </c>
      <c r="G1147" s="1" t="s">
        <v>3135</v>
      </c>
      <c r="H1147" s="1" t="s">
        <v>16</v>
      </c>
      <c r="I1147" s="1" t="s">
        <v>1424</v>
      </c>
      <c r="J1147" s="3">
        <v>5.56</v>
      </c>
      <c r="K1147" s="3">
        <v>1</v>
      </c>
      <c r="L1147" s="3">
        <v>1.7375</v>
      </c>
    </row>
    <row r="1148" spans="1:12" ht="14.25" customHeight="1" x14ac:dyDescent="0.25">
      <c r="A1148" s="1" t="s">
        <v>1423</v>
      </c>
      <c r="B1148" s="2">
        <v>41887</v>
      </c>
      <c r="C1148" s="2">
        <v>41891</v>
      </c>
      <c r="D1148" s="1" t="s">
        <v>3720</v>
      </c>
      <c r="E1148" s="1" t="s">
        <v>3133</v>
      </c>
      <c r="F1148" s="1" t="s">
        <v>3134</v>
      </c>
      <c r="G1148" s="1" t="s">
        <v>3135</v>
      </c>
      <c r="H1148" s="1" t="s">
        <v>28</v>
      </c>
      <c r="I1148" s="1" t="s">
        <v>70</v>
      </c>
      <c r="J1148" s="3">
        <v>217.85</v>
      </c>
      <c r="K1148" s="3">
        <v>5</v>
      </c>
      <c r="L1148" s="3">
        <v>65.355000000000004</v>
      </c>
    </row>
    <row r="1149" spans="1:12" ht="14.25" customHeight="1" x14ac:dyDescent="0.25">
      <c r="A1149" s="1" t="s">
        <v>1425</v>
      </c>
      <c r="B1149" s="2">
        <v>41779</v>
      </c>
      <c r="C1149" s="2">
        <v>41781</v>
      </c>
      <c r="D1149" s="1" t="s">
        <v>3610</v>
      </c>
      <c r="E1149" s="1" t="s">
        <v>3133</v>
      </c>
      <c r="F1149" s="1" t="s">
        <v>3140</v>
      </c>
      <c r="G1149" s="1" t="s">
        <v>3135</v>
      </c>
      <c r="H1149" s="1" t="s">
        <v>72</v>
      </c>
      <c r="I1149" s="1" t="s">
        <v>375</v>
      </c>
      <c r="J1149" s="3">
        <v>681.40800000000002</v>
      </c>
      <c r="K1149" s="3">
        <v>12</v>
      </c>
      <c r="L1149" s="3">
        <v>42.588000000000001</v>
      </c>
    </row>
    <row r="1150" spans="1:12" ht="14.25" customHeight="1" x14ac:dyDescent="0.25">
      <c r="A1150" s="1" t="s">
        <v>1425</v>
      </c>
      <c r="B1150" s="2">
        <v>41779</v>
      </c>
      <c r="C1150" s="2">
        <v>41781</v>
      </c>
      <c r="D1150" s="1" t="s">
        <v>3610</v>
      </c>
      <c r="E1150" s="1" t="s">
        <v>3133</v>
      </c>
      <c r="F1150" s="1" t="s">
        <v>3140</v>
      </c>
      <c r="G1150" s="1" t="s">
        <v>3135</v>
      </c>
      <c r="H1150" s="1" t="s">
        <v>14</v>
      </c>
      <c r="I1150" s="1" t="s">
        <v>683</v>
      </c>
      <c r="J1150" s="3">
        <v>3.52</v>
      </c>
      <c r="K1150" s="3">
        <v>2</v>
      </c>
      <c r="L1150" s="3">
        <v>1.0207999999999999</v>
      </c>
    </row>
    <row r="1151" spans="1:12" ht="14.25" customHeight="1" x14ac:dyDescent="0.25">
      <c r="A1151" s="1" t="s">
        <v>1425</v>
      </c>
      <c r="B1151" s="2">
        <v>41779</v>
      </c>
      <c r="C1151" s="2">
        <v>41781</v>
      </c>
      <c r="D1151" s="1" t="s">
        <v>3610</v>
      </c>
      <c r="E1151" s="1" t="s">
        <v>3133</v>
      </c>
      <c r="F1151" s="1" t="s">
        <v>3140</v>
      </c>
      <c r="G1151" s="1" t="s">
        <v>3135</v>
      </c>
      <c r="H1151" s="1" t="s">
        <v>14</v>
      </c>
      <c r="I1151" s="1" t="s">
        <v>1426</v>
      </c>
      <c r="J1151" s="3">
        <v>5.58</v>
      </c>
      <c r="K1151" s="3">
        <v>1</v>
      </c>
      <c r="L1151" s="3">
        <v>1.395</v>
      </c>
    </row>
    <row r="1152" spans="1:12" ht="14.25" customHeight="1" x14ac:dyDescent="0.25">
      <c r="A1152" s="1" t="s">
        <v>1425</v>
      </c>
      <c r="B1152" s="2">
        <v>41779</v>
      </c>
      <c r="C1152" s="2">
        <v>41781</v>
      </c>
      <c r="D1152" s="1" t="s">
        <v>3610</v>
      </c>
      <c r="E1152" s="1" t="s">
        <v>3133</v>
      </c>
      <c r="F1152" s="1" t="s">
        <v>3140</v>
      </c>
      <c r="G1152" s="1" t="s">
        <v>3135</v>
      </c>
      <c r="H1152" s="1" t="s">
        <v>38</v>
      </c>
      <c r="I1152" s="1" t="s">
        <v>783</v>
      </c>
      <c r="J1152" s="3">
        <v>36.32</v>
      </c>
      <c r="K1152" s="3">
        <v>1</v>
      </c>
      <c r="L1152" s="3">
        <v>10.896000000000001</v>
      </c>
    </row>
    <row r="1153" spans="1:12" ht="14.25" customHeight="1" x14ac:dyDescent="0.25">
      <c r="A1153" s="1" t="s">
        <v>1427</v>
      </c>
      <c r="B1153" s="2">
        <v>40764</v>
      </c>
      <c r="C1153" s="2">
        <v>40768</v>
      </c>
      <c r="D1153" s="1" t="s">
        <v>3376</v>
      </c>
      <c r="E1153" s="1" t="s">
        <v>3133</v>
      </c>
      <c r="F1153" s="1" t="s">
        <v>3136</v>
      </c>
      <c r="G1153" s="1" t="s">
        <v>3137</v>
      </c>
      <c r="H1153" s="1" t="s">
        <v>18</v>
      </c>
      <c r="I1153" s="1" t="s">
        <v>1428</v>
      </c>
      <c r="J1153" s="3">
        <v>2060.7440000000001</v>
      </c>
      <c r="K1153" s="3">
        <v>7</v>
      </c>
      <c r="L1153" s="3">
        <v>643.98249999999996</v>
      </c>
    </row>
    <row r="1154" spans="1:12" ht="14.25" customHeight="1" x14ac:dyDescent="0.25">
      <c r="A1154" s="1" t="s">
        <v>1429</v>
      </c>
      <c r="B1154" s="2">
        <v>41763</v>
      </c>
      <c r="C1154" s="2">
        <v>41768</v>
      </c>
      <c r="D1154" s="1" t="s">
        <v>3721</v>
      </c>
      <c r="E1154" s="1" t="s">
        <v>3133</v>
      </c>
      <c r="F1154" s="1" t="s">
        <v>3134</v>
      </c>
      <c r="G1154" s="1" t="s">
        <v>3135</v>
      </c>
      <c r="H1154" s="1" t="s">
        <v>28</v>
      </c>
      <c r="I1154" s="1" t="s">
        <v>1430</v>
      </c>
      <c r="J1154" s="3">
        <v>69.52</v>
      </c>
      <c r="K1154" s="3">
        <v>2</v>
      </c>
      <c r="L1154" s="3">
        <v>19.465599999999998</v>
      </c>
    </row>
    <row r="1155" spans="1:12" ht="14.25" customHeight="1" x14ac:dyDescent="0.25">
      <c r="A1155" s="1" t="s">
        <v>1429</v>
      </c>
      <c r="B1155" s="2">
        <v>41763</v>
      </c>
      <c r="C1155" s="2">
        <v>41768</v>
      </c>
      <c r="D1155" s="1" t="s">
        <v>3721</v>
      </c>
      <c r="E1155" s="1" t="s">
        <v>3133</v>
      </c>
      <c r="F1155" s="1" t="s">
        <v>3134</v>
      </c>
      <c r="G1155" s="1" t="s">
        <v>3135</v>
      </c>
      <c r="H1155" s="1" t="s">
        <v>28</v>
      </c>
      <c r="I1155" s="1" t="s">
        <v>1431</v>
      </c>
      <c r="J1155" s="3">
        <v>763.44</v>
      </c>
      <c r="K1155" s="3">
        <v>8</v>
      </c>
      <c r="L1155" s="3">
        <v>45.806399999999996</v>
      </c>
    </row>
    <row r="1156" spans="1:12" ht="14.25" customHeight="1" x14ac:dyDescent="0.25">
      <c r="A1156" s="1" t="s">
        <v>1432</v>
      </c>
      <c r="B1156" s="2">
        <v>40897</v>
      </c>
      <c r="C1156" s="2">
        <v>40900</v>
      </c>
      <c r="D1156" s="1" t="s">
        <v>3514</v>
      </c>
      <c r="E1156" s="1" t="s">
        <v>3133</v>
      </c>
      <c r="F1156" s="1" t="s">
        <v>3134</v>
      </c>
      <c r="G1156" s="1" t="s">
        <v>3135</v>
      </c>
      <c r="H1156" s="1" t="s">
        <v>18</v>
      </c>
      <c r="I1156" s="1" t="s">
        <v>816</v>
      </c>
      <c r="J1156" s="3">
        <v>487.98399999999998</v>
      </c>
      <c r="K1156" s="3">
        <v>2</v>
      </c>
      <c r="L1156" s="3">
        <v>152.495</v>
      </c>
    </row>
    <row r="1157" spans="1:12" ht="14.25" customHeight="1" x14ac:dyDescent="0.25">
      <c r="A1157" s="1" t="s">
        <v>1432</v>
      </c>
      <c r="B1157" s="2">
        <v>40897</v>
      </c>
      <c r="C1157" s="2">
        <v>40900</v>
      </c>
      <c r="D1157" s="1" t="s">
        <v>3514</v>
      </c>
      <c r="E1157" s="1" t="s">
        <v>3133</v>
      </c>
      <c r="F1157" s="1" t="s">
        <v>3134</v>
      </c>
      <c r="G1157" s="1" t="s">
        <v>3135</v>
      </c>
      <c r="H1157" s="1" t="s">
        <v>14</v>
      </c>
      <c r="I1157" s="1" t="s">
        <v>1433</v>
      </c>
      <c r="J1157" s="3">
        <v>47.3</v>
      </c>
      <c r="K1157" s="3">
        <v>2</v>
      </c>
      <c r="L1157" s="3">
        <v>12.298</v>
      </c>
    </row>
    <row r="1158" spans="1:12" ht="14.25" customHeight="1" x14ac:dyDescent="0.25">
      <c r="A1158" s="1" t="s">
        <v>1432</v>
      </c>
      <c r="B1158" s="2">
        <v>40897</v>
      </c>
      <c r="C1158" s="2">
        <v>40900</v>
      </c>
      <c r="D1158" s="1" t="s">
        <v>3514</v>
      </c>
      <c r="E1158" s="1" t="s">
        <v>3133</v>
      </c>
      <c r="F1158" s="1" t="s">
        <v>3134</v>
      </c>
      <c r="G1158" s="1" t="s">
        <v>3135</v>
      </c>
      <c r="H1158" s="1" t="s">
        <v>14</v>
      </c>
      <c r="I1158" s="1" t="s">
        <v>1434</v>
      </c>
      <c r="J1158" s="3">
        <v>4.13</v>
      </c>
      <c r="K1158" s="3">
        <v>1</v>
      </c>
      <c r="L1158" s="3">
        <v>1.1564000000000001</v>
      </c>
    </row>
    <row r="1159" spans="1:12" ht="14.25" customHeight="1" x14ac:dyDescent="0.25">
      <c r="A1159" s="1" t="s">
        <v>1432</v>
      </c>
      <c r="B1159" s="2">
        <v>40897</v>
      </c>
      <c r="C1159" s="2">
        <v>40900</v>
      </c>
      <c r="D1159" s="1" t="s">
        <v>3514</v>
      </c>
      <c r="E1159" s="1" t="s">
        <v>3133</v>
      </c>
      <c r="F1159" s="1" t="s">
        <v>3134</v>
      </c>
      <c r="G1159" s="1" t="s">
        <v>3135</v>
      </c>
      <c r="H1159" s="1" t="s">
        <v>18</v>
      </c>
      <c r="I1159" s="1" t="s">
        <v>1435</v>
      </c>
      <c r="J1159" s="3">
        <v>155.12</v>
      </c>
      <c r="K1159" s="3">
        <v>5</v>
      </c>
      <c r="L1159" s="3">
        <v>50.414000000000001</v>
      </c>
    </row>
    <row r="1160" spans="1:12" ht="14.25" customHeight="1" x14ac:dyDescent="0.25">
      <c r="A1160" s="1" t="s">
        <v>1436</v>
      </c>
      <c r="B1160" s="2">
        <v>40749</v>
      </c>
      <c r="C1160" s="2">
        <v>40751</v>
      </c>
      <c r="D1160" s="1" t="s">
        <v>3722</v>
      </c>
      <c r="E1160" s="1" t="s">
        <v>3133</v>
      </c>
      <c r="F1160" s="1" t="s">
        <v>3134</v>
      </c>
      <c r="G1160" s="1" t="s">
        <v>3135</v>
      </c>
      <c r="H1160" s="1" t="s">
        <v>45</v>
      </c>
      <c r="I1160" s="1" t="s">
        <v>1437</v>
      </c>
      <c r="J1160" s="3">
        <v>6.48</v>
      </c>
      <c r="K1160" s="3">
        <v>1</v>
      </c>
      <c r="L1160" s="3">
        <v>3.1751999999999998</v>
      </c>
    </row>
    <row r="1161" spans="1:12" ht="14.25" customHeight="1" x14ac:dyDescent="0.25">
      <c r="A1161" s="1" t="s">
        <v>1436</v>
      </c>
      <c r="B1161" s="2">
        <v>40749</v>
      </c>
      <c r="C1161" s="2">
        <v>40751</v>
      </c>
      <c r="D1161" s="1" t="s">
        <v>3722</v>
      </c>
      <c r="E1161" s="1" t="s">
        <v>3133</v>
      </c>
      <c r="F1161" s="1" t="s">
        <v>3134</v>
      </c>
      <c r="G1161" s="1" t="s">
        <v>3135</v>
      </c>
      <c r="H1161" s="1" t="s">
        <v>82</v>
      </c>
      <c r="I1161" s="1" t="s">
        <v>1438</v>
      </c>
      <c r="J1161" s="3">
        <v>15.52</v>
      </c>
      <c r="K1161" s="3">
        <v>4</v>
      </c>
      <c r="L1161" s="3">
        <v>4.5007999999999999</v>
      </c>
    </row>
    <row r="1162" spans="1:12" ht="14.25" customHeight="1" x14ac:dyDescent="0.25">
      <c r="A1162" s="1" t="s">
        <v>1439</v>
      </c>
      <c r="B1162" s="2">
        <v>41474</v>
      </c>
      <c r="C1162" s="2">
        <v>41479</v>
      </c>
      <c r="D1162" s="1" t="s">
        <v>3723</v>
      </c>
      <c r="E1162" s="1" t="s">
        <v>3133</v>
      </c>
      <c r="F1162" s="1" t="s">
        <v>3208</v>
      </c>
      <c r="G1162" s="1" t="s">
        <v>3143</v>
      </c>
      <c r="H1162" s="1" t="s">
        <v>82</v>
      </c>
      <c r="I1162" s="1" t="s">
        <v>1440</v>
      </c>
      <c r="J1162" s="3">
        <v>33.799999999999997</v>
      </c>
      <c r="K1162" s="3">
        <v>5</v>
      </c>
      <c r="L1162" s="3">
        <v>4.2249999999999996</v>
      </c>
    </row>
    <row r="1163" spans="1:12" ht="14.25" customHeight="1" x14ac:dyDescent="0.25">
      <c r="A1163" s="1" t="s">
        <v>1441</v>
      </c>
      <c r="B1163" s="2">
        <v>40885</v>
      </c>
      <c r="C1163" s="2">
        <v>40890</v>
      </c>
      <c r="D1163" s="1" t="s">
        <v>3710</v>
      </c>
      <c r="E1163" s="1" t="s">
        <v>3133</v>
      </c>
      <c r="F1163" s="1" t="s">
        <v>3181</v>
      </c>
      <c r="G1163" s="1" t="s">
        <v>3145</v>
      </c>
      <c r="H1163" s="1" t="s">
        <v>9</v>
      </c>
      <c r="I1163" s="1" t="s">
        <v>373</v>
      </c>
      <c r="J1163" s="3">
        <v>27.888000000000002</v>
      </c>
      <c r="K1163" s="3">
        <v>7</v>
      </c>
      <c r="L1163" s="3">
        <v>9.0635999999999992</v>
      </c>
    </row>
    <row r="1164" spans="1:12" ht="14.25" customHeight="1" x14ac:dyDescent="0.25">
      <c r="A1164" s="1" t="s">
        <v>1441</v>
      </c>
      <c r="B1164" s="2">
        <v>40885</v>
      </c>
      <c r="C1164" s="2">
        <v>40890</v>
      </c>
      <c r="D1164" s="1" t="s">
        <v>3710</v>
      </c>
      <c r="E1164" s="1" t="s">
        <v>3133</v>
      </c>
      <c r="F1164" s="1" t="s">
        <v>3181</v>
      </c>
      <c r="G1164" s="1" t="s">
        <v>3145</v>
      </c>
      <c r="H1164" s="1" t="s">
        <v>18</v>
      </c>
      <c r="I1164" s="1" t="s">
        <v>1442</v>
      </c>
      <c r="J1164" s="3">
        <v>6.4560000000000004</v>
      </c>
      <c r="K1164" s="3">
        <v>4</v>
      </c>
      <c r="L1164" s="3">
        <v>-4.5191999999999997</v>
      </c>
    </row>
    <row r="1165" spans="1:12" ht="14.25" customHeight="1" x14ac:dyDescent="0.25">
      <c r="A1165" s="1" t="s">
        <v>1441</v>
      </c>
      <c r="B1165" s="2">
        <v>40885</v>
      </c>
      <c r="C1165" s="2">
        <v>40890</v>
      </c>
      <c r="D1165" s="1" t="s">
        <v>3710</v>
      </c>
      <c r="E1165" s="1" t="s">
        <v>3133</v>
      </c>
      <c r="F1165" s="1" t="s">
        <v>3181</v>
      </c>
      <c r="G1165" s="1" t="s">
        <v>3145</v>
      </c>
      <c r="H1165" s="1" t="s">
        <v>16</v>
      </c>
      <c r="I1165" s="1" t="s">
        <v>1443</v>
      </c>
      <c r="J1165" s="3">
        <v>52.68</v>
      </c>
      <c r="K1165" s="3">
        <v>3</v>
      </c>
      <c r="L1165" s="3">
        <v>19.754999999999999</v>
      </c>
    </row>
    <row r="1166" spans="1:12" ht="14.25" customHeight="1" x14ac:dyDescent="0.25">
      <c r="A1166" s="1" t="s">
        <v>1441</v>
      </c>
      <c r="B1166" s="2">
        <v>40885</v>
      </c>
      <c r="C1166" s="2">
        <v>40890</v>
      </c>
      <c r="D1166" s="1" t="s">
        <v>3710</v>
      </c>
      <c r="E1166" s="1" t="s">
        <v>3133</v>
      </c>
      <c r="F1166" s="1" t="s">
        <v>3181</v>
      </c>
      <c r="G1166" s="1" t="s">
        <v>3145</v>
      </c>
      <c r="H1166" s="1" t="s">
        <v>82</v>
      </c>
      <c r="I1166" s="1" t="s">
        <v>1444</v>
      </c>
      <c r="J1166" s="3">
        <v>13.88</v>
      </c>
      <c r="K1166" s="3">
        <v>5</v>
      </c>
      <c r="L1166" s="3">
        <v>-2.6025</v>
      </c>
    </row>
    <row r="1167" spans="1:12" ht="14.25" customHeight="1" x14ac:dyDescent="0.25">
      <c r="A1167" s="1" t="s">
        <v>1441</v>
      </c>
      <c r="B1167" s="2">
        <v>40885</v>
      </c>
      <c r="C1167" s="2">
        <v>40890</v>
      </c>
      <c r="D1167" s="1" t="s">
        <v>3710</v>
      </c>
      <c r="E1167" s="1" t="s">
        <v>3133</v>
      </c>
      <c r="F1167" s="1" t="s">
        <v>3181</v>
      </c>
      <c r="G1167" s="1" t="s">
        <v>3145</v>
      </c>
      <c r="H1167" s="1" t="s">
        <v>38</v>
      </c>
      <c r="I1167" s="1" t="s">
        <v>1239</v>
      </c>
      <c r="J1167" s="3">
        <v>103.92</v>
      </c>
      <c r="K1167" s="3">
        <v>10</v>
      </c>
      <c r="L1167" s="3">
        <v>-18.186</v>
      </c>
    </row>
    <row r="1168" spans="1:12" ht="14.25" customHeight="1" x14ac:dyDescent="0.25">
      <c r="A1168" s="1" t="s">
        <v>1441</v>
      </c>
      <c r="B1168" s="2">
        <v>40885</v>
      </c>
      <c r="C1168" s="2">
        <v>40890</v>
      </c>
      <c r="D1168" s="1" t="s">
        <v>3710</v>
      </c>
      <c r="E1168" s="1" t="s">
        <v>3133</v>
      </c>
      <c r="F1168" s="1" t="s">
        <v>3181</v>
      </c>
      <c r="G1168" s="1" t="s">
        <v>3145</v>
      </c>
      <c r="H1168" s="1" t="s">
        <v>9</v>
      </c>
      <c r="I1168" s="1" t="s">
        <v>1445</v>
      </c>
      <c r="J1168" s="3">
        <v>11.52</v>
      </c>
      <c r="K1168" s="3">
        <v>5</v>
      </c>
      <c r="L1168" s="3">
        <v>3.7440000000000002</v>
      </c>
    </row>
    <row r="1169" spans="1:12" ht="14.25" customHeight="1" x14ac:dyDescent="0.25">
      <c r="A1169" s="1" t="s">
        <v>1441</v>
      </c>
      <c r="B1169" s="2">
        <v>40885</v>
      </c>
      <c r="C1169" s="2">
        <v>40890</v>
      </c>
      <c r="D1169" s="1" t="s">
        <v>3710</v>
      </c>
      <c r="E1169" s="1" t="s">
        <v>3133</v>
      </c>
      <c r="F1169" s="1" t="s">
        <v>3181</v>
      </c>
      <c r="G1169" s="1" t="s">
        <v>3145</v>
      </c>
      <c r="H1169" s="1" t="s">
        <v>45</v>
      </c>
      <c r="I1169" s="1" t="s">
        <v>1446</v>
      </c>
      <c r="J1169" s="3">
        <v>10.368</v>
      </c>
      <c r="K1169" s="3">
        <v>2</v>
      </c>
      <c r="L1169" s="3">
        <v>3.6288</v>
      </c>
    </row>
    <row r="1170" spans="1:12" ht="14.25" customHeight="1" x14ac:dyDescent="0.25">
      <c r="A1170" s="1" t="s">
        <v>1441</v>
      </c>
      <c r="B1170" s="2">
        <v>40885</v>
      </c>
      <c r="C1170" s="2">
        <v>40890</v>
      </c>
      <c r="D1170" s="1" t="s">
        <v>3710</v>
      </c>
      <c r="E1170" s="1" t="s">
        <v>3133</v>
      </c>
      <c r="F1170" s="1" t="s">
        <v>3181</v>
      </c>
      <c r="G1170" s="1" t="s">
        <v>3145</v>
      </c>
      <c r="H1170" s="1" t="s">
        <v>28</v>
      </c>
      <c r="I1170" s="1" t="s">
        <v>1447</v>
      </c>
      <c r="J1170" s="3">
        <v>39.072000000000003</v>
      </c>
      <c r="K1170" s="3">
        <v>3</v>
      </c>
      <c r="L1170" s="3">
        <v>2.9304000000000001</v>
      </c>
    </row>
    <row r="1171" spans="1:12" ht="14.25" customHeight="1" x14ac:dyDescent="0.25">
      <c r="A1171" s="1" t="s">
        <v>1448</v>
      </c>
      <c r="B1171" s="2">
        <v>41248</v>
      </c>
      <c r="C1171" s="2">
        <v>41252</v>
      </c>
      <c r="D1171" s="1" t="s">
        <v>3596</v>
      </c>
      <c r="E1171" s="1" t="s">
        <v>3133</v>
      </c>
      <c r="F1171" s="1" t="s">
        <v>3159</v>
      </c>
      <c r="G1171" s="1" t="s">
        <v>3135</v>
      </c>
      <c r="H1171" s="1" t="s">
        <v>12</v>
      </c>
      <c r="I1171" s="1" t="s">
        <v>377</v>
      </c>
      <c r="J1171" s="3">
        <v>44.46</v>
      </c>
      <c r="K1171" s="3">
        <v>2</v>
      </c>
      <c r="L1171" s="3">
        <v>14.671799999999999</v>
      </c>
    </row>
    <row r="1172" spans="1:12" ht="14.25" customHeight="1" x14ac:dyDescent="0.25">
      <c r="A1172" s="1" t="s">
        <v>1449</v>
      </c>
      <c r="B1172" s="2">
        <v>41622</v>
      </c>
      <c r="C1172" s="2">
        <v>41628</v>
      </c>
      <c r="D1172" s="1" t="s">
        <v>3386</v>
      </c>
      <c r="E1172" s="1" t="s">
        <v>3133</v>
      </c>
      <c r="F1172" s="1" t="s">
        <v>3192</v>
      </c>
      <c r="G1172" s="1" t="s">
        <v>3135</v>
      </c>
      <c r="H1172" s="1" t="s">
        <v>14</v>
      </c>
      <c r="I1172" s="1" t="s">
        <v>1450</v>
      </c>
      <c r="J1172" s="3">
        <v>9.84</v>
      </c>
      <c r="K1172" s="3">
        <v>3</v>
      </c>
      <c r="L1172" s="3">
        <v>3.2471999999999999</v>
      </c>
    </row>
    <row r="1173" spans="1:12" ht="14.25" customHeight="1" x14ac:dyDescent="0.25">
      <c r="A1173" s="1" t="s">
        <v>1451</v>
      </c>
      <c r="B1173" s="2">
        <v>41793</v>
      </c>
      <c r="C1173" s="2">
        <v>41796</v>
      </c>
      <c r="D1173" s="1" t="s">
        <v>3724</v>
      </c>
      <c r="E1173" s="1" t="s">
        <v>3133</v>
      </c>
      <c r="F1173" s="1" t="s">
        <v>3178</v>
      </c>
      <c r="G1173" s="1" t="s">
        <v>3143</v>
      </c>
      <c r="H1173" s="1" t="s">
        <v>45</v>
      </c>
      <c r="I1173" s="1" t="s">
        <v>126</v>
      </c>
      <c r="J1173" s="3">
        <v>25.344000000000001</v>
      </c>
      <c r="K1173" s="3">
        <v>6</v>
      </c>
      <c r="L1173" s="3">
        <v>7.92</v>
      </c>
    </row>
    <row r="1174" spans="1:12" ht="14.25" customHeight="1" x14ac:dyDescent="0.25">
      <c r="A1174" s="1" t="s">
        <v>1451</v>
      </c>
      <c r="B1174" s="2">
        <v>41793</v>
      </c>
      <c r="C1174" s="2">
        <v>41796</v>
      </c>
      <c r="D1174" s="1" t="s">
        <v>3724</v>
      </c>
      <c r="E1174" s="1" t="s">
        <v>3133</v>
      </c>
      <c r="F1174" s="1" t="s">
        <v>3178</v>
      </c>
      <c r="G1174" s="1" t="s">
        <v>3143</v>
      </c>
      <c r="H1174" s="1" t="s">
        <v>87</v>
      </c>
      <c r="I1174" s="1" t="s">
        <v>1452</v>
      </c>
      <c r="J1174" s="3">
        <v>43.92</v>
      </c>
      <c r="K1174" s="3">
        <v>5</v>
      </c>
      <c r="L1174" s="3">
        <v>15.920999999999999</v>
      </c>
    </row>
    <row r="1175" spans="1:12" ht="14.25" customHeight="1" x14ac:dyDescent="0.25">
      <c r="A1175" s="1" t="s">
        <v>1453</v>
      </c>
      <c r="B1175" s="2">
        <v>41212</v>
      </c>
      <c r="C1175" s="2">
        <v>41215</v>
      </c>
      <c r="D1175" s="1" t="s">
        <v>3358</v>
      </c>
      <c r="E1175" s="1" t="s">
        <v>3133</v>
      </c>
      <c r="F1175" s="1" t="s">
        <v>3156</v>
      </c>
      <c r="G1175" s="1" t="s">
        <v>3147</v>
      </c>
      <c r="H1175" s="1" t="s">
        <v>510</v>
      </c>
      <c r="I1175" s="1" t="s">
        <v>1010</v>
      </c>
      <c r="J1175" s="3">
        <v>59.994</v>
      </c>
      <c r="K1175" s="3">
        <v>2</v>
      </c>
      <c r="L1175" s="3">
        <v>-45.995399999999997</v>
      </c>
    </row>
    <row r="1176" spans="1:12" ht="14.25" customHeight="1" x14ac:dyDescent="0.25">
      <c r="A1176" s="1" t="s">
        <v>1453</v>
      </c>
      <c r="B1176" s="2">
        <v>41212</v>
      </c>
      <c r="C1176" s="2">
        <v>41215</v>
      </c>
      <c r="D1176" s="1" t="s">
        <v>3358</v>
      </c>
      <c r="E1176" s="1" t="s">
        <v>3133</v>
      </c>
      <c r="F1176" s="1" t="s">
        <v>3156</v>
      </c>
      <c r="G1176" s="1" t="s">
        <v>3147</v>
      </c>
      <c r="H1176" s="1" t="s">
        <v>165</v>
      </c>
      <c r="I1176" s="1" t="s">
        <v>1454</v>
      </c>
      <c r="J1176" s="3">
        <v>439.99200000000002</v>
      </c>
      <c r="K1176" s="3">
        <v>1</v>
      </c>
      <c r="L1176" s="3">
        <v>164.99700000000001</v>
      </c>
    </row>
    <row r="1177" spans="1:12" ht="14.25" customHeight="1" x14ac:dyDescent="0.25">
      <c r="A1177" s="1" t="s">
        <v>1453</v>
      </c>
      <c r="B1177" s="2">
        <v>41212</v>
      </c>
      <c r="C1177" s="2">
        <v>41215</v>
      </c>
      <c r="D1177" s="1" t="s">
        <v>3358</v>
      </c>
      <c r="E1177" s="1" t="s">
        <v>3133</v>
      </c>
      <c r="F1177" s="1" t="s">
        <v>3156</v>
      </c>
      <c r="G1177" s="1" t="s">
        <v>3147</v>
      </c>
      <c r="H1177" s="1" t="s">
        <v>16</v>
      </c>
      <c r="I1177" s="1" t="s">
        <v>1273</v>
      </c>
      <c r="J1177" s="3">
        <v>87.96</v>
      </c>
      <c r="K1177" s="3">
        <v>5</v>
      </c>
      <c r="L1177" s="3">
        <v>30.786000000000001</v>
      </c>
    </row>
    <row r="1178" spans="1:12" ht="14.25" customHeight="1" x14ac:dyDescent="0.25">
      <c r="A1178" s="1" t="s">
        <v>1453</v>
      </c>
      <c r="B1178" s="2">
        <v>41212</v>
      </c>
      <c r="C1178" s="2">
        <v>41215</v>
      </c>
      <c r="D1178" s="1" t="s">
        <v>3358</v>
      </c>
      <c r="E1178" s="1" t="s">
        <v>3133</v>
      </c>
      <c r="F1178" s="1" t="s">
        <v>3156</v>
      </c>
      <c r="G1178" s="1" t="s">
        <v>3147</v>
      </c>
      <c r="H1178" s="1" t="s">
        <v>12</v>
      </c>
      <c r="I1178" s="1" t="s">
        <v>1455</v>
      </c>
      <c r="J1178" s="3">
        <v>15.488</v>
      </c>
      <c r="K1178" s="3">
        <v>4</v>
      </c>
      <c r="L1178" s="3">
        <v>3.6783999999999999</v>
      </c>
    </row>
    <row r="1179" spans="1:12" ht="14.25" customHeight="1" x14ac:dyDescent="0.25">
      <c r="A1179" s="1" t="s">
        <v>1456</v>
      </c>
      <c r="B1179" s="2">
        <v>41232</v>
      </c>
      <c r="C1179" s="2">
        <v>41234</v>
      </c>
      <c r="D1179" s="1" t="s">
        <v>3707</v>
      </c>
      <c r="E1179" s="1" t="s">
        <v>3133</v>
      </c>
      <c r="F1179" s="1" t="s">
        <v>3136</v>
      </c>
      <c r="G1179" s="1" t="s">
        <v>3137</v>
      </c>
      <c r="H1179" s="1" t="s">
        <v>12</v>
      </c>
      <c r="I1179" s="1" t="s">
        <v>1225</v>
      </c>
      <c r="J1179" s="3">
        <v>141.96</v>
      </c>
      <c r="K1179" s="3">
        <v>2</v>
      </c>
      <c r="L1179" s="3">
        <v>22.7136</v>
      </c>
    </row>
    <row r="1180" spans="1:12" ht="14.25" customHeight="1" x14ac:dyDescent="0.25">
      <c r="A1180" s="1" t="s">
        <v>1457</v>
      </c>
      <c r="B1180" s="2">
        <v>40799</v>
      </c>
      <c r="C1180" s="2">
        <v>40803</v>
      </c>
      <c r="D1180" s="1" t="s">
        <v>3702</v>
      </c>
      <c r="E1180" s="1" t="s">
        <v>3133</v>
      </c>
      <c r="F1180" s="1" t="s">
        <v>3212</v>
      </c>
      <c r="G1180" s="1" t="s">
        <v>3143</v>
      </c>
      <c r="H1180" s="1" t="s">
        <v>28</v>
      </c>
      <c r="I1180" s="1" t="s">
        <v>1458</v>
      </c>
      <c r="J1180" s="3">
        <v>79.400000000000006</v>
      </c>
      <c r="K1180" s="3">
        <v>5</v>
      </c>
      <c r="L1180" s="3">
        <v>5.9550000000000001</v>
      </c>
    </row>
    <row r="1181" spans="1:12" ht="14.25" customHeight="1" x14ac:dyDescent="0.25">
      <c r="A1181" s="1" t="s">
        <v>1459</v>
      </c>
      <c r="B1181" s="2">
        <v>41928</v>
      </c>
      <c r="C1181" s="2">
        <v>41930</v>
      </c>
      <c r="D1181" s="1" t="s">
        <v>3725</v>
      </c>
      <c r="E1181" s="1" t="s">
        <v>3133</v>
      </c>
      <c r="F1181" s="1" t="s">
        <v>3134</v>
      </c>
      <c r="G1181" s="1" t="s">
        <v>3135</v>
      </c>
      <c r="H1181" s="1" t="s">
        <v>22</v>
      </c>
      <c r="I1181" s="1" t="s">
        <v>1460</v>
      </c>
      <c r="J1181" s="3">
        <v>510.24</v>
      </c>
      <c r="K1181" s="3">
        <v>3</v>
      </c>
      <c r="L1181" s="3">
        <v>6.3780000000000001</v>
      </c>
    </row>
    <row r="1182" spans="1:12" ht="14.25" customHeight="1" x14ac:dyDescent="0.25">
      <c r="A1182" s="1" t="s">
        <v>1459</v>
      </c>
      <c r="B1182" s="2">
        <v>41928</v>
      </c>
      <c r="C1182" s="2">
        <v>41930</v>
      </c>
      <c r="D1182" s="1" t="s">
        <v>3725</v>
      </c>
      <c r="E1182" s="1" t="s">
        <v>3133</v>
      </c>
      <c r="F1182" s="1" t="s">
        <v>3134</v>
      </c>
      <c r="G1182" s="1" t="s">
        <v>3135</v>
      </c>
      <c r="H1182" s="1" t="s">
        <v>45</v>
      </c>
      <c r="I1182" s="1" t="s">
        <v>776</v>
      </c>
      <c r="J1182" s="3">
        <v>204.95</v>
      </c>
      <c r="K1182" s="3">
        <v>5</v>
      </c>
      <c r="L1182" s="3">
        <v>100.4255</v>
      </c>
    </row>
    <row r="1183" spans="1:12" ht="14.25" customHeight="1" x14ac:dyDescent="0.25">
      <c r="A1183" s="1" t="s">
        <v>1461</v>
      </c>
      <c r="B1183" s="2">
        <v>41751</v>
      </c>
      <c r="C1183" s="2">
        <v>41754</v>
      </c>
      <c r="D1183" s="1" t="s">
        <v>3546</v>
      </c>
      <c r="E1183" s="1" t="s">
        <v>3133</v>
      </c>
      <c r="F1183" s="1" t="s">
        <v>3136</v>
      </c>
      <c r="G1183" s="1" t="s">
        <v>3137</v>
      </c>
      <c r="H1183" s="1" t="s">
        <v>38</v>
      </c>
      <c r="I1183" s="1" t="s">
        <v>1462</v>
      </c>
      <c r="J1183" s="3">
        <v>11.54</v>
      </c>
      <c r="K1183" s="3">
        <v>1</v>
      </c>
      <c r="L1183" s="3">
        <v>3.4620000000000002</v>
      </c>
    </row>
    <row r="1184" spans="1:12" ht="14.25" customHeight="1" x14ac:dyDescent="0.25">
      <c r="A1184" s="1" t="s">
        <v>1461</v>
      </c>
      <c r="B1184" s="2">
        <v>41751</v>
      </c>
      <c r="C1184" s="2">
        <v>41754</v>
      </c>
      <c r="D1184" s="1" t="s">
        <v>3546</v>
      </c>
      <c r="E1184" s="1" t="s">
        <v>3133</v>
      </c>
      <c r="F1184" s="1" t="s">
        <v>3136</v>
      </c>
      <c r="G1184" s="1" t="s">
        <v>3137</v>
      </c>
      <c r="H1184" s="1" t="s">
        <v>12</v>
      </c>
      <c r="I1184" s="1" t="s">
        <v>1463</v>
      </c>
      <c r="J1184" s="3">
        <v>162.6</v>
      </c>
      <c r="K1184" s="3">
        <v>3</v>
      </c>
      <c r="L1184" s="3">
        <v>34.146000000000001</v>
      </c>
    </row>
    <row r="1185" spans="1:12" ht="14.25" customHeight="1" x14ac:dyDescent="0.25">
      <c r="A1185" s="1" t="s">
        <v>1464</v>
      </c>
      <c r="B1185" s="2">
        <v>40885</v>
      </c>
      <c r="C1185" s="2">
        <v>40887</v>
      </c>
      <c r="D1185" s="1" t="s">
        <v>3607</v>
      </c>
      <c r="E1185" s="1" t="s">
        <v>3133</v>
      </c>
      <c r="F1185" s="1" t="s">
        <v>3196</v>
      </c>
      <c r="G1185" s="1" t="s">
        <v>3137</v>
      </c>
      <c r="H1185" s="1" t="s">
        <v>45</v>
      </c>
      <c r="I1185" s="1" t="s">
        <v>1465</v>
      </c>
      <c r="J1185" s="3">
        <v>45.68</v>
      </c>
      <c r="K1185" s="3">
        <v>2</v>
      </c>
      <c r="L1185" s="3">
        <v>21.012799999999999</v>
      </c>
    </row>
    <row r="1186" spans="1:12" ht="14.25" customHeight="1" x14ac:dyDescent="0.25">
      <c r="A1186" s="1" t="s">
        <v>1464</v>
      </c>
      <c r="B1186" s="2">
        <v>40885</v>
      </c>
      <c r="C1186" s="2">
        <v>40887</v>
      </c>
      <c r="D1186" s="1" t="s">
        <v>3607</v>
      </c>
      <c r="E1186" s="1" t="s">
        <v>3133</v>
      </c>
      <c r="F1186" s="1" t="s">
        <v>3196</v>
      </c>
      <c r="G1186" s="1" t="s">
        <v>3137</v>
      </c>
      <c r="H1186" s="1" t="s">
        <v>72</v>
      </c>
      <c r="I1186" s="1" t="s">
        <v>244</v>
      </c>
      <c r="J1186" s="3">
        <v>603.91999999999996</v>
      </c>
      <c r="K1186" s="3">
        <v>5</v>
      </c>
      <c r="L1186" s="3">
        <v>45.293999999999997</v>
      </c>
    </row>
    <row r="1187" spans="1:12" ht="14.25" customHeight="1" x14ac:dyDescent="0.25">
      <c r="A1187" s="1" t="s">
        <v>1466</v>
      </c>
      <c r="B1187" s="2">
        <v>40907</v>
      </c>
      <c r="C1187" s="2">
        <v>40912</v>
      </c>
      <c r="D1187" s="1" t="s">
        <v>3726</v>
      </c>
      <c r="E1187" s="1" t="s">
        <v>3133</v>
      </c>
      <c r="F1187" s="1" t="s">
        <v>3148</v>
      </c>
      <c r="G1187" s="1" t="s">
        <v>3143</v>
      </c>
      <c r="H1187" s="1" t="s">
        <v>18</v>
      </c>
      <c r="I1187" s="1" t="s">
        <v>1428</v>
      </c>
      <c r="J1187" s="3">
        <v>551.98500000000001</v>
      </c>
      <c r="K1187" s="3">
        <v>5</v>
      </c>
      <c r="L1187" s="3">
        <v>-459.98750000000001</v>
      </c>
    </row>
    <row r="1188" spans="1:12" ht="14.25" customHeight="1" x14ac:dyDescent="0.25">
      <c r="A1188" s="1" t="s">
        <v>1467</v>
      </c>
      <c r="B1188" s="2">
        <v>41635</v>
      </c>
      <c r="C1188" s="2">
        <v>41642</v>
      </c>
      <c r="D1188" s="1" t="s">
        <v>3333</v>
      </c>
      <c r="E1188" s="1" t="s">
        <v>3133</v>
      </c>
      <c r="F1188" s="1" t="s">
        <v>3156</v>
      </c>
      <c r="G1188" s="1" t="s">
        <v>3147</v>
      </c>
      <c r="H1188" s="1" t="s">
        <v>20</v>
      </c>
      <c r="I1188" s="1" t="s">
        <v>938</v>
      </c>
      <c r="J1188" s="3">
        <v>18.72</v>
      </c>
      <c r="K1188" s="3">
        <v>2</v>
      </c>
      <c r="L1188" s="3">
        <v>3.51</v>
      </c>
    </row>
    <row r="1189" spans="1:12" ht="14.25" customHeight="1" x14ac:dyDescent="0.25">
      <c r="A1189" s="1" t="s">
        <v>1468</v>
      </c>
      <c r="B1189" s="2">
        <v>41879</v>
      </c>
      <c r="C1189" s="2">
        <v>41881</v>
      </c>
      <c r="D1189" s="1" t="s">
        <v>3684</v>
      </c>
      <c r="E1189" s="1" t="s">
        <v>3133</v>
      </c>
      <c r="F1189" s="1" t="s">
        <v>3161</v>
      </c>
      <c r="G1189" s="1" t="s">
        <v>3135</v>
      </c>
      <c r="H1189" s="1" t="s">
        <v>12</v>
      </c>
      <c r="I1189" s="1" t="s">
        <v>714</v>
      </c>
      <c r="J1189" s="3">
        <v>198.46</v>
      </c>
      <c r="K1189" s="3">
        <v>2</v>
      </c>
      <c r="L1189" s="3">
        <v>99.23</v>
      </c>
    </row>
    <row r="1190" spans="1:12" ht="14.25" customHeight="1" x14ac:dyDescent="0.25">
      <c r="A1190" s="1" t="s">
        <v>1468</v>
      </c>
      <c r="B1190" s="2">
        <v>41879</v>
      </c>
      <c r="C1190" s="2">
        <v>41881</v>
      </c>
      <c r="D1190" s="1" t="s">
        <v>3684</v>
      </c>
      <c r="E1190" s="1" t="s">
        <v>3133</v>
      </c>
      <c r="F1190" s="1" t="s">
        <v>3161</v>
      </c>
      <c r="G1190" s="1" t="s">
        <v>3135</v>
      </c>
      <c r="H1190" s="1" t="s">
        <v>20</v>
      </c>
      <c r="I1190" s="1" t="s">
        <v>1333</v>
      </c>
      <c r="J1190" s="3">
        <v>321.92</v>
      </c>
      <c r="K1190" s="3">
        <v>4</v>
      </c>
      <c r="L1190" s="3">
        <v>96.575999999999993</v>
      </c>
    </row>
    <row r="1191" spans="1:12" ht="14.25" customHeight="1" x14ac:dyDescent="0.25">
      <c r="A1191" s="1" t="s">
        <v>1468</v>
      </c>
      <c r="B1191" s="2">
        <v>41879</v>
      </c>
      <c r="C1191" s="2">
        <v>41881</v>
      </c>
      <c r="D1191" s="1" t="s">
        <v>3684</v>
      </c>
      <c r="E1191" s="1" t="s">
        <v>3133</v>
      </c>
      <c r="F1191" s="1" t="s">
        <v>3161</v>
      </c>
      <c r="G1191" s="1" t="s">
        <v>3135</v>
      </c>
      <c r="H1191" s="1" t="s">
        <v>165</v>
      </c>
      <c r="I1191" s="1" t="s">
        <v>1454</v>
      </c>
      <c r="J1191" s="3">
        <v>879.98400000000004</v>
      </c>
      <c r="K1191" s="3">
        <v>2</v>
      </c>
      <c r="L1191" s="3">
        <v>329.99400000000003</v>
      </c>
    </row>
    <row r="1192" spans="1:12" ht="14.25" customHeight="1" x14ac:dyDescent="0.25">
      <c r="A1192" s="1" t="s">
        <v>1468</v>
      </c>
      <c r="B1192" s="2">
        <v>41879</v>
      </c>
      <c r="C1192" s="2">
        <v>41881</v>
      </c>
      <c r="D1192" s="1" t="s">
        <v>3684</v>
      </c>
      <c r="E1192" s="1" t="s">
        <v>3133</v>
      </c>
      <c r="F1192" s="1" t="s">
        <v>3161</v>
      </c>
      <c r="G1192" s="1" t="s">
        <v>3135</v>
      </c>
      <c r="H1192" s="1" t="s">
        <v>82</v>
      </c>
      <c r="I1192" s="1" t="s">
        <v>396</v>
      </c>
      <c r="J1192" s="3">
        <v>28.4</v>
      </c>
      <c r="K1192" s="3">
        <v>5</v>
      </c>
      <c r="L1192" s="3">
        <v>8.2360000000000007</v>
      </c>
    </row>
    <row r="1193" spans="1:12" ht="14.25" customHeight="1" x14ac:dyDescent="0.25">
      <c r="A1193" s="1" t="s">
        <v>1468</v>
      </c>
      <c r="B1193" s="2">
        <v>41879</v>
      </c>
      <c r="C1193" s="2">
        <v>41881</v>
      </c>
      <c r="D1193" s="1" t="s">
        <v>3684</v>
      </c>
      <c r="E1193" s="1" t="s">
        <v>3133</v>
      </c>
      <c r="F1193" s="1" t="s">
        <v>3161</v>
      </c>
      <c r="G1193" s="1" t="s">
        <v>3135</v>
      </c>
      <c r="H1193" s="1" t="s">
        <v>72</v>
      </c>
      <c r="I1193" s="1" t="s">
        <v>206</v>
      </c>
      <c r="J1193" s="3">
        <v>230.28</v>
      </c>
      <c r="K1193" s="3">
        <v>3</v>
      </c>
      <c r="L1193" s="3">
        <v>23.027999999999999</v>
      </c>
    </row>
    <row r="1194" spans="1:12" ht="14.25" customHeight="1" x14ac:dyDescent="0.25">
      <c r="A1194" s="1" t="s">
        <v>1468</v>
      </c>
      <c r="B1194" s="2">
        <v>41879</v>
      </c>
      <c r="C1194" s="2">
        <v>41881</v>
      </c>
      <c r="D1194" s="1" t="s">
        <v>3684</v>
      </c>
      <c r="E1194" s="1" t="s">
        <v>3133</v>
      </c>
      <c r="F1194" s="1" t="s">
        <v>3161</v>
      </c>
      <c r="G1194" s="1" t="s">
        <v>3135</v>
      </c>
      <c r="H1194" s="1" t="s">
        <v>45</v>
      </c>
      <c r="I1194" s="1" t="s">
        <v>1295</v>
      </c>
      <c r="J1194" s="3">
        <v>116.28</v>
      </c>
      <c r="K1194" s="3">
        <v>3</v>
      </c>
      <c r="L1194" s="3">
        <v>56.977200000000003</v>
      </c>
    </row>
    <row r="1195" spans="1:12" ht="14.25" customHeight="1" x14ac:dyDescent="0.25">
      <c r="A1195" s="1" t="s">
        <v>1468</v>
      </c>
      <c r="B1195" s="2">
        <v>41879</v>
      </c>
      <c r="C1195" s="2">
        <v>41881</v>
      </c>
      <c r="D1195" s="1" t="s">
        <v>3684</v>
      </c>
      <c r="E1195" s="1" t="s">
        <v>3133</v>
      </c>
      <c r="F1195" s="1" t="s">
        <v>3161</v>
      </c>
      <c r="G1195" s="1" t="s">
        <v>3135</v>
      </c>
      <c r="H1195" s="1" t="s">
        <v>18</v>
      </c>
      <c r="I1195" s="1" t="s">
        <v>1469</v>
      </c>
      <c r="J1195" s="3">
        <v>841.56799999999998</v>
      </c>
      <c r="K1195" s="3">
        <v>2</v>
      </c>
      <c r="L1195" s="3">
        <v>294.54880000000003</v>
      </c>
    </row>
    <row r="1196" spans="1:12" ht="14.25" customHeight="1" x14ac:dyDescent="0.25">
      <c r="A1196" s="1" t="s">
        <v>1468</v>
      </c>
      <c r="B1196" s="2">
        <v>41879</v>
      </c>
      <c r="C1196" s="2">
        <v>41881</v>
      </c>
      <c r="D1196" s="1" t="s">
        <v>3684</v>
      </c>
      <c r="E1196" s="1" t="s">
        <v>3133</v>
      </c>
      <c r="F1196" s="1" t="s">
        <v>3161</v>
      </c>
      <c r="G1196" s="1" t="s">
        <v>3135</v>
      </c>
      <c r="H1196" s="1" t="s">
        <v>28</v>
      </c>
      <c r="I1196" s="1" t="s">
        <v>1470</v>
      </c>
      <c r="J1196" s="3">
        <v>354.9</v>
      </c>
      <c r="K1196" s="3">
        <v>5</v>
      </c>
      <c r="L1196" s="3">
        <v>17.745000000000001</v>
      </c>
    </row>
    <row r="1197" spans="1:12" ht="14.25" customHeight="1" x14ac:dyDescent="0.25">
      <c r="A1197" s="1" t="s">
        <v>1471</v>
      </c>
      <c r="B1197" s="2">
        <v>41170</v>
      </c>
      <c r="C1197" s="2">
        <v>41175</v>
      </c>
      <c r="D1197" s="1" t="s">
        <v>3469</v>
      </c>
      <c r="E1197" s="1" t="s">
        <v>3133</v>
      </c>
      <c r="F1197" s="1" t="s">
        <v>3134</v>
      </c>
      <c r="G1197" s="1" t="s">
        <v>3135</v>
      </c>
      <c r="H1197" s="1" t="s">
        <v>14</v>
      </c>
      <c r="I1197" s="1" t="s">
        <v>1472</v>
      </c>
      <c r="J1197" s="3">
        <v>11.68</v>
      </c>
      <c r="K1197" s="3">
        <v>2</v>
      </c>
      <c r="L1197" s="3">
        <v>5.4896000000000003</v>
      </c>
    </row>
    <row r="1198" spans="1:12" ht="14.25" customHeight="1" x14ac:dyDescent="0.25">
      <c r="A1198" s="1" t="s">
        <v>1471</v>
      </c>
      <c r="B1198" s="2">
        <v>41170</v>
      </c>
      <c r="C1198" s="2">
        <v>41175</v>
      </c>
      <c r="D1198" s="1" t="s">
        <v>3469</v>
      </c>
      <c r="E1198" s="1" t="s">
        <v>3133</v>
      </c>
      <c r="F1198" s="1" t="s">
        <v>3134</v>
      </c>
      <c r="G1198" s="1" t="s">
        <v>3135</v>
      </c>
      <c r="H1198" s="1" t="s">
        <v>82</v>
      </c>
      <c r="I1198" s="1" t="s">
        <v>1440</v>
      </c>
      <c r="J1198" s="3">
        <v>16.899999999999999</v>
      </c>
      <c r="K1198" s="3">
        <v>2</v>
      </c>
      <c r="L1198" s="3">
        <v>5.07</v>
      </c>
    </row>
    <row r="1199" spans="1:12" ht="14.25" customHeight="1" x14ac:dyDescent="0.25">
      <c r="A1199" s="1" t="s">
        <v>1471</v>
      </c>
      <c r="B1199" s="2">
        <v>41170</v>
      </c>
      <c r="C1199" s="2">
        <v>41175</v>
      </c>
      <c r="D1199" s="1" t="s">
        <v>3469</v>
      </c>
      <c r="E1199" s="1" t="s">
        <v>3133</v>
      </c>
      <c r="F1199" s="1" t="s">
        <v>3134</v>
      </c>
      <c r="G1199" s="1" t="s">
        <v>3135</v>
      </c>
      <c r="H1199" s="1" t="s">
        <v>12</v>
      </c>
      <c r="I1199" s="1" t="s">
        <v>1473</v>
      </c>
      <c r="J1199" s="3">
        <v>24.4</v>
      </c>
      <c r="K1199" s="3">
        <v>2</v>
      </c>
      <c r="L1199" s="3">
        <v>10.247999999999999</v>
      </c>
    </row>
    <row r="1200" spans="1:12" ht="14.25" customHeight="1" x14ac:dyDescent="0.25">
      <c r="A1200" s="1" t="s">
        <v>1474</v>
      </c>
      <c r="B1200" s="2">
        <v>41626</v>
      </c>
      <c r="C1200" s="2">
        <v>41630</v>
      </c>
      <c r="D1200" s="1" t="s">
        <v>3727</v>
      </c>
      <c r="E1200" s="1" t="s">
        <v>3133</v>
      </c>
      <c r="F1200" s="1" t="s">
        <v>3140</v>
      </c>
      <c r="G1200" s="1" t="s">
        <v>3135</v>
      </c>
      <c r="H1200" s="1" t="s">
        <v>22</v>
      </c>
      <c r="I1200" s="1" t="s">
        <v>277</v>
      </c>
      <c r="J1200" s="3">
        <v>2003.52</v>
      </c>
      <c r="K1200" s="3">
        <v>6</v>
      </c>
      <c r="L1200" s="3">
        <v>-325.572</v>
      </c>
    </row>
    <row r="1201" spans="1:12" ht="14.25" customHeight="1" x14ac:dyDescent="0.25">
      <c r="A1201" s="1" t="s">
        <v>1475</v>
      </c>
      <c r="B1201" s="2">
        <v>41032</v>
      </c>
      <c r="C1201" s="2">
        <v>41037</v>
      </c>
      <c r="D1201" s="1" t="s">
        <v>3728</v>
      </c>
      <c r="E1201" s="1" t="s">
        <v>3133</v>
      </c>
      <c r="F1201" s="1" t="s">
        <v>3260</v>
      </c>
      <c r="G1201" s="1" t="s">
        <v>3135</v>
      </c>
      <c r="H1201" s="1" t="s">
        <v>12</v>
      </c>
      <c r="I1201" s="1" t="s">
        <v>1476</v>
      </c>
      <c r="J1201" s="3">
        <v>665.88</v>
      </c>
      <c r="K1201" s="3">
        <v>6</v>
      </c>
      <c r="L1201" s="3">
        <v>106.5408</v>
      </c>
    </row>
    <row r="1202" spans="1:12" ht="14.25" customHeight="1" x14ac:dyDescent="0.25">
      <c r="A1202" s="1" t="s">
        <v>1477</v>
      </c>
      <c r="B1202" s="2">
        <v>41579</v>
      </c>
      <c r="C1202" s="2">
        <v>41583</v>
      </c>
      <c r="D1202" s="1" t="s">
        <v>3729</v>
      </c>
      <c r="E1202" s="1" t="s">
        <v>3133</v>
      </c>
      <c r="F1202" s="1" t="s">
        <v>3134</v>
      </c>
      <c r="G1202" s="1" t="s">
        <v>3135</v>
      </c>
      <c r="H1202" s="1" t="s">
        <v>28</v>
      </c>
      <c r="I1202" s="1" t="s">
        <v>1203</v>
      </c>
      <c r="J1202" s="3">
        <v>1085.42</v>
      </c>
      <c r="K1202" s="3">
        <v>7</v>
      </c>
      <c r="L1202" s="3">
        <v>282.20920000000001</v>
      </c>
    </row>
    <row r="1203" spans="1:12" ht="14.25" customHeight="1" x14ac:dyDescent="0.25">
      <c r="A1203" s="1" t="s">
        <v>1478</v>
      </c>
      <c r="B1203" s="2">
        <v>40729</v>
      </c>
      <c r="C1203" s="2">
        <v>40735</v>
      </c>
      <c r="D1203" s="1" t="s">
        <v>3711</v>
      </c>
      <c r="E1203" s="1" t="s">
        <v>3133</v>
      </c>
      <c r="F1203" s="1" t="s">
        <v>3134</v>
      </c>
      <c r="G1203" s="1" t="s">
        <v>3135</v>
      </c>
      <c r="H1203" s="1" t="s">
        <v>18</v>
      </c>
      <c r="I1203" s="1" t="s">
        <v>247</v>
      </c>
      <c r="J1203" s="3">
        <v>180.96</v>
      </c>
      <c r="K1203" s="3">
        <v>6</v>
      </c>
      <c r="L1203" s="3">
        <v>67.86</v>
      </c>
    </row>
    <row r="1204" spans="1:12" ht="14.25" customHeight="1" x14ac:dyDescent="0.25">
      <c r="A1204" s="1" t="s">
        <v>1479</v>
      </c>
      <c r="B1204" s="2">
        <v>40571</v>
      </c>
      <c r="C1204" s="2">
        <v>40577</v>
      </c>
      <c r="D1204" s="1" t="s">
        <v>3730</v>
      </c>
      <c r="E1204" s="1" t="s">
        <v>3133</v>
      </c>
      <c r="F1204" s="1" t="s">
        <v>3159</v>
      </c>
      <c r="G1204" s="1" t="s">
        <v>3135</v>
      </c>
      <c r="H1204" s="1" t="s">
        <v>28</v>
      </c>
      <c r="I1204" s="1" t="s">
        <v>1277</v>
      </c>
      <c r="J1204" s="3">
        <v>57.23</v>
      </c>
      <c r="K1204" s="3">
        <v>1</v>
      </c>
      <c r="L1204" s="3">
        <v>14.307499999999999</v>
      </c>
    </row>
    <row r="1205" spans="1:12" ht="14.25" customHeight="1" x14ac:dyDescent="0.25">
      <c r="A1205" s="1" t="s">
        <v>1479</v>
      </c>
      <c r="B1205" s="2">
        <v>40571</v>
      </c>
      <c r="C1205" s="2">
        <v>40577</v>
      </c>
      <c r="D1205" s="1" t="s">
        <v>3730</v>
      </c>
      <c r="E1205" s="1" t="s">
        <v>3133</v>
      </c>
      <c r="F1205" s="1" t="s">
        <v>3159</v>
      </c>
      <c r="G1205" s="1" t="s">
        <v>3135</v>
      </c>
      <c r="H1205" s="1" t="s">
        <v>22</v>
      </c>
      <c r="I1205" s="1" t="s">
        <v>1480</v>
      </c>
      <c r="J1205" s="3">
        <v>333</v>
      </c>
      <c r="K1205" s="3">
        <v>3</v>
      </c>
      <c r="L1205" s="3">
        <v>-16.649999999999999</v>
      </c>
    </row>
    <row r="1206" spans="1:12" ht="14.25" customHeight="1" x14ac:dyDescent="0.25">
      <c r="A1206" s="1" t="s">
        <v>1479</v>
      </c>
      <c r="B1206" s="2">
        <v>40571</v>
      </c>
      <c r="C1206" s="2">
        <v>40577</v>
      </c>
      <c r="D1206" s="1" t="s">
        <v>3730</v>
      </c>
      <c r="E1206" s="1" t="s">
        <v>3133</v>
      </c>
      <c r="F1206" s="1" t="s">
        <v>3159</v>
      </c>
      <c r="G1206" s="1" t="s">
        <v>3135</v>
      </c>
      <c r="H1206" s="1" t="s">
        <v>14</v>
      </c>
      <c r="I1206" s="1" t="s">
        <v>1481</v>
      </c>
      <c r="J1206" s="3">
        <v>36.44</v>
      </c>
      <c r="K1206" s="3">
        <v>4</v>
      </c>
      <c r="L1206" s="3">
        <v>12.0252</v>
      </c>
    </row>
    <row r="1207" spans="1:12" ht="14.25" customHeight="1" x14ac:dyDescent="0.25">
      <c r="A1207" s="1" t="s">
        <v>1482</v>
      </c>
      <c r="B1207" s="2">
        <v>40641</v>
      </c>
      <c r="C1207" s="2">
        <v>40648</v>
      </c>
      <c r="D1207" s="1" t="s">
        <v>3641</v>
      </c>
      <c r="E1207" s="1" t="s">
        <v>3133</v>
      </c>
      <c r="F1207" s="1" t="s">
        <v>3208</v>
      </c>
      <c r="G1207" s="1" t="s">
        <v>3143</v>
      </c>
      <c r="H1207" s="1" t="s">
        <v>79</v>
      </c>
      <c r="I1207" s="1" t="s">
        <v>733</v>
      </c>
      <c r="J1207" s="3">
        <v>2.3679999999999999</v>
      </c>
      <c r="K1207" s="3">
        <v>2</v>
      </c>
      <c r="L1207" s="3">
        <v>0.82879999999999998</v>
      </c>
    </row>
    <row r="1208" spans="1:12" ht="14.25" customHeight="1" x14ac:dyDescent="0.25">
      <c r="A1208" s="1" t="s">
        <v>1482</v>
      </c>
      <c r="B1208" s="2">
        <v>40641</v>
      </c>
      <c r="C1208" s="2">
        <v>40648</v>
      </c>
      <c r="D1208" s="1" t="s">
        <v>3641</v>
      </c>
      <c r="E1208" s="1" t="s">
        <v>3133</v>
      </c>
      <c r="F1208" s="1" t="s">
        <v>3208</v>
      </c>
      <c r="G1208" s="1" t="s">
        <v>3143</v>
      </c>
      <c r="H1208" s="1" t="s">
        <v>45</v>
      </c>
      <c r="I1208" s="1" t="s">
        <v>1483</v>
      </c>
      <c r="J1208" s="3">
        <v>19.007999999999999</v>
      </c>
      <c r="K1208" s="3">
        <v>3</v>
      </c>
      <c r="L1208" s="3">
        <v>6.8903999999999996</v>
      </c>
    </row>
    <row r="1209" spans="1:12" ht="14.25" customHeight="1" x14ac:dyDescent="0.25">
      <c r="A1209" s="1" t="s">
        <v>1484</v>
      </c>
      <c r="B1209" s="2">
        <v>40750</v>
      </c>
      <c r="C1209" s="2">
        <v>40757</v>
      </c>
      <c r="D1209" s="1" t="s">
        <v>3322</v>
      </c>
      <c r="E1209" s="1" t="s">
        <v>3133</v>
      </c>
      <c r="F1209" s="1" t="s">
        <v>3211</v>
      </c>
      <c r="G1209" s="1" t="s">
        <v>3170</v>
      </c>
      <c r="H1209" s="1" t="s">
        <v>16</v>
      </c>
      <c r="I1209" s="1" t="s">
        <v>1485</v>
      </c>
      <c r="J1209" s="3">
        <v>911.98400000000004</v>
      </c>
      <c r="K1209" s="3">
        <v>2</v>
      </c>
      <c r="L1209" s="3">
        <v>113.998</v>
      </c>
    </row>
    <row r="1210" spans="1:12" ht="14.25" customHeight="1" x14ac:dyDescent="0.25">
      <c r="A1210" s="1" t="s">
        <v>1484</v>
      </c>
      <c r="B1210" s="2">
        <v>40750</v>
      </c>
      <c r="C1210" s="2">
        <v>40757</v>
      </c>
      <c r="D1210" s="1" t="s">
        <v>3322</v>
      </c>
      <c r="E1210" s="1" t="s">
        <v>3133</v>
      </c>
      <c r="F1210" s="1" t="s">
        <v>3211</v>
      </c>
      <c r="G1210" s="1" t="s">
        <v>3170</v>
      </c>
      <c r="H1210" s="1" t="s">
        <v>72</v>
      </c>
      <c r="I1210" s="1" t="s">
        <v>592</v>
      </c>
      <c r="J1210" s="3">
        <v>674.35199999999998</v>
      </c>
      <c r="K1210" s="3">
        <v>3</v>
      </c>
      <c r="L1210" s="3">
        <v>-109.5822</v>
      </c>
    </row>
    <row r="1211" spans="1:12" ht="14.25" customHeight="1" x14ac:dyDescent="0.25">
      <c r="A1211" s="1" t="s">
        <v>1484</v>
      </c>
      <c r="B1211" s="2">
        <v>40750</v>
      </c>
      <c r="C1211" s="2">
        <v>40757</v>
      </c>
      <c r="D1211" s="1" t="s">
        <v>3322</v>
      </c>
      <c r="E1211" s="1" t="s">
        <v>3133</v>
      </c>
      <c r="F1211" s="1" t="s">
        <v>3211</v>
      </c>
      <c r="G1211" s="1" t="s">
        <v>3170</v>
      </c>
      <c r="H1211" s="1" t="s">
        <v>12</v>
      </c>
      <c r="I1211" s="1" t="s">
        <v>1486</v>
      </c>
      <c r="J1211" s="3">
        <v>134.01</v>
      </c>
      <c r="K1211" s="3">
        <v>9</v>
      </c>
      <c r="L1211" s="3">
        <v>36.182699999999997</v>
      </c>
    </row>
    <row r="1212" spans="1:12" ht="14.25" customHeight="1" x14ac:dyDescent="0.25">
      <c r="A1212" s="1" t="s">
        <v>1484</v>
      </c>
      <c r="B1212" s="2">
        <v>40750</v>
      </c>
      <c r="C1212" s="2">
        <v>40757</v>
      </c>
      <c r="D1212" s="1" t="s">
        <v>3322</v>
      </c>
      <c r="E1212" s="1" t="s">
        <v>3133</v>
      </c>
      <c r="F1212" s="1" t="s">
        <v>3211</v>
      </c>
      <c r="G1212" s="1" t="s">
        <v>3170</v>
      </c>
      <c r="H1212" s="1" t="s">
        <v>38</v>
      </c>
      <c r="I1212" s="1" t="s">
        <v>1487</v>
      </c>
      <c r="J1212" s="3">
        <v>170.97</v>
      </c>
      <c r="K1212" s="3">
        <v>3</v>
      </c>
      <c r="L1212" s="3">
        <v>70.097700000000003</v>
      </c>
    </row>
    <row r="1213" spans="1:12" ht="14.25" customHeight="1" x14ac:dyDescent="0.25">
      <c r="A1213" s="1" t="s">
        <v>1488</v>
      </c>
      <c r="B1213" s="2">
        <v>40844</v>
      </c>
      <c r="C1213" s="2">
        <v>40847</v>
      </c>
      <c r="D1213" s="1" t="s">
        <v>3731</v>
      </c>
      <c r="E1213" s="1" t="s">
        <v>3133</v>
      </c>
      <c r="F1213" s="1" t="s">
        <v>3134</v>
      </c>
      <c r="G1213" s="1" t="s">
        <v>3135</v>
      </c>
      <c r="H1213" s="1" t="s">
        <v>18</v>
      </c>
      <c r="I1213" s="1" t="s">
        <v>167</v>
      </c>
      <c r="J1213" s="3">
        <v>7.1840000000000002</v>
      </c>
      <c r="K1213" s="3">
        <v>2</v>
      </c>
      <c r="L1213" s="3">
        <v>2.2450000000000001</v>
      </c>
    </row>
    <row r="1214" spans="1:12" ht="14.25" customHeight="1" x14ac:dyDescent="0.25">
      <c r="A1214" s="1" t="s">
        <v>1488</v>
      </c>
      <c r="B1214" s="2">
        <v>40844</v>
      </c>
      <c r="C1214" s="2">
        <v>40847</v>
      </c>
      <c r="D1214" s="1" t="s">
        <v>3731</v>
      </c>
      <c r="E1214" s="1" t="s">
        <v>3133</v>
      </c>
      <c r="F1214" s="1" t="s">
        <v>3134</v>
      </c>
      <c r="G1214" s="1" t="s">
        <v>3135</v>
      </c>
      <c r="H1214" s="1" t="s">
        <v>82</v>
      </c>
      <c r="I1214" s="1" t="s">
        <v>1489</v>
      </c>
      <c r="J1214" s="3">
        <v>6.28</v>
      </c>
      <c r="K1214" s="3">
        <v>2</v>
      </c>
      <c r="L1214" s="3">
        <v>6.2799999999999995E-2</v>
      </c>
    </row>
    <row r="1215" spans="1:12" ht="14.25" customHeight="1" x14ac:dyDescent="0.25">
      <c r="A1215" s="1" t="s">
        <v>1488</v>
      </c>
      <c r="B1215" s="2">
        <v>40844</v>
      </c>
      <c r="C1215" s="2">
        <v>40847</v>
      </c>
      <c r="D1215" s="1" t="s">
        <v>3731</v>
      </c>
      <c r="E1215" s="1" t="s">
        <v>3133</v>
      </c>
      <c r="F1215" s="1" t="s">
        <v>3134</v>
      </c>
      <c r="G1215" s="1" t="s">
        <v>3135</v>
      </c>
      <c r="H1215" s="1" t="s">
        <v>82</v>
      </c>
      <c r="I1215" s="1" t="s">
        <v>1490</v>
      </c>
      <c r="J1215" s="3">
        <v>480.74</v>
      </c>
      <c r="K1215" s="3">
        <v>2</v>
      </c>
      <c r="L1215" s="3">
        <v>14.4222</v>
      </c>
    </row>
    <row r="1216" spans="1:12" ht="14.25" customHeight="1" x14ac:dyDescent="0.25">
      <c r="A1216" s="1" t="s">
        <v>1488</v>
      </c>
      <c r="B1216" s="2">
        <v>40844</v>
      </c>
      <c r="C1216" s="2">
        <v>40847</v>
      </c>
      <c r="D1216" s="1" t="s">
        <v>3731</v>
      </c>
      <c r="E1216" s="1" t="s">
        <v>3133</v>
      </c>
      <c r="F1216" s="1" t="s">
        <v>3134</v>
      </c>
      <c r="G1216" s="1" t="s">
        <v>3135</v>
      </c>
      <c r="H1216" s="1" t="s">
        <v>198</v>
      </c>
      <c r="I1216" s="1" t="s">
        <v>237</v>
      </c>
      <c r="J1216" s="3">
        <v>616.99800000000005</v>
      </c>
      <c r="K1216" s="3">
        <v>6</v>
      </c>
      <c r="L1216" s="3">
        <v>-36.293999999999997</v>
      </c>
    </row>
    <row r="1217" spans="1:12" ht="14.25" customHeight="1" x14ac:dyDescent="0.25">
      <c r="A1217" s="1" t="s">
        <v>1488</v>
      </c>
      <c r="B1217" s="2">
        <v>40844</v>
      </c>
      <c r="C1217" s="2">
        <v>40847</v>
      </c>
      <c r="D1217" s="1" t="s">
        <v>3731</v>
      </c>
      <c r="E1217" s="1" t="s">
        <v>3133</v>
      </c>
      <c r="F1217" s="1" t="s">
        <v>3134</v>
      </c>
      <c r="G1217" s="1" t="s">
        <v>3135</v>
      </c>
      <c r="H1217" s="1" t="s">
        <v>28</v>
      </c>
      <c r="I1217" s="1" t="s">
        <v>732</v>
      </c>
      <c r="J1217" s="3">
        <v>141.4</v>
      </c>
      <c r="K1217" s="3">
        <v>5</v>
      </c>
      <c r="L1217" s="3">
        <v>38.177999999999997</v>
      </c>
    </row>
    <row r="1218" spans="1:12" ht="14.25" customHeight="1" x14ac:dyDescent="0.25">
      <c r="A1218" s="1" t="s">
        <v>1491</v>
      </c>
      <c r="B1218" s="2">
        <v>41797</v>
      </c>
      <c r="C1218" s="2">
        <v>41801</v>
      </c>
      <c r="D1218" s="1" t="s">
        <v>3691</v>
      </c>
      <c r="E1218" s="1" t="s">
        <v>3133</v>
      </c>
      <c r="F1218" s="1" t="s">
        <v>3140</v>
      </c>
      <c r="G1218" s="1" t="s">
        <v>3135</v>
      </c>
      <c r="H1218" s="1" t="s">
        <v>12</v>
      </c>
      <c r="I1218" s="1" t="s">
        <v>1492</v>
      </c>
      <c r="J1218" s="3">
        <v>4.95</v>
      </c>
      <c r="K1218" s="3">
        <v>1</v>
      </c>
      <c r="L1218" s="3">
        <v>2.1779999999999999</v>
      </c>
    </row>
    <row r="1219" spans="1:12" ht="14.25" customHeight="1" x14ac:dyDescent="0.25">
      <c r="A1219" s="1" t="s">
        <v>1491</v>
      </c>
      <c r="B1219" s="2">
        <v>41797</v>
      </c>
      <c r="C1219" s="2">
        <v>41801</v>
      </c>
      <c r="D1219" s="1" t="s">
        <v>3691</v>
      </c>
      <c r="E1219" s="1" t="s">
        <v>3133</v>
      </c>
      <c r="F1219" s="1" t="s">
        <v>3140</v>
      </c>
      <c r="G1219" s="1" t="s">
        <v>3135</v>
      </c>
      <c r="H1219" s="1" t="s">
        <v>28</v>
      </c>
      <c r="I1219" s="1" t="s">
        <v>1493</v>
      </c>
      <c r="J1219" s="3">
        <v>26.4</v>
      </c>
      <c r="K1219" s="3">
        <v>5</v>
      </c>
      <c r="L1219" s="3">
        <v>0</v>
      </c>
    </row>
    <row r="1220" spans="1:12" ht="14.25" customHeight="1" x14ac:dyDescent="0.25">
      <c r="A1220" s="1" t="s">
        <v>1494</v>
      </c>
      <c r="B1220" s="2">
        <v>40897</v>
      </c>
      <c r="C1220" s="2">
        <v>40897</v>
      </c>
      <c r="D1220" s="1" t="s">
        <v>3647</v>
      </c>
      <c r="E1220" s="1" t="s">
        <v>3133</v>
      </c>
      <c r="F1220" s="1" t="s">
        <v>3261</v>
      </c>
      <c r="G1220" s="1" t="s">
        <v>3147</v>
      </c>
      <c r="H1220" s="1" t="s">
        <v>38</v>
      </c>
      <c r="I1220" s="1" t="s">
        <v>1495</v>
      </c>
      <c r="J1220" s="3">
        <v>447.94400000000002</v>
      </c>
      <c r="K1220" s="3">
        <v>7</v>
      </c>
      <c r="L1220" s="3">
        <v>89.588800000000006</v>
      </c>
    </row>
    <row r="1221" spans="1:12" ht="14.25" customHeight="1" x14ac:dyDescent="0.25">
      <c r="A1221" s="1" t="s">
        <v>1496</v>
      </c>
      <c r="B1221" s="2">
        <v>41930</v>
      </c>
      <c r="C1221" s="2">
        <v>41932</v>
      </c>
      <c r="D1221" s="1" t="s">
        <v>3732</v>
      </c>
      <c r="E1221" s="1" t="s">
        <v>3133</v>
      </c>
      <c r="F1221" s="1" t="s">
        <v>3159</v>
      </c>
      <c r="G1221" s="1" t="s">
        <v>3135</v>
      </c>
      <c r="H1221" s="1" t="s">
        <v>14</v>
      </c>
      <c r="I1221" s="1" t="s">
        <v>1497</v>
      </c>
      <c r="J1221" s="3">
        <v>10.64</v>
      </c>
      <c r="K1221" s="3">
        <v>4</v>
      </c>
      <c r="L1221" s="3">
        <v>2.7664</v>
      </c>
    </row>
    <row r="1222" spans="1:12" ht="14.25" customHeight="1" x14ac:dyDescent="0.25">
      <c r="A1222" s="1" t="s">
        <v>1498</v>
      </c>
      <c r="B1222" s="2">
        <v>40751</v>
      </c>
      <c r="C1222" s="2">
        <v>40753</v>
      </c>
      <c r="D1222" s="1" t="s">
        <v>3554</v>
      </c>
      <c r="E1222" s="1" t="s">
        <v>3133</v>
      </c>
      <c r="F1222" s="1" t="s">
        <v>3140</v>
      </c>
      <c r="G1222" s="1" t="s">
        <v>3135</v>
      </c>
      <c r="H1222" s="1" t="s">
        <v>38</v>
      </c>
      <c r="I1222" s="1" t="s">
        <v>1034</v>
      </c>
      <c r="J1222" s="3">
        <v>238</v>
      </c>
      <c r="K1222" s="3">
        <v>2</v>
      </c>
      <c r="L1222" s="3">
        <v>38.08</v>
      </c>
    </row>
    <row r="1223" spans="1:12" ht="14.25" customHeight="1" x14ac:dyDescent="0.25">
      <c r="A1223" s="1" t="s">
        <v>1499</v>
      </c>
      <c r="B1223" s="2">
        <v>41205</v>
      </c>
      <c r="C1223" s="2">
        <v>41209</v>
      </c>
      <c r="D1223" s="1" t="s">
        <v>3733</v>
      </c>
      <c r="E1223" s="1" t="s">
        <v>3133</v>
      </c>
      <c r="F1223" s="1" t="s">
        <v>3159</v>
      </c>
      <c r="G1223" s="1" t="s">
        <v>3135</v>
      </c>
      <c r="H1223" s="1" t="s">
        <v>38</v>
      </c>
      <c r="I1223" s="1" t="s">
        <v>1500</v>
      </c>
      <c r="J1223" s="3">
        <v>148.32</v>
      </c>
      <c r="K1223" s="3">
        <v>9</v>
      </c>
      <c r="L1223" s="3">
        <v>63.7776</v>
      </c>
    </row>
    <row r="1224" spans="1:12" ht="14.25" customHeight="1" x14ac:dyDescent="0.25">
      <c r="A1224" s="1" t="s">
        <v>1499</v>
      </c>
      <c r="B1224" s="2">
        <v>41205</v>
      </c>
      <c r="C1224" s="2">
        <v>41209</v>
      </c>
      <c r="D1224" s="1" t="s">
        <v>3733</v>
      </c>
      <c r="E1224" s="1" t="s">
        <v>3133</v>
      </c>
      <c r="F1224" s="1" t="s">
        <v>3159</v>
      </c>
      <c r="G1224" s="1" t="s">
        <v>3135</v>
      </c>
      <c r="H1224" s="1" t="s">
        <v>72</v>
      </c>
      <c r="I1224" s="1" t="s">
        <v>1289</v>
      </c>
      <c r="J1224" s="3">
        <v>240.78399999999999</v>
      </c>
      <c r="K1224" s="3">
        <v>1</v>
      </c>
      <c r="L1224" s="3">
        <v>27.088200000000001</v>
      </c>
    </row>
    <row r="1225" spans="1:12" ht="14.25" customHeight="1" x14ac:dyDescent="0.25">
      <c r="A1225" s="1" t="s">
        <v>1499</v>
      </c>
      <c r="B1225" s="2">
        <v>41205</v>
      </c>
      <c r="C1225" s="2">
        <v>41209</v>
      </c>
      <c r="D1225" s="1" t="s">
        <v>3733</v>
      </c>
      <c r="E1225" s="1" t="s">
        <v>3133</v>
      </c>
      <c r="F1225" s="1" t="s">
        <v>3159</v>
      </c>
      <c r="G1225" s="1" t="s">
        <v>3135</v>
      </c>
      <c r="H1225" s="1" t="s">
        <v>72</v>
      </c>
      <c r="I1225" s="1" t="s">
        <v>1501</v>
      </c>
      <c r="J1225" s="3">
        <v>191.96799999999999</v>
      </c>
      <c r="K1225" s="3">
        <v>7</v>
      </c>
      <c r="L1225" s="3">
        <v>16.7972</v>
      </c>
    </row>
    <row r="1226" spans="1:12" ht="14.25" customHeight="1" x14ac:dyDescent="0.25">
      <c r="A1226" s="1" t="s">
        <v>1499</v>
      </c>
      <c r="B1226" s="2">
        <v>41205</v>
      </c>
      <c r="C1226" s="2">
        <v>41209</v>
      </c>
      <c r="D1226" s="1" t="s">
        <v>3733</v>
      </c>
      <c r="E1226" s="1" t="s">
        <v>3133</v>
      </c>
      <c r="F1226" s="1" t="s">
        <v>3159</v>
      </c>
      <c r="G1226" s="1" t="s">
        <v>3135</v>
      </c>
      <c r="H1226" s="1" t="s">
        <v>45</v>
      </c>
      <c r="I1226" s="1" t="s">
        <v>1502</v>
      </c>
      <c r="J1226" s="3">
        <v>11.56</v>
      </c>
      <c r="K1226" s="3">
        <v>2</v>
      </c>
      <c r="L1226" s="3">
        <v>5.6643999999999997</v>
      </c>
    </row>
    <row r="1227" spans="1:12" ht="14.25" customHeight="1" x14ac:dyDescent="0.25">
      <c r="A1227" s="1" t="s">
        <v>1499</v>
      </c>
      <c r="B1227" s="2">
        <v>41205</v>
      </c>
      <c r="C1227" s="2">
        <v>41209</v>
      </c>
      <c r="D1227" s="1" t="s">
        <v>3733</v>
      </c>
      <c r="E1227" s="1" t="s">
        <v>3133</v>
      </c>
      <c r="F1227" s="1" t="s">
        <v>3159</v>
      </c>
      <c r="G1227" s="1" t="s">
        <v>3135</v>
      </c>
      <c r="H1227" s="1" t="s">
        <v>87</v>
      </c>
      <c r="I1227" s="1" t="s">
        <v>454</v>
      </c>
      <c r="J1227" s="3">
        <v>11.8</v>
      </c>
      <c r="K1227" s="3">
        <v>4</v>
      </c>
      <c r="L1227" s="3">
        <v>5.6639999999999997</v>
      </c>
    </row>
    <row r="1228" spans="1:12" ht="14.25" customHeight="1" x14ac:dyDescent="0.25">
      <c r="A1228" s="1" t="s">
        <v>1499</v>
      </c>
      <c r="B1228" s="2">
        <v>41205</v>
      </c>
      <c r="C1228" s="2">
        <v>41209</v>
      </c>
      <c r="D1228" s="1" t="s">
        <v>3733</v>
      </c>
      <c r="E1228" s="1" t="s">
        <v>3133</v>
      </c>
      <c r="F1228" s="1" t="s">
        <v>3159</v>
      </c>
      <c r="G1228" s="1" t="s">
        <v>3135</v>
      </c>
      <c r="H1228" s="1" t="s">
        <v>72</v>
      </c>
      <c r="I1228" s="1" t="s">
        <v>1173</v>
      </c>
      <c r="J1228" s="3">
        <v>842.35199999999998</v>
      </c>
      <c r="K1228" s="3">
        <v>3</v>
      </c>
      <c r="L1228" s="3">
        <v>42.117600000000003</v>
      </c>
    </row>
    <row r="1229" spans="1:12" ht="14.25" customHeight="1" x14ac:dyDescent="0.25">
      <c r="A1229" s="1" t="s">
        <v>1503</v>
      </c>
      <c r="B1229" s="2">
        <v>41075</v>
      </c>
      <c r="C1229" s="2">
        <v>41080</v>
      </c>
      <c r="D1229" s="1" t="s">
        <v>3734</v>
      </c>
      <c r="E1229" s="1" t="s">
        <v>3133</v>
      </c>
      <c r="F1229" s="1" t="s">
        <v>3142</v>
      </c>
      <c r="G1229" s="1" t="s">
        <v>3143</v>
      </c>
      <c r="H1229" s="1" t="s">
        <v>45</v>
      </c>
      <c r="I1229" s="1" t="s">
        <v>1504</v>
      </c>
      <c r="J1229" s="3">
        <v>9.5679999999999996</v>
      </c>
      <c r="K1229" s="3">
        <v>2</v>
      </c>
      <c r="L1229" s="3">
        <v>2.99</v>
      </c>
    </row>
    <row r="1230" spans="1:12" ht="14.25" customHeight="1" x14ac:dyDescent="0.25">
      <c r="A1230" s="1" t="s">
        <v>1503</v>
      </c>
      <c r="B1230" s="2">
        <v>41075</v>
      </c>
      <c r="C1230" s="2">
        <v>41080</v>
      </c>
      <c r="D1230" s="1" t="s">
        <v>3734</v>
      </c>
      <c r="E1230" s="1" t="s">
        <v>3133</v>
      </c>
      <c r="F1230" s="1" t="s">
        <v>3142</v>
      </c>
      <c r="G1230" s="1" t="s">
        <v>3143</v>
      </c>
      <c r="H1230" s="1" t="s">
        <v>28</v>
      </c>
      <c r="I1230" s="1" t="s">
        <v>673</v>
      </c>
      <c r="J1230" s="3">
        <v>82.367999999999995</v>
      </c>
      <c r="K1230" s="3">
        <v>2</v>
      </c>
      <c r="L1230" s="3">
        <v>-19.5624</v>
      </c>
    </row>
    <row r="1231" spans="1:12" ht="14.25" customHeight="1" x14ac:dyDescent="0.25">
      <c r="A1231" s="1" t="s">
        <v>1503</v>
      </c>
      <c r="B1231" s="2">
        <v>41075</v>
      </c>
      <c r="C1231" s="2">
        <v>41080</v>
      </c>
      <c r="D1231" s="1" t="s">
        <v>3734</v>
      </c>
      <c r="E1231" s="1" t="s">
        <v>3133</v>
      </c>
      <c r="F1231" s="1" t="s">
        <v>3142</v>
      </c>
      <c r="G1231" s="1" t="s">
        <v>3143</v>
      </c>
      <c r="H1231" s="1" t="s">
        <v>12</v>
      </c>
      <c r="I1231" s="1" t="s">
        <v>1505</v>
      </c>
      <c r="J1231" s="3">
        <v>364.70400000000001</v>
      </c>
      <c r="K1231" s="3">
        <v>6</v>
      </c>
      <c r="L1231" s="3">
        <v>-36.470399999999998</v>
      </c>
    </row>
    <row r="1232" spans="1:12" ht="14.25" customHeight="1" x14ac:dyDescent="0.25">
      <c r="A1232" s="1" t="s">
        <v>1503</v>
      </c>
      <c r="B1232" s="2">
        <v>41075</v>
      </c>
      <c r="C1232" s="2">
        <v>41080</v>
      </c>
      <c r="D1232" s="1" t="s">
        <v>3734</v>
      </c>
      <c r="E1232" s="1" t="s">
        <v>3133</v>
      </c>
      <c r="F1232" s="1" t="s">
        <v>3142</v>
      </c>
      <c r="G1232" s="1" t="s">
        <v>3143</v>
      </c>
      <c r="H1232" s="1" t="s">
        <v>12</v>
      </c>
      <c r="I1232" s="1" t="s">
        <v>1506</v>
      </c>
      <c r="J1232" s="3">
        <v>40.256</v>
      </c>
      <c r="K1232" s="3">
        <v>4</v>
      </c>
      <c r="L1232" s="3">
        <v>11.070399999999999</v>
      </c>
    </row>
    <row r="1233" spans="1:12" ht="14.25" customHeight="1" x14ac:dyDescent="0.25">
      <c r="A1233" s="1" t="s">
        <v>1507</v>
      </c>
      <c r="B1233" s="2">
        <v>41603</v>
      </c>
      <c r="C1233" s="2">
        <v>41609</v>
      </c>
      <c r="D1233" s="1" t="s">
        <v>3373</v>
      </c>
      <c r="E1233" s="1" t="s">
        <v>3133</v>
      </c>
      <c r="F1233" s="1" t="s">
        <v>3134</v>
      </c>
      <c r="G1233" s="1" t="s">
        <v>3135</v>
      </c>
      <c r="H1233" s="1" t="s">
        <v>38</v>
      </c>
      <c r="I1233" s="1" t="s">
        <v>1508</v>
      </c>
      <c r="J1233" s="3">
        <v>659.9</v>
      </c>
      <c r="K1233" s="3">
        <v>2</v>
      </c>
      <c r="L1233" s="3">
        <v>217.767</v>
      </c>
    </row>
    <row r="1234" spans="1:12" ht="14.25" customHeight="1" x14ac:dyDescent="0.25">
      <c r="A1234" s="1" t="s">
        <v>1507</v>
      </c>
      <c r="B1234" s="2">
        <v>41603</v>
      </c>
      <c r="C1234" s="2">
        <v>41609</v>
      </c>
      <c r="D1234" s="1" t="s">
        <v>3373</v>
      </c>
      <c r="E1234" s="1" t="s">
        <v>3133</v>
      </c>
      <c r="F1234" s="1" t="s">
        <v>3134</v>
      </c>
      <c r="G1234" s="1" t="s">
        <v>3135</v>
      </c>
      <c r="H1234" s="1" t="s">
        <v>72</v>
      </c>
      <c r="I1234" s="1" t="s">
        <v>996</v>
      </c>
      <c r="J1234" s="3">
        <v>1684.752</v>
      </c>
      <c r="K1234" s="3">
        <v>6</v>
      </c>
      <c r="L1234" s="3">
        <v>210.59399999999999</v>
      </c>
    </row>
    <row r="1235" spans="1:12" ht="14.25" customHeight="1" x14ac:dyDescent="0.25">
      <c r="A1235" s="1" t="s">
        <v>1507</v>
      </c>
      <c r="B1235" s="2">
        <v>41603</v>
      </c>
      <c r="C1235" s="2">
        <v>41609</v>
      </c>
      <c r="D1235" s="1" t="s">
        <v>3373</v>
      </c>
      <c r="E1235" s="1" t="s">
        <v>3133</v>
      </c>
      <c r="F1235" s="1" t="s">
        <v>3134</v>
      </c>
      <c r="G1235" s="1" t="s">
        <v>3135</v>
      </c>
      <c r="H1235" s="1" t="s">
        <v>38</v>
      </c>
      <c r="I1235" s="1" t="s">
        <v>1314</v>
      </c>
      <c r="J1235" s="3">
        <v>559.91999999999996</v>
      </c>
      <c r="K1235" s="3">
        <v>8</v>
      </c>
      <c r="L1235" s="3">
        <v>190.37280000000001</v>
      </c>
    </row>
    <row r="1236" spans="1:12" ht="14.25" customHeight="1" x14ac:dyDescent="0.25">
      <c r="A1236" s="1" t="s">
        <v>1509</v>
      </c>
      <c r="B1236" s="2">
        <v>41184</v>
      </c>
      <c r="C1236" s="2">
        <v>41189</v>
      </c>
      <c r="D1236" s="1" t="s">
        <v>3524</v>
      </c>
      <c r="E1236" s="1" t="s">
        <v>3133</v>
      </c>
      <c r="F1236" s="1" t="s">
        <v>3134</v>
      </c>
      <c r="G1236" s="1" t="s">
        <v>3135</v>
      </c>
      <c r="H1236" s="1" t="s">
        <v>28</v>
      </c>
      <c r="I1236" s="1" t="s">
        <v>1510</v>
      </c>
      <c r="J1236" s="3">
        <v>270.33999999999997</v>
      </c>
      <c r="K1236" s="3">
        <v>14</v>
      </c>
      <c r="L1236" s="3">
        <v>75.6952</v>
      </c>
    </row>
    <row r="1237" spans="1:12" ht="14.25" customHeight="1" x14ac:dyDescent="0.25">
      <c r="A1237" s="1" t="s">
        <v>1511</v>
      </c>
      <c r="B1237" s="2">
        <v>41839</v>
      </c>
      <c r="C1237" s="2">
        <v>41844</v>
      </c>
      <c r="D1237" s="1" t="s">
        <v>3735</v>
      </c>
      <c r="E1237" s="1" t="s">
        <v>3133</v>
      </c>
      <c r="F1237" s="1" t="s">
        <v>3148</v>
      </c>
      <c r="G1237" s="1" t="s">
        <v>3143</v>
      </c>
      <c r="H1237" s="1" t="s">
        <v>22</v>
      </c>
      <c r="I1237" s="1" t="s">
        <v>1395</v>
      </c>
      <c r="J1237" s="3">
        <v>801.6</v>
      </c>
      <c r="K1237" s="3">
        <v>5</v>
      </c>
      <c r="L1237" s="3">
        <v>-448.89600000000002</v>
      </c>
    </row>
    <row r="1238" spans="1:12" ht="14.25" customHeight="1" x14ac:dyDescent="0.25">
      <c r="A1238" s="1" t="s">
        <v>1511</v>
      </c>
      <c r="B1238" s="2">
        <v>41839</v>
      </c>
      <c r="C1238" s="2">
        <v>41844</v>
      </c>
      <c r="D1238" s="1" t="s">
        <v>3735</v>
      </c>
      <c r="E1238" s="1" t="s">
        <v>3133</v>
      </c>
      <c r="F1238" s="1" t="s">
        <v>3148</v>
      </c>
      <c r="G1238" s="1" t="s">
        <v>3143</v>
      </c>
      <c r="H1238" s="1" t="s">
        <v>72</v>
      </c>
      <c r="I1238" s="1" t="s">
        <v>909</v>
      </c>
      <c r="J1238" s="3">
        <v>161.56800000000001</v>
      </c>
      <c r="K1238" s="3">
        <v>2</v>
      </c>
      <c r="L1238" s="3">
        <v>10.098000000000001</v>
      </c>
    </row>
    <row r="1239" spans="1:12" ht="14.25" customHeight="1" x14ac:dyDescent="0.25">
      <c r="A1239" s="1" t="s">
        <v>1511</v>
      </c>
      <c r="B1239" s="2">
        <v>41839</v>
      </c>
      <c r="C1239" s="2">
        <v>41844</v>
      </c>
      <c r="D1239" s="1" t="s">
        <v>3735</v>
      </c>
      <c r="E1239" s="1" t="s">
        <v>3133</v>
      </c>
      <c r="F1239" s="1" t="s">
        <v>3148</v>
      </c>
      <c r="G1239" s="1" t="s">
        <v>3143</v>
      </c>
      <c r="H1239" s="1" t="s">
        <v>45</v>
      </c>
      <c r="I1239" s="1" t="s">
        <v>1512</v>
      </c>
      <c r="J1239" s="3">
        <v>16.096</v>
      </c>
      <c r="K1239" s="3">
        <v>2</v>
      </c>
      <c r="L1239" s="3">
        <v>5.2312000000000003</v>
      </c>
    </row>
    <row r="1240" spans="1:12" ht="14.25" customHeight="1" x14ac:dyDescent="0.25">
      <c r="A1240" s="1" t="s">
        <v>1511</v>
      </c>
      <c r="B1240" s="2">
        <v>41839</v>
      </c>
      <c r="C1240" s="2">
        <v>41844</v>
      </c>
      <c r="D1240" s="1" t="s">
        <v>3735</v>
      </c>
      <c r="E1240" s="1" t="s">
        <v>3133</v>
      </c>
      <c r="F1240" s="1" t="s">
        <v>3148</v>
      </c>
      <c r="G1240" s="1" t="s">
        <v>3143</v>
      </c>
      <c r="H1240" s="1" t="s">
        <v>18</v>
      </c>
      <c r="I1240" s="1" t="s">
        <v>1513</v>
      </c>
      <c r="J1240" s="3">
        <v>7.6559999999999997</v>
      </c>
      <c r="K1240" s="3">
        <v>4</v>
      </c>
      <c r="L1240" s="3">
        <v>-6.1247999999999996</v>
      </c>
    </row>
    <row r="1241" spans="1:12" ht="14.25" customHeight="1" x14ac:dyDescent="0.25">
      <c r="A1241" s="1" t="s">
        <v>1511</v>
      </c>
      <c r="B1241" s="2">
        <v>41839</v>
      </c>
      <c r="C1241" s="2">
        <v>41844</v>
      </c>
      <c r="D1241" s="1" t="s">
        <v>3735</v>
      </c>
      <c r="E1241" s="1" t="s">
        <v>3133</v>
      </c>
      <c r="F1241" s="1" t="s">
        <v>3148</v>
      </c>
      <c r="G1241" s="1" t="s">
        <v>3143</v>
      </c>
      <c r="H1241" s="1" t="s">
        <v>72</v>
      </c>
      <c r="I1241" s="1" t="s">
        <v>1514</v>
      </c>
      <c r="J1241" s="3">
        <v>311.976</v>
      </c>
      <c r="K1241" s="3">
        <v>3</v>
      </c>
      <c r="L1241" s="3">
        <v>-42.896700000000003</v>
      </c>
    </row>
    <row r="1242" spans="1:12" ht="14.25" customHeight="1" x14ac:dyDescent="0.25">
      <c r="A1242" s="1" t="s">
        <v>1515</v>
      </c>
      <c r="B1242" s="2">
        <v>40803</v>
      </c>
      <c r="C1242" s="2">
        <v>40807</v>
      </c>
      <c r="D1242" s="1" t="s">
        <v>3383</v>
      </c>
      <c r="E1242" s="1" t="s">
        <v>3133</v>
      </c>
      <c r="F1242" s="1" t="s">
        <v>3136</v>
      </c>
      <c r="G1242" s="1" t="s">
        <v>3137</v>
      </c>
      <c r="H1242" s="1" t="s">
        <v>28</v>
      </c>
      <c r="I1242" s="1" t="s">
        <v>1516</v>
      </c>
      <c r="J1242" s="3">
        <v>30.28</v>
      </c>
      <c r="K1242" s="3">
        <v>2</v>
      </c>
      <c r="L1242" s="3">
        <v>1.2112000000000001</v>
      </c>
    </row>
    <row r="1243" spans="1:12" ht="14.25" customHeight="1" x14ac:dyDescent="0.25">
      <c r="A1243" s="1" t="s">
        <v>1515</v>
      </c>
      <c r="B1243" s="2">
        <v>40803</v>
      </c>
      <c r="C1243" s="2">
        <v>40807</v>
      </c>
      <c r="D1243" s="1" t="s">
        <v>3383</v>
      </c>
      <c r="E1243" s="1" t="s">
        <v>3133</v>
      </c>
      <c r="F1243" s="1" t="s">
        <v>3136</v>
      </c>
      <c r="G1243" s="1" t="s">
        <v>3137</v>
      </c>
      <c r="H1243" s="1" t="s">
        <v>28</v>
      </c>
      <c r="I1243" s="1" t="s">
        <v>1510</v>
      </c>
      <c r="J1243" s="3">
        <v>57.93</v>
      </c>
      <c r="K1243" s="3">
        <v>3</v>
      </c>
      <c r="L1243" s="3">
        <v>16.220400000000001</v>
      </c>
    </row>
    <row r="1244" spans="1:12" ht="14.25" customHeight="1" x14ac:dyDescent="0.25">
      <c r="A1244" s="1" t="s">
        <v>1515</v>
      </c>
      <c r="B1244" s="2">
        <v>40803</v>
      </c>
      <c r="C1244" s="2">
        <v>40807</v>
      </c>
      <c r="D1244" s="1" t="s">
        <v>3383</v>
      </c>
      <c r="E1244" s="1" t="s">
        <v>3133</v>
      </c>
      <c r="F1244" s="1" t="s">
        <v>3136</v>
      </c>
      <c r="G1244" s="1" t="s">
        <v>3137</v>
      </c>
      <c r="H1244" s="1" t="s">
        <v>12</v>
      </c>
      <c r="I1244" s="1" t="s">
        <v>1140</v>
      </c>
      <c r="J1244" s="3">
        <v>35.340000000000003</v>
      </c>
      <c r="K1244" s="3">
        <v>2</v>
      </c>
      <c r="L1244" s="3">
        <v>13.4292</v>
      </c>
    </row>
    <row r="1245" spans="1:12" ht="14.25" customHeight="1" x14ac:dyDescent="0.25">
      <c r="A1245" s="1" t="s">
        <v>1515</v>
      </c>
      <c r="B1245" s="2">
        <v>40803</v>
      </c>
      <c r="C1245" s="2">
        <v>40807</v>
      </c>
      <c r="D1245" s="1" t="s">
        <v>3383</v>
      </c>
      <c r="E1245" s="1" t="s">
        <v>3133</v>
      </c>
      <c r="F1245" s="1" t="s">
        <v>3136</v>
      </c>
      <c r="G1245" s="1" t="s">
        <v>3137</v>
      </c>
      <c r="H1245" s="1" t="s">
        <v>18</v>
      </c>
      <c r="I1245" s="1" t="s">
        <v>931</v>
      </c>
      <c r="J1245" s="3">
        <v>137.24</v>
      </c>
      <c r="K1245" s="3">
        <v>5</v>
      </c>
      <c r="L1245" s="3">
        <v>46.3185</v>
      </c>
    </row>
    <row r="1246" spans="1:12" ht="14.25" customHeight="1" x14ac:dyDescent="0.25">
      <c r="A1246" s="1" t="s">
        <v>1517</v>
      </c>
      <c r="B1246" s="2">
        <v>41885</v>
      </c>
      <c r="C1246" s="2">
        <v>41891</v>
      </c>
      <c r="D1246" s="1" t="s">
        <v>3582</v>
      </c>
      <c r="E1246" s="1" t="s">
        <v>3133</v>
      </c>
      <c r="F1246" s="1" t="s">
        <v>3247</v>
      </c>
      <c r="G1246" s="1" t="s">
        <v>3135</v>
      </c>
      <c r="H1246" s="1" t="s">
        <v>14</v>
      </c>
      <c r="I1246" s="1" t="s">
        <v>1518</v>
      </c>
      <c r="J1246" s="3">
        <v>9.4</v>
      </c>
      <c r="K1246" s="3">
        <v>5</v>
      </c>
      <c r="L1246" s="3">
        <v>2.726</v>
      </c>
    </row>
    <row r="1247" spans="1:12" ht="14.25" customHeight="1" x14ac:dyDescent="0.25">
      <c r="A1247" s="1" t="s">
        <v>1517</v>
      </c>
      <c r="B1247" s="2">
        <v>41885</v>
      </c>
      <c r="C1247" s="2">
        <v>41891</v>
      </c>
      <c r="D1247" s="1" t="s">
        <v>3582</v>
      </c>
      <c r="E1247" s="1" t="s">
        <v>3133</v>
      </c>
      <c r="F1247" s="1" t="s">
        <v>3247</v>
      </c>
      <c r="G1247" s="1" t="s">
        <v>3135</v>
      </c>
      <c r="H1247" s="1" t="s">
        <v>9</v>
      </c>
      <c r="I1247" s="1" t="s">
        <v>1519</v>
      </c>
      <c r="J1247" s="3">
        <v>74</v>
      </c>
      <c r="K1247" s="3">
        <v>5</v>
      </c>
      <c r="L1247" s="3">
        <v>37</v>
      </c>
    </row>
    <row r="1248" spans="1:12" ht="14.25" customHeight="1" x14ac:dyDescent="0.25">
      <c r="A1248" s="1" t="s">
        <v>1517</v>
      </c>
      <c r="B1248" s="2">
        <v>41885</v>
      </c>
      <c r="C1248" s="2">
        <v>41891</v>
      </c>
      <c r="D1248" s="1" t="s">
        <v>3582</v>
      </c>
      <c r="E1248" s="1" t="s">
        <v>3133</v>
      </c>
      <c r="F1248" s="1" t="s">
        <v>3247</v>
      </c>
      <c r="G1248" s="1" t="s">
        <v>3135</v>
      </c>
      <c r="H1248" s="1" t="s">
        <v>16</v>
      </c>
      <c r="I1248" s="1" t="s">
        <v>1406</v>
      </c>
      <c r="J1248" s="3">
        <v>201.584</v>
      </c>
      <c r="K1248" s="3">
        <v>2</v>
      </c>
      <c r="L1248" s="3">
        <v>12.599</v>
      </c>
    </row>
    <row r="1249" spans="1:12" ht="14.25" customHeight="1" x14ac:dyDescent="0.25">
      <c r="A1249" s="1" t="s">
        <v>1520</v>
      </c>
      <c r="B1249" s="2">
        <v>41411</v>
      </c>
      <c r="C1249" s="2">
        <v>41416</v>
      </c>
      <c r="D1249" s="1" t="s">
        <v>3724</v>
      </c>
      <c r="E1249" s="1" t="s">
        <v>3133</v>
      </c>
      <c r="F1249" s="1" t="s">
        <v>3134</v>
      </c>
      <c r="G1249" s="1" t="s">
        <v>3135</v>
      </c>
      <c r="H1249" s="1" t="s">
        <v>45</v>
      </c>
      <c r="I1249" s="1" t="s">
        <v>1502</v>
      </c>
      <c r="J1249" s="3">
        <v>17.34</v>
      </c>
      <c r="K1249" s="3">
        <v>3</v>
      </c>
      <c r="L1249" s="3">
        <v>8.4966000000000008</v>
      </c>
    </row>
    <row r="1250" spans="1:12" ht="14.25" customHeight="1" x14ac:dyDescent="0.25">
      <c r="A1250" s="1" t="s">
        <v>1521</v>
      </c>
      <c r="B1250" s="2">
        <v>41335</v>
      </c>
      <c r="C1250" s="2">
        <v>41342</v>
      </c>
      <c r="D1250" s="1" t="s">
        <v>3702</v>
      </c>
      <c r="E1250" s="1" t="s">
        <v>3133</v>
      </c>
      <c r="F1250" s="1" t="s">
        <v>3156</v>
      </c>
      <c r="G1250" s="1" t="s">
        <v>3147</v>
      </c>
      <c r="H1250" s="1" t="s">
        <v>16</v>
      </c>
      <c r="I1250" s="1" t="s">
        <v>1522</v>
      </c>
      <c r="J1250" s="3">
        <v>159.98400000000001</v>
      </c>
      <c r="K1250" s="3">
        <v>2</v>
      </c>
      <c r="L1250" s="3">
        <v>13.9986</v>
      </c>
    </row>
    <row r="1251" spans="1:12" ht="14.25" customHeight="1" x14ac:dyDescent="0.25">
      <c r="A1251" s="1" t="s">
        <v>1523</v>
      </c>
      <c r="B1251" s="2">
        <v>41452</v>
      </c>
      <c r="C1251" s="2">
        <v>41459</v>
      </c>
      <c r="D1251" s="1" t="s">
        <v>3324</v>
      </c>
      <c r="E1251" s="1" t="s">
        <v>3133</v>
      </c>
      <c r="F1251" s="1" t="s">
        <v>3140</v>
      </c>
      <c r="G1251" s="1" t="s">
        <v>3135</v>
      </c>
      <c r="H1251" s="1" t="s">
        <v>12</v>
      </c>
      <c r="I1251" s="1" t="s">
        <v>1524</v>
      </c>
      <c r="J1251" s="3">
        <v>22.14</v>
      </c>
      <c r="K1251" s="3">
        <v>3</v>
      </c>
      <c r="L1251" s="3">
        <v>6.4206000000000003</v>
      </c>
    </row>
    <row r="1252" spans="1:12" ht="14.25" customHeight="1" x14ac:dyDescent="0.25">
      <c r="A1252" s="1" t="s">
        <v>1525</v>
      </c>
      <c r="B1252" s="2">
        <v>41690</v>
      </c>
      <c r="C1252" s="2">
        <v>41691</v>
      </c>
      <c r="D1252" s="1" t="s">
        <v>3545</v>
      </c>
      <c r="E1252" s="1" t="s">
        <v>3133</v>
      </c>
      <c r="F1252" s="1" t="s">
        <v>3134</v>
      </c>
      <c r="G1252" s="1" t="s">
        <v>3135</v>
      </c>
      <c r="H1252" s="1" t="s">
        <v>14</v>
      </c>
      <c r="I1252" s="1" t="s">
        <v>1526</v>
      </c>
      <c r="J1252" s="3">
        <v>12.84</v>
      </c>
      <c r="K1252" s="3">
        <v>3</v>
      </c>
      <c r="L1252" s="3">
        <v>3.4668000000000001</v>
      </c>
    </row>
    <row r="1253" spans="1:12" ht="14.25" customHeight="1" x14ac:dyDescent="0.25">
      <c r="A1253" s="1" t="s">
        <v>1525</v>
      </c>
      <c r="B1253" s="2">
        <v>41690</v>
      </c>
      <c r="C1253" s="2">
        <v>41691</v>
      </c>
      <c r="D1253" s="1" t="s">
        <v>3545</v>
      </c>
      <c r="E1253" s="1" t="s">
        <v>3133</v>
      </c>
      <c r="F1253" s="1" t="s">
        <v>3134</v>
      </c>
      <c r="G1253" s="1" t="s">
        <v>3135</v>
      </c>
      <c r="H1253" s="1" t="s">
        <v>12</v>
      </c>
      <c r="I1253" s="1" t="s">
        <v>1486</v>
      </c>
      <c r="J1253" s="3">
        <v>44.67</v>
      </c>
      <c r="K1253" s="3">
        <v>3</v>
      </c>
      <c r="L1253" s="3">
        <v>12.0609</v>
      </c>
    </row>
    <row r="1254" spans="1:12" ht="14.25" customHeight="1" x14ac:dyDescent="0.25">
      <c r="A1254" s="1" t="s">
        <v>1527</v>
      </c>
      <c r="B1254" s="2">
        <v>41415</v>
      </c>
      <c r="C1254" s="2">
        <v>41418</v>
      </c>
      <c r="D1254" s="1" t="s">
        <v>3736</v>
      </c>
      <c r="E1254" s="1" t="s">
        <v>3133</v>
      </c>
      <c r="F1254" s="1" t="s">
        <v>3162</v>
      </c>
      <c r="G1254" s="1" t="s">
        <v>3147</v>
      </c>
      <c r="H1254" s="1" t="s">
        <v>18</v>
      </c>
      <c r="I1254" s="1" t="s">
        <v>1528</v>
      </c>
      <c r="J1254" s="3">
        <v>40.634999999999998</v>
      </c>
      <c r="K1254" s="3">
        <v>7</v>
      </c>
      <c r="L1254" s="3">
        <v>-32.508000000000003</v>
      </c>
    </row>
    <row r="1255" spans="1:12" ht="14.25" customHeight="1" x14ac:dyDescent="0.25">
      <c r="A1255" s="1" t="s">
        <v>1529</v>
      </c>
      <c r="B1255" s="2">
        <v>40869</v>
      </c>
      <c r="C1255" s="2">
        <v>40873</v>
      </c>
      <c r="D1255" s="1" t="s">
        <v>3737</v>
      </c>
      <c r="E1255" s="1" t="s">
        <v>3133</v>
      </c>
      <c r="F1255" s="1" t="s">
        <v>3134</v>
      </c>
      <c r="G1255" s="1" t="s">
        <v>3135</v>
      </c>
      <c r="H1255" s="1" t="s">
        <v>45</v>
      </c>
      <c r="I1255" s="1" t="s">
        <v>1504</v>
      </c>
      <c r="J1255" s="3">
        <v>53.82</v>
      </c>
      <c r="K1255" s="3">
        <v>9</v>
      </c>
      <c r="L1255" s="3">
        <v>24.219000000000001</v>
      </c>
    </row>
    <row r="1256" spans="1:12" ht="14.25" customHeight="1" x14ac:dyDescent="0.25">
      <c r="A1256" s="1" t="s">
        <v>1530</v>
      </c>
      <c r="B1256" s="2">
        <v>41915</v>
      </c>
      <c r="C1256" s="2">
        <v>41920</v>
      </c>
      <c r="D1256" s="1" t="s">
        <v>3487</v>
      </c>
      <c r="E1256" s="1" t="s">
        <v>3133</v>
      </c>
      <c r="F1256" s="1" t="s">
        <v>3136</v>
      </c>
      <c r="G1256" s="1" t="s">
        <v>3137</v>
      </c>
      <c r="H1256" s="1" t="s">
        <v>79</v>
      </c>
      <c r="I1256" s="1" t="s">
        <v>106</v>
      </c>
      <c r="J1256" s="3">
        <v>8.94</v>
      </c>
      <c r="K1256" s="3">
        <v>3</v>
      </c>
      <c r="L1256" s="3">
        <v>4.1124000000000001</v>
      </c>
    </row>
    <row r="1257" spans="1:12" ht="14.25" customHeight="1" x14ac:dyDescent="0.25">
      <c r="A1257" s="1" t="s">
        <v>1530</v>
      </c>
      <c r="B1257" s="2">
        <v>41915</v>
      </c>
      <c r="C1257" s="2">
        <v>41920</v>
      </c>
      <c r="D1257" s="1" t="s">
        <v>3487</v>
      </c>
      <c r="E1257" s="1" t="s">
        <v>3133</v>
      </c>
      <c r="F1257" s="1" t="s">
        <v>3136</v>
      </c>
      <c r="G1257" s="1" t="s">
        <v>3137</v>
      </c>
      <c r="H1257" s="1" t="s">
        <v>16</v>
      </c>
      <c r="I1257" s="1" t="s">
        <v>304</v>
      </c>
      <c r="J1257" s="3">
        <v>84.784000000000006</v>
      </c>
      <c r="K1257" s="3">
        <v>2</v>
      </c>
      <c r="L1257" s="3">
        <v>-20.136199999999999</v>
      </c>
    </row>
    <row r="1258" spans="1:12" ht="14.25" customHeight="1" x14ac:dyDescent="0.25">
      <c r="A1258" s="1" t="s">
        <v>1531</v>
      </c>
      <c r="B1258" s="2">
        <v>41989</v>
      </c>
      <c r="C1258" s="2">
        <v>41994</v>
      </c>
      <c r="D1258" s="1" t="s">
        <v>3738</v>
      </c>
      <c r="E1258" s="1" t="s">
        <v>3133</v>
      </c>
      <c r="F1258" s="1" t="s">
        <v>3136</v>
      </c>
      <c r="G1258" s="1" t="s">
        <v>3137</v>
      </c>
      <c r="H1258" s="1" t="s">
        <v>12</v>
      </c>
      <c r="I1258" s="1" t="s">
        <v>1532</v>
      </c>
      <c r="J1258" s="3">
        <v>22.77</v>
      </c>
      <c r="K1258" s="3">
        <v>3</v>
      </c>
      <c r="L1258" s="3">
        <v>9.7911000000000001</v>
      </c>
    </row>
    <row r="1259" spans="1:12" ht="14.25" customHeight="1" x14ac:dyDescent="0.25">
      <c r="A1259" s="1" t="s">
        <v>1533</v>
      </c>
      <c r="B1259" s="2">
        <v>41463</v>
      </c>
      <c r="C1259" s="2">
        <v>41465</v>
      </c>
      <c r="D1259" s="1" t="s">
        <v>3739</v>
      </c>
      <c r="E1259" s="1" t="s">
        <v>3133</v>
      </c>
      <c r="F1259" s="1" t="s">
        <v>3134</v>
      </c>
      <c r="G1259" s="1" t="s">
        <v>3135</v>
      </c>
      <c r="H1259" s="1" t="s">
        <v>72</v>
      </c>
      <c r="I1259" s="1" t="s">
        <v>759</v>
      </c>
      <c r="J1259" s="3">
        <v>287.96800000000002</v>
      </c>
      <c r="K1259" s="3">
        <v>4</v>
      </c>
      <c r="L1259" s="3">
        <v>-3.5996000000000001</v>
      </c>
    </row>
    <row r="1260" spans="1:12" ht="14.25" customHeight="1" x14ac:dyDescent="0.25">
      <c r="A1260" s="1" t="s">
        <v>1533</v>
      </c>
      <c r="B1260" s="2">
        <v>41463</v>
      </c>
      <c r="C1260" s="2">
        <v>41465</v>
      </c>
      <c r="D1260" s="1" t="s">
        <v>3739</v>
      </c>
      <c r="E1260" s="1" t="s">
        <v>3133</v>
      </c>
      <c r="F1260" s="1" t="s">
        <v>3134</v>
      </c>
      <c r="G1260" s="1" t="s">
        <v>3135</v>
      </c>
      <c r="H1260" s="1" t="s">
        <v>165</v>
      </c>
      <c r="I1260" s="1" t="s">
        <v>985</v>
      </c>
      <c r="J1260" s="3">
        <v>2799.96</v>
      </c>
      <c r="K1260" s="3">
        <v>5</v>
      </c>
      <c r="L1260" s="3">
        <v>944.98649999999998</v>
      </c>
    </row>
    <row r="1261" spans="1:12" ht="14.25" customHeight="1" x14ac:dyDescent="0.25">
      <c r="A1261" s="1" t="s">
        <v>1533</v>
      </c>
      <c r="B1261" s="2">
        <v>41463</v>
      </c>
      <c r="C1261" s="2">
        <v>41465</v>
      </c>
      <c r="D1261" s="1" t="s">
        <v>3739</v>
      </c>
      <c r="E1261" s="1" t="s">
        <v>3133</v>
      </c>
      <c r="F1261" s="1" t="s">
        <v>3134</v>
      </c>
      <c r="G1261" s="1" t="s">
        <v>3135</v>
      </c>
      <c r="H1261" s="1" t="s">
        <v>45</v>
      </c>
      <c r="I1261" s="1" t="s">
        <v>1534</v>
      </c>
      <c r="J1261" s="3">
        <v>48.94</v>
      </c>
      <c r="K1261" s="3">
        <v>1</v>
      </c>
      <c r="L1261" s="3">
        <v>24.47</v>
      </c>
    </row>
    <row r="1262" spans="1:12" ht="14.25" customHeight="1" x14ac:dyDescent="0.25">
      <c r="A1262" s="1" t="s">
        <v>1535</v>
      </c>
      <c r="B1262" s="2">
        <v>41382</v>
      </c>
      <c r="C1262" s="2">
        <v>41386</v>
      </c>
      <c r="D1262" s="1" t="s">
        <v>3512</v>
      </c>
      <c r="E1262" s="1" t="s">
        <v>3133</v>
      </c>
      <c r="F1262" s="1" t="s">
        <v>3262</v>
      </c>
      <c r="G1262" s="1" t="s">
        <v>3135</v>
      </c>
      <c r="H1262" s="1" t="s">
        <v>198</v>
      </c>
      <c r="I1262" s="1" t="s">
        <v>1536</v>
      </c>
      <c r="J1262" s="3">
        <v>257.49900000000002</v>
      </c>
      <c r="K1262" s="3">
        <v>3</v>
      </c>
      <c r="L1262" s="3">
        <v>24.235199999999999</v>
      </c>
    </row>
    <row r="1263" spans="1:12" ht="14.25" customHeight="1" x14ac:dyDescent="0.25">
      <c r="A1263" s="1" t="s">
        <v>1537</v>
      </c>
      <c r="B1263" s="2">
        <v>40827</v>
      </c>
      <c r="C1263" s="2">
        <v>40832</v>
      </c>
      <c r="D1263" s="1" t="s">
        <v>3659</v>
      </c>
      <c r="E1263" s="1" t="s">
        <v>3133</v>
      </c>
      <c r="F1263" s="1" t="s">
        <v>3136</v>
      </c>
      <c r="G1263" s="1" t="s">
        <v>3137</v>
      </c>
      <c r="H1263" s="1" t="s">
        <v>12</v>
      </c>
      <c r="I1263" s="1" t="s">
        <v>1538</v>
      </c>
      <c r="J1263" s="3">
        <v>63.47</v>
      </c>
      <c r="K1263" s="3">
        <v>11</v>
      </c>
      <c r="L1263" s="3">
        <v>19.041</v>
      </c>
    </row>
    <row r="1264" spans="1:12" ht="14.25" customHeight="1" x14ac:dyDescent="0.25">
      <c r="A1264" s="1" t="s">
        <v>1537</v>
      </c>
      <c r="B1264" s="2">
        <v>40827</v>
      </c>
      <c r="C1264" s="2">
        <v>40832</v>
      </c>
      <c r="D1264" s="1" t="s">
        <v>3659</v>
      </c>
      <c r="E1264" s="1" t="s">
        <v>3133</v>
      </c>
      <c r="F1264" s="1" t="s">
        <v>3136</v>
      </c>
      <c r="G1264" s="1" t="s">
        <v>3137</v>
      </c>
      <c r="H1264" s="1" t="s">
        <v>38</v>
      </c>
      <c r="I1264" s="1" t="s">
        <v>1539</v>
      </c>
      <c r="J1264" s="3">
        <v>345</v>
      </c>
      <c r="K1264" s="3">
        <v>5</v>
      </c>
      <c r="L1264" s="3">
        <v>58.65</v>
      </c>
    </row>
    <row r="1265" spans="1:12" ht="14.25" customHeight="1" x14ac:dyDescent="0.25">
      <c r="A1265" s="1" t="s">
        <v>1540</v>
      </c>
      <c r="B1265" s="2">
        <v>41261</v>
      </c>
      <c r="C1265" s="2">
        <v>41265</v>
      </c>
      <c r="D1265" s="1" t="s">
        <v>3740</v>
      </c>
      <c r="E1265" s="1" t="s">
        <v>3133</v>
      </c>
      <c r="F1265" s="1" t="s">
        <v>3172</v>
      </c>
      <c r="G1265" s="1" t="s">
        <v>3147</v>
      </c>
      <c r="H1265" s="1" t="s">
        <v>14</v>
      </c>
      <c r="I1265" s="1" t="s">
        <v>1526</v>
      </c>
      <c r="J1265" s="3">
        <v>6.8479999999999999</v>
      </c>
      <c r="K1265" s="3">
        <v>2</v>
      </c>
      <c r="L1265" s="3">
        <v>0.59919999999999995</v>
      </c>
    </row>
    <row r="1266" spans="1:12" ht="14.25" customHeight="1" x14ac:dyDescent="0.25">
      <c r="A1266" s="1" t="s">
        <v>1541</v>
      </c>
      <c r="B1266" s="2">
        <v>41641</v>
      </c>
      <c r="C1266" s="2">
        <v>41645</v>
      </c>
      <c r="D1266" s="1" t="s">
        <v>3541</v>
      </c>
      <c r="E1266" s="1" t="s">
        <v>3133</v>
      </c>
      <c r="F1266" s="1" t="s">
        <v>3134</v>
      </c>
      <c r="G1266" s="1" t="s">
        <v>3135</v>
      </c>
      <c r="H1266" s="1" t="s">
        <v>12</v>
      </c>
      <c r="I1266" s="1" t="s">
        <v>1542</v>
      </c>
      <c r="J1266" s="3">
        <v>474.43</v>
      </c>
      <c r="K1266" s="3">
        <v>11</v>
      </c>
      <c r="L1266" s="3">
        <v>199.26060000000001</v>
      </c>
    </row>
    <row r="1267" spans="1:12" ht="14.25" customHeight="1" x14ac:dyDescent="0.25">
      <c r="A1267" s="1" t="s">
        <v>1543</v>
      </c>
      <c r="B1267" s="2">
        <v>41940</v>
      </c>
      <c r="C1267" s="2">
        <v>41941</v>
      </c>
      <c r="D1267" s="1" t="s">
        <v>3741</v>
      </c>
      <c r="E1267" s="1" t="s">
        <v>3133</v>
      </c>
      <c r="F1267" s="1" t="s">
        <v>3140</v>
      </c>
      <c r="G1267" s="1" t="s">
        <v>3135</v>
      </c>
      <c r="H1267" s="1" t="s">
        <v>198</v>
      </c>
      <c r="I1267" s="1" t="s">
        <v>1544</v>
      </c>
      <c r="J1267" s="3">
        <v>556.66499999999996</v>
      </c>
      <c r="K1267" s="3">
        <v>5</v>
      </c>
      <c r="L1267" s="3">
        <v>6.5490000000000004</v>
      </c>
    </row>
    <row r="1268" spans="1:12" ht="14.25" customHeight="1" x14ac:dyDescent="0.25">
      <c r="A1268" s="1" t="s">
        <v>1543</v>
      </c>
      <c r="B1268" s="2">
        <v>41940</v>
      </c>
      <c r="C1268" s="2">
        <v>41941</v>
      </c>
      <c r="D1268" s="1" t="s">
        <v>3741</v>
      </c>
      <c r="E1268" s="1" t="s">
        <v>3133</v>
      </c>
      <c r="F1268" s="1" t="s">
        <v>3140</v>
      </c>
      <c r="G1268" s="1" t="s">
        <v>3135</v>
      </c>
      <c r="H1268" s="1" t="s">
        <v>16</v>
      </c>
      <c r="I1268" s="1" t="s">
        <v>1545</v>
      </c>
      <c r="J1268" s="3">
        <v>95.84</v>
      </c>
      <c r="K1268" s="3">
        <v>4</v>
      </c>
      <c r="L1268" s="3">
        <v>34.741999999999997</v>
      </c>
    </row>
    <row r="1269" spans="1:12" ht="14.25" customHeight="1" x14ac:dyDescent="0.25">
      <c r="A1269" s="1" t="s">
        <v>1546</v>
      </c>
      <c r="B1269" s="2">
        <v>41544</v>
      </c>
      <c r="C1269" s="2">
        <v>41548</v>
      </c>
      <c r="D1269" s="1" t="s">
        <v>3742</v>
      </c>
      <c r="E1269" s="1" t="s">
        <v>3133</v>
      </c>
      <c r="F1269" s="1" t="s">
        <v>3263</v>
      </c>
      <c r="G1269" s="1" t="s">
        <v>3137</v>
      </c>
      <c r="H1269" s="1" t="s">
        <v>20</v>
      </c>
      <c r="I1269" s="1" t="s">
        <v>1547</v>
      </c>
      <c r="J1269" s="3">
        <v>236.88</v>
      </c>
      <c r="K1269" s="3">
        <v>6</v>
      </c>
      <c r="L1269" s="3">
        <v>66.326400000000007</v>
      </c>
    </row>
    <row r="1270" spans="1:12" ht="14.25" customHeight="1" x14ac:dyDescent="0.25">
      <c r="A1270" s="1" t="s">
        <v>1546</v>
      </c>
      <c r="B1270" s="2">
        <v>41544</v>
      </c>
      <c r="C1270" s="2">
        <v>41548</v>
      </c>
      <c r="D1270" s="1" t="s">
        <v>3742</v>
      </c>
      <c r="E1270" s="1" t="s">
        <v>3133</v>
      </c>
      <c r="F1270" s="1" t="s">
        <v>3263</v>
      </c>
      <c r="G1270" s="1" t="s">
        <v>3137</v>
      </c>
      <c r="H1270" s="1" t="s">
        <v>45</v>
      </c>
      <c r="I1270" s="1" t="s">
        <v>744</v>
      </c>
      <c r="J1270" s="3">
        <v>29.9</v>
      </c>
      <c r="K1270" s="3">
        <v>5</v>
      </c>
      <c r="L1270" s="3">
        <v>14.651</v>
      </c>
    </row>
    <row r="1271" spans="1:12" ht="14.25" customHeight="1" x14ac:dyDescent="0.25">
      <c r="A1271" s="1" t="s">
        <v>1546</v>
      </c>
      <c r="B1271" s="2">
        <v>41544</v>
      </c>
      <c r="C1271" s="2">
        <v>41548</v>
      </c>
      <c r="D1271" s="1" t="s">
        <v>3742</v>
      </c>
      <c r="E1271" s="1" t="s">
        <v>3133</v>
      </c>
      <c r="F1271" s="1" t="s">
        <v>3263</v>
      </c>
      <c r="G1271" s="1" t="s">
        <v>3137</v>
      </c>
      <c r="H1271" s="1" t="s">
        <v>38</v>
      </c>
      <c r="I1271" s="1" t="s">
        <v>716</v>
      </c>
      <c r="J1271" s="3">
        <v>100</v>
      </c>
      <c r="K1271" s="3">
        <v>4</v>
      </c>
      <c r="L1271" s="3">
        <v>21</v>
      </c>
    </row>
    <row r="1272" spans="1:12" ht="14.25" customHeight="1" x14ac:dyDescent="0.25">
      <c r="A1272" s="1" t="s">
        <v>1548</v>
      </c>
      <c r="B1272" s="2">
        <v>40906</v>
      </c>
      <c r="C1272" s="2">
        <v>40910</v>
      </c>
      <c r="D1272" s="1" t="s">
        <v>3650</v>
      </c>
      <c r="E1272" s="1" t="s">
        <v>3133</v>
      </c>
      <c r="F1272" s="1" t="s">
        <v>3140</v>
      </c>
      <c r="G1272" s="1" t="s">
        <v>3135</v>
      </c>
      <c r="H1272" s="1" t="s">
        <v>12</v>
      </c>
      <c r="I1272" s="1" t="s">
        <v>1549</v>
      </c>
      <c r="J1272" s="3">
        <v>24.9</v>
      </c>
      <c r="K1272" s="3">
        <v>5</v>
      </c>
      <c r="L1272" s="3">
        <v>8.2170000000000005</v>
      </c>
    </row>
    <row r="1273" spans="1:12" ht="14.25" customHeight="1" x14ac:dyDescent="0.25">
      <c r="A1273" s="1" t="s">
        <v>1548</v>
      </c>
      <c r="B1273" s="2">
        <v>40906</v>
      </c>
      <c r="C1273" s="2">
        <v>40910</v>
      </c>
      <c r="D1273" s="1" t="s">
        <v>3650</v>
      </c>
      <c r="E1273" s="1" t="s">
        <v>3133</v>
      </c>
      <c r="F1273" s="1" t="s">
        <v>3140</v>
      </c>
      <c r="G1273" s="1" t="s">
        <v>3135</v>
      </c>
      <c r="H1273" s="1" t="s">
        <v>45</v>
      </c>
      <c r="I1273" s="1" t="s">
        <v>1550</v>
      </c>
      <c r="J1273" s="3">
        <v>21.12</v>
      </c>
      <c r="K1273" s="3">
        <v>4</v>
      </c>
      <c r="L1273" s="3">
        <v>9.5039999999999996</v>
      </c>
    </row>
    <row r="1274" spans="1:12" ht="14.25" customHeight="1" x14ac:dyDescent="0.25">
      <c r="A1274" s="1" t="s">
        <v>1548</v>
      </c>
      <c r="B1274" s="2">
        <v>40906</v>
      </c>
      <c r="C1274" s="2">
        <v>40910</v>
      </c>
      <c r="D1274" s="1" t="s">
        <v>3650</v>
      </c>
      <c r="E1274" s="1" t="s">
        <v>3133</v>
      </c>
      <c r="F1274" s="1" t="s">
        <v>3140</v>
      </c>
      <c r="G1274" s="1" t="s">
        <v>3135</v>
      </c>
      <c r="H1274" s="1" t="s">
        <v>510</v>
      </c>
      <c r="I1274" s="1" t="s">
        <v>590</v>
      </c>
      <c r="J1274" s="3">
        <v>767.952</v>
      </c>
      <c r="K1274" s="3">
        <v>6</v>
      </c>
      <c r="L1274" s="3">
        <v>287.98200000000003</v>
      </c>
    </row>
    <row r="1275" spans="1:12" ht="14.25" customHeight="1" x14ac:dyDescent="0.25">
      <c r="A1275" s="1" t="s">
        <v>1548</v>
      </c>
      <c r="B1275" s="2">
        <v>40906</v>
      </c>
      <c r="C1275" s="2">
        <v>40910</v>
      </c>
      <c r="D1275" s="1" t="s">
        <v>3650</v>
      </c>
      <c r="E1275" s="1" t="s">
        <v>3133</v>
      </c>
      <c r="F1275" s="1" t="s">
        <v>3140</v>
      </c>
      <c r="G1275" s="1" t="s">
        <v>3135</v>
      </c>
      <c r="H1275" s="1" t="s">
        <v>18</v>
      </c>
      <c r="I1275" s="1" t="s">
        <v>1418</v>
      </c>
      <c r="J1275" s="3">
        <v>14.352</v>
      </c>
      <c r="K1275" s="3">
        <v>3</v>
      </c>
      <c r="L1275" s="3">
        <v>4.6643999999999997</v>
      </c>
    </row>
    <row r="1276" spans="1:12" ht="14.25" customHeight="1" x14ac:dyDescent="0.25">
      <c r="A1276" s="1" t="s">
        <v>1548</v>
      </c>
      <c r="B1276" s="2">
        <v>40906</v>
      </c>
      <c r="C1276" s="2">
        <v>40910</v>
      </c>
      <c r="D1276" s="1" t="s">
        <v>3650</v>
      </c>
      <c r="E1276" s="1" t="s">
        <v>3133</v>
      </c>
      <c r="F1276" s="1" t="s">
        <v>3140</v>
      </c>
      <c r="G1276" s="1" t="s">
        <v>3135</v>
      </c>
      <c r="H1276" s="1" t="s">
        <v>16</v>
      </c>
      <c r="I1276" s="1" t="s">
        <v>1551</v>
      </c>
      <c r="J1276" s="3">
        <v>191.976</v>
      </c>
      <c r="K1276" s="3">
        <v>3</v>
      </c>
      <c r="L1276" s="3">
        <v>19.197600000000001</v>
      </c>
    </row>
    <row r="1277" spans="1:12" ht="14.25" customHeight="1" x14ac:dyDescent="0.25">
      <c r="A1277" s="1" t="s">
        <v>1548</v>
      </c>
      <c r="B1277" s="2">
        <v>40906</v>
      </c>
      <c r="C1277" s="2">
        <v>40910</v>
      </c>
      <c r="D1277" s="1" t="s">
        <v>3650</v>
      </c>
      <c r="E1277" s="1" t="s">
        <v>3133</v>
      </c>
      <c r="F1277" s="1" t="s">
        <v>3140</v>
      </c>
      <c r="G1277" s="1" t="s">
        <v>3135</v>
      </c>
      <c r="H1277" s="1" t="s">
        <v>9</v>
      </c>
      <c r="I1277" s="1" t="s">
        <v>1552</v>
      </c>
      <c r="J1277" s="3">
        <v>274.77</v>
      </c>
      <c r="K1277" s="3">
        <v>9</v>
      </c>
      <c r="L1277" s="3">
        <v>126.3942</v>
      </c>
    </row>
    <row r="1278" spans="1:12" ht="14.25" customHeight="1" x14ac:dyDescent="0.25">
      <c r="A1278" s="1" t="s">
        <v>1548</v>
      </c>
      <c r="B1278" s="2">
        <v>40906</v>
      </c>
      <c r="C1278" s="2">
        <v>40910</v>
      </c>
      <c r="D1278" s="1" t="s">
        <v>3650</v>
      </c>
      <c r="E1278" s="1" t="s">
        <v>3133</v>
      </c>
      <c r="F1278" s="1" t="s">
        <v>3140</v>
      </c>
      <c r="G1278" s="1" t="s">
        <v>3135</v>
      </c>
      <c r="H1278" s="1" t="s">
        <v>12</v>
      </c>
      <c r="I1278" s="1" t="s">
        <v>1553</v>
      </c>
      <c r="J1278" s="3">
        <v>70.56</v>
      </c>
      <c r="K1278" s="3">
        <v>6</v>
      </c>
      <c r="L1278" s="3">
        <v>23.990400000000001</v>
      </c>
    </row>
    <row r="1279" spans="1:12" ht="14.25" customHeight="1" x14ac:dyDescent="0.25">
      <c r="A1279" s="1" t="s">
        <v>1554</v>
      </c>
      <c r="B1279" s="2">
        <v>41085</v>
      </c>
      <c r="C1279" s="2">
        <v>41090</v>
      </c>
      <c r="D1279" s="1" t="s">
        <v>3743</v>
      </c>
      <c r="E1279" s="1" t="s">
        <v>3133</v>
      </c>
      <c r="F1279" s="1" t="s">
        <v>3140</v>
      </c>
      <c r="G1279" s="1" t="s">
        <v>3135</v>
      </c>
      <c r="H1279" s="1" t="s">
        <v>12</v>
      </c>
      <c r="I1279" s="1" t="s">
        <v>310</v>
      </c>
      <c r="J1279" s="3">
        <v>204.85</v>
      </c>
      <c r="K1279" s="3">
        <v>5</v>
      </c>
      <c r="L1279" s="3">
        <v>57.357999999999997</v>
      </c>
    </row>
    <row r="1280" spans="1:12" ht="14.25" customHeight="1" x14ac:dyDescent="0.25">
      <c r="A1280" s="1" t="s">
        <v>1555</v>
      </c>
      <c r="B1280" s="2">
        <v>41233</v>
      </c>
      <c r="C1280" s="2">
        <v>41237</v>
      </c>
      <c r="D1280" s="1" t="s">
        <v>3332</v>
      </c>
      <c r="E1280" s="1" t="s">
        <v>3133</v>
      </c>
      <c r="F1280" s="1" t="s">
        <v>3197</v>
      </c>
      <c r="G1280" s="1" t="s">
        <v>3135</v>
      </c>
      <c r="H1280" s="1" t="s">
        <v>16</v>
      </c>
      <c r="I1280" s="1" t="s">
        <v>1556</v>
      </c>
      <c r="J1280" s="3">
        <v>72.744</v>
      </c>
      <c r="K1280" s="3">
        <v>7</v>
      </c>
      <c r="L1280" s="3">
        <v>-15.4581</v>
      </c>
    </row>
    <row r="1281" spans="1:12" ht="14.25" customHeight="1" x14ac:dyDescent="0.25">
      <c r="A1281" s="1" t="s">
        <v>1555</v>
      </c>
      <c r="B1281" s="2">
        <v>41233</v>
      </c>
      <c r="C1281" s="2">
        <v>41237</v>
      </c>
      <c r="D1281" s="1" t="s">
        <v>3332</v>
      </c>
      <c r="E1281" s="1" t="s">
        <v>3133</v>
      </c>
      <c r="F1281" s="1" t="s">
        <v>3197</v>
      </c>
      <c r="G1281" s="1" t="s">
        <v>3135</v>
      </c>
      <c r="H1281" s="1" t="s">
        <v>72</v>
      </c>
      <c r="I1281" s="1" t="s">
        <v>264</v>
      </c>
      <c r="J1281" s="3">
        <v>572.16</v>
      </c>
      <c r="K1281" s="3">
        <v>3</v>
      </c>
      <c r="L1281" s="3">
        <v>35.76</v>
      </c>
    </row>
    <row r="1282" spans="1:12" ht="14.25" customHeight="1" x14ac:dyDescent="0.25">
      <c r="A1282" s="1" t="s">
        <v>1557</v>
      </c>
      <c r="B1282" s="2">
        <v>41169</v>
      </c>
      <c r="C1282" s="2">
        <v>41172</v>
      </c>
      <c r="D1282" s="1" t="s">
        <v>3690</v>
      </c>
      <c r="E1282" s="1" t="s">
        <v>3133</v>
      </c>
      <c r="F1282" s="1" t="s">
        <v>3136</v>
      </c>
      <c r="G1282" s="1" t="s">
        <v>3137</v>
      </c>
      <c r="H1282" s="1" t="s">
        <v>18</v>
      </c>
      <c r="I1282" s="1" t="s">
        <v>929</v>
      </c>
      <c r="J1282" s="3">
        <v>25.032</v>
      </c>
      <c r="K1282" s="3">
        <v>3</v>
      </c>
      <c r="L1282" s="3">
        <v>7.8224999999999998</v>
      </c>
    </row>
    <row r="1283" spans="1:12" ht="14.25" customHeight="1" x14ac:dyDescent="0.25">
      <c r="A1283" s="1" t="s">
        <v>1558</v>
      </c>
      <c r="B1283" s="2">
        <v>41543</v>
      </c>
      <c r="C1283" s="2">
        <v>41547</v>
      </c>
      <c r="D1283" s="1" t="s">
        <v>3744</v>
      </c>
      <c r="E1283" s="1" t="s">
        <v>3133</v>
      </c>
      <c r="F1283" s="1" t="s">
        <v>3216</v>
      </c>
      <c r="G1283" s="1" t="s">
        <v>3145</v>
      </c>
      <c r="H1283" s="1" t="s">
        <v>45</v>
      </c>
      <c r="I1283" s="1" t="s">
        <v>1004</v>
      </c>
      <c r="J1283" s="3">
        <v>60.048000000000002</v>
      </c>
      <c r="K1283" s="3">
        <v>9</v>
      </c>
      <c r="L1283" s="3">
        <v>22.518000000000001</v>
      </c>
    </row>
    <row r="1284" spans="1:12" ht="14.25" customHeight="1" x14ac:dyDescent="0.25">
      <c r="A1284" s="1" t="s">
        <v>1558</v>
      </c>
      <c r="B1284" s="2">
        <v>41543</v>
      </c>
      <c r="C1284" s="2">
        <v>41547</v>
      </c>
      <c r="D1284" s="1" t="s">
        <v>3744</v>
      </c>
      <c r="E1284" s="1" t="s">
        <v>3133</v>
      </c>
      <c r="F1284" s="1" t="s">
        <v>3216</v>
      </c>
      <c r="G1284" s="1" t="s">
        <v>3145</v>
      </c>
      <c r="H1284" s="1" t="s">
        <v>18</v>
      </c>
      <c r="I1284" s="1" t="s">
        <v>1559</v>
      </c>
      <c r="J1284" s="3">
        <v>5.0220000000000002</v>
      </c>
      <c r="K1284" s="3">
        <v>1</v>
      </c>
      <c r="L1284" s="3">
        <v>-3.5154000000000001</v>
      </c>
    </row>
    <row r="1285" spans="1:12" ht="14.25" customHeight="1" x14ac:dyDescent="0.25">
      <c r="A1285" s="1" t="s">
        <v>1560</v>
      </c>
      <c r="B1285" s="2">
        <v>41890</v>
      </c>
      <c r="C1285" s="2">
        <v>41892</v>
      </c>
      <c r="D1285" s="1" t="s">
        <v>3659</v>
      </c>
      <c r="E1285" s="1" t="s">
        <v>3133</v>
      </c>
      <c r="F1285" s="1" t="s">
        <v>3148</v>
      </c>
      <c r="G1285" s="1" t="s">
        <v>3143</v>
      </c>
      <c r="H1285" s="1" t="s">
        <v>18</v>
      </c>
      <c r="I1285" s="1" t="s">
        <v>351</v>
      </c>
      <c r="J1285" s="3">
        <v>7.8570000000000002</v>
      </c>
      <c r="K1285" s="3">
        <v>3</v>
      </c>
      <c r="L1285" s="3">
        <v>-6.0236999999999998</v>
      </c>
    </row>
    <row r="1286" spans="1:12" ht="14.25" customHeight="1" x14ac:dyDescent="0.25">
      <c r="A1286" s="1" t="s">
        <v>1561</v>
      </c>
      <c r="B1286" s="2">
        <v>41491</v>
      </c>
      <c r="C1286" s="2">
        <v>41493</v>
      </c>
      <c r="D1286" s="1" t="s">
        <v>3624</v>
      </c>
      <c r="E1286" s="1" t="s">
        <v>3133</v>
      </c>
      <c r="F1286" s="1" t="s">
        <v>3236</v>
      </c>
      <c r="G1286" s="1" t="s">
        <v>3135</v>
      </c>
      <c r="H1286" s="1" t="s">
        <v>16</v>
      </c>
      <c r="I1286" s="1" t="s">
        <v>17</v>
      </c>
      <c r="J1286" s="3">
        <v>302.38400000000001</v>
      </c>
      <c r="K1286" s="3">
        <v>2</v>
      </c>
      <c r="L1286" s="3">
        <v>30.238399999999999</v>
      </c>
    </row>
    <row r="1287" spans="1:12" ht="14.25" customHeight="1" x14ac:dyDescent="0.25">
      <c r="A1287" s="1" t="s">
        <v>1561</v>
      </c>
      <c r="B1287" s="2">
        <v>41491</v>
      </c>
      <c r="C1287" s="2">
        <v>41493</v>
      </c>
      <c r="D1287" s="1" t="s">
        <v>3624</v>
      </c>
      <c r="E1287" s="1" t="s">
        <v>3133</v>
      </c>
      <c r="F1287" s="1" t="s">
        <v>3236</v>
      </c>
      <c r="G1287" s="1" t="s">
        <v>3135</v>
      </c>
      <c r="H1287" s="1" t="s">
        <v>18</v>
      </c>
      <c r="I1287" s="1" t="s">
        <v>351</v>
      </c>
      <c r="J1287" s="3">
        <v>20.952000000000002</v>
      </c>
      <c r="K1287" s="3">
        <v>3</v>
      </c>
      <c r="L1287" s="3">
        <v>7.0712999999999999</v>
      </c>
    </row>
    <row r="1288" spans="1:12" ht="14.25" customHeight="1" x14ac:dyDescent="0.25">
      <c r="A1288" s="1" t="s">
        <v>1561</v>
      </c>
      <c r="B1288" s="2">
        <v>41491</v>
      </c>
      <c r="C1288" s="2">
        <v>41493</v>
      </c>
      <c r="D1288" s="1" t="s">
        <v>3624</v>
      </c>
      <c r="E1288" s="1" t="s">
        <v>3133</v>
      </c>
      <c r="F1288" s="1" t="s">
        <v>3236</v>
      </c>
      <c r="G1288" s="1" t="s">
        <v>3135</v>
      </c>
      <c r="H1288" s="1" t="s">
        <v>18</v>
      </c>
      <c r="I1288" s="1" t="s">
        <v>1562</v>
      </c>
      <c r="J1288" s="3">
        <v>11.784000000000001</v>
      </c>
      <c r="K1288" s="3">
        <v>3</v>
      </c>
      <c r="L1288" s="3">
        <v>3.9771000000000001</v>
      </c>
    </row>
    <row r="1289" spans="1:12" ht="14.25" customHeight="1" x14ac:dyDescent="0.25">
      <c r="A1289" s="1" t="s">
        <v>1563</v>
      </c>
      <c r="B1289" s="2">
        <v>41859</v>
      </c>
      <c r="C1289" s="2">
        <v>41865</v>
      </c>
      <c r="D1289" s="1" t="s">
        <v>3410</v>
      </c>
      <c r="E1289" s="1" t="s">
        <v>3133</v>
      </c>
      <c r="F1289" s="1" t="s">
        <v>3159</v>
      </c>
      <c r="G1289" s="1" t="s">
        <v>3135</v>
      </c>
      <c r="H1289" s="1" t="s">
        <v>16</v>
      </c>
      <c r="I1289" s="1" t="s">
        <v>539</v>
      </c>
      <c r="J1289" s="3">
        <v>159.96</v>
      </c>
      <c r="K1289" s="3">
        <v>5</v>
      </c>
      <c r="L1289" s="3">
        <v>17.9955</v>
      </c>
    </row>
    <row r="1290" spans="1:12" ht="14.25" customHeight="1" x14ac:dyDescent="0.25">
      <c r="A1290" s="1" t="s">
        <v>1563</v>
      </c>
      <c r="B1290" s="2">
        <v>41859</v>
      </c>
      <c r="C1290" s="2">
        <v>41865</v>
      </c>
      <c r="D1290" s="1" t="s">
        <v>3410</v>
      </c>
      <c r="E1290" s="1" t="s">
        <v>3133</v>
      </c>
      <c r="F1290" s="1" t="s">
        <v>3159</v>
      </c>
      <c r="G1290" s="1" t="s">
        <v>3135</v>
      </c>
      <c r="H1290" s="1" t="s">
        <v>18</v>
      </c>
      <c r="I1290" s="1" t="s">
        <v>487</v>
      </c>
      <c r="J1290" s="3">
        <v>13.76</v>
      </c>
      <c r="K1290" s="3">
        <v>2</v>
      </c>
      <c r="L1290" s="3">
        <v>4.6440000000000001</v>
      </c>
    </row>
    <row r="1291" spans="1:12" ht="14.25" customHeight="1" x14ac:dyDescent="0.25">
      <c r="A1291" s="1" t="s">
        <v>1564</v>
      </c>
      <c r="B1291" s="2">
        <v>41603</v>
      </c>
      <c r="C1291" s="2">
        <v>41606</v>
      </c>
      <c r="D1291" s="1" t="s">
        <v>3745</v>
      </c>
      <c r="E1291" s="1" t="s">
        <v>3133</v>
      </c>
      <c r="F1291" s="1" t="s">
        <v>3136</v>
      </c>
      <c r="G1291" s="1" t="s">
        <v>3137</v>
      </c>
      <c r="H1291" s="1" t="s">
        <v>18</v>
      </c>
      <c r="I1291" s="1" t="s">
        <v>816</v>
      </c>
      <c r="J1291" s="3">
        <v>1219.96</v>
      </c>
      <c r="K1291" s="3">
        <v>5</v>
      </c>
      <c r="L1291" s="3">
        <v>381.23750000000001</v>
      </c>
    </row>
    <row r="1292" spans="1:12" ht="14.25" customHeight="1" x14ac:dyDescent="0.25">
      <c r="A1292" s="1" t="s">
        <v>1565</v>
      </c>
      <c r="B1292" s="2">
        <v>41237</v>
      </c>
      <c r="C1292" s="2">
        <v>41242</v>
      </c>
      <c r="D1292" s="1" t="s">
        <v>3746</v>
      </c>
      <c r="E1292" s="1" t="s">
        <v>3133</v>
      </c>
      <c r="F1292" s="1" t="s">
        <v>3134</v>
      </c>
      <c r="G1292" s="1" t="s">
        <v>3135</v>
      </c>
      <c r="H1292" s="1" t="s">
        <v>18</v>
      </c>
      <c r="I1292" s="1" t="s">
        <v>1566</v>
      </c>
      <c r="J1292" s="3">
        <v>3.1680000000000001</v>
      </c>
      <c r="K1292" s="3">
        <v>2</v>
      </c>
      <c r="L1292" s="3">
        <v>0.99</v>
      </c>
    </row>
    <row r="1293" spans="1:12" ht="14.25" customHeight="1" x14ac:dyDescent="0.25">
      <c r="A1293" s="1" t="s">
        <v>1565</v>
      </c>
      <c r="B1293" s="2">
        <v>41237</v>
      </c>
      <c r="C1293" s="2">
        <v>41242</v>
      </c>
      <c r="D1293" s="1" t="s">
        <v>3746</v>
      </c>
      <c r="E1293" s="1" t="s">
        <v>3133</v>
      </c>
      <c r="F1293" s="1" t="s">
        <v>3134</v>
      </c>
      <c r="G1293" s="1" t="s">
        <v>3135</v>
      </c>
      <c r="H1293" s="1" t="s">
        <v>45</v>
      </c>
      <c r="I1293" s="1" t="s">
        <v>305</v>
      </c>
      <c r="J1293" s="3">
        <v>19.440000000000001</v>
      </c>
      <c r="K1293" s="3">
        <v>3</v>
      </c>
      <c r="L1293" s="3">
        <v>9.3312000000000008</v>
      </c>
    </row>
    <row r="1294" spans="1:12" ht="14.25" customHeight="1" x14ac:dyDescent="0.25">
      <c r="A1294" s="1" t="s">
        <v>1565</v>
      </c>
      <c r="B1294" s="2">
        <v>41237</v>
      </c>
      <c r="C1294" s="2">
        <v>41242</v>
      </c>
      <c r="D1294" s="1" t="s">
        <v>3746</v>
      </c>
      <c r="E1294" s="1" t="s">
        <v>3133</v>
      </c>
      <c r="F1294" s="1" t="s">
        <v>3134</v>
      </c>
      <c r="G1294" s="1" t="s">
        <v>3135</v>
      </c>
      <c r="H1294" s="1" t="s">
        <v>28</v>
      </c>
      <c r="I1294" s="1" t="s">
        <v>1326</v>
      </c>
      <c r="J1294" s="3">
        <v>454.86</v>
      </c>
      <c r="K1294" s="3">
        <v>7</v>
      </c>
      <c r="L1294" s="3">
        <v>54.583199999999998</v>
      </c>
    </row>
    <row r="1295" spans="1:12" ht="14.25" customHeight="1" x14ac:dyDescent="0.25">
      <c r="A1295" s="1" t="s">
        <v>1565</v>
      </c>
      <c r="B1295" s="2">
        <v>41237</v>
      </c>
      <c r="C1295" s="2">
        <v>41242</v>
      </c>
      <c r="D1295" s="1" t="s">
        <v>3746</v>
      </c>
      <c r="E1295" s="1" t="s">
        <v>3133</v>
      </c>
      <c r="F1295" s="1" t="s">
        <v>3134</v>
      </c>
      <c r="G1295" s="1" t="s">
        <v>3135</v>
      </c>
      <c r="H1295" s="1" t="s">
        <v>18</v>
      </c>
      <c r="I1295" s="1" t="s">
        <v>1246</v>
      </c>
      <c r="J1295" s="3">
        <v>91.391999999999996</v>
      </c>
      <c r="K1295" s="3">
        <v>8</v>
      </c>
      <c r="L1295" s="3">
        <v>29.702400000000001</v>
      </c>
    </row>
    <row r="1296" spans="1:12" ht="14.25" customHeight="1" x14ac:dyDescent="0.25">
      <c r="A1296" s="1" t="s">
        <v>1567</v>
      </c>
      <c r="B1296" s="2">
        <v>41771</v>
      </c>
      <c r="C1296" s="2">
        <v>41772</v>
      </c>
      <c r="D1296" s="1" t="s">
        <v>3392</v>
      </c>
      <c r="E1296" s="1" t="s">
        <v>3133</v>
      </c>
      <c r="F1296" s="1" t="s">
        <v>3136</v>
      </c>
      <c r="G1296" s="1" t="s">
        <v>3137</v>
      </c>
      <c r="H1296" s="1" t="s">
        <v>45</v>
      </c>
      <c r="I1296" s="1" t="s">
        <v>894</v>
      </c>
      <c r="J1296" s="3">
        <v>37.44</v>
      </c>
      <c r="K1296" s="3">
        <v>6</v>
      </c>
      <c r="L1296" s="3">
        <v>16.847999999999999</v>
      </c>
    </row>
    <row r="1297" spans="1:12" ht="14.25" customHeight="1" x14ac:dyDescent="0.25">
      <c r="A1297" s="1" t="s">
        <v>1567</v>
      </c>
      <c r="B1297" s="2">
        <v>41771</v>
      </c>
      <c r="C1297" s="2">
        <v>41772</v>
      </c>
      <c r="D1297" s="1" t="s">
        <v>3392</v>
      </c>
      <c r="E1297" s="1" t="s">
        <v>3133</v>
      </c>
      <c r="F1297" s="1" t="s">
        <v>3136</v>
      </c>
      <c r="G1297" s="1" t="s">
        <v>3137</v>
      </c>
      <c r="H1297" s="1" t="s">
        <v>9</v>
      </c>
      <c r="I1297" s="1" t="s">
        <v>1055</v>
      </c>
      <c r="J1297" s="3">
        <v>37.590000000000003</v>
      </c>
      <c r="K1297" s="3">
        <v>3</v>
      </c>
      <c r="L1297" s="3">
        <v>17.667300000000001</v>
      </c>
    </row>
    <row r="1298" spans="1:12" ht="14.25" customHeight="1" x14ac:dyDescent="0.25">
      <c r="A1298" s="1" t="s">
        <v>1567</v>
      </c>
      <c r="B1298" s="2">
        <v>41771</v>
      </c>
      <c r="C1298" s="2">
        <v>41772</v>
      </c>
      <c r="D1298" s="1" t="s">
        <v>3392</v>
      </c>
      <c r="E1298" s="1" t="s">
        <v>3133</v>
      </c>
      <c r="F1298" s="1" t="s">
        <v>3136</v>
      </c>
      <c r="G1298" s="1" t="s">
        <v>3137</v>
      </c>
      <c r="H1298" s="1" t="s">
        <v>18</v>
      </c>
      <c r="I1298" s="1" t="s">
        <v>1352</v>
      </c>
      <c r="J1298" s="3">
        <v>26.032</v>
      </c>
      <c r="K1298" s="3">
        <v>2</v>
      </c>
      <c r="L1298" s="3">
        <v>9.4366000000000003</v>
      </c>
    </row>
    <row r="1299" spans="1:12" ht="14.25" customHeight="1" x14ac:dyDescent="0.25">
      <c r="A1299" s="1" t="s">
        <v>1568</v>
      </c>
      <c r="B1299" s="2">
        <v>40997</v>
      </c>
      <c r="C1299" s="2">
        <v>41003</v>
      </c>
      <c r="D1299" s="1" t="s">
        <v>3724</v>
      </c>
      <c r="E1299" s="1" t="s">
        <v>3133</v>
      </c>
      <c r="F1299" s="1" t="s">
        <v>3136</v>
      </c>
      <c r="G1299" s="1" t="s">
        <v>3137</v>
      </c>
      <c r="H1299" s="1" t="s">
        <v>20</v>
      </c>
      <c r="I1299" s="1" t="s">
        <v>1569</v>
      </c>
      <c r="J1299" s="3">
        <v>73.28</v>
      </c>
      <c r="K1299" s="3">
        <v>4</v>
      </c>
      <c r="L1299" s="3">
        <v>21.251200000000001</v>
      </c>
    </row>
    <row r="1300" spans="1:12" ht="14.25" customHeight="1" x14ac:dyDescent="0.25">
      <c r="A1300" s="1" t="s">
        <v>1570</v>
      </c>
      <c r="B1300" s="2">
        <v>41915</v>
      </c>
      <c r="C1300" s="2">
        <v>41921</v>
      </c>
      <c r="D1300" s="1" t="s">
        <v>3464</v>
      </c>
      <c r="E1300" s="1" t="s">
        <v>3133</v>
      </c>
      <c r="F1300" s="1" t="s">
        <v>3134</v>
      </c>
      <c r="G1300" s="1" t="s">
        <v>3135</v>
      </c>
      <c r="H1300" s="1" t="s">
        <v>18</v>
      </c>
      <c r="I1300" s="1" t="s">
        <v>1571</v>
      </c>
      <c r="J1300" s="3">
        <v>112.12</v>
      </c>
      <c r="K1300" s="3">
        <v>5</v>
      </c>
      <c r="L1300" s="3">
        <v>42.045000000000002</v>
      </c>
    </row>
    <row r="1301" spans="1:12" ht="14.25" customHeight="1" x14ac:dyDescent="0.25">
      <c r="A1301" s="1" t="s">
        <v>1570</v>
      </c>
      <c r="B1301" s="2">
        <v>41915</v>
      </c>
      <c r="C1301" s="2">
        <v>41921</v>
      </c>
      <c r="D1301" s="1" t="s">
        <v>3464</v>
      </c>
      <c r="E1301" s="1" t="s">
        <v>3133</v>
      </c>
      <c r="F1301" s="1" t="s">
        <v>3134</v>
      </c>
      <c r="G1301" s="1" t="s">
        <v>3135</v>
      </c>
      <c r="H1301" s="1" t="s">
        <v>28</v>
      </c>
      <c r="I1301" s="1" t="s">
        <v>1572</v>
      </c>
      <c r="J1301" s="3">
        <v>1575.14</v>
      </c>
      <c r="K1301" s="3">
        <v>7</v>
      </c>
      <c r="L1301" s="3">
        <v>204.76820000000001</v>
      </c>
    </row>
    <row r="1302" spans="1:12" ht="14.25" customHeight="1" x14ac:dyDescent="0.25">
      <c r="A1302" s="1" t="s">
        <v>1573</v>
      </c>
      <c r="B1302" s="2">
        <v>41670</v>
      </c>
      <c r="C1302" s="2">
        <v>41677</v>
      </c>
      <c r="D1302" s="1" t="s">
        <v>3736</v>
      </c>
      <c r="E1302" s="1" t="s">
        <v>3133</v>
      </c>
      <c r="F1302" s="1" t="s">
        <v>3140</v>
      </c>
      <c r="G1302" s="1" t="s">
        <v>3135</v>
      </c>
      <c r="H1302" s="1" t="s">
        <v>14</v>
      </c>
      <c r="I1302" s="1" t="s">
        <v>514</v>
      </c>
      <c r="J1302" s="3">
        <v>12.74</v>
      </c>
      <c r="K1302" s="3">
        <v>7</v>
      </c>
      <c r="L1302" s="3">
        <v>5.7329999999999997</v>
      </c>
    </row>
    <row r="1303" spans="1:12" ht="14.25" customHeight="1" x14ac:dyDescent="0.25">
      <c r="A1303" s="1" t="s">
        <v>1573</v>
      </c>
      <c r="B1303" s="2">
        <v>41670</v>
      </c>
      <c r="C1303" s="2">
        <v>41677</v>
      </c>
      <c r="D1303" s="1" t="s">
        <v>3736</v>
      </c>
      <c r="E1303" s="1" t="s">
        <v>3133</v>
      </c>
      <c r="F1303" s="1" t="s">
        <v>3140</v>
      </c>
      <c r="G1303" s="1" t="s">
        <v>3135</v>
      </c>
      <c r="H1303" s="1" t="s">
        <v>14</v>
      </c>
      <c r="I1303" s="1" t="s">
        <v>1574</v>
      </c>
      <c r="J1303" s="3">
        <v>8.82</v>
      </c>
      <c r="K1303" s="3">
        <v>3</v>
      </c>
      <c r="L1303" s="3">
        <v>2.3814000000000002</v>
      </c>
    </row>
    <row r="1304" spans="1:12" ht="14.25" customHeight="1" x14ac:dyDescent="0.25">
      <c r="A1304" s="1" t="s">
        <v>1573</v>
      </c>
      <c r="B1304" s="2">
        <v>41670</v>
      </c>
      <c r="C1304" s="2">
        <v>41677</v>
      </c>
      <c r="D1304" s="1" t="s">
        <v>3736</v>
      </c>
      <c r="E1304" s="1" t="s">
        <v>3133</v>
      </c>
      <c r="F1304" s="1" t="s">
        <v>3140</v>
      </c>
      <c r="G1304" s="1" t="s">
        <v>3135</v>
      </c>
      <c r="H1304" s="1" t="s">
        <v>72</v>
      </c>
      <c r="I1304" s="1" t="s">
        <v>695</v>
      </c>
      <c r="J1304" s="3">
        <v>120.78400000000001</v>
      </c>
      <c r="K1304" s="3">
        <v>1</v>
      </c>
      <c r="L1304" s="3">
        <v>-13.588200000000001</v>
      </c>
    </row>
    <row r="1305" spans="1:12" ht="14.25" customHeight="1" x14ac:dyDescent="0.25">
      <c r="A1305" s="1" t="s">
        <v>1575</v>
      </c>
      <c r="B1305" s="2">
        <v>41654</v>
      </c>
      <c r="C1305" s="2">
        <v>41656</v>
      </c>
      <c r="D1305" s="1" t="s">
        <v>3747</v>
      </c>
      <c r="E1305" s="1" t="s">
        <v>3133</v>
      </c>
      <c r="F1305" s="1" t="s">
        <v>3146</v>
      </c>
      <c r="G1305" s="1" t="s">
        <v>3147</v>
      </c>
      <c r="H1305" s="1" t="s">
        <v>38</v>
      </c>
      <c r="I1305" s="1" t="s">
        <v>39</v>
      </c>
      <c r="J1305" s="3">
        <v>169.06399999999999</v>
      </c>
      <c r="K1305" s="3">
        <v>7</v>
      </c>
      <c r="L1305" s="3">
        <v>-14.793100000000001</v>
      </c>
    </row>
    <row r="1306" spans="1:12" ht="14.25" customHeight="1" x14ac:dyDescent="0.25">
      <c r="A1306" s="1" t="s">
        <v>1575</v>
      </c>
      <c r="B1306" s="2">
        <v>41654</v>
      </c>
      <c r="C1306" s="2">
        <v>41656</v>
      </c>
      <c r="D1306" s="1" t="s">
        <v>3747</v>
      </c>
      <c r="E1306" s="1" t="s">
        <v>3133</v>
      </c>
      <c r="F1306" s="1" t="s">
        <v>3146</v>
      </c>
      <c r="G1306" s="1" t="s">
        <v>3147</v>
      </c>
      <c r="H1306" s="1" t="s">
        <v>28</v>
      </c>
      <c r="I1306" s="1" t="s">
        <v>912</v>
      </c>
      <c r="J1306" s="3">
        <v>168.624</v>
      </c>
      <c r="K1306" s="3">
        <v>9</v>
      </c>
      <c r="L1306" s="3">
        <v>14.7546</v>
      </c>
    </row>
    <row r="1307" spans="1:12" ht="14.25" customHeight="1" x14ac:dyDescent="0.25">
      <c r="A1307" s="1" t="s">
        <v>1576</v>
      </c>
      <c r="B1307" s="2">
        <v>40827</v>
      </c>
      <c r="C1307" s="2">
        <v>40829</v>
      </c>
      <c r="D1307" s="1" t="s">
        <v>3334</v>
      </c>
      <c r="E1307" s="1" t="s">
        <v>3133</v>
      </c>
      <c r="F1307" s="1" t="s">
        <v>3150</v>
      </c>
      <c r="G1307" s="1" t="s">
        <v>3135</v>
      </c>
      <c r="H1307" s="1" t="s">
        <v>28</v>
      </c>
      <c r="I1307" s="1" t="s">
        <v>1577</v>
      </c>
      <c r="J1307" s="3">
        <v>31.92</v>
      </c>
      <c r="K1307" s="3">
        <v>4</v>
      </c>
      <c r="L1307" s="3">
        <v>8.2992000000000008</v>
      </c>
    </row>
    <row r="1308" spans="1:12" ht="14.25" customHeight="1" x14ac:dyDescent="0.25">
      <c r="A1308" s="1" t="s">
        <v>1576</v>
      </c>
      <c r="B1308" s="2">
        <v>40827</v>
      </c>
      <c r="C1308" s="2">
        <v>40829</v>
      </c>
      <c r="D1308" s="1" t="s">
        <v>3334</v>
      </c>
      <c r="E1308" s="1" t="s">
        <v>3133</v>
      </c>
      <c r="F1308" s="1" t="s">
        <v>3150</v>
      </c>
      <c r="G1308" s="1" t="s">
        <v>3135</v>
      </c>
      <c r="H1308" s="1" t="s">
        <v>72</v>
      </c>
      <c r="I1308" s="1" t="s">
        <v>1578</v>
      </c>
      <c r="J1308" s="3">
        <v>433.56799999999998</v>
      </c>
      <c r="K1308" s="3">
        <v>2</v>
      </c>
      <c r="L1308" s="3">
        <v>-65.035200000000003</v>
      </c>
    </row>
    <row r="1309" spans="1:12" ht="14.25" customHeight="1" x14ac:dyDescent="0.25">
      <c r="A1309" s="1" t="s">
        <v>1579</v>
      </c>
      <c r="B1309" s="2">
        <v>41012</v>
      </c>
      <c r="C1309" s="2">
        <v>41013</v>
      </c>
      <c r="D1309" s="1" t="s">
        <v>3748</v>
      </c>
      <c r="E1309" s="1" t="s">
        <v>3133</v>
      </c>
      <c r="F1309" s="1" t="s">
        <v>3178</v>
      </c>
      <c r="G1309" s="1" t="s">
        <v>3143</v>
      </c>
      <c r="H1309" s="1" t="s">
        <v>45</v>
      </c>
      <c r="I1309" s="1" t="s">
        <v>1580</v>
      </c>
      <c r="J1309" s="3">
        <v>31.103999999999999</v>
      </c>
      <c r="K1309" s="3">
        <v>6</v>
      </c>
      <c r="L1309" s="3">
        <v>10.8864</v>
      </c>
    </row>
    <row r="1310" spans="1:12" ht="14.25" customHeight="1" x14ac:dyDescent="0.25">
      <c r="A1310" s="1" t="s">
        <v>1579</v>
      </c>
      <c r="B1310" s="2">
        <v>41012</v>
      </c>
      <c r="C1310" s="2">
        <v>41013</v>
      </c>
      <c r="D1310" s="1" t="s">
        <v>3748</v>
      </c>
      <c r="E1310" s="1" t="s">
        <v>3133</v>
      </c>
      <c r="F1310" s="1" t="s">
        <v>3178</v>
      </c>
      <c r="G1310" s="1" t="s">
        <v>3143</v>
      </c>
      <c r="H1310" s="1" t="s">
        <v>45</v>
      </c>
      <c r="I1310" s="1" t="s">
        <v>560</v>
      </c>
      <c r="J1310" s="3">
        <v>54.816000000000003</v>
      </c>
      <c r="K1310" s="3">
        <v>3</v>
      </c>
      <c r="L1310" s="3">
        <v>17.815200000000001</v>
      </c>
    </row>
    <row r="1311" spans="1:12" ht="14.25" customHeight="1" x14ac:dyDescent="0.25">
      <c r="A1311" s="1" t="s">
        <v>1581</v>
      </c>
      <c r="B1311" s="2">
        <v>41960</v>
      </c>
      <c r="C1311" s="2">
        <v>41964</v>
      </c>
      <c r="D1311" s="1" t="s">
        <v>3410</v>
      </c>
      <c r="E1311" s="1" t="s">
        <v>3133</v>
      </c>
      <c r="F1311" s="1" t="s">
        <v>3202</v>
      </c>
      <c r="G1311" s="1" t="s">
        <v>3135</v>
      </c>
      <c r="H1311" s="1" t="s">
        <v>28</v>
      </c>
      <c r="I1311" s="1" t="s">
        <v>408</v>
      </c>
      <c r="J1311" s="3">
        <v>48.86</v>
      </c>
      <c r="K1311" s="3">
        <v>7</v>
      </c>
      <c r="L1311" s="3">
        <v>0.97719999999999996</v>
      </c>
    </row>
    <row r="1312" spans="1:12" ht="14.25" customHeight="1" x14ac:dyDescent="0.25">
      <c r="A1312" s="1" t="s">
        <v>1582</v>
      </c>
      <c r="B1312" s="2">
        <v>41242</v>
      </c>
      <c r="C1312" s="2">
        <v>41243</v>
      </c>
      <c r="D1312" s="1" t="s">
        <v>3749</v>
      </c>
      <c r="E1312" s="1" t="s">
        <v>3133</v>
      </c>
      <c r="F1312" s="1" t="s">
        <v>3189</v>
      </c>
      <c r="G1312" s="1" t="s">
        <v>3135</v>
      </c>
      <c r="H1312" s="1" t="s">
        <v>14</v>
      </c>
      <c r="I1312" s="1" t="s">
        <v>1583</v>
      </c>
      <c r="J1312" s="3">
        <v>56.3</v>
      </c>
      <c r="K1312" s="3">
        <v>2</v>
      </c>
      <c r="L1312" s="3">
        <v>15.763999999999999</v>
      </c>
    </row>
    <row r="1313" spans="1:12" ht="14.25" customHeight="1" x14ac:dyDescent="0.25">
      <c r="A1313" s="1" t="s">
        <v>1584</v>
      </c>
      <c r="B1313" s="2">
        <v>41442</v>
      </c>
      <c r="C1313" s="2">
        <v>41444</v>
      </c>
      <c r="D1313" s="1" t="s">
        <v>3389</v>
      </c>
      <c r="E1313" s="1" t="s">
        <v>3133</v>
      </c>
      <c r="F1313" s="1" t="s">
        <v>3134</v>
      </c>
      <c r="G1313" s="1" t="s">
        <v>3135</v>
      </c>
      <c r="H1313" s="1" t="s">
        <v>45</v>
      </c>
      <c r="I1313" s="1" t="s">
        <v>975</v>
      </c>
      <c r="J1313" s="3">
        <v>46.35</v>
      </c>
      <c r="K1313" s="3">
        <v>5</v>
      </c>
      <c r="L1313" s="3">
        <v>21.784500000000001</v>
      </c>
    </row>
    <row r="1314" spans="1:12" ht="14.25" customHeight="1" x14ac:dyDescent="0.25">
      <c r="A1314" s="1" t="s">
        <v>1585</v>
      </c>
      <c r="B1314" s="2">
        <v>41705</v>
      </c>
      <c r="C1314" s="2">
        <v>41709</v>
      </c>
      <c r="D1314" s="1" t="s">
        <v>3475</v>
      </c>
      <c r="E1314" s="1" t="s">
        <v>3133</v>
      </c>
      <c r="F1314" s="1" t="s">
        <v>3140</v>
      </c>
      <c r="G1314" s="1" t="s">
        <v>3135</v>
      </c>
      <c r="H1314" s="1" t="s">
        <v>18</v>
      </c>
      <c r="I1314" s="1" t="s">
        <v>1586</v>
      </c>
      <c r="J1314" s="3">
        <v>14.976000000000001</v>
      </c>
      <c r="K1314" s="3">
        <v>9</v>
      </c>
      <c r="L1314" s="3">
        <v>5.4287999999999998</v>
      </c>
    </row>
    <row r="1315" spans="1:12" ht="14.25" customHeight="1" x14ac:dyDescent="0.25">
      <c r="A1315" s="1" t="s">
        <v>1587</v>
      </c>
      <c r="B1315" s="2">
        <v>41229</v>
      </c>
      <c r="C1315" s="2">
        <v>41233</v>
      </c>
      <c r="D1315" s="1" t="s">
        <v>3593</v>
      </c>
      <c r="E1315" s="1" t="s">
        <v>3133</v>
      </c>
      <c r="F1315" s="1" t="s">
        <v>3264</v>
      </c>
      <c r="G1315" s="1" t="s">
        <v>3252</v>
      </c>
      <c r="H1315" s="1" t="s">
        <v>22</v>
      </c>
      <c r="I1315" s="1" t="s">
        <v>35</v>
      </c>
      <c r="J1315" s="3">
        <v>696.42</v>
      </c>
      <c r="K1315" s="3">
        <v>2</v>
      </c>
      <c r="L1315" s="3">
        <v>160.17660000000001</v>
      </c>
    </row>
    <row r="1316" spans="1:12" ht="14.25" customHeight="1" x14ac:dyDescent="0.25">
      <c r="A1316" s="1" t="s">
        <v>1587</v>
      </c>
      <c r="B1316" s="2">
        <v>41229</v>
      </c>
      <c r="C1316" s="2">
        <v>41233</v>
      </c>
      <c r="D1316" s="1" t="s">
        <v>3593</v>
      </c>
      <c r="E1316" s="1" t="s">
        <v>3133</v>
      </c>
      <c r="F1316" s="1" t="s">
        <v>3264</v>
      </c>
      <c r="G1316" s="1" t="s">
        <v>3252</v>
      </c>
      <c r="H1316" s="1" t="s">
        <v>16</v>
      </c>
      <c r="I1316" s="1" t="s">
        <v>94</v>
      </c>
      <c r="J1316" s="3">
        <v>304.77600000000001</v>
      </c>
      <c r="K1316" s="3">
        <v>3</v>
      </c>
      <c r="L1316" s="3">
        <v>22.8582</v>
      </c>
    </row>
    <row r="1317" spans="1:12" ht="14.25" customHeight="1" x14ac:dyDescent="0.25">
      <c r="A1317" s="1" t="s">
        <v>1588</v>
      </c>
      <c r="B1317" s="2">
        <v>41078</v>
      </c>
      <c r="C1317" s="2">
        <v>41082</v>
      </c>
      <c r="D1317" s="1" t="s">
        <v>3750</v>
      </c>
      <c r="E1317" s="1" t="s">
        <v>3133</v>
      </c>
      <c r="F1317" s="1" t="s">
        <v>3159</v>
      </c>
      <c r="G1317" s="1" t="s">
        <v>3135</v>
      </c>
      <c r="H1317" s="1" t="s">
        <v>14</v>
      </c>
      <c r="I1317" s="1" t="s">
        <v>903</v>
      </c>
      <c r="J1317" s="3">
        <v>51.98</v>
      </c>
      <c r="K1317" s="3">
        <v>2</v>
      </c>
      <c r="L1317" s="3">
        <v>15.074199999999999</v>
      </c>
    </row>
    <row r="1318" spans="1:12" ht="14.25" customHeight="1" x14ac:dyDescent="0.25">
      <c r="A1318" s="1" t="s">
        <v>1589</v>
      </c>
      <c r="B1318" s="2">
        <v>41373</v>
      </c>
      <c r="C1318" s="2">
        <v>41379</v>
      </c>
      <c r="D1318" s="1" t="s">
        <v>3581</v>
      </c>
      <c r="E1318" s="1" t="s">
        <v>3133</v>
      </c>
      <c r="F1318" s="1" t="s">
        <v>3134</v>
      </c>
      <c r="G1318" s="1" t="s">
        <v>3135</v>
      </c>
      <c r="H1318" s="1" t="s">
        <v>12</v>
      </c>
      <c r="I1318" s="1" t="s">
        <v>748</v>
      </c>
      <c r="J1318" s="3">
        <v>24.7</v>
      </c>
      <c r="K1318" s="3">
        <v>5</v>
      </c>
      <c r="L1318" s="3">
        <v>10.374000000000001</v>
      </c>
    </row>
    <row r="1319" spans="1:12" ht="14.25" customHeight="1" x14ac:dyDescent="0.25">
      <c r="A1319" s="1" t="s">
        <v>1590</v>
      </c>
      <c r="B1319" s="2">
        <v>40957</v>
      </c>
      <c r="C1319" s="2">
        <v>40961</v>
      </c>
      <c r="D1319" s="1" t="s">
        <v>3492</v>
      </c>
      <c r="E1319" s="1" t="s">
        <v>3133</v>
      </c>
      <c r="F1319" s="1" t="s">
        <v>3134</v>
      </c>
      <c r="G1319" s="1" t="s">
        <v>3135</v>
      </c>
      <c r="H1319" s="1" t="s">
        <v>9</v>
      </c>
      <c r="I1319" s="1" t="s">
        <v>1591</v>
      </c>
      <c r="J1319" s="3">
        <v>9.24</v>
      </c>
      <c r="K1319" s="3">
        <v>3</v>
      </c>
      <c r="L1319" s="3">
        <v>4.4352</v>
      </c>
    </row>
    <row r="1320" spans="1:12" ht="14.25" customHeight="1" x14ac:dyDescent="0.25">
      <c r="A1320" s="1" t="s">
        <v>1592</v>
      </c>
      <c r="B1320" s="2">
        <v>41731</v>
      </c>
      <c r="C1320" s="2">
        <v>41733</v>
      </c>
      <c r="D1320" s="1" t="s">
        <v>3751</v>
      </c>
      <c r="E1320" s="1" t="s">
        <v>3133</v>
      </c>
      <c r="F1320" s="1" t="s">
        <v>3140</v>
      </c>
      <c r="G1320" s="1" t="s">
        <v>3135</v>
      </c>
      <c r="H1320" s="1" t="s">
        <v>198</v>
      </c>
      <c r="I1320" s="1" t="s">
        <v>1593</v>
      </c>
      <c r="J1320" s="3">
        <v>482.66399999999999</v>
      </c>
      <c r="K1320" s="3">
        <v>8</v>
      </c>
      <c r="L1320" s="3">
        <v>85.176000000000002</v>
      </c>
    </row>
    <row r="1321" spans="1:12" ht="14.25" customHeight="1" x14ac:dyDescent="0.25">
      <c r="A1321" s="1" t="s">
        <v>1592</v>
      </c>
      <c r="B1321" s="2">
        <v>41731</v>
      </c>
      <c r="C1321" s="2">
        <v>41733</v>
      </c>
      <c r="D1321" s="1" t="s">
        <v>3751</v>
      </c>
      <c r="E1321" s="1" t="s">
        <v>3133</v>
      </c>
      <c r="F1321" s="1" t="s">
        <v>3140</v>
      </c>
      <c r="G1321" s="1" t="s">
        <v>3135</v>
      </c>
      <c r="H1321" s="1" t="s">
        <v>510</v>
      </c>
      <c r="I1321" s="1" t="s">
        <v>1594</v>
      </c>
      <c r="J1321" s="3">
        <v>4799.9840000000004</v>
      </c>
      <c r="K1321" s="3">
        <v>2</v>
      </c>
      <c r="L1321" s="3">
        <v>359.99880000000002</v>
      </c>
    </row>
    <row r="1322" spans="1:12" ht="14.25" customHeight="1" x14ac:dyDescent="0.25">
      <c r="A1322" s="1" t="s">
        <v>1595</v>
      </c>
      <c r="B1322" s="2">
        <v>41802</v>
      </c>
      <c r="C1322" s="2">
        <v>41804</v>
      </c>
      <c r="D1322" s="1" t="s">
        <v>3515</v>
      </c>
      <c r="E1322" s="1" t="s">
        <v>3133</v>
      </c>
      <c r="F1322" s="1" t="s">
        <v>3136</v>
      </c>
      <c r="G1322" s="1" t="s">
        <v>3137</v>
      </c>
      <c r="H1322" s="1" t="s">
        <v>45</v>
      </c>
      <c r="I1322" s="1" t="s">
        <v>1596</v>
      </c>
      <c r="J1322" s="3">
        <v>37.94</v>
      </c>
      <c r="K1322" s="3">
        <v>2</v>
      </c>
      <c r="L1322" s="3">
        <v>18.211200000000002</v>
      </c>
    </row>
    <row r="1323" spans="1:12" ht="14.25" customHeight="1" x14ac:dyDescent="0.25">
      <c r="A1323" s="1" t="s">
        <v>1595</v>
      </c>
      <c r="B1323" s="2">
        <v>41802</v>
      </c>
      <c r="C1323" s="2">
        <v>41804</v>
      </c>
      <c r="D1323" s="1" t="s">
        <v>3515</v>
      </c>
      <c r="E1323" s="1" t="s">
        <v>3133</v>
      </c>
      <c r="F1323" s="1" t="s">
        <v>3136</v>
      </c>
      <c r="G1323" s="1" t="s">
        <v>3137</v>
      </c>
      <c r="H1323" s="1" t="s">
        <v>18</v>
      </c>
      <c r="I1323" s="1" t="s">
        <v>425</v>
      </c>
      <c r="J1323" s="3">
        <v>18.288</v>
      </c>
      <c r="K1323" s="3">
        <v>6</v>
      </c>
      <c r="L1323" s="3">
        <v>6.6294000000000004</v>
      </c>
    </row>
    <row r="1324" spans="1:12" ht="14.25" customHeight="1" x14ac:dyDescent="0.25">
      <c r="A1324" s="1" t="s">
        <v>1595</v>
      </c>
      <c r="B1324" s="2">
        <v>41802</v>
      </c>
      <c r="C1324" s="2">
        <v>41804</v>
      </c>
      <c r="D1324" s="1" t="s">
        <v>3515</v>
      </c>
      <c r="E1324" s="1" t="s">
        <v>3133</v>
      </c>
      <c r="F1324" s="1" t="s">
        <v>3136</v>
      </c>
      <c r="G1324" s="1" t="s">
        <v>3137</v>
      </c>
      <c r="H1324" s="1" t="s">
        <v>510</v>
      </c>
      <c r="I1324" s="1" t="s">
        <v>1597</v>
      </c>
      <c r="J1324" s="3">
        <v>385.8</v>
      </c>
      <c r="K1324" s="3">
        <v>5</v>
      </c>
      <c r="L1324" s="3">
        <v>130.20750000000001</v>
      </c>
    </row>
    <row r="1325" spans="1:12" ht="14.25" customHeight="1" x14ac:dyDescent="0.25">
      <c r="A1325" s="1" t="s">
        <v>1595</v>
      </c>
      <c r="B1325" s="2">
        <v>41802</v>
      </c>
      <c r="C1325" s="2">
        <v>41804</v>
      </c>
      <c r="D1325" s="1" t="s">
        <v>3515</v>
      </c>
      <c r="E1325" s="1" t="s">
        <v>3133</v>
      </c>
      <c r="F1325" s="1" t="s">
        <v>3136</v>
      </c>
      <c r="G1325" s="1" t="s">
        <v>3137</v>
      </c>
      <c r="H1325" s="1" t="s">
        <v>28</v>
      </c>
      <c r="I1325" s="1" t="s">
        <v>673</v>
      </c>
      <c r="J1325" s="3">
        <v>102.96</v>
      </c>
      <c r="K1325" s="3">
        <v>2</v>
      </c>
      <c r="L1325" s="3">
        <v>1.0296000000000001</v>
      </c>
    </row>
    <row r="1326" spans="1:12" ht="14.25" customHeight="1" x14ac:dyDescent="0.25">
      <c r="A1326" s="1" t="s">
        <v>1595</v>
      </c>
      <c r="B1326" s="2">
        <v>41802</v>
      </c>
      <c r="C1326" s="2">
        <v>41804</v>
      </c>
      <c r="D1326" s="1" t="s">
        <v>3515</v>
      </c>
      <c r="E1326" s="1" t="s">
        <v>3133</v>
      </c>
      <c r="F1326" s="1" t="s">
        <v>3136</v>
      </c>
      <c r="G1326" s="1" t="s">
        <v>3137</v>
      </c>
      <c r="H1326" s="1" t="s">
        <v>198</v>
      </c>
      <c r="I1326" s="1" t="s">
        <v>1598</v>
      </c>
      <c r="J1326" s="3">
        <v>174.42</v>
      </c>
      <c r="K1326" s="3">
        <v>3</v>
      </c>
      <c r="L1326" s="3">
        <v>41.860799999999998</v>
      </c>
    </row>
    <row r="1327" spans="1:12" ht="14.25" customHeight="1" x14ac:dyDescent="0.25">
      <c r="A1327" s="1" t="s">
        <v>1599</v>
      </c>
      <c r="B1327" s="2">
        <v>40913</v>
      </c>
      <c r="C1327" s="2">
        <v>40918</v>
      </c>
      <c r="D1327" s="1" t="s">
        <v>3752</v>
      </c>
      <c r="E1327" s="1" t="s">
        <v>3133</v>
      </c>
      <c r="F1327" s="1" t="s">
        <v>3136</v>
      </c>
      <c r="G1327" s="1" t="s">
        <v>3137</v>
      </c>
      <c r="H1327" s="1" t="s">
        <v>72</v>
      </c>
      <c r="I1327" s="1" t="s">
        <v>1198</v>
      </c>
      <c r="J1327" s="3">
        <v>61.584000000000003</v>
      </c>
      <c r="K1327" s="3">
        <v>1</v>
      </c>
      <c r="L1327" s="3">
        <v>-6.9282000000000004</v>
      </c>
    </row>
    <row r="1328" spans="1:12" ht="14.25" customHeight="1" x14ac:dyDescent="0.25">
      <c r="A1328" s="1" t="s">
        <v>1600</v>
      </c>
      <c r="B1328" s="2">
        <v>41725</v>
      </c>
      <c r="C1328" s="2">
        <v>41727</v>
      </c>
      <c r="D1328" s="1" t="s">
        <v>3604</v>
      </c>
      <c r="E1328" s="1" t="s">
        <v>3133</v>
      </c>
      <c r="F1328" s="1" t="s">
        <v>3136</v>
      </c>
      <c r="G1328" s="1" t="s">
        <v>3137</v>
      </c>
      <c r="H1328" s="1" t="s">
        <v>14</v>
      </c>
      <c r="I1328" s="1" t="s">
        <v>1601</v>
      </c>
      <c r="J1328" s="3">
        <v>19.829999999999998</v>
      </c>
      <c r="K1328" s="3">
        <v>1</v>
      </c>
      <c r="L1328" s="3">
        <v>5.9489999999999998</v>
      </c>
    </row>
    <row r="1329" spans="1:12" ht="14.25" customHeight="1" x14ac:dyDescent="0.25">
      <c r="A1329" s="1" t="s">
        <v>1602</v>
      </c>
      <c r="B1329" s="2">
        <v>40806</v>
      </c>
      <c r="C1329" s="2">
        <v>40812</v>
      </c>
      <c r="D1329" s="1" t="s">
        <v>3753</v>
      </c>
      <c r="E1329" s="1" t="s">
        <v>3133</v>
      </c>
      <c r="F1329" s="1" t="s">
        <v>3134</v>
      </c>
      <c r="G1329" s="1" t="s">
        <v>3135</v>
      </c>
      <c r="H1329" s="1" t="s">
        <v>20</v>
      </c>
      <c r="I1329" s="1" t="s">
        <v>106</v>
      </c>
      <c r="J1329" s="3">
        <v>43.92</v>
      </c>
      <c r="K1329" s="3">
        <v>4</v>
      </c>
      <c r="L1329" s="3">
        <v>11.8584</v>
      </c>
    </row>
    <row r="1330" spans="1:12" ht="14.25" customHeight="1" x14ac:dyDescent="0.25">
      <c r="A1330" s="1" t="s">
        <v>1602</v>
      </c>
      <c r="B1330" s="2">
        <v>40806</v>
      </c>
      <c r="C1330" s="2">
        <v>40812</v>
      </c>
      <c r="D1330" s="1" t="s">
        <v>3753</v>
      </c>
      <c r="E1330" s="1" t="s">
        <v>3133</v>
      </c>
      <c r="F1330" s="1" t="s">
        <v>3134</v>
      </c>
      <c r="G1330" s="1" t="s">
        <v>3135</v>
      </c>
      <c r="H1330" s="1" t="s">
        <v>18</v>
      </c>
      <c r="I1330" s="1" t="s">
        <v>395</v>
      </c>
      <c r="J1330" s="3">
        <v>20.231999999999999</v>
      </c>
      <c r="K1330" s="3">
        <v>3</v>
      </c>
      <c r="L1330" s="3">
        <v>6.5754000000000001</v>
      </c>
    </row>
    <row r="1331" spans="1:12" ht="14.25" customHeight="1" x14ac:dyDescent="0.25">
      <c r="A1331" s="1" t="s">
        <v>1603</v>
      </c>
      <c r="B1331" s="2">
        <v>40628</v>
      </c>
      <c r="C1331" s="2">
        <v>40632</v>
      </c>
      <c r="D1331" s="1" t="s">
        <v>3729</v>
      </c>
      <c r="E1331" s="1" t="s">
        <v>3133</v>
      </c>
      <c r="F1331" s="1" t="s">
        <v>3134</v>
      </c>
      <c r="G1331" s="1" t="s">
        <v>3135</v>
      </c>
      <c r="H1331" s="1" t="s">
        <v>38</v>
      </c>
      <c r="I1331" s="1" t="s">
        <v>114</v>
      </c>
      <c r="J1331" s="3">
        <v>66.3</v>
      </c>
      <c r="K1331" s="3">
        <v>3</v>
      </c>
      <c r="L1331" s="3">
        <v>8.6189999999999998</v>
      </c>
    </row>
    <row r="1332" spans="1:12" ht="14.25" customHeight="1" x14ac:dyDescent="0.25">
      <c r="A1332" s="1" t="s">
        <v>1604</v>
      </c>
      <c r="B1332" s="2">
        <v>41156</v>
      </c>
      <c r="C1332" s="2">
        <v>41161</v>
      </c>
      <c r="D1332" s="1" t="s">
        <v>3754</v>
      </c>
      <c r="E1332" s="1" t="s">
        <v>3133</v>
      </c>
      <c r="F1332" s="1" t="s">
        <v>3221</v>
      </c>
      <c r="G1332" s="1" t="s">
        <v>3145</v>
      </c>
      <c r="H1332" s="1" t="s">
        <v>18</v>
      </c>
      <c r="I1332" s="1" t="s">
        <v>1352</v>
      </c>
      <c r="J1332" s="3">
        <v>9.7620000000000005</v>
      </c>
      <c r="K1332" s="3">
        <v>2</v>
      </c>
      <c r="L1332" s="3">
        <v>-6.8334000000000001</v>
      </c>
    </row>
    <row r="1333" spans="1:12" ht="14.25" customHeight="1" x14ac:dyDescent="0.25">
      <c r="A1333" s="1" t="s">
        <v>1605</v>
      </c>
      <c r="B1333" s="2">
        <v>41348</v>
      </c>
      <c r="C1333" s="2">
        <v>41350</v>
      </c>
      <c r="D1333" s="1" t="s">
        <v>3755</v>
      </c>
      <c r="E1333" s="1" t="s">
        <v>3133</v>
      </c>
      <c r="F1333" s="1" t="s">
        <v>3136</v>
      </c>
      <c r="G1333" s="1" t="s">
        <v>3137</v>
      </c>
      <c r="H1333" s="1" t="s">
        <v>72</v>
      </c>
      <c r="I1333" s="1" t="s">
        <v>807</v>
      </c>
      <c r="J1333" s="3">
        <v>196.78399999999999</v>
      </c>
      <c r="K1333" s="3">
        <v>2</v>
      </c>
      <c r="L1333" s="3">
        <v>-22.138200000000001</v>
      </c>
    </row>
    <row r="1334" spans="1:12" ht="14.25" customHeight="1" x14ac:dyDescent="0.25">
      <c r="A1334" s="1" t="s">
        <v>1606</v>
      </c>
      <c r="B1334" s="2">
        <v>41816</v>
      </c>
      <c r="C1334" s="2">
        <v>41820</v>
      </c>
      <c r="D1334" s="1" t="s">
        <v>3629</v>
      </c>
      <c r="E1334" s="1" t="s">
        <v>3133</v>
      </c>
      <c r="F1334" s="1" t="s">
        <v>3136</v>
      </c>
      <c r="G1334" s="1" t="s">
        <v>3137</v>
      </c>
      <c r="H1334" s="1" t="s">
        <v>22</v>
      </c>
      <c r="I1334" s="1" t="s">
        <v>1607</v>
      </c>
      <c r="J1334" s="3">
        <v>871.4</v>
      </c>
      <c r="K1334" s="3">
        <v>4</v>
      </c>
      <c r="L1334" s="3">
        <v>148.13800000000001</v>
      </c>
    </row>
    <row r="1335" spans="1:12" ht="14.25" customHeight="1" x14ac:dyDescent="0.25">
      <c r="A1335" s="1" t="s">
        <v>1608</v>
      </c>
      <c r="B1335" s="2">
        <v>41842</v>
      </c>
      <c r="C1335" s="2">
        <v>41842</v>
      </c>
      <c r="D1335" s="1" t="s">
        <v>3396</v>
      </c>
      <c r="E1335" s="1" t="s">
        <v>3133</v>
      </c>
      <c r="F1335" s="1" t="s">
        <v>3246</v>
      </c>
      <c r="G1335" s="1" t="s">
        <v>3139</v>
      </c>
      <c r="H1335" s="1" t="s">
        <v>16</v>
      </c>
      <c r="I1335" s="1" t="s">
        <v>1609</v>
      </c>
      <c r="J1335" s="3">
        <v>71.927999999999997</v>
      </c>
      <c r="K1335" s="3">
        <v>9</v>
      </c>
      <c r="L1335" s="3">
        <v>6.2937000000000003</v>
      </c>
    </row>
    <row r="1336" spans="1:12" ht="14.25" customHeight="1" x14ac:dyDescent="0.25">
      <c r="A1336" s="1" t="s">
        <v>1608</v>
      </c>
      <c r="B1336" s="2">
        <v>41842</v>
      </c>
      <c r="C1336" s="2">
        <v>41842</v>
      </c>
      <c r="D1336" s="1" t="s">
        <v>3396</v>
      </c>
      <c r="E1336" s="1" t="s">
        <v>3133</v>
      </c>
      <c r="F1336" s="1" t="s">
        <v>3246</v>
      </c>
      <c r="G1336" s="1" t="s">
        <v>3139</v>
      </c>
      <c r="H1336" s="1" t="s">
        <v>14</v>
      </c>
      <c r="I1336" s="1" t="s">
        <v>903</v>
      </c>
      <c r="J1336" s="3">
        <v>25.99</v>
      </c>
      <c r="K1336" s="3">
        <v>1</v>
      </c>
      <c r="L1336" s="3">
        <v>7.5370999999999997</v>
      </c>
    </row>
    <row r="1337" spans="1:12" ht="14.25" customHeight="1" x14ac:dyDescent="0.25">
      <c r="A1337" s="1" t="s">
        <v>1610</v>
      </c>
      <c r="B1337" s="2">
        <v>41205</v>
      </c>
      <c r="C1337" s="2">
        <v>41210</v>
      </c>
      <c r="D1337" s="1" t="s">
        <v>3756</v>
      </c>
      <c r="E1337" s="1" t="s">
        <v>3133</v>
      </c>
      <c r="F1337" s="1" t="s">
        <v>3136</v>
      </c>
      <c r="G1337" s="1" t="s">
        <v>3137</v>
      </c>
      <c r="H1337" s="1" t="s">
        <v>18</v>
      </c>
      <c r="I1337" s="1" t="s">
        <v>167</v>
      </c>
      <c r="J1337" s="3">
        <v>3.5920000000000001</v>
      </c>
      <c r="K1337" s="3">
        <v>1</v>
      </c>
      <c r="L1337" s="3">
        <v>1.1225000000000001</v>
      </c>
    </row>
    <row r="1338" spans="1:12" ht="14.25" customHeight="1" x14ac:dyDescent="0.25">
      <c r="A1338" s="1" t="s">
        <v>1611</v>
      </c>
      <c r="B1338" s="2">
        <v>41870</v>
      </c>
      <c r="C1338" s="2">
        <v>41874</v>
      </c>
      <c r="D1338" s="1" t="s">
        <v>3757</v>
      </c>
      <c r="E1338" s="1" t="s">
        <v>3133</v>
      </c>
      <c r="F1338" s="1" t="s">
        <v>3136</v>
      </c>
      <c r="G1338" s="1" t="s">
        <v>3137</v>
      </c>
      <c r="H1338" s="1" t="s">
        <v>28</v>
      </c>
      <c r="I1338" s="1" t="s">
        <v>452</v>
      </c>
      <c r="J1338" s="3">
        <v>323.10000000000002</v>
      </c>
      <c r="K1338" s="3">
        <v>2</v>
      </c>
      <c r="L1338" s="3">
        <v>61.389000000000003</v>
      </c>
    </row>
    <row r="1339" spans="1:12" ht="14.25" customHeight="1" x14ac:dyDescent="0.25">
      <c r="A1339" s="1" t="s">
        <v>1612</v>
      </c>
      <c r="B1339" s="2">
        <v>41983</v>
      </c>
      <c r="C1339" s="2">
        <v>41987</v>
      </c>
      <c r="D1339" s="1" t="s">
        <v>3471</v>
      </c>
      <c r="E1339" s="1" t="s">
        <v>3133</v>
      </c>
      <c r="F1339" s="1" t="s">
        <v>3134</v>
      </c>
      <c r="G1339" s="1" t="s">
        <v>3135</v>
      </c>
      <c r="H1339" s="1" t="s">
        <v>14</v>
      </c>
      <c r="I1339" s="1" t="s">
        <v>1426</v>
      </c>
      <c r="J1339" s="3">
        <v>11.16</v>
      </c>
      <c r="K1339" s="3">
        <v>2</v>
      </c>
      <c r="L1339" s="3">
        <v>2.79</v>
      </c>
    </row>
    <row r="1340" spans="1:12" ht="14.25" customHeight="1" x14ac:dyDescent="0.25">
      <c r="A1340" s="1" t="s">
        <v>1612</v>
      </c>
      <c r="B1340" s="2">
        <v>41983</v>
      </c>
      <c r="C1340" s="2">
        <v>41987</v>
      </c>
      <c r="D1340" s="1" t="s">
        <v>3471</v>
      </c>
      <c r="E1340" s="1" t="s">
        <v>3133</v>
      </c>
      <c r="F1340" s="1" t="s">
        <v>3134</v>
      </c>
      <c r="G1340" s="1" t="s">
        <v>3135</v>
      </c>
      <c r="H1340" s="1" t="s">
        <v>22</v>
      </c>
      <c r="I1340" s="1" t="s">
        <v>462</v>
      </c>
      <c r="J1340" s="3">
        <v>896.32799999999997</v>
      </c>
      <c r="K1340" s="3">
        <v>9</v>
      </c>
      <c r="L1340" s="3">
        <v>22.408200000000001</v>
      </c>
    </row>
    <row r="1341" spans="1:12" ht="14.25" customHeight="1" x14ac:dyDescent="0.25">
      <c r="A1341" s="1" t="s">
        <v>1612</v>
      </c>
      <c r="B1341" s="2">
        <v>41983</v>
      </c>
      <c r="C1341" s="2">
        <v>41987</v>
      </c>
      <c r="D1341" s="1" t="s">
        <v>3471</v>
      </c>
      <c r="E1341" s="1" t="s">
        <v>3133</v>
      </c>
      <c r="F1341" s="1" t="s">
        <v>3134</v>
      </c>
      <c r="G1341" s="1" t="s">
        <v>3135</v>
      </c>
      <c r="H1341" s="1" t="s">
        <v>20</v>
      </c>
      <c r="I1341" s="1" t="s">
        <v>1613</v>
      </c>
      <c r="J1341" s="3">
        <v>189</v>
      </c>
      <c r="K1341" s="3">
        <v>1</v>
      </c>
      <c r="L1341" s="3">
        <v>68.040000000000006</v>
      </c>
    </row>
    <row r="1342" spans="1:12" ht="14.25" customHeight="1" x14ac:dyDescent="0.25">
      <c r="A1342" s="1" t="s">
        <v>1614</v>
      </c>
      <c r="B1342" s="2">
        <v>41935</v>
      </c>
      <c r="C1342" s="2">
        <v>41940</v>
      </c>
      <c r="D1342" s="1" t="s">
        <v>3758</v>
      </c>
      <c r="E1342" s="1" t="s">
        <v>3133</v>
      </c>
      <c r="F1342" s="1" t="s">
        <v>3218</v>
      </c>
      <c r="G1342" s="1" t="s">
        <v>3145</v>
      </c>
      <c r="H1342" s="1" t="s">
        <v>22</v>
      </c>
      <c r="I1342" s="1" t="s">
        <v>357</v>
      </c>
      <c r="J1342" s="3">
        <v>177.22499999999999</v>
      </c>
      <c r="K1342" s="3">
        <v>5</v>
      </c>
      <c r="L1342" s="3">
        <v>-120.51300000000001</v>
      </c>
    </row>
    <row r="1343" spans="1:12" ht="14.25" customHeight="1" x14ac:dyDescent="0.25">
      <c r="A1343" s="1" t="s">
        <v>1615</v>
      </c>
      <c r="B1343" s="2">
        <v>41824</v>
      </c>
      <c r="C1343" s="2">
        <v>41831</v>
      </c>
      <c r="D1343" s="1" t="s">
        <v>3505</v>
      </c>
      <c r="E1343" s="1" t="s">
        <v>3133</v>
      </c>
      <c r="F1343" s="1" t="s">
        <v>3265</v>
      </c>
      <c r="G1343" s="1" t="s">
        <v>3135</v>
      </c>
      <c r="H1343" s="1" t="s">
        <v>12</v>
      </c>
      <c r="I1343" s="1" t="s">
        <v>1542</v>
      </c>
      <c r="J1343" s="3">
        <v>129.38999999999999</v>
      </c>
      <c r="K1343" s="3">
        <v>3</v>
      </c>
      <c r="L1343" s="3">
        <v>54.343800000000002</v>
      </c>
    </row>
    <row r="1344" spans="1:12" ht="14.25" customHeight="1" x14ac:dyDescent="0.25">
      <c r="A1344" s="1" t="s">
        <v>1616</v>
      </c>
      <c r="B1344" s="2">
        <v>41887</v>
      </c>
      <c r="C1344" s="2">
        <v>41893</v>
      </c>
      <c r="D1344" s="1" t="s">
        <v>3759</v>
      </c>
      <c r="E1344" s="1" t="s">
        <v>3133</v>
      </c>
      <c r="F1344" s="1" t="s">
        <v>3134</v>
      </c>
      <c r="G1344" s="1" t="s">
        <v>3135</v>
      </c>
      <c r="H1344" s="1" t="s">
        <v>28</v>
      </c>
      <c r="I1344" s="1" t="s">
        <v>1617</v>
      </c>
      <c r="J1344" s="3">
        <v>54.32</v>
      </c>
      <c r="K1344" s="3">
        <v>4</v>
      </c>
      <c r="L1344" s="3">
        <v>0.54320000000000002</v>
      </c>
    </row>
    <row r="1345" spans="1:12" ht="14.25" customHeight="1" x14ac:dyDescent="0.25">
      <c r="A1345" s="1" t="s">
        <v>1618</v>
      </c>
      <c r="B1345" s="2">
        <v>40842</v>
      </c>
      <c r="C1345" s="2">
        <v>40846</v>
      </c>
      <c r="D1345" s="1" t="s">
        <v>3760</v>
      </c>
      <c r="E1345" s="1" t="s">
        <v>3133</v>
      </c>
      <c r="F1345" s="1" t="s">
        <v>3136</v>
      </c>
      <c r="G1345" s="1" t="s">
        <v>3137</v>
      </c>
      <c r="H1345" s="1" t="s">
        <v>12</v>
      </c>
      <c r="I1345" s="1" t="s">
        <v>266</v>
      </c>
      <c r="J1345" s="3">
        <v>63.92</v>
      </c>
      <c r="K1345" s="3">
        <v>4</v>
      </c>
      <c r="L1345" s="3">
        <v>3.1960000000000002</v>
      </c>
    </row>
    <row r="1346" spans="1:12" ht="14.25" customHeight="1" x14ac:dyDescent="0.25">
      <c r="A1346" s="1" t="s">
        <v>1618</v>
      </c>
      <c r="B1346" s="2">
        <v>40842</v>
      </c>
      <c r="C1346" s="2">
        <v>40846</v>
      </c>
      <c r="D1346" s="1" t="s">
        <v>3760</v>
      </c>
      <c r="E1346" s="1" t="s">
        <v>3133</v>
      </c>
      <c r="F1346" s="1" t="s">
        <v>3136</v>
      </c>
      <c r="G1346" s="1" t="s">
        <v>3137</v>
      </c>
      <c r="H1346" s="1" t="s">
        <v>16</v>
      </c>
      <c r="I1346" s="1" t="s">
        <v>1619</v>
      </c>
      <c r="J1346" s="3">
        <v>383.96</v>
      </c>
      <c r="K1346" s="3">
        <v>5</v>
      </c>
      <c r="L1346" s="3">
        <v>38.396000000000001</v>
      </c>
    </row>
    <row r="1347" spans="1:12" ht="14.25" customHeight="1" x14ac:dyDescent="0.25">
      <c r="A1347" s="1" t="s">
        <v>1620</v>
      </c>
      <c r="B1347" s="2">
        <v>41454</v>
      </c>
      <c r="C1347" s="2">
        <v>41454</v>
      </c>
      <c r="D1347" s="1" t="s">
        <v>3761</v>
      </c>
      <c r="E1347" s="1" t="s">
        <v>3133</v>
      </c>
      <c r="F1347" s="1" t="s">
        <v>3134</v>
      </c>
      <c r="G1347" s="1" t="s">
        <v>3135</v>
      </c>
      <c r="H1347" s="1" t="s">
        <v>18</v>
      </c>
      <c r="I1347" s="1" t="s">
        <v>302</v>
      </c>
      <c r="J1347" s="3">
        <v>7.7519999999999998</v>
      </c>
      <c r="K1347" s="3">
        <v>3</v>
      </c>
      <c r="L1347" s="3">
        <v>2.8100999999999998</v>
      </c>
    </row>
    <row r="1348" spans="1:12" ht="14.25" customHeight="1" x14ac:dyDescent="0.25">
      <c r="A1348" s="1" t="s">
        <v>1620</v>
      </c>
      <c r="B1348" s="2">
        <v>41454</v>
      </c>
      <c r="C1348" s="2">
        <v>41454</v>
      </c>
      <c r="D1348" s="1" t="s">
        <v>3761</v>
      </c>
      <c r="E1348" s="1" t="s">
        <v>3133</v>
      </c>
      <c r="F1348" s="1" t="s">
        <v>3134</v>
      </c>
      <c r="G1348" s="1" t="s">
        <v>3135</v>
      </c>
      <c r="H1348" s="1" t="s">
        <v>18</v>
      </c>
      <c r="I1348" s="1" t="s">
        <v>1621</v>
      </c>
      <c r="J1348" s="3">
        <v>33.567999999999998</v>
      </c>
      <c r="K1348" s="3">
        <v>2</v>
      </c>
      <c r="L1348" s="3">
        <v>11.748799999999999</v>
      </c>
    </row>
    <row r="1349" spans="1:12" ht="14.25" customHeight="1" x14ac:dyDescent="0.25">
      <c r="A1349" s="1" t="s">
        <v>1622</v>
      </c>
      <c r="B1349" s="2">
        <v>40851</v>
      </c>
      <c r="C1349" s="2">
        <v>40858</v>
      </c>
      <c r="D1349" s="1" t="s">
        <v>3587</v>
      </c>
      <c r="E1349" s="1" t="s">
        <v>3133</v>
      </c>
      <c r="F1349" s="1" t="s">
        <v>3134</v>
      </c>
      <c r="G1349" s="1" t="s">
        <v>3135</v>
      </c>
      <c r="H1349" s="1" t="s">
        <v>16</v>
      </c>
      <c r="I1349" s="1" t="s">
        <v>1623</v>
      </c>
      <c r="J1349" s="3">
        <v>666.34400000000005</v>
      </c>
      <c r="K1349" s="3">
        <v>7</v>
      </c>
      <c r="L1349" s="3">
        <v>66.634399999999999</v>
      </c>
    </row>
    <row r="1350" spans="1:12" ht="14.25" customHeight="1" x14ac:dyDescent="0.25">
      <c r="A1350" s="1" t="s">
        <v>1622</v>
      </c>
      <c r="B1350" s="2">
        <v>40851</v>
      </c>
      <c r="C1350" s="2">
        <v>40858</v>
      </c>
      <c r="D1350" s="1" t="s">
        <v>3587</v>
      </c>
      <c r="E1350" s="1" t="s">
        <v>3133</v>
      </c>
      <c r="F1350" s="1" t="s">
        <v>3134</v>
      </c>
      <c r="G1350" s="1" t="s">
        <v>3135</v>
      </c>
      <c r="H1350" s="1" t="s">
        <v>22</v>
      </c>
      <c r="I1350" s="1" t="s">
        <v>194</v>
      </c>
      <c r="J1350" s="3">
        <v>573.72799999999995</v>
      </c>
      <c r="K1350" s="3">
        <v>4</v>
      </c>
      <c r="L1350" s="3">
        <v>-64.544399999999996</v>
      </c>
    </row>
    <row r="1351" spans="1:12" ht="14.25" customHeight="1" x14ac:dyDescent="0.25">
      <c r="A1351" s="1" t="s">
        <v>1622</v>
      </c>
      <c r="B1351" s="2">
        <v>40851</v>
      </c>
      <c r="C1351" s="2">
        <v>40858</v>
      </c>
      <c r="D1351" s="1" t="s">
        <v>3587</v>
      </c>
      <c r="E1351" s="1" t="s">
        <v>3133</v>
      </c>
      <c r="F1351" s="1" t="s">
        <v>3134</v>
      </c>
      <c r="G1351" s="1" t="s">
        <v>3135</v>
      </c>
      <c r="H1351" s="1" t="s">
        <v>18</v>
      </c>
      <c r="I1351" s="1" t="s">
        <v>589</v>
      </c>
      <c r="J1351" s="3">
        <v>21.936</v>
      </c>
      <c r="K1351" s="3">
        <v>3</v>
      </c>
      <c r="L1351" s="3">
        <v>8.2260000000000009</v>
      </c>
    </row>
    <row r="1352" spans="1:12" ht="14.25" customHeight="1" x14ac:dyDescent="0.25">
      <c r="A1352" s="1" t="s">
        <v>1622</v>
      </c>
      <c r="B1352" s="2">
        <v>40851</v>
      </c>
      <c r="C1352" s="2">
        <v>40858</v>
      </c>
      <c r="D1352" s="1" t="s">
        <v>3587</v>
      </c>
      <c r="E1352" s="1" t="s">
        <v>3133</v>
      </c>
      <c r="F1352" s="1" t="s">
        <v>3134</v>
      </c>
      <c r="G1352" s="1" t="s">
        <v>3135</v>
      </c>
      <c r="H1352" s="1" t="s">
        <v>45</v>
      </c>
      <c r="I1352" s="1" t="s">
        <v>1624</v>
      </c>
      <c r="J1352" s="3">
        <v>19.440000000000001</v>
      </c>
      <c r="K1352" s="3">
        <v>3</v>
      </c>
      <c r="L1352" s="3">
        <v>9.3312000000000008</v>
      </c>
    </row>
    <row r="1353" spans="1:12" ht="14.25" customHeight="1" x14ac:dyDescent="0.25">
      <c r="A1353" s="1" t="s">
        <v>1622</v>
      </c>
      <c r="B1353" s="2">
        <v>40851</v>
      </c>
      <c r="C1353" s="2">
        <v>40858</v>
      </c>
      <c r="D1353" s="1" t="s">
        <v>3587</v>
      </c>
      <c r="E1353" s="1" t="s">
        <v>3133</v>
      </c>
      <c r="F1353" s="1" t="s">
        <v>3134</v>
      </c>
      <c r="G1353" s="1" t="s">
        <v>3135</v>
      </c>
      <c r="H1353" s="1" t="s">
        <v>510</v>
      </c>
      <c r="I1353" s="1" t="s">
        <v>1625</v>
      </c>
      <c r="J1353" s="3">
        <v>447.96800000000002</v>
      </c>
      <c r="K1353" s="3">
        <v>4</v>
      </c>
      <c r="L1353" s="3">
        <v>139.99</v>
      </c>
    </row>
    <row r="1354" spans="1:12" ht="14.25" customHeight="1" x14ac:dyDescent="0.25">
      <c r="A1354" s="1" t="s">
        <v>1626</v>
      </c>
      <c r="B1354" s="2">
        <v>41085</v>
      </c>
      <c r="C1354" s="2">
        <v>41091</v>
      </c>
      <c r="D1354" s="1" t="s">
        <v>3409</v>
      </c>
      <c r="E1354" s="1" t="s">
        <v>3133</v>
      </c>
      <c r="F1354" s="1" t="s">
        <v>3134</v>
      </c>
      <c r="G1354" s="1" t="s">
        <v>3135</v>
      </c>
      <c r="H1354" s="1" t="s">
        <v>14</v>
      </c>
      <c r="I1354" s="1" t="s">
        <v>106</v>
      </c>
      <c r="J1354" s="3">
        <v>20.96</v>
      </c>
      <c r="K1354" s="3">
        <v>2</v>
      </c>
      <c r="L1354" s="3">
        <v>5.24</v>
      </c>
    </row>
    <row r="1355" spans="1:12" ht="14.25" customHeight="1" x14ac:dyDescent="0.25">
      <c r="A1355" s="1" t="s">
        <v>1626</v>
      </c>
      <c r="B1355" s="2">
        <v>41085</v>
      </c>
      <c r="C1355" s="2">
        <v>41091</v>
      </c>
      <c r="D1355" s="1" t="s">
        <v>3409</v>
      </c>
      <c r="E1355" s="1" t="s">
        <v>3133</v>
      </c>
      <c r="F1355" s="1" t="s">
        <v>3134</v>
      </c>
      <c r="G1355" s="1" t="s">
        <v>3135</v>
      </c>
      <c r="H1355" s="1" t="s">
        <v>18</v>
      </c>
      <c r="I1355" s="1" t="s">
        <v>739</v>
      </c>
      <c r="J1355" s="3">
        <v>88.751999999999995</v>
      </c>
      <c r="K1355" s="3">
        <v>3</v>
      </c>
      <c r="L1355" s="3">
        <v>27.734999999999999</v>
      </c>
    </row>
    <row r="1356" spans="1:12" ht="14.25" customHeight="1" x14ac:dyDescent="0.25">
      <c r="A1356" s="1" t="s">
        <v>1626</v>
      </c>
      <c r="B1356" s="2">
        <v>41085</v>
      </c>
      <c r="C1356" s="2">
        <v>41091</v>
      </c>
      <c r="D1356" s="1" t="s">
        <v>3409</v>
      </c>
      <c r="E1356" s="1" t="s">
        <v>3133</v>
      </c>
      <c r="F1356" s="1" t="s">
        <v>3134</v>
      </c>
      <c r="G1356" s="1" t="s">
        <v>3135</v>
      </c>
      <c r="H1356" s="1" t="s">
        <v>28</v>
      </c>
      <c r="I1356" s="1" t="s">
        <v>316</v>
      </c>
      <c r="J1356" s="3">
        <v>304.23</v>
      </c>
      <c r="K1356" s="3">
        <v>3</v>
      </c>
      <c r="L1356" s="3">
        <v>9.1268999999999991</v>
      </c>
    </row>
    <row r="1357" spans="1:12" ht="14.25" customHeight="1" x14ac:dyDescent="0.25">
      <c r="A1357" s="1" t="s">
        <v>1627</v>
      </c>
      <c r="B1357" s="2">
        <v>41116</v>
      </c>
      <c r="C1357" s="2">
        <v>41123</v>
      </c>
      <c r="D1357" s="1" t="s">
        <v>3334</v>
      </c>
      <c r="E1357" s="1" t="s">
        <v>3133</v>
      </c>
      <c r="F1357" s="1" t="s">
        <v>3140</v>
      </c>
      <c r="G1357" s="1" t="s">
        <v>3135</v>
      </c>
      <c r="H1357" s="1" t="s">
        <v>87</v>
      </c>
      <c r="I1357" s="1" t="s">
        <v>1628</v>
      </c>
      <c r="J1357" s="3">
        <v>167.86</v>
      </c>
      <c r="K1357" s="3">
        <v>2</v>
      </c>
      <c r="L1357" s="3">
        <v>78.894199999999998</v>
      </c>
    </row>
    <row r="1358" spans="1:12" ht="14.25" customHeight="1" x14ac:dyDescent="0.25">
      <c r="A1358" s="1" t="s">
        <v>1629</v>
      </c>
      <c r="B1358" s="2">
        <v>40906</v>
      </c>
      <c r="C1358" s="2">
        <v>40911</v>
      </c>
      <c r="D1358" s="1" t="s">
        <v>3762</v>
      </c>
      <c r="E1358" s="1" t="s">
        <v>3133</v>
      </c>
      <c r="F1358" s="1" t="s">
        <v>3238</v>
      </c>
      <c r="G1358" s="1" t="s">
        <v>3154</v>
      </c>
      <c r="H1358" s="1" t="s">
        <v>16</v>
      </c>
      <c r="I1358" s="1" t="s">
        <v>1630</v>
      </c>
      <c r="J1358" s="3">
        <v>23.975999999999999</v>
      </c>
      <c r="K1358" s="3">
        <v>3</v>
      </c>
      <c r="L1358" s="3">
        <v>-5.6943000000000001</v>
      </c>
    </row>
    <row r="1359" spans="1:12" ht="14.25" customHeight="1" x14ac:dyDescent="0.25">
      <c r="A1359" s="1" t="s">
        <v>1629</v>
      </c>
      <c r="B1359" s="2">
        <v>40906</v>
      </c>
      <c r="C1359" s="2">
        <v>40911</v>
      </c>
      <c r="D1359" s="1" t="s">
        <v>3762</v>
      </c>
      <c r="E1359" s="1" t="s">
        <v>3133</v>
      </c>
      <c r="F1359" s="1" t="s">
        <v>3238</v>
      </c>
      <c r="G1359" s="1" t="s">
        <v>3154</v>
      </c>
      <c r="H1359" s="1" t="s">
        <v>28</v>
      </c>
      <c r="I1359" s="1" t="s">
        <v>982</v>
      </c>
      <c r="J1359" s="3">
        <v>33.29</v>
      </c>
      <c r="K1359" s="3">
        <v>1</v>
      </c>
      <c r="L1359" s="3">
        <v>7.9896000000000003</v>
      </c>
    </row>
    <row r="1360" spans="1:12" ht="14.25" customHeight="1" x14ac:dyDescent="0.25">
      <c r="A1360" s="1" t="s">
        <v>1631</v>
      </c>
      <c r="B1360" s="2">
        <v>41884</v>
      </c>
      <c r="C1360" s="2">
        <v>41889</v>
      </c>
      <c r="D1360" s="1" t="s">
        <v>3763</v>
      </c>
      <c r="E1360" s="1" t="s">
        <v>3133</v>
      </c>
      <c r="F1360" s="1" t="s">
        <v>3218</v>
      </c>
      <c r="G1360" s="1" t="s">
        <v>3137</v>
      </c>
      <c r="H1360" s="1" t="s">
        <v>38</v>
      </c>
      <c r="I1360" s="1" t="s">
        <v>1632</v>
      </c>
      <c r="J1360" s="3">
        <v>19.989999999999998</v>
      </c>
      <c r="K1360" s="3">
        <v>1</v>
      </c>
      <c r="L1360" s="3">
        <v>6.7965999999999998</v>
      </c>
    </row>
    <row r="1361" spans="1:12" ht="14.25" customHeight="1" x14ac:dyDescent="0.25">
      <c r="A1361" s="1" t="s">
        <v>1631</v>
      </c>
      <c r="B1361" s="2">
        <v>41884</v>
      </c>
      <c r="C1361" s="2">
        <v>41889</v>
      </c>
      <c r="D1361" s="1" t="s">
        <v>3763</v>
      </c>
      <c r="E1361" s="1" t="s">
        <v>3133</v>
      </c>
      <c r="F1361" s="1" t="s">
        <v>3218</v>
      </c>
      <c r="G1361" s="1" t="s">
        <v>3137</v>
      </c>
      <c r="H1361" s="1" t="s">
        <v>18</v>
      </c>
      <c r="I1361" s="1" t="s">
        <v>1633</v>
      </c>
      <c r="J1361" s="3">
        <v>22.92</v>
      </c>
      <c r="K1361" s="3">
        <v>5</v>
      </c>
      <c r="L1361" s="3">
        <v>8.0220000000000002</v>
      </c>
    </row>
    <row r="1362" spans="1:12" ht="14.25" customHeight="1" x14ac:dyDescent="0.25">
      <c r="A1362" s="1" t="s">
        <v>1634</v>
      </c>
      <c r="B1362" s="2">
        <v>41263</v>
      </c>
      <c r="C1362" s="2">
        <v>41267</v>
      </c>
      <c r="D1362" s="1" t="s">
        <v>3415</v>
      </c>
      <c r="E1362" s="1" t="s">
        <v>3133</v>
      </c>
      <c r="F1362" s="1" t="s">
        <v>3266</v>
      </c>
      <c r="G1362" s="1" t="s">
        <v>3143</v>
      </c>
      <c r="H1362" s="1" t="s">
        <v>87</v>
      </c>
      <c r="I1362" s="1" t="s">
        <v>1635</v>
      </c>
      <c r="J1362" s="3">
        <v>7.92</v>
      </c>
      <c r="K1362" s="3">
        <v>1</v>
      </c>
      <c r="L1362" s="3">
        <v>2.7719999999999998</v>
      </c>
    </row>
    <row r="1363" spans="1:12" ht="14.25" customHeight="1" x14ac:dyDescent="0.25">
      <c r="A1363" s="1" t="s">
        <v>1634</v>
      </c>
      <c r="B1363" s="2">
        <v>41263</v>
      </c>
      <c r="C1363" s="2">
        <v>41267</v>
      </c>
      <c r="D1363" s="1" t="s">
        <v>3415</v>
      </c>
      <c r="E1363" s="1" t="s">
        <v>3133</v>
      </c>
      <c r="F1363" s="1" t="s">
        <v>3266</v>
      </c>
      <c r="G1363" s="1" t="s">
        <v>3143</v>
      </c>
      <c r="H1363" s="1" t="s">
        <v>12</v>
      </c>
      <c r="I1363" s="1" t="s">
        <v>1636</v>
      </c>
      <c r="J1363" s="3">
        <v>14.368</v>
      </c>
      <c r="K1363" s="3">
        <v>2</v>
      </c>
      <c r="L1363" s="3">
        <v>3.9512</v>
      </c>
    </row>
    <row r="1364" spans="1:12" ht="14.25" customHeight="1" x14ac:dyDescent="0.25">
      <c r="A1364" s="1" t="s">
        <v>1637</v>
      </c>
      <c r="B1364" s="2">
        <v>41240</v>
      </c>
      <c r="C1364" s="2">
        <v>41244</v>
      </c>
      <c r="D1364" s="1" t="s">
        <v>3742</v>
      </c>
      <c r="E1364" s="1" t="s">
        <v>3133</v>
      </c>
      <c r="F1364" s="1" t="s">
        <v>3134</v>
      </c>
      <c r="G1364" s="1" t="s">
        <v>3135</v>
      </c>
      <c r="H1364" s="1" t="s">
        <v>38</v>
      </c>
      <c r="I1364" s="1" t="s">
        <v>191</v>
      </c>
      <c r="J1364" s="3">
        <v>107.97</v>
      </c>
      <c r="K1364" s="3">
        <v>3</v>
      </c>
      <c r="L1364" s="3">
        <v>22.6737</v>
      </c>
    </row>
    <row r="1365" spans="1:12" ht="14.25" customHeight="1" x14ac:dyDescent="0.25">
      <c r="A1365" s="1" t="s">
        <v>1637</v>
      </c>
      <c r="B1365" s="2">
        <v>41240</v>
      </c>
      <c r="C1365" s="2">
        <v>41244</v>
      </c>
      <c r="D1365" s="1" t="s">
        <v>3742</v>
      </c>
      <c r="E1365" s="1" t="s">
        <v>3133</v>
      </c>
      <c r="F1365" s="1" t="s">
        <v>3134</v>
      </c>
      <c r="G1365" s="1" t="s">
        <v>3135</v>
      </c>
      <c r="H1365" s="1" t="s">
        <v>45</v>
      </c>
      <c r="I1365" s="1" t="s">
        <v>1212</v>
      </c>
      <c r="J1365" s="3">
        <v>113.82</v>
      </c>
      <c r="K1365" s="3">
        <v>3</v>
      </c>
      <c r="L1365" s="3">
        <v>53.495399999999997</v>
      </c>
    </row>
    <row r="1366" spans="1:12" ht="14.25" customHeight="1" x14ac:dyDescent="0.25">
      <c r="A1366" s="1" t="s">
        <v>1638</v>
      </c>
      <c r="B1366" s="2">
        <v>41718</v>
      </c>
      <c r="C1366" s="2">
        <v>41721</v>
      </c>
      <c r="D1366" s="1" t="s">
        <v>3667</v>
      </c>
      <c r="E1366" s="1" t="s">
        <v>3133</v>
      </c>
      <c r="F1366" s="1" t="s">
        <v>3140</v>
      </c>
      <c r="G1366" s="1" t="s">
        <v>3135</v>
      </c>
      <c r="H1366" s="1" t="s">
        <v>18</v>
      </c>
      <c r="I1366" s="1" t="s">
        <v>557</v>
      </c>
      <c r="J1366" s="3">
        <v>19.824000000000002</v>
      </c>
      <c r="K1366" s="3">
        <v>6</v>
      </c>
      <c r="L1366" s="3">
        <v>6.6905999999999999</v>
      </c>
    </row>
    <row r="1367" spans="1:12" ht="14.25" customHeight="1" x14ac:dyDescent="0.25">
      <c r="A1367" s="1" t="s">
        <v>1638</v>
      </c>
      <c r="B1367" s="2">
        <v>41718</v>
      </c>
      <c r="C1367" s="2">
        <v>41721</v>
      </c>
      <c r="D1367" s="1" t="s">
        <v>3667</v>
      </c>
      <c r="E1367" s="1" t="s">
        <v>3133</v>
      </c>
      <c r="F1367" s="1" t="s">
        <v>3140</v>
      </c>
      <c r="G1367" s="1" t="s">
        <v>3135</v>
      </c>
      <c r="H1367" s="1" t="s">
        <v>16</v>
      </c>
      <c r="I1367" s="1" t="s">
        <v>723</v>
      </c>
      <c r="J1367" s="3">
        <v>657.50400000000002</v>
      </c>
      <c r="K1367" s="3">
        <v>6</v>
      </c>
      <c r="L1367" s="3">
        <v>-131.5008</v>
      </c>
    </row>
    <row r="1368" spans="1:12" ht="14.25" customHeight="1" x14ac:dyDescent="0.25">
      <c r="A1368" s="1" t="s">
        <v>1638</v>
      </c>
      <c r="B1368" s="2">
        <v>41718</v>
      </c>
      <c r="C1368" s="2">
        <v>41721</v>
      </c>
      <c r="D1368" s="1" t="s">
        <v>3667</v>
      </c>
      <c r="E1368" s="1" t="s">
        <v>3133</v>
      </c>
      <c r="F1368" s="1" t="s">
        <v>3140</v>
      </c>
      <c r="G1368" s="1" t="s">
        <v>3135</v>
      </c>
      <c r="H1368" s="1" t="s">
        <v>38</v>
      </c>
      <c r="I1368" s="1" t="s">
        <v>63</v>
      </c>
      <c r="J1368" s="3">
        <v>99.54</v>
      </c>
      <c r="K1368" s="3">
        <v>2</v>
      </c>
      <c r="L1368" s="3">
        <v>10.949400000000001</v>
      </c>
    </row>
    <row r="1369" spans="1:12" ht="14.25" customHeight="1" x14ac:dyDescent="0.25">
      <c r="A1369" s="1" t="s">
        <v>1638</v>
      </c>
      <c r="B1369" s="2">
        <v>41718</v>
      </c>
      <c r="C1369" s="2">
        <v>41721</v>
      </c>
      <c r="D1369" s="1" t="s">
        <v>3667</v>
      </c>
      <c r="E1369" s="1" t="s">
        <v>3133</v>
      </c>
      <c r="F1369" s="1" t="s">
        <v>3140</v>
      </c>
      <c r="G1369" s="1" t="s">
        <v>3135</v>
      </c>
      <c r="H1369" s="1" t="s">
        <v>38</v>
      </c>
      <c r="I1369" s="1" t="s">
        <v>900</v>
      </c>
      <c r="J1369" s="3">
        <v>199.96</v>
      </c>
      <c r="K1369" s="3">
        <v>4</v>
      </c>
      <c r="L1369" s="3">
        <v>85.982799999999997</v>
      </c>
    </row>
    <row r="1370" spans="1:12" ht="14.25" customHeight="1" x14ac:dyDescent="0.25">
      <c r="A1370" s="1" t="s">
        <v>1639</v>
      </c>
      <c r="B1370" s="2">
        <v>41968</v>
      </c>
      <c r="C1370" s="2">
        <v>41973</v>
      </c>
      <c r="D1370" s="1" t="s">
        <v>3764</v>
      </c>
      <c r="E1370" s="1" t="s">
        <v>3133</v>
      </c>
      <c r="F1370" s="1" t="s">
        <v>3178</v>
      </c>
      <c r="G1370" s="1" t="s">
        <v>3143</v>
      </c>
      <c r="H1370" s="1" t="s">
        <v>18</v>
      </c>
      <c r="I1370" s="1" t="s">
        <v>680</v>
      </c>
      <c r="J1370" s="3">
        <v>20.724</v>
      </c>
      <c r="K1370" s="3">
        <v>2</v>
      </c>
      <c r="L1370" s="3">
        <v>-15.1976</v>
      </c>
    </row>
    <row r="1371" spans="1:12" ht="14.25" customHeight="1" x14ac:dyDescent="0.25">
      <c r="A1371" s="1" t="s">
        <v>1639</v>
      </c>
      <c r="B1371" s="2">
        <v>41968</v>
      </c>
      <c r="C1371" s="2">
        <v>41973</v>
      </c>
      <c r="D1371" s="1" t="s">
        <v>3764</v>
      </c>
      <c r="E1371" s="1" t="s">
        <v>3133</v>
      </c>
      <c r="F1371" s="1" t="s">
        <v>3178</v>
      </c>
      <c r="G1371" s="1" t="s">
        <v>3143</v>
      </c>
      <c r="H1371" s="1" t="s">
        <v>28</v>
      </c>
      <c r="I1371" s="1" t="s">
        <v>1326</v>
      </c>
      <c r="J1371" s="3">
        <v>415.87200000000001</v>
      </c>
      <c r="K1371" s="3">
        <v>8</v>
      </c>
      <c r="L1371" s="3">
        <v>-41.587200000000003</v>
      </c>
    </row>
    <row r="1372" spans="1:12" ht="14.25" customHeight="1" x14ac:dyDescent="0.25">
      <c r="A1372" s="1" t="s">
        <v>1640</v>
      </c>
      <c r="B1372" s="2">
        <v>41984</v>
      </c>
      <c r="C1372" s="2">
        <v>41986</v>
      </c>
      <c r="D1372" s="1" t="s">
        <v>3765</v>
      </c>
      <c r="E1372" s="1" t="s">
        <v>3133</v>
      </c>
      <c r="F1372" s="1" t="s">
        <v>3230</v>
      </c>
      <c r="G1372" s="1" t="s">
        <v>3135</v>
      </c>
      <c r="H1372" s="1" t="s">
        <v>16</v>
      </c>
      <c r="I1372" s="1" t="s">
        <v>1545</v>
      </c>
      <c r="J1372" s="3">
        <v>95.84</v>
      </c>
      <c r="K1372" s="3">
        <v>4</v>
      </c>
      <c r="L1372" s="3">
        <v>34.741999999999997</v>
      </c>
    </row>
    <row r="1373" spans="1:12" ht="14.25" customHeight="1" x14ac:dyDescent="0.25">
      <c r="A1373" s="1" t="s">
        <v>1640</v>
      </c>
      <c r="B1373" s="2">
        <v>41984</v>
      </c>
      <c r="C1373" s="2">
        <v>41986</v>
      </c>
      <c r="D1373" s="1" t="s">
        <v>3765</v>
      </c>
      <c r="E1373" s="1" t="s">
        <v>3133</v>
      </c>
      <c r="F1373" s="1" t="s">
        <v>3230</v>
      </c>
      <c r="G1373" s="1" t="s">
        <v>3135</v>
      </c>
      <c r="H1373" s="1" t="s">
        <v>45</v>
      </c>
      <c r="I1373" s="1" t="s">
        <v>305</v>
      </c>
      <c r="J1373" s="3">
        <v>12.96</v>
      </c>
      <c r="K1373" s="3">
        <v>2</v>
      </c>
      <c r="L1373" s="3">
        <v>6.2207999999999997</v>
      </c>
    </row>
    <row r="1374" spans="1:12" ht="14.25" customHeight="1" x14ac:dyDescent="0.25">
      <c r="A1374" s="1" t="s">
        <v>1641</v>
      </c>
      <c r="B1374" s="2">
        <v>40658</v>
      </c>
      <c r="C1374" s="2">
        <v>40663</v>
      </c>
      <c r="D1374" s="1" t="s">
        <v>3498</v>
      </c>
      <c r="E1374" s="1" t="s">
        <v>3133</v>
      </c>
      <c r="F1374" s="1" t="s">
        <v>3267</v>
      </c>
      <c r="G1374" s="1" t="s">
        <v>3135</v>
      </c>
      <c r="H1374" s="1" t="s">
        <v>12</v>
      </c>
      <c r="I1374" s="1" t="s">
        <v>1042</v>
      </c>
      <c r="J1374" s="3">
        <v>303.25</v>
      </c>
      <c r="K1374" s="3">
        <v>5</v>
      </c>
      <c r="L1374" s="3">
        <v>63.682499999999997</v>
      </c>
    </row>
    <row r="1375" spans="1:12" ht="14.25" customHeight="1" x14ac:dyDescent="0.25">
      <c r="A1375" s="1" t="s">
        <v>1641</v>
      </c>
      <c r="B1375" s="2">
        <v>40658</v>
      </c>
      <c r="C1375" s="2">
        <v>40663</v>
      </c>
      <c r="D1375" s="1" t="s">
        <v>3498</v>
      </c>
      <c r="E1375" s="1" t="s">
        <v>3133</v>
      </c>
      <c r="F1375" s="1" t="s">
        <v>3267</v>
      </c>
      <c r="G1375" s="1" t="s">
        <v>3135</v>
      </c>
      <c r="H1375" s="1" t="s">
        <v>20</v>
      </c>
      <c r="I1375" s="1" t="s">
        <v>968</v>
      </c>
      <c r="J1375" s="3">
        <v>270.72000000000003</v>
      </c>
      <c r="K1375" s="3">
        <v>3</v>
      </c>
      <c r="L1375" s="3">
        <v>78.508799999999994</v>
      </c>
    </row>
    <row r="1376" spans="1:12" ht="14.25" customHeight="1" x14ac:dyDescent="0.25">
      <c r="A1376" s="1" t="s">
        <v>1641</v>
      </c>
      <c r="B1376" s="2">
        <v>40658</v>
      </c>
      <c r="C1376" s="2">
        <v>40663</v>
      </c>
      <c r="D1376" s="1" t="s">
        <v>3498</v>
      </c>
      <c r="E1376" s="1" t="s">
        <v>3133</v>
      </c>
      <c r="F1376" s="1" t="s">
        <v>3267</v>
      </c>
      <c r="G1376" s="1" t="s">
        <v>3135</v>
      </c>
      <c r="H1376" s="1" t="s">
        <v>72</v>
      </c>
      <c r="I1376" s="1" t="s">
        <v>532</v>
      </c>
      <c r="J1376" s="3">
        <v>1487.04</v>
      </c>
      <c r="K1376" s="3">
        <v>5</v>
      </c>
      <c r="L1376" s="3">
        <v>148.70400000000001</v>
      </c>
    </row>
    <row r="1377" spans="1:12" ht="14.25" customHeight="1" x14ac:dyDescent="0.25">
      <c r="A1377" s="1" t="s">
        <v>1642</v>
      </c>
      <c r="B1377" s="2">
        <v>41207</v>
      </c>
      <c r="C1377" s="2">
        <v>41212</v>
      </c>
      <c r="D1377" s="1" t="s">
        <v>3766</v>
      </c>
      <c r="E1377" s="1" t="s">
        <v>3133</v>
      </c>
      <c r="F1377" s="1" t="s">
        <v>3140</v>
      </c>
      <c r="G1377" s="1" t="s">
        <v>3135</v>
      </c>
      <c r="H1377" s="1" t="s">
        <v>14</v>
      </c>
      <c r="I1377" s="1" t="s">
        <v>1346</v>
      </c>
      <c r="J1377" s="3">
        <v>60.45</v>
      </c>
      <c r="K1377" s="3">
        <v>3</v>
      </c>
      <c r="L1377" s="3">
        <v>16.3215</v>
      </c>
    </row>
    <row r="1378" spans="1:12" ht="14.25" customHeight="1" x14ac:dyDescent="0.25">
      <c r="A1378" s="1" t="s">
        <v>1642</v>
      </c>
      <c r="B1378" s="2">
        <v>41207</v>
      </c>
      <c r="C1378" s="2">
        <v>41212</v>
      </c>
      <c r="D1378" s="1" t="s">
        <v>3766</v>
      </c>
      <c r="E1378" s="1" t="s">
        <v>3133</v>
      </c>
      <c r="F1378" s="1" t="s">
        <v>3140</v>
      </c>
      <c r="G1378" s="1" t="s">
        <v>3135</v>
      </c>
      <c r="H1378" s="1" t="s">
        <v>22</v>
      </c>
      <c r="I1378" s="1" t="s">
        <v>1643</v>
      </c>
      <c r="J1378" s="3">
        <v>253.17599999999999</v>
      </c>
      <c r="K1378" s="3">
        <v>3</v>
      </c>
      <c r="L1378" s="3">
        <v>-31.646999999999998</v>
      </c>
    </row>
    <row r="1379" spans="1:12" ht="14.25" customHeight="1" x14ac:dyDescent="0.25">
      <c r="A1379" s="1" t="s">
        <v>1644</v>
      </c>
      <c r="B1379" s="2">
        <v>41575</v>
      </c>
      <c r="C1379" s="2">
        <v>41581</v>
      </c>
      <c r="D1379" s="1" t="s">
        <v>3767</v>
      </c>
      <c r="E1379" s="1" t="s">
        <v>3133</v>
      </c>
      <c r="F1379" s="1" t="s">
        <v>3140</v>
      </c>
      <c r="G1379" s="1" t="s">
        <v>3135</v>
      </c>
      <c r="H1379" s="1" t="s">
        <v>20</v>
      </c>
      <c r="I1379" s="1" t="s">
        <v>106</v>
      </c>
      <c r="J1379" s="3">
        <v>43.92</v>
      </c>
      <c r="K1379" s="3">
        <v>4</v>
      </c>
      <c r="L1379" s="3">
        <v>11.8584</v>
      </c>
    </row>
    <row r="1380" spans="1:12" ht="14.25" customHeight="1" x14ac:dyDescent="0.25">
      <c r="A1380" s="1" t="s">
        <v>1644</v>
      </c>
      <c r="B1380" s="2">
        <v>41575</v>
      </c>
      <c r="C1380" s="2">
        <v>41581</v>
      </c>
      <c r="D1380" s="1" t="s">
        <v>3767</v>
      </c>
      <c r="E1380" s="1" t="s">
        <v>3133</v>
      </c>
      <c r="F1380" s="1" t="s">
        <v>3140</v>
      </c>
      <c r="G1380" s="1" t="s">
        <v>3135</v>
      </c>
      <c r="H1380" s="1" t="s">
        <v>18</v>
      </c>
      <c r="I1380" s="1" t="s">
        <v>929</v>
      </c>
      <c r="J1380" s="3">
        <v>25.032</v>
      </c>
      <c r="K1380" s="3">
        <v>3</v>
      </c>
      <c r="L1380" s="3">
        <v>7.8224999999999998</v>
      </c>
    </row>
    <row r="1381" spans="1:12" ht="14.25" customHeight="1" x14ac:dyDescent="0.25">
      <c r="A1381" s="1" t="s">
        <v>1645</v>
      </c>
      <c r="B1381" s="2">
        <v>41594</v>
      </c>
      <c r="C1381" s="2">
        <v>41598</v>
      </c>
      <c r="D1381" s="1" t="s">
        <v>3768</v>
      </c>
      <c r="E1381" s="1" t="s">
        <v>3133</v>
      </c>
      <c r="F1381" s="1" t="s">
        <v>3159</v>
      </c>
      <c r="G1381" s="1" t="s">
        <v>3135</v>
      </c>
      <c r="H1381" s="1" t="s">
        <v>16</v>
      </c>
      <c r="I1381" s="1" t="s">
        <v>1646</v>
      </c>
      <c r="J1381" s="3">
        <v>361.37599999999998</v>
      </c>
      <c r="K1381" s="3">
        <v>2</v>
      </c>
      <c r="L1381" s="3">
        <v>27.103200000000001</v>
      </c>
    </row>
    <row r="1382" spans="1:12" ht="14.25" customHeight="1" x14ac:dyDescent="0.25">
      <c r="A1382" s="1" t="s">
        <v>1647</v>
      </c>
      <c r="B1382" s="2">
        <v>41635</v>
      </c>
      <c r="C1382" s="2">
        <v>41636</v>
      </c>
      <c r="D1382" s="1" t="s">
        <v>3485</v>
      </c>
      <c r="E1382" s="1" t="s">
        <v>3133</v>
      </c>
      <c r="F1382" s="1" t="s">
        <v>3162</v>
      </c>
      <c r="G1382" s="1" t="s">
        <v>3147</v>
      </c>
      <c r="H1382" s="1" t="s">
        <v>14</v>
      </c>
      <c r="I1382" s="1" t="s">
        <v>1648</v>
      </c>
      <c r="J1382" s="3">
        <v>11.327999999999999</v>
      </c>
      <c r="K1382" s="3">
        <v>2</v>
      </c>
      <c r="L1382" s="3">
        <v>2.5488</v>
      </c>
    </row>
    <row r="1383" spans="1:12" ht="14.25" customHeight="1" x14ac:dyDescent="0.25">
      <c r="A1383" s="1" t="s">
        <v>1649</v>
      </c>
      <c r="B1383" s="2">
        <v>40669</v>
      </c>
      <c r="C1383" s="2">
        <v>40674</v>
      </c>
      <c r="D1383" s="1" t="s">
        <v>3742</v>
      </c>
      <c r="E1383" s="1" t="s">
        <v>3133</v>
      </c>
      <c r="F1383" s="1" t="s">
        <v>3134</v>
      </c>
      <c r="G1383" s="1" t="s">
        <v>3135</v>
      </c>
      <c r="H1383" s="1" t="s">
        <v>9</v>
      </c>
      <c r="I1383" s="1" t="s">
        <v>106</v>
      </c>
      <c r="J1383" s="3">
        <v>5.78</v>
      </c>
      <c r="K1383" s="3">
        <v>2</v>
      </c>
      <c r="L1383" s="3">
        <v>2.7166000000000001</v>
      </c>
    </row>
    <row r="1384" spans="1:12" ht="14.25" customHeight="1" x14ac:dyDescent="0.25">
      <c r="A1384" s="1" t="s">
        <v>1649</v>
      </c>
      <c r="B1384" s="2">
        <v>40669</v>
      </c>
      <c r="C1384" s="2">
        <v>40674</v>
      </c>
      <c r="D1384" s="1" t="s">
        <v>3742</v>
      </c>
      <c r="E1384" s="1" t="s">
        <v>3133</v>
      </c>
      <c r="F1384" s="1" t="s">
        <v>3134</v>
      </c>
      <c r="G1384" s="1" t="s">
        <v>3135</v>
      </c>
      <c r="H1384" s="1" t="s">
        <v>14</v>
      </c>
      <c r="I1384" s="1" t="s">
        <v>382</v>
      </c>
      <c r="J1384" s="3">
        <v>107.94</v>
      </c>
      <c r="K1384" s="3">
        <v>6</v>
      </c>
      <c r="L1384" s="3">
        <v>30.223199999999999</v>
      </c>
    </row>
    <row r="1385" spans="1:12" ht="14.25" customHeight="1" x14ac:dyDescent="0.25">
      <c r="A1385" s="1" t="s">
        <v>1650</v>
      </c>
      <c r="B1385" s="2">
        <v>40876</v>
      </c>
      <c r="C1385" s="2">
        <v>40883</v>
      </c>
      <c r="D1385" s="1" t="s">
        <v>3351</v>
      </c>
      <c r="E1385" s="1" t="s">
        <v>3133</v>
      </c>
      <c r="F1385" s="1" t="s">
        <v>3140</v>
      </c>
      <c r="G1385" s="1" t="s">
        <v>3135</v>
      </c>
      <c r="H1385" s="1" t="s">
        <v>16</v>
      </c>
      <c r="I1385" s="1" t="s">
        <v>1651</v>
      </c>
      <c r="J1385" s="3">
        <v>575.91999999999996</v>
      </c>
      <c r="K1385" s="3">
        <v>2</v>
      </c>
      <c r="L1385" s="3">
        <v>71.989999999999995</v>
      </c>
    </row>
    <row r="1386" spans="1:12" ht="14.25" customHeight="1" x14ac:dyDescent="0.25">
      <c r="A1386" s="1" t="s">
        <v>1650</v>
      </c>
      <c r="B1386" s="2">
        <v>40876</v>
      </c>
      <c r="C1386" s="2">
        <v>40883</v>
      </c>
      <c r="D1386" s="1" t="s">
        <v>3351</v>
      </c>
      <c r="E1386" s="1" t="s">
        <v>3133</v>
      </c>
      <c r="F1386" s="1" t="s">
        <v>3140</v>
      </c>
      <c r="G1386" s="1" t="s">
        <v>3135</v>
      </c>
      <c r="H1386" s="1" t="s">
        <v>79</v>
      </c>
      <c r="I1386" s="1" t="s">
        <v>106</v>
      </c>
      <c r="J1386" s="3">
        <v>30.4</v>
      </c>
      <c r="K1386" s="3">
        <v>5</v>
      </c>
      <c r="L1386" s="3">
        <v>15.2</v>
      </c>
    </row>
    <row r="1387" spans="1:12" ht="14.25" customHeight="1" x14ac:dyDescent="0.25">
      <c r="A1387" s="1" t="s">
        <v>1652</v>
      </c>
      <c r="B1387" s="2">
        <v>41905</v>
      </c>
      <c r="C1387" s="2">
        <v>41911</v>
      </c>
      <c r="D1387" s="1" t="s">
        <v>3758</v>
      </c>
      <c r="E1387" s="1" t="s">
        <v>3133</v>
      </c>
      <c r="F1387" s="1" t="s">
        <v>3238</v>
      </c>
      <c r="G1387" s="1" t="s">
        <v>3154</v>
      </c>
      <c r="H1387" s="1" t="s">
        <v>45</v>
      </c>
      <c r="I1387" s="1" t="s">
        <v>1653</v>
      </c>
      <c r="J1387" s="3">
        <v>27.18</v>
      </c>
      <c r="K1387" s="3">
        <v>3</v>
      </c>
      <c r="L1387" s="3">
        <v>12.231</v>
      </c>
    </row>
    <row r="1388" spans="1:12" ht="14.25" customHeight="1" x14ac:dyDescent="0.25">
      <c r="A1388" s="1" t="s">
        <v>1654</v>
      </c>
      <c r="B1388" s="2">
        <v>41079</v>
      </c>
      <c r="C1388" s="2">
        <v>41083</v>
      </c>
      <c r="D1388" s="1" t="s">
        <v>3349</v>
      </c>
      <c r="E1388" s="1" t="s">
        <v>3133</v>
      </c>
      <c r="F1388" s="1" t="s">
        <v>3134</v>
      </c>
      <c r="G1388" s="1" t="s">
        <v>3135</v>
      </c>
      <c r="H1388" s="1" t="s">
        <v>12</v>
      </c>
      <c r="I1388" s="1" t="s">
        <v>1655</v>
      </c>
      <c r="J1388" s="3">
        <v>12.56</v>
      </c>
      <c r="K1388" s="3">
        <v>2</v>
      </c>
      <c r="L1388" s="3">
        <v>4.0191999999999997</v>
      </c>
    </row>
    <row r="1389" spans="1:12" ht="14.25" customHeight="1" x14ac:dyDescent="0.25">
      <c r="A1389" s="1" t="s">
        <v>1654</v>
      </c>
      <c r="B1389" s="2">
        <v>41079</v>
      </c>
      <c r="C1389" s="2">
        <v>41083</v>
      </c>
      <c r="D1389" s="1" t="s">
        <v>3349</v>
      </c>
      <c r="E1389" s="1" t="s">
        <v>3133</v>
      </c>
      <c r="F1389" s="1" t="s">
        <v>3134</v>
      </c>
      <c r="G1389" s="1" t="s">
        <v>3135</v>
      </c>
      <c r="H1389" s="1" t="s">
        <v>45</v>
      </c>
      <c r="I1389" s="1" t="s">
        <v>1656</v>
      </c>
      <c r="J1389" s="3">
        <v>6.48</v>
      </c>
      <c r="K1389" s="3">
        <v>1</v>
      </c>
      <c r="L1389" s="3">
        <v>3.1103999999999998</v>
      </c>
    </row>
    <row r="1390" spans="1:12" ht="14.25" customHeight="1" x14ac:dyDescent="0.25">
      <c r="A1390" s="1" t="s">
        <v>1654</v>
      </c>
      <c r="B1390" s="2">
        <v>41079</v>
      </c>
      <c r="C1390" s="2">
        <v>41083</v>
      </c>
      <c r="D1390" s="1" t="s">
        <v>3349</v>
      </c>
      <c r="E1390" s="1" t="s">
        <v>3133</v>
      </c>
      <c r="F1390" s="1" t="s">
        <v>3134</v>
      </c>
      <c r="G1390" s="1" t="s">
        <v>3135</v>
      </c>
      <c r="H1390" s="1" t="s">
        <v>87</v>
      </c>
      <c r="I1390" s="1" t="s">
        <v>1066</v>
      </c>
      <c r="J1390" s="3">
        <v>186.69</v>
      </c>
      <c r="K1390" s="3">
        <v>3</v>
      </c>
      <c r="L1390" s="3">
        <v>87.744299999999996</v>
      </c>
    </row>
    <row r="1391" spans="1:12" ht="14.25" customHeight="1" x14ac:dyDescent="0.25">
      <c r="A1391" s="1" t="s">
        <v>1657</v>
      </c>
      <c r="B1391" s="2">
        <v>41460</v>
      </c>
      <c r="C1391" s="2">
        <v>41462</v>
      </c>
      <c r="D1391" s="1" t="s">
        <v>3769</v>
      </c>
      <c r="E1391" s="1" t="s">
        <v>3133</v>
      </c>
      <c r="F1391" s="1" t="s">
        <v>3140</v>
      </c>
      <c r="G1391" s="1" t="s">
        <v>3135</v>
      </c>
      <c r="H1391" s="1" t="s">
        <v>12</v>
      </c>
      <c r="I1391" s="1" t="s">
        <v>1658</v>
      </c>
      <c r="J1391" s="3">
        <v>25.4</v>
      </c>
      <c r="K1391" s="3">
        <v>5</v>
      </c>
      <c r="L1391" s="3">
        <v>8.6359999999999992</v>
      </c>
    </row>
    <row r="1392" spans="1:12" ht="14.25" customHeight="1" x14ac:dyDescent="0.25">
      <c r="A1392" s="1" t="s">
        <v>1657</v>
      </c>
      <c r="B1392" s="2">
        <v>41460</v>
      </c>
      <c r="C1392" s="2">
        <v>41462</v>
      </c>
      <c r="D1392" s="1" t="s">
        <v>3769</v>
      </c>
      <c r="E1392" s="1" t="s">
        <v>3133</v>
      </c>
      <c r="F1392" s="1" t="s">
        <v>3140</v>
      </c>
      <c r="G1392" s="1" t="s">
        <v>3135</v>
      </c>
      <c r="H1392" s="1" t="s">
        <v>87</v>
      </c>
      <c r="I1392" s="1" t="s">
        <v>1659</v>
      </c>
      <c r="J1392" s="3">
        <v>43.96</v>
      </c>
      <c r="K1392" s="3">
        <v>2</v>
      </c>
      <c r="L1392" s="3">
        <v>20.661200000000001</v>
      </c>
    </row>
    <row r="1393" spans="1:12" ht="14.25" customHeight="1" x14ac:dyDescent="0.25">
      <c r="A1393" s="1" t="s">
        <v>1657</v>
      </c>
      <c r="B1393" s="2">
        <v>41460</v>
      </c>
      <c r="C1393" s="2">
        <v>41462</v>
      </c>
      <c r="D1393" s="1" t="s">
        <v>3769</v>
      </c>
      <c r="E1393" s="1" t="s">
        <v>3133</v>
      </c>
      <c r="F1393" s="1" t="s">
        <v>3140</v>
      </c>
      <c r="G1393" s="1" t="s">
        <v>3135</v>
      </c>
      <c r="H1393" s="1" t="s">
        <v>198</v>
      </c>
      <c r="I1393" s="1" t="s">
        <v>1302</v>
      </c>
      <c r="J1393" s="3">
        <v>1279.165</v>
      </c>
      <c r="K1393" s="3">
        <v>5</v>
      </c>
      <c r="L1393" s="3">
        <v>225.73500000000001</v>
      </c>
    </row>
    <row r="1394" spans="1:12" ht="14.25" customHeight="1" x14ac:dyDescent="0.25">
      <c r="A1394" s="1" t="s">
        <v>1657</v>
      </c>
      <c r="B1394" s="2">
        <v>41460</v>
      </c>
      <c r="C1394" s="2">
        <v>41462</v>
      </c>
      <c r="D1394" s="1" t="s">
        <v>3769</v>
      </c>
      <c r="E1394" s="1" t="s">
        <v>3133</v>
      </c>
      <c r="F1394" s="1" t="s">
        <v>3140</v>
      </c>
      <c r="G1394" s="1" t="s">
        <v>3135</v>
      </c>
      <c r="H1394" s="1" t="s">
        <v>28</v>
      </c>
      <c r="I1394" s="1" t="s">
        <v>408</v>
      </c>
      <c r="J1394" s="3">
        <v>27.92</v>
      </c>
      <c r="K1394" s="3">
        <v>4</v>
      </c>
      <c r="L1394" s="3">
        <v>0.55840000000000001</v>
      </c>
    </row>
    <row r="1395" spans="1:12" ht="14.25" customHeight="1" x14ac:dyDescent="0.25">
      <c r="A1395" s="1" t="s">
        <v>1660</v>
      </c>
      <c r="B1395" s="2">
        <v>41155</v>
      </c>
      <c r="C1395" s="2">
        <v>41160</v>
      </c>
      <c r="D1395" s="1" t="s">
        <v>3770</v>
      </c>
      <c r="E1395" s="1" t="s">
        <v>3133</v>
      </c>
      <c r="F1395" s="1" t="s">
        <v>3140</v>
      </c>
      <c r="G1395" s="1" t="s">
        <v>3135</v>
      </c>
      <c r="H1395" s="1" t="s">
        <v>72</v>
      </c>
      <c r="I1395" s="1" t="s">
        <v>905</v>
      </c>
      <c r="J1395" s="3">
        <v>129.56800000000001</v>
      </c>
      <c r="K1395" s="3">
        <v>2</v>
      </c>
      <c r="L1395" s="3">
        <v>-12.956799999999999</v>
      </c>
    </row>
    <row r="1396" spans="1:12" ht="14.25" customHeight="1" x14ac:dyDescent="0.25">
      <c r="A1396" s="1" t="s">
        <v>1660</v>
      </c>
      <c r="B1396" s="2">
        <v>41155</v>
      </c>
      <c r="C1396" s="2">
        <v>41160</v>
      </c>
      <c r="D1396" s="1" t="s">
        <v>3770</v>
      </c>
      <c r="E1396" s="1" t="s">
        <v>3133</v>
      </c>
      <c r="F1396" s="1" t="s">
        <v>3140</v>
      </c>
      <c r="G1396" s="1" t="s">
        <v>3135</v>
      </c>
      <c r="H1396" s="1" t="s">
        <v>18</v>
      </c>
      <c r="I1396" s="1" t="s">
        <v>69</v>
      </c>
      <c r="J1396" s="3">
        <v>6.3680000000000003</v>
      </c>
      <c r="K1396" s="3">
        <v>2</v>
      </c>
      <c r="L1396" s="3">
        <v>2.1492</v>
      </c>
    </row>
    <row r="1397" spans="1:12" ht="14.25" customHeight="1" x14ac:dyDescent="0.25">
      <c r="A1397" s="1" t="s">
        <v>1661</v>
      </c>
      <c r="B1397" s="2">
        <v>41859</v>
      </c>
      <c r="C1397" s="2">
        <v>41864</v>
      </c>
      <c r="D1397" s="1" t="s">
        <v>3552</v>
      </c>
      <c r="E1397" s="1" t="s">
        <v>3133</v>
      </c>
      <c r="F1397" s="1" t="s">
        <v>3152</v>
      </c>
      <c r="G1397" s="1" t="s">
        <v>3135</v>
      </c>
      <c r="H1397" s="1" t="s">
        <v>45</v>
      </c>
      <c r="I1397" s="1" t="s">
        <v>1081</v>
      </c>
      <c r="J1397" s="3">
        <v>244.55</v>
      </c>
      <c r="K1397" s="3">
        <v>5</v>
      </c>
      <c r="L1397" s="3">
        <v>114.9385</v>
      </c>
    </row>
    <row r="1398" spans="1:12" ht="14.25" customHeight="1" x14ac:dyDescent="0.25">
      <c r="A1398" s="1" t="s">
        <v>1662</v>
      </c>
      <c r="B1398" s="2">
        <v>41712</v>
      </c>
      <c r="C1398" s="2">
        <v>41719</v>
      </c>
      <c r="D1398" s="1" t="s">
        <v>3652</v>
      </c>
      <c r="E1398" s="1" t="s">
        <v>3133</v>
      </c>
      <c r="F1398" s="1" t="s">
        <v>3156</v>
      </c>
      <c r="G1398" s="1" t="s">
        <v>3147</v>
      </c>
      <c r="H1398" s="1" t="s">
        <v>82</v>
      </c>
      <c r="I1398" s="1" t="s">
        <v>1663</v>
      </c>
      <c r="J1398" s="3">
        <v>1332.4960000000001</v>
      </c>
      <c r="K1398" s="3">
        <v>2</v>
      </c>
      <c r="L1398" s="3">
        <v>-299.8116</v>
      </c>
    </row>
    <row r="1399" spans="1:12" ht="14.25" customHeight="1" x14ac:dyDescent="0.25">
      <c r="A1399" s="1" t="s">
        <v>1664</v>
      </c>
      <c r="B1399" s="2">
        <v>41911</v>
      </c>
      <c r="C1399" s="2">
        <v>41914</v>
      </c>
      <c r="D1399" s="1" t="s">
        <v>3414</v>
      </c>
      <c r="E1399" s="1" t="s">
        <v>3133</v>
      </c>
      <c r="F1399" s="1" t="s">
        <v>3146</v>
      </c>
      <c r="G1399" s="1" t="s">
        <v>3147</v>
      </c>
      <c r="H1399" s="1" t="s">
        <v>12</v>
      </c>
      <c r="I1399" s="1" t="s">
        <v>310</v>
      </c>
      <c r="J1399" s="3">
        <v>32.776000000000003</v>
      </c>
      <c r="K1399" s="3">
        <v>1</v>
      </c>
      <c r="L1399" s="3">
        <v>3.2776000000000001</v>
      </c>
    </row>
    <row r="1400" spans="1:12" ht="14.25" customHeight="1" x14ac:dyDescent="0.25">
      <c r="A1400" s="1" t="s">
        <v>1664</v>
      </c>
      <c r="B1400" s="2">
        <v>41911</v>
      </c>
      <c r="C1400" s="2">
        <v>41914</v>
      </c>
      <c r="D1400" s="1" t="s">
        <v>3414</v>
      </c>
      <c r="E1400" s="1" t="s">
        <v>3133</v>
      </c>
      <c r="F1400" s="1" t="s">
        <v>3146</v>
      </c>
      <c r="G1400" s="1" t="s">
        <v>3147</v>
      </c>
      <c r="H1400" s="1" t="s">
        <v>28</v>
      </c>
      <c r="I1400" s="1" t="s">
        <v>1665</v>
      </c>
      <c r="J1400" s="3">
        <v>147.184</v>
      </c>
      <c r="K1400" s="3">
        <v>2</v>
      </c>
      <c r="L1400" s="3">
        <v>-29.436800000000002</v>
      </c>
    </row>
    <row r="1401" spans="1:12" ht="14.25" customHeight="1" x14ac:dyDescent="0.25">
      <c r="A1401" s="1" t="s">
        <v>1664</v>
      </c>
      <c r="B1401" s="2">
        <v>41911</v>
      </c>
      <c r="C1401" s="2">
        <v>41914</v>
      </c>
      <c r="D1401" s="1" t="s">
        <v>3414</v>
      </c>
      <c r="E1401" s="1" t="s">
        <v>3133</v>
      </c>
      <c r="F1401" s="1" t="s">
        <v>3146</v>
      </c>
      <c r="G1401" s="1" t="s">
        <v>3147</v>
      </c>
      <c r="H1401" s="1" t="s">
        <v>38</v>
      </c>
      <c r="I1401" s="1" t="s">
        <v>1666</v>
      </c>
      <c r="J1401" s="3">
        <v>54.384</v>
      </c>
      <c r="K1401" s="3">
        <v>2</v>
      </c>
      <c r="L1401" s="3">
        <v>1.3595999999999999</v>
      </c>
    </row>
    <row r="1402" spans="1:12" ht="14.25" customHeight="1" x14ac:dyDescent="0.25">
      <c r="A1402" s="1" t="s">
        <v>1664</v>
      </c>
      <c r="B1402" s="2">
        <v>41911</v>
      </c>
      <c r="C1402" s="2">
        <v>41914</v>
      </c>
      <c r="D1402" s="1" t="s">
        <v>3414</v>
      </c>
      <c r="E1402" s="1" t="s">
        <v>3133</v>
      </c>
      <c r="F1402" s="1" t="s">
        <v>3146</v>
      </c>
      <c r="G1402" s="1" t="s">
        <v>3147</v>
      </c>
      <c r="H1402" s="1" t="s">
        <v>18</v>
      </c>
      <c r="I1402" s="1" t="s">
        <v>935</v>
      </c>
      <c r="J1402" s="3">
        <v>76.775999999999996</v>
      </c>
      <c r="K1402" s="3">
        <v>4</v>
      </c>
      <c r="L1402" s="3">
        <v>-58.861600000000003</v>
      </c>
    </row>
    <row r="1403" spans="1:12" ht="14.25" customHeight="1" x14ac:dyDescent="0.25">
      <c r="A1403" s="1" t="s">
        <v>1664</v>
      </c>
      <c r="B1403" s="2">
        <v>41911</v>
      </c>
      <c r="C1403" s="2">
        <v>41914</v>
      </c>
      <c r="D1403" s="1" t="s">
        <v>3414</v>
      </c>
      <c r="E1403" s="1" t="s">
        <v>3133</v>
      </c>
      <c r="F1403" s="1" t="s">
        <v>3146</v>
      </c>
      <c r="G1403" s="1" t="s">
        <v>3147</v>
      </c>
      <c r="H1403" s="1" t="s">
        <v>45</v>
      </c>
      <c r="I1403" s="1" t="s">
        <v>1667</v>
      </c>
      <c r="J1403" s="3">
        <v>14.352</v>
      </c>
      <c r="K1403" s="3">
        <v>3</v>
      </c>
      <c r="L1403" s="3">
        <v>5.2026000000000003</v>
      </c>
    </row>
    <row r="1404" spans="1:12" ht="14.25" customHeight="1" x14ac:dyDescent="0.25">
      <c r="A1404" s="1" t="s">
        <v>1664</v>
      </c>
      <c r="B1404" s="2">
        <v>41911</v>
      </c>
      <c r="C1404" s="2">
        <v>41914</v>
      </c>
      <c r="D1404" s="1" t="s">
        <v>3414</v>
      </c>
      <c r="E1404" s="1" t="s">
        <v>3133</v>
      </c>
      <c r="F1404" s="1" t="s">
        <v>3146</v>
      </c>
      <c r="G1404" s="1" t="s">
        <v>3147</v>
      </c>
      <c r="H1404" s="1" t="s">
        <v>20</v>
      </c>
      <c r="I1404" s="1" t="s">
        <v>1374</v>
      </c>
      <c r="J1404" s="3">
        <v>209.792</v>
      </c>
      <c r="K1404" s="3">
        <v>2</v>
      </c>
      <c r="L1404" s="3">
        <v>26.224</v>
      </c>
    </row>
    <row r="1405" spans="1:12" ht="14.25" customHeight="1" x14ac:dyDescent="0.25">
      <c r="A1405" s="1" t="s">
        <v>1668</v>
      </c>
      <c r="B1405" s="2">
        <v>41128</v>
      </c>
      <c r="C1405" s="2">
        <v>41132</v>
      </c>
      <c r="D1405" s="1" t="s">
        <v>3463</v>
      </c>
      <c r="E1405" s="1" t="s">
        <v>3133</v>
      </c>
      <c r="F1405" s="1" t="s">
        <v>3264</v>
      </c>
      <c r="G1405" s="1" t="s">
        <v>3252</v>
      </c>
      <c r="H1405" s="1" t="s">
        <v>18</v>
      </c>
      <c r="I1405" s="1" t="s">
        <v>557</v>
      </c>
      <c r="J1405" s="3">
        <v>3.3039999999999998</v>
      </c>
      <c r="K1405" s="3">
        <v>1</v>
      </c>
      <c r="L1405" s="3">
        <v>1.1151</v>
      </c>
    </row>
    <row r="1406" spans="1:12" ht="14.25" customHeight="1" x14ac:dyDescent="0.25">
      <c r="A1406" s="1" t="s">
        <v>1669</v>
      </c>
      <c r="B1406" s="2">
        <v>41582</v>
      </c>
      <c r="C1406" s="2">
        <v>41587</v>
      </c>
      <c r="D1406" s="1" t="s">
        <v>3379</v>
      </c>
      <c r="E1406" s="1" t="s">
        <v>3133</v>
      </c>
      <c r="F1406" s="1" t="s">
        <v>3134</v>
      </c>
      <c r="G1406" s="1" t="s">
        <v>3135</v>
      </c>
      <c r="H1406" s="1" t="s">
        <v>79</v>
      </c>
      <c r="I1406" s="1" t="s">
        <v>508</v>
      </c>
      <c r="J1406" s="3">
        <v>15.26</v>
      </c>
      <c r="K1406" s="3">
        <v>7</v>
      </c>
      <c r="L1406" s="3">
        <v>5.0358000000000001</v>
      </c>
    </row>
    <row r="1407" spans="1:12" ht="14.25" customHeight="1" x14ac:dyDescent="0.25">
      <c r="A1407" s="1" t="s">
        <v>1669</v>
      </c>
      <c r="B1407" s="2">
        <v>41582</v>
      </c>
      <c r="C1407" s="2">
        <v>41587</v>
      </c>
      <c r="D1407" s="1" t="s">
        <v>3379</v>
      </c>
      <c r="E1407" s="1" t="s">
        <v>3133</v>
      </c>
      <c r="F1407" s="1" t="s">
        <v>3134</v>
      </c>
      <c r="G1407" s="1" t="s">
        <v>3135</v>
      </c>
      <c r="H1407" s="1" t="s">
        <v>20</v>
      </c>
      <c r="I1407" s="1" t="s">
        <v>1670</v>
      </c>
      <c r="J1407" s="3">
        <v>43.32</v>
      </c>
      <c r="K1407" s="3">
        <v>2</v>
      </c>
      <c r="L1407" s="3">
        <v>14.2956</v>
      </c>
    </row>
    <row r="1408" spans="1:12" ht="14.25" customHeight="1" x14ac:dyDescent="0.25">
      <c r="A1408" s="1" t="s">
        <v>1669</v>
      </c>
      <c r="B1408" s="2">
        <v>41582</v>
      </c>
      <c r="C1408" s="2">
        <v>41587</v>
      </c>
      <c r="D1408" s="1" t="s">
        <v>3379</v>
      </c>
      <c r="E1408" s="1" t="s">
        <v>3133</v>
      </c>
      <c r="F1408" s="1" t="s">
        <v>3134</v>
      </c>
      <c r="G1408" s="1" t="s">
        <v>3135</v>
      </c>
      <c r="H1408" s="1" t="s">
        <v>18</v>
      </c>
      <c r="I1408" s="1" t="s">
        <v>653</v>
      </c>
      <c r="J1408" s="3">
        <v>43.584000000000003</v>
      </c>
      <c r="K1408" s="3">
        <v>12</v>
      </c>
      <c r="L1408" s="3">
        <v>15.799200000000001</v>
      </c>
    </row>
    <row r="1409" spans="1:12" ht="14.25" customHeight="1" x14ac:dyDescent="0.25">
      <c r="A1409" s="1" t="s">
        <v>1669</v>
      </c>
      <c r="B1409" s="2">
        <v>41582</v>
      </c>
      <c r="C1409" s="2">
        <v>41587</v>
      </c>
      <c r="D1409" s="1" t="s">
        <v>3379</v>
      </c>
      <c r="E1409" s="1" t="s">
        <v>3133</v>
      </c>
      <c r="F1409" s="1" t="s">
        <v>3134</v>
      </c>
      <c r="G1409" s="1" t="s">
        <v>3135</v>
      </c>
      <c r="H1409" s="1" t="s">
        <v>45</v>
      </c>
      <c r="I1409" s="1" t="s">
        <v>1671</v>
      </c>
      <c r="J1409" s="3">
        <v>116.28</v>
      </c>
      <c r="K1409" s="3">
        <v>3</v>
      </c>
      <c r="L1409" s="3">
        <v>56.977200000000003</v>
      </c>
    </row>
    <row r="1410" spans="1:12" ht="14.25" customHeight="1" x14ac:dyDescent="0.25">
      <c r="A1410" s="1" t="s">
        <v>1669</v>
      </c>
      <c r="B1410" s="2">
        <v>41582</v>
      </c>
      <c r="C1410" s="2">
        <v>41587</v>
      </c>
      <c r="D1410" s="1" t="s">
        <v>3379</v>
      </c>
      <c r="E1410" s="1" t="s">
        <v>3133</v>
      </c>
      <c r="F1410" s="1" t="s">
        <v>3134</v>
      </c>
      <c r="G1410" s="1" t="s">
        <v>3135</v>
      </c>
      <c r="H1410" s="1" t="s">
        <v>18</v>
      </c>
      <c r="I1410" s="1" t="s">
        <v>406</v>
      </c>
      <c r="J1410" s="3">
        <v>9.2959999999999994</v>
      </c>
      <c r="K1410" s="3">
        <v>2</v>
      </c>
      <c r="L1410" s="3">
        <v>3.0211999999999999</v>
      </c>
    </row>
    <row r="1411" spans="1:12" ht="14.25" customHeight="1" x14ac:dyDescent="0.25">
      <c r="A1411" s="1" t="s">
        <v>1669</v>
      </c>
      <c r="B1411" s="2">
        <v>41582</v>
      </c>
      <c r="C1411" s="2">
        <v>41587</v>
      </c>
      <c r="D1411" s="1" t="s">
        <v>3379</v>
      </c>
      <c r="E1411" s="1" t="s">
        <v>3133</v>
      </c>
      <c r="F1411" s="1" t="s">
        <v>3134</v>
      </c>
      <c r="G1411" s="1" t="s">
        <v>3135</v>
      </c>
      <c r="H1411" s="1" t="s">
        <v>45</v>
      </c>
      <c r="I1411" s="1" t="s">
        <v>969</v>
      </c>
      <c r="J1411" s="3">
        <v>19.440000000000001</v>
      </c>
      <c r="K1411" s="3">
        <v>3</v>
      </c>
      <c r="L1411" s="3">
        <v>9.3312000000000008</v>
      </c>
    </row>
    <row r="1412" spans="1:12" ht="14.25" customHeight="1" x14ac:dyDescent="0.25">
      <c r="A1412" s="1" t="s">
        <v>1669</v>
      </c>
      <c r="B1412" s="2">
        <v>41582</v>
      </c>
      <c r="C1412" s="2">
        <v>41587</v>
      </c>
      <c r="D1412" s="1" t="s">
        <v>3379</v>
      </c>
      <c r="E1412" s="1" t="s">
        <v>3133</v>
      </c>
      <c r="F1412" s="1" t="s">
        <v>3134</v>
      </c>
      <c r="G1412" s="1" t="s">
        <v>3135</v>
      </c>
      <c r="H1412" s="1" t="s">
        <v>45</v>
      </c>
      <c r="I1412" s="1" t="s">
        <v>727</v>
      </c>
      <c r="J1412" s="3">
        <v>314.55</v>
      </c>
      <c r="K1412" s="3">
        <v>3</v>
      </c>
      <c r="L1412" s="3">
        <v>150.98400000000001</v>
      </c>
    </row>
    <row r="1413" spans="1:12" ht="14.25" customHeight="1" x14ac:dyDescent="0.25">
      <c r="A1413" s="1" t="s">
        <v>1672</v>
      </c>
      <c r="B1413" s="2">
        <v>41866</v>
      </c>
      <c r="C1413" s="2">
        <v>41873</v>
      </c>
      <c r="D1413" s="1" t="s">
        <v>3771</v>
      </c>
      <c r="E1413" s="1" t="s">
        <v>3133</v>
      </c>
      <c r="F1413" s="1" t="s">
        <v>3134</v>
      </c>
      <c r="G1413" s="1" t="s">
        <v>3135</v>
      </c>
      <c r="H1413" s="1" t="s">
        <v>22</v>
      </c>
      <c r="I1413" s="1" t="s">
        <v>1673</v>
      </c>
      <c r="J1413" s="3">
        <v>418.29599999999999</v>
      </c>
      <c r="K1413" s="3">
        <v>3</v>
      </c>
      <c r="L1413" s="3">
        <v>5.2286999999999999</v>
      </c>
    </row>
    <row r="1414" spans="1:12" ht="14.25" customHeight="1" x14ac:dyDescent="0.25">
      <c r="A1414" s="1" t="s">
        <v>1674</v>
      </c>
      <c r="B1414" s="2">
        <v>41809</v>
      </c>
      <c r="C1414" s="2">
        <v>41814</v>
      </c>
      <c r="D1414" s="1" t="s">
        <v>3566</v>
      </c>
      <c r="E1414" s="1" t="s">
        <v>3133</v>
      </c>
      <c r="F1414" s="1" t="s">
        <v>3134</v>
      </c>
      <c r="G1414" s="1" t="s">
        <v>3135</v>
      </c>
      <c r="H1414" s="1" t="s">
        <v>198</v>
      </c>
      <c r="I1414" s="1" t="s">
        <v>678</v>
      </c>
      <c r="J1414" s="3">
        <v>917.92349999999999</v>
      </c>
      <c r="K1414" s="3">
        <v>9</v>
      </c>
      <c r="L1414" s="3">
        <v>75.593699999999998</v>
      </c>
    </row>
    <row r="1415" spans="1:12" ht="14.25" customHeight="1" x14ac:dyDescent="0.25">
      <c r="A1415" s="1" t="s">
        <v>1674</v>
      </c>
      <c r="B1415" s="2">
        <v>41809</v>
      </c>
      <c r="C1415" s="2">
        <v>41814</v>
      </c>
      <c r="D1415" s="1" t="s">
        <v>3566</v>
      </c>
      <c r="E1415" s="1" t="s">
        <v>3133</v>
      </c>
      <c r="F1415" s="1" t="s">
        <v>3134</v>
      </c>
      <c r="G1415" s="1" t="s">
        <v>3135</v>
      </c>
      <c r="H1415" s="1" t="s">
        <v>45</v>
      </c>
      <c r="I1415" s="1" t="s">
        <v>1675</v>
      </c>
      <c r="J1415" s="3">
        <v>38.880000000000003</v>
      </c>
      <c r="K1415" s="3">
        <v>6</v>
      </c>
      <c r="L1415" s="3">
        <v>19.051200000000001</v>
      </c>
    </row>
    <row r="1416" spans="1:12" ht="14.25" customHeight="1" x14ac:dyDescent="0.25">
      <c r="A1416" s="1" t="s">
        <v>1676</v>
      </c>
      <c r="B1416" s="2">
        <v>40868</v>
      </c>
      <c r="C1416" s="2">
        <v>40873</v>
      </c>
      <c r="D1416" s="1" t="s">
        <v>3772</v>
      </c>
      <c r="E1416" s="1" t="s">
        <v>3133</v>
      </c>
      <c r="F1416" s="1" t="s">
        <v>3140</v>
      </c>
      <c r="G1416" s="1" t="s">
        <v>3135</v>
      </c>
      <c r="H1416" s="1" t="s">
        <v>45</v>
      </c>
      <c r="I1416" s="1" t="s">
        <v>1677</v>
      </c>
      <c r="J1416" s="3">
        <v>12.96</v>
      </c>
      <c r="K1416" s="3">
        <v>2</v>
      </c>
      <c r="L1416" s="3">
        <v>6.2207999999999997</v>
      </c>
    </row>
    <row r="1417" spans="1:12" ht="14.25" customHeight="1" x14ac:dyDescent="0.25">
      <c r="A1417" s="1" t="s">
        <v>1678</v>
      </c>
      <c r="B1417" s="2">
        <v>41375</v>
      </c>
      <c r="C1417" s="2">
        <v>41381</v>
      </c>
      <c r="D1417" s="1" t="s">
        <v>3556</v>
      </c>
      <c r="E1417" s="1" t="s">
        <v>3133</v>
      </c>
      <c r="F1417" s="1" t="s">
        <v>3247</v>
      </c>
      <c r="G1417" s="1" t="s">
        <v>3135</v>
      </c>
      <c r="H1417" s="1" t="s">
        <v>45</v>
      </c>
      <c r="I1417" s="1" t="s">
        <v>1679</v>
      </c>
      <c r="J1417" s="3">
        <v>12.96</v>
      </c>
      <c r="K1417" s="3">
        <v>2</v>
      </c>
      <c r="L1417" s="3">
        <v>6.2207999999999997</v>
      </c>
    </row>
    <row r="1418" spans="1:12" ht="14.25" customHeight="1" x14ac:dyDescent="0.25">
      <c r="A1418" s="1" t="s">
        <v>1678</v>
      </c>
      <c r="B1418" s="2">
        <v>41375</v>
      </c>
      <c r="C1418" s="2">
        <v>41381</v>
      </c>
      <c r="D1418" s="1" t="s">
        <v>3556</v>
      </c>
      <c r="E1418" s="1" t="s">
        <v>3133</v>
      </c>
      <c r="F1418" s="1" t="s">
        <v>3247</v>
      </c>
      <c r="G1418" s="1" t="s">
        <v>3135</v>
      </c>
      <c r="H1418" s="1" t="s">
        <v>18</v>
      </c>
      <c r="I1418" s="1" t="s">
        <v>1220</v>
      </c>
      <c r="J1418" s="3">
        <v>23.2</v>
      </c>
      <c r="K1418" s="3">
        <v>5</v>
      </c>
      <c r="L1418" s="3">
        <v>8.1199999999999992</v>
      </c>
    </row>
    <row r="1419" spans="1:12" ht="14.25" customHeight="1" x14ac:dyDescent="0.25">
      <c r="A1419" s="1" t="s">
        <v>1680</v>
      </c>
      <c r="B1419" s="2">
        <v>40901</v>
      </c>
      <c r="C1419" s="2">
        <v>40906</v>
      </c>
      <c r="D1419" s="1" t="s">
        <v>3475</v>
      </c>
      <c r="E1419" s="1" t="s">
        <v>3133</v>
      </c>
      <c r="F1419" s="1" t="s">
        <v>3134</v>
      </c>
      <c r="G1419" s="1" t="s">
        <v>3135</v>
      </c>
      <c r="H1419" s="1" t="s">
        <v>16</v>
      </c>
      <c r="I1419" s="1" t="s">
        <v>1681</v>
      </c>
      <c r="J1419" s="3">
        <v>173.65600000000001</v>
      </c>
      <c r="K1419" s="3">
        <v>7</v>
      </c>
      <c r="L1419" s="3">
        <v>17.365600000000001</v>
      </c>
    </row>
    <row r="1420" spans="1:12" ht="14.25" customHeight="1" x14ac:dyDescent="0.25">
      <c r="A1420" s="1" t="s">
        <v>1680</v>
      </c>
      <c r="B1420" s="2">
        <v>40901</v>
      </c>
      <c r="C1420" s="2">
        <v>40906</v>
      </c>
      <c r="D1420" s="1" t="s">
        <v>3475</v>
      </c>
      <c r="E1420" s="1" t="s">
        <v>3133</v>
      </c>
      <c r="F1420" s="1" t="s">
        <v>3134</v>
      </c>
      <c r="G1420" s="1" t="s">
        <v>3135</v>
      </c>
      <c r="H1420" s="1" t="s">
        <v>20</v>
      </c>
      <c r="I1420" s="1" t="s">
        <v>1682</v>
      </c>
      <c r="J1420" s="3">
        <v>361.96</v>
      </c>
      <c r="K1420" s="3">
        <v>2</v>
      </c>
      <c r="L1420" s="3">
        <v>101.3488</v>
      </c>
    </row>
    <row r="1421" spans="1:12" ht="14.25" customHeight="1" x14ac:dyDescent="0.25">
      <c r="A1421" s="1" t="s">
        <v>1680</v>
      </c>
      <c r="B1421" s="2">
        <v>40901</v>
      </c>
      <c r="C1421" s="2">
        <v>40906</v>
      </c>
      <c r="D1421" s="1" t="s">
        <v>3475</v>
      </c>
      <c r="E1421" s="1" t="s">
        <v>3133</v>
      </c>
      <c r="F1421" s="1" t="s">
        <v>3134</v>
      </c>
      <c r="G1421" s="1" t="s">
        <v>3135</v>
      </c>
      <c r="H1421" s="1" t="s">
        <v>38</v>
      </c>
      <c r="I1421" s="1" t="s">
        <v>1683</v>
      </c>
      <c r="J1421" s="3">
        <v>62.85</v>
      </c>
      <c r="K1421" s="3">
        <v>3</v>
      </c>
      <c r="L1421" s="3">
        <v>13.198499999999999</v>
      </c>
    </row>
    <row r="1422" spans="1:12" ht="14.25" customHeight="1" x14ac:dyDescent="0.25">
      <c r="A1422" s="1" t="s">
        <v>1680</v>
      </c>
      <c r="B1422" s="2">
        <v>40901</v>
      </c>
      <c r="C1422" s="2">
        <v>40906</v>
      </c>
      <c r="D1422" s="1" t="s">
        <v>3475</v>
      </c>
      <c r="E1422" s="1" t="s">
        <v>3133</v>
      </c>
      <c r="F1422" s="1" t="s">
        <v>3134</v>
      </c>
      <c r="G1422" s="1" t="s">
        <v>3135</v>
      </c>
      <c r="H1422" s="1" t="s">
        <v>16</v>
      </c>
      <c r="I1422" s="1" t="s">
        <v>1367</v>
      </c>
      <c r="J1422" s="3">
        <v>818.37599999999998</v>
      </c>
      <c r="K1422" s="3">
        <v>3</v>
      </c>
      <c r="L1422" s="3">
        <v>51.148499999999999</v>
      </c>
    </row>
    <row r="1423" spans="1:12" ht="14.25" customHeight="1" x14ac:dyDescent="0.25">
      <c r="A1423" s="1" t="s">
        <v>1680</v>
      </c>
      <c r="B1423" s="2">
        <v>40901</v>
      </c>
      <c r="C1423" s="2">
        <v>40906</v>
      </c>
      <c r="D1423" s="1" t="s">
        <v>3475</v>
      </c>
      <c r="E1423" s="1" t="s">
        <v>3133</v>
      </c>
      <c r="F1423" s="1" t="s">
        <v>3134</v>
      </c>
      <c r="G1423" s="1" t="s">
        <v>3135</v>
      </c>
      <c r="H1423" s="1" t="s">
        <v>28</v>
      </c>
      <c r="I1423" s="1" t="s">
        <v>1684</v>
      </c>
      <c r="J1423" s="3">
        <v>20.34</v>
      </c>
      <c r="K1423" s="3">
        <v>1</v>
      </c>
      <c r="L1423" s="3">
        <v>0.2034</v>
      </c>
    </row>
    <row r="1424" spans="1:12" ht="14.25" customHeight="1" x14ac:dyDescent="0.25">
      <c r="A1424" s="1" t="s">
        <v>1680</v>
      </c>
      <c r="B1424" s="2">
        <v>40901</v>
      </c>
      <c r="C1424" s="2">
        <v>40906</v>
      </c>
      <c r="D1424" s="1" t="s">
        <v>3475</v>
      </c>
      <c r="E1424" s="1" t="s">
        <v>3133</v>
      </c>
      <c r="F1424" s="1" t="s">
        <v>3134</v>
      </c>
      <c r="G1424" s="1" t="s">
        <v>3135</v>
      </c>
      <c r="H1424" s="1" t="s">
        <v>12</v>
      </c>
      <c r="I1424" s="1" t="s">
        <v>1685</v>
      </c>
      <c r="J1424" s="3">
        <v>23.99</v>
      </c>
      <c r="K1424" s="3">
        <v>1</v>
      </c>
      <c r="L1424" s="3">
        <v>5.5176999999999996</v>
      </c>
    </row>
    <row r="1425" spans="1:12" ht="14.25" customHeight="1" x14ac:dyDescent="0.25">
      <c r="A1425" s="1" t="s">
        <v>1686</v>
      </c>
      <c r="B1425" s="2">
        <v>41783</v>
      </c>
      <c r="C1425" s="2">
        <v>41789</v>
      </c>
      <c r="D1425" s="1" t="s">
        <v>3773</v>
      </c>
      <c r="E1425" s="1" t="s">
        <v>3133</v>
      </c>
      <c r="F1425" s="1" t="s">
        <v>3134</v>
      </c>
      <c r="G1425" s="1" t="s">
        <v>3135</v>
      </c>
      <c r="H1425" s="1" t="s">
        <v>22</v>
      </c>
      <c r="I1425" s="1" t="s">
        <v>1259</v>
      </c>
      <c r="J1425" s="3">
        <v>171.28800000000001</v>
      </c>
      <c r="K1425" s="3">
        <v>3</v>
      </c>
      <c r="L1425" s="3">
        <v>-6.4233000000000002</v>
      </c>
    </row>
    <row r="1426" spans="1:12" ht="14.25" customHeight="1" x14ac:dyDescent="0.25">
      <c r="A1426" s="1" t="s">
        <v>1687</v>
      </c>
      <c r="B1426" s="2">
        <v>41550</v>
      </c>
      <c r="C1426" s="2">
        <v>41551</v>
      </c>
      <c r="D1426" s="1" t="s">
        <v>3774</v>
      </c>
      <c r="E1426" s="1" t="s">
        <v>3133</v>
      </c>
      <c r="F1426" s="1" t="s">
        <v>3148</v>
      </c>
      <c r="G1426" s="1" t="s">
        <v>3143</v>
      </c>
      <c r="H1426" s="1" t="s">
        <v>18</v>
      </c>
      <c r="I1426" s="1" t="s">
        <v>1688</v>
      </c>
      <c r="J1426" s="3">
        <v>54.792000000000002</v>
      </c>
      <c r="K1426" s="3">
        <v>6</v>
      </c>
      <c r="L1426" s="3">
        <v>-40.180799999999998</v>
      </c>
    </row>
    <row r="1427" spans="1:12" ht="14.25" customHeight="1" x14ac:dyDescent="0.25">
      <c r="A1427" s="1" t="s">
        <v>1689</v>
      </c>
      <c r="B1427" s="2">
        <v>41533</v>
      </c>
      <c r="C1427" s="2">
        <v>41538</v>
      </c>
      <c r="D1427" s="1" t="s">
        <v>3775</v>
      </c>
      <c r="E1427" s="1" t="s">
        <v>3133</v>
      </c>
      <c r="F1427" s="1" t="s">
        <v>3136</v>
      </c>
      <c r="G1427" s="1" t="s">
        <v>3137</v>
      </c>
      <c r="H1427" s="1" t="s">
        <v>45</v>
      </c>
      <c r="I1427" s="1" t="s">
        <v>1690</v>
      </c>
      <c r="J1427" s="3">
        <v>21.4</v>
      </c>
      <c r="K1427" s="3">
        <v>5</v>
      </c>
      <c r="L1427" s="3">
        <v>10.058</v>
      </c>
    </row>
    <row r="1428" spans="1:12" ht="14.25" customHeight="1" x14ac:dyDescent="0.25">
      <c r="A1428" s="1" t="s">
        <v>1689</v>
      </c>
      <c r="B1428" s="2">
        <v>41533</v>
      </c>
      <c r="C1428" s="2">
        <v>41538</v>
      </c>
      <c r="D1428" s="1" t="s">
        <v>3775</v>
      </c>
      <c r="E1428" s="1" t="s">
        <v>3133</v>
      </c>
      <c r="F1428" s="1" t="s">
        <v>3136</v>
      </c>
      <c r="G1428" s="1" t="s">
        <v>3137</v>
      </c>
      <c r="H1428" s="1" t="s">
        <v>18</v>
      </c>
      <c r="I1428" s="1" t="s">
        <v>565</v>
      </c>
      <c r="J1428" s="3">
        <v>48.664000000000001</v>
      </c>
      <c r="K1428" s="3">
        <v>7</v>
      </c>
      <c r="L1428" s="3">
        <v>15.815799999999999</v>
      </c>
    </row>
    <row r="1429" spans="1:12" ht="14.25" customHeight="1" x14ac:dyDescent="0.25">
      <c r="A1429" s="1" t="s">
        <v>1691</v>
      </c>
      <c r="B1429" s="2">
        <v>41543</v>
      </c>
      <c r="C1429" s="2">
        <v>41549</v>
      </c>
      <c r="D1429" s="1" t="s">
        <v>3776</v>
      </c>
      <c r="E1429" s="1" t="s">
        <v>3133</v>
      </c>
      <c r="F1429" s="1" t="s">
        <v>3140</v>
      </c>
      <c r="G1429" s="1" t="s">
        <v>3135</v>
      </c>
      <c r="H1429" s="1" t="s">
        <v>14</v>
      </c>
      <c r="I1429" s="1" t="s">
        <v>1692</v>
      </c>
      <c r="J1429" s="3">
        <v>16.559999999999999</v>
      </c>
      <c r="K1429" s="3">
        <v>4</v>
      </c>
      <c r="L1429" s="3">
        <v>6.9551999999999996</v>
      </c>
    </row>
    <row r="1430" spans="1:12" ht="14.25" customHeight="1" x14ac:dyDescent="0.25">
      <c r="A1430" s="1" t="s">
        <v>1693</v>
      </c>
      <c r="B1430" s="2">
        <v>41691</v>
      </c>
      <c r="C1430" s="2">
        <v>41696</v>
      </c>
      <c r="D1430" s="1" t="s">
        <v>3767</v>
      </c>
      <c r="E1430" s="1" t="s">
        <v>3133</v>
      </c>
      <c r="F1430" s="1" t="s">
        <v>3172</v>
      </c>
      <c r="G1430" s="1" t="s">
        <v>3147</v>
      </c>
      <c r="H1430" s="1" t="s">
        <v>79</v>
      </c>
      <c r="I1430" s="1" t="s">
        <v>106</v>
      </c>
      <c r="J1430" s="3">
        <v>9.4320000000000004</v>
      </c>
      <c r="K1430" s="3">
        <v>3</v>
      </c>
      <c r="L1430" s="3">
        <v>3.0653999999999999</v>
      </c>
    </row>
    <row r="1431" spans="1:12" ht="14.25" customHeight="1" x14ac:dyDescent="0.25">
      <c r="A1431" s="1" t="s">
        <v>1694</v>
      </c>
      <c r="B1431" s="2">
        <v>40826</v>
      </c>
      <c r="C1431" s="2">
        <v>40826</v>
      </c>
      <c r="D1431" s="1" t="s">
        <v>3377</v>
      </c>
      <c r="E1431" s="1" t="s">
        <v>3133</v>
      </c>
      <c r="F1431" s="1" t="s">
        <v>3232</v>
      </c>
      <c r="G1431" s="1" t="s">
        <v>3135</v>
      </c>
      <c r="H1431" s="1" t="s">
        <v>72</v>
      </c>
      <c r="I1431" s="1" t="s">
        <v>988</v>
      </c>
      <c r="J1431" s="3">
        <v>122.352</v>
      </c>
      <c r="K1431" s="3">
        <v>3</v>
      </c>
      <c r="L1431" s="3">
        <v>13.7646</v>
      </c>
    </row>
    <row r="1432" spans="1:12" ht="14.25" customHeight="1" x14ac:dyDescent="0.25">
      <c r="A1432" s="1" t="s">
        <v>1694</v>
      </c>
      <c r="B1432" s="2">
        <v>40826</v>
      </c>
      <c r="C1432" s="2">
        <v>40826</v>
      </c>
      <c r="D1432" s="1" t="s">
        <v>3377</v>
      </c>
      <c r="E1432" s="1" t="s">
        <v>3133</v>
      </c>
      <c r="F1432" s="1" t="s">
        <v>3232</v>
      </c>
      <c r="G1432" s="1" t="s">
        <v>3135</v>
      </c>
      <c r="H1432" s="1" t="s">
        <v>87</v>
      </c>
      <c r="I1432" s="1" t="s">
        <v>541</v>
      </c>
      <c r="J1432" s="3">
        <v>15.28</v>
      </c>
      <c r="K1432" s="3">
        <v>2</v>
      </c>
      <c r="L1432" s="3">
        <v>7.4871999999999996</v>
      </c>
    </row>
    <row r="1433" spans="1:12" ht="14.25" customHeight="1" x14ac:dyDescent="0.25">
      <c r="A1433" s="1" t="s">
        <v>1695</v>
      </c>
      <c r="B1433" s="2">
        <v>40987</v>
      </c>
      <c r="C1433" s="2">
        <v>40994</v>
      </c>
      <c r="D1433" s="1" t="s">
        <v>3777</v>
      </c>
      <c r="E1433" s="1" t="s">
        <v>3133</v>
      </c>
      <c r="F1433" s="1" t="s">
        <v>3134</v>
      </c>
      <c r="G1433" s="1" t="s">
        <v>3135</v>
      </c>
      <c r="H1433" s="1" t="s">
        <v>45</v>
      </c>
      <c r="I1433" s="1" t="s">
        <v>366</v>
      </c>
      <c r="J1433" s="3">
        <v>11.96</v>
      </c>
      <c r="K1433" s="3">
        <v>2</v>
      </c>
      <c r="L1433" s="3">
        <v>5.8604000000000003</v>
      </c>
    </row>
    <row r="1434" spans="1:12" ht="14.25" customHeight="1" x14ac:dyDescent="0.25">
      <c r="A1434" s="1" t="s">
        <v>1696</v>
      </c>
      <c r="B1434" s="2">
        <v>41829</v>
      </c>
      <c r="C1434" s="2">
        <v>41833</v>
      </c>
      <c r="D1434" s="1" t="s">
        <v>3722</v>
      </c>
      <c r="E1434" s="1" t="s">
        <v>3133</v>
      </c>
      <c r="F1434" s="1" t="s">
        <v>3136</v>
      </c>
      <c r="G1434" s="1" t="s">
        <v>3137</v>
      </c>
      <c r="H1434" s="1" t="s">
        <v>12</v>
      </c>
      <c r="I1434" s="1" t="s">
        <v>1697</v>
      </c>
      <c r="J1434" s="3">
        <v>15.84</v>
      </c>
      <c r="K1434" s="3">
        <v>3</v>
      </c>
      <c r="L1434" s="3">
        <v>4.9104000000000001</v>
      </c>
    </row>
    <row r="1435" spans="1:12" ht="14.25" customHeight="1" x14ac:dyDescent="0.25">
      <c r="A1435" s="1" t="s">
        <v>1696</v>
      </c>
      <c r="B1435" s="2">
        <v>41829</v>
      </c>
      <c r="C1435" s="2">
        <v>41833</v>
      </c>
      <c r="D1435" s="1" t="s">
        <v>3722</v>
      </c>
      <c r="E1435" s="1" t="s">
        <v>3133</v>
      </c>
      <c r="F1435" s="1" t="s">
        <v>3136</v>
      </c>
      <c r="G1435" s="1" t="s">
        <v>3137</v>
      </c>
      <c r="H1435" s="1" t="s">
        <v>18</v>
      </c>
      <c r="I1435" s="1" t="s">
        <v>1250</v>
      </c>
      <c r="J1435" s="3">
        <v>86.376000000000005</v>
      </c>
      <c r="K1435" s="3">
        <v>3</v>
      </c>
      <c r="L1435" s="3">
        <v>30.2316</v>
      </c>
    </row>
    <row r="1436" spans="1:12" ht="14.25" customHeight="1" x14ac:dyDescent="0.25">
      <c r="A1436" s="1" t="s">
        <v>1696</v>
      </c>
      <c r="B1436" s="2">
        <v>41829</v>
      </c>
      <c r="C1436" s="2">
        <v>41833</v>
      </c>
      <c r="D1436" s="1" t="s">
        <v>3722</v>
      </c>
      <c r="E1436" s="1" t="s">
        <v>3133</v>
      </c>
      <c r="F1436" s="1" t="s">
        <v>3136</v>
      </c>
      <c r="G1436" s="1" t="s">
        <v>3137</v>
      </c>
      <c r="H1436" s="1" t="s">
        <v>14</v>
      </c>
      <c r="I1436" s="1" t="s">
        <v>1698</v>
      </c>
      <c r="J1436" s="3">
        <v>18.239999999999998</v>
      </c>
      <c r="K1436" s="3">
        <v>3</v>
      </c>
      <c r="L1436" s="3">
        <v>6.2016</v>
      </c>
    </row>
    <row r="1437" spans="1:12" ht="14.25" customHeight="1" x14ac:dyDescent="0.25">
      <c r="A1437" s="1" t="s">
        <v>1696</v>
      </c>
      <c r="B1437" s="2">
        <v>41829</v>
      </c>
      <c r="C1437" s="2">
        <v>41833</v>
      </c>
      <c r="D1437" s="1" t="s">
        <v>3722</v>
      </c>
      <c r="E1437" s="1" t="s">
        <v>3133</v>
      </c>
      <c r="F1437" s="1" t="s">
        <v>3136</v>
      </c>
      <c r="G1437" s="1" t="s">
        <v>3137</v>
      </c>
      <c r="H1437" s="1" t="s">
        <v>14</v>
      </c>
      <c r="I1437" s="1" t="s">
        <v>1450</v>
      </c>
      <c r="J1437" s="3">
        <v>13.12</v>
      </c>
      <c r="K1437" s="3">
        <v>4</v>
      </c>
      <c r="L1437" s="3">
        <v>4.3296000000000001</v>
      </c>
    </row>
    <row r="1438" spans="1:12" ht="14.25" customHeight="1" x14ac:dyDescent="0.25">
      <c r="A1438" s="1" t="s">
        <v>1699</v>
      </c>
      <c r="B1438" s="2">
        <v>40737</v>
      </c>
      <c r="C1438" s="2">
        <v>40741</v>
      </c>
      <c r="D1438" s="1" t="s">
        <v>3359</v>
      </c>
      <c r="E1438" s="1" t="s">
        <v>3133</v>
      </c>
      <c r="F1438" s="1" t="s">
        <v>3134</v>
      </c>
      <c r="G1438" s="1" t="s">
        <v>3135</v>
      </c>
      <c r="H1438" s="1" t="s">
        <v>22</v>
      </c>
      <c r="I1438" s="1" t="s">
        <v>1700</v>
      </c>
      <c r="J1438" s="3">
        <v>351.21600000000001</v>
      </c>
      <c r="K1438" s="3">
        <v>3</v>
      </c>
      <c r="L1438" s="3">
        <v>4.3902000000000001</v>
      </c>
    </row>
    <row r="1439" spans="1:12" ht="14.25" customHeight="1" x14ac:dyDescent="0.25">
      <c r="A1439" s="1" t="s">
        <v>1701</v>
      </c>
      <c r="B1439" s="2">
        <v>40904</v>
      </c>
      <c r="C1439" s="2">
        <v>40910</v>
      </c>
      <c r="D1439" s="1" t="s">
        <v>3393</v>
      </c>
      <c r="E1439" s="1" t="s">
        <v>3133</v>
      </c>
      <c r="F1439" s="1" t="s">
        <v>3140</v>
      </c>
      <c r="G1439" s="1" t="s">
        <v>3135</v>
      </c>
      <c r="H1439" s="1" t="s">
        <v>72</v>
      </c>
      <c r="I1439" s="1" t="s">
        <v>206</v>
      </c>
      <c r="J1439" s="3">
        <v>230.28</v>
      </c>
      <c r="K1439" s="3">
        <v>3</v>
      </c>
      <c r="L1439" s="3">
        <v>23.027999999999999</v>
      </c>
    </row>
    <row r="1440" spans="1:12" ht="14.25" customHeight="1" x14ac:dyDescent="0.25">
      <c r="A1440" s="1" t="s">
        <v>1701</v>
      </c>
      <c r="B1440" s="2">
        <v>40904</v>
      </c>
      <c r="C1440" s="2">
        <v>40910</v>
      </c>
      <c r="D1440" s="1" t="s">
        <v>3393</v>
      </c>
      <c r="E1440" s="1" t="s">
        <v>3133</v>
      </c>
      <c r="F1440" s="1" t="s">
        <v>3140</v>
      </c>
      <c r="G1440" s="1" t="s">
        <v>3135</v>
      </c>
      <c r="H1440" s="1" t="s">
        <v>45</v>
      </c>
      <c r="I1440" s="1" t="s">
        <v>367</v>
      </c>
      <c r="J1440" s="3">
        <v>12.84</v>
      </c>
      <c r="K1440" s="3">
        <v>3</v>
      </c>
      <c r="L1440" s="3">
        <v>5.7779999999999996</v>
      </c>
    </row>
    <row r="1441" spans="1:12" ht="14.25" customHeight="1" x14ac:dyDescent="0.25">
      <c r="A1441" s="1" t="s">
        <v>1702</v>
      </c>
      <c r="B1441" s="2">
        <v>41934</v>
      </c>
      <c r="C1441" s="2">
        <v>41941</v>
      </c>
      <c r="D1441" s="1" t="s">
        <v>3667</v>
      </c>
      <c r="E1441" s="1" t="s">
        <v>3133</v>
      </c>
      <c r="F1441" s="1" t="s">
        <v>3208</v>
      </c>
      <c r="G1441" s="1" t="s">
        <v>3143</v>
      </c>
      <c r="H1441" s="1" t="s">
        <v>18</v>
      </c>
      <c r="I1441" s="1" t="s">
        <v>515</v>
      </c>
      <c r="J1441" s="3">
        <v>8.5589999999999993</v>
      </c>
      <c r="K1441" s="3">
        <v>1</v>
      </c>
      <c r="L1441" s="3">
        <v>-6.5618999999999996</v>
      </c>
    </row>
    <row r="1442" spans="1:12" ht="14.25" customHeight="1" x14ac:dyDescent="0.25">
      <c r="A1442" s="1" t="s">
        <v>1703</v>
      </c>
      <c r="B1442" s="2">
        <v>41247</v>
      </c>
      <c r="C1442" s="2">
        <v>41252</v>
      </c>
      <c r="D1442" s="1" t="s">
        <v>3627</v>
      </c>
      <c r="E1442" s="1" t="s">
        <v>3133</v>
      </c>
      <c r="F1442" s="1" t="s">
        <v>3134</v>
      </c>
      <c r="G1442" s="1" t="s">
        <v>3135</v>
      </c>
      <c r="H1442" s="1" t="s">
        <v>87</v>
      </c>
      <c r="I1442" s="1" t="s">
        <v>1704</v>
      </c>
      <c r="J1442" s="3">
        <v>271.44</v>
      </c>
      <c r="K1442" s="3">
        <v>3</v>
      </c>
      <c r="L1442" s="3">
        <v>122.148</v>
      </c>
    </row>
    <row r="1443" spans="1:12" ht="14.25" customHeight="1" x14ac:dyDescent="0.25">
      <c r="A1443" s="1" t="s">
        <v>1703</v>
      </c>
      <c r="B1443" s="2">
        <v>41247</v>
      </c>
      <c r="C1443" s="2">
        <v>41252</v>
      </c>
      <c r="D1443" s="1" t="s">
        <v>3627</v>
      </c>
      <c r="E1443" s="1" t="s">
        <v>3133</v>
      </c>
      <c r="F1443" s="1" t="s">
        <v>3134</v>
      </c>
      <c r="G1443" s="1" t="s">
        <v>3135</v>
      </c>
      <c r="H1443" s="1" t="s">
        <v>16</v>
      </c>
      <c r="I1443" s="1" t="s">
        <v>1705</v>
      </c>
      <c r="J1443" s="3">
        <v>110.352</v>
      </c>
      <c r="K1443" s="3">
        <v>3</v>
      </c>
      <c r="L1443" s="3">
        <v>8.2764000000000006</v>
      </c>
    </row>
    <row r="1444" spans="1:12" ht="14.25" customHeight="1" x14ac:dyDescent="0.25">
      <c r="A1444" s="1" t="s">
        <v>1703</v>
      </c>
      <c r="B1444" s="2">
        <v>41247</v>
      </c>
      <c r="C1444" s="2">
        <v>41252</v>
      </c>
      <c r="D1444" s="1" t="s">
        <v>3627</v>
      </c>
      <c r="E1444" s="1" t="s">
        <v>3133</v>
      </c>
      <c r="F1444" s="1" t="s">
        <v>3134</v>
      </c>
      <c r="G1444" s="1" t="s">
        <v>3135</v>
      </c>
      <c r="H1444" s="1" t="s">
        <v>12</v>
      </c>
      <c r="I1444" s="1" t="s">
        <v>1706</v>
      </c>
      <c r="J1444" s="3">
        <v>36.4</v>
      </c>
      <c r="K1444" s="3">
        <v>5</v>
      </c>
      <c r="L1444" s="3">
        <v>13.832000000000001</v>
      </c>
    </row>
    <row r="1445" spans="1:12" ht="14.25" customHeight="1" x14ac:dyDescent="0.25">
      <c r="A1445" s="1" t="s">
        <v>1707</v>
      </c>
      <c r="B1445" s="2">
        <v>40886</v>
      </c>
      <c r="C1445" s="2">
        <v>40891</v>
      </c>
      <c r="D1445" s="1" t="s">
        <v>3715</v>
      </c>
      <c r="E1445" s="1" t="s">
        <v>3133</v>
      </c>
      <c r="F1445" s="1" t="s">
        <v>3178</v>
      </c>
      <c r="G1445" s="1" t="s">
        <v>3143</v>
      </c>
      <c r="H1445" s="1" t="s">
        <v>28</v>
      </c>
      <c r="I1445" s="1" t="s">
        <v>1708</v>
      </c>
      <c r="J1445" s="3">
        <v>100.70399999999999</v>
      </c>
      <c r="K1445" s="3">
        <v>6</v>
      </c>
      <c r="L1445" s="3">
        <v>-1.2587999999999999</v>
      </c>
    </row>
    <row r="1446" spans="1:12" ht="14.25" customHeight="1" x14ac:dyDescent="0.25">
      <c r="A1446" s="1" t="s">
        <v>1709</v>
      </c>
      <c r="B1446" s="2">
        <v>40652</v>
      </c>
      <c r="C1446" s="2">
        <v>40654</v>
      </c>
      <c r="D1446" s="1" t="s">
        <v>3757</v>
      </c>
      <c r="E1446" s="1" t="s">
        <v>3133</v>
      </c>
      <c r="F1446" s="1" t="s">
        <v>3152</v>
      </c>
      <c r="G1446" s="1" t="s">
        <v>3135</v>
      </c>
      <c r="H1446" s="1" t="s">
        <v>12</v>
      </c>
      <c r="I1446" s="1" t="s">
        <v>1710</v>
      </c>
      <c r="J1446" s="3">
        <v>76.14</v>
      </c>
      <c r="K1446" s="3">
        <v>3</v>
      </c>
      <c r="L1446" s="3">
        <v>26.649000000000001</v>
      </c>
    </row>
    <row r="1447" spans="1:12" ht="14.25" customHeight="1" x14ac:dyDescent="0.25">
      <c r="A1447" s="1" t="s">
        <v>1711</v>
      </c>
      <c r="B1447" s="2">
        <v>41838</v>
      </c>
      <c r="C1447" s="2">
        <v>41842</v>
      </c>
      <c r="D1447" s="1" t="s">
        <v>3651</v>
      </c>
      <c r="E1447" s="1" t="s">
        <v>3133</v>
      </c>
      <c r="F1447" s="1" t="s">
        <v>3134</v>
      </c>
      <c r="G1447" s="1" t="s">
        <v>3135</v>
      </c>
      <c r="H1447" s="1" t="s">
        <v>165</v>
      </c>
      <c r="I1447" s="1" t="s">
        <v>1712</v>
      </c>
      <c r="J1447" s="3">
        <v>479.98399999999998</v>
      </c>
      <c r="K1447" s="3">
        <v>2</v>
      </c>
      <c r="L1447" s="3">
        <v>89.997</v>
      </c>
    </row>
    <row r="1448" spans="1:12" ht="14.25" customHeight="1" x14ac:dyDescent="0.25">
      <c r="A1448" s="1" t="s">
        <v>1713</v>
      </c>
      <c r="B1448" s="2">
        <v>40644</v>
      </c>
      <c r="C1448" s="2">
        <v>40649</v>
      </c>
      <c r="D1448" s="1" t="s">
        <v>3652</v>
      </c>
      <c r="E1448" s="1" t="s">
        <v>3133</v>
      </c>
      <c r="F1448" s="1" t="s">
        <v>3268</v>
      </c>
      <c r="G1448" s="1" t="s">
        <v>3252</v>
      </c>
      <c r="H1448" s="1" t="s">
        <v>18</v>
      </c>
      <c r="I1448" s="1" t="s">
        <v>870</v>
      </c>
      <c r="J1448" s="3">
        <v>9.5839999999999996</v>
      </c>
      <c r="K1448" s="3">
        <v>1</v>
      </c>
      <c r="L1448" s="3">
        <v>3.3544</v>
      </c>
    </row>
    <row r="1449" spans="1:12" ht="14.25" customHeight="1" x14ac:dyDescent="0.25">
      <c r="A1449" s="1" t="s">
        <v>1714</v>
      </c>
      <c r="B1449" s="2">
        <v>41513</v>
      </c>
      <c r="C1449" s="2">
        <v>41515</v>
      </c>
      <c r="D1449" s="1" t="s">
        <v>3778</v>
      </c>
      <c r="E1449" s="1" t="s">
        <v>3133</v>
      </c>
      <c r="F1449" s="1" t="s">
        <v>3134</v>
      </c>
      <c r="G1449" s="1" t="s">
        <v>3135</v>
      </c>
      <c r="H1449" s="1" t="s">
        <v>14</v>
      </c>
      <c r="I1449" s="1" t="s">
        <v>1715</v>
      </c>
      <c r="J1449" s="3">
        <v>8.26</v>
      </c>
      <c r="K1449" s="3">
        <v>2</v>
      </c>
      <c r="L1449" s="3">
        <v>3.7995999999999999</v>
      </c>
    </row>
    <row r="1450" spans="1:12" ht="14.25" customHeight="1" x14ac:dyDescent="0.25">
      <c r="A1450" s="1" t="s">
        <v>1716</v>
      </c>
      <c r="B1450" s="2">
        <v>41946</v>
      </c>
      <c r="C1450" s="2">
        <v>41948</v>
      </c>
      <c r="D1450" s="1" t="s">
        <v>3646</v>
      </c>
      <c r="E1450" s="1" t="s">
        <v>3133</v>
      </c>
      <c r="F1450" s="1" t="s">
        <v>3269</v>
      </c>
      <c r="G1450" s="1" t="s">
        <v>3135</v>
      </c>
      <c r="H1450" s="1" t="s">
        <v>87</v>
      </c>
      <c r="I1450" s="1" t="s">
        <v>439</v>
      </c>
      <c r="J1450" s="3">
        <v>76.58</v>
      </c>
      <c r="K1450" s="3">
        <v>7</v>
      </c>
      <c r="L1450" s="3">
        <v>38.29</v>
      </c>
    </row>
    <row r="1451" spans="1:12" ht="14.25" customHeight="1" x14ac:dyDescent="0.25">
      <c r="A1451" s="1" t="s">
        <v>1716</v>
      </c>
      <c r="B1451" s="2">
        <v>41946</v>
      </c>
      <c r="C1451" s="2">
        <v>41948</v>
      </c>
      <c r="D1451" s="1" t="s">
        <v>3646</v>
      </c>
      <c r="E1451" s="1" t="s">
        <v>3133</v>
      </c>
      <c r="F1451" s="1" t="s">
        <v>3269</v>
      </c>
      <c r="G1451" s="1" t="s">
        <v>3135</v>
      </c>
      <c r="H1451" s="1" t="s">
        <v>14</v>
      </c>
      <c r="I1451" s="1" t="s">
        <v>1717</v>
      </c>
      <c r="J1451" s="3">
        <v>8.8000000000000007</v>
      </c>
      <c r="K1451" s="3">
        <v>5</v>
      </c>
      <c r="L1451" s="3">
        <v>4.2240000000000002</v>
      </c>
    </row>
    <row r="1452" spans="1:12" ht="14.25" customHeight="1" x14ac:dyDescent="0.25">
      <c r="A1452" s="1" t="s">
        <v>1716</v>
      </c>
      <c r="B1452" s="2">
        <v>41946</v>
      </c>
      <c r="C1452" s="2">
        <v>41948</v>
      </c>
      <c r="D1452" s="1" t="s">
        <v>3646</v>
      </c>
      <c r="E1452" s="1" t="s">
        <v>3133</v>
      </c>
      <c r="F1452" s="1" t="s">
        <v>3269</v>
      </c>
      <c r="G1452" s="1" t="s">
        <v>3135</v>
      </c>
      <c r="H1452" s="1" t="s">
        <v>18</v>
      </c>
      <c r="I1452" s="1" t="s">
        <v>1718</v>
      </c>
      <c r="J1452" s="3">
        <v>590.35199999999998</v>
      </c>
      <c r="K1452" s="3">
        <v>6</v>
      </c>
      <c r="L1452" s="3">
        <v>206.6232</v>
      </c>
    </row>
    <row r="1453" spans="1:12" ht="14.25" customHeight="1" x14ac:dyDescent="0.25">
      <c r="A1453" s="1" t="s">
        <v>1716</v>
      </c>
      <c r="B1453" s="2">
        <v>41946</v>
      </c>
      <c r="C1453" s="2">
        <v>41948</v>
      </c>
      <c r="D1453" s="1" t="s">
        <v>3646</v>
      </c>
      <c r="E1453" s="1" t="s">
        <v>3133</v>
      </c>
      <c r="F1453" s="1" t="s">
        <v>3269</v>
      </c>
      <c r="G1453" s="1" t="s">
        <v>3135</v>
      </c>
      <c r="H1453" s="1" t="s">
        <v>79</v>
      </c>
      <c r="I1453" s="1" t="s">
        <v>1719</v>
      </c>
      <c r="J1453" s="3">
        <v>5.58</v>
      </c>
      <c r="K1453" s="3">
        <v>3</v>
      </c>
      <c r="L1453" s="3">
        <v>0.16739999999999999</v>
      </c>
    </row>
    <row r="1454" spans="1:12" ht="14.25" customHeight="1" x14ac:dyDescent="0.25">
      <c r="A1454" s="1" t="s">
        <v>1716</v>
      </c>
      <c r="B1454" s="2">
        <v>41946</v>
      </c>
      <c r="C1454" s="2">
        <v>41948</v>
      </c>
      <c r="D1454" s="1" t="s">
        <v>3646</v>
      </c>
      <c r="E1454" s="1" t="s">
        <v>3133</v>
      </c>
      <c r="F1454" s="1" t="s">
        <v>3269</v>
      </c>
      <c r="G1454" s="1" t="s">
        <v>3135</v>
      </c>
      <c r="H1454" s="1" t="s">
        <v>12</v>
      </c>
      <c r="I1454" s="1" t="s">
        <v>1720</v>
      </c>
      <c r="J1454" s="3">
        <v>25.02</v>
      </c>
      <c r="K1454" s="3">
        <v>3</v>
      </c>
      <c r="L1454" s="3">
        <v>10.5084</v>
      </c>
    </row>
    <row r="1455" spans="1:12" ht="14.25" customHeight="1" x14ac:dyDescent="0.25">
      <c r="A1455" s="1" t="s">
        <v>1716</v>
      </c>
      <c r="B1455" s="2">
        <v>41946</v>
      </c>
      <c r="C1455" s="2">
        <v>41948</v>
      </c>
      <c r="D1455" s="1" t="s">
        <v>3646</v>
      </c>
      <c r="E1455" s="1" t="s">
        <v>3133</v>
      </c>
      <c r="F1455" s="1" t="s">
        <v>3269</v>
      </c>
      <c r="G1455" s="1" t="s">
        <v>3135</v>
      </c>
      <c r="H1455" s="1" t="s">
        <v>28</v>
      </c>
      <c r="I1455" s="1" t="s">
        <v>1207</v>
      </c>
      <c r="J1455" s="3">
        <v>452.55</v>
      </c>
      <c r="K1455" s="3">
        <v>7</v>
      </c>
      <c r="L1455" s="3">
        <v>22.627500000000001</v>
      </c>
    </row>
    <row r="1456" spans="1:12" ht="14.25" customHeight="1" x14ac:dyDescent="0.25">
      <c r="A1456" s="1" t="s">
        <v>1721</v>
      </c>
      <c r="B1456" s="2">
        <v>41635</v>
      </c>
      <c r="C1456" s="2">
        <v>41640</v>
      </c>
      <c r="D1456" s="1" t="s">
        <v>3777</v>
      </c>
      <c r="E1456" s="1" t="s">
        <v>3133</v>
      </c>
      <c r="F1456" s="1" t="s">
        <v>3134</v>
      </c>
      <c r="G1456" s="1" t="s">
        <v>3135</v>
      </c>
      <c r="H1456" s="1" t="s">
        <v>82</v>
      </c>
      <c r="I1456" s="1" t="s">
        <v>957</v>
      </c>
      <c r="J1456" s="3">
        <v>17.760000000000002</v>
      </c>
      <c r="K1456" s="3">
        <v>2</v>
      </c>
      <c r="L1456" s="3">
        <v>4.9728000000000003</v>
      </c>
    </row>
    <row r="1457" spans="1:12" ht="14.25" customHeight="1" x14ac:dyDescent="0.25">
      <c r="A1457" s="1" t="s">
        <v>1721</v>
      </c>
      <c r="B1457" s="2">
        <v>41635</v>
      </c>
      <c r="C1457" s="2">
        <v>41640</v>
      </c>
      <c r="D1457" s="1" t="s">
        <v>3777</v>
      </c>
      <c r="E1457" s="1" t="s">
        <v>3133</v>
      </c>
      <c r="F1457" s="1" t="s">
        <v>3134</v>
      </c>
      <c r="G1457" s="1" t="s">
        <v>3135</v>
      </c>
      <c r="H1457" s="1" t="s">
        <v>16</v>
      </c>
      <c r="I1457" s="1" t="s">
        <v>17</v>
      </c>
      <c r="J1457" s="3">
        <v>302.38400000000001</v>
      </c>
      <c r="K1457" s="3">
        <v>2</v>
      </c>
      <c r="L1457" s="3">
        <v>30.238399999999999</v>
      </c>
    </row>
    <row r="1458" spans="1:12" ht="14.25" customHeight="1" x14ac:dyDescent="0.25">
      <c r="A1458" s="1" t="s">
        <v>1721</v>
      </c>
      <c r="B1458" s="2">
        <v>41635</v>
      </c>
      <c r="C1458" s="2">
        <v>41640</v>
      </c>
      <c r="D1458" s="1" t="s">
        <v>3777</v>
      </c>
      <c r="E1458" s="1" t="s">
        <v>3133</v>
      </c>
      <c r="F1458" s="1" t="s">
        <v>3134</v>
      </c>
      <c r="G1458" s="1" t="s">
        <v>3135</v>
      </c>
      <c r="H1458" s="1" t="s">
        <v>72</v>
      </c>
      <c r="I1458" s="1" t="s">
        <v>1722</v>
      </c>
      <c r="J1458" s="3">
        <v>146.352</v>
      </c>
      <c r="K1458" s="3">
        <v>3</v>
      </c>
      <c r="L1458" s="3">
        <v>-5.4882</v>
      </c>
    </row>
    <row r="1459" spans="1:12" ht="14.25" customHeight="1" x14ac:dyDescent="0.25">
      <c r="A1459" s="1" t="s">
        <v>1721</v>
      </c>
      <c r="B1459" s="2">
        <v>41635</v>
      </c>
      <c r="C1459" s="2">
        <v>41640</v>
      </c>
      <c r="D1459" s="1" t="s">
        <v>3777</v>
      </c>
      <c r="E1459" s="1" t="s">
        <v>3133</v>
      </c>
      <c r="F1459" s="1" t="s">
        <v>3134</v>
      </c>
      <c r="G1459" s="1" t="s">
        <v>3135</v>
      </c>
      <c r="H1459" s="1" t="s">
        <v>20</v>
      </c>
      <c r="I1459" s="1" t="s">
        <v>1723</v>
      </c>
      <c r="J1459" s="3">
        <v>7.9</v>
      </c>
      <c r="K1459" s="3">
        <v>2</v>
      </c>
      <c r="L1459" s="3">
        <v>2.0539999999999998</v>
      </c>
    </row>
    <row r="1460" spans="1:12" ht="14.25" customHeight="1" x14ac:dyDescent="0.25">
      <c r="A1460" s="1" t="s">
        <v>1721</v>
      </c>
      <c r="B1460" s="2">
        <v>41635</v>
      </c>
      <c r="C1460" s="2">
        <v>41640</v>
      </c>
      <c r="D1460" s="1" t="s">
        <v>3777</v>
      </c>
      <c r="E1460" s="1" t="s">
        <v>3133</v>
      </c>
      <c r="F1460" s="1" t="s">
        <v>3134</v>
      </c>
      <c r="G1460" s="1" t="s">
        <v>3135</v>
      </c>
      <c r="H1460" s="1" t="s">
        <v>22</v>
      </c>
      <c r="I1460" s="1" t="s">
        <v>549</v>
      </c>
      <c r="J1460" s="3">
        <v>902.71199999999999</v>
      </c>
      <c r="K1460" s="3">
        <v>3</v>
      </c>
      <c r="L1460" s="3">
        <v>33.851700000000001</v>
      </c>
    </row>
    <row r="1461" spans="1:12" ht="14.25" customHeight="1" x14ac:dyDescent="0.25">
      <c r="A1461" s="1" t="s">
        <v>1721</v>
      </c>
      <c r="B1461" s="2">
        <v>41635</v>
      </c>
      <c r="C1461" s="2">
        <v>41640</v>
      </c>
      <c r="D1461" s="1" t="s">
        <v>3777</v>
      </c>
      <c r="E1461" s="1" t="s">
        <v>3133</v>
      </c>
      <c r="F1461" s="1" t="s">
        <v>3134</v>
      </c>
      <c r="G1461" s="1" t="s">
        <v>3135</v>
      </c>
      <c r="H1461" s="1" t="s">
        <v>14</v>
      </c>
      <c r="I1461" s="1" t="s">
        <v>382</v>
      </c>
      <c r="J1461" s="3">
        <v>53.97</v>
      </c>
      <c r="K1461" s="3">
        <v>3</v>
      </c>
      <c r="L1461" s="3">
        <v>15.111599999999999</v>
      </c>
    </row>
    <row r="1462" spans="1:12" ht="14.25" customHeight="1" x14ac:dyDescent="0.25">
      <c r="A1462" s="1" t="s">
        <v>1724</v>
      </c>
      <c r="B1462" s="2">
        <v>41953</v>
      </c>
      <c r="C1462" s="2">
        <v>41958</v>
      </c>
      <c r="D1462" s="1" t="s">
        <v>3374</v>
      </c>
      <c r="E1462" s="1" t="s">
        <v>3133</v>
      </c>
      <c r="F1462" s="1" t="s">
        <v>3194</v>
      </c>
      <c r="G1462" s="1" t="s">
        <v>3135</v>
      </c>
      <c r="H1462" s="1" t="s">
        <v>12</v>
      </c>
      <c r="I1462" s="1" t="s">
        <v>219</v>
      </c>
      <c r="J1462" s="3">
        <v>47.12</v>
      </c>
      <c r="K1462" s="3">
        <v>8</v>
      </c>
      <c r="L1462" s="3">
        <v>20.732800000000001</v>
      </c>
    </row>
    <row r="1463" spans="1:12" ht="14.25" customHeight="1" x14ac:dyDescent="0.25">
      <c r="A1463" s="1" t="s">
        <v>1725</v>
      </c>
      <c r="B1463" s="2">
        <v>41998</v>
      </c>
      <c r="C1463" s="2">
        <v>41999</v>
      </c>
      <c r="D1463" s="1" t="s">
        <v>3779</v>
      </c>
      <c r="E1463" s="1" t="s">
        <v>3133</v>
      </c>
      <c r="F1463" s="1" t="s">
        <v>3134</v>
      </c>
      <c r="G1463" s="1" t="s">
        <v>3135</v>
      </c>
      <c r="H1463" s="1" t="s">
        <v>165</v>
      </c>
      <c r="I1463" s="1" t="s">
        <v>166</v>
      </c>
      <c r="J1463" s="3">
        <v>2879.9520000000002</v>
      </c>
      <c r="K1463" s="3">
        <v>6</v>
      </c>
      <c r="L1463" s="3">
        <v>1007.9832</v>
      </c>
    </row>
    <row r="1464" spans="1:12" ht="14.25" customHeight="1" x14ac:dyDescent="0.25">
      <c r="A1464" s="1" t="s">
        <v>1725</v>
      </c>
      <c r="B1464" s="2">
        <v>41998</v>
      </c>
      <c r="C1464" s="2">
        <v>41999</v>
      </c>
      <c r="D1464" s="1" t="s">
        <v>3779</v>
      </c>
      <c r="E1464" s="1" t="s">
        <v>3133</v>
      </c>
      <c r="F1464" s="1" t="s">
        <v>3134</v>
      </c>
      <c r="G1464" s="1" t="s">
        <v>3135</v>
      </c>
      <c r="H1464" s="1" t="s">
        <v>18</v>
      </c>
      <c r="I1464" s="1" t="s">
        <v>247</v>
      </c>
      <c r="J1464" s="3">
        <v>90.48</v>
      </c>
      <c r="K1464" s="3">
        <v>3</v>
      </c>
      <c r="L1464" s="3">
        <v>33.93</v>
      </c>
    </row>
    <row r="1465" spans="1:12" ht="14.25" customHeight="1" x14ac:dyDescent="0.25">
      <c r="A1465" s="1" t="s">
        <v>1726</v>
      </c>
      <c r="B1465" s="2">
        <v>41855</v>
      </c>
      <c r="C1465" s="2">
        <v>41860</v>
      </c>
      <c r="D1465" s="1" t="s">
        <v>3780</v>
      </c>
      <c r="E1465" s="1" t="s">
        <v>3133</v>
      </c>
      <c r="F1465" s="1" t="s">
        <v>3140</v>
      </c>
      <c r="G1465" s="1" t="s">
        <v>3135</v>
      </c>
      <c r="H1465" s="1" t="s">
        <v>9</v>
      </c>
      <c r="I1465" s="1" t="s">
        <v>276</v>
      </c>
      <c r="J1465" s="3">
        <v>51.75</v>
      </c>
      <c r="K1465" s="3">
        <v>5</v>
      </c>
      <c r="L1465" s="3">
        <v>24.84</v>
      </c>
    </row>
    <row r="1466" spans="1:12" ht="14.25" customHeight="1" x14ac:dyDescent="0.25">
      <c r="A1466" s="1" t="s">
        <v>1726</v>
      </c>
      <c r="B1466" s="2">
        <v>41855</v>
      </c>
      <c r="C1466" s="2">
        <v>41860</v>
      </c>
      <c r="D1466" s="1" t="s">
        <v>3780</v>
      </c>
      <c r="E1466" s="1" t="s">
        <v>3133</v>
      </c>
      <c r="F1466" s="1" t="s">
        <v>3140</v>
      </c>
      <c r="G1466" s="1" t="s">
        <v>3135</v>
      </c>
      <c r="H1466" s="1" t="s">
        <v>12</v>
      </c>
      <c r="I1466" s="1" t="s">
        <v>1727</v>
      </c>
      <c r="J1466" s="3">
        <v>123.96</v>
      </c>
      <c r="K1466" s="3">
        <v>3</v>
      </c>
      <c r="L1466" s="3">
        <v>11.1564</v>
      </c>
    </row>
    <row r="1467" spans="1:12" ht="14.25" customHeight="1" x14ac:dyDescent="0.25">
      <c r="A1467" s="1" t="s">
        <v>1728</v>
      </c>
      <c r="B1467" s="2">
        <v>41142</v>
      </c>
      <c r="C1467" s="2">
        <v>41147</v>
      </c>
      <c r="D1467" s="1" t="s">
        <v>3781</v>
      </c>
      <c r="E1467" s="1" t="s">
        <v>3133</v>
      </c>
      <c r="F1467" s="1" t="s">
        <v>3140</v>
      </c>
      <c r="G1467" s="1" t="s">
        <v>3135</v>
      </c>
      <c r="H1467" s="1" t="s">
        <v>198</v>
      </c>
      <c r="I1467" s="1" t="s">
        <v>1729</v>
      </c>
      <c r="J1467" s="3">
        <v>586.39800000000002</v>
      </c>
      <c r="K1467" s="3">
        <v>6</v>
      </c>
      <c r="L1467" s="3">
        <v>34.494</v>
      </c>
    </row>
    <row r="1468" spans="1:12" ht="14.25" customHeight="1" x14ac:dyDescent="0.25">
      <c r="A1468" s="1" t="s">
        <v>1728</v>
      </c>
      <c r="B1468" s="2">
        <v>41142</v>
      </c>
      <c r="C1468" s="2">
        <v>41147</v>
      </c>
      <c r="D1468" s="1" t="s">
        <v>3781</v>
      </c>
      <c r="E1468" s="1" t="s">
        <v>3133</v>
      </c>
      <c r="F1468" s="1" t="s">
        <v>3140</v>
      </c>
      <c r="G1468" s="1" t="s">
        <v>3135</v>
      </c>
      <c r="H1468" s="1" t="s">
        <v>28</v>
      </c>
      <c r="I1468" s="1" t="s">
        <v>348</v>
      </c>
      <c r="J1468" s="3">
        <v>80.98</v>
      </c>
      <c r="K1468" s="3">
        <v>1</v>
      </c>
      <c r="L1468" s="3">
        <v>3.2391999999999999</v>
      </c>
    </row>
    <row r="1469" spans="1:12" ht="14.25" customHeight="1" x14ac:dyDescent="0.25">
      <c r="A1469" s="1" t="s">
        <v>1730</v>
      </c>
      <c r="B1469" s="2">
        <v>41711</v>
      </c>
      <c r="C1469" s="2">
        <v>41716</v>
      </c>
      <c r="D1469" s="1" t="s">
        <v>3782</v>
      </c>
      <c r="E1469" s="1" t="s">
        <v>3133</v>
      </c>
      <c r="F1469" s="1" t="s">
        <v>3140</v>
      </c>
      <c r="G1469" s="1" t="s">
        <v>3135</v>
      </c>
      <c r="H1469" s="1" t="s">
        <v>28</v>
      </c>
      <c r="I1469" s="1" t="s">
        <v>348</v>
      </c>
      <c r="J1469" s="3">
        <v>242.94</v>
      </c>
      <c r="K1469" s="3">
        <v>3</v>
      </c>
      <c r="L1469" s="3">
        <v>9.7175999999999991</v>
      </c>
    </row>
    <row r="1470" spans="1:12" ht="14.25" customHeight="1" x14ac:dyDescent="0.25">
      <c r="A1470" s="1" t="s">
        <v>1731</v>
      </c>
      <c r="B1470" s="2">
        <v>41757</v>
      </c>
      <c r="C1470" s="2">
        <v>41759</v>
      </c>
      <c r="D1470" s="1" t="s">
        <v>3468</v>
      </c>
      <c r="E1470" s="1" t="s">
        <v>3133</v>
      </c>
      <c r="F1470" s="1" t="s">
        <v>3134</v>
      </c>
      <c r="G1470" s="1" t="s">
        <v>3135</v>
      </c>
      <c r="H1470" s="1" t="s">
        <v>14</v>
      </c>
      <c r="I1470" s="1" t="s">
        <v>1732</v>
      </c>
      <c r="J1470" s="3">
        <v>123.92</v>
      </c>
      <c r="K1470" s="3">
        <v>4</v>
      </c>
      <c r="L1470" s="3">
        <v>33.458399999999997</v>
      </c>
    </row>
    <row r="1471" spans="1:12" ht="14.25" customHeight="1" x14ac:dyDescent="0.25">
      <c r="A1471" s="1" t="s">
        <v>1731</v>
      </c>
      <c r="B1471" s="2">
        <v>41757</v>
      </c>
      <c r="C1471" s="2">
        <v>41759</v>
      </c>
      <c r="D1471" s="1" t="s">
        <v>3468</v>
      </c>
      <c r="E1471" s="1" t="s">
        <v>3133</v>
      </c>
      <c r="F1471" s="1" t="s">
        <v>3134</v>
      </c>
      <c r="G1471" s="1" t="s">
        <v>3135</v>
      </c>
      <c r="H1471" s="1" t="s">
        <v>14</v>
      </c>
      <c r="I1471" s="1" t="s">
        <v>1715</v>
      </c>
      <c r="J1471" s="3">
        <v>12.39</v>
      </c>
      <c r="K1471" s="3">
        <v>3</v>
      </c>
      <c r="L1471" s="3">
        <v>5.6993999999999998</v>
      </c>
    </row>
    <row r="1472" spans="1:12" ht="14.25" customHeight="1" x14ac:dyDescent="0.25">
      <c r="A1472" s="1" t="s">
        <v>1731</v>
      </c>
      <c r="B1472" s="2">
        <v>41757</v>
      </c>
      <c r="C1472" s="2">
        <v>41759</v>
      </c>
      <c r="D1472" s="1" t="s">
        <v>3468</v>
      </c>
      <c r="E1472" s="1" t="s">
        <v>3133</v>
      </c>
      <c r="F1472" s="1" t="s">
        <v>3134</v>
      </c>
      <c r="G1472" s="1" t="s">
        <v>3135</v>
      </c>
      <c r="H1472" s="1" t="s">
        <v>14</v>
      </c>
      <c r="I1472" s="1" t="s">
        <v>1433</v>
      </c>
      <c r="J1472" s="3">
        <v>47.3</v>
      </c>
      <c r="K1472" s="3">
        <v>2</v>
      </c>
      <c r="L1472" s="3">
        <v>12.298</v>
      </c>
    </row>
    <row r="1473" spans="1:12" ht="14.25" customHeight="1" x14ac:dyDescent="0.25">
      <c r="A1473" s="1" t="s">
        <v>1733</v>
      </c>
      <c r="B1473" s="2">
        <v>41935</v>
      </c>
      <c r="C1473" s="2">
        <v>41937</v>
      </c>
      <c r="D1473" s="1" t="s">
        <v>3783</v>
      </c>
      <c r="E1473" s="1" t="s">
        <v>3133</v>
      </c>
      <c r="F1473" s="1" t="s">
        <v>3235</v>
      </c>
      <c r="G1473" s="1" t="s">
        <v>3147</v>
      </c>
      <c r="H1473" s="1" t="s">
        <v>18</v>
      </c>
      <c r="I1473" s="1" t="s">
        <v>250</v>
      </c>
      <c r="J1473" s="3">
        <v>3.1680000000000001</v>
      </c>
      <c r="K1473" s="3">
        <v>4</v>
      </c>
      <c r="L1473" s="3">
        <v>-2.5344000000000002</v>
      </c>
    </row>
    <row r="1474" spans="1:12" ht="14.25" customHeight="1" x14ac:dyDescent="0.25">
      <c r="A1474" s="1" t="s">
        <v>1733</v>
      </c>
      <c r="B1474" s="2">
        <v>41935</v>
      </c>
      <c r="C1474" s="2">
        <v>41937</v>
      </c>
      <c r="D1474" s="1" t="s">
        <v>3783</v>
      </c>
      <c r="E1474" s="1" t="s">
        <v>3133</v>
      </c>
      <c r="F1474" s="1" t="s">
        <v>3235</v>
      </c>
      <c r="G1474" s="1" t="s">
        <v>3147</v>
      </c>
      <c r="H1474" s="1" t="s">
        <v>72</v>
      </c>
      <c r="I1474" s="1" t="s">
        <v>1734</v>
      </c>
      <c r="J1474" s="3">
        <v>579.13599999999997</v>
      </c>
      <c r="K1474" s="3">
        <v>4</v>
      </c>
      <c r="L1474" s="3">
        <v>-28.956800000000001</v>
      </c>
    </row>
    <row r="1475" spans="1:12" ht="14.25" customHeight="1" x14ac:dyDescent="0.25">
      <c r="A1475" s="1" t="s">
        <v>1735</v>
      </c>
      <c r="B1475" s="2">
        <v>41123</v>
      </c>
      <c r="C1475" s="2">
        <v>41127</v>
      </c>
      <c r="D1475" s="1" t="s">
        <v>3784</v>
      </c>
      <c r="E1475" s="1" t="s">
        <v>3133</v>
      </c>
      <c r="F1475" s="1" t="s">
        <v>3136</v>
      </c>
      <c r="G1475" s="1" t="s">
        <v>3137</v>
      </c>
      <c r="H1475" s="1" t="s">
        <v>18</v>
      </c>
      <c r="I1475" s="1" t="s">
        <v>1736</v>
      </c>
      <c r="J1475" s="3">
        <v>6.3680000000000003</v>
      </c>
      <c r="K1475" s="3">
        <v>2</v>
      </c>
      <c r="L1475" s="3">
        <v>2.1492</v>
      </c>
    </row>
    <row r="1476" spans="1:12" ht="14.25" customHeight="1" x14ac:dyDescent="0.25">
      <c r="A1476" s="1" t="s">
        <v>1735</v>
      </c>
      <c r="B1476" s="2">
        <v>41123</v>
      </c>
      <c r="C1476" s="2">
        <v>41127</v>
      </c>
      <c r="D1476" s="1" t="s">
        <v>3784</v>
      </c>
      <c r="E1476" s="1" t="s">
        <v>3133</v>
      </c>
      <c r="F1476" s="1" t="s">
        <v>3136</v>
      </c>
      <c r="G1476" s="1" t="s">
        <v>3137</v>
      </c>
      <c r="H1476" s="1" t="s">
        <v>510</v>
      </c>
      <c r="I1476" s="1" t="s">
        <v>1283</v>
      </c>
      <c r="J1476" s="3">
        <v>558.4</v>
      </c>
      <c r="K1476" s="3">
        <v>2</v>
      </c>
      <c r="L1476" s="3">
        <v>41.88</v>
      </c>
    </row>
    <row r="1477" spans="1:12" ht="14.25" customHeight="1" x14ac:dyDescent="0.25">
      <c r="A1477" s="1" t="s">
        <v>1737</v>
      </c>
      <c r="B1477" s="2">
        <v>41774</v>
      </c>
      <c r="C1477" s="2">
        <v>41779</v>
      </c>
      <c r="D1477" s="1" t="s">
        <v>3754</v>
      </c>
      <c r="E1477" s="1" t="s">
        <v>3133</v>
      </c>
      <c r="F1477" s="1" t="s">
        <v>3136</v>
      </c>
      <c r="G1477" s="1" t="s">
        <v>3137</v>
      </c>
      <c r="H1477" s="1" t="s">
        <v>45</v>
      </c>
      <c r="I1477" s="1" t="s">
        <v>1738</v>
      </c>
      <c r="J1477" s="3">
        <v>440.19</v>
      </c>
      <c r="K1477" s="3">
        <v>9</v>
      </c>
      <c r="L1477" s="3">
        <v>206.88929999999999</v>
      </c>
    </row>
    <row r="1478" spans="1:12" ht="14.25" customHeight="1" x14ac:dyDescent="0.25">
      <c r="A1478" s="1" t="s">
        <v>1737</v>
      </c>
      <c r="B1478" s="2">
        <v>41774</v>
      </c>
      <c r="C1478" s="2">
        <v>41779</v>
      </c>
      <c r="D1478" s="1" t="s">
        <v>3754</v>
      </c>
      <c r="E1478" s="1" t="s">
        <v>3133</v>
      </c>
      <c r="F1478" s="1" t="s">
        <v>3136</v>
      </c>
      <c r="G1478" s="1" t="s">
        <v>3137</v>
      </c>
      <c r="H1478" s="1" t="s">
        <v>82</v>
      </c>
      <c r="I1478" s="1" t="s">
        <v>297</v>
      </c>
      <c r="J1478" s="3">
        <v>64.400000000000006</v>
      </c>
      <c r="K1478" s="3">
        <v>5</v>
      </c>
      <c r="L1478" s="3">
        <v>1.9319999999999999</v>
      </c>
    </row>
    <row r="1479" spans="1:12" ht="14.25" customHeight="1" x14ac:dyDescent="0.25">
      <c r="A1479" s="1" t="s">
        <v>1739</v>
      </c>
      <c r="B1479" s="2">
        <v>41738</v>
      </c>
      <c r="C1479" s="2">
        <v>41742</v>
      </c>
      <c r="D1479" s="1" t="s">
        <v>3584</v>
      </c>
      <c r="E1479" s="1" t="s">
        <v>3133</v>
      </c>
      <c r="F1479" s="1" t="s">
        <v>3140</v>
      </c>
      <c r="G1479" s="1" t="s">
        <v>3135</v>
      </c>
      <c r="H1479" s="1" t="s">
        <v>45</v>
      </c>
      <c r="I1479" s="1" t="s">
        <v>1081</v>
      </c>
      <c r="J1479" s="3">
        <v>244.55</v>
      </c>
      <c r="K1479" s="3">
        <v>5</v>
      </c>
      <c r="L1479" s="3">
        <v>114.9385</v>
      </c>
    </row>
    <row r="1480" spans="1:12" ht="14.25" customHeight="1" x14ac:dyDescent="0.25">
      <c r="A1480" s="1" t="s">
        <v>1739</v>
      </c>
      <c r="B1480" s="2">
        <v>41738</v>
      </c>
      <c r="C1480" s="2">
        <v>41742</v>
      </c>
      <c r="D1480" s="1" t="s">
        <v>3584</v>
      </c>
      <c r="E1480" s="1" t="s">
        <v>3133</v>
      </c>
      <c r="F1480" s="1" t="s">
        <v>3140</v>
      </c>
      <c r="G1480" s="1" t="s">
        <v>3135</v>
      </c>
      <c r="H1480" s="1" t="s">
        <v>45</v>
      </c>
      <c r="I1480" s="1" t="s">
        <v>1534</v>
      </c>
      <c r="J1480" s="3">
        <v>195.76</v>
      </c>
      <c r="K1480" s="3">
        <v>4</v>
      </c>
      <c r="L1480" s="3">
        <v>97.88</v>
      </c>
    </row>
    <row r="1481" spans="1:12" ht="14.25" customHeight="1" x14ac:dyDescent="0.25">
      <c r="A1481" s="1" t="s">
        <v>1740</v>
      </c>
      <c r="B1481" s="2">
        <v>41815</v>
      </c>
      <c r="C1481" s="2">
        <v>41817</v>
      </c>
      <c r="D1481" s="1" t="s">
        <v>3583</v>
      </c>
      <c r="E1481" s="1" t="s">
        <v>3133</v>
      </c>
      <c r="F1481" s="1" t="s">
        <v>3140</v>
      </c>
      <c r="G1481" s="1" t="s">
        <v>3135</v>
      </c>
      <c r="H1481" s="1" t="s">
        <v>79</v>
      </c>
      <c r="I1481" s="1" t="s">
        <v>1741</v>
      </c>
      <c r="J1481" s="3">
        <v>2.88</v>
      </c>
      <c r="K1481" s="3">
        <v>1</v>
      </c>
      <c r="L1481" s="3">
        <v>1.3535999999999999</v>
      </c>
    </row>
    <row r="1482" spans="1:12" ht="14.25" customHeight="1" x14ac:dyDescent="0.25">
      <c r="A1482" s="1" t="s">
        <v>1742</v>
      </c>
      <c r="B1482" s="2">
        <v>41284</v>
      </c>
      <c r="C1482" s="2">
        <v>41291</v>
      </c>
      <c r="D1482" s="1" t="s">
        <v>3754</v>
      </c>
      <c r="E1482" s="1" t="s">
        <v>3133</v>
      </c>
      <c r="F1482" s="1" t="s">
        <v>3136</v>
      </c>
      <c r="G1482" s="1" t="s">
        <v>3137</v>
      </c>
      <c r="H1482" s="1" t="s">
        <v>12</v>
      </c>
      <c r="I1482" s="1" t="s">
        <v>1101</v>
      </c>
      <c r="J1482" s="3">
        <v>79.92</v>
      </c>
      <c r="K1482" s="3">
        <v>4</v>
      </c>
      <c r="L1482" s="3">
        <v>34.365600000000001</v>
      </c>
    </row>
    <row r="1483" spans="1:12" ht="14.25" customHeight="1" x14ac:dyDescent="0.25">
      <c r="A1483" s="1" t="s">
        <v>1742</v>
      </c>
      <c r="B1483" s="2">
        <v>41284</v>
      </c>
      <c r="C1483" s="2">
        <v>41291</v>
      </c>
      <c r="D1483" s="1" t="s">
        <v>3754</v>
      </c>
      <c r="E1483" s="1" t="s">
        <v>3133</v>
      </c>
      <c r="F1483" s="1" t="s">
        <v>3136</v>
      </c>
      <c r="G1483" s="1" t="s">
        <v>3137</v>
      </c>
      <c r="H1483" s="1" t="s">
        <v>38</v>
      </c>
      <c r="I1483" s="1" t="s">
        <v>1743</v>
      </c>
      <c r="J1483" s="3">
        <v>69.98</v>
      </c>
      <c r="K1483" s="3">
        <v>2</v>
      </c>
      <c r="L1483" s="3">
        <v>13.296200000000001</v>
      </c>
    </row>
    <row r="1484" spans="1:12" ht="14.25" customHeight="1" x14ac:dyDescent="0.25">
      <c r="A1484" s="1" t="s">
        <v>1744</v>
      </c>
      <c r="B1484" s="2">
        <v>40616</v>
      </c>
      <c r="C1484" s="2">
        <v>40621</v>
      </c>
      <c r="D1484" s="1" t="s">
        <v>3642</v>
      </c>
      <c r="E1484" s="1" t="s">
        <v>3133</v>
      </c>
      <c r="F1484" s="1" t="s">
        <v>3270</v>
      </c>
      <c r="G1484" s="1" t="s">
        <v>3139</v>
      </c>
      <c r="H1484" s="1" t="s">
        <v>18</v>
      </c>
      <c r="I1484" s="1" t="s">
        <v>1382</v>
      </c>
      <c r="J1484" s="3">
        <v>33.088000000000001</v>
      </c>
      <c r="K1484" s="3">
        <v>4</v>
      </c>
      <c r="L1484" s="3">
        <v>11.167199999999999</v>
      </c>
    </row>
    <row r="1485" spans="1:12" ht="14.25" customHeight="1" x14ac:dyDescent="0.25">
      <c r="A1485" s="1" t="s">
        <v>1744</v>
      </c>
      <c r="B1485" s="2">
        <v>40616</v>
      </c>
      <c r="C1485" s="2">
        <v>40621</v>
      </c>
      <c r="D1485" s="1" t="s">
        <v>3642</v>
      </c>
      <c r="E1485" s="1" t="s">
        <v>3133</v>
      </c>
      <c r="F1485" s="1" t="s">
        <v>3270</v>
      </c>
      <c r="G1485" s="1" t="s">
        <v>3139</v>
      </c>
      <c r="H1485" s="1" t="s">
        <v>28</v>
      </c>
      <c r="I1485" s="1" t="s">
        <v>348</v>
      </c>
      <c r="J1485" s="3">
        <v>80.98</v>
      </c>
      <c r="K1485" s="3">
        <v>1</v>
      </c>
      <c r="L1485" s="3">
        <v>3.2391999999999999</v>
      </c>
    </row>
    <row r="1486" spans="1:12" ht="14.25" customHeight="1" x14ac:dyDescent="0.25">
      <c r="A1486" s="1" t="s">
        <v>1744</v>
      </c>
      <c r="B1486" s="2">
        <v>40616</v>
      </c>
      <c r="C1486" s="2">
        <v>40621</v>
      </c>
      <c r="D1486" s="1" t="s">
        <v>3642</v>
      </c>
      <c r="E1486" s="1" t="s">
        <v>3133</v>
      </c>
      <c r="F1486" s="1" t="s">
        <v>3270</v>
      </c>
      <c r="G1486" s="1" t="s">
        <v>3139</v>
      </c>
      <c r="H1486" s="1" t="s">
        <v>38</v>
      </c>
      <c r="I1486" s="1" t="s">
        <v>1745</v>
      </c>
      <c r="J1486" s="3">
        <v>82.8</v>
      </c>
      <c r="K1486" s="3">
        <v>12</v>
      </c>
      <c r="L1486" s="3">
        <v>6.6239999999999997</v>
      </c>
    </row>
    <row r="1487" spans="1:12" ht="14.25" customHeight="1" x14ac:dyDescent="0.25">
      <c r="A1487" s="1" t="s">
        <v>1744</v>
      </c>
      <c r="B1487" s="2">
        <v>40616</v>
      </c>
      <c r="C1487" s="2">
        <v>40621</v>
      </c>
      <c r="D1487" s="1" t="s">
        <v>3642</v>
      </c>
      <c r="E1487" s="1" t="s">
        <v>3133</v>
      </c>
      <c r="F1487" s="1" t="s">
        <v>3270</v>
      </c>
      <c r="G1487" s="1" t="s">
        <v>3139</v>
      </c>
      <c r="H1487" s="1" t="s">
        <v>28</v>
      </c>
      <c r="I1487" s="1" t="s">
        <v>106</v>
      </c>
      <c r="J1487" s="3">
        <v>21.36</v>
      </c>
      <c r="K1487" s="3">
        <v>2</v>
      </c>
      <c r="L1487" s="3">
        <v>5.7671999999999999</v>
      </c>
    </row>
    <row r="1488" spans="1:12" ht="14.25" customHeight="1" x14ac:dyDescent="0.25">
      <c r="A1488" s="1" t="s">
        <v>1744</v>
      </c>
      <c r="B1488" s="2">
        <v>40616</v>
      </c>
      <c r="C1488" s="2">
        <v>40621</v>
      </c>
      <c r="D1488" s="1" t="s">
        <v>3642</v>
      </c>
      <c r="E1488" s="1" t="s">
        <v>3133</v>
      </c>
      <c r="F1488" s="1" t="s">
        <v>3270</v>
      </c>
      <c r="G1488" s="1" t="s">
        <v>3139</v>
      </c>
      <c r="H1488" s="1" t="s">
        <v>18</v>
      </c>
      <c r="I1488" s="1" t="s">
        <v>1435</v>
      </c>
      <c r="J1488" s="3">
        <v>62.048000000000002</v>
      </c>
      <c r="K1488" s="3">
        <v>2</v>
      </c>
      <c r="L1488" s="3">
        <v>20.165600000000001</v>
      </c>
    </row>
    <row r="1489" spans="1:12" ht="14.25" customHeight="1" x14ac:dyDescent="0.25">
      <c r="A1489" s="1" t="s">
        <v>1746</v>
      </c>
      <c r="B1489" s="2">
        <v>40897</v>
      </c>
      <c r="C1489" s="2">
        <v>40899</v>
      </c>
      <c r="D1489" s="1" t="s">
        <v>3649</v>
      </c>
      <c r="E1489" s="1" t="s">
        <v>3133</v>
      </c>
      <c r="F1489" s="1" t="s">
        <v>3167</v>
      </c>
      <c r="G1489" s="1" t="s">
        <v>3143</v>
      </c>
      <c r="H1489" s="1" t="s">
        <v>12</v>
      </c>
      <c r="I1489" s="1" t="s">
        <v>1129</v>
      </c>
      <c r="J1489" s="3">
        <v>51.968000000000004</v>
      </c>
      <c r="K1489" s="3">
        <v>2</v>
      </c>
      <c r="L1489" s="3">
        <v>10.393599999999999</v>
      </c>
    </row>
    <row r="1490" spans="1:12" ht="14.25" customHeight="1" x14ac:dyDescent="0.25">
      <c r="A1490" s="1" t="s">
        <v>1746</v>
      </c>
      <c r="B1490" s="2">
        <v>40897</v>
      </c>
      <c r="C1490" s="2">
        <v>40899</v>
      </c>
      <c r="D1490" s="1" t="s">
        <v>3649</v>
      </c>
      <c r="E1490" s="1" t="s">
        <v>3133</v>
      </c>
      <c r="F1490" s="1" t="s">
        <v>3167</v>
      </c>
      <c r="G1490" s="1" t="s">
        <v>3143</v>
      </c>
      <c r="H1490" s="1" t="s">
        <v>38</v>
      </c>
      <c r="I1490" s="1" t="s">
        <v>137</v>
      </c>
      <c r="J1490" s="3">
        <v>71.975999999999999</v>
      </c>
      <c r="K1490" s="3">
        <v>3</v>
      </c>
      <c r="L1490" s="3">
        <v>21.5928</v>
      </c>
    </row>
    <row r="1491" spans="1:12" ht="14.25" customHeight="1" x14ac:dyDescent="0.25">
      <c r="A1491" s="1" t="s">
        <v>1746</v>
      </c>
      <c r="B1491" s="2">
        <v>40897</v>
      </c>
      <c r="C1491" s="2">
        <v>40899</v>
      </c>
      <c r="D1491" s="1" t="s">
        <v>3649</v>
      </c>
      <c r="E1491" s="1" t="s">
        <v>3133</v>
      </c>
      <c r="F1491" s="1" t="s">
        <v>3167</v>
      </c>
      <c r="G1491" s="1" t="s">
        <v>3143</v>
      </c>
      <c r="H1491" s="1" t="s">
        <v>72</v>
      </c>
      <c r="I1491" s="1" t="s">
        <v>1747</v>
      </c>
      <c r="J1491" s="3">
        <v>242.352</v>
      </c>
      <c r="K1491" s="3">
        <v>3</v>
      </c>
      <c r="L1491" s="3">
        <v>-42.4116</v>
      </c>
    </row>
    <row r="1492" spans="1:12" ht="14.25" customHeight="1" x14ac:dyDescent="0.25">
      <c r="A1492" s="1" t="s">
        <v>1746</v>
      </c>
      <c r="B1492" s="2">
        <v>40897</v>
      </c>
      <c r="C1492" s="2">
        <v>40899</v>
      </c>
      <c r="D1492" s="1" t="s">
        <v>3649</v>
      </c>
      <c r="E1492" s="1" t="s">
        <v>3133</v>
      </c>
      <c r="F1492" s="1" t="s">
        <v>3167</v>
      </c>
      <c r="G1492" s="1" t="s">
        <v>3143</v>
      </c>
      <c r="H1492" s="1" t="s">
        <v>45</v>
      </c>
      <c r="I1492" s="1" t="s">
        <v>1115</v>
      </c>
      <c r="J1492" s="3">
        <v>221.92</v>
      </c>
      <c r="K1492" s="3">
        <v>5</v>
      </c>
      <c r="L1492" s="3">
        <v>77.671999999999997</v>
      </c>
    </row>
    <row r="1493" spans="1:12" ht="14.25" customHeight="1" x14ac:dyDescent="0.25">
      <c r="A1493" s="1" t="s">
        <v>1746</v>
      </c>
      <c r="B1493" s="2">
        <v>40897</v>
      </c>
      <c r="C1493" s="2">
        <v>40899</v>
      </c>
      <c r="D1493" s="1" t="s">
        <v>3649</v>
      </c>
      <c r="E1493" s="1" t="s">
        <v>3133</v>
      </c>
      <c r="F1493" s="1" t="s">
        <v>3167</v>
      </c>
      <c r="G1493" s="1" t="s">
        <v>3143</v>
      </c>
      <c r="H1493" s="1" t="s">
        <v>45</v>
      </c>
      <c r="I1493" s="1" t="s">
        <v>1748</v>
      </c>
      <c r="J1493" s="3">
        <v>8.4480000000000004</v>
      </c>
      <c r="K1493" s="3">
        <v>2</v>
      </c>
      <c r="L1493" s="3">
        <v>2.64</v>
      </c>
    </row>
    <row r="1494" spans="1:12" ht="14.25" customHeight="1" x14ac:dyDescent="0.25">
      <c r="A1494" s="1" t="s">
        <v>1749</v>
      </c>
      <c r="B1494" s="2">
        <v>41820</v>
      </c>
      <c r="C1494" s="2">
        <v>41821</v>
      </c>
      <c r="D1494" s="1" t="s">
        <v>3587</v>
      </c>
      <c r="E1494" s="1" t="s">
        <v>3133</v>
      </c>
      <c r="F1494" s="1" t="s">
        <v>3134</v>
      </c>
      <c r="G1494" s="1" t="s">
        <v>3135</v>
      </c>
      <c r="H1494" s="1" t="s">
        <v>18</v>
      </c>
      <c r="I1494" s="1" t="s">
        <v>917</v>
      </c>
      <c r="J1494" s="3">
        <v>895.92</v>
      </c>
      <c r="K1494" s="3">
        <v>5</v>
      </c>
      <c r="L1494" s="3">
        <v>302.37299999999999</v>
      </c>
    </row>
    <row r="1495" spans="1:12" ht="14.25" customHeight="1" x14ac:dyDescent="0.25">
      <c r="A1495" s="1" t="s">
        <v>1749</v>
      </c>
      <c r="B1495" s="2">
        <v>41820</v>
      </c>
      <c r="C1495" s="2">
        <v>41821</v>
      </c>
      <c r="D1495" s="1" t="s">
        <v>3587</v>
      </c>
      <c r="E1495" s="1" t="s">
        <v>3133</v>
      </c>
      <c r="F1495" s="1" t="s">
        <v>3134</v>
      </c>
      <c r="G1495" s="1" t="s">
        <v>3135</v>
      </c>
      <c r="H1495" s="1" t="s">
        <v>28</v>
      </c>
      <c r="I1495" s="1" t="s">
        <v>70</v>
      </c>
      <c r="J1495" s="3">
        <v>130.71</v>
      </c>
      <c r="K1495" s="3">
        <v>3</v>
      </c>
      <c r="L1495" s="3">
        <v>39.213000000000001</v>
      </c>
    </row>
    <row r="1496" spans="1:12" ht="14.25" customHeight="1" x14ac:dyDescent="0.25">
      <c r="A1496" s="1" t="s">
        <v>1749</v>
      </c>
      <c r="B1496" s="2">
        <v>41820</v>
      </c>
      <c r="C1496" s="2">
        <v>41821</v>
      </c>
      <c r="D1496" s="1" t="s">
        <v>3587</v>
      </c>
      <c r="E1496" s="1" t="s">
        <v>3133</v>
      </c>
      <c r="F1496" s="1" t="s">
        <v>3134</v>
      </c>
      <c r="G1496" s="1" t="s">
        <v>3135</v>
      </c>
      <c r="H1496" s="1" t="s">
        <v>14</v>
      </c>
      <c r="I1496" s="1" t="s">
        <v>1750</v>
      </c>
      <c r="J1496" s="3">
        <v>11.68</v>
      </c>
      <c r="K1496" s="3">
        <v>2</v>
      </c>
      <c r="L1496" s="3">
        <v>3.0367999999999999</v>
      </c>
    </row>
    <row r="1497" spans="1:12" ht="14.25" customHeight="1" x14ac:dyDescent="0.25">
      <c r="A1497" s="1" t="s">
        <v>1749</v>
      </c>
      <c r="B1497" s="2">
        <v>41820</v>
      </c>
      <c r="C1497" s="2">
        <v>41821</v>
      </c>
      <c r="D1497" s="1" t="s">
        <v>3587</v>
      </c>
      <c r="E1497" s="1" t="s">
        <v>3133</v>
      </c>
      <c r="F1497" s="1" t="s">
        <v>3134</v>
      </c>
      <c r="G1497" s="1" t="s">
        <v>3135</v>
      </c>
      <c r="H1497" s="1" t="s">
        <v>38</v>
      </c>
      <c r="I1497" s="1" t="s">
        <v>838</v>
      </c>
      <c r="J1497" s="3">
        <v>62.31</v>
      </c>
      <c r="K1497" s="3">
        <v>3</v>
      </c>
      <c r="L1497" s="3">
        <v>22.4316</v>
      </c>
    </row>
    <row r="1498" spans="1:12" ht="14.25" customHeight="1" x14ac:dyDescent="0.25">
      <c r="A1498" s="1" t="s">
        <v>1751</v>
      </c>
      <c r="B1498" s="2">
        <v>41778</v>
      </c>
      <c r="C1498" s="2">
        <v>41780</v>
      </c>
      <c r="D1498" s="1" t="s">
        <v>3497</v>
      </c>
      <c r="E1498" s="1" t="s">
        <v>3133</v>
      </c>
      <c r="F1498" s="1" t="s">
        <v>3144</v>
      </c>
      <c r="G1498" s="1" t="s">
        <v>3145</v>
      </c>
      <c r="H1498" s="1" t="s">
        <v>16</v>
      </c>
      <c r="I1498" s="1" t="s">
        <v>1752</v>
      </c>
      <c r="J1498" s="3">
        <v>344.70400000000001</v>
      </c>
      <c r="K1498" s="3">
        <v>2</v>
      </c>
      <c r="L1498" s="3">
        <v>38.779200000000003</v>
      </c>
    </row>
    <row r="1499" spans="1:12" ht="14.25" customHeight="1" x14ac:dyDescent="0.25">
      <c r="A1499" s="1" t="s">
        <v>1753</v>
      </c>
      <c r="B1499" s="2">
        <v>41041</v>
      </c>
      <c r="C1499" s="2">
        <v>41045</v>
      </c>
      <c r="D1499" s="1" t="s">
        <v>3470</v>
      </c>
      <c r="E1499" s="1" t="s">
        <v>3133</v>
      </c>
      <c r="F1499" s="1" t="s">
        <v>3172</v>
      </c>
      <c r="G1499" s="1" t="s">
        <v>3147</v>
      </c>
      <c r="H1499" s="1" t="s">
        <v>16</v>
      </c>
      <c r="I1499" s="1" t="s">
        <v>711</v>
      </c>
      <c r="J1499" s="3">
        <v>201.584</v>
      </c>
      <c r="K1499" s="3">
        <v>2</v>
      </c>
      <c r="L1499" s="3">
        <v>20.1584</v>
      </c>
    </row>
    <row r="1500" spans="1:12" ht="14.25" customHeight="1" x14ac:dyDescent="0.25">
      <c r="A1500" s="1" t="s">
        <v>1754</v>
      </c>
      <c r="B1500" s="2">
        <v>41977</v>
      </c>
      <c r="C1500" s="2">
        <v>41981</v>
      </c>
      <c r="D1500" s="1" t="s">
        <v>3509</v>
      </c>
      <c r="E1500" s="1" t="s">
        <v>3133</v>
      </c>
      <c r="F1500" s="1" t="s">
        <v>3136</v>
      </c>
      <c r="G1500" s="1" t="s">
        <v>3137</v>
      </c>
      <c r="H1500" s="1" t="s">
        <v>22</v>
      </c>
      <c r="I1500" s="1" t="s">
        <v>1755</v>
      </c>
      <c r="J1500" s="3">
        <v>521.96</v>
      </c>
      <c r="K1500" s="3">
        <v>2</v>
      </c>
      <c r="L1500" s="3">
        <v>88.733199999999997</v>
      </c>
    </row>
    <row r="1501" spans="1:12" ht="14.25" customHeight="1" x14ac:dyDescent="0.25">
      <c r="A1501" s="1" t="s">
        <v>1756</v>
      </c>
      <c r="B1501" s="2">
        <v>41192</v>
      </c>
      <c r="C1501" s="2">
        <v>41193</v>
      </c>
      <c r="D1501" s="1" t="s">
        <v>3785</v>
      </c>
      <c r="E1501" s="1" t="s">
        <v>3133</v>
      </c>
      <c r="F1501" s="1" t="s">
        <v>3140</v>
      </c>
      <c r="G1501" s="1" t="s">
        <v>3135</v>
      </c>
      <c r="H1501" s="1" t="s">
        <v>45</v>
      </c>
      <c r="I1501" s="1" t="s">
        <v>306</v>
      </c>
      <c r="J1501" s="3">
        <v>45.36</v>
      </c>
      <c r="K1501" s="3">
        <v>7</v>
      </c>
      <c r="L1501" s="3">
        <v>21.7728</v>
      </c>
    </row>
    <row r="1502" spans="1:12" ht="14.25" customHeight="1" x14ac:dyDescent="0.25">
      <c r="A1502" s="1" t="s">
        <v>1757</v>
      </c>
      <c r="B1502" s="2">
        <v>41017</v>
      </c>
      <c r="C1502" s="2">
        <v>41019</v>
      </c>
      <c r="D1502" s="1" t="s">
        <v>3786</v>
      </c>
      <c r="E1502" s="1" t="s">
        <v>3133</v>
      </c>
      <c r="F1502" s="1" t="s">
        <v>3134</v>
      </c>
      <c r="G1502" s="1" t="s">
        <v>3135</v>
      </c>
      <c r="H1502" s="1" t="s">
        <v>28</v>
      </c>
      <c r="I1502" s="1" t="s">
        <v>1758</v>
      </c>
      <c r="J1502" s="3">
        <v>947.17</v>
      </c>
      <c r="K1502" s="3">
        <v>7</v>
      </c>
      <c r="L1502" s="3">
        <v>9.4717000000000002</v>
      </c>
    </row>
    <row r="1503" spans="1:12" ht="14.25" customHeight="1" x14ac:dyDescent="0.25">
      <c r="A1503" s="1" t="s">
        <v>1757</v>
      </c>
      <c r="B1503" s="2">
        <v>41017</v>
      </c>
      <c r="C1503" s="2">
        <v>41019</v>
      </c>
      <c r="D1503" s="1" t="s">
        <v>3786</v>
      </c>
      <c r="E1503" s="1" t="s">
        <v>3133</v>
      </c>
      <c r="F1503" s="1" t="s">
        <v>3134</v>
      </c>
      <c r="G1503" s="1" t="s">
        <v>3135</v>
      </c>
      <c r="H1503" s="1" t="s">
        <v>45</v>
      </c>
      <c r="I1503" s="1" t="s">
        <v>1759</v>
      </c>
      <c r="J1503" s="3">
        <v>61.96</v>
      </c>
      <c r="K1503" s="3">
        <v>2</v>
      </c>
      <c r="L1503" s="3">
        <v>27.882000000000001</v>
      </c>
    </row>
    <row r="1504" spans="1:12" ht="14.25" customHeight="1" x14ac:dyDescent="0.25">
      <c r="A1504" s="1" t="s">
        <v>1760</v>
      </c>
      <c r="B1504" s="2">
        <v>41884</v>
      </c>
      <c r="C1504" s="2">
        <v>41890</v>
      </c>
      <c r="D1504" s="1" t="s">
        <v>3412</v>
      </c>
      <c r="E1504" s="1" t="s">
        <v>3133</v>
      </c>
      <c r="F1504" s="1" t="s">
        <v>3136</v>
      </c>
      <c r="G1504" s="1" t="s">
        <v>3137</v>
      </c>
      <c r="H1504" s="1" t="s">
        <v>14</v>
      </c>
      <c r="I1504" s="1" t="s">
        <v>106</v>
      </c>
      <c r="J1504" s="3">
        <v>7.58</v>
      </c>
      <c r="K1504" s="3">
        <v>1</v>
      </c>
      <c r="L1504" s="3">
        <v>2.9561999999999999</v>
      </c>
    </row>
    <row r="1505" spans="1:12" ht="14.25" customHeight="1" x14ac:dyDescent="0.25">
      <c r="A1505" s="1" t="s">
        <v>1761</v>
      </c>
      <c r="B1505" s="2">
        <v>40854</v>
      </c>
      <c r="C1505" s="2">
        <v>40859</v>
      </c>
      <c r="D1505" s="1" t="s">
        <v>3787</v>
      </c>
      <c r="E1505" s="1" t="s">
        <v>3133</v>
      </c>
      <c r="F1505" s="1" t="s">
        <v>3140</v>
      </c>
      <c r="G1505" s="1" t="s">
        <v>3135</v>
      </c>
      <c r="H1505" s="1" t="s">
        <v>18</v>
      </c>
      <c r="I1505" s="1" t="s">
        <v>580</v>
      </c>
      <c r="J1505" s="3">
        <v>123.14400000000001</v>
      </c>
      <c r="K1505" s="3">
        <v>7</v>
      </c>
      <c r="L1505" s="3">
        <v>46.179000000000002</v>
      </c>
    </row>
    <row r="1506" spans="1:12" ht="14.25" customHeight="1" x14ac:dyDescent="0.25">
      <c r="A1506" s="1" t="s">
        <v>1762</v>
      </c>
      <c r="B1506" s="2">
        <v>40997</v>
      </c>
      <c r="C1506" s="2">
        <v>40999</v>
      </c>
      <c r="D1506" s="1" t="s">
        <v>3788</v>
      </c>
      <c r="E1506" s="1" t="s">
        <v>3133</v>
      </c>
      <c r="F1506" s="1" t="s">
        <v>3159</v>
      </c>
      <c r="G1506" s="1" t="s">
        <v>3135</v>
      </c>
      <c r="H1506" s="1" t="s">
        <v>45</v>
      </c>
      <c r="I1506" s="1" t="s">
        <v>77</v>
      </c>
      <c r="J1506" s="3">
        <v>212.64</v>
      </c>
      <c r="K1506" s="3">
        <v>6</v>
      </c>
      <c r="L1506" s="3">
        <v>99.940799999999996</v>
      </c>
    </row>
    <row r="1507" spans="1:12" ht="14.25" customHeight="1" x14ac:dyDescent="0.25">
      <c r="A1507" s="1" t="s">
        <v>1762</v>
      </c>
      <c r="B1507" s="2">
        <v>40997</v>
      </c>
      <c r="C1507" s="2">
        <v>40999</v>
      </c>
      <c r="D1507" s="1" t="s">
        <v>3788</v>
      </c>
      <c r="E1507" s="1" t="s">
        <v>3133</v>
      </c>
      <c r="F1507" s="1" t="s">
        <v>3159</v>
      </c>
      <c r="G1507" s="1" t="s">
        <v>3135</v>
      </c>
      <c r="H1507" s="1" t="s">
        <v>45</v>
      </c>
      <c r="I1507" s="1" t="s">
        <v>1763</v>
      </c>
      <c r="J1507" s="3">
        <v>9.8699999999999992</v>
      </c>
      <c r="K1507" s="3">
        <v>3</v>
      </c>
      <c r="L1507" s="3">
        <v>4.5401999999999996</v>
      </c>
    </row>
    <row r="1508" spans="1:12" ht="14.25" customHeight="1" x14ac:dyDescent="0.25">
      <c r="A1508" s="1" t="s">
        <v>1762</v>
      </c>
      <c r="B1508" s="2">
        <v>40997</v>
      </c>
      <c r="C1508" s="2">
        <v>40999</v>
      </c>
      <c r="D1508" s="1" t="s">
        <v>3788</v>
      </c>
      <c r="E1508" s="1" t="s">
        <v>3133</v>
      </c>
      <c r="F1508" s="1" t="s">
        <v>3159</v>
      </c>
      <c r="G1508" s="1" t="s">
        <v>3135</v>
      </c>
      <c r="H1508" s="1" t="s">
        <v>38</v>
      </c>
      <c r="I1508" s="1" t="s">
        <v>820</v>
      </c>
      <c r="J1508" s="3">
        <v>53.25</v>
      </c>
      <c r="K1508" s="3">
        <v>3</v>
      </c>
      <c r="L1508" s="3">
        <v>20.767499999999998</v>
      </c>
    </row>
    <row r="1509" spans="1:12" ht="14.25" customHeight="1" x14ac:dyDescent="0.25">
      <c r="A1509" s="1" t="s">
        <v>1762</v>
      </c>
      <c r="B1509" s="2">
        <v>40997</v>
      </c>
      <c r="C1509" s="2">
        <v>40999</v>
      </c>
      <c r="D1509" s="1" t="s">
        <v>3788</v>
      </c>
      <c r="E1509" s="1" t="s">
        <v>3133</v>
      </c>
      <c r="F1509" s="1" t="s">
        <v>3159</v>
      </c>
      <c r="G1509" s="1" t="s">
        <v>3135</v>
      </c>
      <c r="H1509" s="1" t="s">
        <v>12</v>
      </c>
      <c r="I1509" s="1" t="s">
        <v>1764</v>
      </c>
      <c r="J1509" s="3">
        <v>19.920000000000002</v>
      </c>
      <c r="K1509" s="3">
        <v>3</v>
      </c>
      <c r="L1509" s="3">
        <v>9.5616000000000003</v>
      </c>
    </row>
    <row r="1510" spans="1:12" ht="14.25" customHeight="1" x14ac:dyDescent="0.25">
      <c r="A1510" s="1" t="s">
        <v>1765</v>
      </c>
      <c r="B1510" s="2">
        <v>40957</v>
      </c>
      <c r="C1510" s="2">
        <v>40963</v>
      </c>
      <c r="D1510" s="1" t="s">
        <v>3718</v>
      </c>
      <c r="E1510" s="1" t="s">
        <v>3133</v>
      </c>
      <c r="F1510" s="1" t="s">
        <v>3164</v>
      </c>
      <c r="G1510" s="1" t="s">
        <v>3135</v>
      </c>
      <c r="H1510" s="1" t="s">
        <v>9</v>
      </c>
      <c r="I1510" s="1" t="s">
        <v>623</v>
      </c>
      <c r="J1510" s="3">
        <v>61.06</v>
      </c>
      <c r="K1510" s="3">
        <v>2</v>
      </c>
      <c r="L1510" s="3">
        <v>28.087599999999998</v>
      </c>
    </row>
    <row r="1511" spans="1:12" ht="14.25" customHeight="1" x14ac:dyDescent="0.25">
      <c r="A1511" s="1" t="s">
        <v>1765</v>
      </c>
      <c r="B1511" s="2">
        <v>40957</v>
      </c>
      <c r="C1511" s="2">
        <v>40963</v>
      </c>
      <c r="D1511" s="1" t="s">
        <v>3718</v>
      </c>
      <c r="E1511" s="1" t="s">
        <v>3133</v>
      </c>
      <c r="F1511" s="1" t="s">
        <v>3164</v>
      </c>
      <c r="G1511" s="1" t="s">
        <v>3135</v>
      </c>
      <c r="H1511" s="1" t="s">
        <v>22</v>
      </c>
      <c r="I1511" s="1" t="s">
        <v>1766</v>
      </c>
      <c r="J1511" s="3">
        <v>35.543999999999997</v>
      </c>
      <c r="K1511" s="3">
        <v>1</v>
      </c>
      <c r="L1511" s="3">
        <v>-0.88859999999999995</v>
      </c>
    </row>
    <row r="1512" spans="1:12" ht="14.25" customHeight="1" x14ac:dyDescent="0.25">
      <c r="A1512" s="1" t="s">
        <v>1767</v>
      </c>
      <c r="B1512" s="2">
        <v>41956</v>
      </c>
      <c r="C1512" s="2">
        <v>41960</v>
      </c>
      <c r="D1512" s="1" t="s">
        <v>3789</v>
      </c>
      <c r="E1512" s="1" t="s">
        <v>3133</v>
      </c>
      <c r="F1512" s="1" t="s">
        <v>3136</v>
      </c>
      <c r="G1512" s="1" t="s">
        <v>3137</v>
      </c>
      <c r="H1512" s="1" t="s">
        <v>9</v>
      </c>
      <c r="I1512" s="1" t="s">
        <v>1768</v>
      </c>
      <c r="J1512" s="3">
        <v>9.9600000000000009</v>
      </c>
      <c r="K1512" s="3">
        <v>2</v>
      </c>
      <c r="L1512" s="3">
        <v>4.5815999999999999</v>
      </c>
    </row>
    <row r="1513" spans="1:12" ht="14.25" customHeight="1" x14ac:dyDescent="0.25">
      <c r="A1513" s="1" t="s">
        <v>1767</v>
      </c>
      <c r="B1513" s="2">
        <v>41956</v>
      </c>
      <c r="C1513" s="2">
        <v>41960</v>
      </c>
      <c r="D1513" s="1" t="s">
        <v>3789</v>
      </c>
      <c r="E1513" s="1" t="s">
        <v>3133</v>
      </c>
      <c r="F1513" s="1" t="s">
        <v>3136</v>
      </c>
      <c r="G1513" s="1" t="s">
        <v>3137</v>
      </c>
      <c r="H1513" s="1" t="s">
        <v>14</v>
      </c>
      <c r="I1513" s="1" t="s">
        <v>1769</v>
      </c>
      <c r="J1513" s="3">
        <v>9.2100000000000009</v>
      </c>
      <c r="K1513" s="3">
        <v>3</v>
      </c>
      <c r="L1513" s="3">
        <v>2.3025000000000002</v>
      </c>
    </row>
    <row r="1514" spans="1:12" ht="14.25" customHeight="1" x14ac:dyDescent="0.25">
      <c r="A1514" s="1" t="s">
        <v>1767</v>
      </c>
      <c r="B1514" s="2">
        <v>41956</v>
      </c>
      <c r="C1514" s="2">
        <v>41960</v>
      </c>
      <c r="D1514" s="1" t="s">
        <v>3789</v>
      </c>
      <c r="E1514" s="1" t="s">
        <v>3133</v>
      </c>
      <c r="F1514" s="1" t="s">
        <v>3136</v>
      </c>
      <c r="G1514" s="1" t="s">
        <v>3137</v>
      </c>
      <c r="H1514" s="1" t="s">
        <v>82</v>
      </c>
      <c r="I1514" s="1" t="s">
        <v>1770</v>
      </c>
      <c r="J1514" s="3">
        <v>27.93</v>
      </c>
      <c r="K1514" s="3">
        <v>3</v>
      </c>
      <c r="L1514" s="3">
        <v>8.0997000000000003</v>
      </c>
    </row>
    <row r="1515" spans="1:12" ht="14.25" customHeight="1" x14ac:dyDescent="0.25">
      <c r="A1515" s="1" t="s">
        <v>1771</v>
      </c>
      <c r="B1515" s="2">
        <v>41337</v>
      </c>
      <c r="C1515" s="2">
        <v>41337</v>
      </c>
      <c r="D1515" s="1" t="s">
        <v>3790</v>
      </c>
      <c r="E1515" s="1" t="s">
        <v>3133</v>
      </c>
      <c r="F1515" s="1" t="s">
        <v>3140</v>
      </c>
      <c r="G1515" s="1" t="s">
        <v>3135</v>
      </c>
      <c r="H1515" s="1" t="s">
        <v>82</v>
      </c>
      <c r="I1515" s="1" t="s">
        <v>1440</v>
      </c>
      <c r="J1515" s="3">
        <v>25.35</v>
      </c>
      <c r="K1515" s="3">
        <v>3</v>
      </c>
      <c r="L1515" s="3">
        <v>7.6050000000000004</v>
      </c>
    </row>
    <row r="1516" spans="1:12" ht="14.25" customHeight="1" x14ac:dyDescent="0.25">
      <c r="A1516" s="1" t="s">
        <v>1771</v>
      </c>
      <c r="B1516" s="2">
        <v>41337</v>
      </c>
      <c r="C1516" s="2">
        <v>41337</v>
      </c>
      <c r="D1516" s="1" t="s">
        <v>3790</v>
      </c>
      <c r="E1516" s="1" t="s">
        <v>3133</v>
      </c>
      <c r="F1516" s="1" t="s">
        <v>3140</v>
      </c>
      <c r="G1516" s="1" t="s">
        <v>3135</v>
      </c>
      <c r="H1516" s="1" t="s">
        <v>12</v>
      </c>
      <c r="I1516" s="1" t="s">
        <v>1553</v>
      </c>
      <c r="J1516" s="3">
        <v>35.28</v>
      </c>
      <c r="K1516" s="3">
        <v>3</v>
      </c>
      <c r="L1516" s="3">
        <v>11.995200000000001</v>
      </c>
    </row>
    <row r="1517" spans="1:12" ht="14.25" customHeight="1" x14ac:dyDescent="0.25">
      <c r="A1517" s="1" t="s">
        <v>1772</v>
      </c>
      <c r="B1517" s="2">
        <v>41633</v>
      </c>
      <c r="C1517" s="2">
        <v>41634</v>
      </c>
      <c r="D1517" s="1" t="s">
        <v>3791</v>
      </c>
      <c r="E1517" s="1" t="s">
        <v>3133</v>
      </c>
      <c r="F1517" s="1" t="s">
        <v>3136</v>
      </c>
      <c r="G1517" s="1" t="s">
        <v>3137</v>
      </c>
      <c r="H1517" s="1" t="s">
        <v>45</v>
      </c>
      <c r="I1517" s="1" t="s">
        <v>569</v>
      </c>
      <c r="J1517" s="3">
        <v>33.4</v>
      </c>
      <c r="K1517" s="3">
        <v>5</v>
      </c>
      <c r="L1517" s="3">
        <v>16.032</v>
      </c>
    </row>
    <row r="1518" spans="1:12" ht="14.25" customHeight="1" x14ac:dyDescent="0.25">
      <c r="A1518" s="1" t="s">
        <v>1773</v>
      </c>
      <c r="B1518" s="2">
        <v>41555</v>
      </c>
      <c r="C1518" s="2">
        <v>41557</v>
      </c>
      <c r="D1518" s="1" t="s">
        <v>3466</v>
      </c>
      <c r="E1518" s="1" t="s">
        <v>3133</v>
      </c>
      <c r="F1518" s="1" t="s">
        <v>3220</v>
      </c>
      <c r="G1518" s="1" t="s">
        <v>3137</v>
      </c>
      <c r="H1518" s="1" t="s">
        <v>510</v>
      </c>
      <c r="I1518" s="1" t="s">
        <v>1283</v>
      </c>
      <c r="J1518" s="3">
        <v>837.6</v>
      </c>
      <c r="K1518" s="3">
        <v>3</v>
      </c>
      <c r="L1518" s="3">
        <v>62.82</v>
      </c>
    </row>
    <row r="1519" spans="1:12" ht="14.25" customHeight="1" x14ac:dyDescent="0.25">
      <c r="A1519" s="1" t="s">
        <v>1774</v>
      </c>
      <c r="B1519" s="2">
        <v>40803</v>
      </c>
      <c r="C1519" s="2">
        <v>40807</v>
      </c>
      <c r="D1519" s="1" t="s">
        <v>3792</v>
      </c>
      <c r="E1519" s="1" t="s">
        <v>3133</v>
      </c>
      <c r="F1519" s="1" t="s">
        <v>3260</v>
      </c>
      <c r="G1519" s="1" t="s">
        <v>3135</v>
      </c>
      <c r="H1519" s="1" t="s">
        <v>87</v>
      </c>
      <c r="I1519" s="1" t="s">
        <v>1775</v>
      </c>
      <c r="J1519" s="3">
        <v>182.94</v>
      </c>
      <c r="K1519" s="3">
        <v>3</v>
      </c>
      <c r="L1519" s="3">
        <v>85.981800000000007</v>
      </c>
    </row>
    <row r="1520" spans="1:12" ht="14.25" customHeight="1" x14ac:dyDescent="0.25">
      <c r="A1520" s="1" t="s">
        <v>1776</v>
      </c>
      <c r="B1520" s="2">
        <v>41968</v>
      </c>
      <c r="C1520" s="2">
        <v>41971</v>
      </c>
      <c r="D1520" s="1" t="s">
        <v>3429</v>
      </c>
      <c r="E1520" s="1" t="s">
        <v>3133</v>
      </c>
      <c r="F1520" s="1" t="s">
        <v>3140</v>
      </c>
      <c r="G1520" s="1" t="s">
        <v>3135</v>
      </c>
      <c r="H1520" s="1" t="s">
        <v>14</v>
      </c>
      <c r="I1520" s="1" t="s">
        <v>1777</v>
      </c>
      <c r="J1520" s="3">
        <v>27.76</v>
      </c>
      <c r="K1520" s="3">
        <v>4</v>
      </c>
      <c r="L1520" s="3">
        <v>9.9936000000000007</v>
      </c>
    </row>
    <row r="1521" spans="1:12" ht="14.25" customHeight="1" x14ac:dyDescent="0.25">
      <c r="A1521" s="1" t="s">
        <v>1778</v>
      </c>
      <c r="B1521" s="2">
        <v>41537</v>
      </c>
      <c r="C1521" s="2">
        <v>41542</v>
      </c>
      <c r="D1521" s="1" t="s">
        <v>3481</v>
      </c>
      <c r="E1521" s="1" t="s">
        <v>3133</v>
      </c>
      <c r="F1521" s="1" t="s">
        <v>3140</v>
      </c>
      <c r="G1521" s="1" t="s">
        <v>3135</v>
      </c>
      <c r="H1521" s="1" t="s">
        <v>18</v>
      </c>
      <c r="I1521" s="1" t="s">
        <v>342</v>
      </c>
      <c r="J1521" s="3">
        <v>11.952</v>
      </c>
      <c r="K1521" s="3">
        <v>3</v>
      </c>
      <c r="L1521" s="3">
        <v>4.1832000000000003</v>
      </c>
    </row>
    <row r="1522" spans="1:12" ht="14.25" customHeight="1" x14ac:dyDescent="0.25">
      <c r="A1522" s="1" t="s">
        <v>1778</v>
      </c>
      <c r="B1522" s="2">
        <v>41537</v>
      </c>
      <c r="C1522" s="2">
        <v>41542</v>
      </c>
      <c r="D1522" s="1" t="s">
        <v>3481</v>
      </c>
      <c r="E1522" s="1" t="s">
        <v>3133</v>
      </c>
      <c r="F1522" s="1" t="s">
        <v>3140</v>
      </c>
      <c r="G1522" s="1" t="s">
        <v>3135</v>
      </c>
      <c r="H1522" s="1" t="s">
        <v>82</v>
      </c>
      <c r="I1522" s="1" t="s">
        <v>1779</v>
      </c>
      <c r="J1522" s="3">
        <v>6.24</v>
      </c>
      <c r="K1522" s="3">
        <v>3</v>
      </c>
      <c r="L1522" s="3">
        <v>1.8720000000000001</v>
      </c>
    </row>
    <row r="1523" spans="1:12" ht="14.25" customHeight="1" x14ac:dyDescent="0.25">
      <c r="A1523" s="1" t="s">
        <v>1780</v>
      </c>
      <c r="B1523" s="2">
        <v>40847</v>
      </c>
      <c r="C1523" s="2">
        <v>40850</v>
      </c>
      <c r="D1523" s="1" t="s">
        <v>3745</v>
      </c>
      <c r="E1523" s="1" t="s">
        <v>3133</v>
      </c>
      <c r="F1523" s="1" t="s">
        <v>3271</v>
      </c>
      <c r="G1523" s="1" t="s">
        <v>3143</v>
      </c>
      <c r="H1523" s="1" t="s">
        <v>16</v>
      </c>
      <c r="I1523" s="1" t="s">
        <v>470</v>
      </c>
      <c r="J1523" s="3">
        <v>742.33600000000001</v>
      </c>
      <c r="K1523" s="3">
        <v>8</v>
      </c>
      <c r="L1523" s="3">
        <v>83.512799999999999</v>
      </c>
    </row>
    <row r="1524" spans="1:12" ht="14.25" customHeight="1" x14ac:dyDescent="0.25">
      <c r="A1524" s="1" t="s">
        <v>1781</v>
      </c>
      <c r="B1524" s="2">
        <v>41960</v>
      </c>
      <c r="C1524" s="2">
        <v>41965</v>
      </c>
      <c r="D1524" s="1" t="s">
        <v>3749</v>
      </c>
      <c r="E1524" s="1" t="s">
        <v>3133</v>
      </c>
      <c r="F1524" s="1" t="s">
        <v>3201</v>
      </c>
      <c r="G1524" s="1" t="s">
        <v>3135</v>
      </c>
      <c r="H1524" s="1" t="s">
        <v>14</v>
      </c>
      <c r="I1524" s="1" t="s">
        <v>1750</v>
      </c>
      <c r="J1524" s="3">
        <v>23.36</v>
      </c>
      <c r="K1524" s="3">
        <v>4</v>
      </c>
      <c r="L1524" s="3">
        <v>6.0735999999999999</v>
      </c>
    </row>
    <row r="1525" spans="1:12" ht="14.25" customHeight="1" x14ac:dyDescent="0.25">
      <c r="A1525" s="1" t="s">
        <v>1782</v>
      </c>
      <c r="B1525" s="2">
        <v>41254</v>
      </c>
      <c r="C1525" s="2">
        <v>41259</v>
      </c>
      <c r="D1525" s="1" t="s">
        <v>3316</v>
      </c>
      <c r="E1525" s="1" t="s">
        <v>3133</v>
      </c>
      <c r="F1525" s="1" t="s">
        <v>3162</v>
      </c>
      <c r="G1525" s="1" t="s">
        <v>3147</v>
      </c>
      <c r="H1525" s="1" t="s">
        <v>14</v>
      </c>
      <c r="I1525" s="1" t="s">
        <v>1783</v>
      </c>
      <c r="J1525" s="3">
        <v>13.12</v>
      </c>
      <c r="K1525" s="3">
        <v>5</v>
      </c>
      <c r="L1525" s="3">
        <v>1.1479999999999999</v>
      </c>
    </row>
    <row r="1526" spans="1:12" ht="14.25" customHeight="1" x14ac:dyDescent="0.25">
      <c r="A1526" s="1" t="s">
        <v>1782</v>
      </c>
      <c r="B1526" s="2">
        <v>41254</v>
      </c>
      <c r="C1526" s="2">
        <v>41259</v>
      </c>
      <c r="D1526" s="1" t="s">
        <v>3316</v>
      </c>
      <c r="E1526" s="1" t="s">
        <v>3133</v>
      </c>
      <c r="F1526" s="1" t="s">
        <v>3162</v>
      </c>
      <c r="G1526" s="1" t="s">
        <v>3147</v>
      </c>
      <c r="H1526" s="1" t="s">
        <v>198</v>
      </c>
      <c r="I1526" s="1" t="s">
        <v>1784</v>
      </c>
      <c r="J1526" s="3">
        <v>69.575999999999993</v>
      </c>
      <c r="K1526" s="3">
        <v>4</v>
      </c>
      <c r="L1526" s="3">
        <v>-143.79040000000001</v>
      </c>
    </row>
    <row r="1527" spans="1:12" ht="14.25" customHeight="1" x14ac:dyDescent="0.25">
      <c r="A1527" s="1" t="s">
        <v>1782</v>
      </c>
      <c r="B1527" s="2">
        <v>41254</v>
      </c>
      <c r="C1527" s="2">
        <v>41259</v>
      </c>
      <c r="D1527" s="1" t="s">
        <v>3316</v>
      </c>
      <c r="E1527" s="1" t="s">
        <v>3133</v>
      </c>
      <c r="F1527" s="1" t="s">
        <v>3162</v>
      </c>
      <c r="G1527" s="1" t="s">
        <v>3147</v>
      </c>
      <c r="H1527" s="1" t="s">
        <v>14</v>
      </c>
      <c r="I1527" s="1" t="s">
        <v>497</v>
      </c>
      <c r="J1527" s="3">
        <v>4.2240000000000002</v>
      </c>
      <c r="K1527" s="3">
        <v>3</v>
      </c>
      <c r="L1527" s="3">
        <v>0.47520000000000001</v>
      </c>
    </row>
    <row r="1528" spans="1:12" ht="14.25" customHeight="1" x14ac:dyDescent="0.25">
      <c r="A1528" s="1" t="s">
        <v>1782</v>
      </c>
      <c r="B1528" s="2">
        <v>41254</v>
      </c>
      <c r="C1528" s="2">
        <v>41259</v>
      </c>
      <c r="D1528" s="1" t="s">
        <v>3316</v>
      </c>
      <c r="E1528" s="1" t="s">
        <v>3133</v>
      </c>
      <c r="F1528" s="1" t="s">
        <v>3162</v>
      </c>
      <c r="G1528" s="1" t="s">
        <v>3147</v>
      </c>
      <c r="H1528" s="1" t="s">
        <v>38</v>
      </c>
      <c r="I1528" s="1" t="s">
        <v>1785</v>
      </c>
      <c r="J1528" s="3">
        <v>58.08</v>
      </c>
      <c r="K1528" s="3">
        <v>4</v>
      </c>
      <c r="L1528" s="3">
        <v>-6.5339999999999998</v>
      </c>
    </row>
    <row r="1529" spans="1:12" ht="14.25" customHeight="1" x14ac:dyDescent="0.25">
      <c r="A1529" s="1" t="s">
        <v>1782</v>
      </c>
      <c r="B1529" s="2">
        <v>41254</v>
      </c>
      <c r="C1529" s="2">
        <v>41259</v>
      </c>
      <c r="D1529" s="1" t="s">
        <v>3316</v>
      </c>
      <c r="E1529" s="1" t="s">
        <v>3133</v>
      </c>
      <c r="F1529" s="1" t="s">
        <v>3162</v>
      </c>
      <c r="G1529" s="1" t="s">
        <v>3147</v>
      </c>
      <c r="H1529" s="1" t="s">
        <v>12</v>
      </c>
      <c r="I1529" s="1" t="s">
        <v>1786</v>
      </c>
      <c r="J1529" s="3">
        <v>52.415999999999997</v>
      </c>
      <c r="K1529" s="3">
        <v>9</v>
      </c>
      <c r="L1529" s="3">
        <v>15.069599999999999</v>
      </c>
    </row>
    <row r="1530" spans="1:12" ht="14.25" customHeight="1" x14ac:dyDescent="0.25">
      <c r="A1530" s="1" t="s">
        <v>1782</v>
      </c>
      <c r="B1530" s="2">
        <v>41254</v>
      </c>
      <c r="C1530" s="2">
        <v>41259</v>
      </c>
      <c r="D1530" s="1" t="s">
        <v>3316</v>
      </c>
      <c r="E1530" s="1" t="s">
        <v>3133</v>
      </c>
      <c r="F1530" s="1" t="s">
        <v>3162</v>
      </c>
      <c r="G1530" s="1" t="s">
        <v>3147</v>
      </c>
      <c r="H1530" s="1" t="s">
        <v>12</v>
      </c>
      <c r="I1530" s="1" t="s">
        <v>1787</v>
      </c>
      <c r="J1530" s="3">
        <v>54.92</v>
      </c>
      <c r="K1530" s="3">
        <v>5</v>
      </c>
      <c r="L1530" s="3">
        <v>10.984</v>
      </c>
    </row>
    <row r="1531" spans="1:12" ht="14.25" customHeight="1" x14ac:dyDescent="0.25">
      <c r="A1531" s="1" t="s">
        <v>1782</v>
      </c>
      <c r="B1531" s="2">
        <v>41254</v>
      </c>
      <c r="C1531" s="2">
        <v>41259</v>
      </c>
      <c r="D1531" s="1" t="s">
        <v>3316</v>
      </c>
      <c r="E1531" s="1" t="s">
        <v>3133</v>
      </c>
      <c r="F1531" s="1" t="s">
        <v>3162</v>
      </c>
      <c r="G1531" s="1" t="s">
        <v>3147</v>
      </c>
      <c r="H1531" s="1" t="s">
        <v>22</v>
      </c>
      <c r="I1531" s="1" t="s">
        <v>1044</v>
      </c>
      <c r="J1531" s="3">
        <v>364.95</v>
      </c>
      <c r="K1531" s="3">
        <v>5</v>
      </c>
      <c r="L1531" s="3">
        <v>-248.166</v>
      </c>
    </row>
    <row r="1532" spans="1:12" ht="14.25" customHeight="1" x14ac:dyDescent="0.25">
      <c r="A1532" s="1" t="s">
        <v>1782</v>
      </c>
      <c r="B1532" s="2">
        <v>41254</v>
      </c>
      <c r="C1532" s="2">
        <v>41259</v>
      </c>
      <c r="D1532" s="1" t="s">
        <v>3316</v>
      </c>
      <c r="E1532" s="1" t="s">
        <v>3133</v>
      </c>
      <c r="F1532" s="1" t="s">
        <v>3162</v>
      </c>
      <c r="G1532" s="1" t="s">
        <v>3147</v>
      </c>
      <c r="H1532" s="1" t="s">
        <v>45</v>
      </c>
      <c r="I1532" s="1" t="s">
        <v>1788</v>
      </c>
      <c r="J1532" s="3">
        <v>85.055999999999997</v>
      </c>
      <c r="K1532" s="3">
        <v>3</v>
      </c>
      <c r="L1532" s="3">
        <v>28.706399999999999</v>
      </c>
    </row>
    <row r="1533" spans="1:12" ht="14.25" customHeight="1" x14ac:dyDescent="0.25">
      <c r="A1533" s="1" t="s">
        <v>1782</v>
      </c>
      <c r="B1533" s="2">
        <v>41254</v>
      </c>
      <c r="C1533" s="2">
        <v>41259</v>
      </c>
      <c r="D1533" s="1" t="s">
        <v>3316</v>
      </c>
      <c r="E1533" s="1" t="s">
        <v>3133</v>
      </c>
      <c r="F1533" s="1" t="s">
        <v>3162</v>
      </c>
      <c r="G1533" s="1" t="s">
        <v>3147</v>
      </c>
      <c r="H1533" s="1" t="s">
        <v>45</v>
      </c>
      <c r="I1533" s="1" t="s">
        <v>1789</v>
      </c>
      <c r="J1533" s="3">
        <v>27.696000000000002</v>
      </c>
      <c r="K1533" s="3">
        <v>3</v>
      </c>
      <c r="L1533" s="3">
        <v>9.6936</v>
      </c>
    </row>
    <row r="1534" spans="1:12" ht="14.25" customHeight="1" x14ac:dyDescent="0.25">
      <c r="A1534" s="1" t="s">
        <v>1790</v>
      </c>
      <c r="B1534" s="2">
        <v>40984</v>
      </c>
      <c r="C1534" s="2">
        <v>40991</v>
      </c>
      <c r="D1534" s="1" t="s">
        <v>3793</v>
      </c>
      <c r="E1534" s="1" t="s">
        <v>3133</v>
      </c>
      <c r="F1534" s="1" t="s">
        <v>3134</v>
      </c>
      <c r="G1534" s="1" t="s">
        <v>3135</v>
      </c>
      <c r="H1534" s="1" t="s">
        <v>12</v>
      </c>
      <c r="I1534" s="1" t="s">
        <v>1542</v>
      </c>
      <c r="J1534" s="3">
        <v>43.13</v>
      </c>
      <c r="K1534" s="3">
        <v>1</v>
      </c>
      <c r="L1534" s="3">
        <v>18.114599999999999</v>
      </c>
    </row>
    <row r="1535" spans="1:12" ht="14.25" customHeight="1" x14ac:dyDescent="0.25">
      <c r="A1535" s="1" t="s">
        <v>1791</v>
      </c>
      <c r="B1535" s="2">
        <v>41235</v>
      </c>
      <c r="C1535" s="2">
        <v>41238</v>
      </c>
      <c r="D1535" s="1" t="s">
        <v>3794</v>
      </c>
      <c r="E1535" s="1" t="s">
        <v>3133</v>
      </c>
      <c r="F1535" s="1" t="s">
        <v>3134</v>
      </c>
      <c r="G1535" s="1" t="s">
        <v>3135</v>
      </c>
      <c r="H1535" s="1" t="s">
        <v>45</v>
      </c>
      <c r="I1535" s="1" t="s">
        <v>746</v>
      </c>
      <c r="J1535" s="3">
        <v>37.94</v>
      </c>
      <c r="K1535" s="3">
        <v>2</v>
      </c>
      <c r="L1535" s="3">
        <v>18.211200000000002</v>
      </c>
    </row>
    <row r="1536" spans="1:12" ht="14.25" customHeight="1" x14ac:dyDescent="0.25">
      <c r="A1536" s="1" t="s">
        <v>1791</v>
      </c>
      <c r="B1536" s="2">
        <v>41235</v>
      </c>
      <c r="C1536" s="2">
        <v>41238</v>
      </c>
      <c r="D1536" s="1" t="s">
        <v>3794</v>
      </c>
      <c r="E1536" s="1" t="s">
        <v>3133</v>
      </c>
      <c r="F1536" s="1" t="s">
        <v>3134</v>
      </c>
      <c r="G1536" s="1" t="s">
        <v>3135</v>
      </c>
      <c r="H1536" s="1" t="s">
        <v>45</v>
      </c>
      <c r="I1536" s="1" t="s">
        <v>1299</v>
      </c>
      <c r="J1536" s="3">
        <v>42.8</v>
      </c>
      <c r="K1536" s="3">
        <v>10</v>
      </c>
      <c r="L1536" s="3">
        <v>19.260000000000002</v>
      </c>
    </row>
    <row r="1537" spans="1:12" ht="14.25" customHeight="1" x14ac:dyDescent="0.25">
      <c r="A1537" s="1" t="s">
        <v>1791</v>
      </c>
      <c r="B1537" s="2">
        <v>41235</v>
      </c>
      <c r="C1537" s="2">
        <v>41238</v>
      </c>
      <c r="D1537" s="1" t="s">
        <v>3794</v>
      </c>
      <c r="E1537" s="1" t="s">
        <v>3133</v>
      </c>
      <c r="F1537" s="1" t="s">
        <v>3134</v>
      </c>
      <c r="G1537" s="1" t="s">
        <v>3135</v>
      </c>
      <c r="H1537" s="1" t="s">
        <v>28</v>
      </c>
      <c r="I1537" s="1" t="s">
        <v>1792</v>
      </c>
      <c r="J1537" s="3">
        <v>33.630000000000003</v>
      </c>
      <c r="K1537" s="3">
        <v>3</v>
      </c>
      <c r="L1537" s="3">
        <v>10.089</v>
      </c>
    </row>
    <row r="1538" spans="1:12" ht="14.25" customHeight="1" x14ac:dyDescent="0.25">
      <c r="A1538" s="1" t="s">
        <v>1793</v>
      </c>
      <c r="B1538" s="2">
        <v>41403</v>
      </c>
      <c r="C1538" s="2">
        <v>41405</v>
      </c>
      <c r="D1538" s="1" t="s">
        <v>3766</v>
      </c>
      <c r="E1538" s="1" t="s">
        <v>3133</v>
      </c>
      <c r="F1538" s="1" t="s">
        <v>3134</v>
      </c>
      <c r="G1538" s="1" t="s">
        <v>3135</v>
      </c>
      <c r="H1538" s="1" t="s">
        <v>45</v>
      </c>
      <c r="I1538" s="1" t="s">
        <v>104</v>
      </c>
      <c r="J1538" s="3">
        <v>17.940000000000001</v>
      </c>
      <c r="K1538" s="3">
        <v>3</v>
      </c>
      <c r="L1538" s="3">
        <v>8.0730000000000004</v>
      </c>
    </row>
    <row r="1539" spans="1:12" ht="14.25" customHeight="1" x14ac:dyDescent="0.25">
      <c r="A1539" s="1" t="s">
        <v>1794</v>
      </c>
      <c r="B1539" s="2">
        <v>41466</v>
      </c>
      <c r="C1539" s="2">
        <v>41467</v>
      </c>
      <c r="D1539" s="1" t="s">
        <v>3420</v>
      </c>
      <c r="E1539" s="1" t="s">
        <v>3133</v>
      </c>
      <c r="F1539" s="1" t="s">
        <v>3272</v>
      </c>
      <c r="G1539" s="1" t="s">
        <v>3143</v>
      </c>
      <c r="H1539" s="1" t="s">
        <v>18</v>
      </c>
      <c r="I1539" s="1" t="s">
        <v>248</v>
      </c>
      <c r="J1539" s="3">
        <v>44.856000000000002</v>
      </c>
      <c r="K1539" s="3">
        <v>6</v>
      </c>
      <c r="L1539" s="3">
        <v>-35.884799999999998</v>
      </c>
    </row>
    <row r="1540" spans="1:12" ht="14.25" customHeight="1" x14ac:dyDescent="0.25">
      <c r="A1540" s="1" t="s">
        <v>1795</v>
      </c>
      <c r="B1540" s="2">
        <v>41956</v>
      </c>
      <c r="C1540" s="2">
        <v>41959</v>
      </c>
      <c r="D1540" s="1" t="s">
        <v>3795</v>
      </c>
      <c r="E1540" s="1" t="s">
        <v>3133</v>
      </c>
      <c r="F1540" s="1" t="s">
        <v>3134</v>
      </c>
      <c r="G1540" s="1" t="s">
        <v>3135</v>
      </c>
      <c r="H1540" s="1" t="s">
        <v>18</v>
      </c>
      <c r="I1540" s="1" t="s">
        <v>1796</v>
      </c>
      <c r="J1540" s="3">
        <v>14.016</v>
      </c>
      <c r="K1540" s="3">
        <v>4</v>
      </c>
      <c r="L1540" s="3">
        <v>4.9055999999999997</v>
      </c>
    </row>
    <row r="1541" spans="1:12" ht="14.25" customHeight="1" x14ac:dyDescent="0.25">
      <c r="A1541" s="1" t="s">
        <v>1797</v>
      </c>
      <c r="B1541" s="2">
        <v>41918</v>
      </c>
      <c r="C1541" s="2">
        <v>41923</v>
      </c>
      <c r="D1541" s="1" t="s">
        <v>3518</v>
      </c>
      <c r="E1541" s="1" t="s">
        <v>3133</v>
      </c>
      <c r="F1541" s="1" t="s">
        <v>3140</v>
      </c>
      <c r="G1541" s="1" t="s">
        <v>3135</v>
      </c>
      <c r="H1541" s="1" t="s">
        <v>18</v>
      </c>
      <c r="I1541" s="1" t="s">
        <v>873</v>
      </c>
      <c r="J1541" s="3">
        <v>39.92</v>
      </c>
      <c r="K1541" s="3">
        <v>5</v>
      </c>
      <c r="L1541" s="3">
        <v>13.473000000000001</v>
      </c>
    </row>
    <row r="1542" spans="1:12" ht="14.25" customHeight="1" x14ac:dyDescent="0.25">
      <c r="A1542" s="1" t="s">
        <v>1797</v>
      </c>
      <c r="B1542" s="2">
        <v>41918</v>
      </c>
      <c r="C1542" s="2">
        <v>41923</v>
      </c>
      <c r="D1542" s="1" t="s">
        <v>3518</v>
      </c>
      <c r="E1542" s="1" t="s">
        <v>3133</v>
      </c>
      <c r="F1542" s="1" t="s">
        <v>3140</v>
      </c>
      <c r="G1542" s="1" t="s">
        <v>3135</v>
      </c>
      <c r="H1542" s="1" t="s">
        <v>45</v>
      </c>
      <c r="I1542" s="1" t="s">
        <v>1187</v>
      </c>
      <c r="J1542" s="3">
        <v>61.96</v>
      </c>
      <c r="K1542" s="3">
        <v>2</v>
      </c>
      <c r="L1542" s="3">
        <v>27.882000000000001</v>
      </c>
    </row>
    <row r="1543" spans="1:12" ht="14.25" customHeight="1" x14ac:dyDescent="0.25">
      <c r="A1543" s="1" t="s">
        <v>1797</v>
      </c>
      <c r="B1543" s="2">
        <v>41918</v>
      </c>
      <c r="C1543" s="2">
        <v>41923</v>
      </c>
      <c r="D1543" s="1" t="s">
        <v>3518</v>
      </c>
      <c r="E1543" s="1" t="s">
        <v>3133</v>
      </c>
      <c r="F1543" s="1" t="s">
        <v>3140</v>
      </c>
      <c r="G1543" s="1" t="s">
        <v>3135</v>
      </c>
      <c r="H1543" s="1" t="s">
        <v>18</v>
      </c>
      <c r="I1543" s="1" t="s">
        <v>473</v>
      </c>
      <c r="J1543" s="3">
        <v>19.936</v>
      </c>
      <c r="K1543" s="3">
        <v>4</v>
      </c>
      <c r="L1543" s="3">
        <v>7.2267999999999999</v>
      </c>
    </row>
    <row r="1544" spans="1:12" ht="14.25" customHeight="1" x14ac:dyDescent="0.25">
      <c r="A1544" s="1" t="s">
        <v>1798</v>
      </c>
      <c r="B1544" s="2">
        <v>40637</v>
      </c>
      <c r="C1544" s="2">
        <v>40638</v>
      </c>
      <c r="D1544" s="1" t="s">
        <v>3344</v>
      </c>
      <c r="E1544" s="1" t="s">
        <v>3133</v>
      </c>
      <c r="F1544" s="1" t="s">
        <v>3134</v>
      </c>
      <c r="G1544" s="1" t="s">
        <v>3135</v>
      </c>
      <c r="H1544" s="1" t="s">
        <v>18</v>
      </c>
      <c r="I1544" s="1" t="s">
        <v>167</v>
      </c>
      <c r="J1544" s="3">
        <v>7.1840000000000002</v>
      </c>
      <c r="K1544" s="3">
        <v>2</v>
      </c>
      <c r="L1544" s="3">
        <v>2.2450000000000001</v>
      </c>
    </row>
    <row r="1545" spans="1:12" ht="14.25" customHeight="1" x14ac:dyDescent="0.25">
      <c r="A1545" s="1" t="s">
        <v>1799</v>
      </c>
      <c r="B1545" s="2">
        <v>40719</v>
      </c>
      <c r="C1545" s="2">
        <v>40721</v>
      </c>
      <c r="D1545" s="1" t="s">
        <v>3359</v>
      </c>
      <c r="E1545" s="1" t="s">
        <v>3133</v>
      </c>
      <c r="F1545" s="1" t="s">
        <v>3181</v>
      </c>
      <c r="G1545" s="1" t="s">
        <v>3145</v>
      </c>
      <c r="H1545" s="1" t="s">
        <v>16</v>
      </c>
      <c r="I1545" s="1" t="s">
        <v>1800</v>
      </c>
      <c r="J1545" s="3">
        <v>263.95999999999998</v>
      </c>
      <c r="K1545" s="3">
        <v>5</v>
      </c>
      <c r="L1545" s="3">
        <v>19.797000000000001</v>
      </c>
    </row>
    <row r="1546" spans="1:12" ht="14.25" customHeight="1" x14ac:dyDescent="0.25">
      <c r="A1546" s="1" t="s">
        <v>1799</v>
      </c>
      <c r="B1546" s="2">
        <v>40719</v>
      </c>
      <c r="C1546" s="2">
        <v>40721</v>
      </c>
      <c r="D1546" s="1" t="s">
        <v>3359</v>
      </c>
      <c r="E1546" s="1" t="s">
        <v>3133</v>
      </c>
      <c r="F1546" s="1" t="s">
        <v>3181</v>
      </c>
      <c r="G1546" s="1" t="s">
        <v>3145</v>
      </c>
      <c r="H1546" s="1" t="s">
        <v>14</v>
      </c>
      <c r="I1546" s="1" t="s">
        <v>1801</v>
      </c>
      <c r="J1546" s="3">
        <v>71.632000000000005</v>
      </c>
      <c r="K1546" s="3">
        <v>11</v>
      </c>
      <c r="L1546" s="3">
        <v>17.908000000000001</v>
      </c>
    </row>
    <row r="1547" spans="1:12" ht="14.25" customHeight="1" x14ac:dyDescent="0.25">
      <c r="A1547" s="1" t="s">
        <v>1799</v>
      </c>
      <c r="B1547" s="2">
        <v>40719</v>
      </c>
      <c r="C1547" s="2">
        <v>40721</v>
      </c>
      <c r="D1547" s="1" t="s">
        <v>3359</v>
      </c>
      <c r="E1547" s="1" t="s">
        <v>3133</v>
      </c>
      <c r="F1547" s="1" t="s">
        <v>3181</v>
      </c>
      <c r="G1547" s="1" t="s">
        <v>3145</v>
      </c>
      <c r="H1547" s="1" t="s">
        <v>14</v>
      </c>
      <c r="I1547" s="1" t="s">
        <v>1802</v>
      </c>
      <c r="J1547" s="3">
        <v>9.3279999999999994</v>
      </c>
      <c r="K1547" s="3">
        <v>1</v>
      </c>
      <c r="L1547" s="3">
        <v>0.81620000000000004</v>
      </c>
    </row>
    <row r="1548" spans="1:12" ht="14.25" customHeight="1" x14ac:dyDescent="0.25">
      <c r="A1548" s="1" t="s">
        <v>1803</v>
      </c>
      <c r="B1548" s="2">
        <v>40794</v>
      </c>
      <c r="C1548" s="2">
        <v>40800</v>
      </c>
      <c r="D1548" s="1" t="s">
        <v>3574</v>
      </c>
      <c r="E1548" s="1" t="s">
        <v>3133</v>
      </c>
      <c r="F1548" s="1" t="s">
        <v>3273</v>
      </c>
      <c r="G1548" s="1" t="s">
        <v>3137</v>
      </c>
      <c r="H1548" s="1" t="s">
        <v>14</v>
      </c>
      <c r="I1548" s="1" t="s">
        <v>777</v>
      </c>
      <c r="J1548" s="3">
        <v>5.88</v>
      </c>
      <c r="K1548" s="3">
        <v>2</v>
      </c>
      <c r="L1548" s="3">
        <v>2.6459999999999999</v>
      </c>
    </row>
    <row r="1549" spans="1:12" ht="14.25" customHeight="1" x14ac:dyDescent="0.25">
      <c r="A1549" s="1" t="s">
        <v>1803</v>
      </c>
      <c r="B1549" s="2">
        <v>40794</v>
      </c>
      <c r="C1549" s="2">
        <v>40800</v>
      </c>
      <c r="D1549" s="1" t="s">
        <v>3574</v>
      </c>
      <c r="E1549" s="1" t="s">
        <v>3133</v>
      </c>
      <c r="F1549" s="1" t="s">
        <v>3273</v>
      </c>
      <c r="G1549" s="1" t="s">
        <v>3137</v>
      </c>
      <c r="H1549" s="1" t="s">
        <v>72</v>
      </c>
      <c r="I1549" s="1" t="s">
        <v>1804</v>
      </c>
      <c r="J1549" s="3">
        <v>975.92</v>
      </c>
      <c r="K1549" s="3">
        <v>5</v>
      </c>
      <c r="L1549" s="3">
        <v>121.99</v>
      </c>
    </row>
    <row r="1550" spans="1:12" ht="14.25" customHeight="1" x14ac:dyDescent="0.25">
      <c r="A1550" s="1" t="s">
        <v>1803</v>
      </c>
      <c r="B1550" s="2">
        <v>40794</v>
      </c>
      <c r="C1550" s="2">
        <v>40800</v>
      </c>
      <c r="D1550" s="1" t="s">
        <v>3574</v>
      </c>
      <c r="E1550" s="1" t="s">
        <v>3133</v>
      </c>
      <c r="F1550" s="1" t="s">
        <v>3273</v>
      </c>
      <c r="G1550" s="1" t="s">
        <v>3137</v>
      </c>
      <c r="H1550" s="1" t="s">
        <v>14</v>
      </c>
      <c r="I1550" s="1" t="s">
        <v>1805</v>
      </c>
      <c r="J1550" s="3">
        <v>303.83999999999997</v>
      </c>
      <c r="K1550" s="3">
        <v>8</v>
      </c>
      <c r="L1550" s="3">
        <v>91.152000000000001</v>
      </c>
    </row>
    <row r="1551" spans="1:12" ht="14.25" customHeight="1" x14ac:dyDescent="0.25">
      <c r="A1551" s="1" t="s">
        <v>1803</v>
      </c>
      <c r="B1551" s="2">
        <v>40794</v>
      </c>
      <c r="C1551" s="2">
        <v>40800</v>
      </c>
      <c r="D1551" s="1" t="s">
        <v>3574</v>
      </c>
      <c r="E1551" s="1" t="s">
        <v>3133</v>
      </c>
      <c r="F1551" s="1" t="s">
        <v>3273</v>
      </c>
      <c r="G1551" s="1" t="s">
        <v>3137</v>
      </c>
      <c r="H1551" s="1" t="s">
        <v>28</v>
      </c>
      <c r="I1551" s="1" t="s">
        <v>348</v>
      </c>
      <c r="J1551" s="3">
        <v>485.88</v>
      </c>
      <c r="K1551" s="3">
        <v>6</v>
      </c>
      <c r="L1551" s="3">
        <v>19.435199999999998</v>
      </c>
    </row>
    <row r="1552" spans="1:12" ht="14.25" customHeight="1" x14ac:dyDescent="0.25">
      <c r="A1552" s="1" t="s">
        <v>1806</v>
      </c>
      <c r="B1552" s="2">
        <v>40889</v>
      </c>
      <c r="C1552" s="2">
        <v>40892</v>
      </c>
      <c r="D1552" s="1" t="s">
        <v>3349</v>
      </c>
      <c r="E1552" s="1" t="s">
        <v>3133</v>
      </c>
      <c r="F1552" s="1" t="s">
        <v>3197</v>
      </c>
      <c r="G1552" s="1" t="s">
        <v>3135</v>
      </c>
      <c r="H1552" s="1" t="s">
        <v>12</v>
      </c>
      <c r="I1552" s="1" t="s">
        <v>661</v>
      </c>
      <c r="J1552" s="3">
        <v>12.54</v>
      </c>
      <c r="K1552" s="3">
        <v>3</v>
      </c>
      <c r="L1552" s="3">
        <v>4.5144000000000002</v>
      </c>
    </row>
    <row r="1553" spans="1:12" ht="14.25" customHeight="1" x14ac:dyDescent="0.25">
      <c r="A1553" s="1" t="s">
        <v>1806</v>
      </c>
      <c r="B1553" s="2">
        <v>40889</v>
      </c>
      <c r="C1553" s="2">
        <v>40892</v>
      </c>
      <c r="D1553" s="1" t="s">
        <v>3349</v>
      </c>
      <c r="E1553" s="1" t="s">
        <v>3133</v>
      </c>
      <c r="F1553" s="1" t="s">
        <v>3197</v>
      </c>
      <c r="G1553" s="1" t="s">
        <v>3135</v>
      </c>
      <c r="H1553" s="1" t="s">
        <v>28</v>
      </c>
      <c r="I1553" s="1" t="s">
        <v>1807</v>
      </c>
      <c r="J1553" s="3">
        <v>8.94</v>
      </c>
      <c r="K1553" s="3">
        <v>3</v>
      </c>
      <c r="L1553" s="3">
        <v>0.62580000000000002</v>
      </c>
    </row>
    <row r="1554" spans="1:12" ht="14.25" customHeight="1" x14ac:dyDescent="0.25">
      <c r="A1554" s="1" t="s">
        <v>1806</v>
      </c>
      <c r="B1554" s="2">
        <v>40889</v>
      </c>
      <c r="C1554" s="2">
        <v>40892</v>
      </c>
      <c r="D1554" s="1" t="s">
        <v>3349</v>
      </c>
      <c r="E1554" s="1" t="s">
        <v>3133</v>
      </c>
      <c r="F1554" s="1" t="s">
        <v>3197</v>
      </c>
      <c r="G1554" s="1" t="s">
        <v>3135</v>
      </c>
      <c r="H1554" s="1" t="s">
        <v>12</v>
      </c>
      <c r="I1554" s="1" t="s">
        <v>84</v>
      </c>
      <c r="J1554" s="3">
        <v>9.24</v>
      </c>
      <c r="K1554" s="3">
        <v>3</v>
      </c>
      <c r="L1554" s="3">
        <v>4.4352</v>
      </c>
    </row>
    <row r="1555" spans="1:12" ht="14.25" customHeight="1" x14ac:dyDescent="0.25">
      <c r="A1555" s="1" t="s">
        <v>1808</v>
      </c>
      <c r="B1555" s="2">
        <v>40921</v>
      </c>
      <c r="C1555" s="2">
        <v>40925</v>
      </c>
      <c r="D1555" s="1" t="s">
        <v>3372</v>
      </c>
      <c r="E1555" s="1" t="s">
        <v>3133</v>
      </c>
      <c r="F1555" s="1" t="s">
        <v>3134</v>
      </c>
      <c r="G1555" s="1" t="s">
        <v>3135</v>
      </c>
      <c r="H1555" s="1" t="s">
        <v>18</v>
      </c>
      <c r="I1555" s="1" t="s">
        <v>413</v>
      </c>
      <c r="J1555" s="3">
        <v>70.007999999999996</v>
      </c>
      <c r="K1555" s="3">
        <v>3</v>
      </c>
      <c r="L1555" s="3">
        <v>24.502800000000001</v>
      </c>
    </row>
    <row r="1556" spans="1:12" ht="14.25" customHeight="1" x14ac:dyDescent="0.25">
      <c r="A1556" s="1" t="s">
        <v>1808</v>
      </c>
      <c r="B1556" s="2">
        <v>40921</v>
      </c>
      <c r="C1556" s="2">
        <v>40925</v>
      </c>
      <c r="D1556" s="1" t="s">
        <v>3372</v>
      </c>
      <c r="E1556" s="1" t="s">
        <v>3133</v>
      </c>
      <c r="F1556" s="1" t="s">
        <v>3134</v>
      </c>
      <c r="G1556" s="1" t="s">
        <v>3135</v>
      </c>
      <c r="H1556" s="1" t="s">
        <v>12</v>
      </c>
      <c r="I1556" s="1" t="s">
        <v>889</v>
      </c>
      <c r="J1556" s="3">
        <v>77.599999999999994</v>
      </c>
      <c r="K1556" s="3">
        <v>4</v>
      </c>
      <c r="L1556" s="3">
        <v>38.024000000000001</v>
      </c>
    </row>
    <row r="1557" spans="1:12" ht="14.25" customHeight="1" x14ac:dyDescent="0.25">
      <c r="A1557" s="1" t="s">
        <v>1808</v>
      </c>
      <c r="B1557" s="2">
        <v>40921</v>
      </c>
      <c r="C1557" s="2">
        <v>40925</v>
      </c>
      <c r="D1557" s="1" t="s">
        <v>3372</v>
      </c>
      <c r="E1557" s="1" t="s">
        <v>3133</v>
      </c>
      <c r="F1557" s="1" t="s">
        <v>3134</v>
      </c>
      <c r="G1557" s="1" t="s">
        <v>3135</v>
      </c>
      <c r="H1557" s="1" t="s">
        <v>12</v>
      </c>
      <c r="I1557" s="1" t="s">
        <v>1809</v>
      </c>
      <c r="J1557" s="3">
        <v>464.85</v>
      </c>
      <c r="K1557" s="3">
        <v>9</v>
      </c>
      <c r="L1557" s="3">
        <v>92.97</v>
      </c>
    </row>
    <row r="1558" spans="1:12" ht="14.25" customHeight="1" x14ac:dyDescent="0.25">
      <c r="A1558" s="1" t="s">
        <v>1810</v>
      </c>
      <c r="B1558" s="2">
        <v>41957</v>
      </c>
      <c r="C1558" s="2">
        <v>41962</v>
      </c>
      <c r="D1558" s="1" t="s">
        <v>3339</v>
      </c>
      <c r="E1558" s="1" t="s">
        <v>3133</v>
      </c>
      <c r="F1558" s="1" t="s">
        <v>3136</v>
      </c>
      <c r="G1558" s="1" t="s">
        <v>3137</v>
      </c>
      <c r="H1558" s="1" t="s">
        <v>72</v>
      </c>
      <c r="I1558" s="1" t="s">
        <v>249</v>
      </c>
      <c r="J1558" s="3">
        <v>2404.7040000000002</v>
      </c>
      <c r="K1558" s="3">
        <v>6</v>
      </c>
      <c r="L1558" s="3">
        <v>150.29400000000001</v>
      </c>
    </row>
    <row r="1559" spans="1:12" ht="14.25" customHeight="1" x14ac:dyDescent="0.25">
      <c r="A1559" s="1" t="s">
        <v>1810</v>
      </c>
      <c r="B1559" s="2">
        <v>41957</v>
      </c>
      <c r="C1559" s="2">
        <v>41962</v>
      </c>
      <c r="D1559" s="1" t="s">
        <v>3339</v>
      </c>
      <c r="E1559" s="1" t="s">
        <v>3133</v>
      </c>
      <c r="F1559" s="1" t="s">
        <v>3136</v>
      </c>
      <c r="G1559" s="1" t="s">
        <v>3137</v>
      </c>
      <c r="H1559" s="1" t="s">
        <v>18</v>
      </c>
      <c r="I1559" s="1" t="s">
        <v>935</v>
      </c>
      <c r="J1559" s="3">
        <v>563.024</v>
      </c>
      <c r="K1559" s="3">
        <v>11</v>
      </c>
      <c r="L1559" s="3">
        <v>190.0206</v>
      </c>
    </row>
    <row r="1560" spans="1:12" ht="14.25" customHeight="1" x14ac:dyDescent="0.25">
      <c r="A1560" s="1" t="s">
        <v>1810</v>
      </c>
      <c r="B1560" s="2">
        <v>41957</v>
      </c>
      <c r="C1560" s="2">
        <v>41962</v>
      </c>
      <c r="D1560" s="1" t="s">
        <v>3339</v>
      </c>
      <c r="E1560" s="1" t="s">
        <v>3133</v>
      </c>
      <c r="F1560" s="1" t="s">
        <v>3136</v>
      </c>
      <c r="G1560" s="1" t="s">
        <v>3137</v>
      </c>
      <c r="H1560" s="1" t="s">
        <v>28</v>
      </c>
      <c r="I1560" s="1" t="s">
        <v>1811</v>
      </c>
      <c r="J1560" s="3">
        <v>344.91</v>
      </c>
      <c r="K1560" s="3">
        <v>3</v>
      </c>
      <c r="L1560" s="3">
        <v>10.347300000000001</v>
      </c>
    </row>
    <row r="1561" spans="1:12" ht="14.25" customHeight="1" x14ac:dyDescent="0.25">
      <c r="A1561" s="1" t="s">
        <v>1810</v>
      </c>
      <c r="B1561" s="2">
        <v>41957</v>
      </c>
      <c r="C1561" s="2">
        <v>41962</v>
      </c>
      <c r="D1561" s="1" t="s">
        <v>3339</v>
      </c>
      <c r="E1561" s="1" t="s">
        <v>3133</v>
      </c>
      <c r="F1561" s="1" t="s">
        <v>3136</v>
      </c>
      <c r="G1561" s="1" t="s">
        <v>3137</v>
      </c>
      <c r="H1561" s="1" t="s">
        <v>9</v>
      </c>
      <c r="I1561" s="1" t="s">
        <v>1023</v>
      </c>
      <c r="J1561" s="3">
        <v>8.64</v>
      </c>
      <c r="K1561" s="3">
        <v>3</v>
      </c>
      <c r="L1561" s="3">
        <v>4.2336</v>
      </c>
    </row>
    <row r="1562" spans="1:12" ht="14.25" customHeight="1" x14ac:dyDescent="0.25">
      <c r="A1562" s="1" t="s">
        <v>1812</v>
      </c>
      <c r="B1562" s="2">
        <v>41707</v>
      </c>
      <c r="C1562" s="2">
        <v>41714</v>
      </c>
      <c r="D1562" s="1" t="s">
        <v>3351</v>
      </c>
      <c r="E1562" s="1" t="s">
        <v>3133</v>
      </c>
      <c r="F1562" s="1" t="s">
        <v>3179</v>
      </c>
      <c r="G1562" s="1" t="s">
        <v>3135</v>
      </c>
      <c r="H1562" s="1" t="s">
        <v>18</v>
      </c>
      <c r="I1562" s="1" t="s">
        <v>1813</v>
      </c>
      <c r="J1562" s="3">
        <v>171.2</v>
      </c>
      <c r="K1562" s="3">
        <v>5</v>
      </c>
      <c r="L1562" s="3">
        <v>64.2</v>
      </c>
    </row>
    <row r="1563" spans="1:12" ht="14.25" customHeight="1" x14ac:dyDescent="0.25">
      <c r="A1563" s="1" t="s">
        <v>1812</v>
      </c>
      <c r="B1563" s="2">
        <v>41707</v>
      </c>
      <c r="C1563" s="2">
        <v>41714</v>
      </c>
      <c r="D1563" s="1" t="s">
        <v>3351</v>
      </c>
      <c r="E1563" s="1" t="s">
        <v>3133</v>
      </c>
      <c r="F1563" s="1" t="s">
        <v>3179</v>
      </c>
      <c r="G1563" s="1" t="s">
        <v>3135</v>
      </c>
      <c r="H1563" s="1" t="s">
        <v>14</v>
      </c>
      <c r="I1563" s="1" t="s">
        <v>1814</v>
      </c>
      <c r="J1563" s="3">
        <v>3.36</v>
      </c>
      <c r="K1563" s="3">
        <v>2</v>
      </c>
      <c r="L1563" s="3">
        <v>0.87360000000000004</v>
      </c>
    </row>
    <row r="1564" spans="1:12" ht="14.25" customHeight="1" x14ac:dyDescent="0.25">
      <c r="A1564" s="1" t="s">
        <v>1815</v>
      </c>
      <c r="B1564" s="2">
        <v>41632</v>
      </c>
      <c r="C1564" s="2">
        <v>41639</v>
      </c>
      <c r="D1564" s="1" t="s">
        <v>3796</v>
      </c>
      <c r="E1564" s="1" t="s">
        <v>3133</v>
      </c>
      <c r="F1564" s="1" t="s">
        <v>3136</v>
      </c>
      <c r="G1564" s="1" t="s">
        <v>3137</v>
      </c>
      <c r="H1564" s="1" t="s">
        <v>14</v>
      </c>
      <c r="I1564" s="1" t="s">
        <v>254</v>
      </c>
      <c r="J1564" s="3">
        <v>8.82</v>
      </c>
      <c r="K1564" s="3">
        <v>3</v>
      </c>
      <c r="L1564" s="3">
        <v>2.5577999999999999</v>
      </c>
    </row>
    <row r="1565" spans="1:12" ht="14.25" customHeight="1" x14ac:dyDescent="0.25">
      <c r="A1565" s="1" t="s">
        <v>1815</v>
      </c>
      <c r="B1565" s="2">
        <v>41632</v>
      </c>
      <c r="C1565" s="2">
        <v>41639</v>
      </c>
      <c r="D1565" s="1" t="s">
        <v>3796</v>
      </c>
      <c r="E1565" s="1" t="s">
        <v>3133</v>
      </c>
      <c r="F1565" s="1" t="s">
        <v>3136</v>
      </c>
      <c r="G1565" s="1" t="s">
        <v>3137</v>
      </c>
      <c r="H1565" s="1" t="s">
        <v>45</v>
      </c>
      <c r="I1565" s="1" t="s">
        <v>891</v>
      </c>
      <c r="J1565" s="3">
        <v>37.94</v>
      </c>
      <c r="K1565" s="3">
        <v>2</v>
      </c>
      <c r="L1565" s="3">
        <v>18.211200000000002</v>
      </c>
    </row>
    <row r="1566" spans="1:12" ht="14.25" customHeight="1" x14ac:dyDescent="0.25">
      <c r="A1566" s="1" t="s">
        <v>1815</v>
      </c>
      <c r="B1566" s="2">
        <v>41632</v>
      </c>
      <c r="C1566" s="2">
        <v>41639</v>
      </c>
      <c r="D1566" s="1" t="s">
        <v>3796</v>
      </c>
      <c r="E1566" s="1" t="s">
        <v>3133</v>
      </c>
      <c r="F1566" s="1" t="s">
        <v>3136</v>
      </c>
      <c r="G1566" s="1" t="s">
        <v>3137</v>
      </c>
      <c r="H1566" s="1" t="s">
        <v>14</v>
      </c>
      <c r="I1566" s="1" t="s">
        <v>1816</v>
      </c>
      <c r="J1566" s="3">
        <v>4.2</v>
      </c>
      <c r="K1566" s="3">
        <v>2</v>
      </c>
      <c r="L1566" s="3">
        <v>1.1759999999999999</v>
      </c>
    </row>
    <row r="1567" spans="1:12" ht="14.25" customHeight="1" x14ac:dyDescent="0.25">
      <c r="A1567" s="1" t="s">
        <v>1815</v>
      </c>
      <c r="B1567" s="2">
        <v>41632</v>
      </c>
      <c r="C1567" s="2">
        <v>41639</v>
      </c>
      <c r="D1567" s="1" t="s">
        <v>3796</v>
      </c>
      <c r="E1567" s="1" t="s">
        <v>3133</v>
      </c>
      <c r="F1567" s="1" t="s">
        <v>3136</v>
      </c>
      <c r="G1567" s="1" t="s">
        <v>3137</v>
      </c>
      <c r="H1567" s="1" t="s">
        <v>28</v>
      </c>
      <c r="I1567" s="1" t="s">
        <v>225</v>
      </c>
      <c r="J1567" s="3">
        <v>227.28</v>
      </c>
      <c r="K1567" s="3">
        <v>2</v>
      </c>
      <c r="L1567" s="3">
        <v>2.2728000000000002</v>
      </c>
    </row>
    <row r="1568" spans="1:12" ht="14.25" customHeight="1" x14ac:dyDescent="0.25">
      <c r="A1568" s="1" t="s">
        <v>1815</v>
      </c>
      <c r="B1568" s="2">
        <v>41632</v>
      </c>
      <c r="C1568" s="2">
        <v>41639</v>
      </c>
      <c r="D1568" s="1" t="s">
        <v>3796</v>
      </c>
      <c r="E1568" s="1" t="s">
        <v>3133</v>
      </c>
      <c r="F1568" s="1" t="s">
        <v>3136</v>
      </c>
      <c r="G1568" s="1" t="s">
        <v>3137</v>
      </c>
      <c r="H1568" s="1" t="s">
        <v>45</v>
      </c>
      <c r="I1568" s="1" t="s">
        <v>89</v>
      </c>
      <c r="J1568" s="3">
        <v>47.9</v>
      </c>
      <c r="K1568" s="3">
        <v>1</v>
      </c>
      <c r="L1568" s="3">
        <v>22.992000000000001</v>
      </c>
    </row>
    <row r="1569" spans="1:12" ht="14.25" customHeight="1" x14ac:dyDescent="0.25">
      <c r="A1569" s="1" t="s">
        <v>1815</v>
      </c>
      <c r="B1569" s="2">
        <v>41632</v>
      </c>
      <c r="C1569" s="2">
        <v>41639</v>
      </c>
      <c r="D1569" s="1" t="s">
        <v>3796</v>
      </c>
      <c r="E1569" s="1" t="s">
        <v>3133</v>
      </c>
      <c r="F1569" s="1" t="s">
        <v>3136</v>
      </c>
      <c r="G1569" s="1" t="s">
        <v>3137</v>
      </c>
      <c r="H1569" s="1" t="s">
        <v>87</v>
      </c>
      <c r="I1569" s="1" t="s">
        <v>106</v>
      </c>
      <c r="J1569" s="3">
        <v>61.96</v>
      </c>
      <c r="K1569" s="3">
        <v>2</v>
      </c>
      <c r="L1569" s="3">
        <v>30.360399999999998</v>
      </c>
    </row>
    <row r="1570" spans="1:12" ht="14.25" customHeight="1" x14ac:dyDescent="0.25">
      <c r="A1570" s="1" t="s">
        <v>1815</v>
      </c>
      <c r="B1570" s="2">
        <v>41632</v>
      </c>
      <c r="C1570" s="2">
        <v>41639</v>
      </c>
      <c r="D1570" s="1" t="s">
        <v>3796</v>
      </c>
      <c r="E1570" s="1" t="s">
        <v>3133</v>
      </c>
      <c r="F1570" s="1" t="s">
        <v>3136</v>
      </c>
      <c r="G1570" s="1" t="s">
        <v>3137</v>
      </c>
      <c r="H1570" s="1" t="s">
        <v>28</v>
      </c>
      <c r="I1570" s="1" t="s">
        <v>1817</v>
      </c>
      <c r="J1570" s="3">
        <v>1117.92</v>
      </c>
      <c r="K1570" s="3">
        <v>4</v>
      </c>
      <c r="L1570" s="3">
        <v>55.896000000000001</v>
      </c>
    </row>
    <row r="1571" spans="1:12" ht="14.25" customHeight="1" x14ac:dyDescent="0.25">
      <c r="A1571" s="1" t="s">
        <v>1818</v>
      </c>
      <c r="B1571" s="2">
        <v>41509</v>
      </c>
      <c r="C1571" s="2">
        <v>41514</v>
      </c>
      <c r="D1571" s="1" t="s">
        <v>3797</v>
      </c>
      <c r="E1571" s="1" t="s">
        <v>3133</v>
      </c>
      <c r="F1571" s="1" t="s">
        <v>3250</v>
      </c>
      <c r="G1571" s="1" t="s">
        <v>3145</v>
      </c>
      <c r="H1571" s="1" t="s">
        <v>18</v>
      </c>
      <c r="I1571" s="1" t="s">
        <v>857</v>
      </c>
      <c r="J1571" s="3">
        <v>26.352</v>
      </c>
      <c r="K1571" s="3">
        <v>8</v>
      </c>
      <c r="L1571" s="3">
        <v>-18.446400000000001</v>
      </c>
    </row>
    <row r="1572" spans="1:12" ht="14.25" customHeight="1" x14ac:dyDescent="0.25">
      <c r="A1572" s="1" t="s">
        <v>1819</v>
      </c>
      <c r="B1572" s="2">
        <v>41991</v>
      </c>
      <c r="C1572" s="2">
        <v>41995</v>
      </c>
      <c r="D1572" s="1" t="s">
        <v>3798</v>
      </c>
      <c r="E1572" s="1" t="s">
        <v>3133</v>
      </c>
      <c r="F1572" s="1" t="s">
        <v>3179</v>
      </c>
      <c r="G1572" s="1" t="s">
        <v>3135</v>
      </c>
      <c r="H1572" s="1" t="s">
        <v>28</v>
      </c>
      <c r="I1572" s="1" t="s">
        <v>1820</v>
      </c>
      <c r="J1572" s="3">
        <v>481.32</v>
      </c>
      <c r="K1572" s="3">
        <v>4</v>
      </c>
      <c r="L1572" s="3">
        <v>125.14319999999999</v>
      </c>
    </row>
    <row r="1573" spans="1:12" ht="14.25" customHeight="1" x14ac:dyDescent="0.25">
      <c r="A1573" s="1" t="s">
        <v>1819</v>
      </c>
      <c r="B1573" s="2">
        <v>41991</v>
      </c>
      <c r="C1573" s="2">
        <v>41995</v>
      </c>
      <c r="D1573" s="1" t="s">
        <v>3798</v>
      </c>
      <c r="E1573" s="1" t="s">
        <v>3133</v>
      </c>
      <c r="F1573" s="1" t="s">
        <v>3179</v>
      </c>
      <c r="G1573" s="1" t="s">
        <v>3135</v>
      </c>
      <c r="H1573" s="1" t="s">
        <v>82</v>
      </c>
      <c r="I1573" s="1" t="s">
        <v>1821</v>
      </c>
      <c r="J1573" s="3">
        <v>13.98</v>
      </c>
      <c r="K1573" s="3">
        <v>1</v>
      </c>
      <c r="L1573" s="3">
        <v>3.6347999999999998</v>
      </c>
    </row>
    <row r="1574" spans="1:12" ht="14.25" customHeight="1" x14ac:dyDescent="0.25">
      <c r="A1574" s="1" t="s">
        <v>1822</v>
      </c>
      <c r="B1574" s="2">
        <v>41176</v>
      </c>
      <c r="C1574" s="2">
        <v>41178</v>
      </c>
      <c r="D1574" s="1" t="s">
        <v>3405</v>
      </c>
      <c r="E1574" s="1" t="s">
        <v>3133</v>
      </c>
      <c r="F1574" s="1" t="s">
        <v>3136</v>
      </c>
      <c r="G1574" s="1" t="s">
        <v>3137</v>
      </c>
      <c r="H1574" s="1" t="s">
        <v>14</v>
      </c>
      <c r="I1574" s="1" t="s">
        <v>519</v>
      </c>
      <c r="J1574" s="3">
        <v>35.96</v>
      </c>
      <c r="K1574" s="3">
        <v>2</v>
      </c>
      <c r="L1574" s="3">
        <v>10.4284</v>
      </c>
    </row>
    <row r="1575" spans="1:12" ht="14.25" customHeight="1" x14ac:dyDescent="0.25">
      <c r="A1575" s="1" t="s">
        <v>1822</v>
      </c>
      <c r="B1575" s="2">
        <v>41176</v>
      </c>
      <c r="C1575" s="2">
        <v>41178</v>
      </c>
      <c r="D1575" s="1" t="s">
        <v>3405</v>
      </c>
      <c r="E1575" s="1" t="s">
        <v>3133</v>
      </c>
      <c r="F1575" s="1" t="s">
        <v>3136</v>
      </c>
      <c r="G1575" s="1" t="s">
        <v>3137</v>
      </c>
      <c r="H1575" s="1" t="s">
        <v>18</v>
      </c>
      <c r="I1575" s="1" t="s">
        <v>473</v>
      </c>
      <c r="J1575" s="3">
        <v>14.952</v>
      </c>
      <c r="K1575" s="3">
        <v>3</v>
      </c>
      <c r="L1575" s="3">
        <v>5.4200999999999997</v>
      </c>
    </row>
    <row r="1576" spans="1:12" ht="14.25" customHeight="1" x14ac:dyDescent="0.25">
      <c r="A1576" s="1" t="s">
        <v>1823</v>
      </c>
      <c r="B1576" s="2">
        <v>41724</v>
      </c>
      <c r="C1576" s="2">
        <v>41729</v>
      </c>
      <c r="D1576" s="1" t="s">
        <v>3556</v>
      </c>
      <c r="E1576" s="1" t="s">
        <v>3133</v>
      </c>
      <c r="F1576" s="1" t="s">
        <v>3136</v>
      </c>
      <c r="G1576" s="1" t="s">
        <v>3137</v>
      </c>
      <c r="H1576" s="1" t="s">
        <v>14</v>
      </c>
      <c r="I1576" s="1" t="s">
        <v>1824</v>
      </c>
      <c r="J1576" s="3">
        <v>23.1</v>
      </c>
      <c r="K1576" s="3">
        <v>2</v>
      </c>
      <c r="L1576" s="3">
        <v>6.93</v>
      </c>
    </row>
    <row r="1577" spans="1:12" ht="14.25" customHeight="1" x14ac:dyDescent="0.25">
      <c r="A1577" s="1" t="s">
        <v>1825</v>
      </c>
      <c r="B1577" s="2">
        <v>41180</v>
      </c>
      <c r="C1577" s="2">
        <v>41186</v>
      </c>
      <c r="D1577" s="1" t="s">
        <v>3400</v>
      </c>
      <c r="E1577" s="1" t="s">
        <v>3133</v>
      </c>
      <c r="F1577" s="1" t="s">
        <v>3146</v>
      </c>
      <c r="G1577" s="1" t="s">
        <v>3147</v>
      </c>
      <c r="H1577" s="1" t="s">
        <v>87</v>
      </c>
      <c r="I1577" s="1" t="s">
        <v>1297</v>
      </c>
      <c r="J1577" s="3">
        <v>12.536</v>
      </c>
      <c r="K1577" s="3">
        <v>1</v>
      </c>
      <c r="L1577" s="3">
        <v>4.2309000000000001</v>
      </c>
    </row>
    <row r="1578" spans="1:12" ht="14.25" customHeight="1" x14ac:dyDescent="0.25">
      <c r="A1578" s="1" t="s">
        <v>1825</v>
      </c>
      <c r="B1578" s="2">
        <v>41180</v>
      </c>
      <c r="C1578" s="2">
        <v>41186</v>
      </c>
      <c r="D1578" s="1" t="s">
        <v>3400</v>
      </c>
      <c r="E1578" s="1" t="s">
        <v>3133</v>
      </c>
      <c r="F1578" s="1" t="s">
        <v>3146</v>
      </c>
      <c r="G1578" s="1" t="s">
        <v>3147</v>
      </c>
      <c r="H1578" s="1" t="s">
        <v>18</v>
      </c>
      <c r="I1578" s="1" t="s">
        <v>441</v>
      </c>
      <c r="J1578" s="3">
        <v>1.08</v>
      </c>
      <c r="K1578" s="3">
        <v>2</v>
      </c>
      <c r="L1578" s="3">
        <v>-0.79200000000000004</v>
      </c>
    </row>
    <row r="1579" spans="1:12" ht="14.25" customHeight="1" x14ac:dyDescent="0.25">
      <c r="A1579" s="1" t="s">
        <v>1825</v>
      </c>
      <c r="B1579" s="2">
        <v>41180</v>
      </c>
      <c r="C1579" s="2">
        <v>41186</v>
      </c>
      <c r="D1579" s="1" t="s">
        <v>3400</v>
      </c>
      <c r="E1579" s="1" t="s">
        <v>3133</v>
      </c>
      <c r="F1579" s="1" t="s">
        <v>3146</v>
      </c>
      <c r="G1579" s="1" t="s">
        <v>3147</v>
      </c>
      <c r="H1579" s="1" t="s">
        <v>79</v>
      </c>
      <c r="I1579" s="1" t="s">
        <v>106</v>
      </c>
      <c r="J1579" s="3">
        <v>4.5119999999999996</v>
      </c>
      <c r="K1579" s="3">
        <v>3</v>
      </c>
      <c r="L1579" s="3">
        <v>0.84599999999999997</v>
      </c>
    </row>
    <row r="1580" spans="1:12" ht="14.25" customHeight="1" x14ac:dyDescent="0.25">
      <c r="A1580" s="1" t="s">
        <v>1826</v>
      </c>
      <c r="B1580" s="2">
        <v>40983</v>
      </c>
      <c r="C1580" s="2">
        <v>40989</v>
      </c>
      <c r="D1580" s="1" t="s">
        <v>3799</v>
      </c>
      <c r="E1580" s="1" t="s">
        <v>3133</v>
      </c>
      <c r="F1580" s="1" t="s">
        <v>3274</v>
      </c>
      <c r="G1580" s="1" t="s">
        <v>3139</v>
      </c>
      <c r="H1580" s="1" t="s">
        <v>16</v>
      </c>
      <c r="I1580" s="1" t="s">
        <v>1827</v>
      </c>
      <c r="J1580" s="3">
        <v>16.776</v>
      </c>
      <c r="K1580" s="3">
        <v>3</v>
      </c>
      <c r="L1580" s="3">
        <v>1.6776</v>
      </c>
    </row>
    <row r="1581" spans="1:12" ht="14.25" customHeight="1" x14ac:dyDescent="0.25">
      <c r="A1581" s="1" t="s">
        <v>1828</v>
      </c>
      <c r="B1581" s="2">
        <v>40557</v>
      </c>
      <c r="C1581" s="2">
        <v>40562</v>
      </c>
      <c r="D1581" s="1" t="s">
        <v>3800</v>
      </c>
      <c r="E1581" s="1" t="s">
        <v>3133</v>
      </c>
      <c r="F1581" s="1" t="s">
        <v>3140</v>
      </c>
      <c r="G1581" s="1" t="s">
        <v>3135</v>
      </c>
      <c r="H1581" s="1" t="s">
        <v>28</v>
      </c>
      <c r="I1581" s="1" t="s">
        <v>902</v>
      </c>
      <c r="J1581" s="3">
        <v>1325.85</v>
      </c>
      <c r="K1581" s="3">
        <v>5</v>
      </c>
      <c r="L1581" s="3">
        <v>238.65299999999999</v>
      </c>
    </row>
    <row r="1582" spans="1:12" ht="14.25" customHeight="1" x14ac:dyDescent="0.25">
      <c r="A1582" s="1" t="s">
        <v>1828</v>
      </c>
      <c r="B1582" s="2">
        <v>40557</v>
      </c>
      <c r="C1582" s="2">
        <v>40562</v>
      </c>
      <c r="D1582" s="1" t="s">
        <v>3800</v>
      </c>
      <c r="E1582" s="1" t="s">
        <v>3133</v>
      </c>
      <c r="F1582" s="1" t="s">
        <v>3140</v>
      </c>
      <c r="G1582" s="1" t="s">
        <v>3135</v>
      </c>
      <c r="H1582" s="1" t="s">
        <v>198</v>
      </c>
      <c r="I1582" s="1" t="s">
        <v>1544</v>
      </c>
      <c r="J1582" s="3">
        <v>333.99900000000002</v>
      </c>
      <c r="K1582" s="3">
        <v>3</v>
      </c>
      <c r="L1582" s="3">
        <v>3.9293999999999998</v>
      </c>
    </row>
    <row r="1583" spans="1:12" ht="14.25" customHeight="1" x14ac:dyDescent="0.25">
      <c r="A1583" s="1" t="s">
        <v>1828</v>
      </c>
      <c r="B1583" s="2">
        <v>40557</v>
      </c>
      <c r="C1583" s="2">
        <v>40562</v>
      </c>
      <c r="D1583" s="1" t="s">
        <v>3800</v>
      </c>
      <c r="E1583" s="1" t="s">
        <v>3133</v>
      </c>
      <c r="F1583" s="1" t="s">
        <v>3140</v>
      </c>
      <c r="G1583" s="1" t="s">
        <v>3135</v>
      </c>
      <c r="H1583" s="1" t="s">
        <v>14</v>
      </c>
      <c r="I1583" s="1" t="s">
        <v>664</v>
      </c>
      <c r="J1583" s="3">
        <v>19.899999999999999</v>
      </c>
      <c r="K1583" s="3">
        <v>5</v>
      </c>
      <c r="L1583" s="3">
        <v>6.5670000000000002</v>
      </c>
    </row>
    <row r="1584" spans="1:12" ht="14.25" customHeight="1" x14ac:dyDescent="0.25">
      <c r="A1584" s="1" t="s">
        <v>1829</v>
      </c>
      <c r="B1584" s="2">
        <v>41523</v>
      </c>
      <c r="C1584" s="2">
        <v>41524</v>
      </c>
      <c r="D1584" s="1" t="s">
        <v>3376</v>
      </c>
      <c r="E1584" s="1" t="s">
        <v>3133</v>
      </c>
      <c r="F1584" s="1" t="s">
        <v>3248</v>
      </c>
      <c r="G1584" s="1" t="s">
        <v>3135</v>
      </c>
      <c r="H1584" s="1" t="s">
        <v>45</v>
      </c>
      <c r="I1584" s="1" t="s">
        <v>1830</v>
      </c>
      <c r="J1584" s="3">
        <v>96.08</v>
      </c>
      <c r="K1584" s="3">
        <v>2</v>
      </c>
      <c r="L1584" s="3">
        <v>46.118400000000001</v>
      </c>
    </row>
    <row r="1585" spans="1:12" ht="14.25" customHeight="1" x14ac:dyDescent="0.25">
      <c r="A1585" s="1" t="s">
        <v>1829</v>
      </c>
      <c r="B1585" s="2">
        <v>41523</v>
      </c>
      <c r="C1585" s="2">
        <v>41524</v>
      </c>
      <c r="D1585" s="1" t="s">
        <v>3376</v>
      </c>
      <c r="E1585" s="1" t="s">
        <v>3133</v>
      </c>
      <c r="F1585" s="1" t="s">
        <v>3248</v>
      </c>
      <c r="G1585" s="1" t="s">
        <v>3135</v>
      </c>
      <c r="H1585" s="1" t="s">
        <v>18</v>
      </c>
      <c r="I1585" s="1" t="s">
        <v>706</v>
      </c>
      <c r="J1585" s="3">
        <v>11.68</v>
      </c>
      <c r="K1585" s="3">
        <v>2</v>
      </c>
      <c r="L1585" s="3">
        <v>3.9420000000000002</v>
      </c>
    </row>
    <row r="1586" spans="1:12" ht="14.25" customHeight="1" x14ac:dyDescent="0.25">
      <c r="A1586" s="1" t="s">
        <v>1829</v>
      </c>
      <c r="B1586" s="2">
        <v>41523</v>
      </c>
      <c r="C1586" s="2">
        <v>41524</v>
      </c>
      <c r="D1586" s="1" t="s">
        <v>3376</v>
      </c>
      <c r="E1586" s="1" t="s">
        <v>3133</v>
      </c>
      <c r="F1586" s="1" t="s">
        <v>3248</v>
      </c>
      <c r="G1586" s="1" t="s">
        <v>3135</v>
      </c>
      <c r="H1586" s="1" t="s">
        <v>79</v>
      </c>
      <c r="I1586" s="1" t="s">
        <v>1831</v>
      </c>
      <c r="J1586" s="3">
        <v>4.3600000000000003</v>
      </c>
      <c r="K1586" s="3">
        <v>2</v>
      </c>
      <c r="L1586" s="3">
        <v>1.7876000000000001</v>
      </c>
    </row>
    <row r="1587" spans="1:12" ht="14.25" customHeight="1" x14ac:dyDescent="0.25">
      <c r="A1587" s="1" t="s">
        <v>1832</v>
      </c>
      <c r="B1587" s="2">
        <v>40820</v>
      </c>
      <c r="C1587" s="2">
        <v>40825</v>
      </c>
      <c r="D1587" s="1" t="s">
        <v>3801</v>
      </c>
      <c r="E1587" s="1" t="s">
        <v>3133</v>
      </c>
      <c r="F1587" s="1" t="s">
        <v>3136</v>
      </c>
      <c r="G1587" s="1" t="s">
        <v>3137</v>
      </c>
      <c r="H1587" s="1" t="s">
        <v>9</v>
      </c>
      <c r="I1587" s="1" t="s">
        <v>1833</v>
      </c>
      <c r="J1587" s="3">
        <v>29.24</v>
      </c>
      <c r="K1587" s="3">
        <v>4</v>
      </c>
      <c r="L1587" s="3">
        <v>13.742800000000001</v>
      </c>
    </row>
    <row r="1588" spans="1:12" ht="14.25" customHeight="1" x14ac:dyDescent="0.25">
      <c r="A1588" s="1" t="s">
        <v>1834</v>
      </c>
      <c r="B1588" s="2">
        <v>41971</v>
      </c>
      <c r="C1588" s="2">
        <v>41976</v>
      </c>
      <c r="D1588" s="1" t="s">
        <v>3389</v>
      </c>
      <c r="E1588" s="1" t="s">
        <v>3133</v>
      </c>
      <c r="F1588" s="1" t="s">
        <v>3134</v>
      </c>
      <c r="G1588" s="1" t="s">
        <v>3135</v>
      </c>
      <c r="H1588" s="1" t="s">
        <v>18</v>
      </c>
      <c r="I1588" s="1" t="s">
        <v>320</v>
      </c>
      <c r="J1588" s="3">
        <v>117.488</v>
      </c>
      <c r="K1588" s="3">
        <v>7</v>
      </c>
      <c r="L1588" s="3">
        <v>41.120800000000003</v>
      </c>
    </row>
    <row r="1589" spans="1:12" ht="14.25" customHeight="1" x14ac:dyDescent="0.25">
      <c r="A1589" s="1" t="s">
        <v>1834</v>
      </c>
      <c r="B1589" s="2">
        <v>41971</v>
      </c>
      <c r="C1589" s="2">
        <v>41976</v>
      </c>
      <c r="D1589" s="1" t="s">
        <v>3389</v>
      </c>
      <c r="E1589" s="1" t="s">
        <v>3133</v>
      </c>
      <c r="F1589" s="1" t="s">
        <v>3134</v>
      </c>
      <c r="G1589" s="1" t="s">
        <v>3135</v>
      </c>
      <c r="H1589" s="1" t="s">
        <v>12</v>
      </c>
      <c r="I1589" s="1" t="s">
        <v>1655</v>
      </c>
      <c r="J1589" s="3">
        <v>18.84</v>
      </c>
      <c r="K1589" s="3">
        <v>3</v>
      </c>
      <c r="L1589" s="3">
        <v>6.0288000000000004</v>
      </c>
    </row>
    <row r="1590" spans="1:12" ht="14.25" customHeight="1" x14ac:dyDescent="0.25">
      <c r="A1590" s="1" t="s">
        <v>1835</v>
      </c>
      <c r="B1590" s="2">
        <v>41982</v>
      </c>
      <c r="C1590" s="2">
        <v>41986</v>
      </c>
      <c r="D1590" s="1" t="s">
        <v>3644</v>
      </c>
      <c r="E1590" s="1" t="s">
        <v>3133</v>
      </c>
      <c r="F1590" s="1" t="s">
        <v>3140</v>
      </c>
      <c r="G1590" s="1" t="s">
        <v>3135</v>
      </c>
      <c r="H1590" s="1" t="s">
        <v>20</v>
      </c>
      <c r="I1590" s="1" t="s">
        <v>1836</v>
      </c>
      <c r="J1590" s="3">
        <v>69.48</v>
      </c>
      <c r="K1590" s="3">
        <v>1</v>
      </c>
      <c r="L1590" s="3">
        <v>20.844000000000001</v>
      </c>
    </row>
    <row r="1591" spans="1:12" ht="14.25" customHeight="1" x14ac:dyDescent="0.25">
      <c r="A1591" s="1" t="s">
        <v>1837</v>
      </c>
      <c r="B1591" s="2">
        <v>40703</v>
      </c>
      <c r="C1591" s="2">
        <v>40707</v>
      </c>
      <c r="D1591" s="1" t="s">
        <v>3696</v>
      </c>
      <c r="E1591" s="1" t="s">
        <v>3133</v>
      </c>
      <c r="F1591" s="1" t="s">
        <v>3211</v>
      </c>
      <c r="G1591" s="1" t="s">
        <v>3170</v>
      </c>
      <c r="H1591" s="1" t="s">
        <v>14</v>
      </c>
      <c r="I1591" s="1" t="s">
        <v>399</v>
      </c>
      <c r="J1591" s="3">
        <v>18.059999999999999</v>
      </c>
      <c r="K1591" s="3">
        <v>7</v>
      </c>
      <c r="L1591" s="3">
        <v>4.6955999999999998</v>
      </c>
    </row>
    <row r="1592" spans="1:12" ht="14.25" customHeight="1" x14ac:dyDescent="0.25">
      <c r="A1592" s="1" t="s">
        <v>1837</v>
      </c>
      <c r="B1592" s="2">
        <v>40703</v>
      </c>
      <c r="C1592" s="2">
        <v>40707</v>
      </c>
      <c r="D1592" s="1" t="s">
        <v>3696</v>
      </c>
      <c r="E1592" s="1" t="s">
        <v>3133</v>
      </c>
      <c r="F1592" s="1" t="s">
        <v>3211</v>
      </c>
      <c r="G1592" s="1" t="s">
        <v>3170</v>
      </c>
      <c r="H1592" s="1" t="s">
        <v>45</v>
      </c>
      <c r="I1592" s="1" t="s">
        <v>1838</v>
      </c>
      <c r="J1592" s="3">
        <v>79.14</v>
      </c>
      <c r="K1592" s="3">
        <v>3</v>
      </c>
      <c r="L1592" s="3">
        <v>36.404400000000003</v>
      </c>
    </row>
    <row r="1593" spans="1:12" ht="14.25" customHeight="1" x14ac:dyDescent="0.25">
      <c r="A1593" s="1" t="s">
        <v>1837</v>
      </c>
      <c r="B1593" s="2">
        <v>40703</v>
      </c>
      <c r="C1593" s="2">
        <v>40707</v>
      </c>
      <c r="D1593" s="1" t="s">
        <v>3696</v>
      </c>
      <c r="E1593" s="1" t="s">
        <v>3133</v>
      </c>
      <c r="F1593" s="1" t="s">
        <v>3211</v>
      </c>
      <c r="G1593" s="1" t="s">
        <v>3170</v>
      </c>
      <c r="H1593" s="1" t="s">
        <v>12</v>
      </c>
      <c r="I1593" s="1" t="s">
        <v>1215</v>
      </c>
      <c r="J1593" s="3">
        <v>37.4</v>
      </c>
      <c r="K1593" s="3">
        <v>2</v>
      </c>
      <c r="L1593" s="3">
        <v>14.212</v>
      </c>
    </row>
    <row r="1594" spans="1:12" ht="14.25" customHeight="1" x14ac:dyDescent="0.25">
      <c r="A1594" s="1" t="s">
        <v>1839</v>
      </c>
      <c r="B1594" s="2">
        <v>41597</v>
      </c>
      <c r="C1594" s="2">
        <v>41601</v>
      </c>
      <c r="D1594" s="1" t="s">
        <v>3802</v>
      </c>
      <c r="E1594" s="1" t="s">
        <v>3133</v>
      </c>
      <c r="F1594" s="1" t="s">
        <v>3134</v>
      </c>
      <c r="G1594" s="1" t="s">
        <v>3135</v>
      </c>
      <c r="H1594" s="1" t="s">
        <v>16</v>
      </c>
      <c r="I1594" s="1" t="s">
        <v>1840</v>
      </c>
      <c r="J1594" s="3">
        <v>61.192</v>
      </c>
      <c r="K1594" s="3">
        <v>1</v>
      </c>
      <c r="L1594" s="3">
        <v>6.1192000000000002</v>
      </c>
    </row>
    <row r="1595" spans="1:12" ht="14.25" customHeight="1" x14ac:dyDescent="0.25">
      <c r="A1595" s="1" t="s">
        <v>1839</v>
      </c>
      <c r="B1595" s="2">
        <v>41597</v>
      </c>
      <c r="C1595" s="2">
        <v>41601</v>
      </c>
      <c r="D1595" s="1" t="s">
        <v>3802</v>
      </c>
      <c r="E1595" s="1" t="s">
        <v>3133</v>
      </c>
      <c r="F1595" s="1" t="s">
        <v>3134</v>
      </c>
      <c r="G1595" s="1" t="s">
        <v>3135</v>
      </c>
      <c r="H1595" s="1" t="s">
        <v>20</v>
      </c>
      <c r="I1595" s="1" t="s">
        <v>1353</v>
      </c>
      <c r="J1595" s="3">
        <v>67.84</v>
      </c>
      <c r="K1595" s="3">
        <v>1</v>
      </c>
      <c r="L1595" s="3">
        <v>18.316800000000001</v>
      </c>
    </row>
    <row r="1596" spans="1:12" ht="14.25" customHeight="1" x14ac:dyDescent="0.25">
      <c r="A1596" s="1" t="s">
        <v>1841</v>
      </c>
      <c r="B1596" s="2">
        <v>40609</v>
      </c>
      <c r="C1596" s="2">
        <v>40610</v>
      </c>
      <c r="D1596" s="1" t="s">
        <v>3803</v>
      </c>
      <c r="E1596" s="1" t="s">
        <v>3133</v>
      </c>
      <c r="F1596" s="1" t="s">
        <v>3136</v>
      </c>
      <c r="G1596" s="1" t="s">
        <v>3137</v>
      </c>
      <c r="H1596" s="1" t="s">
        <v>72</v>
      </c>
      <c r="I1596" s="1" t="s">
        <v>1842</v>
      </c>
      <c r="J1596" s="3">
        <v>48.712000000000003</v>
      </c>
      <c r="K1596" s="3">
        <v>1</v>
      </c>
      <c r="L1596" s="3">
        <v>5.4801000000000002</v>
      </c>
    </row>
    <row r="1597" spans="1:12" ht="14.25" customHeight="1" x14ac:dyDescent="0.25">
      <c r="A1597" s="1" t="s">
        <v>1841</v>
      </c>
      <c r="B1597" s="2">
        <v>40609</v>
      </c>
      <c r="C1597" s="2">
        <v>40610</v>
      </c>
      <c r="D1597" s="1" t="s">
        <v>3803</v>
      </c>
      <c r="E1597" s="1" t="s">
        <v>3133</v>
      </c>
      <c r="F1597" s="1" t="s">
        <v>3136</v>
      </c>
      <c r="G1597" s="1" t="s">
        <v>3137</v>
      </c>
      <c r="H1597" s="1" t="s">
        <v>14</v>
      </c>
      <c r="I1597" s="1" t="s">
        <v>142</v>
      </c>
      <c r="J1597" s="3">
        <v>17.940000000000001</v>
      </c>
      <c r="K1597" s="3">
        <v>3</v>
      </c>
      <c r="L1597" s="3">
        <v>4.6643999999999997</v>
      </c>
    </row>
    <row r="1598" spans="1:12" ht="14.25" customHeight="1" x14ac:dyDescent="0.25">
      <c r="A1598" s="1" t="s">
        <v>1841</v>
      </c>
      <c r="B1598" s="2">
        <v>40609</v>
      </c>
      <c r="C1598" s="2">
        <v>40610</v>
      </c>
      <c r="D1598" s="1" t="s">
        <v>3803</v>
      </c>
      <c r="E1598" s="1" t="s">
        <v>3133</v>
      </c>
      <c r="F1598" s="1" t="s">
        <v>3136</v>
      </c>
      <c r="G1598" s="1" t="s">
        <v>3137</v>
      </c>
      <c r="H1598" s="1" t="s">
        <v>28</v>
      </c>
      <c r="I1598" s="1" t="s">
        <v>526</v>
      </c>
      <c r="J1598" s="3">
        <v>242.94</v>
      </c>
      <c r="K1598" s="3">
        <v>3</v>
      </c>
      <c r="L1598" s="3">
        <v>4.8587999999999996</v>
      </c>
    </row>
    <row r="1599" spans="1:12" ht="14.25" customHeight="1" x14ac:dyDescent="0.25">
      <c r="A1599" s="1" t="s">
        <v>1843</v>
      </c>
      <c r="B1599" s="2">
        <v>41586</v>
      </c>
      <c r="C1599" s="2">
        <v>41591</v>
      </c>
      <c r="D1599" s="1" t="s">
        <v>3698</v>
      </c>
      <c r="E1599" s="1" t="s">
        <v>3133</v>
      </c>
      <c r="F1599" s="1" t="s">
        <v>3194</v>
      </c>
      <c r="G1599" s="1" t="s">
        <v>3135</v>
      </c>
      <c r="H1599" s="1" t="s">
        <v>45</v>
      </c>
      <c r="I1599" s="1" t="s">
        <v>1121</v>
      </c>
      <c r="J1599" s="3">
        <v>12.9</v>
      </c>
      <c r="K1599" s="3">
        <v>2</v>
      </c>
      <c r="L1599" s="3">
        <v>6.3209999999999997</v>
      </c>
    </row>
    <row r="1600" spans="1:12" ht="14.25" customHeight="1" x14ac:dyDescent="0.25">
      <c r="A1600" s="1" t="s">
        <v>1844</v>
      </c>
      <c r="B1600" s="2">
        <v>40863</v>
      </c>
      <c r="C1600" s="2">
        <v>40869</v>
      </c>
      <c r="D1600" s="1" t="s">
        <v>3558</v>
      </c>
      <c r="E1600" s="1" t="s">
        <v>3133</v>
      </c>
      <c r="F1600" s="1" t="s">
        <v>3171</v>
      </c>
      <c r="G1600" s="1" t="s">
        <v>3135</v>
      </c>
      <c r="H1600" s="1" t="s">
        <v>9</v>
      </c>
      <c r="I1600" s="1" t="s">
        <v>1845</v>
      </c>
      <c r="J1600" s="3">
        <v>5.22</v>
      </c>
      <c r="K1600" s="3">
        <v>2</v>
      </c>
      <c r="L1600" s="3">
        <v>2.4011999999999998</v>
      </c>
    </row>
    <row r="1601" spans="1:12" ht="14.25" customHeight="1" x14ac:dyDescent="0.25">
      <c r="A1601" s="1" t="s">
        <v>1846</v>
      </c>
      <c r="B1601" s="2">
        <v>41585</v>
      </c>
      <c r="C1601" s="2">
        <v>41589</v>
      </c>
      <c r="D1601" s="1" t="s">
        <v>3316</v>
      </c>
      <c r="E1601" s="1" t="s">
        <v>3133</v>
      </c>
      <c r="F1601" s="1" t="s">
        <v>3159</v>
      </c>
      <c r="G1601" s="1" t="s">
        <v>3135</v>
      </c>
      <c r="H1601" s="1" t="s">
        <v>28</v>
      </c>
      <c r="I1601" s="1" t="s">
        <v>732</v>
      </c>
      <c r="J1601" s="3">
        <v>84.84</v>
      </c>
      <c r="K1601" s="3">
        <v>3</v>
      </c>
      <c r="L1601" s="3">
        <v>22.9068</v>
      </c>
    </row>
    <row r="1602" spans="1:12" ht="14.25" customHeight="1" x14ac:dyDescent="0.25">
      <c r="A1602" s="1" t="s">
        <v>1847</v>
      </c>
      <c r="B1602" s="2">
        <v>41389</v>
      </c>
      <c r="C1602" s="2">
        <v>41393</v>
      </c>
      <c r="D1602" s="1" t="s">
        <v>3804</v>
      </c>
      <c r="E1602" s="1" t="s">
        <v>3133</v>
      </c>
      <c r="F1602" s="1" t="s">
        <v>3162</v>
      </c>
      <c r="G1602" s="1" t="s">
        <v>3147</v>
      </c>
      <c r="H1602" s="1" t="s">
        <v>45</v>
      </c>
      <c r="I1602" s="1" t="s">
        <v>278</v>
      </c>
      <c r="J1602" s="3">
        <v>15.552</v>
      </c>
      <c r="K1602" s="3">
        <v>3</v>
      </c>
      <c r="L1602" s="3">
        <v>5.4432</v>
      </c>
    </row>
    <row r="1603" spans="1:12" ht="14.25" customHeight="1" x14ac:dyDescent="0.25">
      <c r="A1603" s="1" t="s">
        <v>1847</v>
      </c>
      <c r="B1603" s="2">
        <v>41389</v>
      </c>
      <c r="C1603" s="2">
        <v>41393</v>
      </c>
      <c r="D1603" s="1" t="s">
        <v>3804</v>
      </c>
      <c r="E1603" s="1" t="s">
        <v>3133</v>
      </c>
      <c r="F1603" s="1" t="s">
        <v>3162</v>
      </c>
      <c r="G1603" s="1" t="s">
        <v>3147</v>
      </c>
      <c r="H1603" s="1" t="s">
        <v>72</v>
      </c>
      <c r="I1603" s="1" t="s">
        <v>844</v>
      </c>
      <c r="J1603" s="3">
        <v>1325.76</v>
      </c>
      <c r="K1603" s="3">
        <v>6</v>
      </c>
      <c r="L1603" s="3">
        <v>149.148</v>
      </c>
    </row>
    <row r="1604" spans="1:12" ht="14.25" customHeight="1" x14ac:dyDescent="0.25">
      <c r="A1604" s="1" t="s">
        <v>1847</v>
      </c>
      <c r="B1604" s="2">
        <v>41389</v>
      </c>
      <c r="C1604" s="2">
        <v>41393</v>
      </c>
      <c r="D1604" s="1" t="s">
        <v>3804</v>
      </c>
      <c r="E1604" s="1" t="s">
        <v>3133</v>
      </c>
      <c r="F1604" s="1" t="s">
        <v>3162</v>
      </c>
      <c r="G1604" s="1" t="s">
        <v>3147</v>
      </c>
      <c r="H1604" s="1" t="s">
        <v>18</v>
      </c>
      <c r="I1604" s="1" t="s">
        <v>1848</v>
      </c>
      <c r="J1604" s="3">
        <v>3.1080000000000001</v>
      </c>
      <c r="K1604" s="3">
        <v>2</v>
      </c>
      <c r="L1604" s="3">
        <v>-2.1756000000000002</v>
      </c>
    </row>
    <row r="1605" spans="1:12" ht="14.25" customHeight="1" x14ac:dyDescent="0.25">
      <c r="A1605" s="1" t="s">
        <v>1849</v>
      </c>
      <c r="B1605" s="2">
        <v>41883</v>
      </c>
      <c r="C1605" s="2">
        <v>41887</v>
      </c>
      <c r="D1605" s="1" t="s">
        <v>3805</v>
      </c>
      <c r="E1605" s="1" t="s">
        <v>3133</v>
      </c>
      <c r="F1605" s="1" t="s">
        <v>3140</v>
      </c>
      <c r="G1605" s="1" t="s">
        <v>3135</v>
      </c>
      <c r="H1605" s="1" t="s">
        <v>18</v>
      </c>
      <c r="I1605" s="1" t="s">
        <v>1850</v>
      </c>
      <c r="J1605" s="3">
        <v>6.6719999999999997</v>
      </c>
      <c r="K1605" s="3">
        <v>3</v>
      </c>
      <c r="L1605" s="3">
        <v>2.1684000000000001</v>
      </c>
    </row>
    <row r="1606" spans="1:12" ht="14.25" customHeight="1" x14ac:dyDescent="0.25">
      <c r="A1606" s="1" t="s">
        <v>1849</v>
      </c>
      <c r="B1606" s="2">
        <v>41883</v>
      </c>
      <c r="C1606" s="2">
        <v>41887</v>
      </c>
      <c r="D1606" s="1" t="s">
        <v>3805</v>
      </c>
      <c r="E1606" s="1" t="s">
        <v>3133</v>
      </c>
      <c r="F1606" s="1" t="s">
        <v>3140</v>
      </c>
      <c r="G1606" s="1" t="s">
        <v>3135</v>
      </c>
      <c r="H1606" s="1" t="s">
        <v>16</v>
      </c>
      <c r="I1606" s="1" t="s">
        <v>1752</v>
      </c>
      <c r="J1606" s="3">
        <v>689.40800000000002</v>
      </c>
      <c r="K1606" s="3">
        <v>4</v>
      </c>
      <c r="L1606" s="3">
        <v>77.558400000000006</v>
      </c>
    </row>
    <row r="1607" spans="1:12" ht="14.25" customHeight="1" x14ac:dyDescent="0.25">
      <c r="A1607" s="1" t="s">
        <v>1851</v>
      </c>
      <c r="B1607" s="2">
        <v>41305</v>
      </c>
      <c r="C1607" s="2">
        <v>41309</v>
      </c>
      <c r="D1607" s="1" t="s">
        <v>3806</v>
      </c>
      <c r="E1607" s="1" t="s">
        <v>3133</v>
      </c>
      <c r="F1607" s="1" t="s">
        <v>3134</v>
      </c>
      <c r="G1607" s="1" t="s">
        <v>3135</v>
      </c>
      <c r="H1607" s="1" t="s">
        <v>16</v>
      </c>
      <c r="I1607" s="1" t="s">
        <v>1852</v>
      </c>
      <c r="J1607" s="3">
        <v>109.592</v>
      </c>
      <c r="K1607" s="3">
        <v>1</v>
      </c>
      <c r="L1607" s="3">
        <v>8.2194000000000003</v>
      </c>
    </row>
    <row r="1608" spans="1:12" ht="14.25" customHeight="1" x14ac:dyDescent="0.25">
      <c r="A1608" s="1" t="s">
        <v>1851</v>
      </c>
      <c r="B1608" s="2">
        <v>41305</v>
      </c>
      <c r="C1608" s="2">
        <v>41309</v>
      </c>
      <c r="D1608" s="1" t="s">
        <v>3806</v>
      </c>
      <c r="E1608" s="1" t="s">
        <v>3133</v>
      </c>
      <c r="F1608" s="1" t="s">
        <v>3134</v>
      </c>
      <c r="G1608" s="1" t="s">
        <v>3135</v>
      </c>
      <c r="H1608" s="1" t="s">
        <v>45</v>
      </c>
      <c r="I1608" s="1" t="s">
        <v>106</v>
      </c>
      <c r="J1608" s="3">
        <v>56.7</v>
      </c>
      <c r="K1608" s="3">
        <v>5</v>
      </c>
      <c r="L1608" s="3">
        <v>27.783000000000001</v>
      </c>
    </row>
    <row r="1609" spans="1:12" ht="14.25" customHeight="1" x14ac:dyDescent="0.25">
      <c r="A1609" s="1" t="s">
        <v>1853</v>
      </c>
      <c r="B1609" s="2">
        <v>41767</v>
      </c>
      <c r="C1609" s="2">
        <v>41772</v>
      </c>
      <c r="D1609" s="1" t="s">
        <v>3807</v>
      </c>
      <c r="E1609" s="1" t="s">
        <v>3133</v>
      </c>
      <c r="F1609" s="1" t="s">
        <v>3134</v>
      </c>
      <c r="G1609" s="1" t="s">
        <v>3135</v>
      </c>
      <c r="H1609" s="1" t="s">
        <v>38</v>
      </c>
      <c r="I1609" s="1" t="s">
        <v>1854</v>
      </c>
      <c r="J1609" s="3">
        <v>79.989999999999995</v>
      </c>
      <c r="K1609" s="3">
        <v>1</v>
      </c>
      <c r="L1609" s="3">
        <v>28.796399999999998</v>
      </c>
    </row>
    <row r="1610" spans="1:12" ht="14.25" customHeight="1" x14ac:dyDescent="0.25">
      <c r="A1610" s="1" t="s">
        <v>1855</v>
      </c>
      <c r="B1610" s="2">
        <v>41555</v>
      </c>
      <c r="C1610" s="2">
        <v>41560</v>
      </c>
      <c r="D1610" s="1" t="s">
        <v>3808</v>
      </c>
      <c r="E1610" s="1" t="s">
        <v>3133</v>
      </c>
      <c r="F1610" s="1" t="s">
        <v>3134</v>
      </c>
      <c r="G1610" s="1" t="s">
        <v>3135</v>
      </c>
      <c r="H1610" s="1" t="s">
        <v>45</v>
      </c>
      <c r="I1610" s="1" t="s">
        <v>1856</v>
      </c>
      <c r="J1610" s="3">
        <v>10.56</v>
      </c>
      <c r="K1610" s="3">
        <v>2</v>
      </c>
      <c r="L1610" s="3">
        <v>5.0688000000000004</v>
      </c>
    </row>
    <row r="1611" spans="1:12" ht="14.25" customHeight="1" x14ac:dyDescent="0.25">
      <c r="A1611" s="1" t="s">
        <v>1857</v>
      </c>
      <c r="B1611" s="2">
        <v>41771</v>
      </c>
      <c r="C1611" s="2">
        <v>41773</v>
      </c>
      <c r="D1611" s="1" t="s">
        <v>3731</v>
      </c>
      <c r="E1611" s="1" t="s">
        <v>3133</v>
      </c>
      <c r="F1611" s="1" t="s">
        <v>3148</v>
      </c>
      <c r="G1611" s="1" t="s">
        <v>3143</v>
      </c>
      <c r="H1611" s="1" t="s">
        <v>198</v>
      </c>
      <c r="I1611" s="1" t="s">
        <v>550</v>
      </c>
      <c r="J1611" s="3">
        <v>209.97900000000001</v>
      </c>
      <c r="K1611" s="3">
        <v>7</v>
      </c>
      <c r="L1611" s="3">
        <v>-356.96429999999998</v>
      </c>
    </row>
    <row r="1612" spans="1:12" ht="14.25" customHeight="1" x14ac:dyDescent="0.25">
      <c r="A1612" s="1" t="s">
        <v>1858</v>
      </c>
      <c r="B1612" s="2">
        <v>40862</v>
      </c>
      <c r="C1612" s="2">
        <v>40865</v>
      </c>
      <c r="D1612" s="1" t="s">
        <v>3809</v>
      </c>
      <c r="E1612" s="1" t="s">
        <v>3133</v>
      </c>
      <c r="F1612" s="1" t="s">
        <v>3134</v>
      </c>
      <c r="G1612" s="1" t="s">
        <v>3135</v>
      </c>
      <c r="H1612" s="1" t="s">
        <v>12</v>
      </c>
      <c r="I1612" s="1" t="s">
        <v>1859</v>
      </c>
      <c r="J1612" s="3">
        <v>10.11</v>
      </c>
      <c r="K1612" s="3">
        <v>3</v>
      </c>
      <c r="L1612" s="3">
        <v>3.2351999999999999</v>
      </c>
    </row>
    <row r="1613" spans="1:12" ht="14.25" customHeight="1" x14ac:dyDescent="0.25">
      <c r="A1613" s="1" t="s">
        <v>1858</v>
      </c>
      <c r="B1613" s="2">
        <v>40862</v>
      </c>
      <c r="C1613" s="2">
        <v>40865</v>
      </c>
      <c r="D1613" s="1" t="s">
        <v>3809</v>
      </c>
      <c r="E1613" s="1" t="s">
        <v>3133</v>
      </c>
      <c r="F1613" s="1" t="s">
        <v>3134</v>
      </c>
      <c r="G1613" s="1" t="s">
        <v>3135</v>
      </c>
      <c r="H1613" s="1" t="s">
        <v>38</v>
      </c>
      <c r="I1613" s="1" t="s">
        <v>131</v>
      </c>
      <c r="J1613" s="3">
        <v>772.47</v>
      </c>
      <c r="K1613" s="3">
        <v>3</v>
      </c>
      <c r="L1613" s="3">
        <v>146.76929999999999</v>
      </c>
    </row>
    <row r="1614" spans="1:12" ht="14.25" customHeight="1" x14ac:dyDescent="0.25">
      <c r="A1614" s="1" t="s">
        <v>1858</v>
      </c>
      <c r="B1614" s="2">
        <v>40862</v>
      </c>
      <c r="C1614" s="2">
        <v>40865</v>
      </c>
      <c r="D1614" s="1" t="s">
        <v>3809</v>
      </c>
      <c r="E1614" s="1" t="s">
        <v>3133</v>
      </c>
      <c r="F1614" s="1" t="s">
        <v>3134</v>
      </c>
      <c r="G1614" s="1" t="s">
        <v>3135</v>
      </c>
      <c r="H1614" s="1" t="s">
        <v>82</v>
      </c>
      <c r="I1614" s="1" t="s">
        <v>1860</v>
      </c>
      <c r="J1614" s="3">
        <v>20.46</v>
      </c>
      <c r="K1614" s="3">
        <v>2</v>
      </c>
      <c r="L1614" s="3">
        <v>5.3196000000000003</v>
      </c>
    </row>
    <row r="1615" spans="1:12" ht="14.25" customHeight="1" x14ac:dyDescent="0.25">
      <c r="A1615" s="1" t="s">
        <v>1861</v>
      </c>
      <c r="B1615" s="2">
        <v>41627</v>
      </c>
      <c r="C1615" s="2">
        <v>41633</v>
      </c>
      <c r="D1615" s="1" t="s">
        <v>3521</v>
      </c>
      <c r="E1615" s="1" t="s">
        <v>3133</v>
      </c>
      <c r="F1615" s="1" t="s">
        <v>3159</v>
      </c>
      <c r="G1615" s="1" t="s">
        <v>3135</v>
      </c>
      <c r="H1615" s="1" t="s">
        <v>38</v>
      </c>
      <c r="I1615" s="1" t="s">
        <v>783</v>
      </c>
      <c r="J1615" s="3">
        <v>72.64</v>
      </c>
      <c r="K1615" s="3">
        <v>2</v>
      </c>
      <c r="L1615" s="3">
        <v>21.792000000000002</v>
      </c>
    </row>
    <row r="1616" spans="1:12" ht="14.25" customHeight="1" x14ac:dyDescent="0.25">
      <c r="A1616" s="1" t="s">
        <v>1861</v>
      </c>
      <c r="B1616" s="2">
        <v>41627</v>
      </c>
      <c r="C1616" s="2">
        <v>41633</v>
      </c>
      <c r="D1616" s="1" t="s">
        <v>3521</v>
      </c>
      <c r="E1616" s="1" t="s">
        <v>3133</v>
      </c>
      <c r="F1616" s="1" t="s">
        <v>3159</v>
      </c>
      <c r="G1616" s="1" t="s">
        <v>3135</v>
      </c>
      <c r="H1616" s="1" t="s">
        <v>38</v>
      </c>
      <c r="I1616" s="1" t="s">
        <v>131</v>
      </c>
      <c r="J1616" s="3">
        <v>772.47</v>
      </c>
      <c r="K1616" s="3">
        <v>3</v>
      </c>
      <c r="L1616" s="3">
        <v>146.76929999999999</v>
      </c>
    </row>
    <row r="1617" spans="1:12" ht="14.25" customHeight="1" x14ac:dyDescent="0.25">
      <c r="A1617" s="1" t="s">
        <v>1861</v>
      </c>
      <c r="B1617" s="2">
        <v>41627</v>
      </c>
      <c r="C1617" s="2">
        <v>41633</v>
      </c>
      <c r="D1617" s="1" t="s">
        <v>3521</v>
      </c>
      <c r="E1617" s="1" t="s">
        <v>3133</v>
      </c>
      <c r="F1617" s="1" t="s">
        <v>3159</v>
      </c>
      <c r="G1617" s="1" t="s">
        <v>3135</v>
      </c>
      <c r="H1617" s="1" t="s">
        <v>12</v>
      </c>
      <c r="I1617" s="1" t="s">
        <v>1862</v>
      </c>
      <c r="J1617" s="3">
        <v>39.92</v>
      </c>
      <c r="K1617" s="3">
        <v>4</v>
      </c>
      <c r="L1617" s="3">
        <v>11.1776</v>
      </c>
    </row>
    <row r="1618" spans="1:12" ht="14.25" customHeight="1" x14ac:dyDescent="0.25">
      <c r="A1618" s="1" t="s">
        <v>1863</v>
      </c>
      <c r="B1618" s="2">
        <v>41669</v>
      </c>
      <c r="C1618" s="2">
        <v>41673</v>
      </c>
      <c r="D1618" s="1" t="s">
        <v>3450</v>
      </c>
      <c r="E1618" s="1" t="s">
        <v>3133</v>
      </c>
      <c r="F1618" s="1" t="s">
        <v>3140</v>
      </c>
      <c r="G1618" s="1" t="s">
        <v>3135</v>
      </c>
      <c r="H1618" s="1" t="s">
        <v>14</v>
      </c>
      <c r="I1618" s="1" t="s">
        <v>1864</v>
      </c>
      <c r="J1618" s="3">
        <v>8.34</v>
      </c>
      <c r="K1618" s="3">
        <v>3</v>
      </c>
      <c r="L1618" s="3">
        <v>2.1684000000000001</v>
      </c>
    </row>
    <row r="1619" spans="1:12" ht="14.25" customHeight="1" x14ac:dyDescent="0.25">
      <c r="A1619" s="1" t="s">
        <v>1863</v>
      </c>
      <c r="B1619" s="2">
        <v>41669</v>
      </c>
      <c r="C1619" s="2">
        <v>41673</v>
      </c>
      <c r="D1619" s="1" t="s">
        <v>3450</v>
      </c>
      <c r="E1619" s="1" t="s">
        <v>3133</v>
      </c>
      <c r="F1619" s="1" t="s">
        <v>3140</v>
      </c>
      <c r="G1619" s="1" t="s">
        <v>3135</v>
      </c>
      <c r="H1619" s="1" t="s">
        <v>82</v>
      </c>
      <c r="I1619" s="1" t="s">
        <v>1865</v>
      </c>
      <c r="J1619" s="3">
        <v>8.57</v>
      </c>
      <c r="K1619" s="3">
        <v>1</v>
      </c>
      <c r="L1619" s="3">
        <v>2.2282000000000002</v>
      </c>
    </row>
    <row r="1620" spans="1:12" ht="14.25" customHeight="1" x14ac:dyDescent="0.25">
      <c r="A1620" s="1" t="s">
        <v>1863</v>
      </c>
      <c r="B1620" s="2">
        <v>41669</v>
      </c>
      <c r="C1620" s="2">
        <v>41673</v>
      </c>
      <c r="D1620" s="1" t="s">
        <v>3450</v>
      </c>
      <c r="E1620" s="1" t="s">
        <v>3133</v>
      </c>
      <c r="F1620" s="1" t="s">
        <v>3140</v>
      </c>
      <c r="G1620" s="1" t="s">
        <v>3135</v>
      </c>
      <c r="H1620" s="1" t="s">
        <v>18</v>
      </c>
      <c r="I1620" s="1" t="s">
        <v>242</v>
      </c>
      <c r="J1620" s="3">
        <v>119.616</v>
      </c>
      <c r="K1620" s="3">
        <v>8</v>
      </c>
      <c r="L1620" s="3">
        <v>40.370399999999997</v>
      </c>
    </row>
    <row r="1621" spans="1:12" ht="14.25" customHeight="1" x14ac:dyDescent="0.25">
      <c r="A1621" s="1" t="s">
        <v>1866</v>
      </c>
      <c r="B1621" s="2">
        <v>40639</v>
      </c>
      <c r="C1621" s="2">
        <v>40645</v>
      </c>
      <c r="D1621" s="1" t="s">
        <v>3614</v>
      </c>
      <c r="E1621" s="1" t="s">
        <v>3133</v>
      </c>
      <c r="F1621" s="1" t="s">
        <v>3136</v>
      </c>
      <c r="G1621" s="1" t="s">
        <v>3137</v>
      </c>
      <c r="H1621" s="1" t="s">
        <v>22</v>
      </c>
      <c r="I1621" s="1" t="s">
        <v>1607</v>
      </c>
      <c r="J1621" s="3">
        <v>653.54999999999995</v>
      </c>
      <c r="K1621" s="3">
        <v>3</v>
      </c>
      <c r="L1621" s="3">
        <v>111.1035</v>
      </c>
    </row>
    <row r="1622" spans="1:12" ht="14.25" customHeight="1" x14ac:dyDescent="0.25">
      <c r="A1622" s="1" t="s">
        <v>1866</v>
      </c>
      <c r="B1622" s="2">
        <v>40639</v>
      </c>
      <c r="C1622" s="2">
        <v>40645</v>
      </c>
      <c r="D1622" s="1" t="s">
        <v>3614</v>
      </c>
      <c r="E1622" s="1" t="s">
        <v>3133</v>
      </c>
      <c r="F1622" s="1" t="s">
        <v>3136</v>
      </c>
      <c r="G1622" s="1" t="s">
        <v>3137</v>
      </c>
      <c r="H1622" s="1" t="s">
        <v>38</v>
      </c>
      <c r="I1622" s="1" t="s">
        <v>391</v>
      </c>
      <c r="J1622" s="3">
        <v>33.9</v>
      </c>
      <c r="K1622" s="3">
        <v>2</v>
      </c>
      <c r="L1622" s="3">
        <v>2.0339999999999998</v>
      </c>
    </row>
    <row r="1623" spans="1:12" ht="14.25" customHeight="1" x14ac:dyDescent="0.25">
      <c r="A1623" s="1" t="s">
        <v>1867</v>
      </c>
      <c r="B1623" s="2">
        <v>41589</v>
      </c>
      <c r="C1623" s="2">
        <v>41592</v>
      </c>
      <c r="D1623" s="1" t="s">
        <v>3810</v>
      </c>
      <c r="E1623" s="1" t="s">
        <v>3133</v>
      </c>
      <c r="F1623" s="1" t="s">
        <v>3134</v>
      </c>
      <c r="G1623" s="1" t="s">
        <v>3135</v>
      </c>
      <c r="H1623" s="1" t="s">
        <v>45</v>
      </c>
      <c r="I1623" s="1" t="s">
        <v>1868</v>
      </c>
      <c r="J1623" s="3">
        <v>67.709999999999994</v>
      </c>
      <c r="K1623" s="3">
        <v>3</v>
      </c>
      <c r="L1623" s="3">
        <v>32.500799999999998</v>
      </c>
    </row>
    <row r="1624" spans="1:12" ht="14.25" customHeight="1" x14ac:dyDescent="0.25">
      <c r="A1624" s="1" t="s">
        <v>1867</v>
      </c>
      <c r="B1624" s="2">
        <v>41589</v>
      </c>
      <c r="C1624" s="2">
        <v>41592</v>
      </c>
      <c r="D1624" s="1" t="s">
        <v>3810</v>
      </c>
      <c r="E1624" s="1" t="s">
        <v>3133</v>
      </c>
      <c r="F1624" s="1" t="s">
        <v>3134</v>
      </c>
      <c r="G1624" s="1" t="s">
        <v>3135</v>
      </c>
      <c r="H1624" s="1" t="s">
        <v>20</v>
      </c>
      <c r="I1624" s="1" t="s">
        <v>1869</v>
      </c>
      <c r="J1624" s="3">
        <v>129.91999999999999</v>
      </c>
      <c r="K1624" s="3">
        <v>4</v>
      </c>
      <c r="L1624" s="3">
        <v>38.975999999999999</v>
      </c>
    </row>
    <row r="1625" spans="1:12" ht="14.25" customHeight="1" x14ac:dyDescent="0.25">
      <c r="A1625" s="1" t="s">
        <v>1867</v>
      </c>
      <c r="B1625" s="2">
        <v>41589</v>
      </c>
      <c r="C1625" s="2">
        <v>41592</v>
      </c>
      <c r="D1625" s="1" t="s">
        <v>3810</v>
      </c>
      <c r="E1625" s="1" t="s">
        <v>3133</v>
      </c>
      <c r="F1625" s="1" t="s">
        <v>3134</v>
      </c>
      <c r="G1625" s="1" t="s">
        <v>3135</v>
      </c>
      <c r="H1625" s="1" t="s">
        <v>12</v>
      </c>
      <c r="I1625" s="1" t="s">
        <v>1870</v>
      </c>
      <c r="J1625" s="3">
        <v>467.46</v>
      </c>
      <c r="K1625" s="3">
        <v>9</v>
      </c>
      <c r="L1625" s="3">
        <v>191.65860000000001</v>
      </c>
    </row>
    <row r="1626" spans="1:12" ht="14.25" customHeight="1" x14ac:dyDescent="0.25">
      <c r="A1626" s="1" t="s">
        <v>1867</v>
      </c>
      <c r="B1626" s="2">
        <v>41589</v>
      </c>
      <c r="C1626" s="2">
        <v>41592</v>
      </c>
      <c r="D1626" s="1" t="s">
        <v>3810</v>
      </c>
      <c r="E1626" s="1" t="s">
        <v>3133</v>
      </c>
      <c r="F1626" s="1" t="s">
        <v>3134</v>
      </c>
      <c r="G1626" s="1" t="s">
        <v>3135</v>
      </c>
      <c r="H1626" s="1" t="s">
        <v>45</v>
      </c>
      <c r="I1626" s="1" t="s">
        <v>1871</v>
      </c>
      <c r="J1626" s="3">
        <v>61.4</v>
      </c>
      <c r="K1626" s="3">
        <v>5</v>
      </c>
      <c r="L1626" s="3">
        <v>28.858000000000001</v>
      </c>
    </row>
    <row r="1627" spans="1:12" ht="14.25" customHeight="1" x14ac:dyDescent="0.25">
      <c r="A1627" s="1" t="s">
        <v>1867</v>
      </c>
      <c r="B1627" s="2">
        <v>41589</v>
      </c>
      <c r="C1627" s="2">
        <v>41592</v>
      </c>
      <c r="D1627" s="1" t="s">
        <v>3810</v>
      </c>
      <c r="E1627" s="1" t="s">
        <v>3133</v>
      </c>
      <c r="F1627" s="1" t="s">
        <v>3134</v>
      </c>
      <c r="G1627" s="1" t="s">
        <v>3135</v>
      </c>
      <c r="H1627" s="1" t="s">
        <v>28</v>
      </c>
      <c r="I1627" s="1" t="s">
        <v>427</v>
      </c>
      <c r="J1627" s="3">
        <v>720.76</v>
      </c>
      <c r="K1627" s="3">
        <v>4</v>
      </c>
      <c r="L1627" s="3">
        <v>187.39760000000001</v>
      </c>
    </row>
    <row r="1628" spans="1:12" ht="14.25" customHeight="1" x14ac:dyDescent="0.25">
      <c r="A1628" s="1" t="s">
        <v>1867</v>
      </c>
      <c r="B1628" s="2">
        <v>41589</v>
      </c>
      <c r="C1628" s="2">
        <v>41592</v>
      </c>
      <c r="D1628" s="1" t="s">
        <v>3810</v>
      </c>
      <c r="E1628" s="1" t="s">
        <v>3133</v>
      </c>
      <c r="F1628" s="1" t="s">
        <v>3134</v>
      </c>
      <c r="G1628" s="1" t="s">
        <v>3135</v>
      </c>
      <c r="H1628" s="1" t="s">
        <v>18</v>
      </c>
      <c r="I1628" s="1" t="s">
        <v>525</v>
      </c>
      <c r="J1628" s="3">
        <v>5.1840000000000002</v>
      </c>
      <c r="K1628" s="3">
        <v>3</v>
      </c>
      <c r="L1628" s="3">
        <v>1.8144</v>
      </c>
    </row>
    <row r="1629" spans="1:12" ht="14.25" customHeight="1" x14ac:dyDescent="0.25">
      <c r="A1629" s="1" t="s">
        <v>1867</v>
      </c>
      <c r="B1629" s="2">
        <v>41589</v>
      </c>
      <c r="C1629" s="2">
        <v>41592</v>
      </c>
      <c r="D1629" s="1" t="s">
        <v>3810</v>
      </c>
      <c r="E1629" s="1" t="s">
        <v>3133</v>
      </c>
      <c r="F1629" s="1" t="s">
        <v>3134</v>
      </c>
      <c r="G1629" s="1" t="s">
        <v>3135</v>
      </c>
      <c r="H1629" s="1" t="s">
        <v>14</v>
      </c>
      <c r="I1629" s="1" t="s">
        <v>1574</v>
      </c>
      <c r="J1629" s="3">
        <v>14.7</v>
      </c>
      <c r="K1629" s="3">
        <v>5</v>
      </c>
      <c r="L1629" s="3">
        <v>3.9689999999999999</v>
      </c>
    </row>
    <row r="1630" spans="1:12" ht="14.25" customHeight="1" x14ac:dyDescent="0.25">
      <c r="A1630" s="1" t="s">
        <v>1872</v>
      </c>
      <c r="B1630" s="2">
        <v>41170</v>
      </c>
      <c r="C1630" s="2">
        <v>41176</v>
      </c>
      <c r="D1630" s="1" t="s">
        <v>3807</v>
      </c>
      <c r="E1630" s="1" t="s">
        <v>3133</v>
      </c>
      <c r="F1630" s="1" t="s">
        <v>3168</v>
      </c>
      <c r="G1630" s="1" t="s">
        <v>3137</v>
      </c>
      <c r="H1630" s="1" t="s">
        <v>45</v>
      </c>
      <c r="I1630" s="1" t="s">
        <v>975</v>
      </c>
      <c r="J1630" s="3">
        <v>18.54</v>
      </c>
      <c r="K1630" s="3">
        <v>2</v>
      </c>
      <c r="L1630" s="3">
        <v>8.7138000000000009</v>
      </c>
    </row>
    <row r="1631" spans="1:12" ht="14.25" customHeight="1" x14ac:dyDescent="0.25">
      <c r="A1631" s="1" t="s">
        <v>1873</v>
      </c>
      <c r="B1631" s="2">
        <v>41160</v>
      </c>
      <c r="C1631" s="2">
        <v>41163</v>
      </c>
      <c r="D1631" s="1" t="s">
        <v>3465</v>
      </c>
      <c r="E1631" s="1" t="s">
        <v>3133</v>
      </c>
      <c r="F1631" s="1" t="s">
        <v>3275</v>
      </c>
      <c r="G1631" s="1" t="s">
        <v>3135</v>
      </c>
      <c r="H1631" s="1" t="s">
        <v>45</v>
      </c>
      <c r="I1631" s="1" t="s">
        <v>1874</v>
      </c>
      <c r="J1631" s="3">
        <v>26.4</v>
      </c>
      <c r="K1631" s="3">
        <v>5</v>
      </c>
      <c r="L1631" s="3">
        <v>11.88</v>
      </c>
    </row>
    <row r="1632" spans="1:12" ht="14.25" customHeight="1" x14ac:dyDescent="0.25">
      <c r="A1632" s="1" t="s">
        <v>1873</v>
      </c>
      <c r="B1632" s="2">
        <v>41160</v>
      </c>
      <c r="C1632" s="2">
        <v>41163</v>
      </c>
      <c r="D1632" s="1" t="s">
        <v>3465</v>
      </c>
      <c r="E1632" s="1" t="s">
        <v>3133</v>
      </c>
      <c r="F1632" s="1" t="s">
        <v>3275</v>
      </c>
      <c r="G1632" s="1" t="s">
        <v>3135</v>
      </c>
      <c r="H1632" s="1" t="s">
        <v>28</v>
      </c>
      <c r="I1632" s="1" t="s">
        <v>408</v>
      </c>
      <c r="J1632" s="3">
        <v>41.88</v>
      </c>
      <c r="K1632" s="3">
        <v>6</v>
      </c>
      <c r="L1632" s="3">
        <v>0.83760000000000001</v>
      </c>
    </row>
    <row r="1633" spans="1:12" ht="14.25" customHeight="1" x14ac:dyDescent="0.25">
      <c r="A1633" s="1" t="s">
        <v>1875</v>
      </c>
      <c r="B1633" s="2">
        <v>41655</v>
      </c>
      <c r="C1633" s="2">
        <v>41659</v>
      </c>
      <c r="D1633" s="1" t="s">
        <v>3811</v>
      </c>
      <c r="E1633" s="1" t="s">
        <v>3133</v>
      </c>
      <c r="F1633" s="1" t="s">
        <v>3134</v>
      </c>
      <c r="G1633" s="1" t="s">
        <v>3135</v>
      </c>
      <c r="H1633" s="1" t="s">
        <v>14</v>
      </c>
      <c r="I1633" s="1" t="s">
        <v>1876</v>
      </c>
      <c r="J1633" s="3">
        <v>21.4</v>
      </c>
      <c r="K1633" s="3">
        <v>5</v>
      </c>
      <c r="L1633" s="3">
        <v>6.2060000000000004</v>
      </c>
    </row>
    <row r="1634" spans="1:12" ht="14.25" customHeight="1" x14ac:dyDescent="0.25">
      <c r="A1634" s="1" t="s">
        <v>1877</v>
      </c>
      <c r="B1634" s="2">
        <v>41218</v>
      </c>
      <c r="C1634" s="2">
        <v>41218</v>
      </c>
      <c r="D1634" s="1" t="s">
        <v>3602</v>
      </c>
      <c r="E1634" s="1" t="s">
        <v>3133</v>
      </c>
      <c r="F1634" s="1" t="s">
        <v>3140</v>
      </c>
      <c r="G1634" s="1" t="s">
        <v>3135</v>
      </c>
      <c r="H1634" s="1" t="s">
        <v>28</v>
      </c>
      <c r="I1634" s="1" t="s">
        <v>899</v>
      </c>
      <c r="J1634" s="3">
        <v>62.8</v>
      </c>
      <c r="K1634" s="3">
        <v>4</v>
      </c>
      <c r="L1634" s="3">
        <v>15.7</v>
      </c>
    </row>
    <row r="1635" spans="1:12" ht="14.25" customHeight="1" x14ac:dyDescent="0.25">
      <c r="A1635" s="1" t="s">
        <v>1878</v>
      </c>
      <c r="B1635" s="2">
        <v>41755</v>
      </c>
      <c r="C1635" s="2">
        <v>41759</v>
      </c>
      <c r="D1635" s="1" t="s">
        <v>3812</v>
      </c>
      <c r="E1635" s="1" t="s">
        <v>3133</v>
      </c>
      <c r="F1635" s="1" t="s">
        <v>3134</v>
      </c>
      <c r="G1635" s="1" t="s">
        <v>3135</v>
      </c>
      <c r="H1635" s="1" t="s">
        <v>18</v>
      </c>
      <c r="I1635" s="1" t="s">
        <v>565</v>
      </c>
      <c r="J1635" s="3">
        <v>13.904</v>
      </c>
      <c r="K1635" s="3">
        <v>2</v>
      </c>
      <c r="L1635" s="3">
        <v>4.5187999999999997</v>
      </c>
    </row>
    <row r="1636" spans="1:12" ht="14.25" customHeight="1" x14ac:dyDescent="0.25">
      <c r="A1636" s="1" t="s">
        <v>1879</v>
      </c>
      <c r="B1636" s="2">
        <v>41969</v>
      </c>
      <c r="C1636" s="2">
        <v>41973</v>
      </c>
      <c r="D1636" s="1" t="s">
        <v>3813</v>
      </c>
      <c r="E1636" s="1" t="s">
        <v>3133</v>
      </c>
      <c r="F1636" s="1" t="s">
        <v>3140</v>
      </c>
      <c r="G1636" s="1" t="s">
        <v>3135</v>
      </c>
      <c r="H1636" s="1" t="s">
        <v>198</v>
      </c>
      <c r="I1636" s="1" t="s">
        <v>1172</v>
      </c>
      <c r="J1636" s="3">
        <v>359.49900000000002</v>
      </c>
      <c r="K1636" s="3">
        <v>3</v>
      </c>
      <c r="L1636" s="3">
        <v>-29.605799999999999</v>
      </c>
    </row>
    <row r="1637" spans="1:12" ht="14.25" customHeight="1" x14ac:dyDescent="0.25">
      <c r="A1637" s="1" t="s">
        <v>1879</v>
      </c>
      <c r="B1637" s="2">
        <v>41969</v>
      </c>
      <c r="C1637" s="2">
        <v>41973</v>
      </c>
      <c r="D1637" s="1" t="s">
        <v>3813</v>
      </c>
      <c r="E1637" s="1" t="s">
        <v>3133</v>
      </c>
      <c r="F1637" s="1" t="s">
        <v>3140</v>
      </c>
      <c r="G1637" s="1" t="s">
        <v>3135</v>
      </c>
      <c r="H1637" s="1" t="s">
        <v>28</v>
      </c>
      <c r="I1637" s="1" t="s">
        <v>268</v>
      </c>
      <c r="J1637" s="3">
        <v>10.48</v>
      </c>
      <c r="K1637" s="3">
        <v>1</v>
      </c>
      <c r="L1637" s="3">
        <v>2.8296000000000001</v>
      </c>
    </row>
    <row r="1638" spans="1:12" ht="14.25" customHeight="1" x14ac:dyDescent="0.25">
      <c r="A1638" s="1" t="s">
        <v>1880</v>
      </c>
      <c r="B1638" s="2">
        <v>41856</v>
      </c>
      <c r="C1638" s="2">
        <v>41859</v>
      </c>
      <c r="D1638" s="1" t="s">
        <v>3627</v>
      </c>
      <c r="E1638" s="1" t="s">
        <v>3133</v>
      </c>
      <c r="F1638" s="1" t="s">
        <v>3276</v>
      </c>
      <c r="G1638" s="1" t="s">
        <v>3147</v>
      </c>
      <c r="H1638" s="1" t="s">
        <v>45</v>
      </c>
      <c r="I1638" s="1" t="s">
        <v>1881</v>
      </c>
      <c r="J1638" s="3">
        <v>7.968</v>
      </c>
      <c r="K1638" s="3">
        <v>2</v>
      </c>
      <c r="L1638" s="3">
        <v>2.8883999999999999</v>
      </c>
    </row>
    <row r="1639" spans="1:12" ht="14.25" customHeight="1" x14ac:dyDescent="0.25">
      <c r="A1639" s="1" t="s">
        <v>1880</v>
      </c>
      <c r="B1639" s="2">
        <v>41856</v>
      </c>
      <c r="C1639" s="2">
        <v>41859</v>
      </c>
      <c r="D1639" s="1" t="s">
        <v>3627</v>
      </c>
      <c r="E1639" s="1" t="s">
        <v>3133</v>
      </c>
      <c r="F1639" s="1" t="s">
        <v>3276</v>
      </c>
      <c r="G1639" s="1" t="s">
        <v>3147</v>
      </c>
      <c r="H1639" s="1" t="s">
        <v>87</v>
      </c>
      <c r="I1639" s="1" t="s">
        <v>1452</v>
      </c>
      <c r="J1639" s="3">
        <v>8.7840000000000007</v>
      </c>
      <c r="K1639" s="3">
        <v>1</v>
      </c>
      <c r="L1639" s="3">
        <v>3.1842000000000001</v>
      </c>
    </row>
    <row r="1640" spans="1:12" ht="14.25" customHeight="1" x14ac:dyDescent="0.25">
      <c r="A1640" s="1" t="s">
        <v>1882</v>
      </c>
      <c r="B1640" s="2">
        <v>42004</v>
      </c>
      <c r="C1640" s="2">
        <v>42008</v>
      </c>
      <c r="D1640" s="1" t="s">
        <v>3814</v>
      </c>
      <c r="E1640" s="1" t="s">
        <v>3133</v>
      </c>
      <c r="F1640" s="1" t="s">
        <v>3276</v>
      </c>
      <c r="G1640" s="1" t="s">
        <v>3147</v>
      </c>
      <c r="H1640" s="1" t="s">
        <v>79</v>
      </c>
      <c r="I1640" s="1" t="s">
        <v>1883</v>
      </c>
      <c r="J1640" s="3">
        <v>3.024</v>
      </c>
      <c r="K1640" s="3">
        <v>3</v>
      </c>
      <c r="L1640" s="3">
        <v>-0.6048</v>
      </c>
    </row>
    <row r="1641" spans="1:12" ht="14.25" customHeight="1" x14ac:dyDescent="0.25">
      <c r="A1641" s="1" t="s">
        <v>1884</v>
      </c>
      <c r="B1641" s="2">
        <v>41128</v>
      </c>
      <c r="C1641" s="2">
        <v>41133</v>
      </c>
      <c r="D1641" s="1" t="s">
        <v>3815</v>
      </c>
      <c r="E1641" s="1" t="s">
        <v>3133</v>
      </c>
      <c r="F1641" s="1" t="s">
        <v>3247</v>
      </c>
      <c r="G1641" s="1" t="s">
        <v>3135</v>
      </c>
      <c r="H1641" s="1" t="s">
        <v>18</v>
      </c>
      <c r="I1641" s="1" t="s">
        <v>1885</v>
      </c>
      <c r="J1641" s="3">
        <v>19.152000000000001</v>
      </c>
      <c r="K1641" s="3">
        <v>3</v>
      </c>
      <c r="L1641" s="3">
        <v>6.4638</v>
      </c>
    </row>
    <row r="1642" spans="1:12" ht="14.25" customHeight="1" x14ac:dyDescent="0.25">
      <c r="A1642" s="1" t="s">
        <v>1886</v>
      </c>
      <c r="B1642" s="2">
        <v>41596</v>
      </c>
      <c r="C1642" s="2">
        <v>41601</v>
      </c>
      <c r="D1642" s="1" t="s">
        <v>3580</v>
      </c>
      <c r="E1642" s="1" t="s">
        <v>3133</v>
      </c>
      <c r="F1642" s="1" t="s">
        <v>3153</v>
      </c>
      <c r="G1642" s="1" t="s">
        <v>3154</v>
      </c>
      <c r="H1642" s="1" t="s">
        <v>18</v>
      </c>
      <c r="I1642" s="1" t="s">
        <v>167</v>
      </c>
      <c r="J1642" s="3">
        <v>10.776</v>
      </c>
      <c r="K1642" s="3">
        <v>3</v>
      </c>
      <c r="L1642" s="3">
        <v>3.3675000000000002</v>
      </c>
    </row>
    <row r="1643" spans="1:12" ht="14.25" customHeight="1" x14ac:dyDescent="0.25">
      <c r="A1643" s="1" t="s">
        <v>1887</v>
      </c>
      <c r="B1643" s="2">
        <v>42003</v>
      </c>
      <c r="C1643" s="2">
        <v>42010</v>
      </c>
      <c r="D1643" s="1" t="s">
        <v>3357</v>
      </c>
      <c r="E1643" s="1" t="s">
        <v>3133</v>
      </c>
      <c r="F1643" s="1" t="s">
        <v>3179</v>
      </c>
      <c r="G1643" s="1" t="s">
        <v>3135</v>
      </c>
      <c r="H1643" s="1" t="s">
        <v>12</v>
      </c>
      <c r="I1643" s="1" t="s">
        <v>1888</v>
      </c>
      <c r="J1643" s="3">
        <v>101.12</v>
      </c>
      <c r="K1643" s="3">
        <v>8</v>
      </c>
      <c r="L1643" s="3">
        <v>37.414400000000001</v>
      </c>
    </row>
    <row r="1644" spans="1:12" ht="14.25" customHeight="1" x14ac:dyDescent="0.25">
      <c r="A1644" s="1" t="s">
        <v>1889</v>
      </c>
      <c r="B1644" s="2">
        <v>41571</v>
      </c>
      <c r="C1644" s="2">
        <v>41576</v>
      </c>
      <c r="D1644" s="1" t="s">
        <v>3651</v>
      </c>
      <c r="E1644" s="1" t="s">
        <v>3133</v>
      </c>
      <c r="F1644" s="1" t="s">
        <v>3136</v>
      </c>
      <c r="G1644" s="1" t="s">
        <v>3137</v>
      </c>
      <c r="H1644" s="1" t="s">
        <v>79</v>
      </c>
      <c r="I1644" s="1" t="s">
        <v>447</v>
      </c>
      <c r="J1644" s="3">
        <v>17.05</v>
      </c>
      <c r="K1644" s="3">
        <v>5</v>
      </c>
      <c r="L1644" s="3">
        <v>8.1839999999999993</v>
      </c>
    </row>
    <row r="1645" spans="1:12" ht="14.25" customHeight="1" x14ac:dyDescent="0.25">
      <c r="A1645" s="1" t="s">
        <v>1890</v>
      </c>
      <c r="B1645" s="2">
        <v>41257</v>
      </c>
      <c r="C1645" s="2">
        <v>41262</v>
      </c>
      <c r="D1645" s="1" t="s">
        <v>3526</v>
      </c>
      <c r="E1645" s="1" t="s">
        <v>3133</v>
      </c>
      <c r="F1645" s="1" t="s">
        <v>3159</v>
      </c>
      <c r="G1645" s="1" t="s">
        <v>3135</v>
      </c>
      <c r="H1645" s="1" t="s">
        <v>18</v>
      </c>
      <c r="I1645" s="1" t="s">
        <v>1891</v>
      </c>
      <c r="J1645" s="3">
        <v>8.0960000000000001</v>
      </c>
      <c r="K1645" s="3">
        <v>2</v>
      </c>
      <c r="L1645" s="3">
        <v>2.7324000000000002</v>
      </c>
    </row>
    <row r="1646" spans="1:12" ht="14.25" customHeight="1" x14ac:dyDescent="0.25">
      <c r="A1646" s="1" t="s">
        <v>1892</v>
      </c>
      <c r="B1646" s="2">
        <v>41221</v>
      </c>
      <c r="C1646" s="2">
        <v>41225</v>
      </c>
      <c r="D1646" s="1" t="s">
        <v>3816</v>
      </c>
      <c r="E1646" s="1" t="s">
        <v>3133</v>
      </c>
      <c r="F1646" s="1" t="s">
        <v>3140</v>
      </c>
      <c r="G1646" s="1" t="s">
        <v>3135</v>
      </c>
      <c r="H1646" s="1" t="s">
        <v>38</v>
      </c>
      <c r="I1646" s="1" t="s">
        <v>146</v>
      </c>
      <c r="J1646" s="3">
        <v>119.9</v>
      </c>
      <c r="K1646" s="3">
        <v>2</v>
      </c>
      <c r="L1646" s="3">
        <v>43.164000000000001</v>
      </c>
    </row>
    <row r="1647" spans="1:12" ht="14.25" customHeight="1" x14ac:dyDescent="0.25">
      <c r="A1647" s="1" t="s">
        <v>1893</v>
      </c>
      <c r="B1647" s="2">
        <v>41673</v>
      </c>
      <c r="C1647" s="2">
        <v>41678</v>
      </c>
      <c r="D1647" s="1" t="s">
        <v>3407</v>
      </c>
      <c r="E1647" s="1" t="s">
        <v>3133</v>
      </c>
      <c r="F1647" s="1" t="s">
        <v>3134</v>
      </c>
      <c r="G1647" s="1" t="s">
        <v>3135</v>
      </c>
      <c r="H1647" s="1" t="s">
        <v>12</v>
      </c>
      <c r="I1647" s="1" t="s">
        <v>779</v>
      </c>
      <c r="J1647" s="3">
        <v>86.26</v>
      </c>
      <c r="K1647" s="3">
        <v>2</v>
      </c>
      <c r="L1647" s="3">
        <v>29.328399999999998</v>
      </c>
    </row>
    <row r="1648" spans="1:12" ht="14.25" customHeight="1" x14ac:dyDescent="0.25">
      <c r="A1648" s="1" t="s">
        <v>1893</v>
      </c>
      <c r="B1648" s="2">
        <v>41673</v>
      </c>
      <c r="C1648" s="2">
        <v>41678</v>
      </c>
      <c r="D1648" s="1" t="s">
        <v>3407</v>
      </c>
      <c r="E1648" s="1" t="s">
        <v>3133</v>
      </c>
      <c r="F1648" s="1" t="s">
        <v>3134</v>
      </c>
      <c r="G1648" s="1" t="s">
        <v>3135</v>
      </c>
      <c r="H1648" s="1" t="s">
        <v>28</v>
      </c>
      <c r="I1648" s="1" t="s">
        <v>1430</v>
      </c>
      <c r="J1648" s="3">
        <v>139.04</v>
      </c>
      <c r="K1648" s="3">
        <v>4</v>
      </c>
      <c r="L1648" s="3">
        <v>38.931199999999997</v>
      </c>
    </row>
    <row r="1649" spans="1:12" ht="14.25" customHeight="1" x14ac:dyDescent="0.25">
      <c r="A1649" s="1" t="s">
        <v>1893</v>
      </c>
      <c r="B1649" s="2">
        <v>41673</v>
      </c>
      <c r="C1649" s="2">
        <v>41678</v>
      </c>
      <c r="D1649" s="1" t="s">
        <v>3407</v>
      </c>
      <c r="E1649" s="1" t="s">
        <v>3133</v>
      </c>
      <c r="F1649" s="1" t="s">
        <v>3134</v>
      </c>
      <c r="G1649" s="1" t="s">
        <v>3135</v>
      </c>
      <c r="H1649" s="1" t="s">
        <v>20</v>
      </c>
      <c r="I1649" s="1" t="s">
        <v>938</v>
      </c>
      <c r="J1649" s="3">
        <v>46.8</v>
      </c>
      <c r="K1649" s="3">
        <v>4</v>
      </c>
      <c r="L1649" s="3">
        <v>16.38</v>
      </c>
    </row>
    <row r="1650" spans="1:12" ht="14.25" customHeight="1" x14ac:dyDescent="0.25">
      <c r="A1650" s="1" t="s">
        <v>1894</v>
      </c>
      <c r="B1650" s="2">
        <v>41998</v>
      </c>
      <c r="C1650" s="2">
        <v>42005</v>
      </c>
      <c r="D1650" s="1" t="s">
        <v>3817</v>
      </c>
      <c r="E1650" s="1" t="s">
        <v>3133</v>
      </c>
      <c r="F1650" s="1" t="s">
        <v>3277</v>
      </c>
      <c r="G1650" s="1" t="s">
        <v>3143</v>
      </c>
      <c r="H1650" s="1" t="s">
        <v>12</v>
      </c>
      <c r="I1650" s="1" t="s">
        <v>1895</v>
      </c>
      <c r="J1650" s="3">
        <v>8.5440000000000005</v>
      </c>
      <c r="K1650" s="3">
        <v>4</v>
      </c>
      <c r="L1650" s="3">
        <v>1.9224000000000001</v>
      </c>
    </row>
    <row r="1651" spans="1:12" ht="14.25" customHeight="1" x14ac:dyDescent="0.25">
      <c r="A1651" s="1" t="s">
        <v>1894</v>
      </c>
      <c r="B1651" s="2">
        <v>41998</v>
      </c>
      <c r="C1651" s="2">
        <v>42005</v>
      </c>
      <c r="D1651" s="1" t="s">
        <v>3817</v>
      </c>
      <c r="E1651" s="1" t="s">
        <v>3133</v>
      </c>
      <c r="F1651" s="1" t="s">
        <v>3277</v>
      </c>
      <c r="G1651" s="1" t="s">
        <v>3143</v>
      </c>
      <c r="H1651" s="1" t="s">
        <v>72</v>
      </c>
      <c r="I1651" s="1" t="s">
        <v>996</v>
      </c>
      <c r="J1651" s="3">
        <v>842.37599999999998</v>
      </c>
      <c r="K1651" s="3">
        <v>3</v>
      </c>
      <c r="L1651" s="3">
        <v>105.297</v>
      </c>
    </row>
    <row r="1652" spans="1:12" ht="14.25" customHeight="1" x14ac:dyDescent="0.25">
      <c r="A1652" s="1" t="s">
        <v>1896</v>
      </c>
      <c r="B1652" s="2">
        <v>41705</v>
      </c>
      <c r="C1652" s="2">
        <v>41709</v>
      </c>
      <c r="D1652" s="1" t="s">
        <v>3333</v>
      </c>
      <c r="E1652" s="1" t="s">
        <v>3133</v>
      </c>
      <c r="F1652" s="1" t="s">
        <v>3140</v>
      </c>
      <c r="G1652" s="1" t="s">
        <v>3135</v>
      </c>
      <c r="H1652" s="1" t="s">
        <v>28</v>
      </c>
      <c r="I1652" s="1" t="s">
        <v>1214</v>
      </c>
      <c r="J1652" s="3">
        <v>67.78</v>
      </c>
      <c r="K1652" s="3">
        <v>2</v>
      </c>
      <c r="L1652" s="3">
        <v>16.945</v>
      </c>
    </row>
    <row r="1653" spans="1:12" ht="14.25" customHeight="1" x14ac:dyDescent="0.25">
      <c r="A1653" s="1" t="s">
        <v>1897</v>
      </c>
      <c r="B1653" s="2">
        <v>41908</v>
      </c>
      <c r="C1653" s="2">
        <v>41911</v>
      </c>
      <c r="D1653" s="1" t="s">
        <v>3818</v>
      </c>
      <c r="E1653" s="1" t="s">
        <v>3133</v>
      </c>
      <c r="F1653" s="1" t="s">
        <v>3278</v>
      </c>
      <c r="G1653" s="1" t="s">
        <v>3177</v>
      </c>
      <c r="H1653" s="1" t="s">
        <v>28</v>
      </c>
      <c r="I1653" s="1" t="s">
        <v>1577</v>
      </c>
      <c r="J1653" s="3">
        <v>39.9</v>
      </c>
      <c r="K1653" s="3">
        <v>5</v>
      </c>
      <c r="L1653" s="3">
        <v>10.374000000000001</v>
      </c>
    </row>
    <row r="1654" spans="1:12" ht="14.25" customHeight="1" x14ac:dyDescent="0.25">
      <c r="A1654" s="1" t="s">
        <v>1898</v>
      </c>
      <c r="B1654" s="2">
        <v>41208</v>
      </c>
      <c r="C1654" s="2">
        <v>41212</v>
      </c>
      <c r="D1654" s="1" t="s">
        <v>3756</v>
      </c>
      <c r="E1654" s="1" t="s">
        <v>3133</v>
      </c>
      <c r="F1654" s="1" t="s">
        <v>3227</v>
      </c>
      <c r="G1654" s="1" t="s">
        <v>3143</v>
      </c>
      <c r="H1654" s="1" t="s">
        <v>16</v>
      </c>
      <c r="I1654" s="1" t="s">
        <v>1899</v>
      </c>
      <c r="J1654" s="3">
        <v>105.584</v>
      </c>
      <c r="K1654" s="3">
        <v>2</v>
      </c>
      <c r="L1654" s="3">
        <v>9.2385999999999999</v>
      </c>
    </row>
    <row r="1655" spans="1:12" ht="14.25" customHeight="1" x14ac:dyDescent="0.25">
      <c r="A1655" s="1" t="s">
        <v>1898</v>
      </c>
      <c r="B1655" s="2">
        <v>41208</v>
      </c>
      <c r="C1655" s="2">
        <v>41212</v>
      </c>
      <c r="D1655" s="1" t="s">
        <v>3756</v>
      </c>
      <c r="E1655" s="1" t="s">
        <v>3133</v>
      </c>
      <c r="F1655" s="1" t="s">
        <v>3227</v>
      </c>
      <c r="G1655" s="1" t="s">
        <v>3143</v>
      </c>
      <c r="H1655" s="1" t="s">
        <v>16</v>
      </c>
      <c r="I1655" s="1" t="s">
        <v>1900</v>
      </c>
      <c r="J1655" s="3">
        <v>68.72</v>
      </c>
      <c r="K1655" s="3">
        <v>2</v>
      </c>
      <c r="L1655" s="3">
        <v>-14.603</v>
      </c>
    </row>
    <row r="1656" spans="1:12" ht="14.25" customHeight="1" x14ac:dyDescent="0.25">
      <c r="A1656" s="1" t="s">
        <v>1901</v>
      </c>
      <c r="B1656" s="2">
        <v>40754</v>
      </c>
      <c r="C1656" s="2">
        <v>40760</v>
      </c>
      <c r="D1656" s="1" t="s">
        <v>3778</v>
      </c>
      <c r="E1656" s="1" t="s">
        <v>3133</v>
      </c>
      <c r="F1656" s="1" t="s">
        <v>3136</v>
      </c>
      <c r="G1656" s="1" t="s">
        <v>3137</v>
      </c>
      <c r="H1656" s="1" t="s">
        <v>198</v>
      </c>
      <c r="I1656" s="1" t="s">
        <v>1359</v>
      </c>
      <c r="J1656" s="3">
        <v>1367.84</v>
      </c>
      <c r="K1656" s="3">
        <v>8</v>
      </c>
      <c r="L1656" s="3">
        <v>259.88959999999997</v>
      </c>
    </row>
    <row r="1657" spans="1:12" ht="14.25" customHeight="1" x14ac:dyDescent="0.25">
      <c r="A1657" s="1" t="s">
        <v>1902</v>
      </c>
      <c r="B1657" s="2">
        <v>41096</v>
      </c>
      <c r="C1657" s="2">
        <v>41101</v>
      </c>
      <c r="D1657" s="1" t="s">
        <v>3697</v>
      </c>
      <c r="E1657" s="1" t="s">
        <v>3133</v>
      </c>
      <c r="F1657" s="1" t="s">
        <v>3150</v>
      </c>
      <c r="G1657" s="1" t="s">
        <v>3135</v>
      </c>
      <c r="H1657" s="1" t="s">
        <v>72</v>
      </c>
      <c r="I1657" s="1" t="s">
        <v>1903</v>
      </c>
      <c r="J1657" s="3">
        <v>170.352</v>
      </c>
      <c r="K1657" s="3">
        <v>3</v>
      </c>
      <c r="L1657" s="3">
        <v>-17.0352</v>
      </c>
    </row>
    <row r="1658" spans="1:12" ht="14.25" customHeight="1" x14ac:dyDescent="0.25">
      <c r="A1658" s="1" t="s">
        <v>1904</v>
      </c>
      <c r="B1658" s="2">
        <v>40976</v>
      </c>
      <c r="C1658" s="2">
        <v>40978</v>
      </c>
      <c r="D1658" s="1" t="s">
        <v>3819</v>
      </c>
      <c r="E1658" s="1" t="s">
        <v>3133</v>
      </c>
      <c r="F1658" s="1" t="s">
        <v>3203</v>
      </c>
      <c r="G1658" s="1" t="s">
        <v>3147</v>
      </c>
      <c r="H1658" s="1" t="s">
        <v>14</v>
      </c>
      <c r="I1658" s="1" t="s">
        <v>1190</v>
      </c>
      <c r="J1658" s="3">
        <v>3.4079999999999999</v>
      </c>
      <c r="K1658" s="3">
        <v>1</v>
      </c>
      <c r="L1658" s="3">
        <v>0.89459999999999995</v>
      </c>
    </row>
    <row r="1659" spans="1:12" ht="14.25" customHeight="1" x14ac:dyDescent="0.25">
      <c r="A1659" s="1" t="s">
        <v>1905</v>
      </c>
      <c r="B1659" s="2">
        <v>41584</v>
      </c>
      <c r="C1659" s="2">
        <v>41587</v>
      </c>
      <c r="D1659" s="1" t="s">
        <v>3376</v>
      </c>
      <c r="E1659" s="1" t="s">
        <v>3133</v>
      </c>
      <c r="F1659" s="1" t="s">
        <v>3140</v>
      </c>
      <c r="G1659" s="1" t="s">
        <v>3135</v>
      </c>
      <c r="H1659" s="1" t="s">
        <v>18</v>
      </c>
      <c r="I1659" s="1" t="s">
        <v>842</v>
      </c>
      <c r="J1659" s="3">
        <v>53.247999999999998</v>
      </c>
      <c r="K1659" s="3">
        <v>2</v>
      </c>
      <c r="L1659" s="3">
        <v>19.968</v>
      </c>
    </row>
    <row r="1660" spans="1:12" ht="14.25" customHeight="1" x14ac:dyDescent="0.25">
      <c r="A1660" s="1" t="s">
        <v>1906</v>
      </c>
      <c r="B1660" s="2">
        <v>41012</v>
      </c>
      <c r="C1660" s="2">
        <v>41018</v>
      </c>
      <c r="D1660" s="1" t="s">
        <v>3633</v>
      </c>
      <c r="E1660" s="1" t="s">
        <v>3133</v>
      </c>
      <c r="F1660" s="1" t="s">
        <v>3134</v>
      </c>
      <c r="G1660" s="1" t="s">
        <v>3135</v>
      </c>
      <c r="H1660" s="1" t="s">
        <v>12</v>
      </c>
      <c r="I1660" s="1" t="s">
        <v>868</v>
      </c>
      <c r="J1660" s="3">
        <v>37.68</v>
      </c>
      <c r="K1660" s="3">
        <v>2</v>
      </c>
      <c r="L1660" s="3">
        <v>15.8256</v>
      </c>
    </row>
    <row r="1661" spans="1:12" ht="14.25" customHeight="1" x14ac:dyDescent="0.25">
      <c r="A1661" s="1" t="s">
        <v>1906</v>
      </c>
      <c r="B1661" s="2">
        <v>41012</v>
      </c>
      <c r="C1661" s="2">
        <v>41018</v>
      </c>
      <c r="D1661" s="1" t="s">
        <v>3633</v>
      </c>
      <c r="E1661" s="1" t="s">
        <v>3133</v>
      </c>
      <c r="F1661" s="1" t="s">
        <v>3134</v>
      </c>
      <c r="G1661" s="1" t="s">
        <v>3135</v>
      </c>
      <c r="H1661" s="1" t="s">
        <v>16</v>
      </c>
      <c r="I1661" s="1" t="s">
        <v>1907</v>
      </c>
      <c r="J1661" s="3">
        <v>258.57600000000002</v>
      </c>
      <c r="K1661" s="3">
        <v>2</v>
      </c>
      <c r="L1661" s="3">
        <v>19.3932</v>
      </c>
    </row>
    <row r="1662" spans="1:12" ht="14.25" customHeight="1" x14ac:dyDescent="0.25">
      <c r="A1662" s="1" t="s">
        <v>1906</v>
      </c>
      <c r="B1662" s="2">
        <v>41012</v>
      </c>
      <c r="C1662" s="2">
        <v>41018</v>
      </c>
      <c r="D1662" s="1" t="s">
        <v>3633</v>
      </c>
      <c r="E1662" s="1" t="s">
        <v>3133</v>
      </c>
      <c r="F1662" s="1" t="s">
        <v>3134</v>
      </c>
      <c r="G1662" s="1" t="s">
        <v>3135</v>
      </c>
      <c r="H1662" s="1" t="s">
        <v>20</v>
      </c>
      <c r="I1662" s="1" t="s">
        <v>617</v>
      </c>
      <c r="J1662" s="3">
        <v>75.84</v>
      </c>
      <c r="K1662" s="3">
        <v>2</v>
      </c>
      <c r="L1662" s="3">
        <v>29.5776</v>
      </c>
    </row>
    <row r="1663" spans="1:12" ht="14.25" customHeight="1" x14ac:dyDescent="0.25">
      <c r="A1663" s="1" t="s">
        <v>1908</v>
      </c>
      <c r="B1663" s="2">
        <v>41765</v>
      </c>
      <c r="C1663" s="2">
        <v>41769</v>
      </c>
      <c r="D1663" s="1" t="s">
        <v>3820</v>
      </c>
      <c r="E1663" s="1" t="s">
        <v>3133</v>
      </c>
      <c r="F1663" s="1" t="s">
        <v>3140</v>
      </c>
      <c r="G1663" s="1" t="s">
        <v>3135</v>
      </c>
      <c r="H1663" s="1" t="s">
        <v>87</v>
      </c>
      <c r="I1663" s="1" t="s">
        <v>1909</v>
      </c>
      <c r="J1663" s="3">
        <v>23.16</v>
      </c>
      <c r="K1663" s="3">
        <v>2</v>
      </c>
      <c r="L1663" s="3">
        <v>11.58</v>
      </c>
    </row>
    <row r="1664" spans="1:12" ht="14.25" customHeight="1" x14ac:dyDescent="0.25">
      <c r="A1664" s="1" t="s">
        <v>1910</v>
      </c>
      <c r="B1664" s="2">
        <v>40673</v>
      </c>
      <c r="C1664" s="2">
        <v>40678</v>
      </c>
      <c r="D1664" s="1" t="s">
        <v>3810</v>
      </c>
      <c r="E1664" s="1" t="s">
        <v>3133</v>
      </c>
      <c r="F1664" s="1" t="s">
        <v>3215</v>
      </c>
      <c r="G1664" s="1" t="s">
        <v>3137</v>
      </c>
      <c r="H1664" s="1" t="s">
        <v>87</v>
      </c>
      <c r="I1664" s="1" t="s">
        <v>1911</v>
      </c>
      <c r="J1664" s="3">
        <v>158.13</v>
      </c>
      <c r="K1664" s="3">
        <v>3</v>
      </c>
      <c r="L1664" s="3">
        <v>77.483699999999999</v>
      </c>
    </row>
    <row r="1665" spans="1:12" ht="14.25" customHeight="1" x14ac:dyDescent="0.25">
      <c r="A1665" s="1" t="s">
        <v>1910</v>
      </c>
      <c r="B1665" s="2">
        <v>40673</v>
      </c>
      <c r="C1665" s="2">
        <v>40678</v>
      </c>
      <c r="D1665" s="1" t="s">
        <v>3810</v>
      </c>
      <c r="E1665" s="1" t="s">
        <v>3133</v>
      </c>
      <c r="F1665" s="1" t="s">
        <v>3215</v>
      </c>
      <c r="G1665" s="1" t="s">
        <v>3137</v>
      </c>
      <c r="H1665" s="1" t="s">
        <v>16</v>
      </c>
      <c r="I1665" s="1" t="s">
        <v>1912</v>
      </c>
      <c r="J1665" s="3">
        <v>43.6</v>
      </c>
      <c r="K1665" s="3">
        <v>5</v>
      </c>
      <c r="L1665" s="3">
        <v>4.3600000000000003</v>
      </c>
    </row>
    <row r="1666" spans="1:12" ht="14.25" customHeight="1" x14ac:dyDescent="0.25">
      <c r="A1666" s="1" t="s">
        <v>1913</v>
      </c>
      <c r="B1666" s="2">
        <v>41136</v>
      </c>
      <c r="C1666" s="2">
        <v>41140</v>
      </c>
      <c r="D1666" s="1" t="s">
        <v>3821</v>
      </c>
      <c r="E1666" s="1" t="s">
        <v>3133</v>
      </c>
      <c r="F1666" s="1" t="s">
        <v>3197</v>
      </c>
      <c r="G1666" s="1" t="s">
        <v>3135</v>
      </c>
      <c r="H1666" s="1" t="s">
        <v>12</v>
      </c>
      <c r="I1666" s="1" t="s">
        <v>1486</v>
      </c>
      <c r="J1666" s="3">
        <v>104.23</v>
      </c>
      <c r="K1666" s="3">
        <v>7</v>
      </c>
      <c r="L1666" s="3">
        <v>28.142099999999999</v>
      </c>
    </row>
    <row r="1667" spans="1:12" ht="14.25" customHeight="1" x14ac:dyDescent="0.25">
      <c r="A1667" s="1" t="s">
        <v>1913</v>
      </c>
      <c r="B1667" s="2">
        <v>41136</v>
      </c>
      <c r="C1667" s="2">
        <v>41140</v>
      </c>
      <c r="D1667" s="1" t="s">
        <v>3821</v>
      </c>
      <c r="E1667" s="1" t="s">
        <v>3133</v>
      </c>
      <c r="F1667" s="1" t="s">
        <v>3197</v>
      </c>
      <c r="G1667" s="1" t="s">
        <v>3135</v>
      </c>
      <c r="H1667" s="1" t="s">
        <v>28</v>
      </c>
      <c r="I1667" s="1" t="s">
        <v>912</v>
      </c>
      <c r="J1667" s="3">
        <v>70.260000000000005</v>
      </c>
      <c r="K1667" s="3">
        <v>3</v>
      </c>
      <c r="L1667" s="3">
        <v>18.970199999999998</v>
      </c>
    </row>
    <row r="1668" spans="1:12" ht="14.25" customHeight="1" x14ac:dyDescent="0.25">
      <c r="A1668" s="1" t="s">
        <v>1914</v>
      </c>
      <c r="B1668" s="2">
        <v>41544</v>
      </c>
      <c r="C1668" s="2">
        <v>41544</v>
      </c>
      <c r="D1668" s="1" t="s">
        <v>3432</v>
      </c>
      <c r="E1668" s="1" t="s">
        <v>3133</v>
      </c>
      <c r="F1668" s="1" t="s">
        <v>3155</v>
      </c>
      <c r="G1668" s="1" t="s">
        <v>3135</v>
      </c>
      <c r="H1668" s="1" t="s">
        <v>28</v>
      </c>
      <c r="I1668" s="1" t="s">
        <v>257</v>
      </c>
      <c r="J1668" s="3">
        <v>51.45</v>
      </c>
      <c r="K1668" s="3">
        <v>3</v>
      </c>
      <c r="L1668" s="3">
        <v>13.891500000000001</v>
      </c>
    </row>
    <row r="1669" spans="1:12" ht="14.25" customHeight="1" x14ac:dyDescent="0.25">
      <c r="A1669" s="1" t="s">
        <v>1914</v>
      </c>
      <c r="B1669" s="2">
        <v>41544</v>
      </c>
      <c r="C1669" s="2">
        <v>41544</v>
      </c>
      <c r="D1669" s="1" t="s">
        <v>3432</v>
      </c>
      <c r="E1669" s="1" t="s">
        <v>3133</v>
      </c>
      <c r="F1669" s="1" t="s">
        <v>3155</v>
      </c>
      <c r="G1669" s="1" t="s">
        <v>3135</v>
      </c>
      <c r="H1669" s="1" t="s">
        <v>9</v>
      </c>
      <c r="I1669" s="1" t="s">
        <v>767</v>
      </c>
      <c r="J1669" s="3">
        <v>7.83</v>
      </c>
      <c r="K1669" s="3">
        <v>3</v>
      </c>
      <c r="L1669" s="3">
        <v>3.6017999999999999</v>
      </c>
    </row>
    <row r="1670" spans="1:12" ht="14.25" customHeight="1" x14ac:dyDescent="0.25">
      <c r="A1670" s="1" t="s">
        <v>1914</v>
      </c>
      <c r="B1670" s="2">
        <v>41544</v>
      </c>
      <c r="C1670" s="2">
        <v>41544</v>
      </c>
      <c r="D1670" s="1" t="s">
        <v>3432</v>
      </c>
      <c r="E1670" s="1" t="s">
        <v>3133</v>
      </c>
      <c r="F1670" s="1" t="s">
        <v>3155</v>
      </c>
      <c r="G1670" s="1" t="s">
        <v>3135</v>
      </c>
      <c r="H1670" s="1" t="s">
        <v>14</v>
      </c>
      <c r="I1670" s="1" t="s">
        <v>1648</v>
      </c>
      <c r="J1670" s="3">
        <v>35.4</v>
      </c>
      <c r="K1670" s="3">
        <v>5</v>
      </c>
      <c r="L1670" s="3">
        <v>13.452</v>
      </c>
    </row>
    <row r="1671" spans="1:12" ht="14.25" customHeight="1" x14ac:dyDescent="0.25">
      <c r="A1671" s="1" t="s">
        <v>1914</v>
      </c>
      <c r="B1671" s="2">
        <v>41544</v>
      </c>
      <c r="C1671" s="2">
        <v>41544</v>
      </c>
      <c r="D1671" s="1" t="s">
        <v>3432</v>
      </c>
      <c r="E1671" s="1" t="s">
        <v>3133</v>
      </c>
      <c r="F1671" s="1" t="s">
        <v>3155</v>
      </c>
      <c r="G1671" s="1" t="s">
        <v>3135</v>
      </c>
      <c r="H1671" s="1" t="s">
        <v>45</v>
      </c>
      <c r="I1671" s="1" t="s">
        <v>258</v>
      </c>
      <c r="J1671" s="3">
        <v>29.9</v>
      </c>
      <c r="K1671" s="3">
        <v>5</v>
      </c>
      <c r="L1671" s="3">
        <v>13.455</v>
      </c>
    </row>
    <row r="1672" spans="1:12" ht="14.25" customHeight="1" x14ac:dyDescent="0.25">
      <c r="A1672" s="1" t="s">
        <v>1915</v>
      </c>
      <c r="B1672" s="2">
        <v>41745</v>
      </c>
      <c r="C1672" s="2">
        <v>41747</v>
      </c>
      <c r="D1672" s="1" t="s">
        <v>3463</v>
      </c>
      <c r="E1672" s="1" t="s">
        <v>3133</v>
      </c>
      <c r="F1672" s="1" t="s">
        <v>3134</v>
      </c>
      <c r="G1672" s="1" t="s">
        <v>3135</v>
      </c>
      <c r="H1672" s="1" t="s">
        <v>45</v>
      </c>
      <c r="I1672" s="1" t="s">
        <v>97</v>
      </c>
      <c r="J1672" s="3">
        <v>79.14</v>
      </c>
      <c r="K1672" s="3">
        <v>3</v>
      </c>
      <c r="L1672" s="3">
        <v>36.404400000000003</v>
      </c>
    </row>
    <row r="1673" spans="1:12" ht="14.25" customHeight="1" x14ac:dyDescent="0.25">
      <c r="A1673" s="1" t="s">
        <v>1916</v>
      </c>
      <c r="B1673" s="2">
        <v>41895</v>
      </c>
      <c r="C1673" s="2">
        <v>41900</v>
      </c>
      <c r="D1673" s="1" t="s">
        <v>3637</v>
      </c>
      <c r="E1673" s="1" t="s">
        <v>3133</v>
      </c>
      <c r="F1673" s="1" t="s">
        <v>3134</v>
      </c>
      <c r="G1673" s="1" t="s">
        <v>3135</v>
      </c>
      <c r="H1673" s="1" t="s">
        <v>45</v>
      </c>
      <c r="I1673" s="1" t="s">
        <v>829</v>
      </c>
      <c r="J1673" s="3">
        <v>166.44</v>
      </c>
      <c r="K1673" s="3">
        <v>3</v>
      </c>
      <c r="L1673" s="3">
        <v>79.891199999999998</v>
      </c>
    </row>
    <row r="1674" spans="1:12" ht="14.25" customHeight="1" x14ac:dyDescent="0.25">
      <c r="A1674" s="1" t="s">
        <v>1917</v>
      </c>
      <c r="B1674" s="2">
        <v>40873</v>
      </c>
      <c r="C1674" s="2">
        <v>40878</v>
      </c>
      <c r="D1674" s="1" t="s">
        <v>3331</v>
      </c>
      <c r="E1674" s="1" t="s">
        <v>3133</v>
      </c>
      <c r="F1674" s="1" t="s">
        <v>3140</v>
      </c>
      <c r="G1674" s="1" t="s">
        <v>3135</v>
      </c>
      <c r="H1674" s="1" t="s">
        <v>45</v>
      </c>
      <c r="I1674" s="1" t="s">
        <v>1918</v>
      </c>
      <c r="J1674" s="3">
        <v>81.98</v>
      </c>
      <c r="K1674" s="3">
        <v>2</v>
      </c>
      <c r="L1674" s="3">
        <v>40.170200000000001</v>
      </c>
    </row>
    <row r="1675" spans="1:12" ht="14.25" customHeight="1" x14ac:dyDescent="0.25">
      <c r="A1675" s="1" t="s">
        <v>1919</v>
      </c>
      <c r="B1675" s="2">
        <v>41718</v>
      </c>
      <c r="C1675" s="2">
        <v>41721</v>
      </c>
      <c r="D1675" s="1" t="s">
        <v>3553</v>
      </c>
      <c r="E1675" s="1" t="s">
        <v>3133</v>
      </c>
      <c r="F1675" s="1" t="s">
        <v>3202</v>
      </c>
      <c r="G1675" s="1" t="s">
        <v>3135</v>
      </c>
      <c r="H1675" s="1" t="s">
        <v>18</v>
      </c>
      <c r="I1675" s="1" t="s">
        <v>1920</v>
      </c>
      <c r="J1675" s="3">
        <v>14.624000000000001</v>
      </c>
      <c r="K1675" s="3">
        <v>2</v>
      </c>
      <c r="L1675" s="3">
        <v>5.1184000000000003</v>
      </c>
    </row>
    <row r="1676" spans="1:12" ht="14.25" customHeight="1" x14ac:dyDescent="0.25">
      <c r="A1676" s="1" t="s">
        <v>1919</v>
      </c>
      <c r="B1676" s="2">
        <v>41718</v>
      </c>
      <c r="C1676" s="2">
        <v>41721</v>
      </c>
      <c r="D1676" s="1" t="s">
        <v>3553</v>
      </c>
      <c r="E1676" s="1" t="s">
        <v>3133</v>
      </c>
      <c r="F1676" s="1" t="s">
        <v>3202</v>
      </c>
      <c r="G1676" s="1" t="s">
        <v>3135</v>
      </c>
      <c r="H1676" s="1" t="s">
        <v>22</v>
      </c>
      <c r="I1676" s="1" t="s">
        <v>1673</v>
      </c>
      <c r="J1676" s="3">
        <v>697.16</v>
      </c>
      <c r="K1676" s="3">
        <v>5</v>
      </c>
      <c r="L1676" s="3">
        <v>8.7144999999999992</v>
      </c>
    </row>
    <row r="1677" spans="1:12" ht="14.25" customHeight="1" x14ac:dyDescent="0.25">
      <c r="A1677" s="1" t="s">
        <v>1919</v>
      </c>
      <c r="B1677" s="2">
        <v>41718</v>
      </c>
      <c r="C1677" s="2">
        <v>41721</v>
      </c>
      <c r="D1677" s="1" t="s">
        <v>3553</v>
      </c>
      <c r="E1677" s="1" t="s">
        <v>3133</v>
      </c>
      <c r="F1677" s="1" t="s">
        <v>3202</v>
      </c>
      <c r="G1677" s="1" t="s">
        <v>3135</v>
      </c>
      <c r="H1677" s="1" t="s">
        <v>12</v>
      </c>
      <c r="I1677" s="1" t="s">
        <v>1921</v>
      </c>
      <c r="J1677" s="3">
        <v>30.93</v>
      </c>
      <c r="K1677" s="3">
        <v>1</v>
      </c>
      <c r="L1677" s="3">
        <v>12.6813</v>
      </c>
    </row>
    <row r="1678" spans="1:12" ht="14.25" customHeight="1" x14ac:dyDescent="0.25">
      <c r="A1678" s="1" t="s">
        <v>1919</v>
      </c>
      <c r="B1678" s="2">
        <v>41718</v>
      </c>
      <c r="C1678" s="2">
        <v>41721</v>
      </c>
      <c r="D1678" s="1" t="s">
        <v>3553</v>
      </c>
      <c r="E1678" s="1" t="s">
        <v>3133</v>
      </c>
      <c r="F1678" s="1" t="s">
        <v>3202</v>
      </c>
      <c r="G1678" s="1" t="s">
        <v>3135</v>
      </c>
      <c r="H1678" s="1" t="s">
        <v>18</v>
      </c>
      <c r="I1678" s="1" t="s">
        <v>1562</v>
      </c>
      <c r="J1678" s="3">
        <v>27.495999999999999</v>
      </c>
      <c r="K1678" s="3">
        <v>7</v>
      </c>
      <c r="L1678" s="3">
        <v>9.2798999999999996</v>
      </c>
    </row>
    <row r="1679" spans="1:12" ht="14.25" customHeight="1" x14ac:dyDescent="0.25">
      <c r="A1679" s="1" t="s">
        <v>1922</v>
      </c>
      <c r="B1679" s="2">
        <v>41874</v>
      </c>
      <c r="C1679" s="2">
        <v>41875</v>
      </c>
      <c r="D1679" s="1" t="s">
        <v>3822</v>
      </c>
      <c r="E1679" s="1" t="s">
        <v>3133</v>
      </c>
      <c r="F1679" s="1" t="s">
        <v>3140</v>
      </c>
      <c r="G1679" s="1" t="s">
        <v>3135</v>
      </c>
      <c r="H1679" s="1" t="s">
        <v>22</v>
      </c>
      <c r="I1679" s="1" t="s">
        <v>67</v>
      </c>
      <c r="J1679" s="3">
        <v>210.00800000000001</v>
      </c>
      <c r="K1679" s="3">
        <v>1</v>
      </c>
      <c r="L1679" s="3">
        <v>2.6251000000000002</v>
      </c>
    </row>
    <row r="1680" spans="1:12" ht="14.25" customHeight="1" x14ac:dyDescent="0.25">
      <c r="A1680" s="1" t="s">
        <v>1923</v>
      </c>
      <c r="B1680" s="2">
        <v>41529</v>
      </c>
      <c r="C1680" s="2">
        <v>41535</v>
      </c>
      <c r="D1680" s="1" t="s">
        <v>3823</v>
      </c>
      <c r="E1680" s="1" t="s">
        <v>3133</v>
      </c>
      <c r="F1680" s="1" t="s">
        <v>3152</v>
      </c>
      <c r="G1680" s="1" t="s">
        <v>3135</v>
      </c>
      <c r="H1680" s="1" t="s">
        <v>28</v>
      </c>
      <c r="I1680" s="1" t="s">
        <v>1924</v>
      </c>
      <c r="J1680" s="3">
        <v>332.94</v>
      </c>
      <c r="K1680" s="3">
        <v>3</v>
      </c>
      <c r="L1680" s="3">
        <v>6.6588000000000003</v>
      </c>
    </row>
    <row r="1681" spans="1:12" ht="14.25" customHeight="1" x14ac:dyDescent="0.25">
      <c r="A1681" s="1" t="s">
        <v>1923</v>
      </c>
      <c r="B1681" s="2">
        <v>41529</v>
      </c>
      <c r="C1681" s="2">
        <v>41535</v>
      </c>
      <c r="D1681" s="1" t="s">
        <v>3823</v>
      </c>
      <c r="E1681" s="1" t="s">
        <v>3133</v>
      </c>
      <c r="F1681" s="1" t="s">
        <v>3152</v>
      </c>
      <c r="G1681" s="1" t="s">
        <v>3135</v>
      </c>
      <c r="H1681" s="1" t="s">
        <v>18</v>
      </c>
      <c r="I1681" s="1" t="s">
        <v>248</v>
      </c>
      <c r="J1681" s="3">
        <v>39.872</v>
      </c>
      <c r="K1681" s="3">
        <v>2</v>
      </c>
      <c r="L1681" s="3">
        <v>12.958399999999999</v>
      </c>
    </row>
    <row r="1682" spans="1:12" ht="14.25" customHeight="1" x14ac:dyDescent="0.25">
      <c r="A1682" s="1" t="s">
        <v>1925</v>
      </c>
      <c r="B1682" s="2">
        <v>41541</v>
      </c>
      <c r="C1682" s="2">
        <v>41544</v>
      </c>
      <c r="D1682" s="1" t="s">
        <v>3824</v>
      </c>
      <c r="E1682" s="1" t="s">
        <v>3133</v>
      </c>
      <c r="F1682" s="1" t="s">
        <v>3136</v>
      </c>
      <c r="G1682" s="1" t="s">
        <v>3137</v>
      </c>
      <c r="H1682" s="1" t="s">
        <v>82</v>
      </c>
      <c r="I1682" s="1" t="s">
        <v>1926</v>
      </c>
      <c r="J1682" s="3">
        <v>13.68</v>
      </c>
      <c r="K1682" s="3">
        <v>2</v>
      </c>
      <c r="L1682" s="3">
        <v>3.6936</v>
      </c>
    </row>
    <row r="1683" spans="1:12" ht="14.25" customHeight="1" x14ac:dyDescent="0.25">
      <c r="A1683" s="1" t="s">
        <v>1927</v>
      </c>
      <c r="B1683" s="2">
        <v>41489</v>
      </c>
      <c r="C1683" s="2">
        <v>41491</v>
      </c>
      <c r="D1683" s="1" t="s">
        <v>3825</v>
      </c>
      <c r="E1683" s="1" t="s">
        <v>3133</v>
      </c>
      <c r="F1683" s="1" t="s">
        <v>3134</v>
      </c>
      <c r="G1683" s="1" t="s">
        <v>3135</v>
      </c>
      <c r="H1683" s="1" t="s">
        <v>22</v>
      </c>
      <c r="I1683" s="1" t="s">
        <v>1928</v>
      </c>
      <c r="J1683" s="3">
        <v>136.464</v>
      </c>
      <c r="K1683" s="3">
        <v>2</v>
      </c>
      <c r="L1683" s="3">
        <v>15.3522</v>
      </c>
    </row>
    <row r="1684" spans="1:12" ht="14.25" customHeight="1" x14ac:dyDescent="0.25">
      <c r="A1684" s="1" t="s">
        <v>1927</v>
      </c>
      <c r="B1684" s="2">
        <v>41489</v>
      </c>
      <c r="C1684" s="2">
        <v>41491</v>
      </c>
      <c r="D1684" s="1" t="s">
        <v>3825</v>
      </c>
      <c r="E1684" s="1" t="s">
        <v>3133</v>
      </c>
      <c r="F1684" s="1" t="s">
        <v>3134</v>
      </c>
      <c r="G1684" s="1" t="s">
        <v>3135</v>
      </c>
      <c r="H1684" s="1" t="s">
        <v>16</v>
      </c>
      <c r="I1684" s="1" t="s">
        <v>121</v>
      </c>
      <c r="J1684" s="3">
        <v>333.57600000000002</v>
      </c>
      <c r="K1684" s="3">
        <v>3</v>
      </c>
      <c r="L1684" s="3">
        <v>33.357599999999998</v>
      </c>
    </row>
    <row r="1685" spans="1:12" ht="14.25" customHeight="1" x14ac:dyDescent="0.25">
      <c r="A1685" s="1" t="s">
        <v>1927</v>
      </c>
      <c r="B1685" s="2">
        <v>41489</v>
      </c>
      <c r="C1685" s="2">
        <v>41491</v>
      </c>
      <c r="D1685" s="1" t="s">
        <v>3825</v>
      </c>
      <c r="E1685" s="1" t="s">
        <v>3133</v>
      </c>
      <c r="F1685" s="1" t="s">
        <v>3134</v>
      </c>
      <c r="G1685" s="1" t="s">
        <v>3135</v>
      </c>
      <c r="H1685" s="1" t="s">
        <v>18</v>
      </c>
      <c r="I1685" s="1" t="s">
        <v>1929</v>
      </c>
      <c r="J1685" s="3">
        <v>12.544</v>
      </c>
      <c r="K1685" s="3">
        <v>2</v>
      </c>
      <c r="L1685" s="3">
        <v>4.7039999999999997</v>
      </c>
    </row>
    <row r="1686" spans="1:12" ht="14.25" customHeight="1" x14ac:dyDescent="0.25">
      <c r="A1686" s="1" t="s">
        <v>1930</v>
      </c>
      <c r="B1686" s="2">
        <v>41947</v>
      </c>
      <c r="C1686" s="2">
        <v>41949</v>
      </c>
      <c r="D1686" s="1" t="s">
        <v>3826</v>
      </c>
      <c r="E1686" s="1" t="s">
        <v>3133</v>
      </c>
      <c r="F1686" s="1" t="s">
        <v>3136</v>
      </c>
      <c r="G1686" s="1" t="s">
        <v>3137</v>
      </c>
      <c r="H1686" s="1" t="s">
        <v>38</v>
      </c>
      <c r="I1686" s="1" t="s">
        <v>1398</v>
      </c>
      <c r="J1686" s="3">
        <v>43.5</v>
      </c>
      <c r="K1686" s="3">
        <v>3</v>
      </c>
      <c r="L1686" s="3">
        <v>10.875</v>
      </c>
    </row>
    <row r="1687" spans="1:12" ht="14.25" customHeight="1" x14ac:dyDescent="0.25">
      <c r="A1687" s="1" t="s">
        <v>1931</v>
      </c>
      <c r="B1687" s="2">
        <v>40609</v>
      </c>
      <c r="C1687" s="2">
        <v>40613</v>
      </c>
      <c r="D1687" s="1" t="s">
        <v>3567</v>
      </c>
      <c r="E1687" s="1" t="s">
        <v>3133</v>
      </c>
      <c r="F1687" s="1" t="s">
        <v>3168</v>
      </c>
      <c r="G1687" s="1" t="s">
        <v>3137</v>
      </c>
      <c r="H1687" s="1" t="s">
        <v>18</v>
      </c>
      <c r="I1687" s="1" t="s">
        <v>1932</v>
      </c>
      <c r="J1687" s="3">
        <v>107.648</v>
      </c>
      <c r="K1687" s="3">
        <v>2</v>
      </c>
      <c r="L1687" s="3">
        <v>33.64</v>
      </c>
    </row>
    <row r="1688" spans="1:12" ht="14.25" customHeight="1" x14ac:dyDescent="0.25">
      <c r="A1688" s="1" t="s">
        <v>1933</v>
      </c>
      <c r="B1688" s="2">
        <v>41643</v>
      </c>
      <c r="C1688" s="2">
        <v>41648</v>
      </c>
      <c r="D1688" s="1" t="s">
        <v>3827</v>
      </c>
      <c r="E1688" s="1" t="s">
        <v>3133</v>
      </c>
      <c r="F1688" s="1" t="s">
        <v>3229</v>
      </c>
      <c r="G1688" s="1" t="s">
        <v>3135</v>
      </c>
      <c r="H1688" s="1" t="s">
        <v>45</v>
      </c>
      <c r="I1688" s="1" t="s">
        <v>1408</v>
      </c>
      <c r="J1688" s="3">
        <v>38.880000000000003</v>
      </c>
      <c r="K1688" s="3">
        <v>6</v>
      </c>
      <c r="L1688" s="3">
        <v>18.662400000000002</v>
      </c>
    </row>
    <row r="1689" spans="1:12" ht="14.25" customHeight="1" x14ac:dyDescent="0.25">
      <c r="A1689" s="1" t="s">
        <v>1934</v>
      </c>
      <c r="B1689" s="2">
        <v>41922</v>
      </c>
      <c r="C1689" s="2">
        <v>41924</v>
      </c>
      <c r="D1689" s="1" t="s">
        <v>3379</v>
      </c>
      <c r="E1689" s="1" t="s">
        <v>3133</v>
      </c>
      <c r="F1689" s="1" t="s">
        <v>3134</v>
      </c>
      <c r="G1689" s="1" t="s">
        <v>3135</v>
      </c>
      <c r="H1689" s="1" t="s">
        <v>45</v>
      </c>
      <c r="I1689" s="1" t="s">
        <v>1935</v>
      </c>
      <c r="J1689" s="3">
        <v>35.200000000000003</v>
      </c>
      <c r="K1689" s="3">
        <v>5</v>
      </c>
      <c r="L1689" s="3">
        <v>16.544</v>
      </c>
    </row>
    <row r="1690" spans="1:12" ht="14.25" customHeight="1" x14ac:dyDescent="0.25">
      <c r="A1690" s="1" t="s">
        <v>1936</v>
      </c>
      <c r="B1690" s="2">
        <v>41913</v>
      </c>
      <c r="C1690" s="2">
        <v>41916</v>
      </c>
      <c r="D1690" s="1" t="s">
        <v>3690</v>
      </c>
      <c r="E1690" s="1" t="s">
        <v>3133</v>
      </c>
      <c r="F1690" s="1" t="s">
        <v>3136</v>
      </c>
      <c r="G1690" s="1" t="s">
        <v>3137</v>
      </c>
      <c r="H1690" s="1" t="s">
        <v>45</v>
      </c>
      <c r="I1690" s="1" t="s">
        <v>1319</v>
      </c>
      <c r="J1690" s="3">
        <v>11.76</v>
      </c>
      <c r="K1690" s="3">
        <v>2</v>
      </c>
      <c r="L1690" s="3">
        <v>5.7624000000000004</v>
      </c>
    </row>
    <row r="1691" spans="1:12" ht="14.25" customHeight="1" x14ac:dyDescent="0.25">
      <c r="A1691" s="1" t="s">
        <v>1936</v>
      </c>
      <c r="B1691" s="2">
        <v>41913</v>
      </c>
      <c r="C1691" s="2">
        <v>41916</v>
      </c>
      <c r="D1691" s="1" t="s">
        <v>3690</v>
      </c>
      <c r="E1691" s="1" t="s">
        <v>3133</v>
      </c>
      <c r="F1691" s="1" t="s">
        <v>3136</v>
      </c>
      <c r="G1691" s="1" t="s">
        <v>3137</v>
      </c>
      <c r="H1691" s="1" t="s">
        <v>45</v>
      </c>
      <c r="I1691" s="1" t="s">
        <v>1937</v>
      </c>
      <c r="J1691" s="3">
        <v>167.94</v>
      </c>
      <c r="K1691" s="3">
        <v>3</v>
      </c>
      <c r="L1691" s="3">
        <v>82.290599999999998</v>
      </c>
    </row>
    <row r="1692" spans="1:12" ht="14.25" customHeight="1" x14ac:dyDescent="0.25">
      <c r="A1692" s="1" t="s">
        <v>1936</v>
      </c>
      <c r="B1692" s="2">
        <v>41913</v>
      </c>
      <c r="C1692" s="2">
        <v>41916</v>
      </c>
      <c r="D1692" s="1" t="s">
        <v>3690</v>
      </c>
      <c r="E1692" s="1" t="s">
        <v>3133</v>
      </c>
      <c r="F1692" s="1" t="s">
        <v>3136</v>
      </c>
      <c r="G1692" s="1" t="s">
        <v>3137</v>
      </c>
      <c r="H1692" s="1" t="s">
        <v>20</v>
      </c>
      <c r="I1692" s="1" t="s">
        <v>1938</v>
      </c>
      <c r="J1692" s="3">
        <v>3.89</v>
      </c>
      <c r="K1692" s="3">
        <v>1</v>
      </c>
      <c r="L1692" s="3">
        <v>1.0114000000000001</v>
      </c>
    </row>
    <row r="1693" spans="1:12" ht="14.25" customHeight="1" x14ac:dyDescent="0.25">
      <c r="A1693" s="1" t="s">
        <v>1939</v>
      </c>
      <c r="B1693" s="2">
        <v>41894</v>
      </c>
      <c r="C1693" s="2">
        <v>41894</v>
      </c>
      <c r="D1693" s="1" t="s">
        <v>3828</v>
      </c>
      <c r="E1693" s="1" t="s">
        <v>3133</v>
      </c>
      <c r="F1693" s="1" t="s">
        <v>3140</v>
      </c>
      <c r="G1693" s="1" t="s">
        <v>3135</v>
      </c>
      <c r="H1693" s="1" t="s">
        <v>12</v>
      </c>
      <c r="I1693" s="1" t="s">
        <v>1940</v>
      </c>
      <c r="J1693" s="3">
        <v>32.36</v>
      </c>
      <c r="K1693" s="3">
        <v>4</v>
      </c>
      <c r="L1693" s="3">
        <v>11.6496</v>
      </c>
    </row>
    <row r="1694" spans="1:12" ht="14.25" customHeight="1" x14ac:dyDescent="0.25">
      <c r="A1694" s="1" t="s">
        <v>1939</v>
      </c>
      <c r="B1694" s="2">
        <v>41894</v>
      </c>
      <c r="C1694" s="2">
        <v>41894</v>
      </c>
      <c r="D1694" s="1" t="s">
        <v>3828</v>
      </c>
      <c r="E1694" s="1" t="s">
        <v>3133</v>
      </c>
      <c r="F1694" s="1" t="s">
        <v>3140</v>
      </c>
      <c r="G1694" s="1" t="s">
        <v>3135</v>
      </c>
      <c r="H1694" s="1" t="s">
        <v>20</v>
      </c>
      <c r="I1694" s="1" t="s">
        <v>563</v>
      </c>
      <c r="J1694" s="3">
        <v>406.6</v>
      </c>
      <c r="K1694" s="3">
        <v>5</v>
      </c>
      <c r="L1694" s="3">
        <v>113.848</v>
      </c>
    </row>
    <row r="1695" spans="1:12" ht="14.25" customHeight="1" x14ac:dyDescent="0.25">
      <c r="A1695" s="1" t="s">
        <v>1941</v>
      </c>
      <c r="B1695" s="2">
        <v>41656</v>
      </c>
      <c r="C1695" s="2">
        <v>41656</v>
      </c>
      <c r="D1695" s="1" t="s">
        <v>3741</v>
      </c>
      <c r="E1695" s="1" t="s">
        <v>3133</v>
      </c>
      <c r="F1695" s="1" t="s">
        <v>3134</v>
      </c>
      <c r="G1695" s="1" t="s">
        <v>3135</v>
      </c>
      <c r="H1695" s="1" t="s">
        <v>12</v>
      </c>
      <c r="I1695" s="1" t="s">
        <v>13</v>
      </c>
      <c r="J1695" s="3">
        <v>27.92</v>
      </c>
      <c r="K1695" s="3">
        <v>4</v>
      </c>
      <c r="L1695" s="3">
        <v>8.0968</v>
      </c>
    </row>
    <row r="1696" spans="1:12" ht="14.25" customHeight="1" x14ac:dyDescent="0.25">
      <c r="A1696" s="1" t="s">
        <v>1941</v>
      </c>
      <c r="B1696" s="2">
        <v>41656</v>
      </c>
      <c r="C1696" s="2">
        <v>41656</v>
      </c>
      <c r="D1696" s="1" t="s">
        <v>3741</v>
      </c>
      <c r="E1696" s="1" t="s">
        <v>3133</v>
      </c>
      <c r="F1696" s="1" t="s">
        <v>3134</v>
      </c>
      <c r="G1696" s="1" t="s">
        <v>3135</v>
      </c>
      <c r="H1696" s="1" t="s">
        <v>22</v>
      </c>
      <c r="I1696" s="1" t="s">
        <v>1259</v>
      </c>
      <c r="J1696" s="3">
        <v>399.67200000000003</v>
      </c>
      <c r="K1696" s="3">
        <v>7</v>
      </c>
      <c r="L1696" s="3">
        <v>-14.9877</v>
      </c>
    </row>
    <row r="1697" spans="1:12" ht="14.25" customHeight="1" x14ac:dyDescent="0.25">
      <c r="A1697" s="1" t="s">
        <v>1942</v>
      </c>
      <c r="B1697" s="2">
        <v>40632</v>
      </c>
      <c r="C1697" s="2">
        <v>40637</v>
      </c>
      <c r="D1697" s="1" t="s">
        <v>3411</v>
      </c>
      <c r="E1697" s="1" t="s">
        <v>3133</v>
      </c>
      <c r="F1697" s="1" t="s">
        <v>3136</v>
      </c>
      <c r="G1697" s="1" t="s">
        <v>3137</v>
      </c>
      <c r="H1697" s="1" t="s">
        <v>28</v>
      </c>
      <c r="I1697" s="1" t="s">
        <v>1493</v>
      </c>
      <c r="J1697" s="3">
        <v>15.84</v>
      </c>
      <c r="K1697" s="3">
        <v>3</v>
      </c>
      <c r="L1697" s="3">
        <v>0</v>
      </c>
    </row>
    <row r="1698" spans="1:12" ht="14.25" customHeight="1" x14ac:dyDescent="0.25">
      <c r="A1698" s="1" t="s">
        <v>1942</v>
      </c>
      <c r="B1698" s="2">
        <v>40632</v>
      </c>
      <c r="C1698" s="2">
        <v>40637</v>
      </c>
      <c r="D1698" s="1" t="s">
        <v>3411</v>
      </c>
      <c r="E1698" s="1" t="s">
        <v>3133</v>
      </c>
      <c r="F1698" s="1" t="s">
        <v>3136</v>
      </c>
      <c r="G1698" s="1" t="s">
        <v>3137</v>
      </c>
      <c r="H1698" s="1" t="s">
        <v>9</v>
      </c>
      <c r="I1698" s="1" t="s">
        <v>599</v>
      </c>
      <c r="J1698" s="3">
        <v>44.4</v>
      </c>
      <c r="K1698" s="3">
        <v>3</v>
      </c>
      <c r="L1698" s="3">
        <v>22.2</v>
      </c>
    </row>
    <row r="1699" spans="1:12" ht="14.25" customHeight="1" x14ac:dyDescent="0.25">
      <c r="A1699" s="1" t="s">
        <v>1943</v>
      </c>
      <c r="B1699" s="2">
        <v>41765</v>
      </c>
      <c r="C1699" s="2">
        <v>41766</v>
      </c>
      <c r="D1699" s="1" t="s">
        <v>3677</v>
      </c>
      <c r="E1699" s="1" t="s">
        <v>3133</v>
      </c>
      <c r="F1699" s="1" t="s">
        <v>3172</v>
      </c>
      <c r="G1699" s="1" t="s">
        <v>3147</v>
      </c>
      <c r="H1699" s="1" t="s">
        <v>87</v>
      </c>
      <c r="I1699" s="1" t="s">
        <v>454</v>
      </c>
      <c r="J1699" s="3">
        <v>21.24</v>
      </c>
      <c r="K1699" s="3">
        <v>9</v>
      </c>
      <c r="L1699" s="3">
        <v>7.4340000000000002</v>
      </c>
    </row>
    <row r="1700" spans="1:12" ht="14.25" customHeight="1" x14ac:dyDescent="0.25">
      <c r="A1700" s="1" t="s">
        <v>1943</v>
      </c>
      <c r="B1700" s="2">
        <v>41765</v>
      </c>
      <c r="C1700" s="2">
        <v>41766</v>
      </c>
      <c r="D1700" s="1" t="s">
        <v>3677</v>
      </c>
      <c r="E1700" s="1" t="s">
        <v>3133</v>
      </c>
      <c r="F1700" s="1" t="s">
        <v>3172</v>
      </c>
      <c r="G1700" s="1" t="s">
        <v>3147</v>
      </c>
      <c r="H1700" s="1" t="s">
        <v>18</v>
      </c>
      <c r="I1700" s="1" t="s">
        <v>69</v>
      </c>
      <c r="J1700" s="3">
        <v>9.5519999999999996</v>
      </c>
      <c r="K1700" s="3">
        <v>8</v>
      </c>
      <c r="L1700" s="3">
        <v>-7.3231999999999999</v>
      </c>
    </row>
    <row r="1701" spans="1:12" ht="14.25" customHeight="1" x14ac:dyDescent="0.25">
      <c r="A1701" s="1" t="s">
        <v>1943</v>
      </c>
      <c r="B1701" s="2">
        <v>41765</v>
      </c>
      <c r="C1701" s="2">
        <v>41766</v>
      </c>
      <c r="D1701" s="1" t="s">
        <v>3677</v>
      </c>
      <c r="E1701" s="1" t="s">
        <v>3133</v>
      </c>
      <c r="F1701" s="1" t="s">
        <v>3172</v>
      </c>
      <c r="G1701" s="1" t="s">
        <v>3147</v>
      </c>
      <c r="H1701" s="1" t="s">
        <v>198</v>
      </c>
      <c r="I1701" s="1" t="s">
        <v>550</v>
      </c>
      <c r="J1701" s="3">
        <v>89.991</v>
      </c>
      <c r="K1701" s="3">
        <v>3</v>
      </c>
      <c r="L1701" s="3">
        <v>-152.9847</v>
      </c>
    </row>
    <row r="1702" spans="1:12" ht="14.25" customHeight="1" x14ac:dyDescent="0.25">
      <c r="A1702" s="1" t="s">
        <v>1944</v>
      </c>
      <c r="B1702" s="2">
        <v>41760</v>
      </c>
      <c r="C1702" s="2">
        <v>41765</v>
      </c>
      <c r="D1702" s="1" t="s">
        <v>3384</v>
      </c>
      <c r="E1702" s="1" t="s">
        <v>3133</v>
      </c>
      <c r="F1702" s="1" t="s">
        <v>3140</v>
      </c>
      <c r="G1702" s="1" t="s">
        <v>3135</v>
      </c>
      <c r="H1702" s="1" t="s">
        <v>45</v>
      </c>
      <c r="I1702" s="1" t="s">
        <v>776</v>
      </c>
      <c r="J1702" s="3">
        <v>163.96</v>
      </c>
      <c r="K1702" s="3">
        <v>4</v>
      </c>
      <c r="L1702" s="3">
        <v>80.340400000000002</v>
      </c>
    </row>
    <row r="1703" spans="1:12" ht="14.25" customHeight="1" x14ac:dyDescent="0.25">
      <c r="A1703" s="1" t="s">
        <v>1945</v>
      </c>
      <c r="B1703" s="2">
        <v>41541</v>
      </c>
      <c r="C1703" s="2">
        <v>41544</v>
      </c>
      <c r="D1703" s="1" t="s">
        <v>3314</v>
      </c>
      <c r="E1703" s="1" t="s">
        <v>3133</v>
      </c>
      <c r="F1703" s="1" t="s">
        <v>3159</v>
      </c>
      <c r="G1703" s="1" t="s">
        <v>3135</v>
      </c>
      <c r="H1703" s="1" t="s">
        <v>87</v>
      </c>
      <c r="I1703" s="1" t="s">
        <v>116</v>
      </c>
      <c r="J1703" s="3">
        <v>4.08</v>
      </c>
      <c r="K1703" s="3">
        <v>2</v>
      </c>
      <c r="L1703" s="3">
        <v>1.9176</v>
      </c>
    </row>
    <row r="1704" spans="1:12" ht="14.25" customHeight="1" x14ac:dyDescent="0.25">
      <c r="A1704" s="1" t="s">
        <v>1945</v>
      </c>
      <c r="B1704" s="2">
        <v>41541</v>
      </c>
      <c r="C1704" s="2">
        <v>41544</v>
      </c>
      <c r="D1704" s="1" t="s">
        <v>3314</v>
      </c>
      <c r="E1704" s="1" t="s">
        <v>3133</v>
      </c>
      <c r="F1704" s="1" t="s">
        <v>3159</v>
      </c>
      <c r="G1704" s="1" t="s">
        <v>3135</v>
      </c>
      <c r="H1704" s="1" t="s">
        <v>9</v>
      </c>
      <c r="I1704" s="1" t="s">
        <v>1946</v>
      </c>
      <c r="J1704" s="3">
        <v>18.899999999999999</v>
      </c>
      <c r="K1704" s="3">
        <v>3</v>
      </c>
      <c r="L1704" s="3">
        <v>8.6940000000000008</v>
      </c>
    </row>
    <row r="1705" spans="1:12" ht="14.25" customHeight="1" x14ac:dyDescent="0.25">
      <c r="A1705" s="1" t="s">
        <v>1947</v>
      </c>
      <c r="B1705" s="2">
        <v>41760</v>
      </c>
      <c r="C1705" s="2">
        <v>41765</v>
      </c>
      <c r="D1705" s="1" t="s">
        <v>3668</v>
      </c>
      <c r="E1705" s="1" t="s">
        <v>3133</v>
      </c>
      <c r="F1705" s="1" t="s">
        <v>3140</v>
      </c>
      <c r="G1705" s="1" t="s">
        <v>3135</v>
      </c>
      <c r="H1705" s="1" t="s">
        <v>12</v>
      </c>
      <c r="I1705" s="1" t="s">
        <v>1948</v>
      </c>
      <c r="J1705" s="3">
        <v>64.959999999999994</v>
      </c>
      <c r="K1705" s="3">
        <v>2</v>
      </c>
      <c r="L1705" s="3">
        <v>21.436800000000002</v>
      </c>
    </row>
    <row r="1706" spans="1:12" ht="14.25" customHeight="1" x14ac:dyDescent="0.25">
      <c r="A1706" s="1" t="s">
        <v>1947</v>
      </c>
      <c r="B1706" s="2">
        <v>41760</v>
      </c>
      <c r="C1706" s="2">
        <v>41765</v>
      </c>
      <c r="D1706" s="1" t="s">
        <v>3668</v>
      </c>
      <c r="E1706" s="1" t="s">
        <v>3133</v>
      </c>
      <c r="F1706" s="1" t="s">
        <v>3140</v>
      </c>
      <c r="G1706" s="1" t="s">
        <v>3135</v>
      </c>
      <c r="H1706" s="1" t="s">
        <v>87</v>
      </c>
      <c r="I1706" s="1" t="s">
        <v>541</v>
      </c>
      <c r="J1706" s="3">
        <v>30.56</v>
      </c>
      <c r="K1706" s="3">
        <v>4</v>
      </c>
      <c r="L1706" s="3">
        <v>14.974399999999999</v>
      </c>
    </row>
    <row r="1707" spans="1:12" ht="14.25" customHeight="1" x14ac:dyDescent="0.25">
      <c r="A1707" s="1" t="s">
        <v>1949</v>
      </c>
      <c r="B1707" s="2">
        <v>41247</v>
      </c>
      <c r="C1707" s="2">
        <v>41252</v>
      </c>
      <c r="D1707" s="1" t="s">
        <v>3446</v>
      </c>
      <c r="E1707" s="1" t="s">
        <v>3133</v>
      </c>
      <c r="F1707" s="1" t="s">
        <v>3262</v>
      </c>
      <c r="G1707" s="1" t="s">
        <v>3135</v>
      </c>
      <c r="H1707" s="1" t="s">
        <v>14</v>
      </c>
      <c r="I1707" s="1" t="s">
        <v>812</v>
      </c>
      <c r="J1707" s="3">
        <v>16.899999999999999</v>
      </c>
      <c r="K1707" s="3">
        <v>5</v>
      </c>
      <c r="L1707" s="3">
        <v>6.2530000000000001</v>
      </c>
    </row>
    <row r="1708" spans="1:12" ht="14.25" customHeight="1" x14ac:dyDescent="0.25">
      <c r="A1708" s="1" t="s">
        <v>1949</v>
      </c>
      <c r="B1708" s="2">
        <v>41247</v>
      </c>
      <c r="C1708" s="2">
        <v>41252</v>
      </c>
      <c r="D1708" s="1" t="s">
        <v>3446</v>
      </c>
      <c r="E1708" s="1" t="s">
        <v>3133</v>
      </c>
      <c r="F1708" s="1" t="s">
        <v>3262</v>
      </c>
      <c r="G1708" s="1" t="s">
        <v>3135</v>
      </c>
      <c r="H1708" s="1" t="s">
        <v>12</v>
      </c>
      <c r="I1708" s="1" t="s">
        <v>661</v>
      </c>
      <c r="J1708" s="3">
        <v>25.08</v>
      </c>
      <c r="K1708" s="3">
        <v>6</v>
      </c>
      <c r="L1708" s="3">
        <v>9.0288000000000004</v>
      </c>
    </row>
    <row r="1709" spans="1:12" ht="14.25" customHeight="1" x14ac:dyDescent="0.25">
      <c r="A1709" s="1" t="s">
        <v>1950</v>
      </c>
      <c r="B1709" s="2">
        <v>40550</v>
      </c>
      <c r="C1709" s="2">
        <v>40552</v>
      </c>
      <c r="D1709" s="1" t="s">
        <v>3829</v>
      </c>
      <c r="E1709" s="1" t="s">
        <v>3133</v>
      </c>
      <c r="F1709" s="1" t="s">
        <v>3134</v>
      </c>
      <c r="G1709" s="1" t="s">
        <v>3135</v>
      </c>
      <c r="H1709" s="1" t="s">
        <v>45</v>
      </c>
      <c r="I1709" s="1" t="s">
        <v>305</v>
      </c>
      <c r="J1709" s="3">
        <v>19.440000000000001</v>
      </c>
      <c r="K1709" s="3">
        <v>3</v>
      </c>
      <c r="L1709" s="3">
        <v>9.3312000000000008</v>
      </c>
    </row>
    <row r="1710" spans="1:12" ht="14.25" customHeight="1" x14ac:dyDescent="0.25">
      <c r="A1710" s="1" t="s">
        <v>1951</v>
      </c>
      <c r="B1710" s="2">
        <v>41050</v>
      </c>
      <c r="C1710" s="2">
        <v>41054</v>
      </c>
      <c r="D1710" s="1" t="s">
        <v>3559</v>
      </c>
      <c r="E1710" s="1" t="s">
        <v>3133</v>
      </c>
      <c r="F1710" s="1" t="s">
        <v>3136</v>
      </c>
      <c r="G1710" s="1" t="s">
        <v>3137</v>
      </c>
      <c r="H1710" s="1" t="s">
        <v>18</v>
      </c>
      <c r="I1710" s="1" t="s">
        <v>395</v>
      </c>
      <c r="J1710" s="3">
        <v>26.975999999999999</v>
      </c>
      <c r="K1710" s="3">
        <v>4</v>
      </c>
      <c r="L1710" s="3">
        <v>8.7672000000000008</v>
      </c>
    </row>
    <row r="1711" spans="1:12" ht="14.25" customHeight="1" x14ac:dyDescent="0.25">
      <c r="A1711" s="1" t="s">
        <v>1952</v>
      </c>
      <c r="B1711" s="2">
        <v>41929</v>
      </c>
      <c r="C1711" s="2">
        <v>41934</v>
      </c>
      <c r="D1711" s="1" t="s">
        <v>3830</v>
      </c>
      <c r="E1711" s="1" t="s">
        <v>3133</v>
      </c>
      <c r="F1711" s="1" t="s">
        <v>3151</v>
      </c>
      <c r="G1711" s="1" t="s">
        <v>3143</v>
      </c>
      <c r="H1711" s="1" t="s">
        <v>45</v>
      </c>
      <c r="I1711" s="1" t="s">
        <v>1106</v>
      </c>
      <c r="J1711" s="3">
        <v>307.77600000000001</v>
      </c>
      <c r="K1711" s="3">
        <v>7</v>
      </c>
      <c r="L1711" s="3">
        <v>111.5688</v>
      </c>
    </row>
    <row r="1712" spans="1:12" ht="14.25" customHeight="1" x14ac:dyDescent="0.25">
      <c r="A1712" s="1" t="s">
        <v>1953</v>
      </c>
      <c r="B1712" s="2">
        <v>41720</v>
      </c>
      <c r="C1712" s="2">
        <v>41722</v>
      </c>
      <c r="D1712" s="1" t="s">
        <v>3541</v>
      </c>
      <c r="E1712" s="1" t="s">
        <v>3133</v>
      </c>
      <c r="F1712" s="1" t="s">
        <v>3134</v>
      </c>
      <c r="G1712" s="1" t="s">
        <v>3135</v>
      </c>
      <c r="H1712" s="1" t="s">
        <v>28</v>
      </c>
      <c r="I1712" s="1" t="s">
        <v>135</v>
      </c>
      <c r="J1712" s="3">
        <v>725.84</v>
      </c>
      <c r="K1712" s="3">
        <v>4</v>
      </c>
      <c r="L1712" s="3">
        <v>210.49359999999999</v>
      </c>
    </row>
    <row r="1713" spans="1:12" ht="14.25" customHeight="1" x14ac:dyDescent="0.25">
      <c r="A1713" s="1" t="s">
        <v>1953</v>
      </c>
      <c r="B1713" s="2">
        <v>41720</v>
      </c>
      <c r="C1713" s="2">
        <v>41722</v>
      </c>
      <c r="D1713" s="1" t="s">
        <v>3541</v>
      </c>
      <c r="E1713" s="1" t="s">
        <v>3133</v>
      </c>
      <c r="F1713" s="1" t="s">
        <v>3134</v>
      </c>
      <c r="G1713" s="1" t="s">
        <v>3135</v>
      </c>
      <c r="H1713" s="1" t="s">
        <v>18</v>
      </c>
      <c r="I1713" s="1" t="s">
        <v>653</v>
      </c>
      <c r="J1713" s="3">
        <v>10.896000000000001</v>
      </c>
      <c r="K1713" s="3">
        <v>3</v>
      </c>
      <c r="L1713" s="3">
        <v>3.9498000000000002</v>
      </c>
    </row>
    <row r="1714" spans="1:12" ht="14.25" customHeight="1" x14ac:dyDescent="0.25">
      <c r="A1714" s="1" t="s">
        <v>1953</v>
      </c>
      <c r="B1714" s="2">
        <v>41720</v>
      </c>
      <c r="C1714" s="2">
        <v>41722</v>
      </c>
      <c r="D1714" s="1" t="s">
        <v>3541</v>
      </c>
      <c r="E1714" s="1" t="s">
        <v>3133</v>
      </c>
      <c r="F1714" s="1" t="s">
        <v>3134</v>
      </c>
      <c r="G1714" s="1" t="s">
        <v>3135</v>
      </c>
      <c r="H1714" s="1" t="s">
        <v>18</v>
      </c>
      <c r="I1714" s="1" t="s">
        <v>1954</v>
      </c>
      <c r="J1714" s="3">
        <v>8.5440000000000005</v>
      </c>
      <c r="K1714" s="3">
        <v>2</v>
      </c>
      <c r="L1714" s="3">
        <v>2.8835999999999999</v>
      </c>
    </row>
    <row r="1715" spans="1:12" ht="14.25" customHeight="1" x14ac:dyDescent="0.25">
      <c r="A1715" s="1" t="s">
        <v>1955</v>
      </c>
      <c r="B1715" s="2">
        <v>40676</v>
      </c>
      <c r="C1715" s="2">
        <v>40682</v>
      </c>
      <c r="D1715" s="1" t="s">
        <v>3831</v>
      </c>
      <c r="E1715" s="1" t="s">
        <v>3133</v>
      </c>
      <c r="F1715" s="1" t="s">
        <v>3134</v>
      </c>
      <c r="G1715" s="1" t="s">
        <v>3135</v>
      </c>
      <c r="H1715" s="1" t="s">
        <v>72</v>
      </c>
      <c r="I1715" s="1" t="s">
        <v>1956</v>
      </c>
      <c r="J1715" s="3">
        <v>279.45600000000002</v>
      </c>
      <c r="K1715" s="3">
        <v>6</v>
      </c>
      <c r="L1715" s="3">
        <v>20.959199999999999</v>
      </c>
    </row>
    <row r="1716" spans="1:12" ht="14.25" customHeight="1" x14ac:dyDescent="0.25">
      <c r="A1716" s="1" t="s">
        <v>1955</v>
      </c>
      <c r="B1716" s="2">
        <v>40676</v>
      </c>
      <c r="C1716" s="2">
        <v>40682</v>
      </c>
      <c r="D1716" s="1" t="s">
        <v>3831</v>
      </c>
      <c r="E1716" s="1" t="s">
        <v>3133</v>
      </c>
      <c r="F1716" s="1" t="s">
        <v>3134</v>
      </c>
      <c r="G1716" s="1" t="s">
        <v>3135</v>
      </c>
      <c r="H1716" s="1" t="s">
        <v>45</v>
      </c>
      <c r="I1716" s="1" t="s">
        <v>1957</v>
      </c>
      <c r="J1716" s="3">
        <v>8</v>
      </c>
      <c r="K1716" s="3">
        <v>2</v>
      </c>
      <c r="L1716" s="3">
        <v>3.84</v>
      </c>
    </row>
    <row r="1717" spans="1:12" ht="14.25" customHeight="1" x14ac:dyDescent="0.25">
      <c r="A1717" s="1" t="s">
        <v>1958</v>
      </c>
      <c r="B1717" s="2">
        <v>41547</v>
      </c>
      <c r="C1717" s="2">
        <v>41551</v>
      </c>
      <c r="D1717" s="1" t="s">
        <v>3832</v>
      </c>
      <c r="E1717" s="1" t="s">
        <v>3133</v>
      </c>
      <c r="F1717" s="1" t="s">
        <v>3140</v>
      </c>
      <c r="G1717" s="1" t="s">
        <v>3135</v>
      </c>
      <c r="H1717" s="1" t="s">
        <v>18</v>
      </c>
      <c r="I1717" s="1" t="s">
        <v>960</v>
      </c>
      <c r="J1717" s="3">
        <v>27.24</v>
      </c>
      <c r="K1717" s="3">
        <v>5</v>
      </c>
      <c r="L1717" s="3">
        <v>9.5340000000000007</v>
      </c>
    </row>
    <row r="1718" spans="1:12" ht="14.25" customHeight="1" x14ac:dyDescent="0.25">
      <c r="A1718" s="1" t="s">
        <v>1959</v>
      </c>
      <c r="B1718" s="2">
        <v>40760</v>
      </c>
      <c r="C1718" s="2">
        <v>40766</v>
      </c>
      <c r="D1718" s="1" t="s">
        <v>3381</v>
      </c>
      <c r="E1718" s="1" t="s">
        <v>3133</v>
      </c>
      <c r="F1718" s="1" t="s">
        <v>3140</v>
      </c>
      <c r="G1718" s="1" t="s">
        <v>3135</v>
      </c>
      <c r="H1718" s="1" t="s">
        <v>38</v>
      </c>
      <c r="I1718" s="1" t="s">
        <v>1325</v>
      </c>
      <c r="J1718" s="3">
        <v>16.36</v>
      </c>
      <c r="K1718" s="3">
        <v>1</v>
      </c>
      <c r="L1718" s="3">
        <v>1.6359999999999999</v>
      </c>
    </row>
    <row r="1719" spans="1:12" ht="14.25" customHeight="1" x14ac:dyDescent="0.25">
      <c r="A1719" s="1" t="s">
        <v>1959</v>
      </c>
      <c r="B1719" s="2">
        <v>40760</v>
      </c>
      <c r="C1719" s="2">
        <v>40766</v>
      </c>
      <c r="D1719" s="1" t="s">
        <v>3381</v>
      </c>
      <c r="E1719" s="1" t="s">
        <v>3133</v>
      </c>
      <c r="F1719" s="1" t="s">
        <v>3140</v>
      </c>
      <c r="G1719" s="1" t="s">
        <v>3135</v>
      </c>
      <c r="H1719" s="1" t="s">
        <v>28</v>
      </c>
      <c r="I1719" s="1" t="s">
        <v>1960</v>
      </c>
      <c r="J1719" s="3">
        <v>15.78</v>
      </c>
      <c r="K1719" s="3">
        <v>2</v>
      </c>
      <c r="L1719" s="3">
        <v>0.63119999999999998</v>
      </c>
    </row>
    <row r="1720" spans="1:12" ht="14.25" customHeight="1" x14ac:dyDescent="0.25">
      <c r="A1720" s="1" t="s">
        <v>1959</v>
      </c>
      <c r="B1720" s="2">
        <v>40760</v>
      </c>
      <c r="C1720" s="2">
        <v>40766</v>
      </c>
      <c r="D1720" s="1" t="s">
        <v>3381</v>
      </c>
      <c r="E1720" s="1" t="s">
        <v>3133</v>
      </c>
      <c r="F1720" s="1" t="s">
        <v>3140</v>
      </c>
      <c r="G1720" s="1" t="s">
        <v>3135</v>
      </c>
      <c r="H1720" s="1" t="s">
        <v>14</v>
      </c>
      <c r="I1720" s="1" t="s">
        <v>1961</v>
      </c>
      <c r="J1720" s="3">
        <v>45.98</v>
      </c>
      <c r="K1720" s="3">
        <v>2</v>
      </c>
      <c r="L1720" s="3">
        <v>12.8744</v>
      </c>
    </row>
    <row r="1721" spans="1:12" ht="14.25" customHeight="1" x14ac:dyDescent="0.25">
      <c r="A1721" s="1" t="s">
        <v>1962</v>
      </c>
      <c r="B1721" s="2">
        <v>40562</v>
      </c>
      <c r="C1721" s="2">
        <v>40565</v>
      </c>
      <c r="D1721" s="1" t="s">
        <v>3758</v>
      </c>
      <c r="E1721" s="1" t="s">
        <v>3133</v>
      </c>
      <c r="F1721" s="1" t="s">
        <v>3223</v>
      </c>
      <c r="G1721" s="1" t="s">
        <v>3145</v>
      </c>
      <c r="H1721" s="1" t="s">
        <v>20</v>
      </c>
      <c r="I1721" s="1" t="s">
        <v>933</v>
      </c>
      <c r="J1721" s="3">
        <v>64.864000000000004</v>
      </c>
      <c r="K1721" s="3">
        <v>4</v>
      </c>
      <c r="L1721" s="3">
        <v>6.4863999999999997</v>
      </c>
    </row>
    <row r="1722" spans="1:12" ht="14.25" customHeight="1" x14ac:dyDescent="0.25">
      <c r="A1722" s="1" t="s">
        <v>1963</v>
      </c>
      <c r="B1722" s="2">
        <v>41801</v>
      </c>
      <c r="C1722" s="2">
        <v>41806</v>
      </c>
      <c r="D1722" s="1" t="s">
        <v>3389</v>
      </c>
      <c r="E1722" s="1" t="s">
        <v>3133</v>
      </c>
      <c r="F1722" s="1" t="s">
        <v>3136</v>
      </c>
      <c r="G1722" s="1" t="s">
        <v>3137</v>
      </c>
      <c r="H1722" s="1" t="s">
        <v>16</v>
      </c>
      <c r="I1722" s="1" t="s">
        <v>432</v>
      </c>
      <c r="J1722" s="3">
        <v>88.775999999999996</v>
      </c>
      <c r="K1722" s="3">
        <v>3</v>
      </c>
      <c r="L1722" s="3">
        <v>7.7679</v>
      </c>
    </row>
    <row r="1723" spans="1:12" ht="14.25" customHeight="1" x14ac:dyDescent="0.25">
      <c r="A1723" s="1" t="s">
        <v>1963</v>
      </c>
      <c r="B1723" s="2">
        <v>41801</v>
      </c>
      <c r="C1723" s="2">
        <v>41806</v>
      </c>
      <c r="D1723" s="1" t="s">
        <v>3389</v>
      </c>
      <c r="E1723" s="1" t="s">
        <v>3133</v>
      </c>
      <c r="F1723" s="1" t="s">
        <v>3136</v>
      </c>
      <c r="G1723" s="1" t="s">
        <v>3137</v>
      </c>
      <c r="H1723" s="1" t="s">
        <v>9</v>
      </c>
      <c r="I1723" s="1" t="s">
        <v>1135</v>
      </c>
      <c r="J1723" s="3">
        <v>11.56</v>
      </c>
      <c r="K1723" s="3">
        <v>4</v>
      </c>
      <c r="L1723" s="3">
        <v>5.4332000000000003</v>
      </c>
    </row>
    <row r="1724" spans="1:12" ht="14.25" customHeight="1" x14ac:dyDescent="0.25">
      <c r="A1724" s="1" t="s">
        <v>1963</v>
      </c>
      <c r="B1724" s="2">
        <v>41801</v>
      </c>
      <c r="C1724" s="2">
        <v>41806</v>
      </c>
      <c r="D1724" s="1" t="s">
        <v>3389</v>
      </c>
      <c r="E1724" s="1" t="s">
        <v>3133</v>
      </c>
      <c r="F1724" s="1" t="s">
        <v>3136</v>
      </c>
      <c r="G1724" s="1" t="s">
        <v>3137</v>
      </c>
      <c r="H1724" s="1" t="s">
        <v>28</v>
      </c>
      <c r="I1724" s="1" t="s">
        <v>1964</v>
      </c>
      <c r="J1724" s="3">
        <v>15.58</v>
      </c>
      <c r="K1724" s="3">
        <v>1</v>
      </c>
      <c r="L1724" s="3">
        <v>3.895</v>
      </c>
    </row>
    <row r="1725" spans="1:12" ht="14.25" customHeight="1" x14ac:dyDescent="0.25">
      <c r="A1725" s="1" t="s">
        <v>1965</v>
      </c>
      <c r="B1725" s="2">
        <v>41787</v>
      </c>
      <c r="C1725" s="2">
        <v>41791</v>
      </c>
      <c r="D1725" s="1" t="s">
        <v>3833</v>
      </c>
      <c r="E1725" s="1" t="s">
        <v>3133</v>
      </c>
      <c r="F1725" s="1" t="s">
        <v>3136</v>
      </c>
      <c r="G1725" s="1" t="s">
        <v>3137</v>
      </c>
      <c r="H1725" s="1" t="s">
        <v>38</v>
      </c>
      <c r="I1725" s="1" t="s">
        <v>1325</v>
      </c>
      <c r="J1725" s="3">
        <v>98.16</v>
      </c>
      <c r="K1725" s="3">
        <v>6</v>
      </c>
      <c r="L1725" s="3">
        <v>9.8160000000000007</v>
      </c>
    </row>
    <row r="1726" spans="1:12" ht="14.25" customHeight="1" x14ac:dyDescent="0.25">
      <c r="A1726" s="1" t="s">
        <v>1965</v>
      </c>
      <c r="B1726" s="2">
        <v>41787</v>
      </c>
      <c r="C1726" s="2">
        <v>41791</v>
      </c>
      <c r="D1726" s="1" t="s">
        <v>3833</v>
      </c>
      <c r="E1726" s="1" t="s">
        <v>3133</v>
      </c>
      <c r="F1726" s="1" t="s">
        <v>3136</v>
      </c>
      <c r="G1726" s="1" t="s">
        <v>3137</v>
      </c>
      <c r="H1726" s="1" t="s">
        <v>14</v>
      </c>
      <c r="I1726" s="1" t="s">
        <v>106</v>
      </c>
      <c r="J1726" s="3">
        <v>31.44</v>
      </c>
      <c r="K1726" s="3">
        <v>3</v>
      </c>
      <c r="L1726" s="3">
        <v>7.86</v>
      </c>
    </row>
    <row r="1727" spans="1:12" ht="14.25" customHeight="1" x14ac:dyDescent="0.25">
      <c r="A1727" s="1" t="s">
        <v>1966</v>
      </c>
      <c r="B1727" s="2">
        <v>41501</v>
      </c>
      <c r="C1727" s="2">
        <v>41505</v>
      </c>
      <c r="D1727" s="1" t="s">
        <v>3814</v>
      </c>
      <c r="E1727" s="1" t="s">
        <v>3133</v>
      </c>
      <c r="F1727" s="1" t="s">
        <v>3134</v>
      </c>
      <c r="G1727" s="1" t="s">
        <v>3135</v>
      </c>
      <c r="H1727" s="1" t="s">
        <v>45</v>
      </c>
      <c r="I1727" s="1" t="s">
        <v>1967</v>
      </c>
      <c r="J1727" s="3">
        <v>15.54</v>
      </c>
      <c r="K1727" s="3">
        <v>3</v>
      </c>
      <c r="L1727" s="3">
        <v>7.6146000000000003</v>
      </c>
    </row>
    <row r="1728" spans="1:12" ht="14.25" customHeight="1" x14ac:dyDescent="0.25">
      <c r="A1728" s="1" t="s">
        <v>1966</v>
      </c>
      <c r="B1728" s="2">
        <v>41501</v>
      </c>
      <c r="C1728" s="2">
        <v>41505</v>
      </c>
      <c r="D1728" s="1" t="s">
        <v>3814</v>
      </c>
      <c r="E1728" s="1" t="s">
        <v>3133</v>
      </c>
      <c r="F1728" s="1" t="s">
        <v>3134</v>
      </c>
      <c r="G1728" s="1" t="s">
        <v>3135</v>
      </c>
      <c r="H1728" s="1" t="s">
        <v>510</v>
      </c>
      <c r="I1728" s="1" t="s">
        <v>1968</v>
      </c>
      <c r="J1728" s="3">
        <v>105.55200000000001</v>
      </c>
      <c r="K1728" s="3">
        <v>6</v>
      </c>
      <c r="L1728" s="3">
        <v>35.623800000000003</v>
      </c>
    </row>
    <row r="1729" spans="1:12" ht="14.25" customHeight="1" x14ac:dyDescent="0.25">
      <c r="A1729" s="1" t="s">
        <v>1969</v>
      </c>
      <c r="B1729" s="2">
        <v>41689</v>
      </c>
      <c r="C1729" s="2">
        <v>41692</v>
      </c>
      <c r="D1729" s="1" t="s">
        <v>3444</v>
      </c>
      <c r="E1729" s="1" t="s">
        <v>3133</v>
      </c>
      <c r="F1729" s="1" t="s">
        <v>3134</v>
      </c>
      <c r="G1729" s="1" t="s">
        <v>3135</v>
      </c>
      <c r="H1729" s="1" t="s">
        <v>16</v>
      </c>
      <c r="I1729" s="1" t="s">
        <v>238</v>
      </c>
      <c r="J1729" s="3">
        <v>167.976</v>
      </c>
      <c r="K1729" s="3">
        <v>3</v>
      </c>
      <c r="L1729" s="3">
        <v>10.4985</v>
      </c>
    </row>
    <row r="1730" spans="1:12" ht="14.25" customHeight="1" x14ac:dyDescent="0.25">
      <c r="A1730" s="1" t="s">
        <v>1969</v>
      </c>
      <c r="B1730" s="2">
        <v>41689</v>
      </c>
      <c r="C1730" s="2">
        <v>41692</v>
      </c>
      <c r="D1730" s="1" t="s">
        <v>3444</v>
      </c>
      <c r="E1730" s="1" t="s">
        <v>3133</v>
      </c>
      <c r="F1730" s="1" t="s">
        <v>3134</v>
      </c>
      <c r="G1730" s="1" t="s">
        <v>3135</v>
      </c>
      <c r="H1730" s="1" t="s">
        <v>38</v>
      </c>
      <c r="I1730" s="1" t="s">
        <v>1009</v>
      </c>
      <c r="J1730" s="3">
        <v>109.53</v>
      </c>
      <c r="K1730" s="3">
        <v>3</v>
      </c>
      <c r="L1730" s="3">
        <v>47.097900000000003</v>
      </c>
    </row>
    <row r="1731" spans="1:12" ht="14.25" customHeight="1" x14ac:dyDescent="0.25">
      <c r="A1731" s="1" t="s">
        <v>1969</v>
      </c>
      <c r="B1731" s="2">
        <v>41689</v>
      </c>
      <c r="C1731" s="2">
        <v>41692</v>
      </c>
      <c r="D1731" s="1" t="s">
        <v>3444</v>
      </c>
      <c r="E1731" s="1" t="s">
        <v>3133</v>
      </c>
      <c r="F1731" s="1" t="s">
        <v>3134</v>
      </c>
      <c r="G1731" s="1" t="s">
        <v>3135</v>
      </c>
      <c r="H1731" s="1" t="s">
        <v>9</v>
      </c>
      <c r="I1731" s="1" t="s">
        <v>1970</v>
      </c>
      <c r="J1731" s="3">
        <v>9.82</v>
      </c>
      <c r="K1731" s="3">
        <v>2</v>
      </c>
      <c r="L1731" s="3">
        <v>4.8117999999999999</v>
      </c>
    </row>
    <row r="1732" spans="1:12" ht="14.25" customHeight="1" x14ac:dyDescent="0.25">
      <c r="A1732" s="1" t="s">
        <v>1971</v>
      </c>
      <c r="B1732" s="2">
        <v>41954</v>
      </c>
      <c r="C1732" s="2">
        <v>41956</v>
      </c>
      <c r="D1732" s="1" t="s">
        <v>3751</v>
      </c>
      <c r="E1732" s="1" t="s">
        <v>3133</v>
      </c>
      <c r="F1732" s="1" t="s">
        <v>3136</v>
      </c>
      <c r="G1732" s="1" t="s">
        <v>3137</v>
      </c>
      <c r="H1732" s="1" t="s">
        <v>18</v>
      </c>
      <c r="I1732" s="1" t="s">
        <v>857</v>
      </c>
      <c r="J1732" s="3">
        <v>26.352</v>
      </c>
      <c r="K1732" s="3">
        <v>3</v>
      </c>
      <c r="L1732" s="3">
        <v>9.5526</v>
      </c>
    </row>
    <row r="1733" spans="1:12" ht="14.25" customHeight="1" x14ac:dyDescent="0.25">
      <c r="A1733" s="1" t="s">
        <v>1972</v>
      </c>
      <c r="B1733" s="2">
        <v>40865</v>
      </c>
      <c r="C1733" s="2">
        <v>40868</v>
      </c>
      <c r="D1733" s="1" t="s">
        <v>3834</v>
      </c>
      <c r="E1733" s="1" t="s">
        <v>3133</v>
      </c>
      <c r="F1733" s="1" t="s">
        <v>3206</v>
      </c>
      <c r="G1733" s="1" t="s">
        <v>3139</v>
      </c>
      <c r="H1733" s="1" t="s">
        <v>45</v>
      </c>
      <c r="I1733" s="1" t="s">
        <v>1119</v>
      </c>
      <c r="J1733" s="3">
        <v>21.98</v>
      </c>
      <c r="K1733" s="3">
        <v>7</v>
      </c>
      <c r="L1733" s="3">
        <v>9.891</v>
      </c>
    </row>
    <row r="1734" spans="1:12" ht="14.25" customHeight="1" x14ac:dyDescent="0.25">
      <c r="A1734" s="1" t="s">
        <v>1973</v>
      </c>
      <c r="B1734" s="2">
        <v>41542</v>
      </c>
      <c r="C1734" s="2">
        <v>41542</v>
      </c>
      <c r="D1734" s="1" t="s">
        <v>3522</v>
      </c>
      <c r="E1734" s="1" t="s">
        <v>3133</v>
      </c>
      <c r="F1734" s="1" t="s">
        <v>3140</v>
      </c>
      <c r="G1734" s="1" t="s">
        <v>3135</v>
      </c>
      <c r="H1734" s="1" t="s">
        <v>12</v>
      </c>
      <c r="I1734" s="1" t="s">
        <v>1888</v>
      </c>
      <c r="J1734" s="3">
        <v>63.2</v>
      </c>
      <c r="K1734" s="3">
        <v>5</v>
      </c>
      <c r="L1734" s="3">
        <v>23.384</v>
      </c>
    </row>
    <row r="1735" spans="1:12" ht="14.25" customHeight="1" x14ac:dyDescent="0.25">
      <c r="A1735" s="1" t="s">
        <v>1974</v>
      </c>
      <c r="B1735" s="2">
        <v>41599</v>
      </c>
      <c r="C1735" s="2">
        <v>41606</v>
      </c>
      <c r="D1735" s="1" t="s">
        <v>3835</v>
      </c>
      <c r="E1735" s="1" t="s">
        <v>3133</v>
      </c>
      <c r="F1735" s="1" t="s">
        <v>3134</v>
      </c>
      <c r="G1735" s="1" t="s">
        <v>3135</v>
      </c>
      <c r="H1735" s="1" t="s">
        <v>20</v>
      </c>
      <c r="I1735" s="1" t="s">
        <v>119</v>
      </c>
      <c r="J1735" s="3">
        <v>39</v>
      </c>
      <c r="K1735" s="3">
        <v>12</v>
      </c>
      <c r="L1735" s="3">
        <v>11.31</v>
      </c>
    </row>
    <row r="1736" spans="1:12" ht="14.25" customHeight="1" x14ac:dyDescent="0.25">
      <c r="A1736" s="1" t="s">
        <v>1975</v>
      </c>
      <c r="B1736" s="2">
        <v>41374</v>
      </c>
      <c r="C1736" s="2">
        <v>41379</v>
      </c>
      <c r="D1736" s="1" t="s">
        <v>3657</v>
      </c>
      <c r="E1736" s="1" t="s">
        <v>3133</v>
      </c>
      <c r="F1736" s="1" t="s">
        <v>3134</v>
      </c>
      <c r="G1736" s="1" t="s">
        <v>3135</v>
      </c>
      <c r="H1736" s="1" t="s">
        <v>198</v>
      </c>
      <c r="I1736" s="1" t="s">
        <v>1976</v>
      </c>
      <c r="J1736" s="3">
        <v>556.66499999999996</v>
      </c>
      <c r="K1736" s="3">
        <v>5</v>
      </c>
      <c r="L1736" s="3">
        <v>6.5490000000000004</v>
      </c>
    </row>
    <row r="1737" spans="1:12" ht="14.25" customHeight="1" x14ac:dyDescent="0.25">
      <c r="A1737" s="1" t="s">
        <v>1977</v>
      </c>
      <c r="B1737" s="2">
        <v>41904</v>
      </c>
      <c r="C1737" s="2">
        <v>41906</v>
      </c>
      <c r="D1737" s="1" t="s">
        <v>3836</v>
      </c>
      <c r="E1737" s="1" t="s">
        <v>3133</v>
      </c>
      <c r="F1737" s="1" t="s">
        <v>3136</v>
      </c>
      <c r="G1737" s="1" t="s">
        <v>3137</v>
      </c>
      <c r="H1737" s="1" t="s">
        <v>38</v>
      </c>
      <c r="I1737" s="1" t="s">
        <v>191</v>
      </c>
      <c r="J1737" s="3">
        <v>71.98</v>
      </c>
      <c r="K1737" s="3">
        <v>2</v>
      </c>
      <c r="L1737" s="3">
        <v>15.1158</v>
      </c>
    </row>
    <row r="1738" spans="1:12" ht="14.25" customHeight="1" x14ac:dyDescent="0.25">
      <c r="A1738" s="1" t="s">
        <v>1977</v>
      </c>
      <c r="B1738" s="2">
        <v>41904</v>
      </c>
      <c r="C1738" s="2">
        <v>41906</v>
      </c>
      <c r="D1738" s="1" t="s">
        <v>3836</v>
      </c>
      <c r="E1738" s="1" t="s">
        <v>3133</v>
      </c>
      <c r="F1738" s="1" t="s">
        <v>3136</v>
      </c>
      <c r="G1738" s="1" t="s">
        <v>3137</v>
      </c>
      <c r="H1738" s="1" t="s">
        <v>38</v>
      </c>
      <c r="I1738" s="1" t="s">
        <v>1978</v>
      </c>
      <c r="J1738" s="3">
        <v>79.98</v>
      </c>
      <c r="K1738" s="3">
        <v>2</v>
      </c>
      <c r="L1738" s="3">
        <v>26.3934</v>
      </c>
    </row>
    <row r="1739" spans="1:12" ht="14.25" customHeight="1" x14ac:dyDescent="0.25">
      <c r="A1739" s="1" t="s">
        <v>1979</v>
      </c>
      <c r="B1739" s="2">
        <v>41327</v>
      </c>
      <c r="C1739" s="2">
        <v>41331</v>
      </c>
      <c r="D1739" s="1" t="s">
        <v>3446</v>
      </c>
      <c r="E1739" s="1" t="s">
        <v>3133</v>
      </c>
      <c r="F1739" s="1" t="s">
        <v>3134</v>
      </c>
      <c r="G1739" s="1" t="s">
        <v>3135</v>
      </c>
      <c r="H1739" s="1" t="s">
        <v>16</v>
      </c>
      <c r="I1739" s="1" t="s">
        <v>309</v>
      </c>
      <c r="J1739" s="3">
        <v>445.96</v>
      </c>
      <c r="K1739" s="3">
        <v>5</v>
      </c>
      <c r="L1739" s="3">
        <v>55.744999999999997</v>
      </c>
    </row>
    <row r="1740" spans="1:12" ht="14.25" customHeight="1" x14ac:dyDescent="0.25">
      <c r="A1740" s="1" t="s">
        <v>1979</v>
      </c>
      <c r="B1740" s="2">
        <v>41327</v>
      </c>
      <c r="C1740" s="2">
        <v>41331</v>
      </c>
      <c r="D1740" s="1" t="s">
        <v>3446</v>
      </c>
      <c r="E1740" s="1" t="s">
        <v>3133</v>
      </c>
      <c r="F1740" s="1" t="s">
        <v>3134</v>
      </c>
      <c r="G1740" s="1" t="s">
        <v>3135</v>
      </c>
      <c r="H1740" s="1" t="s">
        <v>38</v>
      </c>
      <c r="I1740" s="1" t="s">
        <v>1340</v>
      </c>
      <c r="J1740" s="3">
        <v>36.24</v>
      </c>
      <c r="K1740" s="3">
        <v>1</v>
      </c>
      <c r="L1740" s="3">
        <v>15.220800000000001</v>
      </c>
    </row>
    <row r="1741" spans="1:12" ht="14.25" customHeight="1" x14ac:dyDescent="0.25">
      <c r="A1741" s="1" t="s">
        <v>1979</v>
      </c>
      <c r="B1741" s="2">
        <v>41327</v>
      </c>
      <c r="C1741" s="2">
        <v>41331</v>
      </c>
      <c r="D1741" s="1" t="s">
        <v>3446</v>
      </c>
      <c r="E1741" s="1" t="s">
        <v>3133</v>
      </c>
      <c r="F1741" s="1" t="s">
        <v>3134</v>
      </c>
      <c r="G1741" s="1" t="s">
        <v>3135</v>
      </c>
      <c r="H1741" s="1" t="s">
        <v>79</v>
      </c>
      <c r="I1741" s="1" t="s">
        <v>1980</v>
      </c>
      <c r="J1741" s="3">
        <v>10.65</v>
      </c>
      <c r="K1741" s="3">
        <v>3</v>
      </c>
      <c r="L1741" s="3">
        <v>5.0054999999999996</v>
      </c>
    </row>
    <row r="1742" spans="1:12" ht="14.25" customHeight="1" x14ac:dyDescent="0.25">
      <c r="A1742" s="1" t="s">
        <v>1981</v>
      </c>
      <c r="B1742" s="2">
        <v>41982</v>
      </c>
      <c r="C1742" s="2">
        <v>41988</v>
      </c>
      <c r="D1742" s="1" t="s">
        <v>3837</v>
      </c>
      <c r="E1742" s="1" t="s">
        <v>3133</v>
      </c>
      <c r="F1742" s="1" t="s">
        <v>3140</v>
      </c>
      <c r="G1742" s="1" t="s">
        <v>3135</v>
      </c>
      <c r="H1742" s="1" t="s">
        <v>45</v>
      </c>
      <c r="I1742" s="1" t="s">
        <v>1982</v>
      </c>
      <c r="J1742" s="3">
        <v>87.92</v>
      </c>
      <c r="K1742" s="3">
        <v>4</v>
      </c>
      <c r="L1742" s="3">
        <v>40.443199999999997</v>
      </c>
    </row>
    <row r="1743" spans="1:12" ht="14.25" customHeight="1" x14ac:dyDescent="0.25">
      <c r="A1743" s="1" t="s">
        <v>1981</v>
      </c>
      <c r="B1743" s="2">
        <v>41982</v>
      </c>
      <c r="C1743" s="2">
        <v>41988</v>
      </c>
      <c r="D1743" s="1" t="s">
        <v>3837</v>
      </c>
      <c r="E1743" s="1" t="s">
        <v>3133</v>
      </c>
      <c r="F1743" s="1" t="s">
        <v>3140</v>
      </c>
      <c r="G1743" s="1" t="s">
        <v>3135</v>
      </c>
      <c r="H1743" s="1" t="s">
        <v>18</v>
      </c>
      <c r="I1743" s="1" t="s">
        <v>1571</v>
      </c>
      <c r="J1743" s="3">
        <v>22.423999999999999</v>
      </c>
      <c r="K1743" s="3">
        <v>1</v>
      </c>
      <c r="L1743" s="3">
        <v>8.4090000000000007</v>
      </c>
    </row>
    <row r="1744" spans="1:12" ht="14.25" customHeight="1" x14ac:dyDescent="0.25">
      <c r="A1744" s="1" t="s">
        <v>1981</v>
      </c>
      <c r="B1744" s="2">
        <v>41982</v>
      </c>
      <c r="C1744" s="2">
        <v>41988</v>
      </c>
      <c r="D1744" s="1" t="s">
        <v>3837</v>
      </c>
      <c r="E1744" s="1" t="s">
        <v>3133</v>
      </c>
      <c r="F1744" s="1" t="s">
        <v>3140</v>
      </c>
      <c r="G1744" s="1" t="s">
        <v>3135</v>
      </c>
      <c r="H1744" s="1" t="s">
        <v>18</v>
      </c>
      <c r="I1744" s="1" t="s">
        <v>247</v>
      </c>
      <c r="J1744" s="3">
        <v>90.48</v>
      </c>
      <c r="K1744" s="3">
        <v>3</v>
      </c>
      <c r="L1744" s="3">
        <v>33.93</v>
      </c>
    </row>
    <row r="1745" spans="1:12" ht="14.25" customHeight="1" x14ac:dyDescent="0.25">
      <c r="A1745" s="1" t="s">
        <v>1981</v>
      </c>
      <c r="B1745" s="2">
        <v>41982</v>
      </c>
      <c r="C1745" s="2">
        <v>41988</v>
      </c>
      <c r="D1745" s="1" t="s">
        <v>3837</v>
      </c>
      <c r="E1745" s="1" t="s">
        <v>3133</v>
      </c>
      <c r="F1745" s="1" t="s">
        <v>3140</v>
      </c>
      <c r="G1745" s="1" t="s">
        <v>3135</v>
      </c>
      <c r="H1745" s="1" t="s">
        <v>28</v>
      </c>
      <c r="I1745" s="1" t="s">
        <v>1983</v>
      </c>
      <c r="J1745" s="3">
        <v>42.76</v>
      </c>
      <c r="K1745" s="3">
        <v>1</v>
      </c>
      <c r="L1745" s="3">
        <v>11.117599999999999</v>
      </c>
    </row>
    <row r="1746" spans="1:12" ht="14.25" customHeight="1" x14ac:dyDescent="0.25">
      <c r="A1746" s="1" t="s">
        <v>1984</v>
      </c>
      <c r="B1746" s="2">
        <v>41901</v>
      </c>
      <c r="C1746" s="2">
        <v>41905</v>
      </c>
      <c r="D1746" s="1" t="s">
        <v>3717</v>
      </c>
      <c r="E1746" s="1" t="s">
        <v>3133</v>
      </c>
      <c r="F1746" s="1" t="s">
        <v>3279</v>
      </c>
      <c r="G1746" s="1" t="s">
        <v>3154</v>
      </c>
      <c r="H1746" s="1" t="s">
        <v>18</v>
      </c>
      <c r="I1746" s="1" t="s">
        <v>441</v>
      </c>
      <c r="J1746" s="3">
        <v>10.08</v>
      </c>
      <c r="K1746" s="3">
        <v>7</v>
      </c>
      <c r="L1746" s="3">
        <v>3.528</v>
      </c>
    </row>
    <row r="1747" spans="1:12" ht="14.25" customHeight="1" x14ac:dyDescent="0.25">
      <c r="A1747" s="1" t="s">
        <v>1984</v>
      </c>
      <c r="B1747" s="2">
        <v>41901</v>
      </c>
      <c r="C1747" s="2">
        <v>41905</v>
      </c>
      <c r="D1747" s="1" t="s">
        <v>3717</v>
      </c>
      <c r="E1747" s="1" t="s">
        <v>3133</v>
      </c>
      <c r="F1747" s="1" t="s">
        <v>3279</v>
      </c>
      <c r="G1747" s="1" t="s">
        <v>3154</v>
      </c>
      <c r="H1747" s="1" t="s">
        <v>38</v>
      </c>
      <c r="I1747" s="1" t="s">
        <v>1985</v>
      </c>
      <c r="J1747" s="3">
        <v>101.34</v>
      </c>
      <c r="K1747" s="3">
        <v>3</v>
      </c>
      <c r="L1747" s="3">
        <v>8.1072000000000006</v>
      </c>
    </row>
    <row r="1748" spans="1:12" ht="14.25" customHeight="1" x14ac:dyDescent="0.25">
      <c r="A1748" s="1" t="s">
        <v>1986</v>
      </c>
      <c r="B1748" s="2">
        <v>41638</v>
      </c>
      <c r="C1748" s="2">
        <v>41642</v>
      </c>
      <c r="D1748" s="1" t="s">
        <v>3478</v>
      </c>
      <c r="E1748" s="1" t="s">
        <v>3133</v>
      </c>
      <c r="F1748" s="1" t="s">
        <v>3134</v>
      </c>
      <c r="G1748" s="1" t="s">
        <v>3135</v>
      </c>
      <c r="H1748" s="1" t="s">
        <v>18</v>
      </c>
      <c r="I1748" s="1" t="s">
        <v>353</v>
      </c>
      <c r="J1748" s="3">
        <v>11.231999999999999</v>
      </c>
      <c r="K1748" s="3">
        <v>3</v>
      </c>
      <c r="L1748" s="3">
        <v>3.9312</v>
      </c>
    </row>
    <row r="1749" spans="1:12" ht="14.25" customHeight="1" x14ac:dyDescent="0.25">
      <c r="A1749" s="1" t="s">
        <v>1987</v>
      </c>
      <c r="B1749" s="2">
        <v>41612</v>
      </c>
      <c r="C1749" s="2">
        <v>41615</v>
      </c>
      <c r="D1749" s="1" t="s">
        <v>3465</v>
      </c>
      <c r="E1749" s="1" t="s">
        <v>3133</v>
      </c>
      <c r="F1749" s="1" t="s">
        <v>3134</v>
      </c>
      <c r="G1749" s="1" t="s">
        <v>3135</v>
      </c>
      <c r="H1749" s="1" t="s">
        <v>38</v>
      </c>
      <c r="I1749" s="1" t="s">
        <v>1988</v>
      </c>
      <c r="J1749" s="3">
        <v>1649.95</v>
      </c>
      <c r="K1749" s="3">
        <v>5</v>
      </c>
      <c r="L1749" s="3">
        <v>659.98</v>
      </c>
    </row>
    <row r="1750" spans="1:12" ht="14.25" customHeight="1" x14ac:dyDescent="0.25">
      <c r="A1750" s="1" t="s">
        <v>1987</v>
      </c>
      <c r="B1750" s="2">
        <v>41612</v>
      </c>
      <c r="C1750" s="2">
        <v>41615</v>
      </c>
      <c r="D1750" s="1" t="s">
        <v>3465</v>
      </c>
      <c r="E1750" s="1" t="s">
        <v>3133</v>
      </c>
      <c r="F1750" s="1" t="s">
        <v>3134</v>
      </c>
      <c r="G1750" s="1" t="s">
        <v>3135</v>
      </c>
      <c r="H1750" s="1" t="s">
        <v>12</v>
      </c>
      <c r="I1750" s="1" t="s">
        <v>1989</v>
      </c>
      <c r="J1750" s="3">
        <v>111.9</v>
      </c>
      <c r="K1750" s="3">
        <v>6</v>
      </c>
      <c r="L1750" s="3">
        <v>51.473999999999997</v>
      </c>
    </row>
    <row r="1751" spans="1:12" ht="14.25" customHeight="1" x14ac:dyDescent="0.25">
      <c r="A1751" s="1" t="s">
        <v>1990</v>
      </c>
      <c r="B1751" s="2">
        <v>41440</v>
      </c>
      <c r="C1751" s="2">
        <v>41440</v>
      </c>
      <c r="D1751" s="1" t="s">
        <v>3838</v>
      </c>
      <c r="E1751" s="1" t="s">
        <v>3133</v>
      </c>
      <c r="F1751" s="1" t="s">
        <v>3134</v>
      </c>
      <c r="G1751" s="1" t="s">
        <v>3135</v>
      </c>
      <c r="H1751" s="1" t="s">
        <v>198</v>
      </c>
      <c r="I1751" s="1" t="s">
        <v>1991</v>
      </c>
      <c r="J1751" s="3">
        <v>599.16499999999996</v>
      </c>
      <c r="K1751" s="3">
        <v>5</v>
      </c>
      <c r="L1751" s="3">
        <v>35.244999999999997</v>
      </c>
    </row>
    <row r="1752" spans="1:12" ht="14.25" customHeight="1" x14ac:dyDescent="0.25">
      <c r="A1752" s="1" t="s">
        <v>1992</v>
      </c>
      <c r="B1752" s="2">
        <v>41520</v>
      </c>
      <c r="C1752" s="2">
        <v>41522</v>
      </c>
      <c r="D1752" s="1" t="s">
        <v>3493</v>
      </c>
      <c r="E1752" s="1" t="s">
        <v>3133</v>
      </c>
      <c r="F1752" s="1" t="s">
        <v>3140</v>
      </c>
      <c r="G1752" s="1" t="s">
        <v>3135</v>
      </c>
      <c r="H1752" s="1" t="s">
        <v>28</v>
      </c>
      <c r="I1752" s="1" t="s">
        <v>1993</v>
      </c>
      <c r="J1752" s="3">
        <v>46.53</v>
      </c>
      <c r="K1752" s="3">
        <v>3</v>
      </c>
      <c r="L1752" s="3">
        <v>12.097799999999999</v>
      </c>
    </row>
    <row r="1753" spans="1:12" ht="14.25" customHeight="1" x14ac:dyDescent="0.25">
      <c r="A1753" s="1" t="s">
        <v>1994</v>
      </c>
      <c r="B1753" s="2">
        <v>41755</v>
      </c>
      <c r="C1753" s="2">
        <v>41759</v>
      </c>
      <c r="D1753" s="1" t="s">
        <v>3839</v>
      </c>
      <c r="E1753" s="1" t="s">
        <v>3133</v>
      </c>
      <c r="F1753" s="1" t="s">
        <v>3277</v>
      </c>
      <c r="G1753" s="1" t="s">
        <v>3143</v>
      </c>
      <c r="H1753" s="1" t="s">
        <v>14</v>
      </c>
      <c r="I1753" s="1" t="s">
        <v>1024</v>
      </c>
      <c r="J1753" s="3">
        <v>8.8960000000000008</v>
      </c>
      <c r="K1753" s="3">
        <v>4</v>
      </c>
      <c r="L1753" s="3">
        <v>0.66720000000000002</v>
      </c>
    </row>
    <row r="1754" spans="1:12" ht="14.25" customHeight="1" x14ac:dyDescent="0.25">
      <c r="A1754" s="1" t="s">
        <v>1995</v>
      </c>
      <c r="B1754" s="2">
        <v>41201</v>
      </c>
      <c r="C1754" s="2">
        <v>41206</v>
      </c>
      <c r="D1754" s="1" t="s">
        <v>3779</v>
      </c>
      <c r="E1754" s="1" t="s">
        <v>3133</v>
      </c>
      <c r="F1754" s="1" t="s">
        <v>3134</v>
      </c>
      <c r="G1754" s="1" t="s">
        <v>3135</v>
      </c>
      <c r="H1754" s="1" t="s">
        <v>20</v>
      </c>
      <c r="I1754" s="1" t="s">
        <v>1996</v>
      </c>
      <c r="J1754" s="3">
        <v>1640.7</v>
      </c>
      <c r="K1754" s="3">
        <v>5</v>
      </c>
      <c r="L1754" s="3">
        <v>459.39600000000002</v>
      </c>
    </row>
    <row r="1755" spans="1:12" ht="14.25" customHeight="1" x14ac:dyDescent="0.25">
      <c r="A1755" s="1" t="s">
        <v>1995</v>
      </c>
      <c r="B1755" s="2">
        <v>41201</v>
      </c>
      <c r="C1755" s="2">
        <v>41206</v>
      </c>
      <c r="D1755" s="1" t="s">
        <v>3779</v>
      </c>
      <c r="E1755" s="1" t="s">
        <v>3133</v>
      </c>
      <c r="F1755" s="1" t="s">
        <v>3134</v>
      </c>
      <c r="G1755" s="1" t="s">
        <v>3135</v>
      </c>
      <c r="H1755" s="1" t="s">
        <v>38</v>
      </c>
      <c r="I1755" s="1" t="s">
        <v>1997</v>
      </c>
      <c r="J1755" s="3">
        <v>270</v>
      </c>
      <c r="K1755" s="3">
        <v>3</v>
      </c>
      <c r="L1755" s="3">
        <v>97.2</v>
      </c>
    </row>
    <row r="1756" spans="1:12" ht="14.25" customHeight="1" x14ac:dyDescent="0.25">
      <c r="A1756" s="1" t="s">
        <v>1998</v>
      </c>
      <c r="B1756" s="2">
        <v>41892</v>
      </c>
      <c r="C1756" s="2">
        <v>41896</v>
      </c>
      <c r="D1756" s="1" t="s">
        <v>3810</v>
      </c>
      <c r="E1756" s="1" t="s">
        <v>3133</v>
      </c>
      <c r="F1756" s="1" t="s">
        <v>3208</v>
      </c>
      <c r="G1756" s="1" t="s">
        <v>3143</v>
      </c>
      <c r="H1756" s="1" t="s">
        <v>45</v>
      </c>
      <c r="I1756" s="1" t="s">
        <v>1999</v>
      </c>
      <c r="J1756" s="3">
        <v>6.3680000000000003</v>
      </c>
      <c r="K1756" s="3">
        <v>2</v>
      </c>
      <c r="L1756" s="3">
        <v>2.3879999999999999</v>
      </c>
    </row>
    <row r="1757" spans="1:12" ht="14.25" customHeight="1" x14ac:dyDescent="0.25">
      <c r="A1757" s="1" t="s">
        <v>2000</v>
      </c>
      <c r="B1757" s="2">
        <v>41478</v>
      </c>
      <c r="C1757" s="2">
        <v>41485</v>
      </c>
      <c r="D1757" s="1" t="s">
        <v>3611</v>
      </c>
      <c r="E1757" s="1" t="s">
        <v>3133</v>
      </c>
      <c r="F1757" s="1" t="s">
        <v>3239</v>
      </c>
      <c r="G1757" s="1" t="s">
        <v>3170</v>
      </c>
      <c r="H1757" s="1" t="s">
        <v>82</v>
      </c>
      <c r="I1757" s="1" t="s">
        <v>2001</v>
      </c>
      <c r="J1757" s="3">
        <v>86.2</v>
      </c>
      <c r="K1757" s="3">
        <v>5</v>
      </c>
      <c r="L1757" s="3">
        <v>24.998000000000001</v>
      </c>
    </row>
    <row r="1758" spans="1:12" ht="14.25" customHeight="1" x14ac:dyDescent="0.25">
      <c r="A1758" s="1" t="s">
        <v>2002</v>
      </c>
      <c r="B1758" s="2">
        <v>42003</v>
      </c>
      <c r="C1758" s="2">
        <v>42007</v>
      </c>
      <c r="D1758" s="1" t="s">
        <v>3345</v>
      </c>
      <c r="E1758" s="1" t="s">
        <v>3133</v>
      </c>
      <c r="F1758" s="1" t="s">
        <v>3188</v>
      </c>
      <c r="G1758" s="1" t="s">
        <v>3137</v>
      </c>
      <c r="H1758" s="1" t="s">
        <v>79</v>
      </c>
      <c r="I1758" s="1" t="s">
        <v>2003</v>
      </c>
      <c r="J1758" s="3">
        <v>19.600000000000001</v>
      </c>
      <c r="K1758" s="3">
        <v>5</v>
      </c>
      <c r="L1758" s="3">
        <v>9.6039999999999992</v>
      </c>
    </row>
    <row r="1759" spans="1:12" ht="14.25" customHeight="1" x14ac:dyDescent="0.25">
      <c r="A1759" s="1" t="s">
        <v>2002</v>
      </c>
      <c r="B1759" s="2">
        <v>42003</v>
      </c>
      <c r="C1759" s="2">
        <v>42007</v>
      </c>
      <c r="D1759" s="1" t="s">
        <v>3345</v>
      </c>
      <c r="E1759" s="1" t="s">
        <v>3133</v>
      </c>
      <c r="F1759" s="1" t="s">
        <v>3188</v>
      </c>
      <c r="G1759" s="1" t="s">
        <v>3137</v>
      </c>
      <c r="H1759" s="1" t="s">
        <v>12</v>
      </c>
      <c r="I1759" s="1" t="s">
        <v>822</v>
      </c>
      <c r="J1759" s="3">
        <v>68.459999999999994</v>
      </c>
      <c r="K1759" s="3">
        <v>2</v>
      </c>
      <c r="L1759" s="3">
        <v>20.538</v>
      </c>
    </row>
    <row r="1760" spans="1:12" ht="14.25" customHeight="1" x14ac:dyDescent="0.25">
      <c r="A1760" s="1" t="s">
        <v>2004</v>
      </c>
      <c r="B1760" s="2">
        <v>41887</v>
      </c>
      <c r="C1760" s="2">
        <v>41889</v>
      </c>
      <c r="D1760" s="1" t="s">
        <v>3645</v>
      </c>
      <c r="E1760" s="1" t="s">
        <v>3133</v>
      </c>
      <c r="F1760" s="1" t="s">
        <v>3140</v>
      </c>
      <c r="G1760" s="1" t="s">
        <v>3135</v>
      </c>
      <c r="H1760" s="1" t="s">
        <v>18</v>
      </c>
      <c r="I1760" s="1" t="s">
        <v>1850</v>
      </c>
      <c r="J1760" s="3">
        <v>13.343999999999999</v>
      </c>
      <c r="K1760" s="3">
        <v>6</v>
      </c>
      <c r="L1760" s="3">
        <v>4.3368000000000002</v>
      </c>
    </row>
    <row r="1761" spans="1:12" ht="14.25" customHeight="1" x14ac:dyDescent="0.25">
      <c r="A1761" s="1" t="s">
        <v>2004</v>
      </c>
      <c r="B1761" s="2">
        <v>41887</v>
      </c>
      <c r="C1761" s="2">
        <v>41889</v>
      </c>
      <c r="D1761" s="1" t="s">
        <v>3645</v>
      </c>
      <c r="E1761" s="1" t="s">
        <v>3133</v>
      </c>
      <c r="F1761" s="1" t="s">
        <v>3140</v>
      </c>
      <c r="G1761" s="1" t="s">
        <v>3135</v>
      </c>
      <c r="H1761" s="1" t="s">
        <v>22</v>
      </c>
      <c r="I1761" s="1" t="s">
        <v>2005</v>
      </c>
      <c r="J1761" s="3">
        <v>1478.2719999999999</v>
      </c>
      <c r="K1761" s="3">
        <v>8</v>
      </c>
      <c r="L1761" s="3">
        <v>92.391999999999996</v>
      </c>
    </row>
    <row r="1762" spans="1:12" ht="14.25" customHeight="1" x14ac:dyDescent="0.25">
      <c r="A1762" s="1" t="s">
        <v>2006</v>
      </c>
      <c r="B1762" s="2">
        <v>41911</v>
      </c>
      <c r="C1762" s="2">
        <v>41917</v>
      </c>
      <c r="D1762" s="1" t="s">
        <v>3780</v>
      </c>
      <c r="E1762" s="1" t="s">
        <v>3133</v>
      </c>
      <c r="F1762" s="1" t="s">
        <v>3134</v>
      </c>
      <c r="G1762" s="1" t="s">
        <v>3135</v>
      </c>
      <c r="H1762" s="1" t="s">
        <v>12</v>
      </c>
      <c r="I1762" s="1" t="s">
        <v>84</v>
      </c>
      <c r="J1762" s="3">
        <v>9.24</v>
      </c>
      <c r="K1762" s="3">
        <v>3</v>
      </c>
      <c r="L1762" s="3">
        <v>4.4352</v>
      </c>
    </row>
    <row r="1763" spans="1:12" ht="14.25" customHeight="1" x14ac:dyDescent="0.25">
      <c r="A1763" s="1" t="s">
        <v>2007</v>
      </c>
      <c r="B1763" s="2">
        <v>40563</v>
      </c>
      <c r="C1763" s="2">
        <v>40564</v>
      </c>
      <c r="D1763" s="1" t="s">
        <v>3746</v>
      </c>
      <c r="E1763" s="1" t="s">
        <v>3133</v>
      </c>
      <c r="F1763" s="1" t="s">
        <v>3151</v>
      </c>
      <c r="G1763" s="1" t="s">
        <v>3143</v>
      </c>
      <c r="H1763" s="1" t="s">
        <v>18</v>
      </c>
      <c r="I1763" s="1" t="s">
        <v>754</v>
      </c>
      <c r="J1763" s="3">
        <v>32.340000000000003</v>
      </c>
      <c r="K1763" s="3">
        <v>10</v>
      </c>
      <c r="L1763" s="3">
        <v>-23.716000000000001</v>
      </c>
    </row>
    <row r="1764" spans="1:12" ht="14.25" customHeight="1" x14ac:dyDescent="0.25">
      <c r="A1764" s="1" t="s">
        <v>2007</v>
      </c>
      <c r="B1764" s="2">
        <v>40563</v>
      </c>
      <c r="C1764" s="2">
        <v>40564</v>
      </c>
      <c r="D1764" s="1" t="s">
        <v>3746</v>
      </c>
      <c r="E1764" s="1" t="s">
        <v>3133</v>
      </c>
      <c r="F1764" s="1" t="s">
        <v>3151</v>
      </c>
      <c r="G1764" s="1" t="s">
        <v>3143</v>
      </c>
      <c r="H1764" s="1" t="s">
        <v>45</v>
      </c>
      <c r="I1764" s="1" t="s">
        <v>2008</v>
      </c>
      <c r="J1764" s="3">
        <v>56.064</v>
      </c>
      <c r="K1764" s="3">
        <v>4</v>
      </c>
      <c r="L1764" s="3">
        <v>19.622399999999999</v>
      </c>
    </row>
    <row r="1765" spans="1:12" ht="14.25" customHeight="1" x14ac:dyDescent="0.25">
      <c r="A1765" s="1" t="s">
        <v>2007</v>
      </c>
      <c r="B1765" s="2">
        <v>40563</v>
      </c>
      <c r="C1765" s="2">
        <v>40564</v>
      </c>
      <c r="D1765" s="1" t="s">
        <v>3746</v>
      </c>
      <c r="E1765" s="1" t="s">
        <v>3133</v>
      </c>
      <c r="F1765" s="1" t="s">
        <v>3151</v>
      </c>
      <c r="G1765" s="1" t="s">
        <v>3143</v>
      </c>
      <c r="H1765" s="1" t="s">
        <v>87</v>
      </c>
      <c r="I1765" s="1" t="s">
        <v>1284</v>
      </c>
      <c r="J1765" s="3">
        <v>108.72</v>
      </c>
      <c r="K1765" s="3">
        <v>5</v>
      </c>
      <c r="L1765" s="3">
        <v>36.692999999999998</v>
      </c>
    </row>
    <row r="1766" spans="1:12" ht="14.25" customHeight="1" x14ac:dyDescent="0.25">
      <c r="A1766" s="1" t="s">
        <v>2007</v>
      </c>
      <c r="B1766" s="2">
        <v>40563</v>
      </c>
      <c r="C1766" s="2">
        <v>40564</v>
      </c>
      <c r="D1766" s="1" t="s">
        <v>3746</v>
      </c>
      <c r="E1766" s="1" t="s">
        <v>3133</v>
      </c>
      <c r="F1766" s="1" t="s">
        <v>3151</v>
      </c>
      <c r="G1766" s="1" t="s">
        <v>3143</v>
      </c>
      <c r="H1766" s="1" t="s">
        <v>198</v>
      </c>
      <c r="I1766" s="1" t="s">
        <v>199</v>
      </c>
      <c r="J1766" s="3">
        <v>181.47</v>
      </c>
      <c r="K1766" s="3">
        <v>5</v>
      </c>
      <c r="L1766" s="3">
        <v>-320.59699999999998</v>
      </c>
    </row>
    <row r="1767" spans="1:12" ht="14.25" customHeight="1" x14ac:dyDescent="0.25">
      <c r="A1767" s="1" t="s">
        <v>2009</v>
      </c>
      <c r="B1767" s="2">
        <v>41435</v>
      </c>
      <c r="C1767" s="2">
        <v>41440</v>
      </c>
      <c r="D1767" s="1" t="s">
        <v>3840</v>
      </c>
      <c r="E1767" s="1" t="s">
        <v>3133</v>
      </c>
      <c r="F1767" s="1" t="s">
        <v>3140</v>
      </c>
      <c r="G1767" s="1" t="s">
        <v>3135</v>
      </c>
      <c r="H1767" s="1" t="s">
        <v>72</v>
      </c>
      <c r="I1767" s="1" t="s">
        <v>988</v>
      </c>
      <c r="J1767" s="3">
        <v>122.352</v>
      </c>
      <c r="K1767" s="3">
        <v>3</v>
      </c>
      <c r="L1767" s="3">
        <v>13.7646</v>
      </c>
    </row>
    <row r="1768" spans="1:12" ht="14.25" customHeight="1" x14ac:dyDescent="0.25">
      <c r="A1768" s="1" t="s">
        <v>2010</v>
      </c>
      <c r="B1768" s="2">
        <v>40812</v>
      </c>
      <c r="C1768" s="2">
        <v>40813</v>
      </c>
      <c r="D1768" s="1" t="s">
        <v>3590</v>
      </c>
      <c r="E1768" s="1" t="s">
        <v>3133</v>
      </c>
      <c r="F1768" s="1" t="s">
        <v>3159</v>
      </c>
      <c r="G1768" s="1" t="s">
        <v>3135</v>
      </c>
      <c r="H1768" s="1" t="s">
        <v>72</v>
      </c>
      <c r="I1768" s="1" t="s">
        <v>1804</v>
      </c>
      <c r="J1768" s="3">
        <v>585.55200000000002</v>
      </c>
      <c r="K1768" s="3">
        <v>3</v>
      </c>
      <c r="L1768" s="3">
        <v>73.194000000000003</v>
      </c>
    </row>
    <row r="1769" spans="1:12" ht="14.25" customHeight="1" x14ac:dyDescent="0.25">
      <c r="A1769" s="1" t="s">
        <v>2010</v>
      </c>
      <c r="B1769" s="2">
        <v>40812</v>
      </c>
      <c r="C1769" s="2">
        <v>40813</v>
      </c>
      <c r="D1769" s="1" t="s">
        <v>3590</v>
      </c>
      <c r="E1769" s="1" t="s">
        <v>3133</v>
      </c>
      <c r="F1769" s="1" t="s">
        <v>3159</v>
      </c>
      <c r="G1769" s="1" t="s">
        <v>3135</v>
      </c>
      <c r="H1769" s="1" t="s">
        <v>45</v>
      </c>
      <c r="I1769" s="1" t="s">
        <v>2011</v>
      </c>
      <c r="J1769" s="3">
        <v>19.440000000000001</v>
      </c>
      <c r="K1769" s="3">
        <v>3</v>
      </c>
      <c r="L1769" s="3">
        <v>9.3312000000000008</v>
      </c>
    </row>
    <row r="1770" spans="1:12" ht="14.25" customHeight="1" x14ac:dyDescent="0.25">
      <c r="A1770" s="1" t="s">
        <v>2012</v>
      </c>
      <c r="B1770" s="2">
        <v>41993</v>
      </c>
      <c r="C1770" s="2">
        <v>41997</v>
      </c>
      <c r="D1770" s="1" t="s">
        <v>3717</v>
      </c>
      <c r="E1770" s="1" t="s">
        <v>3133</v>
      </c>
      <c r="F1770" s="1" t="s">
        <v>3175</v>
      </c>
      <c r="G1770" s="1" t="s">
        <v>3147</v>
      </c>
      <c r="H1770" s="1" t="s">
        <v>12</v>
      </c>
      <c r="I1770" s="1" t="s">
        <v>2013</v>
      </c>
      <c r="J1770" s="3">
        <v>13.36</v>
      </c>
      <c r="K1770" s="3">
        <v>5</v>
      </c>
      <c r="L1770" s="3">
        <v>4.008</v>
      </c>
    </row>
    <row r="1771" spans="1:12" ht="14.25" customHeight="1" x14ac:dyDescent="0.25">
      <c r="A1771" s="1" t="s">
        <v>2012</v>
      </c>
      <c r="B1771" s="2">
        <v>41993</v>
      </c>
      <c r="C1771" s="2">
        <v>41997</v>
      </c>
      <c r="D1771" s="1" t="s">
        <v>3717</v>
      </c>
      <c r="E1771" s="1" t="s">
        <v>3133</v>
      </c>
      <c r="F1771" s="1" t="s">
        <v>3175</v>
      </c>
      <c r="G1771" s="1" t="s">
        <v>3147</v>
      </c>
      <c r="H1771" s="1" t="s">
        <v>28</v>
      </c>
      <c r="I1771" s="1" t="s">
        <v>2014</v>
      </c>
      <c r="J1771" s="3">
        <v>78.256</v>
      </c>
      <c r="K1771" s="3">
        <v>2</v>
      </c>
      <c r="L1771" s="3">
        <v>-17.607600000000001</v>
      </c>
    </row>
    <row r="1772" spans="1:12" ht="14.25" customHeight="1" x14ac:dyDescent="0.25">
      <c r="A1772" s="1" t="s">
        <v>2012</v>
      </c>
      <c r="B1772" s="2">
        <v>41993</v>
      </c>
      <c r="C1772" s="2">
        <v>41997</v>
      </c>
      <c r="D1772" s="1" t="s">
        <v>3717</v>
      </c>
      <c r="E1772" s="1" t="s">
        <v>3133</v>
      </c>
      <c r="F1772" s="1" t="s">
        <v>3175</v>
      </c>
      <c r="G1772" s="1" t="s">
        <v>3147</v>
      </c>
      <c r="H1772" s="1" t="s">
        <v>198</v>
      </c>
      <c r="I1772" s="1" t="s">
        <v>2015</v>
      </c>
      <c r="J1772" s="3">
        <v>102.018</v>
      </c>
      <c r="K1772" s="3">
        <v>7</v>
      </c>
      <c r="L1772" s="3">
        <v>-183.63239999999999</v>
      </c>
    </row>
    <row r="1773" spans="1:12" ht="14.25" customHeight="1" x14ac:dyDescent="0.25">
      <c r="A1773" s="1" t="s">
        <v>2016</v>
      </c>
      <c r="B1773" s="2">
        <v>41921</v>
      </c>
      <c r="C1773" s="2">
        <v>41927</v>
      </c>
      <c r="D1773" s="1" t="s">
        <v>3761</v>
      </c>
      <c r="E1773" s="1" t="s">
        <v>3133</v>
      </c>
      <c r="F1773" s="1" t="s">
        <v>3159</v>
      </c>
      <c r="G1773" s="1" t="s">
        <v>3135</v>
      </c>
      <c r="H1773" s="1" t="s">
        <v>16</v>
      </c>
      <c r="I1773" s="1" t="s">
        <v>2017</v>
      </c>
      <c r="J1773" s="3">
        <v>103.19199999999999</v>
      </c>
      <c r="K1773" s="3">
        <v>1</v>
      </c>
      <c r="L1773" s="3">
        <v>11.6091</v>
      </c>
    </row>
    <row r="1774" spans="1:12" ht="14.25" customHeight="1" x14ac:dyDescent="0.25">
      <c r="A1774" s="1" t="s">
        <v>2016</v>
      </c>
      <c r="B1774" s="2">
        <v>41921</v>
      </c>
      <c r="C1774" s="2">
        <v>41927</v>
      </c>
      <c r="D1774" s="1" t="s">
        <v>3761</v>
      </c>
      <c r="E1774" s="1" t="s">
        <v>3133</v>
      </c>
      <c r="F1774" s="1" t="s">
        <v>3159</v>
      </c>
      <c r="G1774" s="1" t="s">
        <v>3135</v>
      </c>
      <c r="H1774" s="1" t="s">
        <v>38</v>
      </c>
      <c r="I1774" s="1" t="s">
        <v>2018</v>
      </c>
      <c r="J1774" s="3">
        <v>36</v>
      </c>
      <c r="K1774" s="3">
        <v>2</v>
      </c>
      <c r="L1774" s="3">
        <v>6.48</v>
      </c>
    </row>
    <row r="1775" spans="1:12" ht="14.25" customHeight="1" x14ac:dyDescent="0.25">
      <c r="A1775" s="1" t="s">
        <v>2016</v>
      </c>
      <c r="B1775" s="2">
        <v>41921</v>
      </c>
      <c r="C1775" s="2">
        <v>41927</v>
      </c>
      <c r="D1775" s="1" t="s">
        <v>3761</v>
      </c>
      <c r="E1775" s="1" t="s">
        <v>3133</v>
      </c>
      <c r="F1775" s="1" t="s">
        <v>3159</v>
      </c>
      <c r="G1775" s="1" t="s">
        <v>3135</v>
      </c>
      <c r="H1775" s="1" t="s">
        <v>38</v>
      </c>
      <c r="I1775" s="1" t="s">
        <v>349</v>
      </c>
      <c r="J1775" s="3">
        <v>239.96</v>
      </c>
      <c r="K1775" s="3">
        <v>4</v>
      </c>
      <c r="L1775" s="3">
        <v>115.1808</v>
      </c>
    </row>
    <row r="1776" spans="1:12" ht="14.25" customHeight="1" x14ac:dyDescent="0.25">
      <c r="A1776" s="1" t="s">
        <v>2016</v>
      </c>
      <c r="B1776" s="2">
        <v>41921</v>
      </c>
      <c r="C1776" s="2">
        <v>41927</v>
      </c>
      <c r="D1776" s="1" t="s">
        <v>3761</v>
      </c>
      <c r="E1776" s="1" t="s">
        <v>3133</v>
      </c>
      <c r="F1776" s="1" t="s">
        <v>3159</v>
      </c>
      <c r="G1776" s="1" t="s">
        <v>3135</v>
      </c>
      <c r="H1776" s="1" t="s">
        <v>28</v>
      </c>
      <c r="I1776" s="1" t="s">
        <v>1684</v>
      </c>
      <c r="J1776" s="3">
        <v>40.68</v>
      </c>
      <c r="K1776" s="3">
        <v>2</v>
      </c>
      <c r="L1776" s="3">
        <v>0.40679999999999999</v>
      </c>
    </row>
    <row r="1777" spans="1:12" ht="14.25" customHeight="1" x14ac:dyDescent="0.25">
      <c r="A1777" s="1" t="s">
        <v>2019</v>
      </c>
      <c r="B1777" s="2">
        <v>40875</v>
      </c>
      <c r="C1777" s="2">
        <v>40875</v>
      </c>
      <c r="D1777" s="1" t="s">
        <v>3841</v>
      </c>
      <c r="E1777" s="1" t="s">
        <v>3133</v>
      </c>
      <c r="F1777" s="1" t="s">
        <v>3140</v>
      </c>
      <c r="G1777" s="1" t="s">
        <v>3135</v>
      </c>
      <c r="H1777" s="1" t="s">
        <v>82</v>
      </c>
      <c r="I1777" s="1" t="s">
        <v>106</v>
      </c>
      <c r="J1777" s="3">
        <v>7.36</v>
      </c>
      <c r="K1777" s="3">
        <v>2</v>
      </c>
      <c r="L1777" s="3">
        <v>0.1472</v>
      </c>
    </row>
    <row r="1778" spans="1:12" ht="14.25" customHeight="1" x14ac:dyDescent="0.25">
      <c r="A1778" s="1" t="s">
        <v>2019</v>
      </c>
      <c r="B1778" s="2">
        <v>40875</v>
      </c>
      <c r="C1778" s="2">
        <v>40875</v>
      </c>
      <c r="D1778" s="1" t="s">
        <v>3841</v>
      </c>
      <c r="E1778" s="1" t="s">
        <v>3133</v>
      </c>
      <c r="F1778" s="1" t="s">
        <v>3140</v>
      </c>
      <c r="G1778" s="1" t="s">
        <v>3135</v>
      </c>
      <c r="H1778" s="1" t="s">
        <v>9</v>
      </c>
      <c r="I1778" s="1" t="s">
        <v>1293</v>
      </c>
      <c r="J1778" s="3">
        <v>41.4</v>
      </c>
      <c r="K1778" s="3">
        <v>4</v>
      </c>
      <c r="L1778" s="3">
        <v>19.872</v>
      </c>
    </row>
    <row r="1779" spans="1:12" ht="14.25" customHeight="1" x14ac:dyDescent="0.25">
      <c r="A1779" s="1" t="s">
        <v>2019</v>
      </c>
      <c r="B1779" s="2">
        <v>40875</v>
      </c>
      <c r="C1779" s="2">
        <v>40875</v>
      </c>
      <c r="D1779" s="1" t="s">
        <v>3841</v>
      </c>
      <c r="E1779" s="1" t="s">
        <v>3133</v>
      </c>
      <c r="F1779" s="1" t="s">
        <v>3140</v>
      </c>
      <c r="G1779" s="1" t="s">
        <v>3135</v>
      </c>
      <c r="H1779" s="1" t="s">
        <v>198</v>
      </c>
      <c r="I1779" s="1" t="s">
        <v>772</v>
      </c>
      <c r="J1779" s="3">
        <v>411.33199999999999</v>
      </c>
      <c r="K1779" s="3">
        <v>4</v>
      </c>
      <c r="L1779" s="3">
        <v>-4.8391999999999999</v>
      </c>
    </row>
    <row r="1780" spans="1:12" ht="14.25" customHeight="1" x14ac:dyDescent="0.25">
      <c r="A1780" s="1" t="s">
        <v>2020</v>
      </c>
      <c r="B1780" s="2">
        <v>41556</v>
      </c>
      <c r="C1780" s="2">
        <v>41556</v>
      </c>
      <c r="D1780" s="1" t="s">
        <v>3374</v>
      </c>
      <c r="E1780" s="1" t="s">
        <v>3133</v>
      </c>
      <c r="F1780" s="1" t="s">
        <v>3134</v>
      </c>
      <c r="G1780" s="1" t="s">
        <v>3135</v>
      </c>
      <c r="H1780" s="1" t="s">
        <v>45</v>
      </c>
      <c r="I1780" s="1" t="s">
        <v>2021</v>
      </c>
      <c r="J1780" s="3">
        <v>61.96</v>
      </c>
      <c r="K1780" s="3">
        <v>2</v>
      </c>
      <c r="L1780" s="3">
        <v>27.882000000000001</v>
      </c>
    </row>
    <row r="1781" spans="1:12" ht="14.25" customHeight="1" x14ac:dyDescent="0.25">
      <c r="A1781" s="1" t="s">
        <v>2022</v>
      </c>
      <c r="B1781" s="2">
        <v>41190</v>
      </c>
      <c r="C1781" s="2">
        <v>41194</v>
      </c>
      <c r="D1781" s="1" t="s">
        <v>3505</v>
      </c>
      <c r="E1781" s="1" t="s">
        <v>3133</v>
      </c>
      <c r="F1781" s="1" t="s">
        <v>3140</v>
      </c>
      <c r="G1781" s="1" t="s">
        <v>3135</v>
      </c>
      <c r="H1781" s="1" t="s">
        <v>12</v>
      </c>
      <c r="I1781" s="1" t="s">
        <v>594</v>
      </c>
      <c r="J1781" s="3">
        <v>145.9</v>
      </c>
      <c r="K1781" s="3">
        <v>5</v>
      </c>
      <c r="L1781" s="3">
        <v>62.737000000000002</v>
      </c>
    </row>
    <row r="1782" spans="1:12" ht="14.25" customHeight="1" x14ac:dyDescent="0.25">
      <c r="A1782" s="1" t="s">
        <v>2023</v>
      </c>
      <c r="B1782" s="2">
        <v>40599</v>
      </c>
      <c r="C1782" s="2">
        <v>40604</v>
      </c>
      <c r="D1782" s="1" t="s">
        <v>3842</v>
      </c>
      <c r="E1782" s="1" t="s">
        <v>3133</v>
      </c>
      <c r="F1782" s="1" t="s">
        <v>3221</v>
      </c>
      <c r="G1782" s="1" t="s">
        <v>3145</v>
      </c>
      <c r="H1782" s="1" t="s">
        <v>45</v>
      </c>
      <c r="I1782" s="1" t="s">
        <v>2024</v>
      </c>
      <c r="J1782" s="3">
        <v>32.896000000000001</v>
      </c>
      <c r="K1782" s="3">
        <v>4</v>
      </c>
      <c r="L1782" s="3">
        <v>11.102399999999999</v>
      </c>
    </row>
    <row r="1783" spans="1:12" ht="14.25" customHeight="1" x14ac:dyDescent="0.25">
      <c r="A1783" s="1" t="s">
        <v>2023</v>
      </c>
      <c r="B1783" s="2">
        <v>40599</v>
      </c>
      <c r="C1783" s="2">
        <v>40604</v>
      </c>
      <c r="D1783" s="1" t="s">
        <v>3842</v>
      </c>
      <c r="E1783" s="1" t="s">
        <v>3133</v>
      </c>
      <c r="F1783" s="1" t="s">
        <v>3221</v>
      </c>
      <c r="G1783" s="1" t="s">
        <v>3145</v>
      </c>
      <c r="H1783" s="1" t="s">
        <v>45</v>
      </c>
      <c r="I1783" s="1" t="s">
        <v>2025</v>
      </c>
      <c r="J1783" s="3">
        <v>22.776</v>
      </c>
      <c r="K1783" s="3">
        <v>3</v>
      </c>
      <c r="L1783" s="3">
        <v>7.6868999999999996</v>
      </c>
    </row>
    <row r="1784" spans="1:12" ht="14.25" customHeight="1" x14ac:dyDescent="0.25">
      <c r="A1784" s="1" t="s">
        <v>2026</v>
      </c>
      <c r="B1784" s="2">
        <v>41431</v>
      </c>
      <c r="C1784" s="2">
        <v>41433</v>
      </c>
      <c r="D1784" s="1" t="s">
        <v>3843</v>
      </c>
      <c r="E1784" s="1" t="s">
        <v>3133</v>
      </c>
      <c r="F1784" s="1" t="s">
        <v>3158</v>
      </c>
      <c r="G1784" s="1" t="s">
        <v>3135</v>
      </c>
      <c r="H1784" s="1" t="s">
        <v>18</v>
      </c>
      <c r="I1784" s="1" t="s">
        <v>167</v>
      </c>
      <c r="J1784" s="3">
        <v>21.552</v>
      </c>
      <c r="K1784" s="3">
        <v>6</v>
      </c>
      <c r="L1784" s="3">
        <v>7.0044000000000004</v>
      </c>
    </row>
    <row r="1785" spans="1:12" ht="14.25" customHeight="1" x14ac:dyDescent="0.25">
      <c r="A1785" s="1" t="s">
        <v>2026</v>
      </c>
      <c r="B1785" s="2">
        <v>41431</v>
      </c>
      <c r="C1785" s="2">
        <v>41433</v>
      </c>
      <c r="D1785" s="1" t="s">
        <v>3843</v>
      </c>
      <c r="E1785" s="1" t="s">
        <v>3133</v>
      </c>
      <c r="F1785" s="1" t="s">
        <v>3158</v>
      </c>
      <c r="G1785" s="1" t="s">
        <v>3135</v>
      </c>
      <c r="H1785" s="1" t="s">
        <v>20</v>
      </c>
      <c r="I1785" s="1" t="s">
        <v>2027</v>
      </c>
      <c r="J1785" s="3">
        <v>58.24</v>
      </c>
      <c r="K1785" s="3">
        <v>4</v>
      </c>
      <c r="L1785" s="3">
        <v>15.7248</v>
      </c>
    </row>
    <row r="1786" spans="1:12" ht="14.25" customHeight="1" x14ac:dyDescent="0.25">
      <c r="A1786" s="1" t="s">
        <v>2028</v>
      </c>
      <c r="B1786" s="2">
        <v>41619</v>
      </c>
      <c r="C1786" s="2">
        <v>41621</v>
      </c>
      <c r="D1786" s="1" t="s">
        <v>3694</v>
      </c>
      <c r="E1786" s="1" t="s">
        <v>3133</v>
      </c>
      <c r="F1786" s="1" t="s">
        <v>3164</v>
      </c>
      <c r="G1786" s="1" t="s">
        <v>3135</v>
      </c>
      <c r="H1786" s="1" t="s">
        <v>45</v>
      </c>
      <c r="I1786" s="1" t="s">
        <v>850</v>
      </c>
      <c r="J1786" s="3">
        <v>80.28</v>
      </c>
      <c r="K1786" s="3">
        <v>12</v>
      </c>
      <c r="L1786" s="3">
        <v>36.928800000000003</v>
      </c>
    </row>
    <row r="1787" spans="1:12" ht="14.25" customHeight="1" x14ac:dyDescent="0.25">
      <c r="A1787" s="1" t="s">
        <v>2029</v>
      </c>
      <c r="B1787" s="2">
        <v>41760</v>
      </c>
      <c r="C1787" s="2">
        <v>41765</v>
      </c>
      <c r="D1787" s="1" t="s">
        <v>3844</v>
      </c>
      <c r="E1787" s="1" t="s">
        <v>3133</v>
      </c>
      <c r="F1787" s="1" t="s">
        <v>3134</v>
      </c>
      <c r="G1787" s="1" t="s">
        <v>3135</v>
      </c>
      <c r="H1787" s="1" t="s">
        <v>14</v>
      </c>
      <c r="I1787" s="1" t="s">
        <v>2030</v>
      </c>
      <c r="J1787" s="3">
        <v>9.7799999999999994</v>
      </c>
      <c r="K1787" s="3">
        <v>2</v>
      </c>
      <c r="L1787" s="3">
        <v>4.0098000000000003</v>
      </c>
    </row>
    <row r="1788" spans="1:12" ht="14.25" customHeight="1" x14ac:dyDescent="0.25">
      <c r="A1788" s="1" t="s">
        <v>2031</v>
      </c>
      <c r="B1788" s="2">
        <v>41754</v>
      </c>
      <c r="C1788" s="2">
        <v>41758</v>
      </c>
      <c r="D1788" s="1" t="s">
        <v>3638</v>
      </c>
      <c r="E1788" s="1" t="s">
        <v>3133</v>
      </c>
      <c r="F1788" s="1" t="s">
        <v>3280</v>
      </c>
      <c r="G1788" s="1" t="s">
        <v>3135</v>
      </c>
      <c r="H1788" s="1" t="s">
        <v>79</v>
      </c>
      <c r="I1788" s="1" t="s">
        <v>2032</v>
      </c>
      <c r="J1788" s="3">
        <v>1.81</v>
      </c>
      <c r="K1788" s="3">
        <v>1</v>
      </c>
      <c r="L1788" s="3">
        <v>0.65159999999999996</v>
      </c>
    </row>
    <row r="1789" spans="1:12" ht="14.25" customHeight="1" x14ac:dyDescent="0.25">
      <c r="A1789" s="1" t="s">
        <v>2033</v>
      </c>
      <c r="B1789" s="2">
        <v>41628</v>
      </c>
      <c r="C1789" s="2">
        <v>41634</v>
      </c>
      <c r="D1789" s="1" t="s">
        <v>3388</v>
      </c>
      <c r="E1789" s="1" t="s">
        <v>3133</v>
      </c>
      <c r="F1789" s="1" t="s">
        <v>3167</v>
      </c>
      <c r="G1789" s="1" t="s">
        <v>3143</v>
      </c>
      <c r="H1789" s="1" t="s">
        <v>22</v>
      </c>
      <c r="I1789" s="1" t="s">
        <v>2034</v>
      </c>
      <c r="J1789" s="3">
        <v>455.97</v>
      </c>
      <c r="K1789" s="3">
        <v>6</v>
      </c>
      <c r="L1789" s="3">
        <v>-218.8656</v>
      </c>
    </row>
    <row r="1790" spans="1:12" ht="14.25" customHeight="1" x14ac:dyDescent="0.25">
      <c r="A1790" s="1" t="s">
        <v>2033</v>
      </c>
      <c r="B1790" s="2">
        <v>41628</v>
      </c>
      <c r="C1790" s="2">
        <v>41634</v>
      </c>
      <c r="D1790" s="1" t="s">
        <v>3388</v>
      </c>
      <c r="E1790" s="1" t="s">
        <v>3133</v>
      </c>
      <c r="F1790" s="1" t="s">
        <v>3167</v>
      </c>
      <c r="G1790" s="1" t="s">
        <v>3143</v>
      </c>
      <c r="H1790" s="1" t="s">
        <v>18</v>
      </c>
      <c r="I1790" s="1" t="s">
        <v>1220</v>
      </c>
      <c r="J1790" s="3">
        <v>10.44</v>
      </c>
      <c r="K1790" s="3">
        <v>6</v>
      </c>
      <c r="L1790" s="3">
        <v>-7.6559999999999997</v>
      </c>
    </row>
    <row r="1791" spans="1:12" ht="14.25" customHeight="1" x14ac:dyDescent="0.25">
      <c r="A1791" s="1" t="s">
        <v>2033</v>
      </c>
      <c r="B1791" s="2">
        <v>41628</v>
      </c>
      <c r="C1791" s="2">
        <v>41634</v>
      </c>
      <c r="D1791" s="1" t="s">
        <v>3388</v>
      </c>
      <c r="E1791" s="1" t="s">
        <v>3133</v>
      </c>
      <c r="F1791" s="1" t="s">
        <v>3167</v>
      </c>
      <c r="G1791" s="1" t="s">
        <v>3143</v>
      </c>
      <c r="H1791" s="1" t="s">
        <v>18</v>
      </c>
      <c r="I1791" s="1" t="s">
        <v>565</v>
      </c>
      <c r="J1791" s="3">
        <v>5.2140000000000004</v>
      </c>
      <c r="K1791" s="3">
        <v>2</v>
      </c>
      <c r="L1791" s="3">
        <v>-4.1711999999999998</v>
      </c>
    </row>
    <row r="1792" spans="1:12" ht="14.25" customHeight="1" x14ac:dyDescent="0.25">
      <c r="A1792" s="1" t="s">
        <v>2035</v>
      </c>
      <c r="B1792" s="2">
        <v>41890</v>
      </c>
      <c r="C1792" s="2">
        <v>41891</v>
      </c>
      <c r="D1792" s="1" t="s">
        <v>3602</v>
      </c>
      <c r="E1792" s="1" t="s">
        <v>3133</v>
      </c>
      <c r="F1792" s="1" t="s">
        <v>3281</v>
      </c>
      <c r="G1792" s="1" t="s">
        <v>3139</v>
      </c>
      <c r="H1792" s="1" t="s">
        <v>12</v>
      </c>
      <c r="I1792" s="1" t="s">
        <v>1506</v>
      </c>
      <c r="J1792" s="3">
        <v>25.16</v>
      </c>
      <c r="K1792" s="3">
        <v>2</v>
      </c>
      <c r="L1792" s="3">
        <v>10.5672</v>
      </c>
    </row>
    <row r="1793" spans="1:12" ht="14.25" customHeight="1" x14ac:dyDescent="0.25">
      <c r="A1793" s="1" t="s">
        <v>2035</v>
      </c>
      <c r="B1793" s="2">
        <v>41890</v>
      </c>
      <c r="C1793" s="2">
        <v>41891</v>
      </c>
      <c r="D1793" s="1" t="s">
        <v>3602</v>
      </c>
      <c r="E1793" s="1" t="s">
        <v>3133</v>
      </c>
      <c r="F1793" s="1" t="s">
        <v>3281</v>
      </c>
      <c r="G1793" s="1" t="s">
        <v>3139</v>
      </c>
      <c r="H1793" s="1" t="s">
        <v>16</v>
      </c>
      <c r="I1793" s="1" t="s">
        <v>2036</v>
      </c>
      <c r="J1793" s="3">
        <v>126.56</v>
      </c>
      <c r="K1793" s="3">
        <v>4</v>
      </c>
      <c r="L1793" s="3">
        <v>47.46</v>
      </c>
    </row>
    <row r="1794" spans="1:12" ht="14.25" customHeight="1" x14ac:dyDescent="0.25">
      <c r="A1794" s="1" t="s">
        <v>2037</v>
      </c>
      <c r="B1794" s="2">
        <v>40875</v>
      </c>
      <c r="C1794" s="2">
        <v>40878</v>
      </c>
      <c r="D1794" s="1" t="s">
        <v>3797</v>
      </c>
      <c r="E1794" s="1" t="s">
        <v>3133</v>
      </c>
      <c r="F1794" s="1" t="s">
        <v>3140</v>
      </c>
      <c r="G1794" s="1" t="s">
        <v>3135</v>
      </c>
      <c r="H1794" s="1" t="s">
        <v>20</v>
      </c>
      <c r="I1794" s="1" t="s">
        <v>2027</v>
      </c>
      <c r="J1794" s="3">
        <v>43.68</v>
      </c>
      <c r="K1794" s="3">
        <v>3</v>
      </c>
      <c r="L1794" s="3">
        <v>11.7936</v>
      </c>
    </row>
    <row r="1795" spans="1:12" ht="14.25" customHeight="1" x14ac:dyDescent="0.25">
      <c r="A1795" s="1" t="s">
        <v>2037</v>
      </c>
      <c r="B1795" s="2">
        <v>40875</v>
      </c>
      <c r="C1795" s="2">
        <v>40878</v>
      </c>
      <c r="D1795" s="1" t="s">
        <v>3797</v>
      </c>
      <c r="E1795" s="1" t="s">
        <v>3133</v>
      </c>
      <c r="F1795" s="1" t="s">
        <v>3140</v>
      </c>
      <c r="G1795" s="1" t="s">
        <v>3135</v>
      </c>
      <c r="H1795" s="1" t="s">
        <v>38</v>
      </c>
      <c r="I1795" s="1" t="s">
        <v>484</v>
      </c>
      <c r="J1795" s="3">
        <v>139.93</v>
      </c>
      <c r="K1795" s="3">
        <v>7</v>
      </c>
      <c r="L1795" s="3">
        <v>34.982500000000002</v>
      </c>
    </row>
    <row r="1796" spans="1:12" ht="14.25" customHeight="1" x14ac:dyDescent="0.25">
      <c r="A1796" s="1" t="s">
        <v>2038</v>
      </c>
      <c r="B1796" s="2">
        <v>41249</v>
      </c>
      <c r="C1796" s="2">
        <v>41253</v>
      </c>
      <c r="D1796" s="1" t="s">
        <v>3591</v>
      </c>
      <c r="E1796" s="1" t="s">
        <v>3133</v>
      </c>
      <c r="F1796" s="1" t="s">
        <v>3211</v>
      </c>
      <c r="G1796" s="1" t="s">
        <v>3170</v>
      </c>
      <c r="H1796" s="1" t="s">
        <v>45</v>
      </c>
      <c r="I1796" s="1" t="s">
        <v>2039</v>
      </c>
      <c r="J1796" s="3">
        <v>6.48</v>
      </c>
      <c r="K1796" s="3">
        <v>1</v>
      </c>
      <c r="L1796" s="3">
        <v>3.1103999999999998</v>
      </c>
    </row>
    <row r="1797" spans="1:12" ht="14.25" customHeight="1" x14ac:dyDescent="0.25">
      <c r="A1797" s="1" t="s">
        <v>2038</v>
      </c>
      <c r="B1797" s="2">
        <v>41249</v>
      </c>
      <c r="C1797" s="2">
        <v>41253</v>
      </c>
      <c r="D1797" s="1" t="s">
        <v>3591</v>
      </c>
      <c r="E1797" s="1" t="s">
        <v>3133</v>
      </c>
      <c r="F1797" s="1" t="s">
        <v>3211</v>
      </c>
      <c r="G1797" s="1" t="s">
        <v>3170</v>
      </c>
      <c r="H1797" s="1" t="s">
        <v>28</v>
      </c>
      <c r="I1797" s="1" t="s">
        <v>902</v>
      </c>
      <c r="J1797" s="3">
        <v>1325.85</v>
      </c>
      <c r="K1797" s="3">
        <v>5</v>
      </c>
      <c r="L1797" s="3">
        <v>238.65299999999999</v>
      </c>
    </row>
    <row r="1798" spans="1:12" ht="14.25" customHeight="1" x14ac:dyDescent="0.25">
      <c r="A1798" s="1" t="s">
        <v>2038</v>
      </c>
      <c r="B1798" s="2">
        <v>41249</v>
      </c>
      <c r="C1798" s="2">
        <v>41253</v>
      </c>
      <c r="D1798" s="1" t="s">
        <v>3591</v>
      </c>
      <c r="E1798" s="1" t="s">
        <v>3133</v>
      </c>
      <c r="F1798" s="1" t="s">
        <v>3211</v>
      </c>
      <c r="G1798" s="1" t="s">
        <v>3170</v>
      </c>
      <c r="H1798" s="1" t="s">
        <v>9</v>
      </c>
      <c r="I1798" s="1" t="s">
        <v>1768</v>
      </c>
      <c r="J1798" s="3">
        <v>14.94</v>
      </c>
      <c r="K1798" s="3">
        <v>3</v>
      </c>
      <c r="L1798" s="3">
        <v>6.8723999999999998</v>
      </c>
    </row>
    <row r="1799" spans="1:12" ht="14.25" customHeight="1" x14ac:dyDescent="0.25">
      <c r="A1799" s="1" t="s">
        <v>2040</v>
      </c>
      <c r="B1799" s="2">
        <v>41621</v>
      </c>
      <c r="C1799" s="2">
        <v>41625</v>
      </c>
      <c r="D1799" s="1" t="s">
        <v>3845</v>
      </c>
      <c r="E1799" s="1" t="s">
        <v>3133</v>
      </c>
      <c r="F1799" s="1" t="s">
        <v>3150</v>
      </c>
      <c r="G1799" s="1" t="s">
        <v>3135</v>
      </c>
      <c r="H1799" s="1" t="s">
        <v>12</v>
      </c>
      <c r="I1799" s="1" t="s">
        <v>243</v>
      </c>
      <c r="J1799" s="3">
        <v>383.64</v>
      </c>
      <c r="K1799" s="3">
        <v>6</v>
      </c>
      <c r="L1799" s="3">
        <v>122.76479999999999</v>
      </c>
    </row>
    <row r="1800" spans="1:12" ht="14.25" customHeight="1" x14ac:dyDescent="0.25">
      <c r="A1800" s="1" t="s">
        <v>2040</v>
      </c>
      <c r="B1800" s="2">
        <v>41621</v>
      </c>
      <c r="C1800" s="2">
        <v>41625</v>
      </c>
      <c r="D1800" s="1" t="s">
        <v>3845</v>
      </c>
      <c r="E1800" s="1" t="s">
        <v>3133</v>
      </c>
      <c r="F1800" s="1" t="s">
        <v>3150</v>
      </c>
      <c r="G1800" s="1" t="s">
        <v>3135</v>
      </c>
      <c r="H1800" s="1" t="s">
        <v>20</v>
      </c>
      <c r="I1800" s="1" t="s">
        <v>329</v>
      </c>
      <c r="J1800" s="3">
        <v>56.52</v>
      </c>
      <c r="K1800" s="3">
        <v>3</v>
      </c>
      <c r="L1800" s="3">
        <v>15.8256</v>
      </c>
    </row>
    <row r="1801" spans="1:12" ht="14.25" customHeight="1" x14ac:dyDescent="0.25">
      <c r="A1801" s="1" t="s">
        <v>2041</v>
      </c>
      <c r="B1801" s="2">
        <v>41892</v>
      </c>
      <c r="C1801" s="2">
        <v>41897</v>
      </c>
      <c r="D1801" s="1" t="s">
        <v>3704</v>
      </c>
      <c r="E1801" s="1" t="s">
        <v>3133</v>
      </c>
      <c r="F1801" s="1" t="s">
        <v>3134</v>
      </c>
      <c r="G1801" s="1" t="s">
        <v>3135</v>
      </c>
      <c r="H1801" s="1" t="s">
        <v>14</v>
      </c>
      <c r="I1801" s="1" t="s">
        <v>2042</v>
      </c>
      <c r="J1801" s="3">
        <v>6.56</v>
      </c>
      <c r="K1801" s="3">
        <v>2</v>
      </c>
      <c r="L1801" s="3">
        <v>1.9024000000000001</v>
      </c>
    </row>
    <row r="1802" spans="1:12" ht="14.25" customHeight="1" x14ac:dyDescent="0.25">
      <c r="A1802" s="1" t="s">
        <v>2041</v>
      </c>
      <c r="B1802" s="2">
        <v>41892</v>
      </c>
      <c r="C1802" s="2">
        <v>41897</v>
      </c>
      <c r="D1802" s="1" t="s">
        <v>3704</v>
      </c>
      <c r="E1802" s="1" t="s">
        <v>3133</v>
      </c>
      <c r="F1802" s="1" t="s">
        <v>3134</v>
      </c>
      <c r="G1802" s="1" t="s">
        <v>3135</v>
      </c>
      <c r="H1802" s="1" t="s">
        <v>72</v>
      </c>
      <c r="I1802" s="1" t="s">
        <v>876</v>
      </c>
      <c r="J1802" s="3">
        <v>243.92</v>
      </c>
      <c r="K1802" s="3">
        <v>5</v>
      </c>
      <c r="L1802" s="3">
        <v>-15.244999999999999</v>
      </c>
    </row>
    <row r="1803" spans="1:12" ht="14.25" customHeight="1" x14ac:dyDescent="0.25">
      <c r="A1803" s="1" t="s">
        <v>2041</v>
      </c>
      <c r="B1803" s="2">
        <v>41892</v>
      </c>
      <c r="C1803" s="2">
        <v>41897</v>
      </c>
      <c r="D1803" s="1" t="s">
        <v>3704</v>
      </c>
      <c r="E1803" s="1" t="s">
        <v>3133</v>
      </c>
      <c r="F1803" s="1" t="s">
        <v>3134</v>
      </c>
      <c r="G1803" s="1" t="s">
        <v>3135</v>
      </c>
      <c r="H1803" s="1" t="s">
        <v>45</v>
      </c>
      <c r="I1803" s="1" t="s">
        <v>1856</v>
      </c>
      <c r="J1803" s="3">
        <v>47.52</v>
      </c>
      <c r="K1803" s="3">
        <v>9</v>
      </c>
      <c r="L1803" s="3">
        <v>22.8096</v>
      </c>
    </row>
    <row r="1804" spans="1:12" ht="14.25" customHeight="1" x14ac:dyDescent="0.25">
      <c r="A1804" s="1" t="s">
        <v>2043</v>
      </c>
      <c r="B1804" s="2">
        <v>40892</v>
      </c>
      <c r="C1804" s="2">
        <v>40896</v>
      </c>
      <c r="D1804" s="1" t="s">
        <v>3354</v>
      </c>
      <c r="E1804" s="1" t="s">
        <v>3133</v>
      </c>
      <c r="F1804" s="1" t="s">
        <v>3159</v>
      </c>
      <c r="G1804" s="1" t="s">
        <v>3135</v>
      </c>
      <c r="H1804" s="1" t="s">
        <v>12</v>
      </c>
      <c r="I1804" s="1" t="s">
        <v>2044</v>
      </c>
      <c r="J1804" s="3">
        <v>6.16</v>
      </c>
      <c r="K1804" s="3">
        <v>2</v>
      </c>
      <c r="L1804" s="3">
        <v>1.9712000000000001</v>
      </c>
    </row>
    <row r="1805" spans="1:12" ht="14.25" customHeight="1" x14ac:dyDescent="0.25">
      <c r="A1805" s="1" t="s">
        <v>2045</v>
      </c>
      <c r="B1805" s="2">
        <v>40987</v>
      </c>
      <c r="C1805" s="2">
        <v>40988</v>
      </c>
      <c r="D1805" s="1" t="s">
        <v>3662</v>
      </c>
      <c r="E1805" s="1" t="s">
        <v>3133</v>
      </c>
      <c r="F1805" s="1" t="s">
        <v>3186</v>
      </c>
      <c r="G1805" s="1" t="s">
        <v>3135</v>
      </c>
      <c r="H1805" s="1" t="s">
        <v>79</v>
      </c>
      <c r="I1805" s="1" t="s">
        <v>508</v>
      </c>
      <c r="J1805" s="3">
        <v>10.9</v>
      </c>
      <c r="K1805" s="3">
        <v>5</v>
      </c>
      <c r="L1805" s="3">
        <v>3.597</v>
      </c>
    </row>
    <row r="1806" spans="1:12" ht="14.25" customHeight="1" x14ac:dyDescent="0.25">
      <c r="A1806" s="1" t="s">
        <v>2046</v>
      </c>
      <c r="B1806" s="2">
        <v>40743</v>
      </c>
      <c r="C1806" s="2">
        <v>40748</v>
      </c>
      <c r="D1806" s="1" t="s">
        <v>3678</v>
      </c>
      <c r="E1806" s="1" t="s">
        <v>3133</v>
      </c>
      <c r="F1806" s="1" t="s">
        <v>3176</v>
      </c>
      <c r="G1806" s="1" t="s">
        <v>3177</v>
      </c>
      <c r="H1806" s="1" t="s">
        <v>18</v>
      </c>
      <c r="I1806" s="1" t="s">
        <v>425</v>
      </c>
      <c r="J1806" s="3">
        <v>6.0960000000000001</v>
      </c>
      <c r="K1806" s="3">
        <v>2</v>
      </c>
      <c r="L1806" s="3">
        <v>2.2098</v>
      </c>
    </row>
    <row r="1807" spans="1:12" ht="14.25" customHeight="1" x14ac:dyDescent="0.25">
      <c r="A1807" s="1" t="s">
        <v>2047</v>
      </c>
      <c r="B1807" s="2">
        <v>41617</v>
      </c>
      <c r="C1807" s="2">
        <v>41620</v>
      </c>
      <c r="D1807" s="1" t="s">
        <v>3360</v>
      </c>
      <c r="E1807" s="1" t="s">
        <v>3133</v>
      </c>
      <c r="F1807" s="1" t="s">
        <v>3140</v>
      </c>
      <c r="G1807" s="1" t="s">
        <v>3135</v>
      </c>
      <c r="H1807" s="1" t="s">
        <v>28</v>
      </c>
      <c r="I1807" s="1" t="s">
        <v>1272</v>
      </c>
      <c r="J1807" s="3">
        <v>34.049999999999997</v>
      </c>
      <c r="K1807" s="3">
        <v>3</v>
      </c>
      <c r="L1807" s="3">
        <v>9.5340000000000007</v>
      </c>
    </row>
    <row r="1808" spans="1:12" ht="14.25" customHeight="1" x14ac:dyDescent="0.25">
      <c r="A1808" s="1" t="s">
        <v>2047</v>
      </c>
      <c r="B1808" s="2">
        <v>41617</v>
      </c>
      <c r="C1808" s="2">
        <v>41620</v>
      </c>
      <c r="D1808" s="1" t="s">
        <v>3360</v>
      </c>
      <c r="E1808" s="1" t="s">
        <v>3133</v>
      </c>
      <c r="F1808" s="1" t="s">
        <v>3140</v>
      </c>
      <c r="G1808" s="1" t="s">
        <v>3135</v>
      </c>
      <c r="H1808" s="1" t="s">
        <v>28</v>
      </c>
      <c r="I1808" s="1" t="s">
        <v>2048</v>
      </c>
      <c r="J1808" s="3">
        <v>352.38</v>
      </c>
      <c r="K1808" s="3">
        <v>2</v>
      </c>
      <c r="L1808" s="3">
        <v>81.047399999999996</v>
      </c>
    </row>
    <row r="1809" spans="1:12" ht="14.25" customHeight="1" x14ac:dyDescent="0.25">
      <c r="A1809" s="1" t="s">
        <v>2049</v>
      </c>
      <c r="B1809" s="2">
        <v>41249</v>
      </c>
      <c r="C1809" s="2">
        <v>41254</v>
      </c>
      <c r="D1809" s="1" t="s">
        <v>3846</v>
      </c>
      <c r="E1809" s="1" t="s">
        <v>3133</v>
      </c>
      <c r="F1809" s="1" t="s">
        <v>3140</v>
      </c>
      <c r="G1809" s="1" t="s">
        <v>3135</v>
      </c>
      <c r="H1809" s="1" t="s">
        <v>20</v>
      </c>
      <c r="I1809" s="1" t="s">
        <v>1938</v>
      </c>
      <c r="J1809" s="3">
        <v>7.78</v>
      </c>
      <c r="K1809" s="3">
        <v>2</v>
      </c>
      <c r="L1809" s="3">
        <v>2.0228000000000002</v>
      </c>
    </row>
    <row r="1810" spans="1:12" ht="14.25" customHeight="1" x14ac:dyDescent="0.25">
      <c r="A1810" s="1" t="s">
        <v>2050</v>
      </c>
      <c r="B1810" s="2">
        <v>41870</v>
      </c>
      <c r="C1810" s="2">
        <v>41874</v>
      </c>
      <c r="D1810" s="1" t="s">
        <v>3425</v>
      </c>
      <c r="E1810" s="1" t="s">
        <v>3133</v>
      </c>
      <c r="F1810" s="1" t="s">
        <v>3136</v>
      </c>
      <c r="G1810" s="1" t="s">
        <v>3137</v>
      </c>
      <c r="H1810" s="1" t="s">
        <v>38</v>
      </c>
      <c r="I1810" s="1" t="s">
        <v>719</v>
      </c>
      <c r="J1810" s="3">
        <v>843.9</v>
      </c>
      <c r="K1810" s="3">
        <v>2</v>
      </c>
      <c r="L1810" s="3">
        <v>371.31599999999997</v>
      </c>
    </row>
    <row r="1811" spans="1:12" ht="14.25" customHeight="1" x14ac:dyDescent="0.25">
      <c r="A1811" s="1" t="s">
        <v>2050</v>
      </c>
      <c r="B1811" s="2">
        <v>41870</v>
      </c>
      <c r="C1811" s="2">
        <v>41874</v>
      </c>
      <c r="D1811" s="1" t="s">
        <v>3425</v>
      </c>
      <c r="E1811" s="1" t="s">
        <v>3133</v>
      </c>
      <c r="F1811" s="1" t="s">
        <v>3136</v>
      </c>
      <c r="G1811" s="1" t="s">
        <v>3137</v>
      </c>
      <c r="H1811" s="1" t="s">
        <v>38</v>
      </c>
      <c r="I1811" s="1" t="s">
        <v>335</v>
      </c>
      <c r="J1811" s="3">
        <v>1496.16</v>
      </c>
      <c r="K1811" s="3">
        <v>9</v>
      </c>
      <c r="L1811" s="3">
        <v>224.42400000000001</v>
      </c>
    </row>
    <row r="1812" spans="1:12" ht="14.25" customHeight="1" x14ac:dyDescent="0.25">
      <c r="A1812" s="1" t="s">
        <v>2051</v>
      </c>
      <c r="B1812" s="2">
        <v>41170</v>
      </c>
      <c r="C1812" s="2">
        <v>41173</v>
      </c>
      <c r="D1812" s="1" t="s">
        <v>3706</v>
      </c>
      <c r="E1812" s="1" t="s">
        <v>3133</v>
      </c>
      <c r="F1812" s="1" t="s">
        <v>3159</v>
      </c>
      <c r="G1812" s="1" t="s">
        <v>3135</v>
      </c>
      <c r="H1812" s="1" t="s">
        <v>28</v>
      </c>
      <c r="I1812" s="1" t="s">
        <v>1924</v>
      </c>
      <c r="J1812" s="3">
        <v>443.92</v>
      </c>
      <c r="K1812" s="3">
        <v>4</v>
      </c>
      <c r="L1812" s="3">
        <v>8.8783999999999992</v>
      </c>
    </row>
    <row r="1813" spans="1:12" ht="14.25" customHeight="1" x14ac:dyDescent="0.25">
      <c r="A1813" s="1" t="s">
        <v>2052</v>
      </c>
      <c r="B1813" s="2">
        <v>41572</v>
      </c>
      <c r="C1813" s="2">
        <v>41576</v>
      </c>
      <c r="D1813" s="1" t="s">
        <v>3516</v>
      </c>
      <c r="E1813" s="1" t="s">
        <v>3133</v>
      </c>
      <c r="F1813" s="1" t="s">
        <v>3134</v>
      </c>
      <c r="G1813" s="1" t="s">
        <v>3135</v>
      </c>
      <c r="H1813" s="1" t="s">
        <v>38</v>
      </c>
      <c r="I1813" s="1" t="s">
        <v>716</v>
      </c>
      <c r="J1813" s="3">
        <v>100</v>
      </c>
      <c r="K1813" s="3">
        <v>4</v>
      </c>
      <c r="L1813" s="3">
        <v>21</v>
      </c>
    </row>
    <row r="1814" spans="1:12" ht="14.25" customHeight="1" x14ac:dyDescent="0.25">
      <c r="A1814" s="1" t="s">
        <v>2052</v>
      </c>
      <c r="B1814" s="2">
        <v>41572</v>
      </c>
      <c r="C1814" s="2">
        <v>41576</v>
      </c>
      <c r="D1814" s="1" t="s">
        <v>3516</v>
      </c>
      <c r="E1814" s="1" t="s">
        <v>3133</v>
      </c>
      <c r="F1814" s="1" t="s">
        <v>3134</v>
      </c>
      <c r="G1814" s="1" t="s">
        <v>3135</v>
      </c>
      <c r="H1814" s="1" t="s">
        <v>38</v>
      </c>
      <c r="I1814" s="1" t="s">
        <v>2053</v>
      </c>
      <c r="J1814" s="3">
        <v>359.98</v>
      </c>
      <c r="K1814" s="3">
        <v>2</v>
      </c>
      <c r="L1814" s="3">
        <v>21.598800000000001</v>
      </c>
    </row>
    <row r="1815" spans="1:12" ht="14.25" customHeight="1" x14ac:dyDescent="0.25">
      <c r="A1815" s="1" t="s">
        <v>2054</v>
      </c>
      <c r="B1815" s="2">
        <v>40815</v>
      </c>
      <c r="C1815" s="2">
        <v>40817</v>
      </c>
      <c r="D1815" s="1" t="s">
        <v>3847</v>
      </c>
      <c r="E1815" s="1" t="s">
        <v>3133</v>
      </c>
      <c r="F1815" s="1" t="s">
        <v>3136</v>
      </c>
      <c r="G1815" s="1" t="s">
        <v>3137</v>
      </c>
      <c r="H1815" s="1" t="s">
        <v>12</v>
      </c>
      <c r="I1815" s="1" t="s">
        <v>84</v>
      </c>
      <c r="J1815" s="3">
        <v>6.16</v>
      </c>
      <c r="K1815" s="3">
        <v>2</v>
      </c>
      <c r="L1815" s="3">
        <v>2.9567999999999999</v>
      </c>
    </row>
    <row r="1816" spans="1:12" ht="14.25" customHeight="1" x14ac:dyDescent="0.25">
      <c r="A1816" s="1" t="s">
        <v>2054</v>
      </c>
      <c r="B1816" s="2">
        <v>40815</v>
      </c>
      <c r="C1816" s="2">
        <v>40817</v>
      </c>
      <c r="D1816" s="1" t="s">
        <v>3847</v>
      </c>
      <c r="E1816" s="1" t="s">
        <v>3133</v>
      </c>
      <c r="F1816" s="1" t="s">
        <v>3136</v>
      </c>
      <c r="G1816" s="1" t="s">
        <v>3137</v>
      </c>
      <c r="H1816" s="1" t="s">
        <v>22</v>
      </c>
      <c r="I1816" s="1" t="s">
        <v>1755</v>
      </c>
      <c r="J1816" s="3">
        <v>2348.8200000000002</v>
      </c>
      <c r="K1816" s="3">
        <v>9</v>
      </c>
      <c r="L1816" s="3">
        <v>399.29939999999999</v>
      </c>
    </row>
    <row r="1817" spans="1:12" ht="14.25" customHeight="1" x14ac:dyDescent="0.25">
      <c r="A1817" s="1" t="s">
        <v>2055</v>
      </c>
      <c r="B1817" s="2">
        <v>41886</v>
      </c>
      <c r="C1817" s="2">
        <v>41891</v>
      </c>
      <c r="D1817" s="1" t="s">
        <v>3806</v>
      </c>
      <c r="E1817" s="1" t="s">
        <v>3133</v>
      </c>
      <c r="F1817" s="1" t="s">
        <v>3282</v>
      </c>
      <c r="G1817" s="1" t="s">
        <v>3135</v>
      </c>
      <c r="H1817" s="1" t="s">
        <v>18</v>
      </c>
      <c r="I1817" s="1" t="s">
        <v>184</v>
      </c>
      <c r="J1817" s="3">
        <v>82.56</v>
      </c>
      <c r="K1817" s="3">
        <v>5</v>
      </c>
      <c r="L1817" s="3">
        <v>28.896000000000001</v>
      </c>
    </row>
    <row r="1818" spans="1:12" ht="14.25" customHeight="1" x14ac:dyDescent="0.25">
      <c r="A1818" s="1" t="s">
        <v>2055</v>
      </c>
      <c r="B1818" s="2">
        <v>41886</v>
      </c>
      <c r="C1818" s="2">
        <v>41891</v>
      </c>
      <c r="D1818" s="1" t="s">
        <v>3806</v>
      </c>
      <c r="E1818" s="1" t="s">
        <v>3133</v>
      </c>
      <c r="F1818" s="1" t="s">
        <v>3282</v>
      </c>
      <c r="G1818" s="1" t="s">
        <v>3135</v>
      </c>
      <c r="H1818" s="1" t="s">
        <v>38</v>
      </c>
      <c r="I1818" s="1" t="s">
        <v>2056</v>
      </c>
      <c r="J1818" s="3">
        <v>284.97000000000003</v>
      </c>
      <c r="K1818" s="3">
        <v>3</v>
      </c>
      <c r="L1818" s="3">
        <v>85.491</v>
      </c>
    </row>
    <row r="1819" spans="1:12" ht="14.25" customHeight="1" x14ac:dyDescent="0.25">
      <c r="A1819" s="1" t="s">
        <v>2057</v>
      </c>
      <c r="B1819" s="2">
        <v>40898</v>
      </c>
      <c r="C1819" s="2">
        <v>40904</v>
      </c>
      <c r="D1819" s="1" t="s">
        <v>3426</v>
      </c>
      <c r="E1819" s="1" t="s">
        <v>3133</v>
      </c>
      <c r="F1819" s="1" t="s">
        <v>3159</v>
      </c>
      <c r="G1819" s="1" t="s">
        <v>3135</v>
      </c>
      <c r="H1819" s="1" t="s">
        <v>72</v>
      </c>
      <c r="I1819" s="1" t="s">
        <v>844</v>
      </c>
      <c r="J1819" s="3">
        <v>1325.76</v>
      </c>
      <c r="K1819" s="3">
        <v>6</v>
      </c>
      <c r="L1819" s="3">
        <v>149.148</v>
      </c>
    </row>
    <row r="1820" spans="1:12" ht="14.25" customHeight="1" x14ac:dyDescent="0.25">
      <c r="A1820" s="1" t="s">
        <v>2057</v>
      </c>
      <c r="B1820" s="2">
        <v>40898</v>
      </c>
      <c r="C1820" s="2">
        <v>40904</v>
      </c>
      <c r="D1820" s="1" t="s">
        <v>3426</v>
      </c>
      <c r="E1820" s="1" t="s">
        <v>3133</v>
      </c>
      <c r="F1820" s="1" t="s">
        <v>3159</v>
      </c>
      <c r="G1820" s="1" t="s">
        <v>3135</v>
      </c>
      <c r="H1820" s="1" t="s">
        <v>72</v>
      </c>
      <c r="I1820" s="1" t="s">
        <v>264</v>
      </c>
      <c r="J1820" s="3">
        <v>572.16</v>
      </c>
      <c r="K1820" s="3">
        <v>3</v>
      </c>
      <c r="L1820" s="3">
        <v>35.76</v>
      </c>
    </row>
    <row r="1821" spans="1:12" ht="14.25" customHeight="1" x14ac:dyDescent="0.25">
      <c r="A1821" s="1" t="s">
        <v>2058</v>
      </c>
      <c r="B1821" s="2">
        <v>41722</v>
      </c>
      <c r="C1821" s="2">
        <v>41725</v>
      </c>
      <c r="D1821" s="1" t="s">
        <v>3694</v>
      </c>
      <c r="E1821" s="1" t="s">
        <v>3133</v>
      </c>
      <c r="F1821" s="1" t="s">
        <v>3136</v>
      </c>
      <c r="G1821" s="1" t="s">
        <v>3137</v>
      </c>
      <c r="H1821" s="1" t="s">
        <v>18</v>
      </c>
      <c r="I1821" s="1" t="s">
        <v>565</v>
      </c>
      <c r="J1821" s="3">
        <v>34.76</v>
      </c>
      <c r="K1821" s="3">
        <v>5</v>
      </c>
      <c r="L1821" s="3">
        <v>11.297000000000001</v>
      </c>
    </row>
    <row r="1822" spans="1:12" ht="14.25" customHeight="1" x14ac:dyDescent="0.25">
      <c r="A1822" s="1" t="s">
        <v>2059</v>
      </c>
      <c r="B1822" s="2">
        <v>41946</v>
      </c>
      <c r="C1822" s="2">
        <v>41951</v>
      </c>
      <c r="D1822" s="1" t="s">
        <v>3848</v>
      </c>
      <c r="E1822" s="1" t="s">
        <v>3133</v>
      </c>
      <c r="F1822" s="1" t="s">
        <v>3233</v>
      </c>
      <c r="G1822" s="1" t="s">
        <v>3139</v>
      </c>
      <c r="H1822" s="1" t="s">
        <v>45</v>
      </c>
      <c r="I1822" s="1" t="s">
        <v>527</v>
      </c>
      <c r="J1822" s="3">
        <v>19.440000000000001</v>
      </c>
      <c r="K1822" s="3">
        <v>3</v>
      </c>
      <c r="L1822" s="3">
        <v>9.3312000000000008</v>
      </c>
    </row>
    <row r="1823" spans="1:12" ht="14.25" customHeight="1" x14ac:dyDescent="0.25">
      <c r="A1823" s="1" t="s">
        <v>2060</v>
      </c>
      <c r="B1823" s="2">
        <v>41838</v>
      </c>
      <c r="C1823" s="2">
        <v>41840</v>
      </c>
      <c r="D1823" s="1" t="s">
        <v>3650</v>
      </c>
      <c r="E1823" s="1" t="s">
        <v>3133</v>
      </c>
      <c r="F1823" s="1" t="s">
        <v>3253</v>
      </c>
      <c r="G1823" s="1" t="s">
        <v>3135</v>
      </c>
      <c r="H1823" s="1" t="s">
        <v>45</v>
      </c>
      <c r="I1823" s="1" t="s">
        <v>2061</v>
      </c>
      <c r="J1823" s="3">
        <v>32.4</v>
      </c>
      <c r="K1823" s="3">
        <v>5</v>
      </c>
      <c r="L1823" s="3">
        <v>15.552</v>
      </c>
    </row>
    <row r="1824" spans="1:12" ht="14.25" customHeight="1" x14ac:dyDescent="0.25">
      <c r="A1824" s="1" t="s">
        <v>2060</v>
      </c>
      <c r="B1824" s="2">
        <v>41838</v>
      </c>
      <c r="C1824" s="2">
        <v>41840</v>
      </c>
      <c r="D1824" s="1" t="s">
        <v>3650</v>
      </c>
      <c r="E1824" s="1" t="s">
        <v>3133</v>
      </c>
      <c r="F1824" s="1" t="s">
        <v>3253</v>
      </c>
      <c r="G1824" s="1" t="s">
        <v>3135</v>
      </c>
      <c r="H1824" s="1" t="s">
        <v>87</v>
      </c>
      <c r="I1824" s="1" t="s">
        <v>1909</v>
      </c>
      <c r="J1824" s="3">
        <v>57.9</v>
      </c>
      <c r="K1824" s="3">
        <v>5</v>
      </c>
      <c r="L1824" s="3">
        <v>28.95</v>
      </c>
    </row>
    <row r="1825" spans="1:12" ht="14.25" customHeight="1" x14ac:dyDescent="0.25">
      <c r="A1825" s="1" t="s">
        <v>2060</v>
      </c>
      <c r="B1825" s="2">
        <v>41838</v>
      </c>
      <c r="C1825" s="2">
        <v>41840</v>
      </c>
      <c r="D1825" s="1" t="s">
        <v>3650</v>
      </c>
      <c r="E1825" s="1" t="s">
        <v>3133</v>
      </c>
      <c r="F1825" s="1" t="s">
        <v>3253</v>
      </c>
      <c r="G1825" s="1" t="s">
        <v>3135</v>
      </c>
      <c r="H1825" s="1" t="s">
        <v>28</v>
      </c>
      <c r="I1825" s="1" t="s">
        <v>1493</v>
      </c>
      <c r="J1825" s="3">
        <v>10.56</v>
      </c>
      <c r="K1825" s="3">
        <v>2</v>
      </c>
      <c r="L1825" s="3">
        <v>0</v>
      </c>
    </row>
    <row r="1826" spans="1:12" ht="14.25" customHeight="1" x14ac:dyDescent="0.25">
      <c r="A1826" s="1" t="s">
        <v>2060</v>
      </c>
      <c r="B1826" s="2">
        <v>41838</v>
      </c>
      <c r="C1826" s="2">
        <v>41840</v>
      </c>
      <c r="D1826" s="1" t="s">
        <v>3650</v>
      </c>
      <c r="E1826" s="1" t="s">
        <v>3133</v>
      </c>
      <c r="F1826" s="1" t="s">
        <v>3253</v>
      </c>
      <c r="G1826" s="1" t="s">
        <v>3135</v>
      </c>
      <c r="H1826" s="1" t="s">
        <v>198</v>
      </c>
      <c r="I1826" s="1" t="s">
        <v>596</v>
      </c>
      <c r="J1826" s="3">
        <v>1194.165</v>
      </c>
      <c r="K1826" s="3">
        <v>5</v>
      </c>
      <c r="L1826" s="3">
        <v>210.73500000000001</v>
      </c>
    </row>
    <row r="1827" spans="1:12" ht="14.25" customHeight="1" x14ac:dyDescent="0.25">
      <c r="A1827" s="1" t="s">
        <v>2062</v>
      </c>
      <c r="B1827" s="2">
        <v>40851</v>
      </c>
      <c r="C1827" s="2">
        <v>40858</v>
      </c>
      <c r="D1827" s="1" t="s">
        <v>3759</v>
      </c>
      <c r="E1827" s="1" t="s">
        <v>3133</v>
      </c>
      <c r="F1827" s="1" t="s">
        <v>3164</v>
      </c>
      <c r="G1827" s="1" t="s">
        <v>3135</v>
      </c>
      <c r="H1827" s="1" t="s">
        <v>14</v>
      </c>
      <c r="I1827" s="1" t="s">
        <v>86</v>
      </c>
      <c r="J1827" s="3">
        <v>2.94</v>
      </c>
      <c r="K1827" s="3">
        <v>1</v>
      </c>
      <c r="L1827" s="3">
        <v>0.79379999999999995</v>
      </c>
    </row>
    <row r="1828" spans="1:12" ht="14.25" customHeight="1" x14ac:dyDescent="0.25">
      <c r="A1828" s="1" t="s">
        <v>2063</v>
      </c>
      <c r="B1828" s="2">
        <v>41627</v>
      </c>
      <c r="C1828" s="2">
        <v>41630</v>
      </c>
      <c r="D1828" s="1" t="s">
        <v>3584</v>
      </c>
      <c r="E1828" s="1" t="s">
        <v>3133</v>
      </c>
      <c r="F1828" s="1" t="s">
        <v>3181</v>
      </c>
      <c r="G1828" s="1" t="s">
        <v>3145</v>
      </c>
      <c r="H1828" s="1" t="s">
        <v>18</v>
      </c>
      <c r="I1828" s="1" t="s">
        <v>247</v>
      </c>
      <c r="J1828" s="3">
        <v>45.24</v>
      </c>
      <c r="K1828" s="3">
        <v>4</v>
      </c>
      <c r="L1828" s="3">
        <v>-30.16</v>
      </c>
    </row>
    <row r="1829" spans="1:12" ht="14.25" customHeight="1" x14ac:dyDescent="0.25">
      <c r="A1829" s="1" t="s">
        <v>2063</v>
      </c>
      <c r="B1829" s="2">
        <v>41627</v>
      </c>
      <c r="C1829" s="2">
        <v>41630</v>
      </c>
      <c r="D1829" s="1" t="s">
        <v>3584</v>
      </c>
      <c r="E1829" s="1" t="s">
        <v>3133</v>
      </c>
      <c r="F1829" s="1" t="s">
        <v>3181</v>
      </c>
      <c r="G1829" s="1" t="s">
        <v>3145</v>
      </c>
      <c r="H1829" s="1" t="s">
        <v>14</v>
      </c>
      <c r="I1829" s="1" t="s">
        <v>2064</v>
      </c>
      <c r="J1829" s="3">
        <v>18.687999999999999</v>
      </c>
      <c r="K1829" s="3">
        <v>4</v>
      </c>
      <c r="L1829" s="3">
        <v>2.3359999999999999</v>
      </c>
    </row>
    <row r="1830" spans="1:12" ht="14.25" customHeight="1" x14ac:dyDescent="0.25">
      <c r="A1830" s="1" t="s">
        <v>2063</v>
      </c>
      <c r="B1830" s="2">
        <v>41627</v>
      </c>
      <c r="C1830" s="2">
        <v>41630</v>
      </c>
      <c r="D1830" s="1" t="s">
        <v>3584</v>
      </c>
      <c r="E1830" s="1" t="s">
        <v>3133</v>
      </c>
      <c r="F1830" s="1" t="s">
        <v>3181</v>
      </c>
      <c r="G1830" s="1" t="s">
        <v>3145</v>
      </c>
      <c r="H1830" s="1" t="s">
        <v>45</v>
      </c>
      <c r="I1830" s="1" t="s">
        <v>2065</v>
      </c>
      <c r="J1830" s="3">
        <v>11.648</v>
      </c>
      <c r="K1830" s="3">
        <v>2</v>
      </c>
      <c r="L1830" s="3">
        <v>3.7856000000000001</v>
      </c>
    </row>
    <row r="1831" spans="1:12" ht="14.25" customHeight="1" x14ac:dyDescent="0.25">
      <c r="A1831" s="1" t="s">
        <v>2063</v>
      </c>
      <c r="B1831" s="2">
        <v>41627</v>
      </c>
      <c r="C1831" s="2">
        <v>41630</v>
      </c>
      <c r="D1831" s="1" t="s">
        <v>3584</v>
      </c>
      <c r="E1831" s="1" t="s">
        <v>3133</v>
      </c>
      <c r="F1831" s="1" t="s">
        <v>3181</v>
      </c>
      <c r="G1831" s="1" t="s">
        <v>3145</v>
      </c>
      <c r="H1831" s="1" t="s">
        <v>38</v>
      </c>
      <c r="I1831" s="1" t="s">
        <v>240</v>
      </c>
      <c r="J1831" s="3">
        <v>112.776</v>
      </c>
      <c r="K1831" s="3">
        <v>3</v>
      </c>
      <c r="L1831" s="3">
        <v>-8.4581999999999997</v>
      </c>
    </row>
    <row r="1832" spans="1:12" ht="14.25" customHeight="1" x14ac:dyDescent="0.25">
      <c r="A1832" s="1" t="s">
        <v>2063</v>
      </c>
      <c r="B1832" s="2">
        <v>41627</v>
      </c>
      <c r="C1832" s="2">
        <v>41630</v>
      </c>
      <c r="D1832" s="1" t="s">
        <v>3584</v>
      </c>
      <c r="E1832" s="1" t="s">
        <v>3133</v>
      </c>
      <c r="F1832" s="1" t="s">
        <v>3181</v>
      </c>
      <c r="G1832" s="1" t="s">
        <v>3145</v>
      </c>
      <c r="H1832" s="1" t="s">
        <v>22</v>
      </c>
      <c r="I1832" s="1" t="s">
        <v>2066</v>
      </c>
      <c r="J1832" s="3">
        <v>377.45</v>
      </c>
      <c r="K1832" s="3">
        <v>5</v>
      </c>
      <c r="L1832" s="3">
        <v>-264.21499999999997</v>
      </c>
    </row>
    <row r="1833" spans="1:12" ht="14.25" customHeight="1" x14ac:dyDescent="0.25">
      <c r="A1833" s="1" t="s">
        <v>2063</v>
      </c>
      <c r="B1833" s="2">
        <v>41627</v>
      </c>
      <c r="C1833" s="2">
        <v>41630</v>
      </c>
      <c r="D1833" s="1" t="s">
        <v>3584</v>
      </c>
      <c r="E1833" s="1" t="s">
        <v>3133</v>
      </c>
      <c r="F1833" s="1" t="s">
        <v>3181</v>
      </c>
      <c r="G1833" s="1" t="s">
        <v>3145</v>
      </c>
      <c r="H1833" s="1" t="s">
        <v>9</v>
      </c>
      <c r="I1833" s="1" t="s">
        <v>1312</v>
      </c>
      <c r="J1833" s="3">
        <v>15.936</v>
      </c>
      <c r="K1833" s="3">
        <v>4</v>
      </c>
      <c r="L1833" s="3">
        <v>5.1791999999999998</v>
      </c>
    </row>
    <row r="1834" spans="1:12" ht="14.25" customHeight="1" x14ac:dyDescent="0.25">
      <c r="A1834" s="1" t="s">
        <v>2063</v>
      </c>
      <c r="B1834" s="2">
        <v>41627</v>
      </c>
      <c r="C1834" s="2">
        <v>41630</v>
      </c>
      <c r="D1834" s="1" t="s">
        <v>3584</v>
      </c>
      <c r="E1834" s="1" t="s">
        <v>3133</v>
      </c>
      <c r="F1834" s="1" t="s">
        <v>3181</v>
      </c>
      <c r="G1834" s="1" t="s">
        <v>3145</v>
      </c>
      <c r="H1834" s="1" t="s">
        <v>16</v>
      </c>
      <c r="I1834" s="1" t="s">
        <v>1400</v>
      </c>
      <c r="J1834" s="3">
        <v>28.68</v>
      </c>
      <c r="K1834" s="3">
        <v>3</v>
      </c>
      <c r="L1834" s="3">
        <v>-7.17</v>
      </c>
    </row>
    <row r="1835" spans="1:12" ht="14.25" customHeight="1" x14ac:dyDescent="0.25">
      <c r="A1835" s="1" t="s">
        <v>2067</v>
      </c>
      <c r="B1835" s="2">
        <v>41542</v>
      </c>
      <c r="C1835" s="2">
        <v>41549</v>
      </c>
      <c r="D1835" s="1" t="s">
        <v>3804</v>
      </c>
      <c r="E1835" s="1" t="s">
        <v>3133</v>
      </c>
      <c r="F1835" s="1" t="s">
        <v>3146</v>
      </c>
      <c r="G1835" s="1" t="s">
        <v>3147</v>
      </c>
      <c r="H1835" s="1" t="s">
        <v>12</v>
      </c>
      <c r="I1835" s="1" t="s">
        <v>2068</v>
      </c>
      <c r="J1835" s="3">
        <v>21.44</v>
      </c>
      <c r="K1835" s="3">
        <v>2</v>
      </c>
      <c r="L1835" s="3">
        <v>7.5039999999999996</v>
      </c>
    </row>
    <row r="1836" spans="1:12" ht="14.25" customHeight="1" x14ac:dyDescent="0.25">
      <c r="A1836" s="1" t="s">
        <v>2067</v>
      </c>
      <c r="B1836" s="2">
        <v>41542</v>
      </c>
      <c r="C1836" s="2">
        <v>41549</v>
      </c>
      <c r="D1836" s="1" t="s">
        <v>3804</v>
      </c>
      <c r="E1836" s="1" t="s">
        <v>3133</v>
      </c>
      <c r="F1836" s="1" t="s">
        <v>3146</v>
      </c>
      <c r="G1836" s="1" t="s">
        <v>3147</v>
      </c>
      <c r="H1836" s="1" t="s">
        <v>28</v>
      </c>
      <c r="I1836" s="1" t="s">
        <v>1470</v>
      </c>
      <c r="J1836" s="3">
        <v>511.05599999999998</v>
      </c>
      <c r="K1836" s="3">
        <v>9</v>
      </c>
      <c r="L1836" s="3">
        <v>-95.822999999999993</v>
      </c>
    </row>
    <row r="1837" spans="1:12" ht="14.25" customHeight="1" x14ac:dyDescent="0.25">
      <c r="A1837" s="1" t="s">
        <v>2069</v>
      </c>
      <c r="B1837" s="2">
        <v>41437</v>
      </c>
      <c r="C1837" s="2">
        <v>41441</v>
      </c>
      <c r="D1837" s="1" t="s">
        <v>3652</v>
      </c>
      <c r="E1837" s="1" t="s">
        <v>3133</v>
      </c>
      <c r="F1837" s="1" t="s">
        <v>3136</v>
      </c>
      <c r="G1837" s="1" t="s">
        <v>3137</v>
      </c>
      <c r="H1837" s="1" t="s">
        <v>9</v>
      </c>
      <c r="I1837" s="1" t="s">
        <v>397</v>
      </c>
      <c r="J1837" s="3">
        <v>14.62</v>
      </c>
      <c r="K1837" s="3">
        <v>2</v>
      </c>
      <c r="L1837" s="3">
        <v>6.8714000000000004</v>
      </c>
    </row>
    <row r="1838" spans="1:12" ht="14.25" customHeight="1" x14ac:dyDescent="0.25">
      <c r="A1838" s="1" t="s">
        <v>2069</v>
      </c>
      <c r="B1838" s="2">
        <v>41437</v>
      </c>
      <c r="C1838" s="2">
        <v>41441</v>
      </c>
      <c r="D1838" s="1" t="s">
        <v>3652</v>
      </c>
      <c r="E1838" s="1" t="s">
        <v>3133</v>
      </c>
      <c r="F1838" s="1" t="s">
        <v>3136</v>
      </c>
      <c r="G1838" s="1" t="s">
        <v>3137</v>
      </c>
      <c r="H1838" s="1" t="s">
        <v>18</v>
      </c>
      <c r="I1838" s="1" t="s">
        <v>324</v>
      </c>
      <c r="J1838" s="3">
        <v>53.984000000000002</v>
      </c>
      <c r="K1838" s="3">
        <v>14</v>
      </c>
      <c r="L1838" s="3">
        <v>17.544799999999999</v>
      </c>
    </row>
    <row r="1839" spans="1:12" ht="14.25" customHeight="1" x14ac:dyDescent="0.25">
      <c r="A1839" s="1" t="s">
        <v>2069</v>
      </c>
      <c r="B1839" s="2">
        <v>41437</v>
      </c>
      <c r="C1839" s="2">
        <v>41441</v>
      </c>
      <c r="D1839" s="1" t="s">
        <v>3652</v>
      </c>
      <c r="E1839" s="1" t="s">
        <v>3133</v>
      </c>
      <c r="F1839" s="1" t="s">
        <v>3136</v>
      </c>
      <c r="G1839" s="1" t="s">
        <v>3137</v>
      </c>
      <c r="H1839" s="1" t="s">
        <v>38</v>
      </c>
      <c r="I1839" s="1" t="s">
        <v>2070</v>
      </c>
      <c r="J1839" s="3">
        <v>389.97</v>
      </c>
      <c r="K1839" s="3">
        <v>3</v>
      </c>
      <c r="L1839" s="3">
        <v>132.5898</v>
      </c>
    </row>
    <row r="1840" spans="1:12" ht="14.25" customHeight="1" x14ac:dyDescent="0.25">
      <c r="A1840" s="1" t="s">
        <v>2071</v>
      </c>
      <c r="B1840" s="2">
        <v>41069</v>
      </c>
      <c r="C1840" s="2">
        <v>41071</v>
      </c>
      <c r="D1840" s="1" t="s">
        <v>3397</v>
      </c>
      <c r="E1840" s="1" t="s">
        <v>3133</v>
      </c>
      <c r="F1840" s="1" t="s">
        <v>3283</v>
      </c>
      <c r="G1840" s="1" t="s">
        <v>3252</v>
      </c>
      <c r="H1840" s="1" t="s">
        <v>12</v>
      </c>
      <c r="I1840" s="1" t="s">
        <v>2072</v>
      </c>
      <c r="J1840" s="3">
        <v>355.36</v>
      </c>
      <c r="K1840" s="3">
        <v>4</v>
      </c>
      <c r="L1840" s="3">
        <v>92.393600000000006</v>
      </c>
    </row>
    <row r="1841" spans="1:12" ht="14.25" customHeight="1" x14ac:dyDescent="0.25">
      <c r="A1841" s="1" t="s">
        <v>2071</v>
      </c>
      <c r="B1841" s="2">
        <v>41069</v>
      </c>
      <c r="C1841" s="2">
        <v>41071</v>
      </c>
      <c r="D1841" s="1" t="s">
        <v>3397</v>
      </c>
      <c r="E1841" s="1" t="s">
        <v>3133</v>
      </c>
      <c r="F1841" s="1" t="s">
        <v>3283</v>
      </c>
      <c r="G1841" s="1" t="s">
        <v>3252</v>
      </c>
      <c r="H1841" s="1" t="s">
        <v>16</v>
      </c>
      <c r="I1841" s="1" t="s">
        <v>2073</v>
      </c>
      <c r="J1841" s="3">
        <v>140.376</v>
      </c>
      <c r="K1841" s="3">
        <v>3</v>
      </c>
      <c r="L1841" s="3">
        <v>8.7735000000000003</v>
      </c>
    </row>
    <row r="1842" spans="1:12" ht="14.25" customHeight="1" x14ac:dyDescent="0.25">
      <c r="A1842" s="1" t="s">
        <v>2074</v>
      </c>
      <c r="B1842" s="2">
        <v>41296</v>
      </c>
      <c r="C1842" s="2">
        <v>41301</v>
      </c>
      <c r="D1842" s="1" t="s">
        <v>3574</v>
      </c>
      <c r="E1842" s="1" t="s">
        <v>3133</v>
      </c>
      <c r="F1842" s="1" t="s">
        <v>3136</v>
      </c>
      <c r="G1842" s="1" t="s">
        <v>3137</v>
      </c>
      <c r="H1842" s="1" t="s">
        <v>45</v>
      </c>
      <c r="I1842" s="1" t="s">
        <v>818</v>
      </c>
      <c r="J1842" s="3">
        <v>12.96</v>
      </c>
      <c r="K1842" s="3">
        <v>2</v>
      </c>
      <c r="L1842" s="3">
        <v>6.2207999999999997</v>
      </c>
    </row>
    <row r="1843" spans="1:12" ht="14.25" customHeight="1" x14ac:dyDescent="0.25">
      <c r="A1843" s="1" t="s">
        <v>2075</v>
      </c>
      <c r="B1843" s="2">
        <v>40691</v>
      </c>
      <c r="C1843" s="2">
        <v>40696</v>
      </c>
      <c r="D1843" s="1" t="s">
        <v>3849</v>
      </c>
      <c r="E1843" s="1" t="s">
        <v>3133</v>
      </c>
      <c r="F1843" s="1" t="s">
        <v>3136</v>
      </c>
      <c r="G1843" s="1" t="s">
        <v>3137</v>
      </c>
      <c r="H1843" s="1" t="s">
        <v>16</v>
      </c>
      <c r="I1843" s="1" t="s">
        <v>2076</v>
      </c>
      <c r="J1843" s="3">
        <v>57.408000000000001</v>
      </c>
      <c r="K1843" s="3">
        <v>6</v>
      </c>
      <c r="L1843" s="3">
        <v>5.7408000000000001</v>
      </c>
    </row>
    <row r="1844" spans="1:12" ht="14.25" customHeight="1" x14ac:dyDescent="0.25">
      <c r="A1844" s="1" t="s">
        <v>2075</v>
      </c>
      <c r="B1844" s="2">
        <v>40691</v>
      </c>
      <c r="C1844" s="2">
        <v>40696</v>
      </c>
      <c r="D1844" s="1" t="s">
        <v>3849</v>
      </c>
      <c r="E1844" s="1" t="s">
        <v>3133</v>
      </c>
      <c r="F1844" s="1" t="s">
        <v>3136</v>
      </c>
      <c r="G1844" s="1" t="s">
        <v>3137</v>
      </c>
      <c r="H1844" s="1" t="s">
        <v>38</v>
      </c>
      <c r="I1844" s="1" t="s">
        <v>1745</v>
      </c>
      <c r="J1844" s="3">
        <v>27.6</v>
      </c>
      <c r="K1844" s="3">
        <v>4</v>
      </c>
      <c r="L1844" s="3">
        <v>2.2080000000000002</v>
      </c>
    </row>
    <row r="1845" spans="1:12" ht="14.25" customHeight="1" x14ac:dyDescent="0.25">
      <c r="A1845" s="1" t="s">
        <v>2077</v>
      </c>
      <c r="B1845" s="2">
        <v>41218</v>
      </c>
      <c r="C1845" s="2">
        <v>41218</v>
      </c>
      <c r="D1845" s="1" t="s">
        <v>3362</v>
      </c>
      <c r="E1845" s="1" t="s">
        <v>3133</v>
      </c>
      <c r="F1845" s="1" t="s">
        <v>3136</v>
      </c>
      <c r="G1845" s="1" t="s">
        <v>3137</v>
      </c>
      <c r="H1845" s="1" t="s">
        <v>18</v>
      </c>
      <c r="I1845" s="1" t="s">
        <v>65</v>
      </c>
      <c r="J1845" s="3">
        <v>98.352000000000004</v>
      </c>
      <c r="K1845" s="3">
        <v>3</v>
      </c>
      <c r="L1845" s="3">
        <v>35.6526</v>
      </c>
    </row>
    <row r="1846" spans="1:12" ht="14.25" customHeight="1" x14ac:dyDescent="0.25">
      <c r="A1846" s="1" t="s">
        <v>2078</v>
      </c>
      <c r="B1846" s="2">
        <v>41400</v>
      </c>
      <c r="C1846" s="2">
        <v>41402</v>
      </c>
      <c r="D1846" s="1" t="s">
        <v>3850</v>
      </c>
      <c r="E1846" s="1" t="s">
        <v>3133</v>
      </c>
      <c r="F1846" s="1" t="s">
        <v>3140</v>
      </c>
      <c r="G1846" s="1" t="s">
        <v>3135</v>
      </c>
      <c r="H1846" s="1" t="s">
        <v>22</v>
      </c>
      <c r="I1846" s="1" t="s">
        <v>1766</v>
      </c>
      <c r="J1846" s="3">
        <v>71.087999999999994</v>
      </c>
      <c r="K1846" s="3">
        <v>2</v>
      </c>
      <c r="L1846" s="3">
        <v>-1.7771999999999999</v>
      </c>
    </row>
    <row r="1847" spans="1:12" ht="14.25" customHeight="1" x14ac:dyDescent="0.25">
      <c r="A1847" s="1" t="s">
        <v>2079</v>
      </c>
      <c r="B1847" s="2">
        <v>41947</v>
      </c>
      <c r="C1847" s="2">
        <v>41952</v>
      </c>
      <c r="D1847" s="1" t="s">
        <v>3561</v>
      </c>
      <c r="E1847" s="1" t="s">
        <v>3133</v>
      </c>
      <c r="F1847" s="1" t="s">
        <v>3140</v>
      </c>
      <c r="G1847" s="1" t="s">
        <v>3135</v>
      </c>
      <c r="H1847" s="1" t="s">
        <v>45</v>
      </c>
      <c r="I1847" s="1" t="s">
        <v>1667</v>
      </c>
      <c r="J1847" s="3">
        <v>35.880000000000003</v>
      </c>
      <c r="K1847" s="3">
        <v>6</v>
      </c>
      <c r="L1847" s="3">
        <v>17.581199999999999</v>
      </c>
    </row>
    <row r="1848" spans="1:12" ht="14.25" customHeight="1" x14ac:dyDescent="0.25">
      <c r="A1848" s="1" t="s">
        <v>2080</v>
      </c>
      <c r="B1848" s="2">
        <v>41227</v>
      </c>
      <c r="C1848" s="2">
        <v>41230</v>
      </c>
      <c r="D1848" s="1" t="s">
        <v>3754</v>
      </c>
      <c r="E1848" s="1" t="s">
        <v>3133</v>
      </c>
      <c r="F1848" s="1" t="s">
        <v>3223</v>
      </c>
      <c r="G1848" s="1" t="s">
        <v>3145</v>
      </c>
      <c r="H1848" s="1" t="s">
        <v>79</v>
      </c>
      <c r="I1848" s="1" t="s">
        <v>1831</v>
      </c>
      <c r="J1848" s="3">
        <v>8.7200000000000006</v>
      </c>
      <c r="K1848" s="3">
        <v>5</v>
      </c>
      <c r="L1848" s="3">
        <v>2.2890000000000001</v>
      </c>
    </row>
    <row r="1849" spans="1:12" ht="14.25" customHeight="1" x14ac:dyDescent="0.25">
      <c r="A1849" s="1" t="s">
        <v>2080</v>
      </c>
      <c r="B1849" s="2">
        <v>41227</v>
      </c>
      <c r="C1849" s="2">
        <v>41230</v>
      </c>
      <c r="D1849" s="1" t="s">
        <v>3754</v>
      </c>
      <c r="E1849" s="1" t="s">
        <v>3133</v>
      </c>
      <c r="F1849" s="1" t="s">
        <v>3223</v>
      </c>
      <c r="G1849" s="1" t="s">
        <v>3145</v>
      </c>
      <c r="H1849" s="1" t="s">
        <v>38</v>
      </c>
      <c r="I1849" s="1" t="s">
        <v>999</v>
      </c>
      <c r="J1849" s="3">
        <v>91.176000000000002</v>
      </c>
      <c r="K1849" s="3">
        <v>3</v>
      </c>
      <c r="L1849" s="3">
        <v>4.5587999999999997</v>
      </c>
    </row>
    <row r="1850" spans="1:12" ht="14.25" customHeight="1" x14ac:dyDescent="0.25">
      <c r="A1850" s="1" t="s">
        <v>2080</v>
      </c>
      <c r="B1850" s="2">
        <v>41227</v>
      </c>
      <c r="C1850" s="2">
        <v>41230</v>
      </c>
      <c r="D1850" s="1" t="s">
        <v>3754</v>
      </c>
      <c r="E1850" s="1" t="s">
        <v>3133</v>
      </c>
      <c r="F1850" s="1" t="s">
        <v>3223</v>
      </c>
      <c r="G1850" s="1" t="s">
        <v>3145</v>
      </c>
      <c r="H1850" s="1" t="s">
        <v>38</v>
      </c>
      <c r="I1850" s="1" t="s">
        <v>880</v>
      </c>
      <c r="J1850" s="3">
        <v>159.96799999999999</v>
      </c>
      <c r="K1850" s="3">
        <v>4</v>
      </c>
      <c r="L1850" s="3">
        <v>29.994</v>
      </c>
    </row>
    <row r="1851" spans="1:12" ht="14.25" customHeight="1" x14ac:dyDescent="0.25">
      <c r="A1851" s="1" t="s">
        <v>2081</v>
      </c>
      <c r="B1851" s="2">
        <v>41544</v>
      </c>
      <c r="C1851" s="2">
        <v>41548</v>
      </c>
      <c r="D1851" s="1" t="s">
        <v>3851</v>
      </c>
      <c r="E1851" s="1" t="s">
        <v>3133</v>
      </c>
      <c r="F1851" s="1" t="s">
        <v>3140</v>
      </c>
      <c r="G1851" s="1" t="s">
        <v>3135</v>
      </c>
      <c r="H1851" s="1" t="s">
        <v>45</v>
      </c>
      <c r="I1851" s="1" t="s">
        <v>1408</v>
      </c>
      <c r="J1851" s="3">
        <v>12.96</v>
      </c>
      <c r="K1851" s="3">
        <v>2</v>
      </c>
      <c r="L1851" s="3">
        <v>6.2207999999999997</v>
      </c>
    </row>
    <row r="1852" spans="1:12" ht="14.25" customHeight="1" x14ac:dyDescent="0.25">
      <c r="A1852" s="1" t="s">
        <v>2082</v>
      </c>
      <c r="B1852" s="2">
        <v>40564</v>
      </c>
      <c r="C1852" s="2">
        <v>40569</v>
      </c>
      <c r="D1852" s="1" t="s">
        <v>3764</v>
      </c>
      <c r="E1852" s="1" t="s">
        <v>3133</v>
      </c>
      <c r="F1852" s="1" t="s">
        <v>3134</v>
      </c>
      <c r="G1852" s="1" t="s">
        <v>3135</v>
      </c>
      <c r="H1852" s="1" t="s">
        <v>45</v>
      </c>
      <c r="I1852" s="1" t="s">
        <v>195</v>
      </c>
      <c r="J1852" s="3">
        <v>19.36</v>
      </c>
      <c r="K1852" s="3">
        <v>2</v>
      </c>
      <c r="L1852" s="3">
        <v>9.2927999999999997</v>
      </c>
    </row>
    <row r="1853" spans="1:12" ht="14.25" customHeight="1" x14ac:dyDescent="0.25">
      <c r="A1853" s="1" t="s">
        <v>2082</v>
      </c>
      <c r="B1853" s="2">
        <v>40564</v>
      </c>
      <c r="C1853" s="2">
        <v>40569</v>
      </c>
      <c r="D1853" s="1" t="s">
        <v>3764</v>
      </c>
      <c r="E1853" s="1" t="s">
        <v>3133</v>
      </c>
      <c r="F1853" s="1" t="s">
        <v>3134</v>
      </c>
      <c r="G1853" s="1" t="s">
        <v>3135</v>
      </c>
      <c r="H1853" s="1" t="s">
        <v>12</v>
      </c>
      <c r="I1853" s="1" t="s">
        <v>2083</v>
      </c>
      <c r="J1853" s="3">
        <v>19.3</v>
      </c>
      <c r="K1853" s="3">
        <v>2</v>
      </c>
      <c r="L1853" s="3">
        <v>5.79</v>
      </c>
    </row>
    <row r="1854" spans="1:12" ht="14.25" customHeight="1" x14ac:dyDescent="0.25">
      <c r="A1854" s="1" t="s">
        <v>2084</v>
      </c>
      <c r="B1854" s="2">
        <v>41640</v>
      </c>
      <c r="C1854" s="2">
        <v>41646</v>
      </c>
      <c r="D1854" s="1" t="s">
        <v>3852</v>
      </c>
      <c r="E1854" s="1" t="s">
        <v>3133</v>
      </c>
      <c r="F1854" s="1" t="s">
        <v>3140</v>
      </c>
      <c r="G1854" s="1" t="s">
        <v>3135</v>
      </c>
      <c r="H1854" s="1" t="s">
        <v>18</v>
      </c>
      <c r="I1854" s="1" t="s">
        <v>1108</v>
      </c>
      <c r="J1854" s="3">
        <v>38.375999999999998</v>
      </c>
      <c r="K1854" s="3">
        <v>3</v>
      </c>
      <c r="L1854" s="3">
        <v>13.4316</v>
      </c>
    </row>
    <row r="1855" spans="1:12" ht="14.25" customHeight="1" x14ac:dyDescent="0.25">
      <c r="A1855" s="1" t="s">
        <v>2085</v>
      </c>
      <c r="B1855" s="2">
        <v>41727</v>
      </c>
      <c r="C1855" s="2">
        <v>41730</v>
      </c>
      <c r="D1855" s="1" t="s">
        <v>3853</v>
      </c>
      <c r="E1855" s="1" t="s">
        <v>3133</v>
      </c>
      <c r="F1855" s="1" t="s">
        <v>3204</v>
      </c>
      <c r="G1855" s="1" t="s">
        <v>3135</v>
      </c>
      <c r="H1855" s="1" t="s">
        <v>45</v>
      </c>
      <c r="I1855" s="1" t="s">
        <v>2086</v>
      </c>
      <c r="J1855" s="3">
        <v>12.96</v>
      </c>
      <c r="K1855" s="3">
        <v>2</v>
      </c>
      <c r="L1855" s="3">
        <v>6.3503999999999996</v>
      </c>
    </row>
    <row r="1856" spans="1:12" ht="14.25" customHeight="1" x14ac:dyDescent="0.25">
      <c r="A1856" s="1" t="s">
        <v>2085</v>
      </c>
      <c r="B1856" s="2">
        <v>41727</v>
      </c>
      <c r="C1856" s="2">
        <v>41730</v>
      </c>
      <c r="D1856" s="1" t="s">
        <v>3853</v>
      </c>
      <c r="E1856" s="1" t="s">
        <v>3133</v>
      </c>
      <c r="F1856" s="1" t="s">
        <v>3204</v>
      </c>
      <c r="G1856" s="1" t="s">
        <v>3135</v>
      </c>
      <c r="H1856" s="1" t="s">
        <v>12</v>
      </c>
      <c r="I1856" s="1" t="s">
        <v>2087</v>
      </c>
      <c r="J1856" s="3">
        <v>26.48</v>
      </c>
      <c r="K1856" s="3">
        <v>1</v>
      </c>
      <c r="L1856" s="3">
        <v>10.0624</v>
      </c>
    </row>
    <row r="1857" spans="1:12" ht="14.25" customHeight="1" x14ac:dyDescent="0.25">
      <c r="A1857" s="1" t="s">
        <v>2085</v>
      </c>
      <c r="B1857" s="2">
        <v>41727</v>
      </c>
      <c r="C1857" s="2">
        <v>41730</v>
      </c>
      <c r="D1857" s="1" t="s">
        <v>3853</v>
      </c>
      <c r="E1857" s="1" t="s">
        <v>3133</v>
      </c>
      <c r="F1857" s="1" t="s">
        <v>3204</v>
      </c>
      <c r="G1857" s="1" t="s">
        <v>3135</v>
      </c>
      <c r="H1857" s="1" t="s">
        <v>510</v>
      </c>
      <c r="I1857" s="1" t="s">
        <v>2088</v>
      </c>
      <c r="J1857" s="3">
        <v>532.72</v>
      </c>
      <c r="K1857" s="3">
        <v>2</v>
      </c>
      <c r="L1857" s="3">
        <v>53.271999999999998</v>
      </c>
    </row>
    <row r="1858" spans="1:12" ht="14.25" customHeight="1" x14ac:dyDescent="0.25">
      <c r="A1858" s="1" t="s">
        <v>2085</v>
      </c>
      <c r="B1858" s="2">
        <v>41727</v>
      </c>
      <c r="C1858" s="2">
        <v>41730</v>
      </c>
      <c r="D1858" s="1" t="s">
        <v>3853</v>
      </c>
      <c r="E1858" s="1" t="s">
        <v>3133</v>
      </c>
      <c r="F1858" s="1" t="s">
        <v>3204</v>
      </c>
      <c r="G1858" s="1" t="s">
        <v>3135</v>
      </c>
      <c r="H1858" s="1" t="s">
        <v>45</v>
      </c>
      <c r="I1858" s="1" t="s">
        <v>1380</v>
      </c>
      <c r="J1858" s="3">
        <v>26.72</v>
      </c>
      <c r="K1858" s="3">
        <v>4</v>
      </c>
      <c r="L1858" s="3">
        <v>12.8256</v>
      </c>
    </row>
    <row r="1859" spans="1:12" ht="14.25" customHeight="1" x14ac:dyDescent="0.25">
      <c r="A1859" s="1" t="s">
        <v>2085</v>
      </c>
      <c r="B1859" s="2">
        <v>41727</v>
      </c>
      <c r="C1859" s="2">
        <v>41730</v>
      </c>
      <c r="D1859" s="1" t="s">
        <v>3853</v>
      </c>
      <c r="E1859" s="1" t="s">
        <v>3133</v>
      </c>
      <c r="F1859" s="1" t="s">
        <v>3204</v>
      </c>
      <c r="G1859" s="1" t="s">
        <v>3135</v>
      </c>
      <c r="H1859" s="1" t="s">
        <v>45</v>
      </c>
      <c r="I1859" s="1" t="s">
        <v>336</v>
      </c>
      <c r="J1859" s="3">
        <v>20.04</v>
      </c>
      <c r="K1859" s="3">
        <v>3</v>
      </c>
      <c r="L1859" s="3">
        <v>9.6191999999999993</v>
      </c>
    </row>
    <row r="1860" spans="1:12" ht="14.25" customHeight="1" x14ac:dyDescent="0.25">
      <c r="A1860" s="1" t="s">
        <v>2085</v>
      </c>
      <c r="B1860" s="2">
        <v>41727</v>
      </c>
      <c r="C1860" s="2">
        <v>41730</v>
      </c>
      <c r="D1860" s="1" t="s">
        <v>3853</v>
      </c>
      <c r="E1860" s="1" t="s">
        <v>3133</v>
      </c>
      <c r="F1860" s="1" t="s">
        <v>3204</v>
      </c>
      <c r="G1860" s="1" t="s">
        <v>3135</v>
      </c>
      <c r="H1860" s="1" t="s">
        <v>28</v>
      </c>
      <c r="I1860" s="1" t="s">
        <v>225</v>
      </c>
      <c r="J1860" s="3">
        <v>795.48</v>
      </c>
      <c r="K1860" s="3">
        <v>7</v>
      </c>
      <c r="L1860" s="3">
        <v>7.9547999999999996</v>
      </c>
    </row>
    <row r="1861" spans="1:12" ht="14.25" customHeight="1" x14ac:dyDescent="0.25">
      <c r="A1861" s="1" t="s">
        <v>2085</v>
      </c>
      <c r="B1861" s="2">
        <v>41727</v>
      </c>
      <c r="C1861" s="2">
        <v>41730</v>
      </c>
      <c r="D1861" s="1" t="s">
        <v>3853</v>
      </c>
      <c r="E1861" s="1" t="s">
        <v>3133</v>
      </c>
      <c r="F1861" s="1" t="s">
        <v>3204</v>
      </c>
      <c r="G1861" s="1" t="s">
        <v>3135</v>
      </c>
      <c r="H1861" s="1" t="s">
        <v>12</v>
      </c>
      <c r="I1861" s="1" t="s">
        <v>2044</v>
      </c>
      <c r="J1861" s="3">
        <v>21.56</v>
      </c>
      <c r="K1861" s="3">
        <v>7</v>
      </c>
      <c r="L1861" s="3">
        <v>6.8992000000000004</v>
      </c>
    </row>
    <row r="1862" spans="1:12" ht="14.25" customHeight="1" x14ac:dyDescent="0.25">
      <c r="A1862" s="1" t="s">
        <v>2089</v>
      </c>
      <c r="B1862" s="2">
        <v>41296</v>
      </c>
      <c r="C1862" s="2">
        <v>41302</v>
      </c>
      <c r="D1862" s="1" t="s">
        <v>3394</v>
      </c>
      <c r="E1862" s="1" t="s">
        <v>3133</v>
      </c>
      <c r="F1862" s="1" t="s">
        <v>3159</v>
      </c>
      <c r="G1862" s="1" t="s">
        <v>3135</v>
      </c>
      <c r="H1862" s="1" t="s">
        <v>9</v>
      </c>
      <c r="I1862" s="1" t="s">
        <v>2090</v>
      </c>
      <c r="J1862" s="3">
        <v>44.4</v>
      </c>
      <c r="K1862" s="3">
        <v>3</v>
      </c>
      <c r="L1862" s="3">
        <v>22.2</v>
      </c>
    </row>
    <row r="1863" spans="1:12" ht="14.25" customHeight="1" x14ac:dyDescent="0.25">
      <c r="A1863" s="1" t="s">
        <v>2089</v>
      </c>
      <c r="B1863" s="2">
        <v>41296</v>
      </c>
      <c r="C1863" s="2">
        <v>41302</v>
      </c>
      <c r="D1863" s="1" t="s">
        <v>3394</v>
      </c>
      <c r="E1863" s="1" t="s">
        <v>3133</v>
      </c>
      <c r="F1863" s="1" t="s">
        <v>3159</v>
      </c>
      <c r="G1863" s="1" t="s">
        <v>3135</v>
      </c>
      <c r="H1863" s="1" t="s">
        <v>9</v>
      </c>
      <c r="I1863" s="1" t="s">
        <v>2091</v>
      </c>
      <c r="J1863" s="3">
        <v>20.65</v>
      </c>
      <c r="K1863" s="3">
        <v>5</v>
      </c>
      <c r="L1863" s="3">
        <v>9.4990000000000006</v>
      </c>
    </row>
    <row r="1864" spans="1:12" ht="14.25" customHeight="1" x14ac:dyDescent="0.25">
      <c r="A1864" s="1" t="s">
        <v>2092</v>
      </c>
      <c r="B1864" s="2">
        <v>41639</v>
      </c>
      <c r="C1864" s="2">
        <v>41639</v>
      </c>
      <c r="D1864" s="1" t="s">
        <v>3854</v>
      </c>
      <c r="E1864" s="1" t="s">
        <v>3133</v>
      </c>
      <c r="F1864" s="1" t="s">
        <v>3134</v>
      </c>
      <c r="G1864" s="1" t="s">
        <v>3135</v>
      </c>
      <c r="H1864" s="1" t="s">
        <v>28</v>
      </c>
      <c r="I1864" s="1" t="s">
        <v>1820</v>
      </c>
      <c r="J1864" s="3">
        <v>481.32</v>
      </c>
      <c r="K1864" s="3">
        <v>4</v>
      </c>
      <c r="L1864" s="3">
        <v>125.14319999999999</v>
      </c>
    </row>
    <row r="1865" spans="1:12" ht="14.25" customHeight="1" x14ac:dyDescent="0.25">
      <c r="A1865" s="1" t="s">
        <v>2092</v>
      </c>
      <c r="B1865" s="2">
        <v>41639</v>
      </c>
      <c r="C1865" s="2">
        <v>41639</v>
      </c>
      <c r="D1865" s="1" t="s">
        <v>3854</v>
      </c>
      <c r="E1865" s="1" t="s">
        <v>3133</v>
      </c>
      <c r="F1865" s="1" t="s">
        <v>3134</v>
      </c>
      <c r="G1865" s="1" t="s">
        <v>3135</v>
      </c>
      <c r="H1865" s="1" t="s">
        <v>18</v>
      </c>
      <c r="I1865" s="1" t="s">
        <v>1885</v>
      </c>
      <c r="J1865" s="3">
        <v>6.3840000000000003</v>
      </c>
      <c r="K1865" s="3">
        <v>1</v>
      </c>
      <c r="L1865" s="3">
        <v>2.1545999999999998</v>
      </c>
    </row>
    <row r="1866" spans="1:12" ht="14.25" customHeight="1" x14ac:dyDescent="0.25">
      <c r="A1866" s="1" t="s">
        <v>2093</v>
      </c>
      <c r="B1866" s="2">
        <v>41864</v>
      </c>
      <c r="C1866" s="2">
        <v>41867</v>
      </c>
      <c r="D1866" s="1" t="s">
        <v>3602</v>
      </c>
      <c r="E1866" s="1" t="s">
        <v>3133</v>
      </c>
      <c r="F1866" s="1" t="s">
        <v>3284</v>
      </c>
      <c r="G1866" s="1" t="s">
        <v>3135</v>
      </c>
      <c r="H1866" s="1" t="s">
        <v>20</v>
      </c>
      <c r="I1866" s="1" t="s">
        <v>1682</v>
      </c>
      <c r="J1866" s="3">
        <v>542.94000000000005</v>
      </c>
      <c r="K1866" s="3">
        <v>3</v>
      </c>
      <c r="L1866" s="3">
        <v>152.0232</v>
      </c>
    </row>
    <row r="1867" spans="1:12" ht="14.25" customHeight="1" x14ac:dyDescent="0.25">
      <c r="A1867" s="1" t="s">
        <v>2093</v>
      </c>
      <c r="B1867" s="2">
        <v>41864</v>
      </c>
      <c r="C1867" s="2">
        <v>41867</v>
      </c>
      <c r="D1867" s="1" t="s">
        <v>3602</v>
      </c>
      <c r="E1867" s="1" t="s">
        <v>3133</v>
      </c>
      <c r="F1867" s="1" t="s">
        <v>3284</v>
      </c>
      <c r="G1867" s="1" t="s">
        <v>3135</v>
      </c>
      <c r="H1867" s="1" t="s">
        <v>12</v>
      </c>
      <c r="I1867" s="1" t="s">
        <v>1787</v>
      </c>
      <c r="J1867" s="3">
        <v>54.92</v>
      </c>
      <c r="K1867" s="3">
        <v>4</v>
      </c>
      <c r="L1867" s="3">
        <v>19.7712</v>
      </c>
    </row>
    <row r="1868" spans="1:12" ht="14.25" customHeight="1" x14ac:dyDescent="0.25">
      <c r="A1868" s="1" t="s">
        <v>2094</v>
      </c>
      <c r="B1868" s="2">
        <v>41162</v>
      </c>
      <c r="C1868" s="2">
        <v>41164</v>
      </c>
      <c r="D1868" s="1" t="s">
        <v>3552</v>
      </c>
      <c r="E1868" s="1" t="s">
        <v>3133</v>
      </c>
      <c r="F1868" s="1" t="s">
        <v>3136</v>
      </c>
      <c r="G1868" s="1" t="s">
        <v>3137</v>
      </c>
      <c r="H1868" s="1" t="s">
        <v>28</v>
      </c>
      <c r="I1868" s="1" t="s">
        <v>2095</v>
      </c>
      <c r="J1868" s="3">
        <v>353.88</v>
      </c>
      <c r="K1868" s="3">
        <v>6</v>
      </c>
      <c r="L1868" s="3">
        <v>17.693999999999999</v>
      </c>
    </row>
    <row r="1869" spans="1:12" ht="14.25" customHeight="1" x14ac:dyDescent="0.25">
      <c r="A1869" s="1" t="s">
        <v>2096</v>
      </c>
      <c r="B1869" s="2">
        <v>40855</v>
      </c>
      <c r="C1869" s="2">
        <v>40861</v>
      </c>
      <c r="D1869" s="1" t="s">
        <v>3319</v>
      </c>
      <c r="E1869" s="1" t="s">
        <v>3133</v>
      </c>
      <c r="F1869" s="1" t="s">
        <v>3285</v>
      </c>
      <c r="G1869" s="1" t="s">
        <v>3135</v>
      </c>
      <c r="H1869" s="1" t="s">
        <v>16</v>
      </c>
      <c r="I1869" s="1" t="s">
        <v>531</v>
      </c>
      <c r="J1869" s="3">
        <v>333.57600000000002</v>
      </c>
      <c r="K1869" s="3">
        <v>3</v>
      </c>
      <c r="L1869" s="3">
        <v>25.0182</v>
      </c>
    </row>
    <row r="1870" spans="1:12" ht="14.25" customHeight="1" x14ac:dyDescent="0.25">
      <c r="A1870" s="1" t="s">
        <v>2097</v>
      </c>
      <c r="B1870" s="2">
        <v>41176</v>
      </c>
      <c r="C1870" s="2">
        <v>41180</v>
      </c>
      <c r="D1870" s="1" t="s">
        <v>3502</v>
      </c>
      <c r="E1870" s="1" t="s">
        <v>3133</v>
      </c>
      <c r="F1870" s="1" t="s">
        <v>3134</v>
      </c>
      <c r="G1870" s="1" t="s">
        <v>3135</v>
      </c>
      <c r="H1870" s="1" t="s">
        <v>12</v>
      </c>
      <c r="I1870" s="1" t="s">
        <v>656</v>
      </c>
      <c r="J1870" s="3">
        <v>14.91</v>
      </c>
      <c r="K1870" s="3">
        <v>3</v>
      </c>
      <c r="L1870" s="3">
        <v>4.6220999999999997</v>
      </c>
    </row>
    <row r="1871" spans="1:12" ht="14.25" customHeight="1" x14ac:dyDescent="0.25">
      <c r="A1871" s="1" t="s">
        <v>2097</v>
      </c>
      <c r="B1871" s="2">
        <v>41176</v>
      </c>
      <c r="C1871" s="2">
        <v>41180</v>
      </c>
      <c r="D1871" s="1" t="s">
        <v>3502</v>
      </c>
      <c r="E1871" s="1" t="s">
        <v>3133</v>
      </c>
      <c r="F1871" s="1" t="s">
        <v>3134</v>
      </c>
      <c r="G1871" s="1" t="s">
        <v>3135</v>
      </c>
      <c r="H1871" s="1" t="s">
        <v>20</v>
      </c>
      <c r="I1871" s="1" t="s">
        <v>1151</v>
      </c>
      <c r="J1871" s="3">
        <v>1158.1199999999999</v>
      </c>
      <c r="K1871" s="3">
        <v>4</v>
      </c>
      <c r="L1871" s="3">
        <v>335.85480000000001</v>
      </c>
    </row>
    <row r="1872" spans="1:12" ht="14.25" customHeight="1" x14ac:dyDescent="0.25">
      <c r="A1872" s="1" t="s">
        <v>2098</v>
      </c>
      <c r="B1872" s="2">
        <v>41377</v>
      </c>
      <c r="C1872" s="2">
        <v>41381</v>
      </c>
      <c r="D1872" s="1" t="s">
        <v>3855</v>
      </c>
      <c r="E1872" s="1" t="s">
        <v>3133</v>
      </c>
      <c r="F1872" s="1" t="s">
        <v>3134</v>
      </c>
      <c r="G1872" s="1" t="s">
        <v>3135</v>
      </c>
      <c r="H1872" s="1" t="s">
        <v>72</v>
      </c>
      <c r="I1872" s="1" t="s">
        <v>2099</v>
      </c>
      <c r="J1872" s="3">
        <v>638.28800000000001</v>
      </c>
      <c r="K1872" s="3">
        <v>7</v>
      </c>
      <c r="L1872" s="3">
        <v>-31.914400000000001</v>
      </c>
    </row>
    <row r="1873" spans="1:12" ht="14.25" customHeight="1" x14ac:dyDescent="0.25">
      <c r="A1873" s="1" t="s">
        <v>2098</v>
      </c>
      <c r="B1873" s="2">
        <v>41377</v>
      </c>
      <c r="C1873" s="2">
        <v>41381</v>
      </c>
      <c r="D1873" s="1" t="s">
        <v>3855</v>
      </c>
      <c r="E1873" s="1" t="s">
        <v>3133</v>
      </c>
      <c r="F1873" s="1" t="s">
        <v>3134</v>
      </c>
      <c r="G1873" s="1" t="s">
        <v>3135</v>
      </c>
      <c r="H1873" s="1" t="s">
        <v>18</v>
      </c>
      <c r="I1873" s="1" t="s">
        <v>2100</v>
      </c>
      <c r="J1873" s="3">
        <v>13.208</v>
      </c>
      <c r="K1873" s="3">
        <v>1</v>
      </c>
      <c r="L1873" s="3">
        <v>4.6227999999999998</v>
      </c>
    </row>
    <row r="1874" spans="1:12" ht="14.25" customHeight="1" x14ac:dyDescent="0.25">
      <c r="A1874" s="1" t="s">
        <v>2101</v>
      </c>
      <c r="B1874" s="2">
        <v>41613</v>
      </c>
      <c r="C1874" s="2">
        <v>41618</v>
      </c>
      <c r="D1874" s="1" t="s">
        <v>3491</v>
      </c>
      <c r="E1874" s="1" t="s">
        <v>3133</v>
      </c>
      <c r="F1874" s="1" t="s">
        <v>3140</v>
      </c>
      <c r="G1874" s="1" t="s">
        <v>3135</v>
      </c>
      <c r="H1874" s="1" t="s">
        <v>45</v>
      </c>
      <c r="I1874" s="1" t="s">
        <v>2102</v>
      </c>
      <c r="J1874" s="3">
        <v>104.85</v>
      </c>
      <c r="K1874" s="3">
        <v>1</v>
      </c>
      <c r="L1874" s="3">
        <v>50.328000000000003</v>
      </c>
    </row>
    <row r="1875" spans="1:12" ht="14.25" customHeight="1" x14ac:dyDescent="0.25">
      <c r="A1875" s="1" t="s">
        <v>2103</v>
      </c>
      <c r="B1875" s="2">
        <v>40858</v>
      </c>
      <c r="C1875" s="2">
        <v>40865</v>
      </c>
      <c r="D1875" s="1" t="s">
        <v>3468</v>
      </c>
      <c r="E1875" s="1" t="s">
        <v>3133</v>
      </c>
      <c r="F1875" s="1" t="s">
        <v>3134</v>
      </c>
      <c r="G1875" s="1" t="s">
        <v>3135</v>
      </c>
      <c r="H1875" s="1" t="s">
        <v>14</v>
      </c>
      <c r="I1875" s="1" t="s">
        <v>1356</v>
      </c>
      <c r="J1875" s="3">
        <v>30.48</v>
      </c>
      <c r="K1875" s="3">
        <v>3</v>
      </c>
      <c r="L1875" s="3">
        <v>7.9248000000000003</v>
      </c>
    </row>
    <row r="1876" spans="1:12" ht="14.25" customHeight="1" x14ac:dyDescent="0.25">
      <c r="A1876" s="1" t="s">
        <v>2103</v>
      </c>
      <c r="B1876" s="2">
        <v>40858</v>
      </c>
      <c r="C1876" s="2">
        <v>40865</v>
      </c>
      <c r="D1876" s="1" t="s">
        <v>3468</v>
      </c>
      <c r="E1876" s="1" t="s">
        <v>3133</v>
      </c>
      <c r="F1876" s="1" t="s">
        <v>3134</v>
      </c>
      <c r="G1876" s="1" t="s">
        <v>3135</v>
      </c>
      <c r="H1876" s="1" t="s">
        <v>72</v>
      </c>
      <c r="I1876" s="1" t="s">
        <v>1147</v>
      </c>
      <c r="J1876" s="3">
        <v>112.648</v>
      </c>
      <c r="K1876" s="3">
        <v>1</v>
      </c>
      <c r="L1876" s="3">
        <v>11.264799999999999</v>
      </c>
    </row>
    <row r="1877" spans="1:12" ht="14.25" customHeight="1" x14ac:dyDescent="0.25">
      <c r="A1877" s="1" t="s">
        <v>2104</v>
      </c>
      <c r="B1877" s="2">
        <v>41001</v>
      </c>
      <c r="C1877" s="2">
        <v>41008</v>
      </c>
      <c r="D1877" s="1" t="s">
        <v>3856</v>
      </c>
      <c r="E1877" s="1" t="s">
        <v>3133</v>
      </c>
      <c r="F1877" s="1" t="s">
        <v>3134</v>
      </c>
      <c r="G1877" s="1" t="s">
        <v>3135</v>
      </c>
      <c r="H1877" s="1" t="s">
        <v>510</v>
      </c>
      <c r="I1877" s="1" t="s">
        <v>2105</v>
      </c>
      <c r="J1877" s="3">
        <v>71.975999999999999</v>
      </c>
      <c r="K1877" s="3">
        <v>3</v>
      </c>
      <c r="L1877" s="3">
        <v>24.291899999999998</v>
      </c>
    </row>
    <row r="1878" spans="1:12" ht="14.25" customHeight="1" x14ac:dyDescent="0.25">
      <c r="A1878" s="1" t="s">
        <v>2106</v>
      </c>
      <c r="B1878" s="2">
        <v>41255</v>
      </c>
      <c r="C1878" s="2">
        <v>41259</v>
      </c>
      <c r="D1878" s="1" t="s">
        <v>3379</v>
      </c>
      <c r="E1878" s="1" t="s">
        <v>3133</v>
      </c>
      <c r="F1878" s="1" t="s">
        <v>3286</v>
      </c>
      <c r="G1878" s="1" t="s">
        <v>3135</v>
      </c>
      <c r="H1878" s="1" t="s">
        <v>14</v>
      </c>
      <c r="I1878" s="1" t="s">
        <v>100</v>
      </c>
      <c r="J1878" s="3">
        <v>2.21</v>
      </c>
      <c r="K1878" s="3">
        <v>1</v>
      </c>
      <c r="L1878" s="3">
        <v>0.59670000000000001</v>
      </c>
    </row>
    <row r="1879" spans="1:12" ht="14.25" customHeight="1" x14ac:dyDescent="0.25">
      <c r="A1879" s="1" t="s">
        <v>2106</v>
      </c>
      <c r="B1879" s="2">
        <v>41255</v>
      </c>
      <c r="C1879" s="2">
        <v>41259</v>
      </c>
      <c r="D1879" s="1" t="s">
        <v>3379</v>
      </c>
      <c r="E1879" s="1" t="s">
        <v>3133</v>
      </c>
      <c r="F1879" s="1" t="s">
        <v>3286</v>
      </c>
      <c r="G1879" s="1" t="s">
        <v>3135</v>
      </c>
      <c r="H1879" s="1" t="s">
        <v>87</v>
      </c>
      <c r="I1879" s="1" t="s">
        <v>2107</v>
      </c>
      <c r="J1879" s="3">
        <v>15.52</v>
      </c>
      <c r="K1879" s="3">
        <v>4</v>
      </c>
      <c r="L1879" s="3">
        <v>7.4496000000000002</v>
      </c>
    </row>
    <row r="1880" spans="1:12" ht="14.25" customHeight="1" x14ac:dyDescent="0.25">
      <c r="A1880" s="1" t="s">
        <v>2106</v>
      </c>
      <c r="B1880" s="2">
        <v>41255</v>
      </c>
      <c r="C1880" s="2">
        <v>41259</v>
      </c>
      <c r="D1880" s="1" t="s">
        <v>3379</v>
      </c>
      <c r="E1880" s="1" t="s">
        <v>3133</v>
      </c>
      <c r="F1880" s="1" t="s">
        <v>3286</v>
      </c>
      <c r="G1880" s="1" t="s">
        <v>3135</v>
      </c>
      <c r="H1880" s="1" t="s">
        <v>45</v>
      </c>
      <c r="I1880" s="1" t="s">
        <v>2108</v>
      </c>
      <c r="J1880" s="3">
        <v>36.44</v>
      </c>
      <c r="K1880" s="3">
        <v>4</v>
      </c>
      <c r="L1880" s="3">
        <v>16.398</v>
      </c>
    </row>
    <row r="1881" spans="1:12" ht="14.25" customHeight="1" x14ac:dyDescent="0.25">
      <c r="A1881" s="1" t="s">
        <v>2109</v>
      </c>
      <c r="B1881" s="2">
        <v>41915</v>
      </c>
      <c r="C1881" s="2">
        <v>41921</v>
      </c>
      <c r="D1881" s="1" t="s">
        <v>3857</v>
      </c>
      <c r="E1881" s="1" t="s">
        <v>3133</v>
      </c>
      <c r="F1881" s="1" t="s">
        <v>3223</v>
      </c>
      <c r="G1881" s="1" t="s">
        <v>3145</v>
      </c>
      <c r="H1881" s="1" t="s">
        <v>198</v>
      </c>
      <c r="I1881" s="1" t="s">
        <v>199</v>
      </c>
      <c r="J1881" s="3">
        <v>217.76400000000001</v>
      </c>
      <c r="K1881" s="3">
        <v>6</v>
      </c>
      <c r="L1881" s="3">
        <v>-384.71640000000002</v>
      </c>
    </row>
    <row r="1882" spans="1:12" ht="14.25" customHeight="1" x14ac:dyDescent="0.25">
      <c r="A1882" s="1" t="s">
        <v>2109</v>
      </c>
      <c r="B1882" s="2">
        <v>41915</v>
      </c>
      <c r="C1882" s="2">
        <v>41921</v>
      </c>
      <c r="D1882" s="1" t="s">
        <v>3857</v>
      </c>
      <c r="E1882" s="1" t="s">
        <v>3133</v>
      </c>
      <c r="F1882" s="1" t="s">
        <v>3223</v>
      </c>
      <c r="G1882" s="1" t="s">
        <v>3145</v>
      </c>
      <c r="H1882" s="1" t="s">
        <v>82</v>
      </c>
      <c r="I1882" s="1" t="s">
        <v>2110</v>
      </c>
      <c r="J1882" s="3">
        <v>39.072000000000003</v>
      </c>
      <c r="K1882" s="3">
        <v>6</v>
      </c>
      <c r="L1882" s="3">
        <v>4.3956</v>
      </c>
    </row>
    <row r="1883" spans="1:12" ht="14.25" customHeight="1" x14ac:dyDescent="0.25">
      <c r="A1883" s="1" t="s">
        <v>2109</v>
      </c>
      <c r="B1883" s="2">
        <v>41915</v>
      </c>
      <c r="C1883" s="2">
        <v>41921</v>
      </c>
      <c r="D1883" s="1" t="s">
        <v>3857</v>
      </c>
      <c r="E1883" s="1" t="s">
        <v>3133</v>
      </c>
      <c r="F1883" s="1" t="s">
        <v>3223</v>
      </c>
      <c r="G1883" s="1" t="s">
        <v>3145</v>
      </c>
      <c r="H1883" s="1" t="s">
        <v>18</v>
      </c>
      <c r="I1883" s="1" t="s">
        <v>754</v>
      </c>
      <c r="J1883" s="3">
        <v>22.638000000000002</v>
      </c>
      <c r="K1883" s="3">
        <v>7</v>
      </c>
      <c r="L1883" s="3">
        <v>-16.601199999999999</v>
      </c>
    </row>
    <row r="1884" spans="1:12" ht="14.25" customHeight="1" x14ac:dyDescent="0.25">
      <c r="A1884" s="1" t="s">
        <v>2109</v>
      </c>
      <c r="B1884" s="2">
        <v>41915</v>
      </c>
      <c r="C1884" s="2">
        <v>41921</v>
      </c>
      <c r="D1884" s="1" t="s">
        <v>3857</v>
      </c>
      <c r="E1884" s="1" t="s">
        <v>3133</v>
      </c>
      <c r="F1884" s="1" t="s">
        <v>3223</v>
      </c>
      <c r="G1884" s="1" t="s">
        <v>3145</v>
      </c>
      <c r="H1884" s="1" t="s">
        <v>14</v>
      </c>
      <c r="I1884" s="1" t="s">
        <v>1089</v>
      </c>
      <c r="J1884" s="3">
        <v>95.144000000000005</v>
      </c>
      <c r="K1884" s="3">
        <v>7</v>
      </c>
      <c r="L1884" s="3">
        <v>10.7037</v>
      </c>
    </row>
    <row r="1885" spans="1:12" ht="14.25" customHeight="1" x14ac:dyDescent="0.25">
      <c r="A1885" s="1" t="s">
        <v>2111</v>
      </c>
      <c r="B1885" s="2">
        <v>41912</v>
      </c>
      <c r="C1885" s="2">
        <v>41915</v>
      </c>
      <c r="D1885" s="1" t="s">
        <v>3429</v>
      </c>
      <c r="E1885" s="1" t="s">
        <v>3133</v>
      </c>
      <c r="F1885" s="1" t="s">
        <v>3247</v>
      </c>
      <c r="G1885" s="1" t="s">
        <v>3135</v>
      </c>
      <c r="H1885" s="1" t="s">
        <v>79</v>
      </c>
      <c r="I1885" s="1" t="s">
        <v>977</v>
      </c>
      <c r="J1885" s="3">
        <v>35</v>
      </c>
      <c r="K1885" s="3">
        <v>7</v>
      </c>
      <c r="L1885" s="3">
        <v>16.8</v>
      </c>
    </row>
    <row r="1886" spans="1:12" ht="14.25" customHeight="1" x14ac:dyDescent="0.25">
      <c r="A1886" s="1" t="s">
        <v>2111</v>
      </c>
      <c r="B1886" s="2">
        <v>41912</v>
      </c>
      <c r="C1886" s="2">
        <v>41915</v>
      </c>
      <c r="D1886" s="1" t="s">
        <v>3429</v>
      </c>
      <c r="E1886" s="1" t="s">
        <v>3133</v>
      </c>
      <c r="F1886" s="1" t="s">
        <v>3247</v>
      </c>
      <c r="G1886" s="1" t="s">
        <v>3135</v>
      </c>
      <c r="H1886" s="1" t="s">
        <v>72</v>
      </c>
      <c r="I1886" s="1" t="s">
        <v>587</v>
      </c>
      <c r="J1886" s="3">
        <v>72.784000000000006</v>
      </c>
      <c r="K1886" s="3">
        <v>1</v>
      </c>
      <c r="L1886" s="3">
        <v>0</v>
      </c>
    </row>
    <row r="1887" spans="1:12" ht="14.25" customHeight="1" x14ac:dyDescent="0.25">
      <c r="A1887" s="1" t="s">
        <v>2111</v>
      </c>
      <c r="B1887" s="2">
        <v>41912</v>
      </c>
      <c r="C1887" s="2">
        <v>41915</v>
      </c>
      <c r="D1887" s="1" t="s">
        <v>3429</v>
      </c>
      <c r="E1887" s="1" t="s">
        <v>3133</v>
      </c>
      <c r="F1887" s="1" t="s">
        <v>3247</v>
      </c>
      <c r="G1887" s="1" t="s">
        <v>3135</v>
      </c>
      <c r="H1887" s="1" t="s">
        <v>20</v>
      </c>
      <c r="I1887" s="1" t="s">
        <v>223</v>
      </c>
      <c r="J1887" s="3">
        <v>97.84</v>
      </c>
      <c r="K1887" s="3">
        <v>2</v>
      </c>
      <c r="L1887" s="3">
        <v>25.438400000000001</v>
      </c>
    </row>
    <row r="1888" spans="1:12" ht="14.25" customHeight="1" x14ac:dyDescent="0.25">
      <c r="A1888" s="1" t="s">
        <v>2111</v>
      </c>
      <c r="B1888" s="2">
        <v>41912</v>
      </c>
      <c r="C1888" s="2">
        <v>41915</v>
      </c>
      <c r="D1888" s="1" t="s">
        <v>3429</v>
      </c>
      <c r="E1888" s="1" t="s">
        <v>3133</v>
      </c>
      <c r="F1888" s="1" t="s">
        <v>3247</v>
      </c>
      <c r="G1888" s="1" t="s">
        <v>3135</v>
      </c>
      <c r="H1888" s="1" t="s">
        <v>12</v>
      </c>
      <c r="I1888" s="1" t="s">
        <v>459</v>
      </c>
      <c r="J1888" s="3">
        <v>51.75</v>
      </c>
      <c r="K1888" s="3">
        <v>1</v>
      </c>
      <c r="L1888" s="3">
        <v>15.525</v>
      </c>
    </row>
    <row r="1889" spans="1:12" ht="14.25" customHeight="1" x14ac:dyDescent="0.25">
      <c r="A1889" s="1" t="s">
        <v>2111</v>
      </c>
      <c r="B1889" s="2">
        <v>41912</v>
      </c>
      <c r="C1889" s="2">
        <v>41915</v>
      </c>
      <c r="D1889" s="1" t="s">
        <v>3429</v>
      </c>
      <c r="E1889" s="1" t="s">
        <v>3133</v>
      </c>
      <c r="F1889" s="1" t="s">
        <v>3247</v>
      </c>
      <c r="G1889" s="1" t="s">
        <v>3135</v>
      </c>
      <c r="H1889" s="1" t="s">
        <v>18</v>
      </c>
      <c r="I1889" s="1" t="s">
        <v>413</v>
      </c>
      <c r="J1889" s="3">
        <v>46.671999999999997</v>
      </c>
      <c r="K1889" s="3">
        <v>2</v>
      </c>
      <c r="L1889" s="3">
        <v>16.3352</v>
      </c>
    </row>
    <row r="1890" spans="1:12" ht="14.25" customHeight="1" x14ac:dyDescent="0.25">
      <c r="A1890" s="1" t="s">
        <v>2112</v>
      </c>
      <c r="B1890" s="2">
        <v>40990</v>
      </c>
      <c r="C1890" s="2">
        <v>40992</v>
      </c>
      <c r="D1890" s="1" t="s">
        <v>3340</v>
      </c>
      <c r="E1890" s="1" t="s">
        <v>3133</v>
      </c>
      <c r="F1890" s="1" t="s">
        <v>3237</v>
      </c>
      <c r="G1890" s="1" t="s">
        <v>3135</v>
      </c>
      <c r="H1890" s="1" t="s">
        <v>16</v>
      </c>
      <c r="I1890" s="1" t="s">
        <v>640</v>
      </c>
      <c r="J1890" s="3">
        <v>15.984</v>
      </c>
      <c r="K1890" s="3">
        <v>2</v>
      </c>
      <c r="L1890" s="3">
        <v>1.1988000000000001</v>
      </c>
    </row>
    <row r="1891" spans="1:12" ht="14.25" customHeight="1" x14ac:dyDescent="0.25">
      <c r="A1891" s="1" t="s">
        <v>2113</v>
      </c>
      <c r="B1891" s="2">
        <v>40990</v>
      </c>
      <c r="C1891" s="2">
        <v>40994</v>
      </c>
      <c r="D1891" s="1" t="s">
        <v>3858</v>
      </c>
      <c r="E1891" s="1" t="s">
        <v>3133</v>
      </c>
      <c r="F1891" s="1" t="s">
        <v>3159</v>
      </c>
      <c r="G1891" s="1" t="s">
        <v>3135</v>
      </c>
      <c r="H1891" s="1" t="s">
        <v>45</v>
      </c>
      <c r="I1891" s="1" t="s">
        <v>106</v>
      </c>
      <c r="J1891" s="3">
        <v>105.52</v>
      </c>
      <c r="K1891" s="3">
        <v>4</v>
      </c>
      <c r="L1891" s="3">
        <v>48.539200000000001</v>
      </c>
    </row>
    <row r="1892" spans="1:12" ht="14.25" customHeight="1" x14ac:dyDescent="0.25">
      <c r="A1892" s="1" t="s">
        <v>2113</v>
      </c>
      <c r="B1892" s="2">
        <v>40990</v>
      </c>
      <c r="C1892" s="2">
        <v>40994</v>
      </c>
      <c r="D1892" s="1" t="s">
        <v>3858</v>
      </c>
      <c r="E1892" s="1" t="s">
        <v>3133</v>
      </c>
      <c r="F1892" s="1" t="s">
        <v>3159</v>
      </c>
      <c r="G1892" s="1" t="s">
        <v>3135</v>
      </c>
      <c r="H1892" s="1" t="s">
        <v>12</v>
      </c>
      <c r="I1892" s="1" t="s">
        <v>2114</v>
      </c>
      <c r="J1892" s="3">
        <v>91.96</v>
      </c>
      <c r="K1892" s="3">
        <v>2</v>
      </c>
      <c r="L1892" s="3">
        <v>15.6332</v>
      </c>
    </row>
    <row r="1893" spans="1:12" ht="14.25" customHeight="1" x14ac:dyDescent="0.25">
      <c r="A1893" s="1" t="s">
        <v>2113</v>
      </c>
      <c r="B1893" s="2">
        <v>40990</v>
      </c>
      <c r="C1893" s="2">
        <v>40994</v>
      </c>
      <c r="D1893" s="1" t="s">
        <v>3858</v>
      </c>
      <c r="E1893" s="1" t="s">
        <v>3133</v>
      </c>
      <c r="F1893" s="1" t="s">
        <v>3159</v>
      </c>
      <c r="G1893" s="1" t="s">
        <v>3135</v>
      </c>
      <c r="H1893" s="1" t="s">
        <v>16</v>
      </c>
      <c r="I1893" s="1" t="s">
        <v>383</v>
      </c>
      <c r="J1893" s="3">
        <v>1487.9760000000001</v>
      </c>
      <c r="K1893" s="3">
        <v>3</v>
      </c>
      <c r="L1893" s="3">
        <v>185.99700000000001</v>
      </c>
    </row>
    <row r="1894" spans="1:12" ht="14.25" customHeight="1" x14ac:dyDescent="0.25">
      <c r="A1894" s="1" t="s">
        <v>2115</v>
      </c>
      <c r="B1894" s="2">
        <v>41772</v>
      </c>
      <c r="C1894" s="2">
        <v>41778</v>
      </c>
      <c r="D1894" s="1" t="s">
        <v>3859</v>
      </c>
      <c r="E1894" s="1" t="s">
        <v>3133</v>
      </c>
      <c r="F1894" s="1" t="s">
        <v>3140</v>
      </c>
      <c r="G1894" s="1" t="s">
        <v>3135</v>
      </c>
      <c r="H1894" s="1" t="s">
        <v>82</v>
      </c>
      <c r="I1894" s="1" t="s">
        <v>2116</v>
      </c>
      <c r="J1894" s="3">
        <v>238.62</v>
      </c>
      <c r="K1894" s="3">
        <v>2</v>
      </c>
      <c r="L1894" s="3">
        <v>4.7724000000000002</v>
      </c>
    </row>
    <row r="1895" spans="1:12" ht="14.25" customHeight="1" x14ac:dyDescent="0.25">
      <c r="A1895" s="1" t="s">
        <v>2115</v>
      </c>
      <c r="B1895" s="2">
        <v>41772</v>
      </c>
      <c r="C1895" s="2">
        <v>41778</v>
      </c>
      <c r="D1895" s="1" t="s">
        <v>3859</v>
      </c>
      <c r="E1895" s="1" t="s">
        <v>3133</v>
      </c>
      <c r="F1895" s="1" t="s">
        <v>3140</v>
      </c>
      <c r="G1895" s="1" t="s">
        <v>3135</v>
      </c>
      <c r="H1895" s="1" t="s">
        <v>20</v>
      </c>
      <c r="I1895" s="1" t="s">
        <v>2117</v>
      </c>
      <c r="J1895" s="3">
        <v>7.77</v>
      </c>
      <c r="K1895" s="3">
        <v>1</v>
      </c>
      <c r="L1895" s="3">
        <v>2.0979000000000001</v>
      </c>
    </row>
    <row r="1896" spans="1:12" ht="14.25" customHeight="1" x14ac:dyDescent="0.25">
      <c r="A1896" s="1" t="s">
        <v>2115</v>
      </c>
      <c r="B1896" s="2">
        <v>41772</v>
      </c>
      <c r="C1896" s="2">
        <v>41778</v>
      </c>
      <c r="D1896" s="1" t="s">
        <v>3859</v>
      </c>
      <c r="E1896" s="1" t="s">
        <v>3133</v>
      </c>
      <c r="F1896" s="1" t="s">
        <v>3140</v>
      </c>
      <c r="G1896" s="1" t="s">
        <v>3135</v>
      </c>
      <c r="H1896" s="1" t="s">
        <v>22</v>
      </c>
      <c r="I1896" s="1" t="s">
        <v>1259</v>
      </c>
      <c r="J1896" s="3">
        <v>285.48</v>
      </c>
      <c r="K1896" s="3">
        <v>5</v>
      </c>
      <c r="L1896" s="3">
        <v>-10.705500000000001</v>
      </c>
    </row>
    <row r="1897" spans="1:12" ht="14.25" customHeight="1" x14ac:dyDescent="0.25">
      <c r="A1897" s="1" t="s">
        <v>2115</v>
      </c>
      <c r="B1897" s="2">
        <v>41772</v>
      </c>
      <c r="C1897" s="2">
        <v>41778</v>
      </c>
      <c r="D1897" s="1" t="s">
        <v>3859</v>
      </c>
      <c r="E1897" s="1" t="s">
        <v>3133</v>
      </c>
      <c r="F1897" s="1" t="s">
        <v>3140</v>
      </c>
      <c r="G1897" s="1" t="s">
        <v>3135</v>
      </c>
      <c r="H1897" s="1" t="s">
        <v>18</v>
      </c>
      <c r="I1897" s="1" t="s">
        <v>773</v>
      </c>
      <c r="J1897" s="3">
        <v>19.167999999999999</v>
      </c>
      <c r="K1897" s="3">
        <v>4</v>
      </c>
      <c r="L1897" s="3">
        <v>6.4691999999999998</v>
      </c>
    </row>
    <row r="1898" spans="1:12" ht="14.25" customHeight="1" x14ac:dyDescent="0.25">
      <c r="A1898" s="1" t="s">
        <v>2118</v>
      </c>
      <c r="B1898" s="2">
        <v>41108</v>
      </c>
      <c r="C1898" s="2">
        <v>41112</v>
      </c>
      <c r="D1898" s="1" t="s">
        <v>3447</v>
      </c>
      <c r="E1898" s="1" t="s">
        <v>3133</v>
      </c>
      <c r="F1898" s="1" t="s">
        <v>3159</v>
      </c>
      <c r="G1898" s="1" t="s">
        <v>3135</v>
      </c>
      <c r="H1898" s="1" t="s">
        <v>38</v>
      </c>
      <c r="I1898" s="1" t="s">
        <v>2070</v>
      </c>
      <c r="J1898" s="3">
        <v>519.96</v>
      </c>
      <c r="K1898" s="3">
        <v>4</v>
      </c>
      <c r="L1898" s="3">
        <v>176.78639999999999</v>
      </c>
    </row>
    <row r="1899" spans="1:12" ht="14.25" customHeight="1" x14ac:dyDescent="0.25">
      <c r="A1899" s="1" t="s">
        <v>2119</v>
      </c>
      <c r="B1899" s="2">
        <v>41971</v>
      </c>
      <c r="C1899" s="2">
        <v>41977</v>
      </c>
      <c r="D1899" s="1" t="s">
        <v>3860</v>
      </c>
      <c r="E1899" s="1" t="s">
        <v>3133</v>
      </c>
      <c r="F1899" s="1" t="s">
        <v>3134</v>
      </c>
      <c r="G1899" s="1" t="s">
        <v>3135</v>
      </c>
      <c r="H1899" s="1" t="s">
        <v>16</v>
      </c>
      <c r="I1899" s="1" t="s">
        <v>2120</v>
      </c>
      <c r="J1899" s="3">
        <v>57.567999999999998</v>
      </c>
      <c r="K1899" s="3">
        <v>4</v>
      </c>
      <c r="L1899" s="3">
        <v>5.7568000000000001</v>
      </c>
    </row>
    <row r="1900" spans="1:12" ht="14.25" customHeight="1" x14ac:dyDescent="0.25">
      <c r="A1900" s="1" t="s">
        <v>2121</v>
      </c>
      <c r="B1900" s="2">
        <v>40995</v>
      </c>
      <c r="C1900" s="2">
        <v>41002</v>
      </c>
      <c r="D1900" s="1" t="s">
        <v>3764</v>
      </c>
      <c r="E1900" s="1" t="s">
        <v>3133</v>
      </c>
      <c r="F1900" s="1" t="s">
        <v>3136</v>
      </c>
      <c r="G1900" s="1" t="s">
        <v>3137</v>
      </c>
      <c r="H1900" s="1" t="s">
        <v>28</v>
      </c>
      <c r="I1900" s="1" t="s">
        <v>2122</v>
      </c>
      <c r="J1900" s="3">
        <v>83.7</v>
      </c>
      <c r="K1900" s="3">
        <v>5</v>
      </c>
      <c r="L1900" s="3">
        <v>3.3479999999999999</v>
      </c>
    </row>
    <row r="1901" spans="1:12" ht="14.25" customHeight="1" x14ac:dyDescent="0.25">
      <c r="A1901" s="1" t="s">
        <v>2123</v>
      </c>
      <c r="B1901" s="2">
        <v>41230</v>
      </c>
      <c r="C1901" s="2">
        <v>41234</v>
      </c>
      <c r="D1901" s="1" t="s">
        <v>3861</v>
      </c>
      <c r="E1901" s="1" t="s">
        <v>3133</v>
      </c>
      <c r="F1901" s="1" t="s">
        <v>3159</v>
      </c>
      <c r="G1901" s="1" t="s">
        <v>3135</v>
      </c>
      <c r="H1901" s="1" t="s">
        <v>16</v>
      </c>
      <c r="I1901" s="1" t="s">
        <v>2124</v>
      </c>
      <c r="J1901" s="3">
        <v>415.96800000000002</v>
      </c>
      <c r="K1901" s="3">
        <v>4</v>
      </c>
      <c r="L1901" s="3">
        <v>51.996000000000002</v>
      </c>
    </row>
    <row r="1902" spans="1:12" ht="14.25" customHeight="1" x14ac:dyDescent="0.25">
      <c r="A1902" s="1" t="s">
        <v>2123</v>
      </c>
      <c r="B1902" s="2">
        <v>41230</v>
      </c>
      <c r="C1902" s="2">
        <v>41234</v>
      </c>
      <c r="D1902" s="1" t="s">
        <v>3861</v>
      </c>
      <c r="E1902" s="1" t="s">
        <v>3133</v>
      </c>
      <c r="F1902" s="1" t="s">
        <v>3159</v>
      </c>
      <c r="G1902" s="1" t="s">
        <v>3135</v>
      </c>
      <c r="H1902" s="1" t="s">
        <v>28</v>
      </c>
      <c r="I1902" s="1" t="s">
        <v>2125</v>
      </c>
      <c r="J1902" s="3">
        <v>304.89999999999998</v>
      </c>
      <c r="K1902" s="3">
        <v>5</v>
      </c>
      <c r="L1902" s="3">
        <v>6.0979999999999999</v>
      </c>
    </row>
    <row r="1903" spans="1:12" ht="14.25" customHeight="1" x14ac:dyDescent="0.25">
      <c r="A1903" s="1" t="s">
        <v>2123</v>
      </c>
      <c r="B1903" s="2">
        <v>41230</v>
      </c>
      <c r="C1903" s="2">
        <v>41234</v>
      </c>
      <c r="D1903" s="1" t="s">
        <v>3861</v>
      </c>
      <c r="E1903" s="1" t="s">
        <v>3133</v>
      </c>
      <c r="F1903" s="1" t="s">
        <v>3159</v>
      </c>
      <c r="G1903" s="1" t="s">
        <v>3135</v>
      </c>
      <c r="H1903" s="1" t="s">
        <v>12</v>
      </c>
      <c r="I1903" s="1" t="s">
        <v>2126</v>
      </c>
      <c r="J1903" s="3">
        <v>80.959999999999994</v>
      </c>
      <c r="K1903" s="3">
        <v>4</v>
      </c>
      <c r="L1903" s="3">
        <v>29.145600000000002</v>
      </c>
    </row>
    <row r="1904" spans="1:12" ht="14.25" customHeight="1" x14ac:dyDescent="0.25">
      <c r="A1904" s="1" t="s">
        <v>2123</v>
      </c>
      <c r="B1904" s="2">
        <v>41230</v>
      </c>
      <c r="C1904" s="2">
        <v>41234</v>
      </c>
      <c r="D1904" s="1" t="s">
        <v>3861</v>
      </c>
      <c r="E1904" s="1" t="s">
        <v>3133</v>
      </c>
      <c r="F1904" s="1" t="s">
        <v>3159</v>
      </c>
      <c r="G1904" s="1" t="s">
        <v>3135</v>
      </c>
      <c r="H1904" s="1" t="s">
        <v>28</v>
      </c>
      <c r="I1904" s="1" t="s">
        <v>2127</v>
      </c>
      <c r="J1904" s="3">
        <v>777.21</v>
      </c>
      <c r="K1904" s="3">
        <v>7</v>
      </c>
      <c r="L1904" s="3">
        <v>54.404699999999998</v>
      </c>
    </row>
    <row r="1905" spans="1:12" ht="14.25" customHeight="1" x14ac:dyDescent="0.25">
      <c r="A1905" s="1" t="s">
        <v>2123</v>
      </c>
      <c r="B1905" s="2">
        <v>41230</v>
      </c>
      <c r="C1905" s="2">
        <v>41234</v>
      </c>
      <c r="D1905" s="1" t="s">
        <v>3861</v>
      </c>
      <c r="E1905" s="1" t="s">
        <v>3133</v>
      </c>
      <c r="F1905" s="1" t="s">
        <v>3159</v>
      </c>
      <c r="G1905" s="1" t="s">
        <v>3135</v>
      </c>
      <c r="H1905" s="1" t="s">
        <v>45</v>
      </c>
      <c r="I1905" s="1" t="s">
        <v>2128</v>
      </c>
      <c r="J1905" s="3">
        <v>32.4</v>
      </c>
      <c r="K1905" s="3">
        <v>5</v>
      </c>
      <c r="L1905" s="3">
        <v>15.552</v>
      </c>
    </row>
    <row r="1906" spans="1:12" ht="14.25" customHeight="1" x14ac:dyDescent="0.25">
      <c r="A1906" s="1" t="s">
        <v>2123</v>
      </c>
      <c r="B1906" s="2">
        <v>41230</v>
      </c>
      <c r="C1906" s="2">
        <v>41234</v>
      </c>
      <c r="D1906" s="1" t="s">
        <v>3861</v>
      </c>
      <c r="E1906" s="1" t="s">
        <v>3133</v>
      </c>
      <c r="F1906" s="1" t="s">
        <v>3159</v>
      </c>
      <c r="G1906" s="1" t="s">
        <v>3135</v>
      </c>
      <c r="H1906" s="1" t="s">
        <v>72</v>
      </c>
      <c r="I1906" s="1" t="s">
        <v>2129</v>
      </c>
      <c r="J1906" s="3">
        <v>225.56800000000001</v>
      </c>
      <c r="K1906" s="3">
        <v>2</v>
      </c>
      <c r="L1906" s="3">
        <v>2.8195999999999999</v>
      </c>
    </row>
    <row r="1907" spans="1:12" ht="14.25" customHeight="1" x14ac:dyDescent="0.25">
      <c r="A1907" s="1" t="s">
        <v>2123</v>
      </c>
      <c r="B1907" s="2">
        <v>41230</v>
      </c>
      <c r="C1907" s="2">
        <v>41234</v>
      </c>
      <c r="D1907" s="1" t="s">
        <v>3861</v>
      </c>
      <c r="E1907" s="1" t="s">
        <v>3133</v>
      </c>
      <c r="F1907" s="1" t="s">
        <v>3159</v>
      </c>
      <c r="G1907" s="1" t="s">
        <v>3135</v>
      </c>
      <c r="H1907" s="1" t="s">
        <v>12</v>
      </c>
      <c r="I1907" s="1" t="s">
        <v>1473</v>
      </c>
      <c r="J1907" s="3">
        <v>36.6</v>
      </c>
      <c r="K1907" s="3">
        <v>3</v>
      </c>
      <c r="L1907" s="3">
        <v>15.372</v>
      </c>
    </row>
    <row r="1908" spans="1:12" ht="14.25" customHeight="1" x14ac:dyDescent="0.25">
      <c r="A1908" s="1" t="s">
        <v>2130</v>
      </c>
      <c r="B1908" s="2">
        <v>41886</v>
      </c>
      <c r="C1908" s="2">
        <v>41890</v>
      </c>
      <c r="D1908" s="1" t="s">
        <v>3862</v>
      </c>
      <c r="E1908" s="1" t="s">
        <v>3133</v>
      </c>
      <c r="F1908" s="1" t="s">
        <v>3173</v>
      </c>
      <c r="G1908" s="1" t="s">
        <v>3135</v>
      </c>
      <c r="H1908" s="1" t="s">
        <v>198</v>
      </c>
      <c r="I1908" s="1" t="s">
        <v>1991</v>
      </c>
      <c r="J1908" s="3">
        <v>239.666</v>
      </c>
      <c r="K1908" s="3">
        <v>2</v>
      </c>
      <c r="L1908" s="3">
        <v>14.098000000000001</v>
      </c>
    </row>
    <row r="1909" spans="1:12" ht="14.25" customHeight="1" x14ac:dyDescent="0.25">
      <c r="A1909" s="1" t="s">
        <v>2131</v>
      </c>
      <c r="B1909" s="2">
        <v>41586</v>
      </c>
      <c r="C1909" s="2">
        <v>41591</v>
      </c>
      <c r="D1909" s="1" t="s">
        <v>3753</v>
      </c>
      <c r="E1909" s="1" t="s">
        <v>3133</v>
      </c>
      <c r="F1909" s="1" t="s">
        <v>3287</v>
      </c>
      <c r="G1909" s="1" t="s">
        <v>3288</v>
      </c>
      <c r="H1909" s="1" t="s">
        <v>72</v>
      </c>
      <c r="I1909" s="1" t="s">
        <v>249</v>
      </c>
      <c r="J1909" s="3">
        <v>1603.136</v>
      </c>
      <c r="K1909" s="3">
        <v>4</v>
      </c>
      <c r="L1909" s="3">
        <v>100.196</v>
      </c>
    </row>
    <row r="1910" spans="1:12" ht="14.25" customHeight="1" x14ac:dyDescent="0.25">
      <c r="A1910" s="1" t="s">
        <v>2132</v>
      </c>
      <c r="B1910" s="2">
        <v>41440</v>
      </c>
      <c r="C1910" s="2">
        <v>41440</v>
      </c>
      <c r="D1910" s="1" t="s">
        <v>3576</v>
      </c>
      <c r="E1910" s="1" t="s">
        <v>3133</v>
      </c>
      <c r="F1910" s="1" t="s">
        <v>3179</v>
      </c>
      <c r="G1910" s="1" t="s">
        <v>3135</v>
      </c>
      <c r="H1910" s="1" t="s">
        <v>22</v>
      </c>
      <c r="I1910" s="1" t="s">
        <v>2005</v>
      </c>
      <c r="J1910" s="3">
        <v>1293.4880000000001</v>
      </c>
      <c r="K1910" s="3">
        <v>7</v>
      </c>
      <c r="L1910" s="3">
        <v>80.843000000000004</v>
      </c>
    </row>
    <row r="1911" spans="1:12" ht="14.25" customHeight="1" x14ac:dyDescent="0.25">
      <c r="A1911" s="1" t="s">
        <v>2133</v>
      </c>
      <c r="B1911" s="2">
        <v>41536</v>
      </c>
      <c r="C1911" s="2">
        <v>41540</v>
      </c>
      <c r="D1911" s="1" t="s">
        <v>3510</v>
      </c>
      <c r="E1911" s="1" t="s">
        <v>3133</v>
      </c>
      <c r="F1911" s="1" t="s">
        <v>3159</v>
      </c>
      <c r="G1911" s="1" t="s">
        <v>3135</v>
      </c>
      <c r="H1911" s="1" t="s">
        <v>72</v>
      </c>
      <c r="I1911" s="1" t="s">
        <v>249</v>
      </c>
      <c r="J1911" s="3">
        <v>801.56799999999998</v>
      </c>
      <c r="K1911" s="3">
        <v>2</v>
      </c>
      <c r="L1911" s="3">
        <v>50.097999999999999</v>
      </c>
    </row>
    <row r="1912" spans="1:12" ht="14.25" customHeight="1" x14ac:dyDescent="0.25">
      <c r="A1912" s="1" t="s">
        <v>2133</v>
      </c>
      <c r="B1912" s="2">
        <v>41536</v>
      </c>
      <c r="C1912" s="2">
        <v>41540</v>
      </c>
      <c r="D1912" s="1" t="s">
        <v>3510</v>
      </c>
      <c r="E1912" s="1" t="s">
        <v>3133</v>
      </c>
      <c r="F1912" s="1" t="s">
        <v>3159</v>
      </c>
      <c r="G1912" s="1" t="s">
        <v>3135</v>
      </c>
      <c r="H1912" s="1" t="s">
        <v>45</v>
      </c>
      <c r="I1912" s="1" t="s">
        <v>2134</v>
      </c>
      <c r="J1912" s="3">
        <v>368.91</v>
      </c>
      <c r="K1912" s="3">
        <v>9</v>
      </c>
      <c r="L1912" s="3">
        <v>180.76589999999999</v>
      </c>
    </row>
    <row r="1913" spans="1:12" ht="14.25" customHeight="1" x14ac:dyDescent="0.25">
      <c r="A1913" s="1" t="s">
        <v>2133</v>
      </c>
      <c r="B1913" s="2">
        <v>41536</v>
      </c>
      <c r="C1913" s="2">
        <v>41540</v>
      </c>
      <c r="D1913" s="1" t="s">
        <v>3510</v>
      </c>
      <c r="E1913" s="1" t="s">
        <v>3133</v>
      </c>
      <c r="F1913" s="1" t="s">
        <v>3159</v>
      </c>
      <c r="G1913" s="1" t="s">
        <v>3135</v>
      </c>
      <c r="H1913" s="1" t="s">
        <v>72</v>
      </c>
      <c r="I1913" s="1" t="s">
        <v>807</v>
      </c>
      <c r="J1913" s="3">
        <v>885.52800000000002</v>
      </c>
      <c r="K1913" s="3">
        <v>9</v>
      </c>
      <c r="L1913" s="3">
        <v>-99.621899999999997</v>
      </c>
    </row>
    <row r="1914" spans="1:12" ht="14.25" customHeight="1" x14ac:dyDescent="0.25">
      <c r="A1914" s="1" t="s">
        <v>2135</v>
      </c>
      <c r="B1914" s="2">
        <v>41347</v>
      </c>
      <c r="C1914" s="2">
        <v>41349</v>
      </c>
      <c r="D1914" s="1" t="s">
        <v>3796</v>
      </c>
      <c r="E1914" s="1" t="s">
        <v>3133</v>
      </c>
      <c r="F1914" s="1" t="s">
        <v>3140</v>
      </c>
      <c r="G1914" s="1" t="s">
        <v>3135</v>
      </c>
      <c r="H1914" s="1" t="s">
        <v>12</v>
      </c>
      <c r="I1914" s="1" t="s">
        <v>2136</v>
      </c>
      <c r="J1914" s="3">
        <v>28.28</v>
      </c>
      <c r="K1914" s="3">
        <v>2</v>
      </c>
      <c r="L1914" s="3">
        <v>7.3528000000000002</v>
      </c>
    </row>
    <row r="1915" spans="1:12" ht="14.25" customHeight="1" x14ac:dyDescent="0.25">
      <c r="A1915" s="1" t="s">
        <v>2135</v>
      </c>
      <c r="B1915" s="2">
        <v>41347</v>
      </c>
      <c r="C1915" s="2">
        <v>41349</v>
      </c>
      <c r="D1915" s="1" t="s">
        <v>3796</v>
      </c>
      <c r="E1915" s="1" t="s">
        <v>3133</v>
      </c>
      <c r="F1915" s="1" t="s">
        <v>3140</v>
      </c>
      <c r="G1915" s="1" t="s">
        <v>3135</v>
      </c>
      <c r="H1915" s="1" t="s">
        <v>82</v>
      </c>
      <c r="I1915" s="1" t="s">
        <v>1071</v>
      </c>
      <c r="J1915" s="3">
        <v>4912.59</v>
      </c>
      <c r="K1915" s="3">
        <v>3</v>
      </c>
      <c r="L1915" s="3">
        <v>196.50360000000001</v>
      </c>
    </row>
    <row r="1916" spans="1:12" ht="14.25" customHeight="1" x14ac:dyDescent="0.25">
      <c r="A1916" s="1" t="s">
        <v>2137</v>
      </c>
      <c r="B1916" s="2">
        <v>40832</v>
      </c>
      <c r="C1916" s="2">
        <v>40833</v>
      </c>
      <c r="D1916" s="1" t="s">
        <v>3863</v>
      </c>
      <c r="E1916" s="1" t="s">
        <v>3133</v>
      </c>
      <c r="F1916" s="1" t="s">
        <v>3140</v>
      </c>
      <c r="G1916" s="1" t="s">
        <v>3135</v>
      </c>
      <c r="H1916" s="1" t="s">
        <v>18</v>
      </c>
      <c r="I1916" s="1" t="s">
        <v>2138</v>
      </c>
      <c r="J1916" s="3">
        <v>14.352</v>
      </c>
      <c r="K1916" s="3">
        <v>3</v>
      </c>
      <c r="L1916" s="3">
        <v>5.0232000000000001</v>
      </c>
    </row>
    <row r="1917" spans="1:12" ht="14.25" customHeight="1" x14ac:dyDescent="0.25">
      <c r="A1917" s="1" t="s">
        <v>2137</v>
      </c>
      <c r="B1917" s="2">
        <v>40832</v>
      </c>
      <c r="C1917" s="2">
        <v>40833</v>
      </c>
      <c r="D1917" s="1" t="s">
        <v>3863</v>
      </c>
      <c r="E1917" s="1" t="s">
        <v>3133</v>
      </c>
      <c r="F1917" s="1" t="s">
        <v>3140</v>
      </c>
      <c r="G1917" s="1" t="s">
        <v>3135</v>
      </c>
      <c r="H1917" s="1" t="s">
        <v>38</v>
      </c>
      <c r="I1917" s="1" t="s">
        <v>349</v>
      </c>
      <c r="J1917" s="3">
        <v>179.97</v>
      </c>
      <c r="K1917" s="3">
        <v>3</v>
      </c>
      <c r="L1917" s="3">
        <v>86.385599999999997</v>
      </c>
    </row>
    <row r="1918" spans="1:12" ht="14.25" customHeight="1" x14ac:dyDescent="0.25">
      <c r="A1918" s="1" t="s">
        <v>2139</v>
      </c>
      <c r="B1918" s="2">
        <v>41892</v>
      </c>
      <c r="C1918" s="2">
        <v>41897</v>
      </c>
      <c r="D1918" s="1" t="s">
        <v>3864</v>
      </c>
      <c r="E1918" s="1" t="s">
        <v>3133</v>
      </c>
      <c r="F1918" s="1" t="s">
        <v>3134</v>
      </c>
      <c r="G1918" s="1" t="s">
        <v>3135</v>
      </c>
      <c r="H1918" s="1" t="s">
        <v>28</v>
      </c>
      <c r="I1918" s="1" t="s">
        <v>982</v>
      </c>
      <c r="J1918" s="3">
        <v>99.87</v>
      </c>
      <c r="K1918" s="3">
        <v>3</v>
      </c>
      <c r="L1918" s="3">
        <v>23.968800000000002</v>
      </c>
    </row>
    <row r="1919" spans="1:12" ht="14.25" customHeight="1" x14ac:dyDescent="0.25">
      <c r="A1919" s="1" t="s">
        <v>2140</v>
      </c>
      <c r="B1919" s="2">
        <v>40848</v>
      </c>
      <c r="C1919" s="2">
        <v>40855</v>
      </c>
      <c r="D1919" s="1" t="s">
        <v>3738</v>
      </c>
      <c r="E1919" s="1" t="s">
        <v>3133</v>
      </c>
      <c r="F1919" s="1" t="s">
        <v>3134</v>
      </c>
      <c r="G1919" s="1" t="s">
        <v>3135</v>
      </c>
      <c r="H1919" s="1" t="s">
        <v>9</v>
      </c>
      <c r="I1919" s="1" t="s">
        <v>2090</v>
      </c>
      <c r="J1919" s="3">
        <v>44.4</v>
      </c>
      <c r="K1919" s="3">
        <v>3</v>
      </c>
      <c r="L1919" s="3">
        <v>22.2</v>
      </c>
    </row>
    <row r="1920" spans="1:12" ht="14.25" customHeight="1" x14ac:dyDescent="0.25">
      <c r="A1920" s="1" t="s">
        <v>2140</v>
      </c>
      <c r="B1920" s="2">
        <v>40848</v>
      </c>
      <c r="C1920" s="2">
        <v>40855</v>
      </c>
      <c r="D1920" s="1" t="s">
        <v>3738</v>
      </c>
      <c r="E1920" s="1" t="s">
        <v>3133</v>
      </c>
      <c r="F1920" s="1" t="s">
        <v>3134</v>
      </c>
      <c r="G1920" s="1" t="s">
        <v>3135</v>
      </c>
      <c r="H1920" s="1" t="s">
        <v>45</v>
      </c>
      <c r="I1920" s="1" t="s">
        <v>106</v>
      </c>
      <c r="J1920" s="3">
        <v>21.4</v>
      </c>
      <c r="K1920" s="3">
        <v>5</v>
      </c>
      <c r="L1920" s="3">
        <v>9.6300000000000008</v>
      </c>
    </row>
    <row r="1921" spans="1:12" ht="14.25" customHeight="1" x14ac:dyDescent="0.25">
      <c r="A1921" s="1" t="s">
        <v>2141</v>
      </c>
      <c r="B1921" s="2">
        <v>41652</v>
      </c>
      <c r="C1921" s="2">
        <v>41656</v>
      </c>
      <c r="D1921" s="1" t="s">
        <v>3474</v>
      </c>
      <c r="E1921" s="1" t="s">
        <v>3133</v>
      </c>
      <c r="F1921" s="1" t="s">
        <v>3140</v>
      </c>
      <c r="G1921" s="1" t="s">
        <v>3135</v>
      </c>
      <c r="H1921" s="1" t="s">
        <v>87</v>
      </c>
      <c r="I1921" s="1" t="s">
        <v>106</v>
      </c>
      <c r="J1921" s="3">
        <v>9.7799999999999994</v>
      </c>
      <c r="K1921" s="3">
        <v>1</v>
      </c>
      <c r="L1921" s="3">
        <v>4.8899999999999997</v>
      </c>
    </row>
    <row r="1922" spans="1:12" ht="14.25" customHeight="1" x14ac:dyDescent="0.25">
      <c r="A1922" s="1" t="s">
        <v>2142</v>
      </c>
      <c r="B1922" s="2">
        <v>41233</v>
      </c>
      <c r="C1922" s="2">
        <v>41237</v>
      </c>
      <c r="D1922" s="1" t="s">
        <v>3592</v>
      </c>
      <c r="E1922" s="1" t="s">
        <v>3133</v>
      </c>
      <c r="F1922" s="1" t="s">
        <v>3140</v>
      </c>
      <c r="G1922" s="1" t="s">
        <v>3135</v>
      </c>
      <c r="H1922" s="1" t="s">
        <v>18</v>
      </c>
      <c r="I1922" s="1" t="s">
        <v>2143</v>
      </c>
      <c r="J1922" s="3">
        <v>24.192</v>
      </c>
      <c r="K1922" s="3">
        <v>9</v>
      </c>
      <c r="L1922" s="3">
        <v>7.56</v>
      </c>
    </row>
    <row r="1923" spans="1:12" ht="14.25" customHeight="1" x14ac:dyDescent="0.25">
      <c r="A1923" s="1" t="s">
        <v>2144</v>
      </c>
      <c r="B1923" s="2">
        <v>41950</v>
      </c>
      <c r="C1923" s="2">
        <v>41950</v>
      </c>
      <c r="D1923" s="1" t="s">
        <v>3343</v>
      </c>
      <c r="E1923" s="1" t="s">
        <v>3133</v>
      </c>
      <c r="F1923" s="1" t="s">
        <v>3140</v>
      </c>
      <c r="G1923" s="1" t="s">
        <v>3135</v>
      </c>
      <c r="H1923" s="1" t="s">
        <v>45</v>
      </c>
      <c r="I1923" s="1" t="s">
        <v>202</v>
      </c>
      <c r="J1923" s="3">
        <v>59.94</v>
      </c>
      <c r="K1923" s="3">
        <v>3</v>
      </c>
      <c r="L1923" s="3">
        <v>28.171800000000001</v>
      </c>
    </row>
    <row r="1924" spans="1:12" ht="14.25" customHeight="1" x14ac:dyDescent="0.25">
      <c r="A1924" s="1" t="s">
        <v>2144</v>
      </c>
      <c r="B1924" s="2">
        <v>41950</v>
      </c>
      <c r="C1924" s="2">
        <v>41950</v>
      </c>
      <c r="D1924" s="1" t="s">
        <v>3343</v>
      </c>
      <c r="E1924" s="1" t="s">
        <v>3133</v>
      </c>
      <c r="F1924" s="1" t="s">
        <v>3140</v>
      </c>
      <c r="G1924" s="1" t="s">
        <v>3135</v>
      </c>
      <c r="H1924" s="1" t="s">
        <v>45</v>
      </c>
      <c r="I1924" s="1" t="s">
        <v>106</v>
      </c>
      <c r="J1924" s="3">
        <v>45.36</v>
      </c>
      <c r="K1924" s="3">
        <v>4</v>
      </c>
      <c r="L1924" s="3">
        <v>22.226400000000002</v>
      </c>
    </row>
    <row r="1925" spans="1:12" ht="14.25" customHeight="1" x14ac:dyDescent="0.25">
      <c r="A1925" s="1" t="s">
        <v>2144</v>
      </c>
      <c r="B1925" s="2">
        <v>41950</v>
      </c>
      <c r="C1925" s="2">
        <v>41950</v>
      </c>
      <c r="D1925" s="1" t="s">
        <v>3343</v>
      </c>
      <c r="E1925" s="1" t="s">
        <v>3133</v>
      </c>
      <c r="F1925" s="1" t="s">
        <v>3140</v>
      </c>
      <c r="G1925" s="1" t="s">
        <v>3135</v>
      </c>
      <c r="H1925" s="1" t="s">
        <v>45</v>
      </c>
      <c r="I1925" s="1" t="s">
        <v>1856</v>
      </c>
      <c r="J1925" s="3">
        <v>26.4</v>
      </c>
      <c r="K1925" s="3">
        <v>5</v>
      </c>
      <c r="L1925" s="3">
        <v>12.672000000000001</v>
      </c>
    </row>
    <row r="1926" spans="1:12" ht="14.25" customHeight="1" x14ac:dyDescent="0.25">
      <c r="A1926" s="1" t="s">
        <v>2144</v>
      </c>
      <c r="B1926" s="2">
        <v>41950</v>
      </c>
      <c r="C1926" s="2">
        <v>41950</v>
      </c>
      <c r="D1926" s="1" t="s">
        <v>3343</v>
      </c>
      <c r="E1926" s="1" t="s">
        <v>3133</v>
      </c>
      <c r="F1926" s="1" t="s">
        <v>3140</v>
      </c>
      <c r="G1926" s="1" t="s">
        <v>3135</v>
      </c>
      <c r="H1926" s="1" t="s">
        <v>9</v>
      </c>
      <c r="I1926" s="1" t="s">
        <v>2145</v>
      </c>
      <c r="J1926" s="3">
        <v>41.4</v>
      </c>
      <c r="K1926" s="3">
        <v>4</v>
      </c>
      <c r="L1926" s="3">
        <v>19.872</v>
      </c>
    </row>
    <row r="1927" spans="1:12" ht="14.25" customHeight="1" x14ac:dyDescent="0.25">
      <c r="A1927" s="1" t="s">
        <v>2144</v>
      </c>
      <c r="B1927" s="2">
        <v>41950</v>
      </c>
      <c r="C1927" s="2">
        <v>41950</v>
      </c>
      <c r="D1927" s="1" t="s">
        <v>3343</v>
      </c>
      <c r="E1927" s="1" t="s">
        <v>3133</v>
      </c>
      <c r="F1927" s="1" t="s">
        <v>3140</v>
      </c>
      <c r="G1927" s="1" t="s">
        <v>3135</v>
      </c>
      <c r="H1927" s="1" t="s">
        <v>38</v>
      </c>
      <c r="I1927" s="1" t="s">
        <v>391</v>
      </c>
      <c r="J1927" s="3">
        <v>16.95</v>
      </c>
      <c r="K1927" s="3">
        <v>1</v>
      </c>
      <c r="L1927" s="3">
        <v>1.0169999999999999</v>
      </c>
    </row>
    <row r="1928" spans="1:12" ht="14.25" customHeight="1" x14ac:dyDescent="0.25">
      <c r="A1928" s="1" t="s">
        <v>2146</v>
      </c>
      <c r="B1928" s="2">
        <v>41611</v>
      </c>
      <c r="C1928" s="2">
        <v>41616</v>
      </c>
      <c r="D1928" s="1" t="s">
        <v>3864</v>
      </c>
      <c r="E1928" s="1" t="s">
        <v>3133</v>
      </c>
      <c r="F1928" s="1" t="s">
        <v>3152</v>
      </c>
      <c r="G1928" s="1" t="s">
        <v>3135</v>
      </c>
      <c r="H1928" s="1" t="s">
        <v>18</v>
      </c>
      <c r="I1928" s="1" t="s">
        <v>2147</v>
      </c>
      <c r="J1928" s="3">
        <v>24.704000000000001</v>
      </c>
      <c r="K1928" s="3">
        <v>2</v>
      </c>
      <c r="L1928" s="3">
        <v>9.2639999999999993</v>
      </c>
    </row>
    <row r="1929" spans="1:12" ht="14.25" customHeight="1" x14ac:dyDescent="0.25">
      <c r="A1929" s="1" t="s">
        <v>2146</v>
      </c>
      <c r="B1929" s="2">
        <v>41611</v>
      </c>
      <c r="C1929" s="2">
        <v>41616</v>
      </c>
      <c r="D1929" s="1" t="s">
        <v>3864</v>
      </c>
      <c r="E1929" s="1" t="s">
        <v>3133</v>
      </c>
      <c r="F1929" s="1" t="s">
        <v>3152</v>
      </c>
      <c r="G1929" s="1" t="s">
        <v>3135</v>
      </c>
      <c r="H1929" s="1" t="s">
        <v>20</v>
      </c>
      <c r="I1929" s="1" t="s">
        <v>2148</v>
      </c>
      <c r="J1929" s="3">
        <v>59.7</v>
      </c>
      <c r="K1929" s="3">
        <v>3</v>
      </c>
      <c r="L1929" s="3">
        <v>26.864999999999998</v>
      </c>
    </row>
    <row r="1930" spans="1:12" ht="14.25" customHeight="1" x14ac:dyDescent="0.25">
      <c r="A1930" s="1" t="s">
        <v>2146</v>
      </c>
      <c r="B1930" s="2">
        <v>41611</v>
      </c>
      <c r="C1930" s="2">
        <v>41616</v>
      </c>
      <c r="D1930" s="1" t="s">
        <v>3864</v>
      </c>
      <c r="E1930" s="1" t="s">
        <v>3133</v>
      </c>
      <c r="F1930" s="1" t="s">
        <v>3152</v>
      </c>
      <c r="G1930" s="1" t="s">
        <v>3135</v>
      </c>
      <c r="H1930" s="1" t="s">
        <v>12</v>
      </c>
      <c r="I1930" s="1" t="s">
        <v>1455</v>
      </c>
      <c r="J1930" s="3">
        <v>14.52</v>
      </c>
      <c r="K1930" s="3">
        <v>3</v>
      </c>
      <c r="L1930" s="3">
        <v>5.6627999999999998</v>
      </c>
    </row>
    <row r="1931" spans="1:12" ht="14.25" customHeight="1" x14ac:dyDescent="0.25">
      <c r="A1931" s="1" t="s">
        <v>2146</v>
      </c>
      <c r="B1931" s="2">
        <v>41611</v>
      </c>
      <c r="C1931" s="2">
        <v>41616</v>
      </c>
      <c r="D1931" s="1" t="s">
        <v>3864</v>
      </c>
      <c r="E1931" s="1" t="s">
        <v>3133</v>
      </c>
      <c r="F1931" s="1" t="s">
        <v>3152</v>
      </c>
      <c r="G1931" s="1" t="s">
        <v>3135</v>
      </c>
      <c r="H1931" s="1" t="s">
        <v>18</v>
      </c>
      <c r="I1931" s="1" t="s">
        <v>1006</v>
      </c>
      <c r="J1931" s="3">
        <v>104.184</v>
      </c>
      <c r="K1931" s="3">
        <v>3</v>
      </c>
      <c r="L1931" s="3">
        <v>33.8598</v>
      </c>
    </row>
    <row r="1932" spans="1:12" ht="14.25" customHeight="1" x14ac:dyDescent="0.25">
      <c r="A1932" s="1" t="s">
        <v>2149</v>
      </c>
      <c r="B1932" s="2">
        <v>41626</v>
      </c>
      <c r="C1932" s="2">
        <v>41631</v>
      </c>
      <c r="D1932" s="1" t="s">
        <v>3865</v>
      </c>
      <c r="E1932" s="1" t="s">
        <v>3133</v>
      </c>
      <c r="F1932" s="1" t="s">
        <v>3136</v>
      </c>
      <c r="G1932" s="1" t="s">
        <v>3137</v>
      </c>
      <c r="H1932" s="1" t="s">
        <v>28</v>
      </c>
      <c r="I1932" s="1" t="s">
        <v>123</v>
      </c>
      <c r="J1932" s="3">
        <v>46.53</v>
      </c>
      <c r="K1932" s="3">
        <v>3</v>
      </c>
      <c r="L1932" s="3">
        <v>13.0284</v>
      </c>
    </row>
    <row r="1933" spans="1:12" ht="14.25" customHeight="1" x14ac:dyDescent="0.25">
      <c r="A1933" s="1" t="s">
        <v>2150</v>
      </c>
      <c r="B1933" s="2">
        <v>41794</v>
      </c>
      <c r="C1933" s="2">
        <v>41799</v>
      </c>
      <c r="D1933" s="1" t="s">
        <v>3866</v>
      </c>
      <c r="E1933" s="1" t="s">
        <v>3133</v>
      </c>
      <c r="F1933" s="1" t="s">
        <v>3242</v>
      </c>
      <c r="G1933" s="1" t="s">
        <v>3137</v>
      </c>
      <c r="H1933" s="1" t="s">
        <v>38</v>
      </c>
      <c r="I1933" s="1" t="s">
        <v>1411</v>
      </c>
      <c r="J1933" s="3">
        <v>1099.5</v>
      </c>
      <c r="K1933" s="3">
        <v>10</v>
      </c>
      <c r="L1933" s="3">
        <v>362.83499999999998</v>
      </c>
    </row>
    <row r="1934" spans="1:12" ht="14.25" customHeight="1" x14ac:dyDescent="0.25">
      <c r="A1934" s="1" t="s">
        <v>2151</v>
      </c>
      <c r="B1934" s="2">
        <v>41460</v>
      </c>
      <c r="C1934" s="2">
        <v>41460</v>
      </c>
      <c r="D1934" s="1" t="s">
        <v>3406</v>
      </c>
      <c r="E1934" s="1" t="s">
        <v>3133</v>
      </c>
      <c r="F1934" s="1" t="s">
        <v>3136</v>
      </c>
      <c r="G1934" s="1" t="s">
        <v>3137</v>
      </c>
      <c r="H1934" s="1" t="s">
        <v>12</v>
      </c>
      <c r="I1934" s="1" t="s">
        <v>1658</v>
      </c>
      <c r="J1934" s="3">
        <v>25.4</v>
      </c>
      <c r="K1934" s="3">
        <v>5</v>
      </c>
      <c r="L1934" s="3">
        <v>8.6359999999999992</v>
      </c>
    </row>
    <row r="1935" spans="1:12" ht="14.25" customHeight="1" x14ac:dyDescent="0.25">
      <c r="A1935" s="1" t="s">
        <v>2151</v>
      </c>
      <c r="B1935" s="2">
        <v>41460</v>
      </c>
      <c r="C1935" s="2">
        <v>41460</v>
      </c>
      <c r="D1935" s="1" t="s">
        <v>3406</v>
      </c>
      <c r="E1935" s="1" t="s">
        <v>3133</v>
      </c>
      <c r="F1935" s="1" t="s">
        <v>3136</v>
      </c>
      <c r="G1935" s="1" t="s">
        <v>3137</v>
      </c>
      <c r="H1935" s="1" t="s">
        <v>16</v>
      </c>
      <c r="I1935" s="1" t="s">
        <v>827</v>
      </c>
      <c r="J1935" s="3">
        <v>177.48</v>
      </c>
      <c r="K1935" s="3">
        <v>3</v>
      </c>
      <c r="L1935" s="3">
        <v>19.9665</v>
      </c>
    </row>
    <row r="1936" spans="1:12" ht="14.25" customHeight="1" x14ac:dyDescent="0.25">
      <c r="A1936" s="1" t="s">
        <v>2151</v>
      </c>
      <c r="B1936" s="2">
        <v>41460</v>
      </c>
      <c r="C1936" s="2">
        <v>41460</v>
      </c>
      <c r="D1936" s="1" t="s">
        <v>3406</v>
      </c>
      <c r="E1936" s="1" t="s">
        <v>3133</v>
      </c>
      <c r="F1936" s="1" t="s">
        <v>3136</v>
      </c>
      <c r="G1936" s="1" t="s">
        <v>3137</v>
      </c>
      <c r="H1936" s="1" t="s">
        <v>16</v>
      </c>
      <c r="I1936" s="1" t="s">
        <v>2152</v>
      </c>
      <c r="J1936" s="3">
        <v>71.975999999999999</v>
      </c>
      <c r="K1936" s="3">
        <v>3</v>
      </c>
      <c r="L1936" s="3">
        <v>8.9969999999999999</v>
      </c>
    </row>
    <row r="1937" spans="1:12" ht="14.25" customHeight="1" x14ac:dyDescent="0.25">
      <c r="A1937" s="1" t="s">
        <v>2153</v>
      </c>
      <c r="B1937" s="2">
        <v>41925</v>
      </c>
      <c r="C1937" s="2">
        <v>41927</v>
      </c>
      <c r="D1937" s="1" t="s">
        <v>3867</v>
      </c>
      <c r="E1937" s="1" t="s">
        <v>3133</v>
      </c>
      <c r="F1937" s="1" t="s">
        <v>3134</v>
      </c>
      <c r="G1937" s="1" t="s">
        <v>3135</v>
      </c>
      <c r="H1937" s="1" t="s">
        <v>38</v>
      </c>
      <c r="I1937" s="1" t="s">
        <v>783</v>
      </c>
      <c r="J1937" s="3">
        <v>435.84</v>
      </c>
      <c r="K1937" s="3">
        <v>12</v>
      </c>
      <c r="L1937" s="3">
        <v>130.75200000000001</v>
      </c>
    </row>
    <row r="1938" spans="1:12" ht="14.25" customHeight="1" x14ac:dyDescent="0.25">
      <c r="A1938" s="1" t="s">
        <v>2153</v>
      </c>
      <c r="B1938" s="2">
        <v>41925</v>
      </c>
      <c r="C1938" s="2">
        <v>41927</v>
      </c>
      <c r="D1938" s="1" t="s">
        <v>3867</v>
      </c>
      <c r="E1938" s="1" t="s">
        <v>3133</v>
      </c>
      <c r="F1938" s="1" t="s">
        <v>3134</v>
      </c>
      <c r="G1938" s="1" t="s">
        <v>3135</v>
      </c>
      <c r="H1938" s="1" t="s">
        <v>14</v>
      </c>
      <c r="I1938" s="1" t="s">
        <v>86</v>
      </c>
      <c r="J1938" s="3">
        <v>5.88</v>
      </c>
      <c r="K1938" s="3">
        <v>2</v>
      </c>
      <c r="L1938" s="3">
        <v>1.5875999999999999</v>
      </c>
    </row>
    <row r="1939" spans="1:12" ht="14.25" customHeight="1" x14ac:dyDescent="0.25">
      <c r="A1939" s="1" t="s">
        <v>2154</v>
      </c>
      <c r="B1939" s="2">
        <v>41493</v>
      </c>
      <c r="C1939" s="2">
        <v>41500</v>
      </c>
      <c r="D1939" s="1" t="s">
        <v>3450</v>
      </c>
      <c r="E1939" s="1" t="s">
        <v>3133</v>
      </c>
      <c r="F1939" s="1" t="s">
        <v>3134</v>
      </c>
      <c r="G1939" s="1" t="s">
        <v>3135</v>
      </c>
      <c r="H1939" s="1" t="s">
        <v>16</v>
      </c>
      <c r="I1939" s="1" t="s">
        <v>1899</v>
      </c>
      <c r="J1939" s="3">
        <v>211.16800000000001</v>
      </c>
      <c r="K1939" s="3">
        <v>4</v>
      </c>
      <c r="L1939" s="3">
        <v>18.4772</v>
      </c>
    </row>
    <row r="1940" spans="1:12" ht="14.25" customHeight="1" x14ac:dyDescent="0.25">
      <c r="A1940" s="1" t="s">
        <v>2155</v>
      </c>
      <c r="B1940" s="2">
        <v>40780</v>
      </c>
      <c r="C1940" s="2">
        <v>40784</v>
      </c>
      <c r="D1940" s="1" t="s">
        <v>3868</v>
      </c>
      <c r="E1940" s="1" t="s">
        <v>3133</v>
      </c>
      <c r="F1940" s="1" t="s">
        <v>3134</v>
      </c>
      <c r="G1940" s="1" t="s">
        <v>3135</v>
      </c>
      <c r="H1940" s="1" t="s">
        <v>12</v>
      </c>
      <c r="I1940" s="1" t="s">
        <v>2156</v>
      </c>
      <c r="J1940" s="3">
        <v>6.28</v>
      </c>
      <c r="K1940" s="3">
        <v>1</v>
      </c>
      <c r="L1940" s="3">
        <v>2.6375999999999999</v>
      </c>
    </row>
    <row r="1941" spans="1:12" ht="14.25" customHeight="1" x14ac:dyDescent="0.25">
      <c r="A1941" s="1" t="s">
        <v>2155</v>
      </c>
      <c r="B1941" s="2">
        <v>40780</v>
      </c>
      <c r="C1941" s="2">
        <v>40784</v>
      </c>
      <c r="D1941" s="1" t="s">
        <v>3868</v>
      </c>
      <c r="E1941" s="1" t="s">
        <v>3133</v>
      </c>
      <c r="F1941" s="1" t="s">
        <v>3134</v>
      </c>
      <c r="G1941" s="1" t="s">
        <v>3135</v>
      </c>
      <c r="H1941" s="1" t="s">
        <v>38</v>
      </c>
      <c r="I1941" s="1" t="s">
        <v>2157</v>
      </c>
      <c r="J1941" s="3">
        <v>95.1</v>
      </c>
      <c r="K1941" s="3">
        <v>5</v>
      </c>
      <c r="L1941" s="3">
        <v>30.431999999999999</v>
      </c>
    </row>
    <row r="1942" spans="1:12" ht="14.25" customHeight="1" x14ac:dyDescent="0.25">
      <c r="A1942" s="1" t="s">
        <v>2155</v>
      </c>
      <c r="B1942" s="2">
        <v>40780</v>
      </c>
      <c r="C1942" s="2">
        <v>40784</v>
      </c>
      <c r="D1942" s="1" t="s">
        <v>3868</v>
      </c>
      <c r="E1942" s="1" t="s">
        <v>3133</v>
      </c>
      <c r="F1942" s="1" t="s">
        <v>3134</v>
      </c>
      <c r="G1942" s="1" t="s">
        <v>3135</v>
      </c>
      <c r="H1942" s="1" t="s">
        <v>45</v>
      </c>
      <c r="I1942" s="1" t="s">
        <v>2158</v>
      </c>
      <c r="J1942" s="3">
        <v>25.92</v>
      </c>
      <c r="K1942" s="3">
        <v>4</v>
      </c>
      <c r="L1942" s="3">
        <v>12.441599999999999</v>
      </c>
    </row>
    <row r="1943" spans="1:12" ht="14.25" customHeight="1" x14ac:dyDescent="0.25">
      <c r="A1943" s="1" t="s">
        <v>2155</v>
      </c>
      <c r="B1943" s="2">
        <v>40780</v>
      </c>
      <c r="C1943" s="2">
        <v>40784</v>
      </c>
      <c r="D1943" s="1" t="s">
        <v>3868</v>
      </c>
      <c r="E1943" s="1" t="s">
        <v>3133</v>
      </c>
      <c r="F1943" s="1" t="s">
        <v>3134</v>
      </c>
      <c r="G1943" s="1" t="s">
        <v>3135</v>
      </c>
      <c r="H1943" s="1" t="s">
        <v>28</v>
      </c>
      <c r="I1943" s="1" t="s">
        <v>2159</v>
      </c>
      <c r="J1943" s="3">
        <v>48.84</v>
      </c>
      <c r="K1943" s="3">
        <v>4</v>
      </c>
      <c r="L1943" s="3">
        <v>13.1868</v>
      </c>
    </row>
    <row r="1944" spans="1:12" ht="14.25" customHeight="1" x14ac:dyDescent="0.25">
      <c r="A1944" s="1" t="s">
        <v>2160</v>
      </c>
      <c r="B1944" s="2">
        <v>41346</v>
      </c>
      <c r="C1944" s="2">
        <v>41349</v>
      </c>
      <c r="D1944" s="1" t="s">
        <v>3390</v>
      </c>
      <c r="E1944" s="1" t="s">
        <v>3133</v>
      </c>
      <c r="F1944" s="1" t="s">
        <v>3140</v>
      </c>
      <c r="G1944" s="1" t="s">
        <v>3135</v>
      </c>
      <c r="H1944" s="1" t="s">
        <v>28</v>
      </c>
      <c r="I1944" s="1" t="s">
        <v>1758</v>
      </c>
      <c r="J1944" s="3">
        <v>676.55</v>
      </c>
      <c r="K1944" s="3">
        <v>5</v>
      </c>
      <c r="L1944" s="3">
        <v>6.7655000000000003</v>
      </c>
    </row>
    <row r="1945" spans="1:12" ht="14.25" customHeight="1" x14ac:dyDescent="0.25">
      <c r="A1945" s="1" t="s">
        <v>2160</v>
      </c>
      <c r="B1945" s="2">
        <v>41346</v>
      </c>
      <c r="C1945" s="2">
        <v>41349</v>
      </c>
      <c r="D1945" s="1" t="s">
        <v>3390</v>
      </c>
      <c r="E1945" s="1" t="s">
        <v>3133</v>
      </c>
      <c r="F1945" s="1" t="s">
        <v>3140</v>
      </c>
      <c r="G1945" s="1" t="s">
        <v>3135</v>
      </c>
      <c r="H1945" s="1" t="s">
        <v>20</v>
      </c>
      <c r="I1945" s="1" t="s">
        <v>2161</v>
      </c>
      <c r="J1945" s="3">
        <v>154.9</v>
      </c>
      <c r="K1945" s="3">
        <v>5</v>
      </c>
      <c r="L1945" s="3">
        <v>40.274000000000001</v>
      </c>
    </row>
    <row r="1946" spans="1:12" ht="14.25" customHeight="1" x14ac:dyDescent="0.25">
      <c r="A1946" s="1" t="s">
        <v>2160</v>
      </c>
      <c r="B1946" s="2">
        <v>41346</v>
      </c>
      <c r="C1946" s="2">
        <v>41349</v>
      </c>
      <c r="D1946" s="1" t="s">
        <v>3390</v>
      </c>
      <c r="E1946" s="1" t="s">
        <v>3133</v>
      </c>
      <c r="F1946" s="1" t="s">
        <v>3140</v>
      </c>
      <c r="G1946" s="1" t="s">
        <v>3135</v>
      </c>
      <c r="H1946" s="1" t="s">
        <v>87</v>
      </c>
      <c r="I1946" s="1" t="s">
        <v>2162</v>
      </c>
      <c r="J1946" s="3">
        <v>30.56</v>
      </c>
      <c r="K1946" s="3">
        <v>4</v>
      </c>
      <c r="L1946" s="3">
        <v>14.974399999999999</v>
      </c>
    </row>
    <row r="1947" spans="1:12" ht="14.25" customHeight="1" x14ac:dyDescent="0.25">
      <c r="A1947" s="1" t="s">
        <v>2160</v>
      </c>
      <c r="B1947" s="2">
        <v>41346</v>
      </c>
      <c r="C1947" s="2">
        <v>41349</v>
      </c>
      <c r="D1947" s="1" t="s">
        <v>3390</v>
      </c>
      <c r="E1947" s="1" t="s">
        <v>3133</v>
      </c>
      <c r="F1947" s="1" t="s">
        <v>3140</v>
      </c>
      <c r="G1947" s="1" t="s">
        <v>3135</v>
      </c>
      <c r="H1947" s="1" t="s">
        <v>72</v>
      </c>
      <c r="I1947" s="1" t="s">
        <v>2163</v>
      </c>
      <c r="J1947" s="3">
        <v>770.35199999999998</v>
      </c>
      <c r="K1947" s="3">
        <v>3</v>
      </c>
      <c r="L1947" s="3">
        <v>77.035200000000003</v>
      </c>
    </row>
    <row r="1948" spans="1:12" ht="14.25" customHeight="1" x14ac:dyDescent="0.25">
      <c r="A1948" s="1" t="s">
        <v>2164</v>
      </c>
      <c r="B1948" s="2">
        <v>41680</v>
      </c>
      <c r="C1948" s="2">
        <v>41685</v>
      </c>
      <c r="D1948" s="1" t="s">
        <v>3527</v>
      </c>
      <c r="E1948" s="1" t="s">
        <v>3133</v>
      </c>
      <c r="F1948" s="1" t="s">
        <v>3134</v>
      </c>
      <c r="G1948" s="1" t="s">
        <v>3135</v>
      </c>
      <c r="H1948" s="1" t="s">
        <v>12</v>
      </c>
      <c r="I1948" s="1" t="s">
        <v>1697</v>
      </c>
      <c r="J1948" s="3">
        <v>21.12</v>
      </c>
      <c r="K1948" s="3">
        <v>4</v>
      </c>
      <c r="L1948" s="3">
        <v>6.5472000000000001</v>
      </c>
    </row>
    <row r="1949" spans="1:12" ht="14.25" customHeight="1" x14ac:dyDescent="0.25">
      <c r="A1949" s="1" t="s">
        <v>2165</v>
      </c>
      <c r="B1949" s="2">
        <v>40858</v>
      </c>
      <c r="C1949" s="2">
        <v>40860</v>
      </c>
      <c r="D1949" s="1" t="s">
        <v>3869</v>
      </c>
      <c r="E1949" s="1" t="s">
        <v>3133</v>
      </c>
      <c r="F1949" s="1" t="s">
        <v>3134</v>
      </c>
      <c r="G1949" s="1" t="s">
        <v>3135</v>
      </c>
      <c r="H1949" s="1" t="s">
        <v>16</v>
      </c>
      <c r="I1949" s="1" t="s">
        <v>1551</v>
      </c>
      <c r="J1949" s="3">
        <v>575.928</v>
      </c>
      <c r="K1949" s="3">
        <v>9</v>
      </c>
      <c r="L1949" s="3">
        <v>57.592799999999997</v>
      </c>
    </row>
    <row r="1950" spans="1:12" ht="14.25" customHeight="1" x14ac:dyDescent="0.25">
      <c r="A1950" s="1" t="s">
        <v>2165</v>
      </c>
      <c r="B1950" s="2">
        <v>40858</v>
      </c>
      <c r="C1950" s="2">
        <v>40860</v>
      </c>
      <c r="D1950" s="1" t="s">
        <v>3869</v>
      </c>
      <c r="E1950" s="1" t="s">
        <v>3133</v>
      </c>
      <c r="F1950" s="1" t="s">
        <v>3134</v>
      </c>
      <c r="G1950" s="1" t="s">
        <v>3135</v>
      </c>
      <c r="H1950" s="1" t="s">
        <v>20</v>
      </c>
      <c r="I1950" s="1" t="s">
        <v>1938</v>
      </c>
      <c r="J1950" s="3">
        <v>7.78</v>
      </c>
      <c r="K1950" s="3">
        <v>2</v>
      </c>
      <c r="L1950" s="3">
        <v>2.0228000000000002</v>
      </c>
    </row>
    <row r="1951" spans="1:12" ht="14.25" customHeight="1" x14ac:dyDescent="0.25">
      <c r="A1951" s="1" t="s">
        <v>2165</v>
      </c>
      <c r="B1951" s="2">
        <v>40858</v>
      </c>
      <c r="C1951" s="2">
        <v>40860</v>
      </c>
      <c r="D1951" s="1" t="s">
        <v>3869</v>
      </c>
      <c r="E1951" s="1" t="s">
        <v>3133</v>
      </c>
      <c r="F1951" s="1" t="s">
        <v>3134</v>
      </c>
      <c r="G1951" s="1" t="s">
        <v>3135</v>
      </c>
      <c r="H1951" s="1" t="s">
        <v>45</v>
      </c>
      <c r="I1951" s="1" t="s">
        <v>448</v>
      </c>
      <c r="J1951" s="3">
        <v>123.92</v>
      </c>
      <c r="K1951" s="3">
        <v>4</v>
      </c>
      <c r="L1951" s="3">
        <v>55.764000000000003</v>
      </c>
    </row>
    <row r="1952" spans="1:12" ht="14.25" customHeight="1" x14ac:dyDescent="0.25">
      <c r="A1952" s="1" t="s">
        <v>2166</v>
      </c>
      <c r="B1952" s="2">
        <v>41872</v>
      </c>
      <c r="C1952" s="2">
        <v>41877</v>
      </c>
      <c r="D1952" s="1" t="s">
        <v>3870</v>
      </c>
      <c r="E1952" s="1" t="s">
        <v>3133</v>
      </c>
      <c r="F1952" s="1" t="s">
        <v>3140</v>
      </c>
      <c r="G1952" s="1" t="s">
        <v>3135</v>
      </c>
      <c r="H1952" s="1" t="s">
        <v>82</v>
      </c>
      <c r="I1952" s="1" t="s">
        <v>2167</v>
      </c>
      <c r="J1952" s="3">
        <v>17.22</v>
      </c>
      <c r="K1952" s="3">
        <v>3</v>
      </c>
      <c r="L1952" s="3">
        <v>5.1660000000000004</v>
      </c>
    </row>
    <row r="1953" spans="1:12" ht="14.25" customHeight="1" x14ac:dyDescent="0.25">
      <c r="A1953" s="1" t="s">
        <v>2166</v>
      </c>
      <c r="B1953" s="2">
        <v>41872</v>
      </c>
      <c r="C1953" s="2">
        <v>41877</v>
      </c>
      <c r="D1953" s="1" t="s">
        <v>3870</v>
      </c>
      <c r="E1953" s="1" t="s">
        <v>3133</v>
      </c>
      <c r="F1953" s="1" t="s">
        <v>3140</v>
      </c>
      <c r="G1953" s="1" t="s">
        <v>3135</v>
      </c>
      <c r="H1953" s="1" t="s">
        <v>28</v>
      </c>
      <c r="I1953" s="1" t="s">
        <v>2168</v>
      </c>
      <c r="J1953" s="3">
        <v>226.56</v>
      </c>
      <c r="K1953" s="3">
        <v>6</v>
      </c>
      <c r="L1953" s="3">
        <v>63.436799999999998</v>
      </c>
    </row>
    <row r="1954" spans="1:12" ht="14.25" customHeight="1" x14ac:dyDescent="0.25">
      <c r="A1954" s="1" t="s">
        <v>2166</v>
      </c>
      <c r="B1954" s="2">
        <v>41872</v>
      </c>
      <c r="C1954" s="2">
        <v>41877</v>
      </c>
      <c r="D1954" s="1" t="s">
        <v>3870</v>
      </c>
      <c r="E1954" s="1" t="s">
        <v>3133</v>
      </c>
      <c r="F1954" s="1" t="s">
        <v>3140</v>
      </c>
      <c r="G1954" s="1" t="s">
        <v>3135</v>
      </c>
      <c r="H1954" s="1" t="s">
        <v>16</v>
      </c>
      <c r="I1954" s="1" t="s">
        <v>2169</v>
      </c>
      <c r="J1954" s="3">
        <v>107.88</v>
      </c>
      <c r="K1954" s="3">
        <v>3</v>
      </c>
      <c r="L1954" s="3">
        <v>10.788</v>
      </c>
    </row>
    <row r="1955" spans="1:12" ht="14.25" customHeight="1" x14ac:dyDescent="0.25">
      <c r="A1955" s="1" t="s">
        <v>2170</v>
      </c>
      <c r="B1955" s="2">
        <v>40744</v>
      </c>
      <c r="C1955" s="2">
        <v>40746</v>
      </c>
      <c r="D1955" s="1" t="s">
        <v>3398</v>
      </c>
      <c r="E1955" s="1" t="s">
        <v>3133</v>
      </c>
      <c r="F1955" s="1" t="s">
        <v>3159</v>
      </c>
      <c r="G1955" s="1" t="s">
        <v>3135</v>
      </c>
      <c r="H1955" s="1" t="s">
        <v>45</v>
      </c>
      <c r="I1955" s="1" t="s">
        <v>2171</v>
      </c>
      <c r="J1955" s="3">
        <v>104.85</v>
      </c>
      <c r="K1955" s="3">
        <v>1</v>
      </c>
      <c r="L1955" s="3">
        <v>50.328000000000003</v>
      </c>
    </row>
    <row r="1956" spans="1:12" ht="14.25" customHeight="1" x14ac:dyDescent="0.25">
      <c r="A1956" s="1" t="s">
        <v>2170</v>
      </c>
      <c r="B1956" s="2">
        <v>40744</v>
      </c>
      <c r="C1956" s="2">
        <v>40746</v>
      </c>
      <c r="D1956" s="1" t="s">
        <v>3398</v>
      </c>
      <c r="E1956" s="1" t="s">
        <v>3133</v>
      </c>
      <c r="F1956" s="1" t="s">
        <v>3159</v>
      </c>
      <c r="G1956" s="1" t="s">
        <v>3135</v>
      </c>
      <c r="H1956" s="1" t="s">
        <v>18</v>
      </c>
      <c r="I1956" s="1" t="s">
        <v>178</v>
      </c>
      <c r="J1956" s="3">
        <v>8.7040000000000006</v>
      </c>
      <c r="K1956" s="3">
        <v>2</v>
      </c>
      <c r="L1956" s="3">
        <v>3.1551999999999998</v>
      </c>
    </row>
    <row r="1957" spans="1:12" ht="14.25" customHeight="1" x14ac:dyDescent="0.25">
      <c r="A1957" s="1" t="s">
        <v>2170</v>
      </c>
      <c r="B1957" s="2">
        <v>40744</v>
      </c>
      <c r="C1957" s="2">
        <v>40746</v>
      </c>
      <c r="D1957" s="1" t="s">
        <v>3398</v>
      </c>
      <c r="E1957" s="1" t="s">
        <v>3133</v>
      </c>
      <c r="F1957" s="1" t="s">
        <v>3159</v>
      </c>
      <c r="G1957" s="1" t="s">
        <v>3135</v>
      </c>
      <c r="H1957" s="1" t="s">
        <v>45</v>
      </c>
      <c r="I1957" s="1" t="s">
        <v>2172</v>
      </c>
      <c r="J1957" s="3">
        <v>19.920000000000002</v>
      </c>
      <c r="K1957" s="3">
        <v>4</v>
      </c>
      <c r="L1957" s="3">
        <v>9.7607999999999997</v>
      </c>
    </row>
    <row r="1958" spans="1:12" ht="14.25" customHeight="1" x14ac:dyDescent="0.25">
      <c r="A1958" s="1" t="s">
        <v>2170</v>
      </c>
      <c r="B1958" s="2">
        <v>40744</v>
      </c>
      <c r="C1958" s="2">
        <v>40746</v>
      </c>
      <c r="D1958" s="1" t="s">
        <v>3398</v>
      </c>
      <c r="E1958" s="1" t="s">
        <v>3133</v>
      </c>
      <c r="F1958" s="1" t="s">
        <v>3159</v>
      </c>
      <c r="G1958" s="1" t="s">
        <v>3135</v>
      </c>
      <c r="H1958" s="1" t="s">
        <v>12</v>
      </c>
      <c r="I1958" s="1" t="s">
        <v>2173</v>
      </c>
      <c r="J1958" s="3">
        <v>43.02</v>
      </c>
      <c r="K1958" s="3">
        <v>3</v>
      </c>
      <c r="L1958" s="3">
        <v>15.4872</v>
      </c>
    </row>
    <row r="1959" spans="1:12" ht="14.25" customHeight="1" x14ac:dyDescent="0.25">
      <c r="A1959" s="1" t="s">
        <v>2174</v>
      </c>
      <c r="B1959" s="2">
        <v>41754</v>
      </c>
      <c r="C1959" s="2">
        <v>41755</v>
      </c>
      <c r="D1959" s="1" t="s">
        <v>3871</v>
      </c>
      <c r="E1959" s="1" t="s">
        <v>3133</v>
      </c>
      <c r="F1959" s="1" t="s">
        <v>3178</v>
      </c>
      <c r="G1959" s="1" t="s">
        <v>3143</v>
      </c>
      <c r="H1959" s="1" t="s">
        <v>16</v>
      </c>
      <c r="I1959" s="1" t="s">
        <v>2175</v>
      </c>
      <c r="J1959" s="3">
        <v>552</v>
      </c>
      <c r="K1959" s="3">
        <v>10</v>
      </c>
      <c r="L1959" s="3">
        <v>34.5</v>
      </c>
    </row>
    <row r="1960" spans="1:12" ht="14.25" customHeight="1" x14ac:dyDescent="0.25">
      <c r="A1960" s="1" t="s">
        <v>2176</v>
      </c>
      <c r="B1960" s="2">
        <v>41898</v>
      </c>
      <c r="C1960" s="2">
        <v>41904</v>
      </c>
      <c r="D1960" s="1" t="s">
        <v>3423</v>
      </c>
      <c r="E1960" s="1" t="s">
        <v>3133</v>
      </c>
      <c r="F1960" s="1" t="s">
        <v>3134</v>
      </c>
      <c r="G1960" s="1" t="s">
        <v>3135</v>
      </c>
      <c r="H1960" s="1" t="s">
        <v>18</v>
      </c>
      <c r="I1960" s="1" t="s">
        <v>952</v>
      </c>
      <c r="J1960" s="3">
        <v>2357.4879999999998</v>
      </c>
      <c r="K1960" s="3">
        <v>7</v>
      </c>
      <c r="L1960" s="3">
        <v>884.05799999999999</v>
      </c>
    </row>
    <row r="1961" spans="1:12" ht="14.25" customHeight="1" x14ac:dyDescent="0.25">
      <c r="A1961" s="1" t="s">
        <v>2176</v>
      </c>
      <c r="B1961" s="2">
        <v>41898</v>
      </c>
      <c r="C1961" s="2">
        <v>41904</v>
      </c>
      <c r="D1961" s="1" t="s">
        <v>3423</v>
      </c>
      <c r="E1961" s="1" t="s">
        <v>3133</v>
      </c>
      <c r="F1961" s="1" t="s">
        <v>3134</v>
      </c>
      <c r="G1961" s="1" t="s">
        <v>3135</v>
      </c>
      <c r="H1961" s="1" t="s">
        <v>16</v>
      </c>
      <c r="I1961" s="1" t="s">
        <v>1899</v>
      </c>
      <c r="J1961" s="3">
        <v>369.54399999999998</v>
      </c>
      <c r="K1961" s="3">
        <v>7</v>
      </c>
      <c r="L1961" s="3">
        <v>32.335099999999997</v>
      </c>
    </row>
    <row r="1962" spans="1:12" ht="14.25" customHeight="1" x14ac:dyDescent="0.25">
      <c r="A1962" s="1" t="s">
        <v>2176</v>
      </c>
      <c r="B1962" s="2">
        <v>41898</v>
      </c>
      <c r="C1962" s="2">
        <v>41904</v>
      </c>
      <c r="D1962" s="1" t="s">
        <v>3423</v>
      </c>
      <c r="E1962" s="1" t="s">
        <v>3133</v>
      </c>
      <c r="F1962" s="1" t="s">
        <v>3134</v>
      </c>
      <c r="G1962" s="1" t="s">
        <v>3135</v>
      </c>
      <c r="H1962" s="1" t="s">
        <v>72</v>
      </c>
      <c r="I1962" s="1" t="s">
        <v>1198</v>
      </c>
      <c r="J1962" s="3">
        <v>184.75200000000001</v>
      </c>
      <c r="K1962" s="3">
        <v>3</v>
      </c>
      <c r="L1962" s="3">
        <v>-20.784600000000001</v>
      </c>
    </row>
    <row r="1963" spans="1:12" ht="14.25" customHeight="1" x14ac:dyDescent="0.25">
      <c r="A1963" s="1" t="s">
        <v>2177</v>
      </c>
      <c r="B1963" s="2">
        <v>40887</v>
      </c>
      <c r="C1963" s="2">
        <v>40891</v>
      </c>
      <c r="D1963" s="1" t="s">
        <v>3333</v>
      </c>
      <c r="E1963" s="1" t="s">
        <v>3133</v>
      </c>
      <c r="F1963" s="1" t="s">
        <v>3289</v>
      </c>
      <c r="G1963" s="1" t="s">
        <v>3252</v>
      </c>
      <c r="H1963" s="1" t="s">
        <v>72</v>
      </c>
      <c r="I1963" s="1" t="s">
        <v>2129</v>
      </c>
      <c r="J1963" s="3">
        <v>338.35199999999998</v>
      </c>
      <c r="K1963" s="3">
        <v>3</v>
      </c>
      <c r="L1963" s="3">
        <v>4.2294</v>
      </c>
    </row>
    <row r="1964" spans="1:12" ht="14.25" customHeight="1" x14ac:dyDescent="0.25">
      <c r="A1964" s="1" t="s">
        <v>2177</v>
      </c>
      <c r="B1964" s="2">
        <v>40887</v>
      </c>
      <c r="C1964" s="2">
        <v>40891</v>
      </c>
      <c r="D1964" s="1" t="s">
        <v>3333</v>
      </c>
      <c r="E1964" s="1" t="s">
        <v>3133</v>
      </c>
      <c r="F1964" s="1" t="s">
        <v>3289</v>
      </c>
      <c r="G1964" s="1" t="s">
        <v>3252</v>
      </c>
      <c r="H1964" s="1" t="s">
        <v>45</v>
      </c>
      <c r="I1964" s="1" t="s">
        <v>417</v>
      </c>
      <c r="J1964" s="3">
        <v>25.92</v>
      </c>
      <c r="K1964" s="3">
        <v>4</v>
      </c>
      <c r="L1964" s="3">
        <v>12.441599999999999</v>
      </c>
    </row>
    <row r="1965" spans="1:12" ht="14.25" customHeight="1" x14ac:dyDescent="0.25">
      <c r="A1965" s="1" t="s">
        <v>2177</v>
      </c>
      <c r="B1965" s="2">
        <v>40887</v>
      </c>
      <c r="C1965" s="2">
        <v>40891</v>
      </c>
      <c r="D1965" s="1" t="s">
        <v>3333</v>
      </c>
      <c r="E1965" s="1" t="s">
        <v>3133</v>
      </c>
      <c r="F1965" s="1" t="s">
        <v>3289</v>
      </c>
      <c r="G1965" s="1" t="s">
        <v>3252</v>
      </c>
      <c r="H1965" s="1" t="s">
        <v>45</v>
      </c>
      <c r="I1965" s="1" t="s">
        <v>915</v>
      </c>
      <c r="J1965" s="3">
        <v>91.36</v>
      </c>
      <c r="K1965" s="3">
        <v>4</v>
      </c>
      <c r="L1965" s="3">
        <v>42.025599999999997</v>
      </c>
    </row>
    <row r="1966" spans="1:12" ht="14.25" customHeight="1" x14ac:dyDescent="0.25">
      <c r="A1966" s="1" t="s">
        <v>2178</v>
      </c>
      <c r="B1966" s="2">
        <v>40890</v>
      </c>
      <c r="C1966" s="2">
        <v>40894</v>
      </c>
      <c r="D1966" s="1" t="s">
        <v>3872</v>
      </c>
      <c r="E1966" s="1" t="s">
        <v>3133</v>
      </c>
      <c r="F1966" s="1" t="s">
        <v>3148</v>
      </c>
      <c r="G1966" s="1" t="s">
        <v>3143</v>
      </c>
      <c r="H1966" s="1" t="s">
        <v>12</v>
      </c>
      <c r="I1966" s="1" t="s">
        <v>2179</v>
      </c>
      <c r="J1966" s="3">
        <v>87.96</v>
      </c>
      <c r="K1966" s="3">
        <v>3</v>
      </c>
      <c r="L1966" s="3">
        <v>7.6965000000000003</v>
      </c>
    </row>
    <row r="1967" spans="1:12" ht="14.25" customHeight="1" x14ac:dyDescent="0.25">
      <c r="A1967" s="1" t="s">
        <v>2178</v>
      </c>
      <c r="B1967" s="2">
        <v>40890</v>
      </c>
      <c r="C1967" s="2">
        <v>40894</v>
      </c>
      <c r="D1967" s="1" t="s">
        <v>3872</v>
      </c>
      <c r="E1967" s="1" t="s">
        <v>3133</v>
      </c>
      <c r="F1967" s="1" t="s">
        <v>3148</v>
      </c>
      <c r="G1967" s="1" t="s">
        <v>3143</v>
      </c>
      <c r="H1967" s="1" t="s">
        <v>18</v>
      </c>
      <c r="I1967" s="1" t="s">
        <v>565</v>
      </c>
      <c r="J1967" s="3">
        <v>5.2140000000000004</v>
      </c>
      <c r="K1967" s="3">
        <v>2</v>
      </c>
      <c r="L1967" s="3">
        <v>-4.1711999999999998</v>
      </c>
    </row>
    <row r="1968" spans="1:12" ht="14.25" customHeight="1" x14ac:dyDescent="0.25">
      <c r="A1968" s="1" t="s">
        <v>2180</v>
      </c>
      <c r="B1968" s="2">
        <v>41890</v>
      </c>
      <c r="C1968" s="2">
        <v>41894</v>
      </c>
      <c r="D1968" s="1" t="s">
        <v>3873</v>
      </c>
      <c r="E1968" s="1" t="s">
        <v>3133</v>
      </c>
      <c r="F1968" s="1" t="s">
        <v>3134</v>
      </c>
      <c r="G1968" s="1" t="s">
        <v>3135</v>
      </c>
      <c r="H1968" s="1" t="s">
        <v>12</v>
      </c>
      <c r="I1968" s="1" t="s">
        <v>748</v>
      </c>
      <c r="J1968" s="3">
        <v>19.760000000000002</v>
      </c>
      <c r="K1968" s="3">
        <v>4</v>
      </c>
      <c r="L1968" s="3">
        <v>8.2992000000000008</v>
      </c>
    </row>
    <row r="1969" spans="1:12" ht="14.25" customHeight="1" x14ac:dyDescent="0.25">
      <c r="A1969" s="1" t="s">
        <v>2181</v>
      </c>
      <c r="B1969" s="2">
        <v>41273</v>
      </c>
      <c r="C1969" s="2">
        <v>41277</v>
      </c>
      <c r="D1969" s="1" t="s">
        <v>3421</v>
      </c>
      <c r="E1969" s="1" t="s">
        <v>3133</v>
      </c>
      <c r="F1969" s="1" t="s">
        <v>3134</v>
      </c>
      <c r="G1969" s="1" t="s">
        <v>3135</v>
      </c>
      <c r="H1969" s="1" t="s">
        <v>45</v>
      </c>
      <c r="I1969" s="1" t="s">
        <v>2182</v>
      </c>
      <c r="J1969" s="3">
        <v>68.52</v>
      </c>
      <c r="K1969" s="3">
        <v>3</v>
      </c>
      <c r="L1969" s="3">
        <v>31.519200000000001</v>
      </c>
    </row>
    <row r="1970" spans="1:12" ht="14.25" customHeight="1" x14ac:dyDescent="0.25">
      <c r="A1970" s="1" t="s">
        <v>2181</v>
      </c>
      <c r="B1970" s="2">
        <v>41273</v>
      </c>
      <c r="C1970" s="2">
        <v>41277</v>
      </c>
      <c r="D1970" s="1" t="s">
        <v>3421</v>
      </c>
      <c r="E1970" s="1" t="s">
        <v>3133</v>
      </c>
      <c r="F1970" s="1" t="s">
        <v>3134</v>
      </c>
      <c r="G1970" s="1" t="s">
        <v>3135</v>
      </c>
      <c r="H1970" s="1" t="s">
        <v>28</v>
      </c>
      <c r="I1970" s="1" t="s">
        <v>618</v>
      </c>
      <c r="J1970" s="3">
        <v>74.94</v>
      </c>
      <c r="K1970" s="3">
        <v>3</v>
      </c>
      <c r="L1970" s="3">
        <v>14.2386</v>
      </c>
    </row>
    <row r="1971" spans="1:12" ht="14.25" customHeight="1" x14ac:dyDescent="0.25">
      <c r="A1971" s="1" t="s">
        <v>2181</v>
      </c>
      <c r="B1971" s="2">
        <v>41273</v>
      </c>
      <c r="C1971" s="2">
        <v>41277</v>
      </c>
      <c r="D1971" s="1" t="s">
        <v>3421</v>
      </c>
      <c r="E1971" s="1" t="s">
        <v>3133</v>
      </c>
      <c r="F1971" s="1" t="s">
        <v>3134</v>
      </c>
      <c r="G1971" s="1" t="s">
        <v>3135</v>
      </c>
      <c r="H1971" s="1" t="s">
        <v>510</v>
      </c>
      <c r="I1971" s="1" t="s">
        <v>2183</v>
      </c>
      <c r="J1971" s="3">
        <v>2548.56</v>
      </c>
      <c r="K1971" s="3">
        <v>6</v>
      </c>
      <c r="L1971" s="3">
        <v>286.71300000000002</v>
      </c>
    </row>
    <row r="1972" spans="1:12" ht="14.25" customHeight="1" x14ac:dyDescent="0.25">
      <c r="A1972" s="1" t="s">
        <v>2181</v>
      </c>
      <c r="B1972" s="2">
        <v>41273</v>
      </c>
      <c r="C1972" s="2">
        <v>41277</v>
      </c>
      <c r="D1972" s="1" t="s">
        <v>3421</v>
      </c>
      <c r="E1972" s="1" t="s">
        <v>3133</v>
      </c>
      <c r="F1972" s="1" t="s">
        <v>3134</v>
      </c>
      <c r="G1972" s="1" t="s">
        <v>3135</v>
      </c>
      <c r="H1972" s="1" t="s">
        <v>87</v>
      </c>
      <c r="I1972" s="1" t="s">
        <v>1704</v>
      </c>
      <c r="J1972" s="3">
        <v>271.44</v>
      </c>
      <c r="K1972" s="3">
        <v>3</v>
      </c>
      <c r="L1972" s="3">
        <v>122.148</v>
      </c>
    </row>
    <row r="1973" spans="1:12" ht="14.25" customHeight="1" x14ac:dyDescent="0.25">
      <c r="A1973" s="1" t="s">
        <v>2181</v>
      </c>
      <c r="B1973" s="2">
        <v>41273</v>
      </c>
      <c r="C1973" s="2">
        <v>41277</v>
      </c>
      <c r="D1973" s="1" t="s">
        <v>3421</v>
      </c>
      <c r="E1973" s="1" t="s">
        <v>3133</v>
      </c>
      <c r="F1973" s="1" t="s">
        <v>3134</v>
      </c>
      <c r="G1973" s="1" t="s">
        <v>3135</v>
      </c>
      <c r="H1973" s="1" t="s">
        <v>16</v>
      </c>
      <c r="I1973" s="1" t="s">
        <v>2184</v>
      </c>
      <c r="J1973" s="3">
        <v>287.88</v>
      </c>
      <c r="K1973" s="3">
        <v>3</v>
      </c>
      <c r="L1973" s="3">
        <v>35.984999999999999</v>
      </c>
    </row>
    <row r="1974" spans="1:12" ht="14.25" customHeight="1" x14ac:dyDescent="0.25">
      <c r="A1974" s="1" t="s">
        <v>2185</v>
      </c>
      <c r="B1974" s="2">
        <v>41344</v>
      </c>
      <c r="C1974" s="2">
        <v>41345</v>
      </c>
      <c r="D1974" s="1" t="s">
        <v>3590</v>
      </c>
      <c r="E1974" s="1" t="s">
        <v>3133</v>
      </c>
      <c r="F1974" s="1" t="s">
        <v>3134</v>
      </c>
      <c r="G1974" s="1" t="s">
        <v>3135</v>
      </c>
      <c r="H1974" s="1" t="s">
        <v>45</v>
      </c>
      <c r="I1974" s="1" t="s">
        <v>2186</v>
      </c>
      <c r="J1974" s="3">
        <v>14.9</v>
      </c>
      <c r="K1974" s="3">
        <v>5</v>
      </c>
      <c r="L1974" s="3">
        <v>7.1520000000000001</v>
      </c>
    </row>
    <row r="1975" spans="1:12" ht="14.25" customHeight="1" x14ac:dyDescent="0.25">
      <c r="A1975" s="1" t="s">
        <v>2185</v>
      </c>
      <c r="B1975" s="2">
        <v>41344</v>
      </c>
      <c r="C1975" s="2">
        <v>41345</v>
      </c>
      <c r="D1975" s="1" t="s">
        <v>3590</v>
      </c>
      <c r="E1975" s="1" t="s">
        <v>3133</v>
      </c>
      <c r="F1975" s="1" t="s">
        <v>3134</v>
      </c>
      <c r="G1975" s="1" t="s">
        <v>3135</v>
      </c>
      <c r="H1975" s="1" t="s">
        <v>16</v>
      </c>
      <c r="I1975" s="1" t="s">
        <v>2187</v>
      </c>
      <c r="J1975" s="3">
        <v>4158.9120000000003</v>
      </c>
      <c r="K1975" s="3">
        <v>8</v>
      </c>
      <c r="L1975" s="3">
        <v>363.90480000000002</v>
      </c>
    </row>
    <row r="1976" spans="1:12" ht="14.25" customHeight="1" x14ac:dyDescent="0.25">
      <c r="A1976" s="1" t="s">
        <v>2188</v>
      </c>
      <c r="B1976" s="2">
        <v>40639</v>
      </c>
      <c r="C1976" s="2">
        <v>40645</v>
      </c>
      <c r="D1976" s="1" t="s">
        <v>3680</v>
      </c>
      <c r="E1976" s="1" t="s">
        <v>3133</v>
      </c>
      <c r="F1976" s="1" t="s">
        <v>3134</v>
      </c>
      <c r="G1976" s="1" t="s">
        <v>3135</v>
      </c>
      <c r="H1976" s="1" t="s">
        <v>12</v>
      </c>
      <c r="I1976" s="1" t="s">
        <v>2114</v>
      </c>
      <c r="J1976" s="3">
        <v>91.96</v>
      </c>
      <c r="K1976" s="3">
        <v>2</v>
      </c>
      <c r="L1976" s="3">
        <v>15.6332</v>
      </c>
    </row>
    <row r="1977" spans="1:12" ht="14.25" customHeight="1" x14ac:dyDescent="0.25">
      <c r="A1977" s="1" t="s">
        <v>2188</v>
      </c>
      <c r="B1977" s="2">
        <v>40639</v>
      </c>
      <c r="C1977" s="2">
        <v>40645</v>
      </c>
      <c r="D1977" s="1" t="s">
        <v>3680</v>
      </c>
      <c r="E1977" s="1" t="s">
        <v>3133</v>
      </c>
      <c r="F1977" s="1" t="s">
        <v>3134</v>
      </c>
      <c r="G1977" s="1" t="s">
        <v>3135</v>
      </c>
      <c r="H1977" s="1" t="s">
        <v>12</v>
      </c>
      <c r="I1977" s="1" t="s">
        <v>155</v>
      </c>
      <c r="J1977" s="3">
        <v>33.11</v>
      </c>
      <c r="K1977" s="3">
        <v>7</v>
      </c>
      <c r="L1977" s="3">
        <v>12.9129</v>
      </c>
    </row>
    <row r="1978" spans="1:12" ht="14.25" customHeight="1" x14ac:dyDescent="0.25">
      <c r="A1978" s="1" t="s">
        <v>2188</v>
      </c>
      <c r="B1978" s="2">
        <v>40639</v>
      </c>
      <c r="C1978" s="2">
        <v>40645</v>
      </c>
      <c r="D1978" s="1" t="s">
        <v>3680</v>
      </c>
      <c r="E1978" s="1" t="s">
        <v>3133</v>
      </c>
      <c r="F1978" s="1" t="s">
        <v>3134</v>
      </c>
      <c r="G1978" s="1" t="s">
        <v>3135</v>
      </c>
      <c r="H1978" s="1" t="s">
        <v>45</v>
      </c>
      <c r="I1978" s="1" t="s">
        <v>1677</v>
      </c>
      <c r="J1978" s="3">
        <v>19.440000000000001</v>
      </c>
      <c r="K1978" s="3">
        <v>3</v>
      </c>
      <c r="L1978" s="3">
        <v>9.3312000000000008</v>
      </c>
    </row>
    <row r="1979" spans="1:12" ht="14.25" customHeight="1" x14ac:dyDescent="0.25">
      <c r="A1979" s="1" t="s">
        <v>2188</v>
      </c>
      <c r="B1979" s="2">
        <v>40639</v>
      </c>
      <c r="C1979" s="2">
        <v>40645</v>
      </c>
      <c r="D1979" s="1" t="s">
        <v>3680</v>
      </c>
      <c r="E1979" s="1" t="s">
        <v>3133</v>
      </c>
      <c r="F1979" s="1" t="s">
        <v>3134</v>
      </c>
      <c r="G1979" s="1" t="s">
        <v>3135</v>
      </c>
      <c r="H1979" s="1" t="s">
        <v>45</v>
      </c>
      <c r="I1979" s="1" t="s">
        <v>2189</v>
      </c>
      <c r="J1979" s="3">
        <v>55.48</v>
      </c>
      <c r="K1979" s="3">
        <v>1</v>
      </c>
      <c r="L1979" s="3">
        <v>26.630400000000002</v>
      </c>
    </row>
    <row r="1980" spans="1:12" ht="14.25" customHeight="1" x14ac:dyDescent="0.25">
      <c r="A1980" s="1" t="s">
        <v>2190</v>
      </c>
      <c r="B1980" s="2">
        <v>41694</v>
      </c>
      <c r="C1980" s="2">
        <v>41701</v>
      </c>
      <c r="D1980" s="1" t="s">
        <v>3874</v>
      </c>
      <c r="E1980" s="1" t="s">
        <v>3133</v>
      </c>
      <c r="F1980" s="1" t="s">
        <v>3136</v>
      </c>
      <c r="G1980" s="1" t="s">
        <v>3137</v>
      </c>
      <c r="H1980" s="1" t="s">
        <v>79</v>
      </c>
      <c r="I1980" s="1" t="s">
        <v>1252</v>
      </c>
      <c r="J1980" s="3">
        <v>8.4</v>
      </c>
      <c r="K1980" s="3">
        <v>5</v>
      </c>
      <c r="L1980" s="3">
        <v>0.33600000000000002</v>
      </c>
    </row>
    <row r="1981" spans="1:12" ht="14.25" customHeight="1" x14ac:dyDescent="0.25">
      <c r="A1981" s="1" t="s">
        <v>2190</v>
      </c>
      <c r="B1981" s="2">
        <v>41694</v>
      </c>
      <c r="C1981" s="2">
        <v>41701</v>
      </c>
      <c r="D1981" s="1" t="s">
        <v>3874</v>
      </c>
      <c r="E1981" s="1" t="s">
        <v>3133</v>
      </c>
      <c r="F1981" s="1" t="s">
        <v>3136</v>
      </c>
      <c r="G1981" s="1" t="s">
        <v>3137</v>
      </c>
      <c r="H1981" s="1" t="s">
        <v>16</v>
      </c>
      <c r="I1981" s="1" t="s">
        <v>1281</v>
      </c>
      <c r="J1981" s="3">
        <v>71.959999999999994</v>
      </c>
      <c r="K1981" s="3">
        <v>5</v>
      </c>
      <c r="L1981" s="3">
        <v>25.186</v>
      </c>
    </row>
    <row r="1982" spans="1:12" ht="14.25" customHeight="1" x14ac:dyDescent="0.25">
      <c r="A1982" s="1" t="s">
        <v>2191</v>
      </c>
      <c r="B1982" s="2">
        <v>41593</v>
      </c>
      <c r="C1982" s="2">
        <v>41594</v>
      </c>
      <c r="D1982" s="1" t="s">
        <v>3710</v>
      </c>
      <c r="E1982" s="1" t="s">
        <v>3133</v>
      </c>
      <c r="F1982" s="1" t="s">
        <v>3134</v>
      </c>
      <c r="G1982" s="1" t="s">
        <v>3135</v>
      </c>
      <c r="H1982" s="1" t="s">
        <v>14</v>
      </c>
      <c r="I1982" s="1" t="s">
        <v>2042</v>
      </c>
      <c r="J1982" s="3">
        <v>9.84</v>
      </c>
      <c r="K1982" s="3">
        <v>3</v>
      </c>
      <c r="L1982" s="3">
        <v>2.8536000000000001</v>
      </c>
    </row>
    <row r="1983" spans="1:12" ht="14.25" customHeight="1" x14ac:dyDescent="0.25">
      <c r="A1983" s="1" t="s">
        <v>2192</v>
      </c>
      <c r="B1983" s="2">
        <v>41257</v>
      </c>
      <c r="C1983" s="2">
        <v>41261</v>
      </c>
      <c r="D1983" s="1" t="s">
        <v>3847</v>
      </c>
      <c r="E1983" s="1" t="s">
        <v>3133</v>
      </c>
      <c r="F1983" s="1" t="s">
        <v>3134</v>
      </c>
      <c r="G1983" s="1" t="s">
        <v>3135</v>
      </c>
      <c r="H1983" s="1" t="s">
        <v>12</v>
      </c>
      <c r="I1983" s="1" t="s">
        <v>2193</v>
      </c>
      <c r="J1983" s="3">
        <v>15.24</v>
      </c>
      <c r="K1983" s="3">
        <v>3</v>
      </c>
      <c r="L1983" s="3">
        <v>5.1816000000000004</v>
      </c>
    </row>
    <row r="1984" spans="1:12" ht="14.25" customHeight="1" x14ac:dyDescent="0.25">
      <c r="A1984" s="1" t="s">
        <v>2194</v>
      </c>
      <c r="B1984" s="2">
        <v>41907</v>
      </c>
      <c r="C1984" s="2">
        <v>41912</v>
      </c>
      <c r="D1984" s="1" t="s">
        <v>3358</v>
      </c>
      <c r="E1984" s="1" t="s">
        <v>3133</v>
      </c>
      <c r="F1984" s="1" t="s">
        <v>3134</v>
      </c>
      <c r="G1984" s="1" t="s">
        <v>3135</v>
      </c>
      <c r="H1984" s="1" t="s">
        <v>16</v>
      </c>
      <c r="I1984" s="1" t="s">
        <v>948</v>
      </c>
      <c r="J1984" s="3">
        <v>859.2</v>
      </c>
      <c r="K1984" s="3">
        <v>3</v>
      </c>
      <c r="L1984" s="3">
        <v>75.180000000000007</v>
      </c>
    </row>
    <row r="1985" spans="1:12" ht="14.25" customHeight="1" x14ac:dyDescent="0.25">
      <c r="A1985" s="1" t="s">
        <v>2194</v>
      </c>
      <c r="B1985" s="2">
        <v>41907</v>
      </c>
      <c r="C1985" s="2">
        <v>41912</v>
      </c>
      <c r="D1985" s="1" t="s">
        <v>3358</v>
      </c>
      <c r="E1985" s="1" t="s">
        <v>3133</v>
      </c>
      <c r="F1985" s="1" t="s">
        <v>3134</v>
      </c>
      <c r="G1985" s="1" t="s">
        <v>3135</v>
      </c>
      <c r="H1985" s="1" t="s">
        <v>510</v>
      </c>
      <c r="I1985" s="1" t="s">
        <v>2195</v>
      </c>
      <c r="J1985" s="3">
        <v>506.28</v>
      </c>
      <c r="K1985" s="3">
        <v>3</v>
      </c>
      <c r="L1985" s="3">
        <v>177.19800000000001</v>
      </c>
    </row>
    <row r="1986" spans="1:12" ht="14.25" customHeight="1" x14ac:dyDescent="0.25">
      <c r="A1986" s="1" t="s">
        <v>2196</v>
      </c>
      <c r="B1986" s="2">
        <v>41309</v>
      </c>
      <c r="C1986" s="2">
        <v>41313</v>
      </c>
      <c r="D1986" s="1" t="s">
        <v>3355</v>
      </c>
      <c r="E1986" s="1" t="s">
        <v>3133</v>
      </c>
      <c r="F1986" s="1" t="s">
        <v>3184</v>
      </c>
      <c r="G1986" s="1" t="s">
        <v>3143</v>
      </c>
      <c r="H1986" s="1" t="s">
        <v>12</v>
      </c>
      <c r="I1986" s="1" t="s">
        <v>1636</v>
      </c>
      <c r="J1986" s="3">
        <v>14.368</v>
      </c>
      <c r="K1986" s="3">
        <v>2</v>
      </c>
      <c r="L1986" s="3">
        <v>3.9512</v>
      </c>
    </row>
    <row r="1987" spans="1:12" ht="14.25" customHeight="1" x14ac:dyDescent="0.25">
      <c r="A1987" s="1" t="s">
        <v>2197</v>
      </c>
      <c r="B1987" s="2">
        <v>41155</v>
      </c>
      <c r="C1987" s="2">
        <v>41160</v>
      </c>
      <c r="D1987" s="1" t="s">
        <v>3875</v>
      </c>
      <c r="E1987" s="1" t="s">
        <v>3133</v>
      </c>
      <c r="F1987" s="1" t="s">
        <v>3167</v>
      </c>
      <c r="G1987" s="1" t="s">
        <v>3143</v>
      </c>
      <c r="H1987" s="1" t="s">
        <v>12</v>
      </c>
      <c r="I1987" s="1" t="s">
        <v>714</v>
      </c>
      <c r="J1987" s="3">
        <v>238.15199999999999</v>
      </c>
      <c r="K1987" s="3">
        <v>3</v>
      </c>
      <c r="L1987" s="3">
        <v>89.307000000000002</v>
      </c>
    </row>
    <row r="1988" spans="1:12" ht="14.25" customHeight="1" x14ac:dyDescent="0.25">
      <c r="A1988" s="1" t="s">
        <v>2198</v>
      </c>
      <c r="B1988" s="2">
        <v>41268</v>
      </c>
      <c r="C1988" s="2">
        <v>41273</v>
      </c>
      <c r="D1988" s="1" t="s">
        <v>3720</v>
      </c>
      <c r="E1988" s="1" t="s">
        <v>3133</v>
      </c>
      <c r="F1988" s="1" t="s">
        <v>3159</v>
      </c>
      <c r="G1988" s="1" t="s">
        <v>3135</v>
      </c>
      <c r="H1988" s="1" t="s">
        <v>165</v>
      </c>
      <c r="I1988" s="1" t="s">
        <v>1712</v>
      </c>
      <c r="J1988" s="3">
        <v>1199.96</v>
      </c>
      <c r="K1988" s="3">
        <v>5</v>
      </c>
      <c r="L1988" s="3">
        <v>224.99250000000001</v>
      </c>
    </row>
    <row r="1989" spans="1:12" ht="14.25" customHeight="1" x14ac:dyDescent="0.25">
      <c r="A1989" s="1" t="s">
        <v>2198</v>
      </c>
      <c r="B1989" s="2">
        <v>41268</v>
      </c>
      <c r="C1989" s="2">
        <v>41273</v>
      </c>
      <c r="D1989" s="1" t="s">
        <v>3720</v>
      </c>
      <c r="E1989" s="1" t="s">
        <v>3133</v>
      </c>
      <c r="F1989" s="1" t="s">
        <v>3159</v>
      </c>
      <c r="G1989" s="1" t="s">
        <v>3135</v>
      </c>
      <c r="H1989" s="1" t="s">
        <v>45</v>
      </c>
      <c r="I1989" s="1" t="s">
        <v>2199</v>
      </c>
      <c r="J1989" s="3">
        <v>12.6</v>
      </c>
      <c r="K1989" s="3">
        <v>3</v>
      </c>
      <c r="L1989" s="3">
        <v>6.1740000000000004</v>
      </c>
    </row>
    <row r="1990" spans="1:12" ht="14.25" customHeight="1" x14ac:dyDescent="0.25">
      <c r="A1990" s="1" t="s">
        <v>2198</v>
      </c>
      <c r="B1990" s="2">
        <v>41268</v>
      </c>
      <c r="C1990" s="2">
        <v>41273</v>
      </c>
      <c r="D1990" s="1" t="s">
        <v>3720</v>
      </c>
      <c r="E1990" s="1" t="s">
        <v>3133</v>
      </c>
      <c r="F1990" s="1" t="s">
        <v>3159</v>
      </c>
      <c r="G1990" s="1" t="s">
        <v>3135</v>
      </c>
      <c r="H1990" s="1" t="s">
        <v>45</v>
      </c>
      <c r="I1990" s="1" t="s">
        <v>258</v>
      </c>
      <c r="J1990" s="3">
        <v>17.940000000000001</v>
      </c>
      <c r="K1990" s="3">
        <v>3</v>
      </c>
      <c r="L1990" s="3">
        <v>8.0730000000000004</v>
      </c>
    </row>
    <row r="1991" spans="1:12" ht="14.25" customHeight="1" x14ac:dyDescent="0.25">
      <c r="A1991" s="1" t="s">
        <v>2200</v>
      </c>
      <c r="B1991" s="2">
        <v>41780</v>
      </c>
      <c r="C1991" s="2">
        <v>41784</v>
      </c>
      <c r="D1991" s="1" t="s">
        <v>3481</v>
      </c>
      <c r="E1991" s="1" t="s">
        <v>3133</v>
      </c>
      <c r="F1991" s="1" t="s">
        <v>3262</v>
      </c>
      <c r="G1991" s="1" t="s">
        <v>3135</v>
      </c>
      <c r="H1991" s="1" t="s">
        <v>72</v>
      </c>
      <c r="I1991" s="1" t="s">
        <v>213</v>
      </c>
      <c r="J1991" s="3">
        <v>518.27200000000005</v>
      </c>
      <c r="K1991" s="3">
        <v>8</v>
      </c>
      <c r="L1991" s="3">
        <v>-97.176000000000002</v>
      </c>
    </row>
    <row r="1992" spans="1:12" ht="14.25" customHeight="1" x14ac:dyDescent="0.25">
      <c r="A1992" s="1" t="s">
        <v>2200</v>
      </c>
      <c r="B1992" s="2">
        <v>41780</v>
      </c>
      <c r="C1992" s="2">
        <v>41784</v>
      </c>
      <c r="D1992" s="1" t="s">
        <v>3481</v>
      </c>
      <c r="E1992" s="1" t="s">
        <v>3133</v>
      </c>
      <c r="F1992" s="1" t="s">
        <v>3262</v>
      </c>
      <c r="G1992" s="1" t="s">
        <v>3135</v>
      </c>
      <c r="H1992" s="1" t="s">
        <v>12</v>
      </c>
      <c r="I1992" s="1" t="s">
        <v>2201</v>
      </c>
      <c r="J1992" s="3">
        <v>6.98</v>
      </c>
      <c r="K1992" s="3">
        <v>1</v>
      </c>
      <c r="L1992" s="3">
        <v>3.3504</v>
      </c>
    </row>
    <row r="1993" spans="1:12" ht="14.25" customHeight="1" x14ac:dyDescent="0.25">
      <c r="A1993" s="1" t="s">
        <v>2200</v>
      </c>
      <c r="B1993" s="2">
        <v>41780</v>
      </c>
      <c r="C1993" s="2">
        <v>41784</v>
      </c>
      <c r="D1993" s="1" t="s">
        <v>3481</v>
      </c>
      <c r="E1993" s="1" t="s">
        <v>3133</v>
      </c>
      <c r="F1993" s="1" t="s">
        <v>3262</v>
      </c>
      <c r="G1993" s="1" t="s">
        <v>3135</v>
      </c>
      <c r="H1993" s="1" t="s">
        <v>510</v>
      </c>
      <c r="I1993" s="1" t="s">
        <v>2202</v>
      </c>
      <c r="J1993" s="3">
        <v>343.2</v>
      </c>
      <c r="K1993" s="3">
        <v>1</v>
      </c>
      <c r="L1993" s="3">
        <v>38.61</v>
      </c>
    </row>
    <row r="1994" spans="1:12" ht="14.25" customHeight="1" x14ac:dyDescent="0.25">
      <c r="A1994" s="1" t="s">
        <v>2203</v>
      </c>
      <c r="B1994" s="2">
        <v>41999</v>
      </c>
      <c r="C1994" s="2">
        <v>42003</v>
      </c>
      <c r="D1994" s="1" t="s">
        <v>3532</v>
      </c>
      <c r="E1994" s="1" t="s">
        <v>3133</v>
      </c>
      <c r="F1994" s="1" t="s">
        <v>3134</v>
      </c>
      <c r="G1994" s="1" t="s">
        <v>3135</v>
      </c>
      <c r="H1994" s="1" t="s">
        <v>18</v>
      </c>
      <c r="I1994" s="1" t="s">
        <v>935</v>
      </c>
      <c r="J1994" s="3">
        <v>153.55199999999999</v>
      </c>
      <c r="K1994" s="3">
        <v>3</v>
      </c>
      <c r="L1994" s="3">
        <v>51.823799999999999</v>
      </c>
    </row>
    <row r="1995" spans="1:12" ht="14.25" customHeight="1" x14ac:dyDescent="0.25">
      <c r="A1995" s="1" t="s">
        <v>2203</v>
      </c>
      <c r="B1995" s="2">
        <v>41999</v>
      </c>
      <c r="C1995" s="2">
        <v>42003</v>
      </c>
      <c r="D1995" s="1" t="s">
        <v>3532</v>
      </c>
      <c r="E1995" s="1" t="s">
        <v>3133</v>
      </c>
      <c r="F1995" s="1" t="s">
        <v>3134</v>
      </c>
      <c r="G1995" s="1" t="s">
        <v>3135</v>
      </c>
      <c r="H1995" s="1" t="s">
        <v>28</v>
      </c>
      <c r="I1995" s="1" t="s">
        <v>1758</v>
      </c>
      <c r="J1995" s="3">
        <v>270.62</v>
      </c>
      <c r="K1995" s="3">
        <v>2</v>
      </c>
      <c r="L1995" s="3">
        <v>2.7061999999999999</v>
      </c>
    </row>
    <row r="1996" spans="1:12" ht="14.25" customHeight="1" x14ac:dyDescent="0.25">
      <c r="A1996" s="1" t="s">
        <v>2204</v>
      </c>
      <c r="B1996" s="2">
        <v>41257</v>
      </c>
      <c r="C1996" s="2">
        <v>41261</v>
      </c>
      <c r="D1996" s="1" t="s">
        <v>3320</v>
      </c>
      <c r="E1996" s="1" t="s">
        <v>3133</v>
      </c>
      <c r="F1996" s="1" t="s">
        <v>3174</v>
      </c>
      <c r="G1996" s="1" t="s">
        <v>3135</v>
      </c>
      <c r="H1996" s="1" t="s">
        <v>12</v>
      </c>
      <c r="I1996" s="1" t="s">
        <v>106</v>
      </c>
      <c r="J1996" s="3">
        <v>29.22</v>
      </c>
      <c r="K1996" s="3">
        <v>3</v>
      </c>
      <c r="L1996" s="3">
        <v>12.8568</v>
      </c>
    </row>
    <row r="1997" spans="1:12" ht="14.25" customHeight="1" x14ac:dyDescent="0.25">
      <c r="A1997" s="1" t="s">
        <v>2205</v>
      </c>
      <c r="B1997" s="2">
        <v>42002</v>
      </c>
      <c r="C1997" s="2">
        <v>42005</v>
      </c>
      <c r="D1997" s="1" t="s">
        <v>3435</v>
      </c>
      <c r="E1997" s="1" t="s">
        <v>3133</v>
      </c>
      <c r="F1997" s="1" t="s">
        <v>3276</v>
      </c>
      <c r="G1997" s="1" t="s">
        <v>3147</v>
      </c>
      <c r="H1997" s="1" t="s">
        <v>18</v>
      </c>
      <c r="I1997" s="1" t="s">
        <v>1566</v>
      </c>
      <c r="J1997" s="3">
        <v>1.1879999999999999</v>
      </c>
      <c r="K1997" s="3">
        <v>2</v>
      </c>
      <c r="L1997" s="3">
        <v>-0.99</v>
      </c>
    </row>
    <row r="1998" spans="1:12" ht="14.25" customHeight="1" x14ac:dyDescent="0.25">
      <c r="A1998" s="1" t="s">
        <v>2206</v>
      </c>
      <c r="B1998" s="2">
        <v>41348</v>
      </c>
      <c r="C1998" s="2">
        <v>41354</v>
      </c>
      <c r="D1998" s="1" t="s">
        <v>3336</v>
      </c>
      <c r="E1998" s="1" t="s">
        <v>3133</v>
      </c>
      <c r="F1998" s="1" t="s">
        <v>3290</v>
      </c>
      <c r="G1998" s="1" t="s">
        <v>3135</v>
      </c>
      <c r="H1998" s="1" t="s">
        <v>18</v>
      </c>
      <c r="I1998" s="1" t="s">
        <v>351</v>
      </c>
      <c r="J1998" s="3">
        <v>41.904000000000003</v>
      </c>
      <c r="K1998" s="3">
        <v>6</v>
      </c>
      <c r="L1998" s="3">
        <v>14.1426</v>
      </c>
    </row>
    <row r="1999" spans="1:12" ht="14.25" customHeight="1" x14ac:dyDescent="0.25">
      <c r="A1999" s="1" t="s">
        <v>2207</v>
      </c>
      <c r="B1999" s="2">
        <v>41902</v>
      </c>
      <c r="C1999" s="2">
        <v>41908</v>
      </c>
      <c r="D1999" s="1" t="s">
        <v>3876</v>
      </c>
      <c r="E1999" s="1" t="s">
        <v>3133</v>
      </c>
      <c r="F1999" s="1" t="s">
        <v>3223</v>
      </c>
      <c r="G1999" s="1" t="s">
        <v>3145</v>
      </c>
      <c r="H1999" s="1" t="s">
        <v>16</v>
      </c>
      <c r="I1999" s="1" t="s">
        <v>1551</v>
      </c>
      <c r="J1999" s="3">
        <v>191.976</v>
      </c>
      <c r="K1999" s="3">
        <v>3</v>
      </c>
      <c r="L1999" s="3">
        <v>19.197600000000001</v>
      </c>
    </row>
    <row r="2000" spans="1:12" ht="14.25" customHeight="1" x14ac:dyDescent="0.25">
      <c r="A2000" s="1" t="s">
        <v>2207</v>
      </c>
      <c r="B2000" s="2">
        <v>41902</v>
      </c>
      <c r="C2000" s="2">
        <v>41908</v>
      </c>
      <c r="D2000" s="1" t="s">
        <v>3876</v>
      </c>
      <c r="E2000" s="1" t="s">
        <v>3133</v>
      </c>
      <c r="F2000" s="1" t="s">
        <v>3223</v>
      </c>
      <c r="G2000" s="1" t="s">
        <v>3145</v>
      </c>
      <c r="H2000" s="1" t="s">
        <v>14</v>
      </c>
      <c r="I2000" s="1" t="s">
        <v>2208</v>
      </c>
      <c r="J2000" s="3">
        <v>23.832000000000001</v>
      </c>
      <c r="K2000" s="3">
        <v>3</v>
      </c>
      <c r="L2000" s="3">
        <v>6.5537999999999998</v>
      </c>
    </row>
    <row r="2001" spans="1:12" ht="14.25" customHeight="1" x14ac:dyDescent="0.25">
      <c r="A2001" s="1" t="s">
        <v>2207</v>
      </c>
      <c r="B2001" s="2">
        <v>41902</v>
      </c>
      <c r="C2001" s="2">
        <v>41908</v>
      </c>
      <c r="D2001" s="1" t="s">
        <v>3876</v>
      </c>
      <c r="E2001" s="1" t="s">
        <v>3133</v>
      </c>
      <c r="F2001" s="1" t="s">
        <v>3223</v>
      </c>
      <c r="G2001" s="1" t="s">
        <v>3145</v>
      </c>
      <c r="H2001" s="1" t="s">
        <v>12</v>
      </c>
      <c r="I2001" s="1" t="s">
        <v>243</v>
      </c>
      <c r="J2001" s="3">
        <v>409.21600000000001</v>
      </c>
      <c r="K2001" s="3">
        <v>8</v>
      </c>
      <c r="L2001" s="3">
        <v>61.382399999999997</v>
      </c>
    </row>
    <row r="2002" spans="1:12" ht="14.25" customHeight="1" x14ac:dyDescent="0.25">
      <c r="A2002" s="1" t="s">
        <v>2207</v>
      </c>
      <c r="B2002" s="2">
        <v>41902</v>
      </c>
      <c r="C2002" s="2">
        <v>41908</v>
      </c>
      <c r="D2002" s="1" t="s">
        <v>3876</v>
      </c>
      <c r="E2002" s="1" t="s">
        <v>3133</v>
      </c>
      <c r="F2002" s="1" t="s">
        <v>3223</v>
      </c>
      <c r="G2002" s="1" t="s">
        <v>3145</v>
      </c>
      <c r="H2002" s="1" t="s">
        <v>198</v>
      </c>
      <c r="I2002" s="1" t="s">
        <v>199</v>
      </c>
      <c r="J2002" s="3">
        <v>72.587999999999994</v>
      </c>
      <c r="K2002" s="3">
        <v>2</v>
      </c>
      <c r="L2002" s="3">
        <v>-128.2388</v>
      </c>
    </row>
    <row r="2003" spans="1:12" ht="14.25" customHeight="1" x14ac:dyDescent="0.25">
      <c r="A2003" s="1" t="s">
        <v>2209</v>
      </c>
      <c r="B2003" s="2">
        <v>41794</v>
      </c>
      <c r="C2003" s="2">
        <v>41798</v>
      </c>
      <c r="D2003" s="1" t="s">
        <v>3877</v>
      </c>
      <c r="E2003" s="1" t="s">
        <v>3133</v>
      </c>
      <c r="F2003" s="1" t="s">
        <v>3134</v>
      </c>
      <c r="G2003" s="1" t="s">
        <v>3135</v>
      </c>
      <c r="H2003" s="1" t="s">
        <v>38</v>
      </c>
      <c r="I2003" s="1" t="s">
        <v>764</v>
      </c>
      <c r="J2003" s="3">
        <v>44.75</v>
      </c>
      <c r="K2003" s="3">
        <v>5</v>
      </c>
      <c r="L2003" s="3">
        <v>8.5024999999999995</v>
      </c>
    </row>
    <row r="2004" spans="1:12" ht="14.25" customHeight="1" x14ac:dyDescent="0.25">
      <c r="A2004" s="1" t="s">
        <v>2209</v>
      </c>
      <c r="B2004" s="2">
        <v>41794</v>
      </c>
      <c r="C2004" s="2">
        <v>41798</v>
      </c>
      <c r="D2004" s="1" t="s">
        <v>3877</v>
      </c>
      <c r="E2004" s="1" t="s">
        <v>3133</v>
      </c>
      <c r="F2004" s="1" t="s">
        <v>3134</v>
      </c>
      <c r="G2004" s="1" t="s">
        <v>3135</v>
      </c>
      <c r="H2004" s="1" t="s">
        <v>45</v>
      </c>
      <c r="I2004" s="1" t="s">
        <v>2210</v>
      </c>
      <c r="J2004" s="3">
        <v>11.96</v>
      </c>
      <c r="K2004" s="3">
        <v>2</v>
      </c>
      <c r="L2004" s="3">
        <v>5.3819999999999997</v>
      </c>
    </row>
    <row r="2005" spans="1:12" ht="14.25" customHeight="1" x14ac:dyDescent="0.25">
      <c r="A2005" s="1" t="s">
        <v>2209</v>
      </c>
      <c r="B2005" s="2">
        <v>41794</v>
      </c>
      <c r="C2005" s="2">
        <v>41798</v>
      </c>
      <c r="D2005" s="1" t="s">
        <v>3877</v>
      </c>
      <c r="E2005" s="1" t="s">
        <v>3133</v>
      </c>
      <c r="F2005" s="1" t="s">
        <v>3134</v>
      </c>
      <c r="G2005" s="1" t="s">
        <v>3135</v>
      </c>
      <c r="H2005" s="1" t="s">
        <v>18</v>
      </c>
      <c r="I2005" s="1" t="s">
        <v>455</v>
      </c>
      <c r="J2005" s="3">
        <v>3.9119999999999999</v>
      </c>
      <c r="K2005" s="3">
        <v>1</v>
      </c>
      <c r="L2005" s="3">
        <v>1.2714000000000001</v>
      </c>
    </row>
    <row r="2006" spans="1:12" ht="14.25" customHeight="1" x14ac:dyDescent="0.25">
      <c r="A2006" s="1" t="s">
        <v>2211</v>
      </c>
      <c r="B2006" s="2">
        <v>40841</v>
      </c>
      <c r="C2006" s="2">
        <v>40844</v>
      </c>
      <c r="D2006" s="1" t="s">
        <v>3831</v>
      </c>
      <c r="E2006" s="1" t="s">
        <v>3133</v>
      </c>
      <c r="F2006" s="1" t="s">
        <v>3140</v>
      </c>
      <c r="G2006" s="1" t="s">
        <v>3135</v>
      </c>
      <c r="H2006" s="1" t="s">
        <v>18</v>
      </c>
      <c r="I2006" s="1" t="s">
        <v>2147</v>
      </c>
      <c r="J2006" s="3">
        <v>49.408000000000001</v>
      </c>
      <c r="K2006" s="3">
        <v>4</v>
      </c>
      <c r="L2006" s="3">
        <v>18.527999999999999</v>
      </c>
    </row>
    <row r="2007" spans="1:12" ht="14.25" customHeight="1" x14ac:dyDescent="0.25">
      <c r="A2007" s="1" t="s">
        <v>2212</v>
      </c>
      <c r="B2007" s="2">
        <v>41503</v>
      </c>
      <c r="C2007" s="2">
        <v>41506</v>
      </c>
      <c r="D2007" s="1" t="s">
        <v>3878</v>
      </c>
      <c r="E2007" s="1" t="s">
        <v>3133</v>
      </c>
      <c r="F2007" s="1" t="s">
        <v>3134</v>
      </c>
      <c r="G2007" s="1" t="s">
        <v>3135</v>
      </c>
      <c r="H2007" s="1" t="s">
        <v>22</v>
      </c>
      <c r="I2007" s="1" t="s">
        <v>2213</v>
      </c>
      <c r="J2007" s="3">
        <v>161.28</v>
      </c>
      <c r="K2007" s="3">
        <v>2</v>
      </c>
      <c r="L2007" s="3">
        <v>12.096</v>
      </c>
    </row>
    <row r="2008" spans="1:12" ht="14.25" customHeight="1" x14ac:dyDescent="0.25">
      <c r="A2008" s="1" t="s">
        <v>2214</v>
      </c>
      <c r="B2008" s="2">
        <v>41583</v>
      </c>
      <c r="C2008" s="2">
        <v>41583</v>
      </c>
      <c r="D2008" s="1" t="s">
        <v>3674</v>
      </c>
      <c r="E2008" s="1" t="s">
        <v>3133</v>
      </c>
      <c r="F2008" s="1" t="s">
        <v>3260</v>
      </c>
      <c r="G2008" s="1" t="s">
        <v>3135</v>
      </c>
      <c r="H2008" s="1" t="s">
        <v>14</v>
      </c>
      <c r="I2008" s="1" t="s">
        <v>663</v>
      </c>
      <c r="J2008" s="3">
        <v>192.8</v>
      </c>
      <c r="K2008" s="3">
        <v>4</v>
      </c>
      <c r="L2008" s="3">
        <v>55.911999999999999</v>
      </c>
    </row>
    <row r="2009" spans="1:12" ht="14.25" customHeight="1" x14ac:dyDescent="0.25">
      <c r="A2009" s="1" t="s">
        <v>2215</v>
      </c>
      <c r="B2009" s="2">
        <v>40632</v>
      </c>
      <c r="C2009" s="2">
        <v>40637</v>
      </c>
      <c r="D2009" s="1" t="s">
        <v>3662</v>
      </c>
      <c r="E2009" s="1" t="s">
        <v>3133</v>
      </c>
      <c r="F2009" s="1" t="s">
        <v>3140</v>
      </c>
      <c r="G2009" s="1" t="s">
        <v>3135</v>
      </c>
      <c r="H2009" s="1" t="s">
        <v>198</v>
      </c>
      <c r="I2009" s="1" t="s">
        <v>237</v>
      </c>
      <c r="J2009" s="3">
        <v>205.666</v>
      </c>
      <c r="K2009" s="3">
        <v>2</v>
      </c>
      <c r="L2009" s="3">
        <v>-12.098000000000001</v>
      </c>
    </row>
    <row r="2010" spans="1:12" ht="14.25" customHeight="1" x14ac:dyDescent="0.25">
      <c r="A2010" s="1" t="s">
        <v>2216</v>
      </c>
      <c r="B2010" s="2">
        <v>41017</v>
      </c>
      <c r="C2010" s="2">
        <v>41019</v>
      </c>
      <c r="D2010" s="1" t="s">
        <v>3879</v>
      </c>
      <c r="E2010" s="1" t="s">
        <v>3133</v>
      </c>
      <c r="F2010" s="1" t="s">
        <v>3291</v>
      </c>
      <c r="G2010" s="1" t="s">
        <v>3135</v>
      </c>
      <c r="H2010" s="1" t="s">
        <v>28</v>
      </c>
      <c r="I2010" s="1" t="s">
        <v>1145</v>
      </c>
      <c r="J2010" s="3">
        <v>115.44</v>
      </c>
      <c r="K2010" s="3">
        <v>3</v>
      </c>
      <c r="L2010" s="3">
        <v>30.014399999999998</v>
      </c>
    </row>
    <row r="2011" spans="1:12" ht="14.25" customHeight="1" x14ac:dyDescent="0.25">
      <c r="A2011" s="1" t="s">
        <v>2217</v>
      </c>
      <c r="B2011" s="2">
        <v>40899</v>
      </c>
      <c r="C2011" s="2">
        <v>40903</v>
      </c>
      <c r="D2011" s="1" t="s">
        <v>3880</v>
      </c>
      <c r="E2011" s="1" t="s">
        <v>3133</v>
      </c>
      <c r="F2011" s="1" t="s">
        <v>3152</v>
      </c>
      <c r="G2011" s="1" t="s">
        <v>3135</v>
      </c>
      <c r="H2011" s="1" t="s">
        <v>14</v>
      </c>
      <c r="I2011" s="1" t="s">
        <v>292</v>
      </c>
      <c r="J2011" s="3">
        <v>11.76</v>
      </c>
      <c r="K2011" s="3">
        <v>4</v>
      </c>
      <c r="L2011" s="3">
        <v>3.1751999999999998</v>
      </c>
    </row>
    <row r="2012" spans="1:12" ht="14.25" customHeight="1" x14ac:dyDescent="0.25">
      <c r="A2012" s="1" t="s">
        <v>2218</v>
      </c>
      <c r="B2012" s="2">
        <v>41965</v>
      </c>
      <c r="C2012" s="2">
        <v>41969</v>
      </c>
      <c r="D2012" s="1" t="s">
        <v>3849</v>
      </c>
      <c r="E2012" s="1" t="s">
        <v>3133</v>
      </c>
      <c r="F2012" s="1" t="s">
        <v>3140</v>
      </c>
      <c r="G2012" s="1" t="s">
        <v>3135</v>
      </c>
      <c r="H2012" s="1" t="s">
        <v>14</v>
      </c>
      <c r="I2012" s="1" t="s">
        <v>292</v>
      </c>
      <c r="J2012" s="3">
        <v>11.76</v>
      </c>
      <c r="K2012" s="3">
        <v>4</v>
      </c>
      <c r="L2012" s="3">
        <v>3.1751999999999998</v>
      </c>
    </row>
    <row r="2013" spans="1:12" ht="14.25" customHeight="1" x14ac:dyDescent="0.25">
      <c r="A2013" s="1" t="s">
        <v>2218</v>
      </c>
      <c r="B2013" s="2">
        <v>41965</v>
      </c>
      <c r="C2013" s="2">
        <v>41969</v>
      </c>
      <c r="D2013" s="1" t="s">
        <v>3849</v>
      </c>
      <c r="E2013" s="1" t="s">
        <v>3133</v>
      </c>
      <c r="F2013" s="1" t="s">
        <v>3140</v>
      </c>
      <c r="G2013" s="1" t="s">
        <v>3135</v>
      </c>
      <c r="H2013" s="1" t="s">
        <v>18</v>
      </c>
      <c r="I2013" s="1" t="s">
        <v>1156</v>
      </c>
      <c r="J2013" s="3">
        <v>40.735999999999997</v>
      </c>
      <c r="K2013" s="3">
        <v>2</v>
      </c>
      <c r="L2013" s="3">
        <v>14.7668</v>
      </c>
    </row>
    <row r="2014" spans="1:12" ht="14.25" customHeight="1" x14ac:dyDescent="0.25">
      <c r="A2014" s="1" t="s">
        <v>2219</v>
      </c>
      <c r="B2014" s="2">
        <v>41453</v>
      </c>
      <c r="C2014" s="2">
        <v>41455</v>
      </c>
      <c r="D2014" s="1" t="s">
        <v>3881</v>
      </c>
      <c r="E2014" s="1" t="s">
        <v>3133</v>
      </c>
      <c r="F2014" s="1" t="s">
        <v>3140</v>
      </c>
      <c r="G2014" s="1" t="s">
        <v>3135</v>
      </c>
      <c r="H2014" s="1" t="s">
        <v>16</v>
      </c>
      <c r="I2014" s="1" t="s">
        <v>1406</v>
      </c>
      <c r="J2014" s="3">
        <v>201.584</v>
      </c>
      <c r="K2014" s="3">
        <v>2</v>
      </c>
      <c r="L2014" s="3">
        <v>12.599</v>
      </c>
    </row>
    <row r="2015" spans="1:12" ht="14.25" customHeight="1" x14ac:dyDescent="0.25">
      <c r="A2015" s="1" t="s">
        <v>2220</v>
      </c>
      <c r="B2015" s="2">
        <v>42002</v>
      </c>
      <c r="C2015" s="2">
        <v>42005</v>
      </c>
      <c r="D2015" s="1" t="s">
        <v>3882</v>
      </c>
      <c r="E2015" s="1" t="s">
        <v>3133</v>
      </c>
      <c r="F2015" s="1" t="s">
        <v>3164</v>
      </c>
      <c r="G2015" s="1" t="s">
        <v>3135</v>
      </c>
      <c r="H2015" s="1" t="s">
        <v>72</v>
      </c>
      <c r="I2015" s="1" t="s">
        <v>1903</v>
      </c>
      <c r="J2015" s="3">
        <v>340.70400000000001</v>
      </c>
      <c r="K2015" s="3">
        <v>6</v>
      </c>
      <c r="L2015" s="3">
        <v>-34.070399999999999</v>
      </c>
    </row>
    <row r="2016" spans="1:12" ht="14.25" customHeight="1" x14ac:dyDescent="0.25">
      <c r="A2016" s="1" t="s">
        <v>2221</v>
      </c>
      <c r="B2016" s="2">
        <v>40620</v>
      </c>
      <c r="C2016" s="2">
        <v>40623</v>
      </c>
      <c r="D2016" s="1" t="s">
        <v>3749</v>
      </c>
      <c r="E2016" s="1" t="s">
        <v>3133</v>
      </c>
      <c r="F2016" s="1" t="s">
        <v>3140</v>
      </c>
      <c r="G2016" s="1" t="s">
        <v>3135</v>
      </c>
      <c r="H2016" s="1" t="s">
        <v>198</v>
      </c>
      <c r="I2016" s="1" t="s">
        <v>1991</v>
      </c>
      <c r="J2016" s="3">
        <v>1198.33</v>
      </c>
      <c r="K2016" s="3">
        <v>10</v>
      </c>
      <c r="L2016" s="3">
        <v>70.489999999999995</v>
      </c>
    </row>
    <row r="2017" spans="1:12" ht="14.25" customHeight="1" x14ac:dyDescent="0.25">
      <c r="A2017" s="1" t="s">
        <v>2222</v>
      </c>
      <c r="B2017" s="2">
        <v>41824</v>
      </c>
      <c r="C2017" s="2">
        <v>41829</v>
      </c>
      <c r="D2017" s="1" t="s">
        <v>3699</v>
      </c>
      <c r="E2017" s="1" t="s">
        <v>3133</v>
      </c>
      <c r="F2017" s="1" t="s">
        <v>3134</v>
      </c>
      <c r="G2017" s="1" t="s">
        <v>3135</v>
      </c>
      <c r="H2017" s="1" t="s">
        <v>28</v>
      </c>
      <c r="I2017" s="1" t="s">
        <v>2223</v>
      </c>
      <c r="J2017" s="3">
        <v>87.92</v>
      </c>
      <c r="K2017" s="3">
        <v>4</v>
      </c>
      <c r="L2017" s="3">
        <v>0.87919999999999998</v>
      </c>
    </row>
    <row r="2018" spans="1:12" ht="14.25" customHeight="1" x14ac:dyDescent="0.25">
      <c r="A2018" s="1" t="s">
        <v>2224</v>
      </c>
      <c r="B2018" s="2">
        <v>41612</v>
      </c>
      <c r="C2018" s="2">
        <v>41618</v>
      </c>
      <c r="D2018" s="1" t="s">
        <v>3426</v>
      </c>
      <c r="E2018" s="1" t="s">
        <v>3133</v>
      </c>
      <c r="F2018" s="1" t="s">
        <v>3134</v>
      </c>
      <c r="G2018" s="1" t="s">
        <v>3135</v>
      </c>
      <c r="H2018" s="1" t="s">
        <v>28</v>
      </c>
      <c r="I2018" s="1" t="s">
        <v>2225</v>
      </c>
      <c r="J2018" s="3">
        <v>772.68</v>
      </c>
      <c r="K2018" s="3">
        <v>4</v>
      </c>
      <c r="L2018" s="3">
        <v>108.1752</v>
      </c>
    </row>
    <row r="2019" spans="1:12" ht="14.25" customHeight="1" x14ac:dyDescent="0.25">
      <c r="A2019" s="1" t="s">
        <v>2226</v>
      </c>
      <c r="B2019" s="2">
        <v>41171</v>
      </c>
      <c r="C2019" s="2">
        <v>41174</v>
      </c>
      <c r="D2019" s="1" t="s">
        <v>3499</v>
      </c>
      <c r="E2019" s="1" t="s">
        <v>3133</v>
      </c>
      <c r="F2019" s="1" t="s">
        <v>3134</v>
      </c>
      <c r="G2019" s="1" t="s">
        <v>3135</v>
      </c>
      <c r="H2019" s="1" t="s">
        <v>45</v>
      </c>
      <c r="I2019" s="1" t="s">
        <v>287</v>
      </c>
      <c r="J2019" s="3">
        <v>22.96</v>
      </c>
      <c r="K2019" s="3">
        <v>2</v>
      </c>
      <c r="L2019" s="3">
        <v>11.250400000000001</v>
      </c>
    </row>
    <row r="2020" spans="1:12" ht="14.25" customHeight="1" x14ac:dyDescent="0.25">
      <c r="A2020" s="1" t="s">
        <v>2227</v>
      </c>
      <c r="B2020" s="2">
        <v>41620</v>
      </c>
      <c r="C2020" s="2">
        <v>41622</v>
      </c>
      <c r="D2020" s="1" t="s">
        <v>3519</v>
      </c>
      <c r="E2020" s="1" t="s">
        <v>3133</v>
      </c>
      <c r="F2020" s="1" t="s">
        <v>3144</v>
      </c>
      <c r="G2020" s="1" t="s">
        <v>3145</v>
      </c>
      <c r="H2020" s="1" t="s">
        <v>72</v>
      </c>
      <c r="I2020" s="1" t="s">
        <v>909</v>
      </c>
      <c r="J2020" s="3">
        <v>403.92</v>
      </c>
      <c r="K2020" s="3">
        <v>5</v>
      </c>
      <c r="L2020" s="3">
        <v>25.245000000000001</v>
      </c>
    </row>
    <row r="2021" spans="1:12" ht="14.25" customHeight="1" x14ac:dyDescent="0.25">
      <c r="A2021" s="1" t="s">
        <v>2228</v>
      </c>
      <c r="B2021" s="2">
        <v>41987</v>
      </c>
      <c r="C2021" s="2">
        <v>41987</v>
      </c>
      <c r="D2021" s="1" t="s">
        <v>3883</v>
      </c>
      <c r="E2021" s="1" t="s">
        <v>3133</v>
      </c>
      <c r="F2021" s="1" t="s">
        <v>3136</v>
      </c>
      <c r="G2021" s="1" t="s">
        <v>3137</v>
      </c>
      <c r="H2021" s="1" t="s">
        <v>28</v>
      </c>
      <c r="I2021" s="1" t="s">
        <v>268</v>
      </c>
      <c r="J2021" s="3">
        <v>31.44</v>
      </c>
      <c r="K2021" s="3">
        <v>3</v>
      </c>
      <c r="L2021" s="3">
        <v>8.4887999999999995</v>
      </c>
    </row>
    <row r="2022" spans="1:12" ht="14.25" customHeight="1" x14ac:dyDescent="0.25">
      <c r="A2022" s="1" t="s">
        <v>2229</v>
      </c>
      <c r="B2022" s="2">
        <v>41625</v>
      </c>
      <c r="C2022" s="2">
        <v>41632</v>
      </c>
      <c r="D2022" s="1" t="s">
        <v>3645</v>
      </c>
      <c r="E2022" s="1" t="s">
        <v>3133</v>
      </c>
      <c r="F2022" s="1" t="s">
        <v>3253</v>
      </c>
      <c r="G2022" s="1" t="s">
        <v>3135</v>
      </c>
      <c r="H2022" s="1" t="s">
        <v>72</v>
      </c>
      <c r="I2022" s="1" t="s">
        <v>2129</v>
      </c>
      <c r="J2022" s="3">
        <v>563.91999999999996</v>
      </c>
      <c r="K2022" s="3">
        <v>5</v>
      </c>
      <c r="L2022" s="3">
        <v>7.0490000000000004</v>
      </c>
    </row>
    <row r="2023" spans="1:12" ht="14.25" customHeight="1" x14ac:dyDescent="0.25">
      <c r="A2023" s="1" t="s">
        <v>2230</v>
      </c>
      <c r="B2023" s="2">
        <v>41870</v>
      </c>
      <c r="C2023" s="2">
        <v>41877</v>
      </c>
      <c r="D2023" s="1" t="s">
        <v>3528</v>
      </c>
      <c r="E2023" s="1" t="s">
        <v>3133</v>
      </c>
      <c r="F2023" s="1" t="s">
        <v>3136</v>
      </c>
      <c r="G2023" s="1" t="s">
        <v>3137</v>
      </c>
      <c r="H2023" s="1" t="s">
        <v>18</v>
      </c>
      <c r="I2023" s="1" t="s">
        <v>2231</v>
      </c>
      <c r="J2023" s="3">
        <v>2793.5279999999998</v>
      </c>
      <c r="K2023" s="3">
        <v>9</v>
      </c>
      <c r="L2023" s="3">
        <v>942.81569999999999</v>
      </c>
    </row>
    <row r="2024" spans="1:12" ht="14.25" customHeight="1" x14ac:dyDescent="0.25">
      <c r="A2024" s="1" t="s">
        <v>2230</v>
      </c>
      <c r="B2024" s="2">
        <v>41870</v>
      </c>
      <c r="C2024" s="2">
        <v>41877</v>
      </c>
      <c r="D2024" s="1" t="s">
        <v>3528</v>
      </c>
      <c r="E2024" s="1" t="s">
        <v>3133</v>
      </c>
      <c r="F2024" s="1" t="s">
        <v>3136</v>
      </c>
      <c r="G2024" s="1" t="s">
        <v>3137</v>
      </c>
      <c r="H2024" s="1" t="s">
        <v>28</v>
      </c>
      <c r="I2024" s="1" t="s">
        <v>554</v>
      </c>
      <c r="J2024" s="3">
        <v>1000.02</v>
      </c>
      <c r="K2024" s="3">
        <v>7</v>
      </c>
      <c r="L2024" s="3">
        <v>290.00580000000002</v>
      </c>
    </row>
    <row r="2025" spans="1:12" ht="14.25" customHeight="1" x14ac:dyDescent="0.25">
      <c r="A2025" s="1" t="s">
        <v>2230</v>
      </c>
      <c r="B2025" s="2">
        <v>41870</v>
      </c>
      <c r="C2025" s="2">
        <v>41877</v>
      </c>
      <c r="D2025" s="1" t="s">
        <v>3528</v>
      </c>
      <c r="E2025" s="1" t="s">
        <v>3133</v>
      </c>
      <c r="F2025" s="1" t="s">
        <v>3136</v>
      </c>
      <c r="G2025" s="1" t="s">
        <v>3137</v>
      </c>
      <c r="H2025" s="1" t="s">
        <v>12</v>
      </c>
      <c r="I2025" s="1" t="s">
        <v>1124</v>
      </c>
      <c r="J2025" s="3">
        <v>65.94</v>
      </c>
      <c r="K2025" s="3">
        <v>3</v>
      </c>
      <c r="L2025" s="3">
        <v>22.419599999999999</v>
      </c>
    </row>
    <row r="2026" spans="1:12" ht="14.25" customHeight="1" x14ac:dyDescent="0.25">
      <c r="A2026" s="1" t="s">
        <v>2232</v>
      </c>
      <c r="B2026" s="2">
        <v>41956</v>
      </c>
      <c r="C2026" s="2">
        <v>41960</v>
      </c>
      <c r="D2026" s="1" t="s">
        <v>3505</v>
      </c>
      <c r="E2026" s="1" t="s">
        <v>3133</v>
      </c>
      <c r="F2026" s="1" t="s">
        <v>3292</v>
      </c>
      <c r="G2026" s="1" t="s">
        <v>3137</v>
      </c>
      <c r="H2026" s="1" t="s">
        <v>79</v>
      </c>
      <c r="I2026" s="1" t="s">
        <v>106</v>
      </c>
      <c r="J2026" s="3">
        <v>18.239999999999998</v>
      </c>
      <c r="K2026" s="3">
        <v>3</v>
      </c>
      <c r="L2026" s="3">
        <v>9.1199999999999992</v>
      </c>
    </row>
    <row r="2027" spans="1:12" ht="14.25" customHeight="1" x14ac:dyDescent="0.25">
      <c r="A2027" s="1" t="s">
        <v>2232</v>
      </c>
      <c r="B2027" s="2">
        <v>41956</v>
      </c>
      <c r="C2027" s="2">
        <v>41960</v>
      </c>
      <c r="D2027" s="1" t="s">
        <v>3505</v>
      </c>
      <c r="E2027" s="1" t="s">
        <v>3133</v>
      </c>
      <c r="F2027" s="1" t="s">
        <v>3292</v>
      </c>
      <c r="G2027" s="1" t="s">
        <v>3137</v>
      </c>
      <c r="H2027" s="1" t="s">
        <v>20</v>
      </c>
      <c r="I2027" s="1" t="s">
        <v>308</v>
      </c>
      <c r="J2027" s="3">
        <v>76.12</v>
      </c>
      <c r="K2027" s="3">
        <v>2</v>
      </c>
      <c r="L2027" s="3">
        <v>22.0748</v>
      </c>
    </row>
    <row r="2028" spans="1:12" ht="14.25" customHeight="1" x14ac:dyDescent="0.25">
      <c r="A2028" s="1" t="s">
        <v>2233</v>
      </c>
      <c r="B2028" s="2">
        <v>40827</v>
      </c>
      <c r="C2028" s="2">
        <v>40831</v>
      </c>
      <c r="D2028" s="1" t="s">
        <v>3594</v>
      </c>
      <c r="E2028" s="1" t="s">
        <v>3133</v>
      </c>
      <c r="F2028" s="1" t="s">
        <v>3248</v>
      </c>
      <c r="G2028" s="1" t="s">
        <v>3135</v>
      </c>
      <c r="H2028" s="1" t="s">
        <v>87</v>
      </c>
      <c r="I2028" s="1" t="s">
        <v>541</v>
      </c>
      <c r="J2028" s="3">
        <v>7.64</v>
      </c>
      <c r="K2028" s="3">
        <v>1</v>
      </c>
      <c r="L2028" s="3">
        <v>3.7435999999999998</v>
      </c>
    </row>
    <row r="2029" spans="1:12" ht="14.25" customHeight="1" x14ac:dyDescent="0.25">
      <c r="A2029" s="1" t="s">
        <v>2234</v>
      </c>
      <c r="B2029" s="2">
        <v>41897</v>
      </c>
      <c r="C2029" s="2">
        <v>41901</v>
      </c>
      <c r="D2029" s="1" t="s">
        <v>3848</v>
      </c>
      <c r="E2029" s="1" t="s">
        <v>3133</v>
      </c>
      <c r="F2029" s="1" t="s">
        <v>3134</v>
      </c>
      <c r="G2029" s="1" t="s">
        <v>3135</v>
      </c>
      <c r="H2029" s="1" t="s">
        <v>9</v>
      </c>
      <c r="I2029" s="1" t="s">
        <v>2235</v>
      </c>
      <c r="J2029" s="3">
        <v>56.7</v>
      </c>
      <c r="K2029" s="3">
        <v>9</v>
      </c>
      <c r="L2029" s="3">
        <v>26.082000000000001</v>
      </c>
    </row>
    <row r="2030" spans="1:12" ht="14.25" customHeight="1" x14ac:dyDescent="0.25">
      <c r="A2030" s="1" t="s">
        <v>2236</v>
      </c>
      <c r="B2030" s="2">
        <v>41187</v>
      </c>
      <c r="C2030" s="2">
        <v>41191</v>
      </c>
      <c r="D2030" s="1" t="s">
        <v>3393</v>
      </c>
      <c r="E2030" s="1" t="s">
        <v>3133</v>
      </c>
      <c r="F2030" s="1" t="s">
        <v>3144</v>
      </c>
      <c r="G2030" s="1" t="s">
        <v>3145</v>
      </c>
      <c r="H2030" s="1" t="s">
        <v>198</v>
      </c>
      <c r="I2030" s="1" t="s">
        <v>2237</v>
      </c>
      <c r="J2030" s="3">
        <v>66.293999999999997</v>
      </c>
      <c r="K2030" s="3">
        <v>1</v>
      </c>
      <c r="L2030" s="3">
        <v>-103.86060000000001</v>
      </c>
    </row>
    <row r="2031" spans="1:12" ht="14.25" customHeight="1" x14ac:dyDescent="0.25">
      <c r="A2031" s="1" t="s">
        <v>2236</v>
      </c>
      <c r="B2031" s="2">
        <v>41187</v>
      </c>
      <c r="C2031" s="2">
        <v>41191</v>
      </c>
      <c r="D2031" s="1" t="s">
        <v>3393</v>
      </c>
      <c r="E2031" s="1" t="s">
        <v>3133</v>
      </c>
      <c r="F2031" s="1" t="s">
        <v>3144</v>
      </c>
      <c r="G2031" s="1" t="s">
        <v>3145</v>
      </c>
      <c r="H2031" s="1" t="s">
        <v>72</v>
      </c>
      <c r="I2031" s="1" t="s">
        <v>2238</v>
      </c>
      <c r="J2031" s="3">
        <v>291.16800000000001</v>
      </c>
      <c r="K2031" s="3">
        <v>4</v>
      </c>
      <c r="L2031" s="3">
        <v>-14.558400000000001</v>
      </c>
    </row>
    <row r="2032" spans="1:12" ht="14.25" customHeight="1" x14ac:dyDescent="0.25">
      <c r="A2032" s="1" t="s">
        <v>2239</v>
      </c>
      <c r="B2032" s="2">
        <v>41894</v>
      </c>
      <c r="C2032" s="2">
        <v>41894</v>
      </c>
      <c r="D2032" s="1" t="s">
        <v>3884</v>
      </c>
      <c r="E2032" s="1" t="s">
        <v>3133</v>
      </c>
      <c r="F2032" s="1" t="s">
        <v>3136</v>
      </c>
      <c r="G2032" s="1" t="s">
        <v>3137</v>
      </c>
      <c r="H2032" s="1" t="s">
        <v>72</v>
      </c>
      <c r="I2032" s="1" t="s">
        <v>2240</v>
      </c>
      <c r="J2032" s="3">
        <v>177.56800000000001</v>
      </c>
      <c r="K2032" s="3">
        <v>2</v>
      </c>
      <c r="L2032" s="3">
        <v>8.8783999999999992</v>
      </c>
    </row>
    <row r="2033" spans="1:12" ht="14.25" customHeight="1" x14ac:dyDescent="0.25">
      <c r="A2033" s="1" t="s">
        <v>2239</v>
      </c>
      <c r="B2033" s="2">
        <v>41894</v>
      </c>
      <c r="C2033" s="2">
        <v>41894</v>
      </c>
      <c r="D2033" s="1" t="s">
        <v>3884</v>
      </c>
      <c r="E2033" s="1" t="s">
        <v>3133</v>
      </c>
      <c r="F2033" s="1" t="s">
        <v>3136</v>
      </c>
      <c r="G2033" s="1" t="s">
        <v>3137</v>
      </c>
      <c r="H2033" s="1" t="s">
        <v>45</v>
      </c>
      <c r="I2033" s="1" t="s">
        <v>305</v>
      </c>
      <c r="J2033" s="3">
        <v>19.440000000000001</v>
      </c>
      <c r="K2033" s="3">
        <v>3</v>
      </c>
      <c r="L2033" s="3">
        <v>9.3312000000000008</v>
      </c>
    </row>
    <row r="2034" spans="1:12" ht="14.25" customHeight="1" x14ac:dyDescent="0.25">
      <c r="A2034" s="1" t="s">
        <v>2239</v>
      </c>
      <c r="B2034" s="2">
        <v>41894</v>
      </c>
      <c r="C2034" s="2">
        <v>41894</v>
      </c>
      <c r="D2034" s="1" t="s">
        <v>3884</v>
      </c>
      <c r="E2034" s="1" t="s">
        <v>3133</v>
      </c>
      <c r="F2034" s="1" t="s">
        <v>3136</v>
      </c>
      <c r="G2034" s="1" t="s">
        <v>3137</v>
      </c>
      <c r="H2034" s="1" t="s">
        <v>45</v>
      </c>
      <c r="I2034" s="1" t="s">
        <v>306</v>
      </c>
      <c r="J2034" s="3">
        <v>71.28</v>
      </c>
      <c r="K2034" s="3">
        <v>11</v>
      </c>
      <c r="L2034" s="3">
        <v>34.214399999999998</v>
      </c>
    </row>
    <row r="2035" spans="1:12" ht="14.25" customHeight="1" x14ac:dyDescent="0.25">
      <c r="A2035" s="1" t="s">
        <v>2239</v>
      </c>
      <c r="B2035" s="2">
        <v>41894</v>
      </c>
      <c r="C2035" s="2">
        <v>41894</v>
      </c>
      <c r="D2035" s="1" t="s">
        <v>3884</v>
      </c>
      <c r="E2035" s="1" t="s">
        <v>3133</v>
      </c>
      <c r="F2035" s="1" t="s">
        <v>3136</v>
      </c>
      <c r="G2035" s="1" t="s">
        <v>3137</v>
      </c>
      <c r="H2035" s="1" t="s">
        <v>18</v>
      </c>
      <c r="I2035" s="1" t="s">
        <v>1428</v>
      </c>
      <c r="J2035" s="3">
        <v>1471.96</v>
      </c>
      <c r="K2035" s="3">
        <v>5</v>
      </c>
      <c r="L2035" s="3">
        <v>459.98750000000001</v>
      </c>
    </row>
    <row r="2036" spans="1:12" ht="14.25" customHeight="1" x14ac:dyDescent="0.25">
      <c r="A2036" s="1" t="s">
        <v>2239</v>
      </c>
      <c r="B2036" s="2">
        <v>41894</v>
      </c>
      <c r="C2036" s="2">
        <v>41894</v>
      </c>
      <c r="D2036" s="1" t="s">
        <v>3884</v>
      </c>
      <c r="E2036" s="1" t="s">
        <v>3133</v>
      </c>
      <c r="F2036" s="1" t="s">
        <v>3136</v>
      </c>
      <c r="G2036" s="1" t="s">
        <v>3137</v>
      </c>
      <c r="H2036" s="1" t="s">
        <v>16</v>
      </c>
      <c r="I2036" s="1" t="s">
        <v>2241</v>
      </c>
      <c r="J2036" s="3">
        <v>79.959999999999994</v>
      </c>
      <c r="K2036" s="3">
        <v>5</v>
      </c>
      <c r="L2036" s="3">
        <v>-17.991</v>
      </c>
    </row>
    <row r="2037" spans="1:12" ht="14.25" customHeight="1" x14ac:dyDescent="0.25">
      <c r="A2037" s="1" t="s">
        <v>2242</v>
      </c>
      <c r="B2037" s="2">
        <v>41255</v>
      </c>
      <c r="C2037" s="2">
        <v>41259</v>
      </c>
      <c r="D2037" s="1" t="s">
        <v>3783</v>
      </c>
      <c r="E2037" s="1" t="s">
        <v>3133</v>
      </c>
      <c r="F2037" s="1" t="s">
        <v>3152</v>
      </c>
      <c r="G2037" s="1" t="s">
        <v>3135</v>
      </c>
      <c r="H2037" s="1" t="s">
        <v>12</v>
      </c>
      <c r="I2037" s="1" t="s">
        <v>2243</v>
      </c>
      <c r="J2037" s="3">
        <v>166.5</v>
      </c>
      <c r="K2037" s="3">
        <v>3</v>
      </c>
      <c r="L2037" s="3">
        <v>21.645</v>
      </c>
    </row>
    <row r="2038" spans="1:12" ht="14.25" customHeight="1" x14ac:dyDescent="0.25">
      <c r="A2038" s="1" t="s">
        <v>2242</v>
      </c>
      <c r="B2038" s="2">
        <v>41255</v>
      </c>
      <c r="C2038" s="2">
        <v>41259</v>
      </c>
      <c r="D2038" s="1" t="s">
        <v>3783</v>
      </c>
      <c r="E2038" s="1" t="s">
        <v>3133</v>
      </c>
      <c r="F2038" s="1" t="s">
        <v>3152</v>
      </c>
      <c r="G2038" s="1" t="s">
        <v>3135</v>
      </c>
      <c r="H2038" s="1" t="s">
        <v>28</v>
      </c>
      <c r="I2038" s="1" t="s">
        <v>427</v>
      </c>
      <c r="J2038" s="3">
        <v>360.38</v>
      </c>
      <c r="K2038" s="3">
        <v>2</v>
      </c>
      <c r="L2038" s="3">
        <v>93.698800000000006</v>
      </c>
    </row>
    <row r="2039" spans="1:12" ht="14.25" customHeight="1" x14ac:dyDescent="0.25">
      <c r="A2039" s="1" t="s">
        <v>2244</v>
      </c>
      <c r="B2039" s="2">
        <v>41577</v>
      </c>
      <c r="C2039" s="2">
        <v>41580</v>
      </c>
      <c r="D2039" s="1" t="s">
        <v>3349</v>
      </c>
      <c r="E2039" s="1" t="s">
        <v>3133</v>
      </c>
      <c r="F2039" s="1" t="s">
        <v>3134</v>
      </c>
      <c r="G2039" s="1" t="s">
        <v>3135</v>
      </c>
      <c r="H2039" s="1" t="s">
        <v>18</v>
      </c>
      <c r="I2039" s="1" t="s">
        <v>2245</v>
      </c>
      <c r="J2039" s="3">
        <v>11.744</v>
      </c>
      <c r="K2039" s="3">
        <v>1</v>
      </c>
      <c r="L2039" s="3">
        <v>3.8168000000000002</v>
      </c>
    </row>
    <row r="2040" spans="1:12" ht="14.25" customHeight="1" x14ac:dyDescent="0.25">
      <c r="A2040" s="1" t="s">
        <v>2246</v>
      </c>
      <c r="B2040" s="2">
        <v>41603</v>
      </c>
      <c r="C2040" s="2">
        <v>41607</v>
      </c>
      <c r="D2040" s="1" t="s">
        <v>3885</v>
      </c>
      <c r="E2040" s="1" t="s">
        <v>3133</v>
      </c>
      <c r="F2040" s="1" t="s">
        <v>3214</v>
      </c>
      <c r="G2040" s="1" t="s">
        <v>3137</v>
      </c>
      <c r="H2040" s="1" t="s">
        <v>82</v>
      </c>
      <c r="I2040" s="1" t="s">
        <v>1440</v>
      </c>
      <c r="J2040" s="3">
        <v>25.35</v>
      </c>
      <c r="K2040" s="3">
        <v>3</v>
      </c>
      <c r="L2040" s="3">
        <v>7.6050000000000004</v>
      </c>
    </row>
    <row r="2041" spans="1:12" ht="14.25" customHeight="1" x14ac:dyDescent="0.25">
      <c r="A2041" s="1" t="s">
        <v>2247</v>
      </c>
      <c r="B2041" s="2">
        <v>41233</v>
      </c>
      <c r="C2041" s="2">
        <v>41238</v>
      </c>
      <c r="D2041" s="1" t="s">
        <v>3687</v>
      </c>
      <c r="E2041" s="1" t="s">
        <v>3133</v>
      </c>
      <c r="F2041" s="1" t="s">
        <v>3136</v>
      </c>
      <c r="G2041" s="1" t="s">
        <v>3137</v>
      </c>
      <c r="H2041" s="1" t="s">
        <v>14</v>
      </c>
      <c r="I2041" s="1" t="s">
        <v>802</v>
      </c>
      <c r="J2041" s="3">
        <v>119.04</v>
      </c>
      <c r="K2041" s="3">
        <v>6</v>
      </c>
      <c r="L2041" s="3">
        <v>30.950399999999998</v>
      </c>
    </row>
    <row r="2042" spans="1:12" ht="14.25" customHeight="1" x14ac:dyDescent="0.25">
      <c r="A2042" s="1" t="s">
        <v>2247</v>
      </c>
      <c r="B2042" s="2">
        <v>41233</v>
      </c>
      <c r="C2042" s="2">
        <v>41238</v>
      </c>
      <c r="D2042" s="1" t="s">
        <v>3687</v>
      </c>
      <c r="E2042" s="1" t="s">
        <v>3133</v>
      </c>
      <c r="F2042" s="1" t="s">
        <v>3136</v>
      </c>
      <c r="G2042" s="1" t="s">
        <v>3137</v>
      </c>
      <c r="H2042" s="1" t="s">
        <v>12</v>
      </c>
      <c r="I2042" s="1" t="s">
        <v>1524</v>
      </c>
      <c r="J2042" s="3">
        <v>22.14</v>
      </c>
      <c r="K2042" s="3">
        <v>3</v>
      </c>
      <c r="L2042" s="3">
        <v>6.4206000000000003</v>
      </c>
    </row>
    <row r="2043" spans="1:12" ht="14.25" customHeight="1" x14ac:dyDescent="0.25">
      <c r="A2043" s="1" t="s">
        <v>2247</v>
      </c>
      <c r="B2043" s="2">
        <v>41233</v>
      </c>
      <c r="C2043" s="2">
        <v>41238</v>
      </c>
      <c r="D2043" s="1" t="s">
        <v>3687</v>
      </c>
      <c r="E2043" s="1" t="s">
        <v>3133</v>
      </c>
      <c r="F2043" s="1" t="s">
        <v>3136</v>
      </c>
      <c r="G2043" s="1" t="s">
        <v>3137</v>
      </c>
      <c r="H2043" s="1" t="s">
        <v>38</v>
      </c>
      <c r="I2043" s="1" t="s">
        <v>2248</v>
      </c>
      <c r="J2043" s="3">
        <v>13.98</v>
      </c>
      <c r="K2043" s="3">
        <v>2</v>
      </c>
      <c r="L2043" s="3">
        <v>6.0114000000000001</v>
      </c>
    </row>
    <row r="2044" spans="1:12" ht="14.25" customHeight="1" x14ac:dyDescent="0.25">
      <c r="A2044" s="1" t="s">
        <v>2249</v>
      </c>
      <c r="B2044" s="2">
        <v>41041</v>
      </c>
      <c r="C2044" s="2">
        <v>41047</v>
      </c>
      <c r="D2044" s="1" t="s">
        <v>3886</v>
      </c>
      <c r="E2044" s="1" t="s">
        <v>3133</v>
      </c>
      <c r="F2044" s="1" t="s">
        <v>3136</v>
      </c>
      <c r="G2044" s="1" t="s">
        <v>3137</v>
      </c>
      <c r="H2044" s="1" t="s">
        <v>18</v>
      </c>
      <c r="I2044" s="1" t="s">
        <v>621</v>
      </c>
      <c r="J2044" s="3">
        <v>14.592000000000001</v>
      </c>
      <c r="K2044" s="3">
        <v>3</v>
      </c>
      <c r="L2044" s="3">
        <v>4.9248000000000003</v>
      </c>
    </row>
    <row r="2045" spans="1:12" ht="14.25" customHeight="1" x14ac:dyDescent="0.25">
      <c r="A2045" s="1" t="s">
        <v>2250</v>
      </c>
      <c r="B2045" s="2">
        <v>41976</v>
      </c>
      <c r="C2045" s="2">
        <v>41980</v>
      </c>
      <c r="D2045" s="1" t="s">
        <v>3887</v>
      </c>
      <c r="E2045" s="1" t="s">
        <v>3133</v>
      </c>
      <c r="F2045" s="1" t="s">
        <v>3197</v>
      </c>
      <c r="G2045" s="1" t="s">
        <v>3135</v>
      </c>
      <c r="H2045" s="1" t="s">
        <v>16</v>
      </c>
      <c r="I2045" s="1" t="s">
        <v>2251</v>
      </c>
      <c r="J2045" s="3">
        <v>39.991999999999997</v>
      </c>
      <c r="K2045" s="3">
        <v>1</v>
      </c>
      <c r="L2045" s="3">
        <v>-7.9984000000000002</v>
      </c>
    </row>
    <row r="2046" spans="1:12" ht="14.25" customHeight="1" x14ac:dyDescent="0.25">
      <c r="A2046" s="1" t="s">
        <v>2250</v>
      </c>
      <c r="B2046" s="2">
        <v>41976</v>
      </c>
      <c r="C2046" s="2">
        <v>41980</v>
      </c>
      <c r="D2046" s="1" t="s">
        <v>3887</v>
      </c>
      <c r="E2046" s="1" t="s">
        <v>3133</v>
      </c>
      <c r="F2046" s="1" t="s">
        <v>3197</v>
      </c>
      <c r="G2046" s="1" t="s">
        <v>3135</v>
      </c>
      <c r="H2046" s="1" t="s">
        <v>72</v>
      </c>
      <c r="I2046" s="1" t="s">
        <v>2252</v>
      </c>
      <c r="J2046" s="3">
        <v>1159.056</v>
      </c>
      <c r="K2046" s="3">
        <v>9</v>
      </c>
      <c r="L2046" s="3">
        <v>43.464599999999997</v>
      </c>
    </row>
    <row r="2047" spans="1:12" ht="14.25" customHeight="1" x14ac:dyDescent="0.25">
      <c r="A2047" s="1" t="s">
        <v>2250</v>
      </c>
      <c r="B2047" s="2">
        <v>41976</v>
      </c>
      <c r="C2047" s="2">
        <v>41980</v>
      </c>
      <c r="D2047" s="1" t="s">
        <v>3887</v>
      </c>
      <c r="E2047" s="1" t="s">
        <v>3133</v>
      </c>
      <c r="F2047" s="1" t="s">
        <v>3197</v>
      </c>
      <c r="G2047" s="1" t="s">
        <v>3135</v>
      </c>
      <c r="H2047" s="1" t="s">
        <v>14</v>
      </c>
      <c r="I2047" s="1" t="s">
        <v>2253</v>
      </c>
      <c r="J2047" s="3">
        <v>179.9</v>
      </c>
      <c r="K2047" s="3">
        <v>5</v>
      </c>
      <c r="L2047" s="3">
        <v>44.975000000000001</v>
      </c>
    </row>
    <row r="2048" spans="1:12" ht="14.25" customHeight="1" x14ac:dyDescent="0.25">
      <c r="A2048" s="1" t="s">
        <v>2254</v>
      </c>
      <c r="B2048" s="2">
        <v>41473</v>
      </c>
      <c r="C2048" s="2">
        <v>41478</v>
      </c>
      <c r="D2048" s="1" t="s">
        <v>3618</v>
      </c>
      <c r="E2048" s="1" t="s">
        <v>3133</v>
      </c>
      <c r="F2048" s="1" t="s">
        <v>3136</v>
      </c>
      <c r="G2048" s="1" t="s">
        <v>3137</v>
      </c>
      <c r="H2048" s="1" t="s">
        <v>12</v>
      </c>
      <c r="I2048" s="1" t="s">
        <v>2255</v>
      </c>
      <c r="J2048" s="3">
        <v>12.42</v>
      </c>
      <c r="K2048" s="3">
        <v>3</v>
      </c>
      <c r="L2048" s="3">
        <v>4.4711999999999996</v>
      </c>
    </row>
    <row r="2049" spans="1:12" ht="14.25" customHeight="1" x14ac:dyDescent="0.25">
      <c r="A2049" s="1" t="s">
        <v>2254</v>
      </c>
      <c r="B2049" s="2">
        <v>41473</v>
      </c>
      <c r="C2049" s="2">
        <v>41478</v>
      </c>
      <c r="D2049" s="1" t="s">
        <v>3618</v>
      </c>
      <c r="E2049" s="1" t="s">
        <v>3133</v>
      </c>
      <c r="F2049" s="1" t="s">
        <v>3136</v>
      </c>
      <c r="G2049" s="1" t="s">
        <v>3137</v>
      </c>
      <c r="H2049" s="1" t="s">
        <v>38</v>
      </c>
      <c r="I2049" s="1" t="s">
        <v>2256</v>
      </c>
      <c r="J2049" s="3">
        <v>428.4</v>
      </c>
      <c r="K2049" s="3">
        <v>3</v>
      </c>
      <c r="L2049" s="3">
        <v>89.963999999999999</v>
      </c>
    </row>
    <row r="2050" spans="1:12" ht="14.25" customHeight="1" x14ac:dyDescent="0.25">
      <c r="A2050" s="1" t="s">
        <v>2254</v>
      </c>
      <c r="B2050" s="2">
        <v>41473</v>
      </c>
      <c r="C2050" s="2">
        <v>41478</v>
      </c>
      <c r="D2050" s="1" t="s">
        <v>3618</v>
      </c>
      <c r="E2050" s="1" t="s">
        <v>3133</v>
      </c>
      <c r="F2050" s="1" t="s">
        <v>3136</v>
      </c>
      <c r="G2050" s="1" t="s">
        <v>3137</v>
      </c>
      <c r="H2050" s="1" t="s">
        <v>12</v>
      </c>
      <c r="I2050" s="1" t="s">
        <v>1492</v>
      </c>
      <c r="J2050" s="3">
        <v>24.75</v>
      </c>
      <c r="K2050" s="3">
        <v>5</v>
      </c>
      <c r="L2050" s="3">
        <v>10.89</v>
      </c>
    </row>
    <row r="2051" spans="1:12" ht="14.25" customHeight="1" x14ac:dyDescent="0.25">
      <c r="A2051" s="1" t="s">
        <v>2254</v>
      </c>
      <c r="B2051" s="2">
        <v>41473</v>
      </c>
      <c r="C2051" s="2">
        <v>41478</v>
      </c>
      <c r="D2051" s="1" t="s">
        <v>3618</v>
      </c>
      <c r="E2051" s="1" t="s">
        <v>3133</v>
      </c>
      <c r="F2051" s="1" t="s">
        <v>3136</v>
      </c>
      <c r="G2051" s="1" t="s">
        <v>3137</v>
      </c>
      <c r="H2051" s="1" t="s">
        <v>9</v>
      </c>
      <c r="I2051" s="1" t="s">
        <v>2257</v>
      </c>
      <c r="J2051" s="3">
        <v>87.71</v>
      </c>
      <c r="K2051" s="3">
        <v>7</v>
      </c>
      <c r="L2051" s="3">
        <v>41.223700000000001</v>
      </c>
    </row>
    <row r="2052" spans="1:12" ht="14.25" customHeight="1" x14ac:dyDescent="0.25">
      <c r="A2052" s="1" t="s">
        <v>2254</v>
      </c>
      <c r="B2052" s="2">
        <v>41473</v>
      </c>
      <c r="C2052" s="2">
        <v>41478</v>
      </c>
      <c r="D2052" s="1" t="s">
        <v>3618</v>
      </c>
      <c r="E2052" s="1" t="s">
        <v>3133</v>
      </c>
      <c r="F2052" s="1" t="s">
        <v>3136</v>
      </c>
      <c r="G2052" s="1" t="s">
        <v>3137</v>
      </c>
      <c r="H2052" s="1" t="s">
        <v>28</v>
      </c>
      <c r="I2052" s="1" t="s">
        <v>743</v>
      </c>
      <c r="J2052" s="3">
        <v>69.52</v>
      </c>
      <c r="K2052" s="3">
        <v>2</v>
      </c>
      <c r="L2052" s="3">
        <v>17.38</v>
      </c>
    </row>
    <row r="2053" spans="1:12" ht="14.25" customHeight="1" x14ac:dyDescent="0.25">
      <c r="A2053" s="1" t="s">
        <v>2254</v>
      </c>
      <c r="B2053" s="2">
        <v>41473</v>
      </c>
      <c r="C2053" s="2">
        <v>41478</v>
      </c>
      <c r="D2053" s="1" t="s">
        <v>3618</v>
      </c>
      <c r="E2053" s="1" t="s">
        <v>3133</v>
      </c>
      <c r="F2053" s="1" t="s">
        <v>3136</v>
      </c>
      <c r="G2053" s="1" t="s">
        <v>3137</v>
      </c>
      <c r="H2053" s="1" t="s">
        <v>16</v>
      </c>
      <c r="I2053" s="1" t="s">
        <v>2258</v>
      </c>
      <c r="J2053" s="3">
        <v>20.783999999999999</v>
      </c>
      <c r="K2053" s="3">
        <v>2</v>
      </c>
      <c r="L2053" s="3">
        <v>-4.6764000000000001</v>
      </c>
    </row>
    <row r="2054" spans="1:12" ht="14.25" customHeight="1" x14ac:dyDescent="0.25">
      <c r="A2054" s="1" t="s">
        <v>2254</v>
      </c>
      <c r="B2054" s="2">
        <v>41473</v>
      </c>
      <c r="C2054" s="2">
        <v>41478</v>
      </c>
      <c r="D2054" s="1" t="s">
        <v>3618</v>
      </c>
      <c r="E2054" s="1" t="s">
        <v>3133</v>
      </c>
      <c r="F2054" s="1" t="s">
        <v>3136</v>
      </c>
      <c r="G2054" s="1" t="s">
        <v>3137</v>
      </c>
      <c r="H2054" s="1" t="s">
        <v>18</v>
      </c>
      <c r="I2054" s="1" t="s">
        <v>600</v>
      </c>
      <c r="J2054" s="3">
        <v>12.816000000000001</v>
      </c>
      <c r="K2054" s="3">
        <v>3</v>
      </c>
      <c r="L2054" s="3">
        <v>4.1651999999999996</v>
      </c>
    </row>
    <row r="2055" spans="1:12" ht="14.25" customHeight="1" x14ac:dyDescent="0.25">
      <c r="A2055" s="1" t="s">
        <v>2259</v>
      </c>
      <c r="B2055" s="2">
        <v>41542</v>
      </c>
      <c r="C2055" s="2">
        <v>41546</v>
      </c>
      <c r="D2055" s="1" t="s">
        <v>3796</v>
      </c>
      <c r="E2055" s="1" t="s">
        <v>3133</v>
      </c>
      <c r="F2055" s="1" t="s">
        <v>3134</v>
      </c>
      <c r="G2055" s="1" t="s">
        <v>3135</v>
      </c>
      <c r="H2055" s="1" t="s">
        <v>87</v>
      </c>
      <c r="I2055" s="1" t="s">
        <v>1775</v>
      </c>
      <c r="J2055" s="3">
        <v>304.89999999999998</v>
      </c>
      <c r="K2055" s="3">
        <v>5</v>
      </c>
      <c r="L2055" s="3">
        <v>143.303</v>
      </c>
    </row>
    <row r="2056" spans="1:12" ht="14.25" customHeight="1" x14ac:dyDescent="0.25">
      <c r="A2056" s="1" t="s">
        <v>2259</v>
      </c>
      <c r="B2056" s="2">
        <v>41542</v>
      </c>
      <c r="C2056" s="2">
        <v>41546</v>
      </c>
      <c r="D2056" s="1" t="s">
        <v>3796</v>
      </c>
      <c r="E2056" s="1" t="s">
        <v>3133</v>
      </c>
      <c r="F2056" s="1" t="s">
        <v>3134</v>
      </c>
      <c r="G2056" s="1" t="s">
        <v>3135</v>
      </c>
      <c r="H2056" s="1" t="s">
        <v>72</v>
      </c>
      <c r="I2056" s="1" t="s">
        <v>1147</v>
      </c>
      <c r="J2056" s="3">
        <v>563.24</v>
      </c>
      <c r="K2056" s="3">
        <v>5</v>
      </c>
      <c r="L2056" s="3">
        <v>56.323999999999998</v>
      </c>
    </row>
    <row r="2057" spans="1:12" ht="14.25" customHeight="1" x14ac:dyDescent="0.25">
      <c r="A2057" s="1" t="s">
        <v>2260</v>
      </c>
      <c r="B2057" s="2">
        <v>40732</v>
      </c>
      <c r="C2057" s="2">
        <v>40736</v>
      </c>
      <c r="D2057" s="1" t="s">
        <v>3576</v>
      </c>
      <c r="E2057" s="1" t="s">
        <v>3133</v>
      </c>
      <c r="F2057" s="1" t="s">
        <v>3140</v>
      </c>
      <c r="G2057" s="1" t="s">
        <v>3135</v>
      </c>
      <c r="H2057" s="1" t="s">
        <v>22</v>
      </c>
      <c r="I2057" s="1" t="s">
        <v>659</v>
      </c>
      <c r="J2057" s="3">
        <v>502.488</v>
      </c>
      <c r="K2057" s="3">
        <v>3</v>
      </c>
      <c r="L2057" s="3">
        <v>-87.935400000000001</v>
      </c>
    </row>
    <row r="2058" spans="1:12" ht="14.25" customHeight="1" x14ac:dyDescent="0.25">
      <c r="A2058" s="1" t="s">
        <v>2260</v>
      </c>
      <c r="B2058" s="2">
        <v>40732</v>
      </c>
      <c r="C2058" s="2">
        <v>40736</v>
      </c>
      <c r="D2058" s="1" t="s">
        <v>3576</v>
      </c>
      <c r="E2058" s="1" t="s">
        <v>3133</v>
      </c>
      <c r="F2058" s="1" t="s">
        <v>3140</v>
      </c>
      <c r="G2058" s="1" t="s">
        <v>3135</v>
      </c>
      <c r="H2058" s="1" t="s">
        <v>18</v>
      </c>
      <c r="I2058" s="1" t="s">
        <v>474</v>
      </c>
      <c r="J2058" s="3">
        <v>196.70400000000001</v>
      </c>
      <c r="K2058" s="3">
        <v>6</v>
      </c>
      <c r="L2058" s="3">
        <v>68.846400000000003</v>
      </c>
    </row>
    <row r="2059" spans="1:12" ht="14.25" customHeight="1" x14ac:dyDescent="0.25">
      <c r="A2059" s="1" t="s">
        <v>2261</v>
      </c>
      <c r="B2059" s="2">
        <v>40981</v>
      </c>
      <c r="C2059" s="2">
        <v>40986</v>
      </c>
      <c r="D2059" s="1" t="s">
        <v>3757</v>
      </c>
      <c r="E2059" s="1" t="s">
        <v>3133</v>
      </c>
      <c r="F2059" s="1" t="s">
        <v>3286</v>
      </c>
      <c r="G2059" s="1" t="s">
        <v>3135</v>
      </c>
      <c r="H2059" s="1" t="s">
        <v>72</v>
      </c>
      <c r="I2059" s="1" t="s">
        <v>102</v>
      </c>
      <c r="J2059" s="3">
        <v>915.13599999999997</v>
      </c>
      <c r="K2059" s="3">
        <v>4</v>
      </c>
      <c r="L2059" s="3">
        <v>102.9528</v>
      </c>
    </row>
    <row r="2060" spans="1:12" ht="14.25" customHeight="1" x14ac:dyDescent="0.25">
      <c r="A2060" s="1" t="s">
        <v>2261</v>
      </c>
      <c r="B2060" s="2">
        <v>40981</v>
      </c>
      <c r="C2060" s="2">
        <v>40986</v>
      </c>
      <c r="D2060" s="1" t="s">
        <v>3757</v>
      </c>
      <c r="E2060" s="1" t="s">
        <v>3133</v>
      </c>
      <c r="F2060" s="1" t="s">
        <v>3286</v>
      </c>
      <c r="G2060" s="1" t="s">
        <v>3135</v>
      </c>
      <c r="H2060" s="1" t="s">
        <v>12</v>
      </c>
      <c r="I2060" s="1" t="s">
        <v>310</v>
      </c>
      <c r="J2060" s="3">
        <v>327.76</v>
      </c>
      <c r="K2060" s="3">
        <v>8</v>
      </c>
      <c r="L2060" s="3">
        <v>91.772800000000004</v>
      </c>
    </row>
    <row r="2061" spans="1:12" ht="14.25" customHeight="1" x14ac:dyDescent="0.25">
      <c r="A2061" s="1" t="s">
        <v>2262</v>
      </c>
      <c r="B2061" s="2">
        <v>41021</v>
      </c>
      <c r="C2061" s="2">
        <v>41025</v>
      </c>
      <c r="D2061" s="1" t="s">
        <v>3888</v>
      </c>
      <c r="E2061" s="1" t="s">
        <v>3133</v>
      </c>
      <c r="F2061" s="1" t="s">
        <v>3134</v>
      </c>
      <c r="G2061" s="1" t="s">
        <v>3135</v>
      </c>
      <c r="H2061" s="1" t="s">
        <v>16</v>
      </c>
      <c r="I2061" s="1" t="s">
        <v>432</v>
      </c>
      <c r="J2061" s="3">
        <v>88.775999999999996</v>
      </c>
      <c r="K2061" s="3">
        <v>3</v>
      </c>
      <c r="L2061" s="3">
        <v>7.7679</v>
      </c>
    </row>
    <row r="2062" spans="1:12" ht="14.25" customHeight="1" x14ac:dyDescent="0.25">
      <c r="A2062" s="1" t="s">
        <v>2262</v>
      </c>
      <c r="B2062" s="2">
        <v>41021</v>
      </c>
      <c r="C2062" s="2">
        <v>41025</v>
      </c>
      <c r="D2062" s="1" t="s">
        <v>3888</v>
      </c>
      <c r="E2062" s="1" t="s">
        <v>3133</v>
      </c>
      <c r="F2062" s="1" t="s">
        <v>3134</v>
      </c>
      <c r="G2062" s="1" t="s">
        <v>3135</v>
      </c>
      <c r="H2062" s="1" t="s">
        <v>14</v>
      </c>
      <c r="I2062" s="1" t="s">
        <v>2263</v>
      </c>
      <c r="J2062" s="3">
        <v>64.14</v>
      </c>
      <c r="K2062" s="3">
        <v>3</v>
      </c>
      <c r="L2062" s="3">
        <v>16.676400000000001</v>
      </c>
    </row>
    <row r="2063" spans="1:12" ht="14.25" customHeight="1" x14ac:dyDescent="0.25">
      <c r="A2063" s="1" t="s">
        <v>2264</v>
      </c>
      <c r="B2063" s="2">
        <v>40837</v>
      </c>
      <c r="C2063" s="2">
        <v>40842</v>
      </c>
      <c r="D2063" s="1" t="s">
        <v>3889</v>
      </c>
      <c r="E2063" s="1" t="s">
        <v>3133</v>
      </c>
      <c r="F2063" s="1" t="s">
        <v>3159</v>
      </c>
      <c r="G2063" s="1" t="s">
        <v>3135</v>
      </c>
      <c r="H2063" s="1" t="s">
        <v>18</v>
      </c>
      <c r="I2063" s="1" t="s">
        <v>2265</v>
      </c>
      <c r="J2063" s="3">
        <v>36.36</v>
      </c>
      <c r="K2063" s="3">
        <v>3</v>
      </c>
      <c r="L2063" s="3">
        <v>12.2715</v>
      </c>
    </row>
    <row r="2064" spans="1:12" ht="14.25" customHeight="1" x14ac:dyDescent="0.25">
      <c r="A2064" s="1" t="s">
        <v>2266</v>
      </c>
      <c r="B2064" s="2">
        <v>41974</v>
      </c>
      <c r="C2064" s="2">
        <v>41977</v>
      </c>
      <c r="D2064" s="1" t="s">
        <v>3604</v>
      </c>
      <c r="E2064" s="1" t="s">
        <v>3133</v>
      </c>
      <c r="F2064" s="1" t="s">
        <v>3140</v>
      </c>
      <c r="G2064" s="1" t="s">
        <v>3135</v>
      </c>
      <c r="H2064" s="1" t="s">
        <v>12</v>
      </c>
      <c r="I2064" s="1" t="s">
        <v>2267</v>
      </c>
      <c r="J2064" s="3">
        <v>25.83</v>
      </c>
      <c r="K2064" s="3">
        <v>3</v>
      </c>
      <c r="L2064" s="3">
        <v>9.5571000000000002</v>
      </c>
    </row>
    <row r="2065" spans="1:12" ht="14.25" customHeight="1" x14ac:dyDescent="0.25">
      <c r="A2065" s="1" t="s">
        <v>2268</v>
      </c>
      <c r="B2065" s="2">
        <v>41583</v>
      </c>
      <c r="C2065" s="2">
        <v>41585</v>
      </c>
      <c r="D2065" s="1" t="s">
        <v>3747</v>
      </c>
      <c r="E2065" s="1" t="s">
        <v>3133</v>
      </c>
      <c r="F2065" s="1" t="s">
        <v>3293</v>
      </c>
      <c r="G2065" s="1" t="s">
        <v>3145</v>
      </c>
      <c r="H2065" s="1" t="s">
        <v>82</v>
      </c>
      <c r="I2065" s="1" t="s">
        <v>1489</v>
      </c>
      <c r="J2065" s="3">
        <v>17.584</v>
      </c>
      <c r="K2065" s="3">
        <v>7</v>
      </c>
      <c r="L2065" s="3">
        <v>-4.1761999999999997</v>
      </c>
    </row>
    <row r="2066" spans="1:12" ht="14.25" customHeight="1" x14ac:dyDescent="0.25">
      <c r="A2066" s="1" t="s">
        <v>2268</v>
      </c>
      <c r="B2066" s="2">
        <v>41583</v>
      </c>
      <c r="C2066" s="2">
        <v>41585</v>
      </c>
      <c r="D2066" s="1" t="s">
        <v>3747</v>
      </c>
      <c r="E2066" s="1" t="s">
        <v>3133</v>
      </c>
      <c r="F2066" s="1" t="s">
        <v>3293</v>
      </c>
      <c r="G2066" s="1" t="s">
        <v>3145</v>
      </c>
      <c r="H2066" s="1" t="s">
        <v>72</v>
      </c>
      <c r="I2066" s="1" t="s">
        <v>2269</v>
      </c>
      <c r="J2066" s="3">
        <v>104.78400000000001</v>
      </c>
      <c r="K2066" s="3">
        <v>1</v>
      </c>
      <c r="L2066" s="3">
        <v>-14.4078</v>
      </c>
    </row>
    <row r="2067" spans="1:12" ht="14.25" customHeight="1" x14ac:dyDescent="0.25">
      <c r="A2067" s="1" t="s">
        <v>2268</v>
      </c>
      <c r="B2067" s="2">
        <v>41583</v>
      </c>
      <c r="C2067" s="2">
        <v>41585</v>
      </c>
      <c r="D2067" s="1" t="s">
        <v>3747</v>
      </c>
      <c r="E2067" s="1" t="s">
        <v>3133</v>
      </c>
      <c r="F2067" s="1" t="s">
        <v>3293</v>
      </c>
      <c r="G2067" s="1" t="s">
        <v>3145</v>
      </c>
      <c r="H2067" s="1" t="s">
        <v>45</v>
      </c>
      <c r="I2067" s="1" t="s">
        <v>2270</v>
      </c>
      <c r="J2067" s="3">
        <v>47.951999999999998</v>
      </c>
      <c r="K2067" s="3">
        <v>3</v>
      </c>
      <c r="L2067" s="3">
        <v>16.783200000000001</v>
      </c>
    </row>
    <row r="2068" spans="1:12" ht="14.25" customHeight="1" x14ac:dyDescent="0.25">
      <c r="A2068" s="1" t="s">
        <v>2268</v>
      </c>
      <c r="B2068" s="2">
        <v>41583</v>
      </c>
      <c r="C2068" s="2">
        <v>41585</v>
      </c>
      <c r="D2068" s="1" t="s">
        <v>3747</v>
      </c>
      <c r="E2068" s="1" t="s">
        <v>3133</v>
      </c>
      <c r="F2068" s="1" t="s">
        <v>3293</v>
      </c>
      <c r="G2068" s="1" t="s">
        <v>3145</v>
      </c>
      <c r="H2068" s="1" t="s">
        <v>72</v>
      </c>
      <c r="I2068" s="1" t="s">
        <v>1578</v>
      </c>
      <c r="J2068" s="3">
        <v>650.35199999999998</v>
      </c>
      <c r="K2068" s="3">
        <v>3</v>
      </c>
      <c r="L2068" s="3">
        <v>-97.552800000000005</v>
      </c>
    </row>
    <row r="2069" spans="1:12" ht="14.25" customHeight="1" x14ac:dyDescent="0.25">
      <c r="A2069" s="1" t="s">
        <v>2268</v>
      </c>
      <c r="B2069" s="2">
        <v>41583</v>
      </c>
      <c r="C2069" s="2">
        <v>41585</v>
      </c>
      <c r="D2069" s="1" t="s">
        <v>3747</v>
      </c>
      <c r="E2069" s="1" t="s">
        <v>3133</v>
      </c>
      <c r="F2069" s="1" t="s">
        <v>3293</v>
      </c>
      <c r="G2069" s="1" t="s">
        <v>3145</v>
      </c>
      <c r="H2069" s="1" t="s">
        <v>9</v>
      </c>
      <c r="I2069" s="1" t="s">
        <v>715</v>
      </c>
      <c r="J2069" s="3">
        <v>629.18399999999997</v>
      </c>
      <c r="K2069" s="3">
        <v>8</v>
      </c>
      <c r="L2069" s="3">
        <v>228.07919999999999</v>
      </c>
    </row>
    <row r="2070" spans="1:12" ht="14.25" customHeight="1" x14ac:dyDescent="0.25">
      <c r="A2070" s="1" t="s">
        <v>2268</v>
      </c>
      <c r="B2070" s="2">
        <v>41583</v>
      </c>
      <c r="C2070" s="2">
        <v>41585</v>
      </c>
      <c r="D2070" s="1" t="s">
        <v>3747</v>
      </c>
      <c r="E2070" s="1" t="s">
        <v>3133</v>
      </c>
      <c r="F2070" s="1" t="s">
        <v>3293</v>
      </c>
      <c r="G2070" s="1" t="s">
        <v>3145</v>
      </c>
      <c r="H2070" s="1" t="s">
        <v>45</v>
      </c>
      <c r="I2070" s="1" t="s">
        <v>746</v>
      </c>
      <c r="J2070" s="3">
        <v>15.176</v>
      </c>
      <c r="K2070" s="3">
        <v>1</v>
      </c>
      <c r="L2070" s="3">
        <v>5.3116000000000003</v>
      </c>
    </row>
    <row r="2071" spans="1:12" ht="14.25" customHeight="1" x14ac:dyDescent="0.25">
      <c r="A2071" s="1" t="s">
        <v>2271</v>
      </c>
      <c r="B2071" s="2">
        <v>40797</v>
      </c>
      <c r="C2071" s="2">
        <v>40802</v>
      </c>
      <c r="D2071" s="1" t="s">
        <v>3890</v>
      </c>
      <c r="E2071" s="1" t="s">
        <v>3133</v>
      </c>
      <c r="F2071" s="1" t="s">
        <v>3294</v>
      </c>
      <c r="G2071" s="1" t="s">
        <v>3135</v>
      </c>
      <c r="H2071" s="1" t="s">
        <v>12</v>
      </c>
      <c r="I2071" s="1" t="s">
        <v>64</v>
      </c>
      <c r="J2071" s="3">
        <v>127.95</v>
      </c>
      <c r="K2071" s="3">
        <v>3</v>
      </c>
      <c r="L2071" s="3">
        <v>21.7515</v>
      </c>
    </row>
    <row r="2072" spans="1:12" ht="14.25" customHeight="1" x14ac:dyDescent="0.25">
      <c r="A2072" s="1" t="s">
        <v>2272</v>
      </c>
      <c r="B2072" s="2">
        <v>41969</v>
      </c>
      <c r="C2072" s="2">
        <v>41973</v>
      </c>
      <c r="D2072" s="1" t="s">
        <v>3522</v>
      </c>
      <c r="E2072" s="1" t="s">
        <v>3133</v>
      </c>
      <c r="F2072" s="1" t="s">
        <v>3213</v>
      </c>
      <c r="G2072" s="1" t="s">
        <v>3135</v>
      </c>
      <c r="H2072" s="1" t="s">
        <v>16</v>
      </c>
      <c r="I2072" s="1" t="s">
        <v>1609</v>
      </c>
      <c r="J2072" s="3">
        <v>39.96</v>
      </c>
      <c r="K2072" s="3">
        <v>5</v>
      </c>
      <c r="L2072" s="3">
        <v>3.4965000000000002</v>
      </c>
    </row>
    <row r="2073" spans="1:12" ht="14.25" customHeight="1" x14ac:dyDescent="0.25">
      <c r="A2073" s="1" t="s">
        <v>2272</v>
      </c>
      <c r="B2073" s="2">
        <v>41969</v>
      </c>
      <c r="C2073" s="2">
        <v>41973</v>
      </c>
      <c r="D2073" s="1" t="s">
        <v>3522</v>
      </c>
      <c r="E2073" s="1" t="s">
        <v>3133</v>
      </c>
      <c r="F2073" s="1" t="s">
        <v>3213</v>
      </c>
      <c r="G2073" s="1" t="s">
        <v>3135</v>
      </c>
      <c r="H2073" s="1" t="s">
        <v>45</v>
      </c>
      <c r="I2073" s="1" t="s">
        <v>707</v>
      </c>
      <c r="J2073" s="3">
        <v>34.08</v>
      </c>
      <c r="K2073" s="3">
        <v>6</v>
      </c>
      <c r="L2073" s="3">
        <v>15.336</v>
      </c>
    </row>
    <row r="2074" spans="1:12" ht="14.25" customHeight="1" x14ac:dyDescent="0.25">
      <c r="A2074" s="1" t="s">
        <v>2273</v>
      </c>
      <c r="B2074" s="2">
        <v>41211</v>
      </c>
      <c r="C2074" s="2">
        <v>41215</v>
      </c>
      <c r="D2074" s="1" t="s">
        <v>3891</v>
      </c>
      <c r="E2074" s="1" t="s">
        <v>3133</v>
      </c>
      <c r="F2074" s="1" t="s">
        <v>3140</v>
      </c>
      <c r="G2074" s="1" t="s">
        <v>3135</v>
      </c>
      <c r="H2074" s="1" t="s">
        <v>45</v>
      </c>
      <c r="I2074" s="1" t="s">
        <v>569</v>
      </c>
      <c r="J2074" s="3">
        <v>33.4</v>
      </c>
      <c r="K2074" s="3">
        <v>5</v>
      </c>
      <c r="L2074" s="3">
        <v>16.032</v>
      </c>
    </row>
    <row r="2075" spans="1:12" ht="14.25" customHeight="1" x14ac:dyDescent="0.25">
      <c r="A2075" s="1" t="s">
        <v>2273</v>
      </c>
      <c r="B2075" s="2">
        <v>41211</v>
      </c>
      <c r="C2075" s="2">
        <v>41215</v>
      </c>
      <c r="D2075" s="1" t="s">
        <v>3891</v>
      </c>
      <c r="E2075" s="1" t="s">
        <v>3133</v>
      </c>
      <c r="F2075" s="1" t="s">
        <v>3140</v>
      </c>
      <c r="G2075" s="1" t="s">
        <v>3135</v>
      </c>
      <c r="H2075" s="1" t="s">
        <v>87</v>
      </c>
      <c r="I2075" s="1" t="s">
        <v>1911</v>
      </c>
      <c r="J2075" s="3">
        <v>210.84</v>
      </c>
      <c r="K2075" s="3">
        <v>4</v>
      </c>
      <c r="L2075" s="3">
        <v>103.3116</v>
      </c>
    </row>
    <row r="2076" spans="1:12" ht="14.25" customHeight="1" x14ac:dyDescent="0.25">
      <c r="A2076" s="1" t="s">
        <v>2274</v>
      </c>
      <c r="B2076" s="2">
        <v>41517</v>
      </c>
      <c r="C2076" s="2">
        <v>41524</v>
      </c>
      <c r="D2076" s="1" t="s">
        <v>3750</v>
      </c>
      <c r="E2076" s="1" t="s">
        <v>3133</v>
      </c>
      <c r="F2076" s="1" t="s">
        <v>3134</v>
      </c>
      <c r="G2076" s="1" t="s">
        <v>3135</v>
      </c>
      <c r="H2076" s="1" t="s">
        <v>12</v>
      </c>
      <c r="I2076" s="1" t="s">
        <v>1553</v>
      </c>
      <c r="J2076" s="3">
        <v>47.04</v>
      </c>
      <c r="K2076" s="3">
        <v>4</v>
      </c>
      <c r="L2076" s="3">
        <v>15.993600000000001</v>
      </c>
    </row>
    <row r="2077" spans="1:12" ht="14.25" customHeight="1" x14ac:dyDescent="0.25">
      <c r="A2077" s="1" t="s">
        <v>2274</v>
      </c>
      <c r="B2077" s="2">
        <v>41517</v>
      </c>
      <c r="C2077" s="2">
        <v>41524</v>
      </c>
      <c r="D2077" s="1" t="s">
        <v>3750</v>
      </c>
      <c r="E2077" s="1" t="s">
        <v>3133</v>
      </c>
      <c r="F2077" s="1" t="s">
        <v>3134</v>
      </c>
      <c r="G2077" s="1" t="s">
        <v>3135</v>
      </c>
      <c r="H2077" s="1" t="s">
        <v>16</v>
      </c>
      <c r="I2077" s="1" t="s">
        <v>2275</v>
      </c>
      <c r="J2077" s="3">
        <v>339.96</v>
      </c>
      <c r="K2077" s="3">
        <v>5</v>
      </c>
      <c r="L2077" s="3">
        <v>42.494999999999997</v>
      </c>
    </row>
    <row r="2078" spans="1:12" ht="14.25" customHeight="1" x14ac:dyDescent="0.25">
      <c r="A2078" s="1" t="s">
        <v>2276</v>
      </c>
      <c r="B2078" s="2">
        <v>41030</v>
      </c>
      <c r="C2078" s="2">
        <v>41035</v>
      </c>
      <c r="D2078" s="1" t="s">
        <v>3892</v>
      </c>
      <c r="E2078" s="1" t="s">
        <v>3133</v>
      </c>
      <c r="F2078" s="1" t="s">
        <v>3140</v>
      </c>
      <c r="G2078" s="1" t="s">
        <v>3135</v>
      </c>
      <c r="H2078" s="1" t="s">
        <v>18</v>
      </c>
      <c r="I2078" s="1" t="s">
        <v>2277</v>
      </c>
      <c r="J2078" s="3">
        <v>12.176</v>
      </c>
      <c r="K2078" s="3">
        <v>1</v>
      </c>
      <c r="L2078" s="3">
        <v>4.4138000000000002</v>
      </c>
    </row>
    <row r="2079" spans="1:12" ht="14.25" customHeight="1" x14ac:dyDescent="0.25">
      <c r="A2079" s="1" t="s">
        <v>2276</v>
      </c>
      <c r="B2079" s="2">
        <v>41030</v>
      </c>
      <c r="C2079" s="2">
        <v>41035</v>
      </c>
      <c r="D2079" s="1" t="s">
        <v>3892</v>
      </c>
      <c r="E2079" s="1" t="s">
        <v>3133</v>
      </c>
      <c r="F2079" s="1" t="s">
        <v>3140</v>
      </c>
      <c r="G2079" s="1" t="s">
        <v>3135</v>
      </c>
      <c r="H2079" s="1" t="s">
        <v>28</v>
      </c>
      <c r="I2079" s="1" t="s">
        <v>1098</v>
      </c>
      <c r="J2079" s="3">
        <v>37.32</v>
      </c>
      <c r="K2079" s="3">
        <v>3</v>
      </c>
      <c r="L2079" s="3">
        <v>10.4496</v>
      </c>
    </row>
    <row r="2080" spans="1:12" ht="14.25" customHeight="1" x14ac:dyDescent="0.25">
      <c r="A2080" s="1" t="s">
        <v>2276</v>
      </c>
      <c r="B2080" s="2">
        <v>41030</v>
      </c>
      <c r="C2080" s="2">
        <v>41035</v>
      </c>
      <c r="D2080" s="1" t="s">
        <v>3892</v>
      </c>
      <c r="E2080" s="1" t="s">
        <v>3133</v>
      </c>
      <c r="F2080" s="1" t="s">
        <v>3140</v>
      </c>
      <c r="G2080" s="1" t="s">
        <v>3135</v>
      </c>
      <c r="H2080" s="1" t="s">
        <v>82</v>
      </c>
      <c r="I2080" s="1" t="s">
        <v>2278</v>
      </c>
      <c r="J2080" s="3">
        <v>35.06</v>
      </c>
      <c r="K2080" s="3">
        <v>2</v>
      </c>
      <c r="L2080" s="3">
        <v>10.518000000000001</v>
      </c>
    </row>
    <row r="2081" spans="1:12" ht="14.25" customHeight="1" x14ac:dyDescent="0.25">
      <c r="A2081" s="1" t="s">
        <v>2279</v>
      </c>
      <c r="B2081" s="2">
        <v>41663</v>
      </c>
      <c r="C2081" s="2">
        <v>41668</v>
      </c>
      <c r="D2081" s="1" t="s">
        <v>3761</v>
      </c>
      <c r="E2081" s="1" t="s">
        <v>3133</v>
      </c>
      <c r="F2081" s="1" t="s">
        <v>3136</v>
      </c>
      <c r="G2081" s="1" t="s">
        <v>3137</v>
      </c>
      <c r="H2081" s="1" t="s">
        <v>18</v>
      </c>
      <c r="I2081" s="1" t="s">
        <v>2280</v>
      </c>
      <c r="J2081" s="3">
        <v>19.68</v>
      </c>
      <c r="K2081" s="3">
        <v>5</v>
      </c>
      <c r="L2081" s="3">
        <v>6.8879999999999999</v>
      </c>
    </row>
    <row r="2082" spans="1:12" ht="14.25" customHeight="1" x14ac:dyDescent="0.25">
      <c r="A2082" s="1" t="s">
        <v>2279</v>
      </c>
      <c r="B2082" s="2">
        <v>41663</v>
      </c>
      <c r="C2082" s="2">
        <v>41668</v>
      </c>
      <c r="D2082" s="1" t="s">
        <v>3761</v>
      </c>
      <c r="E2082" s="1" t="s">
        <v>3133</v>
      </c>
      <c r="F2082" s="1" t="s">
        <v>3136</v>
      </c>
      <c r="G2082" s="1" t="s">
        <v>3137</v>
      </c>
      <c r="H2082" s="1" t="s">
        <v>45</v>
      </c>
      <c r="I2082" s="1" t="s">
        <v>2281</v>
      </c>
      <c r="J2082" s="3">
        <v>25.92</v>
      </c>
      <c r="K2082" s="3">
        <v>4</v>
      </c>
      <c r="L2082" s="3">
        <v>12.441599999999999</v>
      </c>
    </row>
    <row r="2083" spans="1:12" ht="14.25" customHeight="1" x14ac:dyDescent="0.25">
      <c r="A2083" s="1" t="s">
        <v>2279</v>
      </c>
      <c r="B2083" s="2">
        <v>41663</v>
      </c>
      <c r="C2083" s="2">
        <v>41668</v>
      </c>
      <c r="D2083" s="1" t="s">
        <v>3761</v>
      </c>
      <c r="E2083" s="1" t="s">
        <v>3133</v>
      </c>
      <c r="F2083" s="1" t="s">
        <v>3136</v>
      </c>
      <c r="G2083" s="1" t="s">
        <v>3137</v>
      </c>
      <c r="H2083" s="1" t="s">
        <v>45</v>
      </c>
      <c r="I2083" s="1" t="s">
        <v>642</v>
      </c>
      <c r="J2083" s="3">
        <v>6.48</v>
      </c>
      <c r="K2083" s="3">
        <v>1</v>
      </c>
      <c r="L2083" s="3">
        <v>3.1103999999999998</v>
      </c>
    </row>
    <row r="2084" spans="1:12" ht="14.25" customHeight="1" x14ac:dyDescent="0.25">
      <c r="A2084" s="1" t="s">
        <v>2279</v>
      </c>
      <c r="B2084" s="2">
        <v>41663</v>
      </c>
      <c r="C2084" s="2">
        <v>41668</v>
      </c>
      <c r="D2084" s="1" t="s">
        <v>3761</v>
      </c>
      <c r="E2084" s="1" t="s">
        <v>3133</v>
      </c>
      <c r="F2084" s="1" t="s">
        <v>3136</v>
      </c>
      <c r="G2084" s="1" t="s">
        <v>3137</v>
      </c>
      <c r="H2084" s="1" t="s">
        <v>16</v>
      </c>
      <c r="I2084" s="1" t="s">
        <v>2120</v>
      </c>
      <c r="J2084" s="3">
        <v>86.352000000000004</v>
      </c>
      <c r="K2084" s="3">
        <v>6</v>
      </c>
      <c r="L2084" s="3">
        <v>8.6351999999999993</v>
      </c>
    </row>
    <row r="2085" spans="1:12" ht="14.25" customHeight="1" x14ac:dyDescent="0.25">
      <c r="A2085" s="1" t="s">
        <v>2282</v>
      </c>
      <c r="B2085" s="2">
        <v>41253</v>
      </c>
      <c r="C2085" s="2">
        <v>41258</v>
      </c>
      <c r="D2085" s="1" t="s">
        <v>3893</v>
      </c>
      <c r="E2085" s="1" t="s">
        <v>3133</v>
      </c>
      <c r="F2085" s="1" t="s">
        <v>3134</v>
      </c>
      <c r="G2085" s="1" t="s">
        <v>3135</v>
      </c>
      <c r="H2085" s="1" t="s">
        <v>14</v>
      </c>
      <c r="I2085" s="1" t="s">
        <v>1583</v>
      </c>
      <c r="J2085" s="3">
        <v>56.3</v>
      </c>
      <c r="K2085" s="3">
        <v>2</v>
      </c>
      <c r="L2085" s="3">
        <v>15.763999999999999</v>
      </c>
    </row>
    <row r="2086" spans="1:12" ht="14.25" customHeight="1" x14ac:dyDescent="0.25">
      <c r="A2086" s="1" t="s">
        <v>2283</v>
      </c>
      <c r="B2086" s="2">
        <v>40872</v>
      </c>
      <c r="C2086" s="2">
        <v>40877</v>
      </c>
      <c r="D2086" s="1" t="s">
        <v>3652</v>
      </c>
      <c r="E2086" s="1" t="s">
        <v>3133</v>
      </c>
      <c r="F2086" s="1" t="s">
        <v>3223</v>
      </c>
      <c r="G2086" s="1" t="s">
        <v>3145</v>
      </c>
      <c r="H2086" s="1" t="s">
        <v>14</v>
      </c>
      <c r="I2086" s="1" t="s">
        <v>1481</v>
      </c>
      <c r="J2086" s="3">
        <v>51.015999999999998</v>
      </c>
      <c r="K2086" s="3">
        <v>7</v>
      </c>
      <c r="L2086" s="3">
        <v>8.2901000000000007</v>
      </c>
    </row>
    <row r="2087" spans="1:12" ht="14.25" customHeight="1" x14ac:dyDescent="0.25">
      <c r="A2087" s="1" t="s">
        <v>2284</v>
      </c>
      <c r="B2087" s="2">
        <v>41965</v>
      </c>
      <c r="C2087" s="2">
        <v>41969</v>
      </c>
      <c r="D2087" s="1" t="s">
        <v>3843</v>
      </c>
      <c r="E2087" s="1" t="s">
        <v>3133</v>
      </c>
      <c r="F2087" s="1" t="s">
        <v>3295</v>
      </c>
      <c r="G2087" s="1" t="s">
        <v>3137</v>
      </c>
      <c r="H2087" s="1" t="s">
        <v>18</v>
      </c>
      <c r="I2087" s="1" t="s">
        <v>247</v>
      </c>
      <c r="J2087" s="3">
        <v>150.80000000000001</v>
      </c>
      <c r="K2087" s="3">
        <v>5</v>
      </c>
      <c r="L2087" s="3">
        <v>56.55</v>
      </c>
    </row>
    <row r="2088" spans="1:12" ht="14.25" customHeight="1" x14ac:dyDescent="0.25">
      <c r="A2088" s="1" t="s">
        <v>2284</v>
      </c>
      <c r="B2088" s="2">
        <v>41965</v>
      </c>
      <c r="C2088" s="2">
        <v>41969</v>
      </c>
      <c r="D2088" s="1" t="s">
        <v>3843</v>
      </c>
      <c r="E2088" s="1" t="s">
        <v>3133</v>
      </c>
      <c r="F2088" s="1" t="s">
        <v>3295</v>
      </c>
      <c r="G2088" s="1" t="s">
        <v>3137</v>
      </c>
      <c r="H2088" s="1" t="s">
        <v>510</v>
      </c>
      <c r="I2088" s="1" t="s">
        <v>2285</v>
      </c>
      <c r="J2088" s="3">
        <v>1039.992</v>
      </c>
      <c r="K2088" s="3">
        <v>1</v>
      </c>
      <c r="L2088" s="3">
        <v>103.9992</v>
      </c>
    </row>
    <row r="2089" spans="1:12" ht="14.25" customHeight="1" x14ac:dyDescent="0.25">
      <c r="A2089" s="1" t="s">
        <v>2284</v>
      </c>
      <c r="B2089" s="2">
        <v>41965</v>
      </c>
      <c r="C2089" s="2">
        <v>41969</v>
      </c>
      <c r="D2089" s="1" t="s">
        <v>3843</v>
      </c>
      <c r="E2089" s="1" t="s">
        <v>3133</v>
      </c>
      <c r="F2089" s="1" t="s">
        <v>3295</v>
      </c>
      <c r="G2089" s="1" t="s">
        <v>3137</v>
      </c>
      <c r="H2089" s="1" t="s">
        <v>45</v>
      </c>
      <c r="I2089" s="1" t="s">
        <v>2286</v>
      </c>
      <c r="J2089" s="3">
        <v>51.84</v>
      </c>
      <c r="K2089" s="3">
        <v>8</v>
      </c>
      <c r="L2089" s="3">
        <v>24.883199999999999</v>
      </c>
    </row>
    <row r="2090" spans="1:12" ht="14.25" customHeight="1" x14ac:dyDescent="0.25">
      <c r="A2090" s="1" t="s">
        <v>2287</v>
      </c>
      <c r="B2090" s="2">
        <v>41779</v>
      </c>
      <c r="C2090" s="2">
        <v>41784</v>
      </c>
      <c r="D2090" s="1" t="s">
        <v>3553</v>
      </c>
      <c r="E2090" s="1" t="s">
        <v>3133</v>
      </c>
      <c r="F2090" s="1" t="s">
        <v>3152</v>
      </c>
      <c r="G2090" s="1" t="s">
        <v>3135</v>
      </c>
      <c r="H2090" s="1" t="s">
        <v>18</v>
      </c>
      <c r="I2090" s="1" t="s">
        <v>842</v>
      </c>
      <c r="J2090" s="3">
        <v>133.12</v>
      </c>
      <c r="K2090" s="3">
        <v>5</v>
      </c>
      <c r="L2090" s="3">
        <v>49.92</v>
      </c>
    </row>
    <row r="2091" spans="1:12" ht="14.25" customHeight="1" x14ac:dyDescent="0.25">
      <c r="A2091" s="1" t="s">
        <v>2288</v>
      </c>
      <c r="B2091" s="2">
        <v>41624</v>
      </c>
      <c r="C2091" s="2">
        <v>41631</v>
      </c>
      <c r="D2091" s="1" t="s">
        <v>3560</v>
      </c>
      <c r="E2091" s="1" t="s">
        <v>3133</v>
      </c>
      <c r="F2091" s="1" t="s">
        <v>3134</v>
      </c>
      <c r="G2091" s="1" t="s">
        <v>3135</v>
      </c>
      <c r="H2091" s="1" t="s">
        <v>12</v>
      </c>
      <c r="I2091" s="1" t="s">
        <v>1524</v>
      </c>
      <c r="J2091" s="3">
        <v>14.76</v>
      </c>
      <c r="K2091" s="3">
        <v>2</v>
      </c>
      <c r="L2091" s="3">
        <v>4.2804000000000002</v>
      </c>
    </row>
    <row r="2092" spans="1:12" ht="14.25" customHeight="1" x14ac:dyDescent="0.25">
      <c r="A2092" s="1" t="s">
        <v>2289</v>
      </c>
      <c r="B2092" s="2">
        <v>40641</v>
      </c>
      <c r="C2092" s="2">
        <v>40646</v>
      </c>
      <c r="D2092" s="1" t="s">
        <v>3511</v>
      </c>
      <c r="E2092" s="1" t="s">
        <v>3133</v>
      </c>
      <c r="F2092" s="1" t="s">
        <v>3277</v>
      </c>
      <c r="G2092" s="1" t="s">
        <v>3143</v>
      </c>
      <c r="H2092" s="1" t="s">
        <v>79</v>
      </c>
      <c r="I2092" s="1" t="s">
        <v>2290</v>
      </c>
      <c r="J2092" s="3">
        <v>49.792000000000002</v>
      </c>
      <c r="K2092" s="3">
        <v>8</v>
      </c>
      <c r="L2092" s="3">
        <v>-11.8256</v>
      </c>
    </row>
    <row r="2093" spans="1:12" ht="14.25" customHeight="1" x14ac:dyDescent="0.25">
      <c r="A2093" s="1" t="s">
        <v>2291</v>
      </c>
      <c r="B2093" s="2">
        <v>41883</v>
      </c>
      <c r="C2093" s="2">
        <v>41885</v>
      </c>
      <c r="D2093" s="1" t="s">
        <v>3894</v>
      </c>
      <c r="E2093" s="1" t="s">
        <v>3133</v>
      </c>
      <c r="F2093" s="1" t="s">
        <v>3220</v>
      </c>
      <c r="G2093" s="1" t="s">
        <v>3137</v>
      </c>
      <c r="H2093" s="1" t="s">
        <v>72</v>
      </c>
      <c r="I2093" s="1" t="s">
        <v>535</v>
      </c>
      <c r="J2093" s="3">
        <v>569.56799999999998</v>
      </c>
      <c r="K2093" s="3">
        <v>2</v>
      </c>
      <c r="L2093" s="3">
        <v>7.1196000000000002</v>
      </c>
    </row>
    <row r="2094" spans="1:12" ht="14.25" customHeight="1" x14ac:dyDescent="0.25">
      <c r="A2094" s="1" t="s">
        <v>2291</v>
      </c>
      <c r="B2094" s="2">
        <v>41883</v>
      </c>
      <c r="C2094" s="2">
        <v>41885</v>
      </c>
      <c r="D2094" s="1" t="s">
        <v>3894</v>
      </c>
      <c r="E2094" s="1" t="s">
        <v>3133</v>
      </c>
      <c r="F2094" s="1" t="s">
        <v>3220</v>
      </c>
      <c r="G2094" s="1" t="s">
        <v>3137</v>
      </c>
      <c r="H2094" s="1" t="s">
        <v>28</v>
      </c>
      <c r="I2094" s="1" t="s">
        <v>53</v>
      </c>
      <c r="J2094" s="3">
        <v>149.72999999999999</v>
      </c>
      <c r="K2094" s="3">
        <v>7</v>
      </c>
      <c r="L2094" s="3">
        <v>43.421700000000001</v>
      </c>
    </row>
    <row r="2095" spans="1:12" ht="14.25" customHeight="1" x14ac:dyDescent="0.25">
      <c r="A2095" s="1" t="s">
        <v>2292</v>
      </c>
      <c r="B2095" s="2">
        <v>41873</v>
      </c>
      <c r="C2095" s="2">
        <v>41873</v>
      </c>
      <c r="D2095" s="1" t="s">
        <v>3466</v>
      </c>
      <c r="E2095" s="1" t="s">
        <v>3133</v>
      </c>
      <c r="F2095" s="1" t="s">
        <v>3277</v>
      </c>
      <c r="G2095" s="1" t="s">
        <v>3143</v>
      </c>
      <c r="H2095" s="1" t="s">
        <v>45</v>
      </c>
      <c r="I2095" s="1" t="s">
        <v>1332</v>
      </c>
      <c r="J2095" s="3">
        <v>83.88</v>
      </c>
      <c r="K2095" s="3">
        <v>1</v>
      </c>
      <c r="L2095" s="3">
        <v>29.358000000000001</v>
      </c>
    </row>
    <row r="2096" spans="1:12" ht="14.25" customHeight="1" x14ac:dyDescent="0.25">
      <c r="A2096" s="1" t="s">
        <v>2293</v>
      </c>
      <c r="B2096" s="2">
        <v>40750</v>
      </c>
      <c r="C2096" s="2">
        <v>40756</v>
      </c>
      <c r="D2096" s="1" t="s">
        <v>3741</v>
      </c>
      <c r="E2096" s="1" t="s">
        <v>3133</v>
      </c>
      <c r="F2096" s="1" t="s">
        <v>3281</v>
      </c>
      <c r="G2096" s="1" t="s">
        <v>3139</v>
      </c>
      <c r="H2096" s="1" t="s">
        <v>38</v>
      </c>
      <c r="I2096" s="1" t="s">
        <v>2294</v>
      </c>
      <c r="J2096" s="3">
        <v>111.93</v>
      </c>
      <c r="K2096" s="3">
        <v>7</v>
      </c>
      <c r="L2096" s="3">
        <v>34.698300000000003</v>
      </c>
    </row>
    <row r="2097" spans="1:12" ht="14.25" customHeight="1" x14ac:dyDescent="0.25">
      <c r="A2097" s="1" t="s">
        <v>2295</v>
      </c>
      <c r="B2097" s="2">
        <v>41206</v>
      </c>
      <c r="C2097" s="2">
        <v>41209</v>
      </c>
      <c r="D2097" s="1" t="s">
        <v>3895</v>
      </c>
      <c r="E2097" s="1" t="s">
        <v>3133</v>
      </c>
      <c r="F2097" s="1" t="s">
        <v>3197</v>
      </c>
      <c r="G2097" s="1" t="s">
        <v>3135</v>
      </c>
      <c r="H2097" s="1" t="s">
        <v>72</v>
      </c>
      <c r="I2097" s="1" t="s">
        <v>200</v>
      </c>
      <c r="J2097" s="3">
        <v>454.27199999999999</v>
      </c>
      <c r="K2097" s="3">
        <v>8</v>
      </c>
      <c r="L2097" s="3">
        <v>-73.819199999999995</v>
      </c>
    </row>
    <row r="2098" spans="1:12" ht="14.25" customHeight="1" x14ac:dyDescent="0.25">
      <c r="A2098" s="1" t="s">
        <v>2296</v>
      </c>
      <c r="B2098" s="2">
        <v>41787</v>
      </c>
      <c r="C2098" s="2">
        <v>41789</v>
      </c>
      <c r="D2098" s="1" t="s">
        <v>3530</v>
      </c>
      <c r="E2098" s="1" t="s">
        <v>3133</v>
      </c>
      <c r="F2098" s="1" t="s">
        <v>3283</v>
      </c>
      <c r="G2098" s="1" t="s">
        <v>3252</v>
      </c>
      <c r="H2098" s="1" t="s">
        <v>12</v>
      </c>
      <c r="I2098" s="1" t="s">
        <v>1219</v>
      </c>
      <c r="J2098" s="3">
        <v>35</v>
      </c>
      <c r="K2098" s="3">
        <v>4</v>
      </c>
      <c r="L2098" s="3">
        <v>14.7</v>
      </c>
    </row>
    <row r="2099" spans="1:12" ht="14.25" customHeight="1" x14ac:dyDescent="0.25">
      <c r="A2099" s="1" t="s">
        <v>2296</v>
      </c>
      <c r="B2099" s="2">
        <v>41787</v>
      </c>
      <c r="C2099" s="2">
        <v>41789</v>
      </c>
      <c r="D2099" s="1" t="s">
        <v>3530</v>
      </c>
      <c r="E2099" s="1" t="s">
        <v>3133</v>
      </c>
      <c r="F2099" s="1" t="s">
        <v>3283</v>
      </c>
      <c r="G2099" s="1" t="s">
        <v>3252</v>
      </c>
      <c r="H2099" s="1" t="s">
        <v>28</v>
      </c>
      <c r="I2099" s="1" t="s">
        <v>1431</v>
      </c>
      <c r="J2099" s="3">
        <v>477.15</v>
      </c>
      <c r="K2099" s="3">
        <v>5</v>
      </c>
      <c r="L2099" s="3">
        <v>28.629000000000001</v>
      </c>
    </row>
    <row r="2100" spans="1:12" ht="14.25" customHeight="1" x14ac:dyDescent="0.25">
      <c r="A2100" s="1" t="s">
        <v>2296</v>
      </c>
      <c r="B2100" s="2">
        <v>41787</v>
      </c>
      <c r="C2100" s="2">
        <v>41789</v>
      </c>
      <c r="D2100" s="1" t="s">
        <v>3530</v>
      </c>
      <c r="E2100" s="1" t="s">
        <v>3133</v>
      </c>
      <c r="F2100" s="1" t="s">
        <v>3283</v>
      </c>
      <c r="G2100" s="1" t="s">
        <v>3252</v>
      </c>
      <c r="H2100" s="1" t="s">
        <v>16</v>
      </c>
      <c r="I2100" s="1" t="s">
        <v>2297</v>
      </c>
      <c r="J2100" s="3">
        <v>302.37599999999998</v>
      </c>
      <c r="K2100" s="3">
        <v>3</v>
      </c>
      <c r="L2100" s="3">
        <v>22.6782</v>
      </c>
    </row>
    <row r="2101" spans="1:12" ht="14.25" customHeight="1" x14ac:dyDescent="0.25">
      <c r="A2101" s="1" t="s">
        <v>2298</v>
      </c>
      <c r="B2101" s="2">
        <v>41852</v>
      </c>
      <c r="C2101" s="2">
        <v>41855</v>
      </c>
      <c r="D2101" s="1" t="s">
        <v>3896</v>
      </c>
      <c r="E2101" s="1" t="s">
        <v>3133</v>
      </c>
      <c r="F2101" s="1" t="s">
        <v>3140</v>
      </c>
      <c r="G2101" s="1" t="s">
        <v>3135</v>
      </c>
      <c r="H2101" s="1" t="s">
        <v>28</v>
      </c>
      <c r="I2101" s="1" t="s">
        <v>732</v>
      </c>
      <c r="J2101" s="3">
        <v>56.56</v>
      </c>
      <c r="K2101" s="3">
        <v>2</v>
      </c>
      <c r="L2101" s="3">
        <v>15.2712</v>
      </c>
    </row>
    <row r="2102" spans="1:12" ht="14.25" customHeight="1" x14ac:dyDescent="0.25">
      <c r="A2102" s="1" t="s">
        <v>2298</v>
      </c>
      <c r="B2102" s="2">
        <v>41852</v>
      </c>
      <c r="C2102" s="2">
        <v>41855</v>
      </c>
      <c r="D2102" s="1" t="s">
        <v>3896</v>
      </c>
      <c r="E2102" s="1" t="s">
        <v>3133</v>
      </c>
      <c r="F2102" s="1" t="s">
        <v>3140</v>
      </c>
      <c r="G2102" s="1" t="s">
        <v>3135</v>
      </c>
      <c r="H2102" s="1" t="s">
        <v>12</v>
      </c>
      <c r="I2102" s="1" t="s">
        <v>1697</v>
      </c>
      <c r="J2102" s="3">
        <v>36.96</v>
      </c>
      <c r="K2102" s="3">
        <v>7</v>
      </c>
      <c r="L2102" s="3">
        <v>11.457599999999999</v>
      </c>
    </row>
    <row r="2103" spans="1:12" ht="14.25" customHeight="1" x14ac:dyDescent="0.25">
      <c r="A2103" s="1" t="s">
        <v>2299</v>
      </c>
      <c r="B2103" s="2">
        <v>41782</v>
      </c>
      <c r="C2103" s="2">
        <v>41785</v>
      </c>
      <c r="D2103" s="1" t="s">
        <v>3320</v>
      </c>
      <c r="E2103" s="1" t="s">
        <v>3133</v>
      </c>
      <c r="F2103" s="1" t="s">
        <v>3134</v>
      </c>
      <c r="G2103" s="1" t="s">
        <v>3135</v>
      </c>
      <c r="H2103" s="1" t="s">
        <v>38</v>
      </c>
      <c r="I2103" s="1" t="s">
        <v>2300</v>
      </c>
      <c r="J2103" s="3">
        <v>68.459999999999994</v>
      </c>
      <c r="K2103" s="3">
        <v>7</v>
      </c>
      <c r="L2103" s="3">
        <v>25.330200000000001</v>
      </c>
    </row>
    <row r="2104" spans="1:12" ht="14.25" customHeight="1" x14ac:dyDescent="0.25">
      <c r="A2104" s="1" t="s">
        <v>2301</v>
      </c>
      <c r="B2104" s="2">
        <v>41705</v>
      </c>
      <c r="C2104" s="2">
        <v>41709</v>
      </c>
      <c r="D2104" s="1" t="s">
        <v>3893</v>
      </c>
      <c r="E2104" s="1" t="s">
        <v>3133</v>
      </c>
      <c r="F2104" s="1" t="s">
        <v>3140</v>
      </c>
      <c r="G2104" s="1" t="s">
        <v>3135</v>
      </c>
      <c r="H2104" s="1" t="s">
        <v>14</v>
      </c>
      <c r="I2104" s="1" t="s">
        <v>2302</v>
      </c>
      <c r="J2104" s="3">
        <v>23.88</v>
      </c>
      <c r="K2104" s="3">
        <v>6</v>
      </c>
      <c r="L2104" s="3">
        <v>8.1191999999999993</v>
      </c>
    </row>
    <row r="2105" spans="1:12" ht="14.25" customHeight="1" x14ac:dyDescent="0.25">
      <c r="A2105" s="1" t="s">
        <v>2301</v>
      </c>
      <c r="B2105" s="2">
        <v>41705</v>
      </c>
      <c r="C2105" s="2">
        <v>41709</v>
      </c>
      <c r="D2105" s="1" t="s">
        <v>3893</v>
      </c>
      <c r="E2105" s="1" t="s">
        <v>3133</v>
      </c>
      <c r="F2105" s="1" t="s">
        <v>3140</v>
      </c>
      <c r="G2105" s="1" t="s">
        <v>3135</v>
      </c>
      <c r="H2105" s="1" t="s">
        <v>9</v>
      </c>
      <c r="I2105" s="1" t="s">
        <v>2303</v>
      </c>
      <c r="J2105" s="3">
        <v>11.52</v>
      </c>
      <c r="K2105" s="3">
        <v>4</v>
      </c>
      <c r="L2105" s="3">
        <v>5.6448</v>
      </c>
    </row>
    <row r="2106" spans="1:12" ht="14.25" customHeight="1" x14ac:dyDescent="0.25">
      <c r="A2106" s="1" t="s">
        <v>2301</v>
      </c>
      <c r="B2106" s="2">
        <v>41705</v>
      </c>
      <c r="C2106" s="2">
        <v>41709</v>
      </c>
      <c r="D2106" s="1" t="s">
        <v>3893</v>
      </c>
      <c r="E2106" s="1" t="s">
        <v>3133</v>
      </c>
      <c r="F2106" s="1" t="s">
        <v>3140</v>
      </c>
      <c r="G2106" s="1" t="s">
        <v>3135</v>
      </c>
      <c r="H2106" s="1" t="s">
        <v>45</v>
      </c>
      <c r="I2106" s="1" t="s">
        <v>1918</v>
      </c>
      <c r="J2106" s="3">
        <v>286.93</v>
      </c>
      <c r="K2106" s="3">
        <v>7</v>
      </c>
      <c r="L2106" s="3">
        <v>140.59569999999999</v>
      </c>
    </row>
    <row r="2107" spans="1:12" ht="14.25" customHeight="1" x14ac:dyDescent="0.25">
      <c r="A2107" s="1" t="s">
        <v>2301</v>
      </c>
      <c r="B2107" s="2">
        <v>41705</v>
      </c>
      <c r="C2107" s="2">
        <v>41709</v>
      </c>
      <c r="D2107" s="1" t="s">
        <v>3893</v>
      </c>
      <c r="E2107" s="1" t="s">
        <v>3133</v>
      </c>
      <c r="F2107" s="1" t="s">
        <v>3140</v>
      </c>
      <c r="G2107" s="1" t="s">
        <v>3135</v>
      </c>
      <c r="H2107" s="1" t="s">
        <v>16</v>
      </c>
      <c r="I2107" s="1" t="s">
        <v>2017</v>
      </c>
      <c r="J2107" s="3">
        <v>206.38399999999999</v>
      </c>
      <c r="K2107" s="3">
        <v>2</v>
      </c>
      <c r="L2107" s="3">
        <v>23.2182</v>
      </c>
    </row>
    <row r="2108" spans="1:12" ht="14.25" customHeight="1" x14ac:dyDescent="0.25">
      <c r="A2108" s="1" t="s">
        <v>2304</v>
      </c>
      <c r="B2108" s="2">
        <v>41898</v>
      </c>
      <c r="C2108" s="2">
        <v>41902</v>
      </c>
      <c r="D2108" s="1" t="s">
        <v>3526</v>
      </c>
      <c r="E2108" s="1" t="s">
        <v>3133</v>
      </c>
      <c r="F2108" s="1" t="s">
        <v>3140</v>
      </c>
      <c r="G2108" s="1" t="s">
        <v>3135</v>
      </c>
      <c r="H2108" s="1" t="s">
        <v>72</v>
      </c>
      <c r="I2108" s="1" t="s">
        <v>587</v>
      </c>
      <c r="J2108" s="3">
        <v>218.352</v>
      </c>
      <c r="K2108" s="3">
        <v>3</v>
      </c>
      <c r="L2108" s="3">
        <v>0</v>
      </c>
    </row>
    <row r="2109" spans="1:12" ht="14.25" customHeight="1" x14ac:dyDescent="0.25">
      <c r="A2109" s="1" t="s">
        <v>2304</v>
      </c>
      <c r="B2109" s="2">
        <v>41898</v>
      </c>
      <c r="C2109" s="2">
        <v>41902</v>
      </c>
      <c r="D2109" s="1" t="s">
        <v>3526</v>
      </c>
      <c r="E2109" s="1" t="s">
        <v>3133</v>
      </c>
      <c r="F2109" s="1" t="s">
        <v>3140</v>
      </c>
      <c r="G2109" s="1" t="s">
        <v>3135</v>
      </c>
      <c r="H2109" s="1" t="s">
        <v>12</v>
      </c>
      <c r="I2109" s="1" t="s">
        <v>2305</v>
      </c>
      <c r="J2109" s="3">
        <v>529.9</v>
      </c>
      <c r="K2109" s="3">
        <v>5</v>
      </c>
      <c r="L2109" s="3">
        <v>105.98</v>
      </c>
    </row>
    <row r="2110" spans="1:12" ht="14.25" customHeight="1" x14ac:dyDescent="0.25">
      <c r="A2110" s="1" t="s">
        <v>2304</v>
      </c>
      <c r="B2110" s="2">
        <v>41898</v>
      </c>
      <c r="C2110" s="2">
        <v>41902</v>
      </c>
      <c r="D2110" s="1" t="s">
        <v>3526</v>
      </c>
      <c r="E2110" s="1" t="s">
        <v>3133</v>
      </c>
      <c r="F2110" s="1" t="s">
        <v>3140</v>
      </c>
      <c r="G2110" s="1" t="s">
        <v>3135</v>
      </c>
      <c r="H2110" s="1" t="s">
        <v>14</v>
      </c>
      <c r="I2110" s="1" t="s">
        <v>2208</v>
      </c>
      <c r="J2110" s="3">
        <v>99.3</v>
      </c>
      <c r="K2110" s="3">
        <v>10</v>
      </c>
      <c r="L2110" s="3">
        <v>41.706000000000003</v>
      </c>
    </row>
    <row r="2111" spans="1:12" ht="14.25" customHeight="1" x14ac:dyDescent="0.25">
      <c r="A2111" s="1" t="s">
        <v>2304</v>
      </c>
      <c r="B2111" s="2">
        <v>41898</v>
      </c>
      <c r="C2111" s="2">
        <v>41902</v>
      </c>
      <c r="D2111" s="1" t="s">
        <v>3526</v>
      </c>
      <c r="E2111" s="1" t="s">
        <v>3133</v>
      </c>
      <c r="F2111" s="1" t="s">
        <v>3140</v>
      </c>
      <c r="G2111" s="1" t="s">
        <v>3135</v>
      </c>
      <c r="H2111" s="1" t="s">
        <v>20</v>
      </c>
      <c r="I2111" s="1" t="s">
        <v>2306</v>
      </c>
      <c r="J2111" s="3">
        <v>108.96</v>
      </c>
      <c r="K2111" s="3">
        <v>2</v>
      </c>
      <c r="L2111" s="3">
        <v>30.508800000000001</v>
      </c>
    </row>
    <row r="2112" spans="1:12" ht="14.25" customHeight="1" x14ac:dyDescent="0.25">
      <c r="A2112" s="1" t="s">
        <v>2304</v>
      </c>
      <c r="B2112" s="2">
        <v>41898</v>
      </c>
      <c r="C2112" s="2">
        <v>41902</v>
      </c>
      <c r="D2112" s="1" t="s">
        <v>3526</v>
      </c>
      <c r="E2112" s="1" t="s">
        <v>3133</v>
      </c>
      <c r="F2112" s="1" t="s">
        <v>3140</v>
      </c>
      <c r="G2112" s="1" t="s">
        <v>3135</v>
      </c>
      <c r="H2112" s="1" t="s">
        <v>18</v>
      </c>
      <c r="I2112" s="1" t="s">
        <v>2143</v>
      </c>
      <c r="J2112" s="3">
        <v>2.6880000000000002</v>
      </c>
      <c r="K2112" s="3">
        <v>1</v>
      </c>
      <c r="L2112" s="3">
        <v>0.84</v>
      </c>
    </row>
    <row r="2113" spans="1:12" ht="14.25" customHeight="1" x14ac:dyDescent="0.25">
      <c r="A2113" s="1" t="s">
        <v>2307</v>
      </c>
      <c r="B2113" s="2">
        <v>41960</v>
      </c>
      <c r="C2113" s="2">
        <v>41963</v>
      </c>
      <c r="D2113" s="1" t="s">
        <v>3695</v>
      </c>
      <c r="E2113" s="1" t="s">
        <v>3133</v>
      </c>
      <c r="F2113" s="1" t="s">
        <v>3136</v>
      </c>
      <c r="G2113" s="1" t="s">
        <v>3137</v>
      </c>
      <c r="H2113" s="1" t="s">
        <v>45</v>
      </c>
      <c r="I2113" s="1" t="s">
        <v>1871</v>
      </c>
      <c r="J2113" s="3">
        <v>73.680000000000007</v>
      </c>
      <c r="K2113" s="3">
        <v>6</v>
      </c>
      <c r="L2113" s="3">
        <v>34.629600000000003</v>
      </c>
    </row>
    <row r="2114" spans="1:12" ht="14.25" customHeight="1" x14ac:dyDescent="0.25">
      <c r="A2114" s="1" t="s">
        <v>2307</v>
      </c>
      <c r="B2114" s="2">
        <v>41960</v>
      </c>
      <c r="C2114" s="2">
        <v>41963</v>
      </c>
      <c r="D2114" s="1" t="s">
        <v>3695</v>
      </c>
      <c r="E2114" s="1" t="s">
        <v>3133</v>
      </c>
      <c r="F2114" s="1" t="s">
        <v>3136</v>
      </c>
      <c r="G2114" s="1" t="s">
        <v>3137</v>
      </c>
      <c r="H2114" s="1" t="s">
        <v>12</v>
      </c>
      <c r="I2114" s="1" t="s">
        <v>338</v>
      </c>
      <c r="J2114" s="3">
        <v>139.91999999999999</v>
      </c>
      <c r="K2114" s="3">
        <v>2</v>
      </c>
      <c r="L2114" s="3">
        <v>23.7864</v>
      </c>
    </row>
    <row r="2115" spans="1:12" ht="14.25" customHeight="1" x14ac:dyDescent="0.25">
      <c r="A2115" s="1" t="s">
        <v>2307</v>
      </c>
      <c r="B2115" s="2">
        <v>41960</v>
      </c>
      <c r="C2115" s="2">
        <v>41963</v>
      </c>
      <c r="D2115" s="1" t="s">
        <v>3695</v>
      </c>
      <c r="E2115" s="1" t="s">
        <v>3133</v>
      </c>
      <c r="F2115" s="1" t="s">
        <v>3136</v>
      </c>
      <c r="G2115" s="1" t="s">
        <v>3137</v>
      </c>
      <c r="H2115" s="1" t="s">
        <v>16</v>
      </c>
      <c r="I2115" s="1" t="s">
        <v>2169</v>
      </c>
      <c r="J2115" s="3">
        <v>107.88</v>
      </c>
      <c r="K2115" s="3">
        <v>3</v>
      </c>
      <c r="L2115" s="3">
        <v>10.788</v>
      </c>
    </row>
    <row r="2116" spans="1:12" ht="14.25" customHeight="1" x14ac:dyDescent="0.25">
      <c r="A2116" s="1" t="s">
        <v>2307</v>
      </c>
      <c r="B2116" s="2">
        <v>41960</v>
      </c>
      <c r="C2116" s="2">
        <v>41963</v>
      </c>
      <c r="D2116" s="1" t="s">
        <v>3695</v>
      </c>
      <c r="E2116" s="1" t="s">
        <v>3133</v>
      </c>
      <c r="F2116" s="1" t="s">
        <v>3136</v>
      </c>
      <c r="G2116" s="1" t="s">
        <v>3137</v>
      </c>
      <c r="H2116" s="1" t="s">
        <v>28</v>
      </c>
      <c r="I2116" s="1" t="s">
        <v>982</v>
      </c>
      <c r="J2116" s="3">
        <v>33.29</v>
      </c>
      <c r="K2116" s="3">
        <v>1</v>
      </c>
      <c r="L2116" s="3">
        <v>7.9896000000000003</v>
      </c>
    </row>
    <row r="2117" spans="1:12" ht="14.25" customHeight="1" x14ac:dyDescent="0.25">
      <c r="A2117" s="1" t="s">
        <v>2308</v>
      </c>
      <c r="B2117" s="2">
        <v>41990</v>
      </c>
      <c r="C2117" s="2">
        <v>41995</v>
      </c>
      <c r="D2117" s="1" t="s">
        <v>3406</v>
      </c>
      <c r="E2117" s="1" t="s">
        <v>3133</v>
      </c>
      <c r="F2117" s="1" t="s">
        <v>3134</v>
      </c>
      <c r="G2117" s="1" t="s">
        <v>3135</v>
      </c>
      <c r="H2117" s="1" t="s">
        <v>45</v>
      </c>
      <c r="I2117" s="1" t="s">
        <v>569</v>
      </c>
      <c r="J2117" s="3">
        <v>13.36</v>
      </c>
      <c r="K2117" s="3">
        <v>2</v>
      </c>
      <c r="L2117" s="3">
        <v>6.4127999999999998</v>
      </c>
    </row>
    <row r="2118" spans="1:12" ht="14.25" customHeight="1" x14ac:dyDescent="0.25">
      <c r="A2118" s="1" t="s">
        <v>2308</v>
      </c>
      <c r="B2118" s="2">
        <v>41990</v>
      </c>
      <c r="C2118" s="2">
        <v>41995</v>
      </c>
      <c r="D2118" s="1" t="s">
        <v>3406</v>
      </c>
      <c r="E2118" s="1" t="s">
        <v>3133</v>
      </c>
      <c r="F2118" s="1" t="s">
        <v>3134</v>
      </c>
      <c r="G2118" s="1" t="s">
        <v>3135</v>
      </c>
      <c r="H2118" s="1" t="s">
        <v>28</v>
      </c>
      <c r="I2118" s="1" t="s">
        <v>608</v>
      </c>
      <c r="J2118" s="3">
        <v>158.9</v>
      </c>
      <c r="K2118" s="3">
        <v>5</v>
      </c>
      <c r="L2118" s="3">
        <v>7.9450000000000003</v>
      </c>
    </row>
    <row r="2119" spans="1:12" ht="14.25" customHeight="1" x14ac:dyDescent="0.25">
      <c r="A2119" s="1" t="s">
        <v>2309</v>
      </c>
      <c r="B2119" s="2">
        <v>41477</v>
      </c>
      <c r="C2119" s="2">
        <v>41482</v>
      </c>
      <c r="D2119" s="1" t="s">
        <v>3500</v>
      </c>
      <c r="E2119" s="1" t="s">
        <v>3133</v>
      </c>
      <c r="F2119" s="1" t="s">
        <v>3149</v>
      </c>
      <c r="G2119" s="1" t="s">
        <v>3135</v>
      </c>
      <c r="H2119" s="1" t="s">
        <v>87</v>
      </c>
      <c r="I2119" s="1" t="s">
        <v>2310</v>
      </c>
      <c r="J2119" s="3">
        <v>419.9</v>
      </c>
      <c r="K2119" s="3">
        <v>5</v>
      </c>
      <c r="L2119" s="3">
        <v>197.35300000000001</v>
      </c>
    </row>
    <row r="2120" spans="1:12" ht="14.25" customHeight="1" x14ac:dyDescent="0.25">
      <c r="A2120" s="1" t="s">
        <v>2309</v>
      </c>
      <c r="B2120" s="2">
        <v>41477</v>
      </c>
      <c r="C2120" s="2">
        <v>41482</v>
      </c>
      <c r="D2120" s="1" t="s">
        <v>3500</v>
      </c>
      <c r="E2120" s="1" t="s">
        <v>3133</v>
      </c>
      <c r="F2120" s="1" t="s">
        <v>3149</v>
      </c>
      <c r="G2120" s="1" t="s">
        <v>3135</v>
      </c>
      <c r="H2120" s="1" t="s">
        <v>9</v>
      </c>
      <c r="I2120" s="1" t="s">
        <v>196</v>
      </c>
      <c r="J2120" s="3">
        <v>3.15</v>
      </c>
      <c r="K2120" s="3">
        <v>1</v>
      </c>
      <c r="L2120" s="3">
        <v>1.512</v>
      </c>
    </row>
    <row r="2121" spans="1:12" ht="14.25" customHeight="1" x14ac:dyDescent="0.25">
      <c r="A2121" s="1" t="s">
        <v>2311</v>
      </c>
      <c r="B2121" s="2">
        <v>41405</v>
      </c>
      <c r="C2121" s="2">
        <v>41411</v>
      </c>
      <c r="D2121" s="1" t="s">
        <v>3897</v>
      </c>
      <c r="E2121" s="1" t="s">
        <v>3133</v>
      </c>
      <c r="F2121" s="1" t="s">
        <v>3136</v>
      </c>
      <c r="G2121" s="1" t="s">
        <v>3137</v>
      </c>
      <c r="H2121" s="1" t="s">
        <v>45</v>
      </c>
      <c r="I2121" s="1" t="s">
        <v>2312</v>
      </c>
      <c r="J2121" s="3">
        <v>11.96</v>
      </c>
      <c r="K2121" s="3">
        <v>2</v>
      </c>
      <c r="L2121" s="3">
        <v>5.8604000000000003</v>
      </c>
    </row>
    <row r="2122" spans="1:12" ht="14.25" customHeight="1" x14ac:dyDescent="0.25">
      <c r="A2122" s="1" t="s">
        <v>2313</v>
      </c>
      <c r="B2122" s="2">
        <v>41702</v>
      </c>
      <c r="C2122" s="2">
        <v>41707</v>
      </c>
      <c r="D2122" s="1" t="s">
        <v>3730</v>
      </c>
      <c r="E2122" s="1" t="s">
        <v>3133</v>
      </c>
      <c r="F2122" s="1" t="s">
        <v>3134</v>
      </c>
      <c r="G2122" s="1" t="s">
        <v>3135</v>
      </c>
      <c r="H2122" s="1" t="s">
        <v>38</v>
      </c>
      <c r="I2122" s="1" t="s">
        <v>2314</v>
      </c>
      <c r="J2122" s="3">
        <v>1049.44</v>
      </c>
      <c r="K2122" s="3">
        <v>8</v>
      </c>
      <c r="L2122" s="3">
        <v>440.76479999999998</v>
      </c>
    </row>
    <row r="2123" spans="1:12" ht="14.25" customHeight="1" x14ac:dyDescent="0.25">
      <c r="A2123" s="1" t="s">
        <v>2313</v>
      </c>
      <c r="B2123" s="2">
        <v>41702</v>
      </c>
      <c r="C2123" s="2">
        <v>41707</v>
      </c>
      <c r="D2123" s="1" t="s">
        <v>3730</v>
      </c>
      <c r="E2123" s="1" t="s">
        <v>3133</v>
      </c>
      <c r="F2123" s="1" t="s">
        <v>3134</v>
      </c>
      <c r="G2123" s="1" t="s">
        <v>3135</v>
      </c>
      <c r="H2123" s="1" t="s">
        <v>72</v>
      </c>
      <c r="I2123" s="1" t="s">
        <v>1903</v>
      </c>
      <c r="J2123" s="3">
        <v>170.352</v>
      </c>
      <c r="K2123" s="3">
        <v>3</v>
      </c>
      <c r="L2123" s="3">
        <v>-17.0352</v>
      </c>
    </row>
    <row r="2124" spans="1:12" ht="14.25" customHeight="1" x14ac:dyDescent="0.25">
      <c r="A2124" s="1" t="s">
        <v>2315</v>
      </c>
      <c r="B2124" s="2">
        <v>40780</v>
      </c>
      <c r="C2124" s="2">
        <v>40785</v>
      </c>
      <c r="D2124" s="1" t="s">
        <v>3883</v>
      </c>
      <c r="E2124" s="1" t="s">
        <v>3133</v>
      </c>
      <c r="F2124" s="1" t="s">
        <v>3136</v>
      </c>
      <c r="G2124" s="1" t="s">
        <v>3137</v>
      </c>
      <c r="H2124" s="1" t="s">
        <v>16</v>
      </c>
      <c r="I2124" s="1" t="s">
        <v>2316</v>
      </c>
      <c r="J2124" s="3">
        <v>1007.944</v>
      </c>
      <c r="K2124" s="3">
        <v>7</v>
      </c>
      <c r="L2124" s="3">
        <v>75.595799999999997</v>
      </c>
    </row>
    <row r="2125" spans="1:12" ht="14.25" customHeight="1" x14ac:dyDescent="0.25">
      <c r="A2125" s="1" t="s">
        <v>2317</v>
      </c>
      <c r="B2125" s="2">
        <v>41570</v>
      </c>
      <c r="C2125" s="2">
        <v>41570</v>
      </c>
      <c r="D2125" s="1" t="s">
        <v>3655</v>
      </c>
      <c r="E2125" s="1" t="s">
        <v>3133</v>
      </c>
      <c r="F2125" s="1" t="s">
        <v>3136</v>
      </c>
      <c r="G2125" s="1" t="s">
        <v>3137</v>
      </c>
      <c r="H2125" s="1" t="s">
        <v>45</v>
      </c>
      <c r="I2125" s="1" t="s">
        <v>730</v>
      </c>
      <c r="J2125" s="3">
        <v>6.68</v>
      </c>
      <c r="K2125" s="3">
        <v>1</v>
      </c>
      <c r="L2125" s="3">
        <v>3.2063999999999999</v>
      </c>
    </row>
    <row r="2126" spans="1:12" ht="14.25" customHeight="1" x14ac:dyDescent="0.25">
      <c r="A2126" s="1" t="s">
        <v>2317</v>
      </c>
      <c r="B2126" s="2">
        <v>41570</v>
      </c>
      <c r="C2126" s="2">
        <v>41570</v>
      </c>
      <c r="D2126" s="1" t="s">
        <v>3655</v>
      </c>
      <c r="E2126" s="1" t="s">
        <v>3133</v>
      </c>
      <c r="F2126" s="1" t="s">
        <v>3136</v>
      </c>
      <c r="G2126" s="1" t="s">
        <v>3137</v>
      </c>
      <c r="H2126" s="1" t="s">
        <v>14</v>
      </c>
      <c r="I2126" s="1" t="s">
        <v>1132</v>
      </c>
      <c r="J2126" s="3">
        <v>8.34</v>
      </c>
      <c r="K2126" s="3">
        <v>3</v>
      </c>
      <c r="L2126" s="3">
        <v>2.2517999999999998</v>
      </c>
    </row>
    <row r="2127" spans="1:12" ht="14.25" customHeight="1" x14ac:dyDescent="0.25">
      <c r="A2127" s="1" t="s">
        <v>2317</v>
      </c>
      <c r="B2127" s="2">
        <v>41570</v>
      </c>
      <c r="C2127" s="2">
        <v>41570</v>
      </c>
      <c r="D2127" s="1" t="s">
        <v>3655</v>
      </c>
      <c r="E2127" s="1" t="s">
        <v>3133</v>
      </c>
      <c r="F2127" s="1" t="s">
        <v>3136</v>
      </c>
      <c r="G2127" s="1" t="s">
        <v>3137</v>
      </c>
      <c r="H2127" s="1" t="s">
        <v>12</v>
      </c>
      <c r="I2127" s="1" t="s">
        <v>2318</v>
      </c>
      <c r="J2127" s="3">
        <v>101.94</v>
      </c>
      <c r="K2127" s="3">
        <v>3</v>
      </c>
      <c r="L2127" s="3">
        <v>30.582000000000001</v>
      </c>
    </row>
    <row r="2128" spans="1:12" ht="14.25" customHeight="1" x14ac:dyDescent="0.25">
      <c r="A2128" s="1" t="s">
        <v>2319</v>
      </c>
      <c r="B2128" s="2">
        <v>41494</v>
      </c>
      <c r="C2128" s="2">
        <v>41498</v>
      </c>
      <c r="D2128" s="1" t="s">
        <v>3851</v>
      </c>
      <c r="E2128" s="1" t="s">
        <v>3133</v>
      </c>
      <c r="F2128" s="1" t="s">
        <v>3188</v>
      </c>
      <c r="G2128" s="1" t="s">
        <v>3137</v>
      </c>
      <c r="H2128" s="1" t="s">
        <v>38</v>
      </c>
      <c r="I2128" s="1" t="s">
        <v>349</v>
      </c>
      <c r="J2128" s="3">
        <v>179.97</v>
      </c>
      <c r="K2128" s="3">
        <v>3</v>
      </c>
      <c r="L2128" s="3">
        <v>86.385599999999997</v>
      </c>
    </row>
    <row r="2129" spans="1:12" ht="14.25" customHeight="1" x14ac:dyDescent="0.25">
      <c r="A2129" s="1" t="s">
        <v>2320</v>
      </c>
      <c r="B2129" s="2">
        <v>41029</v>
      </c>
      <c r="C2129" s="2">
        <v>41035</v>
      </c>
      <c r="D2129" s="1" t="s">
        <v>3754</v>
      </c>
      <c r="E2129" s="1" t="s">
        <v>3133</v>
      </c>
      <c r="F2129" s="1" t="s">
        <v>3140</v>
      </c>
      <c r="G2129" s="1" t="s">
        <v>3135</v>
      </c>
      <c r="H2129" s="1" t="s">
        <v>14</v>
      </c>
      <c r="I2129" s="1" t="s">
        <v>180</v>
      </c>
      <c r="J2129" s="3">
        <v>34.65</v>
      </c>
      <c r="K2129" s="3">
        <v>3</v>
      </c>
      <c r="L2129" s="3">
        <v>9.702</v>
      </c>
    </row>
    <row r="2130" spans="1:12" ht="14.25" customHeight="1" x14ac:dyDescent="0.25">
      <c r="A2130" s="1" t="s">
        <v>2320</v>
      </c>
      <c r="B2130" s="2">
        <v>41029</v>
      </c>
      <c r="C2130" s="2">
        <v>41035</v>
      </c>
      <c r="D2130" s="1" t="s">
        <v>3754</v>
      </c>
      <c r="E2130" s="1" t="s">
        <v>3133</v>
      </c>
      <c r="F2130" s="1" t="s">
        <v>3140</v>
      </c>
      <c r="G2130" s="1" t="s">
        <v>3135</v>
      </c>
      <c r="H2130" s="1" t="s">
        <v>16</v>
      </c>
      <c r="I2130" s="1" t="s">
        <v>1226</v>
      </c>
      <c r="J2130" s="3">
        <v>19.8</v>
      </c>
      <c r="K2130" s="3">
        <v>5</v>
      </c>
      <c r="L2130" s="3">
        <v>1.7324999999999999</v>
      </c>
    </row>
    <row r="2131" spans="1:12" ht="14.25" customHeight="1" x14ac:dyDescent="0.25">
      <c r="A2131" s="1" t="s">
        <v>2321</v>
      </c>
      <c r="B2131" s="2">
        <v>41808</v>
      </c>
      <c r="C2131" s="2">
        <v>41811</v>
      </c>
      <c r="D2131" s="1" t="s">
        <v>3448</v>
      </c>
      <c r="E2131" s="1" t="s">
        <v>3133</v>
      </c>
      <c r="F2131" s="1" t="s">
        <v>3296</v>
      </c>
      <c r="G2131" s="1" t="s">
        <v>3147</v>
      </c>
      <c r="H2131" s="1" t="s">
        <v>28</v>
      </c>
      <c r="I2131" s="1" t="s">
        <v>2125</v>
      </c>
      <c r="J2131" s="3">
        <v>146.352</v>
      </c>
      <c r="K2131" s="3">
        <v>3</v>
      </c>
      <c r="L2131" s="3">
        <v>-32.929200000000002</v>
      </c>
    </row>
    <row r="2132" spans="1:12" ht="14.25" customHeight="1" x14ac:dyDescent="0.25">
      <c r="A2132" s="1" t="s">
        <v>2322</v>
      </c>
      <c r="B2132" s="2">
        <v>41421</v>
      </c>
      <c r="C2132" s="2">
        <v>41426</v>
      </c>
      <c r="D2132" s="1" t="s">
        <v>3648</v>
      </c>
      <c r="E2132" s="1" t="s">
        <v>3133</v>
      </c>
      <c r="F2132" s="1" t="s">
        <v>3189</v>
      </c>
      <c r="G2132" s="1" t="s">
        <v>3135</v>
      </c>
      <c r="H2132" s="1" t="s">
        <v>79</v>
      </c>
      <c r="I2132" s="1" t="s">
        <v>283</v>
      </c>
      <c r="J2132" s="3">
        <v>5.94</v>
      </c>
      <c r="K2132" s="3">
        <v>3</v>
      </c>
      <c r="L2132" s="3">
        <v>0</v>
      </c>
    </row>
    <row r="2133" spans="1:12" ht="14.25" customHeight="1" x14ac:dyDescent="0.25">
      <c r="A2133" s="1" t="s">
        <v>2322</v>
      </c>
      <c r="B2133" s="2">
        <v>41421</v>
      </c>
      <c r="C2133" s="2">
        <v>41426</v>
      </c>
      <c r="D2133" s="1" t="s">
        <v>3648</v>
      </c>
      <c r="E2133" s="1" t="s">
        <v>3133</v>
      </c>
      <c r="F2133" s="1" t="s">
        <v>3189</v>
      </c>
      <c r="G2133" s="1" t="s">
        <v>3135</v>
      </c>
      <c r="H2133" s="1" t="s">
        <v>45</v>
      </c>
      <c r="I2133" s="1" t="s">
        <v>2323</v>
      </c>
      <c r="J2133" s="3">
        <v>45.36</v>
      </c>
      <c r="K2133" s="3">
        <v>7</v>
      </c>
      <c r="L2133" s="3">
        <v>21.7728</v>
      </c>
    </row>
    <row r="2134" spans="1:12" ht="14.25" customHeight="1" x14ac:dyDescent="0.25">
      <c r="A2134" s="1" t="s">
        <v>2322</v>
      </c>
      <c r="B2134" s="2">
        <v>41421</v>
      </c>
      <c r="C2134" s="2">
        <v>41426</v>
      </c>
      <c r="D2134" s="1" t="s">
        <v>3648</v>
      </c>
      <c r="E2134" s="1" t="s">
        <v>3133</v>
      </c>
      <c r="F2134" s="1" t="s">
        <v>3189</v>
      </c>
      <c r="G2134" s="1" t="s">
        <v>3135</v>
      </c>
      <c r="H2134" s="1" t="s">
        <v>16</v>
      </c>
      <c r="I2134" s="1" t="s">
        <v>2324</v>
      </c>
      <c r="J2134" s="3">
        <v>211.16800000000001</v>
      </c>
      <c r="K2134" s="3">
        <v>4</v>
      </c>
      <c r="L2134" s="3">
        <v>23.756399999999999</v>
      </c>
    </row>
    <row r="2135" spans="1:12" ht="14.25" customHeight="1" x14ac:dyDescent="0.25">
      <c r="A2135" s="1" t="s">
        <v>2322</v>
      </c>
      <c r="B2135" s="2">
        <v>41421</v>
      </c>
      <c r="C2135" s="2">
        <v>41426</v>
      </c>
      <c r="D2135" s="1" t="s">
        <v>3648</v>
      </c>
      <c r="E2135" s="1" t="s">
        <v>3133</v>
      </c>
      <c r="F2135" s="1" t="s">
        <v>3189</v>
      </c>
      <c r="G2135" s="1" t="s">
        <v>3135</v>
      </c>
      <c r="H2135" s="1" t="s">
        <v>72</v>
      </c>
      <c r="I2135" s="1" t="s">
        <v>1747</v>
      </c>
      <c r="J2135" s="3">
        <v>484.70400000000001</v>
      </c>
      <c r="K2135" s="3">
        <v>6</v>
      </c>
      <c r="L2135" s="3">
        <v>-84.8232</v>
      </c>
    </row>
    <row r="2136" spans="1:12" ht="14.25" customHeight="1" x14ac:dyDescent="0.25">
      <c r="A2136" s="1" t="s">
        <v>2322</v>
      </c>
      <c r="B2136" s="2">
        <v>41421</v>
      </c>
      <c r="C2136" s="2">
        <v>41426</v>
      </c>
      <c r="D2136" s="1" t="s">
        <v>3648</v>
      </c>
      <c r="E2136" s="1" t="s">
        <v>3133</v>
      </c>
      <c r="F2136" s="1" t="s">
        <v>3189</v>
      </c>
      <c r="G2136" s="1" t="s">
        <v>3135</v>
      </c>
      <c r="H2136" s="1" t="s">
        <v>510</v>
      </c>
      <c r="I2136" s="1" t="s">
        <v>2325</v>
      </c>
      <c r="J2136" s="3">
        <v>371.976</v>
      </c>
      <c r="K2136" s="3">
        <v>3</v>
      </c>
      <c r="L2136" s="3">
        <v>116.24250000000001</v>
      </c>
    </row>
    <row r="2137" spans="1:12" ht="14.25" customHeight="1" x14ac:dyDescent="0.25">
      <c r="A2137" s="1" t="s">
        <v>2326</v>
      </c>
      <c r="B2137" s="2">
        <v>41568</v>
      </c>
      <c r="C2137" s="2">
        <v>41570</v>
      </c>
      <c r="D2137" s="1" t="s">
        <v>3756</v>
      </c>
      <c r="E2137" s="1" t="s">
        <v>3133</v>
      </c>
      <c r="F2137" s="1" t="s">
        <v>3134</v>
      </c>
      <c r="G2137" s="1" t="s">
        <v>3135</v>
      </c>
      <c r="H2137" s="1" t="s">
        <v>18</v>
      </c>
      <c r="I2137" s="1" t="s">
        <v>875</v>
      </c>
      <c r="J2137" s="3">
        <v>19.295999999999999</v>
      </c>
      <c r="K2137" s="3">
        <v>3</v>
      </c>
      <c r="L2137" s="3">
        <v>6.03</v>
      </c>
    </row>
    <row r="2138" spans="1:12" ht="14.25" customHeight="1" x14ac:dyDescent="0.25">
      <c r="A2138" s="1" t="s">
        <v>2327</v>
      </c>
      <c r="B2138" s="2">
        <v>41443</v>
      </c>
      <c r="C2138" s="2">
        <v>41445</v>
      </c>
      <c r="D2138" s="1" t="s">
        <v>3898</v>
      </c>
      <c r="E2138" s="1" t="s">
        <v>3133</v>
      </c>
      <c r="F2138" s="1" t="s">
        <v>3134</v>
      </c>
      <c r="G2138" s="1" t="s">
        <v>3135</v>
      </c>
      <c r="H2138" s="1" t="s">
        <v>198</v>
      </c>
      <c r="I2138" s="1" t="s">
        <v>1991</v>
      </c>
      <c r="J2138" s="3">
        <v>239.666</v>
      </c>
      <c r="K2138" s="3">
        <v>2</v>
      </c>
      <c r="L2138" s="3">
        <v>14.098000000000001</v>
      </c>
    </row>
    <row r="2139" spans="1:12" ht="14.25" customHeight="1" x14ac:dyDescent="0.25">
      <c r="A2139" s="1" t="s">
        <v>2327</v>
      </c>
      <c r="B2139" s="2">
        <v>41443</v>
      </c>
      <c r="C2139" s="2">
        <v>41445</v>
      </c>
      <c r="D2139" s="1" t="s">
        <v>3898</v>
      </c>
      <c r="E2139" s="1" t="s">
        <v>3133</v>
      </c>
      <c r="F2139" s="1" t="s">
        <v>3134</v>
      </c>
      <c r="G2139" s="1" t="s">
        <v>3135</v>
      </c>
      <c r="H2139" s="1" t="s">
        <v>9</v>
      </c>
      <c r="I2139" s="1" t="s">
        <v>2328</v>
      </c>
      <c r="J2139" s="3">
        <v>22.5</v>
      </c>
      <c r="K2139" s="3">
        <v>6</v>
      </c>
      <c r="L2139" s="3">
        <v>10.8</v>
      </c>
    </row>
    <row r="2140" spans="1:12" ht="14.25" customHeight="1" x14ac:dyDescent="0.25">
      <c r="A2140" s="1" t="s">
        <v>2327</v>
      </c>
      <c r="B2140" s="2">
        <v>41443</v>
      </c>
      <c r="C2140" s="2">
        <v>41445</v>
      </c>
      <c r="D2140" s="1" t="s">
        <v>3898</v>
      </c>
      <c r="E2140" s="1" t="s">
        <v>3133</v>
      </c>
      <c r="F2140" s="1" t="s">
        <v>3134</v>
      </c>
      <c r="G2140" s="1" t="s">
        <v>3135</v>
      </c>
      <c r="H2140" s="1" t="s">
        <v>45</v>
      </c>
      <c r="I2140" s="1" t="s">
        <v>2329</v>
      </c>
      <c r="J2140" s="3">
        <v>219.84</v>
      </c>
      <c r="K2140" s="3">
        <v>4</v>
      </c>
      <c r="L2140" s="3">
        <v>107.7216</v>
      </c>
    </row>
    <row r="2141" spans="1:12" ht="14.25" customHeight="1" x14ac:dyDescent="0.25">
      <c r="A2141" s="1" t="s">
        <v>2330</v>
      </c>
      <c r="B2141" s="2">
        <v>40792</v>
      </c>
      <c r="C2141" s="2">
        <v>40795</v>
      </c>
      <c r="D2141" s="1" t="s">
        <v>3899</v>
      </c>
      <c r="E2141" s="1" t="s">
        <v>3133</v>
      </c>
      <c r="F2141" s="1" t="s">
        <v>3140</v>
      </c>
      <c r="G2141" s="1" t="s">
        <v>3135</v>
      </c>
      <c r="H2141" s="1" t="s">
        <v>12</v>
      </c>
      <c r="I2141" s="1" t="s">
        <v>13</v>
      </c>
      <c r="J2141" s="3">
        <v>41.88</v>
      </c>
      <c r="K2141" s="3">
        <v>6</v>
      </c>
      <c r="L2141" s="3">
        <v>12.145200000000001</v>
      </c>
    </row>
    <row r="2142" spans="1:12" ht="14.25" customHeight="1" x14ac:dyDescent="0.25">
      <c r="A2142" s="1" t="s">
        <v>2330</v>
      </c>
      <c r="B2142" s="2">
        <v>40792</v>
      </c>
      <c r="C2142" s="2">
        <v>40795</v>
      </c>
      <c r="D2142" s="1" t="s">
        <v>3899</v>
      </c>
      <c r="E2142" s="1" t="s">
        <v>3133</v>
      </c>
      <c r="F2142" s="1" t="s">
        <v>3140</v>
      </c>
      <c r="G2142" s="1" t="s">
        <v>3135</v>
      </c>
      <c r="H2142" s="1" t="s">
        <v>9</v>
      </c>
      <c r="I2142" s="1" t="s">
        <v>2331</v>
      </c>
      <c r="J2142" s="3">
        <v>58.48</v>
      </c>
      <c r="K2142" s="3">
        <v>8</v>
      </c>
      <c r="L2142" s="3">
        <v>27.485600000000002</v>
      </c>
    </row>
    <row r="2143" spans="1:12" ht="14.25" customHeight="1" x14ac:dyDescent="0.25">
      <c r="A2143" s="1" t="s">
        <v>2332</v>
      </c>
      <c r="B2143" s="2">
        <v>40686</v>
      </c>
      <c r="C2143" s="2">
        <v>40690</v>
      </c>
      <c r="D2143" s="1" t="s">
        <v>3615</v>
      </c>
      <c r="E2143" s="1" t="s">
        <v>3133</v>
      </c>
      <c r="F2143" s="1" t="s">
        <v>3214</v>
      </c>
      <c r="G2143" s="1" t="s">
        <v>3137</v>
      </c>
      <c r="H2143" s="1" t="s">
        <v>45</v>
      </c>
      <c r="I2143" s="1" t="s">
        <v>2333</v>
      </c>
      <c r="J2143" s="3">
        <v>12.96</v>
      </c>
      <c r="K2143" s="3">
        <v>2</v>
      </c>
      <c r="L2143" s="3">
        <v>6.2207999999999997</v>
      </c>
    </row>
    <row r="2144" spans="1:12" ht="14.25" customHeight="1" x14ac:dyDescent="0.25">
      <c r="A2144" s="1" t="s">
        <v>2334</v>
      </c>
      <c r="B2144" s="2">
        <v>41634</v>
      </c>
      <c r="C2144" s="2">
        <v>41639</v>
      </c>
      <c r="D2144" s="1" t="s">
        <v>3568</v>
      </c>
      <c r="E2144" s="1" t="s">
        <v>3133</v>
      </c>
      <c r="F2144" s="1" t="s">
        <v>3136</v>
      </c>
      <c r="G2144" s="1" t="s">
        <v>3137</v>
      </c>
      <c r="H2144" s="1" t="s">
        <v>72</v>
      </c>
      <c r="I2144" s="1" t="s">
        <v>2335</v>
      </c>
      <c r="J2144" s="3">
        <v>698.35199999999998</v>
      </c>
      <c r="K2144" s="3">
        <v>3</v>
      </c>
      <c r="L2144" s="3">
        <v>52.376399999999997</v>
      </c>
    </row>
    <row r="2145" spans="1:12" ht="14.25" customHeight="1" x14ac:dyDescent="0.25">
      <c r="A2145" s="1" t="s">
        <v>2334</v>
      </c>
      <c r="B2145" s="2">
        <v>41634</v>
      </c>
      <c r="C2145" s="2">
        <v>41639</v>
      </c>
      <c r="D2145" s="1" t="s">
        <v>3568</v>
      </c>
      <c r="E2145" s="1" t="s">
        <v>3133</v>
      </c>
      <c r="F2145" s="1" t="s">
        <v>3136</v>
      </c>
      <c r="G2145" s="1" t="s">
        <v>3137</v>
      </c>
      <c r="H2145" s="1" t="s">
        <v>22</v>
      </c>
      <c r="I2145" s="1" t="s">
        <v>2336</v>
      </c>
      <c r="J2145" s="3">
        <v>1747.25</v>
      </c>
      <c r="K2145" s="3">
        <v>5</v>
      </c>
      <c r="L2145" s="3">
        <v>629.01</v>
      </c>
    </row>
    <row r="2146" spans="1:12" ht="14.25" customHeight="1" x14ac:dyDescent="0.25">
      <c r="A2146" s="1" t="s">
        <v>2337</v>
      </c>
      <c r="B2146" s="2">
        <v>41572</v>
      </c>
      <c r="C2146" s="2">
        <v>41572</v>
      </c>
      <c r="D2146" s="1" t="s">
        <v>3381</v>
      </c>
      <c r="E2146" s="1" t="s">
        <v>3133</v>
      </c>
      <c r="F2146" s="1" t="s">
        <v>3140</v>
      </c>
      <c r="G2146" s="1" t="s">
        <v>3135</v>
      </c>
      <c r="H2146" s="1" t="s">
        <v>38</v>
      </c>
      <c r="I2146" s="1" t="s">
        <v>389</v>
      </c>
      <c r="J2146" s="3">
        <v>199.99</v>
      </c>
      <c r="K2146" s="3">
        <v>1</v>
      </c>
      <c r="L2146" s="3">
        <v>85.995699999999999</v>
      </c>
    </row>
    <row r="2147" spans="1:12" ht="14.25" customHeight="1" x14ac:dyDescent="0.25">
      <c r="A2147" s="1" t="s">
        <v>2338</v>
      </c>
      <c r="B2147" s="2">
        <v>41131</v>
      </c>
      <c r="C2147" s="2">
        <v>41137</v>
      </c>
      <c r="D2147" s="1" t="s">
        <v>3587</v>
      </c>
      <c r="E2147" s="1" t="s">
        <v>3133</v>
      </c>
      <c r="F2147" s="1" t="s">
        <v>3218</v>
      </c>
      <c r="G2147" s="1" t="s">
        <v>3145</v>
      </c>
      <c r="H2147" s="1" t="s">
        <v>16</v>
      </c>
      <c r="I2147" s="1" t="s">
        <v>493</v>
      </c>
      <c r="J2147" s="3">
        <v>438.36799999999999</v>
      </c>
      <c r="K2147" s="3">
        <v>4</v>
      </c>
      <c r="L2147" s="3">
        <v>38.357199999999999</v>
      </c>
    </row>
    <row r="2148" spans="1:12" ht="14.25" customHeight="1" x14ac:dyDescent="0.25">
      <c r="A2148" s="1" t="s">
        <v>2338</v>
      </c>
      <c r="B2148" s="2">
        <v>41131</v>
      </c>
      <c r="C2148" s="2">
        <v>41137</v>
      </c>
      <c r="D2148" s="1" t="s">
        <v>3587</v>
      </c>
      <c r="E2148" s="1" t="s">
        <v>3133</v>
      </c>
      <c r="F2148" s="1" t="s">
        <v>3218</v>
      </c>
      <c r="G2148" s="1" t="s">
        <v>3145</v>
      </c>
      <c r="H2148" s="1" t="s">
        <v>16</v>
      </c>
      <c r="I2148" s="1" t="s">
        <v>2339</v>
      </c>
      <c r="J2148" s="3">
        <v>139.94399999999999</v>
      </c>
      <c r="K2148" s="3">
        <v>7</v>
      </c>
      <c r="L2148" s="3">
        <v>-31.487400000000001</v>
      </c>
    </row>
    <row r="2149" spans="1:12" ht="14.25" customHeight="1" x14ac:dyDescent="0.25">
      <c r="A2149" s="1" t="s">
        <v>2338</v>
      </c>
      <c r="B2149" s="2">
        <v>41131</v>
      </c>
      <c r="C2149" s="2">
        <v>41137</v>
      </c>
      <c r="D2149" s="1" t="s">
        <v>3587</v>
      </c>
      <c r="E2149" s="1" t="s">
        <v>3133</v>
      </c>
      <c r="F2149" s="1" t="s">
        <v>3218</v>
      </c>
      <c r="G2149" s="1" t="s">
        <v>3145</v>
      </c>
      <c r="H2149" s="1" t="s">
        <v>20</v>
      </c>
      <c r="I2149" s="1" t="s">
        <v>2340</v>
      </c>
      <c r="J2149" s="3">
        <v>133.47200000000001</v>
      </c>
      <c r="K2149" s="3">
        <v>4</v>
      </c>
      <c r="L2149" s="3">
        <v>15.015599999999999</v>
      </c>
    </row>
    <row r="2150" spans="1:12" ht="14.25" customHeight="1" x14ac:dyDescent="0.25">
      <c r="A2150" s="1" t="s">
        <v>2341</v>
      </c>
      <c r="B2150" s="2">
        <v>41624</v>
      </c>
      <c r="C2150" s="2">
        <v>41630</v>
      </c>
      <c r="D2150" s="1" t="s">
        <v>3518</v>
      </c>
      <c r="E2150" s="1" t="s">
        <v>3133</v>
      </c>
      <c r="F2150" s="1" t="s">
        <v>3223</v>
      </c>
      <c r="G2150" s="1" t="s">
        <v>3145</v>
      </c>
      <c r="H2150" s="1" t="s">
        <v>22</v>
      </c>
      <c r="I2150" s="1" t="s">
        <v>549</v>
      </c>
      <c r="J2150" s="3">
        <v>564.19500000000005</v>
      </c>
      <c r="K2150" s="3">
        <v>3</v>
      </c>
      <c r="L2150" s="3">
        <v>-304.6653</v>
      </c>
    </row>
    <row r="2151" spans="1:12" ht="14.25" customHeight="1" x14ac:dyDescent="0.25">
      <c r="A2151" s="1" t="s">
        <v>2341</v>
      </c>
      <c r="B2151" s="2">
        <v>41624</v>
      </c>
      <c r="C2151" s="2">
        <v>41630</v>
      </c>
      <c r="D2151" s="1" t="s">
        <v>3518</v>
      </c>
      <c r="E2151" s="1" t="s">
        <v>3133</v>
      </c>
      <c r="F2151" s="1" t="s">
        <v>3223</v>
      </c>
      <c r="G2151" s="1" t="s">
        <v>3145</v>
      </c>
      <c r="H2151" s="1" t="s">
        <v>20</v>
      </c>
      <c r="I2151" s="1" t="s">
        <v>2306</v>
      </c>
      <c r="J2151" s="3">
        <v>87.168000000000006</v>
      </c>
      <c r="K2151" s="3">
        <v>2</v>
      </c>
      <c r="L2151" s="3">
        <v>8.7167999999999992</v>
      </c>
    </row>
    <row r="2152" spans="1:12" ht="14.25" customHeight="1" x14ac:dyDescent="0.25">
      <c r="A2152" s="1" t="s">
        <v>2342</v>
      </c>
      <c r="B2152" s="2">
        <v>41691</v>
      </c>
      <c r="C2152" s="2">
        <v>41698</v>
      </c>
      <c r="D2152" s="1" t="s">
        <v>3616</v>
      </c>
      <c r="E2152" s="1" t="s">
        <v>3133</v>
      </c>
      <c r="F2152" s="1" t="s">
        <v>3142</v>
      </c>
      <c r="G2152" s="1" t="s">
        <v>3143</v>
      </c>
      <c r="H2152" s="1" t="s">
        <v>16</v>
      </c>
      <c r="I2152" s="1" t="s">
        <v>531</v>
      </c>
      <c r="J2152" s="3">
        <v>333.57600000000002</v>
      </c>
      <c r="K2152" s="3">
        <v>3</v>
      </c>
      <c r="L2152" s="3">
        <v>25.0182</v>
      </c>
    </row>
    <row r="2153" spans="1:12" ht="14.25" customHeight="1" x14ac:dyDescent="0.25">
      <c r="A2153" s="1" t="s">
        <v>2342</v>
      </c>
      <c r="B2153" s="2">
        <v>41691</v>
      </c>
      <c r="C2153" s="2">
        <v>41698</v>
      </c>
      <c r="D2153" s="1" t="s">
        <v>3616</v>
      </c>
      <c r="E2153" s="1" t="s">
        <v>3133</v>
      </c>
      <c r="F2153" s="1" t="s">
        <v>3142</v>
      </c>
      <c r="G2153" s="1" t="s">
        <v>3143</v>
      </c>
      <c r="H2153" s="1" t="s">
        <v>38</v>
      </c>
      <c r="I2153" s="1" t="s">
        <v>2343</v>
      </c>
      <c r="J2153" s="3">
        <v>31.992000000000001</v>
      </c>
      <c r="K2153" s="3">
        <v>1</v>
      </c>
      <c r="L2153" s="3">
        <v>4.7988</v>
      </c>
    </row>
    <row r="2154" spans="1:12" ht="14.25" customHeight="1" x14ac:dyDescent="0.25">
      <c r="A2154" s="1" t="s">
        <v>2342</v>
      </c>
      <c r="B2154" s="2">
        <v>41691</v>
      </c>
      <c r="C2154" s="2">
        <v>41698</v>
      </c>
      <c r="D2154" s="1" t="s">
        <v>3616</v>
      </c>
      <c r="E2154" s="1" t="s">
        <v>3133</v>
      </c>
      <c r="F2154" s="1" t="s">
        <v>3142</v>
      </c>
      <c r="G2154" s="1" t="s">
        <v>3143</v>
      </c>
      <c r="H2154" s="1" t="s">
        <v>28</v>
      </c>
      <c r="I2154" s="1" t="s">
        <v>735</v>
      </c>
      <c r="J2154" s="3">
        <v>51.167999999999999</v>
      </c>
      <c r="K2154" s="3">
        <v>2</v>
      </c>
      <c r="L2154" s="3">
        <v>-6.3959999999999999</v>
      </c>
    </row>
    <row r="2155" spans="1:12" ht="14.25" customHeight="1" x14ac:dyDescent="0.25">
      <c r="A2155" s="1" t="s">
        <v>2342</v>
      </c>
      <c r="B2155" s="2">
        <v>41691</v>
      </c>
      <c r="C2155" s="2">
        <v>41698</v>
      </c>
      <c r="D2155" s="1" t="s">
        <v>3616</v>
      </c>
      <c r="E2155" s="1" t="s">
        <v>3133</v>
      </c>
      <c r="F2155" s="1" t="s">
        <v>3142</v>
      </c>
      <c r="G2155" s="1" t="s">
        <v>3143</v>
      </c>
      <c r="H2155" s="1" t="s">
        <v>87</v>
      </c>
      <c r="I2155" s="1" t="s">
        <v>1321</v>
      </c>
      <c r="J2155" s="3">
        <v>10.64</v>
      </c>
      <c r="K2155" s="3">
        <v>5</v>
      </c>
      <c r="L2155" s="3">
        <v>3.8570000000000002</v>
      </c>
    </row>
    <row r="2156" spans="1:12" ht="14.25" customHeight="1" x14ac:dyDescent="0.25">
      <c r="A2156" s="1" t="s">
        <v>2342</v>
      </c>
      <c r="B2156" s="2">
        <v>41691</v>
      </c>
      <c r="C2156" s="2">
        <v>41698</v>
      </c>
      <c r="D2156" s="1" t="s">
        <v>3616</v>
      </c>
      <c r="E2156" s="1" t="s">
        <v>3133</v>
      </c>
      <c r="F2156" s="1" t="s">
        <v>3142</v>
      </c>
      <c r="G2156" s="1" t="s">
        <v>3143</v>
      </c>
      <c r="H2156" s="1" t="s">
        <v>12</v>
      </c>
      <c r="I2156" s="1" t="s">
        <v>670</v>
      </c>
      <c r="J2156" s="3">
        <v>68.703999999999994</v>
      </c>
      <c r="K2156" s="3">
        <v>2</v>
      </c>
      <c r="L2156" s="3">
        <v>16.3172</v>
      </c>
    </row>
    <row r="2157" spans="1:12" ht="14.25" customHeight="1" x14ac:dyDescent="0.25">
      <c r="A2157" s="1" t="s">
        <v>2342</v>
      </c>
      <c r="B2157" s="2">
        <v>41691</v>
      </c>
      <c r="C2157" s="2">
        <v>41698</v>
      </c>
      <c r="D2157" s="1" t="s">
        <v>3616</v>
      </c>
      <c r="E2157" s="1" t="s">
        <v>3133</v>
      </c>
      <c r="F2157" s="1" t="s">
        <v>3142</v>
      </c>
      <c r="G2157" s="1" t="s">
        <v>3143</v>
      </c>
      <c r="H2157" s="1" t="s">
        <v>22</v>
      </c>
      <c r="I2157" s="1" t="s">
        <v>685</v>
      </c>
      <c r="J2157" s="3">
        <v>386.91</v>
      </c>
      <c r="K2157" s="3">
        <v>9</v>
      </c>
      <c r="L2157" s="3">
        <v>-185.71680000000001</v>
      </c>
    </row>
    <row r="2158" spans="1:12" ht="14.25" customHeight="1" x14ac:dyDescent="0.25">
      <c r="A2158" s="1" t="s">
        <v>2344</v>
      </c>
      <c r="B2158" s="2">
        <v>40778</v>
      </c>
      <c r="C2158" s="2">
        <v>40782</v>
      </c>
      <c r="D2158" s="1" t="s">
        <v>3537</v>
      </c>
      <c r="E2158" s="1" t="s">
        <v>3133</v>
      </c>
      <c r="F2158" s="1" t="s">
        <v>3134</v>
      </c>
      <c r="G2158" s="1" t="s">
        <v>3135</v>
      </c>
      <c r="H2158" s="1" t="s">
        <v>18</v>
      </c>
      <c r="I2158" s="1" t="s">
        <v>2345</v>
      </c>
      <c r="J2158" s="3">
        <v>49.567999999999998</v>
      </c>
      <c r="K2158" s="3">
        <v>2</v>
      </c>
      <c r="L2158" s="3">
        <v>17.348800000000001</v>
      </c>
    </row>
    <row r="2159" spans="1:12" ht="14.25" customHeight="1" x14ac:dyDescent="0.25">
      <c r="A2159" s="1" t="s">
        <v>2346</v>
      </c>
      <c r="B2159" s="2">
        <v>41163</v>
      </c>
      <c r="C2159" s="2">
        <v>41168</v>
      </c>
      <c r="D2159" s="1" t="s">
        <v>3900</v>
      </c>
      <c r="E2159" s="1" t="s">
        <v>3133</v>
      </c>
      <c r="F2159" s="1" t="s">
        <v>3159</v>
      </c>
      <c r="G2159" s="1" t="s">
        <v>3135</v>
      </c>
      <c r="H2159" s="1" t="s">
        <v>14</v>
      </c>
      <c r="I2159" s="1" t="s">
        <v>1805</v>
      </c>
      <c r="J2159" s="3">
        <v>265.86</v>
      </c>
      <c r="K2159" s="3">
        <v>7</v>
      </c>
      <c r="L2159" s="3">
        <v>79.757999999999996</v>
      </c>
    </row>
    <row r="2160" spans="1:12" ht="14.25" customHeight="1" x14ac:dyDescent="0.25">
      <c r="A2160" s="1" t="s">
        <v>2347</v>
      </c>
      <c r="B2160" s="2">
        <v>40826</v>
      </c>
      <c r="C2160" s="2">
        <v>40830</v>
      </c>
      <c r="D2160" s="1" t="s">
        <v>3901</v>
      </c>
      <c r="E2160" s="1" t="s">
        <v>3133</v>
      </c>
      <c r="F2160" s="1" t="s">
        <v>3148</v>
      </c>
      <c r="G2160" s="1" t="s">
        <v>3143</v>
      </c>
      <c r="H2160" s="1" t="s">
        <v>12</v>
      </c>
      <c r="I2160" s="1" t="s">
        <v>582</v>
      </c>
      <c r="J2160" s="3">
        <v>46.872</v>
      </c>
      <c r="K2160" s="3">
        <v>7</v>
      </c>
      <c r="L2160" s="3">
        <v>3.5154000000000001</v>
      </c>
    </row>
    <row r="2161" spans="1:12" ht="14.25" customHeight="1" x14ac:dyDescent="0.25">
      <c r="A2161" s="1" t="s">
        <v>2348</v>
      </c>
      <c r="B2161" s="2">
        <v>40852</v>
      </c>
      <c r="C2161" s="2">
        <v>40857</v>
      </c>
      <c r="D2161" s="1" t="s">
        <v>3786</v>
      </c>
      <c r="E2161" s="1" t="s">
        <v>3133</v>
      </c>
      <c r="F2161" s="1" t="s">
        <v>3134</v>
      </c>
      <c r="G2161" s="1" t="s">
        <v>3135</v>
      </c>
      <c r="H2161" s="1" t="s">
        <v>12</v>
      </c>
      <c r="I2161" s="1" t="s">
        <v>2013</v>
      </c>
      <c r="J2161" s="3">
        <v>20.04</v>
      </c>
      <c r="K2161" s="3">
        <v>6</v>
      </c>
      <c r="L2161" s="3">
        <v>8.8176000000000005</v>
      </c>
    </row>
    <row r="2162" spans="1:12" ht="14.25" customHeight="1" x14ac:dyDescent="0.25">
      <c r="A2162" s="1" t="s">
        <v>2349</v>
      </c>
      <c r="B2162" s="2">
        <v>41043</v>
      </c>
      <c r="C2162" s="2">
        <v>41050</v>
      </c>
      <c r="D2162" s="1" t="s">
        <v>3902</v>
      </c>
      <c r="E2162" s="1" t="s">
        <v>3133</v>
      </c>
      <c r="F2162" s="1" t="s">
        <v>3134</v>
      </c>
      <c r="G2162" s="1" t="s">
        <v>3135</v>
      </c>
      <c r="H2162" s="1" t="s">
        <v>28</v>
      </c>
      <c r="I2162" s="1" t="s">
        <v>1817</v>
      </c>
      <c r="J2162" s="3">
        <v>1117.92</v>
      </c>
      <c r="K2162" s="3">
        <v>4</v>
      </c>
      <c r="L2162" s="3">
        <v>55.896000000000001</v>
      </c>
    </row>
    <row r="2163" spans="1:12" ht="14.25" customHeight="1" x14ac:dyDescent="0.25">
      <c r="A2163" s="1" t="s">
        <v>2350</v>
      </c>
      <c r="B2163" s="2">
        <v>41709</v>
      </c>
      <c r="C2163" s="2">
        <v>41714</v>
      </c>
      <c r="D2163" s="1" t="s">
        <v>3824</v>
      </c>
      <c r="E2163" s="1" t="s">
        <v>3133</v>
      </c>
      <c r="F2163" s="1" t="s">
        <v>3140</v>
      </c>
      <c r="G2163" s="1" t="s">
        <v>3135</v>
      </c>
      <c r="H2163" s="1" t="s">
        <v>38</v>
      </c>
      <c r="I2163" s="1" t="s">
        <v>877</v>
      </c>
      <c r="J2163" s="3">
        <v>111.96</v>
      </c>
      <c r="K2163" s="3">
        <v>4</v>
      </c>
      <c r="L2163" s="3">
        <v>21.272400000000001</v>
      </c>
    </row>
    <row r="2164" spans="1:12" ht="14.25" customHeight="1" x14ac:dyDescent="0.25">
      <c r="A2164" s="1" t="s">
        <v>2351</v>
      </c>
      <c r="B2164" s="2">
        <v>41842</v>
      </c>
      <c r="C2164" s="2">
        <v>41846</v>
      </c>
      <c r="D2164" s="1" t="s">
        <v>3816</v>
      </c>
      <c r="E2164" s="1" t="s">
        <v>3133</v>
      </c>
      <c r="F2164" s="1" t="s">
        <v>3159</v>
      </c>
      <c r="G2164" s="1" t="s">
        <v>3135</v>
      </c>
      <c r="H2164" s="1" t="s">
        <v>45</v>
      </c>
      <c r="I2164" s="1" t="s">
        <v>2352</v>
      </c>
      <c r="J2164" s="3">
        <v>16.34</v>
      </c>
      <c r="K2164" s="3">
        <v>2</v>
      </c>
      <c r="L2164" s="3">
        <v>7.6798000000000002</v>
      </c>
    </row>
    <row r="2165" spans="1:12" ht="14.25" customHeight="1" x14ac:dyDescent="0.25">
      <c r="A2165" s="1" t="s">
        <v>2351</v>
      </c>
      <c r="B2165" s="2">
        <v>41842</v>
      </c>
      <c r="C2165" s="2">
        <v>41846</v>
      </c>
      <c r="D2165" s="1" t="s">
        <v>3816</v>
      </c>
      <c r="E2165" s="1" t="s">
        <v>3133</v>
      </c>
      <c r="F2165" s="1" t="s">
        <v>3159</v>
      </c>
      <c r="G2165" s="1" t="s">
        <v>3135</v>
      </c>
      <c r="H2165" s="1" t="s">
        <v>72</v>
      </c>
      <c r="I2165" s="1" t="s">
        <v>1147</v>
      </c>
      <c r="J2165" s="3">
        <v>225.29599999999999</v>
      </c>
      <c r="K2165" s="3">
        <v>2</v>
      </c>
      <c r="L2165" s="3">
        <v>22.529599999999999</v>
      </c>
    </row>
    <row r="2166" spans="1:12" ht="14.25" customHeight="1" x14ac:dyDescent="0.25">
      <c r="A2166" s="1" t="s">
        <v>2351</v>
      </c>
      <c r="B2166" s="2">
        <v>41842</v>
      </c>
      <c r="C2166" s="2">
        <v>41846</v>
      </c>
      <c r="D2166" s="1" t="s">
        <v>3816</v>
      </c>
      <c r="E2166" s="1" t="s">
        <v>3133</v>
      </c>
      <c r="F2166" s="1" t="s">
        <v>3159</v>
      </c>
      <c r="G2166" s="1" t="s">
        <v>3135</v>
      </c>
      <c r="H2166" s="1" t="s">
        <v>18</v>
      </c>
      <c r="I2166" s="1" t="s">
        <v>1621</v>
      </c>
      <c r="J2166" s="3">
        <v>50.351999999999997</v>
      </c>
      <c r="K2166" s="3">
        <v>3</v>
      </c>
      <c r="L2166" s="3">
        <v>17.623200000000001</v>
      </c>
    </row>
    <row r="2167" spans="1:12" ht="14.25" customHeight="1" x14ac:dyDescent="0.25">
      <c r="A2167" s="1" t="s">
        <v>2353</v>
      </c>
      <c r="B2167" s="2">
        <v>41083</v>
      </c>
      <c r="C2167" s="2">
        <v>41088</v>
      </c>
      <c r="D2167" s="1" t="s">
        <v>3789</v>
      </c>
      <c r="E2167" s="1" t="s">
        <v>3133</v>
      </c>
      <c r="F2167" s="1" t="s">
        <v>3164</v>
      </c>
      <c r="G2167" s="1" t="s">
        <v>3135</v>
      </c>
      <c r="H2167" s="1" t="s">
        <v>16</v>
      </c>
      <c r="I2167" s="1" t="s">
        <v>887</v>
      </c>
      <c r="J2167" s="3">
        <v>217.584</v>
      </c>
      <c r="K2167" s="3">
        <v>2</v>
      </c>
      <c r="L2167" s="3">
        <v>19.038599999999999</v>
      </c>
    </row>
    <row r="2168" spans="1:12" ht="14.25" customHeight="1" x14ac:dyDescent="0.25">
      <c r="A2168" s="1" t="s">
        <v>2353</v>
      </c>
      <c r="B2168" s="2">
        <v>41083</v>
      </c>
      <c r="C2168" s="2">
        <v>41088</v>
      </c>
      <c r="D2168" s="1" t="s">
        <v>3789</v>
      </c>
      <c r="E2168" s="1" t="s">
        <v>3133</v>
      </c>
      <c r="F2168" s="1" t="s">
        <v>3164</v>
      </c>
      <c r="G2168" s="1" t="s">
        <v>3135</v>
      </c>
      <c r="H2168" s="1" t="s">
        <v>79</v>
      </c>
      <c r="I2168" s="1" t="s">
        <v>2354</v>
      </c>
      <c r="J2168" s="3">
        <v>5.43</v>
      </c>
      <c r="K2168" s="3">
        <v>3</v>
      </c>
      <c r="L2168" s="3">
        <v>1.7919</v>
      </c>
    </row>
    <row r="2169" spans="1:12" ht="14.25" customHeight="1" x14ac:dyDescent="0.25">
      <c r="A2169" s="1" t="s">
        <v>2353</v>
      </c>
      <c r="B2169" s="2">
        <v>41083</v>
      </c>
      <c r="C2169" s="2">
        <v>41088</v>
      </c>
      <c r="D2169" s="1" t="s">
        <v>3789</v>
      </c>
      <c r="E2169" s="1" t="s">
        <v>3133</v>
      </c>
      <c r="F2169" s="1" t="s">
        <v>3164</v>
      </c>
      <c r="G2169" s="1" t="s">
        <v>3135</v>
      </c>
      <c r="H2169" s="1" t="s">
        <v>16</v>
      </c>
      <c r="I2169" s="1" t="s">
        <v>2355</v>
      </c>
      <c r="J2169" s="3">
        <v>143.976</v>
      </c>
      <c r="K2169" s="3">
        <v>3</v>
      </c>
      <c r="L2169" s="3">
        <v>8.9984999999999999</v>
      </c>
    </row>
    <row r="2170" spans="1:12" ht="14.25" customHeight="1" x14ac:dyDescent="0.25">
      <c r="A2170" s="1" t="s">
        <v>2356</v>
      </c>
      <c r="B2170" s="2">
        <v>41227</v>
      </c>
      <c r="C2170" s="2">
        <v>41232</v>
      </c>
      <c r="D2170" s="1" t="s">
        <v>3415</v>
      </c>
      <c r="E2170" s="1" t="s">
        <v>3133</v>
      </c>
      <c r="F2170" s="1" t="s">
        <v>3297</v>
      </c>
      <c r="G2170" s="1" t="s">
        <v>3154</v>
      </c>
      <c r="H2170" s="1" t="s">
        <v>72</v>
      </c>
      <c r="I2170" s="1" t="s">
        <v>844</v>
      </c>
      <c r="J2170" s="3">
        <v>883.84</v>
      </c>
      <c r="K2170" s="3">
        <v>4</v>
      </c>
      <c r="L2170" s="3">
        <v>99.432000000000002</v>
      </c>
    </row>
    <row r="2171" spans="1:12" ht="14.25" customHeight="1" x14ac:dyDescent="0.25">
      <c r="A2171" s="1" t="s">
        <v>2356</v>
      </c>
      <c r="B2171" s="2">
        <v>41227</v>
      </c>
      <c r="C2171" s="2">
        <v>41232</v>
      </c>
      <c r="D2171" s="1" t="s">
        <v>3415</v>
      </c>
      <c r="E2171" s="1" t="s">
        <v>3133</v>
      </c>
      <c r="F2171" s="1" t="s">
        <v>3297</v>
      </c>
      <c r="G2171" s="1" t="s">
        <v>3154</v>
      </c>
      <c r="H2171" s="1" t="s">
        <v>72</v>
      </c>
      <c r="I2171" s="1" t="s">
        <v>150</v>
      </c>
      <c r="J2171" s="3">
        <v>230.352</v>
      </c>
      <c r="K2171" s="3">
        <v>3</v>
      </c>
      <c r="L2171" s="3">
        <v>20.155799999999999</v>
      </c>
    </row>
    <row r="2172" spans="1:12" ht="14.25" customHeight="1" x14ac:dyDescent="0.25">
      <c r="A2172" s="1" t="s">
        <v>2357</v>
      </c>
      <c r="B2172" s="2">
        <v>41618</v>
      </c>
      <c r="C2172" s="2">
        <v>41621</v>
      </c>
      <c r="D2172" s="1" t="s">
        <v>3336</v>
      </c>
      <c r="E2172" s="1" t="s">
        <v>3133</v>
      </c>
      <c r="F2172" s="1" t="s">
        <v>3230</v>
      </c>
      <c r="G2172" s="1" t="s">
        <v>3135</v>
      </c>
      <c r="H2172" s="1" t="s">
        <v>18</v>
      </c>
      <c r="I2172" s="1" t="s">
        <v>2358</v>
      </c>
      <c r="J2172" s="3">
        <v>273.92</v>
      </c>
      <c r="K2172" s="3">
        <v>8</v>
      </c>
      <c r="L2172" s="3">
        <v>99.296000000000006</v>
      </c>
    </row>
    <row r="2173" spans="1:12" ht="14.25" customHeight="1" x14ac:dyDescent="0.25">
      <c r="A2173" s="1" t="s">
        <v>2359</v>
      </c>
      <c r="B2173" s="2">
        <v>41902</v>
      </c>
      <c r="C2173" s="2">
        <v>41907</v>
      </c>
      <c r="D2173" s="1" t="s">
        <v>3431</v>
      </c>
      <c r="E2173" s="1" t="s">
        <v>3133</v>
      </c>
      <c r="F2173" s="1" t="s">
        <v>3134</v>
      </c>
      <c r="G2173" s="1" t="s">
        <v>3135</v>
      </c>
      <c r="H2173" s="1" t="s">
        <v>38</v>
      </c>
      <c r="I2173" s="1" t="s">
        <v>2360</v>
      </c>
      <c r="J2173" s="3">
        <v>149.94999999999999</v>
      </c>
      <c r="K2173" s="3">
        <v>5</v>
      </c>
      <c r="L2173" s="3">
        <v>31.4895</v>
      </c>
    </row>
    <row r="2174" spans="1:12" ht="14.25" customHeight="1" x14ac:dyDescent="0.25">
      <c r="A2174" s="1" t="s">
        <v>2359</v>
      </c>
      <c r="B2174" s="2">
        <v>41902</v>
      </c>
      <c r="C2174" s="2">
        <v>41907</v>
      </c>
      <c r="D2174" s="1" t="s">
        <v>3431</v>
      </c>
      <c r="E2174" s="1" t="s">
        <v>3133</v>
      </c>
      <c r="F2174" s="1" t="s">
        <v>3134</v>
      </c>
      <c r="G2174" s="1" t="s">
        <v>3135</v>
      </c>
      <c r="H2174" s="1" t="s">
        <v>14</v>
      </c>
      <c r="I2174" s="1" t="s">
        <v>2361</v>
      </c>
      <c r="J2174" s="3">
        <v>23.32</v>
      </c>
      <c r="K2174" s="3">
        <v>2</v>
      </c>
      <c r="L2174" s="3">
        <v>6.0632000000000001</v>
      </c>
    </row>
    <row r="2175" spans="1:12" ht="14.25" customHeight="1" x14ac:dyDescent="0.25">
      <c r="A2175" s="1" t="s">
        <v>2359</v>
      </c>
      <c r="B2175" s="2">
        <v>41902</v>
      </c>
      <c r="C2175" s="2">
        <v>41907</v>
      </c>
      <c r="D2175" s="1" t="s">
        <v>3431</v>
      </c>
      <c r="E2175" s="1" t="s">
        <v>3133</v>
      </c>
      <c r="F2175" s="1" t="s">
        <v>3134</v>
      </c>
      <c r="G2175" s="1" t="s">
        <v>3135</v>
      </c>
      <c r="H2175" s="1" t="s">
        <v>14</v>
      </c>
      <c r="I2175" s="1" t="s">
        <v>2362</v>
      </c>
      <c r="J2175" s="3">
        <v>16.739999999999998</v>
      </c>
      <c r="K2175" s="3">
        <v>3</v>
      </c>
      <c r="L2175" s="3">
        <v>4.8545999999999996</v>
      </c>
    </row>
    <row r="2176" spans="1:12" ht="14.25" customHeight="1" x14ac:dyDescent="0.25">
      <c r="A2176" s="1" t="s">
        <v>2363</v>
      </c>
      <c r="B2176" s="2">
        <v>41530</v>
      </c>
      <c r="C2176" s="2">
        <v>41534</v>
      </c>
      <c r="D2176" s="1" t="s">
        <v>3396</v>
      </c>
      <c r="E2176" s="1" t="s">
        <v>3133</v>
      </c>
      <c r="F2176" s="1" t="s">
        <v>3136</v>
      </c>
      <c r="G2176" s="1" t="s">
        <v>3137</v>
      </c>
      <c r="H2176" s="1" t="s">
        <v>79</v>
      </c>
      <c r="I2176" s="1" t="s">
        <v>676</v>
      </c>
      <c r="J2176" s="3">
        <v>10.47</v>
      </c>
      <c r="K2176" s="3">
        <v>3</v>
      </c>
      <c r="L2176" s="3">
        <v>4.8162000000000003</v>
      </c>
    </row>
    <row r="2177" spans="1:12" ht="14.25" customHeight="1" x14ac:dyDescent="0.25">
      <c r="A2177" s="1" t="s">
        <v>2363</v>
      </c>
      <c r="B2177" s="2">
        <v>41530</v>
      </c>
      <c r="C2177" s="2">
        <v>41534</v>
      </c>
      <c r="D2177" s="1" t="s">
        <v>3396</v>
      </c>
      <c r="E2177" s="1" t="s">
        <v>3133</v>
      </c>
      <c r="F2177" s="1" t="s">
        <v>3136</v>
      </c>
      <c r="G2177" s="1" t="s">
        <v>3137</v>
      </c>
      <c r="H2177" s="1" t="s">
        <v>9</v>
      </c>
      <c r="I2177" s="1" t="s">
        <v>2364</v>
      </c>
      <c r="J2177" s="3">
        <v>11.07</v>
      </c>
      <c r="K2177" s="3">
        <v>3</v>
      </c>
      <c r="L2177" s="3">
        <v>5.2028999999999996</v>
      </c>
    </row>
    <row r="2178" spans="1:12" ht="14.25" customHeight="1" x14ac:dyDescent="0.25">
      <c r="A2178" s="1" t="s">
        <v>2363</v>
      </c>
      <c r="B2178" s="2">
        <v>41530</v>
      </c>
      <c r="C2178" s="2">
        <v>41534</v>
      </c>
      <c r="D2178" s="1" t="s">
        <v>3396</v>
      </c>
      <c r="E2178" s="1" t="s">
        <v>3133</v>
      </c>
      <c r="F2178" s="1" t="s">
        <v>3136</v>
      </c>
      <c r="G2178" s="1" t="s">
        <v>3137</v>
      </c>
      <c r="H2178" s="1" t="s">
        <v>18</v>
      </c>
      <c r="I2178" s="1" t="s">
        <v>2365</v>
      </c>
      <c r="J2178" s="3">
        <v>20.704000000000001</v>
      </c>
      <c r="K2178" s="3">
        <v>4</v>
      </c>
      <c r="L2178" s="3">
        <v>7.7640000000000002</v>
      </c>
    </row>
    <row r="2179" spans="1:12" ht="14.25" customHeight="1" x14ac:dyDescent="0.25">
      <c r="A2179" s="1" t="s">
        <v>2366</v>
      </c>
      <c r="B2179" s="2">
        <v>40728</v>
      </c>
      <c r="C2179" s="2">
        <v>40731</v>
      </c>
      <c r="D2179" s="1" t="s">
        <v>3744</v>
      </c>
      <c r="E2179" s="1" t="s">
        <v>3133</v>
      </c>
      <c r="F2179" s="1" t="s">
        <v>3146</v>
      </c>
      <c r="G2179" s="1" t="s">
        <v>3147</v>
      </c>
      <c r="H2179" s="1" t="s">
        <v>45</v>
      </c>
      <c r="I2179" s="1" t="s">
        <v>2189</v>
      </c>
      <c r="J2179" s="3">
        <v>177.536</v>
      </c>
      <c r="K2179" s="3">
        <v>4</v>
      </c>
      <c r="L2179" s="3">
        <v>62.137599999999999</v>
      </c>
    </row>
    <row r="2180" spans="1:12" ht="14.25" customHeight="1" x14ac:dyDescent="0.25">
      <c r="A2180" s="1" t="s">
        <v>2366</v>
      </c>
      <c r="B2180" s="2">
        <v>40728</v>
      </c>
      <c r="C2180" s="2">
        <v>40731</v>
      </c>
      <c r="D2180" s="1" t="s">
        <v>3744</v>
      </c>
      <c r="E2180" s="1" t="s">
        <v>3133</v>
      </c>
      <c r="F2180" s="1" t="s">
        <v>3146</v>
      </c>
      <c r="G2180" s="1" t="s">
        <v>3147</v>
      </c>
      <c r="H2180" s="1" t="s">
        <v>20</v>
      </c>
      <c r="I2180" s="1" t="s">
        <v>933</v>
      </c>
      <c r="J2180" s="3">
        <v>32.432000000000002</v>
      </c>
      <c r="K2180" s="3">
        <v>2</v>
      </c>
      <c r="L2180" s="3">
        <v>3.2431999999999999</v>
      </c>
    </row>
    <row r="2181" spans="1:12" ht="14.25" customHeight="1" x14ac:dyDescent="0.25">
      <c r="A2181" s="1" t="s">
        <v>2367</v>
      </c>
      <c r="B2181" s="2">
        <v>41375</v>
      </c>
      <c r="C2181" s="2">
        <v>41382</v>
      </c>
      <c r="D2181" s="1" t="s">
        <v>3903</v>
      </c>
      <c r="E2181" s="1" t="s">
        <v>3133</v>
      </c>
      <c r="F2181" s="1" t="s">
        <v>3140</v>
      </c>
      <c r="G2181" s="1" t="s">
        <v>3135</v>
      </c>
      <c r="H2181" s="1" t="s">
        <v>20</v>
      </c>
      <c r="I2181" s="1" t="s">
        <v>617</v>
      </c>
      <c r="J2181" s="3">
        <v>113.76</v>
      </c>
      <c r="K2181" s="3">
        <v>3</v>
      </c>
      <c r="L2181" s="3">
        <v>44.366399999999999</v>
      </c>
    </row>
    <row r="2182" spans="1:12" ht="14.25" customHeight="1" x14ac:dyDescent="0.25">
      <c r="A2182" s="1" t="s">
        <v>2367</v>
      </c>
      <c r="B2182" s="2">
        <v>41375</v>
      </c>
      <c r="C2182" s="2">
        <v>41382</v>
      </c>
      <c r="D2182" s="1" t="s">
        <v>3903</v>
      </c>
      <c r="E2182" s="1" t="s">
        <v>3133</v>
      </c>
      <c r="F2182" s="1" t="s">
        <v>3140</v>
      </c>
      <c r="G2182" s="1" t="s">
        <v>3135</v>
      </c>
      <c r="H2182" s="1" t="s">
        <v>28</v>
      </c>
      <c r="I2182" s="1" t="s">
        <v>2225</v>
      </c>
      <c r="J2182" s="3">
        <v>579.51</v>
      </c>
      <c r="K2182" s="3">
        <v>3</v>
      </c>
      <c r="L2182" s="3">
        <v>81.131399999999999</v>
      </c>
    </row>
    <row r="2183" spans="1:12" ht="14.25" customHeight="1" x14ac:dyDescent="0.25">
      <c r="A2183" s="1" t="s">
        <v>2367</v>
      </c>
      <c r="B2183" s="2">
        <v>41375</v>
      </c>
      <c r="C2183" s="2">
        <v>41382</v>
      </c>
      <c r="D2183" s="1" t="s">
        <v>3903</v>
      </c>
      <c r="E2183" s="1" t="s">
        <v>3133</v>
      </c>
      <c r="F2183" s="1" t="s">
        <v>3140</v>
      </c>
      <c r="G2183" s="1" t="s">
        <v>3135</v>
      </c>
      <c r="H2183" s="1" t="s">
        <v>28</v>
      </c>
      <c r="I2183" s="1" t="s">
        <v>2122</v>
      </c>
      <c r="J2183" s="3">
        <v>150.66</v>
      </c>
      <c r="K2183" s="3">
        <v>9</v>
      </c>
      <c r="L2183" s="3">
        <v>6.0263999999999998</v>
      </c>
    </row>
    <row r="2184" spans="1:12" ht="14.25" customHeight="1" x14ac:dyDescent="0.25">
      <c r="A2184" s="1" t="s">
        <v>2367</v>
      </c>
      <c r="B2184" s="2">
        <v>41375</v>
      </c>
      <c r="C2184" s="2">
        <v>41382</v>
      </c>
      <c r="D2184" s="1" t="s">
        <v>3903</v>
      </c>
      <c r="E2184" s="1" t="s">
        <v>3133</v>
      </c>
      <c r="F2184" s="1" t="s">
        <v>3140</v>
      </c>
      <c r="G2184" s="1" t="s">
        <v>3135</v>
      </c>
      <c r="H2184" s="1" t="s">
        <v>18</v>
      </c>
      <c r="I2184" s="1" t="s">
        <v>281</v>
      </c>
      <c r="J2184" s="3">
        <v>48.031999999999996</v>
      </c>
      <c r="K2184" s="3">
        <v>4</v>
      </c>
      <c r="L2184" s="3">
        <v>15.6104</v>
      </c>
    </row>
    <row r="2185" spans="1:12" ht="14.25" customHeight="1" x14ac:dyDescent="0.25">
      <c r="A2185" s="1" t="s">
        <v>2368</v>
      </c>
      <c r="B2185" s="2">
        <v>41827</v>
      </c>
      <c r="C2185" s="2">
        <v>41832</v>
      </c>
      <c r="D2185" s="1" t="s">
        <v>3892</v>
      </c>
      <c r="E2185" s="1" t="s">
        <v>3133</v>
      </c>
      <c r="F2185" s="1" t="s">
        <v>3134</v>
      </c>
      <c r="G2185" s="1" t="s">
        <v>3135</v>
      </c>
      <c r="H2185" s="1" t="s">
        <v>72</v>
      </c>
      <c r="I2185" s="1" t="s">
        <v>73</v>
      </c>
      <c r="J2185" s="3">
        <v>122.136</v>
      </c>
      <c r="K2185" s="3">
        <v>3</v>
      </c>
      <c r="L2185" s="3">
        <v>-13.7403</v>
      </c>
    </row>
    <row r="2186" spans="1:12" ht="14.25" customHeight="1" x14ac:dyDescent="0.25">
      <c r="A2186" s="1" t="s">
        <v>2369</v>
      </c>
      <c r="B2186" s="2">
        <v>41983</v>
      </c>
      <c r="C2186" s="2">
        <v>41987</v>
      </c>
      <c r="D2186" s="1" t="s">
        <v>3751</v>
      </c>
      <c r="E2186" s="1" t="s">
        <v>3133</v>
      </c>
      <c r="F2186" s="1" t="s">
        <v>3148</v>
      </c>
      <c r="G2186" s="1" t="s">
        <v>3143</v>
      </c>
      <c r="H2186" s="1" t="s">
        <v>45</v>
      </c>
      <c r="I2186" s="1" t="s">
        <v>727</v>
      </c>
      <c r="J2186" s="3">
        <v>419.4</v>
      </c>
      <c r="K2186" s="3">
        <v>5</v>
      </c>
      <c r="L2186" s="3">
        <v>146.79</v>
      </c>
    </row>
    <row r="2187" spans="1:12" ht="14.25" customHeight="1" x14ac:dyDescent="0.25">
      <c r="A2187" s="1" t="s">
        <v>2369</v>
      </c>
      <c r="B2187" s="2">
        <v>41983</v>
      </c>
      <c r="C2187" s="2">
        <v>41987</v>
      </c>
      <c r="D2187" s="1" t="s">
        <v>3751</v>
      </c>
      <c r="E2187" s="1" t="s">
        <v>3133</v>
      </c>
      <c r="F2187" s="1" t="s">
        <v>3148</v>
      </c>
      <c r="G2187" s="1" t="s">
        <v>3143</v>
      </c>
      <c r="H2187" s="1" t="s">
        <v>18</v>
      </c>
      <c r="I2187" s="1" t="s">
        <v>2370</v>
      </c>
      <c r="J2187" s="3">
        <v>13.005000000000001</v>
      </c>
      <c r="K2187" s="3">
        <v>3</v>
      </c>
      <c r="L2187" s="3">
        <v>-9.9704999999999995</v>
      </c>
    </row>
    <row r="2188" spans="1:12" ht="14.25" customHeight="1" x14ac:dyDescent="0.25">
      <c r="A2188" s="1" t="s">
        <v>2371</v>
      </c>
      <c r="B2188" s="2">
        <v>41583</v>
      </c>
      <c r="C2188" s="2">
        <v>41587</v>
      </c>
      <c r="D2188" s="1" t="s">
        <v>3575</v>
      </c>
      <c r="E2188" s="1" t="s">
        <v>3133</v>
      </c>
      <c r="F2188" s="1" t="s">
        <v>3134</v>
      </c>
      <c r="G2188" s="1" t="s">
        <v>3135</v>
      </c>
      <c r="H2188" s="1" t="s">
        <v>18</v>
      </c>
      <c r="I2188" s="1" t="s">
        <v>169</v>
      </c>
      <c r="J2188" s="3">
        <v>7.7119999999999997</v>
      </c>
      <c r="K2188" s="3">
        <v>2</v>
      </c>
      <c r="L2188" s="3">
        <v>2.7955999999999999</v>
      </c>
    </row>
    <row r="2189" spans="1:12" ht="14.25" customHeight="1" x14ac:dyDescent="0.25">
      <c r="A2189" s="1" t="s">
        <v>2371</v>
      </c>
      <c r="B2189" s="2">
        <v>41583</v>
      </c>
      <c r="C2189" s="2">
        <v>41587</v>
      </c>
      <c r="D2189" s="1" t="s">
        <v>3575</v>
      </c>
      <c r="E2189" s="1" t="s">
        <v>3133</v>
      </c>
      <c r="F2189" s="1" t="s">
        <v>3134</v>
      </c>
      <c r="G2189" s="1" t="s">
        <v>3135</v>
      </c>
      <c r="H2189" s="1" t="s">
        <v>18</v>
      </c>
      <c r="I2189" s="1" t="s">
        <v>2372</v>
      </c>
      <c r="J2189" s="3">
        <v>4.1760000000000002</v>
      </c>
      <c r="K2189" s="3">
        <v>1</v>
      </c>
      <c r="L2189" s="3">
        <v>1.3049999999999999</v>
      </c>
    </row>
    <row r="2190" spans="1:12" ht="14.25" customHeight="1" x14ac:dyDescent="0.25">
      <c r="A2190" s="1" t="s">
        <v>2371</v>
      </c>
      <c r="B2190" s="2">
        <v>41583</v>
      </c>
      <c r="C2190" s="2">
        <v>41587</v>
      </c>
      <c r="D2190" s="1" t="s">
        <v>3575</v>
      </c>
      <c r="E2190" s="1" t="s">
        <v>3133</v>
      </c>
      <c r="F2190" s="1" t="s">
        <v>3134</v>
      </c>
      <c r="G2190" s="1" t="s">
        <v>3135</v>
      </c>
      <c r="H2190" s="1" t="s">
        <v>45</v>
      </c>
      <c r="I2190" s="1" t="s">
        <v>2373</v>
      </c>
      <c r="J2190" s="3">
        <v>38.880000000000003</v>
      </c>
      <c r="K2190" s="3">
        <v>6</v>
      </c>
      <c r="L2190" s="3">
        <v>18.662400000000002</v>
      </c>
    </row>
    <row r="2191" spans="1:12" ht="14.25" customHeight="1" x14ac:dyDescent="0.25">
      <c r="A2191" s="1" t="s">
        <v>2374</v>
      </c>
      <c r="B2191" s="2">
        <v>41595</v>
      </c>
      <c r="C2191" s="2">
        <v>41596</v>
      </c>
      <c r="D2191" s="1" t="s">
        <v>3904</v>
      </c>
      <c r="E2191" s="1" t="s">
        <v>3133</v>
      </c>
      <c r="F2191" s="1" t="s">
        <v>3149</v>
      </c>
      <c r="G2191" s="1" t="s">
        <v>3135</v>
      </c>
      <c r="H2191" s="1" t="s">
        <v>18</v>
      </c>
      <c r="I2191" s="1" t="s">
        <v>483</v>
      </c>
      <c r="J2191" s="3">
        <v>8.32</v>
      </c>
      <c r="K2191" s="3">
        <v>5</v>
      </c>
      <c r="L2191" s="3">
        <v>2.8079999999999998</v>
      </c>
    </row>
    <row r="2192" spans="1:12" ht="14.25" customHeight="1" x14ac:dyDescent="0.25">
      <c r="A2192" s="1" t="s">
        <v>2375</v>
      </c>
      <c r="B2192" s="2">
        <v>41589</v>
      </c>
      <c r="C2192" s="2">
        <v>41594</v>
      </c>
      <c r="D2192" s="1" t="s">
        <v>3475</v>
      </c>
      <c r="E2192" s="1" t="s">
        <v>3133</v>
      </c>
      <c r="F2192" s="1" t="s">
        <v>3236</v>
      </c>
      <c r="G2192" s="1" t="s">
        <v>3135</v>
      </c>
      <c r="H2192" s="1" t="s">
        <v>12</v>
      </c>
      <c r="I2192" s="1" t="s">
        <v>1862</v>
      </c>
      <c r="J2192" s="3">
        <v>9.98</v>
      </c>
      <c r="K2192" s="3">
        <v>1</v>
      </c>
      <c r="L2192" s="3">
        <v>2.7944</v>
      </c>
    </row>
    <row r="2193" spans="1:12" ht="14.25" customHeight="1" x14ac:dyDescent="0.25">
      <c r="A2193" s="1" t="s">
        <v>2376</v>
      </c>
      <c r="B2193" s="2">
        <v>41634</v>
      </c>
      <c r="C2193" s="2">
        <v>41641</v>
      </c>
      <c r="D2193" s="1" t="s">
        <v>3569</v>
      </c>
      <c r="E2193" s="1" t="s">
        <v>3133</v>
      </c>
      <c r="F2193" s="1" t="s">
        <v>3148</v>
      </c>
      <c r="G2193" s="1" t="s">
        <v>3143</v>
      </c>
      <c r="H2193" s="1" t="s">
        <v>22</v>
      </c>
      <c r="I2193" s="1" t="s">
        <v>357</v>
      </c>
      <c r="J2193" s="3">
        <v>35.445</v>
      </c>
      <c r="K2193" s="3">
        <v>1</v>
      </c>
      <c r="L2193" s="3">
        <v>-24.102599999999999</v>
      </c>
    </row>
    <row r="2194" spans="1:12" ht="14.25" customHeight="1" x14ac:dyDescent="0.25">
      <c r="A2194" s="1" t="s">
        <v>2376</v>
      </c>
      <c r="B2194" s="2">
        <v>41634</v>
      </c>
      <c r="C2194" s="2">
        <v>41641</v>
      </c>
      <c r="D2194" s="1" t="s">
        <v>3569</v>
      </c>
      <c r="E2194" s="1" t="s">
        <v>3133</v>
      </c>
      <c r="F2194" s="1" t="s">
        <v>3148</v>
      </c>
      <c r="G2194" s="1" t="s">
        <v>3143</v>
      </c>
      <c r="H2194" s="1" t="s">
        <v>510</v>
      </c>
      <c r="I2194" s="1" t="s">
        <v>2377</v>
      </c>
      <c r="J2194" s="3">
        <v>269.97000000000003</v>
      </c>
      <c r="K2194" s="3">
        <v>2</v>
      </c>
      <c r="L2194" s="3">
        <v>-386.95699999999999</v>
      </c>
    </row>
    <row r="2195" spans="1:12" ht="14.25" customHeight="1" x14ac:dyDescent="0.25">
      <c r="A2195" s="1" t="s">
        <v>2376</v>
      </c>
      <c r="B2195" s="2">
        <v>41634</v>
      </c>
      <c r="C2195" s="2">
        <v>41641</v>
      </c>
      <c r="D2195" s="1" t="s">
        <v>3569</v>
      </c>
      <c r="E2195" s="1" t="s">
        <v>3133</v>
      </c>
      <c r="F2195" s="1" t="s">
        <v>3148</v>
      </c>
      <c r="G2195" s="1" t="s">
        <v>3143</v>
      </c>
      <c r="H2195" s="1" t="s">
        <v>38</v>
      </c>
      <c r="I2195" s="1" t="s">
        <v>1376</v>
      </c>
      <c r="J2195" s="3">
        <v>45.12</v>
      </c>
      <c r="K2195" s="3">
        <v>3</v>
      </c>
      <c r="L2195" s="3">
        <v>-7.8959999999999999</v>
      </c>
    </row>
    <row r="2196" spans="1:12" ht="14.25" customHeight="1" x14ac:dyDescent="0.25">
      <c r="A2196" s="1" t="s">
        <v>2376</v>
      </c>
      <c r="B2196" s="2">
        <v>41634</v>
      </c>
      <c r="C2196" s="2">
        <v>41641</v>
      </c>
      <c r="D2196" s="1" t="s">
        <v>3569</v>
      </c>
      <c r="E2196" s="1" t="s">
        <v>3133</v>
      </c>
      <c r="F2196" s="1" t="s">
        <v>3148</v>
      </c>
      <c r="G2196" s="1" t="s">
        <v>3143</v>
      </c>
      <c r="H2196" s="1" t="s">
        <v>38</v>
      </c>
      <c r="I2196" s="1" t="s">
        <v>2378</v>
      </c>
      <c r="J2196" s="3">
        <v>100.8</v>
      </c>
      <c r="K2196" s="3">
        <v>2</v>
      </c>
      <c r="L2196" s="3">
        <v>21.42</v>
      </c>
    </row>
    <row r="2197" spans="1:12" ht="14.25" customHeight="1" x14ac:dyDescent="0.25">
      <c r="A2197" s="1" t="s">
        <v>2376</v>
      </c>
      <c r="B2197" s="2">
        <v>41634</v>
      </c>
      <c r="C2197" s="2">
        <v>41641</v>
      </c>
      <c r="D2197" s="1" t="s">
        <v>3569</v>
      </c>
      <c r="E2197" s="1" t="s">
        <v>3133</v>
      </c>
      <c r="F2197" s="1" t="s">
        <v>3148</v>
      </c>
      <c r="G2197" s="1" t="s">
        <v>3143</v>
      </c>
      <c r="H2197" s="1" t="s">
        <v>72</v>
      </c>
      <c r="I2197" s="1" t="s">
        <v>2379</v>
      </c>
      <c r="J2197" s="3">
        <v>47.968000000000004</v>
      </c>
      <c r="K2197" s="3">
        <v>2</v>
      </c>
      <c r="L2197" s="3">
        <v>4.1971999999999996</v>
      </c>
    </row>
    <row r="2198" spans="1:12" ht="14.25" customHeight="1" x14ac:dyDescent="0.25">
      <c r="A2198" s="1" t="s">
        <v>2380</v>
      </c>
      <c r="B2198" s="2">
        <v>40821</v>
      </c>
      <c r="C2198" s="2">
        <v>40822</v>
      </c>
      <c r="D2198" s="1" t="s">
        <v>3369</v>
      </c>
      <c r="E2198" s="1" t="s">
        <v>3133</v>
      </c>
      <c r="F2198" s="1" t="s">
        <v>3210</v>
      </c>
      <c r="G2198" s="1" t="s">
        <v>3135</v>
      </c>
      <c r="H2198" s="1" t="s">
        <v>38</v>
      </c>
      <c r="I2198" s="1" t="s">
        <v>880</v>
      </c>
      <c r="J2198" s="3">
        <v>99.98</v>
      </c>
      <c r="K2198" s="3">
        <v>2</v>
      </c>
      <c r="L2198" s="3">
        <v>34.993000000000002</v>
      </c>
    </row>
    <row r="2199" spans="1:12" ht="14.25" customHeight="1" x14ac:dyDescent="0.25">
      <c r="A2199" s="1" t="s">
        <v>2381</v>
      </c>
      <c r="B2199" s="2">
        <v>41999</v>
      </c>
      <c r="C2199" s="2">
        <v>42003</v>
      </c>
      <c r="D2199" s="1" t="s">
        <v>3866</v>
      </c>
      <c r="E2199" s="1" t="s">
        <v>3133</v>
      </c>
      <c r="F2199" s="1" t="s">
        <v>3298</v>
      </c>
      <c r="G2199" s="1" t="s">
        <v>3137</v>
      </c>
      <c r="H2199" s="1" t="s">
        <v>18</v>
      </c>
      <c r="I2199" s="1" t="s">
        <v>169</v>
      </c>
      <c r="J2199" s="3">
        <v>3.8559999999999999</v>
      </c>
      <c r="K2199" s="3">
        <v>1</v>
      </c>
      <c r="L2199" s="3">
        <v>1.3977999999999999</v>
      </c>
    </row>
    <row r="2200" spans="1:12" ht="14.25" customHeight="1" x14ac:dyDescent="0.25">
      <c r="A2200" s="1" t="s">
        <v>2382</v>
      </c>
      <c r="B2200" s="2">
        <v>40711</v>
      </c>
      <c r="C2200" s="2">
        <v>40715</v>
      </c>
      <c r="D2200" s="1" t="s">
        <v>3517</v>
      </c>
      <c r="E2200" s="1" t="s">
        <v>3133</v>
      </c>
      <c r="F2200" s="1" t="s">
        <v>3136</v>
      </c>
      <c r="G2200" s="1" t="s">
        <v>3137</v>
      </c>
      <c r="H2200" s="1" t="s">
        <v>12</v>
      </c>
      <c r="I2200" s="1" t="s">
        <v>219</v>
      </c>
      <c r="J2200" s="3">
        <v>6.24</v>
      </c>
      <c r="K2200" s="3">
        <v>3</v>
      </c>
      <c r="L2200" s="3">
        <v>2.6208</v>
      </c>
    </row>
    <row r="2201" spans="1:12" ht="14.25" customHeight="1" x14ac:dyDescent="0.25">
      <c r="A2201" s="1" t="s">
        <v>2382</v>
      </c>
      <c r="B2201" s="2">
        <v>40711</v>
      </c>
      <c r="C2201" s="2">
        <v>40715</v>
      </c>
      <c r="D2201" s="1" t="s">
        <v>3517</v>
      </c>
      <c r="E2201" s="1" t="s">
        <v>3133</v>
      </c>
      <c r="F2201" s="1" t="s">
        <v>3136</v>
      </c>
      <c r="G2201" s="1" t="s">
        <v>3137</v>
      </c>
      <c r="H2201" s="1" t="s">
        <v>79</v>
      </c>
      <c r="I2201" s="1" t="s">
        <v>160</v>
      </c>
      <c r="J2201" s="3">
        <v>17.899999999999999</v>
      </c>
      <c r="K2201" s="3">
        <v>5</v>
      </c>
      <c r="L2201" s="3">
        <v>8.9499999999999993</v>
      </c>
    </row>
    <row r="2202" spans="1:12" ht="14.25" customHeight="1" x14ac:dyDescent="0.25">
      <c r="A2202" s="1" t="s">
        <v>2382</v>
      </c>
      <c r="B2202" s="2">
        <v>40711</v>
      </c>
      <c r="C2202" s="2">
        <v>40715</v>
      </c>
      <c r="D2202" s="1" t="s">
        <v>3517</v>
      </c>
      <c r="E2202" s="1" t="s">
        <v>3133</v>
      </c>
      <c r="F2202" s="1" t="s">
        <v>3136</v>
      </c>
      <c r="G2202" s="1" t="s">
        <v>3137</v>
      </c>
      <c r="H2202" s="1" t="s">
        <v>18</v>
      </c>
      <c r="I2202" s="1" t="s">
        <v>2383</v>
      </c>
      <c r="J2202" s="3">
        <v>3266.3760000000002</v>
      </c>
      <c r="K2202" s="3">
        <v>3</v>
      </c>
      <c r="L2202" s="3">
        <v>1061.5722000000001</v>
      </c>
    </row>
    <row r="2203" spans="1:12" ht="14.25" customHeight="1" x14ac:dyDescent="0.25">
      <c r="A2203" s="1" t="s">
        <v>2384</v>
      </c>
      <c r="B2203" s="2">
        <v>41946</v>
      </c>
      <c r="C2203" s="2">
        <v>41951</v>
      </c>
      <c r="D2203" s="1" t="s">
        <v>3664</v>
      </c>
      <c r="E2203" s="1" t="s">
        <v>3133</v>
      </c>
      <c r="F2203" s="1" t="s">
        <v>3134</v>
      </c>
      <c r="G2203" s="1" t="s">
        <v>3135</v>
      </c>
      <c r="H2203" s="1" t="s">
        <v>20</v>
      </c>
      <c r="I2203" s="1" t="s">
        <v>421</v>
      </c>
      <c r="J2203" s="3">
        <v>168.1</v>
      </c>
      <c r="K2203" s="3">
        <v>5</v>
      </c>
      <c r="L2203" s="3">
        <v>43.706000000000003</v>
      </c>
    </row>
    <row r="2204" spans="1:12" ht="14.25" customHeight="1" x14ac:dyDescent="0.25">
      <c r="A2204" s="1" t="s">
        <v>2385</v>
      </c>
      <c r="B2204" s="2">
        <v>41526</v>
      </c>
      <c r="C2204" s="2">
        <v>41526</v>
      </c>
      <c r="D2204" s="1" t="s">
        <v>3428</v>
      </c>
      <c r="E2204" s="1" t="s">
        <v>3133</v>
      </c>
      <c r="F2204" s="1" t="s">
        <v>3189</v>
      </c>
      <c r="G2204" s="1" t="s">
        <v>3135</v>
      </c>
      <c r="H2204" s="1" t="s">
        <v>22</v>
      </c>
      <c r="I2204" s="1" t="s">
        <v>602</v>
      </c>
      <c r="J2204" s="3">
        <v>146.04</v>
      </c>
      <c r="K2204" s="3">
        <v>1</v>
      </c>
      <c r="L2204" s="3">
        <v>-12.778499999999999</v>
      </c>
    </row>
    <row r="2205" spans="1:12" ht="14.25" customHeight="1" x14ac:dyDescent="0.25">
      <c r="A2205" s="1" t="s">
        <v>2386</v>
      </c>
      <c r="B2205" s="2">
        <v>41599</v>
      </c>
      <c r="C2205" s="2">
        <v>41603</v>
      </c>
      <c r="D2205" s="1" t="s">
        <v>3905</v>
      </c>
      <c r="E2205" s="1" t="s">
        <v>3133</v>
      </c>
      <c r="F2205" s="1" t="s">
        <v>3299</v>
      </c>
      <c r="G2205" s="1" t="s">
        <v>3135</v>
      </c>
      <c r="H2205" s="1" t="s">
        <v>38</v>
      </c>
      <c r="I2205" s="1" t="s">
        <v>2387</v>
      </c>
      <c r="J2205" s="3">
        <v>27.88</v>
      </c>
      <c r="K2205" s="3">
        <v>2</v>
      </c>
      <c r="L2205" s="3">
        <v>3.9032</v>
      </c>
    </row>
    <row r="2206" spans="1:12" ht="14.25" customHeight="1" x14ac:dyDescent="0.25">
      <c r="A2206" s="1" t="s">
        <v>2388</v>
      </c>
      <c r="B2206" s="2">
        <v>41928</v>
      </c>
      <c r="C2206" s="2">
        <v>41933</v>
      </c>
      <c r="D2206" s="1" t="s">
        <v>3466</v>
      </c>
      <c r="E2206" s="1" t="s">
        <v>3133</v>
      </c>
      <c r="F2206" s="1" t="s">
        <v>3237</v>
      </c>
      <c r="G2206" s="1" t="s">
        <v>3135</v>
      </c>
      <c r="H2206" s="1" t="s">
        <v>9</v>
      </c>
      <c r="I2206" s="1" t="s">
        <v>623</v>
      </c>
      <c r="J2206" s="3">
        <v>152.65</v>
      </c>
      <c r="K2206" s="3">
        <v>5</v>
      </c>
      <c r="L2206" s="3">
        <v>70.218999999999994</v>
      </c>
    </row>
    <row r="2207" spans="1:12" ht="14.25" customHeight="1" x14ac:dyDescent="0.25">
      <c r="A2207" s="1" t="s">
        <v>2388</v>
      </c>
      <c r="B2207" s="2">
        <v>41928</v>
      </c>
      <c r="C2207" s="2">
        <v>41933</v>
      </c>
      <c r="D2207" s="1" t="s">
        <v>3466</v>
      </c>
      <c r="E2207" s="1" t="s">
        <v>3133</v>
      </c>
      <c r="F2207" s="1" t="s">
        <v>3237</v>
      </c>
      <c r="G2207" s="1" t="s">
        <v>3135</v>
      </c>
      <c r="H2207" s="1" t="s">
        <v>12</v>
      </c>
      <c r="I2207" s="1" t="s">
        <v>2389</v>
      </c>
      <c r="J2207" s="3">
        <v>22.72</v>
      </c>
      <c r="K2207" s="3">
        <v>1</v>
      </c>
      <c r="L2207" s="3">
        <v>9.3152000000000008</v>
      </c>
    </row>
    <row r="2208" spans="1:12" ht="14.25" customHeight="1" x14ac:dyDescent="0.25">
      <c r="A2208" s="1" t="s">
        <v>2390</v>
      </c>
      <c r="B2208" s="2">
        <v>41676</v>
      </c>
      <c r="C2208" s="2">
        <v>41680</v>
      </c>
      <c r="D2208" s="1" t="s">
        <v>3819</v>
      </c>
      <c r="E2208" s="1" t="s">
        <v>3133</v>
      </c>
      <c r="F2208" s="1" t="s">
        <v>3193</v>
      </c>
      <c r="G2208" s="1" t="s">
        <v>3135</v>
      </c>
      <c r="H2208" s="1" t="s">
        <v>20</v>
      </c>
      <c r="I2208" s="1" t="s">
        <v>1996</v>
      </c>
      <c r="J2208" s="3">
        <v>1640.7</v>
      </c>
      <c r="K2208" s="3">
        <v>5</v>
      </c>
      <c r="L2208" s="3">
        <v>459.39600000000002</v>
      </c>
    </row>
    <row r="2209" spans="1:12" ht="14.25" customHeight="1" x14ac:dyDescent="0.25">
      <c r="A2209" s="1" t="s">
        <v>2390</v>
      </c>
      <c r="B2209" s="2">
        <v>41676</v>
      </c>
      <c r="C2209" s="2">
        <v>41680</v>
      </c>
      <c r="D2209" s="1" t="s">
        <v>3819</v>
      </c>
      <c r="E2209" s="1" t="s">
        <v>3133</v>
      </c>
      <c r="F2209" s="1" t="s">
        <v>3193</v>
      </c>
      <c r="G2209" s="1" t="s">
        <v>3135</v>
      </c>
      <c r="H2209" s="1" t="s">
        <v>16</v>
      </c>
      <c r="I2209" s="1" t="s">
        <v>757</v>
      </c>
      <c r="J2209" s="3">
        <v>371.2</v>
      </c>
      <c r="K2209" s="3">
        <v>5</v>
      </c>
      <c r="L2209" s="3">
        <v>41.76</v>
      </c>
    </row>
    <row r="2210" spans="1:12" ht="14.25" customHeight="1" x14ac:dyDescent="0.25">
      <c r="A2210" s="1" t="s">
        <v>2391</v>
      </c>
      <c r="B2210" s="2">
        <v>40730</v>
      </c>
      <c r="C2210" s="2">
        <v>40736</v>
      </c>
      <c r="D2210" s="1" t="s">
        <v>3610</v>
      </c>
      <c r="E2210" s="1" t="s">
        <v>3133</v>
      </c>
      <c r="F2210" s="1" t="s">
        <v>3300</v>
      </c>
      <c r="G2210" s="1" t="s">
        <v>3135</v>
      </c>
      <c r="H2210" s="1" t="s">
        <v>72</v>
      </c>
      <c r="I2210" s="1" t="s">
        <v>819</v>
      </c>
      <c r="J2210" s="3">
        <v>478.48</v>
      </c>
      <c r="K2210" s="3">
        <v>2</v>
      </c>
      <c r="L2210" s="3">
        <v>47.847999999999999</v>
      </c>
    </row>
    <row r="2211" spans="1:12" ht="14.25" customHeight="1" x14ac:dyDescent="0.25">
      <c r="A2211" s="1" t="s">
        <v>2392</v>
      </c>
      <c r="B2211" s="2">
        <v>41404</v>
      </c>
      <c r="C2211" s="2">
        <v>41409</v>
      </c>
      <c r="D2211" s="1" t="s">
        <v>3609</v>
      </c>
      <c r="E2211" s="1" t="s">
        <v>3133</v>
      </c>
      <c r="F2211" s="1" t="s">
        <v>3134</v>
      </c>
      <c r="G2211" s="1" t="s">
        <v>3135</v>
      </c>
      <c r="H2211" s="1" t="s">
        <v>45</v>
      </c>
      <c r="I2211" s="1" t="s">
        <v>2393</v>
      </c>
      <c r="J2211" s="3">
        <v>32.04</v>
      </c>
      <c r="K2211" s="3">
        <v>4</v>
      </c>
      <c r="L2211" s="3">
        <v>14.417999999999999</v>
      </c>
    </row>
    <row r="2212" spans="1:12" ht="14.25" customHeight="1" x14ac:dyDescent="0.25">
      <c r="A2212" s="1" t="s">
        <v>2394</v>
      </c>
      <c r="B2212" s="2">
        <v>41474</v>
      </c>
      <c r="C2212" s="2">
        <v>41478</v>
      </c>
      <c r="D2212" s="1" t="s">
        <v>3906</v>
      </c>
      <c r="E2212" s="1" t="s">
        <v>3133</v>
      </c>
      <c r="F2212" s="1" t="s">
        <v>3148</v>
      </c>
      <c r="G2212" s="1" t="s">
        <v>3143</v>
      </c>
      <c r="H2212" s="1" t="s">
        <v>16</v>
      </c>
      <c r="I2212" s="1" t="s">
        <v>238</v>
      </c>
      <c r="J2212" s="3">
        <v>55.991999999999997</v>
      </c>
      <c r="K2212" s="3">
        <v>1</v>
      </c>
      <c r="L2212" s="3">
        <v>3.4994999999999998</v>
      </c>
    </row>
    <row r="2213" spans="1:12" ht="14.25" customHeight="1" x14ac:dyDescent="0.25">
      <c r="A2213" s="1" t="s">
        <v>2395</v>
      </c>
      <c r="B2213" s="2">
        <v>40653</v>
      </c>
      <c r="C2213" s="2">
        <v>40658</v>
      </c>
      <c r="D2213" s="1" t="s">
        <v>3560</v>
      </c>
      <c r="E2213" s="1" t="s">
        <v>3133</v>
      </c>
      <c r="F2213" s="1" t="s">
        <v>3134</v>
      </c>
      <c r="G2213" s="1" t="s">
        <v>3135</v>
      </c>
      <c r="H2213" s="1" t="s">
        <v>12</v>
      </c>
      <c r="I2213" s="1" t="s">
        <v>2396</v>
      </c>
      <c r="J2213" s="3">
        <v>59.92</v>
      </c>
      <c r="K2213" s="3">
        <v>4</v>
      </c>
      <c r="L2213" s="3">
        <v>27.563199999999998</v>
      </c>
    </row>
    <row r="2214" spans="1:12" ht="14.25" customHeight="1" x14ac:dyDescent="0.25">
      <c r="A2214" s="1" t="s">
        <v>2397</v>
      </c>
      <c r="B2214" s="2">
        <v>41747</v>
      </c>
      <c r="C2214" s="2">
        <v>41752</v>
      </c>
      <c r="D2214" s="1" t="s">
        <v>3539</v>
      </c>
      <c r="E2214" s="1" t="s">
        <v>3133</v>
      </c>
      <c r="F2214" s="1" t="s">
        <v>3134</v>
      </c>
      <c r="G2214" s="1" t="s">
        <v>3135</v>
      </c>
      <c r="H2214" s="1" t="s">
        <v>45</v>
      </c>
      <c r="I2214" s="1" t="s">
        <v>2398</v>
      </c>
      <c r="J2214" s="3">
        <v>28.14</v>
      </c>
      <c r="K2214" s="3">
        <v>3</v>
      </c>
      <c r="L2214" s="3">
        <v>13.507199999999999</v>
      </c>
    </row>
    <row r="2215" spans="1:12" ht="14.25" customHeight="1" x14ac:dyDescent="0.25">
      <c r="A2215" s="1" t="s">
        <v>2397</v>
      </c>
      <c r="B2215" s="2">
        <v>41747</v>
      </c>
      <c r="C2215" s="2">
        <v>41752</v>
      </c>
      <c r="D2215" s="1" t="s">
        <v>3539</v>
      </c>
      <c r="E2215" s="1" t="s">
        <v>3133</v>
      </c>
      <c r="F2215" s="1" t="s">
        <v>3134</v>
      </c>
      <c r="G2215" s="1" t="s">
        <v>3135</v>
      </c>
      <c r="H2215" s="1" t="s">
        <v>9</v>
      </c>
      <c r="I2215" s="1" t="s">
        <v>1099</v>
      </c>
      <c r="J2215" s="3">
        <v>7.38</v>
      </c>
      <c r="K2215" s="3">
        <v>2</v>
      </c>
      <c r="L2215" s="3">
        <v>3.4685999999999999</v>
      </c>
    </row>
    <row r="2216" spans="1:12" ht="14.25" customHeight="1" x14ac:dyDescent="0.25">
      <c r="A2216" s="1" t="s">
        <v>2397</v>
      </c>
      <c r="B2216" s="2">
        <v>41747</v>
      </c>
      <c r="C2216" s="2">
        <v>41752</v>
      </c>
      <c r="D2216" s="1" t="s">
        <v>3539</v>
      </c>
      <c r="E2216" s="1" t="s">
        <v>3133</v>
      </c>
      <c r="F2216" s="1" t="s">
        <v>3134</v>
      </c>
      <c r="G2216" s="1" t="s">
        <v>3135</v>
      </c>
      <c r="H2216" s="1" t="s">
        <v>79</v>
      </c>
      <c r="I2216" s="1" t="s">
        <v>508</v>
      </c>
      <c r="J2216" s="3">
        <v>10.9</v>
      </c>
      <c r="K2216" s="3">
        <v>5</v>
      </c>
      <c r="L2216" s="3">
        <v>3.597</v>
      </c>
    </row>
    <row r="2217" spans="1:12" ht="14.25" customHeight="1" x14ac:dyDescent="0.25">
      <c r="A2217" s="1" t="s">
        <v>2397</v>
      </c>
      <c r="B2217" s="2">
        <v>41747</v>
      </c>
      <c r="C2217" s="2">
        <v>41752</v>
      </c>
      <c r="D2217" s="1" t="s">
        <v>3539</v>
      </c>
      <c r="E2217" s="1" t="s">
        <v>3133</v>
      </c>
      <c r="F2217" s="1" t="s">
        <v>3134</v>
      </c>
      <c r="G2217" s="1" t="s">
        <v>3135</v>
      </c>
      <c r="H2217" s="1" t="s">
        <v>38</v>
      </c>
      <c r="I2217" s="1" t="s">
        <v>355</v>
      </c>
      <c r="J2217" s="3">
        <v>274.89</v>
      </c>
      <c r="K2217" s="3">
        <v>11</v>
      </c>
      <c r="L2217" s="3">
        <v>46.731299999999997</v>
      </c>
    </row>
    <row r="2218" spans="1:12" ht="14.25" customHeight="1" x14ac:dyDescent="0.25">
      <c r="A2218" s="1" t="s">
        <v>2397</v>
      </c>
      <c r="B2218" s="2">
        <v>41747</v>
      </c>
      <c r="C2218" s="2">
        <v>41752</v>
      </c>
      <c r="D2218" s="1" t="s">
        <v>3539</v>
      </c>
      <c r="E2218" s="1" t="s">
        <v>3133</v>
      </c>
      <c r="F2218" s="1" t="s">
        <v>3134</v>
      </c>
      <c r="G2218" s="1" t="s">
        <v>3135</v>
      </c>
      <c r="H2218" s="1" t="s">
        <v>9</v>
      </c>
      <c r="I2218" s="1" t="s">
        <v>1347</v>
      </c>
      <c r="J2218" s="3">
        <v>23.04</v>
      </c>
      <c r="K2218" s="3">
        <v>8</v>
      </c>
      <c r="L2218" s="3">
        <v>11.2896</v>
      </c>
    </row>
    <row r="2219" spans="1:12" ht="14.25" customHeight="1" x14ac:dyDescent="0.25">
      <c r="A2219" s="1" t="s">
        <v>2397</v>
      </c>
      <c r="B2219" s="2">
        <v>41747</v>
      </c>
      <c r="C2219" s="2">
        <v>41752</v>
      </c>
      <c r="D2219" s="1" t="s">
        <v>3539</v>
      </c>
      <c r="E2219" s="1" t="s">
        <v>3133</v>
      </c>
      <c r="F2219" s="1" t="s">
        <v>3134</v>
      </c>
      <c r="G2219" s="1" t="s">
        <v>3135</v>
      </c>
      <c r="H2219" s="1" t="s">
        <v>72</v>
      </c>
      <c r="I2219" s="1" t="s">
        <v>2399</v>
      </c>
      <c r="J2219" s="3">
        <v>218.352</v>
      </c>
      <c r="K2219" s="3">
        <v>3</v>
      </c>
      <c r="L2219" s="3">
        <v>-19.105799999999999</v>
      </c>
    </row>
    <row r="2220" spans="1:12" ht="14.25" customHeight="1" x14ac:dyDescent="0.25">
      <c r="A2220" s="1" t="s">
        <v>2400</v>
      </c>
      <c r="B2220" s="2">
        <v>41508</v>
      </c>
      <c r="C2220" s="2">
        <v>41515</v>
      </c>
      <c r="D2220" s="1" t="s">
        <v>3907</v>
      </c>
      <c r="E2220" s="1" t="s">
        <v>3133</v>
      </c>
      <c r="F2220" s="1" t="s">
        <v>3134</v>
      </c>
      <c r="G2220" s="1" t="s">
        <v>3135</v>
      </c>
      <c r="H2220" s="1" t="s">
        <v>18</v>
      </c>
      <c r="I2220" s="1" t="s">
        <v>433</v>
      </c>
      <c r="J2220" s="3">
        <v>12.672000000000001</v>
      </c>
      <c r="K2220" s="3">
        <v>2</v>
      </c>
      <c r="L2220" s="3">
        <v>4.7519999999999998</v>
      </c>
    </row>
    <row r="2221" spans="1:12" ht="14.25" customHeight="1" x14ac:dyDescent="0.25">
      <c r="A2221" s="1" t="s">
        <v>2400</v>
      </c>
      <c r="B2221" s="2">
        <v>41508</v>
      </c>
      <c r="C2221" s="2">
        <v>41515</v>
      </c>
      <c r="D2221" s="1" t="s">
        <v>3907</v>
      </c>
      <c r="E2221" s="1" t="s">
        <v>3133</v>
      </c>
      <c r="F2221" s="1" t="s">
        <v>3134</v>
      </c>
      <c r="G2221" s="1" t="s">
        <v>3135</v>
      </c>
      <c r="H2221" s="1" t="s">
        <v>16</v>
      </c>
      <c r="I2221" s="1" t="s">
        <v>261</v>
      </c>
      <c r="J2221" s="3">
        <v>91.96</v>
      </c>
      <c r="K2221" s="3">
        <v>5</v>
      </c>
      <c r="L2221" s="3">
        <v>-20.690999999999999</v>
      </c>
    </row>
    <row r="2222" spans="1:12" ht="14.25" customHeight="1" x14ac:dyDescent="0.25">
      <c r="A2222" s="1" t="s">
        <v>2400</v>
      </c>
      <c r="B2222" s="2">
        <v>41508</v>
      </c>
      <c r="C2222" s="2">
        <v>41515</v>
      </c>
      <c r="D2222" s="1" t="s">
        <v>3907</v>
      </c>
      <c r="E2222" s="1" t="s">
        <v>3133</v>
      </c>
      <c r="F2222" s="1" t="s">
        <v>3134</v>
      </c>
      <c r="G2222" s="1" t="s">
        <v>3135</v>
      </c>
      <c r="H2222" s="1" t="s">
        <v>38</v>
      </c>
      <c r="I2222" s="1" t="s">
        <v>2401</v>
      </c>
      <c r="J2222" s="3">
        <v>254.97</v>
      </c>
      <c r="K2222" s="3">
        <v>3</v>
      </c>
      <c r="L2222" s="3">
        <v>91.789199999999994</v>
      </c>
    </row>
    <row r="2223" spans="1:12" ht="14.25" customHeight="1" x14ac:dyDescent="0.25">
      <c r="A2223" s="1" t="s">
        <v>2400</v>
      </c>
      <c r="B2223" s="2">
        <v>41508</v>
      </c>
      <c r="C2223" s="2">
        <v>41515</v>
      </c>
      <c r="D2223" s="1" t="s">
        <v>3907</v>
      </c>
      <c r="E2223" s="1" t="s">
        <v>3133</v>
      </c>
      <c r="F2223" s="1" t="s">
        <v>3134</v>
      </c>
      <c r="G2223" s="1" t="s">
        <v>3135</v>
      </c>
      <c r="H2223" s="1" t="s">
        <v>16</v>
      </c>
      <c r="I2223" s="1" t="s">
        <v>2402</v>
      </c>
      <c r="J2223" s="3">
        <v>31.984000000000002</v>
      </c>
      <c r="K2223" s="3">
        <v>2</v>
      </c>
      <c r="L2223" s="3">
        <v>-7.9960000000000004</v>
      </c>
    </row>
    <row r="2224" spans="1:12" ht="14.25" customHeight="1" x14ac:dyDescent="0.25">
      <c r="A2224" s="1" t="s">
        <v>2400</v>
      </c>
      <c r="B2224" s="2">
        <v>41508</v>
      </c>
      <c r="C2224" s="2">
        <v>41515</v>
      </c>
      <c r="D2224" s="1" t="s">
        <v>3907</v>
      </c>
      <c r="E2224" s="1" t="s">
        <v>3133</v>
      </c>
      <c r="F2224" s="1" t="s">
        <v>3134</v>
      </c>
      <c r="G2224" s="1" t="s">
        <v>3135</v>
      </c>
      <c r="H2224" s="1" t="s">
        <v>22</v>
      </c>
      <c r="I2224" s="1" t="s">
        <v>2403</v>
      </c>
      <c r="J2224" s="3">
        <v>2887.056</v>
      </c>
      <c r="K2224" s="3">
        <v>9</v>
      </c>
      <c r="L2224" s="3">
        <v>180.441</v>
      </c>
    </row>
    <row r="2225" spans="1:12" ht="14.25" customHeight="1" x14ac:dyDescent="0.25">
      <c r="A2225" s="1" t="s">
        <v>2400</v>
      </c>
      <c r="B2225" s="2">
        <v>41508</v>
      </c>
      <c r="C2225" s="2">
        <v>41515</v>
      </c>
      <c r="D2225" s="1" t="s">
        <v>3907</v>
      </c>
      <c r="E2225" s="1" t="s">
        <v>3133</v>
      </c>
      <c r="F2225" s="1" t="s">
        <v>3134</v>
      </c>
      <c r="G2225" s="1" t="s">
        <v>3135</v>
      </c>
      <c r="H2225" s="1" t="s">
        <v>45</v>
      </c>
      <c r="I2225" s="1" t="s">
        <v>2404</v>
      </c>
      <c r="J2225" s="3">
        <v>12.96</v>
      </c>
      <c r="K2225" s="3">
        <v>2</v>
      </c>
      <c r="L2225" s="3">
        <v>6.2207999999999997</v>
      </c>
    </row>
    <row r="2226" spans="1:12" ht="14.25" customHeight="1" x14ac:dyDescent="0.25">
      <c r="A2226" s="1" t="s">
        <v>2400</v>
      </c>
      <c r="B2226" s="2">
        <v>41508</v>
      </c>
      <c r="C2226" s="2">
        <v>41515</v>
      </c>
      <c r="D2226" s="1" t="s">
        <v>3907</v>
      </c>
      <c r="E2226" s="1" t="s">
        <v>3133</v>
      </c>
      <c r="F2226" s="1" t="s">
        <v>3134</v>
      </c>
      <c r="G2226" s="1" t="s">
        <v>3135</v>
      </c>
      <c r="H2226" s="1" t="s">
        <v>45</v>
      </c>
      <c r="I2226" s="1" t="s">
        <v>1874</v>
      </c>
      <c r="J2226" s="3">
        <v>47.52</v>
      </c>
      <c r="K2226" s="3">
        <v>9</v>
      </c>
      <c r="L2226" s="3">
        <v>21.384</v>
      </c>
    </row>
    <row r="2227" spans="1:12" ht="14.25" customHeight="1" x14ac:dyDescent="0.25">
      <c r="A2227" s="1" t="s">
        <v>2405</v>
      </c>
      <c r="B2227" s="2">
        <v>41259</v>
      </c>
      <c r="C2227" s="2">
        <v>41262</v>
      </c>
      <c r="D2227" s="1" t="s">
        <v>3585</v>
      </c>
      <c r="E2227" s="1" t="s">
        <v>3133</v>
      </c>
      <c r="F2227" s="1" t="s">
        <v>3136</v>
      </c>
      <c r="G2227" s="1" t="s">
        <v>3137</v>
      </c>
      <c r="H2227" s="1" t="s">
        <v>45</v>
      </c>
      <c r="I2227" s="1" t="s">
        <v>2406</v>
      </c>
      <c r="J2227" s="3">
        <v>4.9800000000000004</v>
      </c>
      <c r="K2227" s="3">
        <v>1</v>
      </c>
      <c r="L2227" s="3">
        <v>2.3405999999999998</v>
      </c>
    </row>
    <row r="2228" spans="1:12" ht="14.25" customHeight="1" x14ac:dyDescent="0.25">
      <c r="A2228" s="1" t="s">
        <v>2407</v>
      </c>
      <c r="B2228" s="2">
        <v>41244</v>
      </c>
      <c r="C2228" s="2">
        <v>41248</v>
      </c>
      <c r="D2228" s="1" t="s">
        <v>3335</v>
      </c>
      <c r="E2228" s="1" t="s">
        <v>3133</v>
      </c>
      <c r="F2228" s="1" t="s">
        <v>3136</v>
      </c>
      <c r="G2228" s="1" t="s">
        <v>3137</v>
      </c>
      <c r="H2228" s="1" t="s">
        <v>72</v>
      </c>
      <c r="I2228" s="1" t="s">
        <v>249</v>
      </c>
      <c r="J2228" s="3">
        <v>2003.92</v>
      </c>
      <c r="K2228" s="3">
        <v>5</v>
      </c>
      <c r="L2228" s="3">
        <v>125.245</v>
      </c>
    </row>
    <row r="2229" spans="1:12" ht="14.25" customHeight="1" x14ac:dyDescent="0.25">
      <c r="A2229" s="1" t="s">
        <v>2407</v>
      </c>
      <c r="B2229" s="2">
        <v>41244</v>
      </c>
      <c r="C2229" s="2">
        <v>41248</v>
      </c>
      <c r="D2229" s="1" t="s">
        <v>3335</v>
      </c>
      <c r="E2229" s="1" t="s">
        <v>3133</v>
      </c>
      <c r="F2229" s="1" t="s">
        <v>3136</v>
      </c>
      <c r="G2229" s="1" t="s">
        <v>3137</v>
      </c>
      <c r="H2229" s="1" t="s">
        <v>45</v>
      </c>
      <c r="I2229" s="1" t="s">
        <v>2408</v>
      </c>
      <c r="J2229" s="3">
        <v>32.4</v>
      </c>
      <c r="K2229" s="3">
        <v>5</v>
      </c>
      <c r="L2229" s="3">
        <v>15.552</v>
      </c>
    </row>
    <row r="2230" spans="1:12" ht="14.25" customHeight="1" x14ac:dyDescent="0.25">
      <c r="A2230" s="1" t="s">
        <v>2407</v>
      </c>
      <c r="B2230" s="2">
        <v>41244</v>
      </c>
      <c r="C2230" s="2">
        <v>41248</v>
      </c>
      <c r="D2230" s="1" t="s">
        <v>3335</v>
      </c>
      <c r="E2230" s="1" t="s">
        <v>3133</v>
      </c>
      <c r="F2230" s="1" t="s">
        <v>3136</v>
      </c>
      <c r="G2230" s="1" t="s">
        <v>3137</v>
      </c>
      <c r="H2230" s="1" t="s">
        <v>22</v>
      </c>
      <c r="I2230" s="1" t="s">
        <v>1460</v>
      </c>
      <c r="J2230" s="3">
        <v>1913.4</v>
      </c>
      <c r="K2230" s="3">
        <v>9</v>
      </c>
      <c r="L2230" s="3">
        <v>401.81400000000002</v>
      </c>
    </row>
    <row r="2231" spans="1:12" ht="14.25" customHeight="1" x14ac:dyDescent="0.25">
      <c r="A2231" s="1" t="s">
        <v>2407</v>
      </c>
      <c r="B2231" s="2">
        <v>41244</v>
      </c>
      <c r="C2231" s="2">
        <v>41248</v>
      </c>
      <c r="D2231" s="1" t="s">
        <v>3335</v>
      </c>
      <c r="E2231" s="1" t="s">
        <v>3133</v>
      </c>
      <c r="F2231" s="1" t="s">
        <v>3136</v>
      </c>
      <c r="G2231" s="1" t="s">
        <v>3137</v>
      </c>
      <c r="H2231" s="1" t="s">
        <v>28</v>
      </c>
      <c r="I2231" s="1" t="s">
        <v>2014</v>
      </c>
      <c r="J2231" s="3">
        <v>146.72999999999999</v>
      </c>
      <c r="K2231" s="3">
        <v>3</v>
      </c>
      <c r="L2231" s="3">
        <v>2.9346000000000001</v>
      </c>
    </row>
    <row r="2232" spans="1:12" ht="14.25" customHeight="1" x14ac:dyDescent="0.25">
      <c r="A2232" s="1" t="s">
        <v>2407</v>
      </c>
      <c r="B2232" s="2">
        <v>41244</v>
      </c>
      <c r="C2232" s="2">
        <v>41248</v>
      </c>
      <c r="D2232" s="1" t="s">
        <v>3335</v>
      </c>
      <c r="E2232" s="1" t="s">
        <v>3133</v>
      </c>
      <c r="F2232" s="1" t="s">
        <v>3136</v>
      </c>
      <c r="G2232" s="1" t="s">
        <v>3137</v>
      </c>
      <c r="H2232" s="1" t="s">
        <v>45</v>
      </c>
      <c r="I2232" s="1" t="s">
        <v>915</v>
      </c>
      <c r="J2232" s="3">
        <v>114.2</v>
      </c>
      <c r="K2232" s="3">
        <v>5</v>
      </c>
      <c r="L2232" s="3">
        <v>52.531999999999996</v>
      </c>
    </row>
    <row r="2233" spans="1:12" ht="14.25" customHeight="1" x14ac:dyDescent="0.25">
      <c r="A2233" s="1" t="s">
        <v>2409</v>
      </c>
      <c r="B2233" s="2">
        <v>41755</v>
      </c>
      <c r="C2233" s="2">
        <v>41762</v>
      </c>
      <c r="D2233" s="1" t="s">
        <v>3551</v>
      </c>
      <c r="E2233" s="1" t="s">
        <v>3133</v>
      </c>
      <c r="F2233" s="1" t="s">
        <v>3134</v>
      </c>
      <c r="G2233" s="1" t="s">
        <v>3135</v>
      </c>
      <c r="H2233" s="1" t="s">
        <v>45</v>
      </c>
      <c r="I2233" s="1" t="s">
        <v>2410</v>
      </c>
      <c r="J2233" s="3">
        <v>19.05</v>
      </c>
      <c r="K2233" s="3">
        <v>3</v>
      </c>
      <c r="L2233" s="3">
        <v>8.7629999999999999</v>
      </c>
    </row>
    <row r="2234" spans="1:12" ht="14.25" customHeight="1" x14ac:dyDescent="0.25">
      <c r="A2234" s="1" t="s">
        <v>2409</v>
      </c>
      <c r="B2234" s="2">
        <v>41755</v>
      </c>
      <c r="C2234" s="2">
        <v>41762</v>
      </c>
      <c r="D2234" s="1" t="s">
        <v>3551</v>
      </c>
      <c r="E2234" s="1" t="s">
        <v>3133</v>
      </c>
      <c r="F2234" s="1" t="s">
        <v>3134</v>
      </c>
      <c r="G2234" s="1" t="s">
        <v>3135</v>
      </c>
      <c r="H2234" s="1" t="s">
        <v>18</v>
      </c>
      <c r="I2234" s="1" t="s">
        <v>2411</v>
      </c>
      <c r="J2234" s="3">
        <v>73.343999999999994</v>
      </c>
      <c r="K2234" s="3">
        <v>3</v>
      </c>
      <c r="L2234" s="3">
        <v>27.504000000000001</v>
      </c>
    </row>
    <row r="2235" spans="1:12" ht="14.25" customHeight="1" x14ac:dyDescent="0.25">
      <c r="A2235" s="1" t="s">
        <v>2412</v>
      </c>
      <c r="B2235" s="2">
        <v>41845</v>
      </c>
      <c r="C2235" s="2">
        <v>41845</v>
      </c>
      <c r="D2235" s="1" t="s">
        <v>3472</v>
      </c>
      <c r="E2235" s="1" t="s">
        <v>3133</v>
      </c>
      <c r="F2235" s="1" t="s">
        <v>3171</v>
      </c>
      <c r="G2235" s="1" t="s">
        <v>3135</v>
      </c>
      <c r="H2235" s="1" t="s">
        <v>165</v>
      </c>
      <c r="I2235" s="1" t="s">
        <v>166</v>
      </c>
      <c r="J2235" s="3">
        <v>2399.96</v>
      </c>
      <c r="K2235" s="3">
        <v>5</v>
      </c>
      <c r="L2235" s="3">
        <v>839.98599999999999</v>
      </c>
    </row>
    <row r="2236" spans="1:12" ht="14.25" customHeight="1" x14ac:dyDescent="0.25">
      <c r="A2236" s="1" t="s">
        <v>2413</v>
      </c>
      <c r="B2236" s="2">
        <v>41980</v>
      </c>
      <c r="C2236" s="2">
        <v>41982</v>
      </c>
      <c r="D2236" s="1" t="s">
        <v>3908</v>
      </c>
      <c r="E2236" s="1" t="s">
        <v>3133</v>
      </c>
      <c r="F2236" s="1" t="s">
        <v>3160</v>
      </c>
      <c r="G2236" s="1" t="s">
        <v>3135</v>
      </c>
      <c r="H2236" s="1" t="s">
        <v>28</v>
      </c>
      <c r="I2236" s="1" t="s">
        <v>106</v>
      </c>
      <c r="J2236" s="3">
        <v>10.68</v>
      </c>
      <c r="K2236" s="3">
        <v>1</v>
      </c>
      <c r="L2236" s="3">
        <v>2.8835999999999999</v>
      </c>
    </row>
    <row r="2237" spans="1:12" ht="14.25" customHeight="1" x14ac:dyDescent="0.25">
      <c r="A2237" s="1" t="s">
        <v>2414</v>
      </c>
      <c r="B2237" s="2">
        <v>41545</v>
      </c>
      <c r="C2237" s="2">
        <v>41551</v>
      </c>
      <c r="D2237" s="1" t="s">
        <v>3816</v>
      </c>
      <c r="E2237" s="1" t="s">
        <v>3133</v>
      </c>
      <c r="F2237" s="1" t="s">
        <v>3136</v>
      </c>
      <c r="G2237" s="1" t="s">
        <v>3137</v>
      </c>
      <c r="H2237" s="1" t="s">
        <v>16</v>
      </c>
      <c r="I2237" s="1" t="s">
        <v>2415</v>
      </c>
      <c r="J2237" s="3">
        <v>1001.5839999999999</v>
      </c>
      <c r="K2237" s="3">
        <v>2</v>
      </c>
      <c r="L2237" s="3">
        <v>125.19799999999999</v>
      </c>
    </row>
    <row r="2238" spans="1:12" ht="14.25" customHeight="1" x14ac:dyDescent="0.25">
      <c r="A2238" s="1" t="s">
        <v>2416</v>
      </c>
      <c r="B2238" s="2">
        <v>41850</v>
      </c>
      <c r="C2238" s="2">
        <v>41854</v>
      </c>
      <c r="D2238" s="1" t="s">
        <v>3450</v>
      </c>
      <c r="E2238" s="1" t="s">
        <v>3133</v>
      </c>
      <c r="F2238" s="1" t="s">
        <v>3136</v>
      </c>
      <c r="G2238" s="1" t="s">
        <v>3137</v>
      </c>
      <c r="H2238" s="1" t="s">
        <v>198</v>
      </c>
      <c r="I2238" s="1" t="s">
        <v>2417</v>
      </c>
      <c r="J2238" s="3">
        <v>115.96</v>
      </c>
      <c r="K2238" s="3">
        <v>2</v>
      </c>
      <c r="L2238" s="3">
        <v>25.511199999999999</v>
      </c>
    </row>
    <row r="2239" spans="1:12" ht="14.25" customHeight="1" x14ac:dyDescent="0.25">
      <c r="A2239" s="1" t="s">
        <v>2418</v>
      </c>
      <c r="B2239" s="2">
        <v>41853</v>
      </c>
      <c r="C2239" s="2">
        <v>41857</v>
      </c>
      <c r="D2239" s="1" t="s">
        <v>3909</v>
      </c>
      <c r="E2239" s="1" t="s">
        <v>3133</v>
      </c>
      <c r="F2239" s="1" t="s">
        <v>3140</v>
      </c>
      <c r="G2239" s="1" t="s">
        <v>3135</v>
      </c>
      <c r="H2239" s="1" t="s">
        <v>28</v>
      </c>
      <c r="I2239" s="1" t="s">
        <v>512</v>
      </c>
      <c r="J2239" s="3">
        <v>186.54</v>
      </c>
      <c r="K2239" s="3">
        <v>3</v>
      </c>
      <c r="L2239" s="3">
        <v>50.3658</v>
      </c>
    </row>
    <row r="2240" spans="1:12" ht="14.25" customHeight="1" x14ac:dyDescent="0.25">
      <c r="A2240" s="1" t="s">
        <v>2419</v>
      </c>
      <c r="B2240" s="2">
        <v>41762</v>
      </c>
      <c r="C2240" s="2">
        <v>41765</v>
      </c>
      <c r="D2240" s="1" t="s">
        <v>3910</v>
      </c>
      <c r="E2240" s="1" t="s">
        <v>3133</v>
      </c>
      <c r="F2240" s="1" t="s">
        <v>3134</v>
      </c>
      <c r="G2240" s="1" t="s">
        <v>3135</v>
      </c>
      <c r="H2240" s="1" t="s">
        <v>38</v>
      </c>
      <c r="I2240" s="1" t="s">
        <v>2420</v>
      </c>
      <c r="J2240" s="3">
        <v>159.56</v>
      </c>
      <c r="K2240" s="3">
        <v>4</v>
      </c>
      <c r="L2240" s="3">
        <v>59.037199999999999</v>
      </c>
    </row>
    <row r="2241" spans="1:12" ht="14.25" customHeight="1" x14ac:dyDescent="0.25">
      <c r="A2241" s="1" t="s">
        <v>2421</v>
      </c>
      <c r="B2241" s="2">
        <v>40893</v>
      </c>
      <c r="C2241" s="2">
        <v>40898</v>
      </c>
      <c r="D2241" s="1" t="s">
        <v>3911</v>
      </c>
      <c r="E2241" s="1" t="s">
        <v>3133</v>
      </c>
      <c r="F2241" s="1" t="s">
        <v>3236</v>
      </c>
      <c r="G2241" s="1" t="s">
        <v>3135</v>
      </c>
      <c r="H2241" s="1" t="s">
        <v>72</v>
      </c>
      <c r="I2241" s="1" t="s">
        <v>1173</v>
      </c>
      <c r="J2241" s="3">
        <v>1403.92</v>
      </c>
      <c r="K2241" s="3">
        <v>5</v>
      </c>
      <c r="L2241" s="3">
        <v>70.195999999999998</v>
      </c>
    </row>
    <row r="2242" spans="1:12" ht="14.25" customHeight="1" x14ac:dyDescent="0.25">
      <c r="A2242" s="1" t="s">
        <v>2422</v>
      </c>
      <c r="B2242" s="2">
        <v>41381</v>
      </c>
      <c r="C2242" s="2">
        <v>41383</v>
      </c>
      <c r="D2242" s="1" t="s">
        <v>3912</v>
      </c>
      <c r="E2242" s="1" t="s">
        <v>3133</v>
      </c>
      <c r="F2242" s="1" t="s">
        <v>3136</v>
      </c>
      <c r="G2242" s="1" t="s">
        <v>3137</v>
      </c>
      <c r="H2242" s="1" t="s">
        <v>82</v>
      </c>
      <c r="I2242" s="1" t="s">
        <v>1322</v>
      </c>
      <c r="J2242" s="3">
        <v>28.8</v>
      </c>
      <c r="K2242" s="3">
        <v>3</v>
      </c>
      <c r="L2242" s="3">
        <v>0.86399999999999999</v>
      </c>
    </row>
    <row r="2243" spans="1:12" ht="14.25" customHeight="1" x14ac:dyDescent="0.25">
      <c r="A2243" s="1" t="s">
        <v>2423</v>
      </c>
      <c r="B2243" s="2">
        <v>41697</v>
      </c>
      <c r="C2243" s="2">
        <v>41701</v>
      </c>
      <c r="D2243" s="1" t="s">
        <v>3913</v>
      </c>
      <c r="E2243" s="1" t="s">
        <v>3133</v>
      </c>
      <c r="F2243" s="1" t="s">
        <v>3280</v>
      </c>
      <c r="G2243" s="1" t="s">
        <v>3135</v>
      </c>
      <c r="H2243" s="1" t="s">
        <v>20</v>
      </c>
      <c r="I2243" s="1" t="s">
        <v>321</v>
      </c>
      <c r="J2243" s="3">
        <v>356.79</v>
      </c>
      <c r="K2243" s="3">
        <v>7</v>
      </c>
      <c r="L2243" s="3">
        <v>99.901200000000003</v>
      </c>
    </row>
    <row r="2244" spans="1:12" ht="14.25" customHeight="1" x14ac:dyDescent="0.25">
      <c r="A2244" s="1" t="s">
        <v>2424</v>
      </c>
      <c r="B2244" s="2">
        <v>41484</v>
      </c>
      <c r="C2244" s="2">
        <v>41490</v>
      </c>
      <c r="D2244" s="1" t="s">
        <v>3880</v>
      </c>
      <c r="E2244" s="1" t="s">
        <v>3133</v>
      </c>
      <c r="F2244" s="1" t="s">
        <v>3134</v>
      </c>
      <c r="G2244" s="1" t="s">
        <v>3135</v>
      </c>
      <c r="H2244" s="1" t="s">
        <v>9</v>
      </c>
      <c r="I2244" s="1" t="s">
        <v>2425</v>
      </c>
      <c r="J2244" s="3">
        <v>18.899999999999999</v>
      </c>
      <c r="K2244" s="3">
        <v>3</v>
      </c>
      <c r="L2244" s="3">
        <v>8.6940000000000008</v>
      </c>
    </row>
    <row r="2245" spans="1:12" ht="14.25" customHeight="1" x14ac:dyDescent="0.25">
      <c r="A2245" s="1" t="s">
        <v>2426</v>
      </c>
      <c r="B2245" s="2">
        <v>41449</v>
      </c>
      <c r="C2245" s="2">
        <v>41451</v>
      </c>
      <c r="D2245" s="1" t="s">
        <v>3340</v>
      </c>
      <c r="E2245" s="1" t="s">
        <v>3133</v>
      </c>
      <c r="F2245" s="1" t="s">
        <v>3140</v>
      </c>
      <c r="G2245" s="1" t="s">
        <v>3135</v>
      </c>
      <c r="H2245" s="1" t="s">
        <v>28</v>
      </c>
      <c r="I2245" s="1" t="s">
        <v>912</v>
      </c>
      <c r="J2245" s="3">
        <v>93.68</v>
      </c>
      <c r="K2245" s="3">
        <v>4</v>
      </c>
      <c r="L2245" s="3">
        <v>25.293600000000001</v>
      </c>
    </row>
    <row r="2246" spans="1:12" ht="14.25" customHeight="1" x14ac:dyDescent="0.25">
      <c r="A2246" s="1" t="s">
        <v>2426</v>
      </c>
      <c r="B2246" s="2">
        <v>41449</v>
      </c>
      <c r="C2246" s="2">
        <v>41451</v>
      </c>
      <c r="D2246" s="1" t="s">
        <v>3340</v>
      </c>
      <c r="E2246" s="1" t="s">
        <v>3133</v>
      </c>
      <c r="F2246" s="1" t="s">
        <v>3140</v>
      </c>
      <c r="G2246" s="1" t="s">
        <v>3135</v>
      </c>
      <c r="H2246" s="1" t="s">
        <v>9</v>
      </c>
      <c r="I2246" s="1" t="s">
        <v>2331</v>
      </c>
      <c r="J2246" s="3">
        <v>21.93</v>
      </c>
      <c r="K2246" s="3">
        <v>3</v>
      </c>
      <c r="L2246" s="3">
        <v>10.3071</v>
      </c>
    </row>
    <row r="2247" spans="1:12" ht="14.25" customHeight="1" x14ac:dyDescent="0.25">
      <c r="A2247" s="1" t="s">
        <v>2426</v>
      </c>
      <c r="B2247" s="2">
        <v>41449</v>
      </c>
      <c r="C2247" s="2">
        <v>41451</v>
      </c>
      <c r="D2247" s="1" t="s">
        <v>3340</v>
      </c>
      <c r="E2247" s="1" t="s">
        <v>3133</v>
      </c>
      <c r="F2247" s="1" t="s">
        <v>3140</v>
      </c>
      <c r="G2247" s="1" t="s">
        <v>3135</v>
      </c>
      <c r="H2247" s="1" t="s">
        <v>16</v>
      </c>
      <c r="I2247" s="1" t="s">
        <v>186</v>
      </c>
      <c r="J2247" s="3">
        <v>862.34400000000005</v>
      </c>
      <c r="K2247" s="3">
        <v>7</v>
      </c>
      <c r="L2247" s="3">
        <v>97.0137</v>
      </c>
    </row>
    <row r="2248" spans="1:12" ht="14.25" customHeight="1" x14ac:dyDescent="0.25">
      <c r="A2248" s="1" t="s">
        <v>2426</v>
      </c>
      <c r="B2248" s="2">
        <v>41449</v>
      </c>
      <c r="C2248" s="2">
        <v>41451</v>
      </c>
      <c r="D2248" s="1" t="s">
        <v>3340</v>
      </c>
      <c r="E2248" s="1" t="s">
        <v>3133</v>
      </c>
      <c r="F2248" s="1" t="s">
        <v>3140</v>
      </c>
      <c r="G2248" s="1" t="s">
        <v>3135</v>
      </c>
      <c r="H2248" s="1" t="s">
        <v>45</v>
      </c>
      <c r="I2248" s="1" t="s">
        <v>2427</v>
      </c>
      <c r="J2248" s="3">
        <v>19.98</v>
      </c>
      <c r="K2248" s="3">
        <v>1</v>
      </c>
      <c r="L2248" s="3">
        <v>9.3905999999999992</v>
      </c>
    </row>
    <row r="2249" spans="1:12" ht="14.25" customHeight="1" x14ac:dyDescent="0.25">
      <c r="A2249" s="1" t="s">
        <v>2428</v>
      </c>
      <c r="B2249" s="2">
        <v>41584</v>
      </c>
      <c r="C2249" s="2">
        <v>41588</v>
      </c>
      <c r="D2249" s="1" t="s">
        <v>3477</v>
      </c>
      <c r="E2249" s="1" t="s">
        <v>3133</v>
      </c>
      <c r="F2249" s="1" t="s">
        <v>3136</v>
      </c>
      <c r="G2249" s="1" t="s">
        <v>3137</v>
      </c>
      <c r="H2249" s="1" t="s">
        <v>38</v>
      </c>
      <c r="I2249" s="1" t="s">
        <v>2429</v>
      </c>
      <c r="J2249" s="3">
        <v>479.72</v>
      </c>
      <c r="K2249" s="3">
        <v>4</v>
      </c>
      <c r="L2249" s="3">
        <v>52.769199999999998</v>
      </c>
    </row>
    <row r="2250" spans="1:12" ht="14.25" customHeight="1" x14ac:dyDescent="0.25">
      <c r="A2250" s="1" t="s">
        <v>2430</v>
      </c>
      <c r="B2250" s="2">
        <v>41115</v>
      </c>
      <c r="C2250" s="2">
        <v>41120</v>
      </c>
      <c r="D2250" s="1" t="s">
        <v>3914</v>
      </c>
      <c r="E2250" s="1" t="s">
        <v>3133</v>
      </c>
      <c r="F2250" s="1" t="s">
        <v>3134</v>
      </c>
      <c r="G2250" s="1" t="s">
        <v>3135</v>
      </c>
      <c r="H2250" s="1" t="s">
        <v>16</v>
      </c>
      <c r="I2250" s="1" t="s">
        <v>2431</v>
      </c>
      <c r="J2250" s="3">
        <v>623.96</v>
      </c>
      <c r="K2250" s="3">
        <v>5</v>
      </c>
      <c r="L2250" s="3">
        <v>38.997500000000002</v>
      </c>
    </row>
    <row r="2251" spans="1:12" ht="14.25" customHeight="1" x14ac:dyDescent="0.25">
      <c r="A2251" s="1" t="s">
        <v>2432</v>
      </c>
      <c r="B2251" s="2">
        <v>41222</v>
      </c>
      <c r="C2251" s="2">
        <v>41226</v>
      </c>
      <c r="D2251" s="1" t="s">
        <v>3525</v>
      </c>
      <c r="E2251" s="1" t="s">
        <v>3133</v>
      </c>
      <c r="F2251" s="1" t="s">
        <v>3149</v>
      </c>
      <c r="G2251" s="1" t="s">
        <v>3135</v>
      </c>
      <c r="H2251" s="1" t="s">
        <v>79</v>
      </c>
      <c r="I2251" s="1" t="s">
        <v>172</v>
      </c>
      <c r="J2251" s="3">
        <v>2.48</v>
      </c>
      <c r="K2251" s="3">
        <v>2</v>
      </c>
      <c r="L2251" s="3">
        <v>1.1656</v>
      </c>
    </row>
    <row r="2252" spans="1:12" ht="14.25" customHeight="1" x14ac:dyDescent="0.25">
      <c r="A2252" s="1" t="s">
        <v>2433</v>
      </c>
      <c r="B2252" s="2">
        <v>41184</v>
      </c>
      <c r="C2252" s="2">
        <v>41185</v>
      </c>
      <c r="D2252" s="1" t="s">
        <v>3915</v>
      </c>
      <c r="E2252" s="1" t="s">
        <v>3133</v>
      </c>
      <c r="F2252" s="1" t="s">
        <v>3134</v>
      </c>
      <c r="G2252" s="1" t="s">
        <v>3135</v>
      </c>
      <c r="H2252" s="1" t="s">
        <v>18</v>
      </c>
      <c r="I2252" s="1" t="s">
        <v>2280</v>
      </c>
      <c r="J2252" s="3">
        <v>11.808</v>
      </c>
      <c r="K2252" s="3">
        <v>3</v>
      </c>
      <c r="L2252" s="3">
        <v>4.1327999999999996</v>
      </c>
    </row>
    <row r="2253" spans="1:12" ht="14.25" customHeight="1" x14ac:dyDescent="0.25">
      <c r="A2253" s="1" t="s">
        <v>2433</v>
      </c>
      <c r="B2253" s="2">
        <v>41184</v>
      </c>
      <c r="C2253" s="2">
        <v>41185</v>
      </c>
      <c r="D2253" s="1" t="s">
        <v>3915</v>
      </c>
      <c r="E2253" s="1" t="s">
        <v>3133</v>
      </c>
      <c r="F2253" s="1" t="s">
        <v>3134</v>
      </c>
      <c r="G2253" s="1" t="s">
        <v>3135</v>
      </c>
      <c r="H2253" s="1" t="s">
        <v>18</v>
      </c>
      <c r="I2253" s="1" t="s">
        <v>1559</v>
      </c>
      <c r="J2253" s="3">
        <v>53.567999999999998</v>
      </c>
      <c r="K2253" s="3">
        <v>4</v>
      </c>
      <c r="L2253" s="3">
        <v>19.418399999999998</v>
      </c>
    </row>
    <row r="2254" spans="1:12" ht="14.25" customHeight="1" x14ac:dyDescent="0.25">
      <c r="A2254" s="1" t="s">
        <v>2433</v>
      </c>
      <c r="B2254" s="2">
        <v>41184</v>
      </c>
      <c r="C2254" s="2">
        <v>41185</v>
      </c>
      <c r="D2254" s="1" t="s">
        <v>3915</v>
      </c>
      <c r="E2254" s="1" t="s">
        <v>3133</v>
      </c>
      <c r="F2254" s="1" t="s">
        <v>3134</v>
      </c>
      <c r="G2254" s="1" t="s">
        <v>3135</v>
      </c>
      <c r="H2254" s="1" t="s">
        <v>16</v>
      </c>
      <c r="I2254" s="1" t="s">
        <v>2434</v>
      </c>
      <c r="J2254" s="3">
        <v>503.96</v>
      </c>
      <c r="K2254" s="3">
        <v>5</v>
      </c>
      <c r="L2254" s="3">
        <v>50.396000000000001</v>
      </c>
    </row>
    <row r="2255" spans="1:12" ht="14.25" customHeight="1" x14ac:dyDescent="0.25">
      <c r="A2255" s="1" t="s">
        <v>2435</v>
      </c>
      <c r="B2255" s="2">
        <v>41024</v>
      </c>
      <c r="C2255" s="2">
        <v>41031</v>
      </c>
      <c r="D2255" s="1" t="s">
        <v>3474</v>
      </c>
      <c r="E2255" s="1" t="s">
        <v>3133</v>
      </c>
      <c r="F2255" s="1" t="s">
        <v>3134</v>
      </c>
      <c r="G2255" s="1" t="s">
        <v>3135</v>
      </c>
      <c r="H2255" s="1" t="s">
        <v>87</v>
      </c>
      <c r="I2255" s="1" t="s">
        <v>2436</v>
      </c>
      <c r="J2255" s="3">
        <v>21.34</v>
      </c>
      <c r="K2255" s="3">
        <v>2</v>
      </c>
      <c r="L2255" s="3">
        <v>9.8163999999999998</v>
      </c>
    </row>
    <row r="2256" spans="1:12" ht="14.25" customHeight="1" x14ac:dyDescent="0.25">
      <c r="A2256" s="1" t="s">
        <v>2437</v>
      </c>
      <c r="B2256" s="2">
        <v>41179</v>
      </c>
      <c r="C2256" s="2">
        <v>41181</v>
      </c>
      <c r="D2256" s="1" t="s">
        <v>3599</v>
      </c>
      <c r="E2256" s="1" t="s">
        <v>3133</v>
      </c>
      <c r="F2256" s="1" t="s">
        <v>3140</v>
      </c>
      <c r="G2256" s="1" t="s">
        <v>3135</v>
      </c>
      <c r="H2256" s="1" t="s">
        <v>28</v>
      </c>
      <c r="I2256" s="1" t="s">
        <v>123</v>
      </c>
      <c r="J2256" s="3">
        <v>15.51</v>
      </c>
      <c r="K2256" s="3">
        <v>1</v>
      </c>
      <c r="L2256" s="3">
        <v>4.3428000000000004</v>
      </c>
    </row>
    <row r="2257" spans="1:12" ht="14.25" customHeight="1" x14ac:dyDescent="0.25">
      <c r="A2257" s="1" t="s">
        <v>2437</v>
      </c>
      <c r="B2257" s="2">
        <v>41179</v>
      </c>
      <c r="C2257" s="2">
        <v>41181</v>
      </c>
      <c r="D2257" s="1" t="s">
        <v>3599</v>
      </c>
      <c r="E2257" s="1" t="s">
        <v>3133</v>
      </c>
      <c r="F2257" s="1" t="s">
        <v>3140</v>
      </c>
      <c r="G2257" s="1" t="s">
        <v>3135</v>
      </c>
      <c r="H2257" s="1" t="s">
        <v>45</v>
      </c>
      <c r="I2257" s="1" t="s">
        <v>2438</v>
      </c>
      <c r="J2257" s="3">
        <v>146.82</v>
      </c>
      <c r="K2257" s="3">
        <v>3</v>
      </c>
      <c r="L2257" s="3">
        <v>73.41</v>
      </c>
    </row>
    <row r="2258" spans="1:12" ht="14.25" customHeight="1" x14ac:dyDescent="0.25">
      <c r="A2258" s="1" t="s">
        <v>2437</v>
      </c>
      <c r="B2258" s="2">
        <v>41179</v>
      </c>
      <c r="C2258" s="2">
        <v>41181</v>
      </c>
      <c r="D2258" s="1" t="s">
        <v>3599</v>
      </c>
      <c r="E2258" s="1" t="s">
        <v>3133</v>
      </c>
      <c r="F2258" s="1" t="s">
        <v>3140</v>
      </c>
      <c r="G2258" s="1" t="s">
        <v>3135</v>
      </c>
      <c r="H2258" s="1" t="s">
        <v>45</v>
      </c>
      <c r="I2258" s="1" t="s">
        <v>278</v>
      </c>
      <c r="J2258" s="3">
        <v>12.96</v>
      </c>
      <c r="K2258" s="3">
        <v>2</v>
      </c>
      <c r="L2258" s="3">
        <v>6.2207999999999997</v>
      </c>
    </row>
    <row r="2259" spans="1:12" ht="14.25" customHeight="1" x14ac:dyDescent="0.25">
      <c r="A2259" s="1" t="s">
        <v>2439</v>
      </c>
      <c r="B2259" s="2">
        <v>41954</v>
      </c>
      <c r="C2259" s="2">
        <v>41954</v>
      </c>
      <c r="D2259" s="1" t="s">
        <v>3916</v>
      </c>
      <c r="E2259" s="1" t="s">
        <v>3133</v>
      </c>
      <c r="F2259" s="1" t="s">
        <v>3192</v>
      </c>
      <c r="G2259" s="1" t="s">
        <v>3135</v>
      </c>
      <c r="H2259" s="1" t="s">
        <v>14</v>
      </c>
      <c r="I2259" s="1" t="s">
        <v>2440</v>
      </c>
      <c r="J2259" s="3">
        <v>7.8</v>
      </c>
      <c r="K2259" s="3">
        <v>3</v>
      </c>
      <c r="L2259" s="3">
        <v>2.1059999999999999</v>
      </c>
    </row>
    <row r="2260" spans="1:12" ht="14.25" customHeight="1" x14ac:dyDescent="0.25">
      <c r="A2260" s="1" t="s">
        <v>2441</v>
      </c>
      <c r="B2260" s="2">
        <v>41284</v>
      </c>
      <c r="C2260" s="2">
        <v>41287</v>
      </c>
      <c r="D2260" s="1" t="s">
        <v>3848</v>
      </c>
      <c r="E2260" s="1" t="s">
        <v>3133</v>
      </c>
      <c r="F2260" s="1" t="s">
        <v>3292</v>
      </c>
      <c r="G2260" s="1" t="s">
        <v>3137</v>
      </c>
      <c r="H2260" s="1" t="s">
        <v>12</v>
      </c>
      <c r="I2260" s="1" t="s">
        <v>656</v>
      </c>
      <c r="J2260" s="3">
        <v>24.85</v>
      </c>
      <c r="K2260" s="3">
        <v>5</v>
      </c>
      <c r="L2260" s="3">
        <v>7.7035</v>
      </c>
    </row>
    <row r="2261" spans="1:12" ht="14.25" customHeight="1" x14ac:dyDescent="0.25">
      <c r="A2261" s="1" t="s">
        <v>2442</v>
      </c>
      <c r="B2261" s="2">
        <v>41902</v>
      </c>
      <c r="C2261" s="2">
        <v>41908</v>
      </c>
      <c r="D2261" s="1" t="s">
        <v>3497</v>
      </c>
      <c r="E2261" s="1" t="s">
        <v>3133</v>
      </c>
      <c r="F2261" s="1" t="s">
        <v>3148</v>
      </c>
      <c r="G2261" s="1" t="s">
        <v>3143</v>
      </c>
      <c r="H2261" s="1" t="s">
        <v>28</v>
      </c>
      <c r="I2261" s="1" t="s">
        <v>1960</v>
      </c>
      <c r="J2261" s="3">
        <v>12.624000000000001</v>
      </c>
      <c r="K2261" s="3">
        <v>2</v>
      </c>
      <c r="L2261" s="3">
        <v>-2.5247999999999999</v>
      </c>
    </row>
    <row r="2262" spans="1:12" ht="14.25" customHeight="1" x14ac:dyDescent="0.25">
      <c r="A2262" s="1" t="s">
        <v>2442</v>
      </c>
      <c r="B2262" s="2">
        <v>41902</v>
      </c>
      <c r="C2262" s="2">
        <v>41908</v>
      </c>
      <c r="D2262" s="1" t="s">
        <v>3497</v>
      </c>
      <c r="E2262" s="1" t="s">
        <v>3133</v>
      </c>
      <c r="F2262" s="1" t="s">
        <v>3148</v>
      </c>
      <c r="G2262" s="1" t="s">
        <v>3143</v>
      </c>
      <c r="H2262" s="1" t="s">
        <v>38</v>
      </c>
      <c r="I2262" s="1" t="s">
        <v>392</v>
      </c>
      <c r="J2262" s="3">
        <v>89.584000000000003</v>
      </c>
      <c r="K2262" s="3">
        <v>2</v>
      </c>
      <c r="L2262" s="3">
        <v>4.4791999999999996</v>
      </c>
    </row>
    <row r="2263" spans="1:12" ht="14.25" customHeight="1" x14ac:dyDescent="0.25">
      <c r="A2263" s="1" t="s">
        <v>2442</v>
      </c>
      <c r="B2263" s="2">
        <v>41902</v>
      </c>
      <c r="C2263" s="2">
        <v>41908</v>
      </c>
      <c r="D2263" s="1" t="s">
        <v>3497</v>
      </c>
      <c r="E2263" s="1" t="s">
        <v>3133</v>
      </c>
      <c r="F2263" s="1" t="s">
        <v>3148</v>
      </c>
      <c r="G2263" s="1" t="s">
        <v>3143</v>
      </c>
      <c r="H2263" s="1" t="s">
        <v>16</v>
      </c>
      <c r="I2263" s="1" t="s">
        <v>2443</v>
      </c>
      <c r="J2263" s="3">
        <v>471.92</v>
      </c>
      <c r="K2263" s="3">
        <v>2</v>
      </c>
      <c r="L2263" s="3">
        <v>29.495000000000001</v>
      </c>
    </row>
    <row r="2264" spans="1:12" ht="14.25" customHeight="1" x14ac:dyDescent="0.25">
      <c r="A2264" s="1" t="s">
        <v>2442</v>
      </c>
      <c r="B2264" s="2">
        <v>41902</v>
      </c>
      <c r="C2264" s="2">
        <v>41908</v>
      </c>
      <c r="D2264" s="1" t="s">
        <v>3497</v>
      </c>
      <c r="E2264" s="1" t="s">
        <v>3133</v>
      </c>
      <c r="F2264" s="1" t="s">
        <v>3148</v>
      </c>
      <c r="G2264" s="1" t="s">
        <v>3143</v>
      </c>
      <c r="H2264" s="1" t="s">
        <v>18</v>
      </c>
      <c r="I2264" s="1" t="s">
        <v>2265</v>
      </c>
      <c r="J2264" s="3">
        <v>18.18</v>
      </c>
      <c r="K2264" s="3">
        <v>4</v>
      </c>
      <c r="L2264" s="3">
        <v>-13.938000000000001</v>
      </c>
    </row>
    <row r="2265" spans="1:12" ht="14.25" customHeight="1" x14ac:dyDescent="0.25">
      <c r="A2265" s="1" t="s">
        <v>2444</v>
      </c>
      <c r="B2265" s="2">
        <v>41088</v>
      </c>
      <c r="C2265" s="2">
        <v>41092</v>
      </c>
      <c r="D2265" s="1" t="s">
        <v>3461</v>
      </c>
      <c r="E2265" s="1" t="s">
        <v>3133</v>
      </c>
      <c r="F2265" s="1" t="s">
        <v>3142</v>
      </c>
      <c r="G2265" s="1" t="s">
        <v>3143</v>
      </c>
      <c r="H2265" s="1" t="s">
        <v>9</v>
      </c>
      <c r="I2265" s="1" t="s">
        <v>786</v>
      </c>
      <c r="J2265" s="3">
        <v>5.9039999999999999</v>
      </c>
      <c r="K2265" s="3">
        <v>2</v>
      </c>
      <c r="L2265" s="3">
        <v>1.9925999999999999</v>
      </c>
    </row>
    <row r="2266" spans="1:12" ht="14.25" customHeight="1" x14ac:dyDescent="0.25">
      <c r="A2266" s="1" t="s">
        <v>2444</v>
      </c>
      <c r="B2266" s="2">
        <v>41088</v>
      </c>
      <c r="C2266" s="2">
        <v>41092</v>
      </c>
      <c r="D2266" s="1" t="s">
        <v>3461</v>
      </c>
      <c r="E2266" s="1" t="s">
        <v>3133</v>
      </c>
      <c r="F2266" s="1" t="s">
        <v>3142</v>
      </c>
      <c r="G2266" s="1" t="s">
        <v>3143</v>
      </c>
      <c r="H2266" s="1" t="s">
        <v>12</v>
      </c>
      <c r="I2266" s="1" t="s">
        <v>2445</v>
      </c>
      <c r="J2266" s="3">
        <v>621.76</v>
      </c>
      <c r="K2266" s="3">
        <v>4</v>
      </c>
      <c r="L2266" s="3">
        <v>46.631999999999998</v>
      </c>
    </row>
    <row r="2267" spans="1:12" ht="14.25" customHeight="1" x14ac:dyDescent="0.25">
      <c r="A2267" s="1" t="s">
        <v>2446</v>
      </c>
      <c r="B2267" s="2">
        <v>41654</v>
      </c>
      <c r="C2267" s="2">
        <v>41659</v>
      </c>
      <c r="D2267" s="1" t="s">
        <v>3917</v>
      </c>
      <c r="E2267" s="1" t="s">
        <v>3133</v>
      </c>
      <c r="F2267" s="1" t="s">
        <v>3134</v>
      </c>
      <c r="G2267" s="1" t="s">
        <v>3135</v>
      </c>
      <c r="H2267" s="1" t="s">
        <v>45</v>
      </c>
      <c r="I2267" s="1" t="s">
        <v>1759</v>
      </c>
      <c r="J2267" s="3">
        <v>154.9</v>
      </c>
      <c r="K2267" s="3">
        <v>5</v>
      </c>
      <c r="L2267" s="3">
        <v>69.704999999999998</v>
      </c>
    </row>
    <row r="2268" spans="1:12" ht="14.25" customHeight="1" x14ac:dyDescent="0.25">
      <c r="A2268" s="1" t="s">
        <v>2447</v>
      </c>
      <c r="B2268" s="2">
        <v>41232</v>
      </c>
      <c r="C2268" s="2">
        <v>41239</v>
      </c>
      <c r="D2268" s="1" t="s">
        <v>3640</v>
      </c>
      <c r="E2268" s="1" t="s">
        <v>3133</v>
      </c>
      <c r="F2268" s="1" t="s">
        <v>3169</v>
      </c>
      <c r="G2268" s="1" t="s">
        <v>3170</v>
      </c>
      <c r="H2268" s="1" t="s">
        <v>20</v>
      </c>
      <c r="I2268" s="1" t="s">
        <v>2117</v>
      </c>
      <c r="J2268" s="3">
        <v>31.08</v>
      </c>
      <c r="K2268" s="3">
        <v>4</v>
      </c>
      <c r="L2268" s="3">
        <v>8.3916000000000004</v>
      </c>
    </row>
    <row r="2269" spans="1:12" ht="14.25" customHeight="1" x14ac:dyDescent="0.25">
      <c r="A2269" s="1" t="s">
        <v>2448</v>
      </c>
      <c r="B2269" s="2">
        <v>41534</v>
      </c>
      <c r="C2269" s="2">
        <v>41540</v>
      </c>
      <c r="D2269" s="1" t="s">
        <v>3610</v>
      </c>
      <c r="E2269" s="1" t="s">
        <v>3133</v>
      </c>
      <c r="F2269" s="1" t="s">
        <v>3213</v>
      </c>
      <c r="G2269" s="1" t="s">
        <v>3135</v>
      </c>
      <c r="H2269" s="1" t="s">
        <v>45</v>
      </c>
      <c r="I2269" s="1" t="s">
        <v>1437</v>
      </c>
      <c r="J2269" s="3">
        <v>12.96</v>
      </c>
      <c r="K2269" s="3">
        <v>2</v>
      </c>
      <c r="L2269" s="3">
        <v>6.3503999999999996</v>
      </c>
    </row>
    <row r="2270" spans="1:12" ht="14.25" customHeight="1" x14ac:dyDescent="0.25">
      <c r="A2270" s="1" t="s">
        <v>2449</v>
      </c>
      <c r="B2270" s="2">
        <v>40774</v>
      </c>
      <c r="C2270" s="2">
        <v>40776</v>
      </c>
      <c r="D2270" s="1" t="s">
        <v>3758</v>
      </c>
      <c r="E2270" s="1" t="s">
        <v>3133</v>
      </c>
      <c r="F2270" s="1" t="s">
        <v>3134</v>
      </c>
      <c r="G2270" s="1" t="s">
        <v>3135</v>
      </c>
      <c r="H2270" s="1" t="s">
        <v>12</v>
      </c>
      <c r="I2270" s="1" t="s">
        <v>1727</v>
      </c>
      <c r="J2270" s="3">
        <v>289.24</v>
      </c>
      <c r="K2270" s="3">
        <v>7</v>
      </c>
      <c r="L2270" s="3">
        <v>26.031600000000001</v>
      </c>
    </row>
    <row r="2271" spans="1:12" ht="14.25" customHeight="1" x14ac:dyDescent="0.25">
      <c r="A2271" s="1" t="s">
        <v>2449</v>
      </c>
      <c r="B2271" s="2">
        <v>40774</v>
      </c>
      <c r="C2271" s="2">
        <v>40776</v>
      </c>
      <c r="D2271" s="1" t="s">
        <v>3758</v>
      </c>
      <c r="E2271" s="1" t="s">
        <v>3133</v>
      </c>
      <c r="F2271" s="1" t="s">
        <v>3134</v>
      </c>
      <c r="G2271" s="1" t="s">
        <v>3135</v>
      </c>
      <c r="H2271" s="1" t="s">
        <v>18</v>
      </c>
      <c r="I2271" s="1" t="s">
        <v>1006</v>
      </c>
      <c r="J2271" s="3">
        <v>69.456000000000003</v>
      </c>
      <c r="K2271" s="3">
        <v>2</v>
      </c>
      <c r="L2271" s="3">
        <v>22.5732</v>
      </c>
    </row>
    <row r="2272" spans="1:12" ht="14.25" customHeight="1" x14ac:dyDescent="0.25">
      <c r="A2272" s="1" t="s">
        <v>2450</v>
      </c>
      <c r="B2272" s="2">
        <v>41983</v>
      </c>
      <c r="C2272" s="2">
        <v>41985</v>
      </c>
      <c r="D2272" s="1" t="s">
        <v>3918</v>
      </c>
      <c r="E2272" s="1" t="s">
        <v>3133</v>
      </c>
      <c r="F2272" s="1" t="s">
        <v>3190</v>
      </c>
      <c r="G2272" s="1" t="s">
        <v>3135</v>
      </c>
      <c r="H2272" s="1" t="s">
        <v>198</v>
      </c>
      <c r="I2272" s="1" t="s">
        <v>1598</v>
      </c>
      <c r="J2272" s="3">
        <v>148.25700000000001</v>
      </c>
      <c r="K2272" s="3">
        <v>3</v>
      </c>
      <c r="L2272" s="3">
        <v>15.697800000000001</v>
      </c>
    </row>
    <row r="2273" spans="1:12" ht="14.25" customHeight="1" x14ac:dyDescent="0.25">
      <c r="A2273" s="1" t="s">
        <v>2451</v>
      </c>
      <c r="B2273" s="2">
        <v>40778</v>
      </c>
      <c r="C2273" s="2">
        <v>40782</v>
      </c>
      <c r="D2273" s="1" t="s">
        <v>3468</v>
      </c>
      <c r="E2273" s="1" t="s">
        <v>3133</v>
      </c>
      <c r="F2273" s="1" t="s">
        <v>3156</v>
      </c>
      <c r="G2273" s="1" t="s">
        <v>3147</v>
      </c>
      <c r="H2273" s="1" t="s">
        <v>45</v>
      </c>
      <c r="I2273" s="1" t="s">
        <v>2452</v>
      </c>
      <c r="J2273" s="3">
        <v>15.552</v>
      </c>
      <c r="K2273" s="3">
        <v>3</v>
      </c>
      <c r="L2273" s="3">
        <v>5.4432</v>
      </c>
    </row>
    <row r="2274" spans="1:12" ht="14.25" customHeight="1" x14ac:dyDescent="0.25">
      <c r="A2274" s="1" t="s">
        <v>2451</v>
      </c>
      <c r="B2274" s="2">
        <v>40778</v>
      </c>
      <c r="C2274" s="2">
        <v>40782</v>
      </c>
      <c r="D2274" s="1" t="s">
        <v>3468</v>
      </c>
      <c r="E2274" s="1" t="s">
        <v>3133</v>
      </c>
      <c r="F2274" s="1" t="s">
        <v>3156</v>
      </c>
      <c r="G2274" s="1" t="s">
        <v>3147</v>
      </c>
      <c r="H2274" s="1" t="s">
        <v>82</v>
      </c>
      <c r="I2274" s="1" t="s">
        <v>2453</v>
      </c>
      <c r="J2274" s="3">
        <v>6.8</v>
      </c>
      <c r="K2274" s="3">
        <v>1</v>
      </c>
      <c r="L2274" s="3">
        <v>0.51</v>
      </c>
    </row>
    <row r="2275" spans="1:12" ht="14.25" customHeight="1" x14ac:dyDescent="0.25">
      <c r="A2275" s="1" t="s">
        <v>2451</v>
      </c>
      <c r="B2275" s="2">
        <v>40778</v>
      </c>
      <c r="C2275" s="2">
        <v>40782</v>
      </c>
      <c r="D2275" s="1" t="s">
        <v>3468</v>
      </c>
      <c r="E2275" s="1" t="s">
        <v>3133</v>
      </c>
      <c r="F2275" s="1" t="s">
        <v>3156</v>
      </c>
      <c r="G2275" s="1" t="s">
        <v>3147</v>
      </c>
      <c r="H2275" s="1" t="s">
        <v>12</v>
      </c>
      <c r="I2275" s="1" t="s">
        <v>138</v>
      </c>
      <c r="J2275" s="3">
        <v>4.2240000000000002</v>
      </c>
      <c r="K2275" s="3">
        <v>3</v>
      </c>
      <c r="L2275" s="3">
        <v>1.2672000000000001</v>
      </c>
    </row>
    <row r="2276" spans="1:12" ht="14.25" customHeight="1" x14ac:dyDescent="0.25">
      <c r="A2276" s="1" t="s">
        <v>2451</v>
      </c>
      <c r="B2276" s="2">
        <v>40778</v>
      </c>
      <c r="C2276" s="2">
        <v>40782</v>
      </c>
      <c r="D2276" s="1" t="s">
        <v>3468</v>
      </c>
      <c r="E2276" s="1" t="s">
        <v>3133</v>
      </c>
      <c r="F2276" s="1" t="s">
        <v>3156</v>
      </c>
      <c r="G2276" s="1" t="s">
        <v>3147</v>
      </c>
      <c r="H2276" s="1" t="s">
        <v>16</v>
      </c>
      <c r="I2276" s="1" t="s">
        <v>232</v>
      </c>
      <c r="J2276" s="3">
        <v>143.63999999999999</v>
      </c>
      <c r="K2276" s="3">
        <v>9</v>
      </c>
      <c r="L2276" s="3">
        <v>10.773</v>
      </c>
    </row>
    <row r="2277" spans="1:12" ht="14.25" customHeight="1" x14ac:dyDescent="0.25">
      <c r="A2277" s="1" t="s">
        <v>2451</v>
      </c>
      <c r="B2277" s="2">
        <v>40778</v>
      </c>
      <c r="C2277" s="2">
        <v>40782</v>
      </c>
      <c r="D2277" s="1" t="s">
        <v>3468</v>
      </c>
      <c r="E2277" s="1" t="s">
        <v>3133</v>
      </c>
      <c r="F2277" s="1" t="s">
        <v>3156</v>
      </c>
      <c r="G2277" s="1" t="s">
        <v>3147</v>
      </c>
      <c r="H2277" s="1" t="s">
        <v>45</v>
      </c>
      <c r="I2277" s="1" t="s">
        <v>417</v>
      </c>
      <c r="J2277" s="3">
        <v>31.103999999999999</v>
      </c>
      <c r="K2277" s="3">
        <v>6</v>
      </c>
      <c r="L2277" s="3">
        <v>10.8864</v>
      </c>
    </row>
    <row r="2278" spans="1:12" ht="14.25" customHeight="1" x14ac:dyDescent="0.25">
      <c r="A2278" s="1" t="s">
        <v>2451</v>
      </c>
      <c r="B2278" s="2">
        <v>40778</v>
      </c>
      <c r="C2278" s="2">
        <v>40782</v>
      </c>
      <c r="D2278" s="1" t="s">
        <v>3468</v>
      </c>
      <c r="E2278" s="1" t="s">
        <v>3133</v>
      </c>
      <c r="F2278" s="1" t="s">
        <v>3156</v>
      </c>
      <c r="G2278" s="1" t="s">
        <v>3147</v>
      </c>
      <c r="H2278" s="1" t="s">
        <v>45</v>
      </c>
      <c r="I2278" s="1" t="s">
        <v>937</v>
      </c>
      <c r="J2278" s="3">
        <v>223.05600000000001</v>
      </c>
      <c r="K2278" s="3">
        <v>9</v>
      </c>
      <c r="L2278" s="3">
        <v>69.704999999999998</v>
      </c>
    </row>
    <row r="2279" spans="1:12" ht="14.25" customHeight="1" x14ac:dyDescent="0.25">
      <c r="A2279" s="1" t="s">
        <v>2454</v>
      </c>
      <c r="B2279" s="2">
        <v>41953</v>
      </c>
      <c r="C2279" s="2">
        <v>41957</v>
      </c>
      <c r="D2279" s="1" t="s">
        <v>3795</v>
      </c>
      <c r="E2279" s="1" t="s">
        <v>3133</v>
      </c>
      <c r="F2279" s="1" t="s">
        <v>3159</v>
      </c>
      <c r="G2279" s="1" t="s">
        <v>3135</v>
      </c>
      <c r="H2279" s="1" t="s">
        <v>72</v>
      </c>
      <c r="I2279" s="1" t="s">
        <v>371</v>
      </c>
      <c r="J2279" s="3">
        <v>523.39200000000005</v>
      </c>
      <c r="K2279" s="3">
        <v>3</v>
      </c>
      <c r="L2279" s="3">
        <v>52.339199999999998</v>
      </c>
    </row>
    <row r="2280" spans="1:12" ht="14.25" customHeight="1" x14ac:dyDescent="0.25">
      <c r="A2280" s="1" t="s">
        <v>2455</v>
      </c>
      <c r="B2280" s="2">
        <v>40641</v>
      </c>
      <c r="C2280" s="2">
        <v>40645</v>
      </c>
      <c r="D2280" s="1" t="s">
        <v>3919</v>
      </c>
      <c r="E2280" s="1" t="s">
        <v>3133</v>
      </c>
      <c r="F2280" s="1" t="s">
        <v>3173</v>
      </c>
      <c r="G2280" s="1" t="s">
        <v>3135</v>
      </c>
      <c r="H2280" s="1" t="s">
        <v>22</v>
      </c>
      <c r="I2280" s="1" t="s">
        <v>462</v>
      </c>
      <c r="J2280" s="3">
        <v>99.591999999999999</v>
      </c>
      <c r="K2280" s="3">
        <v>1</v>
      </c>
      <c r="L2280" s="3">
        <v>2.4897999999999998</v>
      </c>
    </row>
    <row r="2281" spans="1:12" ht="14.25" customHeight="1" x14ac:dyDescent="0.25">
      <c r="A2281" s="1" t="s">
        <v>2455</v>
      </c>
      <c r="B2281" s="2">
        <v>40641</v>
      </c>
      <c r="C2281" s="2">
        <v>40645</v>
      </c>
      <c r="D2281" s="1" t="s">
        <v>3919</v>
      </c>
      <c r="E2281" s="1" t="s">
        <v>3133</v>
      </c>
      <c r="F2281" s="1" t="s">
        <v>3173</v>
      </c>
      <c r="G2281" s="1" t="s">
        <v>3135</v>
      </c>
      <c r="H2281" s="1" t="s">
        <v>38</v>
      </c>
      <c r="I2281" s="1" t="s">
        <v>162</v>
      </c>
      <c r="J2281" s="3">
        <v>399.96</v>
      </c>
      <c r="K2281" s="3">
        <v>4</v>
      </c>
      <c r="L2281" s="3">
        <v>139.98599999999999</v>
      </c>
    </row>
    <row r="2282" spans="1:12" ht="14.25" customHeight="1" x14ac:dyDescent="0.25">
      <c r="A2282" s="1" t="s">
        <v>2456</v>
      </c>
      <c r="B2282" s="2">
        <v>40811</v>
      </c>
      <c r="C2282" s="2">
        <v>40816</v>
      </c>
      <c r="D2282" s="1" t="s">
        <v>3601</v>
      </c>
      <c r="E2282" s="1" t="s">
        <v>3133</v>
      </c>
      <c r="F2282" s="1" t="s">
        <v>3146</v>
      </c>
      <c r="G2282" s="1" t="s">
        <v>3147</v>
      </c>
      <c r="H2282" s="1" t="s">
        <v>14</v>
      </c>
      <c r="I2282" s="1" t="s">
        <v>1481</v>
      </c>
      <c r="J2282" s="3">
        <v>14.576000000000001</v>
      </c>
      <c r="K2282" s="3">
        <v>2</v>
      </c>
      <c r="L2282" s="3">
        <v>2.3685999999999998</v>
      </c>
    </row>
    <row r="2283" spans="1:12" ht="14.25" customHeight="1" x14ac:dyDescent="0.25">
      <c r="A2283" s="1" t="s">
        <v>2457</v>
      </c>
      <c r="B2283" s="2">
        <v>41620</v>
      </c>
      <c r="C2283" s="2">
        <v>41620</v>
      </c>
      <c r="D2283" s="1" t="s">
        <v>3587</v>
      </c>
      <c r="E2283" s="1" t="s">
        <v>3133</v>
      </c>
      <c r="F2283" s="1" t="s">
        <v>3179</v>
      </c>
      <c r="G2283" s="1" t="s">
        <v>3135</v>
      </c>
      <c r="H2283" s="1" t="s">
        <v>18</v>
      </c>
      <c r="I2283" s="1" t="s">
        <v>152</v>
      </c>
      <c r="J2283" s="3">
        <v>209.6</v>
      </c>
      <c r="K2283" s="3">
        <v>5</v>
      </c>
      <c r="L2283" s="3">
        <v>68.12</v>
      </c>
    </row>
    <row r="2284" spans="1:12" ht="14.25" customHeight="1" x14ac:dyDescent="0.25">
      <c r="A2284" s="1" t="s">
        <v>2457</v>
      </c>
      <c r="B2284" s="2">
        <v>41620</v>
      </c>
      <c r="C2284" s="2">
        <v>41620</v>
      </c>
      <c r="D2284" s="1" t="s">
        <v>3587</v>
      </c>
      <c r="E2284" s="1" t="s">
        <v>3133</v>
      </c>
      <c r="F2284" s="1" t="s">
        <v>3179</v>
      </c>
      <c r="G2284" s="1" t="s">
        <v>3135</v>
      </c>
      <c r="H2284" s="1" t="s">
        <v>14</v>
      </c>
      <c r="I2284" s="1" t="s">
        <v>2361</v>
      </c>
      <c r="J2284" s="3">
        <v>23.32</v>
      </c>
      <c r="K2284" s="3">
        <v>2</v>
      </c>
      <c r="L2284" s="3">
        <v>6.0632000000000001</v>
      </c>
    </row>
    <row r="2285" spans="1:12" ht="14.25" customHeight="1" x14ac:dyDescent="0.25">
      <c r="A2285" s="1" t="s">
        <v>2457</v>
      </c>
      <c r="B2285" s="2">
        <v>41620</v>
      </c>
      <c r="C2285" s="2">
        <v>41620</v>
      </c>
      <c r="D2285" s="1" t="s">
        <v>3587</v>
      </c>
      <c r="E2285" s="1" t="s">
        <v>3133</v>
      </c>
      <c r="F2285" s="1" t="s">
        <v>3179</v>
      </c>
      <c r="G2285" s="1" t="s">
        <v>3135</v>
      </c>
      <c r="H2285" s="1" t="s">
        <v>45</v>
      </c>
      <c r="I2285" s="1" t="s">
        <v>814</v>
      </c>
      <c r="J2285" s="3">
        <v>30.98</v>
      </c>
      <c r="K2285" s="3">
        <v>1</v>
      </c>
      <c r="L2285" s="3">
        <v>13.941000000000001</v>
      </c>
    </row>
    <row r="2286" spans="1:12" ht="14.25" customHeight="1" x14ac:dyDescent="0.25">
      <c r="A2286" s="1" t="s">
        <v>2457</v>
      </c>
      <c r="B2286" s="2">
        <v>41620</v>
      </c>
      <c r="C2286" s="2">
        <v>41620</v>
      </c>
      <c r="D2286" s="1" t="s">
        <v>3587</v>
      </c>
      <c r="E2286" s="1" t="s">
        <v>3133</v>
      </c>
      <c r="F2286" s="1" t="s">
        <v>3179</v>
      </c>
      <c r="G2286" s="1" t="s">
        <v>3135</v>
      </c>
      <c r="H2286" s="1" t="s">
        <v>38</v>
      </c>
      <c r="I2286" s="1" t="s">
        <v>2360</v>
      </c>
      <c r="J2286" s="3">
        <v>119.96</v>
      </c>
      <c r="K2286" s="3">
        <v>4</v>
      </c>
      <c r="L2286" s="3">
        <v>25.191600000000001</v>
      </c>
    </row>
    <row r="2287" spans="1:12" ht="14.25" customHeight="1" x14ac:dyDescent="0.25">
      <c r="A2287" s="1" t="s">
        <v>2457</v>
      </c>
      <c r="B2287" s="2">
        <v>41620</v>
      </c>
      <c r="C2287" s="2">
        <v>41620</v>
      </c>
      <c r="D2287" s="1" t="s">
        <v>3587</v>
      </c>
      <c r="E2287" s="1" t="s">
        <v>3133</v>
      </c>
      <c r="F2287" s="1" t="s">
        <v>3179</v>
      </c>
      <c r="G2287" s="1" t="s">
        <v>3135</v>
      </c>
      <c r="H2287" s="1" t="s">
        <v>72</v>
      </c>
      <c r="I2287" s="1" t="s">
        <v>2399</v>
      </c>
      <c r="J2287" s="3">
        <v>363.92</v>
      </c>
      <c r="K2287" s="3">
        <v>5</v>
      </c>
      <c r="L2287" s="3">
        <v>-31.843</v>
      </c>
    </row>
    <row r="2288" spans="1:12" ht="14.25" customHeight="1" x14ac:dyDescent="0.25">
      <c r="A2288" s="1" t="s">
        <v>2457</v>
      </c>
      <c r="B2288" s="2">
        <v>41620</v>
      </c>
      <c r="C2288" s="2">
        <v>41620</v>
      </c>
      <c r="D2288" s="1" t="s">
        <v>3587</v>
      </c>
      <c r="E2288" s="1" t="s">
        <v>3133</v>
      </c>
      <c r="F2288" s="1" t="s">
        <v>3179</v>
      </c>
      <c r="G2288" s="1" t="s">
        <v>3135</v>
      </c>
      <c r="H2288" s="1" t="s">
        <v>18</v>
      </c>
      <c r="I2288" s="1" t="s">
        <v>2458</v>
      </c>
      <c r="J2288" s="3">
        <v>35.808</v>
      </c>
      <c r="K2288" s="3">
        <v>3</v>
      </c>
      <c r="L2288" s="3">
        <v>11.19</v>
      </c>
    </row>
    <row r="2289" spans="1:12" ht="14.25" customHeight="1" x14ac:dyDescent="0.25">
      <c r="A2289" s="1" t="s">
        <v>2457</v>
      </c>
      <c r="B2289" s="2">
        <v>41620</v>
      </c>
      <c r="C2289" s="2">
        <v>41620</v>
      </c>
      <c r="D2289" s="1" t="s">
        <v>3587</v>
      </c>
      <c r="E2289" s="1" t="s">
        <v>3133</v>
      </c>
      <c r="F2289" s="1" t="s">
        <v>3179</v>
      </c>
      <c r="G2289" s="1" t="s">
        <v>3135</v>
      </c>
      <c r="H2289" s="1" t="s">
        <v>18</v>
      </c>
      <c r="I2289" s="1" t="s">
        <v>1385</v>
      </c>
      <c r="J2289" s="3">
        <v>122.688</v>
      </c>
      <c r="K2289" s="3">
        <v>9</v>
      </c>
      <c r="L2289" s="3">
        <v>39.873600000000003</v>
      </c>
    </row>
    <row r="2290" spans="1:12" ht="14.25" customHeight="1" x14ac:dyDescent="0.25">
      <c r="A2290" s="1" t="s">
        <v>2457</v>
      </c>
      <c r="B2290" s="2">
        <v>41620</v>
      </c>
      <c r="C2290" s="2">
        <v>41620</v>
      </c>
      <c r="D2290" s="1" t="s">
        <v>3587</v>
      </c>
      <c r="E2290" s="1" t="s">
        <v>3133</v>
      </c>
      <c r="F2290" s="1" t="s">
        <v>3179</v>
      </c>
      <c r="G2290" s="1" t="s">
        <v>3135</v>
      </c>
      <c r="H2290" s="1" t="s">
        <v>22</v>
      </c>
      <c r="I2290" s="1" t="s">
        <v>548</v>
      </c>
      <c r="J2290" s="3">
        <v>892.13599999999997</v>
      </c>
      <c r="K2290" s="3">
        <v>7</v>
      </c>
      <c r="L2290" s="3">
        <v>111.517</v>
      </c>
    </row>
    <row r="2291" spans="1:12" ht="14.25" customHeight="1" x14ac:dyDescent="0.25">
      <c r="A2291" s="1" t="s">
        <v>2457</v>
      </c>
      <c r="B2291" s="2">
        <v>41620</v>
      </c>
      <c r="C2291" s="2">
        <v>41620</v>
      </c>
      <c r="D2291" s="1" t="s">
        <v>3587</v>
      </c>
      <c r="E2291" s="1" t="s">
        <v>3133</v>
      </c>
      <c r="F2291" s="1" t="s">
        <v>3179</v>
      </c>
      <c r="G2291" s="1" t="s">
        <v>3135</v>
      </c>
      <c r="H2291" s="1" t="s">
        <v>28</v>
      </c>
      <c r="I2291" s="1" t="s">
        <v>2122</v>
      </c>
      <c r="J2291" s="3">
        <v>50.22</v>
      </c>
      <c r="K2291" s="3">
        <v>3</v>
      </c>
      <c r="L2291" s="3">
        <v>2.0087999999999999</v>
      </c>
    </row>
    <row r="2292" spans="1:12" ht="14.25" customHeight="1" x14ac:dyDescent="0.25">
      <c r="A2292" s="1" t="s">
        <v>2457</v>
      </c>
      <c r="B2292" s="2">
        <v>41620</v>
      </c>
      <c r="C2292" s="2">
        <v>41620</v>
      </c>
      <c r="D2292" s="1" t="s">
        <v>3587</v>
      </c>
      <c r="E2292" s="1" t="s">
        <v>3133</v>
      </c>
      <c r="F2292" s="1" t="s">
        <v>3179</v>
      </c>
      <c r="G2292" s="1" t="s">
        <v>3135</v>
      </c>
      <c r="H2292" s="1" t="s">
        <v>20</v>
      </c>
      <c r="I2292" s="1" t="s">
        <v>2340</v>
      </c>
      <c r="J2292" s="3">
        <v>83.42</v>
      </c>
      <c r="K2292" s="3">
        <v>2</v>
      </c>
      <c r="L2292" s="3">
        <v>24.191800000000001</v>
      </c>
    </row>
    <row r="2293" spans="1:12" ht="14.25" customHeight="1" x14ac:dyDescent="0.25">
      <c r="A2293" s="1" t="s">
        <v>2457</v>
      </c>
      <c r="B2293" s="2">
        <v>41620</v>
      </c>
      <c r="C2293" s="2">
        <v>41620</v>
      </c>
      <c r="D2293" s="1" t="s">
        <v>3587</v>
      </c>
      <c r="E2293" s="1" t="s">
        <v>3133</v>
      </c>
      <c r="F2293" s="1" t="s">
        <v>3179</v>
      </c>
      <c r="G2293" s="1" t="s">
        <v>3135</v>
      </c>
      <c r="H2293" s="1" t="s">
        <v>18</v>
      </c>
      <c r="I2293" s="1" t="s">
        <v>2459</v>
      </c>
      <c r="J2293" s="3">
        <v>5.8719999999999999</v>
      </c>
      <c r="K2293" s="3">
        <v>2</v>
      </c>
      <c r="L2293" s="3">
        <v>2.1286</v>
      </c>
    </row>
    <row r="2294" spans="1:12" ht="14.25" customHeight="1" x14ac:dyDescent="0.25">
      <c r="A2294" s="1" t="s">
        <v>2460</v>
      </c>
      <c r="B2294" s="2">
        <v>40942</v>
      </c>
      <c r="C2294" s="2">
        <v>40944</v>
      </c>
      <c r="D2294" s="1" t="s">
        <v>3673</v>
      </c>
      <c r="E2294" s="1" t="s">
        <v>3133</v>
      </c>
      <c r="F2294" s="1" t="s">
        <v>3207</v>
      </c>
      <c r="G2294" s="1" t="s">
        <v>3139</v>
      </c>
      <c r="H2294" s="1" t="s">
        <v>18</v>
      </c>
      <c r="I2294" s="1" t="s">
        <v>1891</v>
      </c>
      <c r="J2294" s="3">
        <v>12.144</v>
      </c>
      <c r="K2294" s="3">
        <v>3</v>
      </c>
      <c r="L2294" s="3">
        <v>4.0986000000000002</v>
      </c>
    </row>
    <row r="2295" spans="1:12" ht="14.25" customHeight="1" x14ac:dyDescent="0.25">
      <c r="A2295" s="1" t="s">
        <v>2461</v>
      </c>
      <c r="B2295" s="2">
        <v>41638</v>
      </c>
      <c r="C2295" s="2">
        <v>41640</v>
      </c>
      <c r="D2295" s="1" t="s">
        <v>3362</v>
      </c>
      <c r="E2295" s="1" t="s">
        <v>3133</v>
      </c>
      <c r="F2295" s="1" t="s">
        <v>3223</v>
      </c>
      <c r="G2295" s="1" t="s">
        <v>3145</v>
      </c>
      <c r="H2295" s="1" t="s">
        <v>87</v>
      </c>
      <c r="I2295" s="1" t="s">
        <v>1909</v>
      </c>
      <c r="J2295" s="3">
        <v>27.792000000000002</v>
      </c>
      <c r="K2295" s="3">
        <v>3</v>
      </c>
      <c r="L2295" s="3">
        <v>10.422000000000001</v>
      </c>
    </row>
    <row r="2296" spans="1:12" ht="14.25" customHeight="1" x14ac:dyDescent="0.25">
      <c r="A2296" s="1" t="s">
        <v>2462</v>
      </c>
      <c r="B2296" s="2">
        <v>41883</v>
      </c>
      <c r="C2296" s="2">
        <v>41888</v>
      </c>
      <c r="D2296" s="1" t="s">
        <v>3638</v>
      </c>
      <c r="E2296" s="1" t="s">
        <v>3133</v>
      </c>
      <c r="F2296" s="1" t="s">
        <v>3181</v>
      </c>
      <c r="G2296" s="1" t="s">
        <v>3145</v>
      </c>
      <c r="H2296" s="1" t="s">
        <v>82</v>
      </c>
      <c r="I2296" s="1" t="s">
        <v>1438</v>
      </c>
      <c r="J2296" s="3">
        <v>6.2080000000000002</v>
      </c>
      <c r="K2296" s="3">
        <v>2</v>
      </c>
      <c r="L2296" s="3">
        <v>0.69840000000000002</v>
      </c>
    </row>
    <row r="2297" spans="1:12" ht="14.25" customHeight="1" x14ac:dyDescent="0.25">
      <c r="A2297" s="1" t="s">
        <v>2463</v>
      </c>
      <c r="B2297" s="2">
        <v>40883</v>
      </c>
      <c r="C2297" s="2">
        <v>40885</v>
      </c>
      <c r="D2297" s="1" t="s">
        <v>3725</v>
      </c>
      <c r="E2297" s="1" t="s">
        <v>3133</v>
      </c>
      <c r="F2297" s="1" t="s">
        <v>3134</v>
      </c>
      <c r="G2297" s="1" t="s">
        <v>3135</v>
      </c>
      <c r="H2297" s="1" t="s">
        <v>28</v>
      </c>
      <c r="I2297" s="1" t="s">
        <v>427</v>
      </c>
      <c r="J2297" s="3">
        <v>1261.33</v>
      </c>
      <c r="K2297" s="3">
        <v>7</v>
      </c>
      <c r="L2297" s="3">
        <v>327.94580000000002</v>
      </c>
    </row>
    <row r="2298" spans="1:12" ht="14.25" customHeight="1" x14ac:dyDescent="0.25">
      <c r="A2298" s="1" t="s">
        <v>2464</v>
      </c>
      <c r="B2298" s="2">
        <v>41425</v>
      </c>
      <c r="C2298" s="2">
        <v>41429</v>
      </c>
      <c r="D2298" s="1" t="s">
        <v>3646</v>
      </c>
      <c r="E2298" s="1" t="s">
        <v>3133</v>
      </c>
      <c r="F2298" s="1" t="s">
        <v>3134</v>
      </c>
      <c r="G2298" s="1" t="s">
        <v>3135</v>
      </c>
      <c r="H2298" s="1" t="s">
        <v>45</v>
      </c>
      <c r="I2298" s="1" t="s">
        <v>1171</v>
      </c>
      <c r="J2298" s="3">
        <v>38.880000000000003</v>
      </c>
      <c r="K2298" s="3">
        <v>6</v>
      </c>
      <c r="L2298" s="3">
        <v>18.662400000000002</v>
      </c>
    </row>
    <row r="2299" spans="1:12" ht="14.25" customHeight="1" x14ac:dyDescent="0.25">
      <c r="A2299" s="1" t="s">
        <v>2465</v>
      </c>
      <c r="B2299" s="2">
        <v>40764</v>
      </c>
      <c r="C2299" s="2">
        <v>40769</v>
      </c>
      <c r="D2299" s="1" t="s">
        <v>3573</v>
      </c>
      <c r="E2299" s="1" t="s">
        <v>3133</v>
      </c>
      <c r="F2299" s="1" t="s">
        <v>3202</v>
      </c>
      <c r="G2299" s="1" t="s">
        <v>3135</v>
      </c>
      <c r="H2299" s="1" t="s">
        <v>45</v>
      </c>
      <c r="I2299" s="1" t="s">
        <v>258</v>
      </c>
      <c r="J2299" s="3">
        <v>5.98</v>
      </c>
      <c r="K2299" s="3">
        <v>1</v>
      </c>
      <c r="L2299" s="3">
        <v>2.6909999999999998</v>
      </c>
    </row>
    <row r="2300" spans="1:12" ht="14.25" customHeight="1" x14ac:dyDescent="0.25">
      <c r="A2300" s="1" t="s">
        <v>2466</v>
      </c>
      <c r="B2300" s="2">
        <v>41407</v>
      </c>
      <c r="C2300" s="2">
        <v>41412</v>
      </c>
      <c r="D2300" s="1" t="s">
        <v>3814</v>
      </c>
      <c r="E2300" s="1" t="s">
        <v>3133</v>
      </c>
      <c r="F2300" s="1" t="s">
        <v>3136</v>
      </c>
      <c r="G2300" s="1" t="s">
        <v>3137</v>
      </c>
      <c r="H2300" s="1" t="s">
        <v>87</v>
      </c>
      <c r="I2300" s="1" t="s">
        <v>1452</v>
      </c>
      <c r="J2300" s="3">
        <v>54.9</v>
      </c>
      <c r="K2300" s="3">
        <v>5</v>
      </c>
      <c r="L2300" s="3">
        <v>26.901</v>
      </c>
    </row>
    <row r="2301" spans="1:12" ht="14.25" customHeight="1" x14ac:dyDescent="0.25">
      <c r="A2301" s="1" t="s">
        <v>2467</v>
      </c>
      <c r="B2301" s="2">
        <v>41842</v>
      </c>
      <c r="C2301" s="2">
        <v>41846</v>
      </c>
      <c r="D2301" s="1" t="s">
        <v>3408</v>
      </c>
      <c r="E2301" s="1" t="s">
        <v>3133</v>
      </c>
      <c r="F2301" s="1" t="s">
        <v>3173</v>
      </c>
      <c r="G2301" s="1" t="s">
        <v>3135</v>
      </c>
      <c r="H2301" s="1" t="s">
        <v>14</v>
      </c>
      <c r="I2301" s="1" t="s">
        <v>1717</v>
      </c>
      <c r="J2301" s="3">
        <v>3.52</v>
      </c>
      <c r="K2301" s="3">
        <v>2</v>
      </c>
      <c r="L2301" s="3">
        <v>1.6896</v>
      </c>
    </row>
    <row r="2302" spans="1:12" ht="14.25" customHeight="1" x14ac:dyDescent="0.25">
      <c r="A2302" s="1" t="s">
        <v>2467</v>
      </c>
      <c r="B2302" s="2">
        <v>41842</v>
      </c>
      <c r="C2302" s="2">
        <v>41846</v>
      </c>
      <c r="D2302" s="1" t="s">
        <v>3408</v>
      </c>
      <c r="E2302" s="1" t="s">
        <v>3133</v>
      </c>
      <c r="F2302" s="1" t="s">
        <v>3173</v>
      </c>
      <c r="G2302" s="1" t="s">
        <v>3135</v>
      </c>
      <c r="H2302" s="1" t="s">
        <v>16</v>
      </c>
      <c r="I2302" s="1" t="s">
        <v>1646</v>
      </c>
      <c r="J2302" s="3">
        <v>1626.192</v>
      </c>
      <c r="K2302" s="3">
        <v>9</v>
      </c>
      <c r="L2302" s="3">
        <v>121.9644</v>
      </c>
    </row>
    <row r="2303" spans="1:12" ht="14.25" customHeight="1" x14ac:dyDescent="0.25">
      <c r="A2303" s="1" t="s">
        <v>2468</v>
      </c>
      <c r="B2303" s="2">
        <v>41855</v>
      </c>
      <c r="C2303" s="2">
        <v>41858</v>
      </c>
      <c r="D2303" s="1" t="s">
        <v>3658</v>
      </c>
      <c r="E2303" s="1" t="s">
        <v>3133</v>
      </c>
      <c r="F2303" s="1" t="s">
        <v>3134</v>
      </c>
      <c r="G2303" s="1" t="s">
        <v>3135</v>
      </c>
      <c r="H2303" s="1" t="s">
        <v>28</v>
      </c>
      <c r="I2303" s="1" t="s">
        <v>982</v>
      </c>
      <c r="J2303" s="3">
        <v>99.87</v>
      </c>
      <c r="K2303" s="3">
        <v>3</v>
      </c>
      <c r="L2303" s="3">
        <v>23.968800000000002</v>
      </c>
    </row>
    <row r="2304" spans="1:12" ht="14.25" customHeight="1" x14ac:dyDescent="0.25">
      <c r="A2304" s="1" t="s">
        <v>2469</v>
      </c>
      <c r="B2304" s="2">
        <v>41207</v>
      </c>
      <c r="C2304" s="2">
        <v>41209</v>
      </c>
      <c r="D2304" s="1" t="s">
        <v>3884</v>
      </c>
      <c r="E2304" s="1" t="s">
        <v>3133</v>
      </c>
      <c r="F2304" s="1" t="s">
        <v>3239</v>
      </c>
      <c r="G2304" s="1" t="s">
        <v>3170</v>
      </c>
      <c r="H2304" s="1" t="s">
        <v>14</v>
      </c>
      <c r="I2304" s="1" t="s">
        <v>997</v>
      </c>
      <c r="J2304" s="3">
        <v>79.36</v>
      </c>
      <c r="K2304" s="3">
        <v>4</v>
      </c>
      <c r="L2304" s="3">
        <v>23.808</v>
      </c>
    </row>
    <row r="2305" spans="1:12" ht="14.25" customHeight="1" x14ac:dyDescent="0.25">
      <c r="A2305" s="1" t="s">
        <v>2470</v>
      </c>
      <c r="B2305" s="2">
        <v>41806</v>
      </c>
      <c r="C2305" s="2">
        <v>41810</v>
      </c>
      <c r="D2305" s="1" t="s">
        <v>3352</v>
      </c>
      <c r="E2305" s="1" t="s">
        <v>3133</v>
      </c>
      <c r="F2305" s="1" t="s">
        <v>3134</v>
      </c>
      <c r="G2305" s="1" t="s">
        <v>3135</v>
      </c>
      <c r="H2305" s="1" t="s">
        <v>16</v>
      </c>
      <c r="I2305" s="1" t="s">
        <v>2471</v>
      </c>
      <c r="J2305" s="3">
        <v>119.96</v>
      </c>
      <c r="K2305" s="3">
        <v>1</v>
      </c>
      <c r="L2305" s="3">
        <v>7.4974999999999996</v>
      </c>
    </row>
    <row r="2306" spans="1:12" ht="14.25" customHeight="1" x14ac:dyDescent="0.25">
      <c r="A2306" s="1" t="s">
        <v>2472</v>
      </c>
      <c r="B2306" s="2">
        <v>40870</v>
      </c>
      <c r="C2306" s="2">
        <v>40875</v>
      </c>
      <c r="D2306" s="1" t="s">
        <v>3920</v>
      </c>
      <c r="E2306" s="1" t="s">
        <v>3133</v>
      </c>
      <c r="F2306" s="1" t="s">
        <v>3151</v>
      </c>
      <c r="G2306" s="1" t="s">
        <v>3143</v>
      </c>
      <c r="H2306" s="1" t="s">
        <v>87</v>
      </c>
      <c r="I2306" s="1" t="s">
        <v>106</v>
      </c>
      <c r="J2306" s="3">
        <v>23.472000000000001</v>
      </c>
      <c r="K2306" s="3">
        <v>3</v>
      </c>
      <c r="L2306" s="3">
        <v>8.8019999999999996</v>
      </c>
    </row>
    <row r="2307" spans="1:12" ht="14.25" customHeight="1" x14ac:dyDescent="0.25">
      <c r="A2307" s="1" t="s">
        <v>2473</v>
      </c>
      <c r="B2307" s="2">
        <v>41887</v>
      </c>
      <c r="C2307" s="2">
        <v>41891</v>
      </c>
      <c r="D2307" s="1" t="s">
        <v>3826</v>
      </c>
      <c r="E2307" s="1" t="s">
        <v>3133</v>
      </c>
      <c r="F2307" s="1" t="s">
        <v>3189</v>
      </c>
      <c r="G2307" s="1" t="s">
        <v>3135</v>
      </c>
      <c r="H2307" s="1" t="s">
        <v>28</v>
      </c>
      <c r="I2307" s="1" t="s">
        <v>2474</v>
      </c>
      <c r="J2307" s="3">
        <v>421.1</v>
      </c>
      <c r="K2307" s="3">
        <v>2</v>
      </c>
      <c r="L2307" s="3">
        <v>105.27500000000001</v>
      </c>
    </row>
    <row r="2308" spans="1:12" ht="14.25" customHeight="1" x14ac:dyDescent="0.25">
      <c r="A2308" s="1" t="s">
        <v>2475</v>
      </c>
      <c r="B2308" s="2">
        <v>41400</v>
      </c>
      <c r="C2308" s="2">
        <v>41401</v>
      </c>
      <c r="D2308" s="1" t="s">
        <v>3443</v>
      </c>
      <c r="E2308" s="1" t="s">
        <v>3133</v>
      </c>
      <c r="F2308" s="1" t="s">
        <v>3219</v>
      </c>
      <c r="G2308" s="1" t="s">
        <v>3170</v>
      </c>
      <c r="H2308" s="1" t="s">
        <v>22</v>
      </c>
      <c r="I2308" s="1" t="s">
        <v>2476</v>
      </c>
      <c r="J2308" s="3">
        <v>1685.88</v>
      </c>
      <c r="K2308" s="3">
        <v>6</v>
      </c>
      <c r="L2308" s="3">
        <v>320.31720000000001</v>
      </c>
    </row>
    <row r="2309" spans="1:12" ht="14.25" customHeight="1" x14ac:dyDescent="0.25">
      <c r="A2309" s="1" t="s">
        <v>2475</v>
      </c>
      <c r="B2309" s="2">
        <v>41400</v>
      </c>
      <c r="C2309" s="2">
        <v>41401</v>
      </c>
      <c r="D2309" s="1" t="s">
        <v>3443</v>
      </c>
      <c r="E2309" s="1" t="s">
        <v>3133</v>
      </c>
      <c r="F2309" s="1" t="s">
        <v>3219</v>
      </c>
      <c r="G2309" s="1" t="s">
        <v>3170</v>
      </c>
      <c r="H2309" s="1" t="s">
        <v>18</v>
      </c>
      <c r="I2309" s="1" t="s">
        <v>2477</v>
      </c>
      <c r="J2309" s="3">
        <v>5.7279999999999998</v>
      </c>
      <c r="K2309" s="3">
        <v>2</v>
      </c>
      <c r="L2309" s="3">
        <v>2.0047999999999999</v>
      </c>
    </row>
    <row r="2310" spans="1:12" ht="14.25" customHeight="1" x14ac:dyDescent="0.25">
      <c r="A2310" s="1" t="s">
        <v>2478</v>
      </c>
      <c r="B2310" s="2">
        <v>40834</v>
      </c>
      <c r="C2310" s="2">
        <v>40839</v>
      </c>
      <c r="D2310" s="1" t="s">
        <v>3520</v>
      </c>
      <c r="E2310" s="1" t="s">
        <v>3133</v>
      </c>
      <c r="F2310" s="1" t="s">
        <v>3136</v>
      </c>
      <c r="G2310" s="1" t="s">
        <v>3137</v>
      </c>
      <c r="H2310" s="1" t="s">
        <v>45</v>
      </c>
      <c r="I2310" s="1" t="s">
        <v>2021</v>
      </c>
      <c r="J2310" s="3">
        <v>61.96</v>
      </c>
      <c r="K2310" s="3">
        <v>2</v>
      </c>
      <c r="L2310" s="3">
        <v>27.882000000000001</v>
      </c>
    </row>
    <row r="2311" spans="1:12" ht="14.25" customHeight="1" x14ac:dyDescent="0.25">
      <c r="A2311" s="1" t="s">
        <v>2478</v>
      </c>
      <c r="B2311" s="2">
        <v>40834</v>
      </c>
      <c r="C2311" s="2">
        <v>40839</v>
      </c>
      <c r="D2311" s="1" t="s">
        <v>3520</v>
      </c>
      <c r="E2311" s="1" t="s">
        <v>3133</v>
      </c>
      <c r="F2311" s="1" t="s">
        <v>3136</v>
      </c>
      <c r="G2311" s="1" t="s">
        <v>3137</v>
      </c>
      <c r="H2311" s="1" t="s">
        <v>18</v>
      </c>
      <c r="I2311" s="1" t="s">
        <v>1175</v>
      </c>
      <c r="J2311" s="3">
        <v>1.3440000000000001</v>
      </c>
      <c r="K2311" s="3">
        <v>1</v>
      </c>
      <c r="L2311" s="3">
        <v>0.47039999999999998</v>
      </c>
    </row>
    <row r="2312" spans="1:12" ht="14.25" customHeight="1" x14ac:dyDescent="0.25">
      <c r="A2312" s="1" t="s">
        <v>2479</v>
      </c>
      <c r="B2312" s="2">
        <v>41961</v>
      </c>
      <c r="C2312" s="2">
        <v>41968</v>
      </c>
      <c r="D2312" s="1" t="s">
        <v>3467</v>
      </c>
      <c r="E2312" s="1" t="s">
        <v>3133</v>
      </c>
      <c r="F2312" s="1" t="s">
        <v>3136</v>
      </c>
      <c r="G2312" s="1" t="s">
        <v>3137</v>
      </c>
      <c r="H2312" s="1" t="s">
        <v>18</v>
      </c>
      <c r="I2312" s="1" t="s">
        <v>565</v>
      </c>
      <c r="J2312" s="3">
        <v>13.904</v>
      </c>
      <c r="K2312" s="3">
        <v>2</v>
      </c>
      <c r="L2312" s="3">
        <v>4.5187999999999997</v>
      </c>
    </row>
    <row r="2313" spans="1:12" ht="14.25" customHeight="1" x14ac:dyDescent="0.25">
      <c r="A2313" s="1" t="s">
        <v>2480</v>
      </c>
      <c r="B2313" s="2">
        <v>41975</v>
      </c>
      <c r="C2313" s="2">
        <v>41982</v>
      </c>
      <c r="D2313" s="1" t="s">
        <v>3917</v>
      </c>
      <c r="E2313" s="1" t="s">
        <v>3133</v>
      </c>
      <c r="F2313" s="1" t="s">
        <v>3136</v>
      </c>
      <c r="G2313" s="1" t="s">
        <v>3137</v>
      </c>
      <c r="H2313" s="1" t="s">
        <v>45</v>
      </c>
      <c r="I2313" s="1" t="s">
        <v>2210</v>
      </c>
      <c r="J2313" s="3">
        <v>41.86</v>
      </c>
      <c r="K2313" s="3">
        <v>7</v>
      </c>
      <c r="L2313" s="3">
        <v>18.837</v>
      </c>
    </row>
    <row r="2314" spans="1:12" ht="14.25" customHeight="1" x14ac:dyDescent="0.25">
      <c r="A2314" s="1" t="s">
        <v>2480</v>
      </c>
      <c r="B2314" s="2">
        <v>41975</v>
      </c>
      <c r="C2314" s="2">
        <v>41982</v>
      </c>
      <c r="D2314" s="1" t="s">
        <v>3917</v>
      </c>
      <c r="E2314" s="1" t="s">
        <v>3133</v>
      </c>
      <c r="F2314" s="1" t="s">
        <v>3136</v>
      </c>
      <c r="G2314" s="1" t="s">
        <v>3137</v>
      </c>
      <c r="H2314" s="1" t="s">
        <v>198</v>
      </c>
      <c r="I2314" s="1" t="s">
        <v>1363</v>
      </c>
      <c r="J2314" s="3">
        <v>141.96</v>
      </c>
      <c r="K2314" s="3">
        <v>2</v>
      </c>
      <c r="L2314" s="3">
        <v>41.168399999999998</v>
      </c>
    </row>
    <row r="2315" spans="1:12" ht="14.25" customHeight="1" x14ac:dyDescent="0.25">
      <c r="A2315" s="1" t="s">
        <v>2481</v>
      </c>
      <c r="B2315" s="2">
        <v>41996</v>
      </c>
      <c r="C2315" s="2">
        <v>41999</v>
      </c>
      <c r="D2315" s="1" t="s">
        <v>3765</v>
      </c>
      <c r="E2315" s="1" t="s">
        <v>3133</v>
      </c>
      <c r="F2315" s="1" t="s">
        <v>3178</v>
      </c>
      <c r="G2315" s="1" t="s">
        <v>3143</v>
      </c>
      <c r="H2315" s="1" t="s">
        <v>22</v>
      </c>
      <c r="I2315" s="1" t="s">
        <v>602</v>
      </c>
      <c r="J2315" s="3">
        <v>182.55</v>
      </c>
      <c r="K2315" s="3">
        <v>2</v>
      </c>
      <c r="L2315" s="3">
        <v>-135.08699999999999</v>
      </c>
    </row>
    <row r="2316" spans="1:12" ht="14.25" customHeight="1" x14ac:dyDescent="0.25">
      <c r="A2316" s="1" t="s">
        <v>2482</v>
      </c>
      <c r="B2316" s="2">
        <v>41362</v>
      </c>
      <c r="C2316" s="2">
        <v>41365</v>
      </c>
      <c r="D2316" s="1" t="s">
        <v>3695</v>
      </c>
      <c r="E2316" s="1" t="s">
        <v>3133</v>
      </c>
      <c r="F2316" s="1" t="s">
        <v>3134</v>
      </c>
      <c r="G2316" s="1" t="s">
        <v>3135</v>
      </c>
      <c r="H2316" s="1" t="s">
        <v>28</v>
      </c>
      <c r="I2316" s="1" t="s">
        <v>2223</v>
      </c>
      <c r="J2316" s="3">
        <v>87.92</v>
      </c>
      <c r="K2316" s="3">
        <v>4</v>
      </c>
      <c r="L2316" s="3">
        <v>0.87919999999999998</v>
      </c>
    </row>
    <row r="2317" spans="1:12" ht="14.25" customHeight="1" x14ac:dyDescent="0.25">
      <c r="A2317" s="1" t="s">
        <v>2482</v>
      </c>
      <c r="B2317" s="2">
        <v>41362</v>
      </c>
      <c r="C2317" s="2">
        <v>41365</v>
      </c>
      <c r="D2317" s="1" t="s">
        <v>3695</v>
      </c>
      <c r="E2317" s="1" t="s">
        <v>3133</v>
      </c>
      <c r="F2317" s="1" t="s">
        <v>3134</v>
      </c>
      <c r="G2317" s="1" t="s">
        <v>3135</v>
      </c>
      <c r="H2317" s="1" t="s">
        <v>45</v>
      </c>
      <c r="I2317" s="1" t="s">
        <v>2483</v>
      </c>
      <c r="J2317" s="3">
        <v>5.98</v>
      </c>
      <c r="K2317" s="3">
        <v>1</v>
      </c>
      <c r="L2317" s="3">
        <v>2.9302000000000001</v>
      </c>
    </row>
    <row r="2318" spans="1:12" ht="14.25" customHeight="1" x14ac:dyDescent="0.25">
      <c r="A2318" s="1" t="s">
        <v>2484</v>
      </c>
      <c r="B2318" s="2">
        <v>40746</v>
      </c>
      <c r="C2318" s="2">
        <v>40748</v>
      </c>
      <c r="D2318" s="1" t="s">
        <v>3462</v>
      </c>
      <c r="E2318" s="1" t="s">
        <v>3133</v>
      </c>
      <c r="F2318" s="1" t="s">
        <v>3140</v>
      </c>
      <c r="G2318" s="1" t="s">
        <v>3135</v>
      </c>
      <c r="H2318" s="1" t="s">
        <v>14</v>
      </c>
      <c r="I2318" s="1" t="s">
        <v>385</v>
      </c>
      <c r="J2318" s="3">
        <v>11.52</v>
      </c>
      <c r="K2318" s="3">
        <v>4</v>
      </c>
      <c r="L2318" s="3">
        <v>3.2256</v>
      </c>
    </row>
    <row r="2319" spans="1:12" ht="14.25" customHeight="1" x14ac:dyDescent="0.25">
      <c r="A2319" s="1" t="s">
        <v>2484</v>
      </c>
      <c r="B2319" s="2">
        <v>40746</v>
      </c>
      <c r="C2319" s="2">
        <v>40748</v>
      </c>
      <c r="D2319" s="1" t="s">
        <v>3462</v>
      </c>
      <c r="E2319" s="1" t="s">
        <v>3133</v>
      </c>
      <c r="F2319" s="1" t="s">
        <v>3140</v>
      </c>
      <c r="G2319" s="1" t="s">
        <v>3135</v>
      </c>
      <c r="H2319" s="1" t="s">
        <v>72</v>
      </c>
      <c r="I2319" s="1" t="s">
        <v>819</v>
      </c>
      <c r="J2319" s="3">
        <v>717.72</v>
      </c>
      <c r="K2319" s="3">
        <v>3</v>
      </c>
      <c r="L2319" s="3">
        <v>71.772000000000006</v>
      </c>
    </row>
    <row r="2320" spans="1:12" ht="14.25" customHeight="1" x14ac:dyDescent="0.25">
      <c r="A2320" s="1" t="s">
        <v>2484</v>
      </c>
      <c r="B2320" s="2">
        <v>40746</v>
      </c>
      <c r="C2320" s="2">
        <v>40748</v>
      </c>
      <c r="D2320" s="1" t="s">
        <v>3462</v>
      </c>
      <c r="E2320" s="1" t="s">
        <v>3133</v>
      </c>
      <c r="F2320" s="1" t="s">
        <v>3140</v>
      </c>
      <c r="G2320" s="1" t="s">
        <v>3135</v>
      </c>
      <c r="H2320" s="1" t="s">
        <v>28</v>
      </c>
      <c r="I2320" s="1" t="s">
        <v>2485</v>
      </c>
      <c r="J2320" s="3">
        <v>236.5</v>
      </c>
      <c r="K2320" s="3">
        <v>10</v>
      </c>
      <c r="L2320" s="3">
        <v>68.584999999999994</v>
      </c>
    </row>
    <row r="2321" spans="1:12" ht="14.25" customHeight="1" x14ac:dyDescent="0.25">
      <c r="A2321" s="1" t="s">
        <v>2484</v>
      </c>
      <c r="B2321" s="2">
        <v>40746</v>
      </c>
      <c r="C2321" s="2">
        <v>40748</v>
      </c>
      <c r="D2321" s="1" t="s">
        <v>3462</v>
      </c>
      <c r="E2321" s="1" t="s">
        <v>3133</v>
      </c>
      <c r="F2321" s="1" t="s">
        <v>3140</v>
      </c>
      <c r="G2321" s="1" t="s">
        <v>3135</v>
      </c>
      <c r="H2321" s="1" t="s">
        <v>22</v>
      </c>
      <c r="I2321" s="1" t="s">
        <v>805</v>
      </c>
      <c r="J2321" s="3">
        <v>170.352</v>
      </c>
      <c r="K2321" s="3">
        <v>3</v>
      </c>
      <c r="L2321" s="3">
        <v>19.1646</v>
      </c>
    </row>
    <row r="2322" spans="1:12" ht="14.25" customHeight="1" x14ac:dyDescent="0.25">
      <c r="A2322" s="1" t="s">
        <v>2486</v>
      </c>
      <c r="B2322" s="2">
        <v>41755</v>
      </c>
      <c r="C2322" s="2">
        <v>41757</v>
      </c>
      <c r="D2322" s="1" t="s">
        <v>3921</v>
      </c>
      <c r="E2322" s="1" t="s">
        <v>3133</v>
      </c>
      <c r="F2322" s="1" t="s">
        <v>3140</v>
      </c>
      <c r="G2322" s="1" t="s">
        <v>3135</v>
      </c>
      <c r="H2322" s="1" t="s">
        <v>38</v>
      </c>
      <c r="I2322" s="1" t="s">
        <v>191</v>
      </c>
      <c r="J2322" s="3">
        <v>107.97</v>
      </c>
      <c r="K2322" s="3">
        <v>3</v>
      </c>
      <c r="L2322" s="3">
        <v>22.6737</v>
      </c>
    </row>
    <row r="2323" spans="1:12" ht="14.25" customHeight="1" x14ac:dyDescent="0.25">
      <c r="A2323" s="1" t="s">
        <v>2487</v>
      </c>
      <c r="B2323" s="2">
        <v>41760</v>
      </c>
      <c r="C2323" s="2">
        <v>41764</v>
      </c>
      <c r="D2323" s="1" t="s">
        <v>3420</v>
      </c>
      <c r="E2323" s="1" t="s">
        <v>3133</v>
      </c>
      <c r="F2323" s="1" t="s">
        <v>3134</v>
      </c>
      <c r="G2323" s="1" t="s">
        <v>3135</v>
      </c>
      <c r="H2323" s="1" t="s">
        <v>18</v>
      </c>
      <c r="I2323" s="1" t="s">
        <v>406</v>
      </c>
      <c r="J2323" s="3">
        <v>23.24</v>
      </c>
      <c r="K2323" s="3">
        <v>5</v>
      </c>
      <c r="L2323" s="3">
        <v>7.5529999999999999</v>
      </c>
    </row>
    <row r="2324" spans="1:12" ht="14.25" customHeight="1" x14ac:dyDescent="0.25">
      <c r="A2324" s="1" t="s">
        <v>2488</v>
      </c>
      <c r="B2324" s="2">
        <v>41591</v>
      </c>
      <c r="C2324" s="2">
        <v>41594</v>
      </c>
      <c r="D2324" s="1" t="s">
        <v>3589</v>
      </c>
      <c r="E2324" s="1" t="s">
        <v>3133</v>
      </c>
      <c r="F2324" s="1" t="s">
        <v>3159</v>
      </c>
      <c r="G2324" s="1" t="s">
        <v>3135</v>
      </c>
      <c r="H2324" s="1" t="s">
        <v>16</v>
      </c>
      <c r="I2324" s="1" t="s">
        <v>2275</v>
      </c>
      <c r="J2324" s="3">
        <v>203.976</v>
      </c>
      <c r="K2324" s="3">
        <v>3</v>
      </c>
      <c r="L2324" s="3">
        <v>25.497</v>
      </c>
    </row>
    <row r="2325" spans="1:12" ht="14.25" customHeight="1" x14ac:dyDescent="0.25">
      <c r="A2325" s="1" t="s">
        <v>2488</v>
      </c>
      <c r="B2325" s="2">
        <v>41591</v>
      </c>
      <c r="C2325" s="2">
        <v>41594</v>
      </c>
      <c r="D2325" s="1" t="s">
        <v>3589</v>
      </c>
      <c r="E2325" s="1" t="s">
        <v>3133</v>
      </c>
      <c r="F2325" s="1" t="s">
        <v>3159</v>
      </c>
      <c r="G2325" s="1" t="s">
        <v>3135</v>
      </c>
      <c r="H2325" s="1" t="s">
        <v>22</v>
      </c>
      <c r="I2325" s="1" t="s">
        <v>2476</v>
      </c>
      <c r="J2325" s="3">
        <v>674.35199999999998</v>
      </c>
      <c r="K2325" s="3">
        <v>3</v>
      </c>
      <c r="L2325" s="3">
        <v>-8.4293999999999993</v>
      </c>
    </row>
    <row r="2326" spans="1:12" ht="14.25" customHeight="1" x14ac:dyDescent="0.25">
      <c r="A2326" s="1" t="s">
        <v>2489</v>
      </c>
      <c r="B2326" s="2">
        <v>41592</v>
      </c>
      <c r="C2326" s="2">
        <v>41596</v>
      </c>
      <c r="D2326" s="1" t="s">
        <v>3679</v>
      </c>
      <c r="E2326" s="1" t="s">
        <v>3133</v>
      </c>
      <c r="F2326" s="1" t="s">
        <v>3136</v>
      </c>
      <c r="G2326" s="1" t="s">
        <v>3137</v>
      </c>
      <c r="H2326" s="1" t="s">
        <v>12</v>
      </c>
      <c r="I2326" s="1" t="s">
        <v>2490</v>
      </c>
      <c r="J2326" s="3">
        <v>19.54</v>
      </c>
      <c r="K2326" s="3">
        <v>2</v>
      </c>
      <c r="L2326" s="3">
        <v>7.2298</v>
      </c>
    </row>
    <row r="2327" spans="1:12" ht="14.25" customHeight="1" x14ac:dyDescent="0.25">
      <c r="A2327" s="1" t="s">
        <v>2491</v>
      </c>
      <c r="B2327" s="2">
        <v>40659</v>
      </c>
      <c r="C2327" s="2">
        <v>40663</v>
      </c>
      <c r="D2327" s="1" t="s">
        <v>3838</v>
      </c>
      <c r="E2327" s="1" t="s">
        <v>3133</v>
      </c>
      <c r="F2327" s="1" t="s">
        <v>3134</v>
      </c>
      <c r="G2327" s="1" t="s">
        <v>3135</v>
      </c>
      <c r="H2327" s="1" t="s">
        <v>14</v>
      </c>
      <c r="I2327" s="1" t="s">
        <v>1876</v>
      </c>
      <c r="J2327" s="3">
        <v>21.4</v>
      </c>
      <c r="K2327" s="3">
        <v>5</v>
      </c>
      <c r="L2327" s="3">
        <v>6.2060000000000004</v>
      </c>
    </row>
    <row r="2328" spans="1:12" ht="14.25" customHeight="1" x14ac:dyDescent="0.25">
      <c r="A2328" s="1" t="s">
        <v>2491</v>
      </c>
      <c r="B2328" s="2">
        <v>40659</v>
      </c>
      <c r="C2328" s="2">
        <v>40663</v>
      </c>
      <c r="D2328" s="1" t="s">
        <v>3838</v>
      </c>
      <c r="E2328" s="1" t="s">
        <v>3133</v>
      </c>
      <c r="F2328" s="1" t="s">
        <v>3134</v>
      </c>
      <c r="G2328" s="1" t="s">
        <v>3135</v>
      </c>
      <c r="H2328" s="1" t="s">
        <v>9</v>
      </c>
      <c r="I2328" s="1" t="s">
        <v>2425</v>
      </c>
      <c r="J2328" s="3">
        <v>12.6</v>
      </c>
      <c r="K2328" s="3">
        <v>2</v>
      </c>
      <c r="L2328" s="3">
        <v>5.7960000000000003</v>
      </c>
    </row>
    <row r="2329" spans="1:12" ht="14.25" customHeight="1" x14ac:dyDescent="0.25">
      <c r="A2329" s="1" t="s">
        <v>2492</v>
      </c>
      <c r="B2329" s="2">
        <v>41915</v>
      </c>
      <c r="C2329" s="2">
        <v>41919</v>
      </c>
      <c r="D2329" s="1" t="s">
        <v>3922</v>
      </c>
      <c r="E2329" s="1" t="s">
        <v>3133</v>
      </c>
      <c r="F2329" s="1" t="s">
        <v>3140</v>
      </c>
      <c r="G2329" s="1" t="s">
        <v>3135</v>
      </c>
      <c r="H2329" s="1" t="s">
        <v>12</v>
      </c>
      <c r="I2329" s="1" t="s">
        <v>542</v>
      </c>
      <c r="J2329" s="3">
        <v>17.46</v>
      </c>
      <c r="K2329" s="3">
        <v>2</v>
      </c>
      <c r="L2329" s="3">
        <v>5.9363999999999999</v>
      </c>
    </row>
    <row r="2330" spans="1:12" ht="14.25" customHeight="1" x14ac:dyDescent="0.25">
      <c r="A2330" s="1" t="s">
        <v>2492</v>
      </c>
      <c r="B2330" s="2">
        <v>41915</v>
      </c>
      <c r="C2330" s="2">
        <v>41919</v>
      </c>
      <c r="D2330" s="1" t="s">
        <v>3922</v>
      </c>
      <c r="E2330" s="1" t="s">
        <v>3133</v>
      </c>
      <c r="F2330" s="1" t="s">
        <v>3140</v>
      </c>
      <c r="G2330" s="1" t="s">
        <v>3135</v>
      </c>
      <c r="H2330" s="1" t="s">
        <v>510</v>
      </c>
      <c r="I2330" s="1" t="s">
        <v>2493</v>
      </c>
      <c r="J2330" s="3">
        <v>369.16</v>
      </c>
      <c r="K2330" s="3">
        <v>11</v>
      </c>
      <c r="L2330" s="3">
        <v>32.301499999999997</v>
      </c>
    </row>
    <row r="2331" spans="1:12" ht="14.25" customHeight="1" x14ac:dyDescent="0.25">
      <c r="A2331" s="1" t="s">
        <v>2494</v>
      </c>
      <c r="B2331" s="2">
        <v>41529</v>
      </c>
      <c r="C2331" s="2">
        <v>41531</v>
      </c>
      <c r="D2331" s="1" t="s">
        <v>3624</v>
      </c>
      <c r="E2331" s="1" t="s">
        <v>3133</v>
      </c>
      <c r="F2331" s="1" t="s">
        <v>3148</v>
      </c>
      <c r="G2331" s="1" t="s">
        <v>3143</v>
      </c>
      <c r="H2331" s="1" t="s">
        <v>14</v>
      </c>
      <c r="I2331" s="1" t="s">
        <v>514</v>
      </c>
      <c r="J2331" s="3">
        <v>2.9119999999999999</v>
      </c>
      <c r="K2331" s="3">
        <v>2</v>
      </c>
      <c r="L2331" s="3">
        <v>0.91</v>
      </c>
    </row>
    <row r="2332" spans="1:12" ht="14.25" customHeight="1" x14ac:dyDescent="0.25">
      <c r="A2332" s="1" t="s">
        <v>2494</v>
      </c>
      <c r="B2332" s="2">
        <v>41529</v>
      </c>
      <c r="C2332" s="2">
        <v>41531</v>
      </c>
      <c r="D2332" s="1" t="s">
        <v>3624</v>
      </c>
      <c r="E2332" s="1" t="s">
        <v>3133</v>
      </c>
      <c r="F2332" s="1" t="s">
        <v>3148</v>
      </c>
      <c r="G2332" s="1" t="s">
        <v>3143</v>
      </c>
      <c r="H2332" s="1" t="s">
        <v>45</v>
      </c>
      <c r="I2332" s="1" t="s">
        <v>2452</v>
      </c>
      <c r="J2332" s="3">
        <v>20.736000000000001</v>
      </c>
      <c r="K2332" s="3">
        <v>4</v>
      </c>
      <c r="L2332" s="3">
        <v>7.2576000000000001</v>
      </c>
    </row>
    <row r="2333" spans="1:12" ht="14.25" customHeight="1" x14ac:dyDescent="0.25">
      <c r="A2333" s="1" t="s">
        <v>2494</v>
      </c>
      <c r="B2333" s="2">
        <v>41529</v>
      </c>
      <c r="C2333" s="2">
        <v>41531</v>
      </c>
      <c r="D2333" s="1" t="s">
        <v>3624</v>
      </c>
      <c r="E2333" s="1" t="s">
        <v>3133</v>
      </c>
      <c r="F2333" s="1" t="s">
        <v>3148</v>
      </c>
      <c r="G2333" s="1" t="s">
        <v>3143</v>
      </c>
      <c r="H2333" s="1" t="s">
        <v>45</v>
      </c>
      <c r="I2333" s="1" t="s">
        <v>258</v>
      </c>
      <c r="J2333" s="3">
        <v>9.5679999999999996</v>
      </c>
      <c r="K2333" s="3">
        <v>2</v>
      </c>
      <c r="L2333" s="3">
        <v>2.99</v>
      </c>
    </row>
    <row r="2334" spans="1:12" ht="14.25" customHeight="1" x14ac:dyDescent="0.25">
      <c r="A2334" s="1" t="s">
        <v>2495</v>
      </c>
      <c r="B2334" s="2">
        <v>41428</v>
      </c>
      <c r="C2334" s="2">
        <v>41432</v>
      </c>
      <c r="D2334" s="1" t="s">
        <v>3796</v>
      </c>
      <c r="E2334" s="1" t="s">
        <v>3133</v>
      </c>
      <c r="F2334" s="1" t="s">
        <v>3136</v>
      </c>
      <c r="G2334" s="1" t="s">
        <v>3137</v>
      </c>
      <c r="H2334" s="1" t="s">
        <v>45</v>
      </c>
      <c r="I2334" s="1" t="s">
        <v>1512</v>
      </c>
      <c r="J2334" s="3">
        <v>30.18</v>
      </c>
      <c r="K2334" s="3">
        <v>3</v>
      </c>
      <c r="L2334" s="3">
        <v>13.8828</v>
      </c>
    </row>
    <row r="2335" spans="1:12" ht="14.25" customHeight="1" x14ac:dyDescent="0.25">
      <c r="A2335" s="1" t="s">
        <v>2495</v>
      </c>
      <c r="B2335" s="2">
        <v>41428</v>
      </c>
      <c r="C2335" s="2">
        <v>41432</v>
      </c>
      <c r="D2335" s="1" t="s">
        <v>3796</v>
      </c>
      <c r="E2335" s="1" t="s">
        <v>3133</v>
      </c>
      <c r="F2335" s="1" t="s">
        <v>3136</v>
      </c>
      <c r="G2335" s="1" t="s">
        <v>3137</v>
      </c>
      <c r="H2335" s="1" t="s">
        <v>18</v>
      </c>
      <c r="I2335" s="1" t="s">
        <v>44</v>
      </c>
      <c r="J2335" s="3">
        <v>51.648000000000003</v>
      </c>
      <c r="K2335" s="3">
        <v>12</v>
      </c>
      <c r="L2335" s="3">
        <v>18.7224</v>
      </c>
    </row>
    <row r="2336" spans="1:12" ht="14.25" customHeight="1" x14ac:dyDescent="0.25">
      <c r="A2336" s="1" t="s">
        <v>2495</v>
      </c>
      <c r="B2336" s="2">
        <v>41428</v>
      </c>
      <c r="C2336" s="2">
        <v>41432</v>
      </c>
      <c r="D2336" s="1" t="s">
        <v>3796</v>
      </c>
      <c r="E2336" s="1" t="s">
        <v>3133</v>
      </c>
      <c r="F2336" s="1" t="s">
        <v>3136</v>
      </c>
      <c r="G2336" s="1" t="s">
        <v>3137</v>
      </c>
      <c r="H2336" s="1" t="s">
        <v>18</v>
      </c>
      <c r="I2336" s="1" t="s">
        <v>353</v>
      </c>
      <c r="J2336" s="3">
        <v>11.231999999999999</v>
      </c>
      <c r="K2336" s="3">
        <v>3</v>
      </c>
      <c r="L2336" s="3">
        <v>3.9312</v>
      </c>
    </row>
    <row r="2337" spans="1:12" ht="14.25" customHeight="1" x14ac:dyDescent="0.25">
      <c r="A2337" s="1" t="s">
        <v>2496</v>
      </c>
      <c r="B2337" s="2">
        <v>41928</v>
      </c>
      <c r="C2337" s="2">
        <v>41932</v>
      </c>
      <c r="D2337" s="1" t="s">
        <v>3574</v>
      </c>
      <c r="E2337" s="1" t="s">
        <v>3133</v>
      </c>
      <c r="F2337" s="1" t="s">
        <v>3301</v>
      </c>
      <c r="G2337" s="1" t="s">
        <v>3135</v>
      </c>
      <c r="H2337" s="1" t="s">
        <v>9</v>
      </c>
      <c r="I2337" s="1" t="s">
        <v>1230</v>
      </c>
      <c r="J2337" s="3">
        <v>14.73</v>
      </c>
      <c r="K2337" s="3">
        <v>3</v>
      </c>
      <c r="L2337" s="3">
        <v>7.2176999999999998</v>
      </c>
    </row>
    <row r="2338" spans="1:12" ht="14.25" customHeight="1" x14ac:dyDescent="0.25">
      <c r="A2338" s="1" t="s">
        <v>2497</v>
      </c>
      <c r="B2338" s="2">
        <v>41032</v>
      </c>
      <c r="C2338" s="2">
        <v>41035</v>
      </c>
      <c r="D2338" s="1" t="s">
        <v>3328</v>
      </c>
      <c r="E2338" s="1" t="s">
        <v>3133</v>
      </c>
      <c r="F2338" s="1" t="s">
        <v>3140</v>
      </c>
      <c r="G2338" s="1" t="s">
        <v>3135</v>
      </c>
      <c r="H2338" s="1" t="s">
        <v>14</v>
      </c>
      <c r="I2338" s="1" t="s">
        <v>254</v>
      </c>
      <c r="J2338" s="3">
        <v>8.82</v>
      </c>
      <c r="K2338" s="3">
        <v>3</v>
      </c>
      <c r="L2338" s="3">
        <v>2.5577999999999999</v>
      </c>
    </row>
    <row r="2339" spans="1:12" ht="14.25" customHeight="1" x14ac:dyDescent="0.25">
      <c r="A2339" s="1" t="s">
        <v>2497</v>
      </c>
      <c r="B2339" s="2">
        <v>41032</v>
      </c>
      <c r="C2339" s="2">
        <v>41035</v>
      </c>
      <c r="D2339" s="1" t="s">
        <v>3328</v>
      </c>
      <c r="E2339" s="1" t="s">
        <v>3133</v>
      </c>
      <c r="F2339" s="1" t="s">
        <v>3140</v>
      </c>
      <c r="G2339" s="1" t="s">
        <v>3135</v>
      </c>
      <c r="H2339" s="1" t="s">
        <v>18</v>
      </c>
      <c r="I2339" s="1" t="s">
        <v>2498</v>
      </c>
      <c r="J2339" s="3">
        <v>62.496000000000002</v>
      </c>
      <c r="K2339" s="3">
        <v>2</v>
      </c>
      <c r="L2339" s="3">
        <v>21.8736</v>
      </c>
    </row>
    <row r="2340" spans="1:12" ht="14.25" customHeight="1" x14ac:dyDescent="0.25">
      <c r="A2340" s="1" t="s">
        <v>2497</v>
      </c>
      <c r="B2340" s="2">
        <v>41032</v>
      </c>
      <c r="C2340" s="2">
        <v>41035</v>
      </c>
      <c r="D2340" s="1" t="s">
        <v>3328</v>
      </c>
      <c r="E2340" s="1" t="s">
        <v>3133</v>
      </c>
      <c r="F2340" s="1" t="s">
        <v>3140</v>
      </c>
      <c r="G2340" s="1" t="s">
        <v>3135</v>
      </c>
      <c r="H2340" s="1" t="s">
        <v>38</v>
      </c>
      <c r="I2340" s="1" t="s">
        <v>2401</v>
      </c>
      <c r="J2340" s="3">
        <v>339.96</v>
      </c>
      <c r="K2340" s="3">
        <v>4</v>
      </c>
      <c r="L2340" s="3">
        <v>122.3856</v>
      </c>
    </row>
    <row r="2341" spans="1:12" ht="14.25" customHeight="1" x14ac:dyDescent="0.25">
      <c r="A2341" s="1" t="s">
        <v>2497</v>
      </c>
      <c r="B2341" s="2">
        <v>41032</v>
      </c>
      <c r="C2341" s="2">
        <v>41035</v>
      </c>
      <c r="D2341" s="1" t="s">
        <v>3328</v>
      </c>
      <c r="E2341" s="1" t="s">
        <v>3133</v>
      </c>
      <c r="F2341" s="1" t="s">
        <v>3140</v>
      </c>
      <c r="G2341" s="1" t="s">
        <v>3135</v>
      </c>
      <c r="H2341" s="1" t="s">
        <v>18</v>
      </c>
      <c r="I2341" s="1" t="s">
        <v>2345</v>
      </c>
      <c r="J2341" s="3">
        <v>49.567999999999998</v>
      </c>
      <c r="K2341" s="3">
        <v>2</v>
      </c>
      <c r="L2341" s="3">
        <v>17.348800000000001</v>
      </c>
    </row>
    <row r="2342" spans="1:12" ht="14.25" customHeight="1" x14ac:dyDescent="0.25">
      <c r="A2342" s="1" t="s">
        <v>2499</v>
      </c>
      <c r="B2342" s="2">
        <v>41470</v>
      </c>
      <c r="C2342" s="2">
        <v>41474</v>
      </c>
      <c r="D2342" s="1" t="s">
        <v>3923</v>
      </c>
      <c r="E2342" s="1" t="s">
        <v>3133</v>
      </c>
      <c r="F2342" s="1" t="s">
        <v>3140</v>
      </c>
      <c r="G2342" s="1" t="s">
        <v>3135</v>
      </c>
      <c r="H2342" s="1" t="s">
        <v>16</v>
      </c>
      <c r="I2342" s="1" t="s">
        <v>56</v>
      </c>
      <c r="J2342" s="3">
        <v>110.376</v>
      </c>
      <c r="K2342" s="3">
        <v>3</v>
      </c>
      <c r="L2342" s="3">
        <v>12.417299999999999</v>
      </c>
    </row>
    <row r="2343" spans="1:12" ht="14.25" customHeight="1" x14ac:dyDescent="0.25">
      <c r="A2343" s="1" t="s">
        <v>2499</v>
      </c>
      <c r="B2343" s="2">
        <v>41470</v>
      </c>
      <c r="C2343" s="2">
        <v>41474</v>
      </c>
      <c r="D2343" s="1" t="s">
        <v>3923</v>
      </c>
      <c r="E2343" s="1" t="s">
        <v>3133</v>
      </c>
      <c r="F2343" s="1" t="s">
        <v>3140</v>
      </c>
      <c r="G2343" s="1" t="s">
        <v>3135</v>
      </c>
      <c r="H2343" s="1" t="s">
        <v>20</v>
      </c>
      <c r="I2343" s="1" t="s">
        <v>1670</v>
      </c>
      <c r="J2343" s="3">
        <v>151.62</v>
      </c>
      <c r="K2343" s="3">
        <v>7</v>
      </c>
      <c r="L2343" s="3">
        <v>50.034599999999998</v>
      </c>
    </row>
    <row r="2344" spans="1:12" ht="14.25" customHeight="1" x14ac:dyDescent="0.25">
      <c r="A2344" s="1" t="s">
        <v>2499</v>
      </c>
      <c r="B2344" s="2">
        <v>41470</v>
      </c>
      <c r="C2344" s="2">
        <v>41474</v>
      </c>
      <c r="D2344" s="1" t="s">
        <v>3923</v>
      </c>
      <c r="E2344" s="1" t="s">
        <v>3133</v>
      </c>
      <c r="F2344" s="1" t="s">
        <v>3140</v>
      </c>
      <c r="G2344" s="1" t="s">
        <v>3135</v>
      </c>
      <c r="H2344" s="1" t="s">
        <v>12</v>
      </c>
      <c r="I2344" s="1" t="s">
        <v>245</v>
      </c>
      <c r="J2344" s="3">
        <v>30.8</v>
      </c>
      <c r="K2344" s="3">
        <v>4</v>
      </c>
      <c r="L2344" s="3">
        <v>10.164</v>
      </c>
    </row>
    <row r="2345" spans="1:12" ht="14.25" customHeight="1" x14ac:dyDescent="0.25">
      <c r="A2345" s="1" t="s">
        <v>2500</v>
      </c>
      <c r="B2345" s="2">
        <v>40744</v>
      </c>
      <c r="C2345" s="2">
        <v>40746</v>
      </c>
      <c r="D2345" s="1" t="s">
        <v>3897</v>
      </c>
      <c r="E2345" s="1" t="s">
        <v>3133</v>
      </c>
      <c r="F2345" s="1" t="s">
        <v>3140</v>
      </c>
      <c r="G2345" s="1" t="s">
        <v>3135</v>
      </c>
      <c r="H2345" s="1" t="s">
        <v>18</v>
      </c>
      <c r="I2345" s="1" t="s">
        <v>242</v>
      </c>
      <c r="J2345" s="3">
        <v>89.712000000000003</v>
      </c>
      <c r="K2345" s="3">
        <v>6</v>
      </c>
      <c r="L2345" s="3">
        <v>30.277799999999999</v>
      </c>
    </row>
    <row r="2346" spans="1:12" ht="14.25" customHeight="1" x14ac:dyDescent="0.25">
      <c r="A2346" s="1" t="s">
        <v>2500</v>
      </c>
      <c r="B2346" s="2">
        <v>40744</v>
      </c>
      <c r="C2346" s="2">
        <v>40746</v>
      </c>
      <c r="D2346" s="1" t="s">
        <v>3897</v>
      </c>
      <c r="E2346" s="1" t="s">
        <v>3133</v>
      </c>
      <c r="F2346" s="1" t="s">
        <v>3140</v>
      </c>
      <c r="G2346" s="1" t="s">
        <v>3135</v>
      </c>
      <c r="H2346" s="1" t="s">
        <v>45</v>
      </c>
      <c r="I2346" s="1" t="s">
        <v>130</v>
      </c>
      <c r="J2346" s="3">
        <v>22.83</v>
      </c>
      <c r="K2346" s="3">
        <v>3</v>
      </c>
      <c r="L2346" s="3">
        <v>10.7301</v>
      </c>
    </row>
    <row r="2347" spans="1:12" ht="14.25" customHeight="1" x14ac:dyDescent="0.25">
      <c r="A2347" s="1" t="s">
        <v>2501</v>
      </c>
      <c r="B2347" s="2">
        <v>40884</v>
      </c>
      <c r="C2347" s="2">
        <v>40887</v>
      </c>
      <c r="D2347" s="1" t="s">
        <v>3394</v>
      </c>
      <c r="E2347" s="1" t="s">
        <v>3133</v>
      </c>
      <c r="F2347" s="1" t="s">
        <v>3134</v>
      </c>
      <c r="G2347" s="1" t="s">
        <v>3135</v>
      </c>
      <c r="H2347" s="1" t="s">
        <v>14</v>
      </c>
      <c r="I2347" s="1" t="s">
        <v>385</v>
      </c>
      <c r="J2347" s="3">
        <v>8.64</v>
      </c>
      <c r="K2347" s="3">
        <v>3</v>
      </c>
      <c r="L2347" s="3">
        <v>2.4192</v>
      </c>
    </row>
    <row r="2348" spans="1:12" ht="14.25" customHeight="1" x14ac:dyDescent="0.25">
      <c r="A2348" s="1" t="s">
        <v>2502</v>
      </c>
      <c r="B2348" s="2">
        <v>41633</v>
      </c>
      <c r="C2348" s="2">
        <v>41639</v>
      </c>
      <c r="D2348" s="1" t="s">
        <v>3924</v>
      </c>
      <c r="E2348" s="1" t="s">
        <v>3133</v>
      </c>
      <c r="F2348" s="1" t="s">
        <v>3152</v>
      </c>
      <c r="G2348" s="1" t="s">
        <v>3135</v>
      </c>
      <c r="H2348" s="1" t="s">
        <v>12</v>
      </c>
      <c r="I2348" s="1" t="s">
        <v>2156</v>
      </c>
      <c r="J2348" s="3">
        <v>43.96</v>
      </c>
      <c r="K2348" s="3">
        <v>7</v>
      </c>
      <c r="L2348" s="3">
        <v>18.463200000000001</v>
      </c>
    </row>
    <row r="2349" spans="1:12" ht="14.25" customHeight="1" x14ac:dyDescent="0.25">
      <c r="A2349" s="1" t="s">
        <v>2502</v>
      </c>
      <c r="B2349" s="2">
        <v>41633</v>
      </c>
      <c r="C2349" s="2">
        <v>41639</v>
      </c>
      <c r="D2349" s="1" t="s">
        <v>3924</v>
      </c>
      <c r="E2349" s="1" t="s">
        <v>3133</v>
      </c>
      <c r="F2349" s="1" t="s">
        <v>3152</v>
      </c>
      <c r="G2349" s="1" t="s">
        <v>3135</v>
      </c>
      <c r="H2349" s="1" t="s">
        <v>87</v>
      </c>
      <c r="I2349" s="1" t="s">
        <v>106</v>
      </c>
      <c r="J2349" s="3">
        <v>39.76</v>
      </c>
      <c r="K2349" s="3">
        <v>7</v>
      </c>
      <c r="L2349" s="3">
        <v>18.687200000000001</v>
      </c>
    </row>
    <row r="2350" spans="1:12" ht="14.25" customHeight="1" x14ac:dyDescent="0.25">
      <c r="A2350" s="1" t="s">
        <v>2503</v>
      </c>
      <c r="B2350" s="2">
        <v>41753</v>
      </c>
      <c r="C2350" s="2">
        <v>41755</v>
      </c>
      <c r="D2350" s="1" t="s">
        <v>3733</v>
      </c>
      <c r="E2350" s="1" t="s">
        <v>3133</v>
      </c>
      <c r="F2350" s="1" t="s">
        <v>3150</v>
      </c>
      <c r="G2350" s="1" t="s">
        <v>3135</v>
      </c>
      <c r="H2350" s="1" t="s">
        <v>12</v>
      </c>
      <c r="I2350" s="1" t="s">
        <v>1232</v>
      </c>
      <c r="J2350" s="3">
        <v>66.36</v>
      </c>
      <c r="K2350" s="3">
        <v>7</v>
      </c>
      <c r="L2350" s="3">
        <v>26.544</v>
      </c>
    </row>
    <row r="2351" spans="1:12" ht="14.25" customHeight="1" x14ac:dyDescent="0.25">
      <c r="A2351" s="1" t="s">
        <v>2503</v>
      </c>
      <c r="B2351" s="2">
        <v>41753</v>
      </c>
      <c r="C2351" s="2">
        <v>41755</v>
      </c>
      <c r="D2351" s="1" t="s">
        <v>3733</v>
      </c>
      <c r="E2351" s="1" t="s">
        <v>3133</v>
      </c>
      <c r="F2351" s="1" t="s">
        <v>3150</v>
      </c>
      <c r="G2351" s="1" t="s">
        <v>3135</v>
      </c>
      <c r="H2351" s="1" t="s">
        <v>18</v>
      </c>
      <c r="I2351" s="1" t="s">
        <v>1528</v>
      </c>
      <c r="J2351" s="3">
        <v>92.88</v>
      </c>
      <c r="K2351" s="3">
        <v>6</v>
      </c>
      <c r="L2351" s="3">
        <v>30.186</v>
      </c>
    </row>
    <row r="2352" spans="1:12" ht="14.25" customHeight="1" x14ac:dyDescent="0.25">
      <c r="A2352" s="1" t="s">
        <v>2503</v>
      </c>
      <c r="B2352" s="2">
        <v>41753</v>
      </c>
      <c r="C2352" s="2">
        <v>41755</v>
      </c>
      <c r="D2352" s="1" t="s">
        <v>3733</v>
      </c>
      <c r="E2352" s="1" t="s">
        <v>3133</v>
      </c>
      <c r="F2352" s="1" t="s">
        <v>3150</v>
      </c>
      <c r="G2352" s="1" t="s">
        <v>3135</v>
      </c>
      <c r="H2352" s="1" t="s">
        <v>12</v>
      </c>
      <c r="I2352" s="1" t="s">
        <v>2504</v>
      </c>
      <c r="J2352" s="3">
        <v>24.14</v>
      </c>
      <c r="K2352" s="3">
        <v>2</v>
      </c>
      <c r="L2352" s="3">
        <v>7.9661999999999997</v>
      </c>
    </row>
    <row r="2353" spans="1:12" ht="14.25" customHeight="1" x14ac:dyDescent="0.25">
      <c r="A2353" s="1" t="s">
        <v>2505</v>
      </c>
      <c r="B2353" s="2">
        <v>41782</v>
      </c>
      <c r="C2353" s="2">
        <v>41785</v>
      </c>
      <c r="D2353" s="1" t="s">
        <v>3925</v>
      </c>
      <c r="E2353" s="1" t="s">
        <v>3133</v>
      </c>
      <c r="F2353" s="1" t="s">
        <v>3134</v>
      </c>
      <c r="G2353" s="1" t="s">
        <v>3135</v>
      </c>
      <c r="H2353" s="1" t="s">
        <v>14</v>
      </c>
      <c r="I2353" s="1" t="s">
        <v>1648</v>
      </c>
      <c r="J2353" s="3">
        <v>49.56</v>
      </c>
      <c r="K2353" s="3">
        <v>7</v>
      </c>
      <c r="L2353" s="3">
        <v>18.832799999999999</v>
      </c>
    </row>
    <row r="2354" spans="1:12" ht="14.25" customHeight="1" x14ac:dyDescent="0.25">
      <c r="A2354" s="1" t="s">
        <v>2506</v>
      </c>
      <c r="B2354" s="2">
        <v>41680</v>
      </c>
      <c r="C2354" s="2">
        <v>41684</v>
      </c>
      <c r="D2354" s="1" t="s">
        <v>3926</v>
      </c>
      <c r="E2354" s="1" t="s">
        <v>3133</v>
      </c>
      <c r="F2354" s="1" t="s">
        <v>3134</v>
      </c>
      <c r="G2354" s="1" t="s">
        <v>3135</v>
      </c>
      <c r="H2354" s="1" t="s">
        <v>28</v>
      </c>
      <c r="I2354" s="1" t="s">
        <v>1470</v>
      </c>
      <c r="J2354" s="3">
        <v>354.9</v>
      </c>
      <c r="K2354" s="3">
        <v>5</v>
      </c>
      <c r="L2354" s="3">
        <v>17.745000000000001</v>
      </c>
    </row>
    <row r="2355" spans="1:12" ht="14.25" customHeight="1" x14ac:dyDescent="0.25">
      <c r="A2355" s="1" t="s">
        <v>2507</v>
      </c>
      <c r="B2355" s="2">
        <v>41064</v>
      </c>
      <c r="C2355" s="2">
        <v>41069</v>
      </c>
      <c r="D2355" s="1" t="s">
        <v>3852</v>
      </c>
      <c r="E2355" s="1" t="s">
        <v>3133</v>
      </c>
      <c r="F2355" s="1" t="s">
        <v>3134</v>
      </c>
      <c r="G2355" s="1" t="s">
        <v>3135</v>
      </c>
      <c r="H2355" s="1" t="s">
        <v>38</v>
      </c>
      <c r="I2355" s="1" t="s">
        <v>2508</v>
      </c>
      <c r="J2355" s="3">
        <v>119.98</v>
      </c>
      <c r="K2355" s="3">
        <v>2</v>
      </c>
      <c r="L2355" s="3">
        <v>35.994</v>
      </c>
    </row>
    <row r="2356" spans="1:12" ht="14.25" customHeight="1" x14ac:dyDescent="0.25">
      <c r="A2356" s="1" t="s">
        <v>2507</v>
      </c>
      <c r="B2356" s="2">
        <v>41064</v>
      </c>
      <c r="C2356" s="2">
        <v>41069</v>
      </c>
      <c r="D2356" s="1" t="s">
        <v>3852</v>
      </c>
      <c r="E2356" s="1" t="s">
        <v>3133</v>
      </c>
      <c r="F2356" s="1" t="s">
        <v>3134</v>
      </c>
      <c r="G2356" s="1" t="s">
        <v>3135</v>
      </c>
      <c r="H2356" s="1" t="s">
        <v>38</v>
      </c>
      <c r="I2356" s="1" t="s">
        <v>1988</v>
      </c>
      <c r="J2356" s="3">
        <v>989.97</v>
      </c>
      <c r="K2356" s="3">
        <v>3</v>
      </c>
      <c r="L2356" s="3">
        <v>395.988</v>
      </c>
    </row>
    <row r="2357" spans="1:12" ht="14.25" customHeight="1" x14ac:dyDescent="0.25">
      <c r="A2357" s="1" t="s">
        <v>2509</v>
      </c>
      <c r="B2357" s="2">
        <v>41801</v>
      </c>
      <c r="C2357" s="2">
        <v>41804</v>
      </c>
      <c r="D2357" s="1" t="s">
        <v>3927</v>
      </c>
      <c r="E2357" s="1" t="s">
        <v>3133</v>
      </c>
      <c r="F2357" s="1" t="s">
        <v>3237</v>
      </c>
      <c r="G2357" s="1" t="s">
        <v>3135</v>
      </c>
      <c r="H2357" s="1" t="s">
        <v>14</v>
      </c>
      <c r="I2357" s="1" t="s">
        <v>1816</v>
      </c>
      <c r="J2357" s="3">
        <v>14.7</v>
      </c>
      <c r="K2357" s="3">
        <v>7</v>
      </c>
      <c r="L2357" s="3">
        <v>4.1159999999999997</v>
      </c>
    </row>
    <row r="2358" spans="1:12" ht="14.25" customHeight="1" x14ac:dyDescent="0.25">
      <c r="A2358" s="1" t="s">
        <v>2510</v>
      </c>
      <c r="B2358" s="2">
        <v>41534</v>
      </c>
      <c r="C2358" s="2">
        <v>41540</v>
      </c>
      <c r="D2358" s="1" t="s">
        <v>3864</v>
      </c>
      <c r="E2358" s="1" t="s">
        <v>3133</v>
      </c>
      <c r="F2358" s="1" t="s">
        <v>3152</v>
      </c>
      <c r="G2358" s="1" t="s">
        <v>3135</v>
      </c>
      <c r="H2358" s="1" t="s">
        <v>198</v>
      </c>
      <c r="I2358" s="1" t="s">
        <v>2511</v>
      </c>
      <c r="J2358" s="3">
        <v>273.666</v>
      </c>
      <c r="K2358" s="3">
        <v>2</v>
      </c>
      <c r="L2358" s="3">
        <v>-12.878399999999999</v>
      </c>
    </row>
    <row r="2359" spans="1:12" ht="14.25" customHeight="1" x14ac:dyDescent="0.25">
      <c r="A2359" s="1" t="s">
        <v>2510</v>
      </c>
      <c r="B2359" s="2">
        <v>41534</v>
      </c>
      <c r="C2359" s="2">
        <v>41540</v>
      </c>
      <c r="D2359" s="1" t="s">
        <v>3864</v>
      </c>
      <c r="E2359" s="1" t="s">
        <v>3133</v>
      </c>
      <c r="F2359" s="1" t="s">
        <v>3152</v>
      </c>
      <c r="G2359" s="1" t="s">
        <v>3135</v>
      </c>
      <c r="H2359" s="1" t="s">
        <v>20</v>
      </c>
      <c r="I2359" s="1" t="s">
        <v>2512</v>
      </c>
      <c r="J2359" s="3">
        <v>17.48</v>
      </c>
      <c r="K2359" s="3">
        <v>4</v>
      </c>
      <c r="L2359" s="3">
        <v>4.5448000000000004</v>
      </c>
    </row>
    <row r="2360" spans="1:12" ht="14.25" customHeight="1" x14ac:dyDescent="0.25">
      <c r="A2360" s="1" t="s">
        <v>2513</v>
      </c>
      <c r="B2360" s="2">
        <v>41226</v>
      </c>
      <c r="C2360" s="2">
        <v>41230</v>
      </c>
      <c r="D2360" s="1" t="s">
        <v>3805</v>
      </c>
      <c r="E2360" s="1" t="s">
        <v>3133</v>
      </c>
      <c r="F2360" s="1" t="s">
        <v>3278</v>
      </c>
      <c r="G2360" s="1" t="s">
        <v>3177</v>
      </c>
      <c r="H2360" s="1" t="s">
        <v>16</v>
      </c>
      <c r="I2360" s="1" t="s">
        <v>2275</v>
      </c>
      <c r="J2360" s="3">
        <v>339.96</v>
      </c>
      <c r="K2360" s="3">
        <v>5</v>
      </c>
      <c r="L2360" s="3">
        <v>42.494999999999997</v>
      </c>
    </row>
    <row r="2361" spans="1:12" ht="14.25" customHeight="1" x14ac:dyDescent="0.25">
      <c r="A2361" s="1" t="s">
        <v>2513</v>
      </c>
      <c r="B2361" s="2">
        <v>41226</v>
      </c>
      <c r="C2361" s="2">
        <v>41230</v>
      </c>
      <c r="D2361" s="1" t="s">
        <v>3805</v>
      </c>
      <c r="E2361" s="1" t="s">
        <v>3133</v>
      </c>
      <c r="F2361" s="1" t="s">
        <v>3278</v>
      </c>
      <c r="G2361" s="1" t="s">
        <v>3177</v>
      </c>
      <c r="H2361" s="1" t="s">
        <v>12</v>
      </c>
      <c r="I2361" s="1" t="s">
        <v>380</v>
      </c>
      <c r="J2361" s="3">
        <v>63.98</v>
      </c>
      <c r="K2361" s="3">
        <v>7</v>
      </c>
      <c r="L2361" s="3">
        <v>21.7532</v>
      </c>
    </row>
    <row r="2362" spans="1:12" ht="14.25" customHeight="1" x14ac:dyDescent="0.25">
      <c r="A2362" s="1" t="s">
        <v>2514</v>
      </c>
      <c r="B2362" s="2">
        <v>41475</v>
      </c>
      <c r="C2362" s="2">
        <v>41477</v>
      </c>
      <c r="D2362" s="1" t="s">
        <v>3802</v>
      </c>
      <c r="E2362" s="1" t="s">
        <v>3133</v>
      </c>
      <c r="F2362" s="1" t="s">
        <v>3140</v>
      </c>
      <c r="G2362" s="1" t="s">
        <v>3135</v>
      </c>
      <c r="H2362" s="1" t="s">
        <v>16</v>
      </c>
      <c r="I2362" s="1" t="s">
        <v>2515</v>
      </c>
      <c r="J2362" s="3">
        <v>35.984000000000002</v>
      </c>
      <c r="K2362" s="3">
        <v>2</v>
      </c>
      <c r="L2362" s="3">
        <v>4.4980000000000002</v>
      </c>
    </row>
    <row r="2363" spans="1:12" ht="14.25" customHeight="1" x14ac:dyDescent="0.25">
      <c r="A2363" s="1" t="s">
        <v>2514</v>
      </c>
      <c r="B2363" s="2">
        <v>41475</v>
      </c>
      <c r="C2363" s="2">
        <v>41477</v>
      </c>
      <c r="D2363" s="1" t="s">
        <v>3802</v>
      </c>
      <c r="E2363" s="1" t="s">
        <v>3133</v>
      </c>
      <c r="F2363" s="1" t="s">
        <v>3140</v>
      </c>
      <c r="G2363" s="1" t="s">
        <v>3135</v>
      </c>
      <c r="H2363" s="1" t="s">
        <v>38</v>
      </c>
      <c r="I2363" s="1" t="s">
        <v>2070</v>
      </c>
      <c r="J2363" s="3">
        <v>389.97</v>
      </c>
      <c r="K2363" s="3">
        <v>3</v>
      </c>
      <c r="L2363" s="3">
        <v>132.5898</v>
      </c>
    </row>
    <row r="2364" spans="1:12" ht="14.25" customHeight="1" x14ac:dyDescent="0.25">
      <c r="A2364" s="1" t="s">
        <v>2516</v>
      </c>
      <c r="B2364" s="2">
        <v>41409</v>
      </c>
      <c r="C2364" s="2">
        <v>41409</v>
      </c>
      <c r="D2364" s="1" t="s">
        <v>3759</v>
      </c>
      <c r="E2364" s="1" t="s">
        <v>3133</v>
      </c>
      <c r="F2364" s="1" t="s">
        <v>3272</v>
      </c>
      <c r="G2364" s="1" t="s">
        <v>3143</v>
      </c>
      <c r="H2364" s="1" t="s">
        <v>38</v>
      </c>
      <c r="I2364" s="1" t="s">
        <v>262</v>
      </c>
      <c r="J2364" s="3">
        <v>185.52799999999999</v>
      </c>
      <c r="K2364" s="3">
        <v>7</v>
      </c>
      <c r="L2364" s="3">
        <v>48.701099999999997</v>
      </c>
    </row>
    <row r="2365" spans="1:12" ht="14.25" customHeight="1" x14ac:dyDescent="0.25">
      <c r="A2365" s="1" t="s">
        <v>2517</v>
      </c>
      <c r="B2365" s="2">
        <v>41929</v>
      </c>
      <c r="C2365" s="2">
        <v>41934</v>
      </c>
      <c r="D2365" s="1" t="s">
        <v>3691</v>
      </c>
      <c r="E2365" s="1" t="s">
        <v>3133</v>
      </c>
      <c r="F2365" s="1" t="s">
        <v>3272</v>
      </c>
      <c r="G2365" s="1" t="s">
        <v>3143</v>
      </c>
      <c r="H2365" s="1" t="s">
        <v>510</v>
      </c>
      <c r="I2365" s="1" t="s">
        <v>2518</v>
      </c>
      <c r="J2365" s="3">
        <v>599.98500000000001</v>
      </c>
      <c r="K2365" s="3">
        <v>5</v>
      </c>
      <c r="L2365" s="3">
        <v>-479.988</v>
      </c>
    </row>
    <row r="2366" spans="1:12" ht="14.25" customHeight="1" x14ac:dyDescent="0.25">
      <c r="A2366" s="1" t="s">
        <v>2519</v>
      </c>
      <c r="B2366" s="2">
        <v>41927</v>
      </c>
      <c r="C2366" s="2">
        <v>41932</v>
      </c>
      <c r="D2366" s="1" t="s">
        <v>3572</v>
      </c>
      <c r="E2366" s="1" t="s">
        <v>3133</v>
      </c>
      <c r="F2366" s="1" t="s">
        <v>3140</v>
      </c>
      <c r="G2366" s="1" t="s">
        <v>3135</v>
      </c>
      <c r="H2366" s="1" t="s">
        <v>38</v>
      </c>
      <c r="I2366" s="1" t="s">
        <v>2520</v>
      </c>
      <c r="J2366" s="3">
        <v>46.36</v>
      </c>
      <c r="K2366" s="3">
        <v>4</v>
      </c>
      <c r="L2366" s="3">
        <v>15.2988</v>
      </c>
    </row>
    <row r="2367" spans="1:12" ht="14.25" customHeight="1" x14ac:dyDescent="0.25">
      <c r="A2367" s="1" t="s">
        <v>2521</v>
      </c>
      <c r="B2367" s="2">
        <v>41304</v>
      </c>
      <c r="C2367" s="2">
        <v>41305</v>
      </c>
      <c r="D2367" s="1" t="s">
        <v>3541</v>
      </c>
      <c r="E2367" s="1" t="s">
        <v>3133</v>
      </c>
      <c r="F2367" s="1" t="s">
        <v>3140</v>
      </c>
      <c r="G2367" s="1" t="s">
        <v>3135</v>
      </c>
      <c r="H2367" s="1" t="s">
        <v>28</v>
      </c>
      <c r="I2367" s="1" t="s">
        <v>1214</v>
      </c>
      <c r="J2367" s="3">
        <v>305.01</v>
      </c>
      <c r="K2367" s="3">
        <v>9</v>
      </c>
      <c r="L2367" s="3">
        <v>76.252499999999998</v>
      </c>
    </row>
    <row r="2368" spans="1:12" ht="14.25" customHeight="1" x14ac:dyDescent="0.25">
      <c r="A2368" s="1" t="s">
        <v>2521</v>
      </c>
      <c r="B2368" s="2">
        <v>41304</v>
      </c>
      <c r="C2368" s="2">
        <v>41305</v>
      </c>
      <c r="D2368" s="1" t="s">
        <v>3541</v>
      </c>
      <c r="E2368" s="1" t="s">
        <v>3133</v>
      </c>
      <c r="F2368" s="1" t="s">
        <v>3140</v>
      </c>
      <c r="G2368" s="1" t="s">
        <v>3135</v>
      </c>
      <c r="H2368" s="1" t="s">
        <v>18</v>
      </c>
      <c r="I2368" s="1" t="s">
        <v>81</v>
      </c>
      <c r="J2368" s="3">
        <v>50.783999999999999</v>
      </c>
      <c r="K2368" s="3">
        <v>2</v>
      </c>
      <c r="L2368" s="3">
        <v>17.7744</v>
      </c>
    </row>
    <row r="2369" spans="1:12" ht="14.25" customHeight="1" x14ac:dyDescent="0.25">
      <c r="A2369" s="1" t="s">
        <v>2521</v>
      </c>
      <c r="B2369" s="2">
        <v>41304</v>
      </c>
      <c r="C2369" s="2">
        <v>41305</v>
      </c>
      <c r="D2369" s="1" t="s">
        <v>3541</v>
      </c>
      <c r="E2369" s="1" t="s">
        <v>3133</v>
      </c>
      <c r="F2369" s="1" t="s">
        <v>3140</v>
      </c>
      <c r="G2369" s="1" t="s">
        <v>3135</v>
      </c>
      <c r="H2369" s="1" t="s">
        <v>9</v>
      </c>
      <c r="I2369" s="1" t="s">
        <v>1135</v>
      </c>
      <c r="J2369" s="3">
        <v>26.01</v>
      </c>
      <c r="K2369" s="3">
        <v>9</v>
      </c>
      <c r="L2369" s="3">
        <v>12.2247</v>
      </c>
    </row>
    <row r="2370" spans="1:12" ht="14.25" customHeight="1" x14ac:dyDescent="0.25">
      <c r="A2370" s="1" t="s">
        <v>2522</v>
      </c>
      <c r="B2370" s="2">
        <v>41297</v>
      </c>
      <c r="C2370" s="2">
        <v>41303</v>
      </c>
      <c r="D2370" s="1" t="s">
        <v>3928</v>
      </c>
      <c r="E2370" s="1" t="s">
        <v>3133</v>
      </c>
      <c r="F2370" s="1" t="s">
        <v>3134</v>
      </c>
      <c r="G2370" s="1" t="s">
        <v>3135</v>
      </c>
      <c r="H2370" s="1" t="s">
        <v>12</v>
      </c>
      <c r="I2370" s="1" t="s">
        <v>2523</v>
      </c>
      <c r="J2370" s="3">
        <v>59.99</v>
      </c>
      <c r="K2370" s="3">
        <v>7</v>
      </c>
      <c r="L2370" s="3">
        <v>21.596399999999999</v>
      </c>
    </row>
    <row r="2371" spans="1:12" ht="14.25" customHeight="1" x14ac:dyDescent="0.25">
      <c r="A2371" s="1" t="s">
        <v>2524</v>
      </c>
      <c r="B2371" s="2">
        <v>41055</v>
      </c>
      <c r="C2371" s="2">
        <v>41060</v>
      </c>
      <c r="D2371" s="1" t="s">
        <v>3340</v>
      </c>
      <c r="E2371" s="1" t="s">
        <v>3133</v>
      </c>
      <c r="F2371" s="1" t="s">
        <v>3214</v>
      </c>
      <c r="G2371" s="1" t="s">
        <v>3137</v>
      </c>
      <c r="H2371" s="1" t="s">
        <v>12</v>
      </c>
      <c r="I2371" s="1" t="s">
        <v>2525</v>
      </c>
      <c r="J2371" s="3">
        <v>20.239999999999998</v>
      </c>
      <c r="K2371" s="3">
        <v>1</v>
      </c>
      <c r="L2371" s="3">
        <v>7.8936000000000002</v>
      </c>
    </row>
    <row r="2372" spans="1:12" ht="14.25" customHeight="1" x14ac:dyDescent="0.25">
      <c r="A2372" s="1" t="s">
        <v>2526</v>
      </c>
      <c r="B2372" s="2">
        <v>41584</v>
      </c>
      <c r="C2372" s="2">
        <v>41586</v>
      </c>
      <c r="D2372" s="1" t="s">
        <v>3349</v>
      </c>
      <c r="E2372" s="1" t="s">
        <v>3133</v>
      </c>
      <c r="F2372" s="1" t="s">
        <v>3152</v>
      </c>
      <c r="G2372" s="1" t="s">
        <v>3135</v>
      </c>
      <c r="H2372" s="1" t="s">
        <v>38</v>
      </c>
      <c r="I2372" s="1" t="s">
        <v>2018</v>
      </c>
      <c r="J2372" s="3">
        <v>72</v>
      </c>
      <c r="K2372" s="3">
        <v>4</v>
      </c>
      <c r="L2372" s="3">
        <v>12.96</v>
      </c>
    </row>
    <row r="2373" spans="1:12" ht="14.25" customHeight="1" x14ac:dyDescent="0.25">
      <c r="A2373" s="1" t="s">
        <v>2526</v>
      </c>
      <c r="B2373" s="2">
        <v>41584</v>
      </c>
      <c r="C2373" s="2">
        <v>41586</v>
      </c>
      <c r="D2373" s="1" t="s">
        <v>3349</v>
      </c>
      <c r="E2373" s="1" t="s">
        <v>3133</v>
      </c>
      <c r="F2373" s="1" t="s">
        <v>3152</v>
      </c>
      <c r="G2373" s="1" t="s">
        <v>3135</v>
      </c>
      <c r="H2373" s="1" t="s">
        <v>72</v>
      </c>
      <c r="I2373" s="1" t="s">
        <v>1224</v>
      </c>
      <c r="J2373" s="3">
        <v>113.88800000000001</v>
      </c>
      <c r="K2373" s="3">
        <v>2</v>
      </c>
      <c r="L2373" s="3">
        <v>9.9651999999999994</v>
      </c>
    </row>
    <row r="2374" spans="1:12" ht="14.25" customHeight="1" x14ac:dyDescent="0.25">
      <c r="A2374" s="1" t="s">
        <v>2526</v>
      </c>
      <c r="B2374" s="2">
        <v>41584</v>
      </c>
      <c r="C2374" s="2">
        <v>41586</v>
      </c>
      <c r="D2374" s="1" t="s">
        <v>3349</v>
      </c>
      <c r="E2374" s="1" t="s">
        <v>3133</v>
      </c>
      <c r="F2374" s="1" t="s">
        <v>3152</v>
      </c>
      <c r="G2374" s="1" t="s">
        <v>3135</v>
      </c>
      <c r="H2374" s="1" t="s">
        <v>87</v>
      </c>
      <c r="I2374" s="1" t="s">
        <v>1911</v>
      </c>
      <c r="J2374" s="3">
        <v>158.13</v>
      </c>
      <c r="K2374" s="3">
        <v>3</v>
      </c>
      <c r="L2374" s="3">
        <v>77.483699999999999</v>
      </c>
    </row>
    <row r="2375" spans="1:12" ht="14.25" customHeight="1" x14ac:dyDescent="0.25">
      <c r="A2375" s="1" t="s">
        <v>2527</v>
      </c>
      <c r="B2375" s="2">
        <v>41961</v>
      </c>
      <c r="C2375" s="2">
        <v>41965</v>
      </c>
      <c r="D2375" s="1" t="s">
        <v>3929</v>
      </c>
      <c r="E2375" s="1" t="s">
        <v>3133</v>
      </c>
      <c r="F2375" s="1" t="s">
        <v>3302</v>
      </c>
      <c r="G2375" s="1" t="s">
        <v>3145</v>
      </c>
      <c r="H2375" s="1" t="s">
        <v>45</v>
      </c>
      <c r="I2375" s="1" t="s">
        <v>2352</v>
      </c>
      <c r="J2375" s="3">
        <v>19.608000000000001</v>
      </c>
      <c r="K2375" s="3">
        <v>3</v>
      </c>
      <c r="L2375" s="3">
        <v>6.6177000000000001</v>
      </c>
    </row>
    <row r="2376" spans="1:12" ht="14.25" customHeight="1" x14ac:dyDescent="0.25">
      <c r="A2376" s="1" t="s">
        <v>2527</v>
      </c>
      <c r="B2376" s="2">
        <v>41961</v>
      </c>
      <c r="C2376" s="2">
        <v>41965</v>
      </c>
      <c r="D2376" s="1" t="s">
        <v>3929</v>
      </c>
      <c r="E2376" s="1" t="s">
        <v>3133</v>
      </c>
      <c r="F2376" s="1" t="s">
        <v>3302</v>
      </c>
      <c r="G2376" s="1" t="s">
        <v>3145</v>
      </c>
      <c r="H2376" s="1" t="s">
        <v>18</v>
      </c>
      <c r="I2376" s="1" t="s">
        <v>1566</v>
      </c>
      <c r="J2376" s="3">
        <v>4.1580000000000004</v>
      </c>
      <c r="K2376" s="3">
        <v>7</v>
      </c>
      <c r="L2376" s="3">
        <v>-3.4649999999999999</v>
      </c>
    </row>
    <row r="2377" spans="1:12" ht="14.25" customHeight="1" x14ac:dyDescent="0.25">
      <c r="A2377" s="1" t="s">
        <v>2528</v>
      </c>
      <c r="B2377" s="2">
        <v>41954</v>
      </c>
      <c r="C2377" s="2">
        <v>41961</v>
      </c>
      <c r="D2377" s="1" t="s">
        <v>3514</v>
      </c>
      <c r="E2377" s="1" t="s">
        <v>3133</v>
      </c>
      <c r="F2377" s="1" t="s">
        <v>3273</v>
      </c>
      <c r="G2377" s="1" t="s">
        <v>3137</v>
      </c>
      <c r="H2377" s="1" t="s">
        <v>20</v>
      </c>
      <c r="I2377" s="1" t="s">
        <v>2529</v>
      </c>
      <c r="J2377" s="3">
        <v>400.8</v>
      </c>
      <c r="K2377" s="3">
        <v>5</v>
      </c>
      <c r="L2377" s="3">
        <v>112.224</v>
      </c>
    </row>
    <row r="2378" spans="1:12" ht="14.25" customHeight="1" x14ac:dyDescent="0.25">
      <c r="A2378" s="1" t="s">
        <v>2528</v>
      </c>
      <c r="B2378" s="2">
        <v>41954</v>
      </c>
      <c r="C2378" s="2">
        <v>41961</v>
      </c>
      <c r="D2378" s="1" t="s">
        <v>3514</v>
      </c>
      <c r="E2378" s="1" t="s">
        <v>3133</v>
      </c>
      <c r="F2378" s="1" t="s">
        <v>3273</v>
      </c>
      <c r="G2378" s="1" t="s">
        <v>3137</v>
      </c>
      <c r="H2378" s="1" t="s">
        <v>18</v>
      </c>
      <c r="I2378" s="1" t="s">
        <v>1250</v>
      </c>
      <c r="J2378" s="3">
        <v>28.792000000000002</v>
      </c>
      <c r="K2378" s="3">
        <v>1</v>
      </c>
      <c r="L2378" s="3">
        <v>10.077199999999999</v>
      </c>
    </row>
    <row r="2379" spans="1:12" ht="14.25" customHeight="1" x14ac:dyDescent="0.25">
      <c r="A2379" s="1" t="s">
        <v>2530</v>
      </c>
      <c r="B2379" s="2">
        <v>40620</v>
      </c>
      <c r="C2379" s="2">
        <v>40626</v>
      </c>
      <c r="D2379" s="1" t="s">
        <v>3806</v>
      </c>
      <c r="E2379" s="1" t="s">
        <v>3133</v>
      </c>
      <c r="F2379" s="1" t="s">
        <v>3303</v>
      </c>
      <c r="G2379" s="1" t="s">
        <v>3135</v>
      </c>
      <c r="H2379" s="1" t="s">
        <v>12</v>
      </c>
      <c r="I2379" s="1" t="s">
        <v>2243</v>
      </c>
      <c r="J2379" s="3">
        <v>111</v>
      </c>
      <c r="K2379" s="3">
        <v>2</v>
      </c>
      <c r="L2379" s="3">
        <v>14.43</v>
      </c>
    </row>
    <row r="2380" spans="1:12" ht="14.25" customHeight="1" x14ac:dyDescent="0.25">
      <c r="A2380" s="1" t="s">
        <v>2530</v>
      </c>
      <c r="B2380" s="2">
        <v>40620</v>
      </c>
      <c r="C2380" s="2">
        <v>40626</v>
      </c>
      <c r="D2380" s="1" t="s">
        <v>3806</v>
      </c>
      <c r="E2380" s="1" t="s">
        <v>3133</v>
      </c>
      <c r="F2380" s="1" t="s">
        <v>3303</v>
      </c>
      <c r="G2380" s="1" t="s">
        <v>3135</v>
      </c>
      <c r="H2380" s="1" t="s">
        <v>510</v>
      </c>
      <c r="I2380" s="1" t="s">
        <v>2518</v>
      </c>
      <c r="J2380" s="3">
        <v>1279.9680000000001</v>
      </c>
      <c r="K2380" s="3">
        <v>4</v>
      </c>
      <c r="L2380" s="3">
        <v>415.9896</v>
      </c>
    </row>
    <row r="2381" spans="1:12" ht="14.25" customHeight="1" x14ac:dyDescent="0.25">
      <c r="A2381" s="1" t="s">
        <v>2530</v>
      </c>
      <c r="B2381" s="2">
        <v>40620</v>
      </c>
      <c r="C2381" s="2">
        <v>40626</v>
      </c>
      <c r="D2381" s="1" t="s">
        <v>3806</v>
      </c>
      <c r="E2381" s="1" t="s">
        <v>3133</v>
      </c>
      <c r="F2381" s="1" t="s">
        <v>3303</v>
      </c>
      <c r="G2381" s="1" t="s">
        <v>3135</v>
      </c>
      <c r="H2381" s="1" t="s">
        <v>28</v>
      </c>
      <c r="I2381" s="1" t="s">
        <v>902</v>
      </c>
      <c r="J2381" s="3">
        <v>1856.19</v>
      </c>
      <c r="K2381" s="3">
        <v>7</v>
      </c>
      <c r="L2381" s="3">
        <v>334.11419999999998</v>
      </c>
    </row>
    <row r="2382" spans="1:12" ht="14.25" customHeight="1" x14ac:dyDescent="0.25">
      <c r="A2382" s="1" t="s">
        <v>2531</v>
      </c>
      <c r="B2382" s="2">
        <v>41904</v>
      </c>
      <c r="C2382" s="2">
        <v>41906</v>
      </c>
      <c r="D2382" s="1" t="s">
        <v>3905</v>
      </c>
      <c r="E2382" s="1" t="s">
        <v>3133</v>
      </c>
      <c r="F2382" s="1" t="s">
        <v>3134</v>
      </c>
      <c r="G2382" s="1" t="s">
        <v>3135</v>
      </c>
      <c r="H2382" s="1" t="s">
        <v>28</v>
      </c>
      <c r="I2382" s="1" t="s">
        <v>2532</v>
      </c>
      <c r="J2382" s="3">
        <v>15.51</v>
      </c>
      <c r="K2382" s="3">
        <v>1</v>
      </c>
      <c r="L2382" s="3">
        <v>3.8774999999999999</v>
      </c>
    </row>
    <row r="2383" spans="1:12" ht="14.25" customHeight="1" x14ac:dyDescent="0.25">
      <c r="A2383" s="1" t="s">
        <v>2533</v>
      </c>
      <c r="B2383" s="2">
        <v>41954</v>
      </c>
      <c r="C2383" s="2">
        <v>41960</v>
      </c>
      <c r="D2383" s="1" t="s">
        <v>3517</v>
      </c>
      <c r="E2383" s="1" t="s">
        <v>3133</v>
      </c>
      <c r="F2383" s="1" t="s">
        <v>3304</v>
      </c>
      <c r="G2383" s="1" t="s">
        <v>3135</v>
      </c>
      <c r="H2383" s="1" t="s">
        <v>38</v>
      </c>
      <c r="I2383" s="1" t="s">
        <v>2534</v>
      </c>
      <c r="J2383" s="3">
        <v>111.79</v>
      </c>
      <c r="K2383" s="3">
        <v>7</v>
      </c>
      <c r="L2383" s="3">
        <v>43.598100000000002</v>
      </c>
    </row>
    <row r="2384" spans="1:12" ht="14.25" customHeight="1" x14ac:dyDescent="0.25">
      <c r="A2384" s="1" t="s">
        <v>2535</v>
      </c>
      <c r="B2384" s="2">
        <v>41677</v>
      </c>
      <c r="C2384" s="2">
        <v>41684</v>
      </c>
      <c r="D2384" s="1" t="s">
        <v>3457</v>
      </c>
      <c r="E2384" s="1" t="s">
        <v>3133</v>
      </c>
      <c r="F2384" s="1" t="s">
        <v>3140</v>
      </c>
      <c r="G2384" s="1" t="s">
        <v>3135</v>
      </c>
      <c r="H2384" s="1" t="s">
        <v>45</v>
      </c>
      <c r="I2384" s="1" t="s">
        <v>2210</v>
      </c>
      <c r="J2384" s="3">
        <v>29.9</v>
      </c>
      <c r="K2384" s="3">
        <v>5</v>
      </c>
      <c r="L2384" s="3">
        <v>13.455</v>
      </c>
    </row>
    <row r="2385" spans="1:12" ht="14.25" customHeight="1" x14ac:dyDescent="0.25">
      <c r="A2385" s="1" t="s">
        <v>2536</v>
      </c>
      <c r="B2385" s="2">
        <v>41557</v>
      </c>
      <c r="C2385" s="2">
        <v>41562</v>
      </c>
      <c r="D2385" s="1" t="s">
        <v>3604</v>
      </c>
      <c r="E2385" s="1" t="s">
        <v>3133</v>
      </c>
      <c r="F2385" s="1" t="s">
        <v>3148</v>
      </c>
      <c r="G2385" s="1" t="s">
        <v>3143</v>
      </c>
      <c r="H2385" s="1" t="s">
        <v>14</v>
      </c>
      <c r="I2385" s="1" t="s">
        <v>683</v>
      </c>
      <c r="J2385" s="3">
        <v>1.4079999999999999</v>
      </c>
      <c r="K2385" s="3">
        <v>1</v>
      </c>
      <c r="L2385" s="3">
        <v>0.15840000000000001</v>
      </c>
    </row>
    <row r="2386" spans="1:12" ht="14.25" customHeight="1" x14ac:dyDescent="0.25">
      <c r="A2386" s="1" t="s">
        <v>2536</v>
      </c>
      <c r="B2386" s="2">
        <v>41557</v>
      </c>
      <c r="C2386" s="2">
        <v>41562</v>
      </c>
      <c r="D2386" s="1" t="s">
        <v>3604</v>
      </c>
      <c r="E2386" s="1" t="s">
        <v>3133</v>
      </c>
      <c r="F2386" s="1" t="s">
        <v>3148</v>
      </c>
      <c r="G2386" s="1" t="s">
        <v>3143</v>
      </c>
      <c r="H2386" s="1" t="s">
        <v>12</v>
      </c>
      <c r="I2386" s="1" t="s">
        <v>2305</v>
      </c>
      <c r="J2386" s="3">
        <v>169.56800000000001</v>
      </c>
      <c r="K2386" s="3">
        <v>2</v>
      </c>
      <c r="L2386" s="3">
        <v>0</v>
      </c>
    </row>
    <row r="2387" spans="1:12" ht="14.25" customHeight="1" x14ac:dyDescent="0.25">
      <c r="A2387" s="1" t="s">
        <v>2537</v>
      </c>
      <c r="B2387" s="2">
        <v>41377</v>
      </c>
      <c r="C2387" s="2">
        <v>41379</v>
      </c>
      <c r="D2387" s="1" t="s">
        <v>3642</v>
      </c>
      <c r="E2387" s="1" t="s">
        <v>3133</v>
      </c>
      <c r="F2387" s="1" t="s">
        <v>3134</v>
      </c>
      <c r="G2387" s="1" t="s">
        <v>3135</v>
      </c>
      <c r="H2387" s="1" t="s">
        <v>45</v>
      </c>
      <c r="I2387" s="1" t="s">
        <v>2538</v>
      </c>
      <c r="J2387" s="3">
        <v>19.440000000000001</v>
      </c>
      <c r="K2387" s="3">
        <v>3</v>
      </c>
      <c r="L2387" s="3">
        <v>9.3312000000000008</v>
      </c>
    </row>
    <row r="2388" spans="1:12" ht="14.25" customHeight="1" x14ac:dyDescent="0.25">
      <c r="A2388" s="1" t="s">
        <v>2537</v>
      </c>
      <c r="B2388" s="2">
        <v>41377</v>
      </c>
      <c r="C2388" s="2">
        <v>41379</v>
      </c>
      <c r="D2388" s="1" t="s">
        <v>3642</v>
      </c>
      <c r="E2388" s="1" t="s">
        <v>3133</v>
      </c>
      <c r="F2388" s="1" t="s">
        <v>3134</v>
      </c>
      <c r="G2388" s="1" t="s">
        <v>3135</v>
      </c>
      <c r="H2388" s="1" t="s">
        <v>72</v>
      </c>
      <c r="I2388" s="1" t="s">
        <v>213</v>
      </c>
      <c r="J2388" s="3">
        <v>194.352</v>
      </c>
      <c r="K2388" s="3">
        <v>3</v>
      </c>
      <c r="L2388" s="3">
        <v>-36.441000000000003</v>
      </c>
    </row>
    <row r="2389" spans="1:12" ht="14.25" customHeight="1" x14ac:dyDescent="0.25">
      <c r="A2389" s="1" t="s">
        <v>2537</v>
      </c>
      <c r="B2389" s="2">
        <v>41377</v>
      </c>
      <c r="C2389" s="2">
        <v>41379</v>
      </c>
      <c r="D2389" s="1" t="s">
        <v>3642</v>
      </c>
      <c r="E2389" s="1" t="s">
        <v>3133</v>
      </c>
      <c r="F2389" s="1" t="s">
        <v>3134</v>
      </c>
      <c r="G2389" s="1" t="s">
        <v>3135</v>
      </c>
      <c r="H2389" s="1" t="s">
        <v>18</v>
      </c>
      <c r="I2389" s="1" t="s">
        <v>468</v>
      </c>
      <c r="J2389" s="3">
        <v>36.624000000000002</v>
      </c>
      <c r="K2389" s="3">
        <v>3</v>
      </c>
      <c r="L2389" s="3">
        <v>13.734</v>
      </c>
    </row>
    <row r="2390" spans="1:12" ht="14.25" customHeight="1" x14ac:dyDescent="0.25">
      <c r="A2390" s="1" t="s">
        <v>2539</v>
      </c>
      <c r="B2390" s="2">
        <v>41647</v>
      </c>
      <c r="C2390" s="2">
        <v>41649</v>
      </c>
      <c r="D2390" s="1" t="s">
        <v>3490</v>
      </c>
      <c r="E2390" s="1" t="s">
        <v>3133</v>
      </c>
      <c r="F2390" s="1" t="s">
        <v>3164</v>
      </c>
      <c r="G2390" s="1" t="s">
        <v>3135</v>
      </c>
      <c r="H2390" s="1" t="s">
        <v>28</v>
      </c>
      <c r="I2390" s="1" t="s">
        <v>1244</v>
      </c>
      <c r="J2390" s="3">
        <v>153.78</v>
      </c>
      <c r="K2390" s="3">
        <v>11</v>
      </c>
      <c r="L2390" s="3">
        <v>44.596200000000003</v>
      </c>
    </row>
    <row r="2391" spans="1:12" ht="14.25" customHeight="1" x14ac:dyDescent="0.25">
      <c r="A2391" s="1" t="s">
        <v>2539</v>
      </c>
      <c r="B2391" s="2">
        <v>41647</v>
      </c>
      <c r="C2391" s="2">
        <v>41649</v>
      </c>
      <c r="D2391" s="1" t="s">
        <v>3490</v>
      </c>
      <c r="E2391" s="1" t="s">
        <v>3133</v>
      </c>
      <c r="F2391" s="1" t="s">
        <v>3164</v>
      </c>
      <c r="G2391" s="1" t="s">
        <v>3135</v>
      </c>
      <c r="H2391" s="1" t="s">
        <v>28</v>
      </c>
      <c r="I2391" s="1" t="s">
        <v>1684</v>
      </c>
      <c r="J2391" s="3">
        <v>61.02</v>
      </c>
      <c r="K2391" s="3">
        <v>3</v>
      </c>
      <c r="L2391" s="3">
        <v>0.61019999999999996</v>
      </c>
    </row>
    <row r="2392" spans="1:12" ht="14.25" customHeight="1" x14ac:dyDescent="0.25">
      <c r="A2392" s="1" t="s">
        <v>2539</v>
      </c>
      <c r="B2392" s="2">
        <v>41647</v>
      </c>
      <c r="C2392" s="2">
        <v>41649</v>
      </c>
      <c r="D2392" s="1" t="s">
        <v>3490</v>
      </c>
      <c r="E2392" s="1" t="s">
        <v>3133</v>
      </c>
      <c r="F2392" s="1" t="s">
        <v>3164</v>
      </c>
      <c r="G2392" s="1" t="s">
        <v>3135</v>
      </c>
      <c r="H2392" s="1" t="s">
        <v>82</v>
      </c>
      <c r="I2392" s="1" t="s">
        <v>2540</v>
      </c>
      <c r="J2392" s="3">
        <v>110.11</v>
      </c>
      <c r="K2392" s="3">
        <v>7</v>
      </c>
      <c r="L2392" s="3">
        <v>31.931899999999999</v>
      </c>
    </row>
    <row r="2393" spans="1:12" ht="14.25" customHeight="1" x14ac:dyDescent="0.25">
      <c r="A2393" s="1" t="s">
        <v>2539</v>
      </c>
      <c r="B2393" s="2">
        <v>41647</v>
      </c>
      <c r="C2393" s="2">
        <v>41649</v>
      </c>
      <c r="D2393" s="1" t="s">
        <v>3490</v>
      </c>
      <c r="E2393" s="1" t="s">
        <v>3133</v>
      </c>
      <c r="F2393" s="1" t="s">
        <v>3164</v>
      </c>
      <c r="G2393" s="1" t="s">
        <v>3135</v>
      </c>
      <c r="H2393" s="1" t="s">
        <v>79</v>
      </c>
      <c r="I2393" s="1" t="s">
        <v>106</v>
      </c>
      <c r="J2393" s="3">
        <v>7.89</v>
      </c>
      <c r="K2393" s="3">
        <v>1</v>
      </c>
      <c r="L2393" s="3">
        <v>3.5505</v>
      </c>
    </row>
    <row r="2394" spans="1:12" ht="14.25" customHeight="1" x14ac:dyDescent="0.25">
      <c r="A2394" s="1" t="s">
        <v>2541</v>
      </c>
      <c r="B2394" s="2">
        <v>41865</v>
      </c>
      <c r="C2394" s="2">
        <v>41872</v>
      </c>
      <c r="D2394" s="1" t="s">
        <v>3740</v>
      </c>
      <c r="E2394" s="1" t="s">
        <v>3133</v>
      </c>
      <c r="F2394" s="1" t="s">
        <v>3159</v>
      </c>
      <c r="G2394" s="1" t="s">
        <v>3135</v>
      </c>
      <c r="H2394" s="1" t="s">
        <v>18</v>
      </c>
      <c r="I2394" s="1" t="s">
        <v>281</v>
      </c>
      <c r="J2394" s="3">
        <v>36.024000000000001</v>
      </c>
      <c r="K2394" s="3">
        <v>3</v>
      </c>
      <c r="L2394" s="3">
        <v>11.707800000000001</v>
      </c>
    </row>
    <row r="2395" spans="1:12" ht="14.25" customHeight="1" x14ac:dyDescent="0.25">
      <c r="A2395" s="1" t="s">
        <v>2542</v>
      </c>
      <c r="B2395" s="2">
        <v>40805</v>
      </c>
      <c r="C2395" s="2">
        <v>40809</v>
      </c>
      <c r="D2395" s="1" t="s">
        <v>3777</v>
      </c>
      <c r="E2395" s="1" t="s">
        <v>3133</v>
      </c>
      <c r="F2395" s="1" t="s">
        <v>3136</v>
      </c>
      <c r="G2395" s="1" t="s">
        <v>3137</v>
      </c>
      <c r="H2395" s="1" t="s">
        <v>28</v>
      </c>
      <c r="I2395" s="1" t="s">
        <v>228</v>
      </c>
      <c r="J2395" s="3">
        <v>92.52</v>
      </c>
      <c r="K2395" s="3">
        <v>6</v>
      </c>
      <c r="L2395" s="3">
        <v>24.980399999999999</v>
      </c>
    </row>
    <row r="2396" spans="1:12" ht="14.25" customHeight="1" x14ac:dyDescent="0.25">
      <c r="A2396" s="1" t="s">
        <v>2543</v>
      </c>
      <c r="B2396" s="2">
        <v>41762</v>
      </c>
      <c r="C2396" s="2">
        <v>41766</v>
      </c>
      <c r="D2396" s="1" t="s">
        <v>3930</v>
      </c>
      <c r="E2396" s="1" t="s">
        <v>3133</v>
      </c>
      <c r="F2396" s="1" t="s">
        <v>3134</v>
      </c>
      <c r="G2396" s="1" t="s">
        <v>3135</v>
      </c>
      <c r="H2396" s="1" t="s">
        <v>45</v>
      </c>
      <c r="I2396" s="1" t="s">
        <v>1119</v>
      </c>
      <c r="J2396" s="3">
        <v>15.7</v>
      </c>
      <c r="K2396" s="3">
        <v>5</v>
      </c>
      <c r="L2396" s="3">
        <v>7.0650000000000004</v>
      </c>
    </row>
    <row r="2397" spans="1:12" ht="14.25" customHeight="1" x14ac:dyDescent="0.25">
      <c r="A2397" s="1" t="s">
        <v>2543</v>
      </c>
      <c r="B2397" s="2">
        <v>41762</v>
      </c>
      <c r="C2397" s="2">
        <v>41766</v>
      </c>
      <c r="D2397" s="1" t="s">
        <v>3930</v>
      </c>
      <c r="E2397" s="1" t="s">
        <v>3133</v>
      </c>
      <c r="F2397" s="1" t="s">
        <v>3134</v>
      </c>
      <c r="G2397" s="1" t="s">
        <v>3135</v>
      </c>
      <c r="H2397" s="1" t="s">
        <v>14</v>
      </c>
      <c r="I2397" s="1" t="s">
        <v>1298</v>
      </c>
      <c r="J2397" s="3">
        <v>59.52</v>
      </c>
      <c r="K2397" s="3">
        <v>3</v>
      </c>
      <c r="L2397" s="3">
        <v>15.475199999999999</v>
      </c>
    </row>
    <row r="2398" spans="1:12" ht="14.25" customHeight="1" x14ac:dyDescent="0.25">
      <c r="A2398" s="1" t="s">
        <v>2543</v>
      </c>
      <c r="B2398" s="2">
        <v>41762</v>
      </c>
      <c r="C2398" s="2">
        <v>41766</v>
      </c>
      <c r="D2398" s="1" t="s">
        <v>3930</v>
      </c>
      <c r="E2398" s="1" t="s">
        <v>3133</v>
      </c>
      <c r="F2398" s="1" t="s">
        <v>3134</v>
      </c>
      <c r="G2398" s="1" t="s">
        <v>3135</v>
      </c>
      <c r="H2398" s="1" t="s">
        <v>45</v>
      </c>
      <c r="I2398" s="1" t="s">
        <v>2544</v>
      </c>
      <c r="J2398" s="3">
        <v>34.4</v>
      </c>
      <c r="K2398" s="3">
        <v>5</v>
      </c>
      <c r="L2398" s="3">
        <v>15.824</v>
      </c>
    </row>
    <row r="2399" spans="1:12" ht="14.25" customHeight="1" x14ac:dyDescent="0.25">
      <c r="A2399" s="1" t="s">
        <v>2545</v>
      </c>
      <c r="B2399" s="2">
        <v>41526</v>
      </c>
      <c r="C2399" s="2">
        <v>41531</v>
      </c>
      <c r="D2399" s="1" t="s">
        <v>3579</v>
      </c>
      <c r="E2399" s="1" t="s">
        <v>3133</v>
      </c>
      <c r="F2399" s="1" t="s">
        <v>3136</v>
      </c>
      <c r="G2399" s="1" t="s">
        <v>3137</v>
      </c>
      <c r="H2399" s="1" t="s">
        <v>12</v>
      </c>
      <c r="I2399" s="1" t="s">
        <v>779</v>
      </c>
      <c r="J2399" s="3">
        <v>43.13</v>
      </c>
      <c r="K2399" s="3">
        <v>1</v>
      </c>
      <c r="L2399" s="3">
        <v>14.664199999999999</v>
      </c>
    </row>
    <row r="2400" spans="1:12" ht="14.25" customHeight="1" x14ac:dyDescent="0.25">
      <c r="A2400" s="1" t="s">
        <v>2545</v>
      </c>
      <c r="B2400" s="2">
        <v>41526</v>
      </c>
      <c r="C2400" s="2">
        <v>41531</v>
      </c>
      <c r="D2400" s="1" t="s">
        <v>3579</v>
      </c>
      <c r="E2400" s="1" t="s">
        <v>3133</v>
      </c>
      <c r="F2400" s="1" t="s">
        <v>3136</v>
      </c>
      <c r="G2400" s="1" t="s">
        <v>3137</v>
      </c>
      <c r="H2400" s="1" t="s">
        <v>45</v>
      </c>
      <c r="I2400" s="1" t="s">
        <v>141</v>
      </c>
      <c r="J2400" s="3">
        <v>30.87</v>
      </c>
      <c r="K2400" s="3">
        <v>7</v>
      </c>
      <c r="L2400" s="3">
        <v>14.200200000000001</v>
      </c>
    </row>
    <row r="2401" spans="1:12" ht="14.25" customHeight="1" x14ac:dyDescent="0.25">
      <c r="A2401" s="1" t="s">
        <v>2546</v>
      </c>
      <c r="B2401" s="2">
        <v>41043</v>
      </c>
      <c r="C2401" s="2">
        <v>41048</v>
      </c>
      <c r="D2401" s="1" t="s">
        <v>3540</v>
      </c>
      <c r="E2401" s="1" t="s">
        <v>3133</v>
      </c>
      <c r="F2401" s="1" t="s">
        <v>3301</v>
      </c>
      <c r="G2401" s="1" t="s">
        <v>3135</v>
      </c>
      <c r="H2401" s="1" t="s">
        <v>198</v>
      </c>
      <c r="I2401" s="1" t="s">
        <v>678</v>
      </c>
      <c r="J2401" s="3">
        <v>509.95749999999998</v>
      </c>
      <c r="K2401" s="3">
        <v>5</v>
      </c>
      <c r="L2401" s="3">
        <v>41.996499999999997</v>
      </c>
    </row>
    <row r="2402" spans="1:12" ht="14.25" customHeight="1" x14ac:dyDescent="0.25">
      <c r="A2402" s="1" t="s">
        <v>2546</v>
      </c>
      <c r="B2402" s="2">
        <v>41043</v>
      </c>
      <c r="C2402" s="2">
        <v>41048</v>
      </c>
      <c r="D2402" s="1" t="s">
        <v>3540</v>
      </c>
      <c r="E2402" s="1" t="s">
        <v>3133</v>
      </c>
      <c r="F2402" s="1" t="s">
        <v>3301</v>
      </c>
      <c r="G2402" s="1" t="s">
        <v>3135</v>
      </c>
      <c r="H2402" s="1" t="s">
        <v>12</v>
      </c>
      <c r="I2402" s="1" t="s">
        <v>310</v>
      </c>
      <c r="J2402" s="3">
        <v>122.91</v>
      </c>
      <c r="K2402" s="3">
        <v>3</v>
      </c>
      <c r="L2402" s="3">
        <v>34.4148</v>
      </c>
    </row>
    <row r="2403" spans="1:12" ht="14.25" customHeight="1" x14ac:dyDescent="0.25">
      <c r="A2403" s="1" t="s">
        <v>2546</v>
      </c>
      <c r="B2403" s="2">
        <v>41043</v>
      </c>
      <c r="C2403" s="2">
        <v>41048</v>
      </c>
      <c r="D2403" s="1" t="s">
        <v>3540</v>
      </c>
      <c r="E2403" s="1" t="s">
        <v>3133</v>
      </c>
      <c r="F2403" s="1" t="s">
        <v>3301</v>
      </c>
      <c r="G2403" s="1" t="s">
        <v>3135</v>
      </c>
      <c r="H2403" s="1" t="s">
        <v>72</v>
      </c>
      <c r="I2403" s="1" t="s">
        <v>876</v>
      </c>
      <c r="J2403" s="3">
        <v>97.567999999999998</v>
      </c>
      <c r="K2403" s="3">
        <v>2</v>
      </c>
      <c r="L2403" s="3">
        <v>-6.0979999999999999</v>
      </c>
    </row>
    <row r="2404" spans="1:12" ht="14.25" customHeight="1" x14ac:dyDescent="0.25">
      <c r="A2404" s="1" t="s">
        <v>2546</v>
      </c>
      <c r="B2404" s="2">
        <v>41043</v>
      </c>
      <c r="C2404" s="2">
        <v>41048</v>
      </c>
      <c r="D2404" s="1" t="s">
        <v>3540</v>
      </c>
      <c r="E2404" s="1" t="s">
        <v>3133</v>
      </c>
      <c r="F2404" s="1" t="s">
        <v>3301</v>
      </c>
      <c r="G2404" s="1" t="s">
        <v>3135</v>
      </c>
      <c r="H2404" s="1" t="s">
        <v>72</v>
      </c>
      <c r="I2404" s="1" t="s">
        <v>1289</v>
      </c>
      <c r="J2404" s="3">
        <v>722.35199999999998</v>
      </c>
      <c r="K2404" s="3">
        <v>3</v>
      </c>
      <c r="L2404" s="3">
        <v>81.264600000000002</v>
      </c>
    </row>
    <row r="2405" spans="1:12" ht="14.25" customHeight="1" x14ac:dyDescent="0.25">
      <c r="A2405" s="1" t="s">
        <v>2547</v>
      </c>
      <c r="B2405" s="2">
        <v>41425</v>
      </c>
      <c r="C2405" s="2">
        <v>41432</v>
      </c>
      <c r="D2405" s="1" t="s">
        <v>3882</v>
      </c>
      <c r="E2405" s="1" t="s">
        <v>3133</v>
      </c>
      <c r="F2405" s="1" t="s">
        <v>3134</v>
      </c>
      <c r="G2405" s="1" t="s">
        <v>3135</v>
      </c>
      <c r="H2405" s="1" t="s">
        <v>12</v>
      </c>
      <c r="I2405" s="1" t="s">
        <v>1265</v>
      </c>
      <c r="J2405" s="3">
        <v>167.84</v>
      </c>
      <c r="K2405" s="3">
        <v>8</v>
      </c>
      <c r="L2405" s="3">
        <v>11.748799999999999</v>
      </c>
    </row>
    <row r="2406" spans="1:12" ht="14.25" customHeight="1" x14ac:dyDescent="0.25">
      <c r="A2406" s="1" t="s">
        <v>2548</v>
      </c>
      <c r="B2406" s="2">
        <v>41790</v>
      </c>
      <c r="C2406" s="2">
        <v>41794</v>
      </c>
      <c r="D2406" s="1" t="s">
        <v>3638</v>
      </c>
      <c r="E2406" s="1" t="s">
        <v>3133</v>
      </c>
      <c r="F2406" s="1" t="s">
        <v>3216</v>
      </c>
      <c r="G2406" s="1" t="s">
        <v>3145</v>
      </c>
      <c r="H2406" s="1" t="s">
        <v>16</v>
      </c>
      <c r="I2406" s="1" t="s">
        <v>2549</v>
      </c>
      <c r="J2406" s="3">
        <v>156.792</v>
      </c>
      <c r="K2406" s="3">
        <v>1</v>
      </c>
      <c r="L2406" s="3">
        <v>17.639099999999999</v>
      </c>
    </row>
    <row r="2407" spans="1:12" ht="14.25" customHeight="1" x14ac:dyDescent="0.25">
      <c r="A2407" s="1" t="s">
        <v>2548</v>
      </c>
      <c r="B2407" s="2">
        <v>41790</v>
      </c>
      <c r="C2407" s="2">
        <v>41794</v>
      </c>
      <c r="D2407" s="1" t="s">
        <v>3638</v>
      </c>
      <c r="E2407" s="1" t="s">
        <v>3133</v>
      </c>
      <c r="F2407" s="1" t="s">
        <v>3216</v>
      </c>
      <c r="G2407" s="1" t="s">
        <v>3145</v>
      </c>
      <c r="H2407" s="1" t="s">
        <v>38</v>
      </c>
      <c r="I2407" s="1" t="s">
        <v>114</v>
      </c>
      <c r="J2407" s="3">
        <v>35.36</v>
      </c>
      <c r="K2407" s="3">
        <v>2</v>
      </c>
      <c r="L2407" s="3">
        <v>-3.0939999999999999</v>
      </c>
    </row>
    <row r="2408" spans="1:12" ht="14.25" customHeight="1" x14ac:dyDescent="0.25">
      <c r="A2408" s="1" t="s">
        <v>2548</v>
      </c>
      <c r="B2408" s="2">
        <v>41790</v>
      </c>
      <c r="C2408" s="2">
        <v>41794</v>
      </c>
      <c r="D2408" s="1" t="s">
        <v>3638</v>
      </c>
      <c r="E2408" s="1" t="s">
        <v>3133</v>
      </c>
      <c r="F2408" s="1" t="s">
        <v>3216</v>
      </c>
      <c r="G2408" s="1" t="s">
        <v>3145</v>
      </c>
      <c r="H2408" s="1" t="s">
        <v>12</v>
      </c>
      <c r="I2408" s="1" t="s">
        <v>2550</v>
      </c>
      <c r="J2408" s="3">
        <v>13.592000000000001</v>
      </c>
      <c r="K2408" s="3">
        <v>1</v>
      </c>
      <c r="L2408" s="3">
        <v>-0.33979999999999999</v>
      </c>
    </row>
    <row r="2409" spans="1:12" ht="14.25" customHeight="1" x14ac:dyDescent="0.25">
      <c r="A2409" s="1" t="s">
        <v>2551</v>
      </c>
      <c r="B2409" s="2">
        <v>40764</v>
      </c>
      <c r="C2409" s="2">
        <v>40768</v>
      </c>
      <c r="D2409" s="1" t="s">
        <v>3897</v>
      </c>
      <c r="E2409" s="1" t="s">
        <v>3133</v>
      </c>
      <c r="F2409" s="1" t="s">
        <v>3148</v>
      </c>
      <c r="G2409" s="1" t="s">
        <v>3143</v>
      </c>
      <c r="H2409" s="1" t="s">
        <v>79</v>
      </c>
      <c r="I2409" s="1" t="s">
        <v>1719</v>
      </c>
      <c r="J2409" s="3">
        <v>4.4640000000000004</v>
      </c>
      <c r="K2409" s="3">
        <v>3</v>
      </c>
      <c r="L2409" s="3">
        <v>-0.9486</v>
      </c>
    </row>
    <row r="2410" spans="1:12" ht="14.25" customHeight="1" x14ac:dyDescent="0.25">
      <c r="A2410" s="1" t="s">
        <v>2551</v>
      </c>
      <c r="B2410" s="2">
        <v>40764</v>
      </c>
      <c r="C2410" s="2">
        <v>40768</v>
      </c>
      <c r="D2410" s="1" t="s">
        <v>3897</v>
      </c>
      <c r="E2410" s="1" t="s">
        <v>3133</v>
      </c>
      <c r="F2410" s="1" t="s">
        <v>3148</v>
      </c>
      <c r="G2410" s="1" t="s">
        <v>3143</v>
      </c>
      <c r="H2410" s="1" t="s">
        <v>18</v>
      </c>
      <c r="I2410" s="1" t="s">
        <v>473</v>
      </c>
      <c r="J2410" s="3">
        <v>9.3450000000000006</v>
      </c>
      <c r="K2410" s="3">
        <v>5</v>
      </c>
      <c r="L2410" s="3">
        <v>-6.5415000000000001</v>
      </c>
    </row>
    <row r="2411" spans="1:12" ht="14.25" customHeight="1" x14ac:dyDescent="0.25">
      <c r="A2411" s="1" t="s">
        <v>2552</v>
      </c>
      <c r="B2411" s="2">
        <v>41116</v>
      </c>
      <c r="C2411" s="2">
        <v>41121</v>
      </c>
      <c r="D2411" s="1" t="s">
        <v>3767</v>
      </c>
      <c r="E2411" s="1" t="s">
        <v>3133</v>
      </c>
      <c r="F2411" s="1" t="s">
        <v>3294</v>
      </c>
      <c r="G2411" s="1" t="s">
        <v>3135</v>
      </c>
      <c r="H2411" s="1" t="s">
        <v>18</v>
      </c>
      <c r="I2411" s="1" t="s">
        <v>314</v>
      </c>
      <c r="J2411" s="3">
        <v>9.1440000000000001</v>
      </c>
      <c r="K2411" s="3">
        <v>3</v>
      </c>
      <c r="L2411" s="3">
        <v>3.0861000000000001</v>
      </c>
    </row>
    <row r="2412" spans="1:12" ht="14.25" customHeight="1" x14ac:dyDescent="0.25">
      <c r="A2412" s="1" t="s">
        <v>2552</v>
      </c>
      <c r="B2412" s="2">
        <v>41116</v>
      </c>
      <c r="C2412" s="2">
        <v>41121</v>
      </c>
      <c r="D2412" s="1" t="s">
        <v>3767</v>
      </c>
      <c r="E2412" s="1" t="s">
        <v>3133</v>
      </c>
      <c r="F2412" s="1" t="s">
        <v>3294</v>
      </c>
      <c r="G2412" s="1" t="s">
        <v>3135</v>
      </c>
      <c r="H2412" s="1" t="s">
        <v>18</v>
      </c>
      <c r="I2412" s="1" t="s">
        <v>169</v>
      </c>
      <c r="J2412" s="3">
        <v>23.135999999999999</v>
      </c>
      <c r="K2412" s="3">
        <v>6</v>
      </c>
      <c r="L2412" s="3">
        <v>8.3867999999999991</v>
      </c>
    </row>
    <row r="2413" spans="1:12" ht="14.25" customHeight="1" x14ac:dyDescent="0.25">
      <c r="A2413" s="1" t="s">
        <v>2552</v>
      </c>
      <c r="B2413" s="2">
        <v>41116</v>
      </c>
      <c r="C2413" s="2">
        <v>41121</v>
      </c>
      <c r="D2413" s="1" t="s">
        <v>3767</v>
      </c>
      <c r="E2413" s="1" t="s">
        <v>3133</v>
      </c>
      <c r="F2413" s="1" t="s">
        <v>3294</v>
      </c>
      <c r="G2413" s="1" t="s">
        <v>3135</v>
      </c>
      <c r="H2413" s="1" t="s">
        <v>14</v>
      </c>
      <c r="I2413" s="1" t="s">
        <v>802</v>
      </c>
      <c r="J2413" s="3">
        <v>99.2</v>
      </c>
      <c r="K2413" s="3">
        <v>5</v>
      </c>
      <c r="L2413" s="3">
        <v>25.792000000000002</v>
      </c>
    </row>
    <row r="2414" spans="1:12" ht="14.25" customHeight="1" x14ac:dyDescent="0.25">
      <c r="A2414" s="1" t="s">
        <v>2553</v>
      </c>
      <c r="B2414" s="2">
        <v>40590</v>
      </c>
      <c r="C2414" s="2">
        <v>40594</v>
      </c>
      <c r="D2414" s="1" t="s">
        <v>3825</v>
      </c>
      <c r="E2414" s="1" t="s">
        <v>3133</v>
      </c>
      <c r="F2414" s="1" t="s">
        <v>3136</v>
      </c>
      <c r="G2414" s="1" t="s">
        <v>3137</v>
      </c>
      <c r="H2414" s="1" t="s">
        <v>18</v>
      </c>
      <c r="I2414" s="1" t="s">
        <v>1954</v>
      </c>
      <c r="J2414" s="3">
        <v>21.36</v>
      </c>
      <c r="K2414" s="3">
        <v>5</v>
      </c>
      <c r="L2414" s="3">
        <v>7.2089999999999996</v>
      </c>
    </row>
    <row r="2415" spans="1:12" ht="14.25" customHeight="1" x14ac:dyDescent="0.25">
      <c r="A2415" s="1" t="s">
        <v>2554</v>
      </c>
      <c r="B2415" s="2">
        <v>40992</v>
      </c>
      <c r="C2415" s="2">
        <v>40995</v>
      </c>
      <c r="D2415" s="1" t="s">
        <v>3875</v>
      </c>
      <c r="E2415" s="1" t="s">
        <v>3133</v>
      </c>
      <c r="F2415" s="1" t="s">
        <v>3263</v>
      </c>
      <c r="G2415" s="1" t="s">
        <v>3137</v>
      </c>
      <c r="H2415" s="1" t="s">
        <v>12</v>
      </c>
      <c r="I2415" s="1" t="s">
        <v>2555</v>
      </c>
      <c r="J2415" s="3">
        <v>46.9</v>
      </c>
      <c r="K2415" s="3">
        <v>5</v>
      </c>
      <c r="L2415" s="3">
        <v>13.132</v>
      </c>
    </row>
    <row r="2416" spans="1:12" ht="14.25" customHeight="1" x14ac:dyDescent="0.25">
      <c r="A2416" s="1" t="s">
        <v>2556</v>
      </c>
      <c r="B2416" s="2">
        <v>41885</v>
      </c>
      <c r="C2416" s="2">
        <v>41889</v>
      </c>
      <c r="D2416" s="1" t="s">
        <v>3931</v>
      </c>
      <c r="E2416" s="1" t="s">
        <v>3133</v>
      </c>
      <c r="F2416" s="1" t="s">
        <v>3134</v>
      </c>
      <c r="G2416" s="1" t="s">
        <v>3135</v>
      </c>
      <c r="H2416" s="1" t="s">
        <v>18</v>
      </c>
      <c r="I2416" s="1" t="s">
        <v>353</v>
      </c>
      <c r="J2416" s="3">
        <v>18.72</v>
      </c>
      <c r="K2416" s="3">
        <v>5</v>
      </c>
      <c r="L2416" s="3">
        <v>6.5519999999999996</v>
      </c>
    </row>
    <row r="2417" spans="1:12" ht="14.25" customHeight="1" x14ac:dyDescent="0.25">
      <c r="A2417" s="1" t="s">
        <v>2556</v>
      </c>
      <c r="B2417" s="2">
        <v>41885</v>
      </c>
      <c r="C2417" s="2">
        <v>41889</v>
      </c>
      <c r="D2417" s="1" t="s">
        <v>3931</v>
      </c>
      <c r="E2417" s="1" t="s">
        <v>3133</v>
      </c>
      <c r="F2417" s="1" t="s">
        <v>3134</v>
      </c>
      <c r="G2417" s="1" t="s">
        <v>3135</v>
      </c>
      <c r="H2417" s="1" t="s">
        <v>22</v>
      </c>
      <c r="I2417" s="1" t="s">
        <v>2557</v>
      </c>
      <c r="J2417" s="3">
        <v>236.52799999999999</v>
      </c>
      <c r="K2417" s="3">
        <v>2</v>
      </c>
      <c r="L2417" s="3">
        <v>-2.9565999999999999</v>
      </c>
    </row>
    <row r="2418" spans="1:12" ht="14.25" customHeight="1" x14ac:dyDescent="0.25">
      <c r="A2418" s="1" t="s">
        <v>2558</v>
      </c>
      <c r="B2418" s="2">
        <v>41229</v>
      </c>
      <c r="C2418" s="2">
        <v>41231</v>
      </c>
      <c r="D2418" s="1" t="s">
        <v>3834</v>
      </c>
      <c r="E2418" s="1" t="s">
        <v>3133</v>
      </c>
      <c r="F2418" s="1" t="s">
        <v>3159</v>
      </c>
      <c r="G2418" s="1" t="s">
        <v>3135</v>
      </c>
      <c r="H2418" s="1" t="s">
        <v>9</v>
      </c>
      <c r="I2418" s="1" t="s">
        <v>1946</v>
      </c>
      <c r="J2418" s="3">
        <v>18.899999999999999</v>
      </c>
      <c r="K2418" s="3">
        <v>3</v>
      </c>
      <c r="L2418" s="3">
        <v>8.6940000000000008</v>
      </c>
    </row>
    <row r="2419" spans="1:12" ht="14.25" customHeight="1" x14ac:dyDescent="0.25">
      <c r="A2419" s="1" t="s">
        <v>2559</v>
      </c>
      <c r="B2419" s="2">
        <v>41010</v>
      </c>
      <c r="C2419" s="2">
        <v>41013</v>
      </c>
      <c r="D2419" s="1" t="s">
        <v>3832</v>
      </c>
      <c r="E2419" s="1" t="s">
        <v>3133</v>
      </c>
      <c r="F2419" s="1" t="s">
        <v>3134</v>
      </c>
      <c r="G2419" s="1" t="s">
        <v>3135</v>
      </c>
      <c r="H2419" s="1" t="s">
        <v>165</v>
      </c>
      <c r="I2419" s="1" t="s">
        <v>2560</v>
      </c>
      <c r="J2419" s="3">
        <v>639.96799999999996</v>
      </c>
      <c r="K2419" s="3">
        <v>4</v>
      </c>
      <c r="L2419" s="3">
        <v>215.98920000000001</v>
      </c>
    </row>
    <row r="2420" spans="1:12" ht="14.25" customHeight="1" x14ac:dyDescent="0.25">
      <c r="A2420" s="1" t="s">
        <v>2559</v>
      </c>
      <c r="B2420" s="2">
        <v>41010</v>
      </c>
      <c r="C2420" s="2">
        <v>41013</v>
      </c>
      <c r="D2420" s="1" t="s">
        <v>3832</v>
      </c>
      <c r="E2420" s="1" t="s">
        <v>3133</v>
      </c>
      <c r="F2420" s="1" t="s">
        <v>3134</v>
      </c>
      <c r="G2420" s="1" t="s">
        <v>3135</v>
      </c>
      <c r="H2420" s="1" t="s">
        <v>45</v>
      </c>
      <c r="I2420" s="1" t="s">
        <v>106</v>
      </c>
      <c r="J2420" s="3">
        <v>52.76</v>
      </c>
      <c r="K2420" s="3">
        <v>2</v>
      </c>
      <c r="L2420" s="3">
        <v>24.269600000000001</v>
      </c>
    </row>
    <row r="2421" spans="1:12" ht="14.25" customHeight="1" x14ac:dyDescent="0.25">
      <c r="A2421" s="1" t="s">
        <v>2561</v>
      </c>
      <c r="B2421" s="2">
        <v>40966</v>
      </c>
      <c r="C2421" s="2">
        <v>40969</v>
      </c>
      <c r="D2421" s="1" t="s">
        <v>3906</v>
      </c>
      <c r="E2421" s="1" t="s">
        <v>3133</v>
      </c>
      <c r="F2421" s="1" t="s">
        <v>3136</v>
      </c>
      <c r="G2421" s="1" t="s">
        <v>3137</v>
      </c>
      <c r="H2421" s="1" t="s">
        <v>38</v>
      </c>
      <c r="I2421" s="1" t="s">
        <v>181</v>
      </c>
      <c r="J2421" s="3">
        <v>538.91999999999996</v>
      </c>
      <c r="K2421" s="3">
        <v>9</v>
      </c>
      <c r="L2421" s="3">
        <v>80.837999999999994</v>
      </c>
    </row>
    <row r="2422" spans="1:12" ht="14.25" customHeight="1" x14ac:dyDescent="0.25">
      <c r="A2422" s="1" t="s">
        <v>2562</v>
      </c>
      <c r="B2422" s="2">
        <v>41526</v>
      </c>
      <c r="C2422" s="2">
        <v>41533</v>
      </c>
      <c r="D2422" s="1" t="s">
        <v>3774</v>
      </c>
      <c r="E2422" s="1" t="s">
        <v>3133</v>
      </c>
      <c r="F2422" s="1" t="s">
        <v>3256</v>
      </c>
      <c r="G2422" s="1" t="s">
        <v>3135</v>
      </c>
      <c r="H2422" s="1" t="s">
        <v>14</v>
      </c>
      <c r="I2422" s="1" t="s">
        <v>2563</v>
      </c>
      <c r="J2422" s="3">
        <v>14.88</v>
      </c>
      <c r="K2422" s="3">
        <v>2</v>
      </c>
      <c r="L2422" s="3">
        <v>3.72</v>
      </c>
    </row>
    <row r="2423" spans="1:12" ht="14.25" customHeight="1" x14ac:dyDescent="0.25">
      <c r="A2423" s="1" t="s">
        <v>2562</v>
      </c>
      <c r="B2423" s="2">
        <v>41526</v>
      </c>
      <c r="C2423" s="2">
        <v>41533</v>
      </c>
      <c r="D2423" s="1" t="s">
        <v>3774</v>
      </c>
      <c r="E2423" s="1" t="s">
        <v>3133</v>
      </c>
      <c r="F2423" s="1" t="s">
        <v>3256</v>
      </c>
      <c r="G2423" s="1" t="s">
        <v>3135</v>
      </c>
      <c r="H2423" s="1" t="s">
        <v>45</v>
      </c>
      <c r="I2423" s="1" t="s">
        <v>2564</v>
      </c>
      <c r="J2423" s="3">
        <v>34.24</v>
      </c>
      <c r="K2423" s="3">
        <v>8</v>
      </c>
      <c r="L2423" s="3">
        <v>15.407999999999999</v>
      </c>
    </row>
    <row r="2424" spans="1:12" ht="14.25" customHeight="1" x14ac:dyDescent="0.25">
      <c r="A2424" s="1" t="s">
        <v>2562</v>
      </c>
      <c r="B2424" s="2">
        <v>41526</v>
      </c>
      <c r="C2424" s="2">
        <v>41533</v>
      </c>
      <c r="D2424" s="1" t="s">
        <v>3774</v>
      </c>
      <c r="E2424" s="1" t="s">
        <v>3133</v>
      </c>
      <c r="F2424" s="1" t="s">
        <v>3256</v>
      </c>
      <c r="G2424" s="1" t="s">
        <v>3135</v>
      </c>
      <c r="H2424" s="1" t="s">
        <v>28</v>
      </c>
      <c r="I2424" s="1" t="s">
        <v>1109</v>
      </c>
      <c r="J2424" s="3">
        <v>261.74</v>
      </c>
      <c r="K2424" s="3">
        <v>2</v>
      </c>
      <c r="L2424" s="3">
        <v>65.435000000000002</v>
      </c>
    </row>
    <row r="2425" spans="1:12" ht="14.25" customHeight="1" x14ac:dyDescent="0.25">
      <c r="A2425" s="1" t="s">
        <v>2565</v>
      </c>
      <c r="B2425" s="2">
        <v>41414</v>
      </c>
      <c r="C2425" s="2">
        <v>41418</v>
      </c>
      <c r="D2425" s="1" t="s">
        <v>3768</v>
      </c>
      <c r="E2425" s="1" t="s">
        <v>3133</v>
      </c>
      <c r="F2425" s="1" t="s">
        <v>3134</v>
      </c>
      <c r="G2425" s="1" t="s">
        <v>3135</v>
      </c>
      <c r="H2425" s="1" t="s">
        <v>20</v>
      </c>
      <c r="I2425" s="1" t="s">
        <v>106</v>
      </c>
      <c r="J2425" s="3">
        <v>87.84</v>
      </c>
      <c r="K2425" s="3">
        <v>8</v>
      </c>
      <c r="L2425" s="3">
        <v>23.716799999999999</v>
      </c>
    </row>
    <row r="2426" spans="1:12" ht="14.25" customHeight="1" x14ac:dyDescent="0.25">
      <c r="A2426" s="1" t="s">
        <v>2566</v>
      </c>
      <c r="B2426" s="2">
        <v>41955</v>
      </c>
      <c r="C2426" s="2">
        <v>41959</v>
      </c>
      <c r="D2426" s="1" t="s">
        <v>3916</v>
      </c>
      <c r="E2426" s="1" t="s">
        <v>3133</v>
      </c>
      <c r="F2426" s="1" t="s">
        <v>3134</v>
      </c>
      <c r="G2426" s="1" t="s">
        <v>3135</v>
      </c>
      <c r="H2426" s="1" t="s">
        <v>12</v>
      </c>
      <c r="I2426" s="1" t="s">
        <v>542</v>
      </c>
      <c r="J2426" s="3">
        <v>34.92</v>
      </c>
      <c r="K2426" s="3">
        <v>4</v>
      </c>
      <c r="L2426" s="3">
        <v>11.8728</v>
      </c>
    </row>
    <row r="2427" spans="1:12" ht="14.25" customHeight="1" x14ac:dyDescent="0.25">
      <c r="A2427" s="1" t="s">
        <v>2567</v>
      </c>
      <c r="B2427" s="2">
        <v>41457</v>
      </c>
      <c r="C2427" s="2">
        <v>41459</v>
      </c>
      <c r="D2427" s="1" t="s">
        <v>3678</v>
      </c>
      <c r="E2427" s="1" t="s">
        <v>3133</v>
      </c>
      <c r="F2427" s="1" t="s">
        <v>3274</v>
      </c>
      <c r="G2427" s="1" t="s">
        <v>3139</v>
      </c>
      <c r="H2427" s="1" t="s">
        <v>165</v>
      </c>
      <c r="I2427" s="1" t="s">
        <v>1019</v>
      </c>
      <c r="J2427" s="3">
        <v>1499.95</v>
      </c>
      <c r="K2427" s="3">
        <v>5</v>
      </c>
      <c r="L2427" s="3">
        <v>449.98500000000001</v>
      </c>
    </row>
    <row r="2428" spans="1:12" ht="14.25" customHeight="1" x14ac:dyDescent="0.25">
      <c r="A2428" s="1" t="s">
        <v>2568</v>
      </c>
      <c r="B2428" s="2">
        <v>41519</v>
      </c>
      <c r="C2428" s="2">
        <v>41521</v>
      </c>
      <c r="D2428" s="1" t="s">
        <v>3932</v>
      </c>
      <c r="E2428" s="1" t="s">
        <v>3133</v>
      </c>
      <c r="F2428" s="1" t="s">
        <v>3171</v>
      </c>
      <c r="G2428" s="1" t="s">
        <v>3135</v>
      </c>
      <c r="H2428" s="1" t="s">
        <v>87</v>
      </c>
      <c r="I2428" s="1" t="s">
        <v>2569</v>
      </c>
      <c r="J2428" s="3">
        <v>12.78</v>
      </c>
      <c r="K2428" s="3">
        <v>1</v>
      </c>
      <c r="L2428" s="3">
        <v>5.7510000000000003</v>
      </c>
    </row>
    <row r="2429" spans="1:12" ht="14.25" customHeight="1" x14ac:dyDescent="0.25">
      <c r="A2429" s="1" t="s">
        <v>2570</v>
      </c>
      <c r="B2429" s="2">
        <v>41949</v>
      </c>
      <c r="C2429" s="2">
        <v>41953</v>
      </c>
      <c r="D2429" s="1" t="s">
        <v>3769</v>
      </c>
      <c r="E2429" s="1" t="s">
        <v>3133</v>
      </c>
      <c r="F2429" s="1" t="s">
        <v>3159</v>
      </c>
      <c r="G2429" s="1" t="s">
        <v>3135</v>
      </c>
      <c r="H2429" s="1" t="s">
        <v>45</v>
      </c>
      <c r="I2429" s="1" t="s">
        <v>558</v>
      </c>
      <c r="J2429" s="3">
        <v>12.96</v>
      </c>
      <c r="K2429" s="3">
        <v>2</v>
      </c>
      <c r="L2429" s="3">
        <v>6.2207999999999997</v>
      </c>
    </row>
    <row r="2430" spans="1:12" ht="14.25" customHeight="1" x14ac:dyDescent="0.25">
      <c r="A2430" s="1" t="s">
        <v>2571</v>
      </c>
      <c r="B2430" s="2">
        <v>41162</v>
      </c>
      <c r="C2430" s="2">
        <v>41168</v>
      </c>
      <c r="D2430" s="1" t="s">
        <v>3358</v>
      </c>
      <c r="E2430" s="1" t="s">
        <v>3133</v>
      </c>
      <c r="F2430" s="1" t="s">
        <v>3134</v>
      </c>
      <c r="G2430" s="1" t="s">
        <v>3135</v>
      </c>
      <c r="H2430" s="1" t="s">
        <v>12</v>
      </c>
      <c r="I2430" s="1" t="s">
        <v>2572</v>
      </c>
      <c r="J2430" s="3">
        <v>106.68</v>
      </c>
      <c r="K2430" s="3">
        <v>6</v>
      </c>
      <c r="L2430" s="3">
        <v>33.070799999999998</v>
      </c>
    </row>
    <row r="2431" spans="1:12" ht="14.25" customHeight="1" x14ac:dyDescent="0.25">
      <c r="A2431" s="1" t="s">
        <v>2573</v>
      </c>
      <c r="B2431" s="2">
        <v>41835</v>
      </c>
      <c r="C2431" s="2">
        <v>41839</v>
      </c>
      <c r="D2431" s="1" t="s">
        <v>3647</v>
      </c>
      <c r="E2431" s="1" t="s">
        <v>3133</v>
      </c>
      <c r="F2431" s="1" t="s">
        <v>3209</v>
      </c>
      <c r="G2431" s="1" t="s">
        <v>3135</v>
      </c>
      <c r="H2431" s="1" t="s">
        <v>18</v>
      </c>
      <c r="I2431" s="1" t="s">
        <v>1850</v>
      </c>
      <c r="J2431" s="3">
        <v>4.4480000000000004</v>
      </c>
      <c r="K2431" s="3">
        <v>2</v>
      </c>
      <c r="L2431" s="3">
        <v>1.4456</v>
      </c>
    </row>
    <row r="2432" spans="1:12" ht="14.25" customHeight="1" x14ac:dyDescent="0.25">
      <c r="A2432" s="1" t="s">
        <v>2573</v>
      </c>
      <c r="B2432" s="2">
        <v>41835</v>
      </c>
      <c r="C2432" s="2">
        <v>41839</v>
      </c>
      <c r="D2432" s="1" t="s">
        <v>3647</v>
      </c>
      <c r="E2432" s="1" t="s">
        <v>3133</v>
      </c>
      <c r="F2432" s="1" t="s">
        <v>3209</v>
      </c>
      <c r="G2432" s="1" t="s">
        <v>3135</v>
      </c>
      <c r="H2432" s="1" t="s">
        <v>12</v>
      </c>
      <c r="I2432" s="1" t="s">
        <v>2574</v>
      </c>
      <c r="J2432" s="3">
        <v>276.69</v>
      </c>
      <c r="K2432" s="3">
        <v>3</v>
      </c>
      <c r="L2432" s="3">
        <v>49.804200000000002</v>
      </c>
    </row>
    <row r="2433" spans="1:12" ht="14.25" customHeight="1" x14ac:dyDescent="0.25">
      <c r="A2433" s="1" t="s">
        <v>2573</v>
      </c>
      <c r="B2433" s="2">
        <v>41835</v>
      </c>
      <c r="C2433" s="2">
        <v>41839</v>
      </c>
      <c r="D2433" s="1" t="s">
        <v>3647</v>
      </c>
      <c r="E2433" s="1" t="s">
        <v>3133</v>
      </c>
      <c r="F2433" s="1" t="s">
        <v>3209</v>
      </c>
      <c r="G2433" s="1" t="s">
        <v>3135</v>
      </c>
      <c r="H2433" s="1" t="s">
        <v>79</v>
      </c>
      <c r="I2433" s="1" t="s">
        <v>172</v>
      </c>
      <c r="J2433" s="3">
        <v>4.96</v>
      </c>
      <c r="K2433" s="3">
        <v>4</v>
      </c>
      <c r="L2433" s="3">
        <v>2.3311999999999999</v>
      </c>
    </row>
    <row r="2434" spans="1:12" ht="14.25" customHeight="1" x14ac:dyDescent="0.25">
      <c r="A2434" s="1" t="s">
        <v>2573</v>
      </c>
      <c r="B2434" s="2">
        <v>41835</v>
      </c>
      <c r="C2434" s="2">
        <v>41839</v>
      </c>
      <c r="D2434" s="1" t="s">
        <v>3647</v>
      </c>
      <c r="E2434" s="1" t="s">
        <v>3133</v>
      </c>
      <c r="F2434" s="1" t="s">
        <v>3209</v>
      </c>
      <c r="G2434" s="1" t="s">
        <v>3135</v>
      </c>
      <c r="H2434" s="1" t="s">
        <v>14</v>
      </c>
      <c r="I2434" s="1" t="s">
        <v>519</v>
      </c>
      <c r="J2434" s="3">
        <v>71.92</v>
      </c>
      <c r="K2434" s="3">
        <v>4</v>
      </c>
      <c r="L2434" s="3">
        <v>20.8568</v>
      </c>
    </row>
    <row r="2435" spans="1:12" ht="14.25" customHeight="1" x14ac:dyDescent="0.25">
      <c r="A2435" s="1" t="s">
        <v>2573</v>
      </c>
      <c r="B2435" s="2">
        <v>41835</v>
      </c>
      <c r="C2435" s="2">
        <v>41839</v>
      </c>
      <c r="D2435" s="1" t="s">
        <v>3647</v>
      </c>
      <c r="E2435" s="1" t="s">
        <v>3133</v>
      </c>
      <c r="F2435" s="1" t="s">
        <v>3209</v>
      </c>
      <c r="G2435" s="1" t="s">
        <v>3135</v>
      </c>
      <c r="H2435" s="1" t="s">
        <v>12</v>
      </c>
      <c r="I2435" s="1" t="s">
        <v>2575</v>
      </c>
      <c r="J2435" s="3">
        <v>18.84</v>
      </c>
      <c r="K2435" s="3">
        <v>3</v>
      </c>
      <c r="L2435" s="3">
        <v>7.9127999999999998</v>
      </c>
    </row>
    <row r="2436" spans="1:12" ht="14.25" customHeight="1" x14ac:dyDescent="0.25">
      <c r="A2436" s="1" t="s">
        <v>2573</v>
      </c>
      <c r="B2436" s="2">
        <v>41835</v>
      </c>
      <c r="C2436" s="2">
        <v>41839</v>
      </c>
      <c r="D2436" s="1" t="s">
        <v>3647</v>
      </c>
      <c r="E2436" s="1" t="s">
        <v>3133</v>
      </c>
      <c r="F2436" s="1" t="s">
        <v>3209</v>
      </c>
      <c r="G2436" s="1" t="s">
        <v>3135</v>
      </c>
      <c r="H2436" s="1" t="s">
        <v>38</v>
      </c>
      <c r="I2436" s="1" t="s">
        <v>240</v>
      </c>
      <c r="J2436" s="3">
        <v>140.97</v>
      </c>
      <c r="K2436" s="3">
        <v>3</v>
      </c>
      <c r="L2436" s="3">
        <v>19.735800000000001</v>
      </c>
    </row>
    <row r="2437" spans="1:12" ht="14.25" customHeight="1" x14ac:dyDescent="0.25">
      <c r="A2437" s="1" t="s">
        <v>2573</v>
      </c>
      <c r="B2437" s="2">
        <v>41835</v>
      </c>
      <c r="C2437" s="2">
        <v>41839</v>
      </c>
      <c r="D2437" s="1" t="s">
        <v>3647</v>
      </c>
      <c r="E2437" s="1" t="s">
        <v>3133</v>
      </c>
      <c r="F2437" s="1" t="s">
        <v>3209</v>
      </c>
      <c r="G2437" s="1" t="s">
        <v>3135</v>
      </c>
      <c r="H2437" s="1" t="s">
        <v>16</v>
      </c>
      <c r="I2437" s="1" t="s">
        <v>299</v>
      </c>
      <c r="J2437" s="3">
        <v>470.37599999999998</v>
      </c>
      <c r="K2437" s="3">
        <v>3</v>
      </c>
      <c r="L2437" s="3">
        <v>52.917299999999997</v>
      </c>
    </row>
    <row r="2438" spans="1:12" ht="14.25" customHeight="1" x14ac:dyDescent="0.25">
      <c r="A2438" s="1" t="s">
        <v>2576</v>
      </c>
      <c r="B2438" s="2">
        <v>41729</v>
      </c>
      <c r="C2438" s="2">
        <v>41729</v>
      </c>
      <c r="D2438" s="1" t="s">
        <v>3515</v>
      </c>
      <c r="E2438" s="1" t="s">
        <v>3133</v>
      </c>
      <c r="F2438" s="1" t="s">
        <v>3134</v>
      </c>
      <c r="G2438" s="1" t="s">
        <v>3135</v>
      </c>
      <c r="H2438" s="1" t="s">
        <v>14</v>
      </c>
      <c r="I2438" s="1" t="s">
        <v>2577</v>
      </c>
      <c r="J2438" s="3">
        <v>6.08</v>
      </c>
      <c r="K2438" s="3">
        <v>2</v>
      </c>
      <c r="L2438" s="3">
        <v>2.0672000000000001</v>
      </c>
    </row>
    <row r="2439" spans="1:12" ht="14.25" customHeight="1" x14ac:dyDescent="0.25">
      <c r="A2439" s="1" t="s">
        <v>2576</v>
      </c>
      <c r="B2439" s="2">
        <v>41729</v>
      </c>
      <c r="C2439" s="2">
        <v>41729</v>
      </c>
      <c r="D2439" s="1" t="s">
        <v>3515</v>
      </c>
      <c r="E2439" s="1" t="s">
        <v>3133</v>
      </c>
      <c r="F2439" s="1" t="s">
        <v>3134</v>
      </c>
      <c r="G2439" s="1" t="s">
        <v>3135</v>
      </c>
      <c r="H2439" s="1" t="s">
        <v>16</v>
      </c>
      <c r="I2439" s="1" t="s">
        <v>2578</v>
      </c>
      <c r="J2439" s="3">
        <v>164.792</v>
      </c>
      <c r="K2439" s="3">
        <v>1</v>
      </c>
      <c r="L2439" s="3">
        <v>18.539100000000001</v>
      </c>
    </row>
    <row r="2440" spans="1:12" ht="14.25" customHeight="1" x14ac:dyDescent="0.25">
      <c r="A2440" s="1" t="s">
        <v>2579</v>
      </c>
      <c r="B2440" s="2">
        <v>40849</v>
      </c>
      <c r="C2440" s="2">
        <v>40853</v>
      </c>
      <c r="D2440" s="1" t="s">
        <v>3933</v>
      </c>
      <c r="E2440" s="1" t="s">
        <v>3133</v>
      </c>
      <c r="F2440" s="1" t="s">
        <v>3140</v>
      </c>
      <c r="G2440" s="1" t="s">
        <v>3135</v>
      </c>
      <c r="H2440" s="1" t="s">
        <v>16</v>
      </c>
      <c r="I2440" s="1" t="s">
        <v>2580</v>
      </c>
      <c r="J2440" s="3">
        <v>46.384</v>
      </c>
      <c r="K2440" s="3">
        <v>2</v>
      </c>
      <c r="L2440" s="3">
        <v>5.2182000000000004</v>
      </c>
    </row>
    <row r="2441" spans="1:12" ht="14.25" customHeight="1" x14ac:dyDescent="0.25">
      <c r="A2441" s="1" t="s">
        <v>2579</v>
      </c>
      <c r="B2441" s="2">
        <v>40849</v>
      </c>
      <c r="C2441" s="2">
        <v>40853</v>
      </c>
      <c r="D2441" s="1" t="s">
        <v>3933</v>
      </c>
      <c r="E2441" s="1" t="s">
        <v>3133</v>
      </c>
      <c r="F2441" s="1" t="s">
        <v>3140</v>
      </c>
      <c r="G2441" s="1" t="s">
        <v>3135</v>
      </c>
      <c r="H2441" s="1" t="s">
        <v>28</v>
      </c>
      <c r="I2441" s="1" t="s">
        <v>135</v>
      </c>
      <c r="J2441" s="3">
        <v>362.92</v>
      </c>
      <c r="K2441" s="3">
        <v>2</v>
      </c>
      <c r="L2441" s="3">
        <v>105.24679999999999</v>
      </c>
    </row>
    <row r="2442" spans="1:12" ht="14.25" customHeight="1" x14ac:dyDescent="0.25">
      <c r="A2442" s="1" t="s">
        <v>2581</v>
      </c>
      <c r="B2442" s="2">
        <v>40796</v>
      </c>
      <c r="C2442" s="2">
        <v>40802</v>
      </c>
      <c r="D2442" s="1" t="s">
        <v>3421</v>
      </c>
      <c r="E2442" s="1" t="s">
        <v>3133</v>
      </c>
      <c r="F2442" s="1" t="s">
        <v>3250</v>
      </c>
      <c r="G2442" s="1" t="s">
        <v>3145</v>
      </c>
      <c r="H2442" s="1" t="s">
        <v>87</v>
      </c>
      <c r="I2442" s="1" t="s">
        <v>2107</v>
      </c>
      <c r="J2442" s="3">
        <v>21.728000000000002</v>
      </c>
      <c r="K2442" s="3">
        <v>7</v>
      </c>
      <c r="L2442" s="3">
        <v>7.6048</v>
      </c>
    </row>
    <row r="2443" spans="1:12" ht="14.25" customHeight="1" x14ac:dyDescent="0.25">
      <c r="A2443" s="1" t="s">
        <v>2581</v>
      </c>
      <c r="B2443" s="2">
        <v>40796</v>
      </c>
      <c r="C2443" s="2">
        <v>40802</v>
      </c>
      <c r="D2443" s="1" t="s">
        <v>3421</v>
      </c>
      <c r="E2443" s="1" t="s">
        <v>3133</v>
      </c>
      <c r="F2443" s="1" t="s">
        <v>3250</v>
      </c>
      <c r="G2443" s="1" t="s">
        <v>3145</v>
      </c>
      <c r="H2443" s="1" t="s">
        <v>72</v>
      </c>
      <c r="I2443" s="1" t="s">
        <v>532</v>
      </c>
      <c r="J2443" s="3">
        <v>1487.04</v>
      </c>
      <c r="K2443" s="3">
        <v>5</v>
      </c>
      <c r="L2443" s="3">
        <v>148.70400000000001</v>
      </c>
    </row>
    <row r="2444" spans="1:12" ht="14.25" customHeight="1" x14ac:dyDescent="0.25">
      <c r="A2444" s="1" t="s">
        <v>2582</v>
      </c>
      <c r="B2444" s="2">
        <v>41909</v>
      </c>
      <c r="C2444" s="2">
        <v>41909</v>
      </c>
      <c r="D2444" s="1" t="s">
        <v>3321</v>
      </c>
      <c r="E2444" s="1" t="s">
        <v>3133</v>
      </c>
      <c r="F2444" s="1" t="s">
        <v>3140</v>
      </c>
      <c r="G2444" s="1" t="s">
        <v>3135</v>
      </c>
      <c r="H2444" s="1" t="s">
        <v>87</v>
      </c>
      <c r="I2444" s="1" t="s">
        <v>106</v>
      </c>
      <c r="J2444" s="3">
        <v>71.88</v>
      </c>
      <c r="K2444" s="3">
        <v>6</v>
      </c>
      <c r="L2444" s="3">
        <v>33.064799999999998</v>
      </c>
    </row>
    <row r="2445" spans="1:12" ht="14.25" customHeight="1" x14ac:dyDescent="0.25">
      <c r="A2445" s="1" t="s">
        <v>2582</v>
      </c>
      <c r="B2445" s="2">
        <v>41909</v>
      </c>
      <c r="C2445" s="2">
        <v>41909</v>
      </c>
      <c r="D2445" s="1" t="s">
        <v>3321</v>
      </c>
      <c r="E2445" s="1" t="s">
        <v>3133</v>
      </c>
      <c r="F2445" s="1" t="s">
        <v>3140</v>
      </c>
      <c r="G2445" s="1" t="s">
        <v>3135</v>
      </c>
      <c r="H2445" s="1" t="s">
        <v>12</v>
      </c>
      <c r="I2445" s="1" t="s">
        <v>2044</v>
      </c>
      <c r="J2445" s="3">
        <v>9.24</v>
      </c>
      <c r="K2445" s="3">
        <v>3</v>
      </c>
      <c r="L2445" s="3">
        <v>2.9567999999999999</v>
      </c>
    </row>
    <row r="2446" spans="1:12" ht="14.25" customHeight="1" x14ac:dyDescent="0.25">
      <c r="A2446" s="1" t="s">
        <v>2582</v>
      </c>
      <c r="B2446" s="2">
        <v>41909</v>
      </c>
      <c r="C2446" s="2">
        <v>41909</v>
      </c>
      <c r="D2446" s="1" t="s">
        <v>3321</v>
      </c>
      <c r="E2446" s="1" t="s">
        <v>3133</v>
      </c>
      <c r="F2446" s="1" t="s">
        <v>3140</v>
      </c>
      <c r="G2446" s="1" t="s">
        <v>3135</v>
      </c>
      <c r="H2446" s="1" t="s">
        <v>45</v>
      </c>
      <c r="I2446" s="1" t="s">
        <v>1504</v>
      </c>
      <c r="J2446" s="3">
        <v>35.880000000000003</v>
      </c>
      <c r="K2446" s="3">
        <v>6</v>
      </c>
      <c r="L2446" s="3">
        <v>16.146000000000001</v>
      </c>
    </row>
    <row r="2447" spans="1:12" ht="14.25" customHeight="1" x14ac:dyDescent="0.25">
      <c r="A2447" s="1" t="s">
        <v>2582</v>
      </c>
      <c r="B2447" s="2">
        <v>41909</v>
      </c>
      <c r="C2447" s="2">
        <v>41909</v>
      </c>
      <c r="D2447" s="1" t="s">
        <v>3321</v>
      </c>
      <c r="E2447" s="1" t="s">
        <v>3133</v>
      </c>
      <c r="F2447" s="1" t="s">
        <v>3140</v>
      </c>
      <c r="G2447" s="1" t="s">
        <v>3135</v>
      </c>
      <c r="H2447" s="1" t="s">
        <v>18</v>
      </c>
      <c r="I2447" s="1" t="s">
        <v>33</v>
      </c>
      <c r="J2447" s="3">
        <v>17.04</v>
      </c>
      <c r="K2447" s="3">
        <v>3</v>
      </c>
      <c r="L2447" s="3">
        <v>5.5380000000000003</v>
      </c>
    </row>
    <row r="2448" spans="1:12" ht="14.25" customHeight="1" x14ac:dyDescent="0.25">
      <c r="A2448" s="1" t="s">
        <v>2582</v>
      </c>
      <c r="B2448" s="2">
        <v>41909</v>
      </c>
      <c r="C2448" s="2">
        <v>41909</v>
      </c>
      <c r="D2448" s="1" t="s">
        <v>3321</v>
      </c>
      <c r="E2448" s="1" t="s">
        <v>3133</v>
      </c>
      <c r="F2448" s="1" t="s">
        <v>3140</v>
      </c>
      <c r="G2448" s="1" t="s">
        <v>3135</v>
      </c>
      <c r="H2448" s="1" t="s">
        <v>18</v>
      </c>
      <c r="I2448" s="1" t="s">
        <v>2231</v>
      </c>
      <c r="J2448" s="3">
        <v>931.17600000000004</v>
      </c>
      <c r="K2448" s="3">
        <v>3</v>
      </c>
      <c r="L2448" s="3">
        <v>314.27190000000002</v>
      </c>
    </row>
    <row r="2449" spans="1:12" ht="14.25" customHeight="1" x14ac:dyDescent="0.25">
      <c r="A2449" s="1" t="s">
        <v>2583</v>
      </c>
      <c r="B2449" s="2">
        <v>41443</v>
      </c>
      <c r="C2449" s="2">
        <v>41445</v>
      </c>
      <c r="D2449" s="1" t="s">
        <v>3332</v>
      </c>
      <c r="E2449" s="1" t="s">
        <v>3133</v>
      </c>
      <c r="F2449" s="1" t="s">
        <v>3305</v>
      </c>
      <c r="G2449" s="1" t="s">
        <v>3147</v>
      </c>
      <c r="H2449" s="1" t="s">
        <v>12</v>
      </c>
      <c r="I2449" s="1" t="s">
        <v>1476</v>
      </c>
      <c r="J2449" s="3">
        <v>266.35199999999998</v>
      </c>
      <c r="K2449" s="3">
        <v>3</v>
      </c>
      <c r="L2449" s="3">
        <v>-13.317600000000001</v>
      </c>
    </row>
    <row r="2450" spans="1:12" ht="14.25" customHeight="1" x14ac:dyDescent="0.25">
      <c r="A2450" s="1" t="s">
        <v>2583</v>
      </c>
      <c r="B2450" s="2">
        <v>41443</v>
      </c>
      <c r="C2450" s="2">
        <v>41445</v>
      </c>
      <c r="D2450" s="1" t="s">
        <v>3332</v>
      </c>
      <c r="E2450" s="1" t="s">
        <v>3133</v>
      </c>
      <c r="F2450" s="1" t="s">
        <v>3305</v>
      </c>
      <c r="G2450" s="1" t="s">
        <v>3147</v>
      </c>
      <c r="H2450" s="1" t="s">
        <v>72</v>
      </c>
      <c r="I2450" s="1" t="s">
        <v>2584</v>
      </c>
      <c r="J2450" s="3">
        <v>483.13600000000002</v>
      </c>
      <c r="K2450" s="3">
        <v>4</v>
      </c>
      <c r="L2450" s="3">
        <v>54.352800000000002</v>
      </c>
    </row>
    <row r="2451" spans="1:12" ht="14.25" customHeight="1" x14ac:dyDescent="0.25">
      <c r="A2451" s="1" t="s">
        <v>2585</v>
      </c>
      <c r="B2451" s="2">
        <v>41730</v>
      </c>
      <c r="C2451" s="2">
        <v>41737</v>
      </c>
      <c r="D2451" s="1" t="s">
        <v>3486</v>
      </c>
      <c r="E2451" s="1" t="s">
        <v>3133</v>
      </c>
      <c r="F2451" s="1" t="s">
        <v>3134</v>
      </c>
      <c r="G2451" s="1" t="s">
        <v>3135</v>
      </c>
      <c r="H2451" s="1" t="s">
        <v>82</v>
      </c>
      <c r="I2451" s="1" t="s">
        <v>910</v>
      </c>
      <c r="J2451" s="3">
        <v>29.7</v>
      </c>
      <c r="K2451" s="3">
        <v>3</v>
      </c>
      <c r="L2451" s="3">
        <v>8.0190000000000001</v>
      </c>
    </row>
    <row r="2452" spans="1:12" ht="14.25" customHeight="1" x14ac:dyDescent="0.25">
      <c r="A2452" s="1" t="s">
        <v>2586</v>
      </c>
      <c r="B2452" s="2">
        <v>41324</v>
      </c>
      <c r="C2452" s="2">
        <v>41327</v>
      </c>
      <c r="D2452" s="1" t="s">
        <v>3675</v>
      </c>
      <c r="E2452" s="1" t="s">
        <v>3133</v>
      </c>
      <c r="F2452" s="1" t="s">
        <v>3140</v>
      </c>
      <c r="G2452" s="1" t="s">
        <v>3135</v>
      </c>
      <c r="H2452" s="1" t="s">
        <v>45</v>
      </c>
      <c r="I2452" s="1" t="s">
        <v>77</v>
      </c>
      <c r="J2452" s="3">
        <v>70.88</v>
      </c>
      <c r="K2452" s="3">
        <v>2</v>
      </c>
      <c r="L2452" s="3">
        <v>33.313600000000001</v>
      </c>
    </row>
    <row r="2453" spans="1:12" ht="14.25" customHeight="1" x14ac:dyDescent="0.25">
      <c r="A2453" s="1" t="s">
        <v>2587</v>
      </c>
      <c r="B2453" s="2">
        <v>41976</v>
      </c>
      <c r="C2453" s="2">
        <v>41980</v>
      </c>
      <c r="D2453" s="1" t="s">
        <v>3782</v>
      </c>
      <c r="E2453" s="1" t="s">
        <v>3133</v>
      </c>
      <c r="F2453" s="1" t="s">
        <v>3156</v>
      </c>
      <c r="G2453" s="1" t="s">
        <v>3147</v>
      </c>
      <c r="H2453" s="1" t="s">
        <v>28</v>
      </c>
      <c r="I2453" s="1" t="s">
        <v>554</v>
      </c>
      <c r="J2453" s="3">
        <v>114.288</v>
      </c>
      <c r="K2453" s="3">
        <v>1</v>
      </c>
      <c r="L2453" s="3">
        <v>12.8574</v>
      </c>
    </row>
    <row r="2454" spans="1:12" ht="14.25" customHeight="1" x14ac:dyDescent="0.25">
      <c r="A2454" s="1" t="s">
        <v>2587</v>
      </c>
      <c r="B2454" s="2">
        <v>41976</v>
      </c>
      <c r="C2454" s="2">
        <v>41980</v>
      </c>
      <c r="D2454" s="1" t="s">
        <v>3782</v>
      </c>
      <c r="E2454" s="1" t="s">
        <v>3133</v>
      </c>
      <c r="F2454" s="1" t="s">
        <v>3156</v>
      </c>
      <c r="G2454" s="1" t="s">
        <v>3147</v>
      </c>
      <c r="H2454" s="1" t="s">
        <v>18</v>
      </c>
      <c r="I2454" s="1" t="s">
        <v>468</v>
      </c>
      <c r="J2454" s="3">
        <v>36.624000000000002</v>
      </c>
      <c r="K2454" s="3">
        <v>8</v>
      </c>
      <c r="L2454" s="3">
        <v>-24.416</v>
      </c>
    </row>
    <row r="2455" spans="1:12" ht="14.25" customHeight="1" x14ac:dyDescent="0.25">
      <c r="A2455" s="1" t="s">
        <v>2587</v>
      </c>
      <c r="B2455" s="2">
        <v>41976</v>
      </c>
      <c r="C2455" s="2">
        <v>41980</v>
      </c>
      <c r="D2455" s="1" t="s">
        <v>3782</v>
      </c>
      <c r="E2455" s="1" t="s">
        <v>3133</v>
      </c>
      <c r="F2455" s="1" t="s">
        <v>3156</v>
      </c>
      <c r="G2455" s="1" t="s">
        <v>3147</v>
      </c>
      <c r="H2455" s="1" t="s">
        <v>198</v>
      </c>
      <c r="I2455" s="1" t="s">
        <v>2588</v>
      </c>
      <c r="J2455" s="3">
        <v>242.352</v>
      </c>
      <c r="K2455" s="3">
        <v>8</v>
      </c>
      <c r="L2455" s="3">
        <v>-363.52800000000002</v>
      </c>
    </row>
    <row r="2456" spans="1:12" ht="14.25" customHeight="1" x14ac:dyDescent="0.25">
      <c r="A2456" s="1" t="s">
        <v>2587</v>
      </c>
      <c r="B2456" s="2">
        <v>41976</v>
      </c>
      <c r="C2456" s="2">
        <v>41980</v>
      </c>
      <c r="D2456" s="1" t="s">
        <v>3782</v>
      </c>
      <c r="E2456" s="1" t="s">
        <v>3133</v>
      </c>
      <c r="F2456" s="1" t="s">
        <v>3156</v>
      </c>
      <c r="G2456" s="1" t="s">
        <v>3147</v>
      </c>
      <c r="H2456" s="1" t="s">
        <v>16</v>
      </c>
      <c r="I2456" s="1" t="s">
        <v>1681</v>
      </c>
      <c r="J2456" s="3">
        <v>49.616</v>
      </c>
      <c r="K2456" s="3">
        <v>2</v>
      </c>
      <c r="L2456" s="3">
        <v>4.9615999999999998</v>
      </c>
    </row>
    <row r="2457" spans="1:12" ht="14.25" customHeight="1" x14ac:dyDescent="0.25">
      <c r="A2457" s="1" t="s">
        <v>2587</v>
      </c>
      <c r="B2457" s="2">
        <v>41976</v>
      </c>
      <c r="C2457" s="2">
        <v>41980</v>
      </c>
      <c r="D2457" s="1" t="s">
        <v>3782</v>
      </c>
      <c r="E2457" s="1" t="s">
        <v>3133</v>
      </c>
      <c r="F2457" s="1" t="s">
        <v>3156</v>
      </c>
      <c r="G2457" s="1" t="s">
        <v>3147</v>
      </c>
      <c r="H2457" s="1" t="s">
        <v>12</v>
      </c>
      <c r="I2457" s="1" t="s">
        <v>2305</v>
      </c>
      <c r="J2457" s="3">
        <v>508.70400000000001</v>
      </c>
      <c r="K2457" s="3">
        <v>6</v>
      </c>
      <c r="L2457" s="3">
        <v>0</v>
      </c>
    </row>
    <row r="2458" spans="1:12" ht="14.25" customHeight="1" x14ac:dyDescent="0.25">
      <c r="A2458" s="1" t="s">
        <v>2587</v>
      </c>
      <c r="B2458" s="2">
        <v>41976</v>
      </c>
      <c r="C2458" s="2">
        <v>41980</v>
      </c>
      <c r="D2458" s="1" t="s">
        <v>3782</v>
      </c>
      <c r="E2458" s="1" t="s">
        <v>3133</v>
      </c>
      <c r="F2458" s="1" t="s">
        <v>3156</v>
      </c>
      <c r="G2458" s="1" t="s">
        <v>3147</v>
      </c>
      <c r="H2458" s="1" t="s">
        <v>16</v>
      </c>
      <c r="I2458" s="1" t="s">
        <v>1400</v>
      </c>
      <c r="J2458" s="3">
        <v>57.36</v>
      </c>
      <c r="K2458" s="3">
        <v>6</v>
      </c>
      <c r="L2458" s="3">
        <v>-14.34</v>
      </c>
    </row>
    <row r="2459" spans="1:12" ht="14.25" customHeight="1" x14ac:dyDescent="0.25">
      <c r="A2459" s="1" t="s">
        <v>2587</v>
      </c>
      <c r="B2459" s="2">
        <v>41976</v>
      </c>
      <c r="C2459" s="2">
        <v>41980</v>
      </c>
      <c r="D2459" s="1" t="s">
        <v>3782</v>
      </c>
      <c r="E2459" s="1" t="s">
        <v>3133</v>
      </c>
      <c r="F2459" s="1" t="s">
        <v>3156</v>
      </c>
      <c r="G2459" s="1" t="s">
        <v>3147</v>
      </c>
      <c r="H2459" s="1" t="s">
        <v>72</v>
      </c>
      <c r="I2459" s="1" t="s">
        <v>365</v>
      </c>
      <c r="J2459" s="3">
        <v>906.68</v>
      </c>
      <c r="K2459" s="3">
        <v>5</v>
      </c>
      <c r="L2459" s="3">
        <v>68.001000000000005</v>
      </c>
    </row>
    <row r="2460" spans="1:12" ht="14.25" customHeight="1" x14ac:dyDescent="0.25">
      <c r="A2460" s="1" t="s">
        <v>2589</v>
      </c>
      <c r="B2460" s="2">
        <v>41918</v>
      </c>
      <c r="C2460" s="2">
        <v>41920</v>
      </c>
      <c r="D2460" s="1" t="s">
        <v>3626</v>
      </c>
      <c r="E2460" s="1" t="s">
        <v>3133</v>
      </c>
      <c r="F2460" s="1" t="s">
        <v>3156</v>
      </c>
      <c r="G2460" s="1" t="s">
        <v>3147</v>
      </c>
      <c r="H2460" s="1" t="s">
        <v>38</v>
      </c>
      <c r="I2460" s="1" t="s">
        <v>2420</v>
      </c>
      <c r="J2460" s="3">
        <v>63.823999999999998</v>
      </c>
      <c r="K2460" s="3">
        <v>2</v>
      </c>
      <c r="L2460" s="3">
        <v>13.5626</v>
      </c>
    </row>
    <row r="2461" spans="1:12" ht="14.25" customHeight="1" x14ac:dyDescent="0.25">
      <c r="A2461" s="1" t="s">
        <v>2590</v>
      </c>
      <c r="B2461" s="2">
        <v>41304</v>
      </c>
      <c r="C2461" s="2">
        <v>41306</v>
      </c>
      <c r="D2461" s="1" t="s">
        <v>3710</v>
      </c>
      <c r="E2461" s="1" t="s">
        <v>3133</v>
      </c>
      <c r="F2461" s="1" t="s">
        <v>3136</v>
      </c>
      <c r="G2461" s="1" t="s">
        <v>3137</v>
      </c>
      <c r="H2461" s="1" t="s">
        <v>72</v>
      </c>
      <c r="I2461" s="1" t="s">
        <v>1053</v>
      </c>
      <c r="J2461" s="3">
        <v>435.16800000000001</v>
      </c>
      <c r="K2461" s="3">
        <v>4</v>
      </c>
      <c r="L2461" s="3">
        <v>-59.835599999999999</v>
      </c>
    </row>
    <row r="2462" spans="1:12" ht="14.25" customHeight="1" x14ac:dyDescent="0.25">
      <c r="A2462" s="1" t="s">
        <v>2590</v>
      </c>
      <c r="B2462" s="2">
        <v>41304</v>
      </c>
      <c r="C2462" s="2">
        <v>41306</v>
      </c>
      <c r="D2462" s="1" t="s">
        <v>3710</v>
      </c>
      <c r="E2462" s="1" t="s">
        <v>3133</v>
      </c>
      <c r="F2462" s="1" t="s">
        <v>3136</v>
      </c>
      <c r="G2462" s="1" t="s">
        <v>3137</v>
      </c>
      <c r="H2462" s="1" t="s">
        <v>198</v>
      </c>
      <c r="I2462" s="1" t="s">
        <v>2015</v>
      </c>
      <c r="J2462" s="3">
        <v>48.58</v>
      </c>
      <c r="K2462" s="3">
        <v>1</v>
      </c>
      <c r="L2462" s="3">
        <v>7.7728000000000002</v>
      </c>
    </row>
    <row r="2463" spans="1:12" ht="14.25" customHeight="1" x14ac:dyDescent="0.25">
      <c r="A2463" s="1" t="s">
        <v>2591</v>
      </c>
      <c r="B2463" s="2">
        <v>40882</v>
      </c>
      <c r="C2463" s="2">
        <v>40887</v>
      </c>
      <c r="D2463" s="1" t="s">
        <v>3925</v>
      </c>
      <c r="E2463" s="1" t="s">
        <v>3133</v>
      </c>
      <c r="F2463" s="1" t="s">
        <v>3134</v>
      </c>
      <c r="G2463" s="1" t="s">
        <v>3135</v>
      </c>
      <c r="H2463" s="1" t="s">
        <v>14</v>
      </c>
      <c r="I2463" s="1" t="s">
        <v>777</v>
      </c>
      <c r="J2463" s="3">
        <v>26.46</v>
      </c>
      <c r="K2463" s="3">
        <v>9</v>
      </c>
      <c r="L2463" s="3">
        <v>11.907</v>
      </c>
    </row>
    <row r="2464" spans="1:12" ht="14.25" customHeight="1" x14ac:dyDescent="0.25">
      <c r="A2464" s="1" t="s">
        <v>2591</v>
      </c>
      <c r="B2464" s="2">
        <v>40882</v>
      </c>
      <c r="C2464" s="2">
        <v>40887</v>
      </c>
      <c r="D2464" s="1" t="s">
        <v>3925</v>
      </c>
      <c r="E2464" s="1" t="s">
        <v>3133</v>
      </c>
      <c r="F2464" s="1" t="s">
        <v>3134</v>
      </c>
      <c r="G2464" s="1" t="s">
        <v>3135</v>
      </c>
      <c r="H2464" s="1" t="s">
        <v>45</v>
      </c>
      <c r="I2464" s="1" t="s">
        <v>1871</v>
      </c>
      <c r="J2464" s="3">
        <v>49.12</v>
      </c>
      <c r="K2464" s="3">
        <v>4</v>
      </c>
      <c r="L2464" s="3">
        <v>23.086400000000001</v>
      </c>
    </row>
    <row r="2465" spans="1:12" ht="14.25" customHeight="1" x14ac:dyDescent="0.25">
      <c r="A2465" s="1" t="s">
        <v>2591</v>
      </c>
      <c r="B2465" s="2">
        <v>40882</v>
      </c>
      <c r="C2465" s="2">
        <v>40887</v>
      </c>
      <c r="D2465" s="1" t="s">
        <v>3925</v>
      </c>
      <c r="E2465" s="1" t="s">
        <v>3133</v>
      </c>
      <c r="F2465" s="1" t="s">
        <v>3134</v>
      </c>
      <c r="G2465" s="1" t="s">
        <v>3135</v>
      </c>
      <c r="H2465" s="1" t="s">
        <v>79</v>
      </c>
      <c r="I2465" s="1" t="s">
        <v>977</v>
      </c>
      <c r="J2465" s="3">
        <v>15</v>
      </c>
      <c r="K2465" s="3">
        <v>3</v>
      </c>
      <c r="L2465" s="3">
        <v>7.2</v>
      </c>
    </row>
    <row r="2466" spans="1:12" ht="14.25" customHeight="1" x14ac:dyDescent="0.25">
      <c r="A2466" s="1" t="s">
        <v>2592</v>
      </c>
      <c r="B2466" s="2">
        <v>41251</v>
      </c>
      <c r="C2466" s="2">
        <v>41255</v>
      </c>
      <c r="D2466" s="1" t="s">
        <v>3528</v>
      </c>
      <c r="E2466" s="1" t="s">
        <v>3133</v>
      </c>
      <c r="F2466" s="1" t="s">
        <v>3134</v>
      </c>
      <c r="G2466" s="1" t="s">
        <v>3135</v>
      </c>
      <c r="H2466" s="1" t="s">
        <v>28</v>
      </c>
      <c r="I2466" s="1" t="s">
        <v>1924</v>
      </c>
      <c r="J2466" s="3">
        <v>221.96</v>
      </c>
      <c r="K2466" s="3">
        <v>2</v>
      </c>
      <c r="L2466" s="3">
        <v>4.4391999999999996</v>
      </c>
    </row>
    <row r="2467" spans="1:12" ht="14.25" customHeight="1" x14ac:dyDescent="0.25">
      <c r="A2467" s="1" t="s">
        <v>2592</v>
      </c>
      <c r="B2467" s="2">
        <v>41251</v>
      </c>
      <c r="C2467" s="2">
        <v>41255</v>
      </c>
      <c r="D2467" s="1" t="s">
        <v>3528</v>
      </c>
      <c r="E2467" s="1" t="s">
        <v>3133</v>
      </c>
      <c r="F2467" s="1" t="s">
        <v>3134</v>
      </c>
      <c r="G2467" s="1" t="s">
        <v>3135</v>
      </c>
      <c r="H2467" s="1" t="s">
        <v>38</v>
      </c>
      <c r="I2467" s="1" t="s">
        <v>646</v>
      </c>
      <c r="J2467" s="3">
        <v>236</v>
      </c>
      <c r="K2467" s="3">
        <v>4</v>
      </c>
      <c r="L2467" s="3">
        <v>40.119999999999997</v>
      </c>
    </row>
    <row r="2468" spans="1:12" ht="14.25" customHeight="1" x14ac:dyDescent="0.25">
      <c r="A2468" s="1" t="s">
        <v>2593</v>
      </c>
      <c r="B2468" s="2">
        <v>40849</v>
      </c>
      <c r="C2468" s="2">
        <v>40854</v>
      </c>
      <c r="D2468" s="1" t="s">
        <v>3934</v>
      </c>
      <c r="E2468" s="1" t="s">
        <v>3133</v>
      </c>
      <c r="F2468" s="1" t="s">
        <v>3136</v>
      </c>
      <c r="G2468" s="1" t="s">
        <v>3137</v>
      </c>
      <c r="H2468" s="1" t="s">
        <v>38</v>
      </c>
      <c r="I2468" s="1" t="s">
        <v>2594</v>
      </c>
      <c r="J2468" s="3">
        <v>41.94</v>
      </c>
      <c r="K2468" s="3">
        <v>2</v>
      </c>
      <c r="L2468" s="3">
        <v>15.0984</v>
      </c>
    </row>
    <row r="2469" spans="1:12" ht="14.25" customHeight="1" x14ac:dyDescent="0.25">
      <c r="A2469" s="1" t="s">
        <v>2593</v>
      </c>
      <c r="B2469" s="2">
        <v>40849</v>
      </c>
      <c r="C2469" s="2">
        <v>40854</v>
      </c>
      <c r="D2469" s="1" t="s">
        <v>3934</v>
      </c>
      <c r="E2469" s="1" t="s">
        <v>3133</v>
      </c>
      <c r="F2469" s="1" t="s">
        <v>3136</v>
      </c>
      <c r="G2469" s="1" t="s">
        <v>3137</v>
      </c>
      <c r="H2469" s="1" t="s">
        <v>16</v>
      </c>
      <c r="I2469" s="1" t="s">
        <v>619</v>
      </c>
      <c r="J2469" s="3">
        <v>52.792000000000002</v>
      </c>
      <c r="K2469" s="3">
        <v>1</v>
      </c>
      <c r="L2469" s="3">
        <v>4.6193</v>
      </c>
    </row>
    <row r="2470" spans="1:12" ht="14.25" customHeight="1" x14ac:dyDescent="0.25">
      <c r="A2470" s="1" t="s">
        <v>2595</v>
      </c>
      <c r="B2470" s="2">
        <v>41960</v>
      </c>
      <c r="C2470" s="2">
        <v>41966</v>
      </c>
      <c r="D2470" s="1" t="s">
        <v>3812</v>
      </c>
      <c r="E2470" s="1" t="s">
        <v>3133</v>
      </c>
      <c r="F2470" s="1" t="s">
        <v>3149</v>
      </c>
      <c r="G2470" s="1" t="s">
        <v>3135</v>
      </c>
      <c r="H2470" s="1" t="s">
        <v>12</v>
      </c>
      <c r="I2470" s="1" t="s">
        <v>1538</v>
      </c>
      <c r="J2470" s="3">
        <v>17.309999999999999</v>
      </c>
      <c r="K2470" s="3">
        <v>3</v>
      </c>
      <c r="L2470" s="3">
        <v>5.1929999999999996</v>
      </c>
    </row>
    <row r="2471" spans="1:12" ht="14.25" customHeight="1" x14ac:dyDescent="0.25">
      <c r="A2471" s="1" t="s">
        <v>2596</v>
      </c>
      <c r="B2471" s="2">
        <v>41075</v>
      </c>
      <c r="C2471" s="2">
        <v>41079</v>
      </c>
      <c r="D2471" s="1" t="s">
        <v>3359</v>
      </c>
      <c r="E2471" s="1" t="s">
        <v>3133</v>
      </c>
      <c r="F2471" s="1" t="s">
        <v>3134</v>
      </c>
      <c r="G2471" s="1" t="s">
        <v>3135</v>
      </c>
      <c r="H2471" s="1" t="s">
        <v>16</v>
      </c>
      <c r="I2471" s="1" t="s">
        <v>318</v>
      </c>
      <c r="J2471" s="3">
        <v>225.57599999999999</v>
      </c>
      <c r="K2471" s="3">
        <v>3</v>
      </c>
      <c r="L2471" s="3">
        <v>22.557600000000001</v>
      </c>
    </row>
    <row r="2472" spans="1:12" ht="14.25" customHeight="1" x14ac:dyDescent="0.25">
      <c r="A2472" s="1" t="s">
        <v>2597</v>
      </c>
      <c r="B2472" s="2">
        <v>40803</v>
      </c>
      <c r="C2472" s="2">
        <v>40808</v>
      </c>
      <c r="D2472" s="1" t="s">
        <v>3441</v>
      </c>
      <c r="E2472" s="1" t="s">
        <v>3133</v>
      </c>
      <c r="F2472" s="1" t="s">
        <v>3223</v>
      </c>
      <c r="G2472" s="1" t="s">
        <v>3145</v>
      </c>
      <c r="H2472" s="1" t="s">
        <v>14</v>
      </c>
      <c r="I2472" s="1" t="s">
        <v>1783</v>
      </c>
      <c r="J2472" s="3">
        <v>5.2480000000000002</v>
      </c>
      <c r="K2472" s="3">
        <v>2</v>
      </c>
      <c r="L2472" s="3">
        <v>0.4592</v>
      </c>
    </row>
    <row r="2473" spans="1:12" ht="14.25" customHeight="1" x14ac:dyDescent="0.25">
      <c r="A2473" s="1" t="s">
        <v>2597</v>
      </c>
      <c r="B2473" s="2">
        <v>40803</v>
      </c>
      <c r="C2473" s="2">
        <v>40808</v>
      </c>
      <c r="D2473" s="1" t="s">
        <v>3441</v>
      </c>
      <c r="E2473" s="1" t="s">
        <v>3133</v>
      </c>
      <c r="F2473" s="1" t="s">
        <v>3223</v>
      </c>
      <c r="G2473" s="1" t="s">
        <v>3145</v>
      </c>
      <c r="H2473" s="1" t="s">
        <v>14</v>
      </c>
      <c r="I2473" s="1" t="s">
        <v>2598</v>
      </c>
      <c r="J2473" s="3">
        <v>38.256</v>
      </c>
      <c r="K2473" s="3">
        <v>3</v>
      </c>
      <c r="L2473" s="3">
        <v>4.782</v>
      </c>
    </row>
    <row r="2474" spans="1:12" ht="14.25" customHeight="1" x14ac:dyDescent="0.25">
      <c r="A2474" s="1" t="s">
        <v>2597</v>
      </c>
      <c r="B2474" s="2">
        <v>40803</v>
      </c>
      <c r="C2474" s="2">
        <v>40808</v>
      </c>
      <c r="D2474" s="1" t="s">
        <v>3441</v>
      </c>
      <c r="E2474" s="1" t="s">
        <v>3133</v>
      </c>
      <c r="F2474" s="1" t="s">
        <v>3223</v>
      </c>
      <c r="G2474" s="1" t="s">
        <v>3145</v>
      </c>
      <c r="H2474" s="1" t="s">
        <v>45</v>
      </c>
      <c r="I2474" s="1" t="s">
        <v>1512</v>
      </c>
      <c r="J2474" s="3">
        <v>40.24</v>
      </c>
      <c r="K2474" s="3">
        <v>5</v>
      </c>
      <c r="L2474" s="3">
        <v>13.077999999999999</v>
      </c>
    </row>
    <row r="2475" spans="1:12" ht="14.25" customHeight="1" x14ac:dyDescent="0.25">
      <c r="A2475" s="1" t="s">
        <v>2597</v>
      </c>
      <c r="B2475" s="2">
        <v>40803</v>
      </c>
      <c r="C2475" s="2">
        <v>40808</v>
      </c>
      <c r="D2475" s="1" t="s">
        <v>3441</v>
      </c>
      <c r="E2475" s="1" t="s">
        <v>3133</v>
      </c>
      <c r="F2475" s="1" t="s">
        <v>3223</v>
      </c>
      <c r="G2475" s="1" t="s">
        <v>3145</v>
      </c>
      <c r="H2475" s="1" t="s">
        <v>510</v>
      </c>
      <c r="I2475" s="1" t="s">
        <v>2599</v>
      </c>
      <c r="J2475" s="3">
        <v>29.925000000000001</v>
      </c>
      <c r="K2475" s="3">
        <v>5</v>
      </c>
      <c r="L2475" s="3">
        <v>-21.945</v>
      </c>
    </row>
    <row r="2476" spans="1:12" ht="14.25" customHeight="1" x14ac:dyDescent="0.25">
      <c r="A2476" s="1" t="s">
        <v>2597</v>
      </c>
      <c r="B2476" s="2">
        <v>40803</v>
      </c>
      <c r="C2476" s="2">
        <v>40808</v>
      </c>
      <c r="D2476" s="1" t="s">
        <v>3441</v>
      </c>
      <c r="E2476" s="1" t="s">
        <v>3133</v>
      </c>
      <c r="F2476" s="1" t="s">
        <v>3223</v>
      </c>
      <c r="G2476" s="1" t="s">
        <v>3145</v>
      </c>
      <c r="H2476" s="1" t="s">
        <v>45</v>
      </c>
      <c r="I2476" s="1" t="s">
        <v>672</v>
      </c>
      <c r="J2476" s="3">
        <v>148.70400000000001</v>
      </c>
      <c r="K2476" s="3">
        <v>6</v>
      </c>
      <c r="L2476" s="3">
        <v>46.47</v>
      </c>
    </row>
    <row r="2477" spans="1:12" ht="14.25" customHeight="1" x14ac:dyDescent="0.25">
      <c r="A2477" s="1" t="s">
        <v>2597</v>
      </c>
      <c r="B2477" s="2">
        <v>40803</v>
      </c>
      <c r="C2477" s="2">
        <v>40808</v>
      </c>
      <c r="D2477" s="1" t="s">
        <v>3441</v>
      </c>
      <c r="E2477" s="1" t="s">
        <v>3133</v>
      </c>
      <c r="F2477" s="1" t="s">
        <v>3223</v>
      </c>
      <c r="G2477" s="1" t="s">
        <v>3145</v>
      </c>
      <c r="H2477" s="1" t="s">
        <v>38</v>
      </c>
      <c r="I2477" s="1" t="s">
        <v>43</v>
      </c>
      <c r="J2477" s="3">
        <v>55.92</v>
      </c>
      <c r="K2477" s="3">
        <v>10</v>
      </c>
      <c r="L2477" s="3">
        <v>16.776</v>
      </c>
    </row>
    <row r="2478" spans="1:12" ht="14.25" customHeight="1" x14ac:dyDescent="0.25">
      <c r="A2478" s="1" t="s">
        <v>2600</v>
      </c>
      <c r="B2478" s="2">
        <v>41763</v>
      </c>
      <c r="C2478" s="2">
        <v>41767</v>
      </c>
      <c r="D2478" s="1" t="s">
        <v>3507</v>
      </c>
      <c r="E2478" s="1" t="s">
        <v>3133</v>
      </c>
      <c r="F2478" s="1" t="s">
        <v>3140</v>
      </c>
      <c r="G2478" s="1" t="s">
        <v>3135</v>
      </c>
      <c r="H2478" s="1" t="s">
        <v>45</v>
      </c>
      <c r="I2478" s="1" t="s">
        <v>721</v>
      </c>
      <c r="J2478" s="3">
        <v>25.92</v>
      </c>
      <c r="K2478" s="3">
        <v>4</v>
      </c>
      <c r="L2478" s="3">
        <v>12.441599999999999</v>
      </c>
    </row>
    <row r="2479" spans="1:12" ht="14.25" customHeight="1" x14ac:dyDescent="0.25">
      <c r="A2479" s="1" t="s">
        <v>2600</v>
      </c>
      <c r="B2479" s="2">
        <v>41763</v>
      </c>
      <c r="C2479" s="2">
        <v>41767</v>
      </c>
      <c r="D2479" s="1" t="s">
        <v>3507</v>
      </c>
      <c r="E2479" s="1" t="s">
        <v>3133</v>
      </c>
      <c r="F2479" s="1" t="s">
        <v>3140</v>
      </c>
      <c r="G2479" s="1" t="s">
        <v>3135</v>
      </c>
      <c r="H2479" s="1" t="s">
        <v>14</v>
      </c>
      <c r="I2479" s="1" t="s">
        <v>2601</v>
      </c>
      <c r="J2479" s="3">
        <v>22.96</v>
      </c>
      <c r="K2479" s="3">
        <v>7</v>
      </c>
      <c r="L2479" s="3">
        <v>6.6584000000000003</v>
      </c>
    </row>
    <row r="2480" spans="1:12" ht="14.25" customHeight="1" x14ac:dyDescent="0.25">
      <c r="A2480" s="1" t="s">
        <v>2602</v>
      </c>
      <c r="B2480" s="2">
        <v>40597</v>
      </c>
      <c r="C2480" s="2">
        <v>40599</v>
      </c>
      <c r="D2480" s="1" t="s">
        <v>3553</v>
      </c>
      <c r="E2480" s="1" t="s">
        <v>3133</v>
      </c>
      <c r="F2480" s="1" t="s">
        <v>3275</v>
      </c>
      <c r="G2480" s="1" t="s">
        <v>3135</v>
      </c>
      <c r="H2480" s="1" t="s">
        <v>45</v>
      </c>
      <c r="I2480" s="1" t="s">
        <v>527</v>
      </c>
      <c r="J2480" s="3">
        <v>19.440000000000001</v>
      </c>
      <c r="K2480" s="3">
        <v>3</v>
      </c>
      <c r="L2480" s="3">
        <v>9.3312000000000008</v>
      </c>
    </row>
    <row r="2481" spans="1:12" ht="14.25" customHeight="1" x14ac:dyDescent="0.25">
      <c r="A2481" s="1" t="s">
        <v>2603</v>
      </c>
      <c r="B2481" s="2">
        <v>41940</v>
      </c>
      <c r="C2481" s="2">
        <v>41942</v>
      </c>
      <c r="D2481" s="1" t="s">
        <v>3641</v>
      </c>
      <c r="E2481" s="1" t="s">
        <v>3133</v>
      </c>
      <c r="F2481" s="1" t="s">
        <v>3134</v>
      </c>
      <c r="G2481" s="1" t="s">
        <v>3135</v>
      </c>
      <c r="H2481" s="1" t="s">
        <v>22</v>
      </c>
      <c r="I2481" s="1" t="s">
        <v>23</v>
      </c>
      <c r="J2481" s="3">
        <v>189.57599999999999</v>
      </c>
      <c r="K2481" s="3">
        <v>1</v>
      </c>
      <c r="L2481" s="3">
        <v>9.4787999999999997</v>
      </c>
    </row>
    <row r="2482" spans="1:12" ht="14.25" customHeight="1" x14ac:dyDescent="0.25">
      <c r="A2482" s="1" t="s">
        <v>2603</v>
      </c>
      <c r="B2482" s="2">
        <v>41940</v>
      </c>
      <c r="C2482" s="2">
        <v>41942</v>
      </c>
      <c r="D2482" s="1" t="s">
        <v>3641</v>
      </c>
      <c r="E2482" s="1" t="s">
        <v>3133</v>
      </c>
      <c r="F2482" s="1" t="s">
        <v>3134</v>
      </c>
      <c r="G2482" s="1" t="s">
        <v>3135</v>
      </c>
      <c r="H2482" s="1" t="s">
        <v>16</v>
      </c>
      <c r="I2482" s="1" t="s">
        <v>2120</v>
      </c>
      <c r="J2482" s="3">
        <v>71.959999999999994</v>
      </c>
      <c r="K2482" s="3">
        <v>5</v>
      </c>
      <c r="L2482" s="3">
        <v>7.1959999999999997</v>
      </c>
    </row>
    <row r="2483" spans="1:12" ht="14.25" customHeight="1" x14ac:dyDescent="0.25">
      <c r="A2483" s="1" t="s">
        <v>2604</v>
      </c>
      <c r="B2483" s="2">
        <v>40872</v>
      </c>
      <c r="C2483" s="2">
        <v>40876</v>
      </c>
      <c r="D2483" s="1" t="s">
        <v>3788</v>
      </c>
      <c r="E2483" s="1" t="s">
        <v>3133</v>
      </c>
      <c r="F2483" s="1" t="s">
        <v>3134</v>
      </c>
      <c r="G2483" s="1" t="s">
        <v>3135</v>
      </c>
      <c r="H2483" s="1" t="s">
        <v>16</v>
      </c>
      <c r="I2483" s="1" t="s">
        <v>378</v>
      </c>
      <c r="J2483" s="3">
        <v>539.91999999999996</v>
      </c>
      <c r="K2483" s="3">
        <v>5</v>
      </c>
      <c r="L2483" s="3">
        <v>47.243000000000002</v>
      </c>
    </row>
    <row r="2484" spans="1:12" ht="14.25" customHeight="1" x14ac:dyDescent="0.25">
      <c r="A2484" s="1" t="s">
        <v>2604</v>
      </c>
      <c r="B2484" s="2">
        <v>40872</v>
      </c>
      <c r="C2484" s="2">
        <v>40876</v>
      </c>
      <c r="D2484" s="1" t="s">
        <v>3788</v>
      </c>
      <c r="E2484" s="1" t="s">
        <v>3133</v>
      </c>
      <c r="F2484" s="1" t="s">
        <v>3134</v>
      </c>
      <c r="G2484" s="1" t="s">
        <v>3135</v>
      </c>
      <c r="H2484" s="1" t="s">
        <v>72</v>
      </c>
      <c r="I2484" s="1" t="s">
        <v>365</v>
      </c>
      <c r="J2484" s="3">
        <v>725.34400000000005</v>
      </c>
      <c r="K2484" s="3">
        <v>4</v>
      </c>
      <c r="L2484" s="3">
        <v>54.400799999999997</v>
      </c>
    </row>
    <row r="2485" spans="1:12" ht="14.25" customHeight="1" x14ac:dyDescent="0.25">
      <c r="A2485" s="1" t="s">
        <v>2604</v>
      </c>
      <c r="B2485" s="2">
        <v>40872</v>
      </c>
      <c r="C2485" s="2">
        <v>40876</v>
      </c>
      <c r="D2485" s="1" t="s">
        <v>3788</v>
      </c>
      <c r="E2485" s="1" t="s">
        <v>3133</v>
      </c>
      <c r="F2485" s="1" t="s">
        <v>3134</v>
      </c>
      <c r="G2485" s="1" t="s">
        <v>3135</v>
      </c>
      <c r="H2485" s="1" t="s">
        <v>14</v>
      </c>
      <c r="I2485" s="1" t="s">
        <v>106</v>
      </c>
      <c r="J2485" s="3">
        <v>7.44</v>
      </c>
      <c r="K2485" s="3">
        <v>3</v>
      </c>
      <c r="L2485" s="3">
        <v>2.6040000000000001</v>
      </c>
    </row>
    <row r="2486" spans="1:12" ht="14.25" customHeight="1" x14ac:dyDescent="0.25">
      <c r="A2486" s="1" t="s">
        <v>2605</v>
      </c>
      <c r="B2486" s="2">
        <v>41234</v>
      </c>
      <c r="C2486" s="2">
        <v>41236</v>
      </c>
      <c r="D2486" s="1" t="s">
        <v>3430</v>
      </c>
      <c r="E2486" s="1" t="s">
        <v>3133</v>
      </c>
      <c r="F2486" s="1" t="s">
        <v>3148</v>
      </c>
      <c r="G2486" s="1" t="s">
        <v>3143</v>
      </c>
      <c r="H2486" s="1" t="s">
        <v>20</v>
      </c>
      <c r="I2486" s="1" t="s">
        <v>1353</v>
      </c>
      <c r="J2486" s="3">
        <v>325.63200000000001</v>
      </c>
      <c r="K2486" s="3">
        <v>6</v>
      </c>
      <c r="L2486" s="3">
        <v>28.492799999999999</v>
      </c>
    </row>
    <row r="2487" spans="1:12" ht="14.25" customHeight="1" x14ac:dyDescent="0.25">
      <c r="A2487" s="1" t="s">
        <v>2605</v>
      </c>
      <c r="B2487" s="2">
        <v>41234</v>
      </c>
      <c r="C2487" s="2">
        <v>41236</v>
      </c>
      <c r="D2487" s="1" t="s">
        <v>3430</v>
      </c>
      <c r="E2487" s="1" t="s">
        <v>3133</v>
      </c>
      <c r="F2487" s="1" t="s">
        <v>3148</v>
      </c>
      <c r="G2487" s="1" t="s">
        <v>3143</v>
      </c>
      <c r="H2487" s="1" t="s">
        <v>38</v>
      </c>
      <c r="I2487" s="1" t="s">
        <v>2606</v>
      </c>
      <c r="J2487" s="3">
        <v>23.344000000000001</v>
      </c>
      <c r="K2487" s="3">
        <v>2</v>
      </c>
      <c r="L2487" s="3">
        <v>-1.4590000000000001</v>
      </c>
    </row>
    <row r="2488" spans="1:12" ht="14.25" customHeight="1" x14ac:dyDescent="0.25">
      <c r="A2488" s="1" t="s">
        <v>2605</v>
      </c>
      <c r="B2488" s="2">
        <v>41234</v>
      </c>
      <c r="C2488" s="2">
        <v>41236</v>
      </c>
      <c r="D2488" s="1" t="s">
        <v>3430</v>
      </c>
      <c r="E2488" s="1" t="s">
        <v>3133</v>
      </c>
      <c r="F2488" s="1" t="s">
        <v>3148</v>
      </c>
      <c r="G2488" s="1" t="s">
        <v>3143</v>
      </c>
      <c r="H2488" s="1" t="s">
        <v>9</v>
      </c>
      <c r="I2488" s="1" t="s">
        <v>2607</v>
      </c>
      <c r="J2488" s="3">
        <v>16.52</v>
      </c>
      <c r="K2488" s="3">
        <v>5</v>
      </c>
      <c r="L2488" s="3">
        <v>5.3689999999999998</v>
      </c>
    </row>
    <row r="2489" spans="1:12" ht="14.25" customHeight="1" x14ac:dyDescent="0.25">
      <c r="A2489" s="1" t="s">
        <v>2608</v>
      </c>
      <c r="B2489" s="2">
        <v>41554</v>
      </c>
      <c r="C2489" s="2">
        <v>41555</v>
      </c>
      <c r="D2489" s="1" t="s">
        <v>3932</v>
      </c>
      <c r="E2489" s="1" t="s">
        <v>3133</v>
      </c>
      <c r="F2489" s="1" t="s">
        <v>3203</v>
      </c>
      <c r="G2489" s="1" t="s">
        <v>3147</v>
      </c>
      <c r="H2489" s="1" t="s">
        <v>510</v>
      </c>
      <c r="I2489" s="1" t="s">
        <v>2609</v>
      </c>
      <c r="J2489" s="3">
        <v>703.71</v>
      </c>
      <c r="K2489" s="3">
        <v>6</v>
      </c>
      <c r="L2489" s="3">
        <v>-938.28</v>
      </c>
    </row>
    <row r="2490" spans="1:12" ht="14.25" customHeight="1" x14ac:dyDescent="0.25">
      <c r="A2490" s="1" t="s">
        <v>2608</v>
      </c>
      <c r="B2490" s="2">
        <v>41554</v>
      </c>
      <c r="C2490" s="2">
        <v>41555</v>
      </c>
      <c r="D2490" s="1" t="s">
        <v>3932</v>
      </c>
      <c r="E2490" s="1" t="s">
        <v>3133</v>
      </c>
      <c r="F2490" s="1" t="s">
        <v>3203</v>
      </c>
      <c r="G2490" s="1" t="s">
        <v>3147</v>
      </c>
      <c r="H2490" s="1" t="s">
        <v>18</v>
      </c>
      <c r="I2490" s="1" t="s">
        <v>2458</v>
      </c>
      <c r="J2490" s="3">
        <v>17.904</v>
      </c>
      <c r="K2490" s="3">
        <v>4</v>
      </c>
      <c r="L2490" s="3">
        <v>-14.92</v>
      </c>
    </row>
    <row r="2491" spans="1:12" ht="14.25" customHeight="1" x14ac:dyDescent="0.25">
      <c r="A2491" s="1" t="s">
        <v>2608</v>
      </c>
      <c r="B2491" s="2">
        <v>41554</v>
      </c>
      <c r="C2491" s="2">
        <v>41555</v>
      </c>
      <c r="D2491" s="1" t="s">
        <v>3932</v>
      </c>
      <c r="E2491" s="1" t="s">
        <v>3133</v>
      </c>
      <c r="F2491" s="1" t="s">
        <v>3203</v>
      </c>
      <c r="G2491" s="1" t="s">
        <v>3147</v>
      </c>
      <c r="H2491" s="1" t="s">
        <v>18</v>
      </c>
      <c r="I2491" s="1" t="s">
        <v>873</v>
      </c>
      <c r="J2491" s="3">
        <v>11.976000000000001</v>
      </c>
      <c r="K2491" s="3">
        <v>4</v>
      </c>
      <c r="L2491" s="3">
        <v>-9.1815999999999995</v>
      </c>
    </row>
    <row r="2492" spans="1:12" ht="14.25" customHeight="1" x14ac:dyDescent="0.25">
      <c r="A2492" s="1" t="s">
        <v>2608</v>
      </c>
      <c r="B2492" s="2">
        <v>41554</v>
      </c>
      <c r="C2492" s="2">
        <v>41555</v>
      </c>
      <c r="D2492" s="1" t="s">
        <v>3932</v>
      </c>
      <c r="E2492" s="1" t="s">
        <v>3133</v>
      </c>
      <c r="F2492" s="1" t="s">
        <v>3203</v>
      </c>
      <c r="G2492" s="1" t="s">
        <v>3147</v>
      </c>
      <c r="H2492" s="1" t="s">
        <v>38</v>
      </c>
      <c r="I2492" s="1" t="s">
        <v>2610</v>
      </c>
      <c r="J2492" s="3">
        <v>67.959999999999994</v>
      </c>
      <c r="K2492" s="3">
        <v>5</v>
      </c>
      <c r="L2492" s="3">
        <v>0.84950000000000003</v>
      </c>
    </row>
    <row r="2493" spans="1:12" ht="14.25" customHeight="1" x14ac:dyDescent="0.25">
      <c r="A2493" s="1" t="s">
        <v>2611</v>
      </c>
      <c r="B2493" s="2">
        <v>41004</v>
      </c>
      <c r="C2493" s="2">
        <v>41010</v>
      </c>
      <c r="D2493" s="1" t="s">
        <v>3935</v>
      </c>
      <c r="E2493" s="1" t="s">
        <v>3133</v>
      </c>
      <c r="F2493" s="1" t="s">
        <v>3134</v>
      </c>
      <c r="G2493" s="1" t="s">
        <v>3135</v>
      </c>
      <c r="H2493" s="1" t="s">
        <v>72</v>
      </c>
      <c r="I2493" s="1" t="s">
        <v>532</v>
      </c>
      <c r="J2493" s="3">
        <v>892.22400000000005</v>
      </c>
      <c r="K2493" s="3">
        <v>3</v>
      </c>
      <c r="L2493" s="3">
        <v>89.222399999999993</v>
      </c>
    </row>
    <row r="2494" spans="1:12" ht="14.25" customHeight="1" x14ac:dyDescent="0.25">
      <c r="A2494" s="1" t="s">
        <v>2612</v>
      </c>
      <c r="B2494" s="2">
        <v>41349</v>
      </c>
      <c r="C2494" s="2">
        <v>41350</v>
      </c>
      <c r="D2494" s="1" t="s">
        <v>3819</v>
      </c>
      <c r="E2494" s="1" t="s">
        <v>3133</v>
      </c>
      <c r="F2494" s="1" t="s">
        <v>3140</v>
      </c>
      <c r="G2494" s="1" t="s">
        <v>3135</v>
      </c>
      <c r="H2494" s="1" t="s">
        <v>18</v>
      </c>
      <c r="I2494" s="1" t="s">
        <v>2613</v>
      </c>
      <c r="J2494" s="3">
        <v>4.5439999999999996</v>
      </c>
      <c r="K2494" s="3">
        <v>2</v>
      </c>
      <c r="L2494" s="3">
        <v>1.6472</v>
      </c>
    </row>
    <row r="2495" spans="1:12" ht="14.25" customHeight="1" x14ac:dyDescent="0.25">
      <c r="A2495" s="1" t="s">
        <v>2612</v>
      </c>
      <c r="B2495" s="2">
        <v>41349</v>
      </c>
      <c r="C2495" s="2">
        <v>41350</v>
      </c>
      <c r="D2495" s="1" t="s">
        <v>3819</v>
      </c>
      <c r="E2495" s="1" t="s">
        <v>3133</v>
      </c>
      <c r="F2495" s="1" t="s">
        <v>3140</v>
      </c>
      <c r="G2495" s="1" t="s">
        <v>3135</v>
      </c>
      <c r="H2495" s="1" t="s">
        <v>72</v>
      </c>
      <c r="I2495" s="1" t="s">
        <v>2614</v>
      </c>
      <c r="J2495" s="3">
        <v>1352.0319999999999</v>
      </c>
      <c r="K2495" s="3">
        <v>4</v>
      </c>
      <c r="L2495" s="3">
        <v>84.501999999999995</v>
      </c>
    </row>
    <row r="2496" spans="1:12" ht="14.25" customHeight="1" x14ac:dyDescent="0.25">
      <c r="A2496" s="1" t="s">
        <v>2615</v>
      </c>
      <c r="B2496" s="2">
        <v>41243</v>
      </c>
      <c r="C2496" s="2">
        <v>41245</v>
      </c>
      <c r="D2496" s="1" t="s">
        <v>3637</v>
      </c>
      <c r="E2496" s="1" t="s">
        <v>3133</v>
      </c>
      <c r="F2496" s="1" t="s">
        <v>3169</v>
      </c>
      <c r="G2496" s="1" t="s">
        <v>3170</v>
      </c>
      <c r="H2496" s="1" t="s">
        <v>12</v>
      </c>
      <c r="I2496" s="1" t="s">
        <v>2126</v>
      </c>
      <c r="J2496" s="3">
        <v>80.959999999999994</v>
      </c>
      <c r="K2496" s="3">
        <v>4</v>
      </c>
      <c r="L2496" s="3">
        <v>29.145600000000002</v>
      </c>
    </row>
    <row r="2497" spans="1:12" ht="14.25" customHeight="1" x14ac:dyDescent="0.25">
      <c r="A2497" s="1" t="s">
        <v>2615</v>
      </c>
      <c r="B2497" s="2">
        <v>41243</v>
      </c>
      <c r="C2497" s="2">
        <v>41245</v>
      </c>
      <c r="D2497" s="1" t="s">
        <v>3637</v>
      </c>
      <c r="E2497" s="1" t="s">
        <v>3133</v>
      </c>
      <c r="F2497" s="1" t="s">
        <v>3169</v>
      </c>
      <c r="G2497" s="1" t="s">
        <v>3170</v>
      </c>
      <c r="H2497" s="1" t="s">
        <v>45</v>
      </c>
      <c r="I2497" s="1" t="s">
        <v>2404</v>
      </c>
      <c r="J2497" s="3">
        <v>25.92</v>
      </c>
      <c r="K2497" s="3">
        <v>4</v>
      </c>
      <c r="L2497" s="3">
        <v>12.441599999999999</v>
      </c>
    </row>
    <row r="2498" spans="1:12" ht="14.25" customHeight="1" x14ac:dyDescent="0.25">
      <c r="A2498" s="1" t="s">
        <v>2616</v>
      </c>
      <c r="B2498" s="2">
        <v>40648</v>
      </c>
      <c r="C2498" s="2">
        <v>40648</v>
      </c>
      <c r="D2498" s="1" t="s">
        <v>3936</v>
      </c>
      <c r="E2498" s="1" t="s">
        <v>3133</v>
      </c>
      <c r="F2498" s="1" t="s">
        <v>3134</v>
      </c>
      <c r="G2498" s="1" t="s">
        <v>3135</v>
      </c>
      <c r="H2498" s="1" t="s">
        <v>20</v>
      </c>
      <c r="I2498" s="1" t="s">
        <v>386</v>
      </c>
      <c r="J2498" s="3">
        <v>106.96</v>
      </c>
      <c r="K2498" s="3">
        <v>2</v>
      </c>
      <c r="L2498" s="3">
        <v>31.0184</v>
      </c>
    </row>
    <row r="2499" spans="1:12" ht="14.25" customHeight="1" x14ac:dyDescent="0.25">
      <c r="A2499" s="1" t="s">
        <v>2616</v>
      </c>
      <c r="B2499" s="2">
        <v>40648</v>
      </c>
      <c r="C2499" s="2">
        <v>40648</v>
      </c>
      <c r="D2499" s="1" t="s">
        <v>3936</v>
      </c>
      <c r="E2499" s="1" t="s">
        <v>3133</v>
      </c>
      <c r="F2499" s="1" t="s">
        <v>3134</v>
      </c>
      <c r="G2499" s="1" t="s">
        <v>3135</v>
      </c>
      <c r="H2499" s="1" t="s">
        <v>12</v>
      </c>
      <c r="I2499" s="1" t="s">
        <v>149</v>
      </c>
      <c r="J2499" s="3">
        <v>187.76</v>
      </c>
      <c r="K2499" s="3">
        <v>4</v>
      </c>
      <c r="L2499" s="3">
        <v>76.9816</v>
      </c>
    </row>
    <row r="2500" spans="1:12" ht="14.25" customHeight="1" x14ac:dyDescent="0.25">
      <c r="A2500" s="1" t="s">
        <v>2617</v>
      </c>
      <c r="B2500" s="2">
        <v>41912</v>
      </c>
      <c r="C2500" s="2">
        <v>41914</v>
      </c>
      <c r="D2500" s="1" t="s">
        <v>3937</v>
      </c>
      <c r="E2500" s="1" t="s">
        <v>3133</v>
      </c>
      <c r="F2500" s="1" t="s">
        <v>3134</v>
      </c>
      <c r="G2500" s="1" t="s">
        <v>3135</v>
      </c>
      <c r="H2500" s="1" t="s">
        <v>14</v>
      </c>
      <c r="I2500" s="1" t="s">
        <v>802</v>
      </c>
      <c r="J2500" s="3">
        <v>99.2</v>
      </c>
      <c r="K2500" s="3">
        <v>5</v>
      </c>
      <c r="L2500" s="3">
        <v>25.792000000000002</v>
      </c>
    </row>
    <row r="2501" spans="1:12" ht="14.25" customHeight="1" x14ac:dyDescent="0.25">
      <c r="A2501" s="1" t="s">
        <v>2618</v>
      </c>
      <c r="B2501" s="2">
        <v>41766</v>
      </c>
      <c r="C2501" s="2">
        <v>41769</v>
      </c>
      <c r="D2501" s="1" t="s">
        <v>3938</v>
      </c>
      <c r="E2501" s="1" t="s">
        <v>3133</v>
      </c>
      <c r="F2501" s="1" t="s">
        <v>3229</v>
      </c>
      <c r="G2501" s="1" t="s">
        <v>3135</v>
      </c>
      <c r="H2501" s="1" t="s">
        <v>20</v>
      </c>
      <c r="I2501" s="1" t="s">
        <v>2619</v>
      </c>
      <c r="J2501" s="3">
        <v>152.94</v>
      </c>
      <c r="K2501" s="3">
        <v>3</v>
      </c>
      <c r="L2501" s="3">
        <v>41.293799999999997</v>
      </c>
    </row>
    <row r="2502" spans="1:12" ht="14.25" customHeight="1" x14ac:dyDescent="0.25">
      <c r="A2502" s="1" t="s">
        <v>2620</v>
      </c>
      <c r="B2502" s="2">
        <v>40906</v>
      </c>
      <c r="C2502" s="2">
        <v>40911</v>
      </c>
      <c r="D2502" s="1" t="s">
        <v>3810</v>
      </c>
      <c r="E2502" s="1" t="s">
        <v>3133</v>
      </c>
      <c r="F2502" s="1" t="s">
        <v>3160</v>
      </c>
      <c r="G2502" s="1" t="s">
        <v>3135</v>
      </c>
      <c r="H2502" s="1" t="s">
        <v>9</v>
      </c>
      <c r="I2502" s="1" t="s">
        <v>236</v>
      </c>
      <c r="J2502" s="3">
        <v>88.8</v>
      </c>
      <c r="K2502" s="3">
        <v>6</v>
      </c>
      <c r="L2502" s="3">
        <v>44.4</v>
      </c>
    </row>
    <row r="2503" spans="1:12" ht="14.25" customHeight="1" x14ac:dyDescent="0.25">
      <c r="A2503" s="1" t="s">
        <v>2620</v>
      </c>
      <c r="B2503" s="2">
        <v>40906</v>
      </c>
      <c r="C2503" s="2">
        <v>40911</v>
      </c>
      <c r="D2503" s="1" t="s">
        <v>3810</v>
      </c>
      <c r="E2503" s="1" t="s">
        <v>3133</v>
      </c>
      <c r="F2503" s="1" t="s">
        <v>3160</v>
      </c>
      <c r="G2503" s="1" t="s">
        <v>3135</v>
      </c>
      <c r="H2503" s="1" t="s">
        <v>16</v>
      </c>
      <c r="I2503" s="1" t="s">
        <v>955</v>
      </c>
      <c r="J2503" s="3">
        <v>319.96800000000002</v>
      </c>
      <c r="K2503" s="3">
        <v>4</v>
      </c>
      <c r="L2503" s="3">
        <v>35.996400000000001</v>
      </c>
    </row>
    <row r="2504" spans="1:12" ht="14.25" customHeight="1" x14ac:dyDescent="0.25">
      <c r="A2504" s="1" t="s">
        <v>2621</v>
      </c>
      <c r="B2504" s="2">
        <v>41356</v>
      </c>
      <c r="C2504" s="2">
        <v>41356</v>
      </c>
      <c r="D2504" s="1" t="s">
        <v>3574</v>
      </c>
      <c r="E2504" s="1" t="s">
        <v>3133</v>
      </c>
      <c r="F2504" s="1" t="s">
        <v>3136</v>
      </c>
      <c r="G2504" s="1" t="s">
        <v>3137</v>
      </c>
      <c r="H2504" s="1" t="s">
        <v>72</v>
      </c>
      <c r="I2504" s="1" t="s">
        <v>2379</v>
      </c>
      <c r="J2504" s="3">
        <v>167.88800000000001</v>
      </c>
      <c r="K2504" s="3">
        <v>7</v>
      </c>
      <c r="L2504" s="3">
        <v>14.690200000000001</v>
      </c>
    </row>
    <row r="2505" spans="1:12" ht="14.25" customHeight="1" x14ac:dyDescent="0.25">
      <c r="A2505" s="1" t="s">
        <v>2622</v>
      </c>
      <c r="B2505" s="2">
        <v>41928</v>
      </c>
      <c r="C2505" s="2">
        <v>41932</v>
      </c>
      <c r="D2505" s="1" t="s">
        <v>3939</v>
      </c>
      <c r="E2505" s="1" t="s">
        <v>3133</v>
      </c>
      <c r="F2505" s="1" t="s">
        <v>3141</v>
      </c>
      <c r="G2505" s="1" t="s">
        <v>3139</v>
      </c>
      <c r="H2505" s="1" t="s">
        <v>14</v>
      </c>
      <c r="I2505" s="1" t="s">
        <v>2623</v>
      </c>
      <c r="J2505" s="3">
        <v>11.68</v>
      </c>
      <c r="K2505" s="3">
        <v>2</v>
      </c>
      <c r="L2505" s="3">
        <v>4.2047999999999996</v>
      </c>
    </row>
    <row r="2506" spans="1:12" ht="14.25" customHeight="1" x14ac:dyDescent="0.25">
      <c r="A2506" s="1" t="s">
        <v>2624</v>
      </c>
      <c r="B2506" s="2">
        <v>41001</v>
      </c>
      <c r="C2506" s="2">
        <v>41006</v>
      </c>
      <c r="D2506" s="1" t="s">
        <v>3439</v>
      </c>
      <c r="E2506" s="1" t="s">
        <v>3133</v>
      </c>
      <c r="F2506" s="1" t="s">
        <v>3178</v>
      </c>
      <c r="G2506" s="1" t="s">
        <v>3143</v>
      </c>
      <c r="H2506" s="1" t="s">
        <v>16</v>
      </c>
      <c r="I2506" s="1" t="s">
        <v>1443</v>
      </c>
      <c r="J2506" s="3">
        <v>87.8</v>
      </c>
      <c r="K2506" s="3">
        <v>5</v>
      </c>
      <c r="L2506" s="3">
        <v>32.924999999999997</v>
      </c>
    </row>
    <row r="2507" spans="1:12" ht="14.25" customHeight="1" x14ac:dyDescent="0.25">
      <c r="A2507" s="1" t="s">
        <v>2625</v>
      </c>
      <c r="B2507" s="2">
        <v>40882</v>
      </c>
      <c r="C2507" s="2">
        <v>40884</v>
      </c>
      <c r="D2507" s="1" t="s">
        <v>3940</v>
      </c>
      <c r="E2507" s="1" t="s">
        <v>3133</v>
      </c>
      <c r="F2507" s="1" t="s">
        <v>3134</v>
      </c>
      <c r="G2507" s="1" t="s">
        <v>3135</v>
      </c>
      <c r="H2507" s="1" t="s">
        <v>20</v>
      </c>
      <c r="I2507" s="1" t="s">
        <v>2340</v>
      </c>
      <c r="J2507" s="3">
        <v>250.26</v>
      </c>
      <c r="K2507" s="3">
        <v>6</v>
      </c>
      <c r="L2507" s="3">
        <v>72.575400000000002</v>
      </c>
    </row>
    <row r="2508" spans="1:12" ht="14.25" customHeight="1" x14ac:dyDescent="0.25">
      <c r="A2508" s="1" t="s">
        <v>2626</v>
      </c>
      <c r="B2508" s="2">
        <v>40914</v>
      </c>
      <c r="C2508" s="2">
        <v>40920</v>
      </c>
      <c r="D2508" s="1" t="s">
        <v>3550</v>
      </c>
      <c r="E2508" s="1" t="s">
        <v>3133</v>
      </c>
      <c r="F2508" s="1" t="s">
        <v>3162</v>
      </c>
      <c r="G2508" s="1" t="s">
        <v>3147</v>
      </c>
      <c r="H2508" s="1" t="s">
        <v>45</v>
      </c>
      <c r="I2508" s="1" t="s">
        <v>2627</v>
      </c>
      <c r="J2508" s="3">
        <v>29.6</v>
      </c>
      <c r="K2508" s="3">
        <v>5</v>
      </c>
      <c r="L2508" s="3">
        <v>9.25</v>
      </c>
    </row>
    <row r="2509" spans="1:12" ht="14.25" customHeight="1" x14ac:dyDescent="0.25">
      <c r="A2509" s="1" t="s">
        <v>2626</v>
      </c>
      <c r="B2509" s="2">
        <v>40914</v>
      </c>
      <c r="C2509" s="2">
        <v>40920</v>
      </c>
      <c r="D2509" s="1" t="s">
        <v>3550</v>
      </c>
      <c r="E2509" s="1" t="s">
        <v>3133</v>
      </c>
      <c r="F2509" s="1" t="s">
        <v>3162</v>
      </c>
      <c r="G2509" s="1" t="s">
        <v>3147</v>
      </c>
      <c r="H2509" s="1" t="s">
        <v>18</v>
      </c>
      <c r="I2509" s="1" t="s">
        <v>302</v>
      </c>
      <c r="J2509" s="3">
        <v>1.9379999999999999</v>
      </c>
      <c r="K2509" s="3">
        <v>2</v>
      </c>
      <c r="L2509" s="3">
        <v>-1.3566</v>
      </c>
    </row>
    <row r="2510" spans="1:12" ht="14.25" customHeight="1" x14ac:dyDescent="0.25">
      <c r="A2510" s="1" t="s">
        <v>2628</v>
      </c>
      <c r="B2510" s="2">
        <v>41892</v>
      </c>
      <c r="C2510" s="2">
        <v>41897</v>
      </c>
      <c r="D2510" s="1" t="s">
        <v>3835</v>
      </c>
      <c r="E2510" s="1" t="s">
        <v>3133</v>
      </c>
      <c r="F2510" s="1" t="s">
        <v>3134</v>
      </c>
      <c r="G2510" s="1" t="s">
        <v>3135</v>
      </c>
      <c r="H2510" s="1" t="s">
        <v>38</v>
      </c>
      <c r="I2510" s="1" t="s">
        <v>2343</v>
      </c>
      <c r="J2510" s="3">
        <v>159.96</v>
      </c>
      <c r="K2510" s="3">
        <v>4</v>
      </c>
      <c r="L2510" s="3">
        <v>51.187199999999997</v>
      </c>
    </row>
    <row r="2511" spans="1:12" ht="14.25" customHeight="1" x14ac:dyDescent="0.25">
      <c r="A2511" s="1" t="s">
        <v>2629</v>
      </c>
      <c r="B2511" s="2">
        <v>41746</v>
      </c>
      <c r="C2511" s="2">
        <v>41750</v>
      </c>
      <c r="D2511" s="1" t="s">
        <v>3525</v>
      </c>
      <c r="E2511" s="1" t="s">
        <v>3133</v>
      </c>
      <c r="F2511" s="1" t="s">
        <v>3140</v>
      </c>
      <c r="G2511" s="1" t="s">
        <v>3135</v>
      </c>
      <c r="H2511" s="1" t="s">
        <v>20</v>
      </c>
      <c r="I2511" s="1" t="s">
        <v>2630</v>
      </c>
      <c r="J2511" s="3">
        <v>40.74</v>
      </c>
      <c r="K2511" s="3">
        <v>3</v>
      </c>
      <c r="L2511" s="3">
        <v>12.222</v>
      </c>
    </row>
    <row r="2512" spans="1:12" ht="14.25" customHeight="1" x14ac:dyDescent="0.25">
      <c r="A2512" s="1" t="s">
        <v>2631</v>
      </c>
      <c r="B2512" s="2">
        <v>41804</v>
      </c>
      <c r="C2512" s="2">
        <v>41810</v>
      </c>
      <c r="D2512" s="1" t="s">
        <v>3335</v>
      </c>
      <c r="E2512" s="1" t="s">
        <v>3133</v>
      </c>
      <c r="F2512" s="1" t="s">
        <v>3136</v>
      </c>
      <c r="G2512" s="1" t="s">
        <v>3137</v>
      </c>
      <c r="H2512" s="1" t="s">
        <v>72</v>
      </c>
      <c r="I2512" s="1" t="s">
        <v>2399</v>
      </c>
      <c r="J2512" s="3">
        <v>291.13600000000002</v>
      </c>
      <c r="K2512" s="3">
        <v>4</v>
      </c>
      <c r="L2512" s="3">
        <v>-25.474399999999999</v>
      </c>
    </row>
    <row r="2513" spans="1:12" ht="14.25" customHeight="1" x14ac:dyDescent="0.25">
      <c r="A2513" s="1" t="s">
        <v>2632</v>
      </c>
      <c r="B2513" s="2">
        <v>41898</v>
      </c>
      <c r="C2513" s="2">
        <v>41903</v>
      </c>
      <c r="D2513" s="1" t="s">
        <v>3573</v>
      </c>
      <c r="E2513" s="1" t="s">
        <v>3133</v>
      </c>
      <c r="F2513" s="1" t="s">
        <v>3136</v>
      </c>
      <c r="G2513" s="1" t="s">
        <v>3137</v>
      </c>
      <c r="H2513" s="1" t="s">
        <v>14</v>
      </c>
      <c r="I2513" s="1" t="s">
        <v>1692</v>
      </c>
      <c r="J2513" s="3">
        <v>12.42</v>
      </c>
      <c r="K2513" s="3">
        <v>3</v>
      </c>
      <c r="L2513" s="3">
        <v>5.2164000000000001</v>
      </c>
    </row>
    <row r="2514" spans="1:12" ht="14.25" customHeight="1" x14ac:dyDescent="0.25">
      <c r="A2514" s="1" t="s">
        <v>2633</v>
      </c>
      <c r="B2514" s="2">
        <v>41509</v>
      </c>
      <c r="C2514" s="2">
        <v>41513</v>
      </c>
      <c r="D2514" s="1" t="s">
        <v>3941</v>
      </c>
      <c r="E2514" s="1" t="s">
        <v>3133</v>
      </c>
      <c r="F2514" s="1" t="s">
        <v>3136</v>
      </c>
      <c r="G2514" s="1" t="s">
        <v>3137</v>
      </c>
      <c r="H2514" s="1" t="s">
        <v>45</v>
      </c>
      <c r="I2514" s="1" t="s">
        <v>400</v>
      </c>
      <c r="J2514" s="3">
        <v>19.440000000000001</v>
      </c>
      <c r="K2514" s="3">
        <v>3</v>
      </c>
      <c r="L2514" s="3">
        <v>9.3312000000000008</v>
      </c>
    </row>
    <row r="2515" spans="1:12" ht="14.25" customHeight="1" x14ac:dyDescent="0.25">
      <c r="A2515" s="1" t="s">
        <v>2634</v>
      </c>
      <c r="B2515" s="2">
        <v>40868</v>
      </c>
      <c r="C2515" s="2">
        <v>40873</v>
      </c>
      <c r="D2515" s="1" t="s">
        <v>3865</v>
      </c>
      <c r="E2515" s="1" t="s">
        <v>3133</v>
      </c>
      <c r="F2515" s="1" t="s">
        <v>3140</v>
      </c>
      <c r="G2515" s="1" t="s">
        <v>3135</v>
      </c>
      <c r="H2515" s="1" t="s">
        <v>45</v>
      </c>
      <c r="I2515" s="1" t="s">
        <v>1763</v>
      </c>
      <c r="J2515" s="3">
        <v>6.58</v>
      </c>
      <c r="K2515" s="3">
        <v>2</v>
      </c>
      <c r="L2515" s="3">
        <v>3.0268000000000002</v>
      </c>
    </row>
    <row r="2516" spans="1:12" ht="14.25" customHeight="1" x14ac:dyDescent="0.25">
      <c r="A2516" s="1" t="s">
        <v>2634</v>
      </c>
      <c r="B2516" s="2">
        <v>40868</v>
      </c>
      <c r="C2516" s="2">
        <v>40873</v>
      </c>
      <c r="D2516" s="1" t="s">
        <v>3865</v>
      </c>
      <c r="E2516" s="1" t="s">
        <v>3133</v>
      </c>
      <c r="F2516" s="1" t="s">
        <v>3140</v>
      </c>
      <c r="G2516" s="1" t="s">
        <v>3135</v>
      </c>
      <c r="H2516" s="1" t="s">
        <v>38</v>
      </c>
      <c r="I2516" s="1" t="s">
        <v>2056</v>
      </c>
      <c r="J2516" s="3">
        <v>94.99</v>
      </c>
      <c r="K2516" s="3">
        <v>1</v>
      </c>
      <c r="L2516" s="3">
        <v>28.497</v>
      </c>
    </row>
    <row r="2517" spans="1:12" ht="14.25" customHeight="1" x14ac:dyDescent="0.25">
      <c r="A2517" s="1" t="s">
        <v>2635</v>
      </c>
      <c r="B2517" s="2">
        <v>41176</v>
      </c>
      <c r="C2517" s="2">
        <v>41178</v>
      </c>
      <c r="D2517" s="1" t="s">
        <v>3942</v>
      </c>
      <c r="E2517" s="1" t="s">
        <v>3133</v>
      </c>
      <c r="F2517" s="1" t="s">
        <v>3167</v>
      </c>
      <c r="G2517" s="1" t="s">
        <v>3143</v>
      </c>
      <c r="H2517" s="1" t="s">
        <v>16</v>
      </c>
      <c r="I2517" s="1" t="s">
        <v>1443</v>
      </c>
      <c r="J2517" s="3">
        <v>35.119999999999997</v>
      </c>
      <c r="K2517" s="3">
        <v>2</v>
      </c>
      <c r="L2517" s="3">
        <v>13.17</v>
      </c>
    </row>
    <row r="2518" spans="1:12" ht="14.25" customHeight="1" x14ac:dyDescent="0.25">
      <c r="A2518" s="1" t="s">
        <v>2636</v>
      </c>
      <c r="B2518" s="2">
        <v>41872</v>
      </c>
      <c r="C2518" s="2">
        <v>41879</v>
      </c>
      <c r="D2518" s="1" t="s">
        <v>3583</v>
      </c>
      <c r="E2518" s="1" t="s">
        <v>3133</v>
      </c>
      <c r="F2518" s="1" t="s">
        <v>3134</v>
      </c>
      <c r="G2518" s="1" t="s">
        <v>3135</v>
      </c>
      <c r="H2518" s="1" t="s">
        <v>45</v>
      </c>
      <c r="I2518" s="1" t="s">
        <v>2128</v>
      </c>
      <c r="J2518" s="3">
        <v>25.92</v>
      </c>
      <c r="K2518" s="3">
        <v>4</v>
      </c>
      <c r="L2518" s="3">
        <v>12.441599999999999</v>
      </c>
    </row>
    <row r="2519" spans="1:12" ht="14.25" customHeight="1" x14ac:dyDescent="0.25">
      <c r="A2519" s="1" t="s">
        <v>2637</v>
      </c>
      <c r="B2519" s="2">
        <v>41909</v>
      </c>
      <c r="C2519" s="2">
        <v>41911</v>
      </c>
      <c r="D2519" s="1" t="s">
        <v>3943</v>
      </c>
      <c r="E2519" s="1" t="s">
        <v>3133</v>
      </c>
      <c r="F2519" s="1" t="s">
        <v>3181</v>
      </c>
      <c r="G2519" s="1" t="s">
        <v>3145</v>
      </c>
      <c r="H2519" s="1" t="s">
        <v>14</v>
      </c>
      <c r="I2519" s="1" t="s">
        <v>1132</v>
      </c>
      <c r="J2519" s="3">
        <v>2.2240000000000002</v>
      </c>
      <c r="K2519" s="3">
        <v>1</v>
      </c>
      <c r="L2519" s="3">
        <v>0.55600000000000005</v>
      </c>
    </row>
    <row r="2520" spans="1:12" ht="14.25" customHeight="1" x14ac:dyDescent="0.25">
      <c r="A2520" s="1" t="s">
        <v>2638</v>
      </c>
      <c r="B2520" s="2">
        <v>41145</v>
      </c>
      <c r="C2520" s="2">
        <v>41147</v>
      </c>
      <c r="D2520" s="1" t="s">
        <v>3724</v>
      </c>
      <c r="E2520" s="1" t="s">
        <v>3133</v>
      </c>
      <c r="F2520" s="1" t="s">
        <v>3144</v>
      </c>
      <c r="G2520" s="1" t="s">
        <v>3145</v>
      </c>
      <c r="H2520" s="1" t="s">
        <v>14</v>
      </c>
      <c r="I2520" s="1" t="s">
        <v>52</v>
      </c>
      <c r="J2520" s="3">
        <v>7.1520000000000001</v>
      </c>
      <c r="K2520" s="3">
        <v>3</v>
      </c>
      <c r="L2520" s="3">
        <v>0.71519999999999995</v>
      </c>
    </row>
    <row r="2521" spans="1:12" ht="14.25" customHeight="1" x14ac:dyDescent="0.25">
      <c r="A2521" s="1" t="s">
        <v>2639</v>
      </c>
      <c r="B2521" s="2">
        <v>41488</v>
      </c>
      <c r="C2521" s="2">
        <v>41488</v>
      </c>
      <c r="D2521" s="1" t="s">
        <v>3696</v>
      </c>
      <c r="E2521" s="1" t="s">
        <v>3133</v>
      </c>
      <c r="F2521" s="1" t="s">
        <v>3192</v>
      </c>
      <c r="G2521" s="1" t="s">
        <v>3135</v>
      </c>
      <c r="H2521" s="1" t="s">
        <v>16</v>
      </c>
      <c r="I2521" s="1" t="s">
        <v>2187</v>
      </c>
      <c r="J2521" s="3">
        <v>1039.7280000000001</v>
      </c>
      <c r="K2521" s="3">
        <v>2</v>
      </c>
      <c r="L2521" s="3">
        <v>90.976200000000006</v>
      </c>
    </row>
    <row r="2522" spans="1:12" ht="14.25" customHeight="1" x14ac:dyDescent="0.25">
      <c r="A2522" s="1" t="s">
        <v>2639</v>
      </c>
      <c r="B2522" s="2">
        <v>41488</v>
      </c>
      <c r="C2522" s="2">
        <v>41488</v>
      </c>
      <c r="D2522" s="1" t="s">
        <v>3696</v>
      </c>
      <c r="E2522" s="1" t="s">
        <v>3133</v>
      </c>
      <c r="F2522" s="1" t="s">
        <v>3192</v>
      </c>
      <c r="G2522" s="1" t="s">
        <v>3135</v>
      </c>
      <c r="H2522" s="1" t="s">
        <v>20</v>
      </c>
      <c r="I2522" s="1" t="s">
        <v>21</v>
      </c>
      <c r="J2522" s="3">
        <v>45.96</v>
      </c>
      <c r="K2522" s="3">
        <v>2</v>
      </c>
      <c r="L2522" s="3">
        <v>13.788</v>
      </c>
    </row>
    <row r="2523" spans="1:12" ht="14.25" customHeight="1" x14ac:dyDescent="0.25">
      <c r="A2523" s="1" t="s">
        <v>2640</v>
      </c>
      <c r="B2523" s="2">
        <v>41378</v>
      </c>
      <c r="C2523" s="2">
        <v>41380</v>
      </c>
      <c r="D2523" s="1" t="s">
        <v>3737</v>
      </c>
      <c r="E2523" s="1" t="s">
        <v>3133</v>
      </c>
      <c r="F2523" s="1" t="s">
        <v>3140</v>
      </c>
      <c r="G2523" s="1" t="s">
        <v>3135</v>
      </c>
      <c r="H2523" s="1" t="s">
        <v>87</v>
      </c>
      <c r="I2523" s="1" t="s">
        <v>116</v>
      </c>
      <c r="J2523" s="3">
        <v>6.12</v>
      </c>
      <c r="K2523" s="3">
        <v>3</v>
      </c>
      <c r="L2523" s="3">
        <v>2.8763999999999998</v>
      </c>
    </row>
    <row r="2524" spans="1:12" ht="14.25" customHeight="1" x14ac:dyDescent="0.25">
      <c r="A2524" s="1" t="s">
        <v>2641</v>
      </c>
      <c r="B2524" s="2">
        <v>40904</v>
      </c>
      <c r="C2524" s="2">
        <v>40908</v>
      </c>
      <c r="D2524" s="1" t="s">
        <v>3542</v>
      </c>
      <c r="E2524" s="1" t="s">
        <v>3133</v>
      </c>
      <c r="F2524" s="1" t="s">
        <v>3275</v>
      </c>
      <c r="G2524" s="1" t="s">
        <v>3135</v>
      </c>
      <c r="H2524" s="1" t="s">
        <v>20</v>
      </c>
      <c r="I2524" s="1" t="s">
        <v>106</v>
      </c>
      <c r="J2524" s="3">
        <v>10.98</v>
      </c>
      <c r="K2524" s="3">
        <v>1</v>
      </c>
      <c r="L2524" s="3">
        <v>2.9645999999999999</v>
      </c>
    </row>
    <row r="2525" spans="1:12" ht="14.25" customHeight="1" x14ac:dyDescent="0.25">
      <c r="A2525" s="1" t="s">
        <v>2641</v>
      </c>
      <c r="B2525" s="2">
        <v>40904</v>
      </c>
      <c r="C2525" s="2">
        <v>40908</v>
      </c>
      <c r="D2525" s="1" t="s">
        <v>3542</v>
      </c>
      <c r="E2525" s="1" t="s">
        <v>3133</v>
      </c>
      <c r="F2525" s="1" t="s">
        <v>3275</v>
      </c>
      <c r="G2525" s="1" t="s">
        <v>3135</v>
      </c>
      <c r="H2525" s="1" t="s">
        <v>79</v>
      </c>
      <c r="I2525" s="1" t="s">
        <v>106</v>
      </c>
      <c r="J2525" s="3">
        <v>7.86</v>
      </c>
      <c r="K2525" s="3">
        <v>3</v>
      </c>
      <c r="L2525" s="3">
        <v>3.6156000000000001</v>
      </c>
    </row>
    <row r="2526" spans="1:12" ht="14.25" customHeight="1" x14ac:dyDescent="0.25">
      <c r="A2526" s="1" t="s">
        <v>2641</v>
      </c>
      <c r="B2526" s="2">
        <v>40904</v>
      </c>
      <c r="C2526" s="2">
        <v>40908</v>
      </c>
      <c r="D2526" s="1" t="s">
        <v>3542</v>
      </c>
      <c r="E2526" s="1" t="s">
        <v>3133</v>
      </c>
      <c r="F2526" s="1" t="s">
        <v>3275</v>
      </c>
      <c r="G2526" s="1" t="s">
        <v>3135</v>
      </c>
      <c r="H2526" s="1" t="s">
        <v>28</v>
      </c>
      <c r="I2526" s="1" t="s">
        <v>257</v>
      </c>
      <c r="J2526" s="3">
        <v>51.45</v>
      </c>
      <c r="K2526" s="3">
        <v>3</v>
      </c>
      <c r="L2526" s="3">
        <v>13.891500000000001</v>
      </c>
    </row>
    <row r="2527" spans="1:12" ht="14.25" customHeight="1" x14ac:dyDescent="0.25">
      <c r="A2527" s="1" t="s">
        <v>2641</v>
      </c>
      <c r="B2527" s="2">
        <v>40904</v>
      </c>
      <c r="C2527" s="2">
        <v>40908</v>
      </c>
      <c r="D2527" s="1" t="s">
        <v>3542</v>
      </c>
      <c r="E2527" s="1" t="s">
        <v>3133</v>
      </c>
      <c r="F2527" s="1" t="s">
        <v>3275</v>
      </c>
      <c r="G2527" s="1" t="s">
        <v>3135</v>
      </c>
      <c r="H2527" s="1" t="s">
        <v>18</v>
      </c>
      <c r="I2527" s="1" t="s">
        <v>2147</v>
      </c>
      <c r="J2527" s="3">
        <v>37.055999999999997</v>
      </c>
      <c r="K2527" s="3">
        <v>3</v>
      </c>
      <c r="L2527" s="3">
        <v>13.896000000000001</v>
      </c>
    </row>
    <row r="2528" spans="1:12" ht="14.25" customHeight="1" x14ac:dyDescent="0.25">
      <c r="A2528" s="1" t="s">
        <v>2642</v>
      </c>
      <c r="B2528" s="2">
        <v>41255</v>
      </c>
      <c r="C2528" s="2">
        <v>41258</v>
      </c>
      <c r="D2528" s="1" t="s">
        <v>3729</v>
      </c>
      <c r="E2528" s="1" t="s">
        <v>3133</v>
      </c>
      <c r="F2528" s="1" t="s">
        <v>3169</v>
      </c>
      <c r="G2528" s="1" t="s">
        <v>3170</v>
      </c>
      <c r="H2528" s="1" t="s">
        <v>45</v>
      </c>
      <c r="I2528" s="1" t="s">
        <v>1675</v>
      </c>
      <c r="J2528" s="3">
        <v>32.4</v>
      </c>
      <c r="K2528" s="3">
        <v>5</v>
      </c>
      <c r="L2528" s="3">
        <v>15.875999999999999</v>
      </c>
    </row>
    <row r="2529" spans="1:12" ht="14.25" customHeight="1" x14ac:dyDescent="0.25">
      <c r="A2529" s="1" t="s">
        <v>2642</v>
      </c>
      <c r="B2529" s="2">
        <v>41255</v>
      </c>
      <c r="C2529" s="2">
        <v>41258</v>
      </c>
      <c r="D2529" s="1" t="s">
        <v>3729</v>
      </c>
      <c r="E2529" s="1" t="s">
        <v>3133</v>
      </c>
      <c r="F2529" s="1" t="s">
        <v>3169</v>
      </c>
      <c r="G2529" s="1" t="s">
        <v>3170</v>
      </c>
      <c r="H2529" s="1" t="s">
        <v>45</v>
      </c>
      <c r="I2529" s="1" t="s">
        <v>2438</v>
      </c>
      <c r="J2529" s="3">
        <v>97.88</v>
      </c>
      <c r="K2529" s="3">
        <v>2</v>
      </c>
      <c r="L2529" s="3">
        <v>48.94</v>
      </c>
    </row>
    <row r="2530" spans="1:12" ht="14.25" customHeight="1" x14ac:dyDescent="0.25">
      <c r="A2530" s="1" t="s">
        <v>2643</v>
      </c>
      <c r="B2530" s="2">
        <v>40626</v>
      </c>
      <c r="C2530" s="2">
        <v>40631</v>
      </c>
      <c r="D2530" s="1" t="s">
        <v>3459</v>
      </c>
      <c r="E2530" s="1" t="s">
        <v>3133</v>
      </c>
      <c r="F2530" s="1" t="s">
        <v>3202</v>
      </c>
      <c r="G2530" s="1" t="s">
        <v>3135</v>
      </c>
      <c r="H2530" s="1" t="s">
        <v>12</v>
      </c>
      <c r="I2530" s="1" t="s">
        <v>2126</v>
      </c>
      <c r="J2530" s="3">
        <v>40.479999999999997</v>
      </c>
      <c r="K2530" s="3">
        <v>2</v>
      </c>
      <c r="L2530" s="3">
        <v>14.572800000000001</v>
      </c>
    </row>
    <row r="2531" spans="1:12" ht="14.25" customHeight="1" x14ac:dyDescent="0.25">
      <c r="A2531" s="1" t="s">
        <v>2644</v>
      </c>
      <c r="B2531" s="2">
        <v>41799</v>
      </c>
      <c r="C2531" s="2">
        <v>41801</v>
      </c>
      <c r="D2531" s="1" t="s">
        <v>3944</v>
      </c>
      <c r="E2531" s="1" t="s">
        <v>3133</v>
      </c>
      <c r="F2531" s="1" t="s">
        <v>3134</v>
      </c>
      <c r="G2531" s="1" t="s">
        <v>3135</v>
      </c>
      <c r="H2531" s="1" t="s">
        <v>198</v>
      </c>
      <c r="I2531" s="1" t="s">
        <v>2645</v>
      </c>
      <c r="J2531" s="3">
        <v>1497.6659999999999</v>
      </c>
      <c r="K2531" s="3">
        <v>2</v>
      </c>
      <c r="L2531" s="3">
        <v>140.95679999999999</v>
      </c>
    </row>
    <row r="2532" spans="1:12" ht="14.25" customHeight="1" x14ac:dyDescent="0.25">
      <c r="A2532" s="1" t="s">
        <v>2644</v>
      </c>
      <c r="B2532" s="2">
        <v>41799</v>
      </c>
      <c r="C2532" s="2">
        <v>41801</v>
      </c>
      <c r="D2532" s="1" t="s">
        <v>3944</v>
      </c>
      <c r="E2532" s="1" t="s">
        <v>3133</v>
      </c>
      <c r="F2532" s="1" t="s">
        <v>3134</v>
      </c>
      <c r="G2532" s="1" t="s">
        <v>3135</v>
      </c>
      <c r="H2532" s="1" t="s">
        <v>16</v>
      </c>
      <c r="I2532" s="1" t="s">
        <v>2646</v>
      </c>
      <c r="J2532" s="3">
        <v>17.52</v>
      </c>
      <c r="K2532" s="3">
        <v>2</v>
      </c>
      <c r="L2532" s="3">
        <v>-3.504</v>
      </c>
    </row>
    <row r="2533" spans="1:12" ht="14.25" customHeight="1" x14ac:dyDescent="0.25">
      <c r="A2533" s="1" t="s">
        <v>2647</v>
      </c>
      <c r="B2533" s="2">
        <v>41569</v>
      </c>
      <c r="C2533" s="2">
        <v>41574</v>
      </c>
      <c r="D2533" s="1" t="s">
        <v>3711</v>
      </c>
      <c r="E2533" s="1" t="s">
        <v>3133</v>
      </c>
      <c r="F2533" s="1" t="s">
        <v>3211</v>
      </c>
      <c r="G2533" s="1" t="s">
        <v>3170</v>
      </c>
      <c r="H2533" s="1" t="s">
        <v>14</v>
      </c>
      <c r="I2533" s="1" t="s">
        <v>2648</v>
      </c>
      <c r="J2533" s="3">
        <v>113.22</v>
      </c>
      <c r="K2533" s="3">
        <v>3</v>
      </c>
      <c r="L2533" s="3">
        <v>29.437200000000001</v>
      </c>
    </row>
    <row r="2534" spans="1:12" ht="14.25" customHeight="1" x14ac:dyDescent="0.25">
      <c r="A2534" s="1" t="s">
        <v>2647</v>
      </c>
      <c r="B2534" s="2">
        <v>41569</v>
      </c>
      <c r="C2534" s="2">
        <v>41574</v>
      </c>
      <c r="D2534" s="1" t="s">
        <v>3711</v>
      </c>
      <c r="E2534" s="1" t="s">
        <v>3133</v>
      </c>
      <c r="F2534" s="1" t="s">
        <v>3211</v>
      </c>
      <c r="G2534" s="1" t="s">
        <v>3170</v>
      </c>
      <c r="H2534" s="1" t="s">
        <v>45</v>
      </c>
      <c r="I2534" s="1" t="s">
        <v>2649</v>
      </c>
      <c r="J2534" s="3">
        <v>35.880000000000003</v>
      </c>
      <c r="K2534" s="3">
        <v>6</v>
      </c>
      <c r="L2534" s="3">
        <v>17.581199999999999</v>
      </c>
    </row>
    <row r="2535" spans="1:12" ht="14.25" customHeight="1" x14ac:dyDescent="0.25">
      <c r="A2535" s="1" t="s">
        <v>2647</v>
      </c>
      <c r="B2535" s="2">
        <v>41569</v>
      </c>
      <c r="C2535" s="2">
        <v>41574</v>
      </c>
      <c r="D2535" s="1" t="s">
        <v>3711</v>
      </c>
      <c r="E2535" s="1" t="s">
        <v>3133</v>
      </c>
      <c r="F2535" s="1" t="s">
        <v>3211</v>
      </c>
      <c r="G2535" s="1" t="s">
        <v>3170</v>
      </c>
      <c r="H2535" s="1" t="s">
        <v>18</v>
      </c>
      <c r="I2535" s="1" t="s">
        <v>2650</v>
      </c>
      <c r="J2535" s="3">
        <v>4535.9759999999997</v>
      </c>
      <c r="K2535" s="3">
        <v>3</v>
      </c>
      <c r="L2535" s="3">
        <v>1644.2913000000001</v>
      </c>
    </row>
    <row r="2536" spans="1:12" ht="14.25" customHeight="1" x14ac:dyDescent="0.25">
      <c r="A2536" s="1" t="s">
        <v>2651</v>
      </c>
      <c r="B2536" s="2">
        <v>41666</v>
      </c>
      <c r="C2536" s="2">
        <v>41670</v>
      </c>
      <c r="D2536" s="1" t="s">
        <v>3371</v>
      </c>
      <c r="E2536" s="1" t="s">
        <v>3133</v>
      </c>
      <c r="F2536" s="1" t="s">
        <v>3140</v>
      </c>
      <c r="G2536" s="1" t="s">
        <v>3135</v>
      </c>
      <c r="H2536" s="1" t="s">
        <v>79</v>
      </c>
      <c r="I2536" s="1" t="s">
        <v>733</v>
      </c>
      <c r="J2536" s="3">
        <v>11.84</v>
      </c>
      <c r="K2536" s="3">
        <v>8</v>
      </c>
      <c r="L2536" s="3">
        <v>5.6832000000000003</v>
      </c>
    </row>
    <row r="2537" spans="1:12" ht="14.25" customHeight="1" x14ac:dyDescent="0.25">
      <c r="A2537" s="1" t="s">
        <v>2652</v>
      </c>
      <c r="B2537" s="2">
        <v>40679</v>
      </c>
      <c r="C2537" s="2">
        <v>40686</v>
      </c>
      <c r="D2537" s="1" t="s">
        <v>3945</v>
      </c>
      <c r="E2537" s="1" t="s">
        <v>3133</v>
      </c>
      <c r="F2537" s="1" t="s">
        <v>3134</v>
      </c>
      <c r="G2537" s="1" t="s">
        <v>3135</v>
      </c>
      <c r="H2537" s="1" t="s">
        <v>72</v>
      </c>
      <c r="I2537" s="1" t="s">
        <v>1956</v>
      </c>
      <c r="J2537" s="3">
        <v>232.88</v>
      </c>
      <c r="K2537" s="3">
        <v>5</v>
      </c>
      <c r="L2537" s="3">
        <v>17.466000000000001</v>
      </c>
    </row>
    <row r="2538" spans="1:12" ht="14.25" customHeight="1" x14ac:dyDescent="0.25">
      <c r="A2538" s="1" t="s">
        <v>2653</v>
      </c>
      <c r="B2538" s="2">
        <v>41025</v>
      </c>
      <c r="C2538" s="2">
        <v>41030</v>
      </c>
      <c r="D2538" s="1" t="s">
        <v>3894</v>
      </c>
      <c r="E2538" s="1" t="s">
        <v>3133</v>
      </c>
      <c r="F2538" s="1" t="s">
        <v>3159</v>
      </c>
      <c r="G2538" s="1" t="s">
        <v>3135</v>
      </c>
      <c r="H2538" s="1" t="s">
        <v>72</v>
      </c>
      <c r="I2538" s="1" t="s">
        <v>1102</v>
      </c>
      <c r="J2538" s="3">
        <v>63.936</v>
      </c>
      <c r="K2538" s="3">
        <v>3</v>
      </c>
      <c r="L2538" s="3">
        <v>6.3936000000000002</v>
      </c>
    </row>
    <row r="2539" spans="1:12" ht="14.25" customHeight="1" x14ac:dyDescent="0.25">
      <c r="A2539" s="1" t="s">
        <v>2653</v>
      </c>
      <c r="B2539" s="2">
        <v>41025</v>
      </c>
      <c r="C2539" s="2">
        <v>41030</v>
      </c>
      <c r="D2539" s="1" t="s">
        <v>3894</v>
      </c>
      <c r="E2539" s="1" t="s">
        <v>3133</v>
      </c>
      <c r="F2539" s="1" t="s">
        <v>3159</v>
      </c>
      <c r="G2539" s="1" t="s">
        <v>3135</v>
      </c>
      <c r="H2539" s="1" t="s">
        <v>14</v>
      </c>
      <c r="I2539" s="1" t="s">
        <v>1185</v>
      </c>
      <c r="J2539" s="3">
        <v>59.52</v>
      </c>
      <c r="K2539" s="3">
        <v>3</v>
      </c>
      <c r="L2539" s="3">
        <v>15.475199999999999</v>
      </c>
    </row>
    <row r="2540" spans="1:12" ht="14.25" customHeight="1" x14ac:dyDescent="0.25">
      <c r="A2540" s="1" t="s">
        <v>2653</v>
      </c>
      <c r="B2540" s="2">
        <v>41025</v>
      </c>
      <c r="C2540" s="2">
        <v>41030</v>
      </c>
      <c r="D2540" s="1" t="s">
        <v>3894</v>
      </c>
      <c r="E2540" s="1" t="s">
        <v>3133</v>
      </c>
      <c r="F2540" s="1" t="s">
        <v>3159</v>
      </c>
      <c r="G2540" s="1" t="s">
        <v>3135</v>
      </c>
      <c r="H2540" s="1" t="s">
        <v>16</v>
      </c>
      <c r="I2540" s="1" t="s">
        <v>2124</v>
      </c>
      <c r="J2540" s="3">
        <v>311.976</v>
      </c>
      <c r="K2540" s="3">
        <v>3</v>
      </c>
      <c r="L2540" s="3">
        <v>38.997</v>
      </c>
    </row>
    <row r="2541" spans="1:12" ht="14.25" customHeight="1" x14ac:dyDescent="0.25">
      <c r="A2541" s="1" t="s">
        <v>2653</v>
      </c>
      <c r="B2541" s="2">
        <v>41025</v>
      </c>
      <c r="C2541" s="2">
        <v>41030</v>
      </c>
      <c r="D2541" s="1" t="s">
        <v>3894</v>
      </c>
      <c r="E2541" s="1" t="s">
        <v>3133</v>
      </c>
      <c r="F2541" s="1" t="s">
        <v>3159</v>
      </c>
      <c r="G2541" s="1" t="s">
        <v>3135</v>
      </c>
      <c r="H2541" s="1" t="s">
        <v>18</v>
      </c>
      <c r="I2541" s="1" t="s">
        <v>1621</v>
      </c>
      <c r="J2541" s="3">
        <v>50.351999999999997</v>
      </c>
      <c r="K2541" s="3">
        <v>3</v>
      </c>
      <c r="L2541" s="3">
        <v>17.623200000000001</v>
      </c>
    </row>
    <row r="2542" spans="1:12" ht="14.25" customHeight="1" x14ac:dyDescent="0.25">
      <c r="A2542" s="1" t="s">
        <v>2654</v>
      </c>
      <c r="B2542" s="2">
        <v>41012</v>
      </c>
      <c r="C2542" s="2">
        <v>41016</v>
      </c>
      <c r="D2542" s="1" t="s">
        <v>3823</v>
      </c>
      <c r="E2542" s="1" t="s">
        <v>3133</v>
      </c>
      <c r="F2542" s="1" t="s">
        <v>3134</v>
      </c>
      <c r="G2542" s="1" t="s">
        <v>3135</v>
      </c>
      <c r="H2542" s="1" t="s">
        <v>22</v>
      </c>
      <c r="I2542" s="1" t="s">
        <v>2066</v>
      </c>
      <c r="J2542" s="3">
        <v>241.56800000000001</v>
      </c>
      <c r="K2542" s="3">
        <v>2</v>
      </c>
      <c r="L2542" s="3">
        <v>-15.098000000000001</v>
      </c>
    </row>
    <row r="2543" spans="1:12" ht="14.25" customHeight="1" x14ac:dyDescent="0.25">
      <c r="A2543" s="1" t="s">
        <v>2654</v>
      </c>
      <c r="B2543" s="2">
        <v>41012</v>
      </c>
      <c r="C2543" s="2">
        <v>41016</v>
      </c>
      <c r="D2543" s="1" t="s">
        <v>3823</v>
      </c>
      <c r="E2543" s="1" t="s">
        <v>3133</v>
      </c>
      <c r="F2543" s="1" t="s">
        <v>3134</v>
      </c>
      <c r="G2543" s="1" t="s">
        <v>3135</v>
      </c>
      <c r="H2543" s="1" t="s">
        <v>16</v>
      </c>
      <c r="I2543" s="1" t="s">
        <v>2655</v>
      </c>
      <c r="J2543" s="3">
        <v>479.92</v>
      </c>
      <c r="K2543" s="3">
        <v>2</v>
      </c>
      <c r="L2543" s="3">
        <v>41.993000000000002</v>
      </c>
    </row>
    <row r="2544" spans="1:12" ht="14.25" customHeight="1" x14ac:dyDescent="0.25">
      <c r="A2544" s="1" t="s">
        <v>2656</v>
      </c>
      <c r="B2544" s="2">
        <v>41177</v>
      </c>
      <c r="C2544" s="2">
        <v>41182</v>
      </c>
      <c r="D2544" s="1" t="s">
        <v>3333</v>
      </c>
      <c r="E2544" s="1" t="s">
        <v>3133</v>
      </c>
      <c r="F2544" s="1" t="s">
        <v>3136</v>
      </c>
      <c r="G2544" s="1" t="s">
        <v>3137</v>
      </c>
      <c r="H2544" s="1" t="s">
        <v>72</v>
      </c>
      <c r="I2544" s="1" t="s">
        <v>990</v>
      </c>
      <c r="J2544" s="3">
        <v>307.13600000000002</v>
      </c>
      <c r="K2544" s="3">
        <v>4</v>
      </c>
      <c r="L2544" s="3">
        <v>-11.5176</v>
      </c>
    </row>
    <row r="2545" spans="1:12" ht="14.25" customHeight="1" x14ac:dyDescent="0.25">
      <c r="A2545" s="1" t="s">
        <v>2656</v>
      </c>
      <c r="B2545" s="2">
        <v>41177</v>
      </c>
      <c r="C2545" s="2">
        <v>41182</v>
      </c>
      <c r="D2545" s="1" t="s">
        <v>3333</v>
      </c>
      <c r="E2545" s="1" t="s">
        <v>3133</v>
      </c>
      <c r="F2545" s="1" t="s">
        <v>3136</v>
      </c>
      <c r="G2545" s="1" t="s">
        <v>3137</v>
      </c>
      <c r="H2545" s="1" t="s">
        <v>9</v>
      </c>
      <c r="I2545" s="1" t="s">
        <v>2657</v>
      </c>
      <c r="J2545" s="3">
        <v>12.6</v>
      </c>
      <c r="K2545" s="3">
        <v>2</v>
      </c>
      <c r="L2545" s="3">
        <v>5.7960000000000003</v>
      </c>
    </row>
    <row r="2546" spans="1:12" ht="14.25" customHeight="1" x14ac:dyDescent="0.25">
      <c r="A2546" s="1" t="s">
        <v>2656</v>
      </c>
      <c r="B2546" s="2">
        <v>41177</v>
      </c>
      <c r="C2546" s="2">
        <v>41182</v>
      </c>
      <c r="D2546" s="1" t="s">
        <v>3333</v>
      </c>
      <c r="E2546" s="1" t="s">
        <v>3133</v>
      </c>
      <c r="F2546" s="1" t="s">
        <v>3136</v>
      </c>
      <c r="G2546" s="1" t="s">
        <v>3137</v>
      </c>
      <c r="H2546" s="1" t="s">
        <v>38</v>
      </c>
      <c r="I2546" s="1" t="s">
        <v>2658</v>
      </c>
      <c r="J2546" s="3">
        <v>159.97999999999999</v>
      </c>
      <c r="K2546" s="3">
        <v>2</v>
      </c>
      <c r="L2546" s="3">
        <v>57.592799999999997</v>
      </c>
    </row>
    <row r="2547" spans="1:12" ht="14.25" customHeight="1" x14ac:dyDescent="0.25">
      <c r="A2547" s="1" t="s">
        <v>2659</v>
      </c>
      <c r="B2547" s="2">
        <v>41268</v>
      </c>
      <c r="C2547" s="2">
        <v>41272</v>
      </c>
      <c r="D2547" s="1" t="s">
        <v>3946</v>
      </c>
      <c r="E2547" s="1" t="s">
        <v>3133</v>
      </c>
      <c r="F2547" s="1" t="s">
        <v>3134</v>
      </c>
      <c r="G2547" s="1" t="s">
        <v>3135</v>
      </c>
      <c r="H2547" s="1" t="s">
        <v>45</v>
      </c>
      <c r="I2547" s="1" t="s">
        <v>2660</v>
      </c>
      <c r="J2547" s="3">
        <v>9.9600000000000009</v>
      </c>
      <c r="K2547" s="3">
        <v>2</v>
      </c>
      <c r="L2547" s="3">
        <v>4.8803999999999998</v>
      </c>
    </row>
    <row r="2548" spans="1:12" ht="14.25" customHeight="1" x14ac:dyDescent="0.25">
      <c r="A2548" s="1" t="s">
        <v>2661</v>
      </c>
      <c r="B2548" s="2">
        <v>41194</v>
      </c>
      <c r="C2548" s="2">
        <v>41199</v>
      </c>
      <c r="D2548" s="1" t="s">
        <v>3577</v>
      </c>
      <c r="E2548" s="1" t="s">
        <v>3133</v>
      </c>
      <c r="F2548" s="1" t="s">
        <v>3136</v>
      </c>
      <c r="G2548" s="1" t="s">
        <v>3137</v>
      </c>
      <c r="H2548" s="1" t="s">
        <v>38</v>
      </c>
      <c r="I2548" s="1" t="s">
        <v>764</v>
      </c>
      <c r="J2548" s="3">
        <v>17.899999999999999</v>
      </c>
      <c r="K2548" s="3">
        <v>2</v>
      </c>
      <c r="L2548" s="3">
        <v>3.4009999999999998</v>
      </c>
    </row>
    <row r="2549" spans="1:12" ht="14.25" customHeight="1" x14ac:dyDescent="0.25">
      <c r="A2549" s="1" t="s">
        <v>2661</v>
      </c>
      <c r="B2549" s="2">
        <v>41194</v>
      </c>
      <c r="C2549" s="2">
        <v>41199</v>
      </c>
      <c r="D2549" s="1" t="s">
        <v>3577</v>
      </c>
      <c r="E2549" s="1" t="s">
        <v>3133</v>
      </c>
      <c r="F2549" s="1" t="s">
        <v>3136</v>
      </c>
      <c r="G2549" s="1" t="s">
        <v>3137</v>
      </c>
      <c r="H2549" s="1" t="s">
        <v>28</v>
      </c>
      <c r="I2549" s="1" t="s">
        <v>2662</v>
      </c>
      <c r="J2549" s="3">
        <v>81.96</v>
      </c>
      <c r="K2549" s="3">
        <v>2</v>
      </c>
      <c r="L2549" s="3">
        <v>0</v>
      </c>
    </row>
    <row r="2550" spans="1:12" ht="14.25" customHeight="1" x14ac:dyDescent="0.25">
      <c r="A2550" s="1" t="s">
        <v>2663</v>
      </c>
      <c r="B2550" s="2">
        <v>41104</v>
      </c>
      <c r="C2550" s="2">
        <v>41109</v>
      </c>
      <c r="D2550" s="1" t="s">
        <v>3600</v>
      </c>
      <c r="E2550" s="1" t="s">
        <v>3133</v>
      </c>
      <c r="F2550" s="1" t="s">
        <v>3178</v>
      </c>
      <c r="G2550" s="1" t="s">
        <v>3143</v>
      </c>
      <c r="H2550" s="1" t="s">
        <v>28</v>
      </c>
      <c r="I2550" s="1" t="s">
        <v>225</v>
      </c>
      <c r="J2550" s="3">
        <v>272.73599999999999</v>
      </c>
      <c r="K2550" s="3">
        <v>3</v>
      </c>
      <c r="L2550" s="3">
        <v>-64.774799999999999</v>
      </c>
    </row>
    <row r="2551" spans="1:12" ht="14.25" customHeight="1" x14ac:dyDescent="0.25">
      <c r="A2551" s="1" t="s">
        <v>2663</v>
      </c>
      <c r="B2551" s="2">
        <v>41104</v>
      </c>
      <c r="C2551" s="2">
        <v>41109</v>
      </c>
      <c r="D2551" s="1" t="s">
        <v>3600</v>
      </c>
      <c r="E2551" s="1" t="s">
        <v>3133</v>
      </c>
      <c r="F2551" s="1" t="s">
        <v>3178</v>
      </c>
      <c r="G2551" s="1" t="s">
        <v>3143</v>
      </c>
      <c r="H2551" s="1" t="s">
        <v>45</v>
      </c>
      <c r="I2551" s="1" t="s">
        <v>2664</v>
      </c>
      <c r="J2551" s="3">
        <v>18.495999999999999</v>
      </c>
      <c r="K2551" s="3">
        <v>4</v>
      </c>
      <c r="L2551" s="3">
        <v>6.7047999999999996</v>
      </c>
    </row>
    <row r="2552" spans="1:12" ht="14.25" customHeight="1" x14ac:dyDescent="0.25">
      <c r="A2552" s="1" t="s">
        <v>2663</v>
      </c>
      <c r="B2552" s="2">
        <v>41104</v>
      </c>
      <c r="C2552" s="2">
        <v>41109</v>
      </c>
      <c r="D2552" s="1" t="s">
        <v>3600</v>
      </c>
      <c r="E2552" s="1" t="s">
        <v>3133</v>
      </c>
      <c r="F2552" s="1" t="s">
        <v>3178</v>
      </c>
      <c r="G2552" s="1" t="s">
        <v>3143</v>
      </c>
      <c r="H2552" s="1" t="s">
        <v>72</v>
      </c>
      <c r="I2552" s="1" t="s">
        <v>844</v>
      </c>
      <c r="J2552" s="3">
        <v>441.92</v>
      </c>
      <c r="K2552" s="3">
        <v>2</v>
      </c>
      <c r="L2552" s="3">
        <v>49.716000000000001</v>
      </c>
    </row>
    <row r="2553" spans="1:12" ht="14.25" customHeight="1" x14ac:dyDescent="0.25">
      <c r="A2553" s="1" t="s">
        <v>2663</v>
      </c>
      <c r="B2553" s="2">
        <v>41104</v>
      </c>
      <c r="C2553" s="2">
        <v>41109</v>
      </c>
      <c r="D2553" s="1" t="s">
        <v>3600</v>
      </c>
      <c r="E2553" s="1" t="s">
        <v>3133</v>
      </c>
      <c r="F2553" s="1" t="s">
        <v>3178</v>
      </c>
      <c r="G2553" s="1" t="s">
        <v>3143</v>
      </c>
      <c r="H2553" s="1" t="s">
        <v>198</v>
      </c>
      <c r="I2553" s="1" t="s">
        <v>2665</v>
      </c>
      <c r="J2553" s="3">
        <v>127.764</v>
      </c>
      <c r="K2553" s="3">
        <v>6</v>
      </c>
      <c r="L2553" s="3">
        <v>-191.64599999999999</v>
      </c>
    </row>
    <row r="2554" spans="1:12" ht="14.25" customHeight="1" x14ac:dyDescent="0.25">
      <c r="A2554" s="1" t="s">
        <v>2666</v>
      </c>
      <c r="B2554" s="2">
        <v>40866</v>
      </c>
      <c r="C2554" s="2">
        <v>40871</v>
      </c>
      <c r="D2554" s="1" t="s">
        <v>3947</v>
      </c>
      <c r="E2554" s="1" t="s">
        <v>3133</v>
      </c>
      <c r="F2554" s="1" t="s">
        <v>3233</v>
      </c>
      <c r="G2554" s="1" t="s">
        <v>3139</v>
      </c>
      <c r="H2554" s="1" t="s">
        <v>45</v>
      </c>
      <c r="I2554" s="1" t="s">
        <v>1115</v>
      </c>
      <c r="J2554" s="3">
        <v>166.44</v>
      </c>
      <c r="K2554" s="3">
        <v>3</v>
      </c>
      <c r="L2554" s="3">
        <v>79.891199999999998</v>
      </c>
    </row>
    <row r="2555" spans="1:12" ht="14.25" customHeight="1" x14ac:dyDescent="0.25">
      <c r="A2555" s="1" t="s">
        <v>2667</v>
      </c>
      <c r="B2555" s="2">
        <v>41422</v>
      </c>
      <c r="C2555" s="2">
        <v>41428</v>
      </c>
      <c r="D2555" s="1" t="s">
        <v>3863</v>
      </c>
      <c r="E2555" s="1" t="s">
        <v>3133</v>
      </c>
      <c r="F2555" s="1" t="s">
        <v>3134</v>
      </c>
      <c r="G2555" s="1" t="s">
        <v>3135</v>
      </c>
      <c r="H2555" s="1" t="s">
        <v>45</v>
      </c>
      <c r="I2555" s="1" t="s">
        <v>850</v>
      </c>
      <c r="J2555" s="3">
        <v>13.38</v>
      </c>
      <c r="K2555" s="3">
        <v>2</v>
      </c>
      <c r="L2555" s="3">
        <v>6.1547999999999998</v>
      </c>
    </row>
    <row r="2556" spans="1:12" ht="14.25" customHeight="1" x14ac:dyDescent="0.25">
      <c r="A2556" s="1" t="s">
        <v>2668</v>
      </c>
      <c r="B2556" s="2">
        <v>41551</v>
      </c>
      <c r="C2556" s="2">
        <v>41555</v>
      </c>
      <c r="D2556" s="1" t="s">
        <v>3918</v>
      </c>
      <c r="E2556" s="1" t="s">
        <v>3133</v>
      </c>
      <c r="F2556" s="1" t="s">
        <v>3284</v>
      </c>
      <c r="G2556" s="1" t="s">
        <v>3135</v>
      </c>
      <c r="H2556" s="1" t="s">
        <v>9</v>
      </c>
      <c r="I2556" s="1" t="s">
        <v>1591</v>
      </c>
      <c r="J2556" s="3">
        <v>6.16</v>
      </c>
      <c r="K2556" s="3">
        <v>2</v>
      </c>
      <c r="L2556" s="3">
        <v>2.9567999999999999</v>
      </c>
    </row>
    <row r="2557" spans="1:12" ht="14.25" customHeight="1" x14ac:dyDescent="0.25">
      <c r="A2557" s="1" t="s">
        <v>2668</v>
      </c>
      <c r="B2557" s="2">
        <v>41551</v>
      </c>
      <c r="C2557" s="2">
        <v>41555</v>
      </c>
      <c r="D2557" s="1" t="s">
        <v>3918</v>
      </c>
      <c r="E2557" s="1" t="s">
        <v>3133</v>
      </c>
      <c r="F2557" s="1" t="s">
        <v>3284</v>
      </c>
      <c r="G2557" s="1" t="s">
        <v>3135</v>
      </c>
      <c r="H2557" s="1" t="s">
        <v>72</v>
      </c>
      <c r="I2557" s="1" t="s">
        <v>102</v>
      </c>
      <c r="J2557" s="3">
        <v>915.13599999999997</v>
      </c>
      <c r="K2557" s="3">
        <v>4</v>
      </c>
      <c r="L2557" s="3">
        <v>102.9528</v>
      </c>
    </row>
    <row r="2558" spans="1:12" ht="14.25" customHeight="1" x14ac:dyDescent="0.25">
      <c r="A2558" s="1" t="s">
        <v>2668</v>
      </c>
      <c r="B2558" s="2">
        <v>41551</v>
      </c>
      <c r="C2558" s="2">
        <v>41555</v>
      </c>
      <c r="D2558" s="1" t="s">
        <v>3918</v>
      </c>
      <c r="E2558" s="1" t="s">
        <v>3133</v>
      </c>
      <c r="F2558" s="1" t="s">
        <v>3284</v>
      </c>
      <c r="G2558" s="1" t="s">
        <v>3135</v>
      </c>
      <c r="H2558" s="1" t="s">
        <v>45</v>
      </c>
      <c r="I2558" s="1" t="s">
        <v>2564</v>
      </c>
      <c r="J2558" s="3">
        <v>8.56</v>
      </c>
      <c r="K2558" s="3">
        <v>2</v>
      </c>
      <c r="L2558" s="3">
        <v>3.8519999999999999</v>
      </c>
    </row>
    <row r="2559" spans="1:12" ht="14.25" customHeight="1" x14ac:dyDescent="0.25">
      <c r="A2559" s="1" t="s">
        <v>2668</v>
      </c>
      <c r="B2559" s="2">
        <v>41551</v>
      </c>
      <c r="C2559" s="2">
        <v>41555</v>
      </c>
      <c r="D2559" s="1" t="s">
        <v>3918</v>
      </c>
      <c r="E2559" s="1" t="s">
        <v>3133</v>
      </c>
      <c r="F2559" s="1" t="s">
        <v>3284</v>
      </c>
      <c r="G2559" s="1" t="s">
        <v>3135</v>
      </c>
      <c r="H2559" s="1" t="s">
        <v>45</v>
      </c>
      <c r="I2559" s="1" t="s">
        <v>1081</v>
      </c>
      <c r="J2559" s="3">
        <v>97.82</v>
      </c>
      <c r="K2559" s="3">
        <v>2</v>
      </c>
      <c r="L2559" s="3">
        <v>45.9754</v>
      </c>
    </row>
    <row r="2560" spans="1:12" ht="14.25" customHeight="1" x14ac:dyDescent="0.25">
      <c r="A2560" s="1" t="s">
        <v>2669</v>
      </c>
      <c r="B2560" s="2">
        <v>41892</v>
      </c>
      <c r="C2560" s="2">
        <v>41898</v>
      </c>
      <c r="D2560" s="1" t="s">
        <v>3500</v>
      </c>
      <c r="E2560" s="1" t="s">
        <v>3133</v>
      </c>
      <c r="F2560" s="1" t="s">
        <v>3144</v>
      </c>
      <c r="G2560" s="1" t="s">
        <v>3145</v>
      </c>
      <c r="H2560" s="1" t="s">
        <v>45</v>
      </c>
      <c r="I2560" s="1" t="s">
        <v>1675</v>
      </c>
      <c r="J2560" s="3">
        <v>31.103999999999999</v>
      </c>
      <c r="K2560" s="3">
        <v>6</v>
      </c>
      <c r="L2560" s="3">
        <v>11.2752</v>
      </c>
    </row>
    <row r="2561" spans="1:12" ht="14.25" customHeight="1" x14ac:dyDescent="0.25">
      <c r="A2561" s="1" t="s">
        <v>2669</v>
      </c>
      <c r="B2561" s="2">
        <v>41892</v>
      </c>
      <c r="C2561" s="2">
        <v>41898</v>
      </c>
      <c r="D2561" s="1" t="s">
        <v>3500</v>
      </c>
      <c r="E2561" s="1" t="s">
        <v>3133</v>
      </c>
      <c r="F2561" s="1" t="s">
        <v>3144</v>
      </c>
      <c r="G2561" s="1" t="s">
        <v>3145</v>
      </c>
      <c r="H2561" s="1" t="s">
        <v>20</v>
      </c>
      <c r="I2561" s="1" t="s">
        <v>2670</v>
      </c>
      <c r="J2561" s="3">
        <v>11.176</v>
      </c>
      <c r="K2561" s="3">
        <v>1</v>
      </c>
      <c r="L2561" s="3">
        <v>0.83819999999999995</v>
      </c>
    </row>
    <row r="2562" spans="1:12" ht="14.25" customHeight="1" x14ac:dyDescent="0.25">
      <c r="A2562" s="1" t="s">
        <v>2671</v>
      </c>
      <c r="B2562" s="2">
        <v>41977</v>
      </c>
      <c r="C2562" s="2">
        <v>41980</v>
      </c>
      <c r="D2562" s="1" t="s">
        <v>3328</v>
      </c>
      <c r="E2562" s="1" t="s">
        <v>3133</v>
      </c>
      <c r="F2562" s="1" t="s">
        <v>3261</v>
      </c>
      <c r="G2562" s="1" t="s">
        <v>3147</v>
      </c>
      <c r="H2562" s="1" t="s">
        <v>14</v>
      </c>
      <c r="I2562" s="1" t="s">
        <v>962</v>
      </c>
      <c r="J2562" s="3">
        <v>13.343999999999999</v>
      </c>
      <c r="K2562" s="3">
        <v>6</v>
      </c>
      <c r="L2562" s="3">
        <v>1.0007999999999999</v>
      </c>
    </row>
    <row r="2563" spans="1:12" ht="14.25" customHeight="1" x14ac:dyDescent="0.25">
      <c r="A2563" s="1" t="s">
        <v>2671</v>
      </c>
      <c r="B2563" s="2">
        <v>41977</v>
      </c>
      <c r="C2563" s="2">
        <v>41980</v>
      </c>
      <c r="D2563" s="1" t="s">
        <v>3328</v>
      </c>
      <c r="E2563" s="1" t="s">
        <v>3133</v>
      </c>
      <c r="F2563" s="1" t="s">
        <v>3261</v>
      </c>
      <c r="G2563" s="1" t="s">
        <v>3147</v>
      </c>
      <c r="H2563" s="1" t="s">
        <v>38</v>
      </c>
      <c r="I2563" s="1" t="s">
        <v>2294</v>
      </c>
      <c r="J2563" s="3">
        <v>76.751999999999995</v>
      </c>
      <c r="K2563" s="3">
        <v>6</v>
      </c>
      <c r="L2563" s="3">
        <v>10.5534</v>
      </c>
    </row>
    <row r="2564" spans="1:12" ht="14.25" customHeight="1" x14ac:dyDescent="0.25">
      <c r="A2564" s="1" t="s">
        <v>2671</v>
      </c>
      <c r="B2564" s="2">
        <v>41977</v>
      </c>
      <c r="C2564" s="2">
        <v>41980</v>
      </c>
      <c r="D2564" s="1" t="s">
        <v>3328</v>
      </c>
      <c r="E2564" s="1" t="s">
        <v>3133</v>
      </c>
      <c r="F2564" s="1" t="s">
        <v>3261</v>
      </c>
      <c r="G2564" s="1" t="s">
        <v>3147</v>
      </c>
      <c r="H2564" s="1" t="s">
        <v>38</v>
      </c>
      <c r="I2564" s="1" t="s">
        <v>2294</v>
      </c>
      <c r="J2564" s="3">
        <v>102.336</v>
      </c>
      <c r="K2564" s="3">
        <v>8</v>
      </c>
      <c r="L2564" s="3">
        <v>14.071199999999999</v>
      </c>
    </row>
    <row r="2565" spans="1:12" ht="14.25" customHeight="1" x14ac:dyDescent="0.25">
      <c r="A2565" s="1" t="s">
        <v>2671</v>
      </c>
      <c r="B2565" s="2">
        <v>41977</v>
      </c>
      <c r="C2565" s="2">
        <v>41980</v>
      </c>
      <c r="D2565" s="1" t="s">
        <v>3328</v>
      </c>
      <c r="E2565" s="1" t="s">
        <v>3133</v>
      </c>
      <c r="F2565" s="1" t="s">
        <v>3261</v>
      </c>
      <c r="G2565" s="1" t="s">
        <v>3147</v>
      </c>
      <c r="H2565" s="1" t="s">
        <v>45</v>
      </c>
      <c r="I2565" s="1" t="s">
        <v>1121</v>
      </c>
      <c r="J2565" s="3">
        <v>10.32</v>
      </c>
      <c r="K2565" s="3">
        <v>2</v>
      </c>
      <c r="L2565" s="3">
        <v>3.7410000000000001</v>
      </c>
    </row>
    <row r="2566" spans="1:12" ht="14.25" customHeight="1" x14ac:dyDescent="0.25">
      <c r="A2566" s="1" t="s">
        <v>2671</v>
      </c>
      <c r="B2566" s="2">
        <v>41977</v>
      </c>
      <c r="C2566" s="2">
        <v>41980</v>
      </c>
      <c r="D2566" s="1" t="s">
        <v>3328</v>
      </c>
      <c r="E2566" s="1" t="s">
        <v>3133</v>
      </c>
      <c r="F2566" s="1" t="s">
        <v>3261</v>
      </c>
      <c r="G2566" s="1" t="s">
        <v>3147</v>
      </c>
      <c r="H2566" s="1" t="s">
        <v>82</v>
      </c>
      <c r="I2566" s="1" t="s">
        <v>1440</v>
      </c>
      <c r="J2566" s="3">
        <v>47.32</v>
      </c>
      <c r="K2566" s="3">
        <v>7</v>
      </c>
      <c r="L2566" s="3">
        <v>5.915</v>
      </c>
    </row>
    <row r="2567" spans="1:12" ht="14.25" customHeight="1" x14ac:dyDescent="0.25">
      <c r="A2567" s="1" t="s">
        <v>2671</v>
      </c>
      <c r="B2567" s="2">
        <v>41977</v>
      </c>
      <c r="C2567" s="2">
        <v>41980</v>
      </c>
      <c r="D2567" s="1" t="s">
        <v>3328</v>
      </c>
      <c r="E2567" s="1" t="s">
        <v>3133</v>
      </c>
      <c r="F2567" s="1" t="s">
        <v>3261</v>
      </c>
      <c r="G2567" s="1" t="s">
        <v>3147</v>
      </c>
      <c r="H2567" s="1" t="s">
        <v>12</v>
      </c>
      <c r="I2567" s="1" t="s">
        <v>106</v>
      </c>
      <c r="J2567" s="3">
        <v>23.376000000000001</v>
      </c>
      <c r="K2567" s="3">
        <v>3</v>
      </c>
      <c r="L2567" s="3">
        <v>7.0128000000000004</v>
      </c>
    </row>
    <row r="2568" spans="1:12" ht="14.25" customHeight="1" x14ac:dyDescent="0.25">
      <c r="A2568" s="1" t="s">
        <v>2671</v>
      </c>
      <c r="B2568" s="2">
        <v>41977</v>
      </c>
      <c r="C2568" s="2">
        <v>41980</v>
      </c>
      <c r="D2568" s="1" t="s">
        <v>3328</v>
      </c>
      <c r="E2568" s="1" t="s">
        <v>3133</v>
      </c>
      <c r="F2568" s="1" t="s">
        <v>3261</v>
      </c>
      <c r="G2568" s="1" t="s">
        <v>3147</v>
      </c>
      <c r="H2568" s="1" t="s">
        <v>12</v>
      </c>
      <c r="I2568" s="1" t="s">
        <v>661</v>
      </c>
      <c r="J2568" s="3">
        <v>16.72</v>
      </c>
      <c r="K2568" s="3">
        <v>5</v>
      </c>
      <c r="L2568" s="3">
        <v>3.3439999999999999</v>
      </c>
    </row>
    <row r="2569" spans="1:12" ht="14.25" customHeight="1" x14ac:dyDescent="0.25">
      <c r="A2569" s="1" t="s">
        <v>2671</v>
      </c>
      <c r="B2569" s="2">
        <v>41977</v>
      </c>
      <c r="C2569" s="2">
        <v>41980</v>
      </c>
      <c r="D2569" s="1" t="s">
        <v>3328</v>
      </c>
      <c r="E2569" s="1" t="s">
        <v>3133</v>
      </c>
      <c r="F2569" s="1" t="s">
        <v>3261</v>
      </c>
      <c r="G2569" s="1" t="s">
        <v>3147</v>
      </c>
      <c r="H2569" s="1" t="s">
        <v>12</v>
      </c>
      <c r="I2569" s="1" t="s">
        <v>2672</v>
      </c>
      <c r="J2569" s="3">
        <v>16.192</v>
      </c>
      <c r="K2569" s="3">
        <v>1</v>
      </c>
      <c r="L2569" s="3">
        <v>4.6551999999999998</v>
      </c>
    </row>
    <row r="2570" spans="1:12" ht="14.25" customHeight="1" x14ac:dyDescent="0.25">
      <c r="A2570" s="1" t="s">
        <v>2673</v>
      </c>
      <c r="B2570" s="2">
        <v>41503</v>
      </c>
      <c r="C2570" s="2">
        <v>41509</v>
      </c>
      <c r="D2570" s="1" t="s">
        <v>3378</v>
      </c>
      <c r="E2570" s="1" t="s">
        <v>3133</v>
      </c>
      <c r="F2570" s="1" t="s">
        <v>3306</v>
      </c>
      <c r="G2570" s="1" t="s">
        <v>3135</v>
      </c>
      <c r="H2570" s="1" t="s">
        <v>45</v>
      </c>
      <c r="I2570" s="1" t="s">
        <v>417</v>
      </c>
      <c r="J2570" s="3">
        <v>32.4</v>
      </c>
      <c r="K2570" s="3">
        <v>5</v>
      </c>
      <c r="L2570" s="3">
        <v>15.552</v>
      </c>
    </row>
    <row r="2571" spans="1:12" ht="14.25" customHeight="1" x14ac:dyDescent="0.25">
      <c r="A2571" s="1" t="s">
        <v>2674</v>
      </c>
      <c r="B2571" s="2">
        <v>41486</v>
      </c>
      <c r="C2571" s="2">
        <v>41489</v>
      </c>
      <c r="D2571" s="1" t="s">
        <v>3438</v>
      </c>
      <c r="E2571" s="1" t="s">
        <v>3133</v>
      </c>
      <c r="F2571" s="1" t="s">
        <v>3140</v>
      </c>
      <c r="G2571" s="1" t="s">
        <v>3135</v>
      </c>
      <c r="H2571" s="1" t="s">
        <v>20</v>
      </c>
      <c r="I2571" s="1" t="s">
        <v>2675</v>
      </c>
      <c r="J2571" s="3">
        <v>715.64</v>
      </c>
      <c r="K2571" s="3">
        <v>2</v>
      </c>
      <c r="L2571" s="3">
        <v>178.91</v>
      </c>
    </row>
    <row r="2572" spans="1:12" ht="14.25" customHeight="1" x14ac:dyDescent="0.25">
      <c r="A2572" s="1" t="s">
        <v>2676</v>
      </c>
      <c r="B2572" s="2">
        <v>41612</v>
      </c>
      <c r="C2572" s="2">
        <v>41616</v>
      </c>
      <c r="D2572" s="1" t="s">
        <v>3897</v>
      </c>
      <c r="E2572" s="1" t="s">
        <v>3133</v>
      </c>
      <c r="F2572" s="1" t="s">
        <v>3307</v>
      </c>
      <c r="G2572" s="1" t="s">
        <v>3135</v>
      </c>
      <c r="H2572" s="1" t="s">
        <v>22</v>
      </c>
      <c r="I2572" s="1" t="s">
        <v>495</v>
      </c>
      <c r="J2572" s="3">
        <v>268.70400000000001</v>
      </c>
      <c r="K2572" s="3">
        <v>3</v>
      </c>
      <c r="L2572" s="3">
        <v>6.7176</v>
      </c>
    </row>
    <row r="2573" spans="1:12" ht="14.25" customHeight="1" x14ac:dyDescent="0.25">
      <c r="A2573" s="1" t="s">
        <v>2676</v>
      </c>
      <c r="B2573" s="2">
        <v>41612</v>
      </c>
      <c r="C2573" s="2">
        <v>41616</v>
      </c>
      <c r="D2573" s="1" t="s">
        <v>3897</v>
      </c>
      <c r="E2573" s="1" t="s">
        <v>3133</v>
      </c>
      <c r="F2573" s="1" t="s">
        <v>3307</v>
      </c>
      <c r="G2573" s="1" t="s">
        <v>3135</v>
      </c>
      <c r="H2573" s="1" t="s">
        <v>14</v>
      </c>
      <c r="I2573" s="1" t="s">
        <v>2677</v>
      </c>
      <c r="J2573" s="3">
        <v>21.92</v>
      </c>
      <c r="K2573" s="3">
        <v>8</v>
      </c>
      <c r="L2573" s="3">
        <v>5.9184000000000001</v>
      </c>
    </row>
    <row r="2574" spans="1:12" ht="14.25" customHeight="1" x14ac:dyDescent="0.25">
      <c r="A2574" s="1" t="s">
        <v>2676</v>
      </c>
      <c r="B2574" s="2">
        <v>41612</v>
      </c>
      <c r="C2574" s="2">
        <v>41616</v>
      </c>
      <c r="D2574" s="1" t="s">
        <v>3897</v>
      </c>
      <c r="E2574" s="1" t="s">
        <v>3133</v>
      </c>
      <c r="F2574" s="1" t="s">
        <v>3307</v>
      </c>
      <c r="G2574" s="1" t="s">
        <v>3135</v>
      </c>
      <c r="H2574" s="1" t="s">
        <v>28</v>
      </c>
      <c r="I2574" s="1" t="s">
        <v>2678</v>
      </c>
      <c r="J2574" s="3">
        <v>48.72</v>
      </c>
      <c r="K2574" s="3">
        <v>3</v>
      </c>
      <c r="L2574" s="3">
        <v>7.3079999999999998</v>
      </c>
    </row>
    <row r="2575" spans="1:12" ht="14.25" customHeight="1" x14ac:dyDescent="0.25">
      <c r="A2575" s="1" t="s">
        <v>2676</v>
      </c>
      <c r="B2575" s="2">
        <v>41612</v>
      </c>
      <c r="C2575" s="2">
        <v>41616</v>
      </c>
      <c r="D2575" s="1" t="s">
        <v>3897</v>
      </c>
      <c r="E2575" s="1" t="s">
        <v>3133</v>
      </c>
      <c r="F2575" s="1" t="s">
        <v>3307</v>
      </c>
      <c r="G2575" s="1" t="s">
        <v>3135</v>
      </c>
      <c r="H2575" s="1" t="s">
        <v>198</v>
      </c>
      <c r="I2575" s="1" t="s">
        <v>237</v>
      </c>
      <c r="J2575" s="3">
        <v>205.666</v>
      </c>
      <c r="K2575" s="3">
        <v>2</v>
      </c>
      <c r="L2575" s="3">
        <v>-12.098000000000001</v>
      </c>
    </row>
    <row r="2576" spans="1:12" ht="14.25" customHeight="1" x14ac:dyDescent="0.25">
      <c r="A2576" s="1" t="s">
        <v>2679</v>
      </c>
      <c r="B2576" s="2">
        <v>41094</v>
      </c>
      <c r="C2576" s="2">
        <v>41098</v>
      </c>
      <c r="D2576" s="1" t="s">
        <v>3854</v>
      </c>
      <c r="E2576" s="1" t="s">
        <v>3133</v>
      </c>
      <c r="F2576" s="1" t="s">
        <v>3159</v>
      </c>
      <c r="G2576" s="1" t="s">
        <v>3135</v>
      </c>
      <c r="H2576" s="1" t="s">
        <v>18</v>
      </c>
      <c r="I2576" s="1" t="s">
        <v>1246</v>
      </c>
      <c r="J2576" s="3">
        <v>22.847999999999999</v>
      </c>
      <c r="K2576" s="3">
        <v>2</v>
      </c>
      <c r="L2576" s="3">
        <v>7.4256000000000002</v>
      </c>
    </row>
    <row r="2577" spans="1:12" ht="14.25" customHeight="1" x14ac:dyDescent="0.25">
      <c r="A2577" s="1" t="s">
        <v>2680</v>
      </c>
      <c r="B2577" s="2">
        <v>41471</v>
      </c>
      <c r="C2577" s="2">
        <v>41476</v>
      </c>
      <c r="D2577" s="1" t="s">
        <v>3948</v>
      </c>
      <c r="E2577" s="1" t="s">
        <v>3133</v>
      </c>
      <c r="F2577" s="1" t="s">
        <v>3144</v>
      </c>
      <c r="G2577" s="1" t="s">
        <v>3145</v>
      </c>
      <c r="H2577" s="1" t="s">
        <v>72</v>
      </c>
      <c r="I2577" s="1" t="s">
        <v>206</v>
      </c>
      <c r="J2577" s="3">
        <v>230.28</v>
      </c>
      <c r="K2577" s="3">
        <v>3</v>
      </c>
      <c r="L2577" s="3">
        <v>23.027999999999999</v>
      </c>
    </row>
    <row r="2578" spans="1:12" ht="14.25" customHeight="1" x14ac:dyDescent="0.25">
      <c r="A2578" s="1" t="s">
        <v>2680</v>
      </c>
      <c r="B2578" s="2">
        <v>41471</v>
      </c>
      <c r="C2578" s="2">
        <v>41476</v>
      </c>
      <c r="D2578" s="1" t="s">
        <v>3948</v>
      </c>
      <c r="E2578" s="1" t="s">
        <v>3133</v>
      </c>
      <c r="F2578" s="1" t="s">
        <v>3144</v>
      </c>
      <c r="G2578" s="1" t="s">
        <v>3145</v>
      </c>
      <c r="H2578" s="1" t="s">
        <v>45</v>
      </c>
      <c r="I2578" s="1" t="s">
        <v>1838</v>
      </c>
      <c r="J2578" s="3">
        <v>105.52</v>
      </c>
      <c r="K2578" s="3">
        <v>5</v>
      </c>
      <c r="L2578" s="3">
        <v>34.293999999999997</v>
      </c>
    </row>
    <row r="2579" spans="1:12" ht="14.25" customHeight="1" x14ac:dyDescent="0.25">
      <c r="A2579" s="1" t="s">
        <v>2681</v>
      </c>
      <c r="B2579" s="2">
        <v>41869</v>
      </c>
      <c r="C2579" s="2">
        <v>41876</v>
      </c>
      <c r="D2579" s="1" t="s">
        <v>3499</v>
      </c>
      <c r="E2579" s="1" t="s">
        <v>3133</v>
      </c>
      <c r="F2579" s="1" t="s">
        <v>3160</v>
      </c>
      <c r="G2579" s="1" t="s">
        <v>3135</v>
      </c>
      <c r="H2579" s="1" t="s">
        <v>87</v>
      </c>
      <c r="I2579" s="1" t="s">
        <v>106</v>
      </c>
      <c r="J2579" s="3">
        <v>23.36</v>
      </c>
      <c r="K2579" s="3">
        <v>2</v>
      </c>
      <c r="L2579" s="3">
        <v>11.68</v>
      </c>
    </row>
    <row r="2580" spans="1:12" ht="14.25" customHeight="1" x14ac:dyDescent="0.25">
      <c r="A2580" s="1" t="s">
        <v>2681</v>
      </c>
      <c r="B2580" s="2">
        <v>41869</v>
      </c>
      <c r="C2580" s="2">
        <v>41876</v>
      </c>
      <c r="D2580" s="1" t="s">
        <v>3499</v>
      </c>
      <c r="E2580" s="1" t="s">
        <v>3133</v>
      </c>
      <c r="F2580" s="1" t="s">
        <v>3160</v>
      </c>
      <c r="G2580" s="1" t="s">
        <v>3135</v>
      </c>
      <c r="H2580" s="1" t="s">
        <v>16</v>
      </c>
      <c r="I2580" s="1" t="s">
        <v>2152</v>
      </c>
      <c r="J2580" s="3">
        <v>71.975999999999999</v>
      </c>
      <c r="K2580" s="3">
        <v>3</v>
      </c>
      <c r="L2580" s="3">
        <v>8.9969999999999999</v>
      </c>
    </row>
    <row r="2581" spans="1:12" ht="14.25" customHeight="1" x14ac:dyDescent="0.25">
      <c r="A2581" s="1" t="s">
        <v>2681</v>
      </c>
      <c r="B2581" s="2">
        <v>41869</v>
      </c>
      <c r="C2581" s="2">
        <v>41876</v>
      </c>
      <c r="D2581" s="1" t="s">
        <v>3499</v>
      </c>
      <c r="E2581" s="1" t="s">
        <v>3133</v>
      </c>
      <c r="F2581" s="1" t="s">
        <v>3160</v>
      </c>
      <c r="G2581" s="1" t="s">
        <v>3135</v>
      </c>
      <c r="H2581" s="1" t="s">
        <v>45</v>
      </c>
      <c r="I2581" s="1" t="s">
        <v>770</v>
      </c>
      <c r="J2581" s="3">
        <v>8.56</v>
      </c>
      <c r="K2581" s="3">
        <v>2</v>
      </c>
      <c r="L2581" s="3">
        <v>3.8519999999999999</v>
      </c>
    </row>
    <row r="2582" spans="1:12" ht="14.25" customHeight="1" x14ac:dyDescent="0.25">
      <c r="A2582" s="1" t="s">
        <v>2681</v>
      </c>
      <c r="B2582" s="2">
        <v>41869</v>
      </c>
      <c r="C2582" s="2">
        <v>41876</v>
      </c>
      <c r="D2582" s="1" t="s">
        <v>3499</v>
      </c>
      <c r="E2582" s="1" t="s">
        <v>3133</v>
      </c>
      <c r="F2582" s="1" t="s">
        <v>3160</v>
      </c>
      <c r="G2582" s="1" t="s">
        <v>3135</v>
      </c>
      <c r="H2582" s="1" t="s">
        <v>18</v>
      </c>
      <c r="I2582" s="1" t="s">
        <v>1220</v>
      </c>
      <c r="J2582" s="3">
        <v>13.92</v>
      </c>
      <c r="K2582" s="3">
        <v>3</v>
      </c>
      <c r="L2582" s="3">
        <v>4.8719999999999999</v>
      </c>
    </row>
    <row r="2583" spans="1:12" ht="14.25" customHeight="1" x14ac:dyDescent="0.25">
      <c r="A2583" s="1" t="s">
        <v>2681</v>
      </c>
      <c r="B2583" s="2">
        <v>41869</v>
      </c>
      <c r="C2583" s="2">
        <v>41876</v>
      </c>
      <c r="D2583" s="1" t="s">
        <v>3499</v>
      </c>
      <c r="E2583" s="1" t="s">
        <v>3133</v>
      </c>
      <c r="F2583" s="1" t="s">
        <v>3160</v>
      </c>
      <c r="G2583" s="1" t="s">
        <v>3135</v>
      </c>
      <c r="H2583" s="1" t="s">
        <v>20</v>
      </c>
      <c r="I2583" s="1" t="s">
        <v>2682</v>
      </c>
      <c r="J2583" s="3">
        <v>2518.29</v>
      </c>
      <c r="K2583" s="3">
        <v>9</v>
      </c>
      <c r="L2583" s="3">
        <v>654.75540000000001</v>
      </c>
    </row>
    <row r="2584" spans="1:12" ht="14.25" customHeight="1" x14ac:dyDescent="0.25">
      <c r="A2584" s="1" t="s">
        <v>2681</v>
      </c>
      <c r="B2584" s="2">
        <v>41869</v>
      </c>
      <c r="C2584" s="2">
        <v>41876</v>
      </c>
      <c r="D2584" s="1" t="s">
        <v>3499</v>
      </c>
      <c r="E2584" s="1" t="s">
        <v>3133</v>
      </c>
      <c r="F2584" s="1" t="s">
        <v>3160</v>
      </c>
      <c r="G2584" s="1" t="s">
        <v>3135</v>
      </c>
      <c r="H2584" s="1" t="s">
        <v>28</v>
      </c>
      <c r="I2584" s="1" t="s">
        <v>427</v>
      </c>
      <c r="J2584" s="3">
        <v>540.57000000000005</v>
      </c>
      <c r="K2584" s="3">
        <v>3</v>
      </c>
      <c r="L2584" s="3">
        <v>140.54820000000001</v>
      </c>
    </row>
    <row r="2585" spans="1:12" ht="14.25" customHeight="1" x14ac:dyDescent="0.25">
      <c r="A2585" s="1" t="s">
        <v>2681</v>
      </c>
      <c r="B2585" s="2">
        <v>41869</v>
      </c>
      <c r="C2585" s="2">
        <v>41876</v>
      </c>
      <c r="D2585" s="1" t="s">
        <v>3499</v>
      </c>
      <c r="E2585" s="1" t="s">
        <v>3133</v>
      </c>
      <c r="F2585" s="1" t="s">
        <v>3160</v>
      </c>
      <c r="G2585" s="1" t="s">
        <v>3135</v>
      </c>
      <c r="H2585" s="1" t="s">
        <v>18</v>
      </c>
      <c r="I2585" s="1" t="s">
        <v>680</v>
      </c>
      <c r="J2585" s="3">
        <v>221.05600000000001</v>
      </c>
      <c r="K2585" s="3">
        <v>8</v>
      </c>
      <c r="L2585" s="3">
        <v>77.369600000000005</v>
      </c>
    </row>
    <row r="2586" spans="1:12" ht="14.25" customHeight="1" x14ac:dyDescent="0.25">
      <c r="A2586" s="1" t="s">
        <v>2683</v>
      </c>
      <c r="B2586" s="2">
        <v>41623</v>
      </c>
      <c r="C2586" s="2">
        <v>41626</v>
      </c>
      <c r="D2586" s="1" t="s">
        <v>3781</v>
      </c>
      <c r="E2586" s="1" t="s">
        <v>3133</v>
      </c>
      <c r="F2586" s="1" t="s">
        <v>3159</v>
      </c>
      <c r="G2586" s="1" t="s">
        <v>3135</v>
      </c>
      <c r="H2586" s="1" t="s">
        <v>72</v>
      </c>
      <c r="I2586" s="1" t="s">
        <v>73</v>
      </c>
      <c r="J2586" s="3">
        <v>81.424000000000007</v>
      </c>
      <c r="K2586" s="3">
        <v>2</v>
      </c>
      <c r="L2586" s="3">
        <v>-9.1601999999999997</v>
      </c>
    </row>
    <row r="2587" spans="1:12" ht="14.25" customHeight="1" x14ac:dyDescent="0.25">
      <c r="A2587" s="1" t="s">
        <v>2683</v>
      </c>
      <c r="B2587" s="2">
        <v>41623</v>
      </c>
      <c r="C2587" s="2">
        <v>41626</v>
      </c>
      <c r="D2587" s="1" t="s">
        <v>3781</v>
      </c>
      <c r="E2587" s="1" t="s">
        <v>3133</v>
      </c>
      <c r="F2587" s="1" t="s">
        <v>3159</v>
      </c>
      <c r="G2587" s="1" t="s">
        <v>3135</v>
      </c>
      <c r="H2587" s="1" t="s">
        <v>28</v>
      </c>
      <c r="I2587" s="1" t="s">
        <v>98</v>
      </c>
      <c r="J2587" s="3">
        <v>134.80000000000001</v>
      </c>
      <c r="K2587" s="3">
        <v>10</v>
      </c>
      <c r="L2587" s="3">
        <v>35.048000000000002</v>
      </c>
    </row>
    <row r="2588" spans="1:12" ht="14.25" customHeight="1" x14ac:dyDescent="0.25">
      <c r="A2588" s="1" t="s">
        <v>2684</v>
      </c>
      <c r="B2588" s="2">
        <v>41918</v>
      </c>
      <c r="C2588" s="2">
        <v>41923</v>
      </c>
      <c r="D2588" s="1" t="s">
        <v>3467</v>
      </c>
      <c r="E2588" s="1" t="s">
        <v>3133</v>
      </c>
      <c r="F2588" s="1" t="s">
        <v>3286</v>
      </c>
      <c r="G2588" s="1" t="s">
        <v>3135</v>
      </c>
      <c r="H2588" s="1" t="s">
        <v>72</v>
      </c>
      <c r="I2588" s="1" t="s">
        <v>1053</v>
      </c>
      <c r="J2588" s="3">
        <v>435.16800000000001</v>
      </c>
      <c r="K2588" s="3">
        <v>4</v>
      </c>
      <c r="L2588" s="3">
        <v>-59.835599999999999</v>
      </c>
    </row>
    <row r="2589" spans="1:12" ht="14.25" customHeight="1" x14ac:dyDescent="0.25">
      <c r="A2589" s="1" t="s">
        <v>2684</v>
      </c>
      <c r="B2589" s="2">
        <v>41918</v>
      </c>
      <c r="C2589" s="2">
        <v>41923</v>
      </c>
      <c r="D2589" s="1" t="s">
        <v>3467</v>
      </c>
      <c r="E2589" s="1" t="s">
        <v>3133</v>
      </c>
      <c r="F2589" s="1" t="s">
        <v>3286</v>
      </c>
      <c r="G2589" s="1" t="s">
        <v>3135</v>
      </c>
      <c r="H2589" s="1" t="s">
        <v>79</v>
      </c>
      <c r="I2589" s="1" t="s">
        <v>106</v>
      </c>
      <c r="J2589" s="3">
        <v>14.9</v>
      </c>
      <c r="K2589" s="3">
        <v>5</v>
      </c>
      <c r="L2589" s="3">
        <v>6.8540000000000001</v>
      </c>
    </row>
    <row r="2590" spans="1:12" ht="14.25" customHeight="1" x14ac:dyDescent="0.25">
      <c r="A2590" s="1" t="s">
        <v>2684</v>
      </c>
      <c r="B2590" s="2">
        <v>41918</v>
      </c>
      <c r="C2590" s="2">
        <v>41923</v>
      </c>
      <c r="D2590" s="1" t="s">
        <v>3467</v>
      </c>
      <c r="E2590" s="1" t="s">
        <v>3133</v>
      </c>
      <c r="F2590" s="1" t="s">
        <v>3286</v>
      </c>
      <c r="G2590" s="1" t="s">
        <v>3135</v>
      </c>
      <c r="H2590" s="1" t="s">
        <v>20</v>
      </c>
      <c r="I2590" s="1" t="s">
        <v>1723</v>
      </c>
      <c r="J2590" s="3">
        <v>15.8</v>
      </c>
      <c r="K2590" s="3">
        <v>4</v>
      </c>
      <c r="L2590" s="3">
        <v>4.1079999999999997</v>
      </c>
    </row>
    <row r="2591" spans="1:12" ht="14.25" customHeight="1" x14ac:dyDescent="0.25">
      <c r="A2591" s="1" t="s">
        <v>2684</v>
      </c>
      <c r="B2591" s="2">
        <v>41918</v>
      </c>
      <c r="C2591" s="2">
        <v>41923</v>
      </c>
      <c r="D2591" s="1" t="s">
        <v>3467</v>
      </c>
      <c r="E2591" s="1" t="s">
        <v>3133</v>
      </c>
      <c r="F2591" s="1" t="s">
        <v>3286</v>
      </c>
      <c r="G2591" s="1" t="s">
        <v>3135</v>
      </c>
      <c r="H2591" s="1" t="s">
        <v>12</v>
      </c>
      <c r="I2591" s="1" t="s">
        <v>2685</v>
      </c>
      <c r="J2591" s="3">
        <v>72.900000000000006</v>
      </c>
      <c r="K2591" s="3">
        <v>5</v>
      </c>
      <c r="L2591" s="3">
        <v>26.972999999999999</v>
      </c>
    </row>
    <row r="2592" spans="1:12" ht="14.25" customHeight="1" x14ac:dyDescent="0.25">
      <c r="A2592" s="1" t="s">
        <v>2684</v>
      </c>
      <c r="B2592" s="2">
        <v>41918</v>
      </c>
      <c r="C2592" s="2">
        <v>41923</v>
      </c>
      <c r="D2592" s="1" t="s">
        <v>3467</v>
      </c>
      <c r="E2592" s="1" t="s">
        <v>3133</v>
      </c>
      <c r="F2592" s="1" t="s">
        <v>3286</v>
      </c>
      <c r="G2592" s="1" t="s">
        <v>3135</v>
      </c>
      <c r="H2592" s="1" t="s">
        <v>22</v>
      </c>
      <c r="I2592" s="1" t="s">
        <v>685</v>
      </c>
      <c r="J2592" s="3">
        <v>206.352</v>
      </c>
      <c r="K2592" s="3">
        <v>3</v>
      </c>
      <c r="L2592" s="3">
        <v>5.1588000000000003</v>
      </c>
    </row>
    <row r="2593" spans="1:12" ht="14.25" customHeight="1" x14ac:dyDescent="0.25">
      <c r="A2593" s="1" t="s">
        <v>2684</v>
      </c>
      <c r="B2593" s="2">
        <v>41918</v>
      </c>
      <c r="C2593" s="2">
        <v>41923</v>
      </c>
      <c r="D2593" s="1" t="s">
        <v>3467</v>
      </c>
      <c r="E2593" s="1" t="s">
        <v>3133</v>
      </c>
      <c r="F2593" s="1" t="s">
        <v>3286</v>
      </c>
      <c r="G2593" s="1" t="s">
        <v>3135</v>
      </c>
      <c r="H2593" s="1" t="s">
        <v>16</v>
      </c>
      <c r="I2593" s="1" t="s">
        <v>1026</v>
      </c>
      <c r="J2593" s="3">
        <v>7.992</v>
      </c>
      <c r="K2593" s="3">
        <v>1</v>
      </c>
      <c r="L2593" s="3">
        <v>2.6972999999999998</v>
      </c>
    </row>
    <row r="2594" spans="1:12" ht="14.25" customHeight="1" x14ac:dyDescent="0.25">
      <c r="A2594" s="1" t="s">
        <v>2686</v>
      </c>
      <c r="B2594" s="2">
        <v>40991</v>
      </c>
      <c r="C2594" s="2">
        <v>40998</v>
      </c>
      <c r="D2594" s="1" t="s">
        <v>3767</v>
      </c>
      <c r="E2594" s="1" t="s">
        <v>3133</v>
      </c>
      <c r="F2594" s="1" t="s">
        <v>3134</v>
      </c>
      <c r="G2594" s="1" t="s">
        <v>3135</v>
      </c>
      <c r="H2594" s="1" t="s">
        <v>45</v>
      </c>
      <c r="I2594" s="1" t="s">
        <v>1004</v>
      </c>
      <c r="J2594" s="3">
        <v>33.36</v>
      </c>
      <c r="K2594" s="3">
        <v>4</v>
      </c>
      <c r="L2594" s="3">
        <v>16.68</v>
      </c>
    </row>
    <row r="2595" spans="1:12" ht="14.25" customHeight="1" x14ac:dyDescent="0.25">
      <c r="A2595" s="1" t="s">
        <v>2687</v>
      </c>
      <c r="B2595" s="2">
        <v>41558</v>
      </c>
      <c r="C2595" s="2">
        <v>41560</v>
      </c>
      <c r="D2595" s="1" t="s">
        <v>3949</v>
      </c>
      <c r="E2595" s="1" t="s">
        <v>3133</v>
      </c>
      <c r="F2595" s="1" t="s">
        <v>3156</v>
      </c>
      <c r="G2595" s="1" t="s">
        <v>3147</v>
      </c>
      <c r="H2595" s="1" t="s">
        <v>198</v>
      </c>
      <c r="I2595" s="1" t="s">
        <v>2688</v>
      </c>
      <c r="J2595" s="3">
        <v>90.882000000000005</v>
      </c>
      <c r="K2595" s="3">
        <v>3</v>
      </c>
      <c r="L2595" s="3">
        <v>-190.85220000000001</v>
      </c>
    </row>
    <row r="2596" spans="1:12" ht="14.25" customHeight="1" x14ac:dyDescent="0.25">
      <c r="A2596" s="1" t="s">
        <v>2687</v>
      </c>
      <c r="B2596" s="2">
        <v>41558</v>
      </c>
      <c r="C2596" s="2">
        <v>41560</v>
      </c>
      <c r="D2596" s="1" t="s">
        <v>3949</v>
      </c>
      <c r="E2596" s="1" t="s">
        <v>3133</v>
      </c>
      <c r="F2596" s="1" t="s">
        <v>3156</v>
      </c>
      <c r="G2596" s="1" t="s">
        <v>3147</v>
      </c>
      <c r="H2596" s="1" t="s">
        <v>16</v>
      </c>
      <c r="I2596" s="1" t="s">
        <v>2689</v>
      </c>
      <c r="J2596" s="3">
        <v>15.992000000000001</v>
      </c>
      <c r="K2596" s="3">
        <v>1</v>
      </c>
      <c r="L2596" s="3">
        <v>-2.9984999999999999</v>
      </c>
    </row>
    <row r="2597" spans="1:12" ht="14.25" customHeight="1" x14ac:dyDescent="0.25">
      <c r="A2597" s="1" t="s">
        <v>2687</v>
      </c>
      <c r="B2597" s="2">
        <v>41558</v>
      </c>
      <c r="C2597" s="2">
        <v>41560</v>
      </c>
      <c r="D2597" s="1" t="s">
        <v>3949</v>
      </c>
      <c r="E2597" s="1" t="s">
        <v>3133</v>
      </c>
      <c r="F2597" s="1" t="s">
        <v>3156</v>
      </c>
      <c r="G2597" s="1" t="s">
        <v>3147</v>
      </c>
      <c r="H2597" s="1" t="s">
        <v>72</v>
      </c>
      <c r="I2597" s="1" t="s">
        <v>2584</v>
      </c>
      <c r="J2597" s="3">
        <v>120.78400000000001</v>
      </c>
      <c r="K2597" s="3">
        <v>1</v>
      </c>
      <c r="L2597" s="3">
        <v>13.588200000000001</v>
      </c>
    </row>
    <row r="2598" spans="1:12" ht="14.25" customHeight="1" x14ac:dyDescent="0.25">
      <c r="A2598" s="1" t="s">
        <v>2690</v>
      </c>
      <c r="B2598" s="2">
        <v>41148</v>
      </c>
      <c r="C2598" s="2">
        <v>41152</v>
      </c>
      <c r="D2598" s="1" t="s">
        <v>3689</v>
      </c>
      <c r="E2598" s="1" t="s">
        <v>3133</v>
      </c>
      <c r="F2598" s="1" t="s">
        <v>3134</v>
      </c>
      <c r="G2598" s="1" t="s">
        <v>3135</v>
      </c>
      <c r="H2598" s="1" t="s">
        <v>18</v>
      </c>
      <c r="I2598" s="1" t="s">
        <v>2691</v>
      </c>
      <c r="J2598" s="3">
        <v>5.1040000000000001</v>
      </c>
      <c r="K2598" s="3">
        <v>1</v>
      </c>
      <c r="L2598" s="3">
        <v>1.6588000000000001</v>
      </c>
    </row>
    <row r="2599" spans="1:12" ht="14.25" customHeight="1" x14ac:dyDescent="0.25">
      <c r="A2599" s="1" t="s">
        <v>2692</v>
      </c>
      <c r="B2599" s="2">
        <v>41386</v>
      </c>
      <c r="C2599" s="2">
        <v>41389</v>
      </c>
      <c r="D2599" s="1" t="s">
        <v>3324</v>
      </c>
      <c r="E2599" s="1" t="s">
        <v>3133</v>
      </c>
      <c r="F2599" s="1" t="s">
        <v>3136</v>
      </c>
      <c r="G2599" s="1" t="s">
        <v>3137</v>
      </c>
      <c r="H2599" s="1" t="s">
        <v>18</v>
      </c>
      <c r="I2599" s="1" t="s">
        <v>483</v>
      </c>
      <c r="J2599" s="3">
        <v>8.32</v>
      </c>
      <c r="K2599" s="3">
        <v>5</v>
      </c>
      <c r="L2599" s="3">
        <v>2.8079999999999998</v>
      </c>
    </row>
    <row r="2600" spans="1:12" ht="14.25" customHeight="1" x14ac:dyDescent="0.25">
      <c r="A2600" s="1" t="s">
        <v>2693</v>
      </c>
      <c r="B2600" s="2">
        <v>41233</v>
      </c>
      <c r="C2600" s="2">
        <v>41236</v>
      </c>
      <c r="D2600" s="1" t="s">
        <v>3536</v>
      </c>
      <c r="E2600" s="1" t="s">
        <v>3133</v>
      </c>
      <c r="F2600" s="1" t="s">
        <v>3146</v>
      </c>
      <c r="G2600" s="1" t="s">
        <v>3147</v>
      </c>
      <c r="H2600" s="1" t="s">
        <v>18</v>
      </c>
      <c r="I2600" s="1" t="s">
        <v>178</v>
      </c>
      <c r="J2600" s="3">
        <v>4.8959999999999999</v>
      </c>
      <c r="K2600" s="3">
        <v>3</v>
      </c>
      <c r="L2600" s="3">
        <v>-3.4272</v>
      </c>
    </row>
    <row r="2601" spans="1:12" ht="14.25" customHeight="1" x14ac:dyDescent="0.25">
      <c r="A2601" s="1" t="s">
        <v>2693</v>
      </c>
      <c r="B2601" s="2">
        <v>41233</v>
      </c>
      <c r="C2601" s="2">
        <v>41236</v>
      </c>
      <c r="D2601" s="1" t="s">
        <v>3536</v>
      </c>
      <c r="E2601" s="1" t="s">
        <v>3133</v>
      </c>
      <c r="F2601" s="1" t="s">
        <v>3146</v>
      </c>
      <c r="G2601" s="1" t="s">
        <v>3147</v>
      </c>
      <c r="H2601" s="1" t="s">
        <v>198</v>
      </c>
      <c r="I2601" s="1" t="s">
        <v>2694</v>
      </c>
      <c r="J2601" s="3">
        <v>145.76400000000001</v>
      </c>
      <c r="K2601" s="3">
        <v>6</v>
      </c>
      <c r="L2601" s="3">
        <v>-247.7988</v>
      </c>
    </row>
    <row r="2602" spans="1:12" ht="14.25" customHeight="1" x14ac:dyDescent="0.25">
      <c r="A2602" s="1" t="s">
        <v>2693</v>
      </c>
      <c r="B2602" s="2">
        <v>41233</v>
      </c>
      <c r="C2602" s="2">
        <v>41236</v>
      </c>
      <c r="D2602" s="1" t="s">
        <v>3536</v>
      </c>
      <c r="E2602" s="1" t="s">
        <v>3133</v>
      </c>
      <c r="F2602" s="1" t="s">
        <v>3146</v>
      </c>
      <c r="G2602" s="1" t="s">
        <v>3147</v>
      </c>
      <c r="H2602" s="1" t="s">
        <v>18</v>
      </c>
      <c r="I2602" s="1" t="s">
        <v>2695</v>
      </c>
      <c r="J2602" s="3">
        <v>9.6120000000000001</v>
      </c>
      <c r="K2602" s="3">
        <v>6</v>
      </c>
      <c r="L2602" s="3">
        <v>-7.3692000000000002</v>
      </c>
    </row>
    <row r="2603" spans="1:12" ht="14.25" customHeight="1" x14ac:dyDescent="0.25">
      <c r="A2603" s="1" t="s">
        <v>2696</v>
      </c>
      <c r="B2603" s="2">
        <v>41947</v>
      </c>
      <c r="C2603" s="2">
        <v>41949</v>
      </c>
      <c r="D2603" s="1" t="s">
        <v>3885</v>
      </c>
      <c r="E2603" s="1" t="s">
        <v>3133</v>
      </c>
      <c r="F2603" s="1" t="s">
        <v>3159</v>
      </c>
      <c r="G2603" s="1" t="s">
        <v>3135</v>
      </c>
      <c r="H2603" s="1" t="s">
        <v>38</v>
      </c>
      <c r="I2603" s="1" t="s">
        <v>133</v>
      </c>
      <c r="J2603" s="3">
        <v>199.75</v>
      </c>
      <c r="K2603" s="3">
        <v>5</v>
      </c>
      <c r="L2603" s="3">
        <v>87.89</v>
      </c>
    </row>
    <row r="2604" spans="1:12" ht="14.25" customHeight="1" x14ac:dyDescent="0.25">
      <c r="A2604" s="1" t="s">
        <v>2696</v>
      </c>
      <c r="B2604" s="2">
        <v>41947</v>
      </c>
      <c r="C2604" s="2">
        <v>41949</v>
      </c>
      <c r="D2604" s="1" t="s">
        <v>3885</v>
      </c>
      <c r="E2604" s="1" t="s">
        <v>3133</v>
      </c>
      <c r="F2604" s="1" t="s">
        <v>3159</v>
      </c>
      <c r="G2604" s="1" t="s">
        <v>3135</v>
      </c>
      <c r="H2604" s="1" t="s">
        <v>22</v>
      </c>
      <c r="I2604" s="1" t="s">
        <v>1673</v>
      </c>
      <c r="J2604" s="3">
        <v>1673.184</v>
      </c>
      <c r="K2604" s="3">
        <v>12</v>
      </c>
      <c r="L2604" s="3">
        <v>20.9148</v>
      </c>
    </row>
    <row r="2605" spans="1:12" ht="14.25" customHeight="1" x14ac:dyDescent="0.25">
      <c r="A2605" s="1" t="s">
        <v>2697</v>
      </c>
      <c r="B2605" s="2">
        <v>40667</v>
      </c>
      <c r="C2605" s="2">
        <v>40670</v>
      </c>
      <c r="D2605" s="1" t="s">
        <v>3950</v>
      </c>
      <c r="E2605" s="1" t="s">
        <v>3133</v>
      </c>
      <c r="F2605" s="1" t="s">
        <v>3136</v>
      </c>
      <c r="G2605" s="1" t="s">
        <v>3137</v>
      </c>
      <c r="H2605" s="1" t="s">
        <v>12</v>
      </c>
      <c r="I2605" s="1" t="s">
        <v>1195</v>
      </c>
      <c r="J2605" s="3">
        <v>12.18</v>
      </c>
      <c r="K2605" s="3">
        <v>7</v>
      </c>
      <c r="L2605" s="3">
        <v>3.8976000000000002</v>
      </c>
    </row>
    <row r="2606" spans="1:12" ht="14.25" customHeight="1" x14ac:dyDescent="0.25">
      <c r="A2606" s="1" t="s">
        <v>2697</v>
      </c>
      <c r="B2606" s="2">
        <v>40667</v>
      </c>
      <c r="C2606" s="2">
        <v>40670</v>
      </c>
      <c r="D2606" s="1" t="s">
        <v>3950</v>
      </c>
      <c r="E2606" s="1" t="s">
        <v>3133</v>
      </c>
      <c r="F2606" s="1" t="s">
        <v>3136</v>
      </c>
      <c r="G2606" s="1" t="s">
        <v>3137</v>
      </c>
      <c r="H2606" s="1" t="s">
        <v>20</v>
      </c>
      <c r="I2606" s="1" t="s">
        <v>972</v>
      </c>
      <c r="J2606" s="3">
        <v>57.68</v>
      </c>
      <c r="K2606" s="3">
        <v>4</v>
      </c>
      <c r="L2606" s="3">
        <v>19.034400000000002</v>
      </c>
    </row>
    <row r="2607" spans="1:12" ht="14.25" customHeight="1" x14ac:dyDescent="0.25">
      <c r="A2607" s="1" t="s">
        <v>2698</v>
      </c>
      <c r="B2607" s="2">
        <v>41255</v>
      </c>
      <c r="C2607" s="2">
        <v>41258</v>
      </c>
      <c r="D2607" s="1" t="s">
        <v>3951</v>
      </c>
      <c r="E2607" s="1" t="s">
        <v>3133</v>
      </c>
      <c r="F2607" s="1" t="s">
        <v>3134</v>
      </c>
      <c r="G2607" s="1" t="s">
        <v>3135</v>
      </c>
      <c r="H2607" s="1" t="s">
        <v>38</v>
      </c>
      <c r="I2607" s="1" t="s">
        <v>900</v>
      </c>
      <c r="J2607" s="3">
        <v>299.94</v>
      </c>
      <c r="K2607" s="3">
        <v>6</v>
      </c>
      <c r="L2607" s="3">
        <v>128.9742</v>
      </c>
    </row>
    <row r="2608" spans="1:12" ht="14.25" customHeight="1" x14ac:dyDescent="0.25">
      <c r="A2608" s="1" t="s">
        <v>2698</v>
      </c>
      <c r="B2608" s="2">
        <v>41255</v>
      </c>
      <c r="C2608" s="2">
        <v>41258</v>
      </c>
      <c r="D2608" s="1" t="s">
        <v>3951</v>
      </c>
      <c r="E2608" s="1" t="s">
        <v>3133</v>
      </c>
      <c r="F2608" s="1" t="s">
        <v>3134</v>
      </c>
      <c r="G2608" s="1" t="s">
        <v>3135</v>
      </c>
      <c r="H2608" s="1" t="s">
        <v>82</v>
      </c>
      <c r="I2608" s="1" t="s">
        <v>106</v>
      </c>
      <c r="J2608" s="3">
        <v>25.76</v>
      </c>
      <c r="K2608" s="3">
        <v>7</v>
      </c>
      <c r="L2608" s="3">
        <v>0.51519999999999999</v>
      </c>
    </row>
    <row r="2609" spans="1:12" ht="14.25" customHeight="1" x14ac:dyDescent="0.25">
      <c r="A2609" s="1" t="s">
        <v>2699</v>
      </c>
      <c r="B2609" s="2">
        <v>41555</v>
      </c>
      <c r="C2609" s="2">
        <v>41559</v>
      </c>
      <c r="D2609" s="1" t="s">
        <v>3676</v>
      </c>
      <c r="E2609" s="1" t="s">
        <v>3133</v>
      </c>
      <c r="F2609" s="1" t="s">
        <v>3180</v>
      </c>
      <c r="G2609" s="1" t="s">
        <v>3137</v>
      </c>
      <c r="H2609" s="1" t="s">
        <v>79</v>
      </c>
      <c r="I2609" s="1" t="s">
        <v>2290</v>
      </c>
      <c r="J2609" s="3">
        <v>93.36</v>
      </c>
      <c r="K2609" s="3">
        <v>12</v>
      </c>
      <c r="L2609" s="3">
        <v>0.93359999999999999</v>
      </c>
    </row>
    <row r="2610" spans="1:12" ht="14.25" customHeight="1" x14ac:dyDescent="0.25">
      <c r="A2610" s="1" t="s">
        <v>2700</v>
      </c>
      <c r="B2610" s="2">
        <v>41080</v>
      </c>
      <c r="C2610" s="2">
        <v>41083</v>
      </c>
      <c r="D2610" s="1" t="s">
        <v>3602</v>
      </c>
      <c r="E2610" s="1" t="s">
        <v>3133</v>
      </c>
      <c r="F2610" s="1" t="s">
        <v>3146</v>
      </c>
      <c r="G2610" s="1" t="s">
        <v>3147</v>
      </c>
      <c r="H2610" s="1" t="s">
        <v>16</v>
      </c>
      <c r="I2610" s="1" t="s">
        <v>2515</v>
      </c>
      <c r="J2610" s="3">
        <v>125.944</v>
      </c>
      <c r="K2610" s="3">
        <v>7</v>
      </c>
      <c r="L2610" s="3">
        <v>15.743</v>
      </c>
    </row>
    <row r="2611" spans="1:12" ht="14.25" customHeight="1" x14ac:dyDescent="0.25">
      <c r="A2611" s="1" t="s">
        <v>2701</v>
      </c>
      <c r="B2611" s="2">
        <v>41930</v>
      </c>
      <c r="C2611" s="2">
        <v>41932</v>
      </c>
      <c r="D2611" s="1" t="s">
        <v>3825</v>
      </c>
      <c r="E2611" s="1" t="s">
        <v>3133</v>
      </c>
      <c r="F2611" s="1" t="s">
        <v>3304</v>
      </c>
      <c r="G2611" s="1" t="s">
        <v>3135</v>
      </c>
      <c r="H2611" s="1" t="s">
        <v>16</v>
      </c>
      <c r="I2611" s="1" t="s">
        <v>1899</v>
      </c>
      <c r="J2611" s="3">
        <v>52.792000000000002</v>
      </c>
      <c r="K2611" s="3">
        <v>1</v>
      </c>
      <c r="L2611" s="3">
        <v>4.6193</v>
      </c>
    </row>
    <row r="2612" spans="1:12" ht="14.25" customHeight="1" x14ac:dyDescent="0.25">
      <c r="A2612" s="1" t="s">
        <v>2702</v>
      </c>
      <c r="B2612" s="2">
        <v>41821</v>
      </c>
      <c r="C2612" s="2">
        <v>41823</v>
      </c>
      <c r="D2612" s="1" t="s">
        <v>3952</v>
      </c>
      <c r="E2612" s="1" t="s">
        <v>3133</v>
      </c>
      <c r="F2612" s="1" t="s">
        <v>3134</v>
      </c>
      <c r="G2612" s="1" t="s">
        <v>3135</v>
      </c>
      <c r="H2612" s="1" t="s">
        <v>198</v>
      </c>
      <c r="I2612" s="1" t="s">
        <v>1361</v>
      </c>
      <c r="J2612" s="3">
        <v>435.99900000000002</v>
      </c>
      <c r="K2612" s="3">
        <v>3</v>
      </c>
      <c r="L2612" s="3">
        <v>5.1294000000000004</v>
      </c>
    </row>
    <row r="2613" spans="1:12" ht="14.25" customHeight="1" x14ac:dyDescent="0.25">
      <c r="A2613" s="1" t="s">
        <v>2703</v>
      </c>
      <c r="B2613" s="2">
        <v>41873</v>
      </c>
      <c r="C2613" s="2">
        <v>41877</v>
      </c>
      <c r="D2613" s="1" t="s">
        <v>3824</v>
      </c>
      <c r="E2613" s="1" t="s">
        <v>3133</v>
      </c>
      <c r="F2613" s="1" t="s">
        <v>3136</v>
      </c>
      <c r="G2613" s="1" t="s">
        <v>3137</v>
      </c>
      <c r="H2613" s="1" t="s">
        <v>72</v>
      </c>
      <c r="I2613" s="1" t="s">
        <v>2704</v>
      </c>
      <c r="J2613" s="3">
        <v>388.70400000000001</v>
      </c>
      <c r="K2613" s="3">
        <v>6</v>
      </c>
      <c r="L2613" s="3">
        <v>38.870399999999997</v>
      </c>
    </row>
    <row r="2614" spans="1:12" ht="14.25" customHeight="1" x14ac:dyDescent="0.25">
      <c r="A2614" s="1" t="s">
        <v>2703</v>
      </c>
      <c r="B2614" s="2">
        <v>41873</v>
      </c>
      <c r="C2614" s="2">
        <v>41877</v>
      </c>
      <c r="D2614" s="1" t="s">
        <v>3824</v>
      </c>
      <c r="E2614" s="1" t="s">
        <v>3133</v>
      </c>
      <c r="F2614" s="1" t="s">
        <v>3136</v>
      </c>
      <c r="G2614" s="1" t="s">
        <v>3137</v>
      </c>
      <c r="H2614" s="1" t="s">
        <v>28</v>
      </c>
      <c r="I2614" s="1" t="s">
        <v>1431</v>
      </c>
      <c r="J2614" s="3">
        <v>572.58000000000004</v>
      </c>
      <c r="K2614" s="3">
        <v>6</v>
      </c>
      <c r="L2614" s="3">
        <v>34.354799999999997</v>
      </c>
    </row>
    <row r="2615" spans="1:12" ht="14.25" customHeight="1" x14ac:dyDescent="0.25">
      <c r="A2615" s="1" t="s">
        <v>2703</v>
      </c>
      <c r="B2615" s="2">
        <v>41873</v>
      </c>
      <c r="C2615" s="2">
        <v>41877</v>
      </c>
      <c r="D2615" s="1" t="s">
        <v>3824</v>
      </c>
      <c r="E2615" s="1" t="s">
        <v>3133</v>
      </c>
      <c r="F2615" s="1" t="s">
        <v>3136</v>
      </c>
      <c r="G2615" s="1" t="s">
        <v>3137</v>
      </c>
      <c r="H2615" s="1" t="s">
        <v>38</v>
      </c>
      <c r="I2615" s="1" t="s">
        <v>1054</v>
      </c>
      <c r="J2615" s="3">
        <v>33.18</v>
      </c>
      <c r="K2615" s="3">
        <v>2</v>
      </c>
      <c r="L2615" s="3">
        <v>11.613</v>
      </c>
    </row>
    <row r="2616" spans="1:12" ht="14.25" customHeight="1" x14ac:dyDescent="0.25">
      <c r="A2616" s="1" t="s">
        <v>2705</v>
      </c>
      <c r="B2616" s="2">
        <v>41898</v>
      </c>
      <c r="C2616" s="2">
        <v>41900</v>
      </c>
      <c r="D2616" s="1" t="s">
        <v>3860</v>
      </c>
      <c r="E2616" s="1" t="s">
        <v>3133</v>
      </c>
      <c r="F2616" s="1" t="s">
        <v>3233</v>
      </c>
      <c r="G2616" s="1" t="s">
        <v>3139</v>
      </c>
      <c r="H2616" s="1" t="s">
        <v>18</v>
      </c>
      <c r="I2616" s="1" t="s">
        <v>65</v>
      </c>
      <c r="J2616" s="3">
        <v>295.05599999999998</v>
      </c>
      <c r="K2616" s="3">
        <v>9</v>
      </c>
      <c r="L2616" s="3">
        <v>106.95780000000001</v>
      </c>
    </row>
    <row r="2617" spans="1:12" ht="14.25" customHeight="1" x14ac:dyDescent="0.25">
      <c r="A2617" s="1" t="s">
        <v>2706</v>
      </c>
      <c r="B2617" s="2">
        <v>41149</v>
      </c>
      <c r="C2617" s="2">
        <v>41156</v>
      </c>
      <c r="D2617" s="1" t="s">
        <v>3828</v>
      </c>
      <c r="E2617" s="1" t="s">
        <v>3133</v>
      </c>
      <c r="F2617" s="1" t="s">
        <v>3134</v>
      </c>
      <c r="G2617" s="1" t="s">
        <v>3135</v>
      </c>
      <c r="H2617" s="1" t="s">
        <v>28</v>
      </c>
      <c r="I2617" s="1" t="s">
        <v>2707</v>
      </c>
      <c r="J2617" s="3">
        <v>892.35</v>
      </c>
      <c r="K2617" s="3">
        <v>5</v>
      </c>
      <c r="L2617" s="3">
        <v>267.70499999999998</v>
      </c>
    </row>
    <row r="2618" spans="1:12" ht="14.25" customHeight="1" x14ac:dyDescent="0.25">
      <c r="A2618" s="1" t="s">
        <v>2706</v>
      </c>
      <c r="B2618" s="2">
        <v>41149</v>
      </c>
      <c r="C2618" s="2">
        <v>41156</v>
      </c>
      <c r="D2618" s="1" t="s">
        <v>3828</v>
      </c>
      <c r="E2618" s="1" t="s">
        <v>3133</v>
      </c>
      <c r="F2618" s="1" t="s">
        <v>3134</v>
      </c>
      <c r="G2618" s="1" t="s">
        <v>3135</v>
      </c>
      <c r="H2618" s="1" t="s">
        <v>198</v>
      </c>
      <c r="I2618" s="1" t="s">
        <v>2708</v>
      </c>
      <c r="J2618" s="3">
        <v>307.666</v>
      </c>
      <c r="K2618" s="3">
        <v>2</v>
      </c>
      <c r="L2618" s="3">
        <v>28.956800000000001</v>
      </c>
    </row>
    <row r="2619" spans="1:12" ht="14.25" customHeight="1" x14ac:dyDescent="0.25">
      <c r="A2619" s="1" t="s">
        <v>2706</v>
      </c>
      <c r="B2619" s="2">
        <v>41149</v>
      </c>
      <c r="C2619" s="2">
        <v>41156</v>
      </c>
      <c r="D2619" s="1" t="s">
        <v>3828</v>
      </c>
      <c r="E2619" s="1" t="s">
        <v>3133</v>
      </c>
      <c r="F2619" s="1" t="s">
        <v>3134</v>
      </c>
      <c r="G2619" s="1" t="s">
        <v>3135</v>
      </c>
      <c r="H2619" s="1" t="s">
        <v>28</v>
      </c>
      <c r="I2619" s="1" t="s">
        <v>348</v>
      </c>
      <c r="J2619" s="3">
        <v>728.82</v>
      </c>
      <c r="K2619" s="3">
        <v>9</v>
      </c>
      <c r="L2619" s="3">
        <v>29.152799999999999</v>
      </c>
    </row>
    <row r="2620" spans="1:12" ht="14.25" customHeight="1" x14ac:dyDescent="0.25">
      <c r="A2620" s="1" t="s">
        <v>2706</v>
      </c>
      <c r="B2620" s="2">
        <v>41149</v>
      </c>
      <c r="C2620" s="2">
        <v>41156</v>
      </c>
      <c r="D2620" s="1" t="s">
        <v>3828</v>
      </c>
      <c r="E2620" s="1" t="s">
        <v>3133</v>
      </c>
      <c r="F2620" s="1" t="s">
        <v>3134</v>
      </c>
      <c r="G2620" s="1" t="s">
        <v>3135</v>
      </c>
      <c r="H2620" s="1" t="s">
        <v>18</v>
      </c>
      <c r="I2620" s="1" t="s">
        <v>1382</v>
      </c>
      <c r="J2620" s="3">
        <v>41.36</v>
      </c>
      <c r="K2620" s="3">
        <v>5</v>
      </c>
      <c r="L2620" s="3">
        <v>13.959</v>
      </c>
    </row>
    <row r="2621" spans="1:12" ht="14.25" customHeight="1" x14ac:dyDescent="0.25">
      <c r="A2621" s="1" t="s">
        <v>2706</v>
      </c>
      <c r="B2621" s="2">
        <v>41149</v>
      </c>
      <c r="C2621" s="2">
        <v>41156</v>
      </c>
      <c r="D2621" s="1" t="s">
        <v>3828</v>
      </c>
      <c r="E2621" s="1" t="s">
        <v>3133</v>
      </c>
      <c r="F2621" s="1" t="s">
        <v>3134</v>
      </c>
      <c r="G2621" s="1" t="s">
        <v>3135</v>
      </c>
      <c r="H2621" s="1" t="s">
        <v>16</v>
      </c>
      <c r="I2621" s="1" t="s">
        <v>1281</v>
      </c>
      <c r="J2621" s="3">
        <v>43.176000000000002</v>
      </c>
      <c r="K2621" s="3">
        <v>3</v>
      </c>
      <c r="L2621" s="3">
        <v>15.111599999999999</v>
      </c>
    </row>
    <row r="2622" spans="1:12" ht="14.25" customHeight="1" x14ac:dyDescent="0.25">
      <c r="A2622" s="1" t="s">
        <v>2706</v>
      </c>
      <c r="B2622" s="2">
        <v>41149</v>
      </c>
      <c r="C2622" s="2">
        <v>41156</v>
      </c>
      <c r="D2622" s="1" t="s">
        <v>3828</v>
      </c>
      <c r="E2622" s="1" t="s">
        <v>3133</v>
      </c>
      <c r="F2622" s="1" t="s">
        <v>3134</v>
      </c>
      <c r="G2622" s="1" t="s">
        <v>3135</v>
      </c>
      <c r="H2622" s="1" t="s">
        <v>12</v>
      </c>
      <c r="I2622" s="1" t="s">
        <v>219</v>
      </c>
      <c r="J2622" s="3">
        <v>4.16</v>
      </c>
      <c r="K2622" s="3">
        <v>2</v>
      </c>
      <c r="L2622" s="3">
        <v>1.7472000000000001</v>
      </c>
    </row>
    <row r="2623" spans="1:12" ht="14.25" customHeight="1" x14ac:dyDescent="0.25">
      <c r="A2623" s="1" t="s">
        <v>2709</v>
      </c>
      <c r="B2623" s="2">
        <v>41202</v>
      </c>
      <c r="C2623" s="2">
        <v>41206</v>
      </c>
      <c r="D2623" s="1" t="s">
        <v>3463</v>
      </c>
      <c r="E2623" s="1" t="s">
        <v>3133</v>
      </c>
      <c r="F2623" s="1" t="s">
        <v>3140</v>
      </c>
      <c r="G2623" s="1" t="s">
        <v>3135</v>
      </c>
      <c r="H2623" s="1" t="s">
        <v>38</v>
      </c>
      <c r="I2623" s="1" t="s">
        <v>2658</v>
      </c>
      <c r="J2623" s="3">
        <v>239.97</v>
      </c>
      <c r="K2623" s="3">
        <v>3</v>
      </c>
      <c r="L2623" s="3">
        <v>86.389200000000002</v>
      </c>
    </row>
    <row r="2624" spans="1:12" ht="14.25" customHeight="1" x14ac:dyDescent="0.25">
      <c r="A2624" s="1" t="s">
        <v>2709</v>
      </c>
      <c r="B2624" s="2">
        <v>41202</v>
      </c>
      <c r="C2624" s="2">
        <v>41206</v>
      </c>
      <c r="D2624" s="1" t="s">
        <v>3463</v>
      </c>
      <c r="E2624" s="1" t="s">
        <v>3133</v>
      </c>
      <c r="F2624" s="1" t="s">
        <v>3140</v>
      </c>
      <c r="G2624" s="1" t="s">
        <v>3135</v>
      </c>
      <c r="H2624" s="1" t="s">
        <v>12</v>
      </c>
      <c r="I2624" s="1" t="s">
        <v>1895</v>
      </c>
      <c r="J2624" s="3">
        <v>16.02</v>
      </c>
      <c r="K2624" s="3">
        <v>6</v>
      </c>
      <c r="L2624" s="3">
        <v>6.0876000000000001</v>
      </c>
    </row>
    <row r="2625" spans="1:12" ht="14.25" customHeight="1" x14ac:dyDescent="0.25">
      <c r="A2625" s="1" t="s">
        <v>2710</v>
      </c>
      <c r="B2625" s="2">
        <v>41208</v>
      </c>
      <c r="C2625" s="2">
        <v>41214</v>
      </c>
      <c r="D2625" s="1" t="s">
        <v>3352</v>
      </c>
      <c r="E2625" s="1" t="s">
        <v>3133</v>
      </c>
      <c r="F2625" s="1" t="s">
        <v>3223</v>
      </c>
      <c r="G2625" s="1" t="s">
        <v>3145</v>
      </c>
      <c r="H2625" s="1" t="s">
        <v>9</v>
      </c>
      <c r="I2625" s="1" t="s">
        <v>1552</v>
      </c>
      <c r="J2625" s="3">
        <v>146.54400000000001</v>
      </c>
      <c r="K2625" s="3">
        <v>6</v>
      </c>
      <c r="L2625" s="3">
        <v>47.626800000000003</v>
      </c>
    </row>
    <row r="2626" spans="1:12" ht="14.25" customHeight="1" x14ac:dyDescent="0.25">
      <c r="A2626" s="1" t="s">
        <v>2710</v>
      </c>
      <c r="B2626" s="2">
        <v>41208</v>
      </c>
      <c r="C2626" s="2">
        <v>41214</v>
      </c>
      <c r="D2626" s="1" t="s">
        <v>3352</v>
      </c>
      <c r="E2626" s="1" t="s">
        <v>3133</v>
      </c>
      <c r="F2626" s="1" t="s">
        <v>3223</v>
      </c>
      <c r="G2626" s="1" t="s">
        <v>3145</v>
      </c>
      <c r="H2626" s="1" t="s">
        <v>45</v>
      </c>
      <c r="I2626" s="1" t="s">
        <v>2329</v>
      </c>
      <c r="J2626" s="3">
        <v>131.904</v>
      </c>
      <c r="K2626" s="3">
        <v>3</v>
      </c>
      <c r="L2626" s="3">
        <v>47.815199999999997</v>
      </c>
    </row>
    <row r="2627" spans="1:12" ht="14.25" customHeight="1" x14ac:dyDescent="0.25">
      <c r="A2627" s="1" t="s">
        <v>2710</v>
      </c>
      <c r="B2627" s="2">
        <v>41208</v>
      </c>
      <c r="C2627" s="2">
        <v>41214</v>
      </c>
      <c r="D2627" s="1" t="s">
        <v>3352</v>
      </c>
      <c r="E2627" s="1" t="s">
        <v>3133</v>
      </c>
      <c r="F2627" s="1" t="s">
        <v>3223</v>
      </c>
      <c r="G2627" s="1" t="s">
        <v>3145</v>
      </c>
      <c r="H2627" s="1" t="s">
        <v>20</v>
      </c>
      <c r="I2627" s="1" t="s">
        <v>321</v>
      </c>
      <c r="J2627" s="3">
        <v>203.88</v>
      </c>
      <c r="K2627" s="3">
        <v>5</v>
      </c>
      <c r="L2627" s="3">
        <v>20.388000000000002</v>
      </c>
    </row>
    <row r="2628" spans="1:12" ht="14.25" customHeight="1" x14ac:dyDescent="0.25">
      <c r="A2628" s="1" t="s">
        <v>2710</v>
      </c>
      <c r="B2628" s="2">
        <v>41208</v>
      </c>
      <c r="C2628" s="2">
        <v>41214</v>
      </c>
      <c r="D2628" s="1" t="s">
        <v>3352</v>
      </c>
      <c r="E2628" s="1" t="s">
        <v>3133</v>
      </c>
      <c r="F2628" s="1" t="s">
        <v>3223</v>
      </c>
      <c r="G2628" s="1" t="s">
        <v>3145</v>
      </c>
      <c r="H2628" s="1" t="s">
        <v>18</v>
      </c>
      <c r="I2628" s="1" t="s">
        <v>960</v>
      </c>
      <c r="J2628" s="3">
        <v>14.301</v>
      </c>
      <c r="K2628" s="3">
        <v>7</v>
      </c>
      <c r="L2628" s="3">
        <v>-10.487399999999999</v>
      </c>
    </row>
    <row r="2629" spans="1:12" ht="14.25" customHeight="1" x14ac:dyDescent="0.25">
      <c r="A2629" s="1" t="s">
        <v>2710</v>
      </c>
      <c r="B2629" s="2">
        <v>41208</v>
      </c>
      <c r="C2629" s="2">
        <v>41214</v>
      </c>
      <c r="D2629" s="1" t="s">
        <v>3352</v>
      </c>
      <c r="E2629" s="1" t="s">
        <v>3133</v>
      </c>
      <c r="F2629" s="1" t="s">
        <v>3223</v>
      </c>
      <c r="G2629" s="1" t="s">
        <v>3145</v>
      </c>
      <c r="H2629" s="1" t="s">
        <v>28</v>
      </c>
      <c r="I2629" s="1" t="s">
        <v>358</v>
      </c>
      <c r="J2629" s="3">
        <v>718.64</v>
      </c>
      <c r="K2629" s="3">
        <v>10</v>
      </c>
      <c r="L2629" s="3">
        <v>-161.69399999999999</v>
      </c>
    </row>
    <row r="2630" spans="1:12" ht="14.25" customHeight="1" x14ac:dyDescent="0.25">
      <c r="A2630" s="1" t="s">
        <v>2711</v>
      </c>
      <c r="B2630" s="2">
        <v>41547</v>
      </c>
      <c r="C2630" s="2">
        <v>41549</v>
      </c>
      <c r="D2630" s="1" t="s">
        <v>3715</v>
      </c>
      <c r="E2630" s="1" t="s">
        <v>3133</v>
      </c>
      <c r="F2630" s="1" t="s">
        <v>3272</v>
      </c>
      <c r="G2630" s="1" t="s">
        <v>3143</v>
      </c>
      <c r="H2630" s="1" t="s">
        <v>14</v>
      </c>
      <c r="I2630" s="1" t="s">
        <v>992</v>
      </c>
      <c r="J2630" s="3">
        <v>10.496</v>
      </c>
      <c r="K2630" s="3">
        <v>4</v>
      </c>
      <c r="L2630" s="3">
        <v>1.1808000000000001</v>
      </c>
    </row>
    <row r="2631" spans="1:12" ht="14.25" customHeight="1" x14ac:dyDescent="0.25">
      <c r="A2631" s="1" t="s">
        <v>2712</v>
      </c>
      <c r="B2631" s="2">
        <v>41100</v>
      </c>
      <c r="C2631" s="2">
        <v>41104</v>
      </c>
      <c r="D2631" s="1" t="s">
        <v>3898</v>
      </c>
      <c r="E2631" s="1" t="s">
        <v>3133</v>
      </c>
      <c r="F2631" s="1" t="s">
        <v>3225</v>
      </c>
      <c r="G2631" s="1" t="s">
        <v>3135</v>
      </c>
      <c r="H2631" s="1" t="s">
        <v>18</v>
      </c>
      <c r="I2631" s="1" t="s">
        <v>2713</v>
      </c>
      <c r="J2631" s="3">
        <v>39.92</v>
      </c>
      <c r="K2631" s="3">
        <v>2</v>
      </c>
      <c r="L2631" s="3">
        <v>12.974</v>
      </c>
    </row>
    <row r="2632" spans="1:12" ht="14.25" customHeight="1" x14ac:dyDescent="0.25">
      <c r="A2632" s="1" t="s">
        <v>2714</v>
      </c>
      <c r="B2632" s="2">
        <v>40884</v>
      </c>
      <c r="C2632" s="2">
        <v>40890</v>
      </c>
      <c r="D2632" s="1" t="s">
        <v>3770</v>
      </c>
      <c r="E2632" s="1" t="s">
        <v>3133</v>
      </c>
      <c r="F2632" s="1" t="s">
        <v>3136</v>
      </c>
      <c r="G2632" s="1" t="s">
        <v>3137</v>
      </c>
      <c r="H2632" s="1" t="s">
        <v>28</v>
      </c>
      <c r="I2632" s="1" t="s">
        <v>1145</v>
      </c>
      <c r="J2632" s="3">
        <v>269.36</v>
      </c>
      <c r="K2632" s="3">
        <v>7</v>
      </c>
      <c r="L2632" s="3">
        <v>70.033600000000007</v>
      </c>
    </row>
    <row r="2633" spans="1:12" ht="14.25" customHeight="1" x14ac:dyDescent="0.25">
      <c r="A2633" s="1" t="s">
        <v>2715</v>
      </c>
      <c r="B2633" s="2">
        <v>41253</v>
      </c>
      <c r="C2633" s="2">
        <v>41257</v>
      </c>
      <c r="D2633" s="1" t="s">
        <v>3449</v>
      </c>
      <c r="E2633" s="1" t="s">
        <v>3133</v>
      </c>
      <c r="F2633" s="1" t="s">
        <v>3140</v>
      </c>
      <c r="G2633" s="1" t="s">
        <v>3135</v>
      </c>
      <c r="H2633" s="1" t="s">
        <v>9</v>
      </c>
      <c r="I2633" s="1" t="s">
        <v>1023</v>
      </c>
      <c r="J2633" s="3">
        <v>5.76</v>
      </c>
      <c r="K2633" s="3">
        <v>2</v>
      </c>
      <c r="L2633" s="3">
        <v>2.8224</v>
      </c>
    </row>
    <row r="2634" spans="1:12" ht="14.25" customHeight="1" x14ac:dyDescent="0.25">
      <c r="A2634" s="1" t="s">
        <v>2716</v>
      </c>
      <c r="B2634" s="2">
        <v>41848</v>
      </c>
      <c r="C2634" s="2">
        <v>41853</v>
      </c>
      <c r="D2634" s="1" t="s">
        <v>3618</v>
      </c>
      <c r="E2634" s="1" t="s">
        <v>3133</v>
      </c>
      <c r="F2634" s="1" t="s">
        <v>3136</v>
      </c>
      <c r="G2634" s="1" t="s">
        <v>3137</v>
      </c>
      <c r="H2634" s="1" t="s">
        <v>12</v>
      </c>
      <c r="I2634" s="1" t="s">
        <v>106</v>
      </c>
      <c r="J2634" s="3">
        <v>23.88</v>
      </c>
      <c r="K2634" s="3">
        <v>3</v>
      </c>
      <c r="L2634" s="3">
        <v>10.507199999999999</v>
      </c>
    </row>
    <row r="2635" spans="1:12" ht="14.25" customHeight="1" x14ac:dyDescent="0.25">
      <c r="A2635" s="1" t="s">
        <v>2716</v>
      </c>
      <c r="B2635" s="2">
        <v>41848</v>
      </c>
      <c r="C2635" s="2">
        <v>41853</v>
      </c>
      <c r="D2635" s="1" t="s">
        <v>3618</v>
      </c>
      <c r="E2635" s="1" t="s">
        <v>3133</v>
      </c>
      <c r="F2635" s="1" t="s">
        <v>3136</v>
      </c>
      <c r="G2635" s="1" t="s">
        <v>3137</v>
      </c>
      <c r="H2635" s="1" t="s">
        <v>45</v>
      </c>
      <c r="I2635" s="1" t="s">
        <v>1014</v>
      </c>
      <c r="J2635" s="3">
        <v>26.2</v>
      </c>
      <c r="K2635" s="3">
        <v>4</v>
      </c>
      <c r="L2635" s="3">
        <v>12.052</v>
      </c>
    </row>
    <row r="2636" spans="1:12" ht="14.25" customHeight="1" x14ac:dyDescent="0.25">
      <c r="A2636" s="1" t="s">
        <v>2716</v>
      </c>
      <c r="B2636" s="2">
        <v>41848</v>
      </c>
      <c r="C2636" s="2">
        <v>41853</v>
      </c>
      <c r="D2636" s="1" t="s">
        <v>3618</v>
      </c>
      <c r="E2636" s="1" t="s">
        <v>3133</v>
      </c>
      <c r="F2636" s="1" t="s">
        <v>3136</v>
      </c>
      <c r="G2636" s="1" t="s">
        <v>3137</v>
      </c>
      <c r="H2636" s="1" t="s">
        <v>45</v>
      </c>
      <c r="I2636" s="1" t="s">
        <v>1679</v>
      </c>
      <c r="J2636" s="3">
        <v>12.96</v>
      </c>
      <c r="K2636" s="3">
        <v>2</v>
      </c>
      <c r="L2636" s="3">
        <v>6.2207999999999997</v>
      </c>
    </row>
    <row r="2637" spans="1:12" ht="14.25" customHeight="1" x14ac:dyDescent="0.25">
      <c r="A2637" s="1" t="s">
        <v>2716</v>
      </c>
      <c r="B2637" s="2">
        <v>41848</v>
      </c>
      <c r="C2637" s="2">
        <v>41853</v>
      </c>
      <c r="D2637" s="1" t="s">
        <v>3618</v>
      </c>
      <c r="E2637" s="1" t="s">
        <v>3133</v>
      </c>
      <c r="F2637" s="1" t="s">
        <v>3136</v>
      </c>
      <c r="G2637" s="1" t="s">
        <v>3137</v>
      </c>
      <c r="H2637" s="1" t="s">
        <v>38</v>
      </c>
      <c r="I2637" s="1" t="s">
        <v>240</v>
      </c>
      <c r="J2637" s="3">
        <v>234.95</v>
      </c>
      <c r="K2637" s="3">
        <v>5</v>
      </c>
      <c r="L2637" s="3">
        <v>32.893000000000001</v>
      </c>
    </row>
    <row r="2638" spans="1:12" ht="14.25" customHeight="1" x14ac:dyDescent="0.25">
      <c r="A2638" s="1" t="s">
        <v>2717</v>
      </c>
      <c r="B2638" s="2">
        <v>42002</v>
      </c>
      <c r="C2638" s="2">
        <v>42006</v>
      </c>
      <c r="D2638" s="1" t="s">
        <v>3871</v>
      </c>
      <c r="E2638" s="1" t="s">
        <v>3133</v>
      </c>
      <c r="F2638" s="1" t="s">
        <v>3238</v>
      </c>
      <c r="G2638" s="1" t="s">
        <v>3154</v>
      </c>
      <c r="H2638" s="1" t="s">
        <v>28</v>
      </c>
      <c r="I2638" s="1" t="s">
        <v>2485</v>
      </c>
      <c r="J2638" s="3">
        <v>118.25</v>
      </c>
      <c r="K2638" s="3">
        <v>5</v>
      </c>
      <c r="L2638" s="3">
        <v>34.292499999999997</v>
      </c>
    </row>
    <row r="2639" spans="1:12" ht="14.25" customHeight="1" x14ac:dyDescent="0.25">
      <c r="A2639" s="1" t="s">
        <v>2717</v>
      </c>
      <c r="B2639" s="2">
        <v>42002</v>
      </c>
      <c r="C2639" s="2">
        <v>42006</v>
      </c>
      <c r="D2639" s="1" t="s">
        <v>3871</v>
      </c>
      <c r="E2639" s="1" t="s">
        <v>3133</v>
      </c>
      <c r="F2639" s="1" t="s">
        <v>3238</v>
      </c>
      <c r="G2639" s="1" t="s">
        <v>3154</v>
      </c>
      <c r="H2639" s="1" t="s">
        <v>45</v>
      </c>
      <c r="I2639" s="1" t="s">
        <v>1169</v>
      </c>
      <c r="J2639" s="3">
        <v>4.28</v>
      </c>
      <c r="K2639" s="3">
        <v>1</v>
      </c>
      <c r="L2639" s="3">
        <v>1.9259999999999999</v>
      </c>
    </row>
    <row r="2640" spans="1:12" ht="14.25" customHeight="1" x14ac:dyDescent="0.25">
      <c r="A2640" s="1" t="s">
        <v>2718</v>
      </c>
      <c r="B2640" s="2">
        <v>41344</v>
      </c>
      <c r="C2640" s="2">
        <v>41347</v>
      </c>
      <c r="D2640" s="1" t="s">
        <v>3599</v>
      </c>
      <c r="E2640" s="1" t="s">
        <v>3133</v>
      </c>
      <c r="F2640" s="1" t="s">
        <v>3134</v>
      </c>
      <c r="G2640" s="1" t="s">
        <v>3135</v>
      </c>
      <c r="H2640" s="1" t="s">
        <v>38</v>
      </c>
      <c r="I2640" s="1" t="s">
        <v>764</v>
      </c>
      <c r="J2640" s="3">
        <v>26.85</v>
      </c>
      <c r="K2640" s="3">
        <v>3</v>
      </c>
      <c r="L2640" s="3">
        <v>5.1014999999999997</v>
      </c>
    </row>
    <row r="2641" spans="1:12" ht="14.25" customHeight="1" x14ac:dyDescent="0.25">
      <c r="A2641" s="1" t="s">
        <v>2718</v>
      </c>
      <c r="B2641" s="2">
        <v>41344</v>
      </c>
      <c r="C2641" s="2">
        <v>41347</v>
      </c>
      <c r="D2641" s="1" t="s">
        <v>3599</v>
      </c>
      <c r="E2641" s="1" t="s">
        <v>3133</v>
      </c>
      <c r="F2641" s="1" t="s">
        <v>3134</v>
      </c>
      <c r="G2641" s="1" t="s">
        <v>3135</v>
      </c>
      <c r="H2641" s="1" t="s">
        <v>510</v>
      </c>
      <c r="I2641" s="1" t="s">
        <v>2719</v>
      </c>
      <c r="J2641" s="3">
        <v>3357.6</v>
      </c>
      <c r="K2641" s="3">
        <v>3</v>
      </c>
      <c r="L2641" s="3">
        <v>377.73</v>
      </c>
    </row>
    <row r="2642" spans="1:12" ht="14.25" customHeight="1" x14ac:dyDescent="0.25">
      <c r="A2642" s="1" t="s">
        <v>2720</v>
      </c>
      <c r="B2642" s="2">
        <v>41051</v>
      </c>
      <c r="C2642" s="2">
        <v>41055</v>
      </c>
      <c r="D2642" s="1" t="s">
        <v>3953</v>
      </c>
      <c r="E2642" s="1" t="s">
        <v>3133</v>
      </c>
      <c r="F2642" s="1" t="s">
        <v>3134</v>
      </c>
      <c r="G2642" s="1" t="s">
        <v>3135</v>
      </c>
      <c r="H2642" s="1" t="s">
        <v>9</v>
      </c>
      <c r="I2642" s="1" t="s">
        <v>2091</v>
      </c>
      <c r="J2642" s="3">
        <v>8.26</v>
      </c>
      <c r="K2642" s="3">
        <v>2</v>
      </c>
      <c r="L2642" s="3">
        <v>3.7995999999999999</v>
      </c>
    </row>
    <row r="2643" spans="1:12" ht="14.25" customHeight="1" x14ac:dyDescent="0.25">
      <c r="A2643" s="1" t="s">
        <v>2720</v>
      </c>
      <c r="B2643" s="2">
        <v>41051</v>
      </c>
      <c r="C2643" s="2">
        <v>41055</v>
      </c>
      <c r="D2643" s="1" t="s">
        <v>3953</v>
      </c>
      <c r="E2643" s="1" t="s">
        <v>3133</v>
      </c>
      <c r="F2643" s="1" t="s">
        <v>3134</v>
      </c>
      <c r="G2643" s="1" t="s">
        <v>3135</v>
      </c>
      <c r="H2643" s="1" t="s">
        <v>510</v>
      </c>
      <c r="I2643" s="1" t="s">
        <v>2183</v>
      </c>
      <c r="J2643" s="3">
        <v>2973.32</v>
      </c>
      <c r="K2643" s="3">
        <v>7</v>
      </c>
      <c r="L2643" s="3">
        <v>334.49849999999998</v>
      </c>
    </row>
    <row r="2644" spans="1:12" ht="14.25" customHeight="1" x14ac:dyDescent="0.25">
      <c r="A2644" s="1" t="s">
        <v>2720</v>
      </c>
      <c r="B2644" s="2">
        <v>41051</v>
      </c>
      <c r="C2644" s="2">
        <v>41055</v>
      </c>
      <c r="D2644" s="1" t="s">
        <v>3953</v>
      </c>
      <c r="E2644" s="1" t="s">
        <v>3133</v>
      </c>
      <c r="F2644" s="1" t="s">
        <v>3134</v>
      </c>
      <c r="G2644" s="1" t="s">
        <v>3135</v>
      </c>
      <c r="H2644" s="1" t="s">
        <v>28</v>
      </c>
      <c r="I2644" s="1" t="s">
        <v>1388</v>
      </c>
      <c r="J2644" s="3">
        <v>104.79</v>
      </c>
      <c r="K2644" s="3">
        <v>7</v>
      </c>
      <c r="L2644" s="3">
        <v>29.341200000000001</v>
      </c>
    </row>
    <row r="2645" spans="1:12" ht="14.25" customHeight="1" x14ac:dyDescent="0.25">
      <c r="A2645" s="1" t="s">
        <v>2720</v>
      </c>
      <c r="B2645" s="2">
        <v>41051</v>
      </c>
      <c r="C2645" s="2">
        <v>41055</v>
      </c>
      <c r="D2645" s="1" t="s">
        <v>3953</v>
      </c>
      <c r="E2645" s="1" t="s">
        <v>3133</v>
      </c>
      <c r="F2645" s="1" t="s">
        <v>3134</v>
      </c>
      <c r="G2645" s="1" t="s">
        <v>3135</v>
      </c>
      <c r="H2645" s="1" t="s">
        <v>16</v>
      </c>
      <c r="I2645" s="1" t="s">
        <v>1907</v>
      </c>
      <c r="J2645" s="3">
        <v>775.72799999999995</v>
      </c>
      <c r="K2645" s="3">
        <v>6</v>
      </c>
      <c r="L2645" s="3">
        <v>58.179600000000001</v>
      </c>
    </row>
    <row r="2646" spans="1:12" ht="14.25" customHeight="1" x14ac:dyDescent="0.25">
      <c r="A2646" s="1" t="s">
        <v>2721</v>
      </c>
      <c r="B2646" s="2">
        <v>41881</v>
      </c>
      <c r="C2646" s="2">
        <v>41887</v>
      </c>
      <c r="D2646" s="1" t="s">
        <v>3499</v>
      </c>
      <c r="E2646" s="1" t="s">
        <v>3133</v>
      </c>
      <c r="F2646" s="1" t="s">
        <v>3134</v>
      </c>
      <c r="G2646" s="1" t="s">
        <v>3135</v>
      </c>
      <c r="H2646" s="1" t="s">
        <v>12</v>
      </c>
      <c r="I2646" s="1" t="s">
        <v>2722</v>
      </c>
      <c r="J2646" s="3">
        <v>148.02000000000001</v>
      </c>
      <c r="K2646" s="3">
        <v>3</v>
      </c>
      <c r="L2646" s="3">
        <v>41.445599999999999</v>
      </c>
    </row>
    <row r="2647" spans="1:12" ht="14.25" customHeight="1" x14ac:dyDescent="0.25">
      <c r="A2647" s="1" t="s">
        <v>2723</v>
      </c>
      <c r="B2647" s="2">
        <v>41821</v>
      </c>
      <c r="C2647" s="2">
        <v>41826</v>
      </c>
      <c r="D2647" s="1" t="s">
        <v>3674</v>
      </c>
      <c r="E2647" s="1" t="s">
        <v>3133</v>
      </c>
      <c r="F2647" s="1" t="s">
        <v>3134</v>
      </c>
      <c r="G2647" s="1" t="s">
        <v>3135</v>
      </c>
      <c r="H2647" s="1" t="s">
        <v>45</v>
      </c>
      <c r="I2647" s="1" t="s">
        <v>776</v>
      </c>
      <c r="J2647" s="3">
        <v>204.95</v>
      </c>
      <c r="K2647" s="3">
        <v>5</v>
      </c>
      <c r="L2647" s="3">
        <v>100.4255</v>
      </c>
    </row>
    <row r="2648" spans="1:12" ht="14.25" customHeight="1" x14ac:dyDescent="0.25">
      <c r="A2648" s="1" t="s">
        <v>2724</v>
      </c>
      <c r="B2648" s="2">
        <v>41590</v>
      </c>
      <c r="C2648" s="2">
        <v>41595</v>
      </c>
      <c r="D2648" s="1" t="s">
        <v>3392</v>
      </c>
      <c r="E2648" s="1" t="s">
        <v>3133</v>
      </c>
      <c r="F2648" s="1" t="s">
        <v>3140</v>
      </c>
      <c r="G2648" s="1" t="s">
        <v>3135</v>
      </c>
      <c r="H2648" s="1" t="s">
        <v>12</v>
      </c>
      <c r="I2648" s="1" t="s">
        <v>2725</v>
      </c>
      <c r="J2648" s="3">
        <v>41.96</v>
      </c>
      <c r="K2648" s="3">
        <v>2</v>
      </c>
      <c r="L2648" s="3">
        <v>10.909599999999999</v>
      </c>
    </row>
    <row r="2649" spans="1:12" ht="14.25" customHeight="1" x14ac:dyDescent="0.25">
      <c r="A2649" s="1" t="s">
        <v>2724</v>
      </c>
      <c r="B2649" s="2">
        <v>41590</v>
      </c>
      <c r="C2649" s="2">
        <v>41595</v>
      </c>
      <c r="D2649" s="1" t="s">
        <v>3392</v>
      </c>
      <c r="E2649" s="1" t="s">
        <v>3133</v>
      </c>
      <c r="F2649" s="1" t="s">
        <v>3140</v>
      </c>
      <c r="G2649" s="1" t="s">
        <v>3135</v>
      </c>
      <c r="H2649" s="1" t="s">
        <v>72</v>
      </c>
      <c r="I2649" s="1" t="s">
        <v>290</v>
      </c>
      <c r="J2649" s="3">
        <v>451.15199999999999</v>
      </c>
      <c r="K2649" s="3">
        <v>3</v>
      </c>
      <c r="L2649" s="3">
        <v>0</v>
      </c>
    </row>
    <row r="2650" spans="1:12" ht="14.25" customHeight="1" x14ac:dyDescent="0.25">
      <c r="A2650" s="1" t="s">
        <v>2724</v>
      </c>
      <c r="B2650" s="2">
        <v>41590</v>
      </c>
      <c r="C2650" s="2">
        <v>41595</v>
      </c>
      <c r="D2650" s="1" t="s">
        <v>3392</v>
      </c>
      <c r="E2650" s="1" t="s">
        <v>3133</v>
      </c>
      <c r="F2650" s="1" t="s">
        <v>3140</v>
      </c>
      <c r="G2650" s="1" t="s">
        <v>3135</v>
      </c>
      <c r="H2650" s="1" t="s">
        <v>18</v>
      </c>
      <c r="I2650" s="1" t="s">
        <v>2477</v>
      </c>
      <c r="J2650" s="3">
        <v>31.504000000000001</v>
      </c>
      <c r="K2650" s="3">
        <v>11</v>
      </c>
      <c r="L2650" s="3">
        <v>11.026400000000001</v>
      </c>
    </row>
    <row r="2651" spans="1:12" ht="14.25" customHeight="1" x14ac:dyDescent="0.25">
      <c r="A2651" s="1" t="s">
        <v>2726</v>
      </c>
      <c r="B2651" s="2">
        <v>41890</v>
      </c>
      <c r="C2651" s="2">
        <v>41895</v>
      </c>
      <c r="D2651" s="1" t="s">
        <v>3441</v>
      </c>
      <c r="E2651" s="1" t="s">
        <v>3133</v>
      </c>
      <c r="F2651" s="1" t="s">
        <v>3304</v>
      </c>
      <c r="G2651" s="1" t="s">
        <v>3135</v>
      </c>
      <c r="H2651" s="1" t="s">
        <v>72</v>
      </c>
      <c r="I2651" s="1" t="s">
        <v>1747</v>
      </c>
      <c r="J2651" s="3">
        <v>161.56800000000001</v>
      </c>
      <c r="K2651" s="3">
        <v>2</v>
      </c>
      <c r="L2651" s="3">
        <v>-28.2744</v>
      </c>
    </row>
    <row r="2652" spans="1:12" ht="14.25" customHeight="1" x14ac:dyDescent="0.25">
      <c r="A2652" s="1" t="s">
        <v>2727</v>
      </c>
      <c r="B2652" s="2">
        <v>40744</v>
      </c>
      <c r="C2652" s="2">
        <v>40747</v>
      </c>
      <c r="D2652" s="1" t="s">
        <v>3729</v>
      </c>
      <c r="E2652" s="1" t="s">
        <v>3133</v>
      </c>
      <c r="F2652" s="1" t="s">
        <v>3192</v>
      </c>
      <c r="G2652" s="1" t="s">
        <v>3135</v>
      </c>
      <c r="H2652" s="1" t="s">
        <v>38</v>
      </c>
      <c r="I2652" s="1" t="s">
        <v>2594</v>
      </c>
      <c r="J2652" s="3">
        <v>41.94</v>
      </c>
      <c r="K2652" s="3">
        <v>2</v>
      </c>
      <c r="L2652" s="3">
        <v>15.0984</v>
      </c>
    </row>
    <row r="2653" spans="1:12" ht="14.25" customHeight="1" x14ac:dyDescent="0.25">
      <c r="A2653" s="1" t="s">
        <v>2727</v>
      </c>
      <c r="B2653" s="2">
        <v>40744</v>
      </c>
      <c r="C2653" s="2">
        <v>40747</v>
      </c>
      <c r="D2653" s="1" t="s">
        <v>3729</v>
      </c>
      <c r="E2653" s="1" t="s">
        <v>3133</v>
      </c>
      <c r="F2653" s="1" t="s">
        <v>3192</v>
      </c>
      <c r="G2653" s="1" t="s">
        <v>3135</v>
      </c>
      <c r="H2653" s="1" t="s">
        <v>45</v>
      </c>
      <c r="I2653" s="1" t="s">
        <v>2312</v>
      </c>
      <c r="J2653" s="3">
        <v>11.96</v>
      </c>
      <c r="K2653" s="3">
        <v>2</v>
      </c>
      <c r="L2653" s="3">
        <v>5.8604000000000003</v>
      </c>
    </row>
    <row r="2654" spans="1:12" ht="14.25" customHeight="1" x14ac:dyDescent="0.25">
      <c r="A2654" s="1" t="s">
        <v>2727</v>
      </c>
      <c r="B2654" s="2">
        <v>40744</v>
      </c>
      <c r="C2654" s="2">
        <v>40747</v>
      </c>
      <c r="D2654" s="1" t="s">
        <v>3729</v>
      </c>
      <c r="E2654" s="1" t="s">
        <v>3133</v>
      </c>
      <c r="F2654" s="1" t="s">
        <v>3192</v>
      </c>
      <c r="G2654" s="1" t="s">
        <v>3135</v>
      </c>
      <c r="H2654" s="1" t="s">
        <v>14</v>
      </c>
      <c r="I2654" s="1" t="s">
        <v>2728</v>
      </c>
      <c r="J2654" s="3">
        <v>13.12</v>
      </c>
      <c r="K2654" s="3">
        <v>4</v>
      </c>
      <c r="L2654" s="3">
        <v>3.8048000000000002</v>
      </c>
    </row>
    <row r="2655" spans="1:12" ht="14.25" customHeight="1" x14ac:dyDescent="0.25">
      <c r="A2655" s="1" t="s">
        <v>2727</v>
      </c>
      <c r="B2655" s="2">
        <v>40744</v>
      </c>
      <c r="C2655" s="2">
        <v>40747</v>
      </c>
      <c r="D2655" s="1" t="s">
        <v>3729</v>
      </c>
      <c r="E2655" s="1" t="s">
        <v>3133</v>
      </c>
      <c r="F2655" s="1" t="s">
        <v>3192</v>
      </c>
      <c r="G2655" s="1" t="s">
        <v>3135</v>
      </c>
      <c r="H2655" s="1" t="s">
        <v>28</v>
      </c>
      <c r="I2655" s="1" t="s">
        <v>2707</v>
      </c>
      <c r="J2655" s="3">
        <v>535.41</v>
      </c>
      <c r="K2655" s="3">
        <v>3</v>
      </c>
      <c r="L2655" s="3">
        <v>160.62299999999999</v>
      </c>
    </row>
    <row r="2656" spans="1:12" ht="14.25" customHeight="1" x14ac:dyDescent="0.25">
      <c r="A2656" s="1" t="s">
        <v>2729</v>
      </c>
      <c r="B2656" s="2">
        <v>40955</v>
      </c>
      <c r="C2656" s="2">
        <v>40960</v>
      </c>
      <c r="D2656" s="1" t="s">
        <v>3699</v>
      </c>
      <c r="E2656" s="1" t="s">
        <v>3133</v>
      </c>
      <c r="F2656" s="1" t="s">
        <v>3134</v>
      </c>
      <c r="G2656" s="1" t="s">
        <v>3135</v>
      </c>
      <c r="H2656" s="1" t="s">
        <v>45</v>
      </c>
      <c r="I2656" s="1" t="s">
        <v>480</v>
      </c>
      <c r="J2656" s="3">
        <v>36.840000000000003</v>
      </c>
      <c r="K2656" s="3">
        <v>3</v>
      </c>
      <c r="L2656" s="3">
        <v>17.314800000000002</v>
      </c>
    </row>
    <row r="2657" spans="1:12" ht="14.25" customHeight="1" x14ac:dyDescent="0.25">
      <c r="A2657" s="1" t="s">
        <v>2729</v>
      </c>
      <c r="B2657" s="2">
        <v>40955</v>
      </c>
      <c r="C2657" s="2">
        <v>40960</v>
      </c>
      <c r="D2657" s="1" t="s">
        <v>3699</v>
      </c>
      <c r="E2657" s="1" t="s">
        <v>3133</v>
      </c>
      <c r="F2657" s="1" t="s">
        <v>3134</v>
      </c>
      <c r="G2657" s="1" t="s">
        <v>3135</v>
      </c>
      <c r="H2657" s="1" t="s">
        <v>9</v>
      </c>
      <c r="I2657" s="1" t="s">
        <v>1316</v>
      </c>
      <c r="J2657" s="3">
        <v>87.71</v>
      </c>
      <c r="K2657" s="3">
        <v>7</v>
      </c>
      <c r="L2657" s="3">
        <v>41.223700000000001</v>
      </c>
    </row>
    <row r="2658" spans="1:12" ht="14.25" customHeight="1" x14ac:dyDescent="0.25">
      <c r="A2658" s="1" t="s">
        <v>2730</v>
      </c>
      <c r="B2658" s="2">
        <v>41310</v>
      </c>
      <c r="C2658" s="2">
        <v>41315</v>
      </c>
      <c r="D2658" s="1" t="s">
        <v>3888</v>
      </c>
      <c r="E2658" s="1" t="s">
        <v>3133</v>
      </c>
      <c r="F2658" s="1" t="s">
        <v>3159</v>
      </c>
      <c r="G2658" s="1" t="s">
        <v>3135</v>
      </c>
      <c r="H2658" s="1" t="s">
        <v>9</v>
      </c>
      <c r="I2658" s="1" t="s">
        <v>2731</v>
      </c>
      <c r="J2658" s="3">
        <v>14.73</v>
      </c>
      <c r="K2658" s="3">
        <v>3</v>
      </c>
      <c r="L2658" s="3">
        <v>7.2176999999999998</v>
      </c>
    </row>
    <row r="2659" spans="1:12" ht="14.25" customHeight="1" x14ac:dyDescent="0.25">
      <c r="A2659" s="1" t="s">
        <v>2730</v>
      </c>
      <c r="B2659" s="2">
        <v>41310</v>
      </c>
      <c r="C2659" s="2">
        <v>41315</v>
      </c>
      <c r="D2659" s="1" t="s">
        <v>3888</v>
      </c>
      <c r="E2659" s="1" t="s">
        <v>3133</v>
      </c>
      <c r="F2659" s="1" t="s">
        <v>3159</v>
      </c>
      <c r="G2659" s="1" t="s">
        <v>3135</v>
      </c>
      <c r="H2659" s="1" t="s">
        <v>28</v>
      </c>
      <c r="I2659" s="1" t="s">
        <v>512</v>
      </c>
      <c r="J2659" s="3">
        <v>186.54</v>
      </c>
      <c r="K2659" s="3">
        <v>3</v>
      </c>
      <c r="L2659" s="3">
        <v>50.3658</v>
      </c>
    </row>
    <row r="2660" spans="1:12" ht="14.25" customHeight="1" x14ac:dyDescent="0.25">
      <c r="A2660" s="1" t="s">
        <v>2730</v>
      </c>
      <c r="B2660" s="2">
        <v>41310</v>
      </c>
      <c r="C2660" s="2">
        <v>41315</v>
      </c>
      <c r="D2660" s="1" t="s">
        <v>3888</v>
      </c>
      <c r="E2660" s="1" t="s">
        <v>3133</v>
      </c>
      <c r="F2660" s="1" t="s">
        <v>3159</v>
      </c>
      <c r="G2660" s="1" t="s">
        <v>3135</v>
      </c>
      <c r="H2660" s="1" t="s">
        <v>22</v>
      </c>
      <c r="I2660" s="1" t="s">
        <v>1673</v>
      </c>
      <c r="J2660" s="3">
        <v>557.72799999999995</v>
      </c>
      <c r="K2660" s="3">
        <v>4</v>
      </c>
      <c r="L2660" s="3">
        <v>6.9715999999999996</v>
      </c>
    </row>
    <row r="2661" spans="1:12" ht="14.25" customHeight="1" x14ac:dyDescent="0.25">
      <c r="A2661" s="1" t="s">
        <v>2730</v>
      </c>
      <c r="B2661" s="2">
        <v>41310</v>
      </c>
      <c r="C2661" s="2">
        <v>41315</v>
      </c>
      <c r="D2661" s="1" t="s">
        <v>3888</v>
      </c>
      <c r="E2661" s="1" t="s">
        <v>3133</v>
      </c>
      <c r="F2661" s="1" t="s">
        <v>3159</v>
      </c>
      <c r="G2661" s="1" t="s">
        <v>3135</v>
      </c>
      <c r="H2661" s="1" t="s">
        <v>16</v>
      </c>
      <c r="I2661" s="1" t="s">
        <v>2251</v>
      </c>
      <c r="J2661" s="3">
        <v>159.96799999999999</v>
      </c>
      <c r="K2661" s="3">
        <v>4</v>
      </c>
      <c r="L2661" s="3">
        <v>-31.993600000000001</v>
      </c>
    </row>
    <row r="2662" spans="1:12" ht="14.25" customHeight="1" x14ac:dyDescent="0.25">
      <c r="A2662" s="1" t="s">
        <v>2732</v>
      </c>
      <c r="B2662" s="2">
        <v>41636</v>
      </c>
      <c r="C2662" s="2">
        <v>41640</v>
      </c>
      <c r="D2662" s="1" t="s">
        <v>3678</v>
      </c>
      <c r="E2662" s="1" t="s">
        <v>3133</v>
      </c>
      <c r="F2662" s="1" t="s">
        <v>3189</v>
      </c>
      <c r="G2662" s="1" t="s">
        <v>3135</v>
      </c>
      <c r="H2662" s="1" t="s">
        <v>9</v>
      </c>
      <c r="I2662" s="1" t="s">
        <v>1023</v>
      </c>
      <c r="J2662" s="3">
        <v>20.16</v>
      </c>
      <c r="K2662" s="3">
        <v>7</v>
      </c>
      <c r="L2662" s="3">
        <v>9.8783999999999992</v>
      </c>
    </row>
    <row r="2663" spans="1:12" ht="14.25" customHeight="1" x14ac:dyDescent="0.25">
      <c r="A2663" s="1" t="s">
        <v>2733</v>
      </c>
      <c r="B2663" s="2">
        <v>41722</v>
      </c>
      <c r="C2663" s="2">
        <v>41724</v>
      </c>
      <c r="D2663" s="1" t="s">
        <v>3923</v>
      </c>
      <c r="E2663" s="1" t="s">
        <v>3133</v>
      </c>
      <c r="F2663" s="1" t="s">
        <v>3136</v>
      </c>
      <c r="G2663" s="1" t="s">
        <v>3137</v>
      </c>
      <c r="H2663" s="1" t="s">
        <v>28</v>
      </c>
      <c r="I2663" s="1" t="s">
        <v>2678</v>
      </c>
      <c r="J2663" s="3">
        <v>32.479999999999997</v>
      </c>
      <c r="K2663" s="3">
        <v>2</v>
      </c>
      <c r="L2663" s="3">
        <v>4.8719999999999999</v>
      </c>
    </row>
    <row r="2664" spans="1:12" ht="14.25" customHeight="1" x14ac:dyDescent="0.25">
      <c r="A2664" s="1" t="s">
        <v>2733</v>
      </c>
      <c r="B2664" s="2">
        <v>41722</v>
      </c>
      <c r="C2664" s="2">
        <v>41724</v>
      </c>
      <c r="D2664" s="1" t="s">
        <v>3923</v>
      </c>
      <c r="E2664" s="1" t="s">
        <v>3133</v>
      </c>
      <c r="F2664" s="1" t="s">
        <v>3136</v>
      </c>
      <c r="G2664" s="1" t="s">
        <v>3137</v>
      </c>
      <c r="H2664" s="1" t="s">
        <v>45</v>
      </c>
      <c r="I2664" s="1" t="s">
        <v>569</v>
      </c>
      <c r="J2664" s="3">
        <v>20.04</v>
      </c>
      <c r="K2664" s="3">
        <v>3</v>
      </c>
      <c r="L2664" s="3">
        <v>9.6191999999999993</v>
      </c>
    </row>
    <row r="2665" spans="1:12" ht="14.25" customHeight="1" x14ac:dyDescent="0.25">
      <c r="A2665" s="1" t="s">
        <v>2733</v>
      </c>
      <c r="B2665" s="2">
        <v>41722</v>
      </c>
      <c r="C2665" s="2">
        <v>41724</v>
      </c>
      <c r="D2665" s="1" t="s">
        <v>3923</v>
      </c>
      <c r="E2665" s="1" t="s">
        <v>3133</v>
      </c>
      <c r="F2665" s="1" t="s">
        <v>3136</v>
      </c>
      <c r="G2665" s="1" t="s">
        <v>3137</v>
      </c>
      <c r="H2665" s="1" t="s">
        <v>165</v>
      </c>
      <c r="I2665" s="1" t="s">
        <v>2734</v>
      </c>
      <c r="J2665" s="3">
        <v>13999.96</v>
      </c>
      <c r="K2665" s="3">
        <v>4</v>
      </c>
      <c r="L2665" s="3">
        <v>6719.9808000000003</v>
      </c>
    </row>
    <row r="2666" spans="1:12" ht="14.25" customHeight="1" x14ac:dyDescent="0.25">
      <c r="A2666" s="1" t="s">
        <v>2735</v>
      </c>
      <c r="B2666" s="2">
        <v>41597</v>
      </c>
      <c r="C2666" s="2">
        <v>41601</v>
      </c>
      <c r="D2666" s="1" t="s">
        <v>3429</v>
      </c>
      <c r="E2666" s="1" t="s">
        <v>3133</v>
      </c>
      <c r="F2666" s="1" t="s">
        <v>3159</v>
      </c>
      <c r="G2666" s="1" t="s">
        <v>3135</v>
      </c>
      <c r="H2666" s="1" t="s">
        <v>38</v>
      </c>
      <c r="I2666" s="1" t="s">
        <v>1034</v>
      </c>
      <c r="J2666" s="3">
        <v>595</v>
      </c>
      <c r="K2666" s="3">
        <v>5</v>
      </c>
      <c r="L2666" s="3">
        <v>95.2</v>
      </c>
    </row>
    <row r="2667" spans="1:12" ht="14.25" customHeight="1" x14ac:dyDescent="0.25">
      <c r="A2667" s="1" t="s">
        <v>2736</v>
      </c>
      <c r="B2667" s="2">
        <v>41215</v>
      </c>
      <c r="C2667" s="2">
        <v>41219</v>
      </c>
      <c r="D2667" s="1" t="s">
        <v>3422</v>
      </c>
      <c r="E2667" s="1" t="s">
        <v>3133</v>
      </c>
      <c r="F2667" s="1" t="s">
        <v>3159</v>
      </c>
      <c r="G2667" s="1" t="s">
        <v>3135</v>
      </c>
      <c r="H2667" s="1" t="s">
        <v>12</v>
      </c>
      <c r="I2667" s="1" t="s">
        <v>2737</v>
      </c>
      <c r="J2667" s="3">
        <v>96.96</v>
      </c>
      <c r="K2667" s="3">
        <v>6</v>
      </c>
      <c r="L2667" s="3">
        <v>33.936</v>
      </c>
    </row>
    <row r="2668" spans="1:12" ht="14.25" customHeight="1" x14ac:dyDescent="0.25">
      <c r="A2668" s="1" t="s">
        <v>2736</v>
      </c>
      <c r="B2668" s="2">
        <v>41215</v>
      </c>
      <c r="C2668" s="2">
        <v>41219</v>
      </c>
      <c r="D2668" s="1" t="s">
        <v>3422</v>
      </c>
      <c r="E2668" s="1" t="s">
        <v>3133</v>
      </c>
      <c r="F2668" s="1" t="s">
        <v>3159</v>
      </c>
      <c r="G2668" s="1" t="s">
        <v>3135</v>
      </c>
      <c r="H2668" s="1" t="s">
        <v>18</v>
      </c>
      <c r="I2668" s="1" t="s">
        <v>1621</v>
      </c>
      <c r="J2668" s="3">
        <v>117.488</v>
      </c>
      <c r="K2668" s="3">
        <v>7</v>
      </c>
      <c r="L2668" s="3">
        <v>41.120800000000003</v>
      </c>
    </row>
    <row r="2669" spans="1:12" ht="14.25" customHeight="1" x14ac:dyDescent="0.25">
      <c r="A2669" s="1" t="s">
        <v>2736</v>
      </c>
      <c r="B2669" s="2">
        <v>41215</v>
      </c>
      <c r="C2669" s="2">
        <v>41219</v>
      </c>
      <c r="D2669" s="1" t="s">
        <v>3422</v>
      </c>
      <c r="E2669" s="1" t="s">
        <v>3133</v>
      </c>
      <c r="F2669" s="1" t="s">
        <v>3159</v>
      </c>
      <c r="G2669" s="1" t="s">
        <v>3135</v>
      </c>
      <c r="H2669" s="1" t="s">
        <v>18</v>
      </c>
      <c r="I2669" s="1" t="s">
        <v>342</v>
      </c>
      <c r="J2669" s="3">
        <v>11.952</v>
      </c>
      <c r="K2669" s="3">
        <v>3</v>
      </c>
      <c r="L2669" s="3">
        <v>4.1832000000000003</v>
      </c>
    </row>
    <row r="2670" spans="1:12" ht="14.25" customHeight="1" x14ac:dyDescent="0.25">
      <c r="A2670" s="1" t="s">
        <v>2736</v>
      </c>
      <c r="B2670" s="2">
        <v>41215</v>
      </c>
      <c r="C2670" s="2">
        <v>41219</v>
      </c>
      <c r="D2670" s="1" t="s">
        <v>3422</v>
      </c>
      <c r="E2670" s="1" t="s">
        <v>3133</v>
      </c>
      <c r="F2670" s="1" t="s">
        <v>3159</v>
      </c>
      <c r="G2670" s="1" t="s">
        <v>3135</v>
      </c>
      <c r="H2670" s="1" t="s">
        <v>198</v>
      </c>
      <c r="I2670" s="1" t="s">
        <v>1083</v>
      </c>
      <c r="J2670" s="3">
        <v>512.49900000000002</v>
      </c>
      <c r="K2670" s="3">
        <v>3</v>
      </c>
      <c r="L2670" s="3">
        <v>-30.146999999999998</v>
      </c>
    </row>
    <row r="2671" spans="1:12" ht="14.25" customHeight="1" x14ac:dyDescent="0.25">
      <c r="A2671" s="1" t="s">
        <v>2738</v>
      </c>
      <c r="B2671" s="2">
        <v>41487</v>
      </c>
      <c r="C2671" s="2">
        <v>41492</v>
      </c>
      <c r="D2671" s="1" t="s">
        <v>3768</v>
      </c>
      <c r="E2671" s="1" t="s">
        <v>3133</v>
      </c>
      <c r="F2671" s="1" t="s">
        <v>3140</v>
      </c>
      <c r="G2671" s="1" t="s">
        <v>3135</v>
      </c>
      <c r="H2671" s="1" t="s">
        <v>22</v>
      </c>
      <c r="I2671" s="1" t="s">
        <v>340</v>
      </c>
      <c r="J2671" s="3">
        <v>863.12800000000004</v>
      </c>
      <c r="K2671" s="3">
        <v>7</v>
      </c>
      <c r="L2671" s="3">
        <v>-32.3673</v>
      </c>
    </row>
    <row r="2672" spans="1:12" ht="14.25" customHeight="1" x14ac:dyDescent="0.25">
      <c r="A2672" s="1" t="s">
        <v>2739</v>
      </c>
      <c r="B2672" s="2">
        <v>41950</v>
      </c>
      <c r="C2672" s="2">
        <v>41957</v>
      </c>
      <c r="D2672" s="1" t="s">
        <v>3807</v>
      </c>
      <c r="E2672" s="1" t="s">
        <v>3133</v>
      </c>
      <c r="F2672" s="1" t="s">
        <v>3136</v>
      </c>
      <c r="G2672" s="1" t="s">
        <v>3137</v>
      </c>
      <c r="H2672" s="1" t="s">
        <v>22</v>
      </c>
      <c r="I2672" s="1" t="s">
        <v>170</v>
      </c>
      <c r="J2672" s="3">
        <v>2036.86</v>
      </c>
      <c r="K2672" s="3">
        <v>7</v>
      </c>
      <c r="L2672" s="3">
        <v>366.63479999999998</v>
      </c>
    </row>
    <row r="2673" spans="1:12" ht="14.25" customHeight="1" x14ac:dyDescent="0.25">
      <c r="A2673" s="1" t="s">
        <v>2739</v>
      </c>
      <c r="B2673" s="2">
        <v>41950</v>
      </c>
      <c r="C2673" s="2">
        <v>41957</v>
      </c>
      <c r="D2673" s="1" t="s">
        <v>3807</v>
      </c>
      <c r="E2673" s="1" t="s">
        <v>3133</v>
      </c>
      <c r="F2673" s="1" t="s">
        <v>3136</v>
      </c>
      <c r="G2673" s="1" t="s">
        <v>3137</v>
      </c>
      <c r="H2673" s="1" t="s">
        <v>72</v>
      </c>
      <c r="I2673" s="1" t="s">
        <v>592</v>
      </c>
      <c r="J2673" s="3">
        <v>449.56799999999998</v>
      </c>
      <c r="K2673" s="3">
        <v>2</v>
      </c>
      <c r="L2673" s="3">
        <v>-73.0548</v>
      </c>
    </row>
    <row r="2674" spans="1:12" ht="14.25" customHeight="1" x14ac:dyDescent="0.25">
      <c r="A2674" s="1" t="s">
        <v>2739</v>
      </c>
      <c r="B2674" s="2">
        <v>41950</v>
      </c>
      <c r="C2674" s="2">
        <v>41957</v>
      </c>
      <c r="D2674" s="1" t="s">
        <v>3807</v>
      </c>
      <c r="E2674" s="1" t="s">
        <v>3133</v>
      </c>
      <c r="F2674" s="1" t="s">
        <v>3136</v>
      </c>
      <c r="G2674" s="1" t="s">
        <v>3137</v>
      </c>
      <c r="H2674" s="1" t="s">
        <v>38</v>
      </c>
      <c r="I2674" s="1" t="s">
        <v>783</v>
      </c>
      <c r="J2674" s="3">
        <v>108.96</v>
      </c>
      <c r="K2674" s="3">
        <v>3</v>
      </c>
      <c r="L2674" s="3">
        <v>32.688000000000002</v>
      </c>
    </row>
    <row r="2675" spans="1:12" ht="14.25" customHeight="1" x14ac:dyDescent="0.25">
      <c r="A2675" s="1" t="s">
        <v>2740</v>
      </c>
      <c r="B2675" s="2">
        <v>40733</v>
      </c>
      <c r="C2675" s="2">
        <v>40737</v>
      </c>
      <c r="D2675" s="1" t="s">
        <v>3691</v>
      </c>
      <c r="E2675" s="1" t="s">
        <v>3133</v>
      </c>
      <c r="F2675" s="1" t="s">
        <v>3134</v>
      </c>
      <c r="G2675" s="1" t="s">
        <v>3135</v>
      </c>
      <c r="H2675" s="1" t="s">
        <v>9</v>
      </c>
      <c r="I2675" s="1" t="s">
        <v>2303</v>
      </c>
      <c r="J2675" s="3">
        <v>2.88</v>
      </c>
      <c r="K2675" s="3">
        <v>1</v>
      </c>
      <c r="L2675" s="3">
        <v>1.4112</v>
      </c>
    </row>
    <row r="2676" spans="1:12" ht="14.25" customHeight="1" x14ac:dyDescent="0.25">
      <c r="A2676" s="1" t="s">
        <v>2740</v>
      </c>
      <c r="B2676" s="2">
        <v>40733</v>
      </c>
      <c r="C2676" s="2">
        <v>40737</v>
      </c>
      <c r="D2676" s="1" t="s">
        <v>3691</v>
      </c>
      <c r="E2676" s="1" t="s">
        <v>3133</v>
      </c>
      <c r="F2676" s="1" t="s">
        <v>3134</v>
      </c>
      <c r="G2676" s="1" t="s">
        <v>3135</v>
      </c>
      <c r="H2676" s="1" t="s">
        <v>18</v>
      </c>
      <c r="I2676" s="1" t="s">
        <v>351</v>
      </c>
      <c r="J2676" s="3">
        <v>41.904000000000003</v>
      </c>
      <c r="K2676" s="3">
        <v>6</v>
      </c>
      <c r="L2676" s="3">
        <v>14.1426</v>
      </c>
    </row>
    <row r="2677" spans="1:12" ht="14.25" customHeight="1" x14ac:dyDescent="0.25">
      <c r="A2677" s="1" t="s">
        <v>2740</v>
      </c>
      <c r="B2677" s="2">
        <v>40733</v>
      </c>
      <c r="C2677" s="2">
        <v>40737</v>
      </c>
      <c r="D2677" s="1" t="s">
        <v>3691</v>
      </c>
      <c r="E2677" s="1" t="s">
        <v>3133</v>
      </c>
      <c r="F2677" s="1" t="s">
        <v>3134</v>
      </c>
      <c r="G2677" s="1" t="s">
        <v>3135</v>
      </c>
      <c r="H2677" s="1" t="s">
        <v>28</v>
      </c>
      <c r="I2677" s="1" t="s">
        <v>843</v>
      </c>
      <c r="J2677" s="3">
        <v>23.92</v>
      </c>
      <c r="K2677" s="3">
        <v>4</v>
      </c>
      <c r="L2677" s="3">
        <v>4.0663999999999998</v>
      </c>
    </row>
    <row r="2678" spans="1:12" ht="14.25" customHeight="1" x14ac:dyDescent="0.25">
      <c r="A2678" s="1" t="s">
        <v>2741</v>
      </c>
      <c r="B2678" s="2">
        <v>41996</v>
      </c>
      <c r="C2678" s="2">
        <v>41998</v>
      </c>
      <c r="D2678" s="1" t="s">
        <v>3922</v>
      </c>
      <c r="E2678" s="1" t="s">
        <v>3133</v>
      </c>
      <c r="F2678" s="1" t="s">
        <v>3134</v>
      </c>
      <c r="G2678" s="1" t="s">
        <v>3135</v>
      </c>
      <c r="H2678" s="1" t="s">
        <v>38</v>
      </c>
      <c r="I2678" s="1" t="s">
        <v>2056</v>
      </c>
      <c r="J2678" s="3">
        <v>474.95</v>
      </c>
      <c r="K2678" s="3">
        <v>5</v>
      </c>
      <c r="L2678" s="3">
        <v>142.48500000000001</v>
      </c>
    </row>
    <row r="2679" spans="1:12" ht="14.25" customHeight="1" x14ac:dyDescent="0.25">
      <c r="A2679" s="1" t="s">
        <v>2742</v>
      </c>
      <c r="B2679" s="2">
        <v>41520</v>
      </c>
      <c r="C2679" s="2">
        <v>41526</v>
      </c>
      <c r="D2679" s="1" t="s">
        <v>3600</v>
      </c>
      <c r="E2679" s="1" t="s">
        <v>3133</v>
      </c>
      <c r="F2679" s="1" t="s">
        <v>3168</v>
      </c>
      <c r="G2679" s="1" t="s">
        <v>3137</v>
      </c>
      <c r="H2679" s="1" t="s">
        <v>165</v>
      </c>
      <c r="I2679" s="1" t="s">
        <v>360</v>
      </c>
      <c r="J2679" s="3">
        <v>999.98</v>
      </c>
      <c r="K2679" s="3">
        <v>2</v>
      </c>
      <c r="L2679" s="3">
        <v>449.99099999999999</v>
      </c>
    </row>
    <row r="2680" spans="1:12" ht="14.25" customHeight="1" x14ac:dyDescent="0.25">
      <c r="A2680" s="1" t="s">
        <v>2743</v>
      </c>
      <c r="B2680" s="2">
        <v>41123</v>
      </c>
      <c r="C2680" s="2">
        <v>41127</v>
      </c>
      <c r="D2680" s="1" t="s">
        <v>3820</v>
      </c>
      <c r="E2680" s="1" t="s">
        <v>3133</v>
      </c>
      <c r="F2680" s="1" t="s">
        <v>3223</v>
      </c>
      <c r="G2680" s="1" t="s">
        <v>3145</v>
      </c>
      <c r="H2680" s="1" t="s">
        <v>22</v>
      </c>
      <c r="I2680" s="1" t="s">
        <v>1480</v>
      </c>
      <c r="J2680" s="3">
        <v>277.5</v>
      </c>
      <c r="K2680" s="3">
        <v>4</v>
      </c>
      <c r="L2680" s="3">
        <v>-188.7</v>
      </c>
    </row>
    <row r="2681" spans="1:12" ht="14.25" customHeight="1" x14ac:dyDescent="0.25">
      <c r="A2681" s="1" t="s">
        <v>2744</v>
      </c>
      <c r="B2681" s="2">
        <v>41249</v>
      </c>
      <c r="C2681" s="2">
        <v>41254</v>
      </c>
      <c r="D2681" s="1" t="s">
        <v>3348</v>
      </c>
      <c r="E2681" s="1" t="s">
        <v>3133</v>
      </c>
      <c r="F2681" s="1" t="s">
        <v>3280</v>
      </c>
      <c r="G2681" s="1" t="s">
        <v>3135</v>
      </c>
      <c r="H2681" s="1" t="s">
        <v>45</v>
      </c>
      <c r="I2681" s="1" t="s">
        <v>701</v>
      </c>
      <c r="J2681" s="3">
        <v>8.9600000000000009</v>
      </c>
      <c r="K2681" s="3">
        <v>2</v>
      </c>
      <c r="L2681" s="3">
        <v>4.3903999999999996</v>
      </c>
    </row>
    <row r="2682" spans="1:12" ht="14.25" customHeight="1" x14ac:dyDescent="0.25">
      <c r="A2682" s="1" t="s">
        <v>2745</v>
      </c>
      <c r="B2682" s="2">
        <v>41438</v>
      </c>
      <c r="C2682" s="2">
        <v>41442</v>
      </c>
      <c r="D2682" s="1" t="s">
        <v>3844</v>
      </c>
      <c r="E2682" s="1" t="s">
        <v>3133</v>
      </c>
      <c r="F2682" s="1" t="s">
        <v>3150</v>
      </c>
      <c r="G2682" s="1" t="s">
        <v>3135</v>
      </c>
      <c r="H2682" s="1" t="s">
        <v>45</v>
      </c>
      <c r="I2682" s="1" t="s">
        <v>814</v>
      </c>
      <c r="J2682" s="3">
        <v>185.88</v>
      </c>
      <c r="K2682" s="3">
        <v>6</v>
      </c>
      <c r="L2682" s="3">
        <v>83.646000000000001</v>
      </c>
    </row>
    <row r="2683" spans="1:12" ht="14.25" customHeight="1" x14ac:dyDescent="0.25">
      <c r="A2683" s="1" t="s">
        <v>2745</v>
      </c>
      <c r="B2683" s="2">
        <v>41438</v>
      </c>
      <c r="C2683" s="2">
        <v>41442</v>
      </c>
      <c r="D2683" s="1" t="s">
        <v>3844</v>
      </c>
      <c r="E2683" s="1" t="s">
        <v>3133</v>
      </c>
      <c r="F2683" s="1" t="s">
        <v>3150</v>
      </c>
      <c r="G2683" s="1" t="s">
        <v>3135</v>
      </c>
      <c r="H2683" s="1" t="s">
        <v>45</v>
      </c>
      <c r="I2683" s="1" t="s">
        <v>1171</v>
      </c>
      <c r="J2683" s="3">
        <v>12.96</v>
      </c>
      <c r="K2683" s="3">
        <v>2</v>
      </c>
      <c r="L2683" s="3">
        <v>6.2207999999999997</v>
      </c>
    </row>
    <row r="2684" spans="1:12" ht="14.25" customHeight="1" x14ac:dyDescent="0.25">
      <c r="A2684" s="1" t="s">
        <v>2746</v>
      </c>
      <c r="B2684" s="2">
        <v>40808</v>
      </c>
      <c r="C2684" s="2">
        <v>40814</v>
      </c>
      <c r="D2684" s="1" t="s">
        <v>3652</v>
      </c>
      <c r="E2684" s="1" t="s">
        <v>3133</v>
      </c>
      <c r="F2684" s="1" t="s">
        <v>3152</v>
      </c>
      <c r="G2684" s="1" t="s">
        <v>3135</v>
      </c>
      <c r="H2684" s="1" t="s">
        <v>28</v>
      </c>
      <c r="I2684" s="1" t="s">
        <v>1214</v>
      </c>
      <c r="J2684" s="3">
        <v>169.45</v>
      </c>
      <c r="K2684" s="3">
        <v>5</v>
      </c>
      <c r="L2684" s="3">
        <v>42.362499999999997</v>
      </c>
    </row>
    <row r="2685" spans="1:12" ht="14.25" customHeight="1" x14ac:dyDescent="0.25">
      <c r="A2685" s="1" t="s">
        <v>2746</v>
      </c>
      <c r="B2685" s="2">
        <v>40808</v>
      </c>
      <c r="C2685" s="2">
        <v>40814</v>
      </c>
      <c r="D2685" s="1" t="s">
        <v>3652</v>
      </c>
      <c r="E2685" s="1" t="s">
        <v>3133</v>
      </c>
      <c r="F2685" s="1" t="s">
        <v>3152</v>
      </c>
      <c r="G2685" s="1" t="s">
        <v>3135</v>
      </c>
      <c r="H2685" s="1" t="s">
        <v>28</v>
      </c>
      <c r="I2685" s="1" t="s">
        <v>1684</v>
      </c>
      <c r="J2685" s="3">
        <v>40.68</v>
      </c>
      <c r="K2685" s="3">
        <v>2</v>
      </c>
      <c r="L2685" s="3">
        <v>0.40679999999999999</v>
      </c>
    </row>
    <row r="2686" spans="1:12" ht="14.25" customHeight="1" x14ac:dyDescent="0.25">
      <c r="A2686" s="1" t="s">
        <v>2747</v>
      </c>
      <c r="B2686" s="2">
        <v>40767</v>
      </c>
      <c r="C2686" s="2">
        <v>40771</v>
      </c>
      <c r="D2686" s="1" t="s">
        <v>3608</v>
      </c>
      <c r="E2686" s="1" t="s">
        <v>3133</v>
      </c>
      <c r="F2686" s="1" t="s">
        <v>3140</v>
      </c>
      <c r="G2686" s="1" t="s">
        <v>3135</v>
      </c>
      <c r="H2686" s="1" t="s">
        <v>16</v>
      </c>
      <c r="I2686" s="1" t="s">
        <v>1256</v>
      </c>
      <c r="J2686" s="3">
        <v>806.33600000000001</v>
      </c>
      <c r="K2686" s="3">
        <v>8</v>
      </c>
      <c r="L2686" s="3">
        <v>50.396000000000001</v>
      </c>
    </row>
    <row r="2687" spans="1:12" ht="14.25" customHeight="1" x14ac:dyDescent="0.25">
      <c r="A2687" s="1" t="s">
        <v>2747</v>
      </c>
      <c r="B2687" s="2">
        <v>40767</v>
      </c>
      <c r="C2687" s="2">
        <v>40771</v>
      </c>
      <c r="D2687" s="1" t="s">
        <v>3608</v>
      </c>
      <c r="E2687" s="1" t="s">
        <v>3133</v>
      </c>
      <c r="F2687" s="1" t="s">
        <v>3140</v>
      </c>
      <c r="G2687" s="1" t="s">
        <v>3135</v>
      </c>
      <c r="H2687" s="1" t="s">
        <v>12</v>
      </c>
      <c r="I2687" s="1" t="s">
        <v>792</v>
      </c>
      <c r="J2687" s="3">
        <v>85.44</v>
      </c>
      <c r="K2687" s="3">
        <v>3</v>
      </c>
      <c r="L2687" s="3">
        <v>31.6128</v>
      </c>
    </row>
    <row r="2688" spans="1:12" ht="14.25" customHeight="1" x14ac:dyDescent="0.25">
      <c r="A2688" s="1" t="s">
        <v>2748</v>
      </c>
      <c r="B2688" s="2">
        <v>41864</v>
      </c>
      <c r="C2688" s="2">
        <v>41871</v>
      </c>
      <c r="D2688" s="1" t="s">
        <v>3954</v>
      </c>
      <c r="E2688" s="1" t="s">
        <v>3133</v>
      </c>
      <c r="F2688" s="1" t="s">
        <v>3136</v>
      </c>
      <c r="G2688" s="1" t="s">
        <v>3137</v>
      </c>
      <c r="H2688" s="1" t="s">
        <v>165</v>
      </c>
      <c r="I2688" s="1" t="s">
        <v>1019</v>
      </c>
      <c r="J2688" s="3">
        <v>299.99</v>
      </c>
      <c r="K2688" s="3">
        <v>1</v>
      </c>
      <c r="L2688" s="3">
        <v>89.997</v>
      </c>
    </row>
    <row r="2689" spans="1:12" ht="14.25" customHeight="1" x14ac:dyDescent="0.25">
      <c r="A2689" s="1" t="s">
        <v>2748</v>
      </c>
      <c r="B2689" s="2">
        <v>41864</v>
      </c>
      <c r="C2689" s="2">
        <v>41871</v>
      </c>
      <c r="D2689" s="1" t="s">
        <v>3954</v>
      </c>
      <c r="E2689" s="1" t="s">
        <v>3133</v>
      </c>
      <c r="F2689" s="1" t="s">
        <v>3136</v>
      </c>
      <c r="G2689" s="1" t="s">
        <v>3137</v>
      </c>
      <c r="H2689" s="1" t="s">
        <v>45</v>
      </c>
      <c r="I2689" s="1" t="s">
        <v>2749</v>
      </c>
      <c r="J2689" s="3">
        <v>192.16</v>
      </c>
      <c r="K2689" s="3">
        <v>4</v>
      </c>
      <c r="L2689" s="3">
        <v>92.236800000000002</v>
      </c>
    </row>
    <row r="2690" spans="1:12" ht="14.25" customHeight="1" x14ac:dyDescent="0.25">
      <c r="A2690" s="1" t="s">
        <v>2748</v>
      </c>
      <c r="B2690" s="2">
        <v>41864</v>
      </c>
      <c r="C2690" s="2">
        <v>41871</v>
      </c>
      <c r="D2690" s="1" t="s">
        <v>3954</v>
      </c>
      <c r="E2690" s="1" t="s">
        <v>3133</v>
      </c>
      <c r="F2690" s="1" t="s">
        <v>3136</v>
      </c>
      <c r="G2690" s="1" t="s">
        <v>3137</v>
      </c>
      <c r="H2690" s="1" t="s">
        <v>16</v>
      </c>
      <c r="I2690" s="1" t="s">
        <v>2750</v>
      </c>
      <c r="J2690" s="3">
        <v>242.624</v>
      </c>
      <c r="K2690" s="3">
        <v>8</v>
      </c>
      <c r="L2690" s="3">
        <v>27.295200000000001</v>
      </c>
    </row>
    <row r="2691" spans="1:12" ht="14.25" customHeight="1" x14ac:dyDescent="0.25">
      <c r="A2691" s="1" t="s">
        <v>2748</v>
      </c>
      <c r="B2691" s="2">
        <v>41864</v>
      </c>
      <c r="C2691" s="2">
        <v>41871</v>
      </c>
      <c r="D2691" s="1" t="s">
        <v>3954</v>
      </c>
      <c r="E2691" s="1" t="s">
        <v>3133</v>
      </c>
      <c r="F2691" s="1" t="s">
        <v>3136</v>
      </c>
      <c r="G2691" s="1" t="s">
        <v>3137</v>
      </c>
      <c r="H2691" s="1" t="s">
        <v>28</v>
      </c>
      <c r="I2691" s="1" t="s">
        <v>1964</v>
      </c>
      <c r="J2691" s="3">
        <v>46.74</v>
      </c>
      <c r="K2691" s="3">
        <v>3</v>
      </c>
      <c r="L2691" s="3">
        <v>11.685</v>
      </c>
    </row>
    <row r="2692" spans="1:12" ht="14.25" customHeight="1" x14ac:dyDescent="0.25">
      <c r="A2692" s="1" t="s">
        <v>2748</v>
      </c>
      <c r="B2692" s="2">
        <v>41864</v>
      </c>
      <c r="C2692" s="2">
        <v>41871</v>
      </c>
      <c r="D2692" s="1" t="s">
        <v>3954</v>
      </c>
      <c r="E2692" s="1" t="s">
        <v>3133</v>
      </c>
      <c r="F2692" s="1" t="s">
        <v>3136</v>
      </c>
      <c r="G2692" s="1" t="s">
        <v>3137</v>
      </c>
      <c r="H2692" s="1" t="s">
        <v>38</v>
      </c>
      <c r="I2692" s="1" t="s">
        <v>2751</v>
      </c>
      <c r="J2692" s="3">
        <v>174.95</v>
      </c>
      <c r="K2692" s="3">
        <v>5</v>
      </c>
      <c r="L2692" s="3">
        <v>12.246499999999999</v>
      </c>
    </row>
    <row r="2693" spans="1:12" ht="14.25" customHeight="1" x14ac:dyDescent="0.25">
      <c r="A2693" s="1" t="s">
        <v>2748</v>
      </c>
      <c r="B2693" s="2">
        <v>41864</v>
      </c>
      <c r="C2693" s="2">
        <v>41871</v>
      </c>
      <c r="D2693" s="1" t="s">
        <v>3954</v>
      </c>
      <c r="E2693" s="1" t="s">
        <v>3133</v>
      </c>
      <c r="F2693" s="1" t="s">
        <v>3136</v>
      </c>
      <c r="G2693" s="1" t="s">
        <v>3137</v>
      </c>
      <c r="H2693" s="1" t="s">
        <v>18</v>
      </c>
      <c r="I2693" s="1" t="s">
        <v>2752</v>
      </c>
      <c r="J2693" s="3">
        <v>100.70399999999999</v>
      </c>
      <c r="K2693" s="3">
        <v>6</v>
      </c>
      <c r="L2693" s="3">
        <v>37.764000000000003</v>
      </c>
    </row>
    <row r="2694" spans="1:12" ht="14.25" customHeight="1" x14ac:dyDescent="0.25">
      <c r="A2694" s="1" t="s">
        <v>2753</v>
      </c>
      <c r="B2694" s="2">
        <v>41568</v>
      </c>
      <c r="C2694" s="2">
        <v>41573</v>
      </c>
      <c r="D2694" s="1" t="s">
        <v>3955</v>
      </c>
      <c r="E2694" s="1" t="s">
        <v>3133</v>
      </c>
      <c r="F2694" s="1" t="s">
        <v>3300</v>
      </c>
      <c r="G2694" s="1" t="s">
        <v>3135</v>
      </c>
      <c r="H2694" s="1" t="s">
        <v>72</v>
      </c>
      <c r="I2694" s="1" t="s">
        <v>2754</v>
      </c>
      <c r="J2694" s="3">
        <v>387.13600000000002</v>
      </c>
      <c r="K2694" s="3">
        <v>4</v>
      </c>
      <c r="L2694" s="3">
        <v>4.8391999999999999</v>
      </c>
    </row>
    <row r="2695" spans="1:12" ht="14.25" customHeight="1" x14ac:dyDescent="0.25">
      <c r="A2695" s="1" t="s">
        <v>2755</v>
      </c>
      <c r="B2695" s="2">
        <v>41947</v>
      </c>
      <c r="C2695" s="2">
        <v>41951</v>
      </c>
      <c r="D2695" s="1" t="s">
        <v>3741</v>
      </c>
      <c r="E2695" s="1" t="s">
        <v>3133</v>
      </c>
      <c r="F2695" s="1" t="s">
        <v>3136</v>
      </c>
      <c r="G2695" s="1" t="s">
        <v>3137</v>
      </c>
      <c r="H2695" s="1" t="s">
        <v>18</v>
      </c>
      <c r="I2695" s="1" t="s">
        <v>2756</v>
      </c>
      <c r="J2695" s="3">
        <v>18.367999999999999</v>
      </c>
      <c r="K2695" s="3">
        <v>4</v>
      </c>
      <c r="L2695" s="3">
        <v>5.9695999999999998</v>
      </c>
    </row>
    <row r="2696" spans="1:12" ht="14.25" customHeight="1" x14ac:dyDescent="0.25">
      <c r="A2696" s="1" t="s">
        <v>2757</v>
      </c>
      <c r="B2696" s="2">
        <v>40613</v>
      </c>
      <c r="C2696" s="2">
        <v>40617</v>
      </c>
      <c r="D2696" s="1" t="s">
        <v>3788</v>
      </c>
      <c r="E2696" s="1" t="s">
        <v>3133</v>
      </c>
      <c r="F2696" s="1" t="s">
        <v>3149</v>
      </c>
      <c r="G2696" s="1" t="s">
        <v>3135</v>
      </c>
      <c r="H2696" s="1" t="s">
        <v>14</v>
      </c>
      <c r="I2696" s="1" t="s">
        <v>1497</v>
      </c>
      <c r="J2696" s="3">
        <v>7.98</v>
      </c>
      <c r="K2696" s="3">
        <v>3</v>
      </c>
      <c r="L2696" s="3">
        <v>2.0748000000000002</v>
      </c>
    </row>
    <row r="2697" spans="1:12" ht="14.25" customHeight="1" x14ac:dyDescent="0.25">
      <c r="A2697" s="1" t="s">
        <v>2758</v>
      </c>
      <c r="B2697" s="2">
        <v>41847</v>
      </c>
      <c r="C2697" s="2">
        <v>41853</v>
      </c>
      <c r="D2697" s="1" t="s">
        <v>3927</v>
      </c>
      <c r="E2697" s="1" t="s">
        <v>3133</v>
      </c>
      <c r="F2697" s="1" t="s">
        <v>3134</v>
      </c>
      <c r="G2697" s="1" t="s">
        <v>3135</v>
      </c>
      <c r="H2697" s="1" t="s">
        <v>38</v>
      </c>
      <c r="I2697" s="1" t="s">
        <v>1988</v>
      </c>
      <c r="J2697" s="3">
        <v>1649.95</v>
      </c>
      <c r="K2697" s="3">
        <v>5</v>
      </c>
      <c r="L2697" s="3">
        <v>659.98</v>
      </c>
    </row>
    <row r="2698" spans="1:12" ht="14.25" customHeight="1" x14ac:dyDescent="0.25">
      <c r="A2698" s="1" t="s">
        <v>2758</v>
      </c>
      <c r="B2698" s="2">
        <v>41847</v>
      </c>
      <c r="C2698" s="2">
        <v>41853</v>
      </c>
      <c r="D2698" s="1" t="s">
        <v>3927</v>
      </c>
      <c r="E2698" s="1" t="s">
        <v>3133</v>
      </c>
      <c r="F2698" s="1" t="s">
        <v>3134</v>
      </c>
      <c r="G2698" s="1" t="s">
        <v>3135</v>
      </c>
      <c r="H2698" s="1" t="s">
        <v>72</v>
      </c>
      <c r="I2698" s="1" t="s">
        <v>445</v>
      </c>
      <c r="J2698" s="3">
        <v>362.35199999999998</v>
      </c>
      <c r="K2698" s="3">
        <v>3</v>
      </c>
      <c r="L2698" s="3">
        <v>45.293999999999997</v>
      </c>
    </row>
    <row r="2699" spans="1:12" ht="14.25" customHeight="1" x14ac:dyDescent="0.25">
      <c r="A2699" s="1" t="s">
        <v>2759</v>
      </c>
      <c r="B2699" s="2">
        <v>40847</v>
      </c>
      <c r="C2699" s="2">
        <v>40849</v>
      </c>
      <c r="D2699" s="1" t="s">
        <v>3646</v>
      </c>
      <c r="E2699" s="1" t="s">
        <v>3133</v>
      </c>
      <c r="F2699" s="1" t="s">
        <v>3140</v>
      </c>
      <c r="G2699" s="1" t="s">
        <v>3135</v>
      </c>
      <c r="H2699" s="1" t="s">
        <v>16</v>
      </c>
      <c r="I2699" s="1" t="s">
        <v>584</v>
      </c>
      <c r="J2699" s="3">
        <v>73.584000000000003</v>
      </c>
      <c r="K2699" s="3">
        <v>2</v>
      </c>
      <c r="L2699" s="3">
        <v>8.2782</v>
      </c>
    </row>
    <row r="2700" spans="1:12" ht="14.25" customHeight="1" x14ac:dyDescent="0.25">
      <c r="A2700" s="1" t="s">
        <v>2760</v>
      </c>
      <c r="B2700" s="2">
        <v>41947</v>
      </c>
      <c r="C2700" s="2">
        <v>41953</v>
      </c>
      <c r="D2700" s="1" t="s">
        <v>3750</v>
      </c>
      <c r="E2700" s="1" t="s">
        <v>3133</v>
      </c>
      <c r="F2700" s="1" t="s">
        <v>3247</v>
      </c>
      <c r="G2700" s="1" t="s">
        <v>3135</v>
      </c>
      <c r="H2700" s="1" t="s">
        <v>22</v>
      </c>
      <c r="I2700" s="1" t="s">
        <v>2034</v>
      </c>
      <c r="J2700" s="3">
        <v>486.36799999999999</v>
      </c>
      <c r="K2700" s="3">
        <v>4</v>
      </c>
      <c r="L2700" s="3">
        <v>36.477600000000002</v>
      </c>
    </row>
    <row r="2701" spans="1:12" ht="14.25" customHeight="1" x14ac:dyDescent="0.25">
      <c r="A2701" s="1" t="s">
        <v>2761</v>
      </c>
      <c r="B2701" s="2">
        <v>41481</v>
      </c>
      <c r="C2701" s="2">
        <v>41481</v>
      </c>
      <c r="D2701" s="1" t="s">
        <v>3610</v>
      </c>
      <c r="E2701" s="1" t="s">
        <v>3133</v>
      </c>
      <c r="F2701" s="1" t="s">
        <v>3140</v>
      </c>
      <c r="G2701" s="1" t="s">
        <v>3135</v>
      </c>
      <c r="H2701" s="1" t="s">
        <v>14</v>
      </c>
      <c r="I2701" s="1" t="s">
        <v>878</v>
      </c>
      <c r="J2701" s="3">
        <v>37.17</v>
      </c>
      <c r="K2701" s="3">
        <v>9</v>
      </c>
      <c r="L2701" s="3">
        <v>11.151</v>
      </c>
    </row>
    <row r="2702" spans="1:12" ht="14.25" customHeight="1" x14ac:dyDescent="0.25">
      <c r="A2702" s="1" t="s">
        <v>2762</v>
      </c>
      <c r="B2702" s="2">
        <v>41743</v>
      </c>
      <c r="C2702" s="2">
        <v>41747</v>
      </c>
      <c r="D2702" s="1" t="s">
        <v>3528</v>
      </c>
      <c r="E2702" s="1" t="s">
        <v>3133</v>
      </c>
      <c r="F2702" s="1" t="s">
        <v>3165</v>
      </c>
      <c r="G2702" s="1" t="s">
        <v>3135</v>
      </c>
      <c r="H2702" s="1" t="s">
        <v>72</v>
      </c>
      <c r="I2702" s="1" t="s">
        <v>2399</v>
      </c>
      <c r="J2702" s="3">
        <v>436.70400000000001</v>
      </c>
      <c r="K2702" s="3">
        <v>6</v>
      </c>
      <c r="L2702" s="3">
        <v>-38.211599999999997</v>
      </c>
    </row>
    <row r="2703" spans="1:12" ht="14.25" customHeight="1" x14ac:dyDescent="0.25">
      <c r="A2703" s="1" t="s">
        <v>2763</v>
      </c>
      <c r="B2703" s="2">
        <v>41802</v>
      </c>
      <c r="C2703" s="2">
        <v>41805</v>
      </c>
      <c r="D2703" s="1" t="s">
        <v>3318</v>
      </c>
      <c r="E2703" s="1" t="s">
        <v>3133</v>
      </c>
      <c r="F2703" s="1" t="s">
        <v>3134</v>
      </c>
      <c r="G2703" s="1" t="s">
        <v>3135</v>
      </c>
      <c r="H2703" s="1" t="s">
        <v>20</v>
      </c>
      <c r="I2703" s="1" t="s">
        <v>530</v>
      </c>
      <c r="J2703" s="3">
        <v>61.44</v>
      </c>
      <c r="K2703" s="3">
        <v>3</v>
      </c>
      <c r="L2703" s="3">
        <v>16.588799999999999</v>
      </c>
    </row>
    <row r="2704" spans="1:12" ht="14.25" customHeight="1" x14ac:dyDescent="0.25">
      <c r="A2704" s="1" t="s">
        <v>2764</v>
      </c>
      <c r="B2704" s="2">
        <v>40644</v>
      </c>
      <c r="C2704" s="2">
        <v>40651</v>
      </c>
      <c r="D2704" s="1" t="s">
        <v>3536</v>
      </c>
      <c r="E2704" s="1" t="s">
        <v>3133</v>
      </c>
      <c r="F2704" s="1" t="s">
        <v>3176</v>
      </c>
      <c r="G2704" s="1" t="s">
        <v>3177</v>
      </c>
      <c r="H2704" s="1" t="s">
        <v>28</v>
      </c>
      <c r="I2704" s="1" t="s">
        <v>1098</v>
      </c>
      <c r="J2704" s="3">
        <v>87.08</v>
      </c>
      <c r="K2704" s="3">
        <v>7</v>
      </c>
      <c r="L2704" s="3">
        <v>24.382400000000001</v>
      </c>
    </row>
    <row r="2705" spans="1:12" ht="14.25" customHeight="1" x14ac:dyDescent="0.25">
      <c r="A2705" s="1" t="s">
        <v>2764</v>
      </c>
      <c r="B2705" s="2">
        <v>40644</v>
      </c>
      <c r="C2705" s="2">
        <v>40651</v>
      </c>
      <c r="D2705" s="1" t="s">
        <v>3536</v>
      </c>
      <c r="E2705" s="1" t="s">
        <v>3133</v>
      </c>
      <c r="F2705" s="1" t="s">
        <v>3176</v>
      </c>
      <c r="G2705" s="1" t="s">
        <v>3177</v>
      </c>
      <c r="H2705" s="1" t="s">
        <v>16</v>
      </c>
      <c r="I2705" s="1" t="s">
        <v>300</v>
      </c>
      <c r="J2705" s="3">
        <v>105.584</v>
      </c>
      <c r="K2705" s="3">
        <v>2</v>
      </c>
      <c r="L2705" s="3">
        <v>9.2385999999999999</v>
      </c>
    </row>
    <row r="2706" spans="1:12" ht="14.25" customHeight="1" x14ac:dyDescent="0.25">
      <c r="A2706" s="1" t="s">
        <v>2764</v>
      </c>
      <c r="B2706" s="2">
        <v>40644</v>
      </c>
      <c r="C2706" s="2">
        <v>40651</v>
      </c>
      <c r="D2706" s="1" t="s">
        <v>3536</v>
      </c>
      <c r="E2706" s="1" t="s">
        <v>3133</v>
      </c>
      <c r="F2706" s="1" t="s">
        <v>3176</v>
      </c>
      <c r="G2706" s="1" t="s">
        <v>3177</v>
      </c>
      <c r="H2706" s="1" t="s">
        <v>38</v>
      </c>
      <c r="I2706" s="1" t="s">
        <v>1340</v>
      </c>
      <c r="J2706" s="3">
        <v>217.44</v>
      </c>
      <c r="K2706" s="3">
        <v>6</v>
      </c>
      <c r="L2706" s="3">
        <v>91.324799999999996</v>
      </c>
    </row>
    <row r="2707" spans="1:12" ht="14.25" customHeight="1" x14ac:dyDescent="0.25">
      <c r="A2707" s="1" t="s">
        <v>2765</v>
      </c>
      <c r="B2707" s="2">
        <v>41670</v>
      </c>
      <c r="C2707" s="2">
        <v>41673</v>
      </c>
      <c r="D2707" s="1" t="s">
        <v>3493</v>
      </c>
      <c r="E2707" s="1" t="s">
        <v>3133</v>
      </c>
      <c r="F2707" s="1" t="s">
        <v>3136</v>
      </c>
      <c r="G2707" s="1" t="s">
        <v>3137</v>
      </c>
      <c r="H2707" s="1" t="s">
        <v>16</v>
      </c>
      <c r="I2707" s="1" t="s">
        <v>17</v>
      </c>
      <c r="J2707" s="3">
        <v>604.76800000000003</v>
      </c>
      <c r="K2707" s="3">
        <v>4</v>
      </c>
      <c r="L2707" s="3">
        <v>60.476799999999997</v>
      </c>
    </row>
    <row r="2708" spans="1:12" ht="14.25" customHeight="1" x14ac:dyDescent="0.25">
      <c r="A2708" s="1" t="s">
        <v>2766</v>
      </c>
      <c r="B2708" s="2">
        <v>40793</v>
      </c>
      <c r="C2708" s="2">
        <v>40798</v>
      </c>
      <c r="D2708" s="1" t="s">
        <v>3870</v>
      </c>
      <c r="E2708" s="1" t="s">
        <v>3133</v>
      </c>
      <c r="F2708" s="1" t="s">
        <v>3158</v>
      </c>
      <c r="G2708" s="1" t="s">
        <v>3135</v>
      </c>
      <c r="H2708" s="1" t="s">
        <v>82</v>
      </c>
      <c r="I2708" s="1" t="s">
        <v>2767</v>
      </c>
      <c r="J2708" s="3">
        <v>27.36</v>
      </c>
      <c r="K2708" s="3">
        <v>4</v>
      </c>
      <c r="L2708" s="3">
        <v>7.3872</v>
      </c>
    </row>
    <row r="2709" spans="1:12" ht="14.25" customHeight="1" x14ac:dyDescent="0.25">
      <c r="A2709" s="1" t="s">
        <v>2766</v>
      </c>
      <c r="B2709" s="2">
        <v>40793</v>
      </c>
      <c r="C2709" s="2">
        <v>40798</v>
      </c>
      <c r="D2709" s="1" t="s">
        <v>3870</v>
      </c>
      <c r="E2709" s="1" t="s">
        <v>3133</v>
      </c>
      <c r="F2709" s="1" t="s">
        <v>3158</v>
      </c>
      <c r="G2709" s="1" t="s">
        <v>3135</v>
      </c>
      <c r="H2709" s="1" t="s">
        <v>45</v>
      </c>
      <c r="I2709" s="1" t="s">
        <v>2024</v>
      </c>
      <c r="J2709" s="3">
        <v>20.56</v>
      </c>
      <c r="K2709" s="3">
        <v>2</v>
      </c>
      <c r="L2709" s="3">
        <v>9.6631999999999998</v>
      </c>
    </row>
    <row r="2710" spans="1:12" ht="14.25" customHeight="1" x14ac:dyDescent="0.25">
      <c r="A2710" s="1" t="s">
        <v>2766</v>
      </c>
      <c r="B2710" s="2">
        <v>40793</v>
      </c>
      <c r="C2710" s="2">
        <v>40798</v>
      </c>
      <c r="D2710" s="1" t="s">
        <v>3870</v>
      </c>
      <c r="E2710" s="1" t="s">
        <v>3133</v>
      </c>
      <c r="F2710" s="1" t="s">
        <v>3158</v>
      </c>
      <c r="G2710" s="1" t="s">
        <v>3135</v>
      </c>
      <c r="H2710" s="1" t="s">
        <v>18</v>
      </c>
      <c r="I2710" s="1" t="s">
        <v>2752</v>
      </c>
      <c r="J2710" s="3">
        <v>83.92</v>
      </c>
      <c r="K2710" s="3">
        <v>5</v>
      </c>
      <c r="L2710" s="3">
        <v>31.47</v>
      </c>
    </row>
    <row r="2711" spans="1:12" ht="14.25" customHeight="1" x14ac:dyDescent="0.25">
      <c r="A2711" s="1" t="s">
        <v>2768</v>
      </c>
      <c r="B2711" s="2">
        <v>41437</v>
      </c>
      <c r="C2711" s="2">
        <v>41442</v>
      </c>
      <c r="D2711" s="1" t="s">
        <v>3956</v>
      </c>
      <c r="E2711" s="1" t="s">
        <v>3133</v>
      </c>
      <c r="F2711" s="1" t="s">
        <v>3134</v>
      </c>
      <c r="G2711" s="1" t="s">
        <v>3135</v>
      </c>
      <c r="H2711" s="1" t="s">
        <v>22</v>
      </c>
      <c r="I2711" s="1" t="s">
        <v>549</v>
      </c>
      <c r="J2711" s="3">
        <v>902.71199999999999</v>
      </c>
      <c r="K2711" s="3">
        <v>3</v>
      </c>
      <c r="L2711" s="3">
        <v>33.851700000000001</v>
      </c>
    </row>
    <row r="2712" spans="1:12" ht="14.25" customHeight="1" x14ac:dyDescent="0.25">
      <c r="A2712" s="1" t="s">
        <v>2769</v>
      </c>
      <c r="B2712" s="2">
        <v>41565</v>
      </c>
      <c r="C2712" s="2">
        <v>41569</v>
      </c>
      <c r="D2712" s="1" t="s">
        <v>3638</v>
      </c>
      <c r="E2712" s="1" t="s">
        <v>3133</v>
      </c>
      <c r="F2712" s="1" t="s">
        <v>3202</v>
      </c>
      <c r="G2712" s="1" t="s">
        <v>3135</v>
      </c>
      <c r="H2712" s="1" t="s">
        <v>198</v>
      </c>
      <c r="I2712" s="1" t="s">
        <v>1593</v>
      </c>
      <c r="J2712" s="3">
        <v>120.666</v>
      </c>
      <c r="K2712" s="3">
        <v>2</v>
      </c>
      <c r="L2712" s="3">
        <v>21.294</v>
      </c>
    </row>
    <row r="2713" spans="1:12" ht="14.25" customHeight="1" x14ac:dyDescent="0.25">
      <c r="A2713" s="1" t="s">
        <v>2770</v>
      </c>
      <c r="B2713" s="2">
        <v>41603</v>
      </c>
      <c r="C2713" s="2">
        <v>41610</v>
      </c>
      <c r="D2713" s="1" t="s">
        <v>3865</v>
      </c>
      <c r="E2713" s="1" t="s">
        <v>3133</v>
      </c>
      <c r="F2713" s="1" t="s">
        <v>3136</v>
      </c>
      <c r="G2713" s="1" t="s">
        <v>3137</v>
      </c>
      <c r="H2713" s="1" t="s">
        <v>12</v>
      </c>
      <c r="I2713" s="1" t="s">
        <v>2771</v>
      </c>
      <c r="J2713" s="3">
        <v>82.26</v>
      </c>
      <c r="K2713" s="3">
        <v>3</v>
      </c>
      <c r="L2713" s="3">
        <v>33.726599999999998</v>
      </c>
    </row>
    <row r="2714" spans="1:12" ht="14.25" customHeight="1" x14ac:dyDescent="0.25">
      <c r="A2714" s="1" t="s">
        <v>2772</v>
      </c>
      <c r="B2714" s="2">
        <v>41589</v>
      </c>
      <c r="C2714" s="2">
        <v>41592</v>
      </c>
      <c r="D2714" s="1" t="s">
        <v>3886</v>
      </c>
      <c r="E2714" s="1" t="s">
        <v>3133</v>
      </c>
      <c r="F2714" s="1" t="s">
        <v>3140</v>
      </c>
      <c r="G2714" s="1" t="s">
        <v>3135</v>
      </c>
      <c r="H2714" s="1" t="s">
        <v>28</v>
      </c>
      <c r="I2714" s="1" t="s">
        <v>2773</v>
      </c>
      <c r="J2714" s="3">
        <v>29.74</v>
      </c>
      <c r="K2714" s="3">
        <v>1</v>
      </c>
      <c r="L2714" s="3">
        <v>4.4610000000000003</v>
      </c>
    </row>
    <row r="2715" spans="1:12" ht="14.25" customHeight="1" x14ac:dyDescent="0.25">
      <c r="A2715" s="1" t="s">
        <v>2774</v>
      </c>
      <c r="B2715" s="2">
        <v>40913</v>
      </c>
      <c r="C2715" s="2">
        <v>40918</v>
      </c>
      <c r="D2715" s="1" t="s">
        <v>3817</v>
      </c>
      <c r="E2715" s="1" t="s">
        <v>3133</v>
      </c>
      <c r="F2715" s="1" t="s">
        <v>3140</v>
      </c>
      <c r="G2715" s="1" t="s">
        <v>3135</v>
      </c>
      <c r="H2715" s="1" t="s">
        <v>20</v>
      </c>
      <c r="I2715" s="1" t="s">
        <v>2027</v>
      </c>
      <c r="J2715" s="3">
        <v>87.36</v>
      </c>
      <c r="K2715" s="3">
        <v>6</v>
      </c>
      <c r="L2715" s="3">
        <v>23.587199999999999</v>
      </c>
    </row>
    <row r="2716" spans="1:12" ht="14.25" customHeight="1" x14ac:dyDescent="0.25">
      <c r="A2716" s="1" t="s">
        <v>2774</v>
      </c>
      <c r="B2716" s="2">
        <v>40913</v>
      </c>
      <c r="C2716" s="2">
        <v>40918</v>
      </c>
      <c r="D2716" s="1" t="s">
        <v>3817</v>
      </c>
      <c r="E2716" s="1" t="s">
        <v>3133</v>
      </c>
      <c r="F2716" s="1" t="s">
        <v>3140</v>
      </c>
      <c r="G2716" s="1" t="s">
        <v>3135</v>
      </c>
      <c r="H2716" s="1" t="s">
        <v>18</v>
      </c>
      <c r="I2716" s="1" t="s">
        <v>394</v>
      </c>
      <c r="J2716" s="3">
        <v>56.16</v>
      </c>
      <c r="K2716" s="3">
        <v>6</v>
      </c>
      <c r="L2716" s="3">
        <v>17.55</v>
      </c>
    </row>
    <row r="2717" spans="1:12" ht="14.25" customHeight="1" x14ac:dyDescent="0.25">
      <c r="A2717" s="1" t="s">
        <v>2775</v>
      </c>
      <c r="B2717" s="2">
        <v>41351</v>
      </c>
      <c r="C2717" s="2">
        <v>41353</v>
      </c>
      <c r="D2717" s="1" t="s">
        <v>3881</v>
      </c>
      <c r="E2717" s="1" t="s">
        <v>3133</v>
      </c>
      <c r="F2717" s="1" t="s">
        <v>3140</v>
      </c>
      <c r="G2717" s="1" t="s">
        <v>3135</v>
      </c>
      <c r="H2717" s="1" t="s">
        <v>16</v>
      </c>
      <c r="I2717" s="1" t="s">
        <v>304</v>
      </c>
      <c r="J2717" s="3">
        <v>84.784000000000006</v>
      </c>
      <c r="K2717" s="3">
        <v>2</v>
      </c>
      <c r="L2717" s="3">
        <v>-20.136199999999999</v>
      </c>
    </row>
    <row r="2718" spans="1:12" ht="14.25" customHeight="1" x14ac:dyDescent="0.25">
      <c r="A2718" s="1" t="s">
        <v>2776</v>
      </c>
      <c r="B2718" s="2">
        <v>41887</v>
      </c>
      <c r="C2718" s="2">
        <v>41891</v>
      </c>
      <c r="D2718" s="1" t="s">
        <v>3444</v>
      </c>
      <c r="E2718" s="1" t="s">
        <v>3133</v>
      </c>
      <c r="F2718" s="1" t="s">
        <v>3197</v>
      </c>
      <c r="G2718" s="1" t="s">
        <v>3135</v>
      </c>
      <c r="H2718" s="1" t="s">
        <v>18</v>
      </c>
      <c r="I2718" s="1" t="s">
        <v>2280</v>
      </c>
      <c r="J2718" s="3">
        <v>11.808</v>
      </c>
      <c r="K2718" s="3">
        <v>3</v>
      </c>
      <c r="L2718" s="3">
        <v>4.1327999999999996</v>
      </c>
    </row>
    <row r="2719" spans="1:12" ht="14.25" customHeight="1" x14ac:dyDescent="0.25">
      <c r="A2719" s="1" t="s">
        <v>2777</v>
      </c>
      <c r="B2719" s="2">
        <v>41978</v>
      </c>
      <c r="C2719" s="2">
        <v>41980</v>
      </c>
      <c r="D2719" s="1" t="s">
        <v>3761</v>
      </c>
      <c r="E2719" s="1" t="s">
        <v>3133</v>
      </c>
      <c r="F2719" s="1" t="s">
        <v>3134</v>
      </c>
      <c r="G2719" s="1" t="s">
        <v>3135</v>
      </c>
      <c r="H2719" s="1" t="s">
        <v>45</v>
      </c>
      <c r="I2719" s="1" t="s">
        <v>1319</v>
      </c>
      <c r="J2719" s="3">
        <v>11.76</v>
      </c>
      <c r="K2719" s="3">
        <v>2</v>
      </c>
      <c r="L2719" s="3">
        <v>5.7624000000000004</v>
      </c>
    </row>
    <row r="2720" spans="1:12" ht="14.25" customHeight="1" x14ac:dyDescent="0.25">
      <c r="A2720" s="1" t="s">
        <v>2778</v>
      </c>
      <c r="B2720" s="2">
        <v>41012</v>
      </c>
      <c r="C2720" s="2">
        <v>41017</v>
      </c>
      <c r="D2720" s="1" t="s">
        <v>3535</v>
      </c>
      <c r="E2720" s="1" t="s">
        <v>3133</v>
      </c>
      <c r="F2720" s="1" t="s">
        <v>3208</v>
      </c>
      <c r="G2720" s="1" t="s">
        <v>3143</v>
      </c>
      <c r="H2720" s="1" t="s">
        <v>28</v>
      </c>
      <c r="I2720" s="1" t="s">
        <v>675</v>
      </c>
      <c r="J2720" s="3">
        <v>10.744</v>
      </c>
      <c r="K2720" s="3">
        <v>1</v>
      </c>
      <c r="L2720" s="3">
        <v>0.80579999999999996</v>
      </c>
    </row>
    <row r="2721" spans="1:12" ht="14.25" customHeight="1" x14ac:dyDescent="0.25">
      <c r="A2721" s="1" t="s">
        <v>2779</v>
      </c>
      <c r="B2721" s="2">
        <v>41306</v>
      </c>
      <c r="C2721" s="2">
        <v>41312</v>
      </c>
      <c r="D2721" s="1" t="s">
        <v>3957</v>
      </c>
      <c r="E2721" s="1" t="s">
        <v>3133</v>
      </c>
      <c r="F2721" s="1" t="s">
        <v>3134</v>
      </c>
      <c r="G2721" s="1" t="s">
        <v>3135</v>
      </c>
      <c r="H2721" s="1" t="s">
        <v>45</v>
      </c>
      <c r="I2721" s="1" t="s">
        <v>97</v>
      </c>
      <c r="J2721" s="3">
        <v>105.52</v>
      </c>
      <c r="K2721" s="3">
        <v>4</v>
      </c>
      <c r="L2721" s="3">
        <v>48.539200000000001</v>
      </c>
    </row>
    <row r="2722" spans="1:12" ht="14.25" customHeight="1" x14ac:dyDescent="0.25">
      <c r="A2722" s="1" t="s">
        <v>2780</v>
      </c>
      <c r="B2722" s="2">
        <v>41254</v>
      </c>
      <c r="C2722" s="2">
        <v>41260</v>
      </c>
      <c r="D2722" s="1" t="s">
        <v>3719</v>
      </c>
      <c r="E2722" s="1" t="s">
        <v>3133</v>
      </c>
      <c r="F2722" s="1" t="s">
        <v>3225</v>
      </c>
      <c r="G2722" s="1" t="s">
        <v>3135</v>
      </c>
      <c r="H2722" s="1" t="s">
        <v>18</v>
      </c>
      <c r="I2722" s="1" t="s">
        <v>680</v>
      </c>
      <c r="J2722" s="3">
        <v>110.52800000000001</v>
      </c>
      <c r="K2722" s="3">
        <v>4</v>
      </c>
      <c r="L2722" s="3">
        <v>38.684800000000003</v>
      </c>
    </row>
    <row r="2723" spans="1:12" ht="14.25" customHeight="1" x14ac:dyDescent="0.25">
      <c r="A2723" s="1" t="s">
        <v>2781</v>
      </c>
      <c r="B2723" s="2">
        <v>41769</v>
      </c>
      <c r="C2723" s="2">
        <v>41771</v>
      </c>
      <c r="D2723" s="1" t="s">
        <v>3932</v>
      </c>
      <c r="E2723" s="1" t="s">
        <v>3133</v>
      </c>
      <c r="F2723" s="1" t="s">
        <v>3136</v>
      </c>
      <c r="G2723" s="1" t="s">
        <v>3137</v>
      </c>
      <c r="H2723" s="1" t="s">
        <v>18</v>
      </c>
      <c r="I2723" s="1" t="s">
        <v>739</v>
      </c>
      <c r="J2723" s="3">
        <v>147.91999999999999</v>
      </c>
      <c r="K2723" s="3">
        <v>5</v>
      </c>
      <c r="L2723" s="3">
        <v>46.225000000000001</v>
      </c>
    </row>
    <row r="2724" spans="1:12" ht="14.25" customHeight="1" x14ac:dyDescent="0.25">
      <c r="A2724" s="1" t="s">
        <v>2781</v>
      </c>
      <c r="B2724" s="2">
        <v>41769</v>
      </c>
      <c r="C2724" s="2">
        <v>41771</v>
      </c>
      <c r="D2724" s="1" t="s">
        <v>3932</v>
      </c>
      <c r="E2724" s="1" t="s">
        <v>3133</v>
      </c>
      <c r="F2724" s="1" t="s">
        <v>3136</v>
      </c>
      <c r="G2724" s="1" t="s">
        <v>3137</v>
      </c>
      <c r="H2724" s="1" t="s">
        <v>28</v>
      </c>
      <c r="I2724" s="1" t="s">
        <v>743</v>
      </c>
      <c r="J2724" s="3">
        <v>104.28</v>
      </c>
      <c r="K2724" s="3">
        <v>3</v>
      </c>
      <c r="L2724" s="3">
        <v>26.07</v>
      </c>
    </row>
    <row r="2725" spans="1:12" ht="14.25" customHeight="1" x14ac:dyDescent="0.25">
      <c r="A2725" s="1" t="s">
        <v>2781</v>
      </c>
      <c r="B2725" s="2">
        <v>41769</v>
      </c>
      <c r="C2725" s="2">
        <v>41771</v>
      </c>
      <c r="D2725" s="1" t="s">
        <v>3932</v>
      </c>
      <c r="E2725" s="1" t="s">
        <v>3133</v>
      </c>
      <c r="F2725" s="1" t="s">
        <v>3136</v>
      </c>
      <c r="G2725" s="1" t="s">
        <v>3137</v>
      </c>
      <c r="H2725" s="1" t="s">
        <v>22</v>
      </c>
      <c r="I2725" s="1" t="s">
        <v>2782</v>
      </c>
      <c r="J2725" s="3">
        <v>286.85000000000002</v>
      </c>
      <c r="K2725" s="3">
        <v>1</v>
      </c>
      <c r="L2725" s="3">
        <v>63.106999999999999</v>
      </c>
    </row>
    <row r="2726" spans="1:12" ht="14.25" customHeight="1" x14ac:dyDescent="0.25">
      <c r="A2726" s="1" t="s">
        <v>2781</v>
      </c>
      <c r="B2726" s="2">
        <v>41769</v>
      </c>
      <c r="C2726" s="2">
        <v>41771</v>
      </c>
      <c r="D2726" s="1" t="s">
        <v>3932</v>
      </c>
      <c r="E2726" s="1" t="s">
        <v>3133</v>
      </c>
      <c r="F2726" s="1" t="s">
        <v>3136</v>
      </c>
      <c r="G2726" s="1" t="s">
        <v>3137</v>
      </c>
      <c r="H2726" s="1" t="s">
        <v>28</v>
      </c>
      <c r="I2726" s="1" t="s">
        <v>2122</v>
      </c>
      <c r="J2726" s="3">
        <v>66.959999999999994</v>
      </c>
      <c r="K2726" s="3">
        <v>4</v>
      </c>
      <c r="L2726" s="3">
        <v>2.6783999999999999</v>
      </c>
    </row>
    <row r="2727" spans="1:12" ht="14.25" customHeight="1" x14ac:dyDescent="0.25">
      <c r="A2727" s="1" t="s">
        <v>2781</v>
      </c>
      <c r="B2727" s="2">
        <v>41769</v>
      </c>
      <c r="C2727" s="2">
        <v>41771</v>
      </c>
      <c r="D2727" s="1" t="s">
        <v>3932</v>
      </c>
      <c r="E2727" s="1" t="s">
        <v>3133</v>
      </c>
      <c r="F2727" s="1" t="s">
        <v>3136</v>
      </c>
      <c r="G2727" s="1" t="s">
        <v>3137</v>
      </c>
      <c r="H2727" s="1" t="s">
        <v>38</v>
      </c>
      <c r="I2727" s="1" t="s">
        <v>1038</v>
      </c>
      <c r="J2727" s="3">
        <v>199.98</v>
      </c>
      <c r="K2727" s="3">
        <v>2</v>
      </c>
      <c r="L2727" s="3">
        <v>87.991200000000006</v>
      </c>
    </row>
    <row r="2728" spans="1:12" ht="14.25" customHeight="1" x14ac:dyDescent="0.25">
      <c r="A2728" s="1" t="s">
        <v>2783</v>
      </c>
      <c r="B2728" s="2">
        <v>41184</v>
      </c>
      <c r="C2728" s="2">
        <v>41189</v>
      </c>
      <c r="D2728" s="1" t="s">
        <v>3958</v>
      </c>
      <c r="E2728" s="1" t="s">
        <v>3133</v>
      </c>
      <c r="F2728" s="1" t="s">
        <v>3261</v>
      </c>
      <c r="G2728" s="1" t="s">
        <v>3147</v>
      </c>
      <c r="H2728" s="1" t="s">
        <v>82</v>
      </c>
      <c r="I2728" s="1" t="s">
        <v>2767</v>
      </c>
      <c r="J2728" s="3">
        <v>10.944000000000001</v>
      </c>
      <c r="K2728" s="3">
        <v>2</v>
      </c>
      <c r="L2728" s="3">
        <v>0.95760000000000001</v>
      </c>
    </row>
    <row r="2729" spans="1:12" ht="14.25" customHeight="1" x14ac:dyDescent="0.25">
      <c r="A2729" s="1" t="s">
        <v>2784</v>
      </c>
      <c r="B2729" s="2">
        <v>41956</v>
      </c>
      <c r="C2729" s="2">
        <v>41960</v>
      </c>
      <c r="D2729" s="1" t="s">
        <v>3668</v>
      </c>
      <c r="E2729" s="1" t="s">
        <v>3133</v>
      </c>
      <c r="F2729" s="1" t="s">
        <v>3212</v>
      </c>
      <c r="G2729" s="1" t="s">
        <v>3143</v>
      </c>
      <c r="H2729" s="1" t="s">
        <v>38</v>
      </c>
      <c r="I2729" s="1" t="s">
        <v>1239</v>
      </c>
      <c r="J2729" s="3">
        <v>62.351999999999997</v>
      </c>
      <c r="K2729" s="3">
        <v>6</v>
      </c>
      <c r="L2729" s="3">
        <v>-10.9116</v>
      </c>
    </row>
    <row r="2730" spans="1:12" ht="14.25" customHeight="1" x14ac:dyDescent="0.25">
      <c r="A2730" s="1" t="s">
        <v>2785</v>
      </c>
      <c r="B2730" s="2">
        <v>41172</v>
      </c>
      <c r="C2730" s="2">
        <v>41178</v>
      </c>
      <c r="D2730" s="1" t="s">
        <v>3629</v>
      </c>
      <c r="E2730" s="1" t="s">
        <v>3133</v>
      </c>
      <c r="F2730" s="1" t="s">
        <v>3169</v>
      </c>
      <c r="G2730" s="1" t="s">
        <v>3170</v>
      </c>
      <c r="H2730" s="1" t="s">
        <v>18</v>
      </c>
      <c r="I2730" s="1" t="s">
        <v>1848</v>
      </c>
      <c r="J2730" s="3">
        <v>45.584000000000003</v>
      </c>
      <c r="K2730" s="3">
        <v>11</v>
      </c>
      <c r="L2730" s="3">
        <v>16.5242</v>
      </c>
    </row>
    <row r="2731" spans="1:12" ht="14.25" customHeight="1" x14ac:dyDescent="0.25">
      <c r="A2731" s="1" t="s">
        <v>2786</v>
      </c>
      <c r="B2731" s="2">
        <v>40691</v>
      </c>
      <c r="C2731" s="2">
        <v>40695</v>
      </c>
      <c r="D2731" s="1" t="s">
        <v>3959</v>
      </c>
      <c r="E2731" s="1" t="s">
        <v>3133</v>
      </c>
      <c r="F2731" s="1" t="s">
        <v>3136</v>
      </c>
      <c r="G2731" s="1" t="s">
        <v>3137</v>
      </c>
      <c r="H2731" s="1" t="s">
        <v>18</v>
      </c>
      <c r="I2731" s="1" t="s">
        <v>1813</v>
      </c>
      <c r="J2731" s="3">
        <v>136.96</v>
      </c>
      <c r="K2731" s="3">
        <v>4</v>
      </c>
      <c r="L2731" s="3">
        <v>51.36</v>
      </c>
    </row>
    <row r="2732" spans="1:12" ht="14.25" customHeight="1" x14ac:dyDescent="0.25">
      <c r="A2732" s="1" t="s">
        <v>2787</v>
      </c>
      <c r="B2732" s="2">
        <v>41766</v>
      </c>
      <c r="C2732" s="2">
        <v>41770</v>
      </c>
      <c r="D2732" s="1" t="s">
        <v>3360</v>
      </c>
      <c r="E2732" s="1" t="s">
        <v>3133</v>
      </c>
      <c r="F2732" s="1" t="s">
        <v>3167</v>
      </c>
      <c r="G2732" s="1" t="s">
        <v>3143</v>
      </c>
      <c r="H2732" s="1" t="s">
        <v>45</v>
      </c>
      <c r="I2732" s="1" t="s">
        <v>97</v>
      </c>
      <c r="J2732" s="3">
        <v>84.415999999999997</v>
      </c>
      <c r="K2732" s="3">
        <v>4</v>
      </c>
      <c r="L2732" s="3">
        <v>27.435199999999998</v>
      </c>
    </row>
    <row r="2733" spans="1:12" ht="14.25" customHeight="1" x14ac:dyDescent="0.25">
      <c r="A2733" s="1" t="s">
        <v>2788</v>
      </c>
      <c r="B2733" s="2">
        <v>40661</v>
      </c>
      <c r="C2733" s="2">
        <v>40663</v>
      </c>
      <c r="D2733" s="1" t="s">
        <v>3810</v>
      </c>
      <c r="E2733" s="1" t="s">
        <v>3133</v>
      </c>
      <c r="F2733" s="1" t="s">
        <v>3140</v>
      </c>
      <c r="G2733" s="1" t="s">
        <v>3135</v>
      </c>
      <c r="H2733" s="1" t="s">
        <v>16</v>
      </c>
      <c r="I2733" s="1" t="s">
        <v>1227</v>
      </c>
      <c r="J2733" s="3">
        <v>1679.96</v>
      </c>
      <c r="K2733" s="3">
        <v>5</v>
      </c>
      <c r="L2733" s="3">
        <v>125.997</v>
      </c>
    </row>
    <row r="2734" spans="1:12" ht="14.25" customHeight="1" x14ac:dyDescent="0.25">
      <c r="A2734" s="1" t="s">
        <v>2789</v>
      </c>
      <c r="B2734" s="2">
        <v>41417</v>
      </c>
      <c r="C2734" s="2">
        <v>41424</v>
      </c>
      <c r="D2734" s="1" t="s">
        <v>3795</v>
      </c>
      <c r="E2734" s="1" t="s">
        <v>3133</v>
      </c>
      <c r="F2734" s="1" t="s">
        <v>3134</v>
      </c>
      <c r="G2734" s="1" t="s">
        <v>3135</v>
      </c>
      <c r="H2734" s="1" t="s">
        <v>16</v>
      </c>
      <c r="I2734" s="1" t="s">
        <v>121</v>
      </c>
      <c r="J2734" s="3">
        <v>222.38399999999999</v>
      </c>
      <c r="K2734" s="3">
        <v>2</v>
      </c>
      <c r="L2734" s="3">
        <v>22.238399999999999</v>
      </c>
    </row>
    <row r="2735" spans="1:12" ht="14.25" customHeight="1" x14ac:dyDescent="0.25">
      <c r="A2735" s="1" t="s">
        <v>2790</v>
      </c>
      <c r="B2735" s="2">
        <v>40630</v>
      </c>
      <c r="C2735" s="2">
        <v>40634</v>
      </c>
      <c r="D2735" s="1" t="s">
        <v>3960</v>
      </c>
      <c r="E2735" s="1" t="s">
        <v>3133</v>
      </c>
      <c r="F2735" s="1" t="s">
        <v>3238</v>
      </c>
      <c r="G2735" s="1" t="s">
        <v>3154</v>
      </c>
      <c r="H2735" s="1" t="s">
        <v>16</v>
      </c>
      <c r="I2735" s="1" t="s">
        <v>332</v>
      </c>
      <c r="J2735" s="3">
        <v>302.37599999999998</v>
      </c>
      <c r="K2735" s="3">
        <v>3</v>
      </c>
      <c r="L2735" s="3">
        <v>22.6782</v>
      </c>
    </row>
    <row r="2736" spans="1:12" ht="14.25" customHeight="1" x14ac:dyDescent="0.25">
      <c r="A2736" s="1" t="s">
        <v>2791</v>
      </c>
      <c r="B2736" s="2">
        <v>41039</v>
      </c>
      <c r="C2736" s="2">
        <v>41044</v>
      </c>
      <c r="D2736" s="1" t="s">
        <v>3409</v>
      </c>
      <c r="E2736" s="1" t="s">
        <v>3133</v>
      </c>
      <c r="F2736" s="1" t="s">
        <v>3172</v>
      </c>
      <c r="G2736" s="1" t="s">
        <v>3147</v>
      </c>
      <c r="H2736" s="1" t="s">
        <v>38</v>
      </c>
      <c r="I2736" s="1" t="s">
        <v>2606</v>
      </c>
      <c r="J2736" s="3">
        <v>46.688000000000002</v>
      </c>
      <c r="K2736" s="3">
        <v>4</v>
      </c>
      <c r="L2736" s="3">
        <v>-2.9180000000000001</v>
      </c>
    </row>
    <row r="2737" spans="1:12" ht="14.25" customHeight="1" x14ac:dyDescent="0.25">
      <c r="A2737" s="1" t="s">
        <v>2792</v>
      </c>
      <c r="B2737" s="2">
        <v>41537</v>
      </c>
      <c r="C2737" s="2">
        <v>41541</v>
      </c>
      <c r="D2737" s="1" t="s">
        <v>3555</v>
      </c>
      <c r="E2737" s="1" t="s">
        <v>3133</v>
      </c>
      <c r="F2737" s="1" t="s">
        <v>3140</v>
      </c>
      <c r="G2737" s="1" t="s">
        <v>3135</v>
      </c>
      <c r="H2737" s="1" t="s">
        <v>18</v>
      </c>
      <c r="I2737" s="1" t="s">
        <v>1240</v>
      </c>
      <c r="J2737" s="3">
        <v>8.9280000000000008</v>
      </c>
      <c r="K2737" s="3">
        <v>2</v>
      </c>
      <c r="L2737" s="3">
        <v>3.1248</v>
      </c>
    </row>
    <row r="2738" spans="1:12" ht="14.25" customHeight="1" x14ac:dyDescent="0.25">
      <c r="A2738" s="1" t="s">
        <v>2793</v>
      </c>
      <c r="B2738" s="2">
        <v>41940</v>
      </c>
      <c r="C2738" s="2">
        <v>41945</v>
      </c>
      <c r="D2738" s="1" t="s">
        <v>3335</v>
      </c>
      <c r="E2738" s="1" t="s">
        <v>3133</v>
      </c>
      <c r="F2738" s="1" t="s">
        <v>3178</v>
      </c>
      <c r="G2738" s="1" t="s">
        <v>3143</v>
      </c>
      <c r="H2738" s="1" t="s">
        <v>45</v>
      </c>
      <c r="I2738" s="1" t="s">
        <v>1937</v>
      </c>
      <c r="J2738" s="3">
        <v>44.783999999999999</v>
      </c>
      <c r="K2738" s="3">
        <v>1</v>
      </c>
      <c r="L2738" s="3">
        <v>16.234200000000001</v>
      </c>
    </row>
    <row r="2739" spans="1:12" ht="14.25" customHeight="1" x14ac:dyDescent="0.25">
      <c r="A2739" s="1" t="s">
        <v>2794</v>
      </c>
      <c r="B2739" s="2">
        <v>41992</v>
      </c>
      <c r="C2739" s="2">
        <v>41998</v>
      </c>
      <c r="D2739" s="1" t="s">
        <v>3811</v>
      </c>
      <c r="E2739" s="1" t="s">
        <v>3133</v>
      </c>
      <c r="F2739" s="1" t="s">
        <v>3140</v>
      </c>
      <c r="G2739" s="1" t="s">
        <v>3135</v>
      </c>
      <c r="H2739" s="1" t="s">
        <v>14</v>
      </c>
      <c r="I2739" s="1" t="s">
        <v>2795</v>
      </c>
      <c r="J2739" s="3">
        <v>5.76</v>
      </c>
      <c r="K2739" s="3">
        <v>2</v>
      </c>
      <c r="L2739" s="3">
        <v>1.6704000000000001</v>
      </c>
    </row>
    <row r="2740" spans="1:12" ht="14.25" customHeight="1" x14ac:dyDescent="0.25">
      <c r="A2740" s="1" t="s">
        <v>2796</v>
      </c>
      <c r="B2740" s="2">
        <v>41346</v>
      </c>
      <c r="C2740" s="2">
        <v>41350</v>
      </c>
      <c r="D2740" s="1" t="s">
        <v>3586</v>
      </c>
      <c r="E2740" s="1" t="s">
        <v>3133</v>
      </c>
      <c r="F2740" s="1" t="s">
        <v>3134</v>
      </c>
      <c r="G2740" s="1" t="s">
        <v>3135</v>
      </c>
      <c r="H2740" s="1" t="s">
        <v>45</v>
      </c>
      <c r="I2740" s="1" t="s">
        <v>2797</v>
      </c>
      <c r="J2740" s="3">
        <v>19.98</v>
      </c>
      <c r="K2740" s="3">
        <v>2</v>
      </c>
      <c r="L2740" s="3">
        <v>8.9909999999999997</v>
      </c>
    </row>
    <row r="2741" spans="1:12" ht="14.25" customHeight="1" x14ac:dyDescent="0.25">
      <c r="A2741" s="1" t="s">
        <v>2798</v>
      </c>
      <c r="B2741" s="2">
        <v>41907</v>
      </c>
      <c r="C2741" s="2">
        <v>41907</v>
      </c>
      <c r="D2741" s="1" t="s">
        <v>3372</v>
      </c>
      <c r="E2741" s="1" t="s">
        <v>3133</v>
      </c>
      <c r="F2741" s="1" t="s">
        <v>3136</v>
      </c>
      <c r="G2741" s="1" t="s">
        <v>3137</v>
      </c>
      <c r="H2741" s="1" t="s">
        <v>12</v>
      </c>
      <c r="I2741" s="1" t="s">
        <v>362</v>
      </c>
      <c r="J2741" s="3">
        <v>199.8</v>
      </c>
      <c r="K2741" s="3">
        <v>10</v>
      </c>
      <c r="L2741" s="3">
        <v>71.927999999999997</v>
      </c>
    </row>
    <row r="2742" spans="1:12" ht="14.25" customHeight="1" x14ac:dyDescent="0.25">
      <c r="A2742" s="1" t="s">
        <v>2799</v>
      </c>
      <c r="B2742" s="2">
        <v>41726</v>
      </c>
      <c r="C2742" s="2">
        <v>41730</v>
      </c>
      <c r="D2742" s="1" t="s">
        <v>3961</v>
      </c>
      <c r="E2742" s="1" t="s">
        <v>3133</v>
      </c>
      <c r="F2742" s="1" t="s">
        <v>3202</v>
      </c>
      <c r="G2742" s="1" t="s">
        <v>3135</v>
      </c>
      <c r="H2742" s="1" t="s">
        <v>45</v>
      </c>
      <c r="I2742" s="1" t="s">
        <v>928</v>
      </c>
      <c r="J2742" s="3">
        <v>45.68</v>
      </c>
      <c r="K2742" s="3">
        <v>2</v>
      </c>
      <c r="L2742" s="3">
        <v>21.012799999999999</v>
      </c>
    </row>
    <row r="2743" spans="1:12" ht="14.25" customHeight="1" x14ac:dyDescent="0.25">
      <c r="A2743" s="1" t="s">
        <v>2799</v>
      </c>
      <c r="B2743" s="2">
        <v>41726</v>
      </c>
      <c r="C2743" s="2">
        <v>41730</v>
      </c>
      <c r="D2743" s="1" t="s">
        <v>3961</v>
      </c>
      <c r="E2743" s="1" t="s">
        <v>3133</v>
      </c>
      <c r="F2743" s="1" t="s">
        <v>3202</v>
      </c>
      <c r="G2743" s="1" t="s">
        <v>3135</v>
      </c>
      <c r="H2743" s="1" t="s">
        <v>45</v>
      </c>
      <c r="I2743" s="1" t="s">
        <v>111</v>
      </c>
      <c r="J2743" s="3">
        <v>110.96</v>
      </c>
      <c r="K2743" s="3">
        <v>2</v>
      </c>
      <c r="L2743" s="3">
        <v>53.260800000000003</v>
      </c>
    </row>
    <row r="2744" spans="1:12" ht="14.25" customHeight="1" x14ac:dyDescent="0.25">
      <c r="A2744" s="1" t="s">
        <v>2799</v>
      </c>
      <c r="B2744" s="2">
        <v>41726</v>
      </c>
      <c r="C2744" s="2">
        <v>41730</v>
      </c>
      <c r="D2744" s="1" t="s">
        <v>3961</v>
      </c>
      <c r="E2744" s="1" t="s">
        <v>3133</v>
      </c>
      <c r="F2744" s="1" t="s">
        <v>3202</v>
      </c>
      <c r="G2744" s="1" t="s">
        <v>3135</v>
      </c>
      <c r="H2744" s="1" t="s">
        <v>45</v>
      </c>
      <c r="I2744" s="1" t="s">
        <v>1999</v>
      </c>
      <c r="J2744" s="3">
        <v>11.94</v>
      </c>
      <c r="K2744" s="3">
        <v>3</v>
      </c>
      <c r="L2744" s="3">
        <v>5.97</v>
      </c>
    </row>
    <row r="2745" spans="1:12" ht="14.25" customHeight="1" x14ac:dyDescent="0.25">
      <c r="A2745" s="1" t="s">
        <v>2800</v>
      </c>
      <c r="B2745" s="2">
        <v>41828</v>
      </c>
      <c r="C2745" s="2">
        <v>41832</v>
      </c>
      <c r="D2745" s="1" t="s">
        <v>3402</v>
      </c>
      <c r="E2745" s="1" t="s">
        <v>3133</v>
      </c>
      <c r="F2745" s="1" t="s">
        <v>3134</v>
      </c>
      <c r="G2745" s="1" t="s">
        <v>3135</v>
      </c>
      <c r="H2745" s="1" t="s">
        <v>79</v>
      </c>
      <c r="I2745" s="1" t="s">
        <v>1414</v>
      </c>
      <c r="J2745" s="3">
        <v>5.94</v>
      </c>
      <c r="K2745" s="3">
        <v>3</v>
      </c>
      <c r="L2745" s="3">
        <v>0.1188</v>
      </c>
    </row>
    <row r="2746" spans="1:12" ht="14.25" customHeight="1" x14ac:dyDescent="0.25">
      <c r="A2746" s="1" t="s">
        <v>2801</v>
      </c>
      <c r="B2746" s="2">
        <v>41611</v>
      </c>
      <c r="C2746" s="2">
        <v>41617</v>
      </c>
      <c r="D2746" s="1" t="s">
        <v>3644</v>
      </c>
      <c r="E2746" s="1" t="s">
        <v>3133</v>
      </c>
      <c r="F2746" s="1" t="s">
        <v>3305</v>
      </c>
      <c r="G2746" s="1" t="s">
        <v>3147</v>
      </c>
      <c r="H2746" s="1" t="s">
        <v>38</v>
      </c>
      <c r="I2746" s="1" t="s">
        <v>1539</v>
      </c>
      <c r="J2746" s="3">
        <v>165.6</v>
      </c>
      <c r="K2746" s="3">
        <v>3</v>
      </c>
      <c r="L2746" s="3">
        <v>-6.21</v>
      </c>
    </row>
    <row r="2747" spans="1:12" ht="14.25" customHeight="1" x14ac:dyDescent="0.25">
      <c r="A2747" s="1" t="s">
        <v>2802</v>
      </c>
      <c r="B2747" s="2">
        <v>40968</v>
      </c>
      <c r="C2747" s="2">
        <v>40971</v>
      </c>
      <c r="D2747" s="1" t="s">
        <v>3853</v>
      </c>
      <c r="E2747" s="1" t="s">
        <v>3133</v>
      </c>
      <c r="F2747" s="1" t="s">
        <v>3134</v>
      </c>
      <c r="G2747" s="1" t="s">
        <v>3135</v>
      </c>
      <c r="H2747" s="1" t="s">
        <v>16</v>
      </c>
      <c r="I2747" s="1" t="s">
        <v>640</v>
      </c>
      <c r="J2747" s="3">
        <v>15.984</v>
      </c>
      <c r="K2747" s="3">
        <v>2</v>
      </c>
      <c r="L2747" s="3">
        <v>1.1988000000000001</v>
      </c>
    </row>
    <row r="2748" spans="1:12" ht="14.25" customHeight="1" x14ac:dyDescent="0.25">
      <c r="A2748" s="1" t="s">
        <v>2802</v>
      </c>
      <c r="B2748" s="2">
        <v>40968</v>
      </c>
      <c r="C2748" s="2">
        <v>40971</v>
      </c>
      <c r="D2748" s="1" t="s">
        <v>3853</v>
      </c>
      <c r="E2748" s="1" t="s">
        <v>3133</v>
      </c>
      <c r="F2748" s="1" t="s">
        <v>3134</v>
      </c>
      <c r="G2748" s="1" t="s">
        <v>3135</v>
      </c>
      <c r="H2748" s="1" t="s">
        <v>72</v>
      </c>
      <c r="I2748" s="1" t="s">
        <v>1198</v>
      </c>
      <c r="J2748" s="3">
        <v>184.75200000000001</v>
      </c>
      <c r="K2748" s="3">
        <v>3</v>
      </c>
      <c r="L2748" s="3">
        <v>-20.784600000000001</v>
      </c>
    </row>
    <row r="2749" spans="1:12" ht="14.25" customHeight="1" x14ac:dyDescent="0.25">
      <c r="A2749" s="1" t="s">
        <v>2803</v>
      </c>
      <c r="B2749" s="2">
        <v>40595</v>
      </c>
      <c r="C2749" s="2">
        <v>40599</v>
      </c>
      <c r="D2749" s="1" t="s">
        <v>3752</v>
      </c>
      <c r="E2749" s="1" t="s">
        <v>3133</v>
      </c>
      <c r="F2749" s="1" t="s">
        <v>3134</v>
      </c>
      <c r="G2749" s="1" t="s">
        <v>3135</v>
      </c>
      <c r="H2749" s="1" t="s">
        <v>45</v>
      </c>
      <c r="I2749" s="1" t="s">
        <v>1393</v>
      </c>
      <c r="J2749" s="3">
        <v>12.96</v>
      </c>
      <c r="K2749" s="3">
        <v>2</v>
      </c>
      <c r="L2749" s="3">
        <v>6.2207999999999997</v>
      </c>
    </row>
    <row r="2750" spans="1:12" ht="14.25" customHeight="1" x14ac:dyDescent="0.25">
      <c r="A2750" s="1" t="s">
        <v>2804</v>
      </c>
      <c r="B2750" s="2">
        <v>41904</v>
      </c>
      <c r="C2750" s="2">
        <v>41908</v>
      </c>
      <c r="D2750" s="1" t="s">
        <v>3360</v>
      </c>
      <c r="E2750" s="1" t="s">
        <v>3133</v>
      </c>
      <c r="F2750" s="1" t="s">
        <v>3140</v>
      </c>
      <c r="G2750" s="1" t="s">
        <v>3135</v>
      </c>
      <c r="H2750" s="1" t="s">
        <v>45</v>
      </c>
      <c r="I2750" s="1" t="s">
        <v>2805</v>
      </c>
      <c r="J2750" s="3">
        <v>55.86</v>
      </c>
      <c r="K2750" s="3">
        <v>7</v>
      </c>
      <c r="L2750" s="3">
        <v>27.93</v>
      </c>
    </row>
    <row r="2751" spans="1:12" ht="14.25" customHeight="1" x14ac:dyDescent="0.25">
      <c r="A2751" s="1" t="s">
        <v>2806</v>
      </c>
      <c r="B2751" s="2">
        <v>41954</v>
      </c>
      <c r="C2751" s="2">
        <v>41961</v>
      </c>
      <c r="D2751" s="1" t="s">
        <v>3962</v>
      </c>
      <c r="E2751" s="1" t="s">
        <v>3133</v>
      </c>
      <c r="F2751" s="1" t="s">
        <v>3134</v>
      </c>
      <c r="G2751" s="1" t="s">
        <v>3135</v>
      </c>
      <c r="H2751" s="1" t="s">
        <v>72</v>
      </c>
      <c r="I2751" s="1" t="s">
        <v>1012</v>
      </c>
      <c r="J2751" s="3">
        <v>241.42400000000001</v>
      </c>
      <c r="K2751" s="3">
        <v>2</v>
      </c>
      <c r="L2751" s="3">
        <v>-36.2136</v>
      </c>
    </row>
    <row r="2752" spans="1:12" ht="14.25" customHeight="1" x14ac:dyDescent="0.25">
      <c r="A2752" s="1" t="s">
        <v>2807</v>
      </c>
      <c r="B2752" s="2">
        <v>40679</v>
      </c>
      <c r="C2752" s="2">
        <v>40683</v>
      </c>
      <c r="D2752" s="1" t="s">
        <v>3808</v>
      </c>
      <c r="E2752" s="1" t="s">
        <v>3133</v>
      </c>
      <c r="F2752" s="1" t="s">
        <v>3140</v>
      </c>
      <c r="G2752" s="1" t="s">
        <v>3135</v>
      </c>
      <c r="H2752" s="1" t="s">
        <v>38</v>
      </c>
      <c r="I2752" s="1" t="s">
        <v>1376</v>
      </c>
      <c r="J2752" s="3">
        <v>56.4</v>
      </c>
      <c r="K2752" s="3">
        <v>3</v>
      </c>
      <c r="L2752" s="3">
        <v>3.3839999999999999</v>
      </c>
    </row>
    <row r="2753" spans="1:12" ht="14.25" customHeight="1" x14ac:dyDescent="0.25">
      <c r="A2753" s="1" t="s">
        <v>2808</v>
      </c>
      <c r="B2753" s="2">
        <v>41708</v>
      </c>
      <c r="C2753" s="2">
        <v>41712</v>
      </c>
      <c r="D2753" s="1" t="s">
        <v>3963</v>
      </c>
      <c r="E2753" s="1" t="s">
        <v>3133</v>
      </c>
      <c r="F2753" s="1" t="s">
        <v>3134</v>
      </c>
      <c r="G2753" s="1" t="s">
        <v>3135</v>
      </c>
      <c r="H2753" s="1" t="s">
        <v>165</v>
      </c>
      <c r="I2753" s="1" t="s">
        <v>1019</v>
      </c>
      <c r="J2753" s="3">
        <v>479.98399999999998</v>
      </c>
      <c r="K2753" s="3">
        <v>2</v>
      </c>
      <c r="L2753" s="3">
        <v>59.997999999999998</v>
      </c>
    </row>
    <row r="2754" spans="1:12" ht="14.25" customHeight="1" x14ac:dyDescent="0.25">
      <c r="A2754" s="1" t="s">
        <v>2808</v>
      </c>
      <c r="B2754" s="2">
        <v>41708</v>
      </c>
      <c r="C2754" s="2">
        <v>41712</v>
      </c>
      <c r="D2754" s="1" t="s">
        <v>3963</v>
      </c>
      <c r="E2754" s="1" t="s">
        <v>3133</v>
      </c>
      <c r="F2754" s="1" t="s">
        <v>3134</v>
      </c>
      <c r="G2754" s="1" t="s">
        <v>3135</v>
      </c>
      <c r="H2754" s="1" t="s">
        <v>18</v>
      </c>
      <c r="I2754" s="1" t="s">
        <v>19</v>
      </c>
      <c r="J2754" s="3">
        <v>30.84</v>
      </c>
      <c r="K2754" s="3">
        <v>5</v>
      </c>
      <c r="L2754" s="3">
        <v>9.6374999999999993</v>
      </c>
    </row>
    <row r="2755" spans="1:12" ht="14.25" customHeight="1" x14ac:dyDescent="0.25">
      <c r="A2755" s="1" t="s">
        <v>2809</v>
      </c>
      <c r="B2755" s="2">
        <v>41248</v>
      </c>
      <c r="C2755" s="2">
        <v>41253</v>
      </c>
      <c r="D2755" s="1" t="s">
        <v>3469</v>
      </c>
      <c r="E2755" s="1" t="s">
        <v>3133</v>
      </c>
      <c r="F2755" s="1" t="s">
        <v>3134</v>
      </c>
      <c r="G2755" s="1" t="s">
        <v>3135</v>
      </c>
      <c r="H2755" s="1" t="s">
        <v>38</v>
      </c>
      <c r="I2755" s="1" t="s">
        <v>1222</v>
      </c>
      <c r="J2755" s="3">
        <v>39</v>
      </c>
      <c r="K2755" s="3">
        <v>3</v>
      </c>
      <c r="L2755" s="3">
        <v>17.55</v>
      </c>
    </row>
    <row r="2756" spans="1:12" ht="14.25" customHeight="1" x14ac:dyDescent="0.25">
      <c r="A2756" s="1" t="s">
        <v>2809</v>
      </c>
      <c r="B2756" s="2">
        <v>41248</v>
      </c>
      <c r="C2756" s="2">
        <v>41253</v>
      </c>
      <c r="D2756" s="1" t="s">
        <v>3469</v>
      </c>
      <c r="E2756" s="1" t="s">
        <v>3133</v>
      </c>
      <c r="F2756" s="1" t="s">
        <v>3134</v>
      </c>
      <c r="G2756" s="1" t="s">
        <v>3135</v>
      </c>
      <c r="H2756" s="1" t="s">
        <v>9</v>
      </c>
      <c r="I2756" s="1" t="s">
        <v>490</v>
      </c>
      <c r="J2756" s="3">
        <v>12.6</v>
      </c>
      <c r="K2756" s="3">
        <v>4</v>
      </c>
      <c r="L2756" s="3">
        <v>6.048</v>
      </c>
    </row>
    <row r="2757" spans="1:12" ht="14.25" customHeight="1" x14ac:dyDescent="0.25">
      <c r="A2757" s="1" t="s">
        <v>2810</v>
      </c>
      <c r="B2757" s="2">
        <v>41163</v>
      </c>
      <c r="C2757" s="2">
        <v>41164</v>
      </c>
      <c r="D2757" s="1" t="s">
        <v>3469</v>
      </c>
      <c r="E2757" s="1" t="s">
        <v>3133</v>
      </c>
      <c r="F2757" s="1" t="s">
        <v>3146</v>
      </c>
      <c r="G2757" s="1" t="s">
        <v>3147</v>
      </c>
      <c r="H2757" s="1" t="s">
        <v>12</v>
      </c>
      <c r="I2757" s="1" t="s">
        <v>245</v>
      </c>
      <c r="J2757" s="3">
        <v>24.64</v>
      </c>
      <c r="K2757" s="3">
        <v>4</v>
      </c>
      <c r="L2757" s="3">
        <v>4.0039999999999996</v>
      </c>
    </row>
    <row r="2758" spans="1:12" ht="14.25" customHeight="1" x14ac:dyDescent="0.25">
      <c r="A2758" s="1" t="s">
        <v>2811</v>
      </c>
      <c r="B2758" s="2">
        <v>40805</v>
      </c>
      <c r="C2758" s="2">
        <v>40805</v>
      </c>
      <c r="D2758" s="1" t="s">
        <v>3719</v>
      </c>
      <c r="E2758" s="1" t="s">
        <v>3133</v>
      </c>
      <c r="F2758" s="1" t="s">
        <v>3140</v>
      </c>
      <c r="G2758" s="1" t="s">
        <v>3135</v>
      </c>
      <c r="H2758" s="1" t="s">
        <v>79</v>
      </c>
      <c r="I2758" s="1" t="s">
        <v>2812</v>
      </c>
      <c r="J2758" s="3">
        <v>5.67</v>
      </c>
      <c r="K2758" s="3">
        <v>3</v>
      </c>
      <c r="L2758" s="3">
        <v>0.1134</v>
      </c>
    </row>
    <row r="2759" spans="1:12" ht="14.25" customHeight="1" x14ac:dyDescent="0.25">
      <c r="A2759" s="1" t="s">
        <v>2813</v>
      </c>
      <c r="B2759" s="2">
        <v>40579</v>
      </c>
      <c r="C2759" s="2">
        <v>40583</v>
      </c>
      <c r="D2759" s="1" t="s">
        <v>3964</v>
      </c>
      <c r="E2759" s="1" t="s">
        <v>3133</v>
      </c>
      <c r="F2759" s="1" t="s">
        <v>3201</v>
      </c>
      <c r="G2759" s="1" t="s">
        <v>3135</v>
      </c>
      <c r="H2759" s="1" t="s">
        <v>18</v>
      </c>
      <c r="I2759" s="1" t="s">
        <v>754</v>
      </c>
      <c r="J2759" s="3">
        <v>17.248000000000001</v>
      </c>
      <c r="K2759" s="3">
        <v>2</v>
      </c>
      <c r="L2759" s="3">
        <v>6.0368000000000004</v>
      </c>
    </row>
    <row r="2760" spans="1:12" ht="14.25" customHeight="1" x14ac:dyDescent="0.25">
      <c r="A2760" s="1" t="s">
        <v>2814</v>
      </c>
      <c r="B2760" s="2">
        <v>41832</v>
      </c>
      <c r="C2760" s="2">
        <v>41839</v>
      </c>
      <c r="D2760" s="1" t="s">
        <v>3385</v>
      </c>
      <c r="E2760" s="1" t="s">
        <v>3133</v>
      </c>
      <c r="F2760" s="1" t="s">
        <v>3134</v>
      </c>
      <c r="G2760" s="1" t="s">
        <v>3135</v>
      </c>
      <c r="H2760" s="1" t="s">
        <v>38</v>
      </c>
      <c r="I2760" s="1" t="s">
        <v>131</v>
      </c>
      <c r="J2760" s="3">
        <v>1287.45</v>
      </c>
      <c r="K2760" s="3">
        <v>5</v>
      </c>
      <c r="L2760" s="3">
        <v>244.6155</v>
      </c>
    </row>
    <row r="2761" spans="1:12" ht="14.25" customHeight="1" x14ac:dyDescent="0.25">
      <c r="A2761" s="1" t="s">
        <v>2814</v>
      </c>
      <c r="B2761" s="2">
        <v>41832</v>
      </c>
      <c r="C2761" s="2">
        <v>41839</v>
      </c>
      <c r="D2761" s="1" t="s">
        <v>3385</v>
      </c>
      <c r="E2761" s="1" t="s">
        <v>3133</v>
      </c>
      <c r="F2761" s="1" t="s">
        <v>3134</v>
      </c>
      <c r="G2761" s="1" t="s">
        <v>3135</v>
      </c>
      <c r="H2761" s="1" t="s">
        <v>20</v>
      </c>
      <c r="I2761" s="1" t="s">
        <v>421</v>
      </c>
      <c r="J2761" s="3">
        <v>168.1</v>
      </c>
      <c r="K2761" s="3">
        <v>5</v>
      </c>
      <c r="L2761" s="3">
        <v>43.706000000000003</v>
      </c>
    </row>
    <row r="2762" spans="1:12" ht="14.25" customHeight="1" x14ac:dyDescent="0.25">
      <c r="A2762" s="1" t="s">
        <v>2815</v>
      </c>
      <c r="B2762" s="2">
        <v>41753</v>
      </c>
      <c r="C2762" s="2">
        <v>41756</v>
      </c>
      <c r="D2762" s="1" t="s">
        <v>3917</v>
      </c>
      <c r="E2762" s="1" t="s">
        <v>3133</v>
      </c>
      <c r="F2762" s="1" t="s">
        <v>3308</v>
      </c>
      <c r="G2762" s="1" t="s">
        <v>3147</v>
      </c>
      <c r="H2762" s="1" t="s">
        <v>87</v>
      </c>
      <c r="I2762" s="1" t="s">
        <v>106</v>
      </c>
      <c r="J2762" s="3">
        <v>18.687999999999999</v>
      </c>
      <c r="K2762" s="3">
        <v>2</v>
      </c>
      <c r="L2762" s="3">
        <v>7.008</v>
      </c>
    </row>
    <row r="2763" spans="1:12" ht="14.25" customHeight="1" x14ac:dyDescent="0.25">
      <c r="A2763" s="1" t="s">
        <v>2815</v>
      </c>
      <c r="B2763" s="2">
        <v>41753</v>
      </c>
      <c r="C2763" s="2">
        <v>41756</v>
      </c>
      <c r="D2763" s="1" t="s">
        <v>3917</v>
      </c>
      <c r="E2763" s="1" t="s">
        <v>3133</v>
      </c>
      <c r="F2763" s="1" t="s">
        <v>3308</v>
      </c>
      <c r="G2763" s="1" t="s">
        <v>3147</v>
      </c>
      <c r="H2763" s="1" t="s">
        <v>12</v>
      </c>
      <c r="I2763" s="1" t="s">
        <v>2816</v>
      </c>
      <c r="J2763" s="3">
        <v>11.664</v>
      </c>
      <c r="K2763" s="3">
        <v>3</v>
      </c>
      <c r="L2763" s="3">
        <v>3.3534000000000002</v>
      </c>
    </row>
    <row r="2764" spans="1:12" ht="14.25" customHeight="1" x14ac:dyDescent="0.25">
      <c r="A2764" s="1" t="s">
        <v>2817</v>
      </c>
      <c r="B2764" s="2">
        <v>41575</v>
      </c>
      <c r="C2764" s="2">
        <v>41579</v>
      </c>
      <c r="D2764" s="1" t="s">
        <v>3965</v>
      </c>
      <c r="E2764" s="1" t="s">
        <v>3133</v>
      </c>
      <c r="F2764" s="1" t="s">
        <v>3140</v>
      </c>
      <c r="G2764" s="1" t="s">
        <v>3135</v>
      </c>
      <c r="H2764" s="1" t="s">
        <v>18</v>
      </c>
      <c r="I2764" s="1" t="s">
        <v>2752</v>
      </c>
      <c r="J2764" s="3">
        <v>67.135999999999996</v>
      </c>
      <c r="K2764" s="3">
        <v>4</v>
      </c>
      <c r="L2764" s="3">
        <v>25.175999999999998</v>
      </c>
    </row>
    <row r="2765" spans="1:12" ht="14.25" customHeight="1" x14ac:dyDescent="0.25">
      <c r="A2765" s="1" t="s">
        <v>2818</v>
      </c>
      <c r="B2765" s="2">
        <v>40873</v>
      </c>
      <c r="C2765" s="2">
        <v>40878</v>
      </c>
      <c r="D2765" s="1" t="s">
        <v>3818</v>
      </c>
      <c r="E2765" s="1" t="s">
        <v>3133</v>
      </c>
      <c r="F2765" s="1" t="s">
        <v>3202</v>
      </c>
      <c r="G2765" s="1" t="s">
        <v>3135</v>
      </c>
      <c r="H2765" s="1" t="s">
        <v>18</v>
      </c>
      <c r="I2765" s="1" t="s">
        <v>441</v>
      </c>
      <c r="J2765" s="3">
        <v>4.32</v>
      </c>
      <c r="K2765" s="3">
        <v>3</v>
      </c>
      <c r="L2765" s="3">
        <v>1.512</v>
      </c>
    </row>
    <row r="2766" spans="1:12" ht="14.25" customHeight="1" x14ac:dyDescent="0.25">
      <c r="A2766" s="1" t="s">
        <v>2818</v>
      </c>
      <c r="B2766" s="2">
        <v>40873</v>
      </c>
      <c r="C2766" s="2">
        <v>40878</v>
      </c>
      <c r="D2766" s="1" t="s">
        <v>3818</v>
      </c>
      <c r="E2766" s="1" t="s">
        <v>3133</v>
      </c>
      <c r="F2766" s="1" t="s">
        <v>3202</v>
      </c>
      <c r="G2766" s="1" t="s">
        <v>3135</v>
      </c>
      <c r="H2766" s="1" t="s">
        <v>45</v>
      </c>
      <c r="I2766" s="1" t="s">
        <v>671</v>
      </c>
      <c r="J2766" s="3">
        <v>14.94</v>
      </c>
      <c r="K2766" s="3">
        <v>3</v>
      </c>
      <c r="L2766" s="3">
        <v>7.0217999999999998</v>
      </c>
    </row>
    <row r="2767" spans="1:12" ht="14.25" customHeight="1" x14ac:dyDescent="0.25">
      <c r="A2767" s="1" t="s">
        <v>2818</v>
      </c>
      <c r="B2767" s="2">
        <v>40873</v>
      </c>
      <c r="C2767" s="2">
        <v>40878</v>
      </c>
      <c r="D2767" s="1" t="s">
        <v>3818</v>
      </c>
      <c r="E2767" s="1" t="s">
        <v>3133</v>
      </c>
      <c r="F2767" s="1" t="s">
        <v>3202</v>
      </c>
      <c r="G2767" s="1" t="s">
        <v>3135</v>
      </c>
      <c r="H2767" s="1" t="s">
        <v>20</v>
      </c>
      <c r="I2767" s="1" t="s">
        <v>933</v>
      </c>
      <c r="J2767" s="3">
        <v>40.54</v>
      </c>
      <c r="K2767" s="3">
        <v>2</v>
      </c>
      <c r="L2767" s="3">
        <v>11.3512</v>
      </c>
    </row>
    <row r="2768" spans="1:12" ht="14.25" customHeight="1" x14ac:dyDescent="0.25">
      <c r="A2768" s="1" t="s">
        <v>2818</v>
      </c>
      <c r="B2768" s="2">
        <v>40873</v>
      </c>
      <c r="C2768" s="2">
        <v>40878</v>
      </c>
      <c r="D2768" s="1" t="s">
        <v>3818</v>
      </c>
      <c r="E2768" s="1" t="s">
        <v>3133</v>
      </c>
      <c r="F2768" s="1" t="s">
        <v>3202</v>
      </c>
      <c r="G2768" s="1" t="s">
        <v>3135</v>
      </c>
      <c r="H2768" s="1" t="s">
        <v>18</v>
      </c>
      <c r="I2768" s="1" t="s">
        <v>1920</v>
      </c>
      <c r="J2768" s="3">
        <v>7.3120000000000003</v>
      </c>
      <c r="K2768" s="3">
        <v>1</v>
      </c>
      <c r="L2768" s="3">
        <v>2.5592000000000001</v>
      </c>
    </row>
    <row r="2769" spans="1:12" ht="14.25" customHeight="1" x14ac:dyDescent="0.25">
      <c r="A2769" s="1" t="s">
        <v>2819</v>
      </c>
      <c r="B2769" s="2">
        <v>40908</v>
      </c>
      <c r="C2769" s="2">
        <v>40908</v>
      </c>
      <c r="D2769" s="1" t="s">
        <v>3817</v>
      </c>
      <c r="E2769" s="1" t="s">
        <v>3133</v>
      </c>
      <c r="F2769" s="1" t="s">
        <v>3200</v>
      </c>
      <c r="G2769" s="1" t="s">
        <v>3170</v>
      </c>
      <c r="H2769" s="1" t="s">
        <v>16</v>
      </c>
      <c r="I2769" s="1" t="s">
        <v>2275</v>
      </c>
      <c r="J2769" s="3">
        <v>475.94400000000002</v>
      </c>
      <c r="K2769" s="3">
        <v>7</v>
      </c>
      <c r="L2769" s="3">
        <v>59.493000000000002</v>
      </c>
    </row>
    <row r="2770" spans="1:12" ht="14.25" customHeight="1" x14ac:dyDescent="0.25">
      <c r="A2770" s="1" t="s">
        <v>2820</v>
      </c>
      <c r="B2770" s="2">
        <v>41957</v>
      </c>
      <c r="C2770" s="2">
        <v>41961</v>
      </c>
      <c r="D2770" s="1" t="s">
        <v>3652</v>
      </c>
      <c r="E2770" s="1" t="s">
        <v>3133</v>
      </c>
      <c r="F2770" s="1" t="s">
        <v>3294</v>
      </c>
      <c r="G2770" s="1" t="s">
        <v>3135</v>
      </c>
      <c r="H2770" s="1" t="s">
        <v>38</v>
      </c>
      <c r="I2770" s="1" t="s">
        <v>1054</v>
      </c>
      <c r="J2770" s="3">
        <v>82.95</v>
      </c>
      <c r="K2770" s="3">
        <v>5</v>
      </c>
      <c r="L2770" s="3">
        <v>29.032499999999999</v>
      </c>
    </row>
    <row r="2771" spans="1:12" ht="14.25" customHeight="1" x14ac:dyDescent="0.25">
      <c r="A2771" s="1" t="s">
        <v>2821</v>
      </c>
      <c r="B2771" s="2">
        <v>41302</v>
      </c>
      <c r="C2771" s="2">
        <v>41306</v>
      </c>
      <c r="D2771" s="1" t="s">
        <v>3486</v>
      </c>
      <c r="E2771" s="1" t="s">
        <v>3133</v>
      </c>
      <c r="F2771" s="1" t="s">
        <v>3134</v>
      </c>
      <c r="G2771" s="1" t="s">
        <v>3135</v>
      </c>
      <c r="H2771" s="1" t="s">
        <v>14</v>
      </c>
      <c r="I2771" s="1" t="s">
        <v>1185</v>
      </c>
      <c r="J2771" s="3">
        <v>39.68</v>
      </c>
      <c r="K2771" s="3">
        <v>2</v>
      </c>
      <c r="L2771" s="3">
        <v>10.316800000000001</v>
      </c>
    </row>
    <row r="2772" spans="1:12" ht="14.25" customHeight="1" x14ac:dyDescent="0.25">
      <c r="A2772" s="1" t="s">
        <v>2822</v>
      </c>
      <c r="B2772" s="2">
        <v>41588</v>
      </c>
      <c r="C2772" s="2">
        <v>41593</v>
      </c>
      <c r="D2772" s="1" t="s">
        <v>3451</v>
      </c>
      <c r="E2772" s="1" t="s">
        <v>3133</v>
      </c>
      <c r="F2772" s="1" t="s">
        <v>3197</v>
      </c>
      <c r="G2772" s="1" t="s">
        <v>3135</v>
      </c>
      <c r="H2772" s="1" t="s">
        <v>38</v>
      </c>
      <c r="I2772" s="1" t="s">
        <v>2823</v>
      </c>
      <c r="J2772" s="3">
        <v>479.97</v>
      </c>
      <c r="K2772" s="3">
        <v>3</v>
      </c>
      <c r="L2772" s="3">
        <v>177.5889</v>
      </c>
    </row>
    <row r="2773" spans="1:12" ht="14.25" customHeight="1" x14ac:dyDescent="0.25">
      <c r="A2773" s="1" t="s">
        <v>2824</v>
      </c>
      <c r="B2773" s="2">
        <v>41528</v>
      </c>
      <c r="C2773" s="2">
        <v>41532</v>
      </c>
      <c r="D2773" s="1" t="s">
        <v>3966</v>
      </c>
      <c r="E2773" s="1" t="s">
        <v>3133</v>
      </c>
      <c r="F2773" s="1" t="s">
        <v>3188</v>
      </c>
      <c r="G2773" s="1" t="s">
        <v>3137</v>
      </c>
      <c r="H2773" s="1" t="s">
        <v>9</v>
      </c>
      <c r="I2773" s="1" t="s">
        <v>2364</v>
      </c>
      <c r="J2773" s="3">
        <v>7.38</v>
      </c>
      <c r="K2773" s="3">
        <v>2</v>
      </c>
      <c r="L2773" s="3">
        <v>3.4685999999999999</v>
      </c>
    </row>
    <row r="2774" spans="1:12" ht="14.25" customHeight="1" x14ac:dyDescent="0.25">
      <c r="A2774" s="1" t="s">
        <v>2824</v>
      </c>
      <c r="B2774" s="2">
        <v>41528</v>
      </c>
      <c r="C2774" s="2">
        <v>41532</v>
      </c>
      <c r="D2774" s="1" t="s">
        <v>3966</v>
      </c>
      <c r="E2774" s="1" t="s">
        <v>3133</v>
      </c>
      <c r="F2774" s="1" t="s">
        <v>3188</v>
      </c>
      <c r="G2774" s="1" t="s">
        <v>3137</v>
      </c>
      <c r="H2774" s="1" t="s">
        <v>18</v>
      </c>
      <c r="I2774" s="1" t="s">
        <v>164</v>
      </c>
      <c r="J2774" s="3">
        <v>14.256</v>
      </c>
      <c r="K2774" s="3">
        <v>3</v>
      </c>
      <c r="L2774" s="3">
        <v>4.4550000000000001</v>
      </c>
    </row>
    <row r="2775" spans="1:12" ht="14.25" customHeight="1" x14ac:dyDescent="0.25">
      <c r="A2775" s="1" t="s">
        <v>2824</v>
      </c>
      <c r="B2775" s="2">
        <v>41528</v>
      </c>
      <c r="C2775" s="2">
        <v>41532</v>
      </c>
      <c r="D2775" s="1" t="s">
        <v>3966</v>
      </c>
      <c r="E2775" s="1" t="s">
        <v>3133</v>
      </c>
      <c r="F2775" s="1" t="s">
        <v>3188</v>
      </c>
      <c r="G2775" s="1" t="s">
        <v>3137</v>
      </c>
      <c r="H2775" s="1" t="s">
        <v>45</v>
      </c>
      <c r="I2775" s="1" t="s">
        <v>2134</v>
      </c>
      <c r="J2775" s="3">
        <v>81.98</v>
      </c>
      <c r="K2775" s="3">
        <v>2</v>
      </c>
      <c r="L2775" s="3">
        <v>40.170200000000001</v>
      </c>
    </row>
    <row r="2776" spans="1:12" ht="14.25" customHeight="1" x14ac:dyDescent="0.25">
      <c r="A2776" s="1" t="s">
        <v>2824</v>
      </c>
      <c r="B2776" s="2">
        <v>41528</v>
      </c>
      <c r="C2776" s="2">
        <v>41532</v>
      </c>
      <c r="D2776" s="1" t="s">
        <v>3966</v>
      </c>
      <c r="E2776" s="1" t="s">
        <v>3133</v>
      </c>
      <c r="F2776" s="1" t="s">
        <v>3188</v>
      </c>
      <c r="G2776" s="1" t="s">
        <v>3137</v>
      </c>
      <c r="H2776" s="1" t="s">
        <v>18</v>
      </c>
      <c r="I2776" s="1" t="s">
        <v>2100</v>
      </c>
      <c r="J2776" s="3">
        <v>39.624000000000002</v>
      </c>
      <c r="K2776" s="3">
        <v>3</v>
      </c>
      <c r="L2776" s="3">
        <v>13.868399999999999</v>
      </c>
    </row>
    <row r="2777" spans="1:12" ht="14.25" customHeight="1" x14ac:dyDescent="0.25">
      <c r="A2777" s="1" t="s">
        <v>2825</v>
      </c>
      <c r="B2777" s="2">
        <v>41702</v>
      </c>
      <c r="C2777" s="2">
        <v>41707</v>
      </c>
      <c r="D2777" s="1" t="s">
        <v>3633</v>
      </c>
      <c r="E2777" s="1" t="s">
        <v>3133</v>
      </c>
      <c r="F2777" s="1" t="s">
        <v>3134</v>
      </c>
      <c r="G2777" s="1" t="s">
        <v>3135</v>
      </c>
      <c r="H2777" s="1" t="s">
        <v>22</v>
      </c>
      <c r="I2777" s="1" t="s">
        <v>1259</v>
      </c>
      <c r="J2777" s="3">
        <v>399.67200000000003</v>
      </c>
      <c r="K2777" s="3">
        <v>7</v>
      </c>
      <c r="L2777" s="3">
        <v>-14.9877</v>
      </c>
    </row>
    <row r="2778" spans="1:12" ht="14.25" customHeight="1" x14ac:dyDescent="0.25">
      <c r="A2778" s="1" t="s">
        <v>2826</v>
      </c>
      <c r="B2778" s="2">
        <v>41606</v>
      </c>
      <c r="C2778" s="2">
        <v>41610</v>
      </c>
      <c r="D2778" s="1" t="s">
        <v>3967</v>
      </c>
      <c r="E2778" s="1" t="s">
        <v>3133</v>
      </c>
      <c r="F2778" s="1" t="s">
        <v>3148</v>
      </c>
      <c r="G2778" s="1" t="s">
        <v>3143</v>
      </c>
      <c r="H2778" s="1" t="s">
        <v>28</v>
      </c>
      <c r="I2778" s="1" t="s">
        <v>1098</v>
      </c>
      <c r="J2778" s="3">
        <v>39.808</v>
      </c>
      <c r="K2778" s="3">
        <v>4</v>
      </c>
      <c r="L2778" s="3">
        <v>3.9807999999999999</v>
      </c>
    </row>
    <row r="2779" spans="1:12" ht="14.25" customHeight="1" x14ac:dyDescent="0.25">
      <c r="A2779" s="1" t="s">
        <v>2827</v>
      </c>
      <c r="B2779" s="2">
        <v>41251</v>
      </c>
      <c r="C2779" s="2">
        <v>41255</v>
      </c>
      <c r="D2779" s="1" t="s">
        <v>3486</v>
      </c>
      <c r="E2779" s="1" t="s">
        <v>3133</v>
      </c>
      <c r="F2779" s="1" t="s">
        <v>3162</v>
      </c>
      <c r="G2779" s="1" t="s">
        <v>3147</v>
      </c>
      <c r="H2779" s="1" t="s">
        <v>45</v>
      </c>
      <c r="I2779" s="1" t="s">
        <v>2828</v>
      </c>
      <c r="J2779" s="3">
        <v>15.696</v>
      </c>
      <c r="K2779" s="3">
        <v>3</v>
      </c>
      <c r="L2779" s="3">
        <v>5.1012000000000004</v>
      </c>
    </row>
    <row r="2780" spans="1:12" ht="14.25" customHeight="1" x14ac:dyDescent="0.25">
      <c r="A2780" s="1" t="s">
        <v>2829</v>
      </c>
      <c r="B2780" s="2">
        <v>41757</v>
      </c>
      <c r="C2780" s="2">
        <v>41762</v>
      </c>
      <c r="D2780" s="1" t="s">
        <v>3915</v>
      </c>
      <c r="E2780" s="1" t="s">
        <v>3133</v>
      </c>
      <c r="F2780" s="1" t="s">
        <v>3136</v>
      </c>
      <c r="G2780" s="1" t="s">
        <v>3137</v>
      </c>
      <c r="H2780" s="1" t="s">
        <v>12</v>
      </c>
      <c r="I2780" s="1" t="s">
        <v>47</v>
      </c>
      <c r="J2780" s="3">
        <v>139.58000000000001</v>
      </c>
      <c r="K2780" s="3">
        <v>7</v>
      </c>
      <c r="L2780" s="3">
        <v>39.0824</v>
      </c>
    </row>
    <row r="2781" spans="1:12" ht="14.25" customHeight="1" x14ac:dyDescent="0.25">
      <c r="A2781" s="1" t="s">
        <v>2830</v>
      </c>
      <c r="B2781" s="2">
        <v>41976</v>
      </c>
      <c r="C2781" s="2">
        <v>41976</v>
      </c>
      <c r="D2781" s="1" t="s">
        <v>3871</v>
      </c>
      <c r="E2781" s="1" t="s">
        <v>3133</v>
      </c>
      <c r="F2781" s="1" t="s">
        <v>3227</v>
      </c>
      <c r="G2781" s="1" t="s">
        <v>3143</v>
      </c>
      <c r="H2781" s="1" t="s">
        <v>18</v>
      </c>
      <c r="I2781" s="1" t="s">
        <v>247</v>
      </c>
      <c r="J2781" s="3">
        <v>67.86</v>
      </c>
      <c r="K2781" s="3">
        <v>6</v>
      </c>
      <c r="L2781" s="3">
        <v>-45.24</v>
      </c>
    </row>
    <row r="2782" spans="1:12" ht="14.25" customHeight="1" x14ac:dyDescent="0.25">
      <c r="A2782" s="1" t="s">
        <v>2831</v>
      </c>
      <c r="B2782" s="2">
        <v>41604</v>
      </c>
      <c r="C2782" s="2">
        <v>41608</v>
      </c>
      <c r="D2782" s="1" t="s">
        <v>3968</v>
      </c>
      <c r="E2782" s="1" t="s">
        <v>3133</v>
      </c>
      <c r="F2782" s="1" t="s">
        <v>3134</v>
      </c>
      <c r="G2782" s="1" t="s">
        <v>3135</v>
      </c>
      <c r="H2782" s="1" t="s">
        <v>72</v>
      </c>
      <c r="I2782" s="1" t="s">
        <v>2704</v>
      </c>
      <c r="J2782" s="3">
        <v>194.352</v>
      </c>
      <c r="K2782" s="3">
        <v>3</v>
      </c>
      <c r="L2782" s="3">
        <v>19.435199999999998</v>
      </c>
    </row>
    <row r="2783" spans="1:12" ht="14.25" customHeight="1" x14ac:dyDescent="0.25">
      <c r="A2783" s="1" t="s">
        <v>2832</v>
      </c>
      <c r="B2783" s="2">
        <v>40799</v>
      </c>
      <c r="C2783" s="2">
        <v>40799</v>
      </c>
      <c r="D2783" s="1" t="s">
        <v>3958</v>
      </c>
      <c r="E2783" s="1" t="s">
        <v>3133</v>
      </c>
      <c r="F2783" s="1" t="s">
        <v>3136</v>
      </c>
      <c r="G2783" s="1" t="s">
        <v>3137</v>
      </c>
      <c r="H2783" s="1" t="s">
        <v>79</v>
      </c>
      <c r="I2783" s="1" t="s">
        <v>2833</v>
      </c>
      <c r="J2783" s="3">
        <v>5.7</v>
      </c>
      <c r="K2783" s="3">
        <v>5</v>
      </c>
      <c r="L2783" s="3">
        <v>2.6789999999999998</v>
      </c>
    </row>
    <row r="2784" spans="1:12" ht="14.25" customHeight="1" x14ac:dyDescent="0.25">
      <c r="A2784" s="1" t="s">
        <v>2832</v>
      </c>
      <c r="B2784" s="2">
        <v>40799</v>
      </c>
      <c r="C2784" s="2">
        <v>40799</v>
      </c>
      <c r="D2784" s="1" t="s">
        <v>3958</v>
      </c>
      <c r="E2784" s="1" t="s">
        <v>3133</v>
      </c>
      <c r="F2784" s="1" t="s">
        <v>3136</v>
      </c>
      <c r="G2784" s="1" t="s">
        <v>3137</v>
      </c>
      <c r="H2784" s="1" t="s">
        <v>12</v>
      </c>
      <c r="I2784" s="1" t="s">
        <v>155</v>
      </c>
      <c r="J2784" s="3">
        <v>14.19</v>
      </c>
      <c r="K2784" s="3">
        <v>3</v>
      </c>
      <c r="L2784" s="3">
        <v>5.5340999999999996</v>
      </c>
    </row>
    <row r="2785" spans="1:12" ht="14.25" customHeight="1" x14ac:dyDescent="0.25">
      <c r="A2785" s="1" t="s">
        <v>2832</v>
      </c>
      <c r="B2785" s="2">
        <v>40799</v>
      </c>
      <c r="C2785" s="2">
        <v>40799</v>
      </c>
      <c r="D2785" s="1" t="s">
        <v>3958</v>
      </c>
      <c r="E2785" s="1" t="s">
        <v>3133</v>
      </c>
      <c r="F2785" s="1" t="s">
        <v>3136</v>
      </c>
      <c r="G2785" s="1" t="s">
        <v>3137</v>
      </c>
      <c r="H2785" s="1" t="s">
        <v>82</v>
      </c>
      <c r="I2785" s="1" t="s">
        <v>295</v>
      </c>
      <c r="J2785" s="3">
        <v>7.3</v>
      </c>
      <c r="K2785" s="3">
        <v>2</v>
      </c>
      <c r="L2785" s="3">
        <v>2.19</v>
      </c>
    </row>
    <row r="2786" spans="1:12" ht="14.25" customHeight="1" x14ac:dyDescent="0.25">
      <c r="A2786" s="1" t="s">
        <v>2832</v>
      </c>
      <c r="B2786" s="2">
        <v>40799</v>
      </c>
      <c r="C2786" s="2">
        <v>40799</v>
      </c>
      <c r="D2786" s="1" t="s">
        <v>3958</v>
      </c>
      <c r="E2786" s="1" t="s">
        <v>3133</v>
      </c>
      <c r="F2786" s="1" t="s">
        <v>3136</v>
      </c>
      <c r="G2786" s="1" t="s">
        <v>3137</v>
      </c>
      <c r="H2786" s="1" t="s">
        <v>38</v>
      </c>
      <c r="I2786" s="1" t="s">
        <v>471</v>
      </c>
      <c r="J2786" s="3">
        <v>199.98</v>
      </c>
      <c r="K2786" s="3">
        <v>2</v>
      </c>
      <c r="L2786" s="3">
        <v>75.992400000000004</v>
      </c>
    </row>
    <row r="2787" spans="1:12" ht="14.25" customHeight="1" x14ac:dyDescent="0.25">
      <c r="A2787" s="1" t="s">
        <v>2832</v>
      </c>
      <c r="B2787" s="2">
        <v>40799</v>
      </c>
      <c r="C2787" s="2">
        <v>40799</v>
      </c>
      <c r="D2787" s="1" t="s">
        <v>3958</v>
      </c>
      <c r="E2787" s="1" t="s">
        <v>3133</v>
      </c>
      <c r="F2787" s="1" t="s">
        <v>3136</v>
      </c>
      <c r="G2787" s="1" t="s">
        <v>3137</v>
      </c>
      <c r="H2787" s="1" t="s">
        <v>38</v>
      </c>
      <c r="I2787" s="1" t="s">
        <v>1340</v>
      </c>
      <c r="J2787" s="3">
        <v>144.96</v>
      </c>
      <c r="K2787" s="3">
        <v>4</v>
      </c>
      <c r="L2787" s="3">
        <v>60.883200000000002</v>
      </c>
    </row>
    <row r="2788" spans="1:12" ht="14.25" customHeight="1" x14ac:dyDescent="0.25">
      <c r="A2788" s="1" t="s">
        <v>2832</v>
      </c>
      <c r="B2788" s="2">
        <v>40799</v>
      </c>
      <c r="C2788" s="2">
        <v>40799</v>
      </c>
      <c r="D2788" s="1" t="s">
        <v>3958</v>
      </c>
      <c r="E2788" s="1" t="s">
        <v>3133</v>
      </c>
      <c r="F2788" s="1" t="s">
        <v>3136</v>
      </c>
      <c r="G2788" s="1" t="s">
        <v>3137</v>
      </c>
      <c r="H2788" s="1" t="s">
        <v>38</v>
      </c>
      <c r="I2788" s="1" t="s">
        <v>646</v>
      </c>
      <c r="J2788" s="3">
        <v>118</v>
      </c>
      <c r="K2788" s="3">
        <v>2</v>
      </c>
      <c r="L2788" s="3">
        <v>20.059999999999999</v>
      </c>
    </row>
    <row r="2789" spans="1:12" ht="14.25" customHeight="1" x14ac:dyDescent="0.25">
      <c r="A2789" s="1" t="s">
        <v>2832</v>
      </c>
      <c r="B2789" s="2">
        <v>40799</v>
      </c>
      <c r="C2789" s="2">
        <v>40799</v>
      </c>
      <c r="D2789" s="1" t="s">
        <v>3958</v>
      </c>
      <c r="E2789" s="1" t="s">
        <v>3133</v>
      </c>
      <c r="F2789" s="1" t="s">
        <v>3136</v>
      </c>
      <c r="G2789" s="1" t="s">
        <v>3137</v>
      </c>
      <c r="H2789" s="1" t="s">
        <v>45</v>
      </c>
      <c r="I2789" s="1" t="s">
        <v>1534</v>
      </c>
      <c r="J2789" s="3">
        <v>48.94</v>
      </c>
      <c r="K2789" s="3">
        <v>1</v>
      </c>
      <c r="L2789" s="3">
        <v>24.47</v>
      </c>
    </row>
    <row r="2790" spans="1:12" ht="14.25" customHeight="1" x14ac:dyDescent="0.25">
      <c r="A2790" s="1" t="s">
        <v>2832</v>
      </c>
      <c r="B2790" s="2">
        <v>40799</v>
      </c>
      <c r="C2790" s="2">
        <v>40799</v>
      </c>
      <c r="D2790" s="1" t="s">
        <v>3958</v>
      </c>
      <c r="E2790" s="1" t="s">
        <v>3133</v>
      </c>
      <c r="F2790" s="1" t="s">
        <v>3136</v>
      </c>
      <c r="G2790" s="1" t="s">
        <v>3137</v>
      </c>
      <c r="H2790" s="1" t="s">
        <v>20</v>
      </c>
      <c r="I2790" s="1" t="s">
        <v>1387</v>
      </c>
      <c r="J2790" s="3">
        <v>22.66</v>
      </c>
      <c r="K2790" s="3">
        <v>2</v>
      </c>
      <c r="L2790" s="3">
        <v>9.7438000000000002</v>
      </c>
    </row>
    <row r="2791" spans="1:12" ht="14.25" customHeight="1" x14ac:dyDescent="0.25">
      <c r="A2791" s="1" t="s">
        <v>2834</v>
      </c>
      <c r="B2791" s="2">
        <v>41729</v>
      </c>
      <c r="C2791" s="2">
        <v>41731</v>
      </c>
      <c r="D2791" s="1" t="s">
        <v>3409</v>
      </c>
      <c r="E2791" s="1" t="s">
        <v>3133</v>
      </c>
      <c r="F2791" s="1" t="s">
        <v>3262</v>
      </c>
      <c r="G2791" s="1" t="s">
        <v>3135</v>
      </c>
      <c r="H2791" s="1" t="s">
        <v>12</v>
      </c>
      <c r="I2791" s="1" t="s">
        <v>868</v>
      </c>
      <c r="J2791" s="3">
        <v>94.2</v>
      </c>
      <c r="K2791" s="3">
        <v>5</v>
      </c>
      <c r="L2791" s="3">
        <v>39.564</v>
      </c>
    </row>
    <row r="2792" spans="1:12" ht="14.25" customHeight="1" x14ac:dyDescent="0.25">
      <c r="A2792" s="1" t="s">
        <v>2835</v>
      </c>
      <c r="B2792" s="2">
        <v>41596</v>
      </c>
      <c r="C2792" s="2">
        <v>41597</v>
      </c>
      <c r="D2792" s="1" t="s">
        <v>3748</v>
      </c>
      <c r="E2792" s="1" t="s">
        <v>3133</v>
      </c>
      <c r="F2792" s="1" t="s">
        <v>3140</v>
      </c>
      <c r="G2792" s="1" t="s">
        <v>3135</v>
      </c>
      <c r="H2792" s="1" t="s">
        <v>82</v>
      </c>
      <c r="I2792" s="1" t="s">
        <v>910</v>
      </c>
      <c r="J2792" s="3">
        <v>49.5</v>
      </c>
      <c r="K2792" s="3">
        <v>5</v>
      </c>
      <c r="L2792" s="3">
        <v>13.365</v>
      </c>
    </row>
    <row r="2793" spans="1:12" ht="14.25" customHeight="1" x14ac:dyDescent="0.25">
      <c r="A2793" s="1" t="s">
        <v>2836</v>
      </c>
      <c r="B2793" s="2">
        <v>41631</v>
      </c>
      <c r="C2793" s="2">
        <v>41633</v>
      </c>
      <c r="D2793" s="1" t="s">
        <v>3545</v>
      </c>
      <c r="E2793" s="1" t="s">
        <v>3133</v>
      </c>
      <c r="F2793" s="1" t="s">
        <v>3136</v>
      </c>
      <c r="G2793" s="1" t="s">
        <v>3137</v>
      </c>
      <c r="H2793" s="1" t="s">
        <v>18</v>
      </c>
      <c r="I2793" s="1" t="s">
        <v>108</v>
      </c>
      <c r="J2793" s="3">
        <v>55.36</v>
      </c>
      <c r="K2793" s="3">
        <v>4</v>
      </c>
      <c r="L2793" s="3">
        <v>19.376000000000001</v>
      </c>
    </row>
    <row r="2794" spans="1:12" ht="14.25" customHeight="1" x14ac:dyDescent="0.25">
      <c r="A2794" s="1" t="s">
        <v>2836</v>
      </c>
      <c r="B2794" s="2">
        <v>41631</v>
      </c>
      <c r="C2794" s="2">
        <v>41633</v>
      </c>
      <c r="D2794" s="1" t="s">
        <v>3545</v>
      </c>
      <c r="E2794" s="1" t="s">
        <v>3133</v>
      </c>
      <c r="F2794" s="1" t="s">
        <v>3136</v>
      </c>
      <c r="G2794" s="1" t="s">
        <v>3137</v>
      </c>
      <c r="H2794" s="1" t="s">
        <v>510</v>
      </c>
      <c r="I2794" s="1" t="s">
        <v>2837</v>
      </c>
      <c r="J2794" s="3">
        <v>11.56</v>
      </c>
      <c r="K2794" s="3">
        <v>1</v>
      </c>
      <c r="L2794" s="3">
        <v>3.7570000000000001</v>
      </c>
    </row>
    <row r="2795" spans="1:12" ht="14.25" customHeight="1" x14ac:dyDescent="0.25">
      <c r="A2795" s="1" t="s">
        <v>2838</v>
      </c>
      <c r="B2795" s="2">
        <v>41263</v>
      </c>
      <c r="C2795" s="2">
        <v>41268</v>
      </c>
      <c r="D2795" s="1" t="s">
        <v>3810</v>
      </c>
      <c r="E2795" s="1" t="s">
        <v>3133</v>
      </c>
      <c r="F2795" s="1" t="s">
        <v>3134</v>
      </c>
      <c r="G2795" s="1" t="s">
        <v>3135</v>
      </c>
      <c r="H2795" s="1" t="s">
        <v>45</v>
      </c>
      <c r="I2795" s="1" t="s">
        <v>106</v>
      </c>
      <c r="J2795" s="3">
        <v>17.12</v>
      </c>
      <c r="K2795" s="3">
        <v>4</v>
      </c>
      <c r="L2795" s="3">
        <v>7.7039999999999997</v>
      </c>
    </row>
    <row r="2796" spans="1:12" ht="14.25" customHeight="1" x14ac:dyDescent="0.25">
      <c r="A2796" s="1" t="s">
        <v>2839</v>
      </c>
      <c r="B2796" s="2">
        <v>41969</v>
      </c>
      <c r="C2796" s="2">
        <v>41975</v>
      </c>
      <c r="D2796" s="1" t="s">
        <v>3446</v>
      </c>
      <c r="E2796" s="1" t="s">
        <v>3133</v>
      </c>
      <c r="F2796" s="1" t="s">
        <v>3140</v>
      </c>
      <c r="G2796" s="1" t="s">
        <v>3135</v>
      </c>
      <c r="H2796" s="1" t="s">
        <v>14</v>
      </c>
      <c r="I2796" s="1" t="s">
        <v>399</v>
      </c>
      <c r="J2796" s="3">
        <v>5.16</v>
      </c>
      <c r="K2796" s="3">
        <v>2</v>
      </c>
      <c r="L2796" s="3">
        <v>1.3415999999999999</v>
      </c>
    </row>
    <row r="2797" spans="1:12" ht="14.25" customHeight="1" x14ac:dyDescent="0.25">
      <c r="A2797" s="1" t="s">
        <v>2840</v>
      </c>
      <c r="B2797" s="2">
        <v>41625</v>
      </c>
      <c r="C2797" s="2">
        <v>41632</v>
      </c>
      <c r="D2797" s="1" t="s">
        <v>3377</v>
      </c>
      <c r="E2797" s="1" t="s">
        <v>3133</v>
      </c>
      <c r="F2797" s="1" t="s">
        <v>3159</v>
      </c>
      <c r="G2797" s="1" t="s">
        <v>3135</v>
      </c>
      <c r="H2797" s="1" t="s">
        <v>38</v>
      </c>
      <c r="I2797" s="1" t="s">
        <v>234</v>
      </c>
      <c r="J2797" s="3">
        <v>21.21</v>
      </c>
      <c r="K2797" s="3">
        <v>7</v>
      </c>
      <c r="L2797" s="3">
        <v>4.4541000000000004</v>
      </c>
    </row>
    <row r="2798" spans="1:12" ht="14.25" customHeight="1" x14ac:dyDescent="0.25">
      <c r="A2798" s="1" t="s">
        <v>2841</v>
      </c>
      <c r="B2798" s="2">
        <v>41452</v>
      </c>
      <c r="C2798" s="2">
        <v>41452</v>
      </c>
      <c r="D2798" s="1" t="s">
        <v>3558</v>
      </c>
      <c r="E2798" s="1" t="s">
        <v>3133</v>
      </c>
      <c r="F2798" s="1" t="s">
        <v>3134</v>
      </c>
      <c r="G2798" s="1" t="s">
        <v>3135</v>
      </c>
      <c r="H2798" s="1" t="s">
        <v>82</v>
      </c>
      <c r="I2798" s="1" t="s">
        <v>222</v>
      </c>
      <c r="J2798" s="3">
        <v>231.72</v>
      </c>
      <c r="K2798" s="3">
        <v>2</v>
      </c>
      <c r="L2798" s="3">
        <v>11.586</v>
      </c>
    </row>
    <row r="2799" spans="1:12" ht="14.25" customHeight="1" x14ac:dyDescent="0.25">
      <c r="A2799" s="1" t="s">
        <v>2841</v>
      </c>
      <c r="B2799" s="2">
        <v>41452</v>
      </c>
      <c r="C2799" s="2">
        <v>41452</v>
      </c>
      <c r="D2799" s="1" t="s">
        <v>3558</v>
      </c>
      <c r="E2799" s="1" t="s">
        <v>3133</v>
      </c>
      <c r="F2799" s="1" t="s">
        <v>3134</v>
      </c>
      <c r="G2799" s="1" t="s">
        <v>3135</v>
      </c>
      <c r="H2799" s="1" t="s">
        <v>79</v>
      </c>
      <c r="I2799" s="1" t="s">
        <v>160</v>
      </c>
      <c r="J2799" s="3">
        <v>17.899999999999999</v>
      </c>
      <c r="K2799" s="3">
        <v>5</v>
      </c>
      <c r="L2799" s="3">
        <v>8.9499999999999993</v>
      </c>
    </row>
    <row r="2800" spans="1:12" ht="14.25" customHeight="1" x14ac:dyDescent="0.25">
      <c r="A2800" s="1" t="s">
        <v>2841</v>
      </c>
      <c r="B2800" s="2">
        <v>41452</v>
      </c>
      <c r="C2800" s="2">
        <v>41452</v>
      </c>
      <c r="D2800" s="1" t="s">
        <v>3558</v>
      </c>
      <c r="E2800" s="1" t="s">
        <v>3133</v>
      </c>
      <c r="F2800" s="1" t="s">
        <v>3134</v>
      </c>
      <c r="G2800" s="1" t="s">
        <v>3135</v>
      </c>
      <c r="H2800" s="1" t="s">
        <v>45</v>
      </c>
      <c r="I2800" s="1" t="s">
        <v>894</v>
      </c>
      <c r="J2800" s="3">
        <v>12.48</v>
      </c>
      <c r="K2800" s="3">
        <v>2</v>
      </c>
      <c r="L2800" s="3">
        <v>5.6159999999999997</v>
      </c>
    </row>
    <row r="2801" spans="1:12" ht="14.25" customHeight="1" x14ac:dyDescent="0.25">
      <c r="A2801" s="1" t="s">
        <v>2842</v>
      </c>
      <c r="B2801" s="2">
        <v>41572</v>
      </c>
      <c r="C2801" s="2">
        <v>41576</v>
      </c>
      <c r="D2801" s="1" t="s">
        <v>3545</v>
      </c>
      <c r="E2801" s="1" t="s">
        <v>3133</v>
      </c>
      <c r="F2801" s="1" t="s">
        <v>3140</v>
      </c>
      <c r="G2801" s="1" t="s">
        <v>3135</v>
      </c>
      <c r="H2801" s="1" t="s">
        <v>38</v>
      </c>
      <c r="I2801" s="1" t="s">
        <v>1997</v>
      </c>
      <c r="J2801" s="3">
        <v>450</v>
      </c>
      <c r="K2801" s="3">
        <v>5</v>
      </c>
      <c r="L2801" s="3">
        <v>162</v>
      </c>
    </row>
    <row r="2802" spans="1:12" ht="14.25" customHeight="1" x14ac:dyDescent="0.25">
      <c r="A2802" s="1" t="s">
        <v>2843</v>
      </c>
      <c r="B2802" s="2">
        <v>41898</v>
      </c>
      <c r="C2802" s="2">
        <v>41900</v>
      </c>
      <c r="D2802" s="1" t="s">
        <v>3524</v>
      </c>
      <c r="E2802" s="1" t="s">
        <v>3133</v>
      </c>
      <c r="F2802" s="1" t="s">
        <v>3140</v>
      </c>
      <c r="G2802" s="1" t="s">
        <v>3135</v>
      </c>
      <c r="H2802" s="1" t="s">
        <v>22</v>
      </c>
      <c r="I2802" s="1" t="s">
        <v>549</v>
      </c>
      <c r="J2802" s="3">
        <v>300.904</v>
      </c>
      <c r="K2802" s="3">
        <v>1</v>
      </c>
      <c r="L2802" s="3">
        <v>11.283899999999999</v>
      </c>
    </row>
    <row r="2803" spans="1:12" ht="14.25" customHeight="1" x14ac:dyDescent="0.25">
      <c r="A2803" s="1" t="s">
        <v>2844</v>
      </c>
      <c r="B2803" s="2">
        <v>40817</v>
      </c>
      <c r="C2803" s="2">
        <v>40821</v>
      </c>
      <c r="D2803" s="1" t="s">
        <v>3969</v>
      </c>
      <c r="E2803" s="1" t="s">
        <v>3133</v>
      </c>
      <c r="F2803" s="1" t="s">
        <v>3200</v>
      </c>
      <c r="G2803" s="1" t="s">
        <v>3170</v>
      </c>
      <c r="H2803" s="1" t="s">
        <v>79</v>
      </c>
      <c r="I2803" s="1" t="s">
        <v>2845</v>
      </c>
      <c r="J2803" s="3">
        <v>4.71</v>
      </c>
      <c r="K2803" s="3">
        <v>1</v>
      </c>
      <c r="L2803" s="3">
        <v>0</v>
      </c>
    </row>
    <row r="2804" spans="1:12" ht="14.25" customHeight="1" x14ac:dyDescent="0.25">
      <c r="A2804" s="1" t="s">
        <v>2846</v>
      </c>
      <c r="B2804" s="2">
        <v>40863</v>
      </c>
      <c r="C2804" s="2">
        <v>40865</v>
      </c>
      <c r="D2804" s="1" t="s">
        <v>3858</v>
      </c>
      <c r="E2804" s="1" t="s">
        <v>3133</v>
      </c>
      <c r="F2804" s="1" t="s">
        <v>3134</v>
      </c>
      <c r="G2804" s="1" t="s">
        <v>3135</v>
      </c>
      <c r="H2804" s="1" t="s">
        <v>16</v>
      </c>
      <c r="I2804" s="1" t="s">
        <v>2339</v>
      </c>
      <c r="J2804" s="3">
        <v>79.968000000000004</v>
      </c>
      <c r="K2804" s="3">
        <v>4</v>
      </c>
      <c r="L2804" s="3">
        <v>-17.992799999999999</v>
      </c>
    </row>
    <row r="2805" spans="1:12" ht="14.25" customHeight="1" x14ac:dyDescent="0.25">
      <c r="A2805" s="1" t="s">
        <v>2846</v>
      </c>
      <c r="B2805" s="2">
        <v>40863</v>
      </c>
      <c r="C2805" s="2">
        <v>40865</v>
      </c>
      <c r="D2805" s="1" t="s">
        <v>3858</v>
      </c>
      <c r="E2805" s="1" t="s">
        <v>3133</v>
      </c>
      <c r="F2805" s="1" t="s">
        <v>3134</v>
      </c>
      <c r="G2805" s="1" t="s">
        <v>3135</v>
      </c>
      <c r="H2805" s="1" t="s">
        <v>198</v>
      </c>
      <c r="I2805" s="1" t="s">
        <v>678</v>
      </c>
      <c r="J2805" s="3">
        <v>305.97449999999998</v>
      </c>
      <c r="K2805" s="3">
        <v>3</v>
      </c>
      <c r="L2805" s="3">
        <v>25.197900000000001</v>
      </c>
    </row>
    <row r="2806" spans="1:12" ht="14.25" customHeight="1" x14ac:dyDescent="0.25">
      <c r="A2806" s="1" t="s">
        <v>2846</v>
      </c>
      <c r="B2806" s="2">
        <v>40863</v>
      </c>
      <c r="C2806" s="2">
        <v>40865</v>
      </c>
      <c r="D2806" s="1" t="s">
        <v>3858</v>
      </c>
      <c r="E2806" s="1" t="s">
        <v>3133</v>
      </c>
      <c r="F2806" s="1" t="s">
        <v>3134</v>
      </c>
      <c r="G2806" s="1" t="s">
        <v>3135</v>
      </c>
      <c r="H2806" s="1" t="s">
        <v>28</v>
      </c>
      <c r="I2806" s="1" t="s">
        <v>1811</v>
      </c>
      <c r="J2806" s="3">
        <v>344.91</v>
      </c>
      <c r="K2806" s="3">
        <v>3</v>
      </c>
      <c r="L2806" s="3">
        <v>10.347300000000001</v>
      </c>
    </row>
    <row r="2807" spans="1:12" ht="14.25" customHeight="1" x14ac:dyDescent="0.25">
      <c r="A2807" s="1" t="s">
        <v>2847</v>
      </c>
      <c r="B2807" s="2">
        <v>40605</v>
      </c>
      <c r="C2807" s="2">
        <v>40609</v>
      </c>
      <c r="D2807" s="1" t="s">
        <v>3826</v>
      </c>
      <c r="E2807" s="1" t="s">
        <v>3133</v>
      </c>
      <c r="F2807" s="1" t="s">
        <v>3159</v>
      </c>
      <c r="G2807" s="1" t="s">
        <v>3135</v>
      </c>
      <c r="H2807" s="1" t="s">
        <v>22</v>
      </c>
      <c r="I2807" s="1" t="s">
        <v>1755</v>
      </c>
      <c r="J2807" s="3">
        <v>626.35199999999998</v>
      </c>
      <c r="K2807" s="3">
        <v>3</v>
      </c>
      <c r="L2807" s="3">
        <v>-23.488199999999999</v>
      </c>
    </row>
    <row r="2808" spans="1:12" ht="14.25" customHeight="1" x14ac:dyDescent="0.25">
      <c r="A2808" s="1" t="s">
        <v>2848</v>
      </c>
      <c r="B2808" s="2">
        <v>41246</v>
      </c>
      <c r="C2808" s="2">
        <v>41250</v>
      </c>
      <c r="D2808" s="1" t="s">
        <v>3628</v>
      </c>
      <c r="E2808" s="1" t="s">
        <v>3133</v>
      </c>
      <c r="F2808" s="1" t="s">
        <v>3140</v>
      </c>
      <c r="G2808" s="1" t="s">
        <v>3135</v>
      </c>
      <c r="H2808" s="1" t="s">
        <v>198</v>
      </c>
      <c r="I2808" s="1" t="s">
        <v>1172</v>
      </c>
      <c r="J2808" s="3">
        <v>359.49900000000002</v>
      </c>
      <c r="K2808" s="3">
        <v>3</v>
      </c>
      <c r="L2808" s="3">
        <v>-29.605799999999999</v>
      </c>
    </row>
    <row r="2809" spans="1:12" ht="14.25" customHeight="1" x14ac:dyDescent="0.25">
      <c r="A2809" s="1" t="s">
        <v>2849</v>
      </c>
      <c r="B2809" s="2">
        <v>41832</v>
      </c>
      <c r="C2809" s="2">
        <v>41837</v>
      </c>
      <c r="D2809" s="1" t="s">
        <v>3778</v>
      </c>
      <c r="E2809" s="1" t="s">
        <v>3133</v>
      </c>
      <c r="F2809" s="1" t="s">
        <v>3159</v>
      </c>
      <c r="G2809" s="1" t="s">
        <v>3135</v>
      </c>
      <c r="H2809" s="1" t="s">
        <v>16</v>
      </c>
      <c r="I2809" s="1" t="s">
        <v>2850</v>
      </c>
      <c r="J2809" s="3">
        <v>71.951999999999998</v>
      </c>
      <c r="K2809" s="3">
        <v>6</v>
      </c>
      <c r="L2809" s="3">
        <v>5.3963999999999999</v>
      </c>
    </row>
    <row r="2810" spans="1:12" ht="14.25" customHeight="1" x14ac:dyDescent="0.25">
      <c r="A2810" s="1" t="s">
        <v>2849</v>
      </c>
      <c r="B2810" s="2">
        <v>41832</v>
      </c>
      <c r="C2810" s="2">
        <v>41837</v>
      </c>
      <c r="D2810" s="1" t="s">
        <v>3778</v>
      </c>
      <c r="E2810" s="1" t="s">
        <v>3133</v>
      </c>
      <c r="F2810" s="1" t="s">
        <v>3159</v>
      </c>
      <c r="G2810" s="1" t="s">
        <v>3135</v>
      </c>
      <c r="H2810" s="1" t="s">
        <v>18</v>
      </c>
      <c r="I2810" s="1" t="s">
        <v>622</v>
      </c>
      <c r="J2810" s="3">
        <v>29.8</v>
      </c>
      <c r="K2810" s="3">
        <v>5</v>
      </c>
      <c r="L2810" s="3">
        <v>9.3125</v>
      </c>
    </row>
    <row r="2811" spans="1:12" ht="14.25" customHeight="1" x14ac:dyDescent="0.25">
      <c r="A2811" s="1" t="s">
        <v>2851</v>
      </c>
      <c r="B2811" s="2">
        <v>41717</v>
      </c>
      <c r="C2811" s="2">
        <v>41722</v>
      </c>
      <c r="D2811" s="1" t="s">
        <v>3671</v>
      </c>
      <c r="E2811" s="1" t="s">
        <v>3133</v>
      </c>
      <c r="F2811" s="1" t="s">
        <v>3136</v>
      </c>
      <c r="G2811" s="1" t="s">
        <v>3137</v>
      </c>
      <c r="H2811" s="1" t="s">
        <v>14</v>
      </c>
      <c r="I2811" s="1" t="s">
        <v>402</v>
      </c>
      <c r="J2811" s="3">
        <v>46.2</v>
      </c>
      <c r="K2811" s="3">
        <v>4</v>
      </c>
      <c r="L2811" s="3">
        <v>21.251999999999999</v>
      </c>
    </row>
    <row r="2812" spans="1:12" ht="14.25" customHeight="1" x14ac:dyDescent="0.25">
      <c r="A2812" s="1" t="s">
        <v>2852</v>
      </c>
      <c r="B2812" s="2">
        <v>41818</v>
      </c>
      <c r="C2812" s="2">
        <v>41820</v>
      </c>
      <c r="D2812" s="1" t="s">
        <v>3945</v>
      </c>
      <c r="E2812" s="1" t="s">
        <v>3133</v>
      </c>
      <c r="F2812" s="1" t="s">
        <v>3136</v>
      </c>
      <c r="G2812" s="1" t="s">
        <v>3137</v>
      </c>
      <c r="H2812" s="1" t="s">
        <v>45</v>
      </c>
      <c r="I2812" s="1" t="s">
        <v>2404</v>
      </c>
      <c r="J2812" s="3">
        <v>19.440000000000001</v>
      </c>
      <c r="K2812" s="3">
        <v>3</v>
      </c>
      <c r="L2812" s="3">
        <v>9.3312000000000008</v>
      </c>
    </row>
    <row r="2813" spans="1:12" ht="14.25" customHeight="1" x14ac:dyDescent="0.25">
      <c r="A2813" s="1" t="s">
        <v>2852</v>
      </c>
      <c r="B2813" s="2">
        <v>41818</v>
      </c>
      <c r="C2813" s="2">
        <v>41820</v>
      </c>
      <c r="D2813" s="1" t="s">
        <v>3945</v>
      </c>
      <c r="E2813" s="1" t="s">
        <v>3133</v>
      </c>
      <c r="F2813" s="1" t="s">
        <v>3136</v>
      </c>
      <c r="G2813" s="1" t="s">
        <v>3137</v>
      </c>
      <c r="H2813" s="1" t="s">
        <v>12</v>
      </c>
      <c r="I2813" s="1" t="s">
        <v>2853</v>
      </c>
      <c r="J2813" s="3">
        <v>126.3</v>
      </c>
      <c r="K2813" s="3">
        <v>3</v>
      </c>
      <c r="L2813" s="3">
        <v>40.415999999999997</v>
      </c>
    </row>
    <row r="2814" spans="1:12" ht="14.25" customHeight="1" x14ac:dyDescent="0.25">
      <c r="A2814" s="1" t="s">
        <v>2852</v>
      </c>
      <c r="B2814" s="2">
        <v>41818</v>
      </c>
      <c r="C2814" s="2">
        <v>41820</v>
      </c>
      <c r="D2814" s="1" t="s">
        <v>3945</v>
      </c>
      <c r="E2814" s="1" t="s">
        <v>3133</v>
      </c>
      <c r="F2814" s="1" t="s">
        <v>3136</v>
      </c>
      <c r="G2814" s="1" t="s">
        <v>3137</v>
      </c>
      <c r="H2814" s="1" t="s">
        <v>38</v>
      </c>
      <c r="I2814" s="1" t="s">
        <v>131</v>
      </c>
      <c r="J2814" s="3">
        <v>1287.45</v>
      </c>
      <c r="K2814" s="3">
        <v>5</v>
      </c>
      <c r="L2814" s="3">
        <v>244.6155</v>
      </c>
    </row>
    <row r="2815" spans="1:12" ht="14.25" customHeight="1" x14ac:dyDescent="0.25">
      <c r="A2815" s="1" t="s">
        <v>2854</v>
      </c>
      <c r="B2815" s="2">
        <v>41184</v>
      </c>
      <c r="C2815" s="2">
        <v>41186</v>
      </c>
      <c r="D2815" s="1" t="s">
        <v>3843</v>
      </c>
      <c r="E2815" s="1" t="s">
        <v>3133</v>
      </c>
      <c r="F2815" s="1" t="s">
        <v>3302</v>
      </c>
      <c r="G2815" s="1" t="s">
        <v>3145</v>
      </c>
      <c r="H2815" s="1" t="s">
        <v>12</v>
      </c>
      <c r="I2815" s="1" t="s">
        <v>1167</v>
      </c>
      <c r="J2815" s="3">
        <v>11.032</v>
      </c>
      <c r="K2815" s="3">
        <v>1</v>
      </c>
      <c r="L2815" s="3">
        <v>3.0337999999999998</v>
      </c>
    </row>
    <row r="2816" spans="1:12" ht="14.25" customHeight="1" x14ac:dyDescent="0.25">
      <c r="A2816" s="1" t="s">
        <v>2854</v>
      </c>
      <c r="B2816" s="2">
        <v>41184</v>
      </c>
      <c r="C2816" s="2">
        <v>41186</v>
      </c>
      <c r="D2816" s="1" t="s">
        <v>3843</v>
      </c>
      <c r="E2816" s="1" t="s">
        <v>3133</v>
      </c>
      <c r="F2816" s="1" t="s">
        <v>3302</v>
      </c>
      <c r="G2816" s="1" t="s">
        <v>3145</v>
      </c>
      <c r="H2816" s="1" t="s">
        <v>38</v>
      </c>
      <c r="I2816" s="1" t="s">
        <v>114</v>
      </c>
      <c r="J2816" s="3">
        <v>53.04</v>
      </c>
      <c r="K2816" s="3">
        <v>3</v>
      </c>
      <c r="L2816" s="3">
        <v>-4.641</v>
      </c>
    </row>
    <row r="2817" spans="1:12" ht="14.25" customHeight="1" x14ac:dyDescent="0.25">
      <c r="A2817" s="1" t="s">
        <v>2855</v>
      </c>
      <c r="B2817" s="2">
        <v>41673</v>
      </c>
      <c r="C2817" s="2">
        <v>41678</v>
      </c>
      <c r="D2817" s="1" t="s">
        <v>3639</v>
      </c>
      <c r="E2817" s="1" t="s">
        <v>3133</v>
      </c>
      <c r="F2817" s="1" t="s">
        <v>3159</v>
      </c>
      <c r="G2817" s="1" t="s">
        <v>3135</v>
      </c>
      <c r="H2817" s="1" t="s">
        <v>12</v>
      </c>
      <c r="I2817" s="1" t="s">
        <v>2856</v>
      </c>
      <c r="J2817" s="3">
        <v>210.58</v>
      </c>
      <c r="K2817" s="3">
        <v>2</v>
      </c>
      <c r="L2817" s="3">
        <v>12.6348</v>
      </c>
    </row>
    <row r="2818" spans="1:12" ht="14.25" customHeight="1" x14ac:dyDescent="0.25">
      <c r="A2818" s="1" t="s">
        <v>2855</v>
      </c>
      <c r="B2818" s="2">
        <v>41673</v>
      </c>
      <c r="C2818" s="2">
        <v>41678</v>
      </c>
      <c r="D2818" s="1" t="s">
        <v>3639</v>
      </c>
      <c r="E2818" s="1" t="s">
        <v>3133</v>
      </c>
      <c r="F2818" s="1" t="s">
        <v>3159</v>
      </c>
      <c r="G2818" s="1" t="s">
        <v>3135</v>
      </c>
      <c r="H2818" s="1" t="s">
        <v>18</v>
      </c>
      <c r="I2818" s="1" t="s">
        <v>1528</v>
      </c>
      <c r="J2818" s="3">
        <v>30.96</v>
      </c>
      <c r="K2818" s="3">
        <v>2</v>
      </c>
      <c r="L2818" s="3">
        <v>10.061999999999999</v>
      </c>
    </row>
    <row r="2819" spans="1:12" ht="14.25" customHeight="1" x14ac:dyDescent="0.25">
      <c r="A2819" s="1" t="s">
        <v>2855</v>
      </c>
      <c r="B2819" s="2">
        <v>41673</v>
      </c>
      <c r="C2819" s="2">
        <v>41678</v>
      </c>
      <c r="D2819" s="1" t="s">
        <v>3639</v>
      </c>
      <c r="E2819" s="1" t="s">
        <v>3133</v>
      </c>
      <c r="F2819" s="1" t="s">
        <v>3159</v>
      </c>
      <c r="G2819" s="1" t="s">
        <v>3135</v>
      </c>
      <c r="H2819" s="1" t="s">
        <v>510</v>
      </c>
      <c r="I2819" s="1" t="s">
        <v>2857</v>
      </c>
      <c r="J2819" s="3">
        <v>239.98400000000001</v>
      </c>
      <c r="K2819" s="3">
        <v>2</v>
      </c>
      <c r="L2819" s="3">
        <v>38.997399999999999</v>
      </c>
    </row>
    <row r="2820" spans="1:12" ht="14.25" customHeight="1" x14ac:dyDescent="0.25">
      <c r="A2820" s="1" t="s">
        <v>2858</v>
      </c>
      <c r="B2820" s="2">
        <v>41638</v>
      </c>
      <c r="C2820" s="2">
        <v>41642</v>
      </c>
      <c r="D2820" s="1" t="s">
        <v>3970</v>
      </c>
      <c r="E2820" s="1" t="s">
        <v>3133</v>
      </c>
      <c r="F2820" s="1" t="s">
        <v>3236</v>
      </c>
      <c r="G2820" s="1" t="s">
        <v>3135</v>
      </c>
      <c r="H2820" s="1" t="s">
        <v>28</v>
      </c>
      <c r="I2820" s="1" t="s">
        <v>460</v>
      </c>
      <c r="J2820" s="3">
        <v>14.03</v>
      </c>
      <c r="K2820" s="3">
        <v>1</v>
      </c>
      <c r="L2820" s="3">
        <v>4.0686999999999998</v>
      </c>
    </row>
    <row r="2821" spans="1:12" ht="14.25" customHeight="1" x14ac:dyDescent="0.25">
      <c r="A2821" s="1" t="s">
        <v>2858</v>
      </c>
      <c r="B2821" s="2">
        <v>41638</v>
      </c>
      <c r="C2821" s="2">
        <v>41642</v>
      </c>
      <c r="D2821" s="1" t="s">
        <v>3970</v>
      </c>
      <c r="E2821" s="1" t="s">
        <v>3133</v>
      </c>
      <c r="F2821" s="1" t="s">
        <v>3236</v>
      </c>
      <c r="G2821" s="1" t="s">
        <v>3135</v>
      </c>
      <c r="H2821" s="1" t="s">
        <v>82</v>
      </c>
      <c r="I2821" s="1" t="s">
        <v>1821</v>
      </c>
      <c r="J2821" s="3">
        <v>27.96</v>
      </c>
      <c r="K2821" s="3">
        <v>2</v>
      </c>
      <c r="L2821" s="3">
        <v>7.2695999999999996</v>
      </c>
    </row>
    <row r="2822" spans="1:12" ht="14.25" customHeight="1" x14ac:dyDescent="0.25">
      <c r="A2822" s="1" t="s">
        <v>2859</v>
      </c>
      <c r="B2822" s="2">
        <v>41530</v>
      </c>
      <c r="C2822" s="2">
        <v>41531</v>
      </c>
      <c r="D2822" s="1" t="s">
        <v>3679</v>
      </c>
      <c r="E2822" s="1" t="s">
        <v>3133</v>
      </c>
      <c r="F2822" s="1" t="s">
        <v>3172</v>
      </c>
      <c r="G2822" s="1" t="s">
        <v>3147</v>
      </c>
      <c r="H2822" s="1" t="s">
        <v>16</v>
      </c>
      <c r="I2822" s="1" t="s">
        <v>2860</v>
      </c>
      <c r="J2822" s="3">
        <v>146.952</v>
      </c>
      <c r="K2822" s="3">
        <v>3</v>
      </c>
      <c r="L2822" s="3">
        <v>9.1844999999999999</v>
      </c>
    </row>
    <row r="2823" spans="1:12" ht="14.25" customHeight="1" x14ac:dyDescent="0.25">
      <c r="A2823" s="1" t="s">
        <v>2859</v>
      </c>
      <c r="B2823" s="2">
        <v>41530</v>
      </c>
      <c r="C2823" s="2">
        <v>41531</v>
      </c>
      <c r="D2823" s="1" t="s">
        <v>3679</v>
      </c>
      <c r="E2823" s="1" t="s">
        <v>3133</v>
      </c>
      <c r="F2823" s="1" t="s">
        <v>3172</v>
      </c>
      <c r="G2823" s="1" t="s">
        <v>3147</v>
      </c>
      <c r="H2823" s="1" t="s">
        <v>72</v>
      </c>
      <c r="I2823" s="1" t="s">
        <v>1091</v>
      </c>
      <c r="J2823" s="3">
        <v>83.135999999999996</v>
      </c>
      <c r="K2823" s="3">
        <v>4</v>
      </c>
      <c r="L2823" s="3">
        <v>5.1959999999999997</v>
      </c>
    </row>
    <row r="2824" spans="1:12" ht="14.25" customHeight="1" x14ac:dyDescent="0.25">
      <c r="A2824" s="1" t="s">
        <v>2861</v>
      </c>
      <c r="B2824" s="2">
        <v>40988</v>
      </c>
      <c r="C2824" s="2">
        <v>40990</v>
      </c>
      <c r="D2824" s="1" t="s">
        <v>3912</v>
      </c>
      <c r="E2824" s="1" t="s">
        <v>3133</v>
      </c>
      <c r="F2824" s="1" t="s">
        <v>3181</v>
      </c>
      <c r="G2824" s="1" t="s">
        <v>3145</v>
      </c>
      <c r="H2824" s="1" t="s">
        <v>28</v>
      </c>
      <c r="I2824" s="1" t="s">
        <v>2159</v>
      </c>
      <c r="J2824" s="3">
        <v>29.303999999999998</v>
      </c>
      <c r="K2824" s="3">
        <v>3</v>
      </c>
      <c r="L2824" s="3">
        <v>2.5640999999999998</v>
      </c>
    </row>
    <row r="2825" spans="1:12" ht="14.25" customHeight="1" x14ac:dyDescent="0.25">
      <c r="A2825" s="1" t="s">
        <v>2862</v>
      </c>
      <c r="B2825" s="2">
        <v>41533</v>
      </c>
      <c r="C2825" s="2">
        <v>41538</v>
      </c>
      <c r="D2825" s="1" t="s">
        <v>3858</v>
      </c>
      <c r="E2825" s="1" t="s">
        <v>3133</v>
      </c>
      <c r="F2825" s="1" t="s">
        <v>3309</v>
      </c>
      <c r="G2825" s="1" t="s">
        <v>3252</v>
      </c>
      <c r="H2825" s="1" t="s">
        <v>18</v>
      </c>
      <c r="I2825" s="1" t="s">
        <v>2691</v>
      </c>
      <c r="J2825" s="3">
        <v>20.416</v>
      </c>
      <c r="K2825" s="3">
        <v>4</v>
      </c>
      <c r="L2825" s="3">
        <v>6.6352000000000002</v>
      </c>
    </row>
    <row r="2826" spans="1:12" ht="14.25" customHeight="1" x14ac:dyDescent="0.25">
      <c r="A2826" s="1" t="s">
        <v>2862</v>
      </c>
      <c r="B2826" s="2">
        <v>41533</v>
      </c>
      <c r="C2826" s="2">
        <v>41538</v>
      </c>
      <c r="D2826" s="1" t="s">
        <v>3858</v>
      </c>
      <c r="E2826" s="1" t="s">
        <v>3133</v>
      </c>
      <c r="F2826" s="1" t="s">
        <v>3309</v>
      </c>
      <c r="G2826" s="1" t="s">
        <v>3252</v>
      </c>
      <c r="H2826" s="1" t="s">
        <v>22</v>
      </c>
      <c r="I2826" s="1" t="s">
        <v>549</v>
      </c>
      <c r="J2826" s="3">
        <v>1128.3900000000001</v>
      </c>
      <c r="K2826" s="3">
        <v>3</v>
      </c>
      <c r="L2826" s="3">
        <v>259.52969999999999</v>
      </c>
    </row>
    <row r="2827" spans="1:12" ht="14.25" customHeight="1" x14ac:dyDescent="0.25">
      <c r="A2827" s="1" t="s">
        <v>2863</v>
      </c>
      <c r="B2827" s="2">
        <v>41788</v>
      </c>
      <c r="C2827" s="2">
        <v>41793</v>
      </c>
      <c r="D2827" s="1" t="s">
        <v>3824</v>
      </c>
      <c r="E2827" s="1" t="s">
        <v>3133</v>
      </c>
      <c r="F2827" s="1" t="s">
        <v>3148</v>
      </c>
      <c r="G2827" s="1" t="s">
        <v>3143</v>
      </c>
      <c r="H2827" s="1" t="s">
        <v>16</v>
      </c>
      <c r="I2827" s="1" t="s">
        <v>2864</v>
      </c>
      <c r="J2827" s="3">
        <v>195.96</v>
      </c>
      <c r="K2827" s="3">
        <v>5</v>
      </c>
      <c r="L2827" s="3">
        <v>19.596</v>
      </c>
    </row>
    <row r="2828" spans="1:12" ht="14.25" customHeight="1" x14ac:dyDescent="0.25">
      <c r="A2828" s="1" t="s">
        <v>2863</v>
      </c>
      <c r="B2828" s="2">
        <v>41788</v>
      </c>
      <c r="C2828" s="2">
        <v>41793</v>
      </c>
      <c r="D2828" s="1" t="s">
        <v>3824</v>
      </c>
      <c r="E2828" s="1" t="s">
        <v>3133</v>
      </c>
      <c r="F2828" s="1" t="s">
        <v>3148</v>
      </c>
      <c r="G2828" s="1" t="s">
        <v>3143</v>
      </c>
      <c r="H2828" s="1" t="s">
        <v>45</v>
      </c>
      <c r="I2828" s="1" t="s">
        <v>1275</v>
      </c>
      <c r="J2828" s="3">
        <v>15.552</v>
      </c>
      <c r="K2828" s="3">
        <v>3</v>
      </c>
      <c r="L2828" s="3">
        <v>5.4432</v>
      </c>
    </row>
    <row r="2829" spans="1:12" ht="14.25" customHeight="1" x14ac:dyDescent="0.25">
      <c r="A2829" s="1" t="s">
        <v>2863</v>
      </c>
      <c r="B2829" s="2">
        <v>41788</v>
      </c>
      <c r="C2829" s="2">
        <v>41793</v>
      </c>
      <c r="D2829" s="1" t="s">
        <v>3824</v>
      </c>
      <c r="E2829" s="1" t="s">
        <v>3133</v>
      </c>
      <c r="F2829" s="1" t="s">
        <v>3148</v>
      </c>
      <c r="G2829" s="1" t="s">
        <v>3143</v>
      </c>
      <c r="H2829" s="1" t="s">
        <v>38</v>
      </c>
      <c r="I2829" s="1" t="s">
        <v>2401</v>
      </c>
      <c r="J2829" s="3">
        <v>271.96800000000002</v>
      </c>
      <c r="K2829" s="3">
        <v>4</v>
      </c>
      <c r="L2829" s="3">
        <v>54.393599999999999</v>
      </c>
    </row>
    <row r="2830" spans="1:12" ht="14.25" customHeight="1" x14ac:dyDescent="0.25">
      <c r="A2830" s="1" t="s">
        <v>2865</v>
      </c>
      <c r="B2830" s="2">
        <v>40896</v>
      </c>
      <c r="C2830" s="2">
        <v>40898</v>
      </c>
      <c r="D2830" s="1" t="s">
        <v>3767</v>
      </c>
      <c r="E2830" s="1" t="s">
        <v>3133</v>
      </c>
      <c r="F2830" s="1" t="s">
        <v>3134</v>
      </c>
      <c r="G2830" s="1" t="s">
        <v>3135</v>
      </c>
      <c r="H2830" s="1" t="s">
        <v>9</v>
      </c>
      <c r="I2830" s="1" t="s">
        <v>2331</v>
      </c>
      <c r="J2830" s="3">
        <v>14.62</v>
      </c>
      <c r="K2830" s="3">
        <v>2</v>
      </c>
      <c r="L2830" s="3">
        <v>6.8714000000000004</v>
      </c>
    </row>
    <row r="2831" spans="1:12" ht="14.25" customHeight="1" x14ac:dyDescent="0.25">
      <c r="A2831" s="1" t="s">
        <v>2865</v>
      </c>
      <c r="B2831" s="2">
        <v>40896</v>
      </c>
      <c r="C2831" s="2">
        <v>40898</v>
      </c>
      <c r="D2831" s="1" t="s">
        <v>3767</v>
      </c>
      <c r="E2831" s="1" t="s">
        <v>3133</v>
      </c>
      <c r="F2831" s="1" t="s">
        <v>3134</v>
      </c>
      <c r="G2831" s="1" t="s">
        <v>3135</v>
      </c>
      <c r="H2831" s="1" t="s">
        <v>79</v>
      </c>
      <c r="I2831" s="1" t="s">
        <v>963</v>
      </c>
      <c r="J2831" s="3">
        <v>22.55</v>
      </c>
      <c r="K2831" s="3">
        <v>5</v>
      </c>
      <c r="L2831" s="3">
        <v>8.7944999999999993</v>
      </c>
    </row>
    <row r="2832" spans="1:12" ht="14.25" customHeight="1" x14ac:dyDescent="0.25">
      <c r="A2832" s="1" t="s">
        <v>2865</v>
      </c>
      <c r="B2832" s="2">
        <v>40896</v>
      </c>
      <c r="C2832" s="2">
        <v>40898</v>
      </c>
      <c r="D2832" s="1" t="s">
        <v>3767</v>
      </c>
      <c r="E2832" s="1" t="s">
        <v>3133</v>
      </c>
      <c r="F2832" s="1" t="s">
        <v>3134</v>
      </c>
      <c r="G2832" s="1" t="s">
        <v>3135</v>
      </c>
      <c r="H2832" s="1" t="s">
        <v>16</v>
      </c>
      <c r="I2832" s="1" t="s">
        <v>2866</v>
      </c>
      <c r="J2832" s="3">
        <v>583.79999999999995</v>
      </c>
      <c r="K2832" s="3">
        <v>5</v>
      </c>
      <c r="L2832" s="3">
        <v>72.974999999999994</v>
      </c>
    </row>
    <row r="2833" spans="1:12" ht="14.25" customHeight="1" x14ac:dyDescent="0.25">
      <c r="A2833" s="1" t="s">
        <v>2865</v>
      </c>
      <c r="B2833" s="2">
        <v>40896</v>
      </c>
      <c r="C2833" s="2">
        <v>40898</v>
      </c>
      <c r="D2833" s="1" t="s">
        <v>3767</v>
      </c>
      <c r="E2833" s="1" t="s">
        <v>3133</v>
      </c>
      <c r="F2833" s="1" t="s">
        <v>3134</v>
      </c>
      <c r="G2833" s="1" t="s">
        <v>3135</v>
      </c>
      <c r="H2833" s="1" t="s">
        <v>16</v>
      </c>
      <c r="I2833" s="1" t="s">
        <v>1329</v>
      </c>
      <c r="J2833" s="3">
        <v>211.16800000000001</v>
      </c>
      <c r="K2833" s="3">
        <v>4</v>
      </c>
      <c r="L2833" s="3">
        <v>15.8376</v>
      </c>
    </row>
    <row r="2834" spans="1:12" ht="14.25" customHeight="1" x14ac:dyDescent="0.25">
      <c r="A2834" s="1" t="s">
        <v>2867</v>
      </c>
      <c r="B2834" s="2">
        <v>41463</v>
      </c>
      <c r="C2834" s="2">
        <v>41469</v>
      </c>
      <c r="D2834" s="1" t="s">
        <v>3341</v>
      </c>
      <c r="E2834" s="1" t="s">
        <v>3133</v>
      </c>
      <c r="F2834" s="1" t="s">
        <v>3141</v>
      </c>
      <c r="G2834" s="1" t="s">
        <v>3139</v>
      </c>
      <c r="H2834" s="1" t="s">
        <v>45</v>
      </c>
      <c r="I2834" s="1" t="s">
        <v>278</v>
      </c>
      <c r="J2834" s="3">
        <v>12.96</v>
      </c>
      <c r="K2834" s="3">
        <v>2</v>
      </c>
      <c r="L2834" s="3">
        <v>6.2207999999999997</v>
      </c>
    </row>
    <row r="2835" spans="1:12" ht="14.25" customHeight="1" x14ac:dyDescent="0.25">
      <c r="A2835" s="1" t="s">
        <v>2867</v>
      </c>
      <c r="B2835" s="2">
        <v>41463</v>
      </c>
      <c r="C2835" s="2">
        <v>41469</v>
      </c>
      <c r="D2835" s="1" t="s">
        <v>3341</v>
      </c>
      <c r="E2835" s="1" t="s">
        <v>3133</v>
      </c>
      <c r="F2835" s="1" t="s">
        <v>3141</v>
      </c>
      <c r="G2835" s="1" t="s">
        <v>3139</v>
      </c>
      <c r="H2835" s="1" t="s">
        <v>14</v>
      </c>
      <c r="I2835" s="1" t="s">
        <v>1961</v>
      </c>
      <c r="J2835" s="3">
        <v>45.98</v>
      </c>
      <c r="K2835" s="3">
        <v>2</v>
      </c>
      <c r="L2835" s="3">
        <v>12.8744</v>
      </c>
    </row>
    <row r="2836" spans="1:12" ht="14.25" customHeight="1" x14ac:dyDescent="0.25">
      <c r="A2836" s="1" t="s">
        <v>2868</v>
      </c>
      <c r="B2836" s="2">
        <v>41871</v>
      </c>
      <c r="C2836" s="2">
        <v>41875</v>
      </c>
      <c r="D2836" s="1" t="s">
        <v>3724</v>
      </c>
      <c r="E2836" s="1" t="s">
        <v>3133</v>
      </c>
      <c r="F2836" s="1" t="s">
        <v>3233</v>
      </c>
      <c r="G2836" s="1" t="s">
        <v>3139</v>
      </c>
      <c r="H2836" s="1" t="s">
        <v>18</v>
      </c>
      <c r="I2836" s="1" t="s">
        <v>2358</v>
      </c>
      <c r="J2836" s="3">
        <v>102.72</v>
      </c>
      <c r="K2836" s="3">
        <v>3</v>
      </c>
      <c r="L2836" s="3">
        <v>37.235999999999997</v>
      </c>
    </row>
    <row r="2837" spans="1:12" ht="14.25" customHeight="1" x14ac:dyDescent="0.25">
      <c r="A2837" s="1" t="s">
        <v>2869</v>
      </c>
      <c r="B2837" s="2">
        <v>41790</v>
      </c>
      <c r="C2837" s="2">
        <v>41795</v>
      </c>
      <c r="D2837" s="1" t="s">
        <v>3957</v>
      </c>
      <c r="E2837" s="1" t="s">
        <v>3133</v>
      </c>
      <c r="F2837" s="1" t="s">
        <v>3134</v>
      </c>
      <c r="G2837" s="1" t="s">
        <v>3135</v>
      </c>
      <c r="H2837" s="1" t="s">
        <v>45</v>
      </c>
      <c r="I2837" s="1" t="s">
        <v>2398</v>
      </c>
      <c r="J2837" s="3">
        <v>37.520000000000003</v>
      </c>
      <c r="K2837" s="3">
        <v>4</v>
      </c>
      <c r="L2837" s="3">
        <v>18.009599999999999</v>
      </c>
    </row>
    <row r="2838" spans="1:12" ht="14.25" customHeight="1" x14ac:dyDescent="0.25">
      <c r="A2838" s="1" t="s">
        <v>2870</v>
      </c>
      <c r="B2838" s="2">
        <v>41116</v>
      </c>
      <c r="C2838" s="2">
        <v>41121</v>
      </c>
      <c r="D2838" s="1" t="s">
        <v>3434</v>
      </c>
      <c r="E2838" s="1" t="s">
        <v>3133</v>
      </c>
      <c r="F2838" s="1" t="s">
        <v>3208</v>
      </c>
      <c r="G2838" s="1" t="s">
        <v>3143</v>
      </c>
      <c r="H2838" s="1" t="s">
        <v>72</v>
      </c>
      <c r="I2838" s="1" t="s">
        <v>2240</v>
      </c>
      <c r="J2838" s="3">
        <v>266.35199999999998</v>
      </c>
      <c r="K2838" s="3">
        <v>3</v>
      </c>
      <c r="L2838" s="3">
        <v>13.317600000000001</v>
      </c>
    </row>
    <row r="2839" spans="1:12" ht="14.25" customHeight="1" x14ac:dyDescent="0.25">
      <c r="A2839" s="1" t="s">
        <v>2871</v>
      </c>
      <c r="B2839" s="2">
        <v>41508</v>
      </c>
      <c r="C2839" s="2">
        <v>41511</v>
      </c>
      <c r="D2839" s="1" t="s">
        <v>3436</v>
      </c>
      <c r="E2839" s="1" t="s">
        <v>3133</v>
      </c>
      <c r="F2839" s="1" t="s">
        <v>3136</v>
      </c>
      <c r="G2839" s="1" t="s">
        <v>3137</v>
      </c>
      <c r="H2839" s="1" t="s">
        <v>18</v>
      </c>
      <c r="I2839" s="1" t="s">
        <v>482</v>
      </c>
      <c r="J2839" s="3">
        <v>33.44</v>
      </c>
      <c r="K2839" s="3">
        <v>10</v>
      </c>
      <c r="L2839" s="3">
        <v>11.704000000000001</v>
      </c>
    </row>
    <row r="2840" spans="1:12" ht="14.25" customHeight="1" x14ac:dyDescent="0.25">
      <c r="A2840" s="1" t="s">
        <v>2872</v>
      </c>
      <c r="B2840" s="2">
        <v>40639</v>
      </c>
      <c r="C2840" s="2">
        <v>40643</v>
      </c>
      <c r="D2840" s="1" t="s">
        <v>3555</v>
      </c>
      <c r="E2840" s="1" t="s">
        <v>3133</v>
      </c>
      <c r="F2840" s="1" t="s">
        <v>3134</v>
      </c>
      <c r="G2840" s="1" t="s">
        <v>3135</v>
      </c>
      <c r="H2840" s="1" t="s">
        <v>14</v>
      </c>
      <c r="I2840" s="1" t="s">
        <v>1433</v>
      </c>
      <c r="J2840" s="3">
        <v>70.95</v>
      </c>
      <c r="K2840" s="3">
        <v>3</v>
      </c>
      <c r="L2840" s="3">
        <v>18.446999999999999</v>
      </c>
    </row>
    <row r="2841" spans="1:12" ht="14.25" customHeight="1" x14ac:dyDescent="0.25">
      <c r="A2841" s="1" t="s">
        <v>2872</v>
      </c>
      <c r="B2841" s="2">
        <v>40639</v>
      </c>
      <c r="C2841" s="2">
        <v>40643</v>
      </c>
      <c r="D2841" s="1" t="s">
        <v>3555</v>
      </c>
      <c r="E2841" s="1" t="s">
        <v>3133</v>
      </c>
      <c r="F2841" s="1" t="s">
        <v>3134</v>
      </c>
      <c r="G2841" s="1" t="s">
        <v>3135</v>
      </c>
      <c r="H2841" s="1" t="s">
        <v>18</v>
      </c>
      <c r="I2841" s="1" t="s">
        <v>65</v>
      </c>
      <c r="J2841" s="3">
        <v>65.567999999999998</v>
      </c>
      <c r="K2841" s="3">
        <v>2</v>
      </c>
      <c r="L2841" s="3">
        <v>23.7684</v>
      </c>
    </row>
    <row r="2842" spans="1:12" ht="14.25" customHeight="1" x14ac:dyDescent="0.25">
      <c r="A2842" s="1" t="s">
        <v>2872</v>
      </c>
      <c r="B2842" s="2">
        <v>40639</v>
      </c>
      <c r="C2842" s="2">
        <v>40643</v>
      </c>
      <c r="D2842" s="1" t="s">
        <v>3555</v>
      </c>
      <c r="E2842" s="1" t="s">
        <v>3133</v>
      </c>
      <c r="F2842" s="1" t="s">
        <v>3134</v>
      </c>
      <c r="G2842" s="1" t="s">
        <v>3135</v>
      </c>
      <c r="H2842" s="1" t="s">
        <v>38</v>
      </c>
      <c r="I2842" s="1" t="s">
        <v>1038</v>
      </c>
      <c r="J2842" s="3">
        <v>299.97000000000003</v>
      </c>
      <c r="K2842" s="3">
        <v>3</v>
      </c>
      <c r="L2842" s="3">
        <v>131.98679999999999</v>
      </c>
    </row>
    <row r="2843" spans="1:12" ht="14.25" customHeight="1" x14ac:dyDescent="0.25">
      <c r="A2843" s="1" t="s">
        <v>2873</v>
      </c>
      <c r="B2843" s="2">
        <v>41314</v>
      </c>
      <c r="C2843" s="2">
        <v>41318</v>
      </c>
      <c r="D2843" s="1" t="s">
        <v>3876</v>
      </c>
      <c r="E2843" s="1" t="s">
        <v>3133</v>
      </c>
      <c r="F2843" s="1" t="s">
        <v>3140</v>
      </c>
      <c r="G2843" s="1" t="s">
        <v>3135</v>
      </c>
      <c r="H2843" s="1" t="s">
        <v>38</v>
      </c>
      <c r="I2843" s="1" t="s">
        <v>137</v>
      </c>
      <c r="J2843" s="3">
        <v>89.97</v>
      </c>
      <c r="K2843" s="3">
        <v>3</v>
      </c>
      <c r="L2843" s="3">
        <v>39.586799999999997</v>
      </c>
    </row>
    <row r="2844" spans="1:12" ht="14.25" customHeight="1" x14ac:dyDescent="0.25">
      <c r="A2844" s="1" t="s">
        <v>2873</v>
      </c>
      <c r="B2844" s="2">
        <v>41314</v>
      </c>
      <c r="C2844" s="2">
        <v>41318</v>
      </c>
      <c r="D2844" s="1" t="s">
        <v>3876</v>
      </c>
      <c r="E2844" s="1" t="s">
        <v>3133</v>
      </c>
      <c r="F2844" s="1" t="s">
        <v>3140</v>
      </c>
      <c r="G2844" s="1" t="s">
        <v>3135</v>
      </c>
      <c r="H2844" s="1" t="s">
        <v>38</v>
      </c>
      <c r="I2844" s="1" t="s">
        <v>2874</v>
      </c>
      <c r="J2844" s="3">
        <v>31.86</v>
      </c>
      <c r="K2844" s="3">
        <v>2</v>
      </c>
      <c r="L2844" s="3">
        <v>11.151</v>
      </c>
    </row>
    <row r="2845" spans="1:12" ht="14.25" customHeight="1" x14ac:dyDescent="0.25">
      <c r="A2845" s="1" t="s">
        <v>2875</v>
      </c>
      <c r="B2845" s="2">
        <v>41998</v>
      </c>
      <c r="C2845" s="2">
        <v>42004</v>
      </c>
      <c r="D2845" s="1" t="s">
        <v>3431</v>
      </c>
      <c r="E2845" s="1" t="s">
        <v>3133</v>
      </c>
      <c r="F2845" s="1" t="s">
        <v>3251</v>
      </c>
      <c r="G2845" s="1" t="s">
        <v>3252</v>
      </c>
      <c r="H2845" s="1" t="s">
        <v>18</v>
      </c>
      <c r="I2845" s="1" t="s">
        <v>2876</v>
      </c>
      <c r="J2845" s="3">
        <v>21.312000000000001</v>
      </c>
      <c r="K2845" s="3">
        <v>3</v>
      </c>
      <c r="L2845" s="3">
        <v>7.992</v>
      </c>
    </row>
    <row r="2846" spans="1:12" ht="14.25" customHeight="1" x14ac:dyDescent="0.25">
      <c r="A2846" s="1" t="s">
        <v>2877</v>
      </c>
      <c r="B2846" s="2">
        <v>41926</v>
      </c>
      <c r="C2846" s="2">
        <v>41933</v>
      </c>
      <c r="D2846" s="1" t="s">
        <v>3510</v>
      </c>
      <c r="E2846" s="1" t="s">
        <v>3133</v>
      </c>
      <c r="F2846" s="1" t="s">
        <v>3236</v>
      </c>
      <c r="G2846" s="1" t="s">
        <v>3135</v>
      </c>
      <c r="H2846" s="1" t="s">
        <v>38</v>
      </c>
      <c r="I2846" s="1" t="s">
        <v>1743</v>
      </c>
      <c r="J2846" s="3">
        <v>209.94</v>
      </c>
      <c r="K2846" s="3">
        <v>6</v>
      </c>
      <c r="L2846" s="3">
        <v>39.888599999999997</v>
      </c>
    </row>
    <row r="2847" spans="1:12" ht="14.25" customHeight="1" x14ac:dyDescent="0.25">
      <c r="A2847" s="1" t="s">
        <v>2877</v>
      </c>
      <c r="B2847" s="2">
        <v>41926</v>
      </c>
      <c r="C2847" s="2">
        <v>41933</v>
      </c>
      <c r="D2847" s="1" t="s">
        <v>3510</v>
      </c>
      <c r="E2847" s="1" t="s">
        <v>3133</v>
      </c>
      <c r="F2847" s="1" t="s">
        <v>3236</v>
      </c>
      <c r="G2847" s="1" t="s">
        <v>3135</v>
      </c>
      <c r="H2847" s="1" t="s">
        <v>16</v>
      </c>
      <c r="I2847" s="1" t="s">
        <v>2402</v>
      </c>
      <c r="J2847" s="3">
        <v>31.984000000000002</v>
      </c>
      <c r="K2847" s="3">
        <v>2</v>
      </c>
      <c r="L2847" s="3">
        <v>-7.9960000000000004</v>
      </c>
    </row>
    <row r="2848" spans="1:12" ht="14.25" customHeight="1" x14ac:dyDescent="0.25">
      <c r="A2848" s="1" t="s">
        <v>2877</v>
      </c>
      <c r="B2848" s="2">
        <v>41926</v>
      </c>
      <c r="C2848" s="2">
        <v>41933</v>
      </c>
      <c r="D2848" s="1" t="s">
        <v>3510</v>
      </c>
      <c r="E2848" s="1" t="s">
        <v>3133</v>
      </c>
      <c r="F2848" s="1" t="s">
        <v>3236</v>
      </c>
      <c r="G2848" s="1" t="s">
        <v>3135</v>
      </c>
      <c r="H2848" s="1" t="s">
        <v>18</v>
      </c>
      <c r="I2848" s="1" t="s">
        <v>959</v>
      </c>
      <c r="J2848" s="3">
        <v>5083.96</v>
      </c>
      <c r="K2848" s="3">
        <v>5</v>
      </c>
      <c r="L2848" s="3">
        <v>1906.4849999999999</v>
      </c>
    </row>
    <row r="2849" spans="1:12" ht="14.25" customHeight="1" x14ac:dyDescent="0.25">
      <c r="A2849" s="1" t="s">
        <v>2878</v>
      </c>
      <c r="B2849" s="2">
        <v>41583</v>
      </c>
      <c r="C2849" s="2">
        <v>41587</v>
      </c>
      <c r="D2849" s="1" t="s">
        <v>3808</v>
      </c>
      <c r="E2849" s="1" t="s">
        <v>3133</v>
      </c>
      <c r="F2849" s="1" t="s">
        <v>3159</v>
      </c>
      <c r="G2849" s="1" t="s">
        <v>3135</v>
      </c>
      <c r="H2849" s="1" t="s">
        <v>510</v>
      </c>
      <c r="I2849" s="1" t="s">
        <v>2202</v>
      </c>
      <c r="J2849" s="3">
        <v>686.4</v>
      </c>
      <c r="K2849" s="3">
        <v>2</v>
      </c>
      <c r="L2849" s="3">
        <v>77.22</v>
      </c>
    </row>
    <row r="2850" spans="1:12" ht="14.25" customHeight="1" x14ac:dyDescent="0.25">
      <c r="A2850" s="1" t="s">
        <v>2879</v>
      </c>
      <c r="B2850" s="2">
        <v>41975</v>
      </c>
      <c r="C2850" s="2">
        <v>41980</v>
      </c>
      <c r="D2850" s="1" t="s">
        <v>3333</v>
      </c>
      <c r="E2850" s="1" t="s">
        <v>3133</v>
      </c>
      <c r="F2850" s="1" t="s">
        <v>3136</v>
      </c>
      <c r="G2850" s="1" t="s">
        <v>3137</v>
      </c>
      <c r="H2850" s="1" t="s">
        <v>18</v>
      </c>
      <c r="I2850" s="1" t="s">
        <v>1736</v>
      </c>
      <c r="J2850" s="3">
        <v>15.92</v>
      </c>
      <c r="K2850" s="3">
        <v>5</v>
      </c>
      <c r="L2850" s="3">
        <v>5.3730000000000002</v>
      </c>
    </row>
    <row r="2851" spans="1:12" ht="14.25" customHeight="1" x14ac:dyDescent="0.25">
      <c r="A2851" s="1" t="s">
        <v>2879</v>
      </c>
      <c r="B2851" s="2">
        <v>41975</v>
      </c>
      <c r="C2851" s="2">
        <v>41980</v>
      </c>
      <c r="D2851" s="1" t="s">
        <v>3333</v>
      </c>
      <c r="E2851" s="1" t="s">
        <v>3133</v>
      </c>
      <c r="F2851" s="1" t="s">
        <v>3136</v>
      </c>
      <c r="G2851" s="1" t="s">
        <v>3137</v>
      </c>
      <c r="H2851" s="1" t="s">
        <v>12</v>
      </c>
      <c r="I2851" s="1" t="s">
        <v>219</v>
      </c>
      <c r="J2851" s="3">
        <v>70.680000000000007</v>
      </c>
      <c r="K2851" s="3">
        <v>12</v>
      </c>
      <c r="L2851" s="3">
        <v>31.0992</v>
      </c>
    </row>
    <row r="2852" spans="1:12" ht="14.25" customHeight="1" x14ac:dyDescent="0.25">
      <c r="A2852" s="1" t="s">
        <v>2879</v>
      </c>
      <c r="B2852" s="2">
        <v>41975</v>
      </c>
      <c r="C2852" s="2">
        <v>41980</v>
      </c>
      <c r="D2852" s="1" t="s">
        <v>3333</v>
      </c>
      <c r="E2852" s="1" t="s">
        <v>3133</v>
      </c>
      <c r="F2852" s="1" t="s">
        <v>3136</v>
      </c>
      <c r="G2852" s="1" t="s">
        <v>3137</v>
      </c>
      <c r="H2852" s="1" t="s">
        <v>28</v>
      </c>
      <c r="I2852" s="1" t="s">
        <v>1758</v>
      </c>
      <c r="J2852" s="3">
        <v>541.24</v>
      </c>
      <c r="K2852" s="3">
        <v>4</v>
      </c>
      <c r="L2852" s="3">
        <v>5.4123999999999999</v>
      </c>
    </row>
    <row r="2853" spans="1:12" ht="14.25" customHeight="1" x14ac:dyDescent="0.25">
      <c r="A2853" s="1" t="s">
        <v>2880</v>
      </c>
      <c r="B2853" s="2">
        <v>40991</v>
      </c>
      <c r="C2853" s="2">
        <v>40993</v>
      </c>
      <c r="D2853" s="1" t="s">
        <v>3613</v>
      </c>
      <c r="E2853" s="1" t="s">
        <v>3133</v>
      </c>
      <c r="F2853" s="1" t="s">
        <v>3134</v>
      </c>
      <c r="G2853" s="1" t="s">
        <v>3135</v>
      </c>
      <c r="H2853" s="1" t="s">
        <v>45</v>
      </c>
      <c r="I2853" s="1" t="s">
        <v>2008</v>
      </c>
      <c r="J2853" s="3">
        <v>192.72</v>
      </c>
      <c r="K2853" s="3">
        <v>11</v>
      </c>
      <c r="L2853" s="3">
        <v>92.505600000000001</v>
      </c>
    </row>
    <row r="2854" spans="1:12" ht="14.25" customHeight="1" x14ac:dyDescent="0.25">
      <c r="A2854" s="1" t="s">
        <v>2880</v>
      </c>
      <c r="B2854" s="2">
        <v>40991</v>
      </c>
      <c r="C2854" s="2">
        <v>40993</v>
      </c>
      <c r="D2854" s="1" t="s">
        <v>3613</v>
      </c>
      <c r="E2854" s="1" t="s">
        <v>3133</v>
      </c>
      <c r="F2854" s="1" t="s">
        <v>3134</v>
      </c>
      <c r="G2854" s="1" t="s">
        <v>3135</v>
      </c>
      <c r="H2854" s="1" t="s">
        <v>38</v>
      </c>
      <c r="I2854" s="1" t="s">
        <v>1854</v>
      </c>
      <c r="J2854" s="3">
        <v>239.97</v>
      </c>
      <c r="K2854" s="3">
        <v>3</v>
      </c>
      <c r="L2854" s="3">
        <v>86.389200000000002</v>
      </c>
    </row>
    <row r="2855" spans="1:12" ht="14.25" customHeight="1" x14ac:dyDescent="0.25">
      <c r="A2855" s="1" t="s">
        <v>2881</v>
      </c>
      <c r="B2855" s="2">
        <v>40751</v>
      </c>
      <c r="C2855" s="2">
        <v>40754</v>
      </c>
      <c r="D2855" s="1" t="s">
        <v>3353</v>
      </c>
      <c r="E2855" s="1" t="s">
        <v>3133</v>
      </c>
      <c r="F2855" s="1" t="s">
        <v>3134</v>
      </c>
      <c r="G2855" s="1" t="s">
        <v>3135</v>
      </c>
      <c r="H2855" s="1" t="s">
        <v>28</v>
      </c>
      <c r="I2855" s="1" t="s">
        <v>2882</v>
      </c>
      <c r="J2855" s="3">
        <v>276.27999999999997</v>
      </c>
      <c r="K2855" s="3">
        <v>2</v>
      </c>
      <c r="L2855" s="3">
        <v>0</v>
      </c>
    </row>
    <row r="2856" spans="1:12" ht="14.25" customHeight="1" x14ac:dyDescent="0.25">
      <c r="A2856" s="1" t="s">
        <v>2883</v>
      </c>
      <c r="B2856" s="2">
        <v>41975</v>
      </c>
      <c r="C2856" s="2">
        <v>41981</v>
      </c>
      <c r="D2856" s="1" t="s">
        <v>3570</v>
      </c>
      <c r="E2856" s="1" t="s">
        <v>3133</v>
      </c>
      <c r="F2856" s="1" t="s">
        <v>3230</v>
      </c>
      <c r="G2856" s="1" t="s">
        <v>3135</v>
      </c>
      <c r="H2856" s="1" t="s">
        <v>12</v>
      </c>
      <c r="I2856" s="1" t="s">
        <v>338</v>
      </c>
      <c r="J2856" s="3">
        <v>629.64</v>
      </c>
      <c r="K2856" s="3">
        <v>9</v>
      </c>
      <c r="L2856" s="3">
        <v>107.03879999999999</v>
      </c>
    </row>
    <row r="2857" spans="1:12" ht="14.25" customHeight="1" x14ac:dyDescent="0.25">
      <c r="A2857" s="1" t="s">
        <v>2884</v>
      </c>
      <c r="B2857" s="2">
        <v>41244</v>
      </c>
      <c r="C2857" s="2">
        <v>41249</v>
      </c>
      <c r="D2857" s="1" t="s">
        <v>3971</v>
      </c>
      <c r="E2857" s="1" t="s">
        <v>3133</v>
      </c>
      <c r="F2857" s="1" t="s">
        <v>3159</v>
      </c>
      <c r="G2857" s="1" t="s">
        <v>3135</v>
      </c>
      <c r="H2857" s="1" t="s">
        <v>72</v>
      </c>
      <c r="I2857" s="1" t="s">
        <v>532</v>
      </c>
      <c r="J2857" s="3">
        <v>2676.672</v>
      </c>
      <c r="K2857" s="3">
        <v>9</v>
      </c>
      <c r="L2857" s="3">
        <v>267.66719999999998</v>
      </c>
    </row>
    <row r="2858" spans="1:12" ht="14.25" customHeight="1" x14ac:dyDescent="0.25">
      <c r="A2858" s="1" t="s">
        <v>2885</v>
      </c>
      <c r="B2858" s="2">
        <v>41502</v>
      </c>
      <c r="C2858" s="2">
        <v>41509</v>
      </c>
      <c r="D2858" s="1" t="s">
        <v>3389</v>
      </c>
      <c r="E2858" s="1" t="s">
        <v>3133</v>
      </c>
      <c r="F2858" s="1" t="s">
        <v>3134</v>
      </c>
      <c r="G2858" s="1" t="s">
        <v>3135</v>
      </c>
      <c r="H2858" s="1" t="s">
        <v>12</v>
      </c>
      <c r="I2858" s="1" t="s">
        <v>2886</v>
      </c>
      <c r="J2858" s="3">
        <v>312.02999999999997</v>
      </c>
      <c r="K2858" s="3">
        <v>3</v>
      </c>
      <c r="L2858" s="3">
        <v>43.684199999999997</v>
      </c>
    </row>
    <row r="2859" spans="1:12" ht="14.25" customHeight="1" x14ac:dyDescent="0.25">
      <c r="A2859" s="1" t="s">
        <v>2885</v>
      </c>
      <c r="B2859" s="2">
        <v>41502</v>
      </c>
      <c r="C2859" s="2">
        <v>41509</v>
      </c>
      <c r="D2859" s="1" t="s">
        <v>3389</v>
      </c>
      <c r="E2859" s="1" t="s">
        <v>3133</v>
      </c>
      <c r="F2859" s="1" t="s">
        <v>3134</v>
      </c>
      <c r="G2859" s="1" t="s">
        <v>3135</v>
      </c>
      <c r="H2859" s="1" t="s">
        <v>28</v>
      </c>
      <c r="I2859" s="1" t="s">
        <v>843</v>
      </c>
      <c r="J2859" s="3">
        <v>17.940000000000001</v>
      </c>
      <c r="K2859" s="3">
        <v>3</v>
      </c>
      <c r="L2859" s="3">
        <v>3.0497999999999998</v>
      </c>
    </row>
    <row r="2860" spans="1:12" ht="14.25" customHeight="1" x14ac:dyDescent="0.25">
      <c r="A2860" s="1" t="s">
        <v>2885</v>
      </c>
      <c r="B2860" s="2">
        <v>41502</v>
      </c>
      <c r="C2860" s="2">
        <v>41509</v>
      </c>
      <c r="D2860" s="1" t="s">
        <v>3389</v>
      </c>
      <c r="E2860" s="1" t="s">
        <v>3133</v>
      </c>
      <c r="F2860" s="1" t="s">
        <v>3134</v>
      </c>
      <c r="G2860" s="1" t="s">
        <v>3135</v>
      </c>
      <c r="H2860" s="1" t="s">
        <v>16</v>
      </c>
      <c r="I2860" s="1" t="s">
        <v>2175</v>
      </c>
      <c r="J2860" s="3">
        <v>165.6</v>
      </c>
      <c r="K2860" s="3">
        <v>3</v>
      </c>
      <c r="L2860" s="3">
        <v>10.35</v>
      </c>
    </row>
    <row r="2861" spans="1:12" ht="14.25" customHeight="1" x14ac:dyDescent="0.25">
      <c r="A2861" s="1" t="s">
        <v>2885</v>
      </c>
      <c r="B2861" s="2">
        <v>41502</v>
      </c>
      <c r="C2861" s="2">
        <v>41509</v>
      </c>
      <c r="D2861" s="1" t="s">
        <v>3389</v>
      </c>
      <c r="E2861" s="1" t="s">
        <v>3133</v>
      </c>
      <c r="F2861" s="1" t="s">
        <v>3134</v>
      </c>
      <c r="G2861" s="1" t="s">
        <v>3135</v>
      </c>
      <c r="H2861" s="1" t="s">
        <v>45</v>
      </c>
      <c r="I2861" s="1" t="s">
        <v>2398</v>
      </c>
      <c r="J2861" s="3">
        <v>37.520000000000003</v>
      </c>
      <c r="K2861" s="3">
        <v>4</v>
      </c>
      <c r="L2861" s="3">
        <v>18.009599999999999</v>
      </c>
    </row>
    <row r="2862" spans="1:12" ht="14.25" customHeight="1" x14ac:dyDescent="0.25">
      <c r="A2862" s="1" t="s">
        <v>2887</v>
      </c>
      <c r="B2862" s="2">
        <v>41627</v>
      </c>
      <c r="C2862" s="2">
        <v>41629</v>
      </c>
      <c r="D2862" s="1" t="s">
        <v>3680</v>
      </c>
      <c r="E2862" s="1" t="s">
        <v>3133</v>
      </c>
      <c r="F2862" s="1" t="s">
        <v>3140</v>
      </c>
      <c r="G2862" s="1" t="s">
        <v>3135</v>
      </c>
      <c r="H2862" s="1" t="s">
        <v>16</v>
      </c>
      <c r="I2862" s="1" t="s">
        <v>2076</v>
      </c>
      <c r="J2862" s="3">
        <v>66.975999999999999</v>
      </c>
      <c r="K2862" s="3">
        <v>7</v>
      </c>
      <c r="L2862" s="3">
        <v>6.6976000000000004</v>
      </c>
    </row>
    <row r="2863" spans="1:12" ht="14.25" customHeight="1" x14ac:dyDescent="0.25">
      <c r="A2863" s="1" t="s">
        <v>2888</v>
      </c>
      <c r="B2863" s="2">
        <v>40934</v>
      </c>
      <c r="C2863" s="2">
        <v>40940</v>
      </c>
      <c r="D2863" s="1" t="s">
        <v>3910</v>
      </c>
      <c r="E2863" s="1" t="s">
        <v>3133</v>
      </c>
      <c r="F2863" s="1" t="s">
        <v>3275</v>
      </c>
      <c r="G2863" s="1" t="s">
        <v>3135</v>
      </c>
      <c r="H2863" s="1" t="s">
        <v>45</v>
      </c>
      <c r="I2863" s="1" t="s">
        <v>1375</v>
      </c>
      <c r="J2863" s="3">
        <v>182.72</v>
      </c>
      <c r="K2863" s="3">
        <v>8</v>
      </c>
      <c r="L2863" s="3">
        <v>84.051199999999994</v>
      </c>
    </row>
    <row r="2864" spans="1:12" ht="14.25" customHeight="1" x14ac:dyDescent="0.25">
      <c r="A2864" s="1" t="s">
        <v>2889</v>
      </c>
      <c r="B2864" s="2">
        <v>41179</v>
      </c>
      <c r="C2864" s="2">
        <v>41181</v>
      </c>
      <c r="D2864" s="1" t="s">
        <v>3877</v>
      </c>
      <c r="E2864" s="1" t="s">
        <v>3133</v>
      </c>
      <c r="F2864" s="1" t="s">
        <v>3136</v>
      </c>
      <c r="G2864" s="1" t="s">
        <v>3137</v>
      </c>
      <c r="H2864" s="1" t="s">
        <v>14</v>
      </c>
      <c r="I2864" s="1" t="s">
        <v>802</v>
      </c>
      <c r="J2864" s="3">
        <v>99.2</v>
      </c>
      <c r="K2864" s="3">
        <v>5</v>
      </c>
      <c r="L2864" s="3">
        <v>25.792000000000002</v>
      </c>
    </row>
    <row r="2865" spans="1:12" ht="14.25" customHeight="1" x14ac:dyDescent="0.25">
      <c r="A2865" s="1" t="s">
        <v>2890</v>
      </c>
      <c r="B2865" s="2">
        <v>41260</v>
      </c>
      <c r="C2865" s="2">
        <v>41262</v>
      </c>
      <c r="D2865" s="1" t="s">
        <v>3561</v>
      </c>
      <c r="E2865" s="1" t="s">
        <v>3133</v>
      </c>
      <c r="F2865" s="1" t="s">
        <v>3134</v>
      </c>
      <c r="G2865" s="1" t="s">
        <v>3135</v>
      </c>
      <c r="H2865" s="1" t="s">
        <v>14</v>
      </c>
      <c r="I2865" s="1" t="s">
        <v>546</v>
      </c>
      <c r="J2865" s="3">
        <v>204.85</v>
      </c>
      <c r="K2865" s="3">
        <v>5</v>
      </c>
      <c r="L2865" s="3">
        <v>53.261000000000003</v>
      </c>
    </row>
    <row r="2866" spans="1:12" ht="14.25" customHeight="1" x14ac:dyDescent="0.25">
      <c r="A2866" s="1" t="s">
        <v>2890</v>
      </c>
      <c r="B2866" s="2">
        <v>41260</v>
      </c>
      <c r="C2866" s="2">
        <v>41262</v>
      </c>
      <c r="D2866" s="1" t="s">
        <v>3561</v>
      </c>
      <c r="E2866" s="1" t="s">
        <v>3133</v>
      </c>
      <c r="F2866" s="1" t="s">
        <v>3134</v>
      </c>
      <c r="G2866" s="1" t="s">
        <v>3135</v>
      </c>
      <c r="H2866" s="1" t="s">
        <v>16</v>
      </c>
      <c r="I2866" s="1" t="s">
        <v>2275</v>
      </c>
      <c r="J2866" s="3">
        <v>135.98400000000001</v>
      </c>
      <c r="K2866" s="3">
        <v>2</v>
      </c>
      <c r="L2866" s="3">
        <v>16.998000000000001</v>
      </c>
    </row>
    <row r="2867" spans="1:12" ht="14.25" customHeight="1" x14ac:dyDescent="0.25">
      <c r="A2867" s="1" t="s">
        <v>2890</v>
      </c>
      <c r="B2867" s="2">
        <v>41260</v>
      </c>
      <c r="C2867" s="2">
        <v>41262</v>
      </c>
      <c r="D2867" s="1" t="s">
        <v>3561</v>
      </c>
      <c r="E2867" s="1" t="s">
        <v>3133</v>
      </c>
      <c r="F2867" s="1" t="s">
        <v>3134</v>
      </c>
      <c r="G2867" s="1" t="s">
        <v>3135</v>
      </c>
      <c r="H2867" s="1" t="s">
        <v>14</v>
      </c>
      <c r="I2867" s="1" t="s">
        <v>2891</v>
      </c>
      <c r="J2867" s="3">
        <v>16.399999999999999</v>
      </c>
      <c r="K2867" s="3">
        <v>5</v>
      </c>
      <c r="L2867" s="3">
        <v>7.0519999999999996</v>
      </c>
    </row>
    <row r="2868" spans="1:12" ht="14.25" customHeight="1" x14ac:dyDescent="0.25">
      <c r="A2868" s="1" t="s">
        <v>2890</v>
      </c>
      <c r="B2868" s="2">
        <v>41260</v>
      </c>
      <c r="C2868" s="2">
        <v>41262</v>
      </c>
      <c r="D2868" s="1" t="s">
        <v>3561</v>
      </c>
      <c r="E2868" s="1" t="s">
        <v>3133</v>
      </c>
      <c r="F2868" s="1" t="s">
        <v>3134</v>
      </c>
      <c r="G2868" s="1" t="s">
        <v>3135</v>
      </c>
      <c r="H2868" s="1" t="s">
        <v>18</v>
      </c>
      <c r="I2868" s="1" t="s">
        <v>1017</v>
      </c>
      <c r="J2868" s="3">
        <v>92.96</v>
      </c>
      <c r="K2868" s="3">
        <v>2</v>
      </c>
      <c r="L2868" s="3">
        <v>31.373999999999999</v>
      </c>
    </row>
    <row r="2869" spans="1:12" ht="14.25" customHeight="1" x14ac:dyDescent="0.25">
      <c r="A2869" s="1" t="s">
        <v>2892</v>
      </c>
      <c r="B2869" s="2">
        <v>41582</v>
      </c>
      <c r="C2869" s="2">
        <v>41584</v>
      </c>
      <c r="D2869" s="1" t="s">
        <v>3531</v>
      </c>
      <c r="E2869" s="1" t="s">
        <v>3133</v>
      </c>
      <c r="F2869" s="1" t="s">
        <v>3144</v>
      </c>
      <c r="G2869" s="1" t="s">
        <v>3145</v>
      </c>
      <c r="H2869" s="1" t="s">
        <v>18</v>
      </c>
      <c r="I2869" s="1" t="s">
        <v>1566</v>
      </c>
      <c r="J2869" s="3">
        <v>4.1580000000000004</v>
      </c>
      <c r="K2869" s="3">
        <v>7</v>
      </c>
      <c r="L2869" s="3">
        <v>-3.4649999999999999</v>
      </c>
    </row>
    <row r="2870" spans="1:12" ht="14.25" customHeight="1" x14ac:dyDescent="0.25">
      <c r="A2870" s="1" t="s">
        <v>2892</v>
      </c>
      <c r="B2870" s="2">
        <v>41582</v>
      </c>
      <c r="C2870" s="2">
        <v>41584</v>
      </c>
      <c r="D2870" s="1" t="s">
        <v>3531</v>
      </c>
      <c r="E2870" s="1" t="s">
        <v>3133</v>
      </c>
      <c r="F2870" s="1" t="s">
        <v>3144</v>
      </c>
      <c r="G2870" s="1" t="s">
        <v>3145</v>
      </c>
      <c r="H2870" s="1" t="s">
        <v>510</v>
      </c>
      <c r="I2870" s="1" t="s">
        <v>2893</v>
      </c>
      <c r="J2870" s="3">
        <v>179.99100000000001</v>
      </c>
      <c r="K2870" s="3">
        <v>3</v>
      </c>
      <c r="L2870" s="3">
        <v>-251.98740000000001</v>
      </c>
    </row>
    <row r="2871" spans="1:12" ht="14.25" customHeight="1" x14ac:dyDescent="0.25">
      <c r="A2871" s="1" t="s">
        <v>2894</v>
      </c>
      <c r="B2871" s="2">
        <v>40884</v>
      </c>
      <c r="C2871" s="2">
        <v>40885</v>
      </c>
      <c r="D2871" s="1" t="s">
        <v>3458</v>
      </c>
      <c r="E2871" s="1" t="s">
        <v>3133</v>
      </c>
      <c r="F2871" s="1" t="s">
        <v>3140</v>
      </c>
      <c r="G2871" s="1" t="s">
        <v>3135</v>
      </c>
      <c r="H2871" s="1" t="s">
        <v>45</v>
      </c>
      <c r="I2871" s="1" t="s">
        <v>1106</v>
      </c>
      <c r="J2871" s="3">
        <v>164.88</v>
      </c>
      <c r="K2871" s="3">
        <v>3</v>
      </c>
      <c r="L2871" s="3">
        <v>80.791200000000003</v>
      </c>
    </row>
    <row r="2872" spans="1:12" ht="14.25" customHeight="1" x14ac:dyDescent="0.25">
      <c r="A2872" s="1" t="s">
        <v>2895</v>
      </c>
      <c r="B2872" s="2">
        <v>40862</v>
      </c>
      <c r="C2872" s="2">
        <v>40864</v>
      </c>
      <c r="D2872" s="1" t="s">
        <v>3614</v>
      </c>
      <c r="E2872" s="1" t="s">
        <v>3133</v>
      </c>
      <c r="F2872" s="1" t="s">
        <v>3140</v>
      </c>
      <c r="G2872" s="1" t="s">
        <v>3135</v>
      </c>
      <c r="H2872" s="1" t="s">
        <v>82</v>
      </c>
      <c r="I2872" s="1" t="s">
        <v>295</v>
      </c>
      <c r="J2872" s="3">
        <v>10.95</v>
      </c>
      <c r="K2872" s="3">
        <v>3</v>
      </c>
      <c r="L2872" s="3">
        <v>3.2850000000000001</v>
      </c>
    </row>
    <row r="2873" spans="1:12" ht="14.25" customHeight="1" x14ac:dyDescent="0.25">
      <c r="A2873" s="1" t="s">
        <v>2896</v>
      </c>
      <c r="B2873" s="2">
        <v>40901</v>
      </c>
      <c r="C2873" s="2">
        <v>40903</v>
      </c>
      <c r="D2873" s="1" t="s">
        <v>3972</v>
      </c>
      <c r="E2873" s="1" t="s">
        <v>3133</v>
      </c>
      <c r="F2873" s="1" t="s">
        <v>3159</v>
      </c>
      <c r="G2873" s="1" t="s">
        <v>3135</v>
      </c>
      <c r="H2873" s="1" t="s">
        <v>20</v>
      </c>
      <c r="I2873" s="1" t="s">
        <v>2670</v>
      </c>
      <c r="J2873" s="3">
        <v>13.97</v>
      </c>
      <c r="K2873" s="3">
        <v>1</v>
      </c>
      <c r="L2873" s="3">
        <v>3.6322000000000001</v>
      </c>
    </row>
    <row r="2874" spans="1:12" ht="14.25" customHeight="1" x14ac:dyDescent="0.25">
      <c r="A2874" s="1" t="s">
        <v>2897</v>
      </c>
      <c r="B2874" s="2">
        <v>40806</v>
      </c>
      <c r="C2874" s="2">
        <v>40810</v>
      </c>
      <c r="D2874" s="1" t="s">
        <v>3486</v>
      </c>
      <c r="E2874" s="1" t="s">
        <v>3133</v>
      </c>
      <c r="F2874" s="1" t="s">
        <v>3159</v>
      </c>
      <c r="G2874" s="1" t="s">
        <v>3135</v>
      </c>
      <c r="H2874" s="1" t="s">
        <v>45</v>
      </c>
      <c r="I2874" s="1" t="s">
        <v>2564</v>
      </c>
      <c r="J2874" s="3">
        <v>8.56</v>
      </c>
      <c r="K2874" s="3">
        <v>2</v>
      </c>
      <c r="L2874" s="3">
        <v>3.8519999999999999</v>
      </c>
    </row>
    <row r="2875" spans="1:12" ht="14.25" customHeight="1" x14ac:dyDescent="0.25">
      <c r="A2875" s="1" t="s">
        <v>2898</v>
      </c>
      <c r="B2875" s="2">
        <v>41755</v>
      </c>
      <c r="C2875" s="2">
        <v>41757</v>
      </c>
      <c r="D2875" s="1" t="s">
        <v>3925</v>
      </c>
      <c r="E2875" s="1" t="s">
        <v>3133</v>
      </c>
      <c r="F2875" s="1" t="s">
        <v>3134</v>
      </c>
      <c r="G2875" s="1" t="s">
        <v>3135</v>
      </c>
      <c r="H2875" s="1" t="s">
        <v>198</v>
      </c>
      <c r="I2875" s="1" t="s">
        <v>2417</v>
      </c>
      <c r="J2875" s="3">
        <v>344.98099999999999</v>
      </c>
      <c r="K2875" s="3">
        <v>7</v>
      </c>
      <c r="L2875" s="3">
        <v>28.4102</v>
      </c>
    </row>
    <row r="2876" spans="1:12" ht="14.25" customHeight="1" x14ac:dyDescent="0.25">
      <c r="A2876" s="1" t="s">
        <v>2899</v>
      </c>
      <c r="B2876" s="2">
        <v>41914</v>
      </c>
      <c r="C2876" s="2">
        <v>41919</v>
      </c>
      <c r="D2876" s="1" t="s">
        <v>3377</v>
      </c>
      <c r="E2876" s="1" t="s">
        <v>3133</v>
      </c>
      <c r="F2876" s="1" t="s">
        <v>3140</v>
      </c>
      <c r="G2876" s="1" t="s">
        <v>3135</v>
      </c>
      <c r="H2876" s="1" t="s">
        <v>38</v>
      </c>
      <c r="I2876" s="1" t="s">
        <v>1683</v>
      </c>
      <c r="J2876" s="3">
        <v>104.75</v>
      </c>
      <c r="K2876" s="3">
        <v>5</v>
      </c>
      <c r="L2876" s="3">
        <v>21.997499999999999</v>
      </c>
    </row>
    <row r="2877" spans="1:12" ht="14.25" customHeight="1" x14ac:dyDescent="0.25">
      <c r="A2877" s="1" t="s">
        <v>2900</v>
      </c>
      <c r="B2877" s="2">
        <v>40716</v>
      </c>
      <c r="C2877" s="2">
        <v>40716</v>
      </c>
      <c r="D2877" s="1" t="s">
        <v>3973</v>
      </c>
      <c r="E2877" s="1" t="s">
        <v>3133</v>
      </c>
      <c r="F2877" s="1" t="s">
        <v>3148</v>
      </c>
      <c r="G2877" s="1" t="s">
        <v>3143</v>
      </c>
      <c r="H2877" s="1" t="s">
        <v>18</v>
      </c>
      <c r="I2877" s="1" t="s">
        <v>1920</v>
      </c>
      <c r="J2877" s="3">
        <v>8.2260000000000009</v>
      </c>
      <c r="K2877" s="3">
        <v>3</v>
      </c>
      <c r="L2877" s="3">
        <v>-6.0324</v>
      </c>
    </row>
    <row r="2878" spans="1:12" ht="14.25" customHeight="1" x14ac:dyDescent="0.25">
      <c r="A2878" s="1" t="s">
        <v>2901</v>
      </c>
      <c r="B2878" s="2">
        <v>41004</v>
      </c>
      <c r="C2878" s="2">
        <v>41005</v>
      </c>
      <c r="D2878" s="1" t="s">
        <v>3884</v>
      </c>
      <c r="E2878" s="1" t="s">
        <v>3133</v>
      </c>
      <c r="F2878" s="1" t="s">
        <v>3220</v>
      </c>
      <c r="G2878" s="1" t="s">
        <v>3137</v>
      </c>
      <c r="H2878" s="1" t="s">
        <v>38</v>
      </c>
      <c r="I2878" s="1" t="s">
        <v>636</v>
      </c>
      <c r="J2878" s="3">
        <v>239.94</v>
      </c>
      <c r="K2878" s="3">
        <v>6</v>
      </c>
      <c r="L2878" s="3">
        <v>26.3934</v>
      </c>
    </row>
    <row r="2879" spans="1:12" ht="14.25" customHeight="1" x14ac:dyDescent="0.25">
      <c r="A2879" s="1" t="s">
        <v>2901</v>
      </c>
      <c r="B2879" s="2">
        <v>41004</v>
      </c>
      <c r="C2879" s="2">
        <v>41005</v>
      </c>
      <c r="D2879" s="1" t="s">
        <v>3884</v>
      </c>
      <c r="E2879" s="1" t="s">
        <v>3133</v>
      </c>
      <c r="F2879" s="1" t="s">
        <v>3220</v>
      </c>
      <c r="G2879" s="1" t="s">
        <v>3137</v>
      </c>
      <c r="H2879" s="1" t="s">
        <v>14</v>
      </c>
      <c r="I2879" s="1" t="s">
        <v>2902</v>
      </c>
      <c r="J2879" s="3">
        <v>23.84</v>
      </c>
      <c r="K2879" s="3">
        <v>8</v>
      </c>
      <c r="L2879" s="3">
        <v>6.4367999999999999</v>
      </c>
    </row>
    <row r="2880" spans="1:12" ht="14.25" customHeight="1" x14ac:dyDescent="0.25">
      <c r="A2880" s="1" t="s">
        <v>2903</v>
      </c>
      <c r="B2880" s="2">
        <v>41717</v>
      </c>
      <c r="C2880" s="2">
        <v>41721</v>
      </c>
      <c r="D2880" s="1" t="s">
        <v>3974</v>
      </c>
      <c r="E2880" s="1" t="s">
        <v>3133</v>
      </c>
      <c r="F2880" s="1" t="s">
        <v>3134</v>
      </c>
      <c r="G2880" s="1" t="s">
        <v>3135</v>
      </c>
      <c r="H2880" s="1" t="s">
        <v>14</v>
      </c>
      <c r="I2880" s="1" t="s">
        <v>1132</v>
      </c>
      <c r="J2880" s="3">
        <v>13.9</v>
      </c>
      <c r="K2880" s="3">
        <v>5</v>
      </c>
      <c r="L2880" s="3">
        <v>3.7530000000000001</v>
      </c>
    </row>
    <row r="2881" spans="1:12" ht="14.25" customHeight="1" x14ac:dyDescent="0.25">
      <c r="A2881" s="1" t="s">
        <v>2903</v>
      </c>
      <c r="B2881" s="2">
        <v>41717</v>
      </c>
      <c r="C2881" s="2">
        <v>41721</v>
      </c>
      <c r="D2881" s="1" t="s">
        <v>3974</v>
      </c>
      <c r="E2881" s="1" t="s">
        <v>3133</v>
      </c>
      <c r="F2881" s="1" t="s">
        <v>3134</v>
      </c>
      <c r="G2881" s="1" t="s">
        <v>3135</v>
      </c>
      <c r="H2881" s="1" t="s">
        <v>87</v>
      </c>
      <c r="I2881" s="1" t="s">
        <v>2107</v>
      </c>
      <c r="J2881" s="3">
        <v>19.399999999999999</v>
      </c>
      <c r="K2881" s="3">
        <v>5</v>
      </c>
      <c r="L2881" s="3">
        <v>9.3119999999999994</v>
      </c>
    </row>
    <row r="2882" spans="1:12" ht="14.25" customHeight="1" x14ac:dyDescent="0.25">
      <c r="A2882" s="1" t="s">
        <v>2904</v>
      </c>
      <c r="B2882" s="2">
        <v>41626</v>
      </c>
      <c r="C2882" s="2">
        <v>41632</v>
      </c>
      <c r="D2882" s="1" t="s">
        <v>3463</v>
      </c>
      <c r="E2882" s="1" t="s">
        <v>3133</v>
      </c>
      <c r="F2882" s="1" t="s">
        <v>3153</v>
      </c>
      <c r="G2882" s="1" t="s">
        <v>3154</v>
      </c>
      <c r="H2882" s="1" t="s">
        <v>18</v>
      </c>
      <c r="I2882" s="1" t="s">
        <v>395</v>
      </c>
      <c r="J2882" s="3">
        <v>13.488</v>
      </c>
      <c r="K2882" s="3">
        <v>2</v>
      </c>
      <c r="L2882" s="3">
        <v>4.3836000000000004</v>
      </c>
    </row>
    <row r="2883" spans="1:12" ht="14.25" customHeight="1" x14ac:dyDescent="0.25">
      <c r="A2883" s="1" t="s">
        <v>2904</v>
      </c>
      <c r="B2883" s="2">
        <v>41626</v>
      </c>
      <c r="C2883" s="2">
        <v>41632</v>
      </c>
      <c r="D2883" s="1" t="s">
        <v>3463</v>
      </c>
      <c r="E2883" s="1" t="s">
        <v>3133</v>
      </c>
      <c r="F2883" s="1" t="s">
        <v>3153</v>
      </c>
      <c r="G2883" s="1" t="s">
        <v>3154</v>
      </c>
      <c r="H2883" s="1" t="s">
        <v>18</v>
      </c>
      <c r="I2883" s="1" t="s">
        <v>2905</v>
      </c>
      <c r="J2883" s="3">
        <v>11.416</v>
      </c>
      <c r="K2883" s="3">
        <v>1</v>
      </c>
      <c r="L2883" s="3">
        <v>3.8529</v>
      </c>
    </row>
    <row r="2884" spans="1:12" ht="14.25" customHeight="1" x14ac:dyDescent="0.25">
      <c r="A2884" s="1" t="s">
        <v>2906</v>
      </c>
      <c r="B2884" s="2">
        <v>41360</v>
      </c>
      <c r="C2884" s="2">
        <v>41362</v>
      </c>
      <c r="D2884" s="1" t="s">
        <v>3764</v>
      </c>
      <c r="E2884" s="1" t="s">
        <v>3133</v>
      </c>
      <c r="F2884" s="1" t="s">
        <v>3283</v>
      </c>
      <c r="G2884" s="1" t="s">
        <v>3252</v>
      </c>
      <c r="H2884" s="1" t="s">
        <v>45</v>
      </c>
      <c r="I2884" s="1" t="s">
        <v>1319</v>
      </c>
      <c r="J2884" s="3">
        <v>17.64</v>
      </c>
      <c r="K2884" s="3">
        <v>3</v>
      </c>
      <c r="L2884" s="3">
        <v>8.6435999999999993</v>
      </c>
    </row>
    <row r="2885" spans="1:12" ht="14.25" customHeight="1" x14ac:dyDescent="0.25">
      <c r="A2885" s="1" t="s">
        <v>2906</v>
      </c>
      <c r="B2885" s="2">
        <v>41360</v>
      </c>
      <c r="C2885" s="2">
        <v>41362</v>
      </c>
      <c r="D2885" s="1" t="s">
        <v>3764</v>
      </c>
      <c r="E2885" s="1" t="s">
        <v>3133</v>
      </c>
      <c r="F2885" s="1" t="s">
        <v>3283</v>
      </c>
      <c r="G2885" s="1" t="s">
        <v>3252</v>
      </c>
      <c r="H2885" s="1" t="s">
        <v>18</v>
      </c>
      <c r="I2885" s="1" t="s">
        <v>33</v>
      </c>
      <c r="J2885" s="3">
        <v>17.04</v>
      </c>
      <c r="K2885" s="3">
        <v>3</v>
      </c>
      <c r="L2885" s="3">
        <v>5.5380000000000003</v>
      </c>
    </row>
    <row r="2886" spans="1:12" ht="14.25" customHeight="1" x14ac:dyDescent="0.25">
      <c r="A2886" s="1" t="s">
        <v>2907</v>
      </c>
      <c r="B2886" s="2">
        <v>41509</v>
      </c>
      <c r="C2886" s="2">
        <v>41510</v>
      </c>
      <c r="D2886" s="1" t="s">
        <v>3707</v>
      </c>
      <c r="E2886" s="1" t="s">
        <v>3133</v>
      </c>
      <c r="F2886" s="1" t="s">
        <v>3235</v>
      </c>
      <c r="G2886" s="1" t="s">
        <v>3147</v>
      </c>
      <c r="H2886" s="1" t="s">
        <v>12</v>
      </c>
      <c r="I2886" s="1" t="s">
        <v>310</v>
      </c>
      <c r="J2886" s="3">
        <v>98.328000000000003</v>
      </c>
      <c r="K2886" s="3">
        <v>3</v>
      </c>
      <c r="L2886" s="3">
        <v>9.8328000000000007</v>
      </c>
    </row>
    <row r="2887" spans="1:12" ht="14.25" customHeight="1" x14ac:dyDescent="0.25">
      <c r="A2887" s="1" t="s">
        <v>2908</v>
      </c>
      <c r="B2887" s="2">
        <v>41884</v>
      </c>
      <c r="C2887" s="2">
        <v>41884</v>
      </c>
      <c r="D2887" s="1" t="s">
        <v>3499</v>
      </c>
      <c r="E2887" s="1" t="s">
        <v>3133</v>
      </c>
      <c r="F2887" s="1" t="s">
        <v>3136</v>
      </c>
      <c r="G2887" s="1" t="s">
        <v>3137</v>
      </c>
      <c r="H2887" s="1" t="s">
        <v>20</v>
      </c>
      <c r="I2887" s="1" t="s">
        <v>2909</v>
      </c>
      <c r="J2887" s="3">
        <v>314.60000000000002</v>
      </c>
      <c r="K2887" s="3">
        <v>4</v>
      </c>
      <c r="L2887" s="3">
        <v>103.818</v>
      </c>
    </row>
    <row r="2888" spans="1:12" ht="14.25" customHeight="1" x14ac:dyDescent="0.25">
      <c r="A2888" s="1" t="s">
        <v>2908</v>
      </c>
      <c r="B2888" s="2">
        <v>41884</v>
      </c>
      <c r="C2888" s="2">
        <v>41884</v>
      </c>
      <c r="D2888" s="1" t="s">
        <v>3499</v>
      </c>
      <c r="E2888" s="1" t="s">
        <v>3133</v>
      </c>
      <c r="F2888" s="1" t="s">
        <v>3136</v>
      </c>
      <c r="G2888" s="1" t="s">
        <v>3137</v>
      </c>
      <c r="H2888" s="1" t="s">
        <v>22</v>
      </c>
      <c r="I2888" s="1" t="s">
        <v>357</v>
      </c>
      <c r="J2888" s="3">
        <v>283.56</v>
      </c>
      <c r="K2888" s="3">
        <v>4</v>
      </c>
      <c r="L2888" s="3">
        <v>45.369599999999998</v>
      </c>
    </row>
    <row r="2889" spans="1:12" ht="14.25" customHeight="1" x14ac:dyDescent="0.25">
      <c r="A2889" s="1" t="s">
        <v>2910</v>
      </c>
      <c r="B2889" s="2">
        <v>40805</v>
      </c>
      <c r="C2889" s="2">
        <v>40810</v>
      </c>
      <c r="D2889" s="1" t="s">
        <v>3975</v>
      </c>
      <c r="E2889" s="1" t="s">
        <v>3133</v>
      </c>
      <c r="F2889" s="1" t="s">
        <v>3277</v>
      </c>
      <c r="G2889" s="1" t="s">
        <v>3143</v>
      </c>
      <c r="H2889" s="1" t="s">
        <v>22</v>
      </c>
      <c r="I2889" s="1" t="s">
        <v>2557</v>
      </c>
      <c r="J2889" s="3">
        <v>73.915000000000006</v>
      </c>
      <c r="K2889" s="3">
        <v>1</v>
      </c>
      <c r="L2889" s="3">
        <v>-45.827300000000001</v>
      </c>
    </row>
    <row r="2890" spans="1:12" ht="14.25" customHeight="1" x14ac:dyDescent="0.25">
      <c r="A2890" s="1" t="s">
        <v>2911</v>
      </c>
      <c r="B2890" s="2">
        <v>41174</v>
      </c>
      <c r="C2890" s="2">
        <v>41178</v>
      </c>
      <c r="D2890" s="1" t="s">
        <v>3755</v>
      </c>
      <c r="E2890" s="1" t="s">
        <v>3133</v>
      </c>
      <c r="F2890" s="1" t="s">
        <v>3134</v>
      </c>
      <c r="G2890" s="1" t="s">
        <v>3135</v>
      </c>
      <c r="H2890" s="1" t="s">
        <v>20</v>
      </c>
      <c r="I2890" s="1" t="s">
        <v>530</v>
      </c>
      <c r="J2890" s="3">
        <v>61.44</v>
      </c>
      <c r="K2890" s="3">
        <v>3</v>
      </c>
      <c r="L2890" s="3">
        <v>16.588799999999999</v>
      </c>
    </row>
    <row r="2891" spans="1:12" ht="14.25" customHeight="1" x14ac:dyDescent="0.25">
      <c r="A2891" s="1" t="s">
        <v>2912</v>
      </c>
      <c r="B2891" s="2">
        <v>41586</v>
      </c>
      <c r="C2891" s="2">
        <v>41592</v>
      </c>
      <c r="D2891" s="1" t="s">
        <v>3527</v>
      </c>
      <c r="E2891" s="1" t="s">
        <v>3133</v>
      </c>
      <c r="F2891" s="1" t="s">
        <v>3140</v>
      </c>
      <c r="G2891" s="1" t="s">
        <v>3135</v>
      </c>
      <c r="H2891" s="1" t="s">
        <v>38</v>
      </c>
      <c r="I2891" s="1" t="s">
        <v>179</v>
      </c>
      <c r="J2891" s="3">
        <v>479.97</v>
      </c>
      <c r="K2891" s="3">
        <v>3</v>
      </c>
      <c r="L2891" s="3">
        <v>163.18979999999999</v>
      </c>
    </row>
    <row r="2892" spans="1:12" ht="14.25" customHeight="1" x14ac:dyDescent="0.25">
      <c r="A2892" s="1" t="s">
        <v>2913</v>
      </c>
      <c r="B2892" s="2">
        <v>41990</v>
      </c>
      <c r="C2892" s="2">
        <v>41994</v>
      </c>
      <c r="D2892" s="1" t="s">
        <v>3976</v>
      </c>
      <c r="E2892" s="1" t="s">
        <v>3133</v>
      </c>
      <c r="F2892" s="1" t="s">
        <v>3231</v>
      </c>
      <c r="G2892" s="1" t="s">
        <v>3135</v>
      </c>
      <c r="H2892" s="1" t="s">
        <v>18</v>
      </c>
      <c r="I2892" s="1" t="s">
        <v>1307</v>
      </c>
      <c r="J2892" s="3">
        <v>5.984</v>
      </c>
      <c r="K2892" s="3">
        <v>2</v>
      </c>
      <c r="L2892" s="3">
        <v>2.2440000000000002</v>
      </c>
    </row>
    <row r="2893" spans="1:12" ht="14.25" customHeight="1" x14ac:dyDescent="0.25">
      <c r="A2893" s="1" t="s">
        <v>2913</v>
      </c>
      <c r="B2893" s="2">
        <v>41990</v>
      </c>
      <c r="C2893" s="2">
        <v>41994</v>
      </c>
      <c r="D2893" s="1" t="s">
        <v>3976</v>
      </c>
      <c r="E2893" s="1" t="s">
        <v>3133</v>
      </c>
      <c r="F2893" s="1" t="s">
        <v>3231</v>
      </c>
      <c r="G2893" s="1" t="s">
        <v>3135</v>
      </c>
      <c r="H2893" s="1" t="s">
        <v>38</v>
      </c>
      <c r="I2893" s="1" t="s">
        <v>999</v>
      </c>
      <c r="J2893" s="3">
        <v>189.95</v>
      </c>
      <c r="K2893" s="3">
        <v>5</v>
      </c>
      <c r="L2893" s="3">
        <v>45.588000000000001</v>
      </c>
    </row>
    <row r="2894" spans="1:12" ht="14.25" customHeight="1" x14ac:dyDescent="0.25">
      <c r="A2894" s="1" t="s">
        <v>2913</v>
      </c>
      <c r="B2894" s="2">
        <v>41990</v>
      </c>
      <c r="C2894" s="2">
        <v>41994</v>
      </c>
      <c r="D2894" s="1" t="s">
        <v>3976</v>
      </c>
      <c r="E2894" s="1" t="s">
        <v>3133</v>
      </c>
      <c r="F2894" s="1" t="s">
        <v>3231</v>
      </c>
      <c r="G2894" s="1" t="s">
        <v>3135</v>
      </c>
      <c r="H2894" s="1" t="s">
        <v>38</v>
      </c>
      <c r="I2894" s="1" t="s">
        <v>2360</v>
      </c>
      <c r="J2894" s="3">
        <v>149.94999999999999</v>
      </c>
      <c r="K2894" s="3">
        <v>5</v>
      </c>
      <c r="L2894" s="3">
        <v>31.4895</v>
      </c>
    </row>
    <row r="2895" spans="1:12" ht="14.25" customHeight="1" x14ac:dyDescent="0.25">
      <c r="A2895" s="1" t="s">
        <v>2913</v>
      </c>
      <c r="B2895" s="2">
        <v>41990</v>
      </c>
      <c r="C2895" s="2">
        <v>41994</v>
      </c>
      <c r="D2895" s="1" t="s">
        <v>3976</v>
      </c>
      <c r="E2895" s="1" t="s">
        <v>3133</v>
      </c>
      <c r="F2895" s="1" t="s">
        <v>3231</v>
      </c>
      <c r="G2895" s="1" t="s">
        <v>3135</v>
      </c>
      <c r="H2895" s="1" t="s">
        <v>14</v>
      </c>
      <c r="I2895" s="1" t="s">
        <v>2914</v>
      </c>
      <c r="J2895" s="3">
        <v>29.95</v>
      </c>
      <c r="K2895" s="3">
        <v>5</v>
      </c>
      <c r="L2895" s="3">
        <v>8.6854999999999993</v>
      </c>
    </row>
    <row r="2896" spans="1:12" ht="14.25" customHeight="1" x14ac:dyDescent="0.25">
      <c r="A2896" s="1" t="s">
        <v>2913</v>
      </c>
      <c r="B2896" s="2">
        <v>41990</v>
      </c>
      <c r="C2896" s="2">
        <v>41994</v>
      </c>
      <c r="D2896" s="1" t="s">
        <v>3976</v>
      </c>
      <c r="E2896" s="1" t="s">
        <v>3133</v>
      </c>
      <c r="F2896" s="1" t="s">
        <v>3231</v>
      </c>
      <c r="G2896" s="1" t="s">
        <v>3135</v>
      </c>
      <c r="H2896" s="1" t="s">
        <v>9</v>
      </c>
      <c r="I2896" s="1" t="s">
        <v>2090</v>
      </c>
      <c r="J2896" s="3">
        <v>44.4</v>
      </c>
      <c r="K2896" s="3">
        <v>3</v>
      </c>
      <c r="L2896" s="3">
        <v>22.2</v>
      </c>
    </row>
    <row r="2897" spans="1:12" ht="14.25" customHeight="1" x14ac:dyDescent="0.25">
      <c r="A2897" s="1" t="s">
        <v>2915</v>
      </c>
      <c r="B2897" s="2">
        <v>41047</v>
      </c>
      <c r="C2897" s="2">
        <v>41051</v>
      </c>
      <c r="D2897" s="1" t="s">
        <v>3830</v>
      </c>
      <c r="E2897" s="1" t="s">
        <v>3133</v>
      </c>
      <c r="F2897" s="1" t="s">
        <v>3134</v>
      </c>
      <c r="G2897" s="1" t="s">
        <v>3135</v>
      </c>
      <c r="H2897" s="1" t="s">
        <v>45</v>
      </c>
      <c r="I2897" s="1" t="s">
        <v>193</v>
      </c>
      <c r="J2897" s="3">
        <v>10.86</v>
      </c>
      <c r="K2897" s="3">
        <v>2</v>
      </c>
      <c r="L2897" s="3">
        <v>5.3213999999999997</v>
      </c>
    </row>
    <row r="2898" spans="1:12" ht="14.25" customHeight="1" x14ac:dyDescent="0.25">
      <c r="A2898" s="1" t="s">
        <v>2916</v>
      </c>
      <c r="B2898" s="2">
        <v>40628</v>
      </c>
      <c r="C2898" s="2">
        <v>40633</v>
      </c>
      <c r="D2898" s="1" t="s">
        <v>3500</v>
      </c>
      <c r="E2898" s="1" t="s">
        <v>3133</v>
      </c>
      <c r="F2898" s="1" t="s">
        <v>3140</v>
      </c>
      <c r="G2898" s="1" t="s">
        <v>3135</v>
      </c>
      <c r="H2898" s="1" t="s">
        <v>14</v>
      </c>
      <c r="I2898" s="1" t="s">
        <v>908</v>
      </c>
      <c r="J2898" s="3">
        <v>3.36</v>
      </c>
      <c r="K2898" s="3">
        <v>2</v>
      </c>
      <c r="L2898" s="3">
        <v>0.84</v>
      </c>
    </row>
    <row r="2899" spans="1:12" ht="14.25" customHeight="1" x14ac:dyDescent="0.25">
      <c r="A2899" s="1" t="s">
        <v>2916</v>
      </c>
      <c r="B2899" s="2">
        <v>40628</v>
      </c>
      <c r="C2899" s="2">
        <v>40633</v>
      </c>
      <c r="D2899" s="1" t="s">
        <v>3500</v>
      </c>
      <c r="E2899" s="1" t="s">
        <v>3133</v>
      </c>
      <c r="F2899" s="1" t="s">
        <v>3140</v>
      </c>
      <c r="G2899" s="1" t="s">
        <v>3135</v>
      </c>
      <c r="H2899" s="1" t="s">
        <v>18</v>
      </c>
      <c r="I2899" s="1" t="s">
        <v>351</v>
      </c>
      <c r="J2899" s="3">
        <v>27.936</v>
      </c>
      <c r="K2899" s="3">
        <v>4</v>
      </c>
      <c r="L2899" s="3">
        <v>9.4283999999999999</v>
      </c>
    </row>
    <row r="2900" spans="1:12" ht="14.25" customHeight="1" x14ac:dyDescent="0.25">
      <c r="A2900" s="1" t="s">
        <v>2916</v>
      </c>
      <c r="B2900" s="2">
        <v>40628</v>
      </c>
      <c r="C2900" s="2">
        <v>40633</v>
      </c>
      <c r="D2900" s="1" t="s">
        <v>3500</v>
      </c>
      <c r="E2900" s="1" t="s">
        <v>3133</v>
      </c>
      <c r="F2900" s="1" t="s">
        <v>3140</v>
      </c>
      <c r="G2900" s="1" t="s">
        <v>3135</v>
      </c>
      <c r="H2900" s="1" t="s">
        <v>16</v>
      </c>
      <c r="I2900" s="1" t="s">
        <v>2120</v>
      </c>
      <c r="J2900" s="3">
        <v>28.783999999999999</v>
      </c>
      <c r="K2900" s="3">
        <v>2</v>
      </c>
      <c r="L2900" s="3">
        <v>2.8784000000000001</v>
      </c>
    </row>
    <row r="2901" spans="1:12" ht="14.25" customHeight="1" x14ac:dyDescent="0.25">
      <c r="A2901" s="1" t="s">
        <v>2917</v>
      </c>
      <c r="B2901" s="2">
        <v>41905</v>
      </c>
      <c r="C2901" s="2">
        <v>41911</v>
      </c>
      <c r="D2901" s="1" t="s">
        <v>3572</v>
      </c>
      <c r="E2901" s="1" t="s">
        <v>3133</v>
      </c>
      <c r="F2901" s="1" t="s">
        <v>3189</v>
      </c>
      <c r="G2901" s="1" t="s">
        <v>3135</v>
      </c>
      <c r="H2901" s="1" t="s">
        <v>82</v>
      </c>
      <c r="I2901" s="1" t="s">
        <v>83</v>
      </c>
      <c r="J2901" s="3">
        <v>21.96</v>
      </c>
      <c r="K2901" s="3">
        <v>2</v>
      </c>
      <c r="L2901" s="3">
        <v>6.1487999999999996</v>
      </c>
    </row>
    <row r="2902" spans="1:12" ht="14.25" customHeight="1" x14ac:dyDescent="0.25">
      <c r="A2902" s="1" t="s">
        <v>2918</v>
      </c>
      <c r="B2902" s="2">
        <v>41164</v>
      </c>
      <c r="C2902" s="2">
        <v>41169</v>
      </c>
      <c r="D2902" s="1" t="s">
        <v>3566</v>
      </c>
      <c r="E2902" s="1" t="s">
        <v>3133</v>
      </c>
      <c r="F2902" s="1" t="s">
        <v>3136</v>
      </c>
      <c r="G2902" s="1" t="s">
        <v>3137</v>
      </c>
      <c r="H2902" s="1" t="s">
        <v>38</v>
      </c>
      <c r="I2902" s="1" t="s">
        <v>1309</v>
      </c>
      <c r="J2902" s="3">
        <v>21.98</v>
      </c>
      <c r="K2902" s="3">
        <v>2</v>
      </c>
      <c r="L2902" s="3">
        <v>8.5722000000000005</v>
      </c>
    </row>
    <row r="2903" spans="1:12" ht="14.25" customHeight="1" x14ac:dyDescent="0.25">
      <c r="A2903" s="1" t="s">
        <v>2919</v>
      </c>
      <c r="B2903" s="2">
        <v>41202</v>
      </c>
      <c r="C2903" s="2">
        <v>41206</v>
      </c>
      <c r="D2903" s="1" t="s">
        <v>3648</v>
      </c>
      <c r="E2903" s="1" t="s">
        <v>3133</v>
      </c>
      <c r="F2903" s="1" t="s">
        <v>3134</v>
      </c>
      <c r="G2903" s="1" t="s">
        <v>3135</v>
      </c>
      <c r="H2903" s="1" t="s">
        <v>12</v>
      </c>
      <c r="I2903" s="1" t="s">
        <v>2920</v>
      </c>
      <c r="J2903" s="3">
        <v>74.760000000000005</v>
      </c>
      <c r="K2903" s="3">
        <v>7</v>
      </c>
      <c r="L2903" s="3">
        <v>23.923200000000001</v>
      </c>
    </row>
    <row r="2904" spans="1:12" ht="14.25" customHeight="1" x14ac:dyDescent="0.25">
      <c r="A2904" s="1" t="s">
        <v>2919</v>
      </c>
      <c r="B2904" s="2">
        <v>41202</v>
      </c>
      <c r="C2904" s="2">
        <v>41206</v>
      </c>
      <c r="D2904" s="1" t="s">
        <v>3648</v>
      </c>
      <c r="E2904" s="1" t="s">
        <v>3133</v>
      </c>
      <c r="F2904" s="1" t="s">
        <v>3134</v>
      </c>
      <c r="G2904" s="1" t="s">
        <v>3135</v>
      </c>
      <c r="H2904" s="1" t="s">
        <v>22</v>
      </c>
      <c r="I2904" s="1" t="s">
        <v>2034</v>
      </c>
      <c r="J2904" s="3">
        <v>364.77600000000001</v>
      </c>
      <c r="K2904" s="3">
        <v>3</v>
      </c>
      <c r="L2904" s="3">
        <v>27.3582</v>
      </c>
    </row>
    <row r="2905" spans="1:12" ht="14.25" customHeight="1" x14ac:dyDescent="0.25">
      <c r="A2905" s="1" t="s">
        <v>2921</v>
      </c>
      <c r="B2905" s="2">
        <v>41440</v>
      </c>
      <c r="C2905" s="2">
        <v>41444</v>
      </c>
      <c r="D2905" s="1" t="s">
        <v>3408</v>
      </c>
      <c r="E2905" s="1" t="s">
        <v>3133</v>
      </c>
      <c r="F2905" s="1" t="s">
        <v>3136</v>
      </c>
      <c r="G2905" s="1" t="s">
        <v>3137</v>
      </c>
      <c r="H2905" s="1" t="s">
        <v>22</v>
      </c>
      <c r="I2905" s="1" t="s">
        <v>548</v>
      </c>
      <c r="J2905" s="3">
        <v>1115.17</v>
      </c>
      <c r="K2905" s="3">
        <v>7</v>
      </c>
      <c r="L2905" s="3">
        <v>334.55099999999999</v>
      </c>
    </row>
    <row r="2906" spans="1:12" ht="14.25" customHeight="1" x14ac:dyDescent="0.25">
      <c r="A2906" s="1" t="s">
        <v>2922</v>
      </c>
      <c r="B2906" s="2">
        <v>41233</v>
      </c>
      <c r="C2906" s="2">
        <v>41234</v>
      </c>
      <c r="D2906" s="1" t="s">
        <v>3761</v>
      </c>
      <c r="E2906" s="1" t="s">
        <v>3133</v>
      </c>
      <c r="F2906" s="1" t="s">
        <v>3159</v>
      </c>
      <c r="G2906" s="1" t="s">
        <v>3135</v>
      </c>
      <c r="H2906" s="1" t="s">
        <v>18</v>
      </c>
      <c r="I2906" s="1" t="s">
        <v>1571</v>
      </c>
      <c r="J2906" s="3">
        <v>89.695999999999998</v>
      </c>
      <c r="K2906" s="3">
        <v>4</v>
      </c>
      <c r="L2906" s="3">
        <v>33.636000000000003</v>
      </c>
    </row>
    <row r="2907" spans="1:12" ht="14.25" customHeight="1" x14ac:dyDescent="0.25">
      <c r="A2907" s="1" t="s">
        <v>2922</v>
      </c>
      <c r="B2907" s="2">
        <v>41233</v>
      </c>
      <c r="C2907" s="2">
        <v>41234</v>
      </c>
      <c r="D2907" s="1" t="s">
        <v>3761</v>
      </c>
      <c r="E2907" s="1" t="s">
        <v>3133</v>
      </c>
      <c r="F2907" s="1" t="s">
        <v>3159</v>
      </c>
      <c r="G2907" s="1" t="s">
        <v>3135</v>
      </c>
      <c r="H2907" s="1" t="s">
        <v>9</v>
      </c>
      <c r="I2907" s="1" t="s">
        <v>1316</v>
      </c>
      <c r="J2907" s="3">
        <v>50.12</v>
      </c>
      <c r="K2907" s="3">
        <v>4</v>
      </c>
      <c r="L2907" s="3">
        <v>23.5564</v>
      </c>
    </row>
    <row r="2908" spans="1:12" ht="14.25" customHeight="1" x14ac:dyDescent="0.25">
      <c r="A2908" s="1" t="s">
        <v>2923</v>
      </c>
      <c r="B2908" s="2">
        <v>41520</v>
      </c>
      <c r="C2908" s="2">
        <v>41523</v>
      </c>
      <c r="D2908" s="1" t="s">
        <v>3913</v>
      </c>
      <c r="E2908" s="1" t="s">
        <v>3133</v>
      </c>
      <c r="F2908" s="1" t="s">
        <v>3168</v>
      </c>
      <c r="G2908" s="1" t="s">
        <v>3137</v>
      </c>
      <c r="H2908" s="1" t="s">
        <v>72</v>
      </c>
      <c r="I2908" s="1" t="s">
        <v>759</v>
      </c>
      <c r="J2908" s="3">
        <v>215.976</v>
      </c>
      <c r="K2908" s="3">
        <v>3</v>
      </c>
      <c r="L2908" s="3">
        <v>-2.6997</v>
      </c>
    </row>
    <row r="2909" spans="1:12" ht="14.25" customHeight="1" x14ac:dyDescent="0.25">
      <c r="A2909" s="1" t="s">
        <v>2923</v>
      </c>
      <c r="B2909" s="2">
        <v>41520</v>
      </c>
      <c r="C2909" s="2">
        <v>41523</v>
      </c>
      <c r="D2909" s="1" t="s">
        <v>3913</v>
      </c>
      <c r="E2909" s="1" t="s">
        <v>3133</v>
      </c>
      <c r="F2909" s="1" t="s">
        <v>3168</v>
      </c>
      <c r="G2909" s="1" t="s">
        <v>3137</v>
      </c>
      <c r="H2909" s="1" t="s">
        <v>87</v>
      </c>
      <c r="I2909" s="1" t="s">
        <v>1659</v>
      </c>
      <c r="J2909" s="3">
        <v>65.94</v>
      </c>
      <c r="K2909" s="3">
        <v>3</v>
      </c>
      <c r="L2909" s="3">
        <v>30.991800000000001</v>
      </c>
    </row>
    <row r="2910" spans="1:12" ht="14.25" customHeight="1" x14ac:dyDescent="0.25">
      <c r="A2910" s="1" t="s">
        <v>2924</v>
      </c>
      <c r="B2910" s="2">
        <v>41894</v>
      </c>
      <c r="C2910" s="2">
        <v>41896</v>
      </c>
      <c r="D2910" s="1" t="s">
        <v>3673</v>
      </c>
      <c r="E2910" s="1" t="s">
        <v>3133</v>
      </c>
      <c r="F2910" s="1" t="s">
        <v>3189</v>
      </c>
      <c r="G2910" s="1" t="s">
        <v>3135</v>
      </c>
      <c r="H2910" s="1" t="s">
        <v>16</v>
      </c>
      <c r="I2910" s="1" t="s">
        <v>2152</v>
      </c>
      <c r="J2910" s="3">
        <v>143.952</v>
      </c>
      <c r="K2910" s="3">
        <v>6</v>
      </c>
      <c r="L2910" s="3">
        <v>17.994</v>
      </c>
    </row>
    <row r="2911" spans="1:12" ht="14.25" customHeight="1" x14ac:dyDescent="0.25">
      <c r="A2911" s="1" t="s">
        <v>2924</v>
      </c>
      <c r="B2911" s="2">
        <v>41894</v>
      </c>
      <c r="C2911" s="2">
        <v>41896</v>
      </c>
      <c r="D2911" s="1" t="s">
        <v>3673</v>
      </c>
      <c r="E2911" s="1" t="s">
        <v>3133</v>
      </c>
      <c r="F2911" s="1" t="s">
        <v>3189</v>
      </c>
      <c r="G2911" s="1" t="s">
        <v>3135</v>
      </c>
      <c r="H2911" s="1" t="s">
        <v>45</v>
      </c>
      <c r="I2911" s="1" t="s">
        <v>642</v>
      </c>
      <c r="J2911" s="3">
        <v>19.440000000000001</v>
      </c>
      <c r="K2911" s="3">
        <v>3</v>
      </c>
      <c r="L2911" s="3">
        <v>9.3312000000000008</v>
      </c>
    </row>
    <row r="2912" spans="1:12" ht="14.25" customHeight="1" x14ac:dyDescent="0.25">
      <c r="A2912" s="1" t="s">
        <v>2925</v>
      </c>
      <c r="B2912" s="2">
        <v>41528</v>
      </c>
      <c r="C2912" s="2">
        <v>41530</v>
      </c>
      <c r="D2912" s="1" t="s">
        <v>3399</v>
      </c>
      <c r="E2912" s="1" t="s">
        <v>3133</v>
      </c>
      <c r="F2912" s="1" t="s">
        <v>3134</v>
      </c>
      <c r="G2912" s="1" t="s">
        <v>3135</v>
      </c>
      <c r="H2912" s="1" t="s">
        <v>18</v>
      </c>
      <c r="I2912" s="1" t="s">
        <v>2926</v>
      </c>
      <c r="J2912" s="3">
        <v>276.78399999999999</v>
      </c>
      <c r="K2912" s="3">
        <v>2</v>
      </c>
      <c r="L2912" s="3">
        <v>89.954800000000006</v>
      </c>
    </row>
    <row r="2913" spans="1:12" ht="14.25" customHeight="1" x14ac:dyDescent="0.25">
      <c r="A2913" s="1" t="s">
        <v>2927</v>
      </c>
      <c r="B2913" s="2">
        <v>41312</v>
      </c>
      <c r="C2913" s="2">
        <v>41315</v>
      </c>
      <c r="D2913" s="1" t="s">
        <v>3483</v>
      </c>
      <c r="E2913" s="1" t="s">
        <v>3133</v>
      </c>
      <c r="F2913" s="1" t="s">
        <v>3134</v>
      </c>
      <c r="G2913" s="1" t="s">
        <v>3135</v>
      </c>
      <c r="H2913" s="1" t="s">
        <v>16</v>
      </c>
      <c r="I2913" s="1" t="s">
        <v>2431</v>
      </c>
      <c r="J2913" s="3">
        <v>623.96</v>
      </c>
      <c r="K2913" s="3">
        <v>5</v>
      </c>
      <c r="L2913" s="3">
        <v>38.997500000000002</v>
      </c>
    </row>
    <row r="2914" spans="1:12" ht="14.25" customHeight="1" x14ac:dyDescent="0.25">
      <c r="A2914" s="1" t="s">
        <v>2928</v>
      </c>
      <c r="B2914" s="2">
        <v>41432</v>
      </c>
      <c r="C2914" s="2">
        <v>41438</v>
      </c>
      <c r="D2914" s="1" t="s">
        <v>3626</v>
      </c>
      <c r="E2914" s="1" t="s">
        <v>3133</v>
      </c>
      <c r="F2914" s="1" t="s">
        <v>3134</v>
      </c>
      <c r="G2914" s="1" t="s">
        <v>3135</v>
      </c>
      <c r="H2914" s="1" t="s">
        <v>9</v>
      </c>
      <c r="I2914" s="1" t="s">
        <v>490</v>
      </c>
      <c r="J2914" s="3">
        <v>22.05</v>
      </c>
      <c r="K2914" s="3">
        <v>7</v>
      </c>
      <c r="L2914" s="3">
        <v>10.584</v>
      </c>
    </row>
    <row r="2915" spans="1:12" ht="14.25" customHeight="1" x14ac:dyDescent="0.25">
      <c r="A2915" s="1" t="s">
        <v>2928</v>
      </c>
      <c r="B2915" s="2">
        <v>41432</v>
      </c>
      <c r="C2915" s="2">
        <v>41438</v>
      </c>
      <c r="D2915" s="1" t="s">
        <v>3626</v>
      </c>
      <c r="E2915" s="1" t="s">
        <v>3133</v>
      </c>
      <c r="F2915" s="1" t="s">
        <v>3134</v>
      </c>
      <c r="G2915" s="1" t="s">
        <v>3135</v>
      </c>
      <c r="H2915" s="1" t="s">
        <v>45</v>
      </c>
      <c r="I2915" s="1" t="s">
        <v>2929</v>
      </c>
      <c r="J2915" s="3">
        <v>99.9</v>
      </c>
      <c r="K2915" s="3">
        <v>5</v>
      </c>
      <c r="L2915" s="3">
        <v>46.953000000000003</v>
      </c>
    </row>
    <row r="2916" spans="1:12" ht="14.25" customHeight="1" x14ac:dyDescent="0.25">
      <c r="A2916" s="1" t="s">
        <v>2930</v>
      </c>
      <c r="B2916" s="2">
        <v>41717</v>
      </c>
      <c r="C2916" s="2">
        <v>41719</v>
      </c>
      <c r="D2916" s="1" t="s">
        <v>3977</v>
      </c>
      <c r="E2916" s="1" t="s">
        <v>3133</v>
      </c>
      <c r="F2916" s="1" t="s">
        <v>3134</v>
      </c>
      <c r="G2916" s="1" t="s">
        <v>3135</v>
      </c>
      <c r="H2916" s="1" t="s">
        <v>20</v>
      </c>
      <c r="I2916" s="1" t="s">
        <v>301</v>
      </c>
      <c r="J2916" s="3">
        <v>90.86</v>
      </c>
      <c r="K2916" s="3">
        <v>7</v>
      </c>
      <c r="L2916" s="3">
        <v>26.349399999999999</v>
      </c>
    </row>
    <row r="2917" spans="1:12" ht="14.25" customHeight="1" x14ac:dyDescent="0.25">
      <c r="A2917" s="1" t="s">
        <v>2931</v>
      </c>
      <c r="B2917" s="2">
        <v>41968</v>
      </c>
      <c r="C2917" s="2">
        <v>41968</v>
      </c>
      <c r="D2917" s="1" t="s">
        <v>3701</v>
      </c>
      <c r="E2917" s="1" t="s">
        <v>3133</v>
      </c>
      <c r="F2917" s="1" t="s">
        <v>3140</v>
      </c>
      <c r="G2917" s="1" t="s">
        <v>3135</v>
      </c>
      <c r="H2917" s="1" t="s">
        <v>45</v>
      </c>
      <c r="I2917" s="1" t="s">
        <v>1310</v>
      </c>
      <c r="J2917" s="3">
        <v>7.78</v>
      </c>
      <c r="K2917" s="3">
        <v>1</v>
      </c>
      <c r="L2917" s="3">
        <v>3.5009999999999999</v>
      </c>
    </row>
    <row r="2918" spans="1:12" ht="14.25" customHeight="1" x14ac:dyDescent="0.25">
      <c r="A2918" s="1" t="s">
        <v>2932</v>
      </c>
      <c r="B2918" s="2">
        <v>41241</v>
      </c>
      <c r="C2918" s="2">
        <v>41246</v>
      </c>
      <c r="D2918" s="1" t="s">
        <v>3753</v>
      </c>
      <c r="E2918" s="1" t="s">
        <v>3133</v>
      </c>
      <c r="F2918" s="1" t="s">
        <v>3244</v>
      </c>
      <c r="G2918" s="1" t="s">
        <v>3154</v>
      </c>
      <c r="H2918" s="1" t="s">
        <v>14</v>
      </c>
      <c r="I2918" s="1" t="s">
        <v>1692</v>
      </c>
      <c r="J2918" s="3">
        <v>8.2799999999999994</v>
      </c>
      <c r="K2918" s="3">
        <v>2</v>
      </c>
      <c r="L2918" s="3">
        <v>3.4775999999999998</v>
      </c>
    </row>
    <row r="2919" spans="1:12" ht="14.25" customHeight="1" x14ac:dyDescent="0.25">
      <c r="A2919" s="1" t="s">
        <v>2933</v>
      </c>
      <c r="B2919" s="2">
        <v>41887</v>
      </c>
      <c r="C2919" s="2">
        <v>41888</v>
      </c>
      <c r="D2919" s="1" t="s">
        <v>3685</v>
      </c>
      <c r="E2919" s="1" t="s">
        <v>3133</v>
      </c>
      <c r="F2919" s="1" t="s">
        <v>3218</v>
      </c>
      <c r="G2919" s="1" t="s">
        <v>3145</v>
      </c>
      <c r="H2919" s="1" t="s">
        <v>18</v>
      </c>
      <c r="I2919" s="1" t="s">
        <v>428</v>
      </c>
      <c r="J2919" s="3">
        <v>88.073999999999998</v>
      </c>
      <c r="K2919" s="3">
        <v>7</v>
      </c>
      <c r="L2919" s="3">
        <v>-58.716000000000001</v>
      </c>
    </row>
    <row r="2920" spans="1:12" ht="14.25" customHeight="1" x14ac:dyDescent="0.25">
      <c r="A2920" s="1" t="s">
        <v>2934</v>
      </c>
      <c r="B2920" s="2">
        <v>41152</v>
      </c>
      <c r="C2920" s="2">
        <v>41156</v>
      </c>
      <c r="D2920" s="1" t="s">
        <v>3599</v>
      </c>
      <c r="E2920" s="1" t="s">
        <v>3133</v>
      </c>
      <c r="F2920" s="1" t="s">
        <v>3159</v>
      </c>
      <c r="G2920" s="1" t="s">
        <v>3135</v>
      </c>
      <c r="H2920" s="1" t="s">
        <v>16</v>
      </c>
      <c r="I2920" s="1" t="s">
        <v>531</v>
      </c>
      <c r="J2920" s="3">
        <v>555.96</v>
      </c>
      <c r="K2920" s="3">
        <v>5</v>
      </c>
      <c r="L2920" s="3">
        <v>41.697000000000003</v>
      </c>
    </row>
    <row r="2921" spans="1:12" ht="14.25" customHeight="1" x14ac:dyDescent="0.25">
      <c r="A2921" s="1" t="s">
        <v>2935</v>
      </c>
      <c r="B2921" s="2">
        <v>41913</v>
      </c>
      <c r="C2921" s="2">
        <v>41915</v>
      </c>
      <c r="D2921" s="1" t="s">
        <v>3473</v>
      </c>
      <c r="E2921" s="1" t="s">
        <v>3133</v>
      </c>
      <c r="F2921" s="1" t="s">
        <v>3134</v>
      </c>
      <c r="G2921" s="1" t="s">
        <v>3135</v>
      </c>
      <c r="H2921" s="1" t="s">
        <v>38</v>
      </c>
      <c r="I2921" s="1" t="s">
        <v>2936</v>
      </c>
      <c r="J2921" s="3">
        <v>159.97999999999999</v>
      </c>
      <c r="K2921" s="3">
        <v>2</v>
      </c>
      <c r="L2921" s="3">
        <v>47.994</v>
      </c>
    </row>
    <row r="2922" spans="1:12" ht="14.25" customHeight="1" x14ac:dyDescent="0.25">
      <c r="A2922" s="1" t="s">
        <v>2937</v>
      </c>
      <c r="B2922" s="2">
        <v>41780</v>
      </c>
      <c r="C2922" s="2">
        <v>41786</v>
      </c>
      <c r="D2922" s="1" t="s">
        <v>3526</v>
      </c>
      <c r="E2922" s="1" t="s">
        <v>3133</v>
      </c>
      <c r="F2922" s="1" t="s">
        <v>3169</v>
      </c>
      <c r="G2922" s="1" t="s">
        <v>3170</v>
      </c>
      <c r="H2922" s="1" t="s">
        <v>18</v>
      </c>
      <c r="I2922" s="1" t="s">
        <v>1848</v>
      </c>
      <c r="J2922" s="3">
        <v>8.2880000000000003</v>
      </c>
      <c r="K2922" s="3">
        <v>2</v>
      </c>
      <c r="L2922" s="3">
        <v>3.0044</v>
      </c>
    </row>
    <row r="2923" spans="1:12" ht="14.25" customHeight="1" x14ac:dyDescent="0.25">
      <c r="A2923" s="1" t="s">
        <v>2937</v>
      </c>
      <c r="B2923" s="2">
        <v>41780</v>
      </c>
      <c r="C2923" s="2">
        <v>41786</v>
      </c>
      <c r="D2923" s="1" t="s">
        <v>3526</v>
      </c>
      <c r="E2923" s="1" t="s">
        <v>3133</v>
      </c>
      <c r="F2923" s="1" t="s">
        <v>3169</v>
      </c>
      <c r="G2923" s="1" t="s">
        <v>3170</v>
      </c>
      <c r="H2923" s="1" t="s">
        <v>16</v>
      </c>
      <c r="I2923" s="1" t="s">
        <v>2431</v>
      </c>
      <c r="J2923" s="3">
        <v>1123.1279999999999</v>
      </c>
      <c r="K2923" s="3">
        <v>9</v>
      </c>
      <c r="L2923" s="3">
        <v>70.195499999999996</v>
      </c>
    </row>
    <row r="2924" spans="1:12" ht="14.25" customHeight="1" x14ac:dyDescent="0.25">
      <c r="A2924" s="1" t="s">
        <v>2937</v>
      </c>
      <c r="B2924" s="2">
        <v>41780</v>
      </c>
      <c r="C2924" s="2">
        <v>41786</v>
      </c>
      <c r="D2924" s="1" t="s">
        <v>3526</v>
      </c>
      <c r="E2924" s="1" t="s">
        <v>3133</v>
      </c>
      <c r="F2924" s="1" t="s">
        <v>3169</v>
      </c>
      <c r="G2924" s="1" t="s">
        <v>3170</v>
      </c>
      <c r="H2924" s="1" t="s">
        <v>20</v>
      </c>
      <c r="I2924" s="1" t="s">
        <v>301</v>
      </c>
      <c r="J2924" s="3">
        <v>64.900000000000006</v>
      </c>
      <c r="K2924" s="3">
        <v>5</v>
      </c>
      <c r="L2924" s="3">
        <v>18.821000000000002</v>
      </c>
    </row>
    <row r="2925" spans="1:12" ht="14.25" customHeight="1" x14ac:dyDescent="0.25">
      <c r="A2925" s="1" t="s">
        <v>2938</v>
      </c>
      <c r="B2925" s="2">
        <v>41176</v>
      </c>
      <c r="C2925" s="2">
        <v>41181</v>
      </c>
      <c r="D2925" s="1" t="s">
        <v>3322</v>
      </c>
      <c r="E2925" s="1" t="s">
        <v>3133</v>
      </c>
      <c r="F2925" s="1" t="s">
        <v>3271</v>
      </c>
      <c r="G2925" s="1" t="s">
        <v>3143</v>
      </c>
      <c r="H2925" s="1" t="s">
        <v>14</v>
      </c>
      <c r="I2925" s="1" t="s">
        <v>1481</v>
      </c>
      <c r="J2925" s="3">
        <v>14.576000000000001</v>
      </c>
      <c r="K2925" s="3">
        <v>2</v>
      </c>
      <c r="L2925" s="3">
        <v>2.3685999999999998</v>
      </c>
    </row>
    <row r="2926" spans="1:12" ht="14.25" customHeight="1" x14ac:dyDescent="0.25">
      <c r="A2926" s="1" t="s">
        <v>2938</v>
      </c>
      <c r="B2926" s="2">
        <v>41176</v>
      </c>
      <c r="C2926" s="2">
        <v>41181</v>
      </c>
      <c r="D2926" s="1" t="s">
        <v>3322</v>
      </c>
      <c r="E2926" s="1" t="s">
        <v>3133</v>
      </c>
      <c r="F2926" s="1" t="s">
        <v>3271</v>
      </c>
      <c r="G2926" s="1" t="s">
        <v>3143</v>
      </c>
      <c r="H2926" s="1" t="s">
        <v>38</v>
      </c>
      <c r="I2926" s="1" t="s">
        <v>1398</v>
      </c>
      <c r="J2926" s="3">
        <v>23.2</v>
      </c>
      <c r="K2926" s="3">
        <v>2</v>
      </c>
      <c r="L2926" s="3">
        <v>1.45</v>
      </c>
    </row>
    <row r="2927" spans="1:12" ht="14.25" customHeight="1" x14ac:dyDescent="0.25">
      <c r="A2927" s="1" t="s">
        <v>2938</v>
      </c>
      <c r="B2927" s="2">
        <v>41176</v>
      </c>
      <c r="C2927" s="2">
        <v>41181</v>
      </c>
      <c r="D2927" s="1" t="s">
        <v>3322</v>
      </c>
      <c r="E2927" s="1" t="s">
        <v>3133</v>
      </c>
      <c r="F2927" s="1" t="s">
        <v>3271</v>
      </c>
      <c r="G2927" s="1" t="s">
        <v>3143</v>
      </c>
      <c r="H2927" s="1" t="s">
        <v>14</v>
      </c>
      <c r="I2927" s="1" t="s">
        <v>254</v>
      </c>
      <c r="J2927" s="3">
        <v>16.463999999999999</v>
      </c>
      <c r="K2927" s="3">
        <v>7</v>
      </c>
      <c r="L2927" s="3">
        <v>1.8522000000000001</v>
      </c>
    </row>
    <row r="2928" spans="1:12" ht="14.25" customHeight="1" x14ac:dyDescent="0.25">
      <c r="A2928" s="1" t="s">
        <v>2939</v>
      </c>
      <c r="B2928" s="2">
        <v>40567</v>
      </c>
      <c r="C2928" s="2">
        <v>40572</v>
      </c>
      <c r="D2928" s="1" t="s">
        <v>3904</v>
      </c>
      <c r="E2928" s="1" t="s">
        <v>3133</v>
      </c>
      <c r="F2928" s="1" t="s">
        <v>3169</v>
      </c>
      <c r="G2928" s="1" t="s">
        <v>3170</v>
      </c>
      <c r="H2928" s="1" t="s">
        <v>45</v>
      </c>
      <c r="I2928" s="1" t="s">
        <v>76</v>
      </c>
      <c r="J2928" s="3">
        <v>40.08</v>
      </c>
      <c r="K2928" s="3">
        <v>6</v>
      </c>
      <c r="L2928" s="3">
        <v>19.238399999999999</v>
      </c>
    </row>
    <row r="2929" spans="1:12" ht="14.25" customHeight="1" x14ac:dyDescent="0.25">
      <c r="A2929" s="1" t="s">
        <v>2940</v>
      </c>
      <c r="B2929" s="2">
        <v>41450</v>
      </c>
      <c r="C2929" s="2">
        <v>41452</v>
      </c>
      <c r="D2929" s="1" t="s">
        <v>3341</v>
      </c>
      <c r="E2929" s="1" t="s">
        <v>3133</v>
      </c>
      <c r="F2929" s="1" t="s">
        <v>3159</v>
      </c>
      <c r="G2929" s="1" t="s">
        <v>3135</v>
      </c>
      <c r="H2929" s="1" t="s">
        <v>510</v>
      </c>
      <c r="I2929" s="1" t="s">
        <v>2719</v>
      </c>
      <c r="J2929" s="3">
        <v>4476.8</v>
      </c>
      <c r="K2929" s="3">
        <v>4</v>
      </c>
      <c r="L2929" s="3">
        <v>503.64</v>
      </c>
    </row>
    <row r="2930" spans="1:12" ht="14.25" customHeight="1" x14ac:dyDescent="0.25">
      <c r="A2930" s="1" t="s">
        <v>2940</v>
      </c>
      <c r="B2930" s="2">
        <v>41450</v>
      </c>
      <c r="C2930" s="2">
        <v>41452</v>
      </c>
      <c r="D2930" s="1" t="s">
        <v>3341</v>
      </c>
      <c r="E2930" s="1" t="s">
        <v>3133</v>
      </c>
      <c r="F2930" s="1" t="s">
        <v>3159</v>
      </c>
      <c r="G2930" s="1" t="s">
        <v>3135</v>
      </c>
      <c r="H2930" s="1" t="s">
        <v>45</v>
      </c>
      <c r="I2930" s="1" t="s">
        <v>2171</v>
      </c>
      <c r="J2930" s="3">
        <v>104.85</v>
      </c>
      <c r="K2930" s="3">
        <v>1</v>
      </c>
      <c r="L2930" s="3">
        <v>50.328000000000003</v>
      </c>
    </row>
    <row r="2931" spans="1:12" ht="14.25" customHeight="1" x14ac:dyDescent="0.25">
      <c r="A2931" s="1" t="s">
        <v>2940</v>
      </c>
      <c r="B2931" s="2">
        <v>41450</v>
      </c>
      <c r="C2931" s="2">
        <v>41452</v>
      </c>
      <c r="D2931" s="1" t="s">
        <v>3341</v>
      </c>
      <c r="E2931" s="1" t="s">
        <v>3133</v>
      </c>
      <c r="F2931" s="1" t="s">
        <v>3159</v>
      </c>
      <c r="G2931" s="1" t="s">
        <v>3135</v>
      </c>
      <c r="H2931" s="1" t="s">
        <v>20</v>
      </c>
      <c r="I2931" s="1" t="s">
        <v>1333</v>
      </c>
      <c r="J2931" s="3">
        <v>241.44</v>
      </c>
      <c r="K2931" s="3">
        <v>3</v>
      </c>
      <c r="L2931" s="3">
        <v>72.432000000000002</v>
      </c>
    </row>
    <row r="2932" spans="1:12" ht="14.25" customHeight="1" x14ac:dyDescent="0.25">
      <c r="A2932" s="1" t="s">
        <v>2941</v>
      </c>
      <c r="B2932" s="2">
        <v>41610</v>
      </c>
      <c r="C2932" s="2">
        <v>41610</v>
      </c>
      <c r="D2932" s="1" t="s">
        <v>3932</v>
      </c>
      <c r="E2932" s="1" t="s">
        <v>3133</v>
      </c>
      <c r="F2932" s="1" t="s">
        <v>3294</v>
      </c>
      <c r="G2932" s="1" t="s">
        <v>3135</v>
      </c>
      <c r="H2932" s="1" t="s">
        <v>12</v>
      </c>
      <c r="I2932" s="1" t="s">
        <v>266</v>
      </c>
      <c r="J2932" s="3">
        <v>31.96</v>
      </c>
      <c r="K2932" s="3">
        <v>2</v>
      </c>
      <c r="L2932" s="3">
        <v>1.5980000000000001</v>
      </c>
    </row>
    <row r="2933" spans="1:12" ht="14.25" customHeight="1" x14ac:dyDescent="0.25">
      <c r="A2933" s="1" t="s">
        <v>2941</v>
      </c>
      <c r="B2933" s="2">
        <v>41610</v>
      </c>
      <c r="C2933" s="2">
        <v>41610</v>
      </c>
      <c r="D2933" s="1" t="s">
        <v>3932</v>
      </c>
      <c r="E2933" s="1" t="s">
        <v>3133</v>
      </c>
      <c r="F2933" s="1" t="s">
        <v>3294</v>
      </c>
      <c r="G2933" s="1" t="s">
        <v>3135</v>
      </c>
      <c r="H2933" s="1" t="s">
        <v>45</v>
      </c>
      <c r="I2933" s="1" t="s">
        <v>2942</v>
      </c>
      <c r="J2933" s="3">
        <v>47.9</v>
      </c>
      <c r="K2933" s="3">
        <v>1</v>
      </c>
      <c r="L2933" s="3">
        <v>22.992000000000001</v>
      </c>
    </row>
    <row r="2934" spans="1:12" ht="14.25" customHeight="1" x14ac:dyDescent="0.25">
      <c r="A2934" s="1" t="s">
        <v>2941</v>
      </c>
      <c r="B2934" s="2">
        <v>41610</v>
      </c>
      <c r="C2934" s="2">
        <v>41610</v>
      </c>
      <c r="D2934" s="1" t="s">
        <v>3932</v>
      </c>
      <c r="E2934" s="1" t="s">
        <v>3133</v>
      </c>
      <c r="F2934" s="1" t="s">
        <v>3294</v>
      </c>
      <c r="G2934" s="1" t="s">
        <v>3135</v>
      </c>
      <c r="H2934" s="1" t="s">
        <v>28</v>
      </c>
      <c r="I2934" s="1" t="s">
        <v>536</v>
      </c>
      <c r="J2934" s="3">
        <v>1112.94</v>
      </c>
      <c r="K2934" s="3">
        <v>3</v>
      </c>
      <c r="L2934" s="3">
        <v>222.58799999999999</v>
      </c>
    </row>
    <row r="2935" spans="1:12" ht="14.25" customHeight="1" x14ac:dyDescent="0.25">
      <c r="A2935" s="1" t="s">
        <v>2941</v>
      </c>
      <c r="B2935" s="2">
        <v>41610</v>
      </c>
      <c r="C2935" s="2">
        <v>41610</v>
      </c>
      <c r="D2935" s="1" t="s">
        <v>3932</v>
      </c>
      <c r="E2935" s="1" t="s">
        <v>3133</v>
      </c>
      <c r="F2935" s="1" t="s">
        <v>3294</v>
      </c>
      <c r="G2935" s="1" t="s">
        <v>3135</v>
      </c>
      <c r="H2935" s="1" t="s">
        <v>87</v>
      </c>
      <c r="I2935" s="1" t="s">
        <v>541</v>
      </c>
      <c r="J2935" s="3">
        <v>22.92</v>
      </c>
      <c r="K2935" s="3">
        <v>3</v>
      </c>
      <c r="L2935" s="3">
        <v>11.2308</v>
      </c>
    </row>
    <row r="2936" spans="1:12" ht="14.25" customHeight="1" x14ac:dyDescent="0.25">
      <c r="A2936" s="1" t="s">
        <v>2943</v>
      </c>
      <c r="B2936" s="2">
        <v>41803</v>
      </c>
      <c r="C2936" s="2">
        <v>41805</v>
      </c>
      <c r="D2936" s="1" t="s">
        <v>3953</v>
      </c>
      <c r="E2936" s="1" t="s">
        <v>3133</v>
      </c>
      <c r="F2936" s="1" t="s">
        <v>3215</v>
      </c>
      <c r="G2936" s="1" t="s">
        <v>3137</v>
      </c>
      <c r="H2936" s="1" t="s">
        <v>16</v>
      </c>
      <c r="I2936" s="1" t="s">
        <v>2152</v>
      </c>
      <c r="J2936" s="3">
        <v>71.975999999999999</v>
      </c>
      <c r="K2936" s="3">
        <v>3</v>
      </c>
      <c r="L2936" s="3">
        <v>8.9969999999999999</v>
      </c>
    </row>
    <row r="2937" spans="1:12" ht="14.25" customHeight="1" x14ac:dyDescent="0.25">
      <c r="A2937" s="1" t="s">
        <v>2943</v>
      </c>
      <c r="B2937" s="2">
        <v>41803</v>
      </c>
      <c r="C2937" s="2">
        <v>41805</v>
      </c>
      <c r="D2937" s="1" t="s">
        <v>3953</v>
      </c>
      <c r="E2937" s="1" t="s">
        <v>3133</v>
      </c>
      <c r="F2937" s="1" t="s">
        <v>3215</v>
      </c>
      <c r="G2937" s="1" t="s">
        <v>3137</v>
      </c>
      <c r="H2937" s="1" t="s">
        <v>45</v>
      </c>
      <c r="I2937" s="1" t="s">
        <v>2128</v>
      </c>
      <c r="J2937" s="3">
        <v>19.440000000000001</v>
      </c>
      <c r="K2937" s="3">
        <v>3</v>
      </c>
      <c r="L2937" s="3">
        <v>9.3312000000000008</v>
      </c>
    </row>
    <row r="2938" spans="1:12" ht="14.25" customHeight="1" x14ac:dyDescent="0.25">
      <c r="A2938" s="1" t="s">
        <v>2944</v>
      </c>
      <c r="B2938" s="2">
        <v>41859</v>
      </c>
      <c r="C2938" s="2">
        <v>41863</v>
      </c>
      <c r="D2938" s="1" t="s">
        <v>3978</v>
      </c>
      <c r="E2938" s="1" t="s">
        <v>3133</v>
      </c>
      <c r="F2938" s="1" t="s">
        <v>3209</v>
      </c>
      <c r="G2938" s="1" t="s">
        <v>3135</v>
      </c>
      <c r="H2938" s="1" t="s">
        <v>16</v>
      </c>
      <c r="I2938" s="1" t="s">
        <v>2443</v>
      </c>
      <c r="J2938" s="3">
        <v>707.88</v>
      </c>
      <c r="K2938" s="3">
        <v>3</v>
      </c>
      <c r="L2938" s="3">
        <v>44.2425</v>
      </c>
    </row>
    <row r="2939" spans="1:12" ht="14.25" customHeight="1" x14ac:dyDescent="0.25">
      <c r="A2939" s="1" t="s">
        <v>2944</v>
      </c>
      <c r="B2939" s="2">
        <v>41859</v>
      </c>
      <c r="C2939" s="2">
        <v>41863</v>
      </c>
      <c r="D2939" s="1" t="s">
        <v>3978</v>
      </c>
      <c r="E2939" s="1" t="s">
        <v>3133</v>
      </c>
      <c r="F2939" s="1" t="s">
        <v>3209</v>
      </c>
      <c r="G2939" s="1" t="s">
        <v>3135</v>
      </c>
      <c r="H2939" s="1" t="s">
        <v>18</v>
      </c>
      <c r="I2939" s="1" t="s">
        <v>342</v>
      </c>
      <c r="J2939" s="3">
        <v>11.952</v>
      </c>
      <c r="K2939" s="3">
        <v>3</v>
      </c>
      <c r="L2939" s="3">
        <v>4.1832000000000003</v>
      </c>
    </row>
    <row r="2940" spans="1:12" ht="14.25" customHeight="1" x14ac:dyDescent="0.25">
      <c r="A2940" s="1" t="s">
        <v>2944</v>
      </c>
      <c r="B2940" s="2">
        <v>41859</v>
      </c>
      <c r="C2940" s="2">
        <v>41863</v>
      </c>
      <c r="D2940" s="1" t="s">
        <v>3978</v>
      </c>
      <c r="E2940" s="1" t="s">
        <v>3133</v>
      </c>
      <c r="F2940" s="1" t="s">
        <v>3209</v>
      </c>
      <c r="G2940" s="1" t="s">
        <v>3135</v>
      </c>
      <c r="H2940" s="1" t="s">
        <v>18</v>
      </c>
      <c r="I2940" s="1" t="s">
        <v>2945</v>
      </c>
      <c r="J2940" s="3">
        <v>31.128</v>
      </c>
      <c r="K2940" s="3">
        <v>3</v>
      </c>
      <c r="L2940" s="3">
        <v>11.673</v>
      </c>
    </row>
    <row r="2941" spans="1:12" ht="14.25" customHeight="1" x14ac:dyDescent="0.25">
      <c r="A2941" s="1" t="s">
        <v>2944</v>
      </c>
      <c r="B2941" s="2">
        <v>41859</v>
      </c>
      <c r="C2941" s="2">
        <v>41863</v>
      </c>
      <c r="D2941" s="1" t="s">
        <v>3978</v>
      </c>
      <c r="E2941" s="1" t="s">
        <v>3133</v>
      </c>
      <c r="F2941" s="1" t="s">
        <v>3209</v>
      </c>
      <c r="G2941" s="1" t="s">
        <v>3135</v>
      </c>
      <c r="H2941" s="1" t="s">
        <v>38</v>
      </c>
      <c r="I2941" s="1" t="s">
        <v>2387</v>
      </c>
      <c r="J2941" s="3">
        <v>55.76</v>
      </c>
      <c r="K2941" s="3">
        <v>4</v>
      </c>
      <c r="L2941" s="3">
        <v>7.8064</v>
      </c>
    </row>
    <row r="2942" spans="1:12" ht="14.25" customHeight="1" x14ac:dyDescent="0.25">
      <c r="A2942" s="1" t="s">
        <v>2944</v>
      </c>
      <c r="B2942" s="2">
        <v>41859</v>
      </c>
      <c r="C2942" s="2">
        <v>41863</v>
      </c>
      <c r="D2942" s="1" t="s">
        <v>3978</v>
      </c>
      <c r="E2942" s="1" t="s">
        <v>3133</v>
      </c>
      <c r="F2942" s="1" t="s">
        <v>3209</v>
      </c>
      <c r="G2942" s="1" t="s">
        <v>3135</v>
      </c>
      <c r="H2942" s="1" t="s">
        <v>45</v>
      </c>
      <c r="I2942" s="1" t="s">
        <v>480</v>
      </c>
      <c r="J2942" s="3">
        <v>24.56</v>
      </c>
      <c r="K2942" s="3">
        <v>2</v>
      </c>
      <c r="L2942" s="3">
        <v>11.543200000000001</v>
      </c>
    </row>
    <row r="2943" spans="1:12" ht="14.25" customHeight="1" x14ac:dyDescent="0.25">
      <c r="A2943" s="1" t="s">
        <v>2944</v>
      </c>
      <c r="B2943" s="2">
        <v>41859</v>
      </c>
      <c r="C2943" s="2">
        <v>41863</v>
      </c>
      <c r="D2943" s="1" t="s">
        <v>3978</v>
      </c>
      <c r="E2943" s="1" t="s">
        <v>3133</v>
      </c>
      <c r="F2943" s="1" t="s">
        <v>3209</v>
      </c>
      <c r="G2943" s="1" t="s">
        <v>3135</v>
      </c>
      <c r="H2943" s="1" t="s">
        <v>12</v>
      </c>
      <c r="I2943" s="1" t="s">
        <v>459</v>
      </c>
      <c r="J2943" s="3">
        <v>51.75</v>
      </c>
      <c r="K2943" s="3">
        <v>1</v>
      </c>
      <c r="L2943" s="3">
        <v>15.525</v>
      </c>
    </row>
    <row r="2944" spans="1:12" ht="14.25" customHeight="1" x14ac:dyDescent="0.25">
      <c r="A2944" s="1" t="s">
        <v>2944</v>
      </c>
      <c r="B2944" s="2">
        <v>41859</v>
      </c>
      <c r="C2944" s="2">
        <v>41863</v>
      </c>
      <c r="D2944" s="1" t="s">
        <v>3978</v>
      </c>
      <c r="E2944" s="1" t="s">
        <v>3133</v>
      </c>
      <c r="F2944" s="1" t="s">
        <v>3209</v>
      </c>
      <c r="G2944" s="1" t="s">
        <v>3135</v>
      </c>
      <c r="H2944" s="1" t="s">
        <v>72</v>
      </c>
      <c r="I2944" s="1" t="s">
        <v>2946</v>
      </c>
      <c r="J2944" s="3">
        <v>207.184</v>
      </c>
      <c r="K2944" s="3">
        <v>1</v>
      </c>
      <c r="L2944" s="3">
        <v>25.898</v>
      </c>
    </row>
    <row r="2945" spans="1:12" ht="14.25" customHeight="1" x14ac:dyDescent="0.25">
      <c r="A2945" s="1" t="s">
        <v>2944</v>
      </c>
      <c r="B2945" s="2">
        <v>41859</v>
      </c>
      <c r="C2945" s="2">
        <v>41863</v>
      </c>
      <c r="D2945" s="1" t="s">
        <v>3978</v>
      </c>
      <c r="E2945" s="1" t="s">
        <v>3133</v>
      </c>
      <c r="F2945" s="1" t="s">
        <v>3209</v>
      </c>
      <c r="G2945" s="1" t="s">
        <v>3135</v>
      </c>
      <c r="H2945" s="1" t="s">
        <v>20</v>
      </c>
      <c r="I2945" s="1" t="s">
        <v>2947</v>
      </c>
      <c r="J2945" s="3">
        <v>1473.1</v>
      </c>
      <c r="K2945" s="3">
        <v>5</v>
      </c>
      <c r="L2945" s="3">
        <v>412.46800000000002</v>
      </c>
    </row>
    <row r="2946" spans="1:12" ht="14.25" customHeight="1" x14ac:dyDescent="0.25">
      <c r="A2946" s="1" t="s">
        <v>2948</v>
      </c>
      <c r="B2946" s="2">
        <v>40877</v>
      </c>
      <c r="C2946" s="2">
        <v>40883</v>
      </c>
      <c r="D2946" s="1" t="s">
        <v>3372</v>
      </c>
      <c r="E2946" s="1" t="s">
        <v>3133</v>
      </c>
      <c r="F2946" s="1" t="s">
        <v>3271</v>
      </c>
      <c r="G2946" s="1" t="s">
        <v>3143</v>
      </c>
      <c r="H2946" s="1" t="s">
        <v>82</v>
      </c>
      <c r="I2946" s="1" t="s">
        <v>1865</v>
      </c>
      <c r="J2946" s="3">
        <v>47.991999999999997</v>
      </c>
      <c r="K2946" s="3">
        <v>7</v>
      </c>
      <c r="L2946" s="3">
        <v>3.5994000000000002</v>
      </c>
    </row>
    <row r="2947" spans="1:12" ht="14.25" customHeight="1" x14ac:dyDescent="0.25">
      <c r="A2947" s="1" t="s">
        <v>2948</v>
      </c>
      <c r="B2947" s="2">
        <v>40877</v>
      </c>
      <c r="C2947" s="2">
        <v>40883</v>
      </c>
      <c r="D2947" s="1" t="s">
        <v>3372</v>
      </c>
      <c r="E2947" s="1" t="s">
        <v>3133</v>
      </c>
      <c r="F2947" s="1" t="s">
        <v>3271</v>
      </c>
      <c r="G2947" s="1" t="s">
        <v>3143</v>
      </c>
      <c r="H2947" s="1" t="s">
        <v>38</v>
      </c>
      <c r="I2947" s="1" t="s">
        <v>2949</v>
      </c>
      <c r="J2947" s="3">
        <v>102.24</v>
      </c>
      <c r="K2947" s="3">
        <v>4</v>
      </c>
      <c r="L2947" s="3">
        <v>-16.614000000000001</v>
      </c>
    </row>
    <row r="2948" spans="1:12" ht="14.25" customHeight="1" x14ac:dyDescent="0.25">
      <c r="A2948" s="1" t="s">
        <v>2950</v>
      </c>
      <c r="B2948" s="2">
        <v>40673</v>
      </c>
      <c r="C2948" s="2">
        <v>40678</v>
      </c>
      <c r="D2948" s="1" t="s">
        <v>3476</v>
      </c>
      <c r="E2948" s="1" t="s">
        <v>3133</v>
      </c>
      <c r="F2948" s="1" t="s">
        <v>3152</v>
      </c>
      <c r="G2948" s="1" t="s">
        <v>3135</v>
      </c>
      <c r="H2948" s="1" t="s">
        <v>45</v>
      </c>
      <c r="I2948" s="1" t="s">
        <v>2270</v>
      </c>
      <c r="J2948" s="3">
        <v>39.96</v>
      </c>
      <c r="K2948" s="3">
        <v>2</v>
      </c>
      <c r="L2948" s="3">
        <v>19.180800000000001</v>
      </c>
    </row>
    <row r="2949" spans="1:12" ht="14.25" customHeight="1" x14ac:dyDescent="0.25">
      <c r="A2949" s="1" t="s">
        <v>2950</v>
      </c>
      <c r="B2949" s="2">
        <v>40673</v>
      </c>
      <c r="C2949" s="2">
        <v>40678</v>
      </c>
      <c r="D2949" s="1" t="s">
        <v>3476</v>
      </c>
      <c r="E2949" s="1" t="s">
        <v>3133</v>
      </c>
      <c r="F2949" s="1" t="s">
        <v>3152</v>
      </c>
      <c r="G2949" s="1" t="s">
        <v>3135</v>
      </c>
      <c r="H2949" s="1" t="s">
        <v>16</v>
      </c>
      <c r="I2949" s="1" t="s">
        <v>948</v>
      </c>
      <c r="J2949" s="3">
        <v>1432</v>
      </c>
      <c r="K2949" s="3">
        <v>5</v>
      </c>
      <c r="L2949" s="3">
        <v>125.3</v>
      </c>
    </row>
    <row r="2950" spans="1:12" ht="14.25" customHeight="1" x14ac:dyDescent="0.25">
      <c r="A2950" s="1" t="s">
        <v>2950</v>
      </c>
      <c r="B2950" s="2">
        <v>40673</v>
      </c>
      <c r="C2950" s="2">
        <v>40678</v>
      </c>
      <c r="D2950" s="1" t="s">
        <v>3476</v>
      </c>
      <c r="E2950" s="1" t="s">
        <v>3133</v>
      </c>
      <c r="F2950" s="1" t="s">
        <v>3152</v>
      </c>
      <c r="G2950" s="1" t="s">
        <v>3135</v>
      </c>
      <c r="H2950" s="1" t="s">
        <v>82</v>
      </c>
      <c r="I2950" s="1" t="s">
        <v>1926</v>
      </c>
      <c r="J2950" s="3">
        <v>41.04</v>
      </c>
      <c r="K2950" s="3">
        <v>6</v>
      </c>
      <c r="L2950" s="3">
        <v>11.0808</v>
      </c>
    </row>
    <row r="2951" spans="1:12" ht="14.25" customHeight="1" x14ac:dyDescent="0.25">
      <c r="A2951" s="1" t="s">
        <v>2950</v>
      </c>
      <c r="B2951" s="2">
        <v>40673</v>
      </c>
      <c r="C2951" s="2">
        <v>40678</v>
      </c>
      <c r="D2951" s="1" t="s">
        <v>3476</v>
      </c>
      <c r="E2951" s="1" t="s">
        <v>3133</v>
      </c>
      <c r="F2951" s="1" t="s">
        <v>3152</v>
      </c>
      <c r="G2951" s="1" t="s">
        <v>3135</v>
      </c>
      <c r="H2951" s="1" t="s">
        <v>72</v>
      </c>
      <c r="I2951" s="1" t="s">
        <v>1262</v>
      </c>
      <c r="J2951" s="3">
        <v>256.78399999999999</v>
      </c>
      <c r="K2951" s="3">
        <v>1</v>
      </c>
      <c r="L2951" s="3">
        <v>32.097999999999999</v>
      </c>
    </row>
    <row r="2952" spans="1:12" ht="14.25" customHeight="1" x14ac:dyDescent="0.25">
      <c r="A2952" s="1" t="s">
        <v>2951</v>
      </c>
      <c r="B2952" s="2">
        <v>41610</v>
      </c>
      <c r="C2952" s="2">
        <v>41614</v>
      </c>
      <c r="D2952" s="1" t="s">
        <v>3532</v>
      </c>
      <c r="E2952" s="1" t="s">
        <v>3133</v>
      </c>
      <c r="F2952" s="1" t="s">
        <v>3134</v>
      </c>
      <c r="G2952" s="1" t="s">
        <v>3135</v>
      </c>
      <c r="H2952" s="1" t="s">
        <v>14</v>
      </c>
      <c r="I2952" s="1" t="s">
        <v>78</v>
      </c>
      <c r="J2952" s="3">
        <v>23.04</v>
      </c>
      <c r="K2952" s="3">
        <v>8</v>
      </c>
      <c r="L2952" s="3">
        <v>6.9119999999999999</v>
      </c>
    </row>
    <row r="2953" spans="1:12" ht="14.25" customHeight="1" x14ac:dyDescent="0.25">
      <c r="A2953" s="1" t="s">
        <v>2952</v>
      </c>
      <c r="B2953" s="2">
        <v>41855</v>
      </c>
      <c r="C2953" s="2">
        <v>41860</v>
      </c>
      <c r="D2953" s="1" t="s">
        <v>3907</v>
      </c>
      <c r="E2953" s="1" t="s">
        <v>3133</v>
      </c>
      <c r="F2953" s="1" t="s">
        <v>3136</v>
      </c>
      <c r="G2953" s="1" t="s">
        <v>3137</v>
      </c>
      <c r="H2953" s="1" t="s">
        <v>28</v>
      </c>
      <c r="I2953" s="1" t="s">
        <v>872</v>
      </c>
      <c r="J2953" s="3">
        <v>16.059999999999999</v>
      </c>
      <c r="K2953" s="3">
        <v>1</v>
      </c>
      <c r="L2953" s="3">
        <v>4.1756000000000002</v>
      </c>
    </row>
    <row r="2954" spans="1:12" ht="14.25" customHeight="1" x14ac:dyDescent="0.25">
      <c r="A2954" s="1" t="s">
        <v>2953</v>
      </c>
      <c r="B2954" s="2">
        <v>40982</v>
      </c>
      <c r="C2954" s="2">
        <v>40987</v>
      </c>
      <c r="D2954" s="1" t="s">
        <v>3810</v>
      </c>
      <c r="E2954" s="1" t="s">
        <v>3133</v>
      </c>
      <c r="F2954" s="1" t="s">
        <v>3149</v>
      </c>
      <c r="G2954" s="1" t="s">
        <v>3135</v>
      </c>
      <c r="H2954" s="1" t="s">
        <v>45</v>
      </c>
      <c r="I2954" s="1" t="s">
        <v>509</v>
      </c>
      <c r="J2954" s="3">
        <v>19.440000000000001</v>
      </c>
      <c r="K2954" s="3">
        <v>3</v>
      </c>
      <c r="L2954" s="3">
        <v>9.3312000000000008</v>
      </c>
    </row>
    <row r="2955" spans="1:12" ht="14.25" customHeight="1" x14ac:dyDescent="0.25">
      <c r="A2955" s="1" t="s">
        <v>2954</v>
      </c>
      <c r="B2955" s="2">
        <v>40885</v>
      </c>
      <c r="C2955" s="2">
        <v>40892</v>
      </c>
      <c r="D2955" s="1" t="s">
        <v>3785</v>
      </c>
      <c r="E2955" s="1" t="s">
        <v>3133</v>
      </c>
      <c r="F2955" s="1" t="s">
        <v>3140</v>
      </c>
      <c r="G2955" s="1" t="s">
        <v>3135</v>
      </c>
      <c r="H2955" s="1" t="s">
        <v>12</v>
      </c>
      <c r="I2955" s="1" t="s">
        <v>47</v>
      </c>
      <c r="J2955" s="3">
        <v>39.880000000000003</v>
      </c>
      <c r="K2955" s="3">
        <v>2</v>
      </c>
      <c r="L2955" s="3">
        <v>11.166399999999999</v>
      </c>
    </row>
    <row r="2956" spans="1:12" ht="14.25" customHeight="1" x14ac:dyDescent="0.25">
      <c r="A2956" s="1" t="s">
        <v>2954</v>
      </c>
      <c r="B2956" s="2">
        <v>40885</v>
      </c>
      <c r="C2956" s="2">
        <v>40892</v>
      </c>
      <c r="D2956" s="1" t="s">
        <v>3785</v>
      </c>
      <c r="E2956" s="1" t="s">
        <v>3133</v>
      </c>
      <c r="F2956" s="1" t="s">
        <v>3140</v>
      </c>
      <c r="G2956" s="1" t="s">
        <v>3135</v>
      </c>
      <c r="H2956" s="1" t="s">
        <v>12</v>
      </c>
      <c r="I2956" s="1" t="s">
        <v>1030</v>
      </c>
      <c r="J2956" s="3">
        <v>79.44</v>
      </c>
      <c r="K2956" s="3">
        <v>3</v>
      </c>
      <c r="L2956" s="3">
        <v>28.598400000000002</v>
      </c>
    </row>
    <row r="2957" spans="1:12" ht="14.25" customHeight="1" x14ac:dyDescent="0.25">
      <c r="A2957" s="1" t="s">
        <v>2955</v>
      </c>
      <c r="B2957" s="2">
        <v>41600</v>
      </c>
      <c r="C2957" s="2">
        <v>41605</v>
      </c>
      <c r="D2957" s="1" t="s">
        <v>3759</v>
      </c>
      <c r="E2957" s="1" t="s">
        <v>3133</v>
      </c>
      <c r="F2957" s="1" t="s">
        <v>3134</v>
      </c>
      <c r="G2957" s="1" t="s">
        <v>3135</v>
      </c>
      <c r="H2957" s="1" t="s">
        <v>45</v>
      </c>
      <c r="I2957" s="1" t="s">
        <v>289</v>
      </c>
      <c r="J2957" s="3">
        <v>32.4</v>
      </c>
      <c r="K2957" s="3">
        <v>5</v>
      </c>
      <c r="L2957" s="3">
        <v>15.552</v>
      </c>
    </row>
    <row r="2958" spans="1:12" ht="14.25" customHeight="1" x14ac:dyDescent="0.25">
      <c r="A2958" s="1" t="s">
        <v>2956</v>
      </c>
      <c r="B2958" s="2">
        <v>41718</v>
      </c>
      <c r="C2958" s="2">
        <v>41723</v>
      </c>
      <c r="D2958" s="1" t="s">
        <v>3927</v>
      </c>
      <c r="E2958" s="1" t="s">
        <v>3133</v>
      </c>
      <c r="F2958" s="1" t="s">
        <v>3134</v>
      </c>
      <c r="G2958" s="1" t="s">
        <v>3135</v>
      </c>
      <c r="H2958" s="1" t="s">
        <v>20</v>
      </c>
      <c r="I2958" s="1" t="s">
        <v>2306</v>
      </c>
      <c r="J2958" s="3">
        <v>381.36</v>
      </c>
      <c r="K2958" s="3">
        <v>7</v>
      </c>
      <c r="L2958" s="3">
        <v>106.7808</v>
      </c>
    </row>
    <row r="2959" spans="1:12" ht="14.25" customHeight="1" x14ac:dyDescent="0.25">
      <c r="A2959" s="1" t="s">
        <v>2957</v>
      </c>
      <c r="B2959" s="2">
        <v>40850</v>
      </c>
      <c r="C2959" s="2">
        <v>40850</v>
      </c>
      <c r="D2959" s="1" t="s">
        <v>3802</v>
      </c>
      <c r="E2959" s="1" t="s">
        <v>3133</v>
      </c>
      <c r="F2959" s="1" t="s">
        <v>3134</v>
      </c>
      <c r="G2959" s="1" t="s">
        <v>3135</v>
      </c>
      <c r="H2959" s="1" t="s">
        <v>14</v>
      </c>
      <c r="I2959" s="1" t="s">
        <v>658</v>
      </c>
      <c r="J2959" s="3">
        <v>6.72</v>
      </c>
      <c r="K2959" s="3">
        <v>4</v>
      </c>
      <c r="L2959" s="3">
        <v>3.36</v>
      </c>
    </row>
    <row r="2960" spans="1:12" ht="14.25" customHeight="1" x14ac:dyDescent="0.25">
      <c r="A2960" s="1" t="s">
        <v>2958</v>
      </c>
      <c r="B2960" s="2">
        <v>41844</v>
      </c>
      <c r="C2960" s="2">
        <v>41847</v>
      </c>
      <c r="D2960" s="1" t="s">
        <v>3355</v>
      </c>
      <c r="E2960" s="1" t="s">
        <v>3133</v>
      </c>
      <c r="F2960" s="1" t="s">
        <v>3134</v>
      </c>
      <c r="G2960" s="1" t="s">
        <v>3135</v>
      </c>
      <c r="H2960" s="1" t="s">
        <v>18</v>
      </c>
      <c r="I2960" s="1" t="s">
        <v>1409</v>
      </c>
      <c r="J2960" s="3">
        <v>15.192</v>
      </c>
      <c r="K2960" s="3">
        <v>3</v>
      </c>
      <c r="L2960" s="3">
        <v>5.5071000000000003</v>
      </c>
    </row>
    <row r="2961" spans="1:12" ht="14.25" customHeight="1" x14ac:dyDescent="0.25">
      <c r="A2961" s="1" t="s">
        <v>2958</v>
      </c>
      <c r="B2961" s="2">
        <v>41844</v>
      </c>
      <c r="C2961" s="2">
        <v>41847</v>
      </c>
      <c r="D2961" s="1" t="s">
        <v>3355</v>
      </c>
      <c r="E2961" s="1" t="s">
        <v>3133</v>
      </c>
      <c r="F2961" s="1" t="s">
        <v>3134</v>
      </c>
      <c r="G2961" s="1" t="s">
        <v>3135</v>
      </c>
      <c r="H2961" s="1" t="s">
        <v>45</v>
      </c>
      <c r="I2961" s="1" t="s">
        <v>2959</v>
      </c>
      <c r="J2961" s="3">
        <v>58.32</v>
      </c>
      <c r="K2961" s="3">
        <v>9</v>
      </c>
      <c r="L2961" s="3">
        <v>27.993600000000001</v>
      </c>
    </row>
    <row r="2962" spans="1:12" ht="14.25" customHeight="1" x14ac:dyDescent="0.25">
      <c r="A2962" s="1" t="s">
        <v>2960</v>
      </c>
      <c r="B2962" s="2">
        <v>40904</v>
      </c>
      <c r="C2962" s="2">
        <v>40908</v>
      </c>
      <c r="D2962" s="1" t="s">
        <v>3958</v>
      </c>
      <c r="E2962" s="1" t="s">
        <v>3133</v>
      </c>
      <c r="F2962" s="1" t="s">
        <v>3148</v>
      </c>
      <c r="G2962" s="1" t="s">
        <v>3143</v>
      </c>
      <c r="H2962" s="1" t="s">
        <v>18</v>
      </c>
      <c r="I2962" s="1" t="s">
        <v>1469</v>
      </c>
      <c r="J2962" s="3">
        <v>946.76400000000001</v>
      </c>
      <c r="K2962" s="3">
        <v>6</v>
      </c>
      <c r="L2962" s="3">
        <v>-694.29359999999997</v>
      </c>
    </row>
    <row r="2963" spans="1:12" ht="14.25" customHeight="1" x14ac:dyDescent="0.25">
      <c r="A2963" s="1" t="s">
        <v>2961</v>
      </c>
      <c r="B2963" s="2">
        <v>41520</v>
      </c>
      <c r="C2963" s="2">
        <v>41524</v>
      </c>
      <c r="D2963" s="1" t="s">
        <v>3401</v>
      </c>
      <c r="E2963" s="1" t="s">
        <v>3133</v>
      </c>
      <c r="F2963" s="1" t="s">
        <v>3134</v>
      </c>
      <c r="G2963" s="1" t="s">
        <v>3135</v>
      </c>
      <c r="H2963" s="1" t="s">
        <v>12</v>
      </c>
      <c r="I2963" s="1" t="s">
        <v>809</v>
      </c>
      <c r="J2963" s="3">
        <v>94.68</v>
      </c>
      <c r="K2963" s="3">
        <v>9</v>
      </c>
      <c r="L2963" s="3">
        <v>31.244399999999999</v>
      </c>
    </row>
    <row r="2964" spans="1:12" ht="14.25" customHeight="1" x14ac:dyDescent="0.25">
      <c r="A2964" s="1" t="s">
        <v>2961</v>
      </c>
      <c r="B2964" s="2">
        <v>41520</v>
      </c>
      <c r="C2964" s="2">
        <v>41524</v>
      </c>
      <c r="D2964" s="1" t="s">
        <v>3401</v>
      </c>
      <c r="E2964" s="1" t="s">
        <v>3133</v>
      </c>
      <c r="F2964" s="1" t="s">
        <v>3134</v>
      </c>
      <c r="G2964" s="1" t="s">
        <v>3135</v>
      </c>
      <c r="H2964" s="1" t="s">
        <v>28</v>
      </c>
      <c r="I2964" s="1" t="s">
        <v>1960</v>
      </c>
      <c r="J2964" s="3">
        <v>23.67</v>
      </c>
      <c r="K2964" s="3">
        <v>3</v>
      </c>
      <c r="L2964" s="3">
        <v>0.94679999999999997</v>
      </c>
    </row>
    <row r="2965" spans="1:12" ht="14.25" customHeight="1" x14ac:dyDescent="0.25">
      <c r="A2965" s="1" t="s">
        <v>2961</v>
      </c>
      <c r="B2965" s="2">
        <v>41520</v>
      </c>
      <c r="C2965" s="2">
        <v>41524</v>
      </c>
      <c r="D2965" s="1" t="s">
        <v>3401</v>
      </c>
      <c r="E2965" s="1" t="s">
        <v>3133</v>
      </c>
      <c r="F2965" s="1" t="s">
        <v>3134</v>
      </c>
      <c r="G2965" s="1" t="s">
        <v>3135</v>
      </c>
      <c r="H2965" s="1" t="s">
        <v>16</v>
      </c>
      <c r="I2965" s="1" t="s">
        <v>1367</v>
      </c>
      <c r="J2965" s="3">
        <v>1091.1679999999999</v>
      </c>
      <c r="K2965" s="3">
        <v>4</v>
      </c>
      <c r="L2965" s="3">
        <v>68.197999999999993</v>
      </c>
    </row>
    <row r="2966" spans="1:12" ht="14.25" customHeight="1" x14ac:dyDescent="0.25">
      <c r="A2966" s="1" t="s">
        <v>2961</v>
      </c>
      <c r="B2966" s="2">
        <v>41520</v>
      </c>
      <c r="C2966" s="2">
        <v>41524</v>
      </c>
      <c r="D2966" s="1" t="s">
        <v>3401</v>
      </c>
      <c r="E2966" s="1" t="s">
        <v>3133</v>
      </c>
      <c r="F2966" s="1" t="s">
        <v>3134</v>
      </c>
      <c r="G2966" s="1" t="s">
        <v>3135</v>
      </c>
      <c r="H2966" s="1" t="s">
        <v>14</v>
      </c>
      <c r="I2966" s="1" t="s">
        <v>2962</v>
      </c>
      <c r="J2966" s="3">
        <v>18.690000000000001</v>
      </c>
      <c r="K2966" s="3">
        <v>7</v>
      </c>
      <c r="L2966" s="3">
        <v>5.2332000000000001</v>
      </c>
    </row>
    <row r="2967" spans="1:12" ht="14.25" customHeight="1" x14ac:dyDescent="0.25">
      <c r="A2967" s="1" t="s">
        <v>2961</v>
      </c>
      <c r="B2967" s="2">
        <v>41520</v>
      </c>
      <c r="C2967" s="2">
        <v>41524</v>
      </c>
      <c r="D2967" s="1" t="s">
        <v>3401</v>
      </c>
      <c r="E2967" s="1" t="s">
        <v>3133</v>
      </c>
      <c r="F2967" s="1" t="s">
        <v>3134</v>
      </c>
      <c r="G2967" s="1" t="s">
        <v>3135</v>
      </c>
      <c r="H2967" s="1" t="s">
        <v>22</v>
      </c>
      <c r="I2967" s="1" t="s">
        <v>23</v>
      </c>
      <c r="J2967" s="3">
        <v>568.72799999999995</v>
      </c>
      <c r="K2967" s="3">
        <v>3</v>
      </c>
      <c r="L2967" s="3">
        <v>28.436399999999999</v>
      </c>
    </row>
    <row r="2968" spans="1:12" ht="14.25" customHeight="1" x14ac:dyDescent="0.25">
      <c r="A2968" s="1" t="s">
        <v>2961</v>
      </c>
      <c r="B2968" s="2">
        <v>41520</v>
      </c>
      <c r="C2968" s="2">
        <v>41524</v>
      </c>
      <c r="D2968" s="1" t="s">
        <v>3401</v>
      </c>
      <c r="E2968" s="1" t="s">
        <v>3133</v>
      </c>
      <c r="F2968" s="1" t="s">
        <v>3134</v>
      </c>
      <c r="G2968" s="1" t="s">
        <v>3135</v>
      </c>
      <c r="H2968" s="1" t="s">
        <v>18</v>
      </c>
      <c r="I2968" s="1" t="s">
        <v>1920</v>
      </c>
      <c r="J2968" s="3">
        <v>7.3120000000000003</v>
      </c>
      <c r="K2968" s="3">
        <v>1</v>
      </c>
      <c r="L2968" s="3">
        <v>2.5592000000000001</v>
      </c>
    </row>
    <row r="2969" spans="1:12" ht="14.25" customHeight="1" x14ac:dyDescent="0.25">
      <c r="A2969" s="1" t="s">
        <v>2963</v>
      </c>
      <c r="B2969" s="2">
        <v>40733</v>
      </c>
      <c r="C2969" s="2">
        <v>40738</v>
      </c>
      <c r="D2969" s="1" t="s">
        <v>3414</v>
      </c>
      <c r="E2969" s="1" t="s">
        <v>3133</v>
      </c>
      <c r="F2969" s="1" t="s">
        <v>3140</v>
      </c>
      <c r="G2969" s="1" t="s">
        <v>3135</v>
      </c>
      <c r="H2969" s="1" t="s">
        <v>18</v>
      </c>
      <c r="I2969" s="1" t="s">
        <v>2964</v>
      </c>
      <c r="J2969" s="3">
        <v>14.304</v>
      </c>
      <c r="K2969" s="3">
        <v>6</v>
      </c>
      <c r="L2969" s="3">
        <v>4.6487999999999996</v>
      </c>
    </row>
    <row r="2970" spans="1:12" ht="14.25" customHeight="1" x14ac:dyDescent="0.25">
      <c r="A2970" s="1" t="s">
        <v>2963</v>
      </c>
      <c r="B2970" s="2">
        <v>40733</v>
      </c>
      <c r="C2970" s="2">
        <v>40738</v>
      </c>
      <c r="D2970" s="1" t="s">
        <v>3414</v>
      </c>
      <c r="E2970" s="1" t="s">
        <v>3133</v>
      </c>
      <c r="F2970" s="1" t="s">
        <v>3140</v>
      </c>
      <c r="G2970" s="1" t="s">
        <v>3135</v>
      </c>
      <c r="H2970" s="1" t="s">
        <v>198</v>
      </c>
      <c r="I2970" s="1" t="s">
        <v>1991</v>
      </c>
      <c r="J2970" s="3">
        <v>119.833</v>
      </c>
      <c r="K2970" s="3">
        <v>1</v>
      </c>
      <c r="L2970" s="3">
        <v>7.0490000000000004</v>
      </c>
    </row>
    <row r="2971" spans="1:12" ht="14.25" customHeight="1" x14ac:dyDescent="0.25">
      <c r="A2971" s="1" t="s">
        <v>2963</v>
      </c>
      <c r="B2971" s="2">
        <v>40733</v>
      </c>
      <c r="C2971" s="2">
        <v>40738</v>
      </c>
      <c r="D2971" s="1" t="s">
        <v>3414</v>
      </c>
      <c r="E2971" s="1" t="s">
        <v>3133</v>
      </c>
      <c r="F2971" s="1" t="s">
        <v>3140</v>
      </c>
      <c r="G2971" s="1" t="s">
        <v>3135</v>
      </c>
      <c r="H2971" s="1" t="s">
        <v>14</v>
      </c>
      <c r="I2971" s="1" t="s">
        <v>1132</v>
      </c>
      <c r="J2971" s="3">
        <v>5.56</v>
      </c>
      <c r="K2971" s="3">
        <v>2</v>
      </c>
      <c r="L2971" s="3">
        <v>2.2240000000000002</v>
      </c>
    </row>
    <row r="2972" spans="1:12" ht="14.25" customHeight="1" x14ac:dyDescent="0.25">
      <c r="A2972" s="1" t="s">
        <v>2963</v>
      </c>
      <c r="B2972" s="2">
        <v>40733</v>
      </c>
      <c r="C2972" s="2">
        <v>40738</v>
      </c>
      <c r="D2972" s="1" t="s">
        <v>3414</v>
      </c>
      <c r="E2972" s="1" t="s">
        <v>3133</v>
      </c>
      <c r="F2972" s="1" t="s">
        <v>3140</v>
      </c>
      <c r="G2972" s="1" t="s">
        <v>3135</v>
      </c>
      <c r="H2972" s="1" t="s">
        <v>45</v>
      </c>
      <c r="I2972" s="1" t="s">
        <v>2965</v>
      </c>
      <c r="J2972" s="3">
        <v>32.4</v>
      </c>
      <c r="K2972" s="3">
        <v>5</v>
      </c>
      <c r="L2972" s="3">
        <v>15.552</v>
      </c>
    </row>
    <row r="2973" spans="1:12" ht="14.25" customHeight="1" x14ac:dyDescent="0.25">
      <c r="A2973" s="1" t="s">
        <v>2966</v>
      </c>
      <c r="B2973" s="2">
        <v>41782</v>
      </c>
      <c r="C2973" s="2">
        <v>41786</v>
      </c>
      <c r="D2973" s="1" t="s">
        <v>3722</v>
      </c>
      <c r="E2973" s="1" t="s">
        <v>3133</v>
      </c>
      <c r="F2973" s="1" t="s">
        <v>3140</v>
      </c>
      <c r="G2973" s="1" t="s">
        <v>3135</v>
      </c>
      <c r="H2973" s="1" t="s">
        <v>14</v>
      </c>
      <c r="I2973" s="1" t="s">
        <v>2601</v>
      </c>
      <c r="J2973" s="3">
        <v>9.84</v>
      </c>
      <c r="K2973" s="3">
        <v>3</v>
      </c>
      <c r="L2973" s="3">
        <v>2.8536000000000001</v>
      </c>
    </row>
    <row r="2974" spans="1:12" ht="14.25" customHeight="1" x14ac:dyDescent="0.25">
      <c r="A2974" s="1" t="s">
        <v>2966</v>
      </c>
      <c r="B2974" s="2">
        <v>41782</v>
      </c>
      <c r="C2974" s="2">
        <v>41786</v>
      </c>
      <c r="D2974" s="1" t="s">
        <v>3722</v>
      </c>
      <c r="E2974" s="1" t="s">
        <v>3133</v>
      </c>
      <c r="F2974" s="1" t="s">
        <v>3140</v>
      </c>
      <c r="G2974" s="1" t="s">
        <v>3135</v>
      </c>
      <c r="H2974" s="1" t="s">
        <v>14</v>
      </c>
      <c r="I2974" s="1" t="s">
        <v>478</v>
      </c>
      <c r="J2974" s="3">
        <v>2.78</v>
      </c>
      <c r="K2974" s="3">
        <v>1</v>
      </c>
      <c r="L2974" s="3">
        <v>0.7228</v>
      </c>
    </row>
    <row r="2975" spans="1:12" ht="14.25" customHeight="1" x14ac:dyDescent="0.25">
      <c r="A2975" s="1" t="s">
        <v>2967</v>
      </c>
      <c r="B2975" s="2">
        <v>41701</v>
      </c>
      <c r="C2975" s="2">
        <v>41707</v>
      </c>
      <c r="D2975" s="1" t="s">
        <v>3636</v>
      </c>
      <c r="E2975" s="1" t="s">
        <v>3133</v>
      </c>
      <c r="F2975" s="1" t="s">
        <v>3134</v>
      </c>
      <c r="G2975" s="1" t="s">
        <v>3135</v>
      </c>
      <c r="H2975" s="1" t="s">
        <v>18</v>
      </c>
      <c r="I2975" s="1" t="s">
        <v>1932</v>
      </c>
      <c r="J2975" s="3">
        <v>107.648</v>
      </c>
      <c r="K2975" s="3">
        <v>2</v>
      </c>
      <c r="L2975" s="3">
        <v>33.64</v>
      </c>
    </row>
    <row r="2976" spans="1:12" ht="14.25" customHeight="1" x14ac:dyDescent="0.25">
      <c r="A2976" s="1" t="s">
        <v>2968</v>
      </c>
      <c r="B2976" s="2">
        <v>41885</v>
      </c>
      <c r="C2976" s="2">
        <v>41885</v>
      </c>
      <c r="D2976" s="1" t="s">
        <v>3979</v>
      </c>
      <c r="E2976" s="1" t="s">
        <v>3133</v>
      </c>
      <c r="F2976" s="1" t="s">
        <v>3136</v>
      </c>
      <c r="G2976" s="1" t="s">
        <v>3137</v>
      </c>
      <c r="H2976" s="1" t="s">
        <v>72</v>
      </c>
      <c r="I2976" s="1" t="s">
        <v>759</v>
      </c>
      <c r="J2976" s="3">
        <v>215.976</v>
      </c>
      <c r="K2976" s="3">
        <v>3</v>
      </c>
      <c r="L2976" s="3">
        <v>-2.6997</v>
      </c>
    </row>
    <row r="2977" spans="1:12" ht="14.25" customHeight="1" x14ac:dyDescent="0.25">
      <c r="A2977" s="1" t="s">
        <v>2969</v>
      </c>
      <c r="B2977" s="2">
        <v>40583</v>
      </c>
      <c r="C2977" s="2">
        <v>40584</v>
      </c>
      <c r="D2977" s="1" t="s">
        <v>3919</v>
      </c>
      <c r="E2977" s="1" t="s">
        <v>3133</v>
      </c>
      <c r="F2977" s="1" t="s">
        <v>3211</v>
      </c>
      <c r="G2977" s="1" t="s">
        <v>3170</v>
      </c>
      <c r="H2977" s="1" t="s">
        <v>12</v>
      </c>
      <c r="I2977" s="1" t="s">
        <v>1706</v>
      </c>
      <c r="J2977" s="3">
        <v>14.56</v>
      </c>
      <c r="K2977" s="3">
        <v>2</v>
      </c>
      <c r="L2977" s="3">
        <v>5.5327999999999999</v>
      </c>
    </row>
    <row r="2978" spans="1:12" ht="14.25" customHeight="1" x14ac:dyDescent="0.25">
      <c r="A2978" s="1" t="s">
        <v>2970</v>
      </c>
      <c r="B2978" s="2">
        <v>40826</v>
      </c>
      <c r="C2978" s="2">
        <v>40826</v>
      </c>
      <c r="D2978" s="1" t="s">
        <v>3819</v>
      </c>
      <c r="E2978" s="1" t="s">
        <v>3133</v>
      </c>
      <c r="F2978" s="1" t="s">
        <v>3238</v>
      </c>
      <c r="G2978" s="1" t="s">
        <v>3154</v>
      </c>
      <c r="H2978" s="1" t="s">
        <v>14</v>
      </c>
      <c r="I2978" s="1" t="s">
        <v>2971</v>
      </c>
      <c r="J2978" s="3">
        <v>255.85</v>
      </c>
      <c r="K2978" s="3">
        <v>7</v>
      </c>
      <c r="L2978" s="3">
        <v>112.574</v>
      </c>
    </row>
    <row r="2979" spans="1:12" ht="14.25" customHeight="1" x14ac:dyDescent="0.25">
      <c r="A2979" s="1" t="s">
        <v>2972</v>
      </c>
      <c r="B2979" s="2">
        <v>41538</v>
      </c>
      <c r="C2979" s="2">
        <v>41542</v>
      </c>
      <c r="D2979" s="1" t="s">
        <v>3748</v>
      </c>
      <c r="E2979" s="1" t="s">
        <v>3133</v>
      </c>
      <c r="F2979" s="1" t="s">
        <v>3136</v>
      </c>
      <c r="G2979" s="1" t="s">
        <v>3137</v>
      </c>
      <c r="H2979" s="1" t="s">
        <v>198</v>
      </c>
      <c r="I2979" s="1" t="s">
        <v>2973</v>
      </c>
      <c r="J2979" s="3">
        <v>163.88</v>
      </c>
      <c r="K2979" s="3">
        <v>2</v>
      </c>
      <c r="L2979" s="3">
        <v>40.97</v>
      </c>
    </row>
    <row r="2980" spans="1:12" ht="14.25" customHeight="1" x14ac:dyDescent="0.25">
      <c r="A2980" s="1" t="s">
        <v>2974</v>
      </c>
      <c r="B2980" s="2">
        <v>41885</v>
      </c>
      <c r="C2980" s="2">
        <v>41887</v>
      </c>
      <c r="D2980" s="1" t="s">
        <v>3571</v>
      </c>
      <c r="E2980" s="1" t="s">
        <v>3133</v>
      </c>
      <c r="F2980" s="1" t="s">
        <v>3235</v>
      </c>
      <c r="G2980" s="1" t="s">
        <v>3147</v>
      </c>
      <c r="H2980" s="1" t="s">
        <v>9</v>
      </c>
      <c r="I2980" s="1" t="s">
        <v>1833</v>
      </c>
      <c r="J2980" s="3">
        <v>11.696</v>
      </c>
      <c r="K2980" s="3">
        <v>2</v>
      </c>
      <c r="L2980" s="3">
        <v>3.9474</v>
      </c>
    </row>
    <row r="2981" spans="1:12" ht="14.25" customHeight="1" x14ac:dyDescent="0.25">
      <c r="A2981" s="1" t="s">
        <v>2975</v>
      </c>
      <c r="B2981" s="2">
        <v>40656</v>
      </c>
      <c r="C2981" s="2">
        <v>40659</v>
      </c>
      <c r="D2981" s="1" t="s">
        <v>3919</v>
      </c>
      <c r="E2981" s="1" t="s">
        <v>3133</v>
      </c>
      <c r="F2981" s="1" t="s">
        <v>3140</v>
      </c>
      <c r="G2981" s="1" t="s">
        <v>3135</v>
      </c>
      <c r="H2981" s="1" t="s">
        <v>45</v>
      </c>
      <c r="I2981" s="1" t="s">
        <v>1081</v>
      </c>
      <c r="J2981" s="3">
        <v>48.91</v>
      </c>
      <c r="K2981" s="3">
        <v>1</v>
      </c>
      <c r="L2981" s="3">
        <v>22.9877</v>
      </c>
    </row>
    <row r="2982" spans="1:12" ht="14.25" customHeight="1" x14ac:dyDescent="0.25">
      <c r="A2982" s="1" t="s">
        <v>2976</v>
      </c>
      <c r="B2982" s="2">
        <v>41171</v>
      </c>
      <c r="C2982" s="2">
        <v>41176</v>
      </c>
      <c r="D2982" s="1" t="s">
        <v>3838</v>
      </c>
      <c r="E2982" s="1" t="s">
        <v>3133</v>
      </c>
      <c r="F2982" s="1" t="s">
        <v>3259</v>
      </c>
      <c r="G2982" s="1" t="s">
        <v>3154</v>
      </c>
      <c r="H2982" s="1" t="s">
        <v>14</v>
      </c>
      <c r="I2982" s="1" t="s">
        <v>1814</v>
      </c>
      <c r="J2982" s="3">
        <v>8.4</v>
      </c>
      <c r="K2982" s="3">
        <v>5</v>
      </c>
      <c r="L2982" s="3">
        <v>2.1840000000000002</v>
      </c>
    </row>
    <row r="2983" spans="1:12" ht="14.25" customHeight="1" x14ac:dyDescent="0.25">
      <c r="A2983" s="1" t="s">
        <v>2977</v>
      </c>
      <c r="B2983" s="2">
        <v>40627</v>
      </c>
      <c r="C2983" s="2">
        <v>40632</v>
      </c>
      <c r="D2983" s="1" t="s">
        <v>3495</v>
      </c>
      <c r="E2983" s="1" t="s">
        <v>3133</v>
      </c>
      <c r="F2983" s="1" t="s">
        <v>3140</v>
      </c>
      <c r="G2983" s="1" t="s">
        <v>3135</v>
      </c>
      <c r="H2983" s="1" t="s">
        <v>14</v>
      </c>
      <c r="I2983" s="1" t="s">
        <v>2042</v>
      </c>
      <c r="J2983" s="3">
        <v>6.56</v>
      </c>
      <c r="K2983" s="3">
        <v>2</v>
      </c>
      <c r="L2983" s="3">
        <v>1.9024000000000001</v>
      </c>
    </row>
    <row r="2984" spans="1:12" ht="14.25" customHeight="1" x14ac:dyDescent="0.25">
      <c r="A2984" s="1" t="s">
        <v>2977</v>
      </c>
      <c r="B2984" s="2">
        <v>40627</v>
      </c>
      <c r="C2984" s="2">
        <v>40632</v>
      </c>
      <c r="D2984" s="1" t="s">
        <v>3495</v>
      </c>
      <c r="E2984" s="1" t="s">
        <v>3133</v>
      </c>
      <c r="F2984" s="1" t="s">
        <v>3140</v>
      </c>
      <c r="G2984" s="1" t="s">
        <v>3135</v>
      </c>
      <c r="H2984" s="1" t="s">
        <v>14</v>
      </c>
      <c r="I2984" s="1" t="s">
        <v>2563</v>
      </c>
      <c r="J2984" s="3">
        <v>14.88</v>
      </c>
      <c r="K2984" s="3">
        <v>2</v>
      </c>
      <c r="L2984" s="3">
        <v>3.72</v>
      </c>
    </row>
    <row r="2985" spans="1:12" ht="14.25" customHeight="1" x14ac:dyDescent="0.25">
      <c r="A2985" s="1" t="s">
        <v>2977</v>
      </c>
      <c r="B2985" s="2">
        <v>40627</v>
      </c>
      <c r="C2985" s="2">
        <v>40632</v>
      </c>
      <c r="D2985" s="1" t="s">
        <v>3495</v>
      </c>
      <c r="E2985" s="1" t="s">
        <v>3133</v>
      </c>
      <c r="F2985" s="1" t="s">
        <v>3140</v>
      </c>
      <c r="G2985" s="1" t="s">
        <v>3135</v>
      </c>
      <c r="H2985" s="1" t="s">
        <v>38</v>
      </c>
      <c r="I2985" s="1" t="s">
        <v>2978</v>
      </c>
      <c r="J2985" s="3">
        <v>45.48</v>
      </c>
      <c r="K2985" s="3">
        <v>4</v>
      </c>
      <c r="L2985" s="3">
        <v>15.917999999999999</v>
      </c>
    </row>
    <row r="2986" spans="1:12" ht="14.25" customHeight="1" x14ac:dyDescent="0.25">
      <c r="A2986" s="1" t="s">
        <v>2977</v>
      </c>
      <c r="B2986" s="2">
        <v>40627</v>
      </c>
      <c r="C2986" s="2">
        <v>40632</v>
      </c>
      <c r="D2986" s="1" t="s">
        <v>3495</v>
      </c>
      <c r="E2986" s="1" t="s">
        <v>3133</v>
      </c>
      <c r="F2986" s="1" t="s">
        <v>3140</v>
      </c>
      <c r="G2986" s="1" t="s">
        <v>3135</v>
      </c>
      <c r="H2986" s="1" t="s">
        <v>14</v>
      </c>
      <c r="I2986" s="1" t="s">
        <v>443</v>
      </c>
      <c r="J2986" s="3">
        <v>25.44</v>
      </c>
      <c r="K2986" s="3">
        <v>6</v>
      </c>
      <c r="L2986" s="3">
        <v>9.9215999999999998</v>
      </c>
    </row>
    <row r="2987" spans="1:12" ht="14.25" customHeight="1" x14ac:dyDescent="0.25">
      <c r="A2987" s="1" t="s">
        <v>2979</v>
      </c>
      <c r="B2987" s="2">
        <v>41906</v>
      </c>
      <c r="C2987" s="2">
        <v>41912</v>
      </c>
      <c r="D2987" s="1" t="s">
        <v>3980</v>
      </c>
      <c r="E2987" s="1" t="s">
        <v>3133</v>
      </c>
      <c r="F2987" s="1" t="s">
        <v>3134</v>
      </c>
      <c r="G2987" s="1" t="s">
        <v>3135</v>
      </c>
      <c r="H2987" s="1" t="s">
        <v>45</v>
      </c>
      <c r="I2987" s="1" t="s">
        <v>1838</v>
      </c>
      <c r="J2987" s="3">
        <v>211.04</v>
      </c>
      <c r="K2987" s="3">
        <v>8</v>
      </c>
      <c r="L2987" s="3">
        <v>97.078400000000002</v>
      </c>
    </row>
    <row r="2988" spans="1:12" ht="14.25" customHeight="1" x14ac:dyDescent="0.25">
      <c r="A2988" s="1" t="s">
        <v>2979</v>
      </c>
      <c r="B2988" s="2">
        <v>41906</v>
      </c>
      <c r="C2988" s="2">
        <v>41912</v>
      </c>
      <c r="D2988" s="1" t="s">
        <v>3980</v>
      </c>
      <c r="E2988" s="1" t="s">
        <v>3133</v>
      </c>
      <c r="F2988" s="1" t="s">
        <v>3134</v>
      </c>
      <c r="G2988" s="1" t="s">
        <v>3135</v>
      </c>
      <c r="H2988" s="1" t="s">
        <v>72</v>
      </c>
      <c r="I2988" s="1" t="s">
        <v>532</v>
      </c>
      <c r="J2988" s="3">
        <v>594.81600000000003</v>
      </c>
      <c r="K2988" s="3">
        <v>2</v>
      </c>
      <c r="L2988" s="3">
        <v>59.4816</v>
      </c>
    </row>
    <row r="2989" spans="1:12" ht="14.25" customHeight="1" x14ac:dyDescent="0.25">
      <c r="A2989" s="1" t="s">
        <v>2979</v>
      </c>
      <c r="B2989" s="2">
        <v>41906</v>
      </c>
      <c r="C2989" s="2">
        <v>41912</v>
      </c>
      <c r="D2989" s="1" t="s">
        <v>3980</v>
      </c>
      <c r="E2989" s="1" t="s">
        <v>3133</v>
      </c>
      <c r="F2989" s="1" t="s">
        <v>3134</v>
      </c>
      <c r="G2989" s="1" t="s">
        <v>3135</v>
      </c>
      <c r="H2989" s="1" t="s">
        <v>18</v>
      </c>
      <c r="I2989" s="1" t="s">
        <v>1182</v>
      </c>
      <c r="J2989" s="3">
        <v>72.959999999999994</v>
      </c>
      <c r="K2989" s="3">
        <v>3</v>
      </c>
      <c r="L2989" s="3">
        <v>23.712</v>
      </c>
    </row>
    <row r="2990" spans="1:12" ht="14.25" customHeight="1" x14ac:dyDescent="0.25">
      <c r="A2990" s="1" t="s">
        <v>2980</v>
      </c>
      <c r="B2990" s="2">
        <v>41890</v>
      </c>
      <c r="C2990" s="2">
        <v>41893</v>
      </c>
      <c r="D2990" s="1" t="s">
        <v>3478</v>
      </c>
      <c r="E2990" s="1" t="s">
        <v>3133</v>
      </c>
      <c r="F2990" s="1" t="s">
        <v>3188</v>
      </c>
      <c r="G2990" s="1" t="s">
        <v>3137</v>
      </c>
      <c r="H2990" s="1" t="s">
        <v>12</v>
      </c>
      <c r="I2990" s="1" t="s">
        <v>2672</v>
      </c>
      <c r="J2990" s="3">
        <v>80.959999999999994</v>
      </c>
      <c r="K2990" s="3">
        <v>4</v>
      </c>
      <c r="L2990" s="3">
        <v>34.812800000000003</v>
      </c>
    </row>
    <row r="2991" spans="1:12" ht="14.25" customHeight="1" x14ac:dyDescent="0.25">
      <c r="A2991" s="1" t="s">
        <v>2980</v>
      </c>
      <c r="B2991" s="2">
        <v>41890</v>
      </c>
      <c r="C2991" s="2">
        <v>41893</v>
      </c>
      <c r="D2991" s="1" t="s">
        <v>3478</v>
      </c>
      <c r="E2991" s="1" t="s">
        <v>3133</v>
      </c>
      <c r="F2991" s="1" t="s">
        <v>3188</v>
      </c>
      <c r="G2991" s="1" t="s">
        <v>3137</v>
      </c>
      <c r="H2991" s="1" t="s">
        <v>16</v>
      </c>
      <c r="I2991" s="1" t="s">
        <v>24</v>
      </c>
      <c r="J2991" s="3">
        <v>455.71199999999999</v>
      </c>
      <c r="K2991" s="3">
        <v>2</v>
      </c>
      <c r="L2991" s="3">
        <v>34.178400000000003</v>
      </c>
    </row>
    <row r="2992" spans="1:12" ht="14.25" customHeight="1" x14ac:dyDescent="0.25">
      <c r="A2992" s="1" t="s">
        <v>2980</v>
      </c>
      <c r="B2992" s="2">
        <v>41890</v>
      </c>
      <c r="C2992" s="2">
        <v>41893</v>
      </c>
      <c r="D2992" s="1" t="s">
        <v>3478</v>
      </c>
      <c r="E2992" s="1" t="s">
        <v>3133</v>
      </c>
      <c r="F2992" s="1" t="s">
        <v>3188</v>
      </c>
      <c r="G2992" s="1" t="s">
        <v>3137</v>
      </c>
      <c r="H2992" s="1" t="s">
        <v>14</v>
      </c>
      <c r="I2992" s="1" t="s">
        <v>2981</v>
      </c>
      <c r="J2992" s="3">
        <v>25.98</v>
      </c>
      <c r="K2992" s="3">
        <v>1</v>
      </c>
      <c r="L2992" s="3">
        <v>7.2744</v>
      </c>
    </row>
    <row r="2993" spans="1:12" ht="14.25" customHeight="1" x14ac:dyDescent="0.25">
      <c r="A2993" s="1" t="s">
        <v>2982</v>
      </c>
      <c r="B2993" s="2">
        <v>41241</v>
      </c>
      <c r="C2993" s="2">
        <v>41243</v>
      </c>
      <c r="D2993" s="1" t="s">
        <v>3981</v>
      </c>
      <c r="E2993" s="1" t="s">
        <v>3133</v>
      </c>
      <c r="F2993" s="1" t="s">
        <v>3140</v>
      </c>
      <c r="G2993" s="1" t="s">
        <v>3135</v>
      </c>
      <c r="H2993" s="1" t="s">
        <v>20</v>
      </c>
      <c r="I2993" s="1" t="s">
        <v>2983</v>
      </c>
      <c r="J2993" s="3">
        <v>45.28</v>
      </c>
      <c r="K2993" s="3">
        <v>4</v>
      </c>
      <c r="L2993" s="3">
        <v>15.395200000000001</v>
      </c>
    </row>
    <row r="2994" spans="1:12" ht="14.25" customHeight="1" x14ac:dyDescent="0.25">
      <c r="A2994" s="1" t="s">
        <v>2984</v>
      </c>
      <c r="B2994" s="2">
        <v>41547</v>
      </c>
      <c r="C2994" s="2">
        <v>41551</v>
      </c>
      <c r="D2994" s="1" t="s">
        <v>3388</v>
      </c>
      <c r="E2994" s="1" t="s">
        <v>3133</v>
      </c>
      <c r="F2994" s="1" t="s">
        <v>3223</v>
      </c>
      <c r="G2994" s="1" t="s">
        <v>3145</v>
      </c>
      <c r="H2994" s="1" t="s">
        <v>16</v>
      </c>
      <c r="I2994" s="1" t="s">
        <v>948</v>
      </c>
      <c r="J2994" s="3">
        <v>859.2</v>
      </c>
      <c r="K2994" s="3">
        <v>3</v>
      </c>
      <c r="L2994" s="3">
        <v>75.180000000000007</v>
      </c>
    </row>
    <row r="2995" spans="1:12" ht="14.25" customHeight="1" x14ac:dyDescent="0.25">
      <c r="A2995" s="1" t="s">
        <v>2985</v>
      </c>
      <c r="B2995" s="2">
        <v>41899</v>
      </c>
      <c r="C2995" s="2">
        <v>41903</v>
      </c>
      <c r="D2995" s="1" t="s">
        <v>3461</v>
      </c>
      <c r="E2995" s="1" t="s">
        <v>3133</v>
      </c>
      <c r="F2995" s="1" t="s">
        <v>3140</v>
      </c>
      <c r="G2995" s="1" t="s">
        <v>3135</v>
      </c>
      <c r="H2995" s="1" t="s">
        <v>79</v>
      </c>
      <c r="I2995" s="1" t="s">
        <v>2986</v>
      </c>
      <c r="J2995" s="3">
        <v>17.899999999999999</v>
      </c>
      <c r="K2995" s="3">
        <v>5</v>
      </c>
      <c r="L2995" s="3">
        <v>8.7710000000000008</v>
      </c>
    </row>
    <row r="2996" spans="1:12" ht="14.25" customHeight="1" x14ac:dyDescent="0.25">
      <c r="A2996" s="1" t="s">
        <v>2987</v>
      </c>
      <c r="B2996" s="2">
        <v>40835</v>
      </c>
      <c r="C2996" s="2">
        <v>40838</v>
      </c>
      <c r="D2996" s="1" t="s">
        <v>3436</v>
      </c>
      <c r="E2996" s="1" t="s">
        <v>3133</v>
      </c>
      <c r="F2996" s="1" t="s">
        <v>3140</v>
      </c>
      <c r="G2996" s="1" t="s">
        <v>3135</v>
      </c>
      <c r="H2996" s="1" t="s">
        <v>18</v>
      </c>
      <c r="I2996" s="1" t="s">
        <v>1307</v>
      </c>
      <c r="J2996" s="3">
        <v>2.992</v>
      </c>
      <c r="K2996" s="3">
        <v>1</v>
      </c>
      <c r="L2996" s="3">
        <v>1.1220000000000001</v>
      </c>
    </row>
    <row r="2997" spans="1:12" ht="14.25" customHeight="1" x14ac:dyDescent="0.25">
      <c r="A2997" s="1" t="s">
        <v>2987</v>
      </c>
      <c r="B2997" s="2">
        <v>40835</v>
      </c>
      <c r="C2997" s="2">
        <v>40838</v>
      </c>
      <c r="D2997" s="1" t="s">
        <v>3436</v>
      </c>
      <c r="E2997" s="1" t="s">
        <v>3133</v>
      </c>
      <c r="F2997" s="1" t="s">
        <v>3140</v>
      </c>
      <c r="G2997" s="1" t="s">
        <v>3135</v>
      </c>
      <c r="H2997" s="1" t="s">
        <v>18</v>
      </c>
      <c r="I2997" s="1" t="s">
        <v>482</v>
      </c>
      <c r="J2997" s="3">
        <v>20.064</v>
      </c>
      <c r="K2997" s="3">
        <v>6</v>
      </c>
      <c r="L2997" s="3">
        <v>7.0224000000000002</v>
      </c>
    </row>
    <row r="2998" spans="1:12" ht="14.25" customHeight="1" x14ac:dyDescent="0.25">
      <c r="A2998" s="1" t="s">
        <v>2987</v>
      </c>
      <c r="B2998" s="2">
        <v>40835</v>
      </c>
      <c r="C2998" s="2">
        <v>40838</v>
      </c>
      <c r="D2998" s="1" t="s">
        <v>3436</v>
      </c>
      <c r="E2998" s="1" t="s">
        <v>3133</v>
      </c>
      <c r="F2998" s="1" t="s">
        <v>3140</v>
      </c>
      <c r="G2998" s="1" t="s">
        <v>3135</v>
      </c>
      <c r="H2998" s="1" t="s">
        <v>45</v>
      </c>
      <c r="I2998" s="1" t="s">
        <v>1738</v>
      </c>
      <c r="J2998" s="3">
        <v>146.72999999999999</v>
      </c>
      <c r="K2998" s="3">
        <v>3</v>
      </c>
      <c r="L2998" s="3">
        <v>68.963099999999997</v>
      </c>
    </row>
    <row r="2999" spans="1:12" ht="14.25" customHeight="1" x14ac:dyDescent="0.25">
      <c r="A2999" s="1" t="s">
        <v>2987</v>
      </c>
      <c r="B2999" s="2">
        <v>40835</v>
      </c>
      <c r="C2999" s="2">
        <v>40838</v>
      </c>
      <c r="D2999" s="1" t="s">
        <v>3436</v>
      </c>
      <c r="E2999" s="1" t="s">
        <v>3133</v>
      </c>
      <c r="F2999" s="1" t="s">
        <v>3140</v>
      </c>
      <c r="G2999" s="1" t="s">
        <v>3135</v>
      </c>
      <c r="H2999" s="1" t="s">
        <v>9</v>
      </c>
      <c r="I2999" s="1" t="s">
        <v>327</v>
      </c>
      <c r="J2999" s="3">
        <v>18.75</v>
      </c>
      <c r="K2999" s="3">
        <v>5</v>
      </c>
      <c r="L2999" s="3">
        <v>9</v>
      </c>
    </row>
    <row r="3000" spans="1:12" ht="14.25" customHeight="1" x14ac:dyDescent="0.25">
      <c r="A3000" s="1" t="s">
        <v>2987</v>
      </c>
      <c r="B3000" s="2">
        <v>40835</v>
      </c>
      <c r="C3000" s="2">
        <v>40838</v>
      </c>
      <c r="D3000" s="1" t="s">
        <v>3436</v>
      </c>
      <c r="E3000" s="1" t="s">
        <v>3133</v>
      </c>
      <c r="F3000" s="1" t="s">
        <v>3140</v>
      </c>
      <c r="G3000" s="1" t="s">
        <v>3135</v>
      </c>
      <c r="H3000" s="1" t="s">
        <v>16</v>
      </c>
      <c r="I3000" s="1" t="s">
        <v>2864</v>
      </c>
      <c r="J3000" s="3">
        <v>117.57599999999999</v>
      </c>
      <c r="K3000" s="3">
        <v>3</v>
      </c>
      <c r="L3000" s="3">
        <v>11.7576</v>
      </c>
    </row>
    <row r="3001" spans="1:12" ht="14.25" customHeight="1" x14ac:dyDescent="0.25">
      <c r="A3001" s="1" t="s">
        <v>2988</v>
      </c>
      <c r="B3001" s="2">
        <v>41347</v>
      </c>
      <c r="C3001" s="2">
        <v>41352</v>
      </c>
      <c r="D3001" s="1" t="s">
        <v>3947</v>
      </c>
      <c r="E3001" s="1" t="s">
        <v>3133</v>
      </c>
      <c r="F3001" s="1" t="s">
        <v>3192</v>
      </c>
      <c r="G3001" s="1" t="s">
        <v>3135</v>
      </c>
      <c r="H3001" s="1" t="s">
        <v>18</v>
      </c>
      <c r="I3001" s="1" t="s">
        <v>589</v>
      </c>
      <c r="J3001" s="3">
        <v>51.183999999999997</v>
      </c>
      <c r="K3001" s="3">
        <v>7</v>
      </c>
      <c r="L3001" s="3">
        <v>19.193999999999999</v>
      </c>
    </row>
    <row r="3002" spans="1:12" ht="14.25" customHeight="1" x14ac:dyDescent="0.25">
      <c r="A3002" s="1" t="s">
        <v>2989</v>
      </c>
      <c r="B3002" s="2">
        <v>41631</v>
      </c>
      <c r="C3002" s="2">
        <v>41637</v>
      </c>
      <c r="D3002" s="1" t="s">
        <v>3324</v>
      </c>
      <c r="E3002" s="1" t="s">
        <v>3133</v>
      </c>
      <c r="F3002" s="1" t="s">
        <v>3275</v>
      </c>
      <c r="G3002" s="1" t="s">
        <v>3135</v>
      </c>
      <c r="H3002" s="1" t="s">
        <v>12</v>
      </c>
      <c r="I3002" s="1" t="s">
        <v>2990</v>
      </c>
      <c r="J3002" s="3">
        <v>842.72</v>
      </c>
      <c r="K3002" s="3">
        <v>8</v>
      </c>
      <c r="L3002" s="3">
        <v>202.25280000000001</v>
      </c>
    </row>
    <row r="3003" spans="1:12" ht="14.25" customHeight="1" x14ac:dyDescent="0.25">
      <c r="A3003" s="1" t="s">
        <v>2989</v>
      </c>
      <c r="B3003" s="2">
        <v>41631</v>
      </c>
      <c r="C3003" s="2">
        <v>41637</v>
      </c>
      <c r="D3003" s="1" t="s">
        <v>3324</v>
      </c>
      <c r="E3003" s="1" t="s">
        <v>3133</v>
      </c>
      <c r="F3003" s="1" t="s">
        <v>3275</v>
      </c>
      <c r="G3003" s="1" t="s">
        <v>3135</v>
      </c>
      <c r="H3003" s="1" t="s">
        <v>12</v>
      </c>
      <c r="I3003" s="1" t="s">
        <v>2725</v>
      </c>
      <c r="J3003" s="3">
        <v>41.96</v>
      </c>
      <c r="K3003" s="3">
        <v>2</v>
      </c>
      <c r="L3003" s="3">
        <v>10.909599999999999</v>
      </c>
    </row>
    <row r="3004" spans="1:12" ht="14.25" customHeight="1" x14ac:dyDescent="0.25">
      <c r="A3004" s="1" t="s">
        <v>2991</v>
      </c>
      <c r="B3004" s="2">
        <v>41541</v>
      </c>
      <c r="C3004" s="2">
        <v>41545</v>
      </c>
      <c r="D3004" s="1" t="s">
        <v>3431</v>
      </c>
      <c r="E3004" s="1" t="s">
        <v>3133</v>
      </c>
      <c r="F3004" s="1" t="s">
        <v>3136</v>
      </c>
      <c r="G3004" s="1" t="s">
        <v>3137</v>
      </c>
      <c r="H3004" s="1" t="s">
        <v>18</v>
      </c>
      <c r="I3004" s="1" t="s">
        <v>557</v>
      </c>
      <c r="J3004" s="3">
        <v>13.215999999999999</v>
      </c>
      <c r="K3004" s="3">
        <v>4</v>
      </c>
      <c r="L3004" s="3">
        <v>4.4603999999999999</v>
      </c>
    </row>
    <row r="3005" spans="1:12" ht="14.25" customHeight="1" x14ac:dyDescent="0.25">
      <c r="A3005" s="1" t="s">
        <v>2991</v>
      </c>
      <c r="B3005" s="2">
        <v>41541</v>
      </c>
      <c r="C3005" s="2">
        <v>41545</v>
      </c>
      <c r="D3005" s="1" t="s">
        <v>3431</v>
      </c>
      <c r="E3005" s="1" t="s">
        <v>3133</v>
      </c>
      <c r="F3005" s="1" t="s">
        <v>3136</v>
      </c>
      <c r="G3005" s="1" t="s">
        <v>3137</v>
      </c>
      <c r="H3005" s="1" t="s">
        <v>72</v>
      </c>
      <c r="I3005" s="1" t="s">
        <v>1198</v>
      </c>
      <c r="J3005" s="3">
        <v>184.75200000000001</v>
      </c>
      <c r="K3005" s="3">
        <v>3</v>
      </c>
      <c r="L3005" s="3">
        <v>-20.784600000000001</v>
      </c>
    </row>
    <row r="3006" spans="1:12" ht="14.25" customHeight="1" x14ac:dyDescent="0.25">
      <c r="A3006" s="1" t="s">
        <v>2992</v>
      </c>
      <c r="B3006" s="2">
        <v>41720</v>
      </c>
      <c r="C3006" s="2">
        <v>41724</v>
      </c>
      <c r="D3006" s="1" t="s">
        <v>3936</v>
      </c>
      <c r="E3006" s="1" t="s">
        <v>3133</v>
      </c>
      <c r="F3006" s="1" t="s">
        <v>3136</v>
      </c>
      <c r="G3006" s="1" t="s">
        <v>3137</v>
      </c>
      <c r="H3006" s="1" t="s">
        <v>18</v>
      </c>
      <c r="I3006" s="1" t="s">
        <v>2993</v>
      </c>
      <c r="J3006" s="3">
        <v>30.576000000000001</v>
      </c>
      <c r="K3006" s="3">
        <v>6</v>
      </c>
      <c r="L3006" s="3">
        <v>10.3194</v>
      </c>
    </row>
    <row r="3007" spans="1:12" ht="14.25" customHeight="1" x14ac:dyDescent="0.25">
      <c r="A3007" s="1" t="s">
        <v>2992</v>
      </c>
      <c r="B3007" s="2">
        <v>41720</v>
      </c>
      <c r="C3007" s="2">
        <v>41724</v>
      </c>
      <c r="D3007" s="1" t="s">
        <v>3936</v>
      </c>
      <c r="E3007" s="1" t="s">
        <v>3133</v>
      </c>
      <c r="F3007" s="1" t="s">
        <v>3136</v>
      </c>
      <c r="G3007" s="1" t="s">
        <v>3137</v>
      </c>
      <c r="H3007" s="1" t="s">
        <v>79</v>
      </c>
      <c r="I3007" s="1" t="s">
        <v>1719</v>
      </c>
      <c r="J3007" s="3">
        <v>13.02</v>
      </c>
      <c r="K3007" s="3">
        <v>7</v>
      </c>
      <c r="L3007" s="3">
        <v>0.3906</v>
      </c>
    </row>
    <row r="3008" spans="1:12" ht="14.25" customHeight="1" x14ac:dyDescent="0.25">
      <c r="A3008" s="1" t="s">
        <v>2992</v>
      </c>
      <c r="B3008" s="2">
        <v>41720</v>
      </c>
      <c r="C3008" s="2">
        <v>41724</v>
      </c>
      <c r="D3008" s="1" t="s">
        <v>3936</v>
      </c>
      <c r="E3008" s="1" t="s">
        <v>3133</v>
      </c>
      <c r="F3008" s="1" t="s">
        <v>3136</v>
      </c>
      <c r="G3008" s="1" t="s">
        <v>3137</v>
      </c>
      <c r="H3008" s="1" t="s">
        <v>12</v>
      </c>
      <c r="I3008" s="1" t="s">
        <v>1524</v>
      </c>
      <c r="J3008" s="3">
        <v>22.14</v>
      </c>
      <c r="K3008" s="3">
        <v>3</v>
      </c>
      <c r="L3008" s="3">
        <v>6.4206000000000003</v>
      </c>
    </row>
    <row r="3009" spans="1:12" ht="14.25" customHeight="1" x14ac:dyDescent="0.25">
      <c r="A3009" s="1" t="s">
        <v>2992</v>
      </c>
      <c r="B3009" s="2">
        <v>41720</v>
      </c>
      <c r="C3009" s="2">
        <v>41724</v>
      </c>
      <c r="D3009" s="1" t="s">
        <v>3936</v>
      </c>
      <c r="E3009" s="1" t="s">
        <v>3133</v>
      </c>
      <c r="F3009" s="1" t="s">
        <v>3136</v>
      </c>
      <c r="G3009" s="1" t="s">
        <v>3137</v>
      </c>
      <c r="H3009" s="1" t="s">
        <v>28</v>
      </c>
      <c r="I3009" s="1" t="s">
        <v>358</v>
      </c>
      <c r="J3009" s="3">
        <v>359.32</v>
      </c>
      <c r="K3009" s="3">
        <v>4</v>
      </c>
      <c r="L3009" s="3">
        <v>7.1863999999999999</v>
      </c>
    </row>
    <row r="3010" spans="1:12" ht="14.25" customHeight="1" x14ac:dyDescent="0.25">
      <c r="A3010" s="1" t="s">
        <v>2994</v>
      </c>
      <c r="B3010" s="2">
        <v>41767</v>
      </c>
      <c r="C3010" s="2">
        <v>41771</v>
      </c>
      <c r="D3010" s="1" t="s">
        <v>3656</v>
      </c>
      <c r="E3010" s="1" t="s">
        <v>3133</v>
      </c>
      <c r="F3010" s="1" t="s">
        <v>3150</v>
      </c>
      <c r="G3010" s="1" t="s">
        <v>3135</v>
      </c>
      <c r="H3010" s="1" t="s">
        <v>16</v>
      </c>
      <c r="I3010" s="1" t="s">
        <v>2995</v>
      </c>
      <c r="J3010" s="3">
        <v>419.94400000000002</v>
      </c>
      <c r="K3010" s="3">
        <v>7</v>
      </c>
      <c r="L3010" s="3">
        <v>52.493000000000002</v>
      </c>
    </row>
    <row r="3011" spans="1:12" ht="14.25" customHeight="1" x14ac:dyDescent="0.25">
      <c r="A3011" s="1" t="s">
        <v>2996</v>
      </c>
      <c r="B3011" s="2">
        <v>41431</v>
      </c>
      <c r="C3011" s="2">
        <v>41435</v>
      </c>
      <c r="D3011" s="1" t="s">
        <v>3982</v>
      </c>
      <c r="E3011" s="1" t="s">
        <v>3133</v>
      </c>
      <c r="F3011" s="1" t="s">
        <v>3136</v>
      </c>
      <c r="G3011" s="1" t="s">
        <v>3137</v>
      </c>
      <c r="H3011" s="1" t="s">
        <v>82</v>
      </c>
      <c r="I3011" s="1" t="s">
        <v>1860</v>
      </c>
      <c r="J3011" s="3">
        <v>61.38</v>
      </c>
      <c r="K3011" s="3">
        <v>6</v>
      </c>
      <c r="L3011" s="3">
        <v>15.9588</v>
      </c>
    </row>
    <row r="3012" spans="1:12" ht="14.25" customHeight="1" x14ac:dyDescent="0.25">
      <c r="A3012" s="1" t="s">
        <v>2997</v>
      </c>
      <c r="B3012" s="2">
        <v>41257</v>
      </c>
      <c r="C3012" s="2">
        <v>41262</v>
      </c>
      <c r="D3012" s="1" t="s">
        <v>3981</v>
      </c>
      <c r="E3012" s="1" t="s">
        <v>3133</v>
      </c>
      <c r="F3012" s="1" t="s">
        <v>3134</v>
      </c>
      <c r="G3012" s="1" t="s">
        <v>3135</v>
      </c>
      <c r="H3012" s="1" t="s">
        <v>38</v>
      </c>
      <c r="I3012" s="1" t="s">
        <v>716</v>
      </c>
      <c r="J3012" s="3">
        <v>50</v>
      </c>
      <c r="K3012" s="3">
        <v>2</v>
      </c>
      <c r="L3012" s="3">
        <v>10.5</v>
      </c>
    </row>
    <row r="3013" spans="1:12" ht="14.25" customHeight="1" x14ac:dyDescent="0.25">
      <c r="A3013" s="1" t="s">
        <v>2998</v>
      </c>
      <c r="B3013" s="2">
        <v>41879</v>
      </c>
      <c r="C3013" s="2">
        <v>41883</v>
      </c>
      <c r="D3013" s="1" t="s">
        <v>3396</v>
      </c>
      <c r="E3013" s="1" t="s">
        <v>3133</v>
      </c>
      <c r="F3013" s="1" t="s">
        <v>3178</v>
      </c>
      <c r="G3013" s="1" t="s">
        <v>3143</v>
      </c>
      <c r="H3013" s="1" t="s">
        <v>12</v>
      </c>
      <c r="I3013" s="1" t="s">
        <v>868</v>
      </c>
      <c r="J3013" s="3">
        <v>120.57599999999999</v>
      </c>
      <c r="K3013" s="3">
        <v>8</v>
      </c>
      <c r="L3013" s="3">
        <v>33.1584</v>
      </c>
    </row>
    <row r="3014" spans="1:12" ht="14.25" customHeight="1" x14ac:dyDescent="0.25">
      <c r="A3014" s="1" t="s">
        <v>2999</v>
      </c>
      <c r="B3014" s="2">
        <v>41207</v>
      </c>
      <c r="C3014" s="2">
        <v>41207</v>
      </c>
      <c r="D3014" s="1" t="s">
        <v>3941</v>
      </c>
      <c r="E3014" s="1" t="s">
        <v>3133</v>
      </c>
      <c r="F3014" s="1" t="s">
        <v>3156</v>
      </c>
      <c r="G3014" s="1" t="s">
        <v>3147</v>
      </c>
      <c r="H3014" s="1" t="s">
        <v>72</v>
      </c>
      <c r="I3014" s="1" t="s">
        <v>2238</v>
      </c>
      <c r="J3014" s="3">
        <v>582.33600000000001</v>
      </c>
      <c r="K3014" s="3">
        <v>8</v>
      </c>
      <c r="L3014" s="3">
        <v>-29.116800000000001</v>
      </c>
    </row>
    <row r="3015" spans="1:12" ht="14.25" customHeight="1" x14ac:dyDescent="0.25">
      <c r="A3015" s="1" t="s">
        <v>3000</v>
      </c>
      <c r="B3015" s="2">
        <v>40718</v>
      </c>
      <c r="C3015" s="2">
        <v>40722</v>
      </c>
      <c r="D3015" s="1" t="s">
        <v>3392</v>
      </c>
      <c r="E3015" s="1" t="s">
        <v>3133</v>
      </c>
      <c r="F3015" s="1" t="s">
        <v>3167</v>
      </c>
      <c r="G3015" s="1" t="s">
        <v>3143</v>
      </c>
      <c r="H3015" s="1" t="s">
        <v>12</v>
      </c>
      <c r="I3015" s="1" t="s">
        <v>1895</v>
      </c>
      <c r="J3015" s="3">
        <v>4.2720000000000002</v>
      </c>
      <c r="K3015" s="3">
        <v>2</v>
      </c>
      <c r="L3015" s="3">
        <v>0.96120000000000005</v>
      </c>
    </row>
    <row r="3016" spans="1:12" ht="14.25" customHeight="1" x14ac:dyDescent="0.25">
      <c r="A3016" s="1" t="s">
        <v>3001</v>
      </c>
      <c r="B3016" s="2">
        <v>41344</v>
      </c>
      <c r="C3016" s="2">
        <v>41348</v>
      </c>
      <c r="D3016" s="1" t="s">
        <v>3416</v>
      </c>
      <c r="E3016" s="1" t="s">
        <v>3133</v>
      </c>
      <c r="F3016" s="1" t="s">
        <v>3208</v>
      </c>
      <c r="G3016" s="1" t="s">
        <v>3143</v>
      </c>
      <c r="H3016" s="1" t="s">
        <v>28</v>
      </c>
      <c r="I3016" s="1" t="s">
        <v>1109</v>
      </c>
      <c r="J3016" s="3">
        <v>104.696</v>
      </c>
      <c r="K3016" s="3">
        <v>1</v>
      </c>
      <c r="L3016" s="3">
        <v>6.5434999999999999</v>
      </c>
    </row>
    <row r="3017" spans="1:12" ht="14.25" customHeight="1" x14ac:dyDescent="0.25">
      <c r="A3017" s="1" t="s">
        <v>3002</v>
      </c>
      <c r="B3017" s="2">
        <v>40935</v>
      </c>
      <c r="C3017" s="2">
        <v>40937</v>
      </c>
      <c r="D3017" s="1" t="s">
        <v>3924</v>
      </c>
      <c r="E3017" s="1" t="s">
        <v>3133</v>
      </c>
      <c r="F3017" s="1" t="s">
        <v>3134</v>
      </c>
      <c r="G3017" s="1" t="s">
        <v>3135</v>
      </c>
      <c r="H3017" s="1" t="s">
        <v>72</v>
      </c>
      <c r="I3017" s="1" t="s">
        <v>272</v>
      </c>
      <c r="J3017" s="3">
        <v>2803.92</v>
      </c>
      <c r="K3017" s="3">
        <v>5</v>
      </c>
      <c r="L3017" s="3">
        <v>0</v>
      </c>
    </row>
    <row r="3018" spans="1:12" ht="14.25" customHeight="1" x14ac:dyDescent="0.25">
      <c r="A3018" s="1" t="s">
        <v>3003</v>
      </c>
      <c r="B3018" s="2">
        <v>41200</v>
      </c>
      <c r="C3018" s="2">
        <v>41204</v>
      </c>
      <c r="D3018" s="1" t="s">
        <v>3952</v>
      </c>
      <c r="E3018" s="1" t="s">
        <v>3133</v>
      </c>
      <c r="F3018" s="1" t="s">
        <v>3136</v>
      </c>
      <c r="G3018" s="1" t="s">
        <v>3137</v>
      </c>
      <c r="H3018" s="1" t="s">
        <v>16</v>
      </c>
      <c r="I3018" s="1" t="s">
        <v>2431</v>
      </c>
      <c r="J3018" s="3">
        <v>249.584</v>
      </c>
      <c r="K3018" s="3">
        <v>2</v>
      </c>
      <c r="L3018" s="3">
        <v>15.599</v>
      </c>
    </row>
    <row r="3019" spans="1:12" ht="14.25" customHeight="1" x14ac:dyDescent="0.25">
      <c r="A3019" s="1" t="s">
        <v>3003</v>
      </c>
      <c r="B3019" s="2">
        <v>41200</v>
      </c>
      <c r="C3019" s="2">
        <v>41204</v>
      </c>
      <c r="D3019" s="1" t="s">
        <v>3952</v>
      </c>
      <c r="E3019" s="1" t="s">
        <v>3133</v>
      </c>
      <c r="F3019" s="1" t="s">
        <v>3136</v>
      </c>
      <c r="G3019" s="1" t="s">
        <v>3137</v>
      </c>
      <c r="H3019" s="1" t="s">
        <v>45</v>
      </c>
      <c r="I3019" s="1" t="s">
        <v>1152</v>
      </c>
      <c r="J3019" s="3">
        <v>17.940000000000001</v>
      </c>
      <c r="K3019" s="3">
        <v>3</v>
      </c>
      <c r="L3019" s="3">
        <v>8.7905999999999995</v>
      </c>
    </row>
    <row r="3020" spans="1:12" ht="14.25" customHeight="1" x14ac:dyDescent="0.25">
      <c r="A3020" s="1" t="s">
        <v>3003</v>
      </c>
      <c r="B3020" s="2">
        <v>41200</v>
      </c>
      <c r="C3020" s="2">
        <v>41204</v>
      </c>
      <c r="D3020" s="1" t="s">
        <v>3952</v>
      </c>
      <c r="E3020" s="1" t="s">
        <v>3133</v>
      </c>
      <c r="F3020" s="1" t="s">
        <v>3136</v>
      </c>
      <c r="G3020" s="1" t="s">
        <v>3137</v>
      </c>
      <c r="H3020" s="1" t="s">
        <v>12</v>
      </c>
      <c r="I3020" s="1" t="s">
        <v>1859</v>
      </c>
      <c r="J3020" s="3">
        <v>10.11</v>
      </c>
      <c r="K3020" s="3">
        <v>3</v>
      </c>
      <c r="L3020" s="3">
        <v>3.2351999999999999</v>
      </c>
    </row>
    <row r="3021" spans="1:12" ht="14.25" customHeight="1" x14ac:dyDescent="0.25">
      <c r="A3021" s="1" t="s">
        <v>3004</v>
      </c>
      <c r="B3021" s="2">
        <v>40747</v>
      </c>
      <c r="C3021" s="2">
        <v>40751</v>
      </c>
      <c r="D3021" s="1" t="s">
        <v>3751</v>
      </c>
      <c r="E3021" s="1" t="s">
        <v>3133</v>
      </c>
      <c r="F3021" s="1" t="s">
        <v>3140</v>
      </c>
      <c r="G3021" s="1" t="s">
        <v>3135</v>
      </c>
      <c r="H3021" s="1" t="s">
        <v>16</v>
      </c>
      <c r="I3021" s="1" t="s">
        <v>711</v>
      </c>
      <c r="J3021" s="3">
        <v>604.75199999999995</v>
      </c>
      <c r="K3021" s="3">
        <v>6</v>
      </c>
      <c r="L3021" s="3">
        <v>60.475200000000001</v>
      </c>
    </row>
    <row r="3022" spans="1:12" ht="14.25" customHeight="1" x14ac:dyDescent="0.25">
      <c r="A3022" s="1" t="s">
        <v>3004</v>
      </c>
      <c r="B3022" s="2">
        <v>40747</v>
      </c>
      <c r="C3022" s="2">
        <v>40751</v>
      </c>
      <c r="D3022" s="1" t="s">
        <v>3751</v>
      </c>
      <c r="E3022" s="1" t="s">
        <v>3133</v>
      </c>
      <c r="F3022" s="1" t="s">
        <v>3140</v>
      </c>
      <c r="G3022" s="1" t="s">
        <v>3135</v>
      </c>
      <c r="H3022" s="1" t="s">
        <v>82</v>
      </c>
      <c r="I3022" s="1" t="s">
        <v>2110</v>
      </c>
      <c r="J3022" s="3">
        <v>40.700000000000003</v>
      </c>
      <c r="K3022" s="3">
        <v>5</v>
      </c>
      <c r="L3022" s="3">
        <v>11.803000000000001</v>
      </c>
    </row>
    <row r="3023" spans="1:12" ht="14.25" customHeight="1" x14ac:dyDescent="0.25">
      <c r="A3023" s="1" t="s">
        <v>3004</v>
      </c>
      <c r="B3023" s="2">
        <v>40747</v>
      </c>
      <c r="C3023" s="2">
        <v>40751</v>
      </c>
      <c r="D3023" s="1" t="s">
        <v>3751</v>
      </c>
      <c r="E3023" s="1" t="s">
        <v>3133</v>
      </c>
      <c r="F3023" s="1" t="s">
        <v>3140</v>
      </c>
      <c r="G3023" s="1" t="s">
        <v>3135</v>
      </c>
      <c r="H3023" s="1" t="s">
        <v>16</v>
      </c>
      <c r="I3023" s="1" t="s">
        <v>3005</v>
      </c>
      <c r="J3023" s="3">
        <v>302.37599999999998</v>
      </c>
      <c r="K3023" s="3">
        <v>3</v>
      </c>
      <c r="L3023" s="3">
        <v>37.796999999999997</v>
      </c>
    </row>
    <row r="3024" spans="1:12" ht="14.25" customHeight="1" x14ac:dyDescent="0.25">
      <c r="A3024" s="1" t="s">
        <v>3004</v>
      </c>
      <c r="B3024" s="2">
        <v>40747</v>
      </c>
      <c r="C3024" s="2">
        <v>40751</v>
      </c>
      <c r="D3024" s="1" t="s">
        <v>3751</v>
      </c>
      <c r="E3024" s="1" t="s">
        <v>3133</v>
      </c>
      <c r="F3024" s="1" t="s">
        <v>3140</v>
      </c>
      <c r="G3024" s="1" t="s">
        <v>3135</v>
      </c>
      <c r="H3024" s="1" t="s">
        <v>38</v>
      </c>
      <c r="I3024" s="1" t="s">
        <v>3006</v>
      </c>
      <c r="J3024" s="3">
        <v>45</v>
      </c>
      <c r="K3024" s="3">
        <v>3</v>
      </c>
      <c r="L3024" s="3">
        <v>4.95</v>
      </c>
    </row>
    <row r="3025" spans="1:12" ht="14.25" customHeight="1" x14ac:dyDescent="0.25">
      <c r="A3025" s="1" t="s">
        <v>3007</v>
      </c>
      <c r="B3025" s="2">
        <v>41533</v>
      </c>
      <c r="C3025" s="2">
        <v>41538</v>
      </c>
      <c r="D3025" s="1" t="s">
        <v>3760</v>
      </c>
      <c r="E3025" s="1" t="s">
        <v>3133</v>
      </c>
      <c r="F3025" s="1" t="s">
        <v>3136</v>
      </c>
      <c r="G3025" s="1" t="s">
        <v>3137</v>
      </c>
      <c r="H3025" s="1" t="s">
        <v>14</v>
      </c>
      <c r="I3025" s="1" t="s">
        <v>1648</v>
      </c>
      <c r="J3025" s="3">
        <v>35.4</v>
      </c>
      <c r="K3025" s="3">
        <v>5</v>
      </c>
      <c r="L3025" s="3">
        <v>13.452</v>
      </c>
    </row>
    <row r="3026" spans="1:12" ht="14.25" customHeight="1" x14ac:dyDescent="0.25">
      <c r="A3026" s="1" t="s">
        <v>3008</v>
      </c>
      <c r="B3026" s="2">
        <v>41138</v>
      </c>
      <c r="C3026" s="2">
        <v>41144</v>
      </c>
      <c r="D3026" s="1" t="s">
        <v>3541</v>
      </c>
      <c r="E3026" s="1" t="s">
        <v>3133</v>
      </c>
      <c r="F3026" s="1" t="s">
        <v>3227</v>
      </c>
      <c r="G3026" s="1" t="s">
        <v>3143</v>
      </c>
      <c r="H3026" s="1" t="s">
        <v>38</v>
      </c>
      <c r="I3026" s="1" t="s">
        <v>1376</v>
      </c>
      <c r="J3026" s="3">
        <v>30.08</v>
      </c>
      <c r="K3026" s="3">
        <v>2</v>
      </c>
      <c r="L3026" s="3">
        <v>-5.2640000000000002</v>
      </c>
    </row>
    <row r="3027" spans="1:12" ht="14.25" customHeight="1" x14ac:dyDescent="0.25">
      <c r="A3027" s="1" t="s">
        <v>3008</v>
      </c>
      <c r="B3027" s="2">
        <v>41138</v>
      </c>
      <c r="C3027" s="2">
        <v>41144</v>
      </c>
      <c r="D3027" s="1" t="s">
        <v>3541</v>
      </c>
      <c r="E3027" s="1" t="s">
        <v>3133</v>
      </c>
      <c r="F3027" s="1" t="s">
        <v>3227</v>
      </c>
      <c r="G3027" s="1" t="s">
        <v>3143</v>
      </c>
      <c r="H3027" s="1" t="s">
        <v>45</v>
      </c>
      <c r="I3027" s="1" t="s">
        <v>3009</v>
      </c>
      <c r="J3027" s="3">
        <v>36.287999999999997</v>
      </c>
      <c r="K3027" s="3">
        <v>7</v>
      </c>
      <c r="L3027" s="3">
        <v>12.700799999999999</v>
      </c>
    </row>
    <row r="3028" spans="1:12" ht="14.25" customHeight="1" x14ac:dyDescent="0.25">
      <c r="A3028" s="1" t="s">
        <v>3008</v>
      </c>
      <c r="B3028" s="2">
        <v>41138</v>
      </c>
      <c r="C3028" s="2">
        <v>41144</v>
      </c>
      <c r="D3028" s="1" t="s">
        <v>3541</v>
      </c>
      <c r="E3028" s="1" t="s">
        <v>3133</v>
      </c>
      <c r="F3028" s="1" t="s">
        <v>3227</v>
      </c>
      <c r="G3028" s="1" t="s">
        <v>3143</v>
      </c>
      <c r="H3028" s="1" t="s">
        <v>14</v>
      </c>
      <c r="I3028" s="1" t="s">
        <v>1349</v>
      </c>
      <c r="J3028" s="3">
        <v>10.272</v>
      </c>
      <c r="K3028" s="3">
        <v>3</v>
      </c>
      <c r="L3028" s="3">
        <v>1.1556</v>
      </c>
    </row>
    <row r="3029" spans="1:12" ht="14.25" customHeight="1" x14ac:dyDescent="0.25">
      <c r="A3029" s="1" t="s">
        <v>3008</v>
      </c>
      <c r="B3029" s="2">
        <v>41138</v>
      </c>
      <c r="C3029" s="2">
        <v>41144</v>
      </c>
      <c r="D3029" s="1" t="s">
        <v>3541</v>
      </c>
      <c r="E3029" s="1" t="s">
        <v>3133</v>
      </c>
      <c r="F3029" s="1" t="s">
        <v>3227</v>
      </c>
      <c r="G3029" s="1" t="s">
        <v>3143</v>
      </c>
      <c r="H3029" s="1" t="s">
        <v>38</v>
      </c>
      <c r="I3029" s="1" t="s">
        <v>333</v>
      </c>
      <c r="J3029" s="3">
        <v>252.8</v>
      </c>
      <c r="K3029" s="3">
        <v>4</v>
      </c>
      <c r="L3029" s="3">
        <v>-31.6</v>
      </c>
    </row>
    <row r="3030" spans="1:12" ht="14.25" customHeight="1" x14ac:dyDescent="0.25">
      <c r="A3030" s="1" t="s">
        <v>3010</v>
      </c>
      <c r="B3030" s="2">
        <v>41786</v>
      </c>
      <c r="C3030" s="2">
        <v>41791</v>
      </c>
      <c r="D3030" s="1" t="s">
        <v>3424</v>
      </c>
      <c r="E3030" s="1" t="s">
        <v>3133</v>
      </c>
      <c r="F3030" s="1" t="s">
        <v>3194</v>
      </c>
      <c r="G3030" s="1" t="s">
        <v>3135</v>
      </c>
      <c r="H3030" s="1" t="s">
        <v>45</v>
      </c>
      <c r="I3030" s="1" t="s">
        <v>1181</v>
      </c>
      <c r="J3030" s="3">
        <v>12.96</v>
      </c>
      <c r="K3030" s="3">
        <v>2</v>
      </c>
      <c r="L3030" s="3">
        <v>6.2207999999999997</v>
      </c>
    </row>
    <row r="3031" spans="1:12" ht="14.25" customHeight="1" x14ac:dyDescent="0.25">
      <c r="A3031" s="1" t="s">
        <v>3011</v>
      </c>
      <c r="B3031" s="2">
        <v>41535</v>
      </c>
      <c r="C3031" s="2">
        <v>41541</v>
      </c>
      <c r="D3031" s="1" t="s">
        <v>3481</v>
      </c>
      <c r="E3031" s="1" t="s">
        <v>3133</v>
      </c>
      <c r="F3031" s="1" t="s">
        <v>3218</v>
      </c>
      <c r="G3031" s="1" t="s">
        <v>3137</v>
      </c>
      <c r="H3031" s="1" t="s">
        <v>9</v>
      </c>
      <c r="I3031" s="1" t="s">
        <v>3012</v>
      </c>
      <c r="J3031" s="3">
        <v>12.32</v>
      </c>
      <c r="K3031" s="3">
        <v>4</v>
      </c>
      <c r="L3031" s="3">
        <v>5.9135999999999997</v>
      </c>
    </row>
    <row r="3032" spans="1:12" ht="14.25" customHeight="1" x14ac:dyDescent="0.25">
      <c r="A3032" s="1" t="s">
        <v>3013</v>
      </c>
      <c r="B3032" s="2">
        <v>40794</v>
      </c>
      <c r="C3032" s="2">
        <v>40799</v>
      </c>
      <c r="D3032" s="1" t="s">
        <v>3746</v>
      </c>
      <c r="E3032" s="1" t="s">
        <v>3133</v>
      </c>
      <c r="F3032" s="1" t="s">
        <v>3140</v>
      </c>
      <c r="G3032" s="1" t="s">
        <v>3135</v>
      </c>
      <c r="H3032" s="1" t="s">
        <v>18</v>
      </c>
      <c r="I3032" s="1" t="s">
        <v>1365</v>
      </c>
      <c r="J3032" s="3">
        <v>8.6080000000000005</v>
      </c>
      <c r="K3032" s="3">
        <v>2</v>
      </c>
      <c r="L3032" s="3">
        <v>3.0127999999999999</v>
      </c>
    </row>
    <row r="3033" spans="1:12" ht="14.25" customHeight="1" x14ac:dyDescent="0.25">
      <c r="A3033" s="1" t="s">
        <v>3014</v>
      </c>
      <c r="B3033" s="2">
        <v>41794</v>
      </c>
      <c r="C3033" s="2">
        <v>41798</v>
      </c>
      <c r="D3033" s="1" t="s">
        <v>3453</v>
      </c>
      <c r="E3033" s="1" t="s">
        <v>3133</v>
      </c>
      <c r="F3033" s="1" t="s">
        <v>3220</v>
      </c>
      <c r="G3033" s="1" t="s">
        <v>3137</v>
      </c>
      <c r="H3033" s="1" t="s">
        <v>28</v>
      </c>
      <c r="I3033" s="1" t="s">
        <v>1516</v>
      </c>
      <c r="J3033" s="3">
        <v>136.26</v>
      </c>
      <c r="K3033" s="3">
        <v>9</v>
      </c>
      <c r="L3033" s="3">
        <v>5.4504000000000001</v>
      </c>
    </row>
    <row r="3034" spans="1:12" ht="14.25" customHeight="1" x14ac:dyDescent="0.25">
      <c r="A3034" s="1" t="s">
        <v>3015</v>
      </c>
      <c r="B3034" s="2">
        <v>41180</v>
      </c>
      <c r="C3034" s="2">
        <v>41187</v>
      </c>
      <c r="D3034" s="1" t="s">
        <v>3833</v>
      </c>
      <c r="E3034" s="1" t="s">
        <v>3133</v>
      </c>
      <c r="F3034" s="1" t="s">
        <v>3134</v>
      </c>
      <c r="G3034" s="1" t="s">
        <v>3135</v>
      </c>
      <c r="H3034" s="1" t="s">
        <v>20</v>
      </c>
      <c r="I3034" s="1" t="s">
        <v>3016</v>
      </c>
      <c r="J3034" s="3">
        <v>186.15</v>
      </c>
      <c r="K3034" s="3">
        <v>3</v>
      </c>
      <c r="L3034" s="3">
        <v>55.844999999999999</v>
      </c>
    </row>
    <row r="3035" spans="1:12" ht="14.25" customHeight="1" x14ac:dyDescent="0.25">
      <c r="A3035" s="1" t="s">
        <v>3015</v>
      </c>
      <c r="B3035" s="2">
        <v>41180</v>
      </c>
      <c r="C3035" s="2">
        <v>41187</v>
      </c>
      <c r="D3035" s="1" t="s">
        <v>3833</v>
      </c>
      <c r="E3035" s="1" t="s">
        <v>3133</v>
      </c>
      <c r="F3035" s="1" t="s">
        <v>3134</v>
      </c>
      <c r="G3035" s="1" t="s">
        <v>3135</v>
      </c>
      <c r="H3035" s="1" t="s">
        <v>18</v>
      </c>
      <c r="I3035" s="1" t="s">
        <v>1385</v>
      </c>
      <c r="J3035" s="3">
        <v>81.792000000000002</v>
      </c>
      <c r="K3035" s="3">
        <v>6</v>
      </c>
      <c r="L3035" s="3">
        <v>26.5824</v>
      </c>
    </row>
    <row r="3036" spans="1:12" ht="14.25" customHeight="1" x14ac:dyDescent="0.25">
      <c r="A3036" s="1" t="s">
        <v>3015</v>
      </c>
      <c r="B3036" s="2">
        <v>41180</v>
      </c>
      <c r="C3036" s="2">
        <v>41187</v>
      </c>
      <c r="D3036" s="1" t="s">
        <v>3833</v>
      </c>
      <c r="E3036" s="1" t="s">
        <v>3133</v>
      </c>
      <c r="F3036" s="1" t="s">
        <v>3134</v>
      </c>
      <c r="G3036" s="1" t="s">
        <v>3135</v>
      </c>
      <c r="H3036" s="1" t="s">
        <v>82</v>
      </c>
      <c r="I3036" s="1" t="s">
        <v>2540</v>
      </c>
      <c r="J3036" s="3">
        <v>47.19</v>
      </c>
      <c r="K3036" s="3">
        <v>3</v>
      </c>
      <c r="L3036" s="3">
        <v>13.6851</v>
      </c>
    </row>
    <row r="3037" spans="1:12" ht="14.25" customHeight="1" x14ac:dyDescent="0.25">
      <c r="A3037" s="1" t="s">
        <v>3015</v>
      </c>
      <c r="B3037" s="2">
        <v>41180</v>
      </c>
      <c r="C3037" s="2">
        <v>41187</v>
      </c>
      <c r="D3037" s="1" t="s">
        <v>3833</v>
      </c>
      <c r="E3037" s="1" t="s">
        <v>3133</v>
      </c>
      <c r="F3037" s="1" t="s">
        <v>3134</v>
      </c>
      <c r="G3037" s="1" t="s">
        <v>3135</v>
      </c>
      <c r="H3037" s="1" t="s">
        <v>16</v>
      </c>
      <c r="I3037" s="1" t="s">
        <v>261</v>
      </c>
      <c r="J3037" s="3">
        <v>36.783999999999999</v>
      </c>
      <c r="K3037" s="3">
        <v>2</v>
      </c>
      <c r="L3037" s="3">
        <v>-8.2764000000000006</v>
      </c>
    </row>
    <row r="3038" spans="1:12" ht="14.25" customHeight="1" x14ac:dyDescent="0.25">
      <c r="A3038" s="1" t="s">
        <v>3017</v>
      </c>
      <c r="B3038" s="2">
        <v>40825</v>
      </c>
      <c r="C3038" s="2">
        <v>40830</v>
      </c>
      <c r="D3038" s="1" t="s">
        <v>3713</v>
      </c>
      <c r="E3038" s="1" t="s">
        <v>3133</v>
      </c>
      <c r="F3038" s="1" t="s">
        <v>3140</v>
      </c>
      <c r="G3038" s="1" t="s">
        <v>3135</v>
      </c>
      <c r="H3038" s="1" t="s">
        <v>14</v>
      </c>
      <c r="I3038" s="1" t="s">
        <v>663</v>
      </c>
      <c r="J3038" s="3">
        <v>144.6</v>
      </c>
      <c r="K3038" s="3">
        <v>3</v>
      </c>
      <c r="L3038" s="3">
        <v>41.933999999999997</v>
      </c>
    </row>
    <row r="3039" spans="1:12" ht="14.25" customHeight="1" x14ac:dyDescent="0.25">
      <c r="A3039" s="1" t="s">
        <v>3017</v>
      </c>
      <c r="B3039" s="2">
        <v>40825</v>
      </c>
      <c r="C3039" s="2">
        <v>40830</v>
      </c>
      <c r="D3039" s="1" t="s">
        <v>3713</v>
      </c>
      <c r="E3039" s="1" t="s">
        <v>3133</v>
      </c>
      <c r="F3039" s="1" t="s">
        <v>3140</v>
      </c>
      <c r="G3039" s="1" t="s">
        <v>3135</v>
      </c>
      <c r="H3039" s="1" t="s">
        <v>16</v>
      </c>
      <c r="I3039" s="1" t="s">
        <v>2689</v>
      </c>
      <c r="J3039" s="3">
        <v>15.992000000000001</v>
      </c>
      <c r="K3039" s="3">
        <v>1</v>
      </c>
      <c r="L3039" s="3">
        <v>-2.9984999999999999</v>
      </c>
    </row>
    <row r="3040" spans="1:12" ht="14.25" customHeight="1" x14ac:dyDescent="0.25">
      <c r="A3040" s="1" t="s">
        <v>3018</v>
      </c>
      <c r="B3040" s="2">
        <v>40835</v>
      </c>
      <c r="C3040" s="2">
        <v>40840</v>
      </c>
      <c r="D3040" s="1" t="s">
        <v>3736</v>
      </c>
      <c r="E3040" s="1" t="s">
        <v>3133</v>
      </c>
      <c r="F3040" s="1" t="s">
        <v>3262</v>
      </c>
      <c r="G3040" s="1" t="s">
        <v>3135</v>
      </c>
      <c r="H3040" s="1" t="s">
        <v>16</v>
      </c>
      <c r="I3040" s="1" t="s">
        <v>737</v>
      </c>
      <c r="J3040" s="3">
        <v>321.55200000000002</v>
      </c>
      <c r="K3040" s="3">
        <v>6</v>
      </c>
      <c r="L3040" s="3">
        <v>20.097000000000001</v>
      </c>
    </row>
    <row r="3041" spans="1:12" ht="14.25" customHeight="1" x14ac:dyDescent="0.25">
      <c r="A3041" s="1" t="s">
        <v>3019</v>
      </c>
      <c r="B3041" s="2">
        <v>41598</v>
      </c>
      <c r="C3041" s="2">
        <v>41602</v>
      </c>
      <c r="D3041" s="1" t="s">
        <v>3868</v>
      </c>
      <c r="E3041" s="1" t="s">
        <v>3133</v>
      </c>
      <c r="F3041" s="1" t="s">
        <v>3136</v>
      </c>
      <c r="G3041" s="1" t="s">
        <v>3137</v>
      </c>
      <c r="H3041" s="1" t="s">
        <v>12</v>
      </c>
      <c r="I3041" s="1" t="s">
        <v>266</v>
      </c>
      <c r="J3041" s="3">
        <v>31.96</v>
      </c>
      <c r="K3041" s="3">
        <v>2</v>
      </c>
      <c r="L3041" s="3">
        <v>1.5980000000000001</v>
      </c>
    </row>
    <row r="3042" spans="1:12" ht="14.25" customHeight="1" x14ac:dyDescent="0.25">
      <c r="A3042" s="1" t="s">
        <v>3020</v>
      </c>
      <c r="B3042" s="2">
        <v>40746</v>
      </c>
      <c r="C3042" s="2">
        <v>40752</v>
      </c>
      <c r="D3042" s="1" t="s">
        <v>3651</v>
      </c>
      <c r="E3042" s="1" t="s">
        <v>3133</v>
      </c>
      <c r="F3042" s="1" t="s">
        <v>3134</v>
      </c>
      <c r="G3042" s="1" t="s">
        <v>3135</v>
      </c>
      <c r="H3042" s="1" t="s">
        <v>14</v>
      </c>
      <c r="I3042" s="1" t="s">
        <v>1450</v>
      </c>
      <c r="J3042" s="3">
        <v>19.68</v>
      </c>
      <c r="K3042" s="3">
        <v>6</v>
      </c>
      <c r="L3042" s="3">
        <v>6.4943999999999997</v>
      </c>
    </row>
    <row r="3043" spans="1:12" ht="14.25" customHeight="1" x14ac:dyDescent="0.25">
      <c r="A3043" s="1" t="s">
        <v>3021</v>
      </c>
      <c r="B3043" s="2">
        <v>41183</v>
      </c>
      <c r="C3043" s="2">
        <v>41186</v>
      </c>
      <c r="D3043" s="1" t="s">
        <v>3909</v>
      </c>
      <c r="E3043" s="1" t="s">
        <v>3133</v>
      </c>
      <c r="F3043" s="1" t="s">
        <v>3144</v>
      </c>
      <c r="G3043" s="1" t="s">
        <v>3145</v>
      </c>
      <c r="H3043" s="1" t="s">
        <v>16</v>
      </c>
      <c r="I3043" s="1" t="s">
        <v>948</v>
      </c>
      <c r="J3043" s="3">
        <v>572.79999999999995</v>
      </c>
      <c r="K3043" s="3">
        <v>2</v>
      </c>
      <c r="L3043" s="3">
        <v>50.12</v>
      </c>
    </row>
    <row r="3044" spans="1:12" ht="14.25" customHeight="1" x14ac:dyDescent="0.25">
      <c r="A3044" s="1" t="s">
        <v>3022</v>
      </c>
      <c r="B3044" s="2">
        <v>41643</v>
      </c>
      <c r="C3044" s="2">
        <v>41647</v>
      </c>
      <c r="D3044" s="1" t="s">
        <v>3983</v>
      </c>
      <c r="E3044" s="1" t="s">
        <v>3133</v>
      </c>
      <c r="F3044" s="1" t="s">
        <v>3140</v>
      </c>
      <c r="G3044" s="1" t="s">
        <v>3135</v>
      </c>
      <c r="H3044" s="1" t="s">
        <v>18</v>
      </c>
      <c r="I3044" s="1" t="s">
        <v>3023</v>
      </c>
      <c r="J3044" s="3">
        <v>2022.2719999999999</v>
      </c>
      <c r="K3044" s="3">
        <v>8</v>
      </c>
      <c r="L3044" s="3">
        <v>682.51679999999999</v>
      </c>
    </row>
    <row r="3045" spans="1:12" ht="14.25" customHeight="1" x14ac:dyDescent="0.25">
      <c r="A3045" s="1" t="s">
        <v>3022</v>
      </c>
      <c r="B3045" s="2">
        <v>41643</v>
      </c>
      <c r="C3045" s="2">
        <v>41647</v>
      </c>
      <c r="D3045" s="1" t="s">
        <v>3983</v>
      </c>
      <c r="E3045" s="1" t="s">
        <v>3133</v>
      </c>
      <c r="F3045" s="1" t="s">
        <v>3140</v>
      </c>
      <c r="G3045" s="1" t="s">
        <v>3135</v>
      </c>
      <c r="H3045" s="1" t="s">
        <v>14</v>
      </c>
      <c r="I3045" s="1" t="s">
        <v>2577</v>
      </c>
      <c r="J3045" s="3">
        <v>9.1199999999999992</v>
      </c>
      <c r="K3045" s="3">
        <v>3</v>
      </c>
      <c r="L3045" s="3">
        <v>3.1008</v>
      </c>
    </row>
    <row r="3046" spans="1:12" ht="14.25" customHeight="1" x14ac:dyDescent="0.25">
      <c r="A3046" s="1" t="s">
        <v>3024</v>
      </c>
      <c r="B3046" s="2">
        <v>41407</v>
      </c>
      <c r="C3046" s="2">
        <v>41411</v>
      </c>
      <c r="D3046" s="1" t="s">
        <v>3984</v>
      </c>
      <c r="E3046" s="1" t="s">
        <v>3133</v>
      </c>
      <c r="F3046" s="1" t="s">
        <v>3183</v>
      </c>
      <c r="G3046" s="1" t="s">
        <v>3135</v>
      </c>
      <c r="H3046" s="1" t="s">
        <v>38</v>
      </c>
      <c r="I3046" s="1" t="s">
        <v>3025</v>
      </c>
      <c r="J3046" s="3">
        <v>120</v>
      </c>
      <c r="K3046" s="3">
        <v>6</v>
      </c>
      <c r="L3046" s="3">
        <v>46.8</v>
      </c>
    </row>
    <row r="3047" spans="1:12" ht="14.25" customHeight="1" x14ac:dyDescent="0.25">
      <c r="A3047" s="1" t="s">
        <v>3024</v>
      </c>
      <c r="B3047" s="2">
        <v>41407</v>
      </c>
      <c r="C3047" s="2">
        <v>41411</v>
      </c>
      <c r="D3047" s="1" t="s">
        <v>3984</v>
      </c>
      <c r="E3047" s="1" t="s">
        <v>3133</v>
      </c>
      <c r="F3047" s="1" t="s">
        <v>3183</v>
      </c>
      <c r="G3047" s="1" t="s">
        <v>3135</v>
      </c>
      <c r="H3047" s="1" t="s">
        <v>20</v>
      </c>
      <c r="I3047" s="1" t="s">
        <v>106</v>
      </c>
      <c r="J3047" s="3">
        <v>8.67</v>
      </c>
      <c r="K3047" s="3">
        <v>1</v>
      </c>
      <c r="L3047" s="3">
        <v>2.3409</v>
      </c>
    </row>
    <row r="3048" spans="1:12" ht="14.25" customHeight="1" x14ac:dyDescent="0.25">
      <c r="A3048" s="1" t="s">
        <v>3026</v>
      </c>
      <c r="B3048" s="2">
        <v>41233</v>
      </c>
      <c r="C3048" s="2">
        <v>41237</v>
      </c>
      <c r="D3048" s="1" t="s">
        <v>3985</v>
      </c>
      <c r="E3048" s="1" t="s">
        <v>3133</v>
      </c>
      <c r="F3048" s="1" t="s">
        <v>3140</v>
      </c>
      <c r="G3048" s="1" t="s">
        <v>3135</v>
      </c>
      <c r="H3048" s="1" t="s">
        <v>12</v>
      </c>
      <c r="I3048" s="1" t="s">
        <v>3027</v>
      </c>
      <c r="J3048" s="3">
        <v>32.04</v>
      </c>
      <c r="K3048" s="3">
        <v>3</v>
      </c>
      <c r="L3048" s="3">
        <v>8.01</v>
      </c>
    </row>
    <row r="3049" spans="1:12" ht="14.25" customHeight="1" x14ac:dyDescent="0.25">
      <c r="A3049" s="1" t="s">
        <v>3028</v>
      </c>
      <c r="B3049" s="2">
        <v>41768</v>
      </c>
      <c r="C3049" s="2">
        <v>41772</v>
      </c>
      <c r="D3049" s="1" t="s">
        <v>3536</v>
      </c>
      <c r="E3049" s="1" t="s">
        <v>3133</v>
      </c>
      <c r="F3049" s="1" t="s">
        <v>3140</v>
      </c>
      <c r="G3049" s="1" t="s">
        <v>3135</v>
      </c>
      <c r="H3049" s="1" t="s">
        <v>20</v>
      </c>
      <c r="I3049" s="1" t="s">
        <v>933</v>
      </c>
      <c r="J3049" s="3">
        <v>81.08</v>
      </c>
      <c r="K3049" s="3">
        <v>4</v>
      </c>
      <c r="L3049" s="3">
        <v>22.702400000000001</v>
      </c>
    </row>
    <row r="3050" spans="1:12" ht="14.25" customHeight="1" x14ac:dyDescent="0.25">
      <c r="A3050" s="1" t="s">
        <v>3029</v>
      </c>
      <c r="B3050" s="2">
        <v>41309</v>
      </c>
      <c r="C3050" s="2">
        <v>41314</v>
      </c>
      <c r="D3050" s="1" t="s">
        <v>3503</v>
      </c>
      <c r="E3050" s="1" t="s">
        <v>3133</v>
      </c>
      <c r="F3050" s="1" t="s">
        <v>3134</v>
      </c>
      <c r="G3050" s="1" t="s">
        <v>3135</v>
      </c>
      <c r="H3050" s="1" t="s">
        <v>28</v>
      </c>
      <c r="I3050" s="1" t="s">
        <v>832</v>
      </c>
      <c r="J3050" s="3">
        <v>93.02</v>
      </c>
      <c r="K3050" s="3">
        <v>2</v>
      </c>
      <c r="L3050" s="3">
        <v>3.7208000000000001</v>
      </c>
    </row>
    <row r="3051" spans="1:12" ht="14.25" customHeight="1" x14ac:dyDescent="0.25">
      <c r="A3051" s="1" t="s">
        <v>3030</v>
      </c>
      <c r="B3051" s="2">
        <v>41979</v>
      </c>
      <c r="C3051" s="2">
        <v>41980</v>
      </c>
      <c r="D3051" s="1" t="s">
        <v>3592</v>
      </c>
      <c r="E3051" s="1" t="s">
        <v>3133</v>
      </c>
      <c r="F3051" s="1" t="s">
        <v>3136</v>
      </c>
      <c r="G3051" s="1" t="s">
        <v>3137</v>
      </c>
      <c r="H3051" s="1" t="s">
        <v>18</v>
      </c>
      <c r="I3051" s="1" t="s">
        <v>1621</v>
      </c>
      <c r="J3051" s="3">
        <v>83.92</v>
      </c>
      <c r="K3051" s="3">
        <v>5</v>
      </c>
      <c r="L3051" s="3">
        <v>29.372</v>
      </c>
    </row>
    <row r="3052" spans="1:12" ht="14.25" customHeight="1" x14ac:dyDescent="0.25">
      <c r="A3052" s="1" t="s">
        <v>3030</v>
      </c>
      <c r="B3052" s="2">
        <v>41979</v>
      </c>
      <c r="C3052" s="2">
        <v>41980</v>
      </c>
      <c r="D3052" s="1" t="s">
        <v>3592</v>
      </c>
      <c r="E3052" s="1" t="s">
        <v>3133</v>
      </c>
      <c r="F3052" s="1" t="s">
        <v>3136</v>
      </c>
      <c r="G3052" s="1" t="s">
        <v>3137</v>
      </c>
      <c r="H3052" s="1" t="s">
        <v>12</v>
      </c>
      <c r="I3052" s="1" t="s">
        <v>3031</v>
      </c>
      <c r="J3052" s="3">
        <v>199.9</v>
      </c>
      <c r="K3052" s="3">
        <v>5</v>
      </c>
      <c r="L3052" s="3">
        <v>39.979999999999997</v>
      </c>
    </row>
    <row r="3053" spans="1:12" ht="14.25" customHeight="1" x14ac:dyDescent="0.25">
      <c r="A3053" s="1" t="s">
        <v>3030</v>
      </c>
      <c r="B3053" s="2">
        <v>41979</v>
      </c>
      <c r="C3053" s="2">
        <v>41980</v>
      </c>
      <c r="D3053" s="1" t="s">
        <v>3592</v>
      </c>
      <c r="E3053" s="1" t="s">
        <v>3133</v>
      </c>
      <c r="F3053" s="1" t="s">
        <v>3136</v>
      </c>
      <c r="G3053" s="1" t="s">
        <v>3137</v>
      </c>
      <c r="H3053" s="1" t="s">
        <v>16</v>
      </c>
      <c r="I3053" s="1" t="s">
        <v>2258</v>
      </c>
      <c r="J3053" s="3">
        <v>31.175999999999998</v>
      </c>
      <c r="K3053" s="3">
        <v>3</v>
      </c>
      <c r="L3053" s="3">
        <v>-7.0145999999999997</v>
      </c>
    </row>
    <row r="3054" spans="1:12" ht="14.25" customHeight="1" x14ac:dyDescent="0.25">
      <c r="A3054" s="1" t="s">
        <v>3030</v>
      </c>
      <c r="B3054" s="2">
        <v>41979</v>
      </c>
      <c r="C3054" s="2">
        <v>41980</v>
      </c>
      <c r="D3054" s="1" t="s">
        <v>3592</v>
      </c>
      <c r="E3054" s="1" t="s">
        <v>3133</v>
      </c>
      <c r="F3054" s="1" t="s">
        <v>3136</v>
      </c>
      <c r="G3054" s="1" t="s">
        <v>3137</v>
      </c>
      <c r="H3054" s="1" t="s">
        <v>18</v>
      </c>
      <c r="I3054" s="1" t="s">
        <v>1250</v>
      </c>
      <c r="J3054" s="3">
        <v>172.75200000000001</v>
      </c>
      <c r="K3054" s="3">
        <v>6</v>
      </c>
      <c r="L3054" s="3">
        <v>60.463200000000001</v>
      </c>
    </row>
    <row r="3055" spans="1:12" ht="14.25" customHeight="1" x14ac:dyDescent="0.25">
      <c r="A3055" s="1" t="s">
        <v>3030</v>
      </c>
      <c r="B3055" s="2">
        <v>41979</v>
      </c>
      <c r="C3055" s="2">
        <v>41980</v>
      </c>
      <c r="D3055" s="1" t="s">
        <v>3592</v>
      </c>
      <c r="E3055" s="1" t="s">
        <v>3133</v>
      </c>
      <c r="F3055" s="1" t="s">
        <v>3136</v>
      </c>
      <c r="G3055" s="1" t="s">
        <v>3137</v>
      </c>
      <c r="H3055" s="1" t="s">
        <v>18</v>
      </c>
      <c r="I3055" s="1" t="s">
        <v>406</v>
      </c>
      <c r="J3055" s="3">
        <v>9.2959999999999994</v>
      </c>
      <c r="K3055" s="3">
        <v>2</v>
      </c>
      <c r="L3055" s="3">
        <v>3.0211999999999999</v>
      </c>
    </row>
    <row r="3056" spans="1:12" ht="14.25" customHeight="1" x14ac:dyDescent="0.25">
      <c r="A3056" s="1" t="s">
        <v>3032</v>
      </c>
      <c r="B3056" s="2">
        <v>41829</v>
      </c>
      <c r="C3056" s="2">
        <v>41833</v>
      </c>
      <c r="D3056" s="1" t="s">
        <v>3986</v>
      </c>
      <c r="E3056" s="1" t="s">
        <v>3133</v>
      </c>
      <c r="F3056" s="1" t="s">
        <v>3136</v>
      </c>
      <c r="G3056" s="1" t="s">
        <v>3137</v>
      </c>
      <c r="H3056" s="1" t="s">
        <v>45</v>
      </c>
      <c r="I3056" s="1" t="s">
        <v>106</v>
      </c>
      <c r="J3056" s="3">
        <v>52.76</v>
      </c>
      <c r="K3056" s="3">
        <v>2</v>
      </c>
      <c r="L3056" s="3">
        <v>24.269600000000001</v>
      </c>
    </row>
    <row r="3057" spans="1:12" ht="14.25" customHeight="1" x14ac:dyDescent="0.25">
      <c r="A3057" s="1" t="s">
        <v>3033</v>
      </c>
      <c r="B3057" s="2">
        <v>41543</v>
      </c>
      <c r="C3057" s="2">
        <v>41545</v>
      </c>
      <c r="D3057" s="1" t="s">
        <v>3685</v>
      </c>
      <c r="E3057" s="1" t="s">
        <v>3133</v>
      </c>
      <c r="F3057" s="1" t="s">
        <v>3140</v>
      </c>
      <c r="G3057" s="1" t="s">
        <v>3135</v>
      </c>
      <c r="H3057" s="1" t="s">
        <v>198</v>
      </c>
      <c r="I3057" s="1" t="s">
        <v>596</v>
      </c>
      <c r="J3057" s="3">
        <v>477.666</v>
      </c>
      <c r="K3057" s="3">
        <v>2</v>
      </c>
      <c r="L3057" s="3">
        <v>84.293999999999997</v>
      </c>
    </row>
    <row r="3058" spans="1:12" ht="14.25" customHeight="1" x14ac:dyDescent="0.25">
      <c r="A3058" s="1" t="s">
        <v>3034</v>
      </c>
      <c r="B3058" s="2">
        <v>41040</v>
      </c>
      <c r="C3058" s="2">
        <v>41045</v>
      </c>
      <c r="D3058" s="1" t="s">
        <v>3936</v>
      </c>
      <c r="E3058" s="1" t="s">
        <v>3133</v>
      </c>
      <c r="F3058" s="1" t="s">
        <v>3148</v>
      </c>
      <c r="G3058" s="1" t="s">
        <v>3143</v>
      </c>
      <c r="H3058" s="1" t="s">
        <v>72</v>
      </c>
      <c r="I3058" s="1" t="s">
        <v>1501</v>
      </c>
      <c r="J3058" s="3">
        <v>191.96799999999999</v>
      </c>
      <c r="K3058" s="3">
        <v>7</v>
      </c>
      <c r="L3058" s="3">
        <v>16.7972</v>
      </c>
    </row>
    <row r="3059" spans="1:12" ht="14.25" customHeight="1" x14ac:dyDescent="0.25">
      <c r="A3059" s="1" t="s">
        <v>3035</v>
      </c>
      <c r="B3059" s="2">
        <v>41032</v>
      </c>
      <c r="C3059" s="2">
        <v>41035</v>
      </c>
      <c r="D3059" s="1" t="s">
        <v>3757</v>
      </c>
      <c r="E3059" s="1" t="s">
        <v>3133</v>
      </c>
      <c r="F3059" s="1" t="s">
        <v>3152</v>
      </c>
      <c r="G3059" s="1" t="s">
        <v>3135</v>
      </c>
      <c r="H3059" s="1" t="s">
        <v>18</v>
      </c>
      <c r="I3059" s="1" t="s">
        <v>3036</v>
      </c>
      <c r="J3059" s="3">
        <v>13.848000000000001</v>
      </c>
      <c r="K3059" s="3">
        <v>3</v>
      </c>
      <c r="L3059" s="3">
        <v>5.1929999999999996</v>
      </c>
    </row>
    <row r="3060" spans="1:12" ht="14.25" customHeight="1" x14ac:dyDescent="0.25">
      <c r="A3060" s="1" t="s">
        <v>3037</v>
      </c>
      <c r="B3060" s="2">
        <v>41540</v>
      </c>
      <c r="C3060" s="2">
        <v>41545</v>
      </c>
      <c r="D3060" s="1" t="s">
        <v>3957</v>
      </c>
      <c r="E3060" s="1" t="s">
        <v>3133</v>
      </c>
      <c r="F3060" s="1" t="s">
        <v>3224</v>
      </c>
      <c r="G3060" s="1" t="s">
        <v>3147</v>
      </c>
      <c r="H3060" s="1" t="s">
        <v>12</v>
      </c>
      <c r="I3060" s="1" t="s">
        <v>344</v>
      </c>
      <c r="J3060" s="3">
        <v>68.432000000000002</v>
      </c>
      <c r="K3060" s="3">
        <v>7</v>
      </c>
      <c r="L3060" s="3">
        <v>8.5540000000000003</v>
      </c>
    </row>
    <row r="3061" spans="1:12" ht="14.25" customHeight="1" x14ac:dyDescent="0.25">
      <c r="A3061" s="1" t="s">
        <v>3038</v>
      </c>
      <c r="B3061" s="2">
        <v>41061</v>
      </c>
      <c r="C3061" s="2">
        <v>41068</v>
      </c>
      <c r="D3061" s="1" t="s">
        <v>3987</v>
      </c>
      <c r="E3061" s="1" t="s">
        <v>3133</v>
      </c>
      <c r="F3061" s="1" t="s">
        <v>3134</v>
      </c>
      <c r="G3061" s="1" t="s">
        <v>3135</v>
      </c>
      <c r="H3061" s="1" t="s">
        <v>45</v>
      </c>
      <c r="I3061" s="1" t="s">
        <v>1319</v>
      </c>
      <c r="J3061" s="3">
        <v>11.76</v>
      </c>
      <c r="K3061" s="3">
        <v>2</v>
      </c>
      <c r="L3061" s="3">
        <v>5.7624000000000004</v>
      </c>
    </row>
    <row r="3062" spans="1:12" ht="14.25" customHeight="1" x14ac:dyDescent="0.25">
      <c r="A3062" s="1" t="s">
        <v>3039</v>
      </c>
      <c r="B3062" s="2">
        <v>41134</v>
      </c>
      <c r="C3062" s="2">
        <v>41134</v>
      </c>
      <c r="D3062" s="1" t="s">
        <v>3988</v>
      </c>
      <c r="E3062" s="1" t="s">
        <v>3133</v>
      </c>
      <c r="F3062" s="1" t="s">
        <v>3210</v>
      </c>
      <c r="G3062" s="1" t="s">
        <v>3135</v>
      </c>
      <c r="H3062" s="1" t="s">
        <v>12</v>
      </c>
      <c r="I3062" s="1" t="s">
        <v>809</v>
      </c>
      <c r="J3062" s="3">
        <v>31.56</v>
      </c>
      <c r="K3062" s="3">
        <v>3</v>
      </c>
      <c r="L3062" s="3">
        <v>10.4148</v>
      </c>
    </row>
    <row r="3063" spans="1:12" ht="14.25" customHeight="1" x14ac:dyDescent="0.25">
      <c r="A3063" s="1" t="s">
        <v>3040</v>
      </c>
      <c r="B3063" s="2">
        <v>41597</v>
      </c>
      <c r="C3063" s="2">
        <v>41597</v>
      </c>
      <c r="D3063" s="1" t="s">
        <v>3989</v>
      </c>
      <c r="E3063" s="1" t="s">
        <v>3133</v>
      </c>
      <c r="F3063" s="1" t="s">
        <v>3173</v>
      </c>
      <c r="G3063" s="1" t="s">
        <v>3135</v>
      </c>
      <c r="H3063" s="1" t="s">
        <v>18</v>
      </c>
      <c r="I3063" s="1" t="s">
        <v>1021</v>
      </c>
      <c r="J3063" s="3">
        <v>61.12</v>
      </c>
      <c r="K3063" s="3">
        <v>5</v>
      </c>
      <c r="L3063" s="3">
        <v>22.155999999999999</v>
      </c>
    </row>
    <row r="3064" spans="1:12" ht="14.25" customHeight="1" x14ac:dyDescent="0.25">
      <c r="A3064" s="1" t="s">
        <v>3041</v>
      </c>
      <c r="B3064" s="2">
        <v>41664</v>
      </c>
      <c r="C3064" s="2">
        <v>41669</v>
      </c>
      <c r="D3064" s="1" t="s">
        <v>3864</v>
      </c>
      <c r="E3064" s="1" t="s">
        <v>3133</v>
      </c>
      <c r="F3064" s="1" t="s">
        <v>3152</v>
      </c>
      <c r="G3064" s="1" t="s">
        <v>3135</v>
      </c>
      <c r="H3064" s="1" t="s">
        <v>20</v>
      </c>
      <c r="I3064" s="1" t="s">
        <v>964</v>
      </c>
      <c r="J3064" s="3">
        <v>25.86</v>
      </c>
      <c r="K3064" s="3">
        <v>3</v>
      </c>
      <c r="L3064" s="3">
        <v>6.7236000000000002</v>
      </c>
    </row>
    <row r="3065" spans="1:12" ht="14.25" customHeight="1" x14ac:dyDescent="0.25">
      <c r="A3065" s="1" t="s">
        <v>3041</v>
      </c>
      <c r="B3065" s="2">
        <v>41664</v>
      </c>
      <c r="C3065" s="2">
        <v>41669</v>
      </c>
      <c r="D3065" s="1" t="s">
        <v>3864</v>
      </c>
      <c r="E3065" s="1" t="s">
        <v>3133</v>
      </c>
      <c r="F3065" s="1" t="s">
        <v>3152</v>
      </c>
      <c r="G3065" s="1" t="s">
        <v>3135</v>
      </c>
      <c r="H3065" s="1" t="s">
        <v>18</v>
      </c>
      <c r="I3065" s="1" t="s">
        <v>2926</v>
      </c>
      <c r="J3065" s="3">
        <v>276.78399999999999</v>
      </c>
      <c r="K3065" s="3">
        <v>2</v>
      </c>
      <c r="L3065" s="3">
        <v>89.954800000000006</v>
      </c>
    </row>
    <row r="3066" spans="1:12" ht="14.25" customHeight="1" x14ac:dyDescent="0.25">
      <c r="A3066" s="1" t="s">
        <v>3041</v>
      </c>
      <c r="B3066" s="2">
        <v>41664</v>
      </c>
      <c r="C3066" s="2">
        <v>41669</v>
      </c>
      <c r="D3066" s="1" t="s">
        <v>3864</v>
      </c>
      <c r="E3066" s="1" t="s">
        <v>3133</v>
      </c>
      <c r="F3066" s="1" t="s">
        <v>3152</v>
      </c>
      <c r="G3066" s="1" t="s">
        <v>3135</v>
      </c>
      <c r="H3066" s="1" t="s">
        <v>16</v>
      </c>
      <c r="I3066" s="1" t="s">
        <v>1705</v>
      </c>
      <c r="J3066" s="3">
        <v>110.352</v>
      </c>
      <c r="K3066" s="3">
        <v>3</v>
      </c>
      <c r="L3066" s="3">
        <v>8.2764000000000006</v>
      </c>
    </row>
    <row r="3067" spans="1:12" ht="14.25" customHeight="1" x14ac:dyDescent="0.25">
      <c r="A3067" s="1" t="s">
        <v>3042</v>
      </c>
      <c r="B3067" s="2">
        <v>41171</v>
      </c>
      <c r="C3067" s="2">
        <v>41175</v>
      </c>
      <c r="D3067" s="1" t="s">
        <v>3893</v>
      </c>
      <c r="E3067" s="1" t="s">
        <v>3133</v>
      </c>
      <c r="F3067" s="1" t="s">
        <v>3236</v>
      </c>
      <c r="G3067" s="1" t="s">
        <v>3135</v>
      </c>
      <c r="H3067" s="1" t="s">
        <v>12</v>
      </c>
      <c r="I3067" s="1" t="s">
        <v>3043</v>
      </c>
      <c r="J3067" s="3">
        <v>60.84</v>
      </c>
      <c r="K3067" s="3">
        <v>3</v>
      </c>
      <c r="L3067" s="3">
        <v>19.468800000000002</v>
      </c>
    </row>
    <row r="3068" spans="1:12" ht="14.25" customHeight="1" x14ac:dyDescent="0.25">
      <c r="A3068" s="1" t="s">
        <v>3044</v>
      </c>
      <c r="B3068" s="2">
        <v>41013</v>
      </c>
      <c r="C3068" s="2">
        <v>41017</v>
      </c>
      <c r="D3068" s="1" t="s">
        <v>3990</v>
      </c>
      <c r="E3068" s="1" t="s">
        <v>3133</v>
      </c>
      <c r="F3068" s="1" t="s">
        <v>3223</v>
      </c>
      <c r="G3068" s="1" t="s">
        <v>3145</v>
      </c>
      <c r="H3068" s="1" t="s">
        <v>20</v>
      </c>
      <c r="I3068" s="1" t="s">
        <v>1016</v>
      </c>
      <c r="J3068" s="3">
        <v>35.207999999999998</v>
      </c>
      <c r="K3068" s="3">
        <v>1</v>
      </c>
      <c r="L3068" s="3">
        <v>2.6406000000000001</v>
      </c>
    </row>
    <row r="3069" spans="1:12" ht="14.25" customHeight="1" x14ac:dyDescent="0.25">
      <c r="A3069" s="1" t="s">
        <v>3045</v>
      </c>
      <c r="B3069" s="2">
        <v>41411</v>
      </c>
      <c r="C3069" s="2">
        <v>41414</v>
      </c>
      <c r="D3069" s="1" t="s">
        <v>3375</v>
      </c>
      <c r="E3069" s="1" t="s">
        <v>3133</v>
      </c>
      <c r="F3069" s="1" t="s">
        <v>3134</v>
      </c>
      <c r="G3069" s="1" t="s">
        <v>3135</v>
      </c>
      <c r="H3069" s="1" t="s">
        <v>12</v>
      </c>
      <c r="I3069" s="1" t="s">
        <v>3046</v>
      </c>
      <c r="J3069" s="3">
        <v>282.83999999999997</v>
      </c>
      <c r="K3069" s="3">
        <v>4</v>
      </c>
      <c r="L3069" s="3">
        <v>19.7988</v>
      </c>
    </row>
    <row r="3070" spans="1:12" ht="14.25" customHeight="1" x14ac:dyDescent="0.25">
      <c r="A3070" s="1" t="s">
        <v>3045</v>
      </c>
      <c r="B3070" s="2">
        <v>41411</v>
      </c>
      <c r="C3070" s="2">
        <v>41414</v>
      </c>
      <c r="D3070" s="1" t="s">
        <v>3375</v>
      </c>
      <c r="E3070" s="1" t="s">
        <v>3133</v>
      </c>
      <c r="F3070" s="1" t="s">
        <v>3134</v>
      </c>
      <c r="G3070" s="1" t="s">
        <v>3135</v>
      </c>
      <c r="H3070" s="1" t="s">
        <v>9</v>
      </c>
      <c r="I3070" s="1" t="s">
        <v>3012</v>
      </c>
      <c r="J3070" s="3">
        <v>27.72</v>
      </c>
      <c r="K3070" s="3">
        <v>9</v>
      </c>
      <c r="L3070" s="3">
        <v>13.3056</v>
      </c>
    </row>
    <row r="3071" spans="1:12" ht="14.25" customHeight="1" x14ac:dyDescent="0.25">
      <c r="A3071" s="1" t="s">
        <v>3047</v>
      </c>
      <c r="B3071" s="2">
        <v>41536</v>
      </c>
      <c r="C3071" s="2">
        <v>41540</v>
      </c>
      <c r="D3071" s="1" t="s">
        <v>3389</v>
      </c>
      <c r="E3071" s="1" t="s">
        <v>3133</v>
      </c>
      <c r="F3071" s="1" t="s">
        <v>3254</v>
      </c>
      <c r="G3071" s="1" t="s">
        <v>3135</v>
      </c>
      <c r="H3071" s="1" t="s">
        <v>16</v>
      </c>
      <c r="I3071" s="1" t="s">
        <v>1300</v>
      </c>
      <c r="J3071" s="3">
        <v>239.98400000000001</v>
      </c>
      <c r="K3071" s="3">
        <v>2</v>
      </c>
      <c r="L3071" s="3">
        <v>23.9984</v>
      </c>
    </row>
    <row r="3072" spans="1:12" ht="14.25" customHeight="1" x14ac:dyDescent="0.25">
      <c r="A3072" s="1" t="s">
        <v>3048</v>
      </c>
      <c r="B3072" s="2">
        <v>40858</v>
      </c>
      <c r="C3072" s="2">
        <v>40860</v>
      </c>
      <c r="D3072" s="1" t="s">
        <v>3344</v>
      </c>
      <c r="E3072" s="1" t="s">
        <v>3133</v>
      </c>
      <c r="F3072" s="1" t="s">
        <v>3136</v>
      </c>
      <c r="G3072" s="1" t="s">
        <v>3137</v>
      </c>
      <c r="H3072" s="1" t="s">
        <v>20</v>
      </c>
      <c r="I3072" s="1" t="s">
        <v>21</v>
      </c>
      <c r="J3072" s="3">
        <v>22.98</v>
      </c>
      <c r="K3072" s="3">
        <v>1</v>
      </c>
      <c r="L3072" s="3">
        <v>6.8940000000000001</v>
      </c>
    </row>
    <row r="3073" spans="1:12" ht="14.25" customHeight="1" x14ac:dyDescent="0.25">
      <c r="A3073" s="1" t="s">
        <v>3048</v>
      </c>
      <c r="B3073" s="2">
        <v>40858</v>
      </c>
      <c r="C3073" s="2">
        <v>40860</v>
      </c>
      <c r="D3073" s="1" t="s">
        <v>3344</v>
      </c>
      <c r="E3073" s="1" t="s">
        <v>3133</v>
      </c>
      <c r="F3073" s="1" t="s">
        <v>3136</v>
      </c>
      <c r="G3073" s="1" t="s">
        <v>3137</v>
      </c>
      <c r="H3073" s="1" t="s">
        <v>38</v>
      </c>
      <c r="I3073" s="1" t="s">
        <v>2606</v>
      </c>
      <c r="J3073" s="3">
        <v>102.13</v>
      </c>
      <c r="K3073" s="3">
        <v>7</v>
      </c>
      <c r="L3073" s="3">
        <v>15.3195</v>
      </c>
    </row>
    <row r="3074" spans="1:12" ht="14.25" customHeight="1" x14ac:dyDescent="0.25">
      <c r="A3074" s="1" t="s">
        <v>3048</v>
      </c>
      <c r="B3074" s="2">
        <v>40858</v>
      </c>
      <c r="C3074" s="2">
        <v>40860</v>
      </c>
      <c r="D3074" s="1" t="s">
        <v>3344</v>
      </c>
      <c r="E3074" s="1" t="s">
        <v>3133</v>
      </c>
      <c r="F3074" s="1" t="s">
        <v>3136</v>
      </c>
      <c r="G3074" s="1" t="s">
        <v>3137</v>
      </c>
      <c r="H3074" s="1" t="s">
        <v>18</v>
      </c>
      <c r="I3074" s="1" t="s">
        <v>959</v>
      </c>
      <c r="J3074" s="3">
        <v>2033.5840000000001</v>
      </c>
      <c r="K3074" s="3">
        <v>2</v>
      </c>
      <c r="L3074" s="3">
        <v>762.59400000000005</v>
      </c>
    </row>
    <row r="3075" spans="1:12" ht="14.25" customHeight="1" x14ac:dyDescent="0.25">
      <c r="A3075" s="1" t="s">
        <v>3049</v>
      </c>
      <c r="B3075" s="2">
        <v>41509</v>
      </c>
      <c r="C3075" s="2">
        <v>41516</v>
      </c>
      <c r="D3075" s="1" t="s">
        <v>3945</v>
      </c>
      <c r="E3075" s="1" t="s">
        <v>3133</v>
      </c>
      <c r="F3075" s="1" t="s">
        <v>3134</v>
      </c>
      <c r="G3075" s="1" t="s">
        <v>3135</v>
      </c>
      <c r="H3075" s="1" t="s">
        <v>14</v>
      </c>
      <c r="I3075" s="1" t="s">
        <v>500</v>
      </c>
      <c r="J3075" s="3">
        <v>5.76</v>
      </c>
      <c r="K3075" s="3">
        <v>2</v>
      </c>
      <c r="L3075" s="3">
        <v>1.6704000000000001</v>
      </c>
    </row>
    <row r="3076" spans="1:12" ht="14.25" customHeight="1" x14ac:dyDescent="0.25">
      <c r="A3076" s="1" t="s">
        <v>3050</v>
      </c>
      <c r="B3076" s="2">
        <v>40865</v>
      </c>
      <c r="C3076" s="2">
        <v>40872</v>
      </c>
      <c r="D3076" s="1" t="s">
        <v>3416</v>
      </c>
      <c r="E3076" s="1" t="s">
        <v>3133</v>
      </c>
      <c r="F3076" s="1" t="s">
        <v>3136</v>
      </c>
      <c r="G3076" s="1" t="s">
        <v>3137</v>
      </c>
      <c r="H3076" s="1" t="s">
        <v>12</v>
      </c>
      <c r="I3076" s="1" t="s">
        <v>3051</v>
      </c>
      <c r="J3076" s="3">
        <v>137.54</v>
      </c>
      <c r="K3076" s="3">
        <v>2</v>
      </c>
      <c r="L3076" s="3">
        <v>55.015999999999998</v>
      </c>
    </row>
    <row r="3077" spans="1:12" ht="14.25" customHeight="1" x14ac:dyDescent="0.25">
      <c r="A3077" s="1" t="s">
        <v>3050</v>
      </c>
      <c r="B3077" s="2">
        <v>40865</v>
      </c>
      <c r="C3077" s="2">
        <v>40872</v>
      </c>
      <c r="D3077" s="1" t="s">
        <v>3416</v>
      </c>
      <c r="E3077" s="1" t="s">
        <v>3133</v>
      </c>
      <c r="F3077" s="1" t="s">
        <v>3136</v>
      </c>
      <c r="G3077" s="1" t="s">
        <v>3137</v>
      </c>
      <c r="H3077" s="1" t="s">
        <v>22</v>
      </c>
      <c r="I3077" s="1" t="s">
        <v>602</v>
      </c>
      <c r="J3077" s="3">
        <v>730.2</v>
      </c>
      <c r="K3077" s="3">
        <v>4</v>
      </c>
      <c r="L3077" s="3">
        <v>94.926000000000002</v>
      </c>
    </row>
    <row r="3078" spans="1:12" ht="14.25" customHeight="1" x14ac:dyDescent="0.25">
      <c r="A3078" s="1" t="s">
        <v>3052</v>
      </c>
      <c r="B3078" s="2">
        <v>41956</v>
      </c>
      <c r="C3078" s="2">
        <v>41959</v>
      </c>
      <c r="D3078" s="1" t="s">
        <v>3672</v>
      </c>
      <c r="E3078" s="1" t="s">
        <v>3133</v>
      </c>
      <c r="F3078" s="1" t="s">
        <v>3134</v>
      </c>
      <c r="G3078" s="1" t="s">
        <v>3135</v>
      </c>
      <c r="H3078" s="1" t="s">
        <v>45</v>
      </c>
      <c r="I3078" s="1" t="s">
        <v>2664</v>
      </c>
      <c r="J3078" s="3">
        <v>11.56</v>
      </c>
      <c r="K3078" s="3">
        <v>2</v>
      </c>
      <c r="L3078" s="3">
        <v>5.6643999999999997</v>
      </c>
    </row>
    <row r="3079" spans="1:12" ht="14.25" customHeight="1" x14ac:dyDescent="0.25">
      <c r="A3079" s="1" t="s">
        <v>3053</v>
      </c>
      <c r="B3079" s="2">
        <v>40609</v>
      </c>
      <c r="C3079" s="2">
        <v>40614</v>
      </c>
      <c r="D3079" s="1" t="s">
        <v>3991</v>
      </c>
      <c r="E3079" s="1" t="s">
        <v>3133</v>
      </c>
      <c r="F3079" s="1" t="s">
        <v>3136</v>
      </c>
      <c r="G3079" s="1" t="s">
        <v>3137</v>
      </c>
      <c r="H3079" s="1" t="s">
        <v>14</v>
      </c>
      <c r="I3079" s="1" t="s">
        <v>1715</v>
      </c>
      <c r="J3079" s="3">
        <v>20.65</v>
      </c>
      <c r="K3079" s="3">
        <v>5</v>
      </c>
      <c r="L3079" s="3">
        <v>9.4990000000000006</v>
      </c>
    </row>
    <row r="3080" spans="1:12" ht="14.25" customHeight="1" x14ac:dyDescent="0.25">
      <c r="A3080" s="1" t="s">
        <v>3053</v>
      </c>
      <c r="B3080" s="2">
        <v>40609</v>
      </c>
      <c r="C3080" s="2">
        <v>40614</v>
      </c>
      <c r="D3080" s="1" t="s">
        <v>3991</v>
      </c>
      <c r="E3080" s="1" t="s">
        <v>3133</v>
      </c>
      <c r="F3080" s="1" t="s">
        <v>3136</v>
      </c>
      <c r="G3080" s="1" t="s">
        <v>3137</v>
      </c>
      <c r="H3080" s="1" t="s">
        <v>28</v>
      </c>
      <c r="I3080" s="1" t="s">
        <v>2662</v>
      </c>
      <c r="J3080" s="3">
        <v>204.9</v>
      </c>
      <c r="K3080" s="3">
        <v>5</v>
      </c>
      <c r="L3080" s="3">
        <v>0</v>
      </c>
    </row>
    <row r="3081" spans="1:12" ht="14.25" customHeight="1" x14ac:dyDescent="0.25">
      <c r="A3081" s="1" t="s">
        <v>3053</v>
      </c>
      <c r="B3081" s="2">
        <v>40609</v>
      </c>
      <c r="C3081" s="2">
        <v>40614</v>
      </c>
      <c r="D3081" s="1" t="s">
        <v>3991</v>
      </c>
      <c r="E3081" s="1" t="s">
        <v>3133</v>
      </c>
      <c r="F3081" s="1" t="s">
        <v>3136</v>
      </c>
      <c r="G3081" s="1" t="s">
        <v>3137</v>
      </c>
      <c r="H3081" s="1" t="s">
        <v>72</v>
      </c>
      <c r="I3081" s="1" t="s">
        <v>3054</v>
      </c>
      <c r="J3081" s="3">
        <v>436.70400000000001</v>
      </c>
      <c r="K3081" s="3">
        <v>6</v>
      </c>
      <c r="L3081" s="3">
        <v>21.8352</v>
      </c>
    </row>
    <row r="3082" spans="1:12" ht="14.25" customHeight="1" x14ac:dyDescent="0.25">
      <c r="A3082" s="1" t="s">
        <v>3053</v>
      </c>
      <c r="B3082" s="2">
        <v>40609</v>
      </c>
      <c r="C3082" s="2">
        <v>40614</v>
      </c>
      <c r="D3082" s="1" t="s">
        <v>3991</v>
      </c>
      <c r="E3082" s="1" t="s">
        <v>3133</v>
      </c>
      <c r="F3082" s="1" t="s">
        <v>3136</v>
      </c>
      <c r="G3082" s="1" t="s">
        <v>3137</v>
      </c>
      <c r="H3082" s="1" t="s">
        <v>72</v>
      </c>
      <c r="I3082" s="1" t="s">
        <v>1289</v>
      </c>
      <c r="J3082" s="3">
        <v>481.56799999999998</v>
      </c>
      <c r="K3082" s="3">
        <v>2</v>
      </c>
      <c r="L3082" s="3">
        <v>54.176400000000001</v>
      </c>
    </row>
    <row r="3083" spans="1:12" ht="14.25" customHeight="1" x14ac:dyDescent="0.25">
      <c r="A3083" s="1" t="s">
        <v>3055</v>
      </c>
      <c r="B3083" s="2">
        <v>41799</v>
      </c>
      <c r="C3083" s="2">
        <v>41804</v>
      </c>
      <c r="D3083" s="1" t="s">
        <v>3970</v>
      </c>
      <c r="E3083" s="1" t="s">
        <v>3133</v>
      </c>
      <c r="F3083" s="1" t="s">
        <v>3208</v>
      </c>
      <c r="G3083" s="1" t="s">
        <v>3143</v>
      </c>
      <c r="H3083" s="1" t="s">
        <v>38</v>
      </c>
      <c r="I3083" s="1" t="s">
        <v>2294</v>
      </c>
      <c r="J3083" s="3">
        <v>89.543999999999997</v>
      </c>
      <c r="K3083" s="3">
        <v>7</v>
      </c>
      <c r="L3083" s="3">
        <v>12.3123</v>
      </c>
    </row>
    <row r="3084" spans="1:12" ht="14.25" customHeight="1" x14ac:dyDescent="0.25">
      <c r="A3084" s="1" t="s">
        <v>3055</v>
      </c>
      <c r="B3084" s="2">
        <v>41799</v>
      </c>
      <c r="C3084" s="2">
        <v>41804</v>
      </c>
      <c r="D3084" s="1" t="s">
        <v>3970</v>
      </c>
      <c r="E3084" s="1" t="s">
        <v>3133</v>
      </c>
      <c r="F3084" s="1" t="s">
        <v>3208</v>
      </c>
      <c r="G3084" s="1" t="s">
        <v>3143</v>
      </c>
      <c r="H3084" s="1" t="s">
        <v>28</v>
      </c>
      <c r="I3084" s="1" t="s">
        <v>2223</v>
      </c>
      <c r="J3084" s="3">
        <v>35.167999999999999</v>
      </c>
      <c r="K3084" s="3">
        <v>2</v>
      </c>
      <c r="L3084" s="3">
        <v>-8.3523999999999994</v>
      </c>
    </row>
    <row r="3085" spans="1:12" ht="14.25" customHeight="1" x14ac:dyDescent="0.25">
      <c r="A3085" s="1" t="s">
        <v>3055</v>
      </c>
      <c r="B3085" s="2">
        <v>41799</v>
      </c>
      <c r="C3085" s="2">
        <v>41804</v>
      </c>
      <c r="D3085" s="1" t="s">
        <v>3970</v>
      </c>
      <c r="E3085" s="1" t="s">
        <v>3133</v>
      </c>
      <c r="F3085" s="1" t="s">
        <v>3208</v>
      </c>
      <c r="G3085" s="1" t="s">
        <v>3143</v>
      </c>
      <c r="H3085" s="1" t="s">
        <v>18</v>
      </c>
      <c r="I3085" s="1" t="s">
        <v>616</v>
      </c>
      <c r="J3085" s="3">
        <v>72.587999999999994</v>
      </c>
      <c r="K3085" s="3">
        <v>2</v>
      </c>
      <c r="L3085" s="3">
        <v>-48.392000000000003</v>
      </c>
    </row>
    <row r="3086" spans="1:12" ht="14.25" customHeight="1" x14ac:dyDescent="0.25">
      <c r="A3086" s="1" t="s">
        <v>3056</v>
      </c>
      <c r="B3086" s="2">
        <v>41605</v>
      </c>
      <c r="C3086" s="2">
        <v>41609</v>
      </c>
      <c r="D3086" s="1" t="s">
        <v>3580</v>
      </c>
      <c r="E3086" s="1" t="s">
        <v>3133</v>
      </c>
      <c r="F3086" s="1" t="s">
        <v>3134</v>
      </c>
      <c r="G3086" s="1" t="s">
        <v>3135</v>
      </c>
      <c r="H3086" s="1" t="s">
        <v>198</v>
      </c>
      <c r="I3086" s="1" t="s">
        <v>913</v>
      </c>
      <c r="J3086" s="3">
        <v>3406.6640000000002</v>
      </c>
      <c r="K3086" s="3">
        <v>8</v>
      </c>
      <c r="L3086" s="3">
        <v>160.31360000000001</v>
      </c>
    </row>
    <row r="3087" spans="1:12" ht="14.25" customHeight="1" x14ac:dyDescent="0.25">
      <c r="A3087" s="1" t="s">
        <v>3056</v>
      </c>
      <c r="B3087" s="2">
        <v>41605</v>
      </c>
      <c r="C3087" s="2">
        <v>41609</v>
      </c>
      <c r="D3087" s="1" t="s">
        <v>3580</v>
      </c>
      <c r="E3087" s="1" t="s">
        <v>3133</v>
      </c>
      <c r="F3087" s="1" t="s">
        <v>3134</v>
      </c>
      <c r="G3087" s="1" t="s">
        <v>3135</v>
      </c>
      <c r="H3087" s="1" t="s">
        <v>14</v>
      </c>
      <c r="I3087" s="1" t="s">
        <v>1434</v>
      </c>
      <c r="J3087" s="3">
        <v>37.17</v>
      </c>
      <c r="K3087" s="3">
        <v>9</v>
      </c>
      <c r="L3087" s="3">
        <v>10.4076</v>
      </c>
    </row>
    <row r="3088" spans="1:12" ht="14.25" customHeight="1" x14ac:dyDescent="0.25">
      <c r="A3088" s="1" t="s">
        <v>3056</v>
      </c>
      <c r="B3088" s="2">
        <v>41605</v>
      </c>
      <c r="C3088" s="2">
        <v>41609</v>
      </c>
      <c r="D3088" s="1" t="s">
        <v>3580</v>
      </c>
      <c r="E3088" s="1" t="s">
        <v>3133</v>
      </c>
      <c r="F3088" s="1" t="s">
        <v>3134</v>
      </c>
      <c r="G3088" s="1" t="s">
        <v>3135</v>
      </c>
      <c r="H3088" s="1" t="s">
        <v>20</v>
      </c>
      <c r="I3088" s="1" t="s">
        <v>1869</v>
      </c>
      <c r="J3088" s="3">
        <v>64.959999999999994</v>
      </c>
      <c r="K3088" s="3">
        <v>2</v>
      </c>
      <c r="L3088" s="3">
        <v>19.488</v>
      </c>
    </row>
    <row r="3089" spans="1:12" ht="14.25" customHeight="1" x14ac:dyDescent="0.25">
      <c r="A3089" s="1" t="s">
        <v>3056</v>
      </c>
      <c r="B3089" s="2">
        <v>41605</v>
      </c>
      <c r="C3089" s="2">
        <v>41609</v>
      </c>
      <c r="D3089" s="1" t="s">
        <v>3580</v>
      </c>
      <c r="E3089" s="1" t="s">
        <v>3133</v>
      </c>
      <c r="F3089" s="1" t="s">
        <v>3134</v>
      </c>
      <c r="G3089" s="1" t="s">
        <v>3135</v>
      </c>
      <c r="H3089" s="1" t="s">
        <v>12</v>
      </c>
      <c r="I3089" s="1" t="s">
        <v>714</v>
      </c>
      <c r="J3089" s="3">
        <v>595.38</v>
      </c>
      <c r="K3089" s="3">
        <v>6</v>
      </c>
      <c r="L3089" s="3">
        <v>297.69</v>
      </c>
    </row>
    <row r="3090" spans="1:12" ht="14.25" customHeight="1" x14ac:dyDescent="0.25">
      <c r="A3090" s="1" t="s">
        <v>3057</v>
      </c>
      <c r="B3090" s="2">
        <v>41663</v>
      </c>
      <c r="C3090" s="2">
        <v>41667</v>
      </c>
      <c r="D3090" s="1" t="s">
        <v>3489</v>
      </c>
      <c r="E3090" s="1" t="s">
        <v>3133</v>
      </c>
      <c r="F3090" s="1" t="s">
        <v>3167</v>
      </c>
      <c r="G3090" s="1" t="s">
        <v>3143</v>
      </c>
      <c r="H3090" s="1" t="s">
        <v>38</v>
      </c>
      <c r="I3090" s="1" t="s">
        <v>2508</v>
      </c>
      <c r="J3090" s="3">
        <v>95.983999999999995</v>
      </c>
      <c r="K3090" s="3">
        <v>2</v>
      </c>
      <c r="L3090" s="3">
        <v>11.997999999999999</v>
      </c>
    </row>
    <row r="3091" spans="1:12" ht="14.25" customHeight="1" x14ac:dyDescent="0.25">
      <c r="A3091" s="1" t="s">
        <v>3057</v>
      </c>
      <c r="B3091" s="2">
        <v>41663</v>
      </c>
      <c r="C3091" s="2">
        <v>41667</v>
      </c>
      <c r="D3091" s="1" t="s">
        <v>3489</v>
      </c>
      <c r="E3091" s="1" t="s">
        <v>3133</v>
      </c>
      <c r="F3091" s="1" t="s">
        <v>3167</v>
      </c>
      <c r="G3091" s="1" t="s">
        <v>3143</v>
      </c>
      <c r="H3091" s="1" t="s">
        <v>18</v>
      </c>
      <c r="I3091" s="1" t="s">
        <v>926</v>
      </c>
      <c r="J3091" s="3">
        <v>4.9379999999999997</v>
      </c>
      <c r="K3091" s="3">
        <v>2</v>
      </c>
      <c r="L3091" s="3">
        <v>-3.6212</v>
      </c>
    </row>
    <row r="3092" spans="1:12" ht="14.25" customHeight="1" x14ac:dyDescent="0.25">
      <c r="A3092" s="1" t="s">
        <v>3058</v>
      </c>
      <c r="B3092" s="2">
        <v>40628</v>
      </c>
      <c r="C3092" s="2">
        <v>40632</v>
      </c>
      <c r="D3092" s="1" t="s">
        <v>3664</v>
      </c>
      <c r="E3092" s="1" t="s">
        <v>3133</v>
      </c>
      <c r="F3092" s="1" t="s">
        <v>3210</v>
      </c>
      <c r="G3092" s="1" t="s">
        <v>3135</v>
      </c>
      <c r="H3092" s="1" t="s">
        <v>9</v>
      </c>
      <c r="I3092" s="1" t="s">
        <v>3059</v>
      </c>
      <c r="J3092" s="3">
        <v>18.75</v>
      </c>
      <c r="K3092" s="3">
        <v>5</v>
      </c>
      <c r="L3092" s="3">
        <v>9</v>
      </c>
    </row>
    <row r="3093" spans="1:12" ht="14.25" customHeight="1" x14ac:dyDescent="0.25">
      <c r="A3093" s="1" t="s">
        <v>3060</v>
      </c>
      <c r="B3093" s="2">
        <v>41432</v>
      </c>
      <c r="C3093" s="2">
        <v>41437</v>
      </c>
      <c r="D3093" s="1" t="s">
        <v>3962</v>
      </c>
      <c r="E3093" s="1" t="s">
        <v>3133</v>
      </c>
      <c r="F3093" s="1" t="s">
        <v>3280</v>
      </c>
      <c r="G3093" s="1" t="s">
        <v>3135</v>
      </c>
      <c r="H3093" s="1" t="s">
        <v>16</v>
      </c>
      <c r="I3093" s="1" t="s">
        <v>1227</v>
      </c>
      <c r="J3093" s="3">
        <v>3023.9279999999999</v>
      </c>
      <c r="K3093" s="3">
        <v>9</v>
      </c>
      <c r="L3093" s="3">
        <v>226.7946</v>
      </c>
    </row>
    <row r="3094" spans="1:12" ht="14.25" customHeight="1" x14ac:dyDescent="0.25">
      <c r="A3094" s="1" t="s">
        <v>3060</v>
      </c>
      <c r="B3094" s="2">
        <v>41432</v>
      </c>
      <c r="C3094" s="2">
        <v>41437</v>
      </c>
      <c r="D3094" s="1" t="s">
        <v>3962</v>
      </c>
      <c r="E3094" s="1" t="s">
        <v>3133</v>
      </c>
      <c r="F3094" s="1" t="s">
        <v>3280</v>
      </c>
      <c r="G3094" s="1" t="s">
        <v>3135</v>
      </c>
      <c r="H3094" s="1" t="s">
        <v>38</v>
      </c>
      <c r="I3094" s="1" t="s">
        <v>3061</v>
      </c>
      <c r="J3094" s="3">
        <v>26.96</v>
      </c>
      <c r="K3094" s="3">
        <v>2</v>
      </c>
      <c r="L3094" s="3">
        <v>3.7744</v>
      </c>
    </row>
    <row r="3095" spans="1:12" ht="14.25" customHeight="1" x14ac:dyDescent="0.25">
      <c r="A3095" s="1" t="s">
        <v>3060</v>
      </c>
      <c r="B3095" s="2">
        <v>41432</v>
      </c>
      <c r="C3095" s="2">
        <v>41437</v>
      </c>
      <c r="D3095" s="1" t="s">
        <v>3962</v>
      </c>
      <c r="E3095" s="1" t="s">
        <v>3133</v>
      </c>
      <c r="F3095" s="1" t="s">
        <v>3280</v>
      </c>
      <c r="G3095" s="1" t="s">
        <v>3135</v>
      </c>
      <c r="H3095" s="1" t="s">
        <v>16</v>
      </c>
      <c r="I3095" s="1" t="s">
        <v>1320</v>
      </c>
      <c r="J3095" s="3">
        <v>477.6</v>
      </c>
      <c r="K3095" s="3">
        <v>3</v>
      </c>
      <c r="L3095" s="3">
        <v>161.19</v>
      </c>
    </row>
    <row r="3096" spans="1:12" ht="14.25" customHeight="1" x14ac:dyDescent="0.25">
      <c r="A3096" s="1" t="s">
        <v>3062</v>
      </c>
      <c r="B3096" s="2">
        <v>41883</v>
      </c>
      <c r="C3096" s="2">
        <v>41888</v>
      </c>
      <c r="D3096" s="1" t="s">
        <v>3688</v>
      </c>
      <c r="E3096" s="1" t="s">
        <v>3133</v>
      </c>
      <c r="F3096" s="1" t="s">
        <v>3140</v>
      </c>
      <c r="G3096" s="1" t="s">
        <v>3135</v>
      </c>
      <c r="H3096" s="1" t="s">
        <v>28</v>
      </c>
      <c r="I3096" s="1" t="s">
        <v>1207</v>
      </c>
      <c r="J3096" s="3">
        <v>193.95</v>
      </c>
      <c r="K3096" s="3">
        <v>3</v>
      </c>
      <c r="L3096" s="3">
        <v>9.6974999999999998</v>
      </c>
    </row>
    <row r="3097" spans="1:12" ht="14.25" customHeight="1" x14ac:dyDescent="0.25">
      <c r="A3097" s="1" t="s">
        <v>3063</v>
      </c>
      <c r="B3097" s="2">
        <v>41250</v>
      </c>
      <c r="C3097" s="2">
        <v>41250</v>
      </c>
      <c r="D3097" s="1" t="s">
        <v>3352</v>
      </c>
      <c r="E3097" s="1" t="s">
        <v>3133</v>
      </c>
      <c r="F3097" s="1" t="s">
        <v>3192</v>
      </c>
      <c r="G3097" s="1" t="s">
        <v>3135</v>
      </c>
      <c r="H3097" s="1" t="s">
        <v>45</v>
      </c>
      <c r="I3097" s="1" t="s">
        <v>818</v>
      </c>
      <c r="J3097" s="3">
        <v>12.96</v>
      </c>
      <c r="K3097" s="3">
        <v>2</v>
      </c>
      <c r="L3097" s="3">
        <v>6.2207999999999997</v>
      </c>
    </row>
    <row r="3098" spans="1:12" ht="14.25" customHeight="1" x14ac:dyDescent="0.25">
      <c r="A3098" s="1" t="s">
        <v>3064</v>
      </c>
      <c r="B3098" s="2">
        <v>41960</v>
      </c>
      <c r="C3098" s="2">
        <v>41964</v>
      </c>
      <c r="D3098" s="1" t="s">
        <v>3332</v>
      </c>
      <c r="E3098" s="1" t="s">
        <v>3133</v>
      </c>
      <c r="F3098" s="1" t="s">
        <v>3134</v>
      </c>
      <c r="G3098" s="1" t="s">
        <v>3135</v>
      </c>
      <c r="H3098" s="1" t="s">
        <v>12</v>
      </c>
      <c r="I3098" s="1" t="s">
        <v>3031</v>
      </c>
      <c r="J3098" s="3">
        <v>119.94</v>
      </c>
      <c r="K3098" s="3">
        <v>3</v>
      </c>
      <c r="L3098" s="3">
        <v>23.988</v>
      </c>
    </row>
    <row r="3099" spans="1:12" ht="14.25" customHeight="1" x14ac:dyDescent="0.25">
      <c r="A3099" s="1" t="s">
        <v>3064</v>
      </c>
      <c r="B3099" s="2">
        <v>41960</v>
      </c>
      <c r="C3099" s="2">
        <v>41964</v>
      </c>
      <c r="D3099" s="1" t="s">
        <v>3332</v>
      </c>
      <c r="E3099" s="1" t="s">
        <v>3133</v>
      </c>
      <c r="F3099" s="1" t="s">
        <v>3134</v>
      </c>
      <c r="G3099" s="1" t="s">
        <v>3135</v>
      </c>
      <c r="H3099" s="1" t="s">
        <v>12</v>
      </c>
      <c r="I3099" s="1" t="s">
        <v>2255</v>
      </c>
      <c r="J3099" s="3">
        <v>12.42</v>
      </c>
      <c r="K3099" s="3">
        <v>3</v>
      </c>
      <c r="L3099" s="3">
        <v>4.4711999999999996</v>
      </c>
    </row>
    <row r="3100" spans="1:12" ht="14.25" customHeight="1" x14ac:dyDescent="0.25">
      <c r="A3100" s="1" t="s">
        <v>3065</v>
      </c>
      <c r="B3100" s="2">
        <v>41388</v>
      </c>
      <c r="C3100" s="2">
        <v>41392</v>
      </c>
      <c r="D3100" s="1" t="s">
        <v>3846</v>
      </c>
      <c r="E3100" s="1" t="s">
        <v>3133</v>
      </c>
      <c r="F3100" s="1" t="s">
        <v>3310</v>
      </c>
      <c r="G3100" s="1" t="s">
        <v>3135</v>
      </c>
      <c r="H3100" s="1" t="s">
        <v>18</v>
      </c>
      <c r="I3100" s="1" t="s">
        <v>302</v>
      </c>
      <c r="J3100" s="3">
        <v>18.088000000000001</v>
      </c>
      <c r="K3100" s="3">
        <v>7</v>
      </c>
      <c r="L3100" s="3">
        <v>6.5568999999999997</v>
      </c>
    </row>
    <row r="3101" spans="1:12" ht="14.25" customHeight="1" x14ac:dyDescent="0.25">
      <c r="A3101" s="1" t="s">
        <v>3065</v>
      </c>
      <c r="B3101" s="2">
        <v>41388</v>
      </c>
      <c r="C3101" s="2">
        <v>41392</v>
      </c>
      <c r="D3101" s="1" t="s">
        <v>3846</v>
      </c>
      <c r="E3101" s="1" t="s">
        <v>3133</v>
      </c>
      <c r="F3101" s="1" t="s">
        <v>3310</v>
      </c>
      <c r="G3101" s="1" t="s">
        <v>3135</v>
      </c>
      <c r="H3101" s="1" t="s">
        <v>87</v>
      </c>
      <c r="I3101" s="1" t="s">
        <v>3066</v>
      </c>
      <c r="J3101" s="3">
        <v>71.97</v>
      </c>
      <c r="K3101" s="3">
        <v>3</v>
      </c>
      <c r="L3101" s="3">
        <v>35.984999999999999</v>
      </c>
    </row>
    <row r="3102" spans="1:12" ht="14.25" customHeight="1" x14ac:dyDescent="0.25">
      <c r="A3102" s="1" t="s">
        <v>3067</v>
      </c>
      <c r="B3102" s="2">
        <v>41957</v>
      </c>
      <c r="C3102" s="2">
        <v>41963</v>
      </c>
      <c r="D3102" s="1" t="s">
        <v>3362</v>
      </c>
      <c r="E3102" s="1" t="s">
        <v>3133</v>
      </c>
      <c r="F3102" s="1" t="s">
        <v>3311</v>
      </c>
      <c r="G3102" s="1" t="s">
        <v>3135</v>
      </c>
      <c r="H3102" s="1" t="s">
        <v>16</v>
      </c>
      <c r="I3102" s="1" t="s">
        <v>3068</v>
      </c>
      <c r="J3102" s="3">
        <v>22</v>
      </c>
      <c r="K3102" s="3">
        <v>5</v>
      </c>
      <c r="L3102" s="3">
        <v>1.375</v>
      </c>
    </row>
    <row r="3103" spans="1:12" ht="14.25" customHeight="1" x14ac:dyDescent="0.25">
      <c r="A3103" s="1" t="s">
        <v>3069</v>
      </c>
      <c r="B3103" s="2">
        <v>41401</v>
      </c>
      <c r="C3103" s="2">
        <v>41405</v>
      </c>
      <c r="D3103" s="1" t="s">
        <v>3573</v>
      </c>
      <c r="E3103" s="1" t="s">
        <v>3133</v>
      </c>
      <c r="F3103" s="1" t="s">
        <v>3247</v>
      </c>
      <c r="G3103" s="1" t="s">
        <v>3135</v>
      </c>
      <c r="H3103" s="1" t="s">
        <v>12</v>
      </c>
      <c r="I3103" s="1" t="s">
        <v>797</v>
      </c>
      <c r="J3103" s="3">
        <v>41.6</v>
      </c>
      <c r="K3103" s="3">
        <v>4</v>
      </c>
      <c r="L3103" s="3">
        <v>14.144</v>
      </c>
    </row>
    <row r="3104" spans="1:12" ht="14.25" customHeight="1" x14ac:dyDescent="0.25">
      <c r="A3104" s="1" t="s">
        <v>3070</v>
      </c>
      <c r="B3104" s="2">
        <v>41270</v>
      </c>
      <c r="C3104" s="2">
        <v>41274</v>
      </c>
      <c r="D3104" s="1" t="s">
        <v>3831</v>
      </c>
      <c r="E3104" s="1" t="s">
        <v>3133</v>
      </c>
      <c r="F3104" s="1" t="s">
        <v>3140</v>
      </c>
      <c r="G3104" s="1" t="s">
        <v>3135</v>
      </c>
      <c r="H3104" s="1" t="s">
        <v>28</v>
      </c>
      <c r="I3104" s="1" t="s">
        <v>452</v>
      </c>
      <c r="J3104" s="3">
        <v>323.10000000000002</v>
      </c>
      <c r="K3104" s="3">
        <v>2</v>
      </c>
      <c r="L3104" s="3">
        <v>61.389000000000003</v>
      </c>
    </row>
    <row r="3105" spans="1:12" ht="14.25" customHeight="1" x14ac:dyDescent="0.25">
      <c r="A3105" s="1" t="s">
        <v>3070</v>
      </c>
      <c r="B3105" s="2">
        <v>41270</v>
      </c>
      <c r="C3105" s="2">
        <v>41274</v>
      </c>
      <c r="D3105" s="1" t="s">
        <v>3831</v>
      </c>
      <c r="E3105" s="1" t="s">
        <v>3133</v>
      </c>
      <c r="F3105" s="1" t="s">
        <v>3140</v>
      </c>
      <c r="G3105" s="1" t="s">
        <v>3135</v>
      </c>
      <c r="H3105" s="1" t="s">
        <v>16</v>
      </c>
      <c r="I3105" s="1" t="s">
        <v>757</v>
      </c>
      <c r="J3105" s="3">
        <v>668.16</v>
      </c>
      <c r="K3105" s="3">
        <v>9</v>
      </c>
      <c r="L3105" s="3">
        <v>75.168000000000006</v>
      </c>
    </row>
    <row r="3106" spans="1:12" ht="14.25" customHeight="1" x14ac:dyDescent="0.25">
      <c r="A3106" s="1" t="s">
        <v>3071</v>
      </c>
      <c r="B3106" s="2">
        <v>41987</v>
      </c>
      <c r="C3106" s="2">
        <v>41992</v>
      </c>
      <c r="D3106" s="1" t="s">
        <v>3672</v>
      </c>
      <c r="E3106" s="1" t="s">
        <v>3133</v>
      </c>
      <c r="F3106" s="1" t="s">
        <v>3140</v>
      </c>
      <c r="G3106" s="1" t="s">
        <v>3135</v>
      </c>
      <c r="H3106" s="1" t="s">
        <v>9</v>
      </c>
      <c r="I3106" s="1" t="s">
        <v>2303</v>
      </c>
      <c r="J3106" s="3">
        <v>8.64</v>
      </c>
      <c r="K3106" s="3">
        <v>3</v>
      </c>
      <c r="L3106" s="3">
        <v>4.2336</v>
      </c>
    </row>
    <row r="3107" spans="1:12" ht="14.25" customHeight="1" x14ac:dyDescent="0.25">
      <c r="A3107" s="1" t="s">
        <v>3071</v>
      </c>
      <c r="B3107" s="2">
        <v>41987</v>
      </c>
      <c r="C3107" s="2">
        <v>41992</v>
      </c>
      <c r="D3107" s="1" t="s">
        <v>3672</v>
      </c>
      <c r="E3107" s="1" t="s">
        <v>3133</v>
      </c>
      <c r="F3107" s="1" t="s">
        <v>3140</v>
      </c>
      <c r="G3107" s="1" t="s">
        <v>3135</v>
      </c>
      <c r="H3107" s="1" t="s">
        <v>45</v>
      </c>
      <c r="I3107" s="1" t="s">
        <v>558</v>
      </c>
      <c r="J3107" s="3">
        <v>38.880000000000003</v>
      </c>
      <c r="K3107" s="3">
        <v>6</v>
      </c>
      <c r="L3107" s="3">
        <v>18.662400000000002</v>
      </c>
    </row>
    <row r="3108" spans="1:12" ht="14.25" customHeight="1" x14ac:dyDescent="0.25">
      <c r="A3108" s="1" t="s">
        <v>3071</v>
      </c>
      <c r="B3108" s="2">
        <v>41987</v>
      </c>
      <c r="C3108" s="2">
        <v>41992</v>
      </c>
      <c r="D3108" s="1" t="s">
        <v>3672</v>
      </c>
      <c r="E3108" s="1" t="s">
        <v>3133</v>
      </c>
      <c r="F3108" s="1" t="s">
        <v>3140</v>
      </c>
      <c r="G3108" s="1" t="s">
        <v>3135</v>
      </c>
      <c r="H3108" s="1" t="s">
        <v>12</v>
      </c>
      <c r="I3108" s="1" t="s">
        <v>3072</v>
      </c>
      <c r="J3108" s="3">
        <v>201.04</v>
      </c>
      <c r="K3108" s="3">
        <v>8</v>
      </c>
      <c r="L3108" s="3">
        <v>54.280799999999999</v>
      </c>
    </row>
    <row r="3109" spans="1:12" ht="14.25" customHeight="1" x14ac:dyDescent="0.25">
      <c r="A3109" s="1" t="s">
        <v>3071</v>
      </c>
      <c r="B3109" s="2">
        <v>41987</v>
      </c>
      <c r="C3109" s="2">
        <v>41992</v>
      </c>
      <c r="D3109" s="1" t="s">
        <v>3672</v>
      </c>
      <c r="E3109" s="1" t="s">
        <v>3133</v>
      </c>
      <c r="F3109" s="1" t="s">
        <v>3140</v>
      </c>
      <c r="G3109" s="1" t="s">
        <v>3135</v>
      </c>
      <c r="H3109" s="1" t="s">
        <v>45</v>
      </c>
      <c r="I3109" s="1" t="s">
        <v>2086</v>
      </c>
      <c r="J3109" s="3">
        <v>12.96</v>
      </c>
      <c r="K3109" s="3">
        <v>2</v>
      </c>
      <c r="L3109" s="3">
        <v>6.3503999999999996</v>
      </c>
    </row>
    <row r="3110" spans="1:12" ht="14.25" customHeight="1" x14ac:dyDescent="0.25">
      <c r="A3110" s="1" t="s">
        <v>3073</v>
      </c>
      <c r="B3110" s="2">
        <v>41642</v>
      </c>
      <c r="C3110" s="2">
        <v>41644</v>
      </c>
      <c r="D3110" s="1" t="s">
        <v>3992</v>
      </c>
      <c r="E3110" s="1" t="s">
        <v>3133</v>
      </c>
      <c r="F3110" s="1" t="s">
        <v>3134</v>
      </c>
      <c r="G3110" s="1" t="s">
        <v>3135</v>
      </c>
      <c r="H3110" s="1" t="s">
        <v>38</v>
      </c>
      <c r="I3110" s="1" t="s">
        <v>1054</v>
      </c>
      <c r="J3110" s="3">
        <v>16.59</v>
      </c>
      <c r="K3110" s="3">
        <v>1</v>
      </c>
      <c r="L3110" s="3">
        <v>5.8064999999999998</v>
      </c>
    </row>
    <row r="3111" spans="1:12" ht="14.25" customHeight="1" x14ac:dyDescent="0.25">
      <c r="A3111" s="1" t="s">
        <v>3074</v>
      </c>
      <c r="B3111" s="2">
        <v>41790</v>
      </c>
      <c r="C3111" s="2">
        <v>41794</v>
      </c>
      <c r="D3111" s="1" t="s">
        <v>3577</v>
      </c>
      <c r="E3111" s="1" t="s">
        <v>3133</v>
      </c>
      <c r="F3111" s="1" t="s">
        <v>3159</v>
      </c>
      <c r="G3111" s="1" t="s">
        <v>3135</v>
      </c>
      <c r="H3111" s="1" t="s">
        <v>14</v>
      </c>
      <c r="I3111" s="1" t="s">
        <v>597</v>
      </c>
      <c r="J3111" s="3">
        <v>35.1</v>
      </c>
      <c r="K3111" s="3">
        <v>6</v>
      </c>
      <c r="L3111" s="3">
        <v>10.179</v>
      </c>
    </row>
    <row r="3112" spans="1:12" ht="14.25" customHeight="1" x14ac:dyDescent="0.25">
      <c r="A3112" s="1" t="s">
        <v>3075</v>
      </c>
      <c r="B3112" s="2">
        <v>41907</v>
      </c>
      <c r="C3112" s="2">
        <v>41911</v>
      </c>
      <c r="D3112" s="1" t="s">
        <v>3337</v>
      </c>
      <c r="E3112" s="1" t="s">
        <v>3133</v>
      </c>
      <c r="F3112" s="1" t="s">
        <v>3140</v>
      </c>
      <c r="G3112" s="1" t="s">
        <v>3135</v>
      </c>
      <c r="H3112" s="1" t="s">
        <v>45</v>
      </c>
      <c r="I3112" s="1" t="s">
        <v>1967</v>
      </c>
      <c r="J3112" s="3">
        <v>31.08</v>
      </c>
      <c r="K3112" s="3">
        <v>6</v>
      </c>
      <c r="L3112" s="3">
        <v>15.229200000000001</v>
      </c>
    </row>
    <row r="3113" spans="1:12" ht="14.25" customHeight="1" x14ac:dyDescent="0.25">
      <c r="A3113" s="1" t="s">
        <v>3075</v>
      </c>
      <c r="B3113" s="2">
        <v>41907</v>
      </c>
      <c r="C3113" s="2">
        <v>41911</v>
      </c>
      <c r="D3113" s="1" t="s">
        <v>3337</v>
      </c>
      <c r="E3113" s="1" t="s">
        <v>3133</v>
      </c>
      <c r="F3113" s="1" t="s">
        <v>3140</v>
      </c>
      <c r="G3113" s="1" t="s">
        <v>3135</v>
      </c>
      <c r="H3113" s="1" t="s">
        <v>82</v>
      </c>
      <c r="I3113" s="1" t="s">
        <v>295</v>
      </c>
      <c r="J3113" s="3">
        <v>7.3</v>
      </c>
      <c r="K3113" s="3">
        <v>2</v>
      </c>
      <c r="L3113" s="3">
        <v>2.19</v>
      </c>
    </row>
    <row r="3114" spans="1:12" ht="14.25" customHeight="1" x14ac:dyDescent="0.25">
      <c r="A3114" s="1" t="s">
        <v>3076</v>
      </c>
      <c r="B3114" s="2">
        <v>41989</v>
      </c>
      <c r="C3114" s="2">
        <v>41993</v>
      </c>
      <c r="D3114" s="1" t="s">
        <v>3880</v>
      </c>
      <c r="E3114" s="1" t="s">
        <v>3133</v>
      </c>
      <c r="F3114" s="1" t="s">
        <v>3161</v>
      </c>
      <c r="G3114" s="1" t="s">
        <v>3135</v>
      </c>
      <c r="H3114" s="1" t="s">
        <v>45</v>
      </c>
      <c r="I3114" s="1" t="s">
        <v>130</v>
      </c>
      <c r="J3114" s="3">
        <v>22.83</v>
      </c>
      <c r="K3114" s="3">
        <v>3</v>
      </c>
      <c r="L3114" s="3">
        <v>10.7301</v>
      </c>
    </row>
    <row r="3115" spans="1:12" ht="14.25" customHeight="1" x14ac:dyDescent="0.25">
      <c r="A3115" s="1" t="s">
        <v>3076</v>
      </c>
      <c r="B3115" s="2">
        <v>41989</v>
      </c>
      <c r="C3115" s="2">
        <v>41993</v>
      </c>
      <c r="D3115" s="1" t="s">
        <v>3880</v>
      </c>
      <c r="E3115" s="1" t="s">
        <v>3133</v>
      </c>
      <c r="F3115" s="1" t="s">
        <v>3161</v>
      </c>
      <c r="G3115" s="1" t="s">
        <v>3135</v>
      </c>
      <c r="H3115" s="1" t="s">
        <v>20</v>
      </c>
      <c r="I3115" s="1" t="s">
        <v>2630</v>
      </c>
      <c r="J3115" s="3">
        <v>54.32</v>
      </c>
      <c r="K3115" s="3">
        <v>4</v>
      </c>
      <c r="L3115" s="3">
        <v>16.295999999999999</v>
      </c>
    </row>
    <row r="3116" spans="1:12" ht="14.25" customHeight="1" x14ac:dyDescent="0.25">
      <c r="A3116" s="1" t="s">
        <v>3076</v>
      </c>
      <c r="B3116" s="2">
        <v>41989</v>
      </c>
      <c r="C3116" s="2">
        <v>41993</v>
      </c>
      <c r="D3116" s="1" t="s">
        <v>3880</v>
      </c>
      <c r="E3116" s="1" t="s">
        <v>3133</v>
      </c>
      <c r="F3116" s="1" t="s">
        <v>3161</v>
      </c>
      <c r="G3116" s="1" t="s">
        <v>3135</v>
      </c>
      <c r="H3116" s="1" t="s">
        <v>16</v>
      </c>
      <c r="I3116" s="1" t="s">
        <v>1073</v>
      </c>
      <c r="J3116" s="3">
        <v>196.77600000000001</v>
      </c>
      <c r="K3116" s="3">
        <v>3</v>
      </c>
      <c r="L3116" s="3">
        <v>14.7582</v>
      </c>
    </row>
    <row r="3117" spans="1:12" ht="14.25" customHeight="1" x14ac:dyDescent="0.25">
      <c r="A3117" s="1" t="s">
        <v>3077</v>
      </c>
      <c r="B3117" s="2">
        <v>41578</v>
      </c>
      <c r="C3117" s="2">
        <v>41583</v>
      </c>
      <c r="D3117" s="1" t="s">
        <v>3737</v>
      </c>
      <c r="E3117" s="1" t="s">
        <v>3133</v>
      </c>
      <c r="F3117" s="1" t="s">
        <v>3312</v>
      </c>
      <c r="G3117" s="1" t="s">
        <v>3135</v>
      </c>
      <c r="H3117" s="1" t="s">
        <v>79</v>
      </c>
      <c r="I3117" s="1" t="s">
        <v>2354</v>
      </c>
      <c r="J3117" s="3">
        <v>3.62</v>
      </c>
      <c r="K3117" s="3">
        <v>2</v>
      </c>
      <c r="L3117" s="3">
        <v>1.1946000000000001</v>
      </c>
    </row>
    <row r="3118" spans="1:12" ht="14.25" customHeight="1" x14ac:dyDescent="0.25">
      <c r="A3118" s="1" t="s">
        <v>3078</v>
      </c>
      <c r="B3118" s="2">
        <v>41932</v>
      </c>
      <c r="C3118" s="2">
        <v>41936</v>
      </c>
      <c r="D3118" s="1" t="s">
        <v>3993</v>
      </c>
      <c r="E3118" s="1" t="s">
        <v>3133</v>
      </c>
      <c r="F3118" s="1" t="s">
        <v>3140</v>
      </c>
      <c r="G3118" s="1" t="s">
        <v>3135</v>
      </c>
      <c r="H3118" s="1" t="s">
        <v>18</v>
      </c>
      <c r="I3118" s="1" t="s">
        <v>2100</v>
      </c>
      <c r="J3118" s="3">
        <v>39.624000000000002</v>
      </c>
      <c r="K3118" s="3">
        <v>3</v>
      </c>
      <c r="L3118" s="3">
        <v>13.868399999999999</v>
      </c>
    </row>
    <row r="3119" spans="1:12" ht="14.25" customHeight="1" x14ac:dyDescent="0.25">
      <c r="A3119" s="1" t="s">
        <v>3079</v>
      </c>
      <c r="B3119" s="2">
        <v>41569</v>
      </c>
      <c r="C3119" s="2">
        <v>41575</v>
      </c>
      <c r="D3119" s="1" t="s">
        <v>3656</v>
      </c>
      <c r="E3119" s="1" t="s">
        <v>3133</v>
      </c>
      <c r="F3119" s="1" t="s">
        <v>3134</v>
      </c>
      <c r="G3119" s="1" t="s">
        <v>3135</v>
      </c>
      <c r="H3119" s="1" t="s">
        <v>72</v>
      </c>
      <c r="I3119" s="1" t="s">
        <v>3080</v>
      </c>
      <c r="J3119" s="3">
        <v>242.136</v>
      </c>
      <c r="K3119" s="3">
        <v>3</v>
      </c>
      <c r="L3119" s="3">
        <v>12.1068</v>
      </c>
    </row>
    <row r="3120" spans="1:12" ht="14.25" customHeight="1" x14ac:dyDescent="0.25">
      <c r="A3120" s="1" t="s">
        <v>3079</v>
      </c>
      <c r="B3120" s="2">
        <v>41569</v>
      </c>
      <c r="C3120" s="2">
        <v>41575</v>
      </c>
      <c r="D3120" s="1" t="s">
        <v>3656</v>
      </c>
      <c r="E3120" s="1" t="s">
        <v>3133</v>
      </c>
      <c r="F3120" s="1" t="s">
        <v>3134</v>
      </c>
      <c r="G3120" s="1" t="s">
        <v>3135</v>
      </c>
      <c r="H3120" s="1" t="s">
        <v>14</v>
      </c>
      <c r="I3120" s="1" t="s">
        <v>1715</v>
      </c>
      <c r="J3120" s="3">
        <v>12.39</v>
      </c>
      <c r="K3120" s="3">
        <v>3</v>
      </c>
      <c r="L3120" s="3">
        <v>5.6993999999999998</v>
      </c>
    </row>
    <row r="3121" spans="1:12" ht="14.25" customHeight="1" x14ac:dyDescent="0.25">
      <c r="A3121" s="1" t="s">
        <v>3079</v>
      </c>
      <c r="B3121" s="2">
        <v>41569</v>
      </c>
      <c r="C3121" s="2">
        <v>41575</v>
      </c>
      <c r="D3121" s="1" t="s">
        <v>3656</v>
      </c>
      <c r="E3121" s="1" t="s">
        <v>3133</v>
      </c>
      <c r="F3121" s="1" t="s">
        <v>3134</v>
      </c>
      <c r="G3121" s="1" t="s">
        <v>3135</v>
      </c>
      <c r="H3121" s="1" t="s">
        <v>12</v>
      </c>
      <c r="I3121" s="1" t="s">
        <v>1862</v>
      </c>
      <c r="J3121" s="3">
        <v>19.96</v>
      </c>
      <c r="K3121" s="3">
        <v>2</v>
      </c>
      <c r="L3121" s="3">
        <v>5.5888</v>
      </c>
    </row>
    <row r="3122" spans="1:12" ht="14.25" customHeight="1" x14ac:dyDescent="0.25">
      <c r="A3122" s="1" t="s">
        <v>3079</v>
      </c>
      <c r="B3122" s="2">
        <v>41569</v>
      </c>
      <c r="C3122" s="2">
        <v>41575</v>
      </c>
      <c r="D3122" s="1" t="s">
        <v>3656</v>
      </c>
      <c r="E3122" s="1" t="s">
        <v>3133</v>
      </c>
      <c r="F3122" s="1" t="s">
        <v>3134</v>
      </c>
      <c r="G3122" s="1" t="s">
        <v>3135</v>
      </c>
      <c r="H3122" s="1" t="s">
        <v>28</v>
      </c>
      <c r="I3122" s="1" t="s">
        <v>225</v>
      </c>
      <c r="J3122" s="3">
        <v>340.92</v>
      </c>
      <c r="K3122" s="3">
        <v>3</v>
      </c>
      <c r="L3122" s="3">
        <v>3.4091999999999998</v>
      </c>
    </row>
    <row r="3123" spans="1:12" ht="14.25" customHeight="1" x14ac:dyDescent="0.25">
      <c r="A3123" s="1" t="s">
        <v>3081</v>
      </c>
      <c r="B3123" s="2">
        <v>41586</v>
      </c>
      <c r="C3123" s="2">
        <v>41591</v>
      </c>
      <c r="D3123" s="1" t="s">
        <v>3488</v>
      </c>
      <c r="E3123" s="1" t="s">
        <v>3133</v>
      </c>
      <c r="F3123" s="1" t="s">
        <v>3140</v>
      </c>
      <c r="G3123" s="1" t="s">
        <v>3135</v>
      </c>
      <c r="H3123" s="1" t="s">
        <v>18</v>
      </c>
      <c r="I3123" s="1" t="s">
        <v>1250</v>
      </c>
      <c r="J3123" s="3">
        <v>57.584000000000003</v>
      </c>
      <c r="K3123" s="3">
        <v>2</v>
      </c>
      <c r="L3123" s="3">
        <v>20.154399999999999</v>
      </c>
    </row>
    <row r="3124" spans="1:12" ht="14.25" customHeight="1" x14ac:dyDescent="0.25">
      <c r="A3124" s="1" t="s">
        <v>3082</v>
      </c>
      <c r="B3124" s="2">
        <v>41900</v>
      </c>
      <c r="C3124" s="2">
        <v>41903</v>
      </c>
      <c r="D3124" s="1" t="s">
        <v>3630</v>
      </c>
      <c r="E3124" s="1" t="s">
        <v>3133</v>
      </c>
      <c r="F3124" s="1" t="s">
        <v>3264</v>
      </c>
      <c r="G3124" s="1" t="s">
        <v>3252</v>
      </c>
      <c r="H3124" s="1" t="s">
        <v>38</v>
      </c>
      <c r="I3124" s="1" t="s">
        <v>649</v>
      </c>
      <c r="J3124" s="3">
        <v>89.97</v>
      </c>
      <c r="K3124" s="3">
        <v>3</v>
      </c>
      <c r="L3124" s="3">
        <v>37.787399999999998</v>
      </c>
    </row>
    <row r="3125" spans="1:12" ht="14.25" customHeight="1" x14ac:dyDescent="0.25">
      <c r="A3125" s="1" t="s">
        <v>3083</v>
      </c>
      <c r="B3125" s="2">
        <v>40815</v>
      </c>
      <c r="C3125" s="2">
        <v>40820</v>
      </c>
      <c r="D3125" s="1" t="s">
        <v>3994</v>
      </c>
      <c r="E3125" s="1" t="s">
        <v>3133</v>
      </c>
      <c r="F3125" s="1" t="s">
        <v>3136</v>
      </c>
      <c r="G3125" s="1" t="s">
        <v>3137</v>
      </c>
      <c r="H3125" s="1" t="s">
        <v>18</v>
      </c>
      <c r="I3125" s="1" t="s">
        <v>1085</v>
      </c>
      <c r="J3125" s="3">
        <v>10.048</v>
      </c>
      <c r="K3125" s="3">
        <v>2</v>
      </c>
      <c r="L3125" s="3">
        <v>3.14</v>
      </c>
    </row>
    <row r="3126" spans="1:12" ht="14.25" customHeight="1" x14ac:dyDescent="0.25">
      <c r="A3126" s="1" t="s">
        <v>3083</v>
      </c>
      <c r="B3126" s="2">
        <v>40815</v>
      </c>
      <c r="C3126" s="2">
        <v>40820</v>
      </c>
      <c r="D3126" s="1" t="s">
        <v>3994</v>
      </c>
      <c r="E3126" s="1" t="s">
        <v>3133</v>
      </c>
      <c r="F3126" s="1" t="s">
        <v>3136</v>
      </c>
      <c r="G3126" s="1" t="s">
        <v>3137</v>
      </c>
      <c r="H3126" s="1" t="s">
        <v>28</v>
      </c>
      <c r="I3126" s="1" t="s">
        <v>452</v>
      </c>
      <c r="J3126" s="3">
        <v>807.75</v>
      </c>
      <c r="K3126" s="3">
        <v>5</v>
      </c>
      <c r="L3126" s="3">
        <v>153.4725</v>
      </c>
    </row>
    <row r="3127" spans="1:12" ht="14.25" customHeight="1" x14ac:dyDescent="0.25">
      <c r="A3127" s="1" t="s">
        <v>3084</v>
      </c>
      <c r="B3127" s="2">
        <v>41958</v>
      </c>
      <c r="C3127" s="2">
        <v>41963</v>
      </c>
      <c r="D3127" s="1" t="s">
        <v>3568</v>
      </c>
      <c r="E3127" s="1" t="s">
        <v>3133</v>
      </c>
      <c r="F3127" s="1" t="s">
        <v>3134</v>
      </c>
      <c r="G3127" s="1" t="s">
        <v>3135</v>
      </c>
      <c r="H3127" s="1" t="s">
        <v>14</v>
      </c>
      <c r="I3127" s="1" t="s">
        <v>1876</v>
      </c>
      <c r="J3127" s="3">
        <v>34.24</v>
      </c>
      <c r="K3127" s="3">
        <v>8</v>
      </c>
      <c r="L3127" s="3">
        <v>9.9296000000000006</v>
      </c>
    </row>
    <row r="3128" spans="1:12" ht="14.25" customHeight="1" x14ac:dyDescent="0.25">
      <c r="A3128" s="1" t="s">
        <v>3085</v>
      </c>
      <c r="B3128" s="2">
        <v>41715</v>
      </c>
      <c r="C3128" s="2">
        <v>41720</v>
      </c>
      <c r="D3128" s="1" t="s">
        <v>3636</v>
      </c>
      <c r="E3128" s="1" t="s">
        <v>3133</v>
      </c>
      <c r="F3128" s="1" t="s">
        <v>3134</v>
      </c>
      <c r="G3128" s="1" t="s">
        <v>3135</v>
      </c>
      <c r="H3128" s="1" t="s">
        <v>28</v>
      </c>
      <c r="I3128" s="1" t="s">
        <v>1203</v>
      </c>
      <c r="J3128" s="3">
        <v>310.12</v>
      </c>
      <c r="K3128" s="3">
        <v>2</v>
      </c>
      <c r="L3128" s="3">
        <v>80.631200000000007</v>
      </c>
    </row>
    <row r="3129" spans="1:12" ht="14.25" customHeight="1" x14ac:dyDescent="0.25">
      <c r="A3129" s="1" t="s">
        <v>3085</v>
      </c>
      <c r="B3129" s="2">
        <v>41715</v>
      </c>
      <c r="C3129" s="2">
        <v>41720</v>
      </c>
      <c r="D3129" s="1" t="s">
        <v>3636</v>
      </c>
      <c r="E3129" s="1" t="s">
        <v>3133</v>
      </c>
      <c r="F3129" s="1" t="s">
        <v>3134</v>
      </c>
      <c r="G3129" s="1" t="s">
        <v>3135</v>
      </c>
      <c r="H3129" s="1" t="s">
        <v>18</v>
      </c>
      <c r="I3129" s="1" t="s">
        <v>2245</v>
      </c>
      <c r="J3129" s="3">
        <v>70.463999999999999</v>
      </c>
      <c r="K3129" s="3">
        <v>6</v>
      </c>
      <c r="L3129" s="3">
        <v>22.9008</v>
      </c>
    </row>
    <row r="3130" spans="1:12" ht="14.25" customHeight="1" x14ac:dyDescent="0.25">
      <c r="A3130" s="1" t="s">
        <v>3085</v>
      </c>
      <c r="B3130" s="2">
        <v>41715</v>
      </c>
      <c r="C3130" s="2">
        <v>41720</v>
      </c>
      <c r="D3130" s="1" t="s">
        <v>3636</v>
      </c>
      <c r="E3130" s="1" t="s">
        <v>3133</v>
      </c>
      <c r="F3130" s="1" t="s">
        <v>3134</v>
      </c>
      <c r="G3130" s="1" t="s">
        <v>3135</v>
      </c>
      <c r="H3130" s="1" t="s">
        <v>18</v>
      </c>
      <c r="I3130" s="1" t="s">
        <v>2280</v>
      </c>
      <c r="J3130" s="3">
        <v>19.68</v>
      </c>
      <c r="K3130" s="3">
        <v>5</v>
      </c>
      <c r="L3130" s="3">
        <v>6.8879999999999999</v>
      </c>
    </row>
    <row r="3131" spans="1:12" ht="14.25" customHeight="1" x14ac:dyDescent="0.25">
      <c r="A3131" s="1" t="s">
        <v>3085</v>
      </c>
      <c r="B3131" s="2">
        <v>41715</v>
      </c>
      <c r="C3131" s="2">
        <v>41720</v>
      </c>
      <c r="D3131" s="1" t="s">
        <v>3636</v>
      </c>
      <c r="E3131" s="1" t="s">
        <v>3133</v>
      </c>
      <c r="F3131" s="1" t="s">
        <v>3134</v>
      </c>
      <c r="G3131" s="1" t="s">
        <v>3135</v>
      </c>
      <c r="H3131" s="1" t="s">
        <v>20</v>
      </c>
      <c r="I3131" s="1" t="s">
        <v>3086</v>
      </c>
      <c r="J3131" s="3">
        <v>140.66999999999999</v>
      </c>
      <c r="K3131" s="3">
        <v>3</v>
      </c>
      <c r="L3131" s="3">
        <v>54.8613</v>
      </c>
    </row>
    <row r="3132" spans="1:12" ht="14.25" customHeight="1" x14ac:dyDescent="0.25">
      <c r="A3132" s="1" t="s">
        <v>3087</v>
      </c>
      <c r="B3132" s="2">
        <v>41972</v>
      </c>
      <c r="C3132" s="2">
        <v>41976</v>
      </c>
      <c r="D3132" s="1" t="s">
        <v>3672</v>
      </c>
      <c r="E3132" s="1" t="s">
        <v>3133</v>
      </c>
      <c r="F3132" s="1" t="s">
        <v>3159</v>
      </c>
      <c r="G3132" s="1" t="s">
        <v>3135</v>
      </c>
      <c r="H3132" s="1" t="s">
        <v>9</v>
      </c>
      <c r="I3132" s="1" t="s">
        <v>2257</v>
      </c>
      <c r="J3132" s="3">
        <v>62.65</v>
      </c>
      <c r="K3132" s="3">
        <v>5</v>
      </c>
      <c r="L3132" s="3">
        <v>29.445499999999999</v>
      </c>
    </row>
    <row r="3133" spans="1:12" ht="14.25" customHeight="1" x14ac:dyDescent="0.25">
      <c r="A3133" s="1" t="s">
        <v>3088</v>
      </c>
      <c r="B3133" s="2">
        <v>41968</v>
      </c>
      <c r="C3133" s="2">
        <v>41968</v>
      </c>
      <c r="D3133" s="1" t="s">
        <v>3855</v>
      </c>
      <c r="E3133" s="1" t="s">
        <v>3133</v>
      </c>
      <c r="F3133" s="1" t="s">
        <v>3134</v>
      </c>
      <c r="G3133" s="1" t="s">
        <v>3135</v>
      </c>
      <c r="H3133" s="1" t="s">
        <v>22</v>
      </c>
      <c r="I3133" s="1" t="s">
        <v>1062</v>
      </c>
      <c r="J3133" s="3">
        <v>364.08</v>
      </c>
      <c r="K3133" s="3">
        <v>2</v>
      </c>
      <c r="L3133" s="3">
        <v>9.1020000000000003</v>
      </c>
    </row>
    <row r="3134" spans="1:12" ht="14.25" customHeight="1" x14ac:dyDescent="0.25">
      <c r="A3134" s="1" t="s">
        <v>3088</v>
      </c>
      <c r="B3134" s="2">
        <v>41968</v>
      </c>
      <c r="C3134" s="2">
        <v>41968</v>
      </c>
      <c r="D3134" s="1" t="s">
        <v>3855</v>
      </c>
      <c r="E3134" s="1" t="s">
        <v>3133</v>
      </c>
      <c r="F3134" s="1" t="s">
        <v>3134</v>
      </c>
      <c r="G3134" s="1" t="s">
        <v>3135</v>
      </c>
      <c r="H3134" s="1" t="s">
        <v>22</v>
      </c>
      <c r="I3134" s="1" t="s">
        <v>1766</v>
      </c>
      <c r="J3134" s="3">
        <v>71.087999999999994</v>
      </c>
      <c r="K3134" s="3">
        <v>2</v>
      </c>
      <c r="L3134" s="3">
        <v>-1.7771999999999999</v>
      </c>
    </row>
    <row r="3135" spans="1:12" ht="14.25" customHeight="1" x14ac:dyDescent="0.25">
      <c r="A3135" s="1" t="s">
        <v>3089</v>
      </c>
      <c r="B3135" s="2">
        <v>41457</v>
      </c>
      <c r="C3135" s="2">
        <v>41458</v>
      </c>
      <c r="D3135" s="1" t="s">
        <v>3420</v>
      </c>
      <c r="E3135" s="1" t="s">
        <v>3133</v>
      </c>
      <c r="F3135" s="1" t="s">
        <v>3136</v>
      </c>
      <c r="G3135" s="1" t="s">
        <v>3137</v>
      </c>
      <c r="H3135" s="1" t="s">
        <v>18</v>
      </c>
      <c r="I3135" s="1" t="s">
        <v>946</v>
      </c>
      <c r="J3135" s="3">
        <v>2.496</v>
      </c>
      <c r="K3135" s="3">
        <v>1</v>
      </c>
      <c r="L3135" s="3">
        <v>0.90480000000000005</v>
      </c>
    </row>
    <row r="3136" spans="1:12" ht="14.25" customHeight="1" x14ac:dyDescent="0.25">
      <c r="A3136" s="1" t="s">
        <v>3090</v>
      </c>
      <c r="B3136" s="2">
        <v>41579</v>
      </c>
      <c r="C3136" s="2">
        <v>41584</v>
      </c>
      <c r="D3136" s="1" t="s">
        <v>3889</v>
      </c>
      <c r="E3136" s="1" t="s">
        <v>3133</v>
      </c>
      <c r="F3136" s="1" t="s">
        <v>3140</v>
      </c>
      <c r="G3136" s="1" t="s">
        <v>3135</v>
      </c>
      <c r="H3136" s="1" t="s">
        <v>72</v>
      </c>
      <c r="I3136" s="1" t="s">
        <v>1173</v>
      </c>
      <c r="J3136" s="3">
        <v>1403.92</v>
      </c>
      <c r="K3136" s="3">
        <v>5</v>
      </c>
      <c r="L3136" s="3">
        <v>70.195999999999998</v>
      </c>
    </row>
    <row r="3137" spans="1:12" ht="14.25" customHeight="1" x14ac:dyDescent="0.25">
      <c r="A3137" s="1" t="s">
        <v>3091</v>
      </c>
      <c r="B3137" s="2">
        <v>40589</v>
      </c>
      <c r="C3137" s="2">
        <v>40593</v>
      </c>
      <c r="D3137" s="1" t="s">
        <v>3527</v>
      </c>
      <c r="E3137" s="1" t="s">
        <v>3133</v>
      </c>
      <c r="F3137" s="1" t="s">
        <v>3136</v>
      </c>
      <c r="G3137" s="1" t="s">
        <v>3137</v>
      </c>
      <c r="H3137" s="1" t="s">
        <v>38</v>
      </c>
      <c r="I3137" s="1" t="s">
        <v>1854</v>
      </c>
      <c r="J3137" s="3">
        <v>239.97</v>
      </c>
      <c r="K3137" s="3">
        <v>3</v>
      </c>
      <c r="L3137" s="3">
        <v>86.389200000000002</v>
      </c>
    </row>
    <row r="3138" spans="1:12" ht="14.25" customHeight="1" x14ac:dyDescent="0.25">
      <c r="A3138" s="1" t="s">
        <v>3091</v>
      </c>
      <c r="B3138" s="2">
        <v>40589</v>
      </c>
      <c r="C3138" s="2">
        <v>40593</v>
      </c>
      <c r="D3138" s="1" t="s">
        <v>3527</v>
      </c>
      <c r="E3138" s="1" t="s">
        <v>3133</v>
      </c>
      <c r="F3138" s="1" t="s">
        <v>3136</v>
      </c>
      <c r="G3138" s="1" t="s">
        <v>3137</v>
      </c>
      <c r="H3138" s="1" t="s">
        <v>20</v>
      </c>
      <c r="I3138" s="1" t="s">
        <v>3092</v>
      </c>
      <c r="J3138" s="3">
        <v>81.96</v>
      </c>
      <c r="K3138" s="3">
        <v>2</v>
      </c>
      <c r="L3138" s="3">
        <v>22.948799999999999</v>
      </c>
    </row>
    <row r="3139" spans="1:12" ht="14.25" customHeight="1" x14ac:dyDescent="0.25">
      <c r="A3139" s="1" t="s">
        <v>3091</v>
      </c>
      <c r="B3139" s="2">
        <v>40589</v>
      </c>
      <c r="C3139" s="2">
        <v>40593</v>
      </c>
      <c r="D3139" s="1" t="s">
        <v>3527</v>
      </c>
      <c r="E3139" s="1" t="s">
        <v>3133</v>
      </c>
      <c r="F3139" s="1" t="s">
        <v>3136</v>
      </c>
      <c r="G3139" s="1" t="s">
        <v>3137</v>
      </c>
      <c r="H3139" s="1" t="s">
        <v>82</v>
      </c>
      <c r="I3139" s="1" t="s">
        <v>2116</v>
      </c>
      <c r="J3139" s="3">
        <v>238.62</v>
      </c>
      <c r="K3139" s="3">
        <v>2</v>
      </c>
      <c r="L3139" s="3">
        <v>4.7724000000000002</v>
      </c>
    </row>
    <row r="3140" spans="1:12" ht="14.25" customHeight="1" x14ac:dyDescent="0.25">
      <c r="A3140" s="1" t="s">
        <v>3093</v>
      </c>
      <c r="B3140" s="2">
        <v>40712</v>
      </c>
      <c r="C3140" s="2">
        <v>40717</v>
      </c>
      <c r="D3140" s="1" t="s">
        <v>3676</v>
      </c>
      <c r="E3140" s="1" t="s">
        <v>3133</v>
      </c>
      <c r="F3140" s="1" t="s">
        <v>3134</v>
      </c>
      <c r="G3140" s="1" t="s">
        <v>3135</v>
      </c>
      <c r="H3140" s="1" t="s">
        <v>16</v>
      </c>
      <c r="I3140" s="1" t="s">
        <v>3094</v>
      </c>
      <c r="J3140" s="3">
        <v>139.80000000000001</v>
      </c>
      <c r="K3140" s="3">
        <v>5</v>
      </c>
      <c r="L3140" s="3">
        <v>12.2325</v>
      </c>
    </row>
    <row r="3141" spans="1:12" ht="14.25" customHeight="1" x14ac:dyDescent="0.25">
      <c r="A3141" s="1" t="s">
        <v>3095</v>
      </c>
      <c r="B3141" s="2">
        <v>41981</v>
      </c>
      <c r="C3141" s="2">
        <v>41988</v>
      </c>
      <c r="D3141" s="1" t="s">
        <v>3802</v>
      </c>
      <c r="E3141" s="1" t="s">
        <v>3133</v>
      </c>
      <c r="F3141" s="1" t="s">
        <v>3140</v>
      </c>
      <c r="G3141" s="1" t="s">
        <v>3135</v>
      </c>
      <c r="H3141" s="1" t="s">
        <v>45</v>
      </c>
      <c r="I3141" s="1" t="s">
        <v>1004</v>
      </c>
      <c r="J3141" s="3">
        <v>50.04</v>
      </c>
      <c r="K3141" s="3">
        <v>6</v>
      </c>
      <c r="L3141" s="3">
        <v>25.02</v>
      </c>
    </row>
    <row r="3142" spans="1:12" ht="14.25" customHeight="1" x14ac:dyDescent="0.25">
      <c r="A3142" s="1" t="s">
        <v>3096</v>
      </c>
      <c r="B3142" s="2">
        <v>41912</v>
      </c>
      <c r="C3142" s="2">
        <v>41919</v>
      </c>
      <c r="D3142" s="1" t="s">
        <v>3862</v>
      </c>
      <c r="E3142" s="1" t="s">
        <v>3133</v>
      </c>
      <c r="F3142" s="1" t="s">
        <v>3313</v>
      </c>
      <c r="G3142" s="1" t="s">
        <v>3135</v>
      </c>
      <c r="H3142" s="1" t="s">
        <v>82</v>
      </c>
      <c r="I3142" s="1" t="s">
        <v>3097</v>
      </c>
      <c r="J3142" s="3">
        <v>97.3</v>
      </c>
      <c r="K3142" s="3">
        <v>7</v>
      </c>
      <c r="L3142" s="3">
        <v>28.216999999999999</v>
      </c>
    </row>
    <row r="3143" spans="1:12" ht="14.25" customHeight="1" x14ac:dyDescent="0.25">
      <c r="A3143" s="1" t="s">
        <v>3098</v>
      </c>
      <c r="B3143" s="2">
        <v>40854</v>
      </c>
      <c r="C3143" s="2">
        <v>40858</v>
      </c>
      <c r="D3143" s="1" t="s">
        <v>3995</v>
      </c>
      <c r="E3143" s="1" t="s">
        <v>3133</v>
      </c>
      <c r="F3143" s="1" t="s">
        <v>3144</v>
      </c>
      <c r="G3143" s="1" t="s">
        <v>3145</v>
      </c>
      <c r="H3143" s="1" t="s">
        <v>45</v>
      </c>
      <c r="I3143" s="1" t="s">
        <v>57</v>
      </c>
      <c r="J3143" s="3">
        <v>25.92</v>
      </c>
      <c r="K3143" s="3">
        <v>5</v>
      </c>
      <c r="L3143" s="3">
        <v>9.0719999999999992</v>
      </c>
    </row>
    <row r="3144" spans="1:12" ht="14.25" customHeight="1" x14ac:dyDescent="0.25">
      <c r="A3144" s="1" t="s">
        <v>3098</v>
      </c>
      <c r="B3144" s="2">
        <v>40854</v>
      </c>
      <c r="C3144" s="2">
        <v>40858</v>
      </c>
      <c r="D3144" s="1" t="s">
        <v>3995</v>
      </c>
      <c r="E3144" s="1" t="s">
        <v>3133</v>
      </c>
      <c r="F3144" s="1" t="s">
        <v>3144</v>
      </c>
      <c r="G3144" s="1" t="s">
        <v>3145</v>
      </c>
      <c r="H3144" s="1" t="s">
        <v>14</v>
      </c>
      <c r="I3144" s="1" t="s">
        <v>2648</v>
      </c>
      <c r="J3144" s="3">
        <v>120.768</v>
      </c>
      <c r="K3144" s="3">
        <v>4</v>
      </c>
      <c r="L3144" s="3">
        <v>9.0576000000000008</v>
      </c>
    </row>
    <row r="3145" spans="1:12" ht="14.25" customHeight="1" x14ac:dyDescent="0.25">
      <c r="A3145" s="1" t="s">
        <v>3099</v>
      </c>
      <c r="B3145" s="2">
        <v>40770</v>
      </c>
      <c r="C3145" s="2">
        <v>40774</v>
      </c>
      <c r="D3145" s="1" t="s">
        <v>3800</v>
      </c>
      <c r="E3145" s="1" t="s">
        <v>3133</v>
      </c>
      <c r="F3145" s="1" t="s">
        <v>3140</v>
      </c>
      <c r="G3145" s="1" t="s">
        <v>3135</v>
      </c>
      <c r="H3145" s="1" t="s">
        <v>20</v>
      </c>
      <c r="I3145" s="1" t="s">
        <v>321</v>
      </c>
      <c r="J3145" s="3">
        <v>152.91</v>
      </c>
      <c r="K3145" s="3">
        <v>3</v>
      </c>
      <c r="L3145" s="3">
        <v>42.814799999999998</v>
      </c>
    </row>
    <row r="3146" spans="1:12" ht="14.25" customHeight="1" x14ac:dyDescent="0.25">
      <c r="A3146" s="1" t="s">
        <v>3099</v>
      </c>
      <c r="B3146" s="2">
        <v>40770</v>
      </c>
      <c r="C3146" s="2">
        <v>40774</v>
      </c>
      <c r="D3146" s="1" t="s">
        <v>3800</v>
      </c>
      <c r="E3146" s="1" t="s">
        <v>3133</v>
      </c>
      <c r="F3146" s="1" t="s">
        <v>3140</v>
      </c>
      <c r="G3146" s="1" t="s">
        <v>3135</v>
      </c>
      <c r="H3146" s="1" t="s">
        <v>45</v>
      </c>
      <c r="I3146" s="1" t="s">
        <v>2021</v>
      </c>
      <c r="J3146" s="3">
        <v>92.94</v>
      </c>
      <c r="K3146" s="3">
        <v>3</v>
      </c>
      <c r="L3146" s="3">
        <v>41.823</v>
      </c>
    </row>
    <row r="3147" spans="1:12" ht="14.25" customHeight="1" x14ac:dyDescent="0.25">
      <c r="A3147" s="1" t="s">
        <v>3099</v>
      </c>
      <c r="B3147" s="2">
        <v>40770</v>
      </c>
      <c r="C3147" s="2">
        <v>40774</v>
      </c>
      <c r="D3147" s="1" t="s">
        <v>3800</v>
      </c>
      <c r="E3147" s="1" t="s">
        <v>3133</v>
      </c>
      <c r="F3147" s="1" t="s">
        <v>3140</v>
      </c>
      <c r="G3147" s="1" t="s">
        <v>3135</v>
      </c>
      <c r="H3147" s="1" t="s">
        <v>18</v>
      </c>
      <c r="I3147" s="1" t="s">
        <v>1240</v>
      </c>
      <c r="J3147" s="3">
        <v>17.856000000000002</v>
      </c>
      <c r="K3147" s="3">
        <v>4</v>
      </c>
      <c r="L3147" s="3">
        <v>6.2496</v>
      </c>
    </row>
    <row r="3148" spans="1:12" ht="14.25" customHeight="1" x14ac:dyDescent="0.25">
      <c r="A3148" s="1" t="s">
        <v>3099</v>
      </c>
      <c r="B3148" s="2">
        <v>40770</v>
      </c>
      <c r="C3148" s="2">
        <v>40774</v>
      </c>
      <c r="D3148" s="1" t="s">
        <v>3800</v>
      </c>
      <c r="E3148" s="1" t="s">
        <v>3133</v>
      </c>
      <c r="F3148" s="1" t="s">
        <v>3140</v>
      </c>
      <c r="G3148" s="1" t="s">
        <v>3135</v>
      </c>
      <c r="H3148" s="1" t="s">
        <v>18</v>
      </c>
      <c r="I3148" s="1" t="s">
        <v>1528</v>
      </c>
      <c r="J3148" s="3">
        <v>46.44</v>
      </c>
      <c r="K3148" s="3">
        <v>3</v>
      </c>
      <c r="L3148" s="3">
        <v>15.093</v>
      </c>
    </row>
    <row r="3149" spans="1:12" ht="14.25" customHeight="1" x14ac:dyDescent="0.25">
      <c r="A3149" s="1" t="s">
        <v>3099</v>
      </c>
      <c r="B3149" s="2">
        <v>40770</v>
      </c>
      <c r="C3149" s="2">
        <v>40774</v>
      </c>
      <c r="D3149" s="1" t="s">
        <v>3800</v>
      </c>
      <c r="E3149" s="1" t="s">
        <v>3133</v>
      </c>
      <c r="F3149" s="1" t="s">
        <v>3140</v>
      </c>
      <c r="G3149" s="1" t="s">
        <v>3135</v>
      </c>
      <c r="H3149" s="1" t="s">
        <v>72</v>
      </c>
      <c r="I3149" s="1" t="s">
        <v>876</v>
      </c>
      <c r="J3149" s="3">
        <v>195.136</v>
      </c>
      <c r="K3149" s="3">
        <v>4</v>
      </c>
      <c r="L3149" s="3">
        <v>-12.196</v>
      </c>
    </row>
    <row r="3150" spans="1:12" ht="14.25" customHeight="1" x14ac:dyDescent="0.25">
      <c r="A3150" s="1" t="s">
        <v>3100</v>
      </c>
      <c r="B3150" s="2">
        <v>41543</v>
      </c>
      <c r="C3150" s="2">
        <v>41549</v>
      </c>
      <c r="D3150" s="1" t="s">
        <v>3996</v>
      </c>
      <c r="E3150" s="1" t="s">
        <v>3133</v>
      </c>
      <c r="F3150" s="1" t="s">
        <v>3164</v>
      </c>
      <c r="G3150" s="1" t="s">
        <v>3135</v>
      </c>
      <c r="H3150" s="1" t="s">
        <v>45</v>
      </c>
      <c r="I3150" s="1" t="s">
        <v>3101</v>
      </c>
      <c r="J3150" s="3">
        <v>10.9</v>
      </c>
      <c r="K3150" s="3">
        <v>5</v>
      </c>
      <c r="L3150" s="3">
        <v>5.1230000000000002</v>
      </c>
    </row>
    <row r="3151" spans="1:12" ht="14.25" customHeight="1" x14ac:dyDescent="0.25">
      <c r="A3151" s="1" t="s">
        <v>3100</v>
      </c>
      <c r="B3151" s="2">
        <v>41543</v>
      </c>
      <c r="C3151" s="2">
        <v>41549</v>
      </c>
      <c r="D3151" s="1" t="s">
        <v>3996</v>
      </c>
      <c r="E3151" s="1" t="s">
        <v>3133</v>
      </c>
      <c r="F3151" s="1" t="s">
        <v>3164</v>
      </c>
      <c r="G3151" s="1" t="s">
        <v>3135</v>
      </c>
      <c r="H3151" s="1" t="s">
        <v>9</v>
      </c>
      <c r="I3151" s="1" t="s">
        <v>236</v>
      </c>
      <c r="J3151" s="3">
        <v>29.6</v>
      </c>
      <c r="K3151" s="3">
        <v>2</v>
      </c>
      <c r="L3151" s="3">
        <v>14.8</v>
      </c>
    </row>
    <row r="3152" spans="1:12" ht="14.25" customHeight="1" x14ac:dyDescent="0.25">
      <c r="A3152" s="1" t="s">
        <v>3100</v>
      </c>
      <c r="B3152" s="2">
        <v>41543</v>
      </c>
      <c r="C3152" s="2">
        <v>41549</v>
      </c>
      <c r="D3152" s="1" t="s">
        <v>3996</v>
      </c>
      <c r="E3152" s="1" t="s">
        <v>3133</v>
      </c>
      <c r="F3152" s="1" t="s">
        <v>3164</v>
      </c>
      <c r="G3152" s="1" t="s">
        <v>3135</v>
      </c>
      <c r="H3152" s="1" t="s">
        <v>9</v>
      </c>
      <c r="I3152" s="1" t="s">
        <v>789</v>
      </c>
      <c r="J3152" s="3">
        <v>4.9800000000000004</v>
      </c>
      <c r="K3152" s="3">
        <v>1</v>
      </c>
      <c r="L3152" s="3">
        <v>2.2907999999999999</v>
      </c>
    </row>
    <row r="3153" spans="1:12" ht="14.25" customHeight="1" x14ac:dyDescent="0.25">
      <c r="A3153" s="1" t="s">
        <v>3100</v>
      </c>
      <c r="B3153" s="2">
        <v>41543</v>
      </c>
      <c r="C3153" s="2">
        <v>41549</v>
      </c>
      <c r="D3153" s="1" t="s">
        <v>3996</v>
      </c>
      <c r="E3153" s="1" t="s">
        <v>3133</v>
      </c>
      <c r="F3153" s="1" t="s">
        <v>3164</v>
      </c>
      <c r="G3153" s="1" t="s">
        <v>3135</v>
      </c>
      <c r="H3153" s="1" t="s">
        <v>165</v>
      </c>
      <c r="I3153" s="1" t="s">
        <v>2560</v>
      </c>
      <c r="J3153" s="3">
        <v>479.976</v>
      </c>
      <c r="K3153" s="3">
        <v>3</v>
      </c>
      <c r="L3153" s="3">
        <v>161.99189999999999</v>
      </c>
    </row>
    <row r="3154" spans="1:12" ht="14.25" customHeight="1" x14ac:dyDescent="0.25">
      <c r="A3154" s="1" t="s">
        <v>3100</v>
      </c>
      <c r="B3154" s="2">
        <v>41543</v>
      </c>
      <c r="C3154" s="2">
        <v>41549</v>
      </c>
      <c r="D3154" s="1" t="s">
        <v>3996</v>
      </c>
      <c r="E3154" s="1" t="s">
        <v>3133</v>
      </c>
      <c r="F3154" s="1" t="s">
        <v>3164</v>
      </c>
      <c r="G3154" s="1" t="s">
        <v>3135</v>
      </c>
      <c r="H3154" s="1" t="s">
        <v>16</v>
      </c>
      <c r="I3154" s="1" t="s">
        <v>1827</v>
      </c>
      <c r="J3154" s="3">
        <v>44.735999999999997</v>
      </c>
      <c r="K3154" s="3">
        <v>8</v>
      </c>
      <c r="L3154" s="3">
        <v>4.4736000000000002</v>
      </c>
    </row>
    <row r="3155" spans="1:12" ht="14.25" customHeight="1" x14ac:dyDescent="0.25">
      <c r="A3155" s="1" t="s">
        <v>3100</v>
      </c>
      <c r="B3155" s="2">
        <v>41543</v>
      </c>
      <c r="C3155" s="2">
        <v>41549</v>
      </c>
      <c r="D3155" s="1" t="s">
        <v>3996</v>
      </c>
      <c r="E3155" s="1" t="s">
        <v>3133</v>
      </c>
      <c r="F3155" s="1" t="s">
        <v>3164</v>
      </c>
      <c r="G3155" s="1" t="s">
        <v>3135</v>
      </c>
      <c r="H3155" s="1" t="s">
        <v>14</v>
      </c>
      <c r="I3155" s="1" t="s">
        <v>500</v>
      </c>
      <c r="J3155" s="3">
        <v>5.76</v>
      </c>
      <c r="K3155" s="3">
        <v>2</v>
      </c>
      <c r="L3155" s="3">
        <v>1.6704000000000001</v>
      </c>
    </row>
    <row r="3156" spans="1:12" ht="14.25" customHeight="1" x14ac:dyDescent="0.25">
      <c r="A3156" s="1" t="s">
        <v>3100</v>
      </c>
      <c r="B3156" s="2">
        <v>41543</v>
      </c>
      <c r="C3156" s="2">
        <v>41549</v>
      </c>
      <c r="D3156" s="1" t="s">
        <v>3996</v>
      </c>
      <c r="E3156" s="1" t="s">
        <v>3133</v>
      </c>
      <c r="F3156" s="1" t="s">
        <v>3164</v>
      </c>
      <c r="G3156" s="1" t="s">
        <v>3135</v>
      </c>
      <c r="H3156" s="1" t="s">
        <v>72</v>
      </c>
      <c r="I3156" s="1" t="s">
        <v>445</v>
      </c>
      <c r="J3156" s="3">
        <v>483.13600000000002</v>
      </c>
      <c r="K3156" s="3">
        <v>4</v>
      </c>
      <c r="L3156" s="3">
        <v>60.392000000000003</v>
      </c>
    </row>
    <row r="3157" spans="1:12" ht="14.25" customHeight="1" x14ac:dyDescent="0.25">
      <c r="A3157" s="1" t="s">
        <v>3102</v>
      </c>
      <c r="B3157" s="2">
        <v>41885</v>
      </c>
      <c r="C3157" s="2">
        <v>41887</v>
      </c>
      <c r="D3157" s="1" t="s">
        <v>3838</v>
      </c>
      <c r="E3157" s="1" t="s">
        <v>3133</v>
      </c>
      <c r="F3157" s="1" t="s">
        <v>3134</v>
      </c>
      <c r="G3157" s="1" t="s">
        <v>3135</v>
      </c>
      <c r="H3157" s="1" t="s">
        <v>20</v>
      </c>
      <c r="I3157" s="1" t="s">
        <v>964</v>
      </c>
      <c r="J3157" s="3">
        <v>43.1</v>
      </c>
      <c r="K3157" s="3">
        <v>5</v>
      </c>
      <c r="L3157" s="3">
        <v>11.206</v>
      </c>
    </row>
    <row r="3158" spans="1:12" ht="14.25" customHeight="1" x14ac:dyDescent="0.25">
      <c r="A3158" s="1" t="s">
        <v>3102</v>
      </c>
      <c r="B3158" s="2">
        <v>41885</v>
      </c>
      <c r="C3158" s="2">
        <v>41887</v>
      </c>
      <c r="D3158" s="1" t="s">
        <v>3838</v>
      </c>
      <c r="E3158" s="1" t="s">
        <v>3133</v>
      </c>
      <c r="F3158" s="1" t="s">
        <v>3134</v>
      </c>
      <c r="G3158" s="1" t="s">
        <v>3135</v>
      </c>
      <c r="H3158" s="1" t="s">
        <v>12</v>
      </c>
      <c r="I3158" s="1" t="s">
        <v>436</v>
      </c>
      <c r="J3158" s="3">
        <v>511.5</v>
      </c>
      <c r="K3158" s="3">
        <v>5</v>
      </c>
      <c r="L3158" s="3">
        <v>132.99</v>
      </c>
    </row>
    <row r="3159" spans="1:12" ht="14.25" customHeight="1" x14ac:dyDescent="0.25">
      <c r="A3159" s="1" t="s">
        <v>3102</v>
      </c>
      <c r="B3159" s="2">
        <v>41885</v>
      </c>
      <c r="C3159" s="2">
        <v>41887</v>
      </c>
      <c r="D3159" s="1" t="s">
        <v>3838</v>
      </c>
      <c r="E3159" s="1" t="s">
        <v>3133</v>
      </c>
      <c r="F3159" s="1" t="s">
        <v>3134</v>
      </c>
      <c r="G3159" s="1" t="s">
        <v>3135</v>
      </c>
      <c r="H3159" s="1" t="s">
        <v>18</v>
      </c>
      <c r="I3159" s="1" t="s">
        <v>739</v>
      </c>
      <c r="J3159" s="3">
        <v>147.91999999999999</v>
      </c>
      <c r="K3159" s="3">
        <v>5</v>
      </c>
      <c r="L3159" s="3">
        <v>46.225000000000001</v>
      </c>
    </row>
    <row r="3160" spans="1:12" ht="14.25" customHeight="1" x14ac:dyDescent="0.25">
      <c r="A3160" s="1" t="s">
        <v>3103</v>
      </c>
      <c r="B3160" s="2">
        <v>40645</v>
      </c>
      <c r="C3160" s="2">
        <v>40651</v>
      </c>
      <c r="D3160" s="1" t="s">
        <v>3796</v>
      </c>
      <c r="E3160" s="1" t="s">
        <v>3133</v>
      </c>
      <c r="F3160" s="1" t="s">
        <v>3313</v>
      </c>
      <c r="G3160" s="1" t="s">
        <v>3135</v>
      </c>
      <c r="H3160" s="1" t="s">
        <v>14</v>
      </c>
      <c r="I3160" s="1" t="s">
        <v>3104</v>
      </c>
      <c r="J3160" s="3">
        <v>39.68</v>
      </c>
      <c r="K3160" s="3">
        <v>2</v>
      </c>
      <c r="L3160" s="3">
        <v>16.268799999999999</v>
      </c>
    </row>
    <row r="3161" spans="1:12" ht="14.25" customHeight="1" x14ac:dyDescent="0.25">
      <c r="A3161" s="1" t="s">
        <v>3105</v>
      </c>
      <c r="B3161" s="2">
        <v>41810</v>
      </c>
      <c r="C3161" s="2">
        <v>41814</v>
      </c>
      <c r="D3161" s="1" t="s">
        <v>3658</v>
      </c>
      <c r="E3161" s="1" t="s">
        <v>3133</v>
      </c>
      <c r="F3161" s="1" t="s">
        <v>3140</v>
      </c>
      <c r="G3161" s="1" t="s">
        <v>3135</v>
      </c>
      <c r="H3161" s="1" t="s">
        <v>12</v>
      </c>
      <c r="I3161" s="1" t="s">
        <v>1506</v>
      </c>
      <c r="J3161" s="3">
        <v>50.32</v>
      </c>
      <c r="K3161" s="3">
        <v>4</v>
      </c>
      <c r="L3161" s="3">
        <v>21.134399999999999</v>
      </c>
    </row>
    <row r="3162" spans="1:12" ht="14.25" customHeight="1" x14ac:dyDescent="0.25">
      <c r="A3162" s="1" t="s">
        <v>3105</v>
      </c>
      <c r="B3162" s="2">
        <v>41810</v>
      </c>
      <c r="C3162" s="2">
        <v>41814</v>
      </c>
      <c r="D3162" s="1" t="s">
        <v>3658</v>
      </c>
      <c r="E3162" s="1" t="s">
        <v>3133</v>
      </c>
      <c r="F3162" s="1" t="s">
        <v>3140</v>
      </c>
      <c r="G3162" s="1" t="s">
        <v>3135</v>
      </c>
      <c r="H3162" s="1" t="s">
        <v>45</v>
      </c>
      <c r="I3162" s="1" t="s">
        <v>3106</v>
      </c>
      <c r="J3162" s="3">
        <v>24.56</v>
      </c>
      <c r="K3162" s="3">
        <v>2</v>
      </c>
      <c r="L3162" s="3">
        <v>11.543200000000001</v>
      </c>
    </row>
    <row r="3163" spans="1:12" ht="14.25" customHeight="1" x14ac:dyDescent="0.25">
      <c r="A3163" s="1" t="s">
        <v>3107</v>
      </c>
      <c r="B3163" s="2">
        <v>40994</v>
      </c>
      <c r="C3163" s="2">
        <v>40998</v>
      </c>
      <c r="D3163" s="1" t="s">
        <v>3395</v>
      </c>
      <c r="E3163" s="1" t="s">
        <v>3133</v>
      </c>
      <c r="F3163" s="1" t="s">
        <v>3136</v>
      </c>
      <c r="G3163" s="1" t="s">
        <v>3137</v>
      </c>
      <c r="H3163" s="1" t="s">
        <v>22</v>
      </c>
      <c r="I3163" s="1" t="s">
        <v>220</v>
      </c>
      <c r="J3163" s="3">
        <v>3393.68</v>
      </c>
      <c r="K3163" s="3">
        <v>8</v>
      </c>
      <c r="L3163" s="3">
        <v>610.86239999999998</v>
      </c>
    </row>
    <row r="3164" spans="1:12" ht="14.25" customHeight="1" x14ac:dyDescent="0.25">
      <c r="A3164" s="1" t="s">
        <v>3108</v>
      </c>
      <c r="B3164" s="2">
        <v>40636</v>
      </c>
      <c r="C3164" s="2">
        <v>40641</v>
      </c>
      <c r="D3164" s="1" t="s">
        <v>3744</v>
      </c>
      <c r="E3164" s="1" t="s">
        <v>3133</v>
      </c>
      <c r="F3164" s="1" t="s">
        <v>3134</v>
      </c>
      <c r="G3164" s="1" t="s">
        <v>3135</v>
      </c>
      <c r="H3164" s="1" t="s">
        <v>87</v>
      </c>
      <c r="I3164" s="1" t="s">
        <v>106</v>
      </c>
      <c r="J3164" s="3">
        <v>11.16</v>
      </c>
      <c r="K3164" s="3">
        <v>2</v>
      </c>
      <c r="L3164" s="3">
        <v>5.58</v>
      </c>
    </row>
    <row r="3165" spans="1:12" ht="14.25" customHeight="1" x14ac:dyDescent="0.25">
      <c r="A3165" s="1" t="s">
        <v>3108</v>
      </c>
      <c r="B3165" s="2">
        <v>40636</v>
      </c>
      <c r="C3165" s="2">
        <v>40641</v>
      </c>
      <c r="D3165" s="1" t="s">
        <v>3744</v>
      </c>
      <c r="E3165" s="1" t="s">
        <v>3133</v>
      </c>
      <c r="F3165" s="1" t="s">
        <v>3134</v>
      </c>
      <c r="G3165" s="1" t="s">
        <v>3135</v>
      </c>
      <c r="H3165" s="1" t="s">
        <v>38</v>
      </c>
      <c r="I3165" s="1" t="s">
        <v>838</v>
      </c>
      <c r="J3165" s="3">
        <v>62.31</v>
      </c>
      <c r="K3165" s="3">
        <v>3</v>
      </c>
      <c r="L3165" s="3">
        <v>22.4316</v>
      </c>
    </row>
    <row r="3166" spans="1:12" ht="14.25" customHeight="1" x14ac:dyDescent="0.25">
      <c r="A3166" s="1" t="s">
        <v>3108</v>
      </c>
      <c r="B3166" s="2">
        <v>40636</v>
      </c>
      <c r="C3166" s="2">
        <v>40641</v>
      </c>
      <c r="D3166" s="1" t="s">
        <v>3744</v>
      </c>
      <c r="E3166" s="1" t="s">
        <v>3133</v>
      </c>
      <c r="F3166" s="1" t="s">
        <v>3134</v>
      </c>
      <c r="G3166" s="1" t="s">
        <v>3135</v>
      </c>
      <c r="H3166" s="1" t="s">
        <v>38</v>
      </c>
      <c r="I3166" s="1" t="s">
        <v>1854</v>
      </c>
      <c r="J3166" s="3">
        <v>159.97999999999999</v>
      </c>
      <c r="K3166" s="3">
        <v>2</v>
      </c>
      <c r="L3166" s="3">
        <v>57.592799999999997</v>
      </c>
    </row>
    <row r="3167" spans="1:12" ht="14.25" customHeight="1" x14ac:dyDescent="0.25">
      <c r="A3167" s="1" t="s">
        <v>3109</v>
      </c>
      <c r="B3167" s="2">
        <v>41873</v>
      </c>
      <c r="C3167" s="2">
        <v>41877</v>
      </c>
      <c r="D3167" s="1" t="s">
        <v>3997</v>
      </c>
      <c r="E3167" s="1" t="s">
        <v>3133</v>
      </c>
      <c r="F3167" s="1" t="s">
        <v>3172</v>
      </c>
      <c r="G3167" s="1" t="s">
        <v>3147</v>
      </c>
      <c r="H3167" s="1" t="s">
        <v>28</v>
      </c>
      <c r="I3167" s="1" t="s">
        <v>528</v>
      </c>
      <c r="J3167" s="3">
        <v>237.096</v>
      </c>
      <c r="K3167" s="3">
        <v>3</v>
      </c>
      <c r="L3167" s="3">
        <v>20.745899999999999</v>
      </c>
    </row>
    <row r="3168" spans="1:12" ht="14.25" customHeight="1" x14ac:dyDescent="0.25">
      <c r="A3168" s="1" t="s">
        <v>3109</v>
      </c>
      <c r="B3168" s="2">
        <v>41873</v>
      </c>
      <c r="C3168" s="2">
        <v>41877</v>
      </c>
      <c r="D3168" s="1" t="s">
        <v>3997</v>
      </c>
      <c r="E3168" s="1" t="s">
        <v>3133</v>
      </c>
      <c r="F3168" s="1" t="s">
        <v>3172</v>
      </c>
      <c r="G3168" s="1" t="s">
        <v>3147</v>
      </c>
      <c r="H3168" s="1" t="s">
        <v>12</v>
      </c>
      <c r="I3168" s="1" t="s">
        <v>3110</v>
      </c>
      <c r="J3168" s="3">
        <v>22.751999999999999</v>
      </c>
      <c r="K3168" s="3">
        <v>3</v>
      </c>
      <c r="L3168" s="3">
        <v>7.11</v>
      </c>
    </row>
    <row r="3169" spans="1:12" ht="14.25" customHeight="1" x14ac:dyDescent="0.25">
      <c r="A3169" s="1" t="s">
        <v>3109</v>
      </c>
      <c r="B3169" s="2">
        <v>41873</v>
      </c>
      <c r="C3169" s="2">
        <v>41877</v>
      </c>
      <c r="D3169" s="1" t="s">
        <v>3997</v>
      </c>
      <c r="E3169" s="1" t="s">
        <v>3133</v>
      </c>
      <c r="F3169" s="1" t="s">
        <v>3172</v>
      </c>
      <c r="G3169" s="1" t="s">
        <v>3147</v>
      </c>
      <c r="H3169" s="1" t="s">
        <v>45</v>
      </c>
      <c r="I3169" s="1" t="s">
        <v>96</v>
      </c>
      <c r="J3169" s="3">
        <v>6.6719999999999997</v>
      </c>
      <c r="K3169" s="3">
        <v>1</v>
      </c>
      <c r="L3169" s="3">
        <v>2.085</v>
      </c>
    </row>
    <row r="3170" spans="1:12" ht="14.25" customHeight="1" x14ac:dyDescent="0.25">
      <c r="A3170" s="1" t="s">
        <v>3111</v>
      </c>
      <c r="B3170" s="2">
        <v>41165</v>
      </c>
      <c r="C3170" s="2">
        <v>41167</v>
      </c>
      <c r="D3170" s="1" t="s">
        <v>3636</v>
      </c>
      <c r="E3170" s="1" t="s">
        <v>3133</v>
      </c>
      <c r="F3170" s="1" t="s">
        <v>3179</v>
      </c>
      <c r="G3170" s="1" t="s">
        <v>3135</v>
      </c>
      <c r="H3170" s="1" t="s">
        <v>12</v>
      </c>
      <c r="I3170" s="1" t="s">
        <v>868</v>
      </c>
      <c r="J3170" s="3">
        <v>131.88</v>
      </c>
      <c r="K3170" s="3">
        <v>7</v>
      </c>
      <c r="L3170" s="3">
        <v>55.389600000000002</v>
      </c>
    </row>
    <row r="3171" spans="1:12" ht="14.25" customHeight="1" x14ac:dyDescent="0.25">
      <c r="A3171" s="1" t="s">
        <v>3111</v>
      </c>
      <c r="B3171" s="2">
        <v>41165</v>
      </c>
      <c r="C3171" s="2">
        <v>41167</v>
      </c>
      <c r="D3171" s="1" t="s">
        <v>3636</v>
      </c>
      <c r="E3171" s="1" t="s">
        <v>3133</v>
      </c>
      <c r="F3171" s="1" t="s">
        <v>3179</v>
      </c>
      <c r="G3171" s="1" t="s">
        <v>3135</v>
      </c>
      <c r="H3171" s="1" t="s">
        <v>18</v>
      </c>
      <c r="I3171" s="1" t="s">
        <v>929</v>
      </c>
      <c r="J3171" s="3">
        <v>25.032</v>
      </c>
      <c r="K3171" s="3">
        <v>3</v>
      </c>
      <c r="L3171" s="3">
        <v>7.8224999999999998</v>
      </c>
    </row>
    <row r="3172" spans="1:12" ht="14.25" customHeight="1" x14ac:dyDescent="0.25">
      <c r="A3172" s="1" t="s">
        <v>3111</v>
      </c>
      <c r="B3172" s="2">
        <v>41165</v>
      </c>
      <c r="C3172" s="2">
        <v>41167</v>
      </c>
      <c r="D3172" s="1" t="s">
        <v>3636</v>
      </c>
      <c r="E3172" s="1" t="s">
        <v>3133</v>
      </c>
      <c r="F3172" s="1" t="s">
        <v>3179</v>
      </c>
      <c r="G3172" s="1" t="s">
        <v>3135</v>
      </c>
      <c r="H3172" s="1" t="s">
        <v>72</v>
      </c>
      <c r="I3172" s="1" t="s">
        <v>819</v>
      </c>
      <c r="J3172" s="3">
        <v>717.72</v>
      </c>
      <c r="K3172" s="3">
        <v>3</v>
      </c>
      <c r="L3172" s="3">
        <v>71.772000000000006</v>
      </c>
    </row>
    <row r="3173" spans="1:12" ht="14.25" customHeight="1" x14ac:dyDescent="0.25">
      <c r="A3173" s="1" t="s">
        <v>3111</v>
      </c>
      <c r="B3173" s="2">
        <v>41165</v>
      </c>
      <c r="C3173" s="2">
        <v>41167</v>
      </c>
      <c r="D3173" s="1" t="s">
        <v>3636</v>
      </c>
      <c r="E3173" s="1" t="s">
        <v>3133</v>
      </c>
      <c r="F3173" s="1" t="s">
        <v>3179</v>
      </c>
      <c r="G3173" s="1" t="s">
        <v>3135</v>
      </c>
      <c r="H3173" s="1" t="s">
        <v>12</v>
      </c>
      <c r="I3173" s="1" t="s">
        <v>3112</v>
      </c>
      <c r="J3173" s="3">
        <v>207.35</v>
      </c>
      <c r="K3173" s="3">
        <v>5</v>
      </c>
      <c r="L3173" s="3">
        <v>24.882000000000001</v>
      </c>
    </row>
    <row r="3174" spans="1:12" ht="14.25" customHeight="1" x14ac:dyDescent="0.25">
      <c r="A3174" s="1" t="s">
        <v>3111</v>
      </c>
      <c r="B3174" s="2">
        <v>41165</v>
      </c>
      <c r="C3174" s="2">
        <v>41167</v>
      </c>
      <c r="D3174" s="1" t="s">
        <v>3636</v>
      </c>
      <c r="E3174" s="1" t="s">
        <v>3133</v>
      </c>
      <c r="F3174" s="1" t="s">
        <v>3179</v>
      </c>
      <c r="G3174" s="1" t="s">
        <v>3135</v>
      </c>
      <c r="H3174" s="1" t="s">
        <v>12</v>
      </c>
      <c r="I3174" s="1" t="s">
        <v>1486</v>
      </c>
      <c r="J3174" s="3">
        <v>44.67</v>
      </c>
      <c r="K3174" s="3">
        <v>3</v>
      </c>
      <c r="L3174" s="3">
        <v>12.0609</v>
      </c>
    </row>
    <row r="3175" spans="1:12" ht="14.25" customHeight="1" x14ac:dyDescent="0.25">
      <c r="A3175" s="1" t="s">
        <v>3111</v>
      </c>
      <c r="B3175" s="2">
        <v>41165</v>
      </c>
      <c r="C3175" s="2">
        <v>41167</v>
      </c>
      <c r="D3175" s="1" t="s">
        <v>3636</v>
      </c>
      <c r="E3175" s="1" t="s">
        <v>3133</v>
      </c>
      <c r="F3175" s="1" t="s">
        <v>3179</v>
      </c>
      <c r="G3175" s="1" t="s">
        <v>3135</v>
      </c>
      <c r="H3175" s="1" t="s">
        <v>45</v>
      </c>
      <c r="I3175" s="1" t="s">
        <v>2102</v>
      </c>
      <c r="J3175" s="3">
        <v>209.7</v>
      </c>
      <c r="K3175" s="3">
        <v>2</v>
      </c>
      <c r="L3175" s="3">
        <v>100.65600000000001</v>
      </c>
    </row>
    <row r="3176" spans="1:12" ht="14.25" customHeight="1" x14ac:dyDescent="0.25">
      <c r="A3176" s="1" t="s">
        <v>3113</v>
      </c>
      <c r="B3176" s="2">
        <v>41192</v>
      </c>
      <c r="C3176" s="2">
        <v>41194</v>
      </c>
      <c r="D3176" s="1" t="s">
        <v>3506</v>
      </c>
      <c r="E3176" s="1" t="s">
        <v>3133</v>
      </c>
      <c r="F3176" s="1" t="s">
        <v>3280</v>
      </c>
      <c r="G3176" s="1" t="s">
        <v>3135</v>
      </c>
      <c r="H3176" s="1" t="s">
        <v>72</v>
      </c>
      <c r="I3176" s="1" t="s">
        <v>1012</v>
      </c>
      <c r="J3176" s="3">
        <v>362.13600000000002</v>
      </c>
      <c r="K3176" s="3">
        <v>3</v>
      </c>
      <c r="L3176" s="3">
        <v>-54.320399999999999</v>
      </c>
    </row>
    <row r="3177" spans="1:12" ht="14.25" customHeight="1" x14ac:dyDescent="0.25">
      <c r="A3177" s="1" t="s">
        <v>3113</v>
      </c>
      <c r="B3177" s="2">
        <v>41192</v>
      </c>
      <c r="C3177" s="2">
        <v>41194</v>
      </c>
      <c r="D3177" s="1" t="s">
        <v>3506</v>
      </c>
      <c r="E3177" s="1" t="s">
        <v>3133</v>
      </c>
      <c r="F3177" s="1" t="s">
        <v>3280</v>
      </c>
      <c r="G3177" s="1" t="s">
        <v>3135</v>
      </c>
      <c r="H3177" s="1" t="s">
        <v>9</v>
      </c>
      <c r="I3177" s="1" t="s">
        <v>2145</v>
      </c>
      <c r="J3177" s="3">
        <v>31.05</v>
      </c>
      <c r="K3177" s="3">
        <v>3</v>
      </c>
      <c r="L3177" s="3">
        <v>14.904</v>
      </c>
    </row>
    <row r="3178" spans="1:12" ht="14.25" customHeight="1" x14ac:dyDescent="0.25">
      <c r="A3178" s="1" t="s">
        <v>3114</v>
      </c>
      <c r="B3178" s="2">
        <v>41522</v>
      </c>
      <c r="C3178" s="2">
        <v>41522</v>
      </c>
      <c r="D3178" s="1" t="s">
        <v>3904</v>
      </c>
      <c r="E3178" s="1" t="s">
        <v>3133</v>
      </c>
      <c r="F3178" s="1" t="s">
        <v>3140</v>
      </c>
      <c r="G3178" s="1" t="s">
        <v>3135</v>
      </c>
      <c r="H3178" s="1" t="s">
        <v>12</v>
      </c>
      <c r="I3178" s="1" t="s">
        <v>1940</v>
      </c>
      <c r="J3178" s="3">
        <v>24.27</v>
      </c>
      <c r="K3178" s="3">
        <v>3</v>
      </c>
      <c r="L3178" s="3">
        <v>8.7371999999999996</v>
      </c>
    </row>
    <row r="3179" spans="1:12" ht="14.25" customHeight="1" x14ac:dyDescent="0.25">
      <c r="A3179" s="1" t="s">
        <v>3114</v>
      </c>
      <c r="B3179" s="2">
        <v>41522</v>
      </c>
      <c r="C3179" s="2">
        <v>41522</v>
      </c>
      <c r="D3179" s="1" t="s">
        <v>3904</v>
      </c>
      <c r="E3179" s="1" t="s">
        <v>3133</v>
      </c>
      <c r="F3179" s="1" t="s">
        <v>3140</v>
      </c>
      <c r="G3179" s="1" t="s">
        <v>3135</v>
      </c>
      <c r="H3179" s="1" t="s">
        <v>165</v>
      </c>
      <c r="I3179" s="1" t="s">
        <v>985</v>
      </c>
      <c r="J3179" s="3">
        <v>2799.96</v>
      </c>
      <c r="K3179" s="3">
        <v>5</v>
      </c>
      <c r="L3179" s="3">
        <v>944.98649999999998</v>
      </c>
    </row>
    <row r="3180" spans="1:12" ht="14.25" customHeight="1" x14ac:dyDescent="0.25">
      <c r="A3180" s="1" t="s">
        <v>3115</v>
      </c>
      <c r="B3180" s="2">
        <v>41226</v>
      </c>
      <c r="C3180" s="2">
        <v>41230</v>
      </c>
      <c r="D3180" s="1" t="s">
        <v>3369</v>
      </c>
      <c r="E3180" s="1" t="s">
        <v>3133</v>
      </c>
      <c r="F3180" s="1" t="s">
        <v>3225</v>
      </c>
      <c r="G3180" s="1" t="s">
        <v>3135</v>
      </c>
      <c r="H3180" s="1" t="s">
        <v>18</v>
      </c>
      <c r="I3180" s="1" t="s">
        <v>3116</v>
      </c>
      <c r="J3180" s="3">
        <v>9.8719999999999999</v>
      </c>
      <c r="K3180" s="3">
        <v>2</v>
      </c>
      <c r="L3180" s="3">
        <v>3.4552</v>
      </c>
    </row>
    <row r="3181" spans="1:12" ht="14.25" customHeight="1" x14ac:dyDescent="0.25">
      <c r="A3181" s="1" t="s">
        <v>3115</v>
      </c>
      <c r="B3181" s="2">
        <v>41226</v>
      </c>
      <c r="C3181" s="2">
        <v>41230</v>
      </c>
      <c r="D3181" s="1" t="s">
        <v>3369</v>
      </c>
      <c r="E3181" s="1" t="s">
        <v>3133</v>
      </c>
      <c r="F3181" s="1" t="s">
        <v>3225</v>
      </c>
      <c r="G3181" s="1" t="s">
        <v>3135</v>
      </c>
      <c r="H3181" s="1" t="s">
        <v>198</v>
      </c>
      <c r="I3181" s="1" t="s">
        <v>1083</v>
      </c>
      <c r="J3181" s="3">
        <v>683.33199999999999</v>
      </c>
      <c r="K3181" s="3">
        <v>4</v>
      </c>
      <c r="L3181" s="3">
        <v>-40.195999999999998</v>
      </c>
    </row>
    <row r="3182" spans="1:12" ht="14.25" customHeight="1" x14ac:dyDescent="0.25">
      <c r="A3182" s="1" t="s">
        <v>3115</v>
      </c>
      <c r="B3182" s="2">
        <v>41226</v>
      </c>
      <c r="C3182" s="2">
        <v>41230</v>
      </c>
      <c r="D3182" s="1" t="s">
        <v>3369</v>
      </c>
      <c r="E3182" s="1" t="s">
        <v>3133</v>
      </c>
      <c r="F3182" s="1" t="s">
        <v>3225</v>
      </c>
      <c r="G3182" s="1" t="s">
        <v>3135</v>
      </c>
      <c r="H3182" s="1" t="s">
        <v>45</v>
      </c>
      <c r="I3182" s="1" t="s">
        <v>2564</v>
      </c>
      <c r="J3182" s="3">
        <v>29.96</v>
      </c>
      <c r="K3182" s="3">
        <v>7</v>
      </c>
      <c r="L3182" s="3">
        <v>13.481999999999999</v>
      </c>
    </row>
    <row r="3183" spans="1:12" ht="14.25" customHeight="1" x14ac:dyDescent="0.25">
      <c r="A3183" s="1" t="s">
        <v>3117</v>
      </c>
      <c r="B3183" s="2">
        <v>41429</v>
      </c>
      <c r="C3183" s="2">
        <v>41432</v>
      </c>
      <c r="D3183" s="1" t="s">
        <v>3508</v>
      </c>
      <c r="E3183" s="1" t="s">
        <v>3133</v>
      </c>
      <c r="F3183" s="1" t="s">
        <v>3134</v>
      </c>
      <c r="G3183" s="1" t="s">
        <v>3135</v>
      </c>
      <c r="H3183" s="1" t="s">
        <v>22</v>
      </c>
      <c r="I3183" s="1" t="s">
        <v>1766</v>
      </c>
      <c r="J3183" s="3">
        <v>71.087999999999994</v>
      </c>
      <c r="K3183" s="3">
        <v>2</v>
      </c>
      <c r="L3183" s="3">
        <v>-1.7771999999999999</v>
      </c>
    </row>
    <row r="3184" spans="1:12" ht="14.25" customHeight="1" x14ac:dyDescent="0.25">
      <c r="A3184" s="1" t="s">
        <v>3118</v>
      </c>
      <c r="B3184" s="2">
        <v>41968</v>
      </c>
      <c r="C3184" s="2">
        <v>41974</v>
      </c>
      <c r="D3184" s="1" t="s">
        <v>3407</v>
      </c>
      <c r="E3184" s="1" t="s">
        <v>3133</v>
      </c>
      <c r="F3184" s="1" t="s">
        <v>3140</v>
      </c>
      <c r="G3184" s="1" t="s">
        <v>3135</v>
      </c>
      <c r="H3184" s="1" t="s">
        <v>38</v>
      </c>
      <c r="I3184" s="1" t="s">
        <v>2534</v>
      </c>
      <c r="J3184" s="3">
        <v>223.58</v>
      </c>
      <c r="K3184" s="3">
        <v>14</v>
      </c>
      <c r="L3184" s="3">
        <v>87.196200000000005</v>
      </c>
    </row>
    <row r="3185" spans="1:12" ht="14.25" customHeight="1" x14ac:dyDescent="0.25">
      <c r="A3185" s="1" t="s">
        <v>3119</v>
      </c>
      <c r="B3185" s="2">
        <v>40905</v>
      </c>
      <c r="C3185" s="2">
        <v>40911</v>
      </c>
      <c r="D3185" s="1" t="s">
        <v>3998</v>
      </c>
      <c r="E3185" s="1" t="s">
        <v>3133</v>
      </c>
      <c r="F3185" s="1" t="s">
        <v>3179</v>
      </c>
      <c r="G3185" s="1" t="s">
        <v>3135</v>
      </c>
      <c r="H3185" s="1" t="s">
        <v>28</v>
      </c>
      <c r="I3185" s="1" t="s">
        <v>1178</v>
      </c>
      <c r="J3185" s="3">
        <v>998.82</v>
      </c>
      <c r="K3185" s="3">
        <v>9</v>
      </c>
      <c r="L3185" s="3">
        <v>29.964600000000001</v>
      </c>
    </row>
    <row r="3186" spans="1:12" ht="14.25" customHeight="1" x14ac:dyDescent="0.25">
      <c r="A3186" s="1" t="s">
        <v>3119</v>
      </c>
      <c r="B3186" s="2">
        <v>40905</v>
      </c>
      <c r="C3186" s="2">
        <v>40911</v>
      </c>
      <c r="D3186" s="1" t="s">
        <v>3998</v>
      </c>
      <c r="E3186" s="1" t="s">
        <v>3133</v>
      </c>
      <c r="F3186" s="1" t="s">
        <v>3179</v>
      </c>
      <c r="G3186" s="1" t="s">
        <v>3135</v>
      </c>
      <c r="H3186" s="1" t="s">
        <v>82</v>
      </c>
      <c r="I3186" s="1" t="s">
        <v>1860</v>
      </c>
      <c r="J3186" s="3">
        <v>51.15</v>
      </c>
      <c r="K3186" s="3">
        <v>5</v>
      </c>
      <c r="L3186" s="3">
        <v>13.298999999999999</v>
      </c>
    </row>
    <row r="3187" spans="1:12" ht="14.25" customHeight="1" x14ac:dyDescent="0.25">
      <c r="A3187" s="1" t="s">
        <v>3120</v>
      </c>
      <c r="B3187" s="2">
        <v>41011</v>
      </c>
      <c r="C3187" s="2">
        <v>41016</v>
      </c>
      <c r="D3187" s="1" t="s">
        <v>3895</v>
      </c>
      <c r="E3187" s="1" t="s">
        <v>3133</v>
      </c>
      <c r="F3187" s="1" t="s">
        <v>3136</v>
      </c>
      <c r="G3187" s="1" t="s">
        <v>3137</v>
      </c>
      <c r="H3187" s="1" t="s">
        <v>28</v>
      </c>
      <c r="I3187" s="1" t="s">
        <v>1617</v>
      </c>
      <c r="J3187" s="3">
        <v>40.74</v>
      </c>
      <c r="K3187" s="3">
        <v>3</v>
      </c>
      <c r="L3187" s="3">
        <v>0.40739999999999998</v>
      </c>
    </row>
    <row r="3188" spans="1:12" ht="14.25" customHeight="1" x14ac:dyDescent="0.25">
      <c r="A3188" s="1" t="s">
        <v>3121</v>
      </c>
      <c r="B3188" s="2">
        <v>41257</v>
      </c>
      <c r="C3188" s="2">
        <v>41259</v>
      </c>
      <c r="D3188" s="1" t="s">
        <v>3721</v>
      </c>
      <c r="E3188" s="1" t="s">
        <v>3133</v>
      </c>
      <c r="F3188" s="1" t="s">
        <v>3134</v>
      </c>
      <c r="G3188" s="1" t="s">
        <v>3135</v>
      </c>
      <c r="H3188" s="1" t="s">
        <v>18</v>
      </c>
      <c r="I3188" s="1" t="s">
        <v>3122</v>
      </c>
      <c r="J3188" s="3">
        <v>55.264000000000003</v>
      </c>
      <c r="K3188" s="3">
        <v>2</v>
      </c>
      <c r="L3188" s="3">
        <v>20.724</v>
      </c>
    </row>
    <row r="3189" spans="1:12" ht="14.25" customHeight="1" x14ac:dyDescent="0.25">
      <c r="A3189" s="1" t="s">
        <v>3121</v>
      </c>
      <c r="B3189" s="2">
        <v>41257</v>
      </c>
      <c r="C3189" s="2">
        <v>41259</v>
      </c>
      <c r="D3189" s="1" t="s">
        <v>3721</v>
      </c>
      <c r="E3189" s="1" t="s">
        <v>3133</v>
      </c>
      <c r="F3189" s="1" t="s">
        <v>3134</v>
      </c>
      <c r="G3189" s="1" t="s">
        <v>3135</v>
      </c>
      <c r="H3189" s="1" t="s">
        <v>45</v>
      </c>
      <c r="I3189" s="1" t="s">
        <v>2158</v>
      </c>
      <c r="J3189" s="3">
        <v>6.48</v>
      </c>
      <c r="K3189" s="3">
        <v>1</v>
      </c>
      <c r="L3189" s="3">
        <v>3.1103999999999998</v>
      </c>
    </row>
    <row r="3190" spans="1:12" ht="14.25" customHeight="1" x14ac:dyDescent="0.25">
      <c r="A3190" s="1" t="s">
        <v>3121</v>
      </c>
      <c r="B3190" s="2">
        <v>41257</v>
      </c>
      <c r="C3190" s="2">
        <v>41259</v>
      </c>
      <c r="D3190" s="1" t="s">
        <v>3721</v>
      </c>
      <c r="E3190" s="1" t="s">
        <v>3133</v>
      </c>
      <c r="F3190" s="1" t="s">
        <v>3134</v>
      </c>
      <c r="G3190" s="1" t="s">
        <v>3135</v>
      </c>
      <c r="H3190" s="1" t="s">
        <v>18</v>
      </c>
      <c r="I3190" s="1" t="s">
        <v>2905</v>
      </c>
      <c r="J3190" s="3">
        <v>34.247999999999998</v>
      </c>
      <c r="K3190" s="3">
        <v>3</v>
      </c>
      <c r="L3190" s="3">
        <v>11.5587</v>
      </c>
    </row>
    <row r="3191" spans="1:12" ht="14.25" customHeight="1" x14ac:dyDescent="0.25">
      <c r="A3191" s="1" t="s">
        <v>3121</v>
      </c>
      <c r="B3191" s="2">
        <v>41257</v>
      </c>
      <c r="C3191" s="2">
        <v>41259</v>
      </c>
      <c r="D3191" s="1" t="s">
        <v>3721</v>
      </c>
      <c r="E3191" s="1" t="s">
        <v>3133</v>
      </c>
      <c r="F3191" s="1" t="s">
        <v>3134</v>
      </c>
      <c r="G3191" s="1" t="s">
        <v>3135</v>
      </c>
      <c r="H3191" s="1" t="s">
        <v>22</v>
      </c>
      <c r="I3191" s="1" t="s">
        <v>3123</v>
      </c>
      <c r="J3191" s="3">
        <v>273.56799999999998</v>
      </c>
      <c r="K3191" s="3">
        <v>2</v>
      </c>
      <c r="L3191" s="3">
        <v>10.258800000000001</v>
      </c>
    </row>
    <row r="3192" spans="1:12" ht="14.25" customHeight="1" x14ac:dyDescent="0.25">
      <c r="A3192" s="1" t="s">
        <v>3124</v>
      </c>
      <c r="B3192" s="2">
        <v>41919</v>
      </c>
      <c r="C3192" s="2">
        <v>41924</v>
      </c>
      <c r="D3192" s="1" t="s">
        <v>3981</v>
      </c>
      <c r="E3192" s="1" t="s">
        <v>3133</v>
      </c>
      <c r="F3192" s="1" t="s">
        <v>3277</v>
      </c>
      <c r="G3192" s="1" t="s">
        <v>3143</v>
      </c>
      <c r="H3192" s="1" t="s">
        <v>14</v>
      </c>
      <c r="I3192" s="1" t="s">
        <v>2623</v>
      </c>
      <c r="J3192" s="3">
        <v>9.3439999999999994</v>
      </c>
      <c r="K3192" s="3">
        <v>2</v>
      </c>
      <c r="L3192" s="3">
        <v>1.8688</v>
      </c>
    </row>
    <row r="3193" spans="1:12" ht="14.25" customHeight="1" x14ac:dyDescent="0.25">
      <c r="A3193" s="1" t="s">
        <v>3125</v>
      </c>
      <c r="B3193" s="2">
        <v>41615</v>
      </c>
      <c r="C3193" s="2">
        <v>41619</v>
      </c>
      <c r="D3193" s="1" t="s">
        <v>3999</v>
      </c>
      <c r="E3193" s="1" t="s">
        <v>3133</v>
      </c>
      <c r="F3193" s="1" t="s">
        <v>3134</v>
      </c>
      <c r="G3193" s="1" t="s">
        <v>3135</v>
      </c>
      <c r="H3193" s="1" t="s">
        <v>16</v>
      </c>
      <c r="I3193" s="1" t="s">
        <v>3126</v>
      </c>
      <c r="J3193" s="3">
        <v>271.95999999999998</v>
      </c>
      <c r="K3193" s="3">
        <v>5</v>
      </c>
      <c r="L3193" s="3">
        <v>27.196000000000002</v>
      </c>
    </row>
    <row r="3194" spans="1:12" ht="14.25" customHeight="1" x14ac:dyDescent="0.25">
      <c r="A3194" s="1" t="s">
        <v>3125</v>
      </c>
      <c r="B3194" s="2">
        <v>41615</v>
      </c>
      <c r="C3194" s="2">
        <v>41619</v>
      </c>
      <c r="D3194" s="1" t="s">
        <v>3999</v>
      </c>
      <c r="E3194" s="1" t="s">
        <v>3133</v>
      </c>
      <c r="F3194" s="1" t="s">
        <v>3134</v>
      </c>
      <c r="G3194" s="1" t="s">
        <v>3135</v>
      </c>
      <c r="H3194" s="1" t="s">
        <v>14</v>
      </c>
      <c r="I3194" s="1" t="s">
        <v>2962</v>
      </c>
      <c r="J3194" s="3">
        <v>18.690000000000001</v>
      </c>
      <c r="K3194" s="3">
        <v>7</v>
      </c>
      <c r="L3194" s="3">
        <v>5.2332000000000001</v>
      </c>
    </row>
    <row r="3195" spans="1:12" ht="14.25" customHeight="1" x14ac:dyDescent="0.25">
      <c r="A3195" s="1" t="s">
        <v>3125</v>
      </c>
      <c r="B3195" s="2">
        <v>41615</v>
      </c>
      <c r="C3195" s="2">
        <v>41619</v>
      </c>
      <c r="D3195" s="1" t="s">
        <v>3999</v>
      </c>
      <c r="E3195" s="1" t="s">
        <v>3133</v>
      </c>
      <c r="F3195" s="1" t="s">
        <v>3134</v>
      </c>
      <c r="G3195" s="1" t="s">
        <v>3135</v>
      </c>
      <c r="H3195" s="1" t="s">
        <v>45</v>
      </c>
      <c r="I3195" s="1" t="s">
        <v>336</v>
      </c>
      <c r="J3195" s="3">
        <v>13.36</v>
      </c>
      <c r="K3195" s="3">
        <v>2</v>
      </c>
      <c r="L3195" s="3">
        <v>6.4127999999999998</v>
      </c>
    </row>
    <row r="3196" spans="1:12" ht="14.25" customHeight="1" x14ac:dyDescent="0.25">
      <c r="A3196" s="1" t="s">
        <v>3125</v>
      </c>
      <c r="B3196" s="2">
        <v>41615</v>
      </c>
      <c r="C3196" s="2">
        <v>41619</v>
      </c>
      <c r="D3196" s="1" t="s">
        <v>3999</v>
      </c>
      <c r="E3196" s="1" t="s">
        <v>3133</v>
      </c>
      <c r="F3196" s="1" t="s">
        <v>3134</v>
      </c>
      <c r="G3196" s="1" t="s">
        <v>3135</v>
      </c>
      <c r="H3196" s="1" t="s">
        <v>16</v>
      </c>
      <c r="I3196" s="1" t="s">
        <v>285</v>
      </c>
      <c r="J3196" s="3">
        <v>249.584</v>
      </c>
      <c r="K3196" s="3">
        <v>2</v>
      </c>
      <c r="L3196" s="3">
        <v>31.198</v>
      </c>
    </row>
    <row r="3197" spans="1:12" ht="14.25" customHeight="1" x14ac:dyDescent="0.25">
      <c r="A3197" s="1" t="s">
        <v>3125</v>
      </c>
      <c r="B3197" s="2">
        <v>41615</v>
      </c>
      <c r="C3197" s="2">
        <v>41619</v>
      </c>
      <c r="D3197" s="1" t="s">
        <v>3999</v>
      </c>
      <c r="E3197" s="28" t="s">
        <v>3133</v>
      </c>
      <c r="F3197" s="1" t="s">
        <v>3134</v>
      </c>
      <c r="G3197" s="1" t="s">
        <v>3135</v>
      </c>
      <c r="H3197" s="1" t="s">
        <v>79</v>
      </c>
      <c r="I3197" s="1" t="s">
        <v>283</v>
      </c>
      <c r="J3197" s="3">
        <v>13.86</v>
      </c>
      <c r="K3197" s="3">
        <v>7</v>
      </c>
      <c r="L3197" s="3">
        <v>0</v>
      </c>
    </row>
    <row r="3198" spans="1:12" ht="14.25" customHeight="1" x14ac:dyDescent="0.25">
      <c r="A3198" s="1" t="s">
        <v>3125</v>
      </c>
      <c r="B3198" s="2">
        <v>41615</v>
      </c>
      <c r="C3198" s="2">
        <v>41619</v>
      </c>
      <c r="D3198" s="1" t="s">
        <v>3999</v>
      </c>
      <c r="E3198" s="1" t="s">
        <v>3133</v>
      </c>
      <c r="F3198" s="1" t="s">
        <v>3134</v>
      </c>
      <c r="G3198" s="1" t="s">
        <v>3135</v>
      </c>
      <c r="H3198" s="1" t="s">
        <v>18</v>
      </c>
      <c r="I3198" s="1" t="s">
        <v>482</v>
      </c>
      <c r="J3198" s="3">
        <v>13.375999999999999</v>
      </c>
      <c r="K3198" s="3">
        <v>4</v>
      </c>
      <c r="L3198" s="3">
        <v>4.6816000000000004</v>
      </c>
    </row>
    <row r="3199" spans="1:12" ht="14.25" customHeight="1" x14ac:dyDescent="0.25">
      <c r="A3199" s="1" t="s">
        <v>3125</v>
      </c>
      <c r="B3199" s="2">
        <v>41615</v>
      </c>
      <c r="C3199" s="2">
        <v>41619</v>
      </c>
      <c r="D3199" s="1" t="s">
        <v>3999</v>
      </c>
      <c r="E3199" s="1" t="s">
        <v>3133</v>
      </c>
      <c r="F3199" s="1" t="s">
        <v>3134</v>
      </c>
      <c r="G3199" s="1" t="s">
        <v>3135</v>
      </c>
      <c r="H3199" s="1" t="s">
        <v>18</v>
      </c>
      <c r="I3199" s="1" t="s">
        <v>2498</v>
      </c>
      <c r="J3199" s="3">
        <v>437.47199999999998</v>
      </c>
      <c r="K3199" s="3">
        <v>14</v>
      </c>
      <c r="L3199" s="3">
        <v>153.11519999999999</v>
      </c>
    </row>
    <row r="3200" spans="1:12" ht="14.25" customHeight="1" x14ac:dyDescent="0.25">
      <c r="A3200" s="1" t="s">
        <v>3127</v>
      </c>
      <c r="B3200" s="2">
        <v>41547</v>
      </c>
      <c r="C3200" s="2">
        <v>41551</v>
      </c>
      <c r="D3200" s="1" t="s">
        <v>3735</v>
      </c>
      <c r="E3200" s="1" t="s">
        <v>3133</v>
      </c>
      <c r="F3200" s="1" t="s">
        <v>3134</v>
      </c>
      <c r="G3200" s="1" t="s">
        <v>3135</v>
      </c>
      <c r="H3200" s="1" t="s">
        <v>38</v>
      </c>
      <c r="I3200" s="1" t="s">
        <v>1340</v>
      </c>
      <c r="J3200" s="3">
        <v>36.24</v>
      </c>
      <c r="K3200" s="3">
        <v>1</v>
      </c>
      <c r="L3200" s="3">
        <v>15.220800000000001</v>
      </c>
    </row>
    <row r="3201" spans="1:12" ht="14.25" customHeight="1" x14ac:dyDescent="0.25">
      <c r="A3201" s="1" t="s">
        <v>3128</v>
      </c>
      <c r="B3201" s="2">
        <v>41697</v>
      </c>
      <c r="C3201" s="2">
        <v>41702</v>
      </c>
      <c r="D3201" s="1" t="s">
        <v>3338</v>
      </c>
      <c r="E3201" s="1" t="s">
        <v>3133</v>
      </c>
      <c r="F3201" s="1" t="s">
        <v>3174</v>
      </c>
      <c r="G3201" s="1" t="s">
        <v>3135</v>
      </c>
      <c r="H3201" s="1" t="s">
        <v>12</v>
      </c>
      <c r="I3201" s="1" t="s">
        <v>2114</v>
      </c>
      <c r="J3201" s="3">
        <v>91.96</v>
      </c>
      <c r="K3201" s="3">
        <v>2</v>
      </c>
      <c r="L3201" s="3">
        <v>15.6332</v>
      </c>
    </row>
    <row r="3202" spans="1:12" ht="14.25" customHeight="1" x14ac:dyDescent="0.25">
      <c r="A3202" s="1" t="s">
        <v>3128</v>
      </c>
      <c r="B3202" s="2">
        <v>41697</v>
      </c>
      <c r="C3202" s="2">
        <v>41702</v>
      </c>
      <c r="D3202" s="1" t="s">
        <v>3338</v>
      </c>
      <c r="E3202" s="1" t="s">
        <v>3133</v>
      </c>
      <c r="F3202" s="1" t="s">
        <v>3174</v>
      </c>
      <c r="G3202" s="1" t="s">
        <v>3135</v>
      </c>
      <c r="H3202" s="1" t="s">
        <v>16</v>
      </c>
      <c r="I3202" s="1" t="s">
        <v>1907</v>
      </c>
      <c r="J3202" s="3">
        <v>258.57600000000002</v>
      </c>
      <c r="K3202" s="3">
        <v>2</v>
      </c>
      <c r="L3202" s="3">
        <v>19.3932</v>
      </c>
    </row>
    <row r="3203" spans="1:12" ht="14.25" customHeight="1" x14ac:dyDescent="0.25">
      <c r="A3203" s="1" t="s">
        <v>3128</v>
      </c>
      <c r="B3203" s="2">
        <v>41697</v>
      </c>
      <c r="C3203" s="2">
        <v>41702</v>
      </c>
      <c r="D3203" s="1" t="s">
        <v>3338</v>
      </c>
      <c r="E3203" s="1" t="s">
        <v>3133</v>
      </c>
      <c r="F3203" s="1" t="s">
        <v>3174</v>
      </c>
      <c r="G3203" s="1" t="s">
        <v>3135</v>
      </c>
      <c r="H3203" s="1" t="s">
        <v>45</v>
      </c>
      <c r="I3203" s="1" t="s">
        <v>2627</v>
      </c>
      <c r="J3203" s="3">
        <v>29.6</v>
      </c>
      <c r="K3203" s="3">
        <v>4</v>
      </c>
      <c r="L3203" s="3">
        <v>13.32</v>
      </c>
    </row>
    <row r="3204" spans="1:12" ht="14.25" customHeight="1" x14ac:dyDescent="0.25">
      <c r="A3204" s="1" t="s">
        <v>3129</v>
      </c>
      <c r="B3204" s="2">
        <v>41764</v>
      </c>
      <c r="C3204" s="2">
        <v>41769</v>
      </c>
      <c r="D3204" s="1" t="s">
        <v>3695</v>
      </c>
      <c r="E3204" s="1" t="s">
        <v>3133</v>
      </c>
      <c r="F3204" s="1" t="s">
        <v>3209</v>
      </c>
      <c r="G3204" s="1" t="s">
        <v>3135</v>
      </c>
      <c r="H3204" s="1" t="s">
        <v>20</v>
      </c>
      <c r="I3204" s="1" t="s">
        <v>760</v>
      </c>
      <c r="J3204" s="3">
        <v>243.16</v>
      </c>
      <c r="K3204" s="3">
        <v>2</v>
      </c>
      <c r="L3204" s="3">
        <v>72.947999999999993</v>
      </c>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42EA7-F8C8-46BF-BD0E-D9517CCC3D27}">
  <dimension ref="A1:Y3270"/>
  <sheetViews>
    <sheetView topLeftCell="Q1" workbookViewId="0">
      <selection activeCell="W13" sqref="W13"/>
    </sheetView>
  </sheetViews>
  <sheetFormatPr defaultRowHeight="15" x14ac:dyDescent="0.25"/>
  <cols>
    <col min="1" max="1" width="15" bestFit="1" customWidth="1"/>
    <col min="2" max="2" width="13" style="10" bestFit="1" customWidth="1"/>
    <col min="3" max="3" width="11.7109375" style="10" bestFit="1" customWidth="1"/>
    <col min="4" max="4" width="16.85546875" style="10" bestFit="1" customWidth="1"/>
    <col min="5" max="5" width="14.7109375" style="10" bestFit="1" customWidth="1"/>
    <col min="6" max="7" width="11.7109375" style="10" customWidth="1"/>
    <col min="8" max="8" width="12.42578125" customWidth="1"/>
    <col min="9" max="9" width="22.28515625" style="10" bestFit="1" customWidth="1"/>
    <col min="10" max="10" width="22.28515625" bestFit="1" customWidth="1"/>
    <col min="11" max="11" width="12.85546875" bestFit="1" customWidth="1"/>
    <col min="12" max="12" width="18.28515625" bestFit="1" customWidth="1"/>
    <col min="13" max="13" width="12" bestFit="1" customWidth="1"/>
    <col min="14" max="14" width="99.140625" bestFit="1" customWidth="1"/>
    <col min="15" max="16" width="16.5703125" bestFit="1" customWidth="1"/>
    <col min="17" max="17" width="8.5703125" bestFit="1" customWidth="1"/>
    <col min="18" max="18" width="11" bestFit="1" customWidth="1"/>
    <col min="19" max="20" width="14.5703125" bestFit="1" customWidth="1"/>
    <col min="23" max="23" width="12.7109375" bestFit="1" customWidth="1"/>
    <col min="24" max="24" width="15.28515625" bestFit="1" customWidth="1"/>
    <col min="25" max="25" width="12.28515625" bestFit="1" customWidth="1"/>
  </cols>
  <sheetData>
    <row r="1" spans="1:25" x14ac:dyDescent="0.25">
      <c r="A1" s="5" t="s">
        <v>0</v>
      </c>
      <c r="B1" s="8" t="s">
        <v>4010</v>
      </c>
      <c r="C1" s="8" t="s">
        <v>2</v>
      </c>
      <c r="D1" s="16" t="s">
        <v>4923</v>
      </c>
      <c r="E1" s="16" t="s">
        <v>4922</v>
      </c>
      <c r="F1" s="6" t="s">
        <v>1</v>
      </c>
      <c r="G1" s="6" t="s">
        <v>2</v>
      </c>
      <c r="H1" s="8" t="s">
        <v>4001</v>
      </c>
      <c r="I1" s="6" t="s">
        <v>4000</v>
      </c>
      <c r="J1" s="6" t="s">
        <v>3130</v>
      </c>
      <c r="K1" s="6" t="s">
        <v>3131</v>
      </c>
      <c r="L1" s="6" t="s">
        <v>3132</v>
      </c>
      <c r="M1" s="6" t="s">
        <v>3</v>
      </c>
      <c r="N1" s="6" t="s">
        <v>4</v>
      </c>
      <c r="O1" s="6" t="s">
        <v>4002</v>
      </c>
      <c r="P1" s="7" t="s">
        <v>5</v>
      </c>
      <c r="Q1" s="7" t="s">
        <v>6</v>
      </c>
      <c r="R1" s="7" t="s">
        <v>7</v>
      </c>
      <c r="S1" s="7" t="s">
        <v>4003</v>
      </c>
      <c r="T1" s="7" t="s">
        <v>4944</v>
      </c>
    </row>
    <row r="2" spans="1:25" x14ac:dyDescent="0.25">
      <c r="A2" s="1" t="s">
        <v>8</v>
      </c>
      <c r="B2" s="9" t="str">
        <f>TEXT(F2,"mm/dd/yyyy")</f>
        <v>06/13/2013</v>
      </c>
      <c r="C2" s="9" t="s">
        <v>4336</v>
      </c>
      <c r="D2" s="10" t="str">
        <f>RIGHT(C2,4)</f>
        <v>2013</v>
      </c>
      <c r="E2" s="10" t="str">
        <f>TEXT(B2,"mmmm")</f>
        <v>June</v>
      </c>
      <c r="F2" s="2">
        <v>41438</v>
      </c>
      <c r="G2" s="2">
        <v>41442</v>
      </c>
      <c r="H2" s="9" t="str">
        <f>IF(_xlfn.DAYS(G2,F2)&lt;=5,"On Date","Delay")</f>
        <v>On Date</v>
      </c>
      <c r="I2" s="1" t="s">
        <v>3314</v>
      </c>
      <c r="J2" s="1" t="s">
        <v>3133</v>
      </c>
      <c r="K2" s="1" t="s">
        <v>3134</v>
      </c>
      <c r="L2" s="1" t="s">
        <v>3135</v>
      </c>
      <c r="M2" s="1" t="s">
        <v>9</v>
      </c>
      <c r="N2" s="1" t="s">
        <v>10</v>
      </c>
      <c r="O2" s="3">
        <f>(P2/Q2)-(R2/Q2)</f>
        <v>3.8742999999999994</v>
      </c>
      <c r="P2" s="3">
        <v>14.62</v>
      </c>
      <c r="Q2" s="3">
        <v>2</v>
      </c>
      <c r="R2" s="3">
        <v>6.8714000000000004</v>
      </c>
      <c r="S2" s="11">
        <f>R2*80</f>
        <v>549.71199999999999</v>
      </c>
      <c r="T2" t="str">
        <f>IF(S2:S3204&lt;0,"LOSS","PROFIT")</f>
        <v>PROFIT</v>
      </c>
    </row>
    <row r="3" spans="1:25" x14ac:dyDescent="0.25">
      <c r="A3" s="1" t="s">
        <v>11</v>
      </c>
      <c r="B3" s="9" t="str">
        <f t="shared" ref="B3:B66" si="0">TEXT(F3,"mm/dd/yyyy")</f>
        <v>06/09/2011</v>
      </c>
      <c r="C3" s="9" t="s">
        <v>4580</v>
      </c>
      <c r="D3" s="10" t="str">
        <f t="shared" ref="D3:D66" si="1">RIGHT(C3,4)</f>
        <v>2011</v>
      </c>
      <c r="E3" s="10" t="str">
        <f t="shared" ref="E3:E9" si="2">TEXT(B3,"mmmm")</f>
        <v>June</v>
      </c>
      <c r="F3" s="2">
        <v>40703</v>
      </c>
      <c r="G3" s="2">
        <v>40708</v>
      </c>
      <c r="H3" s="9" t="str">
        <f t="shared" ref="H3:H66" si="3">IF(_xlfn.DAYS(G3,F3)&lt;=5,"On Date","Delay")</f>
        <v>On Date</v>
      </c>
      <c r="I3" s="1" t="s">
        <v>3315</v>
      </c>
      <c r="J3" s="1" t="s">
        <v>3133</v>
      </c>
      <c r="K3" s="1" t="s">
        <v>3134</v>
      </c>
      <c r="L3" s="1" t="s">
        <v>3135</v>
      </c>
      <c r="M3" s="1" t="s">
        <v>12</v>
      </c>
      <c r="N3" s="1" t="s">
        <v>13</v>
      </c>
      <c r="O3" s="3">
        <f t="shared" ref="O3:O66" si="4">(P3/Q3)-(R3/Q3)</f>
        <v>4.9558</v>
      </c>
      <c r="P3" s="3">
        <v>48.86</v>
      </c>
      <c r="Q3" s="3">
        <v>7</v>
      </c>
      <c r="R3" s="3">
        <v>14.1694</v>
      </c>
      <c r="S3" s="11">
        <f t="shared" ref="S3:S66" si="5">R3*80</f>
        <v>1133.5519999999999</v>
      </c>
      <c r="T3" t="str">
        <f t="shared" ref="T3:T66" si="6">IF(S3:S3205&lt;0,"LOSS","PROFIT")</f>
        <v>PROFIT</v>
      </c>
    </row>
    <row r="4" spans="1:25" x14ac:dyDescent="0.25">
      <c r="A4" s="1" t="s">
        <v>11</v>
      </c>
      <c r="B4" s="9" t="str">
        <f t="shared" si="0"/>
        <v>06/09/2011</v>
      </c>
      <c r="C4" s="9" t="s">
        <v>4580</v>
      </c>
      <c r="D4" s="10" t="str">
        <f t="shared" si="1"/>
        <v>2011</v>
      </c>
      <c r="E4" s="10" t="str">
        <f t="shared" si="2"/>
        <v>June</v>
      </c>
      <c r="F4" s="2">
        <v>40703</v>
      </c>
      <c r="G4" s="2">
        <v>40708</v>
      </c>
      <c r="H4" s="9" t="str">
        <f t="shared" si="3"/>
        <v>On Date</v>
      </c>
      <c r="I4" s="1" t="s">
        <v>3315</v>
      </c>
      <c r="J4" s="1" t="s">
        <v>3133</v>
      </c>
      <c r="K4" s="1" t="s">
        <v>3134</v>
      </c>
      <c r="L4" s="1" t="s">
        <v>3135</v>
      </c>
      <c r="M4" s="1" t="s">
        <v>14</v>
      </c>
      <c r="N4" s="1" t="s">
        <v>15</v>
      </c>
      <c r="O4" s="3">
        <f t="shared" si="4"/>
        <v>1.3286</v>
      </c>
      <c r="P4" s="3">
        <v>7.28</v>
      </c>
      <c r="Q4" s="3">
        <v>4</v>
      </c>
      <c r="R4" s="3">
        <v>1.9656</v>
      </c>
      <c r="S4" s="11">
        <f t="shared" si="5"/>
        <v>157.24799999999999</v>
      </c>
      <c r="T4" t="str">
        <f t="shared" si="6"/>
        <v>PROFIT</v>
      </c>
    </row>
    <row r="5" spans="1:25" x14ac:dyDescent="0.25">
      <c r="A5" s="1" t="s">
        <v>11</v>
      </c>
      <c r="B5" s="9" t="str">
        <f t="shared" si="0"/>
        <v>06/09/2011</v>
      </c>
      <c r="C5" s="9" t="s">
        <v>4580</v>
      </c>
      <c r="D5" s="10" t="str">
        <f t="shared" si="1"/>
        <v>2011</v>
      </c>
      <c r="E5" s="10" t="str">
        <f t="shared" si="2"/>
        <v>June</v>
      </c>
      <c r="F5" s="2">
        <v>40703</v>
      </c>
      <c r="G5" s="2">
        <v>40708</v>
      </c>
      <c r="H5" s="9" t="str">
        <f t="shared" si="3"/>
        <v>On Date</v>
      </c>
      <c r="I5" s="1" t="s">
        <v>3315</v>
      </c>
      <c r="J5" s="1" t="s">
        <v>3133</v>
      </c>
      <c r="K5" s="1" t="s">
        <v>3134</v>
      </c>
      <c r="L5" s="1" t="s">
        <v>3135</v>
      </c>
      <c r="M5" s="1" t="s">
        <v>16</v>
      </c>
      <c r="N5" s="1" t="s">
        <v>17</v>
      </c>
      <c r="O5" s="3">
        <f t="shared" si="4"/>
        <v>204.10920000000002</v>
      </c>
      <c r="P5" s="3">
        <v>907.15200000000004</v>
      </c>
      <c r="Q5" s="3">
        <v>4</v>
      </c>
      <c r="R5" s="3">
        <v>90.715199999999996</v>
      </c>
      <c r="S5" s="11">
        <f t="shared" si="5"/>
        <v>7257.2159999999994</v>
      </c>
      <c r="T5" t="str">
        <f t="shared" si="6"/>
        <v>PROFIT</v>
      </c>
      <c r="W5" s="7" t="s">
        <v>4946</v>
      </c>
      <c r="X5" s="6" t="s">
        <v>4945</v>
      </c>
    </row>
    <row r="6" spans="1:25" x14ac:dyDescent="0.25">
      <c r="A6" s="1" t="s">
        <v>11</v>
      </c>
      <c r="B6" s="9" t="str">
        <f t="shared" si="0"/>
        <v>06/09/2011</v>
      </c>
      <c r="C6" s="9" t="s">
        <v>4580</v>
      </c>
      <c r="D6" s="10" t="str">
        <f t="shared" si="1"/>
        <v>2011</v>
      </c>
      <c r="E6" s="10" t="str">
        <f t="shared" si="2"/>
        <v>June</v>
      </c>
      <c r="F6" s="2">
        <v>40703</v>
      </c>
      <c r="G6" s="2">
        <v>40708</v>
      </c>
      <c r="H6" s="9" t="str">
        <f t="shared" si="3"/>
        <v>On Date</v>
      </c>
      <c r="I6" s="1" t="s">
        <v>3315</v>
      </c>
      <c r="J6" s="1" t="s">
        <v>3133</v>
      </c>
      <c r="K6" s="1" t="s">
        <v>3134</v>
      </c>
      <c r="L6" s="1" t="s">
        <v>3135</v>
      </c>
      <c r="M6" s="1" t="s">
        <v>18</v>
      </c>
      <c r="N6" s="1" t="s">
        <v>19</v>
      </c>
      <c r="O6" s="3">
        <f t="shared" si="4"/>
        <v>4.2404999999999999</v>
      </c>
      <c r="P6" s="3">
        <v>18.504000000000001</v>
      </c>
      <c r="Q6" s="3">
        <v>3</v>
      </c>
      <c r="R6" s="3">
        <v>5.7824999999999998</v>
      </c>
      <c r="S6" s="11">
        <f t="shared" si="5"/>
        <v>462.59999999999997</v>
      </c>
      <c r="T6" t="str">
        <f t="shared" si="6"/>
        <v>PROFIT</v>
      </c>
      <c r="W6" s="14">
        <f>SUMIF(T2:T3204,"LOSS",S2:S3204)</f>
        <v>-1817676.8720000004</v>
      </c>
      <c r="X6" s="27">
        <f>SUMIF(T2:T3204,"PROFIT",S2:S3204)/80</f>
        <v>131139.40979999956</v>
      </c>
      <c r="Y6" s="29"/>
    </row>
    <row r="7" spans="1:25" x14ac:dyDescent="0.25">
      <c r="A7" s="1" t="s">
        <v>11</v>
      </c>
      <c r="B7" s="9" t="str">
        <f t="shared" si="0"/>
        <v>06/09/2011</v>
      </c>
      <c r="C7" s="9" t="s">
        <v>4580</v>
      </c>
      <c r="D7" s="10" t="str">
        <f t="shared" si="1"/>
        <v>2011</v>
      </c>
      <c r="E7" s="10" t="str">
        <f t="shared" si="2"/>
        <v>June</v>
      </c>
      <c r="F7" s="2">
        <v>40703</v>
      </c>
      <c r="G7" s="2">
        <v>40708</v>
      </c>
      <c r="H7" s="9" t="str">
        <f t="shared" si="3"/>
        <v>On Date</v>
      </c>
      <c r="I7" s="1" t="s">
        <v>3315</v>
      </c>
      <c r="J7" s="1" t="s">
        <v>3133</v>
      </c>
      <c r="K7" s="1" t="s">
        <v>3134</v>
      </c>
      <c r="L7" s="1" t="s">
        <v>3135</v>
      </c>
      <c r="M7" s="1" t="s">
        <v>20</v>
      </c>
      <c r="N7" s="1" t="s">
        <v>21</v>
      </c>
      <c r="O7" s="3">
        <f t="shared" si="4"/>
        <v>16.085999999999999</v>
      </c>
      <c r="P7" s="3">
        <v>114.9</v>
      </c>
      <c r="Q7" s="3">
        <v>5</v>
      </c>
      <c r="R7" s="3">
        <v>34.47</v>
      </c>
      <c r="S7" s="11">
        <f t="shared" si="5"/>
        <v>2757.6</v>
      </c>
      <c r="T7" t="str">
        <f t="shared" si="6"/>
        <v>PROFIT</v>
      </c>
    </row>
    <row r="8" spans="1:25" x14ac:dyDescent="0.25">
      <c r="A8" s="1" t="s">
        <v>11</v>
      </c>
      <c r="B8" s="9" t="str">
        <f t="shared" si="0"/>
        <v>06/09/2011</v>
      </c>
      <c r="C8" s="9" t="s">
        <v>4580</v>
      </c>
      <c r="D8" s="10" t="str">
        <f t="shared" si="1"/>
        <v>2011</v>
      </c>
      <c r="E8" s="10" t="str">
        <f t="shared" si="2"/>
        <v>June</v>
      </c>
      <c r="F8" s="2">
        <v>40703</v>
      </c>
      <c r="G8" s="2">
        <v>40708</v>
      </c>
      <c r="H8" s="9" t="str">
        <f t="shared" si="3"/>
        <v>On Date</v>
      </c>
      <c r="I8" s="1" t="s">
        <v>3315</v>
      </c>
      <c r="J8" s="1" t="s">
        <v>3133</v>
      </c>
      <c r="K8" s="1" t="s">
        <v>3134</v>
      </c>
      <c r="L8" s="1" t="s">
        <v>3135</v>
      </c>
      <c r="M8" s="1" t="s">
        <v>22</v>
      </c>
      <c r="N8" s="1" t="s">
        <v>23</v>
      </c>
      <c r="O8" s="3">
        <f t="shared" si="4"/>
        <v>180.09719999999999</v>
      </c>
      <c r="P8" s="3">
        <v>1706.184</v>
      </c>
      <c r="Q8" s="3">
        <v>9</v>
      </c>
      <c r="R8" s="3">
        <v>85.309200000000004</v>
      </c>
      <c r="S8" s="11">
        <f t="shared" si="5"/>
        <v>6824.7360000000008</v>
      </c>
      <c r="T8" t="str">
        <f t="shared" si="6"/>
        <v>PROFIT</v>
      </c>
    </row>
    <row r="9" spans="1:25" x14ac:dyDescent="0.25">
      <c r="A9" s="1" t="s">
        <v>11</v>
      </c>
      <c r="B9" s="9" t="str">
        <f t="shared" si="0"/>
        <v>06/09/2011</v>
      </c>
      <c r="C9" s="9" t="s">
        <v>4580</v>
      </c>
      <c r="D9" s="10" t="str">
        <f t="shared" si="1"/>
        <v>2011</v>
      </c>
      <c r="E9" s="10" t="str">
        <f t="shared" si="2"/>
        <v>June</v>
      </c>
      <c r="F9" s="2">
        <v>40703</v>
      </c>
      <c r="G9" s="2">
        <v>40708</v>
      </c>
      <c r="H9" s="9" t="str">
        <f t="shared" si="3"/>
        <v>On Date</v>
      </c>
      <c r="I9" s="1" t="s">
        <v>3315</v>
      </c>
      <c r="J9" s="1" t="s">
        <v>3133</v>
      </c>
      <c r="K9" s="1" t="s">
        <v>3134</v>
      </c>
      <c r="L9" s="1" t="s">
        <v>3135</v>
      </c>
      <c r="M9" s="1" t="s">
        <v>16</v>
      </c>
      <c r="N9" s="1" t="s">
        <v>24</v>
      </c>
      <c r="O9" s="3">
        <f t="shared" si="4"/>
        <v>210.76679999999999</v>
      </c>
      <c r="P9" s="3">
        <v>911.42399999999998</v>
      </c>
      <c r="Q9" s="3">
        <v>4</v>
      </c>
      <c r="R9" s="3">
        <v>68.356800000000007</v>
      </c>
      <c r="S9" s="11">
        <f t="shared" si="5"/>
        <v>5468.5440000000008</v>
      </c>
      <c r="T9" t="str">
        <f t="shared" si="6"/>
        <v>PROFIT</v>
      </c>
      <c r="W9" s="27">
        <f>SUM(R2:R3204)</f>
        <v>108418.44890000018</v>
      </c>
    </row>
    <row r="10" spans="1:25" x14ac:dyDescent="0.25">
      <c r="A10" s="1" t="s">
        <v>25</v>
      </c>
      <c r="B10" s="9" t="str">
        <f t="shared" si="0"/>
        <v>12/06/2013</v>
      </c>
      <c r="C10" s="9" t="s">
        <v>4034</v>
      </c>
      <c r="D10" s="10" t="str">
        <f t="shared" si="1"/>
        <v>2013</v>
      </c>
      <c r="E10" s="10" t="str">
        <f>TEXT(B10,"mmmm")</f>
        <v>December</v>
      </c>
      <c r="F10" s="2">
        <v>41614</v>
      </c>
      <c r="G10" s="2">
        <v>41619</v>
      </c>
      <c r="H10" s="9" t="str">
        <f t="shared" si="3"/>
        <v>On Date</v>
      </c>
      <c r="I10" s="1" t="s">
        <v>3316</v>
      </c>
      <c r="J10" s="1" t="s">
        <v>3133</v>
      </c>
      <c r="K10" s="1" t="s">
        <v>3136</v>
      </c>
      <c r="L10" s="1" t="s">
        <v>3137</v>
      </c>
      <c r="M10" s="1" t="s">
        <v>18</v>
      </c>
      <c r="N10" s="1" t="s">
        <v>26</v>
      </c>
      <c r="O10" s="3">
        <f t="shared" si="4"/>
        <v>91.794600000000003</v>
      </c>
      <c r="P10" s="3">
        <v>407.976</v>
      </c>
      <c r="Q10" s="3">
        <v>3</v>
      </c>
      <c r="R10" s="3">
        <v>132.59219999999999</v>
      </c>
      <c r="S10" s="11">
        <f t="shared" si="5"/>
        <v>10607.376</v>
      </c>
      <c r="T10" t="str">
        <f t="shared" si="6"/>
        <v>PROFIT</v>
      </c>
    </row>
    <row r="11" spans="1:25" x14ac:dyDescent="0.25">
      <c r="A11" s="1" t="s">
        <v>27</v>
      </c>
      <c r="B11" s="9" t="str">
        <f t="shared" si="0"/>
        <v>05/13/2011</v>
      </c>
      <c r="C11" s="9" t="s">
        <v>4581</v>
      </c>
      <c r="D11" s="10" t="str">
        <f t="shared" si="1"/>
        <v>2011</v>
      </c>
      <c r="E11" s="10" t="str">
        <f>TEXT(B11,"mmmm")</f>
        <v>May</v>
      </c>
      <c r="F11" s="2">
        <v>40676</v>
      </c>
      <c r="G11" s="2">
        <v>40678</v>
      </c>
      <c r="H11" s="9" t="str">
        <f t="shared" si="3"/>
        <v>On Date</v>
      </c>
      <c r="I11" s="1" t="s">
        <v>3317</v>
      </c>
      <c r="J11" s="1" t="s">
        <v>3133</v>
      </c>
      <c r="K11" s="1" t="s">
        <v>3138</v>
      </c>
      <c r="L11" s="1" t="s">
        <v>3139</v>
      </c>
      <c r="M11" s="1" t="s">
        <v>28</v>
      </c>
      <c r="N11" s="1" t="s">
        <v>29</v>
      </c>
      <c r="O11" s="3">
        <f t="shared" si="4"/>
        <v>22.754999999999999</v>
      </c>
      <c r="P11" s="3">
        <v>55.5</v>
      </c>
      <c r="Q11" s="3">
        <v>2</v>
      </c>
      <c r="R11" s="3">
        <v>9.99</v>
      </c>
      <c r="S11" s="11">
        <f t="shared" si="5"/>
        <v>799.2</v>
      </c>
      <c r="T11" t="str">
        <f t="shared" si="6"/>
        <v>PROFIT</v>
      </c>
    </row>
    <row r="12" spans="1:25" x14ac:dyDescent="0.25">
      <c r="A12" s="1" t="s">
        <v>30</v>
      </c>
      <c r="B12" s="9" t="str">
        <f t="shared" si="0"/>
        <v>08/27/2011</v>
      </c>
      <c r="C12" s="9" t="s">
        <v>4123</v>
      </c>
      <c r="D12" s="10" t="str">
        <f t="shared" si="1"/>
        <v>2011</v>
      </c>
      <c r="E12" s="10" t="str">
        <f t="shared" ref="E12:E75" si="7">TEXT(B12,"mmmm")</f>
        <v>August</v>
      </c>
      <c r="F12" s="2">
        <v>40782</v>
      </c>
      <c r="G12" s="2">
        <v>40787</v>
      </c>
      <c r="H12" s="9" t="str">
        <f t="shared" si="3"/>
        <v>On Date</v>
      </c>
      <c r="I12" s="1" t="s">
        <v>3318</v>
      </c>
      <c r="J12" s="1" t="s">
        <v>3133</v>
      </c>
      <c r="K12" s="1" t="s">
        <v>3140</v>
      </c>
      <c r="L12" s="1" t="s">
        <v>3135</v>
      </c>
      <c r="M12" s="1" t="s">
        <v>14</v>
      </c>
      <c r="N12" s="1" t="s">
        <v>31</v>
      </c>
      <c r="O12" s="3">
        <f t="shared" si="4"/>
        <v>3.0388000000000002</v>
      </c>
      <c r="P12" s="3">
        <v>8.56</v>
      </c>
      <c r="Q12" s="3">
        <v>2</v>
      </c>
      <c r="R12" s="3">
        <v>2.4824000000000002</v>
      </c>
      <c r="S12" s="11">
        <f t="shared" si="5"/>
        <v>198.59200000000001</v>
      </c>
      <c r="T12" t="str">
        <f t="shared" si="6"/>
        <v>PROFIT</v>
      </c>
    </row>
    <row r="13" spans="1:25" x14ac:dyDescent="0.25">
      <c r="A13" s="1" t="s">
        <v>30</v>
      </c>
      <c r="B13" s="9" t="str">
        <f t="shared" si="0"/>
        <v>08/27/2011</v>
      </c>
      <c r="C13" s="9" t="s">
        <v>4123</v>
      </c>
      <c r="D13" s="10" t="str">
        <f t="shared" si="1"/>
        <v>2011</v>
      </c>
      <c r="E13" s="10" t="str">
        <f t="shared" si="7"/>
        <v>August</v>
      </c>
      <c r="F13" s="2">
        <v>40782</v>
      </c>
      <c r="G13" s="2">
        <v>40787</v>
      </c>
      <c r="H13" s="9" t="str">
        <f t="shared" si="3"/>
        <v>On Date</v>
      </c>
      <c r="I13" s="1" t="s">
        <v>3318</v>
      </c>
      <c r="J13" s="1" t="s">
        <v>3133</v>
      </c>
      <c r="K13" s="1" t="s">
        <v>3140</v>
      </c>
      <c r="L13" s="1" t="s">
        <v>3135</v>
      </c>
      <c r="M13" s="1" t="s">
        <v>16</v>
      </c>
      <c r="N13" s="1" t="s">
        <v>32</v>
      </c>
      <c r="O13" s="3">
        <f t="shared" si="4"/>
        <v>65.822999999999993</v>
      </c>
      <c r="P13" s="3">
        <v>213.48</v>
      </c>
      <c r="Q13" s="3">
        <v>3</v>
      </c>
      <c r="R13" s="3">
        <v>16.010999999999999</v>
      </c>
      <c r="S13" s="11">
        <f t="shared" si="5"/>
        <v>1280.8799999999999</v>
      </c>
      <c r="T13" t="str">
        <f t="shared" si="6"/>
        <v>PROFIT</v>
      </c>
    </row>
    <row r="14" spans="1:25" x14ac:dyDescent="0.25">
      <c r="A14" s="1" t="s">
        <v>30</v>
      </c>
      <c r="B14" s="9" t="str">
        <f t="shared" si="0"/>
        <v>08/27/2011</v>
      </c>
      <c r="C14" s="9" t="s">
        <v>4123</v>
      </c>
      <c r="D14" s="10" t="str">
        <f t="shared" si="1"/>
        <v>2011</v>
      </c>
      <c r="E14" s="10" t="str">
        <f t="shared" si="7"/>
        <v>August</v>
      </c>
      <c r="F14" s="2">
        <v>40782</v>
      </c>
      <c r="G14" s="2">
        <v>40787</v>
      </c>
      <c r="H14" s="9" t="str">
        <f t="shared" si="3"/>
        <v>On Date</v>
      </c>
      <c r="I14" s="1" t="s">
        <v>3318</v>
      </c>
      <c r="J14" s="1" t="s">
        <v>3133</v>
      </c>
      <c r="K14" s="1" t="s">
        <v>3140</v>
      </c>
      <c r="L14" s="1" t="s">
        <v>3135</v>
      </c>
      <c r="M14" s="1" t="s">
        <v>18</v>
      </c>
      <c r="N14" s="1" t="s">
        <v>33</v>
      </c>
      <c r="O14" s="3">
        <f t="shared" si="4"/>
        <v>3.8339999999999996</v>
      </c>
      <c r="P14" s="3">
        <v>22.72</v>
      </c>
      <c r="Q14" s="3">
        <v>4</v>
      </c>
      <c r="R14" s="3">
        <v>7.3840000000000003</v>
      </c>
      <c r="S14" s="11">
        <f t="shared" si="5"/>
        <v>590.72</v>
      </c>
      <c r="T14" t="str">
        <f t="shared" si="6"/>
        <v>PROFIT</v>
      </c>
    </row>
    <row r="15" spans="1:25" x14ac:dyDescent="0.25">
      <c r="A15" s="1" t="s">
        <v>34</v>
      </c>
      <c r="B15" s="9" t="str">
        <f t="shared" si="0"/>
        <v>09/25/2012</v>
      </c>
      <c r="C15" s="9" t="s">
        <v>4582</v>
      </c>
      <c r="D15" s="10" t="str">
        <f t="shared" si="1"/>
        <v>2012</v>
      </c>
      <c r="E15" s="10" t="str">
        <f t="shared" si="7"/>
        <v>September</v>
      </c>
      <c r="F15" s="2">
        <v>41177</v>
      </c>
      <c r="G15" s="2">
        <v>41182</v>
      </c>
      <c r="H15" s="9" t="str">
        <f t="shared" si="3"/>
        <v>On Date</v>
      </c>
      <c r="I15" s="1" t="s">
        <v>3319</v>
      </c>
      <c r="J15" s="1" t="s">
        <v>3133</v>
      </c>
      <c r="K15" s="1" t="s">
        <v>3141</v>
      </c>
      <c r="L15" s="1" t="s">
        <v>3139</v>
      </c>
      <c r="M15" s="1" t="s">
        <v>22</v>
      </c>
      <c r="N15" s="1" t="s">
        <v>35</v>
      </c>
      <c r="O15" s="3">
        <f t="shared" si="4"/>
        <v>268.12170000000003</v>
      </c>
      <c r="P15" s="3">
        <v>1044.6300000000001</v>
      </c>
      <c r="Q15" s="3">
        <v>3</v>
      </c>
      <c r="R15" s="3">
        <v>240.26490000000001</v>
      </c>
      <c r="S15" s="11">
        <f t="shared" si="5"/>
        <v>19221.192000000003</v>
      </c>
      <c r="T15" t="str">
        <f t="shared" si="6"/>
        <v>PROFIT</v>
      </c>
    </row>
    <row r="16" spans="1:25" x14ac:dyDescent="0.25">
      <c r="A16" s="1" t="s">
        <v>36</v>
      </c>
      <c r="B16" s="9" t="str">
        <f t="shared" si="0"/>
        <v>01/16/2013</v>
      </c>
      <c r="C16" s="9" t="s">
        <v>4583</v>
      </c>
      <c r="D16" s="10" t="str">
        <f t="shared" si="1"/>
        <v>2013</v>
      </c>
      <c r="E16" s="10" t="str">
        <f t="shared" si="7"/>
        <v>January</v>
      </c>
      <c r="F16" s="2">
        <v>41290</v>
      </c>
      <c r="G16" s="2">
        <v>41294</v>
      </c>
      <c r="H16" s="9" t="str">
        <f t="shared" si="3"/>
        <v>On Date</v>
      </c>
      <c r="I16" s="1" t="s">
        <v>3320</v>
      </c>
      <c r="J16" s="1" t="s">
        <v>3133</v>
      </c>
      <c r="K16" s="1" t="s">
        <v>3134</v>
      </c>
      <c r="L16" s="1" t="s">
        <v>3135</v>
      </c>
      <c r="M16" s="1" t="s">
        <v>18</v>
      </c>
      <c r="N16" s="1" t="s">
        <v>37</v>
      </c>
      <c r="O16" s="3">
        <f t="shared" si="4"/>
        <v>3.7127999999999997</v>
      </c>
      <c r="P16" s="3">
        <v>11.648</v>
      </c>
      <c r="Q16" s="3">
        <v>2</v>
      </c>
      <c r="R16" s="3">
        <v>4.2224000000000004</v>
      </c>
      <c r="S16" s="11">
        <f t="shared" si="5"/>
        <v>337.79200000000003</v>
      </c>
      <c r="T16" t="str">
        <f t="shared" si="6"/>
        <v>PROFIT</v>
      </c>
    </row>
    <row r="17" spans="1:20" x14ac:dyDescent="0.25">
      <c r="A17" s="1" t="s">
        <v>36</v>
      </c>
      <c r="B17" s="9" t="str">
        <f t="shared" si="0"/>
        <v>01/16/2013</v>
      </c>
      <c r="C17" s="9" t="s">
        <v>4583</v>
      </c>
      <c r="D17" s="10" t="str">
        <f t="shared" si="1"/>
        <v>2013</v>
      </c>
      <c r="E17" s="10" t="str">
        <f t="shared" si="7"/>
        <v>January</v>
      </c>
      <c r="F17" s="2">
        <v>41290</v>
      </c>
      <c r="G17" s="2">
        <v>41294</v>
      </c>
      <c r="H17" s="9" t="str">
        <f t="shared" si="3"/>
        <v>On Date</v>
      </c>
      <c r="I17" s="1" t="s">
        <v>3320</v>
      </c>
      <c r="J17" s="1" t="s">
        <v>3133</v>
      </c>
      <c r="K17" s="1" t="s">
        <v>3134</v>
      </c>
      <c r="L17" s="1" t="s">
        <v>3135</v>
      </c>
      <c r="M17" s="1" t="s">
        <v>38</v>
      </c>
      <c r="N17" s="1" t="s">
        <v>39</v>
      </c>
      <c r="O17" s="3">
        <f t="shared" si="4"/>
        <v>26.265299999999996</v>
      </c>
      <c r="P17" s="3">
        <v>90.57</v>
      </c>
      <c r="Q17" s="3">
        <v>3</v>
      </c>
      <c r="R17" s="3">
        <v>11.774100000000001</v>
      </c>
      <c r="S17" s="11">
        <f t="shared" si="5"/>
        <v>941.92800000000011</v>
      </c>
      <c r="T17" t="str">
        <f t="shared" si="6"/>
        <v>PROFIT</v>
      </c>
    </row>
    <row r="18" spans="1:20" x14ac:dyDescent="0.25">
      <c r="A18" s="1" t="s">
        <v>40</v>
      </c>
      <c r="B18" s="9" t="str">
        <f t="shared" si="0"/>
        <v>07/18/2013</v>
      </c>
      <c r="C18" s="9" t="s">
        <v>4118</v>
      </c>
      <c r="D18" s="10" t="str">
        <f t="shared" si="1"/>
        <v>2013</v>
      </c>
      <c r="E18" s="10" t="str">
        <f t="shared" si="7"/>
        <v>July</v>
      </c>
      <c r="F18" s="2">
        <v>41473</v>
      </c>
      <c r="G18" s="2">
        <v>41478</v>
      </c>
      <c r="H18" s="9" t="str">
        <f t="shared" si="3"/>
        <v>On Date</v>
      </c>
      <c r="I18" s="1" t="s">
        <v>3321</v>
      </c>
      <c r="J18" s="1" t="s">
        <v>3133</v>
      </c>
      <c r="K18" s="1" t="s">
        <v>3134</v>
      </c>
      <c r="L18" s="1" t="s">
        <v>3135</v>
      </c>
      <c r="M18" s="1" t="s">
        <v>28</v>
      </c>
      <c r="N18" s="1" t="s">
        <v>41</v>
      </c>
      <c r="O18" s="3">
        <f t="shared" si="4"/>
        <v>36.992999999999995</v>
      </c>
      <c r="P18" s="3">
        <v>77.88</v>
      </c>
      <c r="Q18" s="3">
        <v>2</v>
      </c>
      <c r="R18" s="3">
        <v>3.8940000000000001</v>
      </c>
      <c r="S18" s="11">
        <f t="shared" si="5"/>
        <v>311.52</v>
      </c>
      <c r="T18" t="str">
        <f t="shared" si="6"/>
        <v>PROFIT</v>
      </c>
    </row>
    <row r="19" spans="1:20" x14ac:dyDescent="0.25">
      <c r="A19" s="1" t="s">
        <v>42</v>
      </c>
      <c r="B19" s="9" t="str">
        <f t="shared" si="0"/>
        <v>11/24/2012</v>
      </c>
      <c r="C19" s="9" t="s">
        <v>4513</v>
      </c>
      <c r="D19" s="10" t="str">
        <f t="shared" si="1"/>
        <v>2012</v>
      </c>
      <c r="E19" s="10" t="str">
        <f t="shared" si="7"/>
        <v>November</v>
      </c>
      <c r="F19" s="2">
        <v>41237</v>
      </c>
      <c r="G19" s="2">
        <v>41243</v>
      </c>
      <c r="H19" s="9" t="str">
        <f t="shared" si="3"/>
        <v>Delay</v>
      </c>
      <c r="I19" s="1" t="s">
        <v>3322</v>
      </c>
      <c r="J19" s="1" t="s">
        <v>3133</v>
      </c>
      <c r="K19" s="28" t="s">
        <v>3134</v>
      </c>
      <c r="L19" s="1" t="s">
        <v>3135</v>
      </c>
      <c r="M19" s="1" t="s">
        <v>38</v>
      </c>
      <c r="N19" s="1" t="s">
        <v>43</v>
      </c>
      <c r="O19" s="3">
        <f t="shared" si="4"/>
        <v>3.9144000000000001</v>
      </c>
      <c r="P19" s="3">
        <v>13.98</v>
      </c>
      <c r="Q19" s="3">
        <v>2</v>
      </c>
      <c r="R19" s="3">
        <v>6.1512000000000002</v>
      </c>
      <c r="S19" s="11">
        <f t="shared" si="5"/>
        <v>492.096</v>
      </c>
      <c r="T19" t="str">
        <f t="shared" si="6"/>
        <v>PROFIT</v>
      </c>
    </row>
    <row r="20" spans="1:20" x14ac:dyDescent="0.25">
      <c r="A20" s="1" t="s">
        <v>42</v>
      </c>
      <c r="B20" s="9" t="str">
        <f t="shared" si="0"/>
        <v>11/24/2012</v>
      </c>
      <c r="C20" s="9" t="s">
        <v>4513</v>
      </c>
      <c r="D20" s="10" t="str">
        <f t="shared" si="1"/>
        <v>2012</v>
      </c>
      <c r="E20" s="10" t="str">
        <f t="shared" si="7"/>
        <v>November</v>
      </c>
      <c r="F20" s="2">
        <v>41237</v>
      </c>
      <c r="G20" s="2">
        <v>41243</v>
      </c>
      <c r="H20" s="9" t="str">
        <f t="shared" si="3"/>
        <v>Delay</v>
      </c>
      <c r="I20" s="1" t="s">
        <v>3322</v>
      </c>
      <c r="J20" s="1" t="s">
        <v>3133</v>
      </c>
      <c r="K20" s="1" t="s">
        <v>3134</v>
      </c>
      <c r="L20" s="1" t="s">
        <v>3135</v>
      </c>
      <c r="M20" s="1" t="s">
        <v>18</v>
      </c>
      <c r="N20" s="1" t="s">
        <v>44</v>
      </c>
      <c r="O20" s="3">
        <f t="shared" si="4"/>
        <v>2.7438000000000002</v>
      </c>
      <c r="P20" s="3">
        <v>25.824000000000002</v>
      </c>
      <c r="Q20" s="3">
        <v>6</v>
      </c>
      <c r="R20" s="3">
        <v>9.3612000000000002</v>
      </c>
      <c r="S20" s="11">
        <f t="shared" si="5"/>
        <v>748.89599999999996</v>
      </c>
      <c r="T20" t="str">
        <f t="shared" si="6"/>
        <v>PROFIT</v>
      </c>
    </row>
    <row r="21" spans="1:20" x14ac:dyDescent="0.25">
      <c r="A21" s="1" t="s">
        <v>42</v>
      </c>
      <c r="B21" s="9" t="str">
        <f t="shared" si="0"/>
        <v>11/24/2012</v>
      </c>
      <c r="C21" s="9" t="s">
        <v>4513</v>
      </c>
      <c r="D21" s="10" t="str">
        <f t="shared" si="1"/>
        <v>2012</v>
      </c>
      <c r="E21" s="10" t="str">
        <f t="shared" si="7"/>
        <v>November</v>
      </c>
      <c r="F21" s="2">
        <v>41237</v>
      </c>
      <c r="G21" s="2">
        <v>41243</v>
      </c>
      <c r="H21" s="9" t="str">
        <f t="shared" si="3"/>
        <v>Delay</v>
      </c>
      <c r="I21" s="1" t="s">
        <v>3322</v>
      </c>
      <c r="J21" s="1" t="s">
        <v>3133</v>
      </c>
      <c r="K21" s="1" t="s">
        <v>3134</v>
      </c>
      <c r="L21" s="1" t="s">
        <v>3135</v>
      </c>
      <c r="M21" s="1" t="s">
        <v>45</v>
      </c>
      <c r="N21" s="1" t="s">
        <v>46</v>
      </c>
      <c r="O21" s="3">
        <f t="shared" si="4"/>
        <v>25.922299999999996</v>
      </c>
      <c r="P21" s="3">
        <v>146.72999999999999</v>
      </c>
      <c r="Q21" s="3">
        <v>3</v>
      </c>
      <c r="R21" s="3">
        <v>68.963099999999997</v>
      </c>
      <c r="S21" s="11">
        <f t="shared" si="5"/>
        <v>5517.0479999999998</v>
      </c>
      <c r="T21" t="str">
        <f t="shared" si="6"/>
        <v>PROFIT</v>
      </c>
    </row>
    <row r="22" spans="1:20" x14ac:dyDescent="0.25">
      <c r="A22" s="1" t="s">
        <v>42</v>
      </c>
      <c r="B22" s="9" t="str">
        <f t="shared" si="0"/>
        <v>11/24/2012</v>
      </c>
      <c r="C22" s="9" t="s">
        <v>4513</v>
      </c>
      <c r="D22" s="10" t="str">
        <f t="shared" si="1"/>
        <v>2012</v>
      </c>
      <c r="E22" s="10" t="str">
        <f t="shared" si="7"/>
        <v>November</v>
      </c>
      <c r="F22" s="2">
        <v>41237</v>
      </c>
      <c r="G22" s="2">
        <v>41243</v>
      </c>
      <c r="H22" s="9" t="str">
        <f t="shared" si="3"/>
        <v>Delay</v>
      </c>
      <c r="I22" s="1" t="s">
        <v>3322</v>
      </c>
      <c r="J22" s="1" t="s">
        <v>3133</v>
      </c>
      <c r="K22" s="1" t="s">
        <v>3134</v>
      </c>
      <c r="L22" s="1" t="s">
        <v>3135</v>
      </c>
      <c r="M22" s="1" t="s">
        <v>12</v>
      </c>
      <c r="N22" s="1" t="s">
        <v>47</v>
      </c>
      <c r="O22" s="3">
        <f t="shared" si="4"/>
        <v>14.356800000000002</v>
      </c>
      <c r="P22" s="3">
        <v>79.760000000000005</v>
      </c>
      <c r="Q22" s="3">
        <v>4</v>
      </c>
      <c r="R22" s="3">
        <v>22.332799999999999</v>
      </c>
      <c r="S22" s="11">
        <f t="shared" si="5"/>
        <v>1786.6239999999998</v>
      </c>
      <c r="T22" t="str">
        <f t="shared" si="6"/>
        <v>PROFIT</v>
      </c>
    </row>
    <row r="23" spans="1:20" x14ac:dyDescent="0.25">
      <c r="A23" s="1" t="s">
        <v>48</v>
      </c>
      <c r="B23" s="9" t="str">
        <f t="shared" si="0"/>
        <v>12/05/2011</v>
      </c>
      <c r="C23" s="9" t="s">
        <v>4443</v>
      </c>
      <c r="D23" s="10" t="str">
        <f t="shared" si="1"/>
        <v>2011</v>
      </c>
      <c r="E23" s="10" t="str">
        <f t="shared" si="7"/>
        <v>December</v>
      </c>
      <c r="F23" s="2">
        <v>40882</v>
      </c>
      <c r="G23" s="2">
        <v>40887</v>
      </c>
      <c r="H23" s="9" t="str">
        <f t="shared" si="3"/>
        <v>On Date</v>
      </c>
      <c r="I23" s="1" t="s">
        <v>3323</v>
      </c>
      <c r="J23" s="1" t="s">
        <v>3133</v>
      </c>
      <c r="K23" s="1" t="s">
        <v>3142</v>
      </c>
      <c r="L23" s="1" t="s">
        <v>3143</v>
      </c>
      <c r="M23" s="1" t="s">
        <v>14</v>
      </c>
      <c r="N23" s="1" t="s">
        <v>49</v>
      </c>
      <c r="O23" s="3">
        <f t="shared" si="4"/>
        <v>125.21519999999998</v>
      </c>
      <c r="P23" s="3">
        <v>1113.0239999999999</v>
      </c>
      <c r="Q23" s="3">
        <v>8</v>
      </c>
      <c r="R23" s="3">
        <v>111.30240000000001</v>
      </c>
      <c r="S23" s="11">
        <f t="shared" si="5"/>
        <v>8904.1920000000009</v>
      </c>
      <c r="T23" t="str">
        <f t="shared" si="6"/>
        <v>PROFIT</v>
      </c>
    </row>
    <row r="24" spans="1:20" x14ac:dyDescent="0.25">
      <c r="A24" s="1" t="s">
        <v>48</v>
      </c>
      <c r="B24" s="9" t="str">
        <f t="shared" si="0"/>
        <v>12/05/2011</v>
      </c>
      <c r="C24" s="9" t="s">
        <v>4443</v>
      </c>
      <c r="D24" s="10" t="str">
        <f t="shared" si="1"/>
        <v>2011</v>
      </c>
      <c r="E24" s="10" t="str">
        <f t="shared" si="7"/>
        <v>December</v>
      </c>
      <c r="F24" s="2">
        <v>40882</v>
      </c>
      <c r="G24" s="2">
        <v>40887</v>
      </c>
      <c r="H24" s="9" t="str">
        <f t="shared" si="3"/>
        <v>On Date</v>
      </c>
      <c r="I24" s="1" t="s">
        <v>3323</v>
      </c>
      <c r="J24" s="1" t="s">
        <v>3133</v>
      </c>
      <c r="K24" s="1" t="s">
        <v>3142</v>
      </c>
      <c r="L24" s="1" t="s">
        <v>3143</v>
      </c>
      <c r="M24" s="1" t="s">
        <v>16</v>
      </c>
      <c r="N24" s="1" t="s">
        <v>50</v>
      </c>
      <c r="O24" s="3">
        <f t="shared" si="4"/>
        <v>26.244999999999997</v>
      </c>
      <c r="P24" s="3">
        <v>167.96799999999999</v>
      </c>
      <c r="Q24" s="3">
        <v>4</v>
      </c>
      <c r="R24" s="3">
        <v>62.988</v>
      </c>
      <c r="S24" s="11">
        <f t="shared" si="5"/>
        <v>5039.04</v>
      </c>
      <c r="T24" t="str">
        <f t="shared" si="6"/>
        <v>PROFIT</v>
      </c>
    </row>
    <row r="25" spans="1:20" x14ac:dyDescent="0.25">
      <c r="A25" s="1" t="s">
        <v>51</v>
      </c>
      <c r="B25" s="9" t="str">
        <f t="shared" si="0"/>
        <v>10/12/2011</v>
      </c>
      <c r="C25" s="9" t="s">
        <v>4438</v>
      </c>
      <c r="D25" s="10" t="str">
        <f t="shared" si="1"/>
        <v>2011</v>
      </c>
      <c r="E25" s="10" t="str">
        <f t="shared" si="7"/>
        <v>October</v>
      </c>
      <c r="F25" s="2">
        <v>40828</v>
      </c>
      <c r="G25" s="2">
        <v>40832</v>
      </c>
      <c r="H25" s="9" t="str">
        <f t="shared" si="3"/>
        <v>On Date</v>
      </c>
      <c r="I25" s="1" t="s">
        <v>3324</v>
      </c>
      <c r="J25" s="1" t="s">
        <v>3133</v>
      </c>
      <c r="K25" s="1" t="s">
        <v>3140</v>
      </c>
      <c r="L25" s="1" t="s">
        <v>3135</v>
      </c>
      <c r="M25" s="1" t="s">
        <v>14</v>
      </c>
      <c r="N25" s="1" t="s">
        <v>52</v>
      </c>
      <c r="O25" s="3">
        <f t="shared" si="4"/>
        <v>2.1456</v>
      </c>
      <c r="P25" s="3">
        <v>14.9</v>
      </c>
      <c r="Q25" s="3">
        <v>5</v>
      </c>
      <c r="R25" s="3">
        <v>4.1719999999999997</v>
      </c>
      <c r="S25" s="11">
        <f t="shared" si="5"/>
        <v>333.76</v>
      </c>
      <c r="T25" t="str">
        <f t="shared" si="6"/>
        <v>PROFIT</v>
      </c>
    </row>
    <row r="26" spans="1:20" x14ac:dyDescent="0.25">
      <c r="A26" s="1" t="s">
        <v>51</v>
      </c>
      <c r="B26" s="9" t="str">
        <f t="shared" si="0"/>
        <v>10/12/2011</v>
      </c>
      <c r="C26" s="9" t="s">
        <v>4438</v>
      </c>
      <c r="D26" s="10" t="str">
        <f t="shared" si="1"/>
        <v>2011</v>
      </c>
      <c r="E26" s="10" t="str">
        <f t="shared" si="7"/>
        <v>October</v>
      </c>
      <c r="F26" s="2">
        <v>40828</v>
      </c>
      <c r="G26" s="2">
        <v>40832</v>
      </c>
      <c r="H26" s="9" t="str">
        <f t="shared" si="3"/>
        <v>On Date</v>
      </c>
      <c r="I26" s="1" t="s">
        <v>3324</v>
      </c>
      <c r="J26" s="1" t="s">
        <v>3133</v>
      </c>
      <c r="K26" s="1" t="s">
        <v>3140</v>
      </c>
      <c r="L26" s="1" t="s">
        <v>3135</v>
      </c>
      <c r="M26" s="1" t="s">
        <v>28</v>
      </c>
      <c r="N26" s="1" t="s">
        <v>53</v>
      </c>
      <c r="O26" s="3">
        <f t="shared" si="4"/>
        <v>15.186900000000001</v>
      </c>
      <c r="P26" s="3">
        <v>21.39</v>
      </c>
      <c r="Q26" s="3">
        <v>1</v>
      </c>
      <c r="R26" s="3">
        <v>6.2031000000000001</v>
      </c>
      <c r="S26" s="11">
        <f t="shared" si="5"/>
        <v>496.24799999999999</v>
      </c>
      <c r="T26" t="str">
        <f t="shared" si="6"/>
        <v>PROFIT</v>
      </c>
    </row>
    <row r="27" spans="1:20" x14ac:dyDescent="0.25">
      <c r="A27" s="1" t="s">
        <v>54</v>
      </c>
      <c r="B27" s="9" t="str">
        <f t="shared" si="0"/>
        <v>09/18/2013</v>
      </c>
      <c r="C27" s="9" t="s">
        <v>4570</v>
      </c>
      <c r="D27" s="10" t="str">
        <f t="shared" si="1"/>
        <v>2013</v>
      </c>
      <c r="E27" s="10" t="str">
        <f t="shared" si="7"/>
        <v>September</v>
      </c>
      <c r="F27" s="2">
        <v>41535</v>
      </c>
      <c r="G27" s="2">
        <v>41540</v>
      </c>
      <c r="H27" s="9" t="str">
        <f t="shared" si="3"/>
        <v>On Date</v>
      </c>
      <c r="I27" s="1" t="s">
        <v>3325</v>
      </c>
      <c r="J27" s="1" t="s">
        <v>3133</v>
      </c>
      <c r="K27" s="1" t="s">
        <v>3134</v>
      </c>
      <c r="L27" s="1" t="s">
        <v>3135</v>
      </c>
      <c r="M27" s="1" t="s">
        <v>14</v>
      </c>
      <c r="N27" s="1" t="s">
        <v>55</v>
      </c>
      <c r="O27" s="3">
        <f t="shared" si="4"/>
        <v>4.4890000000000008</v>
      </c>
      <c r="P27" s="3">
        <v>20.100000000000001</v>
      </c>
      <c r="Q27" s="3">
        <v>3</v>
      </c>
      <c r="R27" s="3">
        <v>6.633</v>
      </c>
      <c r="S27" s="11">
        <f t="shared" si="5"/>
        <v>530.64</v>
      </c>
      <c r="T27" t="str">
        <f t="shared" si="6"/>
        <v>PROFIT</v>
      </c>
    </row>
    <row r="28" spans="1:20" x14ac:dyDescent="0.25">
      <c r="A28" s="1" t="s">
        <v>54</v>
      </c>
      <c r="B28" s="9" t="str">
        <f t="shared" si="0"/>
        <v>09/18/2013</v>
      </c>
      <c r="C28" s="9" t="s">
        <v>4570</v>
      </c>
      <c r="D28" s="10" t="str">
        <f t="shared" si="1"/>
        <v>2013</v>
      </c>
      <c r="E28" s="10" t="str">
        <f t="shared" si="7"/>
        <v>September</v>
      </c>
      <c r="F28" s="2">
        <v>41535</v>
      </c>
      <c r="G28" s="2">
        <v>41540</v>
      </c>
      <c r="H28" s="9" t="str">
        <f t="shared" si="3"/>
        <v>On Date</v>
      </c>
      <c r="I28" s="1" t="s">
        <v>3325</v>
      </c>
      <c r="J28" s="1" t="s">
        <v>3133</v>
      </c>
      <c r="K28" s="1" t="s">
        <v>3134</v>
      </c>
      <c r="L28" s="1" t="s">
        <v>3135</v>
      </c>
      <c r="M28" s="1" t="s">
        <v>16</v>
      </c>
      <c r="N28" s="1" t="s">
        <v>56</v>
      </c>
      <c r="O28" s="3">
        <f>(P28/Q28)-(R28/Q28)</f>
        <v>32.652900000000002</v>
      </c>
      <c r="P28" s="3">
        <v>73.584000000000003</v>
      </c>
      <c r="Q28" s="3">
        <v>2</v>
      </c>
      <c r="R28" s="3">
        <v>8.2782</v>
      </c>
      <c r="S28" s="11">
        <f t="shared" si="5"/>
        <v>662.25599999999997</v>
      </c>
      <c r="T28" t="str">
        <f t="shared" si="6"/>
        <v>PROFIT</v>
      </c>
    </row>
    <row r="29" spans="1:20" x14ac:dyDescent="0.25">
      <c r="A29" s="1" t="s">
        <v>54</v>
      </c>
      <c r="B29" s="9" t="str">
        <f t="shared" si="0"/>
        <v>09/18/2013</v>
      </c>
      <c r="C29" s="9" t="s">
        <v>4570</v>
      </c>
      <c r="D29" s="10" t="str">
        <f t="shared" si="1"/>
        <v>2013</v>
      </c>
      <c r="E29" s="10" t="str">
        <f t="shared" si="7"/>
        <v>September</v>
      </c>
      <c r="F29" s="2">
        <v>41535</v>
      </c>
      <c r="G29" s="2">
        <v>41540</v>
      </c>
      <c r="H29" s="9" t="str">
        <f t="shared" si="3"/>
        <v>On Date</v>
      </c>
      <c r="I29" s="1" t="s">
        <v>3325</v>
      </c>
      <c r="J29" s="1" t="s">
        <v>3133</v>
      </c>
      <c r="K29" s="1" t="s">
        <v>3134</v>
      </c>
      <c r="L29" s="1" t="s">
        <v>3135</v>
      </c>
      <c r="M29" s="1" t="s">
        <v>45</v>
      </c>
      <c r="N29" s="1" t="s">
        <v>57</v>
      </c>
      <c r="O29" s="3">
        <f t="shared" si="4"/>
        <v>3.3696000000000006</v>
      </c>
      <c r="P29" s="3">
        <v>6.48</v>
      </c>
      <c r="Q29" s="3">
        <v>1</v>
      </c>
      <c r="R29" s="3">
        <v>3.1103999999999998</v>
      </c>
      <c r="S29" s="11">
        <f t="shared" si="5"/>
        <v>248.83199999999999</v>
      </c>
      <c r="T29" t="str">
        <f t="shared" si="6"/>
        <v>PROFIT</v>
      </c>
    </row>
    <row r="30" spans="1:20" x14ac:dyDescent="0.25">
      <c r="A30" s="1" t="s">
        <v>58</v>
      </c>
      <c r="B30" s="9" t="str">
        <f t="shared" si="0"/>
        <v>11/07/2014</v>
      </c>
      <c r="C30" s="9" t="s">
        <v>4033</v>
      </c>
      <c r="D30" s="10" t="str">
        <f t="shared" si="1"/>
        <v>2014</v>
      </c>
      <c r="E30" s="10" t="str">
        <f t="shared" si="7"/>
        <v>November</v>
      </c>
      <c r="F30" s="2">
        <v>41950</v>
      </c>
      <c r="G30" s="2">
        <v>41956</v>
      </c>
      <c r="H30" s="9" t="str">
        <f t="shared" si="3"/>
        <v>Delay</v>
      </c>
      <c r="I30" s="1" t="s">
        <v>3326</v>
      </c>
      <c r="J30" s="1" t="s">
        <v>3133</v>
      </c>
      <c r="K30" s="1" t="s">
        <v>3144</v>
      </c>
      <c r="L30" s="1" t="s">
        <v>3145</v>
      </c>
      <c r="M30" s="1" t="s">
        <v>18</v>
      </c>
      <c r="N30" s="1" t="s">
        <v>59</v>
      </c>
      <c r="O30" s="3">
        <f t="shared" si="4"/>
        <v>9.4700000000000006</v>
      </c>
      <c r="P30" s="3">
        <v>5.6820000000000004</v>
      </c>
      <c r="Q30" s="3">
        <v>1</v>
      </c>
      <c r="R30" s="3">
        <v>-3.7879999999999998</v>
      </c>
      <c r="S30" s="11">
        <f t="shared" si="5"/>
        <v>-303.03999999999996</v>
      </c>
      <c r="T30" t="str">
        <f t="shared" si="6"/>
        <v>LOSS</v>
      </c>
    </row>
    <row r="31" spans="1:20" x14ac:dyDescent="0.25">
      <c r="A31" s="1" t="s">
        <v>60</v>
      </c>
      <c r="B31" s="9" t="str">
        <f t="shared" si="0"/>
        <v>06/18/2014</v>
      </c>
      <c r="C31" s="9" t="s">
        <v>4584</v>
      </c>
      <c r="D31" s="10" t="str">
        <f t="shared" si="1"/>
        <v>2014</v>
      </c>
      <c r="E31" s="10" t="str">
        <f t="shared" si="7"/>
        <v>June</v>
      </c>
      <c r="F31" s="2">
        <v>41808</v>
      </c>
      <c r="G31" s="2">
        <v>41811</v>
      </c>
      <c r="H31" s="9" t="str">
        <f t="shared" si="3"/>
        <v>On Date</v>
      </c>
      <c r="I31" s="1" t="s">
        <v>3327</v>
      </c>
      <c r="J31" s="1" t="s">
        <v>3133</v>
      </c>
      <c r="K31" s="1" t="s">
        <v>3140</v>
      </c>
      <c r="L31" s="1" t="s">
        <v>3135</v>
      </c>
      <c r="M31" s="1" t="s">
        <v>18</v>
      </c>
      <c r="N31" s="1" t="s">
        <v>61</v>
      </c>
      <c r="O31" s="3">
        <f t="shared" si="4"/>
        <v>11.117599999999999</v>
      </c>
      <c r="P31" s="3">
        <v>51.311999999999998</v>
      </c>
      <c r="Q31" s="3">
        <v>3</v>
      </c>
      <c r="R31" s="3">
        <v>17.959199999999999</v>
      </c>
      <c r="S31" s="11">
        <f t="shared" si="5"/>
        <v>1436.7359999999999</v>
      </c>
      <c r="T31" t="str">
        <f t="shared" si="6"/>
        <v>PROFIT</v>
      </c>
    </row>
    <row r="32" spans="1:20" x14ac:dyDescent="0.25">
      <c r="A32" s="1" t="s">
        <v>62</v>
      </c>
      <c r="B32" s="9" t="str">
        <f t="shared" si="0"/>
        <v>11/13/2012</v>
      </c>
      <c r="C32" s="9" t="s">
        <v>4437</v>
      </c>
      <c r="D32" s="10" t="str">
        <f t="shared" si="1"/>
        <v>2012</v>
      </c>
      <c r="E32" s="10" t="str">
        <f t="shared" si="7"/>
        <v>November</v>
      </c>
      <c r="F32" s="2">
        <v>41226</v>
      </c>
      <c r="G32" s="2">
        <v>41230</v>
      </c>
      <c r="H32" s="9" t="str">
        <f t="shared" si="3"/>
        <v>On Date</v>
      </c>
      <c r="I32" s="1" t="s">
        <v>3328</v>
      </c>
      <c r="J32" s="1" t="s">
        <v>3133</v>
      </c>
      <c r="K32" s="1" t="s">
        <v>3146</v>
      </c>
      <c r="L32" s="1" t="s">
        <v>3147</v>
      </c>
      <c r="M32" s="1" t="s">
        <v>38</v>
      </c>
      <c r="N32" s="1" t="s">
        <v>63</v>
      </c>
      <c r="O32" s="3">
        <f t="shared" si="4"/>
        <v>44.295299999999997</v>
      </c>
      <c r="P32" s="3">
        <v>238.89599999999999</v>
      </c>
      <c r="Q32" s="3">
        <v>6</v>
      </c>
      <c r="R32" s="3">
        <v>-26.875800000000002</v>
      </c>
      <c r="S32" s="11">
        <f t="shared" si="5"/>
        <v>-2150.0640000000003</v>
      </c>
      <c r="T32" t="str">
        <f t="shared" si="6"/>
        <v>LOSS</v>
      </c>
    </row>
    <row r="33" spans="1:20" x14ac:dyDescent="0.25">
      <c r="A33" s="1" t="s">
        <v>62</v>
      </c>
      <c r="B33" s="9" t="str">
        <f t="shared" si="0"/>
        <v>11/13/2012</v>
      </c>
      <c r="C33" s="9" t="s">
        <v>4437</v>
      </c>
      <c r="D33" s="10" t="str">
        <f t="shared" si="1"/>
        <v>2012</v>
      </c>
      <c r="E33" s="10" t="str">
        <f t="shared" si="7"/>
        <v>November</v>
      </c>
      <c r="F33" s="2">
        <v>41226</v>
      </c>
      <c r="G33" s="2">
        <v>41230</v>
      </c>
      <c r="H33" s="9" t="str">
        <f t="shared" si="3"/>
        <v>On Date</v>
      </c>
      <c r="I33" s="1" t="s">
        <v>3328</v>
      </c>
      <c r="J33" s="1" t="s">
        <v>3133</v>
      </c>
      <c r="K33" s="1" t="s">
        <v>3146</v>
      </c>
      <c r="L33" s="1" t="s">
        <v>3147</v>
      </c>
      <c r="M33" s="1" t="s">
        <v>12</v>
      </c>
      <c r="N33" s="1" t="s">
        <v>64</v>
      </c>
      <c r="O33" s="3">
        <f t="shared" si="4"/>
        <v>35.399499999999996</v>
      </c>
      <c r="P33" s="3">
        <v>102.36</v>
      </c>
      <c r="Q33" s="3">
        <v>3</v>
      </c>
      <c r="R33" s="3">
        <v>-3.8384999999999998</v>
      </c>
      <c r="S33" s="11">
        <f t="shared" si="5"/>
        <v>-307.08</v>
      </c>
      <c r="T33" t="str">
        <f t="shared" si="6"/>
        <v>LOSS</v>
      </c>
    </row>
    <row r="34" spans="1:20" x14ac:dyDescent="0.25">
      <c r="A34" s="1" t="s">
        <v>62</v>
      </c>
      <c r="B34" s="9" t="str">
        <f t="shared" si="0"/>
        <v>11/13/2012</v>
      </c>
      <c r="C34" s="9" t="s">
        <v>4437</v>
      </c>
      <c r="D34" s="10" t="str">
        <f t="shared" si="1"/>
        <v>2012</v>
      </c>
      <c r="E34" s="10" t="str">
        <f t="shared" si="7"/>
        <v>November</v>
      </c>
      <c r="F34" s="2">
        <v>41226</v>
      </c>
      <c r="G34" s="2">
        <v>41230</v>
      </c>
      <c r="H34" s="9" t="str">
        <f t="shared" si="3"/>
        <v>On Date</v>
      </c>
      <c r="I34" s="1" t="s">
        <v>3328</v>
      </c>
      <c r="J34" s="1" t="s">
        <v>3133</v>
      </c>
      <c r="K34" s="1" t="s">
        <v>3146</v>
      </c>
      <c r="L34" s="1" t="s">
        <v>3147</v>
      </c>
      <c r="M34" s="1" t="s">
        <v>18</v>
      </c>
      <c r="N34" s="1" t="s">
        <v>65</v>
      </c>
      <c r="O34" s="3">
        <f t="shared" si="4"/>
        <v>20.899799999999999</v>
      </c>
      <c r="P34" s="3">
        <v>36.881999999999998</v>
      </c>
      <c r="Q34" s="3">
        <v>3</v>
      </c>
      <c r="R34" s="3">
        <v>-25.817399999999999</v>
      </c>
      <c r="S34" s="11">
        <f t="shared" si="5"/>
        <v>-2065.3919999999998</v>
      </c>
      <c r="T34" t="str">
        <f t="shared" si="6"/>
        <v>LOSS</v>
      </c>
    </row>
    <row r="35" spans="1:20" x14ac:dyDescent="0.25">
      <c r="A35" s="1" t="s">
        <v>66</v>
      </c>
      <c r="B35" s="9" t="str">
        <f t="shared" si="0"/>
        <v>03/02/2012</v>
      </c>
      <c r="C35" s="9" t="s">
        <v>4216</v>
      </c>
      <c r="D35" s="10" t="str">
        <f t="shared" si="1"/>
        <v>2012</v>
      </c>
      <c r="E35" s="10" t="str">
        <f t="shared" si="7"/>
        <v>March</v>
      </c>
      <c r="F35" s="2">
        <v>40970</v>
      </c>
      <c r="G35" s="2">
        <v>40974</v>
      </c>
      <c r="H35" s="9" t="str">
        <f t="shared" si="3"/>
        <v>On Date</v>
      </c>
      <c r="I35" s="1" t="s">
        <v>3329</v>
      </c>
      <c r="J35" s="1" t="s">
        <v>3133</v>
      </c>
      <c r="K35" s="1" t="s">
        <v>3136</v>
      </c>
      <c r="L35" s="1" t="s">
        <v>3137</v>
      </c>
      <c r="M35" s="1" t="s">
        <v>22</v>
      </c>
      <c r="N35" s="1" t="s">
        <v>67</v>
      </c>
      <c r="O35" s="3">
        <f t="shared" si="4"/>
        <v>207.38289999999998</v>
      </c>
      <c r="P35" s="3">
        <v>787.53</v>
      </c>
      <c r="Q35" s="3">
        <v>3</v>
      </c>
      <c r="R35" s="3">
        <v>165.38130000000001</v>
      </c>
      <c r="S35" s="11">
        <f t="shared" si="5"/>
        <v>13230.504000000001</v>
      </c>
      <c r="T35" t="str">
        <f t="shared" si="6"/>
        <v>PROFIT</v>
      </c>
    </row>
    <row r="36" spans="1:20" x14ac:dyDescent="0.25">
      <c r="A36" s="1" t="s">
        <v>68</v>
      </c>
      <c r="B36" s="9" t="str">
        <f t="shared" si="0"/>
        <v>11/06/2014</v>
      </c>
      <c r="C36" s="9" t="s">
        <v>4033</v>
      </c>
      <c r="D36" s="10" t="str">
        <f t="shared" si="1"/>
        <v>2014</v>
      </c>
      <c r="E36" s="10" t="str">
        <f t="shared" si="7"/>
        <v>November</v>
      </c>
      <c r="F36" s="2">
        <v>41949</v>
      </c>
      <c r="G36" s="2">
        <v>41956</v>
      </c>
      <c r="H36" s="9" t="str">
        <f t="shared" si="3"/>
        <v>Delay</v>
      </c>
      <c r="I36" s="1" t="s">
        <v>3330</v>
      </c>
      <c r="J36" s="1" t="s">
        <v>3133</v>
      </c>
      <c r="K36" s="1" t="s">
        <v>3148</v>
      </c>
      <c r="L36" s="1" t="s">
        <v>3143</v>
      </c>
      <c r="M36" s="1" t="s">
        <v>18</v>
      </c>
      <c r="N36" s="1" t="s">
        <v>69</v>
      </c>
      <c r="O36" s="3">
        <f t="shared" si="4"/>
        <v>2.1093999999999999</v>
      </c>
      <c r="P36" s="3">
        <v>2.3879999999999999</v>
      </c>
      <c r="Q36" s="3">
        <v>2</v>
      </c>
      <c r="R36" s="3">
        <v>-1.8308</v>
      </c>
      <c r="S36" s="11">
        <f t="shared" si="5"/>
        <v>-146.464</v>
      </c>
      <c r="T36" t="str">
        <f t="shared" si="6"/>
        <v>LOSS</v>
      </c>
    </row>
    <row r="37" spans="1:20" x14ac:dyDescent="0.25">
      <c r="A37" s="1" t="s">
        <v>68</v>
      </c>
      <c r="B37" s="9" t="str">
        <f t="shared" si="0"/>
        <v>11/06/2014</v>
      </c>
      <c r="C37" s="9" t="s">
        <v>4033</v>
      </c>
      <c r="D37" s="10" t="str">
        <f t="shared" si="1"/>
        <v>2014</v>
      </c>
      <c r="E37" s="10" t="str">
        <f t="shared" si="7"/>
        <v>November</v>
      </c>
      <c r="F37" s="2">
        <v>41949</v>
      </c>
      <c r="G37" s="2">
        <v>41956</v>
      </c>
      <c r="H37" s="9" t="str">
        <f t="shared" si="3"/>
        <v>Delay</v>
      </c>
      <c r="I37" s="1" t="s">
        <v>3330</v>
      </c>
      <c r="J37" s="1" t="s">
        <v>3133</v>
      </c>
      <c r="K37" s="1" t="s">
        <v>3148</v>
      </c>
      <c r="L37" s="1" t="s">
        <v>3143</v>
      </c>
      <c r="M37" s="1" t="s">
        <v>28</v>
      </c>
      <c r="N37" s="1" t="s">
        <v>70</v>
      </c>
      <c r="O37" s="3">
        <f t="shared" si="4"/>
        <v>30.499000000000002</v>
      </c>
      <c r="P37" s="3">
        <v>243.99199999999999</v>
      </c>
      <c r="Q37" s="3">
        <v>7</v>
      </c>
      <c r="R37" s="3">
        <v>30.498999999999999</v>
      </c>
      <c r="S37" s="11">
        <f t="shared" si="5"/>
        <v>2439.92</v>
      </c>
      <c r="T37" t="str">
        <f t="shared" si="6"/>
        <v>PROFIT</v>
      </c>
    </row>
    <row r="38" spans="1:20" x14ac:dyDescent="0.25">
      <c r="A38" s="1" t="s">
        <v>71</v>
      </c>
      <c r="B38" s="9" t="str">
        <f t="shared" si="0"/>
        <v>11/07/2013</v>
      </c>
      <c r="C38" s="9" t="s">
        <v>4093</v>
      </c>
      <c r="D38" s="10" t="str">
        <f t="shared" si="1"/>
        <v>2013</v>
      </c>
      <c r="E38" s="10" t="str">
        <f t="shared" si="7"/>
        <v>November</v>
      </c>
      <c r="F38" s="2">
        <v>41585</v>
      </c>
      <c r="G38" s="2">
        <v>41589</v>
      </c>
      <c r="H38" s="9" t="str">
        <f t="shared" si="3"/>
        <v>On Date</v>
      </c>
      <c r="I38" s="1" t="s">
        <v>3331</v>
      </c>
      <c r="J38" s="1" t="s">
        <v>3133</v>
      </c>
      <c r="K38" s="1" t="s">
        <v>3134</v>
      </c>
      <c r="L38" s="1" t="s">
        <v>3135</v>
      </c>
      <c r="M38" s="1" t="s">
        <v>72</v>
      </c>
      <c r="N38" s="1" t="s">
        <v>73</v>
      </c>
      <c r="O38" s="3">
        <f>(P38/Q38)-(R38/Q38)</f>
        <v>45.292100000000005</v>
      </c>
      <c r="P38" s="3">
        <v>81.424000000000007</v>
      </c>
      <c r="Q38" s="3">
        <v>2</v>
      </c>
      <c r="R38" s="3">
        <v>-9.1601999999999997</v>
      </c>
      <c r="S38" s="11">
        <f t="shared" si="5"/>
        <v>-732.81600000000003</v>
      </c>
      <c r="T38" t="str">
        <f t="shared" si="6"/>
        <v>LOSS</v>
      </c>
    </row>
    <row r="39" spans="1:20" x14ac:dyDescent="0.25">
      <c r="A39" s="1" t="s">
        <v>71</v>
      </c>
      <c r="B39" s="9" t="str">
        <f t="shared" si="0"/>
        <v>11/07/2013</v>
      </c>
      <c r="C39" s="9" t="s">
        <v>4093</v>
      </c>
      <c r="D39" s="10" t="str">
        <f t="shared" si="1"/>
        <v>2013</v>
      </c>
      <c r="E39" s="10" t="str">
        <f t="shared" si="7"/>
        <v>November</v>
      </c>
      <c r="F39" s="2">
        <v>41585</v>
      </c>
      <c r="G39" s="2">
        <v>41589</v>
      </c>
      <c r="H39" s="9" t="str">
        <f t="shared" si="3"/>
        <v>On Date</v>
      </c>
      <c r="I39" s="1" t="s">
        <v>3331</v>
      </c>
      <c r="J39" s="1" t="s">
        <v>3133</v>
      </c>
      <c r="K39" s="1" t="s">
        <v>3134</v>
      </c>
      <c r="L39" s="1" t="s">
        <v>3135</v>
      </c>
      <c r="M39" s="1" t="s">
        <v>12</v>
      </c>
      <c r="N39" s="1" t="s">
        <v>74</v>
      </c>
      <c r="O39" s="3">
        <f t="shared" si="4"/>
        <v>70.772799999999989</v>
      </c>
      <c r="P39" s="3">
        <v>238.56</v>
      </c>
      <c r="Q39" s="3">
        <v>3</v>
      </c>
      <c r="R39" s="3">
        <v>26.241599999999998</v>
      </c>
      <c r="S39" s="11">
        <f t="shared" si="5"/>
        <v>2099.328</v>
      </c>
      <c r="T39" t="str">
        <f t="shared" si="6"/>
        <v>PROFIT</v>
      </c>
    </row>
    <row r="40" spans="1:20" x14ac:dyDescent="0.25">
      <c r="A40" s="1" t="s">
        <v>75</v>
      </c>
      <c r="B40" s="9" t="str">
        <f t="shared" si="0"/>
        <v>10/14/2013</v>
      </c>
      <c r="C40" s="9" t="s">
        <v>4585</v>
      </c>
      <c r="D40" s="10" t="str">
        <f t="shared" si="1"/>
        <v>2013</v>
      </c>
      <c r="E40" s="10" t="str">
        <f t="shared" si="7"/>
        <v>October</v>
      </c>
      <c r="F40" s="2">
        <v>41561</v>
      </c>
      <c r="G40" s="2">
        <v>41567</v>
      </c>
      <c r="H40" s="9" t="str">
        <f t="shared" si="3"/>
        <v>Delay</v>
      </c>
      <c r="I40" s="1" t="s">
        <v>3332</v>
      </c>
      <c r="J40" s="1" t="s">
        <v>3133</v>
      </c>
      <c r="K40" s="1" t="s">
        <v>3149</v>
      </c>
      <c r="L40" s="1" t="s">
        <v>3135</v>
      </c>
      <c r="M40" s="1" t="s">
        <v>45</v>
      </c>
      <c r="N40" s="1" t="s">
        <v>76</v>
      </c>
      <c r="O40" s="3">
        <f t="shared" si="4"/>
        <v>3.4735999999999998</v>
      </c>
      <c r="P40" s="3">
        <v>20.04</v>
      </c>
      <c r="Q40" s="3">
        <v>3</v>
      </c>
      <c r="R40" s="3">
        <v>9.6191999999999993</v>
      </c>
      <c r="S40" s="11">
        <f t="shared" si="5"/>
        <v>769.53599999999994</v>
      </c>
      <c r="T40" t="str">
        <f t="shared" si="6"/>
        <v>PROFIT</v>
      </c>
    </row>
    <row r="41" spans="1:20" x14ac:dyDescent="0.25">
      <c r="A41" s="1" t="s">
        <v>75</v>
      </c>
      <c r="B41" s="9" t="str">
        <f t="shared" si="0"/>
        <v>10/14/2013</v>
      </c>
      <c r="C41" s="9" t="s">
        <v>4585</v>
      </c>
      <c r="D41" s="10" t="str">
        <f t="shared" si="1"/>
        <v>2013</v>
      </c>
      <c r="E41" s="10" t="str">
        <f t="shared" si="7"/>
        <v>October</v>
      </c>
      <c r="F41" s="2">
        <v>41561</v>
      </c>
      <c r="G41" s="2">
        <v>41567</v>
      </c>
      <c r="H41" s="9" t="str">
        <f t="shared" si="3"/>
        <v>Delay</v>
      </c>
      <c r="I41" s="1" t="s">
        <v>3332</v>
      </c>
      <c r="J41" s="1" t="s">
        <v>3133</v>
      </c>
      <c r="K41" s="1" t="s">
        <v>3149</v>
      </c>
      <c r="L41" s="1" t="s">
        <v>3135</v>
      </c>
      <c r="M41" s="1" t="s">
        <v>45</v>
      </c>
      <c r="N41" s="1" t="s">
        <v>77</v>
      </c>
      <c r="O41" s="3">
        <f t="shared" si="4"/>
        <v>18.783199999999997</v>
      </c>
      <c r="P41" s="3">
        <v>35.44</v>
      </c>
      <c r="Q41" s="3">
        <v>1</v>
      </c>
      <c r="R41" s="3">
        <v>16.6568</v>
      </c>
      <c r="S41" s="11">
        <f t="shared" si="5"/>
        <v>1332.5440000000001</v>
      </c>
      <c r="T41" t="str">
        <f t="shared" si="6"/>
        <v>PROFIT</v>
      </c>
    </row>
    <row r="42" spans="1:20" x14ac:dyDescent="0.25">
      <c r="A42" s="1" t="s">
        <v>75</v>
      </c>
      <c r="B42" s="9" t="str">
        <f t="shared" si="0"/>
        <v>10/14/2013</v>
      </c>
      <c r="C42" s="9" t="s">
        <v>4585</v>
      </c>
      <c r="D42" s="10" t="str">
        <f t="shared" si="1"/>
        <v>2013</v>
      </c>
      <c r="E42" s="10" t="str">
        <f t="shared" si="7"/>
        <v>October</v>
      </c>
      <c r="F42" s="2">
        <v>41561</v>
      </c>
      <c r="G42" s="2">
        <v>41567</v>
      </c>
      <c r="H42" s="9" t="str">
        <f t="shared" si="3"/>
        <v>Delay</v>
      </c>
      <c r="I42" s="1" t="s">
        <v>3332</v>
      </c>
      <c r="J42" s="1" t="s">
        <v>3133</v>
      </c>
      <c r="K42" s="1" t="s">
        <v>3149</v>
      </c>
      <c r="L42" s="1" t="s">
        <v>3135</v>
      </c>
      <c r="M42" s="1" t="s">
        <v>14</v>
      </c>
      <c r="N42" s="1" t="s">
        <v>78</v>
      </c>
      <c r="O42" s="3">
        <f t="shared" si="4"/>
        <v>2.016</v>
      </c>
      <c r="P42" s="3">
        <v>11.52</v>
      </c>
      <c r="Q42" s="3">
        <v>4</v>
      </c>
      <c r="R42" s="3">
        <v>3.456</v>
      </c>
      <c r="S42" s="11">
        <f t="shared" si="5"/>
        <v>276.48</v>
      </c>
      <c r="T42" t="str">
        <f t="shared" si="6"/>
        <v>PROFIT</v>
      </c>
    </row>
    <row r="43" spans="1:20" x14ac:dyDescent="0.25">
      <c r="A43" s="1" t="s">
        <v>75</v>
      </c>
      <c r="B43" s="9" t="str">
        <f t="shared" si="0"/>
        <v>10/14/2013</v>
      </c>
      <c r="C43" s="9" t="s">
        <v>4585</v>
      </c>
      <c r="D43" s="10" t="str">
        <f t="shared" si="1"/>
        <v>2013</v>
      </c>
      <c r="E43" s="10" t="str">
        <f t="shared" si="7"/>
        <v>October</v>
      </c>
      <c r="F43" s="2">
        <v>41561</v>
      </c>
      <c r="G43" s="2">
        <v>41567</v>
      </c>
      <c r="H43" s="9" t="str">
        <f t="shared" si="3"/>
        <v>Delay</v>
      </c>
      <c r="I43" s="1" t="s">
        <v>3332</v>
      </c>
      <c r="J43" s="1" t="s">
        <v>3133</v>
      </c>
      <c r="K43" s="1" t="s">
        <v>3149</v>
      </c>
      <c r="L43" s="1" t="s">
        <v>3135</v>
      </c>
      <c r="M43" s="1" t="s">
        <v>79</v>
      </c>
      <c r="N43" s="1" t="s">
        <v>80</v>
      </c>
      <c r="O43" s="3">
        <f>(P43/Q43)-(R43/Q43)</f>
        <v>1.0250999999999997</v>
      </c>
      <c r="P43" s="3">
        <v>4.0199999999999996</v>
      </c>
      <c r="Q43" s="3">
        <v>2</v>
      </c>
      <c r="R43" s="3">
        <v>1.9698</v>
      </c>
      <c r="S43" s="11">
        <f t="shared" si="5"/>
        <v>157.584</v>
      </c>
      <c r="T43" t="str">
        <f t="shared" si="6"/>
        <v>PROFIT</v>
      </c>
    </row>
    <row r="44" spans="1:20" x14ac:dyDescent="0.25">
      <c r="A44" s="1" t="s">
        <v>75</v>
      </c>
      <c r="B44" s="9" t="str">
        <f t="shared" si="0"/>
        <v>10/14/2013</v>
      </c>
      <c r="C44" s="9" t="s">
        <v>4585</v>
      </c>
      <c r="D44" s="10" t="str">
        <f t="shared" si="1"/>
        <v>2013</v>
      </c>
      <c r="E44" s="10" t="str">
        <f t="shared" si="7"/>
        <v>October</v>
      </c>
      <c r="F44" s="2">
        <v>41561</v>
      </c>
      <c r="G44" s="2">
        <v>41567</v>
      </c>
      <c r="H44" s="9" t="str">
        <f t="shared" si="3"/>
        <v>Delay</v>
      </c>
      <c r="I44" s="1" t="s">
        <v>3332</v>
      </c>
      <c r="J44" s="1" t="s">
        <v>3133</v>
      </c>
      <c r="K44" s="1" t="s">
        <v>3149</v>
      </c>
      <c r="L44" s="1" t="s">
        <v>3135</v>
      </c>
      <c r="M44" s="1" t="s">
        <v>18</v>
      </c>
      <c r="N44" s="1" t="s">
        <v>81</v>
      </c>
      <c r="O44" s="3">
        <f t="shared" si="4"/>
        <v>16.504799999999999</v>
      </c>
      <c r="P44" s="3">
        <v>76.176000000000002</v>
      </c>
      <c r="Q44" s="3">
        <v>3</v>
      </c>
      <c r="R44" s="3">
        <v>26.6616</v>
      </c>
      <c r="S44" s="11">
        <f t="shared" si="5"/>
        <v>2132.9279999999999</v>
      </c>
      <c r="T44" t="str">
        <f t="shared" si="6"/>
        <v>PROFIT</v>
      </c>
    </row>
    <row r="45" spans="1:20" x14ac:dyDescent="0.25">
      <c r="A45" s="1" t="s">
        <v>75</v>
      </c>
      <c r="B45" s="9" t="str">
        <f t="shared" si="0"/>
        <v>10/14/2013</v>
      </c>
      <c r="C45" s="9" t="s">
        <v>4585</v>
      </c>
      <c r="D45" s="10" t="str">
        <f t="shared" si="1"/>
        <v>2013</v>
      </c>
      <c r="E45" s="10" t="str">
        <f t="shared" si="7"/>
        <v>October</v>
      </c>
      <c r="F45" s="2">
        <v>41561</v>
      </c>
      <c r="G45" s="2">
        <v>41567</v>
      </c>
      <c r="H45" s="9" t="str">
        <f t="shared" si="3"/>
        <v>Delay</v>
      </c>
      <c r="I45" s="1" t="s">
        <v>3332</v>
      </c>
      <c r="J45" s="1" t="s">
        <v>3133</v>
      </c>
      <c r="K45" s="1" t="s">
        <v>3149</v>
      </c>
      <c r="L45" s="1" t="s">
        <v>3135</v>
      </c>
      <c r="M45" s="1" t="s">
        <v>82</v>
      </c>
      <c r="N45" s="1" t="s">
        <v>83</v>
      </c>
      <c r="O45" s="3">
        <f t="shared" si="4"/>
        <v>7.905599999999998</v>
      </c>
      <c r="P45" s="3">
        <v>65.88</v>
      </c>
      <c r="Q45" s="3">
        <v>6</v>
      </c>
      <c r="R45" s="3">
        <v>18.446400000000001</v>
      </c>
      <c r="S45" s="11">
        <f t="shared" si="5"/>
        <v>1475.712</v>
      </c>
      <c r="T45" t="str">
        <f t="shared" si="6"/>
        <v>PROFIT</v>
      </c>
    </row>
    <row r="46" spans="1:20" x14ac:dyDescent="0.25">
      <c r="A46" s="1" t="s">
        <v>75</v>
      </c>
      <c r="B46" s="9" t="str">
        <f t="shared" si="0"/>
        <v>10/14/2013</v>
      </c>
      <c r="C46" s="9" t="s">
        <v>4585</v>
      </c>
      <c r="D46" s="10" t="str">
        <f t="shared" si="1"/>
        <v>2013</v>
      </c>
      <c r="E46" s="10" t="str">
        <f t="shared" si="7"/>
        <v>October</v>
      </c>
      <c r="F46" s="2">
        <v>41561</v>
      </c>
      <c r="G46" s="2">
        <v>41567</v>
      </c>
      <c r="H46" s="9" t="str">
        <f t="shared" si="3"/>
        <v>Delay</v>
      </c>
      <c r="I46" s="1" t="s">
        <v>3332</v>
      </c>
      <c r="J46" s="1" t="s">
        <v>3133</v>
      </c>
      <c r="K46" s="1" t="s">
        <v>3149</v>
      </c>
      <c r="L46" s="1" t="s">
        <v>3135</v>
      </c>
      <c r="M46" s="1" t="s">
        <v>12</v>
      </c>
      <c r="N46" s="1" t="s">
        <v>84</v>
      </c>
      <c r="O46" s="3">
        <f t="shared" si="4"/>
        <v>1.6015999999999995</v>
      </c>
      <c r="P46" s="3">
        <v>43.12</v>
      </c>
      <c r="Q46" s="3">
        <v>14</v>
      </c>
      <c r="R46" s="3">
        <v>20.697600000000001</v>
      </c>
      <c r="S46" s="11">
        <f t="shared" si="5"/>
        <v>1655.808</v>
      </c>
      <c r="T46" t="str">
        <f t="shared" si="6"/>
        <v>PROFIT</v>
      </c>
    </row>
    <row r="47" spans="1:20" x14ac:dyDescent="0.25">
      <c r="A47" s="1" t="s">
        <v>85</v>
      </c>
      <c r="B47" s="9" t="str">
        <f t="shared" si="0"/>
        <v>09/19/2014</v>
      </c>
      <c r="C47" s="9" t="s">
        <v>4112</v>
      </c>
      <c r="D47" s="10" t="str">
        <f t="shared" si="1"/>
        <v>2014</v>
      </c>
      <c r="E47" s="10" t="str">
        <f t="shared" si="7"/>
        <v>September</v>
      </c>
      <c r="F47" s="2">
        <v>41901</v>
      </c>
      <c r="G47" s="2">
        <v>41906</v>
      </c>
      <c r="H47" s="9" t="str">
        <f t="shared" si="3"/>
        <v>On Date</v>
      </c>
      <c r="I47" s="1" t="s">
        <v>3333</v>
      </c>
      <c r="J47" s="1" t="s">
        <v>3133</v>
      </c>
      <c r="K47" s="1" t="s">
        <v>3140</v>
      </c>
      <c r="L47" s="1" t="s">
        <v>3135</v>
      </c>
      <c r="M47" s="1" t="s">
        <v>14</v>
      </c>
      <c r="N47" s="1" t="s">
        <v>86</v>
      </c>
      <c r="O47" s="3">
        <f t="shared" si="4"/>
        <v>2.1461999999999999</v>
      </c>
      <c r="P47" s="3">
        <v>8.82</v>
      </c>
      <c r="Q47" s="3">
        <v>3</v>
      </c>
      <c r="R47" s="3">
        <v>2.3814000000000002</v>
      </c>
      <c r="S47" s="11">
        <f t="shared" si="5"/>
        <v>190.512</v>
      </c>
      <c r="T47" t="str">
        <f t="shared" si="6"/>
        <v>PROFIT</v>
      </c>
    </row>
    <row r="48" spans="1:20" x14ac:dyDescent="0.25">
      <c r="A48" s="1" t="s">
        <v>85</v>
      </c>
      <c r="B48" s="9" t="str">
        <f t="shared" si="0"/>
        <v>09/19/2014</v>
      </c>
      <c r="C48" s="9" t="s">
        <v>4112</v>
      </c>
      <c r="D48" s="10" t="str">
        <f t="shared" si="1"/>
        <v>2014</v>
      </c>
      <c r="E48" s="10" t="str">
        <f t="shared" si="7"/>
        <v>September</v>
      </c>
      <c r="F48" s="2">
        <v>41901</v>
      </c>
      <c r="G48" s="2">
        <v>41906</v>
      </c>
      <c r="H48" s="9" t="str">
        <f t="shared" si="3"/>
        <v>On Date</v>
      </c>
      <c r="I48" s="1" t="s">
        <v>3333</v>
      </c>
      <c r="J48" s="1" t="s">
        <v>3133</v>
      </c>
      <c r="K48" s="1" t="s">
        <v>3140</v>
      </c>
      <c r="L48" s="1" t="s">
        <v>3135</v>
      </c>
      <c r="M48" s="1" t="s">
        <v>87</v>
      </c>
      <c r="N48" s="1" t="s">
        <v>88</v>
      </c>
      <c r="O48" s="3">
        <f t="shared" si="4"/>
        <v>1.9185999999999999</v>
      </c>
      <c r="P48" s="3">
        <v>10.86</v>
      </c>
      <c r="Q48" s="3">
        <v>3</v>
      </c>
      <c r="R48" s="3">
        <v>5.1041999999999996</v>
      </c>
      <c r="S48" s="11">
        <f t="shared" si="5"/>
        <v>408.33599999999996</v>
      </c>
      <c r="T48" t="str">
        <f t="shared" si="6"/>
        <v>PROFIT</v>
      </c>
    </row>
    <row r="49" spans="1:20" x14ac:dyDescent="0.25">
      <c r="A49" s="1" t="s">
        <v>85</v>
      </c>
      <c r="B49" s="9" t="str">
        <f t="shared" si="0"/>
        <v>09/19/2014</v>
      </c>
      <c r="C49" s="9" t="s">
        <v>4112</v>
      </c>
      <c r="D49" s="10" t="str">
        <f t="shared" si="1"/>
        <v>2014</v>
      </c>
      <c r="E49" s="10" t="str">
        <f t="shared" si="7"/>
        <v>September</v>
      </c>
      <c r="F49" s="2">
        <v>41901</v>
      </c>
      <c r="G49" s="2">
        <v>41906</v>
      </c>
      <c r="H49" s="9" t="str">
        <f t="shared" si="3"/>
        <v>On Date</v>
      </c>
      <c r="I49" s="1" t="s">
        <v>3333</v>
      </c>
      <c r="J49" s="1" t="s">
        <v>3133</v>
      </c>
      <c r="K49" s="1" t="s">
        <v>3140</v>
      </c>
      <c r="L49" s="1" t="s">
        <v>3135</v>
      </c>
      <c r="M49" s="1" t="s">
        <v>45</v>
      </c>
      <c r="N49" s="1" t="s">
        <v>89</v>
      </c>
      <c r="O49" s="3">
        <f t="shared" si="4"/>
        <v>24.907999999999998</v>
      </c>
      <c r="P49" s="3">
        <v>143.69999999999999</v>
      </c>
      <c r="Q49" s="3">
        <v>3</v>
      </c>
      <c r="R49" s="3">
        <v>68.975999999999999</v>
      </c>
      <c r="S49" s="11">
        <f t="shared" si="5"/>
        <v>5518.08</v>
      </c>
      <c r="T49" t="str">
        <f t="shared" si="6"/>
        <v>PROFIT</v>
      </c>
    </row>
    <row r="50" spans="1:20" x14ac:dyDescent="0.25">
      <c r="A50" s="1" t="s">
        <v>90</v>
      </c>
      <c r="B50" s="9" t="str">
        <f t="shared" si="0"/>
        <v>09/07/2012</v>
      </c>
      <c r="C50" s="9" t="s">
        <v>4556</v>
      </c>
      <c r="D50" s="10" t="str">
        <f t="shared" si="1"/>
        <v>2012</v>
      </c>
      <c r="E50" s="10" t="str">
        <f t="shared" si="7"/>
        <v>September</v>
      </c>
      <c r="F50" s="2">
        <v>41159</v>
      </c>
      <c r="G50" s="2">
        <v>41164</v>
      </c>
      <c r="H50" s="9" t="str">
        <f t="shared" si="3"/>
        <v>On Date</v>
      </c>
      <c r="I50" s="1" t="s">
        <v>3334</v>
      </c>
      <c r="J50" s="1" t="s">
        <v>3133</v>
      </c>
      <c r="K50" s="1" t="s">
        <v>3150</v>
      </c>
      <c r="L50" s="1" t="s">
        <v>3135</v>
      </c>
      <c r="M50" s="1" t="s">
        <v>28</v>
      </c>
      <c r="N50" s="1" t="s">
        <v>91</v>
      </c>
      <c r="O50" s="3">
        <f>(P50/Q50)-(R50/Q50)</f>
        <v>93.110299999999995</v>
      </c>
      <c r="P50" s="3">
        <v>671.93</v>
      </c>
      <c r="Q50" s="3">
        <v>7</v>
      </c>
      <c r="R50" s="3">
        <v>20.157900000000001</v>
      </c>
      <c r="S50" s="11">
        <f t="shared" si="5"/>
        <v>1612.6320000000001</v>
      </c>
      <c r="T50" t="str">
        <f t="shared" si="6"/>
        <v>PROFIT</v>
      </c>
    </row>
    <row r="51" spans="1:20" x14ac:dyDescent="0.25">
      <c r="A51" s="1" t="s">
        <v>92</v>
      </c>
      <c r="B51" s="9" t="str">
        <f t="shared" si="0"/>
        <v>03/14/2013</v>
      </c>
      <c r="C51" s="9" t="s">
        <v>4586</v>
      </c>
      <c r="D51" s="10" t="str">
        <f t="shared" si="1"/>
        <v>2013</v>
      </c>
      <c r="E51" s="10" t="str">
        <f t="shared" si="7"/>
        <v>March</v>
      </c>
      <c r="F51" s="2">
        <v>41347</v>
      </c>
      <c r="G51" s="2">
        <v>41350</v>
      </c>
      <c r="H51" s="9" t="str">
        <f t="shared" si="3"/>
        <v>On Date</v>
      </c>
      <c r="I51" s="1" t="s">
        <v>3335</v>
      </c>
      <c r="J51" s="1" t="s">
        <v>3133</v>
      </c>
      <c r="K51" s="1" t="s">
        <v>3151</v>
      </c>
      <c r="L51" s="1" t="s">
        <v>3143</v>
      </c>
      <c r="M51" s="1" t="s">
        <v>20</v>
      </c>
      <c r="N51" s="1" t="s">
        <v>93</v>
      </c>
      <c r="O51" s="3">
        <f t="shared" si="4"/>
        <v>28.030799999999996</v>
      </c>
      <c r="P51" s="3">
        <v>157.91999999999999</v>
      </c>
      <c r="Q51" s="3">
        <v>5</v>
      </c>
      <c r="R51" s="3">
        <v>17.765999999999998</v>
      </c>
      <c r="S51" s="11">
        <f t="shared" si="5"/>
        <v>1421.2799999999997</v>
      </c>
      <c r="T51" t="str">
        <f t="shared" si="6"/>
        <v>PROFIT</v>
      </c>
    </row>
    <row r="52" spans="1:20" x14ac:dyDescent="0.25">
      <c r="A52" s="1" t="s">
        <v>92</v>
      </c>
      <c r="B52" s="9" t="str">
        <f t="shared" si="0"/>
        <v>03/14/2013</v>
      </c>
      <c r="C52" s="9" t="s">
        <v>4586</v>
      </c>
      <c r="D52" s="10" t="str">
        <f t="shared" si="1"/>
        <v>2013</v>
      </c>
      <c r="E52" s="10" t="str">
        <f t="shared" si="7"/>
        <v>March</v>
      </c>
      <c r="F52" s="2">
        <v>41347</v>
      </c>
      <c r="G52" s="2">
        <v>41350</v>
      </c>
      <c r="H52" s="9" t="str">
        <f t="shared" si="3"/>
        <v>On Date</v>
      </c>
      <c r="I52" s="1" t="s">
        <v>3335</v>
      </c>
      <c r="J52" s="1" t="s">
        <v>3133</v>
      </c>
      <c r="K52" s="1" t="s">
        <v>3151</v>
      </c>
      <c r="L52" s="1" t="s">
        <v>3143</v>
      </c>
      <c r="M52" s="1" t="s">
        <v>16</v>
      </c>
      <c r="N52" s="1" t="s">
        <v>94</v>
      </c>
      <c r="O52" s="3">
        <f t="shared" si="4"/>
        <v>93.9726</v>
      </c>
      <c r="P52" s="3">
        <v>203.184</v>
      </c>
      <c r="Q52" s="3">
        <v>2</v>
      </c>
      <c r="R52" s="3">
        <v>15.238799999999999</v>
      </c>
      <c r="S52" s="11">
        <f t="shared" si="5"/>
        <v>1219.104</v>
      </c>
      <c r="T52" t="str">
        <f t="shared" si="6"/>
        <v>PROFIT</v>
      </c>
    </row>
    <row r="53" spans="1:20" x14ac:dyDescent="0.25">
      <c r="A53" s="1" t="s">
        <v>95</v>
      </c>
      <c r="B53" s="9" t="str">
        <f t="shared" si="0"/>
        <v>05/31/2012</v>
      </c>
      <c r="C53" s="9" t="s">
        <v>4587</v>
      </c>
      <c r="D53" s="10" t="str">
        <f t="shared" si="1"/>
        <v>2012</v>
      </c>
      <c r="E53" s="10" t="str">
        <f t="shared" si="7"/>
        <v>May</v>
      </c>
      <c r="F53" s="2">
        <v>41060</v>
      </c>
      <c r="G53" s="2">
        <v>41062</v>
      </c>
      <c r="H53" s="9" t="str">
        <f t="shared" si="3"/>
        <v>On Date</v>
      </c>
      <c r="I53" s="1" t="s">
        <v>3336</v>
      </c>
      <c r="J53" s="1" t="s">
        <v>3133</v>
      </c>
      <c r="K53" s="1" t="s">
        <v>3152</v>
      </c>
      <c r="L53" s="1" t="s">
        <v>3135</v>
      </c>
      <c r="M53" s="1" t="s">
        <v>45</v>
      </c>
      <c r="N53" s="1" t="s">
        <v>96</v>
      </c>
      <c r="O53" s="3">
        <f t="shared" si="4"/>
        <v>4.5869999999999997</v>
      </c>
      <c r="P53" s="3">
        <v>58.38</v>
      </c>
      <c r="Q53" s="3">
        <v>7</v>
      </c>
      <c r="R53" s="3">
        <v>26.271000000000001</v>
      </c>
      <c r="S53" s="11">
        <f t="shared" si="5"/>
        <v>2101.6800000000003</v>
      </c>
      <c r="T53" t="str">
        <f t="shared" si="6"/>
        <v>PROFIT</v>
      </c>
    </row>
    <row r="54" spans="1:20" x14ac:dyDescent="0.25">
      <c r="A54" s="1" t="s">
        <v>95</v>
      </c>
      <c r="B54" s="9" t="str">
        <f t="shared" si="0"/>
        <v>05/31/2012</v>
      </c>
      <c r="C54" s="9" t="s">
        <v>4587</v>
      </c>
      <c r="D54" s="10" t="str">
        <f t="shared" si="1"/>
        <v>2012</v>
      </c>
      <c r="E54" s="10" t="str">
        <f t="shared" si="7"/>
        <v>May</v>
      </c>
      <c r="F54" s="2">
        <v>41060</v>
      </c>
      <c r="G54" s="2">
        <v>41062</v>
      </c>
      <c r="H54" s="9" t="str">
        <f t="shared" si="3"/>
        <v>On Date</v>
      </c>
      <c r="I54" s="1" t="s">
        <v>3336</v>
      </c>
      <c r="J54" s="1" t="s">
        <v>3133</v>
      </c>
      <c r="K54" s="1" t="s">
        <v>3152</v>
      </c>
      <c r="L54" s="1" t="s">
        <v>3135</v>
      </c>
      <c r="M54" s="1" t="s">
        <v>45</v>
      </c>
      <c r="N54" s="1" t="s">
        <v>97</v>
      </c>
      <c r="O54" s="3">
        <f t="shared" si="4"/>
        <v>14.245199999999999</v>
      </c>
      <c r="P54" s="3">
        <v>105.52</v>
      </c>
      <c r="Q54" s="3">
        <v>4</v>
      </c>
      <c r="R54" s="3">
        <v>48.539200000000001</v>
      </c>
      <c r="S54" s="11">
        <f t="shared" si="5"/>
        <v>3883.136</v>
      </c>
      <c r="T54" t="str">
        <f t="shared" si="6"/>
        <v>PROFIT</v>
      </c>
    </row>
    <row r="55" spans="1:20" x14ac:dyDescent="0.25">
      <c r="A55" s="1" t="s">
        <v>95</v>
      </c>
      <c r="B55" s="9" t="str">
        <f t="shared" si="0"/>
        <v>05/31/2012</v>
      </c>
      <c r="C55" s="9" t="s">
        <v>4587</v>
      </c>
      <c r="D55" s="10" t="str">
        <f t="shared" si="1"/>
        <v>2012</v>
      </c>
      <c r="E55" s="10" t="str">
        <f t="shared" si="7"/>
        <v>May</v>
      </c>
      <c r="F55" s="2">
        <v>41060</v>
      </c>
      <c r="G55" s="2">
        <v>41062</v>
      </c>
      <c r="H55" s="9" t="str">
        <f t="shared" si="3"/>
        <v>On Date</v>
      </c>
      <c r="I55" s="1" t="s">
        <v>3336</v>
      </c>
      <c r="J55" s="1" t="s">
        <v>3133</v>
      </c>
      <c r="K55" s="1" t="s">
        <v>3152</v>
      </c>
      <c r="L55" s="1" t="s">
        <v>3135</v>
      </c>
      <c r="M55" s="1" t="s">
        <v>28</v>
      </c>
      <c r="N55" s="1" t="s">
        <v>98</v>
      </c>
      <c r="O55" s="3">
        <f t="shared" si="4"/>
        <v>9.9751999999999992</v>
      </c>
      <c r="P55" s="3">
        <v>80.88</v>
      </c>
      <c r="Q55" s="3">
        <v>6</v>
      </c>
      <c r="R55" s="3">
        <v>21.0288</v>
      </c>
      <c r="S55" s="11">
        <f t="shared" si="5"/>
        <v>1682.3040000000001</v>
      </c>
      <c r="T55" t="str">
        <f t="shared" si="6"/>
        <v>PROFIT</v>
      </c>
    </row>
    <row r="56" spans="1:20" x14ac:dyDescent="0.25">
      <c r="A56" s="1" t="s">
        <v>99</v>
      </c>
      <c r="B56" s="9" t="str">
        <f t="shared" si="0"/>
        <v>05/28/2012</v>
      </c>
      <c r="C56" s="9" t="s">
        <v>4588</v>
      </c>
      <c r="D56" s="10" t="str">
        <f t="shared" si="1"/>
        <v>2012</v>
      </c>
      <c r="E56" s="10" t="str">
        <f t="shared" si="7"/>
        <v>May</v>
      </c>
      <c r="F56" s="2">
        <v>41057</v>
      </c>
      <c r="G56" s="2">
        <v>41063</v>
      </c>
      <c r="H56" s="9" t="str">
        <f t="shared" si="3"/>
        <v>Delay</v>
      </c>
      <c r="I56" s="1" t="s">
        <v>3337</v>
      </c>
      <c r="J56" s="1" t="s">
        <v>3133</v>
      </c>
      <c r="K56" s="1" t="s">
        <v>3136</v>
      </c>
      <c r="L56" s="1" t="s">
        <v>3137</v>
      </c>
      <c r="M56" s="1" t="s">
        <v>14</v>
      </c>
      <c r="N56" s="1" t="s">
        <v>100</v>
      </c>
      <c r="O56" s="3">
        <f t="shared" si="4"/>
        <v>1.6133</v>
      </c>
      <c r="P56" s="3">
        <v>6.63</v>
      </c>
      <c r="Q56" s="3">
        <v>3</v>
      </c>
      <c r="R56" s="3">
        <v>1.7901</v>
      </c>
      <c r="S56" s="11">
        <f t="shared" si="5"/>
        <v>143.208</v>
      </c>
      <c r="T56" t="str">
        <f t="shared" si="6"/>
        <v>PROFIT</v>
      </c>
    </row>
    <row r="57" spans="1:20" x14ac:dyDescent="0.25">
      <c r="A57" s="1" t="s">
        <v>101</v>
      </c>
      <c r="B57" s="9" t="str">
        <f t="shared" si="0"/>
        <v>03/01/2011</v>
      </c>
      <c r="C57" s="9" t="s">
        <v>4589</v>
      </c>
      <c r="D57" s="10" t="str">
        <f t="shared" si="1"/>
        <v>2011</v>
      </c>
      <c r="E57" s="10" t="str">
        <f t="shared" si="7"/>
        <v>March</v>
      </c>
      <c r="F57" s="2">
        <v>40603</v>
      </c>
      <c r="G57" s="2">
        <v>40608</v>
      </c>
      <c r="H57" s="9" t="str">
        <f t="shared" si="3"/>
        <v>On Date</v>
      </c>
      <c r="I57" s="1" t="s">
        <v>3338</v>
      </c>
      <c r="J57" s="1" t="s">
        <v>3133</v>
      </c>
      <c r="K57" s="1" t="s">
        <v>3136</v>
      </c>
      <c r="L57" s="1" t="s">
        <v>3137</v>
      </c>
      <c r="M57" s="1" t="s">
        <v>72</v>
      </c>
      <c r="N57" s="1" t="s">
        <v>102</v>
      </c>
      <c r="O57" s="3">
        <f t="shared" si="4"/>
        <v>203.04579999999999</v>
      </c>
      <c r="P57" s="3">
        <v>457.56799999999998</v>
      </c>
      <c r="Q57" s="3">
        <v>2</v>
      </c>
      <c r="R57" s="3">
        <v>51.476399999999998</v>
      </c>
      <c r="S57" s="11">
        <f t="shared" si="5"/>
        <v>4118.1120000000001</v>
      </c>
      <c r="T57" t="str">
        <f t="shared" si="6"/>
        <v>PROFIT</v>
      </c>
    </row>
    <row r="58" spans="1:20" x14ac:dyDescent="0.25">
      <c r="A58" s="1" t="s">
        <v>103</v>
      </c>
      <c r="B58" s="9" t="str">
        <f t="shared" si="0"/>
        <v>05/12/2013</v>
      </c>
      <c r="C58" s="9" t="s">
        <v>4491</v>
      </c>
      <c r="D58" s="10" t="str">
        <f t="shared" si="1"/>
        <v>2013</v>
      </c>
      <c r="E58" s="10" t="str">
        <f t="shared" si="7"/>
        <v>May</v>
      </c>
      <c r="F58" s="2">
        <v>41406</v>
      </c>
      <c r="G58" s="2">
        <v>41407</v>
      </c>
      <c r="H58" s="9" t="str">
        <f t="shared" si="3"/>
        <v>On Date</v>
      </c>
      <c r="I58" s="1" t="s">
        <v>3339</v>
      </c>
      <c r="J58" s="1" t="s">
        <v>3133</v>
      </c>
      <c r="K58" s="1" t="s">
        <v>3134</v>
      </c>
      <c r="L58" s="1" t="s">
        <v>3135</v>
      </c>
      <c r="M58" s="1" t="s">
        <v>45</v>
      </c>
      <c r="N58" s="1" t="s">
        <v>104</v>
      </c>
      <c r="O58" s="3">
        <f t="shared" si="4"/>
        <v>3.2890000000000006</v>
      </c>
      <c r="P58" s="3">
        <v>5.98</v>
      </c>
      <c r="Q58" s="3">
        <v>1</v>
      </c>
      <c r="R58" s="3">
        <v>2.6909999999999998</v>
      </c>
      <c r="S58" s="11">
        <f t="shared" si="5"/>
        <v>215.27999999999997</v>
      </c>
      <c r="T58" t="str">
        <f t="shared" si="6"/>
        <v>PROFIT</v>
      </c>
    </row>
    <row r="59" spans="1:20" x14ac:dyDescent="0.25">
      <c r="A59" s="1" t="s">
        <v>105</v>
      </c>
      <c r="B59" s="9" t="str">
        <f t="shared" si="0"/>
        <v>11/17/2013</v>
      </c>
      <c r="C59" s="9" t="s">
        <v>4407</v>
      </c>
      <c r="D59" s="10" t="str">
        <f t="shared" si="1"/>
        <v>2013</v>
      </c>
      <c r="E59" s="10" t="str">
        <f t="shared" si="7"/>
        <v>November</v>
      </c>
      <c r="F59" s="2">
        <v>41595</v>
      </c>
      <c r="G59" s="2">
        <v>41599</v>
      </c>
      <c r="H59" s="9" t="str">
        <f t="shared" si="3"/>
        <v>On Date</v>
      </c>
      <c r="I59" s="1" t="s">
        <v>3340</v>
      </c>
      <c r="J59" s="1" t="s">
        <v>3133</v>
      </c>
      <c r="K59" s="1" t="s">
        <v>3153</v>
      </c>
      <c r="L59" s="1" t="s">
        <v>3154</v>
      </c>
      <c r="M59" s="1" t="s">
        <v>87</v>
      </c>
      <c r="N59" s="1" t="s">
        <v>106</v>
      </c>
      <c r="O59" s="3">
        <f t="shared" si="4"/>
        <v>3.0103999999999997</v>
      </c>
      <c r="P59" s="3">
        <v>28.4</v>
      </c>
      <c r="Q59" s="3">
        <v>5</v>
      </c>
      <c r="R59" s="3">
        <v>13.348000000000001</v>
      </c>
      <c r="S59" s="11">
        <f t="shared" si="5"/>
        <v>1067.8400000000001</v>
      </c>
      <c r="T59" t="str">
        <f t="shared" si="6"/>
        <v>PROFIT</v>
      </c>
    </row>
    <row r="60" spans="1:20" x14ac:dyDescent="0.25">
      <c r="A60" s="1" t="s">
        <v>107</v>
      </c>
      <c r="B60" s="9" t="str">
        <f t="shared" si="0"/>
        <v>11/08/2013</v>
      </c>
      <c r="C60" s="9" t="s">
        <v>4259</v>
      </c>
      <c r="D60" s="10" t="str">
        <f t="shared" si="1"/>
        <v>2013</v>
      </c>
      <c r="E60" s="10" t="str">
        <f t="shared" si="7"/>
        <v>November</v>
      </c>
      <c r="F60" s="2">
        <v>41586</v>
      </c>
      <c r="G60" s="2">
        <v>41590</v>
      </c>
      <c r="H60" s="9" t="str">
        <f t="shared" si="3"/>
        <v>On Date</v>
      </c>
      <c r="I60" s="1" t="s">
        <v>3341</v>
      </c>
      <c r="J60" s="1" t="s">
        <v>3133</v>
      </c>
      <c r="K60" s="1" t="s">
        <v>3136</v>
      </c>
      <c r="L60" s="1" t="s">
        <v>3137</v>
      </c>
      <c r="M60" s="1" t="s">
        <v>18</v>
      </c>
      <c r="N60" s="1" t="s">
        <v>108</v>
      </c>
      <c r="O60" s="3">
        <f t="shared" si="4"/>
        <v>8.9959999999999987</v>
      </c>
      <c r="P60" s="3">
        <v>27.68</v>
      </c>
      <c r="Q60" s="3">
        <v>2</v>
      </c>
      <c r="R60" s="3">
        <v>9.6880000000000006</v>
      </c>
      <c r="S60" s="11">
        <f t="shared" si="5"/>
        <v>775.04000000000008</v>
      </c>
      <c r="T60" t="str">
        <f t="shared" si="6"/>
        <v>PROFIT</v>
      </c>
    </row>
    <row r="61" spans="1:20" x14ac:dyDescent="0.25">
      <c r="A61" s="1" t="s">
        <v>109</v>
      </c>
      <c r="B61" s="9" t="str">
        <f t="shared" si="0"/>
        <v>08/05/2011</v>
      </c>
      <c r="C61" s="9" t="s">
        <v>4172</v>
      </c>
      <c r="D61" s="10" t="str">
        <f t="shared" si="1"/>
        <v>2011</v>
      </c>
      <c r="E61" s="10" t="str">
        <f t="shared" si="7"/>
        <v>August</v>
      </c>
      <c r="F61" s="2">
        <v>40760</v>
      </c>
      <c r="G61" s="2">
        <v>40764</v>
      </c>
      <c r="H61" s="9" t="str">
        <f t="shared" si="3"/>
        <v>On Date</v>
      </c>
      <c r="I61" s="1" t="s">
        <v>3342</v>
      </c>
      <c r="J61" s="1" t="s">
        <v>3133</v>
      </c>
      <c r="K61" s="1" t="s">
        <v>3134</v>
      </c>
      <c r="L61" s="1" t="s">
        <v>3135</v>
      </c>
      <c r="M61" s="1" t="s">
        <v>45</v>
      </c>
      <c r="N61" s="1" t="s">
        <v>110</v>
      </c>
      <c r="O61" s="3">
        <f t="shared" si="4"/>
        <v>3.6994000000000007</v>
      </c>
      <c r="P61" s="3">
        <v>20.94</v>
      </c>
      <c r="Q61" s="3">
        <v>3</v>
      </c>
      <c r="R61" s="3">
        <v>9.8417999999999992</v>
      </c>
      <c r="S61" s="11">
        <f t="shared" si="5"/>
        <v>787.34399999999994</v>
      </c>
      <c r="T61" t="str">
        <f t="shared" si="6"/>
        <v>PROFIT</v>
      </c>
    </row>
    <row r="62" spans="1:20" x14ac:dyDescent="0.25">
      <c r="A62" s="1" t="s">
        <v>109</v>
      </c>
      <c r="B62" s="9" t="str">
        <f t="shared" si="0"/>
        <v>08/05/2011</v>
      </c>
      <c r="C62" s="9" t="s">
        <v>4172</v>
      </c>
      <c r="D62" s="10" t="str">
        <f t="shared" si="1"/>
        <v>2011</v>
      </c>
      <c r="E62" s="10" t="str">
        <f t="shared" si="7"/>
        <v>August</v>
      </c>
      <c r="F62" s="2">
        <v>40760</v>
      </c>
      <c r="G62" s="2">
        <v>40764</v>
      </c>
      <c r="H62" s="9" t="str">
        <f t="shared" si="3"/>
        <v>On Date</v>
      </c>
      <c r="I62" s="1" t="s">
        <v>3342</v>
      </c>
      <c r="J62" s="1" t="s">
        <v>3133</v>
      </c>
      <c r="K62" s="1" t="s">
        <v>3134</v>
      </c>
      <c r="L62" s="1" t="s">
        <v>3135</v>
      </c>
      <c r="M62" s="1" t="s">
        <v>45</v>
      </c>
      <c r="N62" s="1" t="s">
        <v>111</v>
      </c>
      <c r="O62" s="3">
        <f t="shared" si="4"/>
        <v>28.849599999999995</v>
      </c>
      <c r="P62" s="3">
        <v>110.96</v>
      </c>
      <c r="Q62" s="3">
        <v>2</v>
      </c>
      <c r="R62" s="3">
        <v>53.260800000000003</v>
      </c>
      <c r="S62" s="11">
        <f t="shared" si="5"/>
        <v>4260.8640000000005</v>
      </c>
      <c r="T62" t="str">
        <f t="shared" si="6"/>
        <v>PROFIT</v>
      </c>
    </row>
    <row r="63" spans="1:20" x14ac:dyDescent="0.25">
      <c r="A63" s="1" t="s">
        <v>109</v>
      </c>
      <c r="B63" s="9" t="str">
        <f t="shared" si="0"/>
        <v>08/05/2011</v>
      </c>
      <c r="C63" s="9" t="s">
        <v>4172</v>
      </c>
      <c r="D63" s="10" t="str">
        <f t="shared" si="1"/>
        <v>2011</v>
      </c>
      <c r="E63" s="10" t="str">
        <f t="shared" si="7"/>
        <v>August</v>
      </c>
      <c r="F63" s="2">
        <v>40760</v>
      </c>
      <c r="G63" s="2">
        <v>40764</v>
      </c>
      <c r="H63" s="9" t="str">
        <f t="shared" si="3"/>
        <v>On Date</v>
      </c>
      <c r="I63" s="1" t="s">
        <v>3342</v>
      </c>
      <c r="J63" s="1" t="s">
        <v>3133</v>
      </c>
      <c r="K63" s="1" t="s">
        <v>3134</v>
      </c>
      <c r="L63" s="1" t="s">
        <v>3135</v>
      </c>
      <c r="M63" s="1" t="s">
        <v>72</v>
      </c>
      <c r="N63" s="1" t="s">
        <v>112</v>
      </c>
      <c r="O63" s="3">
        <f t="shared" si="4"/>
        <v>45.555</v>
      </c>
      <c r="P63" s="3">
        <v>340.14400000000001</v>
      </c>
      <c r="Q63" s="3">
        <v>7</v>
      </c>
      <c r="R63" s="3">
        <v>21.259</v>
      </c>
      <c r="S63" s="11">
        <f t="shared" si="5"/>
        <v>1700.72</v>
      </c>
      <c r="T63" t="str">
        <f t="shared" si="6"/>
        <v>PROFIT</v>
      </c>
    </row>
    <row r="64" spans="1:20" x14ac:dyDescent="0.25">
      <c r="A64" s="1" t="s">
        <v>113</v>
      </c>
      <c r="B64" s="9" t="str">
        <f t="shared" si="0"/>
        <v>08/26/2011</v>
      </c>
      <c r="C64" s="9" t="s">
        <v>4590</v>
      </c>
      <c r="D64" s="10" t="str">
        <f t="shared" si="1"/>
        <v>2011</v>
      </c>
      <c r="E64" s="10" t="str">
        <f t="shared" si="7"/>
        <v>August</v>
      </c>
      <c r="F64" s="2">
        <v>40781</v>
      </c>
      <c r="G64" s="2">
        <v>40785</v>
      </c>
      <c r="H64" s="9" t="str">
        <f t="shared" si="3"/>
        <v>On Date</v>
      </c>
      <c r="I64" s="1" t="s">
        <v>3343</v>
      </c>
      <c r="J64" s="1" t="s">
        <v>3133</v>
      </c>
      <c r="K64" s="1" t="s">
        <v>3134</v>
      </c>
      <c r="L64" s="1" t="s">
        <v>3135</v>
      </c>
      <c r="M64" s="1" t="s">
        <v>38</v>
      </c>
      <c r="N64" s="1" t="s">
        <v>114</v>
      </c>
      <c r="O64" s="3">
        <f t="shared" si="4"/>
        <v>19.227</v>
      </c>
      <c r="P64" s="3">
        <v>176.8</v>
      </c>
      <c r="Q64" s="3">
        <v>8</v>
      </c>
      <c r="R64" s="3">
        <v>22.984000000000002</v>
      </c>
      <c r="S64" s="11">
        <f t="shared" si="5"/>
        <v>1838.7200000000003</v>
      </c>
      <c r="T64" t="str">
        <f t="shared" si="6"/>
        <v>PROFIT</v>
      </c>
    </row>
    <row r="65" spans="1:20" x14ac:dyDescent="0.25">
      <c r="A65" s="1" t="s">
        <v>115</v>
      </c>
      <c r="B65" s="9" t="str">
        <f t="shared" si="0"/>
        <v>10/31/2012</v>
      </c>
      <c r="C65" s="9" t="s">
        <v>4104</v>
      </c>
      <c r="D65" s="10" t="str">
        <f t="shared" si="1"/>
        <v>2012</v>
      </c>
      <c r="E65" s="10" t="str">
        <f t="shared" si="7"/>
        <v>October</v>
      </c>
      <c r="F65" s="2">
        <v>41213</v>
      </c>
      <c r="G65" s="2">
        <v>41219</v>
      </c>
      <c r="H65" s="9" t="str">
        <f t="shared" si="3"/>
        <v>Delay</v>
      </c>
      <c r="I65" s="1" t="s">
        <v>3344</v>
      </c>
      <c r="J65" s="1" t="s">
        <v>3133</v>
      </c>
      <c r="K65" s="1" t="s">
        <v>3155</v>
      </c>
      <c r="L65" s="1" t="s">
        <v>3135</v>
      </c>
      <c r="M65" s="1" t="s">
        <v>87</v>
      </c>
      <c r="N65" s="1" t="s">
        <v>116</v>
      </c>
      <c r="O65" s="3">
        <f t="shared" si="4"/>
        <v>1.0811999999999999</v>
      </c>
      <c r="P65" s="3">
        <v>14.28</v>
      </c>
      <c r="Q65" s="3">
        <v>7</v>
      </c>
      <c r="R65" s="3">
        <v>6.7115999999999998</v>
      </c>
      <c r="S65" s="11">
        <f t="shared" si="5"/>
        <v>536.928</v>
      </c>
      <c r="T65" t="str">
        <f t="shared" si="6"/>
        <v>PROFIT</v>
      </c>
    </row>
    <row r="66" spans="1:20" x14ac:dyDescent="0.25">
      <c r="A66" s="1" t="s">
        <v>117</v>
      </c>
      <c r="B66" s="9" t="str">
        <f t="shared" si="0"/>
        <v>08/03/2011</v>
      </c>
      <c r="C66" s="9" t="s">
        <v>4028</v>
      </c>
      <c r="D66" s="10" t="str">
        <f t="shared" si="1"/>
        <v>2011</v>
      </c>
      <c r="E66" s="10" t="str">
        <f t="shared" si="7"/>
        <v>August</v>
      </c>
      <c r="F66" s="2">
        <v>40758</v>
      </c>
      <c r="G66" s="2">
        <v>40760</v>
      </c>
      <c r="H66" s="9" t="str">
        <f t="shared" si="3"/>
        <v>On Date</v>
      </c>
      <c r="I66" s="1" t="s">
        <v>3345</v>
      </c>
      <c r="J66" s="1" t="s">
        <v>3133</v>
      </c>
      <c r="K66" s="1" t="s">
        <v>3156</v>
      </c>
      <c r="L66" s="1" t="s">
        <v>3147</v>
      </c>
      <c r="M66" s="1" t="s">
        <v>22</v>
      </c>
      <c r="N66" s="1" t="s">
        <v>118</v>
      </c>
      <c r="O66" s="3">
        <f t="shared" si="4"/>
        <v>190.3125</v>
      </c>
      <c r="P66" s="3">
        <v>218.75</v>
      </c>
      <c r="Q66" s="3">
        <v>2</v>
      </c>
      <c r="R66" s="3">
        <v>-161.875</v>
      </c>
      <c r="S66" s="11">
        <f t="shared" si="5"/>
        <v>-12950</v>
      </c>
      <c r="T66" t="str">
        <f t="shared" si="6"/>
        <v>LOSS</v>
      </c>
    </row>
    <row r="67" spans="1:20" x14ac:dyDescent="0.25">
      <c r="A67" s="1" t="s">
        <v>117</v>
      </c>
      <c r="B67" s="9" t="str">
        <f t="shared" ref="B67:B130" si="8">TEXT(F67,"mm/dd/yyyy")</f>
        <v>08/03/2011</v>
      </c>
      <c r="C67" s="9" t="s">
        <v>4028</v>
      </c>
      <c r="D67" s="10" t="str">
        <f t="shared" ref="D67:D130" si="9">RIGHT(C67,4)</f>
        <v>2011</v>
      </c>
      <c r="E67" s="10" t="str">
        <f t="shared" si="7"/>
        <v>August</v>
      </c>
      <c r="F67" s="2">
        <v>40758</v>
      </c>
      <c r="G67" s="2">
        <v>40760</v>
      </c>
      <c r="H67" s="9" t="str">
        <f t="shared" ref="H67:H130" si="10">IF(_xlfn.DAYS(G67,F67)&lt;=5,"On Date","Delay")</f>
        <v>On Date</v>
      </c>
      <c r="I67" s="1" t="s">
        <v>3345</v>
      </c>
      <c r="J67" s="1" t="s">
        <v>3133</v>
      </c>
      <c r="K67" s="1" t="s">
        <v>3156</v>
      </c>
      <c r="L67" s="1" t="s">
        <v>3147</v>
      </c>
      <c r="M67" s="1" t="s">
        <v>20</v>
      </c>
      <c r="N67" s="1" t="s">
        <v>119</v>
      </c>
      <c r="O67" s="3">
        <f t="shared" ref="O67:O130" si="11">(P67/Q67)-(R67/Q67)</f>
        <v>2.3075000000000001</v>
      </c>
      <c r="P67" s="3">
        <v>2.6</v>
      </c>
      <c r="Q67" s="3">
        <v>1</v>
      </c>
      <c r="R67" s="3">
        <v>0.29249999999999998</v>
      </c>
      <c r="S67" s="11">
        <f t="shared" ref="S67:S130" si="12">R67*80</f>
        <v>23.4</v>
      </c>
      <c r="T67" t="str">
        <f t="shared" ref="T67:T130" si="13">IF(S67:S3269&lt;0,"LOSS","PROFIT")</f>
        <v>PROFIT</v>
      </c>
    </row>
    <row r="68" spans="1:20" x14ac:dyDescent="0.25">
      <c r="A68" s="1" t="s">
        <v>120</v>
      </c>
      <c r="B68" s="9" t="str">
        <f t="shared" si="8"/>
        <v>12/10/2014</v>
      </c>
      <c r="C68" s="9" t="s">
        <v>4265</v>
      </c>
      <c r="D68" s="10" t="str">
        <f t="shared" si="9"/>
        <v>2014</v>
      </c>
      <c r="E68" s="10" t="str">
        <f t="shared" si="7"/>
        <v>December</v>
      </c>
      <c r="F68" s="2">
        <v>41983</v>
      </c>
      <c r="G68" s="2">
        <v>41988</v>
      </c>
      <c r="H68" s="9" t="str">
        <f t="shared" si="10"/>
        <v>On Date</v>
      </c>
      <c r="I68" s="1" t="s">
        <v>3346</v>
      </c>
      <c r="J68" s="1" t="s">
        <v>3133</v>
      </c>
      <c r="K68" s="1" t="s">
        <v>3157</v>
      </c>
      <c r="L68" s="1" t="s">
        <v>3135</v>
      </c>
      <c r="M68" s="1" t="s">
        <v>16</v>
      </c>
      <c r="N68" s="1" t="s">
        <v>121</v>
      </c>
      <c r="O68" s="3">
        <f t="shared" si="11"/>
        <v>100.0728</v>
      </c>
      <c r="P68" s="3">
        <v>444.76799999999997</v>
      </c>
      <c r="Q68" s="3">
        <v>4</v>
      </c>
      <c r="R68" s="3">
        <v>44.476799999999997</v>
      </c>
      <c r="S68" s="11">
        <f t="shared" si="12"/>
        <v>3558.1439999999998</v>
      </c>
      <c r="T68" t="str">
        <f t="shared" si="13"/>
        <v>PROFIT</v>
      </c>
    </row>
    <row r="69" spans="1:20" x14ac:dyDescent="0.25">
      <c r="A69" s="1" t="s">
        <v>122</v>
      </c>
      <c r="B69" s="9" t="str">
        <f t="shared" si="8"/>
        <v>10/29/2013</v>
      </c>
      <c r="C69" s="9" t="s">
        <v>4591</v>
      </c>
      <c r="D69" s="10" t="str">
        <f t="shared" si="9"/>
        <v>2013</v>
      </c>
      <c r="E69" s="10" t="str">
        <f t="shared" si="7"/>
        <v>October</v>
      </c>
      <c r="F69" s="2">
        <v>41576</v>
      </c>
      <c r="G69" s="2">
        <v>41580</v>
      </c>
      <c r="H69" s="9" t="str">
        <f t="shared" si="10"/>
        <v>On Date</v>
      </c>
      <c r="I69" s="1" t="s">
        <v>3347</v>
      </c>
      <c r="J69" s="1" t="s">
        <v>3133</v>
      </c>
      <c r="K69" s="1" t="s">
        <v>3134</v>
      </c>
      <c r="L69" s="1" t="s">
        <v>3135</v>
      </c>
      <c r="M69" s="1" t="s">
        <v>28</v>
      </c>
      <c r="N69" s="1" t="s">
        <v>123</v>
      </c>
      <c r="O69" s="3">
        <f t="shared" si="11"/>
        <v>11.167200000000001</v>
      </c>
      <c r="P69" s="3">
        <v>93.06</v>
      </c>
      <c r="Q69" s="3">
        <v>6</v>
      </c>
      <c r="R69" s="3">
        <v>26.056799999999999</v>
      </c>
      <c r="S69" s="11">
        <f t="shared" si="12"/>
        <v>2084.5439999999999</v>
      </c>
      <c r="T69" t="str">
        <f t="shared" si="13"/>
        <v>PROFIT</v>
      </c>
    </row>
    <row r="70" spans="1:20" x14ac:dyDescent="0.25">
      <c r="A70" s="1" t="s">
        <v>122</v>
      </c>
      <c r="B70" s="9" t="str">
        <f t="shared" si="8"/>
        <v>10/29/2013</v>
      </c>
      <c r="C70" s="9" t="s">
        <v>4591</v>
      </c>
      <c r="D70" s="10" t="str">
        <f t="shared" si="9"/>
        <v>2013</v>
      </c>
      <c r="E70" s="10" t="str">
        <f t="shared" si="7"/>
        <v>October</v>
      </c>
      <c r="F70" s="2">
        <v>41576</v>
      </c>
      <c r="G70" s="2">
        <v>41580</v>
      </c>
      <c r="H70" s="9" t="str">
        <f t="shared" si="10"/>
        <v>On Date</v>
      </c>
      <c r="I70" s="1" t="s">
        <v>3347</v>
      </c>
      <c r="J70" s="1" t="s">
        <v>3133</v>
      </c>
      <c r="K70" s="1" t="s">
        <v>3134</v>
      </c>
      <c r="L70" s="1" t="s">
        <v>3135</v>
      </c>
      <c r="M70" s="1" t="s">
        <v>16</v>
      </c>
      <c r="N70" s="1" t="s">
        <v>124</v>
      </c>
      <c r="O70" s="3">
        <f t="shared" si="11"/>
        <v>93.232599999999991</v>
      </c>
      <c r="P70" s="3">
        <v>302.37599999999998</v>
      </c>
      <c r="Q70" s="3">
        <v>3</v>
      </c>
      <c r="R70" s="3">
        <v>22.6782</v>
      </c>
      <c r="S70" s="11">
        <f t="shared" si="12"/>
        <v>1814.2560000000001</v>
      </c>
      <c r="T70" t="str">
        <f t="shared" si="13"/>
        <v>PROFIT</v>
      </c>
    </row>
    <row r="71" spans="1:20" x14ac:dyDescent="0.25">
      <c r="A71" s="1" t="s">
        <v>125</v>
      </c>
      <c r="B71" s="9" t="str">
        <f t="shared" si="8"/>
        <v>11/13/2014</v>
      </c>
      <c r="C71" s="9" t="s">
        <v>4258</v>
      </c>
      <c r="D71" s="10" t="str">
        <f t="shared" si="9"/>
        <v>2014</v>
      </c>
      <c r="E71" s="10" t="str">
        <f t="shared" si="7"/>
        <v>November</v>
      </c>
      <c r="F71" s="2">
        <v>41956</v>
      </c>
      <c r="G71" s="2">
        <v>41960</v>
      </c>
      <c r="H71" s="9" t="str">
        <f t="shared" si="10"/>
        <v>On Date</v>
      </c>
      <c r="I71" s="1" t="s">
        <v>3348</v>
      </c>
      <c r="J71" s="1" t="s">
        <v>3133</v>
      </c>
      <c r="K71" s="1" t="s">
        <v>3158</v>
      </c>
      <c r="L71" s="1" t="s">
        <v>3135</v>
      </c>
      <c r="M71" s="1" t="s">
        <v>45</v>
      </c>
      <c r="N71" s="1" t="s">
        <v>126</v>
      </c>
      <c r="O71" s="3">
        <f t="shared" si="11"/>
        <v>2.9040000000000004</v>
      </c>
      <c r="P71" s="3">
        <v>10.56</v>
      </c>
      <c r="Q71" s="3">
        <v>2</v>
      </c>
      <c r="R71" s="3">
        <v>4.7519999999999998</v>
      </c>
      <c r="S71" s="11">
        <f t="shared" si="12"/>
        <v>380.15999999999997</v>
      </c>
      <c r="T71" t="str">
        <f t="shared" si="13"/>
        <v>PROFIT</v>
      </c>
    </row>
    <row r="72" spans="1:20" x14ac:dyDescent="0.25">
      <c r="A72" s="1" t="s">
        <v>127</v>
      </c>
      <c r="B72" s="9" t="str">
        <f t="shared" si="8"/>
        <v>12/11/2013</v>
      </c>
      <c r="C72" s="9" t="s">
        <v>4463</v>
      </c>
      <c r="D72" s="10" t="str">
        <f t="shared" si="9"/>
        <v>2013</v>
      </c>
      <c r="E72" s="10" t="str">
        <f t="shared" si="7"/>
        <v>December</v>
      </c>
      <c r="F72" s="2">
        <v>41619</v>
      </c>
      <c r="G72" s="2">
        <v>41624</v>
      </c>
      <c r="H72" s="9" t="str">
        <f t="shared" si="10"/>
        <v>On Date</v>
      </c>
      <c r="I72" s="1" t="s">
        <v>3349</v>
      </c>
      <c r="J72" s="1" t="s">
        <v>3133</v>
      </c>
      <c r="K72" s="1" t="s">
        <v>3140</v>
      </c>
      <c r="L72" s="1" t="s">
        <v>3135</v>
      </c>
      <c r="M72" s="1" t="s">
        <v>72</v>
      </c>
      <c r="N72" s="1" t="s">
        <v>128</v>
      </c>
      <c r="O72" s="3">
        <f t="shared" si="11"/>
        <v>146.71539999999999</v>
      </c>
      <c r="P72" s="3">
        <v>321.56799999999998</v>
      </c>
      <c r="Q72" s="3">
        <v>2</v>
      </c>
      <c r="R72" s="3">
        <v>28.1372</v>
      </c>
      <c r="S72" s="11">
        <f t="shared" si="12"/>
        <v>2250.9760000000001</v>
      </c>
      <c r="T72" t="str">
        <f t="shared" si="13"/>
        <v>PROFIT</v>
      </c>
    </row>
    <row r="73" spans="1:20" x14ac:dyDescent="0.25">
      <c r="A73" s="1" t="s">
        <v>129</v>
      </c>
      <c r="B73" s="9" t="str">
        <f t="shared" si="8"/>
        <v>09/12/2013</v>
      </c>
      <c r="C73" s="9" t="s">
        <v>4017</v>
      </c>
      <c r="D73" s="10" t="str">
        <f t="shared" si="9"/>
        <v>2013</v>
      </c>
      <c r="E73" s="10" t="str">
        <f t="shared" si="7"/>
        <v>September</v>
      </c>
      <c r="F73" s="2">
        <v>41529</v>
      </c>
      <c r="G73" s="2">
        <v>41535</v>
      </c>
      <c r="H73" s="9" t="str">
        <f t="shared" si="10"/>
        <v>Delay</v>
      </c>
      <c r="I73" s="1" t="s">
        <v>3350</v>
      </c>
      <c r="J73" s="1" t="s">
        <v>3133</v>
      </c>
      <c r="K73" s="1" t="s">
        <v>3159</v>
      </c>
      <c r="L73" s="1" t="s">
        <v>3135</v>
      </c>
      <c r="M73" s="1" t="s">
        <v>45</v>
      </c>
      <c r="N73" s="1" t="s">
        <v>130</v>
      </c>
      <c r="O73" s="3">
        <f t="shared" si="11"/>
        <v>4.0333000000000006</v>
      </c>
      <c r="P73" s="3">
        <v>7.61</v>
      </c>
      <c r="Q73" s="3">
        <v>1</v>
      </c>
      <c r="R73" s="3">
        <v>3.5767000000000002</v>
      </c>
      <c r="S73" s="11">
        <f t="shared" si="12"/>
        <v>286.13600000000002</v>
      </c>
      <c r="T73" t="str">
        <f t="shared" si="13"/>
        <v>PROFIT</v>
      </c>
    </row>
    <row r="74" spans="1:20" x14ac:dyDescent="0.25">
      <c r="A74" s="1" t="s">
        <v>129</v>
      </c>
      <c r="B74" s="9" t="str">
        <f t="shared" si="8"/>
        <v>09/12/2013</v>
      </c>
      <c r="C74" s="9" t="s">
        <v>4017</v>
      </c>
      <c r="D74" s="10" t="str">
        <f t="shared" si="9"/>
        <v>2013</v>
      </c>
      <c r="E74" s="10" t="str">
        <f t="shared" si="7"/>
        <v>September</v>
      </c>
      <c r="F74" s="2">
        <v>41529</v>
      </c>
      <c r="G74" s="2">
        <v>41535</v>
      </c>
      <c r="H74" s="9" t="str">
        <f t="shared" si="10"/>
        <v>Delay</v>
      </c>
      <c r="I74" s="1" t="s">
        <v>3350</v>
      </c>
      <c r="J74" s="1" t="s">
        <v>3133</v>
      </c>
      <c r="K74" s="1" t="s">
        <v>3159</v>
      </c>
      <c r="L74" s="1" t="s">
        <v>3135</v>
      </c>
      <c r="M74" s="1" t="s">
        <v>38</v>
      </c>
      <c r="N74" s="1" t="s">
        <v>131</v>
      </c>
      <c r="O74" s="3">
        <f t="shared" si="11"/>
        <v>208.5669</v>
      </c>
      <c r="P74" s="3">
        <v>3347.37</v>
      </c>
      <c r="Q74" s="3">
        <v>13</v>
      </c>
      <c r="R74" s="3">
        <v>636.00030000000004</v>
      </c>
      <c r="S74" s="11">
        <f t="shared" si="12"/>
        <v>50880.024000000005</v>
      </c>
      <c r="T74" t="str">
        <f t="shared" si="13"/>
        <v>PROFIT</v>
      </c>
    </row>
    <row r="75" spans="1:20" x14ac:dyDescent="0.25">
      <c r="A75" s="1" t="s">
        <v>132</v>
      </c>
      <c r="B75" s="9" t="str">
        <f t="shared" si="8"/>
        <v>11/10/2012</v>
      </c>
      <c r="C75" s="9" t="s">
        <v>4592</v>
      </c>
      <c r="D75" s="10" t="str">
        <f t="shared" si="9"/>
        <v>2012</v>
      </c>
      <c r="E75" s="10" t="str">
        <f t="shared" si="7"/>
        <v>November</v>
      </c>
      <c r="F75" s="2">
        <v>41223</v>
      </c>
      <c r="G75" s="2">
        <v>41228</v>
      </c>
      <c r="H75" s="9" t="str">
        <f t="shared" si="10"/>
        <v>On Date</v>
      </c>
      <c r="I75" s="1" t="s">
        <v>3351</v>
      </c>
      <c r="J75" s="1" t="s">
        <v>3133</v>
      </c>
      <c r="K75" s="1" t="s">
        <v>3160</v>
      </c>
      <c r="L75" s="1" t="s">
        <v>3135</v>
      </c>
      <c r="M75" s="1" t="s">
        <v>38</v>
      </c>
      <c r="N75" s="1" t="s">
        <v>133</v>
      </c>
      <c r="O75" s="3">
        <f t="shared" si="11"/>
        <v>22.372000000000003</v>
      </c>
      <c r="P75" s="3">
        <v>79.900000000000006</v>
      </c>
      <c r="Q75" s="3">
        <v>2</v>
      </c>
      <c r="R75" s="3">
        <v>35.155999999999999</v>
      </c>
      <c r="S75" s="11">
        <f t="shared" si="12"/>
        <v>2812.48</v>
      </c>
      <c r="T75" t="str">
        <f t="shared" si="13"/>
        <v>PROFIT</v>
      </c>
    </row>
    <row r="76" spans="1:20" x14ac:dyDescent="0.25">
      <c r="A76" s="1" t="s">
        <v>134</v>
      </c>
      <c r="B76" s="9" t="str">
        <f t="shared" si="8"/>
        <v>12/29/2014</v>
      </c>
      <c r="C76" s="9" t="s">
        <v>4593</v>
      </c>
      <c r="D76" s="10" t="str">
        <f t="shared" si="9"/>
        <v>2015</v>
      </c>
      <c r="E76" s="10" t="str">
        <f t="shared" ref="E76:E139" si="14">TEXT(B76,"mmmm")</f>
        <v>December</v>
      </c>
      <c r="F76" s="2">
        <v>42002</v>
      </c>
      <c r="G76" s="2">
        <v>42007</v>
      </c>
      <c r="H76" s="9" t="str">
        <f t="shared" si="10"/>
        <v>On Date</v>
      </c>
      <c r="I76" s="1" t="s">
        <v>3352</v>
      </c>
      <c r="J76" s="1" t="s">
        <v>3133</v>
      </c>
      <c r="K76" s="1" t="s">
        <v>3140</v>
      </c>
      <c r="L76" s="1" t="s">
        <v>3135</v>
      </c>
      <c r="M76" s="1" t="s">
        <v>28</v>
      </c>
      <c r="N76" s="1" t="s">
        <v>135</v>
      </c>
      <c r="O76" s="3">
        <f t="shared" si="11"/>
        <v>128.8366</v>
      </c>
      <c r="P76" s="3">
        <v>725.84</v>
      </c>
      <c r="Q76" s="3">
        <v>4</v>
      </c>
      <c r="R76" s="3">
        <v>210.49359999999999</v>
      </c>
      <c r="S76" s="11">
        <f t="shared" si="12"/>
        <v>16839.487999999998</v>
      </c>
      <c r="T76" t="str">
        <f t="shared" si="13"/>
        <v>PROFIT</v>
      </c>
    </row>
    <row r="77" spans="1:20" x14ac:dyDescent="0.25">
      <c r="A77" s="1" t="s">
        <v>136</v>
      </c>
      <c r="B77" s="9" t="str">
        <f t="shared" si="8"/>
        <v>07/30/2012</v>
      </c>
      <c r="C77" s="9" t="s">
        <v>4594</v>
      </c>
      <c r="D77" s="10" t="str">
        <f t="shared" si="9"/>
        <v>2012</v>
      </c>
      <c r="E77" s="10" t="str">
        <f t="shared" si="14"/>
        <v>July</v>
      </c>
      <c r="F77" s="2">
        <v>41120</v>
      </c>
      <c r="G77" s="2">
        <v>41121</v>
      </c>
      <c r="H77" s="9" t="str">
        <f t="shared" si="10"/>
        <v>On Date</v>
      </c>
      <c r="I77" s="1" t="s">
        <v>3334</v>
      </c>
      <c r="J77" s="1" t="s">
        <v>3133</v>
      </c>
      <c r="K77" s="1" t="s">
        <v>3140</v>
      </c>
      <c r="L77" s="1" t="s">
        <v>3135</v>
      </c>
      <c r="M77" s="1" t="s">
        <v>38</v>
      </c>
      <c r="N77" s="1" t="s">
        <v>137</v>
      </c>
      <c r="O77" s="3">
        <f t="shared" si="11"/>
        <v>16.794400000000003</v>
      </c>
      <c r="P77" s="3">
        <v>209.93</v>
      </c>
      <c r="Q77" s="3">
        <v>7</v>
      </c>
      <c r="R77" s="3">
        <v>92.369200000000006</v>
      </c>
      <c r="S77" s="11">
        <f t="shared" si="12"/>
        <v>7389.5360000000001</v>
      </c>
      <c r="T77" t="str">
        <f t="shared" si="13"/>
        <v>PROFIT</v>
      </c>
    </row>
    <row r="78" spans="1:20" x14ac:dyDescent="0.25">
      <c r="A78" s="1" t="s">
        <v>136</v>
      </c>
      <c r="B78" s="9" t="str">
        <f t="shared" si="8"/>
        <v>07/30/2012</v>
      </c>
      <c r="C78" s="9" t="s">
        <v>4594</v>
      </c>
      <c r="D78" s="10" t="str">
        <f t="shared" si="9"/>
        <v>2012</v>
      </c>
      <c r="E78" s="10" t="str">
        <f t="shared" si="14"/>
        <v>July</v>
      </c>
      <c r="F78" s="2">
        <v>41120</v>
      </c>
      <c r="G78" s="2">
        <v>41121</v>
      </c>
      <c r="H78" s="9" t="str">
        <f t="shared" si="10"/>
        <v>On Date</v>
      </c>
      <c r="I78" s="1" t="s">
        <v>3334</v>
      </c>
      <c r="J78" s="1" t="s">
        <v>3133</v>
      </c>
      <c r="K78" s="1" t="s">
        <v>3140</v>
      </c>
      <c r="L78" s="1" t="s">
        <v>3135</v>
      </c>
      <c r="M78" s="1" t="s">
        <v>12</v>
      </c>
      <c r="N78" s="1" t="s">
        <v>138</v>
      </c>
      <c r="O78" s="3">
        <f t="shared" si="11"/>
        <v>0.98560000000000003</v>
      </c>
      <c r="P78" s="3">
        <v>5.28</v>
      </c>
      <c r="Q78" s="3">
        <v>3</v>
      </c>
      <c r="R78" s="3">
        <v>2.3231999999999999</v>
      </c>
      <c r="S78" s="11">
        <f t="shared" si="12"/>
        <v>185.85599999999999</v>
      </c>
      <c r="T78" t="str">
        <f t="shared" si="13"/>
        <v>PROFIT</v>
      </c>
    </row>
    <row r="79" spans="1:20" x14ac:dyDescent="0.25">
      <c r="A79" s="1" t="s">
        <v>136</v>
      </c>
      <c r="B79" s="9" t="str">
        <f t="shared" si="8"/>
        <v>07/30/2012</v>
      </c>
      <c r="C79" s="9" t="s">
        <v>4594</v>
      </c>
      <c r="D79" s="10" t="str">
        <f t="shared" si="9"/>
        <v>2012</v>
      </c>
      <c r="E79" s="10" t="str">
        <f t="shared" si="14"/>
        <v>July</v>
      </c>
      <c r="F79" s="2">
        <v>41120</v>
      </c>
      <c r="G79" s="2">
        <v>41121</v>
      </c>
      <c r="H79" s="9" t="str">
        <f t="shared" si="10"/>
        <v>On Date</v>
      </c>
      <c r="I79" s="1" t="s">
        <v>3334</v>
      </c>
      <c r="J79" s="1" t="s">
        <v>3133</v>
      </c>
      <c r="K79" s="1" t="s">
        <v>3140</v>
      </c>
      <c r="L79" s="1" t="s">
        <v>3135</v>
      </c>
      <c r="M79" s="1" t="s">
        <v>18</v>
      </c>
      <c r="N79" s="1" t="s">
        <v>139</v>
      </c>
      <c r="O79" s="3">
        <f t="shared" si="11"/>
        <v>2.2750000000000004</v>
      </c>
      <c r="P79" s="3">
        <v>10.92</v>
      </c>
      <c r="Q79" s="3">
        <v>3</v>
      </c>
      <c r="R79" s="3">
        <v>4.0949999999999998</v>
      </c>
      <c r="S79" s="11">
        <f t="shared" si="12"/>
        <v>327.59999999999997</v>
      </c>
      <c r="T79" t="str">
        <f t="shared" si="13"/>
        <v>PROFIT</v>
      </c>
    </row>
    <row r="80" spans="1:20" x14ac:dyDescent="0.25">
      <c r="A80" s="1" t="s">
        <v>140</v>
      </c>
      <c r="B80" s="9" t="str">
        <f t="shared" si="8"/>
        <v>09/17/2014</v>
      </c>
      <c r="C80" s="9" t="s">
        <v>4214</v>
      </c>
      <c r="D80" s="10" t="str">
        <f t="shared" si="9"/>
        <v>2014</v>
      </c>
      <c r="E80" s="10" t="str">
        <f t="shared" si="14"/>
        <v>September</v>
      </c>
      <c r="F80" s="2">
        <v>41899</v>
      </c>
      <c r="G80" s="2">
        <v>41900</v>
      </c>
      <c r="H80" s="9" t="str">
        <f t="shared" si="10"/>
        <v>On Date</v>
      </c>
      <c r="I80" s="1" t="s">
        <v>3353</v>
      </c>
      <c r="J80" s="1" t="s">
        <v>3133</v>
      </c>
      <c r="K80" s="1" t="s">
        <v>3161</v>
      </c>
      <c r="L80" s="1" t="s">
        <v>3135</v>
      </c>
      <c r="M80" s="1" t="s">
        <v>45</v>
      </c>
      <c r="N80" s="1" t="s">
        <v>141</v>
      </c>
      <c r="O80" s="3">
        <f t="shared" si="11"/>
        <v>2.3814000000000002</v>
      </c>
      <c r="P80" s="3">
        <v>8.82</v>
      </c>
      <c r="Q80" s="3">
        <v>2</v>
      </c>
      <c r="R80" s="3">
        <v>4.0571999999999999</v>
      </c>
      <c r="S80" s="11">
        <f t="shared" si="12"/>
        <v>324.57600000000002</v>
      </c>
      <c r="T80" t="str">
        <f t="shared" si="13"/>
        <v>PROFIT</v>
      </c>
    </row>
    <row r="81" spans="1:20" x14ac:dyDescent="0.25">
      <c r="A81" s="1" t="s">
        <v>140</v>
      </c>
      <c r="B81" s="9" t="str">
        <f t="shared" si="8"/>
        <v>09/17/2014</v>
      </c>
      <c r="C81" s="9" t="s">
        <v>4214</v>
      </c>
      <c r="D81" s="10" t="str">
        <f t="shared" si="9"/>
        <v>2014</v>
      </c>
      <c r="E81" s="10" t="str">
        <f t="shared" si="14"/>
        <v>September</v>
      </c>
      <c r="F81" s="2">
        <v>41899</v>
      </c>
      <c r="G81" s="2">
        <v>41900</v>
      </c>
      <c r="H81" s="9" t="str">
        <f t="shared" si="10"/>
        <v>On Date</v>
      </c>
      <c r="I81" s="1" t="s">
        <v>3353</v>
      </c>
      <c r="J81" s="1" t="s">
        <v>3133</v>
      </c>
      <c r="K81" s="1" t="s">
        <v>3161</v>
      </c>
      <c r="L81" s="1" t="s">
        <v>3135</v>
      </c>
      <c r="M81" s="1" t="s">
        <v>14</v>
      </c>
      <c r="N81" s="1" t="s">
        <v>142</v>
      </c>
      <c r="O81" s="3">
        <f t="shared" si="11"/>
        <v>4.4252000000000002</v>
      </c>
      <c r="P81" s="3">
        <v>5.98</v>
      </c>
      <c r="Q81" s="3">
        <v>1</v>
      </c>
      <c r="R81" s="3">
        <v>1.5548</v>
      </c>
      <c r="S81" s="11">
        <f t="shared" si="12"/>
        <v>124.384</v>
      </c>
      <c r="T81" t="str">
        <f t="shared" si="13"/>
        <v>PROFIT</v>
      </c>
    </row>
    <row r="82" spans="1:20" x14ac:dyDescent="0.25">
      <c r="A82" s="1" t="s">
        <v>143</v>
      </c>
      <c r="B82" s="9" t="str">
        <f t="shared" si="8"/>
        <v>11/02/2012</v>
      </c>
      <c r="C82" s="9" t="s">
        <v>4104</v>
      </c>
      <c r="D82" s="10" t="str">
        <f t="shared" si="9"/>
        <v>2012</v>
      </c>
      <c r="E82" s="10" t="str">
        <f t="shared" si="14"/>
        <v>November</v>
      </c>
      <c r="F82" s="2">
        <v>41215</v>
      </c>
      <c r="G82" s="2">
        <v>41219</v>
      </c>
      <c r="H82" s="9" t="str">
        <f t="shared" si="10"/>
        <v>On Date</v>
      </c>
      <c r="I82" s="1" t="s">
        <v>3354</v>
      </c>
      <c r="J82" s="1" t="s">
        <v>3133</v>
      </c>
      <c r="K82" s="1" t="s">
        <v>3134</v>
      </c>
      <c r="L82" s="1" t="s">
        <v>3135</v>
      </c>
      <c r="M82" s="1" t="s">
        <v>22</v>
      </c>
      <c r="N82" s="1" t="s">
        <v>144</v>
      </c>
      <c r="O82" s="3">
        <f t="shared" si="11"/>
        <v>197.37959999999998</v>
      </c>
      <c r="P82" s="3">
        <v>1038.8399999999999</v>
      </c>
      <c r="Q82" s="3">
        <v>5</v>
      </c>
      <c r="R82" s="3">
        <v>51.942</v>
      </c>
      <c r="S82" s="11">
        <f t="shared" si="12"/>
        <v>4155.3599999999997</v>
      </c>
      <c r="T82" t="str">
        <f t="shared" si="13"/>
        <v>PROFIT</v>
      </c>
    </row>
    <row r="83" spans="1:20" x14ac:dyDescent="0.25">
      <c r="A83" s="1" t="s">
        <v>145</v>
      </c>
      <c r="B83" s="9" t="str">
        <f t="shared" si="8"/>
        <v>09/26/2012</v>
      </c>
      <c r="C83" s="9" t="s">
        <v>4198</v>
      </c>
      <c r="D83" s="10" t="str">
        <f t="shared" si="9"/>
        <v>2012</v>
      </c>
      <c r="E83" s="10" t="str">
        <f t="shared" si="14"/>
        <v>September</v>
      </c>
      <c r="F83" s="2">
        <v>41178</v>
      </c>
      <c r="G83" s="2">
        <v>41184</v>
      </c>
      <c r="H83" s="9" t="str">
        <f t="shared" si="10"/>
        <v>Delay</v>
      </c>
      <c r="I83" s="1" t="s">
        <v>3355</v>
      </c>
      <c r="J83" s="1" t="s">
        <v>3133</v>
      </c>
      <c r="K83" s="1" t="s">
        <v>3144</v>
      </c>
      <c r="L83" s="1" t="s">
        <v>3145</v>
      </c>
      <c r="M83" s="1" t="s">
        <v>45</v>
      </c>
      <c r="N83" s="1" t="s">
        <v>106</v>
      </c>
      <c r="O83" s="3">
        <f t="shared" si="11"/>
        <v>18.783199999999997</v>
      </c>
      <c r="P83" s="3">
        <v>141.76</v>
      </c>
      <c r="Q83" s="3">
        <v>5</v>
      </c>
      <c r="R83" s="3">
        <v>47.844000000000001</v>
      </c>
      <c r="S83" s="11">
        <f t="shared" si="12"/>
        <v>3827.52</v>
      </c>
      <c r="T83" t="str">
        <f t="shared" si="13"/>
        <v>PROFIT</v>
      </c>
    </row>
    <row r="84" spans="1:20" x14ac:dyDescent="0.25">
      <c r="A84" s="1" t="s">
        <v>145</v>
      </c>
      <c r="B84" s="9" t="str">
        <f t="shared" si="8"/>
        <v>09/26/2012</v>
      </c>
      <c r="C84" s="9" t="s">
        <v>4198</v>
      </c>
      <c r="D84" s="10" t="str">
        <f t="shared" si="9"/>
        <v>2012</v>
      </c>
      <c r="E84" s="10" t="str">
        <f t="shared" si="14"/>
        <v>September</v>
      </c>
      <c r="F84" s="2">
        <v>41178</v>
      </c>
      <c r="G84" s="2">
        <v>41184</v>
      </c>
      <c r="H84" s="9" t="str">
        <f t="shared" si="10"/>
        <v>Delay</v>
      </c>
      <c r="I84" s="1" t="s">
        <v>3355</v>
      </c>
      <c r="J84" s="1" t="s">
        <v>3133</v>
      </c>
      <c r="K84" s="1" t="s">
        <v>3144</v>
      </c>
      <c r="L84" s="1" t="s">
        <v>3145</v>
      </c>
      <c r="M84" s="1" t="s">
        <v>38</v>
      </c>
      <c r="N84" s="1" t="s">
        <v>146</v>
      </c>
      <c r="O84" s="3">
        <f t="shared" si="11"/>
        <v>38.368000000000002</v>
      </c>
      <c r="P84" s="3">
        <v>239.8</v>
      </c>
      <c r="Q84" s="3">
        <v>5</v>
      </c>
      <c r="R84" s="3">
        <v>47.96</v>
      </c>
      <c r="S84" s="11">
        <f t="shared" si="12"/>
        <v>3836.8</v>
      </c>
      <c r="T84" t="str">
        <f t="shared" si="13"/>
        <v>PROFIT</v>
      </c>
    </row>
    <row r="85" spans="1:20" x14ac:dyDescent="0.25">
      <c r="A85" s="1" t="s">
        <v>145</v>
      </c>
      <c r="B85" s="9" t="str">
        <f t="shared" si="8"/>
        <v>09/26/2012</v>
      </c>
      <c r="C85" s="9" t="s">
        <v>4198</v>
      </c>
      <c r="D85" s="10" t="str">
        <f t="shared" si="9"/>
        <v>2012</v>
      </c>
      <c r="E85" s="10" t="str">
        <f t="shared" si="14"/>
        <v>September</v>
      </c>
      <c r="F85" s="2">
        <v>41178</v>
      </c>
      <c r="G85" s="2">
        <v>41184</v>
      </c>
      <c r="H85" s="9" t="str">
        <f t="shared" si="10"/>
        <v>Delay</v>
      </c>
      <c r="I85" s="1" t="s">
        <v>3355</v>
      </c>
      <c r="J85" s="1" t="s">
        <v>3133</v>
      </c>
      <c r="K85" s="1" t="s">
        <v>3144</v>
      </c>
      <c r="L85" s="1" t="s">
        <v>3145</v>
      </c>
      <c r="M85" s="1" t="s">
        <v>45</v>
      </c>
      <c r="N85" s="1" t="s">
        <v>147</v>
      </c>
      <c r="O85" s="3">
        <f t="shared" si="11"/>
        <v>3.3696000000000002</v>
      </c>
      <c r="P85" s="3">
        <v>31.103999999999999</v>
      </c>
      <c r="Q85" s="3">
        <v>6</v>
      </c>
      <c r="R85" s="3">
        <v>10.8864</v>
      </c>
      <c r="S85" s="11">
        <f t="shared" si="12"/>
        <v>870.91200000000003</v>
      </c>
      <c r="T85" t="str">
        <f t="shared" si="13"/>
        <v>PROFIT</v>
      </c>
    </row>
    <row r="86" spans="1:20" x14ac:dyDescent="0.25">
      <c r="A86" s="1" t="s">
        <v>148</v>
      </c>
      <c r="B86" s="9" t="str">
        <f t="shared" si="8"/>
        <v>12/26/2011</v>
      </c>
      <c r="C86" s="9" t="s">
        <v>4579</v>
      </c>
      <c r="D86" s="10" t="str">
        <f t="shared" si="9"/>
        <v>2011</v>
      </c>
      <c r="E86" s="10" t="str">
        <f t="shared" si="14"/>
        <v>December</v>
      </c>
      <c r="F86" s="2">
        <v>40903</v>
      </c>
      <c r="G86" s="2">
        <v>40905</v>
      </c>
      <c r="H86" s="9" t="str">
        <f t="shared" si="10"/>
        <v>On Date</v>
      </c>
      <c r="I86" s="1" t="s">
        <v>3356</v>
      </c>
      <c r="J86" s="1" t="s">
        <v>3133</v>
      </c>
      <c r="K86" s="1" t="s">
        <v>3162</v>
      </c>
      <c r="L86" s="1" t="s">
        <v>3147</v>
      </c>
      <c r="M86" s="1" t="s">
        <v>12</v>
      </c>
      <c r="N86" s="1" t="s">
        <v>149</v>
      </c>
      <c r="O86" s="3">
        <f t="shared" si="11"/>
        <v>27.694600000000001</v>
      </c>
      <c r="P86" s="3">
        <v>300.416</v>
      </c>
      <c r="Q86" s="3">
        <v>8</v>
      </c>
      <c r="R86" s="3">
        <v>78.859200000000001</v>
      </c>
      <c r="S86" s="11">
        <f t="shared" si="12"/>
        <v>6308.7359999999999</v>
      </c>
      <c r="T86" t="str">
        <f t="shared" si="13"/>
        <v>PROFIT</v>
      </c>
    </row>
    <row r="87" spans="1:20" x14ac:dyDescent="0.25">
      <c r="A87" s="1" t="s">
        <v>148</v>
      </c>
      <c r="B87" s="9" t="str">
        <f t="shared" si="8"/>
        <v>12/26/2011</v>
      </c>
      <c r="C87" s="9" t="s">
        <v>4579</v>
      </c>
      <c r="D87" s="10" t="str">
        <f t="shared" si="9"/>
        <v>2011</v>
      </c>
      <c r="E87" s="10" t="str">
        <f t="shared" si="14"/>
        <v>December</v>
      </c>
      <c r="F87" s="2">
        <v>40903</v>
      </c>
      <c r="G87" s="2">
        <v>40905</v>
      </c>
      <c r="H87" s="9" t="str">
        <f t="shared" si="10"/>
        <v>On Date</v>
      </c>
      <c r="I87" s="1" t="s">
        <v>3356</v>
      </c>
      <c r="J87" s="1" t="s">
        <v>3133</v>
      </c>
      <c r="K87" s="1" t="s">
        <v>3162</v>
      </c>
      <c r="L87" s="1" t="s">
        <v>3147</v>
      </c>
      <c r="M87" s="1" t="s">
        <v>72</v>
      </c>
      <c r="N87" s="1" t="s">
        <v>150</v>
      </c>
      <c r="O87" s="3">
        <f t="shared" si="11"/>
        <v>70.065400000000011</v>
      </c>
      <c r="P87" s="3">
        <v>230.352</v>
      </c>
      <c r="Q87" s="3">
        <v>3</v>
      </c>
      <c r="R87" s="3">
        <v>20.155799999999999</v>
      </c>
      <c r="S87" s="11">
        <f t="shared" si="12"/>
        <v>1612.4639999999999</v>
      </c>
      <c r="T87" t="str">
        <f t="shared" si="13"/>
        <v>PROFIT</v>
      </c>
    </row>
    <row r="88" spans="1:20" x14ac:dyDescent="0.25">
      <c r="A88" s="1" t="s">
        <v>148</v>
      </c>
      <c r="B88" s="9" t="str">
        <f t="shared" si="8"/>
        <v>12/26/2011</v>
      </c>
      <c r="C88" s="9" t="s">
        <v>4579</v>
      </c>
      <c r="D88" s="10" t="str">
        <f t="shared" si="9"/>
        <v>2011</v>
      </c>
      <c r="E88" s="10" t="str">
        <f t="shared" si="14"/>
        <v>December</v>
      </c>
      <c r="F88" s="2">
        <v>40903</v>
      </c>
      <c r="G88" s="2">
        <v>40905</v>
      </c>
      <c r="H88" s="9" t="str">
        <f t="shared" si="10"/>
        <v>On Date</v>
      </c>
      <c r="I88" s="1" t="s">
        <v>3356</v>
      </c>
      <c r="J88" s="1" t="s">
        <v>3133</v>
      </c>
      <c r="K88" s="1" t="s">
        <v>3162</v>
      </c>
      <c r="L88" s="1" t="s">
        <v>3147</v>
      </c>
      <c r="M88" s="1" t="s">
        <v>12</v>
      </c>
      <c r="N88" s="1" t="s">
        <v>151</v>
      </c>
      <c r="O88" s="3">
        <f t="shared" si="11"/>
        <v>80.972200000000001</v>
      </c>
      <c r="P88" s="3">
        <v>218.352</v>
      </c>
      <c r="Q88" s="3">
        <v>3</v>
      </c>
      <c r="R88" s="3">
        <v>-24.564599999999999</v>
      </c>
      <c r="S88" s="11">
        <f t="shared" si="12"/>
        <v>-1965.1679999999999</v>
      </c>
      <c r="T88" t="str">
        <f t="shared" si="13"/>
        <v>LOSS</v>
      </c>
    </row>
    <row r="89" spans="1:20" x14ac:dyDescent="0.25">
      <c r="A89" s="1" t="s">
        <v>148</v>
      </c>
      <c r="B89" s="9" t="str">
        <f t="shared" si="8"/>
        <v>12/26/2011</v>
      </c>
      <c r="C89" s="9" t="s">
        <v>4579</v>
      </c>
      <c r="D89" s="10" t="str">
        <f t="shared" si="9"/>
        <v>2011</v>
      </c>
      <c r="E89" s="10" t="str">
        <f t="shared" si="14"/>
        <v>December</v>
      </c>
      <c r="F89" s="2">
        <v>40903</v>
      </c>
      <c r="G89" s="2">
        <v>40905</v>
      </c>
      <c r="H89" s="9" t="str">
        <f t="shared" si="10"/>
        <v>On Date</v>
      </c>
      <c r="I89" s="1" t="s">
        <v>3356</v>
      </c>
      <c r="J89" s="1" t="s">
        <v>3133</v>
      </c>
      <c r="K89" s="1" t="s">
        <v>3162</v>
      </c>
      <c r="L89" s="1" t="s">
        <v>3147</v>
      </c>
      <c r="M89" s="1" t="s">
        <v>18</v>
      </c>
      <c r="N89" s="1" t="s">
        <v>152</v>
      </c>
      <c r="O89" s="3">
        <f t="shared" si="11"/>
        <v>28.295999999999999</v>
      </c>
      <c r="P89" s="3">
        <v>78.599999999999994</v>
      </c>
      <c r="Q89" s="3">
        <v>5</v>
      </c>
      <c r="R89" s="3">
        <v>-62.88</v>
      </c>
      <c r="S89" s="11">
        <f t="shared" si="12"/>
        <v>-5030.4000000000005</v>
      </c>
      <c r="T89" t="str">
        <f t="shared" si="13"/>
        <v>LOSS</v>
      </c>
    </row>
    <row r="90" spans="1:20" x14ac:dyDescent="0.25">
      <c r="A90" s="1" t="s">
        <v>148</v>
      </c>
      <c r="B90" s="9" t="str">
        <f t="shared" si="8"/>
        <v>12/26/2011</v>
      </c>
      <c r="C90" s="9" t="s">
        <v>4579</v>
      </c>
      <c r="D90" s="10" t="str">
        <f t="shared" si="9"/>
        <v>2011</v>
      </c>
      <c r="E90" s="10" t="str">
        <f t="shared" si="14"/>
        <v>December</v>
      </c>
      <c r="F90" s="2">
        <v>40903</v>
      </c>
      <c r="G90" s="2">
        <v>40905</v>
      </c>
      <c r="H90" s="9" t="str">
        <f t="shared" si="10"/>
        <v>On Date</v>
      </c>
      <c r="I90" s="1" t="s">
        <v>3356</v>
      </c>
      <c r="J90" s="1" t="s">
        <v>3133</v>
      </c>
      <c r="K90" s="1" t="s">
        <v>3162</v>
      </c>
      <c r="L90" s="1" t="s">
        <v>3147</v>
      </c>
      <c r="M90" s="1" t="s">
        <v>79</v>
      </c>
      <c r="N90" s="1" t="s">
        <v>153</v>
      </c>
      <c r="O90" s="3">
        <f t="shared" si="11"/>
        <v>6.0843999999999987</v>
      </c>
      <c r="P90" s="3">
        <v>27.552</v>
      </c>
      <c r="Q90" s="3">
        <v>3</v>
      </c>
      <c r="R90" s="3">
        <v>9.2988</v>
      </c>
      <c r="S90" s="11">
        <f t="shared" si="12"/>
        <v>743.904</v>
      </c>
      <c r="T90" t="str">
        <f t="shared" si="13"/>
        <v>PROFIT</v>
      </c>
    </row>
    <row r="91" spans="1:20" x14ac:dyDescent="0.25">
      <c r="A91" s="1" t="s">
        <v>154</v>
      </c>
      <c r="B91" s="9" t="str">
        <f t="shared" si="8"/>
        <v>09/13/2013</v>
      </c>
      <c r="C91" s="9" t="s">
        <v>4595</v>
      </c>
      <c r="D91" s="10" t="str">
        <f t="shared" si="9"/>
        <v>2013</v>
      </c>
      <c r="E91" s="10" t="str">
        <f t="shared" si="14"/>
        <v>September</v>
      </c>
      <c r="F91" s="2">
        <v>41530</v>
      </c>
      <c r="G91" s="2">
        <v>41532</v>
      </c>
      <c r="H91" s="9" t="str">
        <f t="shared" si="10"/>
        <v>On Date</v>
      </c>
      <c r="I91" s="1" t="s">
        <v>3357</v>
      </c>
      <c r="J91" s="1" t="s">
        <v>3133</v>
      </c>
      <c r="K91" s="1" t="s">
        <v>3163</v>
      </c>
      <c r="L91" s="1" t="s">
        <v>3147</v>
      </c>
      <c r="M91" s="1" t="s">
        <v>12</v>
      </c>
      <c r="N91" s="1" t="s">
        <v>155</v>
      </c>
      <c r="O91" s="3">
        <f t="shared" si="11"/>
        <v>2.8853</v>
      </c>
      <c r="P91" s="3">
        <v>15.135999999999999</v>
      </c>
      <c r="Q91" s="3">
        <v>4</v>
      </c>
      <c r="R91" s="3">
        <v>3.5948000000000002</v>
      </c>
      <c r="S91" s="11">
        <f t="shared" si="12"/>
        <v>287.584</v>
      </c>
      <c r="T91" t="str">
        <f t="shared" si="13"/>
        <v>PROFIT</v>
      </c>
    </row>
    <row r="92" spans="1:20" x14ac:dyDescent="0.25">
      <c r="A92" s="1" t="s">
        <v>154</v>
      </c>
      <c r="B92" s="9" t="str">
        <f t="shared" si="8"/>
        <v>09/13/2013</v>
      </c>
      <c r="C92" s="9" t="s">
        <v>4595</v>
      </c>
      <c r="D92" s="10" t="str">
        <f t="shared" si="9"/>
        <v>2013</v>
      </c>
      <c r="E92" s="10" t="str">
        <f t="shared" si="14"/>
        <v>September</v>
      </c>
      <c r="F92" s="2">
        <v>41530</v>
      </c>
      <c r="G92" s="2">
        <v>41532</v>
      </c>
      <c r="H92" s="9" t="str">
        <f t="shared" si="10"/>
        <v>On Date</v>
      </c>
      <c r="I92" s="1" t="s">
        <v>3357</v>
      </c>
      <c r="J92" s="1" t="s">
        <v>3133</v>
      </c>
      <c r="K92" s="1" t="s">
        <v>3163</v>
      </c>
      <c r="L92" s="1" t="s">
        <v>3147</v>
      </c>
      <c r="M92" s="1" t="s">
        <v>72</v>
      </c>
      <c r="N92" s="1" t="s">
        <v>156</v>
      </c>
      <c r="O92" s="3">
        <f t="shared" si="11"/>
        <v>207.1283</v>
      </c>
      <c r="P92" s="3">
        <v>466.76799999999997</v>
      </c>
      <c r="Q92" s="3">
        <v>2</v>
      </c>
      <c r="R92" s="3">
        <v>52.511400000000002</v>
      </c>
      <c r="S92" s="11">
        <f t="shared" si="12"/>
        <v>4200.9120000000003</v>
      </c>
      <c r="T92" t="str">
        <f t="shared" si="13"/>
        <v>PROFIT</v>
      </c>
    </row>
    <row r="93" spans="1:20" x14ac:dyDescent="0.25">
      <c r="A93" s="1" t="s">
        <v>154</v>
      </c>
      <c r="B93" s="9" t="str">
        <f t="shared" si="8"/>
        <v>09/13/2013</v>
      </c>
      <c r="C93" s="9" t="s">
        <v>4595</v>
      </c>
      <c r="D93" s="10" t="str">
        <f t="shared" si="9"/>
        <v>2013</v>
      </c>
      <c r="E93" s="10" t="str">
        <f t="shared" si="14"/>
        <v>September</v>
      </c>
      <c r="F93" s="2">
        <v>41530</v>
      </c>
      <c r="G93" s="2">
        <v>41532</v>
      </c>
      <c r="H93" s="9" t="str">
        <f t="shared" si="10"/>
        <v>On Date</v>
      </c>
      <c r="I93" s="1" t="s">
        <v>3357</v>
      </c>
      <c r="J93" s="1" t="s">
        <v>3133</v>
      </c>
      <c r="K93" s="1" t="s">
        <v>3163</v>
      </c>
      <c r="L93" s="1" t="s">
        <v>3147</v>
      </c>
      <c r="M93" s="1" t="s">
        <v>12</v>
      </c>
      <c r="N93" s="1" t="s">
        <v>157</v>
      </c>
      <c r="O93" s="3">
        <f t="shared" si="11"/>
        <v>13.5184</v>
      </c>
      <c r="P93" s="3">
        <v>15.231999999999999</v>
      </c>
      <c r="Q93" s="3">
        <v>1</v>
      </c>
      <c r="R93" s="3">
        <v>1.7136</v>
      </c>
      <c r="S93" s="11">
        <f t="shared" si="12"/>
        <v>137.08799999999999</v>
      </c>
      <c r="T93" t="str">
        <f t="shared" si="13"/>
        <v>PROFIT</v>
      </c>
    </row>
    <row r="94" spans="1:20" x14ac:dyDescent="0.25">
      <c r="A94" s="1" t="s">
        <v>154</v>
      </c>
      <c r="B94" s="9" t="str">
        <f t="shared" si="8"/>
        <v>09/13/2013</v>
      </c>
      <c r="C94" s="9" t="s">
        <v>4595</v>
      </c>
      <c r="D94" s="10" t="str">
        <f t="shared" si="9"/>
        <v>2013</v>
      </c>
      <c r="E94" s="10" t="str">
        <f t="shared" si="14"/>
        <v>September</v>
      </c>
      <c r="F94" s="2">
        <v>41530</v>
      </c>
      <c r="G94" s="2">
        <v>41532</v>
      </c>
      <c r="H94" s="9" t="str">
        <f t="shared" si="10"/>
        <v>On Date</v>
      </c>
      <c r="I94" s="1" t="s">
        <v>3357</v>
      </c>
      <c r="J94" s="1" t="s">
        <v>3133</v>
      </c>
      <c r="K94" s="1" t="s">
        <v>3163</v>
      </c>
      <c r="L94" s="1" t="s">
        <v>3147</v>
      </c>
      <c r="M94" s="1" t="s">
        <v>9</v>
      </c>
      <c r="N94" s="1" t="s">
        <v>158</v>
      </c>
      <c r="O94" s="3">
        <f t="shared" si="11"/>
        <v>1.4094000000000002</v>
      </c>
      <c r="P94" s="3">
        <v>6.2640000000000002</v>
      </c>
      <c r="Q94" s="3">
        <v>3</v>
      </c>
      <c r="R94" s="3">
        <v>2.0358000000000001</v>
      </c>
      <c r="S94" s="11">
        <f t="shared" si="12"/>
        <v>162.864</v>
      </c>
      <c r="T94" t="str">
        <f t="shared" si="13"/>
        <v>PROFIT</v>
      </c>
    </row>
    <row r="95" spans="1:20" x14ac:dyDescent="0.25">
      <c r="A95" s="1" t="s">
        <v>159</v>
      </c>
      <c r="B95" s="9" t="str">
        <f t="shared" si="8"/>
        <v>09/19/2011</v>
      </c>
      <c r="C95" s="9" t="s">
        <v>4046</v>
      </c>
      <c r="D95" s="10" t="str">
        <f t="shared" si="9"/>
        <v>2011</v>
      </c>
      <c r="E95" s="10" t="str">
        <f t="shared" si="14"/>
        <v>September</v>
      </c>
      <c r="F95" s="2">
        <v>40805</v>
      </c>
      <c r="G95" s="2">
        <v>40810</v>
      </c>
      <c r="H95" s="9" t="str">
        <f t="shared" si="10"/>
        <v>On Date</v>
      </c>
      <c r="I95" s="1" t="s">
        <v>3358</v>
      </c>
      <c r="J95" s="1" t="s">
        <v>3133</v>
      </c>
      <c r="K95" s="1" t="s">
        <v>3164</v>
      </c>
      <c r="L95" s="1" t="s">
        <v>3135</v>
      </c>
      <c r="M95" s="1" t="s">
        <v>79</v>
      </c>
      <c r="N95" s="1" t="s">
        <v>160</v>
      </c>
      <c r="O95" s="3">
        <f t="shared" si="11"/>
        <v>1.79</v>
      </c>
      <c r="P95" s="3">
        <v>7.16</v>
      </c>
      <c r="Q95" s="3">
        <v>2</v>
      </c>
      <c r="R95" s="3">
        <v>3.58</v>
      </c>
      <c r="S95" s="11">
        <f t="shared" si="12"/>
        <v>286.39999999999998</v>
      </c>
      <c r="T95" t="str">
        <f t="shared" si="13"/>
        <v>PROFIT</v>
      </c>
    </row>
    <row r="96" spans="1:20" x14ac:dyDescent="0.25">
      <c r="A96" s="1" t="s">
        <v>161</v>
      </c>
      <c r="B96" s="9" t="str">
        <f t="shared" si="8"/>
        <v>04/24/2013</v>
      </c>
      <c r="C96" s="9" t="s">
        <v>4596</v>
      </c>
      <c r="D96" s="10" t="str">
        <f t="shared" si="9"/>
        <v>2013</v>
      </c>
      <c r="E96" s="10" t="str">
        <f t="shared" si="14"/>
        <v>April</v>
      </c>
      <c r="F96" s="2">
        <v>41388</v>
      </c>
      <c r="G96" s="2">
        <v>41392</v>
      </c>
      <c r="H96" s="9" t="str">
        <f t="shared" si="10"/>
        <v>On Date</v>
      </c>
      <c r="I96" s="1" t="s">
        <v>3359</v>
      </c>
      <c r="J96" s="1" t="s">
        <v>3133</v>
      </c>
      <c r="K96" s="1" t="s">
        <v>3165</v>
      </c>
      <c r="L96" s="1" t="s">
        <v>3135</v>
      </c>
      <c r="M96" s="1" t="s">
        <v>18</v>
      </c>
      <c r="N96" s="1" t="s">
        <v>152</v>
      </c>
      <c r="O96" s="3">
        <f t="shared" si="11"/>
        <v>28.295999999999999</v>
      </c>
      <c r="P96" s="3">
        <v>251.52</v>
      </c>
      <c r="Q96" s="3">
        <v>6</v>
      </c>
      <c r="R96" s="3">
        <v>81.744</v>
      </c>
      <c r="S96" s="11">
        <f t="shared" si="12"/>
        <v>6539.52</v>
      </c>
      <c r="T96" t="str">
        <f t="shared" si="13"/>
        <v>PROFIT</v>
      </c>
    </row>
    <row r="97" spans="1:20" x14ac:dyDescent="0.25">
      <c r="A97" s="1" t="s">
        <v>161</v>
      </c>
      <c r="B97" s="9" t="str">
        <f t="shared" si="8"/>
        <v>04/24/2013</v>
      </c>
      <c r="C97" s="9" t="s">
        <v>4596</v>
      </c>
      <c r="D97" s="10" t="str">
        <f t="shared" si="9"/>
        <v>2013</v>
      </c>
      <c r="E97" s="10" t="str">
        <f t="shared" si="14"/>
        <v>April</v>
      </c>
      <c r="F97" s="2">
        <v>41388</v>
      </c>
      <c r="G97" s="2">
        <v>41392</v>
      </c>
      <c r="H97" s="9" t="str">
        <f t="shared" si="10"/>
        <v>On Date</v>
      </c>
      <c r="I97" s="1" t="s">
        <v>3359</v>
      </c>
      <c r="J97" s="1" t="s">
        <v>3133</v>
      </c>
      <c r="K97" s="1" t="s">
        <v>3165</v>
      </c>
      <c r="L97" s="1" t="s">
        <v>3135</v>
      </c>
      <c r="M97" s="1" t="s">
        <v>38</v>
      </c>
      <c r="N97" s="1" t="s">
        <v>162</v>
      </c>
      <c r="O97" s="3">
        <f t="shared" si="11"/>
        <v>64.993499999999997</v>
      </c>
      <c r="P97" s="3">
        <v>99.99</v>
      </c>
      <c r="Q97" s="3">
        <v>1</v>
      </c>
      <c r="R97" s="3">
        <v>34.996499999999997</v>
      </c>
      <c r="S97" s="11">
        <f t="shared" si="12"/>
        <v>2799.72</v>
      </c>
      <c r="T97" t="str">
        <f t="shared" si="13"/>
        <v>PROFIT</v>
      </c>
    </row>
    <row r="98" spans="1:20" x14ac:dyDescent="0.25">
      <c r="A98" s="1" t="s">
        <v>163</v>
      </c>
      <c r="B98" s="9" t="str">
        <f t="shared" si="8"/>
        <v>09/01/2012</v>
      </c>
      <c r="C98" s="9" t="s">
        <v>4340</v>
      </c>
      <c r="D98" s="10" t="str">
        <f t="shared" si="9"/>
        <v>2012</v>
      </c>
      <c r="E98" s="10" t="str">
        <f t="shared" si="14"/>
        <v>September</v>
      </c>
      <c r="F98" s="2">
        <v>41153</v>
      </c>
      <c r="G98" s="2">
        <v>41156</v>
      </c>
      <c r="H98" s="9" t="str">
        <f t="shared" si="10"/>
        <v>On Date</v>
      </c>
      <c r="I98" s="1" t="s">
        <v>3360</v>
      </c>
      <c r="J98" s="1" t="s">
        <v>3133</v>
      </c>
      <c r="K98" s="1" t="s">
        <v>3134</v>
      </c>
      <c r="L98" s="1" t="s">
        <v>3135</v>
      </c>
      <c r="M98" s="1" t="s">
        <v>18</v>
      </c>
      <c r="N98" s="1" t="s">
        <v>164</v>
      </c>
      <c r="O98" s="3">
        <f t="shared" si="11"/>
        <v>3.1482000000000001</v>
      </c>
      <c r="P98" s="3">
        <v>4.7519999999999998</v>
      </c>
      <c r="Q98" s="3">
        <v>1</v>
      </c>
      <c r="R98" s="3">
        <v>1.6037999999999999</v>
      </c>
      <c r="S98" s="11">
        <f t="shared" si="12"/>
        <v>128.304</v>
      </c>
      <c r="T98" t="str">
        <f t="shared" si="13"/>
        <v>PROFIT</v>
      </c>
    </row>
    <row r="99" spans="1:20" x14ac:dyDescent="0.25">
      <c r="A99" s="1" t="s">
        <v>163</v>
      </c>
      <c r="B99" s="9" t="str">
        <f t="shared" si="8"/>
        <v>09/01/2012</v>
      </c>
      <c r="C99" s="9" t="s">
        <v>4340</v>
      </c>
      <c r="D99" s="10" t="str">
        <f t="shared" si="9"/>
        <v>2012</v>
      </c>
      <c r="E99" s="10" t="str">
        <f t="shared" si="14"/>
        <v>September</v>
      </c>
      <c r="F99" s="2">
        <v>41153</v>
      </c>
      <c r="G99" s="2">
        <v>41156</v>
      </c>
      <c r="H99" s="9" t="str">
        <f t="shared" si="10"/>
        <v>On Date</v>
      </c>
      <c r="I99" s="1" t="s">
        <v>3360</v>
      </c>
      <c r="J99" s="1" t="s">
        <v>3133</v>
      </c>
      <c r="K99" s="1" t="s">
        <v>3134</v>
      </c>
      <c r="L99" s="1" t="s">
        <v>3135</v>
      </c>
      <c r="M99" s="1" t="s">
        <v>165</v>
      </c>
      <c r="N99" s="1" t="s">
        <v>166</v>
      </c>
      <c r="O99" s="3">
        <f t="shared" si="11"/>
        <v>311.99480000000005</v>
      </c>
      <c r="P99" s="3">
        <v>959.98400000000004</v>
      </c>
      <c r="Q99" s="3">
        <v>2</v>
      </c>
      <c r="R99" s="3">
        <v>335.99439999999998</v>
      </c>
      <c r="S99" s="11">
        <f t="shared" si="12"/>
        <v>26879.552</v>
      </c>
      <c r="T99" t="str">
        <f t="shared" si="13"/>
        <v>PROFIT</v>
      </c>
    </row>
    <row r="100" spans="1:20" x14ac:dyDescent="0.25">
      <c r="A100" s="1" t="s">
        <v>163</v>
      </c>
      <c r="B100" s="9" t="str">
        <f t="shared" si="8"/>
        <v>09/01/2012</v>
      </c>
      <c r="C100" s="9" t="s">
        <v>4340</v>
      </c>
      <c r="D100" s="10" t="str">
        <f t="shared" si="9"/>
        <v>2012</v>
      </c>
      <c r="E100" s="10" t="str">
        <f t="shared" si="14"/>
        <v>September</v>
      </c>
      <c r="F100" s="2">
        <v>41153</v>
      </c>
      <c r="G100" s="2">
        <v>41156</v>
      </c>
      <c r="H100" s="9" t="str">
        <f t="shared" si="10"/>
        <v>On Date</v>
      </c>
      <c r="I100" s="1" t="s">
        <v>3360</v>
      </c>
      <c r="J100" s="1" t="s">
        <v>3133</v>
      </c>
      <c r="K100" s="1" t="s">
        <v>3134</v>
      </c>
      <c r="L100" s="1" t="s">
        <v>3135</v>
      </c>
      <c r="M100" s="1" t="s">
        <v>18</v>
      </c>
      <c r="N100" s="1" t="s">
        <v>167</v>
      </c>
      <c r="O100" s="3">
        <f t="shared" si="11"/>
        <v>2.4695</v>
      </c>
      <c r="P100" s="3">
        <v>14.368</v>
      </c>
      <c r="Q100" s="3">
        <v>4</v>
      </c>
      <c r="R100" s="3">
        <v>4.49</v>
      </c>
      <c r="S100" s="11">
        <f t="shared" si="12"/>
        <v>359.20000000000005</v>
      </c>
      <c r="T100" t="str">
        <f t="shared" si="13"/>
        <v>PROFIT</v>
      </c>
    </row>
    <row r="101" spans="1:20" x14ac:dyDescent="0.25">
      <c r="A101" s="1" t="s">
        <v>168</v>
      </c>
      <c r="B101" s="9" t="str">
        <f t="shared" si="8"/>
        <v>07/12/2011</v>
      </c>
      <c r="C101" s="9" t="s">
        <v>4597</v>
      </c>
      <c r="D101" s="10" t="str">
        <f t="shared" si="9"/>
        <v>2011</v>
      </c>
      <c r="E101" s="10" t="str">
        <f t="shared" si="14"/>
        <v>July</v>
      </c>
      <c r="F101" s="2">
        <v>40736</v>
      </c>
      <c r="G101" s="2">
        <v>40741</v>
      </c>
      <c r="H101" s="9" t="str">
        <f t="shared" si="10"/>
        <v>On Date</v>
      </c>
      <c r="I101" s="1" t="s">
        <v>3361</v>
      </c>
      <c r="J101" s="1" t="s">
        <v>3133</v>
      </c>
      <c r="K101" s="1" t="s">
        <v>3140</v>
      </c>
      <c r="L101" s="1" t="s">
        <v>3135</v>
      </c>
      <c r="M101" s="1" t="s">
        <v>18</v>
      </c>
      <c r="N101" s="1" t="s">
        <v>169</v>
      </c>
      <c r="O101" s="3">
        <f t="shared" si="11"/>
        <v>2.4581999999999997</v>
      </c>
      <c r="P101" s="3">
        <v>7.7119999999999997</v>
      </c>
      <c r="Q101" s="3">
        <v>2</v>
      </c>
      <c r="R101" s="3">
        <v>2.7955999999999999</v>
      </c>
      <c r="S101" s="11">
        <f t="shared" si="12"/>
        <v>223.648</v>
      </c>
      <c r="T101" t="str">
        <f t="shared" si="13"/>
        <v>PROFIT</v>
      </c>
    </row>
    <row r="102" spans="1:20" x14ac:dyDescent="0.25">
      <c r="A102" s="1" t="s">
        <v>168</v>
      </c>
      <c r="B102" s="9" t="str">
        <f t="shared" si="8"/>
        <v>07/12/2011</v>
      </c>
      <c r="C102" s="9" t="s">
        <v>4597</v>
      </c>
      <c r="D102" s="10" t="str">
        <f t="shared" si="9"/>
        <v>2011</v>
      </c>
      <c r="E102" s="10" t="str">
        <f t="shared" si="14"/>
        <v>July</v>
      </c>
      <c r="F102" s="2">
        <v>40736</v>
      </c>
      <c r="G102" s="2">
        <v>40741</v>
      </c>
      <c r="H102" s="9" t="str">
        <f t="shared" si="10"/>
        <v>On Date</v>
      </c>
      <c r="I102" s="1" t="s">
        <v>3361</v>
      </c>
      <c r="J102" s="1" t="s">
        <v>3133</v>
      </c>
      <c r="K102" s="1" t="s">
        <v>3140</v>
      </c>
      <c r="L102" s="1" t="s">
        <v>3135</v>
      </c>
      <c r="M102" s="1" t="s">
        <v>22</v>
      </c>
      <c r="N102" s="1" t="s">
        <v>170</v>
      </c>
      <c r="O102" s="3">
        <f t="shared" si="11"/>
        <v>238.6036</v>
      </c>
      <c r="P102" s="3">
        <v>698.35199999999998</v>
      </c>
      <c r="Q102" s="3">
        <v>3</v>
      </c>
      <c r="R102" s="3">
        <v>-17.4588</v>
      </c>
      <c r="S102" s="11">
        <f t="shared" si="12"/>
        <v>-1396.704</v>
      </c>
      <c r="T102" t="str">
        <f t="shared" si="13"/>
        <v>LOSS</v>
      </c>
    </row>
    <row r="103" spans="1:20" x14ac:dyDescent="0.25">
      <c r="A103" s="1" t="s">
        <v>171</v>
      </c>
      <c r="B103" s="9" t="str">
        <f t="shared" si="8"/>
        <v>06/22/2012</v>
      </c>
      <c r="C103" s="9" t="s">
        <v>4598</v>
      </c>
      <c r="D103" s="10" t="str">
        <f t="shared" si="9"/>
        <v>2012</v>
      </c>
      <c r="E103" s="10" t="str">
        <f t="shared" si="14"/>
        <v>June</v>
      </c>
      <c r="F103" s="2">
        <v>41082</v>
      </c>
      <c r="G103" s="2">
        <v>41086</v>
      </c>
      <c r="H103" s="9" t="str">
        <f t="shared" si="10"/>
        <v>On Date</v>
      </c>
      <c r="I103" s="1" t="s">
        <v>3362</v>
      </c>
      <c r="J103" s="1" t="s">
        <v>3133</v>
      </c>
      <c r="K103" s="1" t="s">
        <v>3166</v>
      </c>
      <c r="L103" s="1" t="s">
        <v>3139</v>
      </c>
      <c r="M103" s="1" t="s">
        <v>79</v>
      </c>
      <c r="N103" s="1" t="s">
        <v>172</v>
      </c>
      <c r="O103" s="3">
        <f t="shared" si="11"/>
        <v>0.65720000000000001</v>
      </c>
      <c r="P103" s="3">
        <v>4.96</v>
      </c>
      <c r="Q103" s="3">
        <v>4</v>
      </c>
      <c r="R103" s="3">
        <v>2.3311999999999999</v>
      </c>
      <c r="S103" s="11">
        <f t="shared" si="12"/>
        <v>186.49599999999998</v>
      </c>
      <c r="T103" t="str">
        <f t="shared" si="13"/>
        <v>PROFIT</v>
      </c>
    </row>
    <row r="104" spans="1:20" x14ac:dyDescent="0.25">
      <c r="A104" s="1" t="s">
        <v>173</v>
      </c>
      <c r="B104" s="9" t="str">
        <f t="shared" si="8"/>
        <v>06/16/2014</v>
      </c>
      <c r="C104" s="9" t="s">
        <v>4575</v>
      </c>
      <c r="D104" s="10" t="str">
        <f t="shared" si="9"/>
        <v>2014</v>
      </c>
      <c r="E104" s="10" t="str">
        <f t="shared" si="14"/>
        <v>June</v>
      </c>
      <c r="F104" s="2">
        <v>41806</v>
      </c>
      <c r="G104" s="2">
        <v>41810</v>
      </c>
      <c r="H104" s="9" t="str">
        <f t="shared" si="10"/>
        <v>On Date</v>
      </c>
      <c r="I104" s="1" t="s">
        <v>3363</v>
      </c>
      <c r="J104" s="1" t="s">
        <v>3133</v>
      </c>
      <c r="K104" s="1" t="s">
        <v>3140</v>
      </c>
      <c r="L104" s="1" t="s">
        <v>3135</v>
      </c>
      <c r="M104" s="1" t="s">
        <v>16</v>
      </c>
      <c r="N104" s="1" t="s">
        <v>174</v>
      </c>
      <c r="O104" s="3">
        <f t="shared" si="11"/>
        <v>14.392799999999999</v>
      </c>
      <c r="P104" s="3">
        <v>47.975999999999999</v>
      </c>
      <c r="Q104" s="3">
        <v>3</v>
      </c>
      <c r="R104" s="3">
        <v>4.7976000000000001</v>
      </c>
      <c r="S104" s="11">
        <f t="shared" si="12"/>
        <v>383.80799999999999</v>
      </c>
      <c r="T104" t="str">
        <f t="shared" si="13"/>
        <v>PROFIT</v>
      </c>
    </row>
    <row r="105" spans="1:20" x14ac:dyDescent="0.25">
      <c r="A105" s="1" t="s">
        <v>175</v>
      </c>
      <c r="B105" s="9" t="str">
        <f t="shared" si="8"/>
        <v>09/24/2011</v>
      </c>
      <c r="C105" s="9" t="s">
        <v>4120</v>
      </c>
      <c r="D105" s="10" t="str">
        <f t="shared" si="9"/>
        <v>2011</v>
      </c>
      <c r="E105" s="10" t="str">
        <f t="shared" si="14"/>
        <v>September</v>
      </c>
      <c r="F105" s="2">
        <v>40810</v>
      </c>
      <c r="G105" s="2">
        <v>40815</v>
      </c>
      <c r="H105" s="9" t="str">
        <f t="shared" si="10"/>
        <v>On Date</v>
      </c>
      <c r="I105" s="1" t="s">
        <v>3364</v>
      </c>
      <c r="J105" s="1" t="s">
        <v>3133</v>
      </c>
      <c r="K105" s="1" t="s">
        <v>3140</v>
      </c>
      <c r="L105" s="1" t="s">
        <v>3135</v>
      </c>
      <c r="M105" s="1" t="s">
        <v>28</v>
      </c>
      <c r="N105" s="1" t="s">
        <v>176</v>
      </c>
      <c r="O105" s="3">
        <f t="shared" si="11"/>
        <v>50.870400000000004</v>
      </c>
      <c r="P105" s="3">
        <v>211.96</v>
      </c>
      <c r="Q105" s="3">
        <v>4</v>
      </c>
      <c r="R105" s="3">
        <v>8.4784000000000006</v>
      </c>
      <c r="S105" s="11">
        <f t="shared" si="12"/>
        <v>678.27200000000005</v>
      </c>
      <c r="T105" t="str">
        <f t="shared" si="13"/>
        <v>PROFIT</v>
      </c>
    </row>
    <row r="106" spans="1:20" x14ac:dyDescent="0.25">
      <c r="A106" s="1" t="s">
        <v>177</v>
      </c>
      <c r="B106" s="9" t="str">
        <f t="shared" si="8"/>
        <v>07/23/2011</v>
      </c>
      <c r="C106" s="9" t="s">
        <v>4320</v>
      </c>
      <c r="D106" s="10" t="str">
        <f t="shared" si="9"/>
        <v>2011</v>
      </c>
      <c r="E106" s="10" t="str">
        <f t="shared" si="14"/>
        <v>July</v>
      </c>
      <c r="F106" s="2">
        <v>40747</v>
      </c>
      <c r="G106" s="2">
        <v>40751</v>
      </c>
      <c r="H106" s="9" t="str">
        <f t="shared" si="10"/>
        <v>On Date</v>
      </c>
      <c r="I106" s="1" t="s">
        <v>3365</v>
      </c>
      <c r="J106" s="1" t="s">
        <v>3133</v>
      </c>
      <c r="K106" s="1" t="s">
        <v>3167</v>
      </c>
      <c r="L106" s="1" t="s">
        <v>3143</v>
      </c>
      <c r="M106" s="1" t="s">
        <v>18</v>
      </c>
      <c r="N106" s="1" t="s">
        <v>178</v>
      </c>
      <c r="O106" s="3">
        <f t="shared" si="11"/>
        <v>2.7744</v>
      </c>
      <c r="P106" s="3">
        <v>8.16</v>
      </c>
      <c r="Q106" s="3">
        <v>5</v>
      </c>
      <c r="R106" s="3">
        <v>-5.7119999999999997</v>
      </c>
      <c r="S106" s="11">
        <f t="shared" si="12"/>
        <v>-456.96</v>
      </c>
      <c r="T106" t="str">
        <f t="shared" si="13"/>
        <v>LOSS</v>
      </c>
    </row>
    <row r="107" spans="1:20" x14ac:dyDescent="0.25">
      <c r="A107" s="1" t="s">
        <v>177</v>
      </c>
      <c r="B107" s="9" t="str">
        <f t="shared" si="8"/>
        <v>07/23/2011</v>
      </c>
      <c r="C107" s="9" t="s">
        <v>4320</v>
      </c>
      <c r="D107" s="10" t="str">
        <f t="shared" si="9"/>
        <v>2011</v>
      </c>
      <c r="E107" s="10" t="str">
        <f t="shared" si="14"/>
        <v>July</v>
      </c>
      <c r="F107" s="2">
        <v>40747</v>
      </c>
      <c r="G107" s="2">
        <v>40751</v>
      </c>
      <c r="H107" s="9" t="str">
        <f t="shared" si="10"/>
        <v>On Date</v>
      </c>
      <c r="I107" s="1" t="s">
        <v>3365</v>
      </c>
      <c r="J107" s="1" t="s">
        <v>3133</v>
      </c>
      <c r="K107" s="1" t="s">
        <v>3167</v>
      </c>
      <c r="L107" s="1" t="s">
        <v>3143</v>
      </c>
      <c r="M107" s="1" t="s">
        <v>38</v>
      </c>
      <c r="N107" s="1" t="s">
        <v>179</v>
      </c>
      <c r="O107" s="3">
        <f t="shared" si="11"/>
        <v>105.5934</v>
      </c>
      <c r="P107" s="3">
        <v>1023.936</v>
      </c>
      <c r="Q107" s="3">
        <v>8</v>
      </c>
      <c r="R107" s="3">
        <v>179.18879999999999</v>
      </c>
      <c r="S107" s="11">
        <f t="shared" si="12"/>
        <v>14335.103999999999</v>
      </c>
      <c r="T107" t="str">
        <f t="shared" si="13"/>
        <v>PROFIT</v>
      </c>
    </row>
    <row r="108" spans="1:20" x14ac:dyDescent="0.25">
      <c r="A108" s="1" t="s">
        <v>177</v>
      </c>
      <c r="B108" s="9" t="str">
        <f t="shared" si="8"/>
        <v>07/23/2011</v>
      </c>
      <c r="C108" s="9" t="s">
        <v>4320</v>
      </c>
      <c r="D108" s="10" t="str">
        <f t="shared" si="9"/>
        <v>2011</v>
      </c>
      <c r="E108" s="10" t="str">
        <f t="shared" si="14"/>
        <v>July</v>
      </c>
      <c r="F108" s="2">
        <v>40747</v>
      </c>
      <c r="G108" s="2">
        <v>40751</v>
      </c>
      <c r="H108" s="9" t="str">
        <f t="shared" si="10"/>
        <v>On Date</v>
      </c>
      <c r="I108" s="1" t="s">
        <v>3365</v>
      </c>
      <c r="J108" s="1" t="s">
        <v>3133</v>
      </c>
      <c r="K108" s="1" t="s">
        <v>3167</v>
      </c>
      <c r="L108" s="1" t="s">
        <v>3143</v>
      </c>
      <c r="M108" s="1" t="s">
        <v>14</v>
      </c>
      <c r="N108" s="1" t="s">
        <v>180</v>
      </c>
      <c r="O108" s="3">
        <f t="shared" si="11"/>
        <v>8.3160000000000007</v>
      </c>
      <c r="P108" s="3">
        <v>9.24</v>
      </c>
      <c r="Q108" s="3">
        <v>1</v>
      </c>
      <c r="R108" s="3">
        <v>0.92400000000000004</v>
      </c>
      <c r="S108" s="11">
        <f t="shared" si="12"/>
        <v>73.92</v>
      </c>
      <c r="T108" t="str">
        <f t="shared" si="13"/>
        <v>PROFIT</v>
      </c>
    </row>
    <row r="109" spans="1:20" x14ac:dyDescent="0.25">
      <c r="A109" s="1" t="s">
        <v>177</v>
      </c>
      <c r="B109" s="9" t="str">
        <f t="shared" si="8"/>
        <v>07/23/2011</v>
      </c>
      <c r="C109" s="9" t="s">
        <v>4320</v>
      </c>
      <c r="D109" s="10" t="str">
        <f t="shared" si="9"/>
        <v>2011</v>
      </c>
      <c r="E109" s="10" t="str">
        <f t="shared" si="14"/>
        <v>July</v>
      </c>
      <c r="F109" s="2">
        <v>40747</v>
      </c>
      <c r="G109" s="2">
        <v>40751</v>
      </c>
      <c r="H109" s="9" t="str">
        <f t="shared" si="10"/>
        <v>On Date</v>
      </c>
      <c r="I109" s="1" t="s">
        <v>3365</v>
      </c>
      <c r="J109" s="1" t="s">
        <v>3133</v>
      </c>
      <c r="K109" s="1" t="s">
        <v>3167</v>
      </c>
      <c r="L109" s="1" t="s">
        <v>3143</v>
      </c>
      <c r="M109" s="1" t="s">
        <v>38</v>
      </c>
      <c r="N109" s="1" t="s">
        <v>181</v>
      </c>
      <c r="O109" s="3">
        <f t="shared" si="11"/>
        <v>50.898000000000003</v>
      </c>
      <c r="P109" s="3">
        <v>479.04</v>
      </c>
      <c r="Q109" s="3">
        <v>10</v>
      </c>
      <c r="R109" s="3">
        <v>-29.94</v>
      </c>
      <c r="S109" s="11">
        <f t="shared" si="12"/>
        <v>-2395.2000000000003</v>
      </c>
      <c r="T109" t="str">
        <f t="shared" si="13"/>
        <v>LOSS</v>
      </c>
    </row>
    <row r="110" spans="1:20" x14ac:dyDescent="0.25">
      <c r="A110" s="1" t="s">
        <v>182</v>
      </c>
      <c r="B110" s="9" t="str">
        <f t="shared" si="8"/>
        <v>10/29/2013</v>
      </c>
      <c r="C110" s="9" t="s">
        <v>4459</v>
      </c>
      <c r="D110" s="10" t="str">
        <f t="shared" si="9"/>
        <v>2013</v>
      </c>
      <c r="E110" s="10" t="str">
        <f t="shared" si="14"/>
        <v>October</v>
      </c>
      <c r="F110" s="2">
        <v>41576</v>
      </c>
      <c r="G110" s="2">
        <v>41577</v>
      </c>
      <c r="H110" s="9" t="str">
        <f t="shared" si="10"/>
        <v>On Date</v>
      </c>
      <c r="I110" s="1" t="s">
        <v>3366</v>
      </c>
      <c r="J110" s="1" t="s">
        <v>3133</v>
      </c>
      <c r="K110" s="1" t="s">
        <v>3140</v>
      </c>
      <c r="L110" s="1" t="s">
        <v>3135</v>
      </c>
      <c r="M110" s="1" t="s">
        <v>45</v>
      </c>
      <c r="N110" s="1" t="s">
        <v>183</v>
      </c>
      <c r="O110" s="3">
        <f t="shared" si="11"/>
        <v>3.64</v>
      </c>
      <c r="P110" s="3">
        <v>50.96</v>
      </c>
      <c r="Q110" s="3">
        <v>7</v>
      </c>
      <c r="R110" s="3">
        <v>25.48</v>
      </c>
      <c r="S110" s="11">
        <f t="shared" si="12"/>
        <v>2038.4</v>
      </c>
      <c r="T110" t="str">
        <f t="shared" si="13"/>
        <v>PROFIT</v>
      </c>
    </row>
    <row r="111" spans="1:20" x14ac:dyDescent="0.25">
      <c r="A111" s="1" t="s">
        <v>182</v>
      </c>
      <c r="B111" s="9" t="str">
        <f t="shared" si="8"/>
        <v>10/29/2013</v>
      </c>
      <c r="C111" s="9" t="s">
        <v>4459</v>
      </c>
      <c r="D111" s="10" t="str">
        <f t="shared" si="9"/>
        <v>2013</v>
      </c>
      <c r="E111" s="10" t="str">
        <f t="shared" si="14"/>
        <v>October</v>
      </c>
      <c r="F111" s="2">
        <v>41576</v>
      </c>
      <c r="G111" s="2">
        <v>41577</v>
      </c>
      <c r="H111" s="9" t="str">
        <f t="shared" si="10"/>
        <v>On Date</v>
      </c>
      <c r="I111" s="1" t="s">
        <v>3366</v>
      </c>
      <c r="J111" s="1" t="s">
        <v>3133</v>
      </c>
      <c r="K111" s="1" t="s">
        <v>3140</v>
      </c>
      <c r="L111" s="1" t="s">
        <v>3135</v>
      </c>
      <c r="M111" s="1" t="s">
        <v>18</v>
      </c>
      <c r="N111" s="1" t="s">
        <v>184</v>
      </c>
      <c r="O111" s="3">
        <f t="shared" si="11"/>
        <v>10.732800000000001</v>
      </c>
      <c r="P111" s="3">
        <v>49.536000000000001</v>
      </c>
      <c r="Q111" s="3">
        <v>3</v>
      </c>
      <c r="R111" s="3">
        <v>17.337599999999998</v>
      </c>
      <c r="S111" s="11">
        <f t="shared" si="12"/>
        <v>1387.0079999999998</v>
      </c>
      <c r="T111" t="str">
        <f t="shared" si="13"/>
        <v>PROFIT</v>
      </c>
    </row>
    <row r="112" spans="1:20" x14ac:dyDescent="0.25">
      <c r="A112" s="1" t="s">
        <v>185</v>
      </c>
      <c r="B112" s="9" t="str">
        <f t="shared" si="8"/>
        <v>09/21/2011</v>
      </c>
      <c r="C112" s="9" t="s">
        <v>4293</v>
      </c>
      <c r="D112" s="10" t="str">
        <f t="shared" si="9"/>
        <v>2011</v>
      </c>
      <c r="E112" s="10" t="str">
        <f t="shared" si="14"/>
        <v>September</v>
      </c>
      <c r="F112" s="2">
        <v>40807</v>
      </c>
      <c r="G112" s="2">
        <v>40809</v>
      </c>
      <c r="H112" s="9" t="str">
        <f t="shared" si="10"/>
        <v>On Date</v>
      </c>
      <c r="I112" s="1" t="s">
        <v>3367</v>
      </c>
      <c r="J112" s="1" t="s">
        <v>3133</v>
      </c>
      <c r="K112" s="1" t="s">
        <v>3168</v>
      </c>
      <c r="L112" s="1" t="s">
        <v>3137</v>
      </c>
      <c r="M112" s="1" t="s">
        <v>16</v>
      </c>
      <c r="N112" s="1" t="s">
        <v>186</v>
      </c>
      <c r="O112" s="3">
        <f t="shared" si="11"/>
        <v>109.3329</v>
      </c>
      <c r="P112" s="3">
        <v>246.38399999999999</v>
      </c>
      <c r="Q112" s="3">
        <v>2</v>
      </c>
      <c r="R112" s="3">
        <v>27.7182</v>
      </c>
      <c r="S112" s="11">
        <f t="shared" si="12"/>
        <v>2217.4560000000001</v>
      </c>
      <c r="T112" t="str">
        <f t="shared" si="13"/>
        <v>PROFIT</v>
      </c>
    </row>
    <row r="113" spans="1:20" x14ac:dyDescent="0.25">
      <c r="A113" s="1" t="s">
        <v>185</v>
      </c>
      <c r="B113" s="9" t="str">
        <f t="shared" si="8"/>
        <v>09/21/2011</v>
      </c>
      <c r="C113" s="9" t="s">
        <v>4293</v>
      </c>
      <c r="D113" s="10" t="str">
        <f t="shared" si="9"/>
        <v>2011</v>
      </c>
      <c r="E113" s="10" t="str">
        <f t="shared" si="14"/>
        <v>September</v>
      </c>
      <c r="F113" s="2">
        <v>40807</v>
      </c>
      <c r="G113" s="2">
        <v>40809</v>
      </c>
      <c r="H113" s="9" t="str">
        <f t="shared" si="10"/>
        <v>On Date</v>
      </c>
      <c r="I113" s="1" t="s">
        <v>3367</v>
      </c>
      <c r="J113" s="1" t="s">
        <v>3133</v>
      </c>
      <c r="K113" s="1" t="s">
        <v>3168</v>
      </c>
      <c r="L113" s="1" t="s">
        <v>3137</v>
      </c>
      <c r="M113" s="1" t="s">
        <v>165</v>
      </c>
      <c r="N113" s="1" t="s">
        <v>187</v>
      </c>
      <c r="O113" s="3">
        <f t="shared" si="11"/>
        <v>365.99390000000005</v>
      </c>
      <c r="P113" s="3">
        <v>1799.97</v>
      </c>
      <c r="Q113" s="3">
        <v>3</v>
      </c>
      <c r="R113" s="3">
        <v>701.98829999999998</v>
      </c>
      <c r="S113" s="11">
        <f t="shared" si="12"/>
        <v>56159.063999999998</v>
      </c>
      <c r="T113" t="str">
        <f t="shared" si="13"/>
        <v>PROFIT</v>
      </c>
    </row>
    <row r="114" spans="1:20" x14ac:dyDescent="0.25">
      <c r="A114" s="1" t="s">
        <v>188</v>
      </c>
      <c r="B114" s="9" t="str">
        <f t="shared" si="8"/>
        <v>07/01/2014</v>
      </c>
      <c r="C114" s="9" t="s">
        <v>4599</v>
      </c>
      <c r="D114" s="10" t="str">
        <f t="shared" si="9"/>
        <v>2014</v>
      </c>
      <c r="E114" s="10" t="str">
        <f t="shared" si="14"/>
        <v>July</v>
      </c>
      <c r="F114" s="2">
        <v>41821</v>
      </c>
      <c r="G114" s="2">
        <v>41826</v>
      </c>
      <c r="H114" s="9" t="str">
        <f t="shared" si="10"/>
        <v>On Date</v>
      </c>
      <c r="I114" s="1" t="s">
        <v>3368</v>
      </c>
      <c r="J114" s="1" t="s">
        <v>3133</v>
      </c>
      <c r="K114" s="1" t="s">
        <v>3169</v>
      </c>
      <c r="L114" s="1" t="s">
        <v>3170</v>
      </c>
      <c r="M114" s="1" t="s">
        <v>18</v>
      </c>
      <c r="N114" s="1" t="s">
        <v>189</v>
      </c>
      <c r="O114" s="3">
        <f t="shared" si="11"/>
        <v>16.737400000000001</v>
      </c>
      <c r="P114" s="3">
        <v>75.792000000000002</v>
      </c>
      <c r="Q114" s="3">
        <v>3</v>
      </c>
      <c r="R114" s="3">
        <v>25.579799999999999</v>
      </c>
      <c r="S114" s="11">
        <f t="shared" si="12"/>
        <v>2046.384</v>
      </c>
      <c r="T114" t="str">
        <f t="shared" si="13"/>
        <v>PROFIT</v>
      </c>
    </row>
    <row r="115" spans="1:20" x14ac:dyDescent="0.25">
      <c r="A115" s="1" t="s">
        <v>190</v>
      </c>
      <c r="B115" s="9" t="str">
        <f t="shared" si="8"/>
        <v>12/09/2014</v>
      </c>
      <c r="C115" s="9" t="s">
        <v>4600</v>
      </c>
      <c r="D115" s="10" t="str">
        <f t="shared" si="9"/>
        <v>2014</v>
      </c>
      <c r="E115" s="10" t="str">
        <f t="shared" si="14"/>
        <v>December</v>
      </c>
      <c r="F115" s="2">
        <v>41982</v>
      </c>
      <c r="G115" s="2">
        <v>41986</v>
      </c>
      <c r="H115" s="9" t="str">
        <f t="shared" si="10"/>
        <v>On Date</v>
      </c>
      <c r="I115" s="1" t="s">
        <v>3369</v>
      </c>
      <c r="J115" s="1" t="s">
        <v>3133</v>
      </c>
      <c r="K115" s="1" t="s">
        <v>3140</v>
      </c>
      <c r="L115" s="1" t="s">
        <v>3135</v>
      </c>
      <c r="M115" s="1" t="s">
        <v>38</v>
      </c>
      <c r="N115" s="1" t="s">
        <v>191</v>
      </c>
      <c r="O115" s="3">
        <f t="shared" si="11"/>
        <v>28.432099999999995</v>
      </c>
      <c r="P115" s="3">
        <v>179.95</v>
      </c>
      <c r="Q115" s="3">
        <v>5</v>
      </c>
      <c r="R115" s="3">
        <v>37.789499999999997</v>
      </c>
      <c r="S115" s="11">
        <f t="shared" si="12"/>
        <v>3023.16</v>
      </c>
      <c r="T115" t="str">
        <f t="shared" si="13"/>
        <v>PROFIT</v>
      </c>
    </row>
    <row r="116" spans="1:20" x14ac:dyDescent="0.25">
      <c r="A116" s="1" t="s">
        <v>190</v>
      </c>
      <c r="B116" s="9" t="str">
        <f t="shared" si="8"/>
        <v>12/09/2014</v>
      </c>
      <c r="C116" s="9" t="s">
        <v>4600</v>
      </c>
      <c r="D116" s="10" t="str">
        <f t="shared" si="9"/>
        <v>2014</v>
      </c>
      <c r="E116" s="10" t="str">
        <f t="shared" si="14"/>
        <v>December</v>
      </c>
      <c r="F116" s="2">
        <v>41982</v>
      </c>
      <c r="G116" s="2">
        <v>41986</v>
      </c>
      <c r="H116" s="9" t="str">
        <f t="shared" si="10"/>
        <v>On Date</v>
      </c>
      <c r="I116" s="1" t="s">
        <v>3369</v>
      </c>
      <c r="J116" s="1" t="s">
        <v>3133</v>
      </c>
      <c r="K116" s="1" t="s">
        <v>3140</v>
      </c>
      <c r="L116" s="1" t="s">
        <v>3135</v>
      </c>
      <c r="M116" s="1" t="s">
        <v>165</v>
      </c>
      <c r="N116" s="1" t="s">
        <v>192</v>
      </c>
      <c r="O116" s="3">
        <f t="shared" si="11"/>
        <v>254.9949</v>
      </c>
      <c r="P116" s="3">
        <v>1199.9760000000001</v>
      </c>
      <c r="Q116" s="3">
        <v>3</v>
      </c>
      <c r="R116" s="3">
        <v>434.99130000000002</v>
      </c>
      <c r="S116" s="11">
        <f t="shared" si="12"/>
        <v>34799.304000000004</v>
      </c>
      <c r="T116" t="str">
        <f t="shared" si="13"/>
        <v>PROFIT</v>
      </c>
    </row>
    <row r="117" spans="1:20" x14ac:dyDescent="0.25">
      <c r="A117" s="1" t="s">
        <v>190</v>
      </c>
      <c r="B117" s="9" t="str">
        <f t="shared" si="8"/>
        <v>12/09/2014</v>
      </c>
      <c r="C117" s="9" t="s">
        <v>4600</v>
      </c>
      <c r="D117" s="10" t="str">
        <f t="shared" si="9"/>
        <v>2014</v>
      </c>
      <c r="E117" s="10" t="str">
        <f t="shared" si="14"/>
        <v>December</v>
      </c>
      <c r="F117" s="2">
        <v>41982</v>
      </c>
      <c r="G117" s="2">
        <v>41986</v>
      </c>
      <c r="H117" s="9" t="str">
        <f t="shared" si="10"/>
        <v>On Date</v>
      </c>
      <c r="I117" s="1" t="s">
        <v>3369</v>
      </c>
      <c r="J117" s="1" t="s">
        <v>3133</v>
      </c>
      <c r="K117" s="1" t="s">
        <v>3140</v>
      </c>
      <c r="L117" s="1" t="s">
        <v>3135</v>
      </c>
      <c r="M117" s="1" t="s">
        <v>45</v>
      </c>
      <c r="N117" s="1" t="s">
        <v>193</v>
      </c>
      <c r="O117" s="3">
        <f t="shared" si="11"/>
        <v>2.7692999999999999</v>
      </c>
      <c r="P117" s="3">
        <v>27.15</v>
      </c>
      <c r="Q117" s="3">
        <v>5</v>
      </c>
      <c r="R117" s="3">
        <v>13.3035</v>
      </c>
      <c r="S117" s="11">
        <f t="shared" si="12"/>
        <v>1064.28</v>
      </c>
      <c r="T117" t="str">
        <f t="shared" si="13"/>
        <v>PROFIT</v>
      </c>
    </row>
    <row r="118" spans="1:20" x14ac:dyDescent="0.25">
      <c r="A118" s="1" t="s">
        <v>190</v>
      </c>
      <c r="B118" s="9" t="str">
        <f t="shared" si="8"/>
        <v>12/09/2014</v>
      </c>
      <c r="C118" s="9" t="s">
        <v>4600</v>
      </c>
      <c r="D118" s="10" t="str">
        <f t="shared" si="9"/>
        <v>2014</v>
      </c>
      <c r="E118" s="10" t="str">
        <f t="shared" si="14"/>
        <v>December</v>
      </c>
      <c r="F118" s="2">
        <v>41982</v>
      </c>
      <c r="G118" s="2">
        <v>41986</v>
      </c>
      <c r="H118" s="9" t="str">
        <f t="shared" si="10"/>
        <v>On Date</v>
      </c>
      <c r="I118" s="1" t="s">
        <v>3369</v>
      </c>
      <c r="J118" s="1" t="s">
        <v>3133</v>
      </c>
      <c r="K118" s="1" t="s">
        <v>3140</v>
      </c>
      <c r="L118" s="1" t="s">
        <v>3135</v>
      </c>
      <c r="M118" s="1" t="s">
        <v>22</v>
      </c>
      <c r="N118" s="1" t="s">
        <v>194</v>
      </c>
      <c r="O118" s="3">
        <f t="shared" si="11"/>
        <v>159.56809999999999</v>
      </c>
      <c r="P118" s="3">
        <v>1004.024</v>
      </c>
      <c r="Q118" s="3">
        <v>7</v>
      </c>
      <c r="R118" s="3">
        <v>-112.95269999999999</v>
      </c>
      <c r="S118" s="11">
        <f t="shared" si="12"/>
        <v>-9036.2160000000003</v>
      </c>
      <c r="T118" t="str">
        <f t="shared" si="13"/>
        <v>LOSS</v>
      </c>
    </row>
    <row r="119" spans="1:20" x14ac:dyDescent="0.25">
      <c r="A119" s="1" t="s">
        <v>190</v>
      </c>
      <c r="B119" s="9" t="str">
        <f t="shared" si="8"/>
        <v>12/09/2014</v>
      </c>
      <c r="C119" s="9" t="s">
        <v>4600</v>
      </c>
      <c r="D119" s="10" t="str">
        <f t="shared" si="9"/>
        <v>2014</v>
      </c>
      <c r="E119" s="10" t="str">
        <f t="shared" si="14"/>
        <v>December</v>
      </c>
      <c r="F119" s="2">
        <v>41982</v>
      </c>
      <c r="G119" s="2">
        <v>41986</v>
      </c>
      <c r="H119" s="9" t="str">
        <f t="shared" si="10"/>
        <v>On Date</v>
      </c>
      <c r="I119" s="1" t="s">
        <v>3369</v>
      </c>
      <c r="J119" s="1" t="s">
        <v>3133</v>
      </c>
      <c r="K119" s="1" t="s">
        <v>3140</v>
      </c>
      <c r="L119" s="1" t="s">
        <v>3135</v>
      </c>
      <c r="M119" s="1" t="s">
        <v>45</v>
      </c>
      <c r="N119" s="1" t="s">
        <v>195</v>
      </c>
      <c r="O119" s="3">
        <f t="shared" si="11"/>
        <v>5.0335999999999999</v>
      </c>
      <c r="P119" s="3">
        <v>9.68</v>
      </c>
      <c r="Q119" s="3">
        <v>1</v>
      </c>
      <c r="R119" s="3">
        <v>4.6463999999999999</v>
      </c>
      <c r="S119" s="11">
        <f t="shared" si="12"/>
        <v>371.71199999999999</v>
      </c>
      <c r="T119" t="str">
        <f t="shared" si="13"/>
        <v>PROFIT</v>
      </c>
    </row>
    <row r="120" spans="1:20" x14ac:dyDescent="0.25">
      <c r="A120" s="1" t="s">
        <v>190</v>
      </c>
      <c r="B120" s="9" t="str">
        <f t="shared" si="8"/>
        <v>12/09/2014</v>
      </c>
      <c r="C120" s="9" t="s">
        <v>4600</v>
      </c>
      <c r="D120" s="10" t="str">
        <f t="shared" si="9"/>
        <v>2014</v>
      </c>
      <c r="E120" s="10" t="str">
        <f t="shared" si="14"/>
        <v>December</v>
      </c>
      <c r="F120" s="2">
        <v>41982</v>
      </c>
      <c r="G120" s="2">
        <v>41986</v>
      </c>
      <c r="H120" s="9" t="str">
        <f t="shared" si="10"/>
        <v>On Date</v>
      </c>
      <c r="I120" s="1" t="s">
        <v>3369</v>
      </c>
      <c r="J120" s="1" t="s">
        <v>3133</v>
      </c>
      <c r="K120" s="1" t="s">
        <v>3140</v>
      </c>
      <c r="L120" s="1" t="s">
        <v>3135</v>
      </c>
      <c r="M120" s="1" t="s">
        <v>9</v>
      </c>
      <c r="N120" s="1" t="s">
        <v>196</v>
      </c>
      <c r="O120" s="3">
        <f t="shared" si="11"/>
        <v>1.6380000000000003</v>
      </c>
      <c r="P120" s="3">
        <v>28.35</v>
      </c>
      <c r="Q120" s="3">
        <v>9</v>
      </c>
      <c r="R120" s="3">
        <v>13.608000000000001</v>
      </c>
      <c r="S120" s="11">
        <f t="shared" si="12"/>
        <v>1088.6400000000001</v>
      </c>
      <c r="T120" t="str">
        <f t="shared" si="13"/>
        <v>PROFIT</v>
      </c>
    </row>
    <row r="121" spans="1:20" x14ac:dyDescent="0.25">
      <c r="A121" s="1" t="s">
        <v>190</v>
      </c>
      <c r="B121" s="9" t="str">
        <f t="shared" si="8"/>
        <v>12/09/2014</v>
      </c>
      <c r="C121" s="9" t="s">
        <v>4600</v>
      </c>
      <c r="D121" s="10" t="str">
        <f t="shared" si="9"/>
        <v>2014</v>
      </c>
      <c r="E121" s="10" t="str">
        <f t="shared" si="14"/>
        <v>December</v>
      </c>
      <c r="F121" s="2">
        <v>41982</v>
      </c>
      <c r="G121" s="2">
        <v>41986</v>
      </c>
      <c r="H121" s="9" t="str">
        <f t="shared" si="10"/>
        <v>On Date</v>
      </c>
      <c r="I121" s="1" t="s">
        <v>3369</v>
      </c>
      <c r="J121" s="1" t="s">
        <v>3133</v>
      </c>
      <c r="K121" s="1" t="s">
        <v>3140</v>
      </c>
      <c r="L121" s="1" t="s">
        <v>3135</v>
      </c>
      <c r="M121" s="1" t="s">
        <v>45</v>
      </c>
      <c r="N121" s="1" t="s">
        <v>197</v>
      </c>
      <c r="O121" s="3">
        <f t="shared" si="11"/>
        <v>28.549799999999998</v>
      </c>
      <c r="P121" s="3">
        <v>55.98</v>
      </c>
      <c r="Q121" s="3">
        <v>1</v>
      </c>
      <c r="R121" s="3">
        <v>27.430199999999999</v>
      </c>
      <c r="S121" s="11">
        <f t="shared" si="12"/>
        <v>2194.4160000000002</v>
      </c>
      <c r="T121" t="str">
        <f t="shared" si="13"/>
        <v>PROFIT</v>
      </c>
    </row>
    <row r="122" spans="1:20" x14ac:dyDescent="0.25">
      <c r="A122" s="1" t="s">
        <v>190</v>
      </c>
      <c r="B122" s="9" t="str">
        <f t="shared" si="8"/>
        <v>12/09/2014</v>
      </c>
      <c r="C122" s="9" t="s">
        <v>4600</v>
      </c>
      <c r="D122" s="10" t="str">
        <f t="shared" si="9"/>
        <v>2014</v>
      </c>
      <c r="E122" s="10" t="str">
        <f t="shared" si="14"/>
        <v>December</v>
      </c>
      <c r="F122" s="2">
        <v>41982</v>
      </c>
      <c r="G122" s="2">
        <v>41986</v>
      </c>
      <c r="H122" s="9" t="str">
        <f t="shared" si="10"/>
        <v>On Date</v>
      </c>
      <c r="I122" s="1" t="s">
        <v>3369</v>
      </c>
      <c r="J122" s="1" t="s">
        <v>3133</v>
      </c>
      <c r="K122" s="1" t="s">
        <v>3140</v>
      </c>
      <c r="L122" s="1" t="s">
        <v>3135</v>
      </c>
      <c r="M122" s="1" t="s">
        <v>198</v>
      </c>
      <c r="N122" s="1" t="s">
        <v>199</v>
      </c>
      <c r="O122" s="3">
        <f t="shared" si="11"/>
        <v>100.4134</v>
      </c>
      <c r="P122" s="3">
        <v>1336.829</v>
      </c>
      <c r="Q122" s="3">
        <v>13</v>
      </c>
      <c r="R122" s="3">
        <v>31.454799999999999</v>
      </c>
      <c r="S122" s="11">
        <f t="shared" si="12"/>
        <v>2516.384</v>
      </c>
      <c r="T122" t="str">
        <f t="shared" si="13"/>
        <v>PROFIT</v>
      </c>
    </row>
    <row r="123" spans="1:20" x14ac:dyDescent="0.25">
      <c r="A123" s="1" t="s">
        <v>190</v>
      </c>
      <c r="B123" s="9" t="str">
        <f t="shared" si="8"/>
        <v>12/09/2014</v>
      </c>
      <c r="C123" s="9" t="s">
        <v>4600</v>
      </c>
      <c r="D123" s="10" t="str">
        <f t="shared" si="9"/>
        <v>2014</v>
      </c>
      <c r="E123" s="10" t="str">
        <f t="shared" si="14"/>
        <v>December</v>
      </c>
      <c r="F123" s="2">
        <v>41982</v>
      </c>
      <c r="G123" s="2">
        <v>41986</v>
      </c>
      <c r="H123" s="9" t="str">
        <f t="shared" si="10"/>
        <v>On Date</v>
      </c>
      <c r="I123" s="1" t="s">
        <v>3369</v>
      </c>
      <c r="J123" s="1" t="s">
        <v>3133</v>
      </c>
      <c r="K123" s="1" t="s">
        <v>3140</v>
      </c>
      <c r="L123" s="1" t="s">
        <v>3135</v>
      </c>
      <c r="M123" s="1" t="s">
        <v>72</v>
      </c>
      <c r="N123" s="1" t="s">
        <v>200</v>
      </c>
      <c r="O123" s="3">
        <f t="shared" si="11"/>
        <v>66.011399999999995</v>
      </c>
      <c r="P123" s="3">
        <v>113.568</v>
      </c>
      <c r="Q123" s="3">
        <v>2</v>
      </c>
      <c r="R123" s="3">
        <v>-18.454799999999999</v>
      </c>
      <c r="S123" s="11">
        <f t="shared" si="12"/>
        <v>-1476.384</v>
      </c>
      <c r="T123" t="str">
        <f t="shared" si="13"/>
        <v>LOSS</v>
      </c>
    </row>
    <row r="124" spans="1:20" x14ac:dyDescent="0.25">
      <c r="A124" s="1" t="s">
        <v>201</v>
      </c>
      <c r="B124" s="9" t="str">
        <f t="shared" si="8"/>
        <v>11/04/2014</v>
      </c>
      <c r="C124" s="9" t="s">
        <v>4201</v>
      </c>
      <c r="D124" s="10" t="str">
        <f t="shared" si="9"/>
        <v>2014</v>
      </c>
      <c r="E124" s="10" t="str">
        <f t="shared" si="14"/>
        <v>November</v>
      </c>
      <c r="F124" s="2">
        <v>41947</v>
      </c>
      <c r="G124" s="2">
        <v>41951</v>
      </c>
      <c r="H124" s="9" t="str">
        <f t="shared" si="10"/>
        <v>On Date</v>
      </c>
      <c r="I124" s="1" t="s">
        <v>3370</v>
      </c>
      <c r="J124" s="1" t="s">
        <v>3133</v>
      </c>
      <c r="K124" s="1" t="s">
        <v>3136</v>
      </c>
      <c r="L124" s="1" t="s">
        <v>3137</v>
      </c>
      <c r="M124" s="1" t="s">
        <v>45</v>
      </c>
      <c r="N124" s="1" t="s">
        <v>202</v>
      </c>
      <c r="O124" s="3">
        <f t="shared" si="11"/>
        <v>10.589399999999999</v>
      </c>
      <c r="P124" s="3">
        <v>139.86000000000001</v>
      </c>
      <c r="Q124" s="3">
        <v>7</v>
      </c>
      <c r="R124" s="3">
        <v>65.734200000000001</v>
      </c>
      <c r="S124" s="11">
        <f t="shared" si="12"/>
        <v>5258.7359999999999</v>
      </c>
      <c r="T124" t="str">
        <f t="shared" si="13"/>
        <v>PROFIT</v>
      </c>
    </row>
    <row r="125" spans="1:20" x14ac:dyDescent="0.25">
      <c r="A125" s="1" t="s">
        <v>201</v>
      </c>
      <c r="B125" s="9" t="str">
        <f t="shared" si="8"/>
        <v>11/04/2014</v>
      </c>
      <c r="C125" s="9" t="s">
        <v>4201</v>
      </c>
      <c r="D125" s="10" t="str">
        <f t="shared" si="9"/>
        <v>2014</v>
      </c>
      <c r="E125" s="10" t="str">
        <f t="shared" si="14"/>
        <v>November</v>
      </c>
      <c r="F125" s="2">
        <v>41947</v>
      </c>
      <c r="G125" s="2">
        <v>41951</v>
      </c>
      <c r="H125" s="9" t="str">
        <f t="shared" si="10"/>
        <v>On Date</v>
      </c>
      <c r="I125" s="1" t="s">
        <v>3370</v>
      </c>
      <c r="J125" s="1" t="s">
        <v>3133</v>
      </c>
      <c r="K125" s="1" t="s">
        <v>3136</v>
      </c>
      <c r="L125" s="1" t="s">
        <v>3137</v>
      </c>
      <c r="M125" s="1" t="s">
        <v>72</v>
      </c>
      <c r="N125" s="1" t="s">
        <v>150</v>
      </c>
      <c r="O125" s="3">
        <f t="shared" si="11"/>
        <v>70.065400000000011</v>
      </c>
      <c r="P125" s="3">
        <v>307.13600000000002</v>
      </c>
      <c r="Q125" s="3">
        <v>4</v>
      </c>
      <c r="R125" s="3">
        <v>26.874400000000001</v>
      </c>
      <c r="S125" s="11">
        <f t="shared" si="12"/>
        <v>2149.9520000000002</v>
      </c>
      <c r="T125" t="str">
        <f t="shared" si="13"/>
        <v>PROFIT</v>
      </c>
    </row>
    <row r="126" spans="1:20" x14ac:dyDescent="0.25">
      <c r="A126" s="1" t="s">
        <v>203</v>
      </c>
      <c r="B126" s="9" t="str">
        <f t="shared" si="8"/>
        <v>06/25/2014</v>
      </c>
      <c r="C126" s="9" t="s">
        <v>4601</v>
      </c>
      <c r="D126" s="10" t="str">
        <f t="shared" si="9"/>
        <v>2014</v>
      </c>
      <c r="E126" s="10" t="str">
        <f t="shared" si="14"/>
        <v>June</v>
      </c>
      <c r="F126" s="2">
        <v>41815</v>
      </c>
      <c r="G126" s="2">
        <v>41819</v>
      </c>
      <c r="H126" s="9" t="str">
        <f t="shared" si="10"/>
        <v>On Date</v>
      </c>
      <c r="I126" s="1" t="s">
        <v>3371</v>
      </c>
      <c r="J126" s="1" t="s">
        <v>3133</v>
      </c>
      <c r="K126" s="1" t="s">
        <v>3171</v>
      </c>
      <c r="L126" s="1" t="s">
        <v>3135</v>
      </c>
      <c r="M126" s="1" t="s">
        <v>14</v>
      </c>
      <c r="N126" s="1" t="s">
        <v>204</v>
      </c>
      <c r="O126" s="3">
        <f t="shared" si="11"/>
        <v>8.7527000000000008</v>
      </c>
      <c r="P126" s="3">
        <v>95.92</v>
      </c>
      <c r="Q126" s="3">
        <v>8</v>
      </c>
      <c r="R126" s="3">
        <v>25.898399999999999</v>
      </c>
      <c r="S126" s="11">
        <f t="shared" si="12"/>
        <v>2071.8719999999998</v>
      </c>
      <c r="T126" t="str">
        <f t="shared" si="13"/>
        <v>PROFIT</v>
      </c>
    </row>
    <row r="127" spans="1:20" x14ac:dyDescent="0.25">
      <c r="A127" s="1" t="s">
        <v>205</v>
      </c>
      <c r="B127" s="9" t="str">
        <f t="shared" si="8"/>
        <v>04/15/2013</v>
      </c>
      <c r="C127" s="9" t="s">
        <v>4602</v>
      </c>
      <c r="D127" s="10" t="str">
        <f t="shared" si="9"/>
        <v>2013</v>
      </c>
      <c r="E127" s="10" t="str">
        <f t="shared" si="14"/>
        <v>April</v>
      </c>
      <c r="F127" s="2">
        <v>41379</v>
      </c>
      <c r="G127" s="2">
        <v>41383</v>
      </c>
      <c r="H127" s="9" t="str">
        <f t="shared" si="10"/>
        <v>On Date</v>
      </c>
      <c r="I127" s="1" t="s">
        <v>3372</v>
      </c>
      <c r="J127" s="1" t="s">
        <v>3133</v>
      </c>
      <c r="K127" s="1" t="s">
        <v>3134</v>
      </c>
      <c r="L127" s="1" t="s">
        <v>3135</v>
      </c>
      <c r="M127" s="1" t="s">
        <v>72</v>
      </c>
      <c r="N127" s="1" t="s">
        <v>206</v>
      </c>
      <c r="O127" s="3">
        <f t="shared" si="11"/>
        <v>69.084000000000003</v>
      </c>
      <c r="P127" s="3">
        <v>383.8</v>
      </c>
      <c r="Q127" s="3">
        <v>5</v>
      </c>
      <c r="R127" s="3">
        <v>38.380000000000003</v>
      </c>
      <c r="S127" s="11">
        <f t="shared" si="12"/>
        <v>3070.4</v>
      </c>
      <c r="T127" t="str">
        <f t="shared" si="13"/>
        <v>PROFIT</v>
      </c>
    </row>
    <row r="128" spans="1:20" x14ac:dyDescent="0.25">
      <c r="A128" s="1" t="s">
        <v>207</v>
      </c>
      <c r="B128" s="9" t="str">
        <f t="shared" si="8"/>
        <v>03/05/2014</v>
      </c>
      <c r="C128" s="9" t="s">
        <v>4190</v>
      </c>
      <c r="D128" s="10" t="str">
        <f t="shared" si="9"/>
        <v>2014</v>
      </c>
      <c r="E128" s="10" t="str">
        <f t="shared" si="14"/>
        <v>March</v>
      </c>
      <c r="F128" s="2">
        <v>41703</v>
      </c>
      <c r="G128" s="2">
        <v>41708</v>
      </c>
      <c r="H128" s="9" t="str">
        <f t="shared" si="10"/>
        <v>On Date</v>
      </c>
      <c r="I128" s="1" t="s">
        <v>3373</v>
      </c>
      <c r="J128" s="1" t="s">
        <v>3133</v>
      </c>
      <c r="K128" s="1" t="s">
        <v>3134</v>
      </c>
      <c r="L128" s="1" t="s">
        <v>3135</v>
      </c>
      <c r="M128" s="1" t="s">
        <v>14</v>
      </c>
      <c r="N128" s="1" t="s">
        <v>208</v>
      </c>
      <c r="O128" s="3">
        <f t="shared" si="11"/>
        <v>1.6543000000000001</v>
      </c>
      <c r="P128" s="3">
        <v>9.32</v>
      </c>
      <c r="Q128" s="3">
        <v>4</v>
      </c>
      <c r="R128" s="3">
        <v>2.7027999999999999</v>
      </c>
      <c r="S128" s="11">
        <f t="shared" si="12"/>
        <v>216.22399999999999</v>
      </c>
      <c r="T128" t="str">
        <f t="shared" si="13"/>
        <v>PROFIT</v>
      </c>
    </row>
    <row r="129" spans="1:20" x14ac:dyDescent="0.25">
      <c r="A129" s="1" t="s">
        <v>207</v>
      </c>
      <c r="B129" s="9" t="str">
        <f t="shared" si="8"/>
        <v>03/05/2014</v>
      </c>
      <c r="C129" s="9" t="s">
        <v>4190</v>
      </c>
      <c r="D129" s="10" t="str">
        <f t="shared" si="9"/>
        <v>2014</v>
      </c>
      <c r="E129" s="10" t="str">
        <f t="shared" si="14"/>
        <v>March</v>
      </c>
      <c r="F129" s="2">
        <v>41703</v>
      </c>
      <c r="G129" s="2">
        <v>41708</v>
      </c>
      <c r="H129" s="9" t="str">
        <f t="shared" si="10"/>
        <v>On Date</v>
      </c>
      <c r="I129" s="1" t="s">
        <v>3373</v>
      </c>
      <c r="J129" s="1" t="s">
        <v>3133</v>
      </c>
      <c r="K129" s="1" t="s">
        <v>3134</v>
      </c>
      <c r="L129" s="1" t="s">
        <v>3135</v>
      </c>
      <c r="M129" s="1" t="s">
        <v>87</v>
      </c>
      <c r="N129" s="1" t="s">
        <v>209</v>
      </c>
      <c r="O129" s="3">
        <f t="shared" si="11"/>
        <v>8.2349999999999994</v>
      </c>
      <c r="P129" s="3">
        <v>15.25</v>
      </c>
      <c r="Q129" s="3">
        <v>1</v>
      </c>
      <c r="R129" s="3">
        <v>7.0149999999999997</v>
      </c>
      <c r="S129" s="11">
        <f t="shared" si="12"/>
        <v>561.19999999999993</v>
      </c>
      <c r="T129" t="str">
        <f t="shared" si="13"/>
        <v>PROFIT</v>
      </c>
    </row>
    <row r="130" spans="1:20" x14ac:dyDescent="0.25">
      <c r="A130" s="1" t="s">
        <v>210</v>
      </c>
      <c r="B130" s="9" t="str">
        <f t="shared" si="8"/>
        <v>06/22/2011</v>
      </c>
      <c r="C130" s="9" t="s">
        <v>4114</v>
      </c>
      <c r="D130" s="10" t="str">
        <f t="shared" si="9"/>
        <v>2011</v>
      </c>
      <c r="E130" s="10" t="str">
        <f t="shared" si="14"/>
        <v>June</v>
      </c>
      <c r="F130" s="2">
        <v>40716</v>
      </c>
      <c r="G130" s="2">
        <v>40719</v>
      </c>
      <c r="H130" s="9" t="str">
        <f t="shared" si="10"/>
        <v>On Date</v>
      </c>
      <c r="I130" s="1" t="s">
        <v>3374</v>
      </c>
      <c r="J130" s="1" t="s">
        <v>3133</v>
      </c>
      <c r="K130" s="1" t="s">
        <v>3172</v>
      </c>
      <c r="L130" s="1" t="s">
        <v>3147</v>
      </c>
      <c r="M130" s="1" t="s">
        <v>38</v>
      </c>
      <c r="N130" s="1" t="s">
        <v>211</v>
      </c>
      <c r="O130" s="3">
        <f t="shared" si="11"/>
        <v>23.3643</v>
      </c>
      <c r="P130" s="3">
        <v>196.75200000000001</v>
      </c>
      <c r="Q130" s="3">
        <v>6</v>
      </c>
      <c r="R130" s="3">
        <v>56.566200000000002</v>
      </c>
      <c r="S130" s="11">
        <f t="shared" si="12"/>
        <v>4525.2960000000003</v>
      </c>
      <c r="T130" t="str">
        <f t="shared" si="13"/>
        <v>PROFIT</v>
      </c>
    </row>
    <row r="131" spans="1:20" x14ac:dyDescent="0.25">
      <c r="A131" s="1" t="s">
        <v>212</v>
      </c>
      <c r="B131" s="9" t="str">
        <f t="shared" ref="B131:B194" si="15">TEXT(F131,"mm/dd/yyyy")</f>
        <v>02/13/2011</v>
      </c>
      <c r="C131" s="9" t="s">
        <v>4603</v>
      </c>
      <c r="D131" s="10" t="str">
        <f t="shared" ref="D131:D194" si="16">RIGHT(C131,4)</f>
        <v>2011</v>
      </c>
      <c r="E131" s="10" t="str">
        <f t="shared" si="14"/>
        <v>February</v>
      </c>
      <c r="F131" s="2">
        <v>40587</v>
      </c>
      <c r="G131" s="2">
        <v>40593</v>
      </c>
      <c r="H131" s="9" t="str">
        <f t="shared" ref="H131:H194" si="17">IF(_xlfn.DAYS(G131,F131)&lt;=5,"On Date","Delay")</f>
        <v>Delay</v>
      </c>
      <c r="I131" s="1" t="s">
        <v>3375</v>
      </c>
      <c r="J131" s="1" t="s">
        <v>3133</v>
      </c>
      <c r="K131" s="1" t="s">
        <v>3173</v>
      </c>
      <c r="L131" s="1" t="s">
        <v>3135</v>
      </c>
      <c r="M131" s="1" t="s">
        <v>72</v>
      </c>
      <c r="N131" s="1" t="s">
        <v>213</v>
      </c>
      <c r="O131" s="3">
        <f t="shared" ref="O131:O194" si="18">(P131/Q131)-(R131/Q131)</f>
        <v>76.931000000000012</v>
      </c>
      <c r="P131" s="3">
        <v>129.56800000000001</v>
      </c>
      <c r="Q131" s="3">
        <v>2</v>
      </c>
      <c r="R131" s="3">
        <v>-24.294</v>
      </c>
      <c r="S131" s="11">
        <f t="shared" ref="S131:S194" si="19">R131*80</f>
        <v>-1943.52</v>
      </c>
      <c r="T131" t="str">
        <f t="shared" ref="T131:T194" si="20">IF(S131:S3333&lt;0,"LOSS","PROFIT")</f>
        <v>LOSS</v>
      </c>
    </row>
    <row r="132" spans="1:20" x14ac:dyDescent="0.25">
      <c r="A132" s="1" t="s">
        <v>214</v>
      </c>
      <c r="B132" s="9" t="str">
        <f t="shared" si="15"/>
        <v>12/15/2012</v>
      </c>
      <c r="C132" s="9" t="s">
        <v>4604</v>
      </c>
      <c r="D132" s="10" t="str">
        <f t="shared" si="16"/>
        <v>2012</v>
      </c>
      <c r="E132" s="10" t="str">
        <f t="shared" si="14"/>
        <v>December</v>
      </c>
      <c r="F132" s="2">
        <v>41258</v>
      </c>
      <c r="G132" s="2">
        <v>41265</v>
      </c>
      <c r="H132" s="9" t="str">
        <f t="shared" si="17"/>
        <v>Delay</v>
      </c>
      <c r="I132" s="1" t="s">
        <v>3376</v>
      </c>
      <c r="J132" s="1" t="s">
        <v>3133</v>
      </c>
      <c r="K132" s="1" t="s">
        <v>3136</v>
      </c>
      <c r="L132" s="1" t="s">
        <v>3137</v>
      </c>
      <c r="M132" s="1" t="s">
        <v>20</v>
      </c>
      <c r="N132" s="1" t="s">
        <v>215</v>
      </c>
      <c r="O132" s="3">
        <f t="shared" si="18"/>
        <v>16.887</v>
      </c>
      <c r="P132" s="3">
        <v>103.92</v>
      </c>
      <c r="Q132" s="3">
        <v>4</v>
      </c>
      <c r="R132" s="3">
        <v>36.372</v>
      </c>
      <c r="S132" s="11">
        <f t="shared" si="19"/>
        <v>2909.76</v>
      </c>
      <c r="T132" t="str">
        <f t="shared" si="20"/>
        <v>PROFIT</v>
      </c>
    </row>
    <row r="133" spans="1:20" x14ac:dyDescent="0.25">
      <c r="A133" s="1" t="s">
        <v>214</v>
      </c>
      <c r="B133" s="9" t="str">
        <f t="shared" si="15"/>
        <v>12/15/2012</v>
      </c>
      <c r="C133" s="9" t="s">
        <v>4604</v>
      </c>
      <c r="D133" s="10" t="str">
        <f t="shared" si="16"/>
        <v>2012</v>
      </c>
      <c r="E133" s="10" t="str">
        <f t="shared" si="14"/>
        <v>December</v>
      </c>
      <c r="F133" s="2">
        <v>41258</v>
      </c>
      <c r="G133" s="2">
        <v>41265</v>
      </c>
      <c r="H133" s="9" t="str">
        <f t="shared" si="17"/>
        <v>Delay</v>
      </c>
      <c r="I133" s="1" t="s">
        <v>3376</v>
      </c>
      <c r="J133" s="1" t="s">
        <v>3133</v>
      </c>
      <c r="K133" s="1" t="s">
        <v>3136</v>
      </c>
      <c r="L133" s="1" t="s">
        <v>3137</v>
      </c>
      <c r="M133" s="1" t="s">
        <v>38</v>
      </c>
      <c r="N133" s="1" t="s">
        <v>216</v>
      </c>
      <c r="O133" s="3">
        <f t="shared" si="18"/>
        <v>57.994199999999992</v>
      </c>
      <c r="P133" s="3">
        <v>899.91</v>
      </c>
      <c r="Q133" s="3">
        <v>9</v>
      </c>
      <c r="R133" s="3">
        <v>377.9622</v>
      </c>
      <c r="S133" s="11">
        <f t="shared" si="19"/>
        <v>30236.975999999999</v>
      </c>
      <c r="T133" t="str">
        <f t="shared" si="20"/>
        <v>PROFIT</v>
      </c>
    </row>
    <row r="134" spans="1:20" x14ac:dyDescent="0.25">
      <c r="A134" s="1" t="s">
        <v>214</v>
      </c>
      <c r="B134" s="9" t="str">
        <f t="shared" si="15"/>
        <v>12/15/2012</v>
      </c>
      <c r="C134" s="9" t="s">
        <v>4604</v>
      </c>
      <c r="D134" s="10" t="str">
        <f t="shared" si="16"/>
        <v>2012</v>
      </c>
      <c r="E134" s="10" t="str">
        <f t="shared" si="14"/>
        <v>December</v>
      </c>
      <c r="F134" s="2">
        <v>41258</v>
      </c>
      <c r="G134" s="2">
        <v>41265</v>
      </c>
      <c r="H134" s="9" t="str">
        <f t="shared" si="17"/>
        <v>Delay</v>
      </c>
      <c r="I134" s="1" t="s">
        <v>3376</v>
      </c>
      <c r="J134" s="1" t="s">
        <v>3133</v>
      </c>
      <c r="K134" s="1" t="s">
        <v>3136</v>
      </c>
      <c r="L134" s="1" t="s">
        <v>3137</v>
      </c>
      <c r="M134" s="1" t="s">
        <v>18</v>
      </c>
      <c r="N134" s="1" t="s">
        <v>217</v>
      </c>
      <c r="O134" s="3">
        <f t="shared" si="18"/>
        <v>10.9038</v>
      </c>
      <c r="P134" s="3">
        <v>51.311999999999998</v>
      </c>
      <c r="Q134" s="3">
        <v>3</v>
      </c>
      <c r="R134" s="3">
        <v>18.6006</v>
      </c>
      <c r="S134" s="11">
        <f t="shared" si="19"/>
        <v>1488.048</v>
      </c>
      <c r="T134" t="str">
        <f t="shared" si="20"/>
        <v>PROFIT</v>
      </c>
    </row>
    <row r="135" spans="1:20" x14ac:dyDescent="0.25">
      <c r="A135" s="1" t="s">
        <v>218</v>
      </c>
      <c r="B135" s="9" t="str">
        <f t="shared" si="15"/>
        <v>04/23/2013</v>
      </c>
      <c r="C135" s="9" t="s">
        <v>4605</v>
      </c>
      <c r="D135" s="10" t="str">
        <f t="shared" si="16"/>
        <v>2013</v>
      </c>
      <c r="E135" s="10" t="str">
        <f t="shared" si="14"/>
        <v>April</v>
      </c>
      <c r="F135" s="2">
        <v>41387</v>
      </c>
      <c r="G135" s="2">
        <v>41394</v>
      </c>
      <c r="H135" s="9" t="str">
        <f t="shared" si="17"/>
        <v>Delay</v>
      </c>
      <c r="I135" s="1" t="s">
        <v>3377</v>
      </c>
      <c r="J135" s="1" t="s">
        <v>3133</v>
      </c>
      <c r="K135" s="1" t="s">
        <v>3148</v>
      </c>
      <c r="L135" s="1" t="s">
        <v>3143</v>
      </c>
      <c r="M135" s="1" t="s">
        <v>12</v>
      </c>
      <c r="N135" s="1" t="s">
        <v>219</v>
      </c>
      <c r="O135" s="3">
        <f t="shared" si="18"/>
        <v>3.2984</v>
      </c>
      <c r="P135" s="3">
        <v>23.56</v>
      </c>
      <c r="Q135" s="3">
        <v>5</v>
      </c>
      <c r="R135" s="3">
        <v>7.0679999999999996</v>
      </c>
      <c r="S135" s="11">
        <f t="shared" si="19"/>
        <v>565.43999999999994</v>
      </c>
      <c r="T135" t="str">
        <f t="shared" si="20"/>
        <v>PROFIT</v>
      </c>
    </row>
    <row r="136" spans="1:20" x14ac:dyDescent="0.25">
      <c r="A136" s="1" t="s">
        <v>218</v>
      </c>
      <c r="B136" s="9" t="str">
        <f t="shared" si="15"/>
        <v>04/23/2013</v>
      </c>
      <c r="C136" s="9" t="s">
        <v>4605</v>
      </c>
      <c r="D136" s="10" t="str">
        <f t="shared" si="16"/>
        <v>2013</v>
      </c>
      <c r="E136" s="10" t="str">
        <f t="shared" si="14"/>
        <v>April</v>
      </c>
      <c r="F136" s="2">
        <v>41387</v>
      </c>
      <c r="G136" s="2">
        <v>41394</v>
      </c>
      <c r="H136" s="9" t="str">
        <f t="shared" si="17"/>
        <v>Delay</v>
      </c>
      <c r="I136" s="1" t="s">
        <v>3377</v>
      </c>
      <c r="J136" s="1" t="s">
        <v>3133</v>
      </c>
      <c r="K136" s="1" t="s">
        <v>3148</v>
      </c>
      <c r="L136" s="1" t="s">
        <v>3143</v>
      </c>
      <c r="M136" s="1" t="s">
        <v>22</v>
      </c>
      <c r="N136" s="1" t="s">
        <v>220</v>
      </c>
      <c r="O136" s="3">
        <f t="shared" si="18"/>
        <v>347.85220000000004</v>
      </c>
      <c r="P136" s="3">
        <v>1272.6300000000001</v>
      </c>
      <c r="Q136" s="3">
        <v>6</v>
      </c>
      <c r="R136" s="3">
        <v>-814.48320000000001</v>
      </c>
      <c r="S136" s="11">
        <f t="shared" si="19"/>
        <v>-65158.656000000003</v>
      </c>
      <c r="T136" t="str">
        <f t="shared" si="20"/>
        <v>LOSS</v>
      </c>
    </row>
    <row r="137" spans="1:20" x14ac:dyDescent="0.25">
      <c r="A137" s="1" t="s">
        <v>218</v>
      </c>
      <c r="B137" s="9" t="str">
        <f t="shared" si="15"/>
        <v>04/23/2013</v>
      </c>
      <c r="C137" s="9" t="s">
        <v>4605</v>
      </c>
      <c r="D137" s="10" t="str">
        <f t="shared" si="16"/>
        <v>2013</v>
      </c>
      <c r="E137" s="10" t="str">
        <f t="shared" si="14"/>
        <v>April</v>
      </c>
      <c r="F137" s="2">
        <v>41387</v>
      </c>
      <c r="G137" s="2">
        <v>41394</v>
      </c>
      <c r="H137" s="9" t="str">
        <f t="shared" si="17"/>
        <v>Delay</v>
      </c>
      <c r="I137" s="1" t="s">
        <v>3377</v>
      </c>
      <c r="J137" s="1" t="s">
        <v>3133</v>
      </c>
      <c r="K137" s="1" t="s">
        <v>3148</v>
      </c>
      <c r="L137" s="1" t="s">
        <v>3143</v>
      </c>
      <c r="M137" s="1" t="s">
        <v>18</v>
      </c>
      <c r="N137" s="1" t="s">
        <v>221</v>
      </c>
      <c r="O137" s="3">
        <f t="shared" si="18"/>
        <v>9.8748000000000005</v>
      </c>
      <c r="P137" s="3">
        <v>28.484999999999999</v>
      </c>
      <c r="Q137" s="3">
        <v>5</v>
      </c>
      <c r="R137" s="3">
        <v>-20.888999999999999</v>
      </c>
      <c r="S137" s="11">
        <f t="shared" si="19"/>
        <v>-1671.12</v>
      </c>
      <c r="T137" t="str">
        <f t="shared" si="20"/>
        <v>LOSS</v>
      </c>
    </row>
    <row r="138" spans="1:20" x14ac:dyDescent="0.25">
      <c r="A138" s="1" t="s">
        <v>218</v>
      </c>
      <c r="B138" s="9" t="str">
        <f t="shared" si="15"/>
        <v>04/23/2013</v>
      </c>
      <c r="C138" s="9" t="s">
        <v>4605</v>
      </c>
      <c r="D138" s="10" t="str">
        <f t="shared" si="16"/>
        <v>2013</v>
      </c>
      <c r="E138" s="10" t="str">
        <f t="shared" si="14"/>
        <v>April</v>
      </c>
      <c r="F138" s="2">
        <v>41387</v>
      </c>
      <c r="G138" s="2">
        <v>41394</v>
      </c>
      <c r="H138" s="9" t="str">
        <f t="shared" si="17"/>
        <v>Delay</v>
      </c>
      <c r="I138" s="1" t="s">
        <v>3377</v>
      </c>
      <c r="J138" s="1" t="s">
        <v>3133</v>
      </c>
      <c r="K138" s="1" t="s">
        <v>3148</v>
      </c>
      <c r="L138" s="1" t="s">
        <v>3143</v>
      </c>
      <c r="M138" s="1" t="s">
        <v>82</v>
      </c>
      <c r="N138" s="1" t="s">
        <v>222</v>
      </c>
      <c r="O138" s="3">
        <f t="shared" si="18"/>
        <v>110.06700000000001</v>
      </c>
      <c r="P138" s="3">
        <v>185.376</v>
      </c>
      <c r="Q138" s="3">
        <v>2</v>
      </c>
      <c r="R138" s="3">
        <v>-34.758000000000003</v>
      </c>
      <c r="S138" s="11">
        <f t="shared" si="19"/>
        <v>-2780.6400000000003</v>
      </c>
      <c r="T138" t="str">
        <f t="shared" si="20"/>
        <v>LOSS</v>
      </c>
    </row>
    <row r="139" spans="1:20" x14ac:dyDescent="0.25">
      <c r="A139" s="1" t="s">
        <v>218</v>
      </c>
      <c r="B139" s="9" t="str">
        <f t="shared" si="15"/>
        <v>04/23/2013</v>
      </c>
      <c r="C139" s="9" t="s">
        <v>4605</v>
      </c>
      <c r="D139" s="10" t="str">
        <f t="shared" si="16"/>
        <v>2013</v>
      </c>
      <c r="E139" s="10" t="str">
        <f t="shared" si="14"/>
        <v>April</v>
      </c>
      <c r="F139" s="2">
        <v>41387</v>
      </c>
      <c r="G139" s="2">
        <v>41394</v>
      </c>
      <c r="H139" s="9" t="str">
        <f t="shared" si="17"/>
        <v>Delay</v>
      </c>
      <c r="I139" s="1" t="s">
        <v>3377</v>
      </c>
      <c r="J139" s="1" t="s">
        <v>3133</v>
      </c>
      <c r="K139" s="1" t="s">
        <v>3148</v>
      </c>
      <c r="L139" s="1" t="s">
        <v>3143</v>
      </c>
      <c r="M139" s="1" t="s">
        <v>20</v>
      </c>
      <c r="N139" s="1" t="s">
        <v>223</v>
      </c>
      <c r="O139" s="3">
        <f t="shared" si="18"/>
        <v>36.200800000000001</v>
      </c>
      <c r="P139" s="3">
        <v>78.272000000000006</v>
      </c>
      <c r="Q139" s="3">
        <v>2</v>
      </c>
      <c r="R139" s="3">
        <v>5.8704000000000001</v>
      </c>
      <c r="S139" s="11">
        <f t="shared" si="19"/>
        <v>469.63200000000001</v>
      </c>
      <c r="T139" t="str">
        <f t="shared" si="20"/>
        <v>PROFIT</v>
      </c>
    </row>
    <row r="140" spans="1:20" x14ac:dyDescent="0.25">
      <c r="A140" s="1" t="s">
        <v>224</v>
      </c>
      <c r="B140" s="9" t="str">
        <f t="shared" si="15"/>
        <v>11/09/2011</v>
      </c>
      <c r="C140" s="9" t="s">
        <v>4101</v>
      </c>
      <c r="D140" s="10" t="str">
        <f t="shared" si="16"/>
        <v>2011</v>
      </c>
      <c r="E140" s="10" t="str">
        <f t="shared" ref="E140:E203" si="21">TEXT(B140,"mmmm")</f>
        <v>November</v>
      </c>
      <c r="F140" s="2">
        <v>40856</v>
      </c>
      <c r="G140" s="2">
        <v>40858</v>
      </c>
      <c r="H140" s="9" t="str">
        <f t="shared" si="17"/>
        <v>On Date</v>
      </c>
      <c r="I140" s="1" t="s">
        <v>3378</v>
      </c>
      <c r="J140" s="1" t="s">
        <v>3133</v>
      </c>
      <c r="K140" s="1" t="s">
        <v>3140</v>
      </c>
      <c r="L140" s="1" t="s">
        <v>3135</v>
      </c>
      <c r="M140" s="1" t="s">
        <v>28</v>
      </c>
      <c r="N140" s="1" t="s">
        <v>225</v>
      </c>
      <c r="O140" s="3">
        <f t="shared" si="18"/>
        <v>112.50360000000001</v>
      </c>
      <c r="P140" s="3">
        <v>340.92</v>
      </c>
      <c r="Q140" s="3">
        <v>3</v>
      </c>
      <c r="R140" s="3">
        <v>3.4091999999999998</v>
      </c>
      <c r="S140" s="11">
        <f t="shared" si="19"/>
        <v>272.73599999999999</v>
      </c>
      <c r="T140" t="str">
        <f t="shared" si="20"/>
        <v>PROFIT</v>
      </c>
    </row>
    <row r="141" spans="1:20" x14ac:dyDescent="0.25">
      <c r="A141" s="1" t="s">
        <v>224</v>
      </c>
      <c r="B141" s="9" t="str">
        <f t="shared" si="15"/>
        <v>11/09/2011</v>
      </c>
      <c r="C141" s="9" t="s">
        <v>4101</v>
      </c>
      <c r="D141" s="10" t="str">
        <f t="shared" si="16"/>
        <v>2011</v>
      </c>
      <c r="E141" s="10" t="str">
        <f t="shared" si="21"/>
        <v>November</v>
      </c>
      <c r="F141" s="2">
        <v>40856</v>
      </c>
      <c r="G141" s="2">
        <v>40858</v>
      </c>
      <c r="H141" s="9" t="str">
        <f t="shared" si="17"/>
        <v>On Date</v>
      </c>
      <c r="I141" s="1" t="s">
        <v>3378</v>
      </c>
      <c r="J141" s="1" t="s">
        <v>3133</v>
      </c>
      <c r="K141" s="1" t="s">
        <v>3140</v>
      </c>
      <c r="L141" s="1" t="s">
        <v>3135</v>
      </c>
      <c r="M141" s="1" t="s">
        <v>198</v>
      </c>
      <c r="N141" s="1" t="s">
        <v>226</v>
      </c>
      <c r="O141" s="3">
        <f t="shared" si="18"/>
        <v>106.0938</v>
      </c>
      <c r="P141" s="3">
        <v>222.666</v>
      </c>
      <c r="Q141" s="3">
        <v>2</v>
      </c>
      <c r="R141" s="3">
        <v>10.478400000000001</v>
      </c>
      <c r="S141" s="11">
        <f t="shared" si="19"/>
        <v>838.27200000000005</v>
      </c>
      <c r="T141" t="str">
        <f t="shared" si="20"/>
        <v>PROFIT</v>
      </c>
    </row>
    <row r="142" spans="1:20" x14ac:dyDescent="0.25">
      <c r="A142" s="1" t="s">
        <v>224</v>
      </c>
      <c r="B142" s="9" t="str">
        <f t="shared" si="15"/>
        <v>11/09/2011</v>
      </c>
      <c r="C142" s="9" t="s">
        <v>4101</v>
      </c>
      <c r="D142" s="10" t="str">
        <f t="shared" si="16"/>
        <v>2011</v>
      </c>
      <c r="E142" s="10" t="str">
        <f t="shared" si="21"/>
        <v>November</v>
      </c>
      <c r="F142" s="2">
        <v>40856</v>
      </c>
      <c r="G142" s="2">
        <v>40858</v>
      </c>
      <c r="H142" s="9" t="str">
        <f t="shared" si="17"/>
        <v>On Date</v>
      </c>
      <c r="I142" s="1" t="s">
        <v>3378</v>
      </c>
      <c r="J142" s="1" t="s">
        <v>3133</v>
      </c>
      <c r="K142" s="1" t="s">
        <v>3140</v>
      </c>
      <c r="L142" s="1" t="s">
        <v>3135</v>
      </c>
      <c r="M142" s="1" t="s">
        <v>16</v>
      </c>
      <c r="N142" s="1" t="s">
        <v>227</v>
      </c>
      <c r="O142" s="3">
        <f t="shared" si="18"/>
        <v>153.99299999999999</v>
      </c>
      <c r="P142" s="3">
        <v>703.96799999999996</v>
      </c>
      <c r="Q142" s="3">
        <v>4</v>
      </c>
      <c r="R142" s="3">
        <v>87.995999999999995</v>
      </c>
      <c r="S142" s="11">
        <f t="shared" si="19"/>
        <v>7039.6799999999994</v>
      </c>
      <c r="T142" t="str">
        <f t="shared" si="20"/>
        <v>PROFIT</v>
      </c>
    </row>
    <row r="143" spans="1:20" x14ac:dyDescent="0.25">
      <c r="A143" s="1" t="s">
        <v>224</v>
      </c>
      <c r="B143" s="9" t="str">
        <f t="shared" si="15"/>
        <v>11/09/2011</v>
      </c>
      <c r="C143" s="9" t="s">
        <v>4101</v>
      </c>
      <c r="D143" s="10" t="str">
        <f t="shared" si="16"/>
        <v>2011</v>
      </c>
      <c r="E143" s="10" t="str">
        <f t="shared" si="21"/>
        <v>November</v>
      </c>
      <c r="F143" s="2">
        <v>40856</v>
      </c>
      <c r="G143" s="2">
        <v>40858</v>
      </c>
      <c r="H143" s="9" t="str">
        <f t="shared" si="17"/>
        <v>On Date</v>
      </c>
      <c r="I143" s="1" t="s">
        <v>3378</v>
      </c>
      <c r="J143" s="1" t="s">
        <v>3133</v>
      </c>
      <c r="K143" s="1" t="s">
        <v>3140</v>
      </c>
      <c r="L143" s="1" t="s">
        <v>3135</v>
      </c>
      <c r="M143" s="1" t="s">
        <v>28</v>
      </c>
      <c r="N143" s="1" t="s">
        <v>228</v>
      </c>
      <c r="O143" s="3">
        <f t="shared" si="18"/>
        <v>11.256599999999999</v>
      </c>
      <c r="P143" s="3">
        <v>92.52</v>
      </c>
      <c r="Q143" s="3">
        <v>6</v>
      </c>
      <c r="R143" s="3">
        <v>24.980399999999999</v>
      </c>
      <c r="S143" s="11">
        <f t="shared" si="19"/>
        <v>1998.432</v>
      </c>
      <c r="T143" t="str">
        <f t="shared" si="20"/>
        <v>PROFIT</v>
      </c>
    </row>
    <row r="144" spans="1:20" x14ac:dyDescent="0.25">
      <c r="A144" s="1" t="s">
        <v>224</v>
      </c>
      <c r="B144" s="9" t="str">
        <f t="shared" si="15"/>
        <v>11/09/2011</v>
      </c>
      <c r="C144" s="9" t="s">
        <v>4101</v>
      </c>
      <c r="D144" s="10" t="str">
        <f t="shared" si="16"/>
        <v>2011</v>
      </c>
      <c r="E144" s="10" t="str">
        <f t="shared" si="21"/>
        <v>November</v>
      </c>
      <c r="F144" s="2">
        <v>40856</v>
      </c>
      <c r="G144" s="2">
        <v>40858</v>
      </c>
      <c r="H144" s="9" t="str">
        <f t="shared" si="17"/>
        <v>On Date</v>
      </c>
      <c r="I144" s="1" t="s">
        <v>3378</v>
      </c>
      <c r="J144" s="1" t="s">
        <v>3133</v>
      </c>
      <c r="K144" s="1" t="s">
        <v>3140</v>
      </c>
      <c r="L144" s="1" t="s">
        <v>3135</v>
      </c>
      <c r="M144" s="1" t="s">
        <v>45</v>
      </c>
      <c r="N144" s="1" t="s">
        <v>229</v>
      </c>
      <c r="O144" s="3">
        <f t="shared" si="18"/>
        <v>4.8329999999999993</v>
      </c>
      <c r="P144" s="3">
        <v>62.65</v>
      </c>
      <c r="Q144" s="3">
        <v>7</v>
      </c>
      <c r="R144" s="3">
        <v>28.818999999999999</v>
      </c>
      <c r="S144" s="11">
        <f t="shared" si="19"/>
        <v>2305.52</v>
      </c>
      <c r="T144" t="str">
        <f t="shared" si="20"/>
        <v>PROFIT</v>
      </c>
    </row>
    <row r="145" spans="1:20" x14ac:dyDescent="0.25">
      <c r="A145" s="1" t="s">
        <v>224</v>
      </c>
      <c r="B145" s="9" t="str">
        <f t="shared" si="15"/>
        <v>11/09/2011</v>
      </c>
      <c r="C145" s="9" t="s">
        <v>4101</v>
      </c>
      <c r="D145" s="10" t="str">
        <f t="shared" si="16"/>
        <v>2011</v>
      </c>
      <c r="E145" s="10" t="str">
        <f t="shared" si="21"/>
        <v>November</v>
      </c>
      <c r="F145" s="2">
        <v>40856</v>
      </c>
      <c r="G145" s="2">
        <v>40858</v>
      </c>
      <c r="H145" s="9" t="str">
        <f t="shared" si="17"/>
        <v>On Date</v>
      </c>
      <c r="I145" s="1" t="s">
        <v>3378</v>
      </c>
      <c r="J145" s="1" t="s">
        <v>3133</v>
      </c>
      <c r="K145" s="1" t="s">
        <v>3140</v>
      </c>
      <c r="L145" s="1" t="s">
        <v>3135</v>
      </c>
      <c r="M145" s="1" t="s">
        <v>45</v>
      </c>
      <c r="N145" s="1" t="s">
        <v>230</v>
      </c>
      <c r="O145" s="3">
        <f t="shared" si="18"/>
        <v>9.8643999999999998</v>
      </c>
      <c r="P145" s="3">
        <v>94.85</v>
      </c>
      <c r="Q145" s="3">
        <v>5</v>
      </c>
      <c r="R145" s="3">
        <v>45.527999999999999</v>
      </c>
      <c r="S145" s="11">
        <f t="shared" si="19"/>
        <v>3642.24</v>
      </c>
      <c r="T145" t="str">
        <f t="shared" si="20"/>
        <v>PROFIT</v>
      </c>
    </row>
    <row r="146" spans="1:20" x14ac:dyDescent="0.25">
      <c r="A146" s="1" t="s">
        <v>231</v>
      </c>
      <c r="B146" s="9" t="str">
        <f t="shared" si="15"/>
        <v>07/13/2013</v>
      </c>
      <c r="C146" s="9" t="s">
        <v>4498</v>
      </c>
      <c r="D146" s="10" t="str">
        <f t="shared" si="16"/>
        <v>2013</v>
      </c>
      <c r="E146" s="10" t="str">
        <f t="shared" si="21"/>
        <v>July</v>
      </c>
      <c r="F146" s="2">
        <v>41468</v>
      </c>
      <c r="G146" s="2">
        <v>41475</v>
      </c>
      <c r="H146" s="9" t="str">
        <f t="shared" si="17"/>
        <v>Delay</v>
      </c>
      <c r="I146" s="1" t="s">
        <v>3352</v>
      </c>
      <c r="J146" s="1" t="s">
        <v>3133</v>
      </c>
      <c r="K146" s="1" t="s">
        <v>3134</v>
      </c>
      <c r="L146" s="1" t="s">
        <v>3135</v>
      </c>
      <c r="M146" s="1" t="s">
        <v>16</v>
      </c>
      <c r="N146" s="1" t="s">
        <v>232</v>
      </c>
      <c r="O146" s="3">
        <f t="shared" si="18"/>
        <v>14.763000000000002</v>
      </c>
      <c r="P146" s="3">
        <v>95.76</v>
      </c>
      <c r="Q146" s="3">
        <v>6</v>
      </c>
      <c r="R146" s="3">
        <v>7.1820000000000004</v>
      </c>
      <c r="S146" s="11">
        <f t="shared" si="19"/>
        <v>574.56000000000006</v>
      </c>
      <c r="T146" t="str">
        <f t="shared" si="20"/>
        <v>PROFIT</v>
      </c>
    </row>
    <row r="147" spans="1:20" x14ac:dyDescent="0.25">
      <c r="A147" s="1" t="s">
        <v>233</v>
      </c>
      <c r="B147" s="9" t="str">
        <f t="shared" si="15"/>
        <v>10/06/2011</v>
      </c>
      <c r="C147" s="9" t="s">
        <v>4362</v>
      </c>
      <c r="D147" s="10" t="str">
        <f t="shared" si="16"/>
        <v>2011</v>
      </c>
      <c r="E147" s="10" t="str">
        <f t="shared" si="21"/>
        <v>October</v>
      </c>
      <c r="F147" s="2">
        <v>40822</v>
      </c>
      <c r="G147" s="2">
        <v>40826</v>
      </c>
      <c r="H147" s="9" t="str">
        <f t="shared" si="17"/>
        <v>On Date</v>
      </c>
      <c r="I147" s="1" t="s">
        <v>3379</v>
      </c>
      <c r="J147" s="1" t="s">
        <v>3133</v>
      </c>
      <c r="K147" s="1" t="s">
        <v>3159</v>
      </c>
      <c r="L147" s="1" t="s">
        <v>3135</v>
      </c>
      <c r="M147" s="1" t="s">
        <v>38</v>
      </c>
      <c r="N147" s="1" t="s">
        <v>234</v>
      </c>
      <c r="O147" s="3">
        <f t="shared" si="18"/>
        <v>2.3936999999999999</v>
      </c>
      <c r="P147" s="3">
        <v>9.09</v>
      </c>
      <c r="Q147" s="3">
        <v>3</v>
      </c>
      <c r="R147" s="3">
        <v>1.9089</v>
      </c>
      <c r="S147" s="11">
        <f t="shared" si="19"/>
        <v>152.71199999999999</v>
      </c>
      <c r="T147" t="str">
        <f t="shared" si="20"/>
        <v>PROFIT</v>
      </c>
    </row>
    <row r="148" spans="1:20" x14ac:dyDescent="0.25">
      <c r="A148" s="1" t="s">
        <v>235</v>
      </c>
      <c r="B148" s="9" t="str">
        <f t="shared" si="15"/>
        <v>06/11/2014</v>
      </c>
      <c r="C148" s="9" t="s">
        <v>4516</v>
      </c>
      <c r="D148" s="10" t="str">
        <f t="shared" si="16"/>
        <v>2014</v>
      </c>
      <c r="E148" s="10" t="str">
        <f t="shared" si="21"/>
        <v>June</v>
      </c>
      <c r="F148" s="2">
        <v>41801</v>
      </c>
      <c r="G148" s="2">
        <v>41804</v>
      </c>
      <c r="H148" s="9" t="str">
        <f t="shared" si="17"/>
        <v>On Date</v>
      </c>
      <c r="I148" s="1" t="s">
        <v>3380</v>
      </c>
      <c r="J148" s="1" t="s">
        <v>3133</v>
      </c>
      <c r="K148" s="1" t="s">
        <v>3134</v>
      </c>
      <c r="L148" s="1" t="s">
        <v>3135</v>
      </c>
      <c r="M148" s="1" t="s">
        <v>9</v>
      </c>
      <c r="N148" s="1" t="s">
        <v>236</v>
      </c>
      <c r="O148" s="3">
        <f t="shared" si="18"/>
        <v>7.4</v>
      </c>
      <c r="P148" s="3">
        <v>29.6</v>
      </c>
      <c r="Q148" s="3">
        <v>2</v>
      </c>
      <c r="R148" s="3">
        <v>14.8</v>
      </c>
      <c r="S148" s="11">
        <f t="shared" si="19"/>
        <v>1184</v>
      </c>
      <c r="T148" t="str">
        <f t="shared" si="20"/>
        <v>PROFIT</v>
      </c>
    </row>
    <row r="149" spans="1:20" x14ac:dyDescent="0.25">
      <c r="A149" s="1" t="s">
        <v>235</v>
      </c>
      <c r="B149" s="9" t="str">
        <f t="shared" si="15"/>
        <v>06/11/2014</v>
      </c>
      <c r="C149" s="9" t="s">
        <v>4516</v>
      </c>
      <c r="D149" s="10" t="str">
        <f t="shared" si="16"/>
        <v>2014</v>
      </c>
      <c r="E149" s="10" t="str">
        <f t="shared" si="21"/>
        <v>June</v>
      </c>
      <c r="F149" s="2">
        <v>41801</v>
      </c>
      <c r="G149" s="2">
        <v>41804</v>
      </c>
      <c r="H149" s="9" t="str">
        <f t="shared" si="17"/>
        <v>On Date</v>
      </c>
      <c r="I149" s="1" t="s">
        <v>3380</v>
      </c>
      <c r="J149" s="1" t="s">
        <v>3133</v>
      </c>
      <c r="K149" s="1" t="s">
        <v>3134</v>
      </c>
      <c r="L149" s="1" t="s">
        <v>3135</v>
      </c>
      <c r="M149" s="1" t="s">
        <v>198</v>
      </c>
      <c r="N149" s="1" t="s">
        <v>237</v>
      </c>
      <c r="O149" s="3">
        <f t="shared" si="18"/>
        <v>108.88200000000001</v>
      </c>
      <c r="P149" s="3">
        <v>514.16499999999996</v>
      </c>
      <c r="Q149" s="3">
        <v>5</v>
      </c>
      <c r="R149" s="3">
        <v>-30.245000000000001</v>
      </c>
      <c r="S149" s="11">
        <f t="shared" si="19"/>
        <v>-2419.6</v>
      </c>
      <c r="T149" t="str">
        <f t="shared" si="20"/>
        <v>LOSS</v>
      </c>
    </row>
    <row r="150" spans="1:20" x14ac:dyDescent="0.25">
      <c r="A150" s="1" t="s">
        <v>235</v>
      </c>
      <c r="B150" s="9" t="str">
        <f t="shared" si="15"/>
        <v>06/11/2014</v>
      </c>
      <c r="C150" s="9" t="s">
        <v>4516</v>
      </c>
      <c r="D150" s="10" t="str">
        <f t="shared" si="16"/>
        <v>2014</v>
      </c>
      <c r="E150" s="10" t="str">
        <f t="shared" si="21"/>
        <v>June</v>
      </c>
      <c r="F150" s="2">
        <v>41801</v>
      </c>
      <c r="G150" s="2">
        <v>41804</v>
      </c>
      <c r="H150" s="9" t="str">
        <f t="shared" si="17"/>
        <v>On Date</v>
      </c>
      <c r="I150" s="1" t="s">
        <v>3380</v>
      </c>
      <c r="J150" s="1" t="s">
        <v>3133</v>
      </c>
      <c r="K150" s="1" t="s">
        <v>3134</v>
      </c>
      <c r="L150" s="1" t="s">
        <v>3135</v>
      </c>
      <c r="M150" s="1" t="s">
        <v>16</v>
      </c>
      <c r="N150" s="1" t="s">
        <v>238</v>
      </c>
      <c r="O150" s="3">
        <f t="shared" si="18"/>
        <v>52.4925</v>
      </c>
      <c r="P150" s="3">
        <v>279.95999999999998</v>
      </c>
      <c r="Q150" s="3">
        <v>5</v>
      </c>
      <c r="R150" s="3">
        <v>17.497499999999999</v>
      </c>
      <c r="S150" s="11">
        <f t="shared" si="19"/>
        <v>1399.8</v>
      </c>
      <c r="T150" t="str">
        <f t="shared" si="20"/>
        <v>PROFIT</v>
      </c>
    </row>
    <row r="151" spans="1:20" x14ac:dyDescent="0.25">
      <c r="A151" s="1" t="s">
        <v>239</v>
      </c>
      <c r="B151" s="9" t="str">
        <f t="shared" si="15"/>
        <v>05/10/2013</v>
      </c>
      <c r="C151" s="9" t="s">
        <v>4499</v>
      </c>
      <c r="D151" s="10" t="str">
        <f t="shared" si="16"/>
        <v>2013</v>
      </c>
      <c r="E151" s="10" t="str">
        <f t="shared" si="21"/>
        <v>May</v>
      </c>
      <c r="F151" s="2">
        <v>41404</v>
      </c>
      <c r="G151" s="2">
        <v>41409</v>
      </c>
      <c r="H151" s="9" t="str">
        <f t="shared" si="17"/>
        <v>On Date</v>
      </c>
      <c r="I151" s="1" t="s">
        <v>3381</v>
      </c>
      <c r="J151" s="1" t="s">
        <v>3133</v>
      </c>
      <c r="K151" s="1" t="s">
        <v>3136</v>
      </c>
      <c r="L151" s="1" t="s">
        <v>3137</v>
      </c>
      <c r="M151" s="1" t="s">
        <v>38</v>
      </c>
      <c r="N151" s="1" t="s">
        <v>240</v>
      </c>
      <c r="O151" s="3">
        <f t="shared" si="18"/>
        <v>40.4114</v>
      </c>
      <c r="P151" s="3">
        <v>93.98</v>
      </c>
      <c r="Q151" s="3">
        <v>2</v>
      </c>
      <c r="R151" s="3">
        <v>13.1572</v>
      </c>
      <c r="S151" s="11">
        <f t="shared" si="19"/>
        <v>1052.576</v>
      </c>
      <c r="T151" t="str">
        <f t="shared" si="20"/>
        <v>PROFIT</v>
      </c>
    </row>
    <row r="152" spans="1:20" x14ac:dyDescent="0.25">
      <c r="A152" s="1" t="s">
        <v>241</v>
      </c>
      <c r="B152" s="9" t="str">
        <f t="shared" si="15"/>
        <v>07/26/2013</v>
      </c>
      <c r="C152" s="9" t="s">
        <v>4535</v>
      </c>
      <c r="D152" s="10" t="str">
        <f t="shared" si="16"/>
        <v>2013</v>
      </c>
      <c r="E152" s="10" t="str">
        <f t="shared" si="21"/>
        <v>July</v>
      </c>
      <c r="F152" s="2">
        <v>41481</v>
      </c>
      <c r="G152" s="2">
        <v>41487</v>
      </c>
      <c r="H152" s="9" t="str">
        <f t="shared" si="17"/>
        <v>Delay</v>
      </c>
      <c r="I152" s="1" t="s">
        <v>3375</v>
      </c>
      <c r="J152" s="1" t="s">
        <v>3133</v>
      </c>
      <c r="K152" s="1" t="s">
        <v>3174</v>
      </c>
      <c r="L152" s="1" t="s">
        <v>3135</v>
      </c>
      <c r="M152" s="1" t="s">
        <v>18</v>
      </c>
      <c r="N152" s="1" t="s">
        <v>242</v>
      </c>
      <c r="O152" s="3">
        <f t="shared" si="18"/>
        <v>9.9056999999999995</v>
      </c>
      <c r="P152" s="3">
        <v>119.616</v>
      </c>
      <c r="Q152" s="3">
        <v>8</v>
      </c>
      <c r="R152" s="3">
        <v>40.370399999999997</v>
      </c>
      <c r="S152" s="11">
        <f t="shared" si="19"/>
        <v>3229.6319999999996</v>
      </c>
      <c r="T152" t="str">
        <f t="shared" si="20"/>
        <v>PROFIT</v>
      </c>
    </row>
    <row r="153" spans="1:20" x14ac:dyDescent="0.25">
      <c r="A153" s="1" t="s">
        <v>241</v>
      </c>
      <c r="B153" s="9" t="str">
        <f t="shared" si="15"/>
        <v>07/26/2013</v>
      </c>
      <c r="C153" s="9" t="s">
        <v>4535</v>
      </c>
      <c r="D153" s="10" t="str">
        <f t="shared" si="16"/>
        <v>2013</v>
      </c>
      <c r="E153" s="10" t="str">
        <f t="shared" si="21"/>
        <v>July</v>
      </c>
      <c r="F153" s="2">
        <v>41481</v>
      </c>
      <c r="G153" s="2">
        <v>41487</v>
      </c>
      <c r="H153" s="9" t="str">
        <f t="shared" si="17"/>
        <v>Delay</v>
      </c>
      <c r="I153" s="1" t="s">
        <v>3375</v>
      </c>
      <c r="J153" s="1" t="s">
        <v>3133</v>
      </c>
      <c r="K153" s="1" t="s">
        <v>3174</v>
      </c>
      <c r="L153" s="1" t="s">
        <v>3135</v>
      </c>
      <c r="M153" s="1" t="s">
        <v>12</v>
      </c>
      <c r="N153" s="1" t="s">
        <v>243</v>
      </c>
      <c r="O153" s="3">
        <f t="shared" si="18"/>
        <v>43.479199999999999</v>
      </c>
      <c r="P153" s="3">
        <v>255.76</v>
      </c>
      <c r="Q153" s="3">
        <v>4</v>
      </c>
      <c r="R153" s="3">
        <v>81.843199999999996</v>
      </c>
      <c r="S153" s="11">
        <f t="shared" si="19"/>
        <v>6547.4560000000001</v>
      </c>
      <c r="T153" t="str">
        <f t="shared" si="20"/>
        <v>PROFIT</v>
      </c>
    </row>
    <row r="154" spans="1:20" x14ac:dyDescent="0.25">
      <c r="A154" s="1" t="s">
        <v>241</v>
      </c>
      <c r="B154" s="9" t="str">
        <f t="shared" si="15"/>
        <v>07/26/2013</v>
      </c>
      <c r="C154" s="9" t="s">
        <v>4535</v>
      </c>
      <c r="D154" s="10" t="str">
        <f t="shared" si="16"/>
        <v>2013</v>
      </c>
      <c r="E154" s="10" t="str">
        <f t="shared" si="21"/>
        <v>July</v>
      </c>
      <c r="F154" s="2">
        <v>41481</v>
      </c>
      <c r="G154" s="2">
        <v>41487</v>
      </c>
      <c r="H154" s="9" t="str">
        <f t="shared" si="17"/>
        <v>Delay</v>
      </c>
      <c r="I154" s="1" t="s">
        <v>3375</v>
      </c>
      <c r="J154" s="1" t="s">
        <v>3133</v>
      </c>
      <c r="K154" s="1" t="s">
        <v>3174</v>
      </c>
      <c r="L154" s="1" t="s">
        <v>3135</v>
      </c>
      <c r="M154" s="1" t="s">
        <v>72</v>
      </c>
      <c r="N154" s="1" t="s">
        <v>244</v>
      </c>
      <c r="O154" s="3">
        <f t="shared" si="18"/>
        <v>111.7252</v>
      </c>
      <c r="P154" s="3">
        <v>241.56800000000001</v>
      </c>
      <c r="Q154" s="3">
        <v>2</v>
      </c>
      <c r="R154" s="3">
        <v>18.117599999999999</v>
      </c>
      <c r="S154" s="11">
        <f t="shared" si="19"/>
        <v>1449.4079999999999</v>
      </c>
      <c r="T154" t="str">
        <f t="shared" si="20"/>
        <v>PROFIT</v>
      </c>
    </row>
    <row r="155" spans="1:20" x14ac:dyDescent="0.25">
      <c r="A155" s="1" t="s">
        <v>241</v>
      </c>
      <c r="B155" s="9" t="str">
        <f t="shared" si="15"/>
        <v>07/26/2013</v>
      </c>
      <c r="C155" s="9" t="s">
        <v>4535</v>
      </c>
      <c r="D155" s="10" t="str">
        <f t="shared" si="16"/>
        <v>2013</v>
      </c>
      <c r="E155" s="10" t="str">
        <f t="shared" si="21"/>
        <v>July</v>
      </c>
      <c r="F155" s="2">
        <v>41481</v>
      </c>
      <c r="G155" s="2">
        <v>41487</v>
      </c>
      <c r="H155" s="9" t="str">
        <f t="shared" si="17"/>
        <v>Delay</v>
      </c>
      <c r="I155" s="1" t="s">
        <v>3375</v>
      </c>
      <c r="J155" s="1" t="s">
        <v>3133</v>
      </c>
      <c r="K155" s="1" t="s">
        <v>3174</v>
      </c>
      <c r="L155" s="1" t="s">
        <v>3135</v>
      </c>
      <c r="M155" s="1" t="s">
        <v>12</v>
      </c>
      <c r="N155" s="1" t="s">
        <v>245</v>
      </c>
      <c r="O155" s="3">
        <f t="shared" si="18"/>
        <v>5.1589999999999989</v>
      </c>
      <c r="P155" s="3">
        <v>69.3</v>
      </c>
      <c r="Q155" s="3">
        <v>9</v>
      </c>
      <c r="R155" s="3">
        <v>22.869</v>
      </c>
      <c r="S155" s="11">
        <f t="shared" si="19"/>
        <v>1829.52</v>
      </c>
      <c r="T155" t="str">
        <f t="shared" si="20"/>
        <v>PROFIT</v>
      </c>
    </row>
    <row r="156" spans="1:20" x14ac:dyDescent="0.25">
      <c r="A156" s="1" t="s">
        <v>246</v>
      </c>
      <c r="B156" s="9" t="str">
        <f t="shared" si="15"/>
        <v>05/31/2013</v>
      </c>
      <c r="C156" s="9" t="s">
        <v>4606</v>
      </c>
      <c r="D156" s="10" t="str">
        <f t="shared" si="16"/>
        <v>2013</v>
      </c>
      <c r="E156" s="10" t="str">
        <f t="shared" si="21"/>
        <v>May</v>
      </c>
      <c r="F156" s="2">
        <v>41425</v>
      </c>
      <c r="G156" s="2">
        <v>41430</v>
      </c>
      <c r="H156" s="9" t="str">
        <f t="shared" si="17"/>
        <v>On Date</v>
      </c>
      <c r="I156" s="1" t="s">
        <v>3382</v>
      </c>
      <c r="J156" s="1" t="s">
        <v>3133</v>
      </c>
      <c r="K156" s="1" t="s">
        <v>3175</v>
      </c>
      <c r="L156" s="1" t="s">
        <v>3147</v>
      </c>
      <c r="M156" s="1" t="s">
        <v>18</v>
      </c>
      <c r="N156" s="1" t="s">
        <v>247</v>
      </c>
      <c r="O156" s="3">
        <f t="shared" si="18"/>
        <v>18.850000000000001</v>
      </c>
      <c r="P156" s="3">
        <v>22.62</v>
      </c>
      <c r="Q156" s="3">
        <v>2</v>
      </c>
      <c r="R156" s="3">
        <v>-15.08</v>
      </c>
      <c r="S156" s="11">
        <f t="shared" si="19"/>
        <v>-1206.4000000000001</v>
      </c>
      <c r="T156" t="str">
        <f t="shared" si="20"/>
        <v>LOSS</v>
      </c>
    </row>
    <row r="157" spans="1:20" x14ac:dyDescent="0.25">
      <c r="A157" s="1" t="s">
        <v>246</v>
      </c>
      <c r="B157" s="9" t="str">
        <f t="shared" si="15"/>
        <v>05/31/2013</v>
      </c>
      <c r="C157" s="9" t="s">
        <v>4606</v>
      </c>
      <c r="D157" s="10" t="str">
        <f t="shared" si="16"/>
        <v>2013</v>
      </c>
      <c r="E157" s="10" t="str">
        <f t="shared" si="21"/>
        <v>May</v>
      </c>
      <c r="F157" s="2">
        <v>41425</v>
      </c>
      <c r="G157" s="2">
        <v>41430</v>
      </c>
      <c r="H157" s="9" t="str">
        <f t="shared" si="17"/>
        <v>On Date</v>
      </c>
      <c r="I157" s="1" t="s">
        <v>3382</v>
      </c>
      <c r="J157" s="1" t="s">
        <v>3133</v>
      </c>
      <c r="K157" s="1" t="s">
        <v>3175</v>
      </c>
      <c r="L157" s="1" t="s">
        <v>3147</v>
      </c>
      <c r="M157" s="1" t="s">
        <v>18</v>
      </c>
      <c r="N157" s="1" t="s">
        <v>248</v>
      </c>
      <c r="O157" s="3">
        <f t="shared" si="18"/>
        <v>13.456800000000001</v>
      </c>
      <c r="P157" s="3">
        <v>14.952</v>
      </c>
      <c r="Q157" s="3">
        <v>2</v>
      </c>
      <c r="R157" s="3">
        <v>-11.961600000000001</v>
      </c>
      <c r="S157" s="11">
        <f t="shared" si="19"/>
        <v>-956.92800000000011</v>
      </c>
      <c r="T157" t="str">
        <f t="shared" si="20"/>
        <v>LOSS</v>
      </c>
    </row>
    <row r="158" spans="1:20" x14ac:dyDescent="0.25">
      <c r="A158" s="1" t="s">
        <v>246</v>
      </c>
      <c r="B158" s="9" t="str">
        <f t="shared" si="15"/>
        <v>05/31/2013</v>
      </c>
      <c r="C158" s="9" t="s">
        <v>4606</v>
      </c>
      <c r="D158" s="10" t="str">
        <f t="shared" si="16"/>
        <v>2013</v>
      </c>
      <c r="E158" s="10" t="str">
        <f t="shared" si="21"/>
        <v>May</v>
      </c>
      <c r="F158" s="2">
        <v>41425</v>
      </c>
      <c r="G158" s="2">
        <v>41430</v>
      </c>
      <c r="H158" s="9" t="str">
        <f t="shared" si="17"/>
        <v>On Date</v>
      </c>
      <c r="I158" s="1" t="s">
        <v>3382</v>
      </c>
      <c r="J158" s="1" t="s">
        <v>3133</v>
      </c>
      <c r="K158" s="1" t="s">
        <v>3175</v>
      </c>
      <c r="L158" s="1" t="s">
        <v>3147</v>
      </c>
      <c r="M158" s="1" t="s">
        <v>72</v>
      </c>
      <c r="N158" s="1" t="s">
        <v>249</v>
      </c>
      <c r="O158" s="3">
        <f t="shared" si="18"/>
        <v>375.73500000000001</v>
      </c>
      <c r="P158" s="3">
        <v>801.56799999999998</v>
      </c>
      <c r="Q158" s="3">
        <v>2</v>
      </c>
      <c r="R158" s="3">
        <v>50.097999999999999</v>
      </c>
      <c r="S158" s="11">
        <f t="shared" si="19"/>
        <v>4007.84</v>
      </c>
      <c r="T158" t="str">
        <f t="shared" si="20"/>
        <v>PROFIT</v>
      </c>
    </row>
    <row r="159" spans="1:20" x14ac:dyDescent="0.25">
      <c r="A159" s="1" t="s">
        <v>246</v>
      </c>
      <c r="B159" s="9" t="str">
        <f t="shared" si="15"/>
        <v>05/31/2013</v>
      </c>
      <c r="C159" s="9" t="s">
        <v>4606</v>
      </c>
      <c r="D159" s="10" t="str">
        <f t="shared" si="16"/>
        <v>2013</v>
      </c>
      <c r="E159" s="10" t="str">
        <f t="shared" si="21"/>
        <v>May</v>
      </c>
      <c r="F159" s="2">
        <v>41425</v>
      </c>
      <c r="G159" s="2">
        <v>41430</v>
      </c>
      <c r="H159" s="9" t="str">
        <f t="shared" si="17"/>
        <v>On Date</v>
      </c>
      <c r="I159" s="1" t="s">
        <v>3382</v>
      </c>
      <c r="J159" s="1" t="s">
        <v>3133</v>
      </c>
      <c r="K159" s="1" t="s">
        <v>3175</v>
      </c>
      <c r="L159" s="1" t="s">
        <v>3147</v>
      </c>
      <c r="M159" s="1" t="s">
        <v>18</v>
      </c>
      <c r="N159" s="1" t="s">
        <v>250</v>
      </c>
      <c r="O159" s="3">
        <f t="shared" si="18"/>
        <v>1.4256</v>
      </c>
      <c r="P159" s="3">
        <v>2.3759999999999999</v>
      </c>
      <c r="Q159" s="3">
        <v>3</v>
      </c>
      <c r="R159" s="3">
        <v>-1.9008</v>
      </c>
      <c r="S159" s="11">
        <f t="shared" si="19"/>
        <v>-152.06399999999999</v>
      </c>
      <c r="T159" t="str">
        <f t="shared" si="20"/>
        <v>LOSS</v>
      </c>
    </row>
    <row r="160" spans="1:20" x14ac:dyDescent="0.25">
      <c r="A160" s="1" t="s">
        <v>246</v>
      </c>
      <c r="B160" s="9" t="str">
        <f t="shared" si="15"/>
        <v>05/31/2013</v>
      </c>
      <c r="C160" s="9" t="s">
        <v>4606</v>
      </c>
      <c r="D160" s="10" t="str">
        <f t="shared" si="16"/>
        <v>2013</v>
      </c>
      <c r="E160" s="10" t="str">
        <f t="shared" si="21"/>
        <v>May</v>
      </c>
      <c r="F160" s="2">
        <v>41425</v>
      </c>
      <c r="G160" s="2">
        <v>41430</v>
      </c>
      <c r="H160" s="9" t="str">
        <f t="shared" si="17"/>
        <v>On Date</v>
      </c>
      <c r="I160" s="1" t="s">
        <v>3382</v>
      </c>
      <c r="J160" s="1" t="s">
        <v>3133</v>
      </c>
      <c r="K160" s="1" t="s">
        <v>3175</v>
      </c>
      <c r="L160" s="1" t="s">
        <v>3147</v>
      </c>
      <c r="M160" s="1" t="s">
        <v>45</v>
      </c>
      <c r="N160" s="1" t="s">
        <v>251</v>
      </c>
      <c r="O160" s="3">
        <f t="shared" si="18"/>
        <v>20.904900000000001</v>
      </c>
      <c r="P160" s="3">
        <v>32.792000000000002</v>
      </c>
      <c r="Q160" s="3">
        <v>1</v>
      </c>
      <c r="R160" s="3">
        <v>11.8871</v>
      </c>
      <c r="S160" s="11">
        <f t="shared" si="19"/>
        <v>950.96800000000007</v>
      </c>
      <c r="T160" t="str">
        <f t="shared" si="20"/>
        <v>PROFIT</v>
      </c>
    </row>
    <row r="161" spans="1:20" x14ac:dyDescent="0.25">
      <c r="A161" s="1" t="s">
        <v>252</v>
      </c>
      <c r="B161" s="9" t="str">
        <f t="shared" si="15"/>
        <v>12/22/2014</v>
      </c>
      <c r="C161" s="9" t="s">
        <v>4450</v>
      </c>
      <c r="D161" s="10" t="str">
        <f t="shared" si="16"/>
        <v>2014</v>
      </c>
      <c r="E161" s="10" t="str">
        <f t="shared" si="21"/>
        <v>December</v>
      </c>
      <c r="F161" s="2">
        <v>41995</v>
      </c>
      <c r="G161" s="2">
        <v>41999</v>
      </c>
      <c r="H161" s="9" t="str">
        <f t="shared" si="17"/>
        <v>On Date</v>
      </c>
      <c r="I161" s="1" t="s">
        <v>3383</v>
      </c>
      <c r="J161" s="1" t="s">
        <v>3133</v>
      </c>
      <c r="K161" s="1" t="s">
        <v>3134</v>
      </c>
      <c r="L161" s="1" t="s">
        <v>3135</v>
      </c>
      <c r="M161" s="1" t="s">
        <v>14</v>
      </c>
      <c r="N161" s="1" t="s">
        <v>253</v>
      </c>
      <c r="O161" s="3">
        <f t="shared" si="18"/>
        <v>1.6133</v>
      </c>
      <c r="P161" s="3">
        <v>6.63</v>
      </c>
      <c r="Q161" s="3">
        <v>3</v>
      </c>
      <c r="R161" s="3">
        <v>1.7901</v>
      </c>
      <c r="S161" s="11">
        <f t="shared" si="19"/>
        <v>143.208</v>
      </c>
      <c r="T161" t="str">
        <f t="shared" si="20"/>
        <v>PROFIT</v>
      </c>
    </row>
    <row r="162" spans="1:20" x14ac:dyDescent="0.25">
      <c r="A162" s="1" t="s">
        <v>252</v>
      </c>
      <c r="B162" s="9" t="str">
        <f t="shared" si="15"/>
        <v>12/22/2014</v>
      </c>
      <c r="C162" s="9" t="s">
        <v>4450</v>
      </c>
      <c r="D162" s="10" t="str">
        <f t="shared" si="16"/>
        <v>2014</v>
      </c>
      <c r="E162" s="10" t="str">
        <f t="shared" si="21"/>
        <v>December</v>
      </c>
      <c r="F162" s="2">
        <v>41995</v>
      </c>
      <c r="G162" s="2">
        <v>41999</v>
      </c>
      <c r="H162" s="9" t="str">
        <f t="shared" si="17"/>
        <v>On Date</v>
      </c>
      <c r="I162" s="1" t="s">
        <v>3383</v>
      </c>
      <c r="J162" s="1" t="s">
        <v>3133</v>
      </c>
      <c r="K162" s="1" t="s">
        <v>3134</v>
      </c>
      <c r="L162" s="1" t="s">
        <v>3135</v>
      </c>
      <c r="M162" s="1" t="s">
        <v>14</v>
      </c>
      <c r="N162" s="1" t="s">
        <v>254</v>
      </c>
      <c r="O162" s="3">
        <f t="shared" si="18"/>
        <v>2.0873999999999997</v>
      </c>
      <c r="P162" s="3">
        <v>5.88</v>
      </c>
      <c r="Q162" s="3">
        <v>2</v>
      </c>
      <c r="R162" s="3">
        <v>1.7052</v>
      </c>
      <c r="S162" s="11">
        <f t="shared" si="19"/>
        <v>136.416</v>
      </c>
      <c r="T162" t="str">
        <f t="shared" si="20"/>
        <v>PROFIT</v>
      </c>
    </row>
    <row r="163" spans="1:20" x14ac:dyDescent="0.25">
      <c r="A163" s="1" t="s">
        <v>255</v>
      </c>
      <c r="B163" s="9" t="str">
        <f t="shared" si="15"/>
        <v>01/23/2014</v>
      </c>
      <c r="C163" s="9" t="s">
        <v>4607</v>
      </c>
      <c r="D163" s="10" t="str">
        <f t="shared" si="16"/>
        <v>2014</v>
      </c>
      <c r="E163" s="10" t="str">
        <f t="shared" si="21"/>
        <v>January</v>
      </c>
      <c r="F163" s="2">
        <v>41662</v>
      </c>
      <c r="G163" s="2">
        <v>41667</v>
      </c>
      <c r="H163" s="9" t="str">
        <f t="shared" si="17"/>
        <v>On Date</v>
      </c>
      <c r="I163" s="1" t="s">
        <v>3384</v>
      </c>
      <c r="J163" s="1" t="s">
        <v>3133</v>
      </c>
      <c r="K163" s="1" t="s">
        <v>3176</v>
      </c>
      <c r="L163" s="1" t="s">
        <v>3177</v>
      </c>
      <c r="M163" s="1" t="s">
        <v>165</v>
      </c>
      <c r="N163" s="1" t="s">
        <v>256</v>
      </c>
      <c r="O163" s="3">
        <f t="shared" si="18"/>
        <v>323.99459999999999</v>
      </c>
      <c r="P163" s="3">
        <v>2999.95</v>
      </c>
      <c r="Q163" s="3">
        <v>5</v>
      </c>
      <c r="R163" s="3">
        <v>1379.9770000000001</v>
      </c>
      <c r="S163" s="11">
        <f t="shared" si="19"/>
        <v>110398.16</v>
      </c>
      <c r="T163" t="str">
        <f t="shared" si="20"/>
        <v>PROFIT</v>
      </c>
    </row>
    <row r="164" spans="1:20" x14ac:dyDescent="0.25">
      <c r="A164" s="1" t="s">
        <v>255</v>
      </c>
      <c r="B164" s="9" t="str">
        <f t="shared" si="15"/>
        <v>01/23/2014</v>
      </c>
      <c r="C164" s="9" t="s">
        <v>4607</v>
      </c>
      <c r="D164" s="10" t="str">
        <f t="shared" si="16"/>
        <v>2014</v>
      </c>
      <c r="E164" s="10" t="str">
        <f t="shared" si="21"/>
        <v>January</v>
      </c>
      <c r="F164" s="2">
        <v>41662</v>
      </c>
      <c r="G164" s="2">
        <v>41667</v>
      </c>
      <c r="H164" s="9" t="str">
        <f t="shared" si="17"/>
        <v>On Date</v>
      </c>
      <c r="I164" s="1" t="s">
        <v>3384</v>
      </c>
      <c r="J164" s="1" t="s">
        <v>3133</v>
      </c>
      <c r="K164" s="1" t="s">
        <v>3176</v>
      </c>
      <c r="L164" s="1" t="s">
        <v>3177</v>
      </c>
      <c r="M164" s="1" t="s">
        <v>28</v>
      </c>
      <c r="N164" s="1" t="s">
        <v>257</v>
      </c>
      <c r="O164" s="3">
        <f t="shared" si="18"/>
        <v>12.519500000000001</v>
      </c>
      <c r="P164" s="3">
        <v>51.45</v>
      </c>
      <c r="Q164" s="3">
        <v>3</v>
      </c>
      <c r="R164" s="3">
        <v>13.891500000000001</v>
      </c>
      <c r="S164" s="11">
        <f t="shared" si="19"/>
        <v>1111.3200000000002</v>
      </c>
      <c r="T164" t="str">
        <f t="shared" si="20"/>
        <v>PROFIT</v>
      </c>
    </row>
    <row r="165" spans="1:20" x14ac:dyDescent="0.25">
      <c r="A165" s="1" t="s">
        <v>255</v>
      </c>
      <c r="B165" s="9" t="str">
        <f t="shared" si="15"/>
        <v>01/23/2014</v>
      </c>
      <c r="C165" s="9" t="s">
        <v>4607</v>
      </c>
      <c r="D165" s="10" t="str">
        <f t="shared" si="16"/>
        <v>2014</v>
      </c>
      <c r="E165" s="10" t="str">
        <f t="shared" si="21"/>
        <v>January</v>
      </c>
      <c r="F165" s="2">
        <v>41662</v>
      </c>
      <c r="G165" s="2">
        <v>41667</v>
      </c>
      <c r="H165" s="9" t="str">
        <f t="shared" si="17"/>
        <v>On Date</v>
      </c>
      <c r="I165" s="1" t="s">
        <v>3384</v>
      </c>
      <c r="J165" s="1" t="s">
        <v>3133</v>
      </c>
      <c r="K165" s="1" t="s">
        <v>3176</v>
      </c>
      <c r="L165" s="1" t="s">
        <v>3177</v>
      </c>
      <c r="M165" s="1" t="s">
        <v>45</v>
      </c>
      <c r="N165" s="1" t="s">
        <v>258</v>
      </c>
      <c r="O165" s="3">
        <f t="shared" si="18"/>
        <v>3.2890000000000006</v>
      </c>
      <c r="P165" s="3">
        <v>11.96</v>
      </c>
      <c r="Q165" s="3">
        <v>2</v>
      </c>
      <c r="R165" s="3">
        <v>5.3819999999999997</v>
      </c>
      <c r="S165" s="11">
        <f t="shared" si="19"/>
        <v>430.55999999999995</v>
      </c>
      <c r="T165" t="str">
        <f t="shared" si="20"/>
        <v>PROFIT</v>
      </c>
    </row>
    <row r="166" spans="1:20" x14ac:dyDescent="0.25">
      <c r="A166" s="1" t="s">
        <v>255</v>
      </c>
      <c r="B166" s="9" t="str">
        <f t="shared" si="15"/>
        <v>01/23/2014</v>
      </c>
      <c r="C166" s="9" t="s">
        <v>4607</v>
      </c>
      <c r="D166" s="10" t="str">
        <f t="shared" si="16"/>
        <v>2014</v>
      </c>
      <c r="E166" s="10" t="str">
        <f t="shared" si="21"/>
        <v>January</v>
      </c>
      <c r="F166" s="2">
        <v>41662</v>
      </c>
      <c r="G166" s="2">
        <v>41667</v>
      </c>
      <c r="H166" s="9" t="str">
        <f t="shared" si="17"/>
        <v>On Date</v>
      </c>
      <c r="I166" s="1" t="s">
        <v>3384</v>
      </c>
      <c r="J166" s="1" t="s">
        <v>3133</v>
      </c>
      <c r="K166" s="1" t="s">
        <v>3176</v>
      </c>
      <c r="L166" s="1" t="s">
        <v>3177</v>
      </c>
      <c r="M166" s="1" t="s">
        <v>28</v>
      </c>
      <c r="N166" s="1" t="s">
        <v>259</v>
      </c>
      <c r="O166" s="3">
        <f t="shared" si="18"/>
        <v>356.57299999999998</v>
      </c>
      <c r="P166" s="3">
        <v>1126.02</v>
      </c>
      <c r="Q166" s="3">
        <v>3</v>
      </c>
      <c r="R166" s="3">
        <v>56.301000000000002</v>
      </c>
      <c r="S166" s="11">
        <f t="shared" si="19"/>
        <v>4504.08</v>
      </c>
      <c r="T166" t="str">
        <f t="shared" si="20"/>
        <v>PROFIT</v>
      </c>
    </row>
    <row r="167" spans="1:20" x14ac:dyDescent="0.25">
      <c r="A167" s="1" t="s">
        <v>260</v>
      </c>
      <c r="B167" s="9" t="str">
        <f t="shared" si="15"/>
        <v>05/22/2013</v>
      </c>
      <c r="C167" s="9" t="s">
        <v>4132</v>
      </c>
      <c r="D167" s="10" t="str">
        <f t="shared" si="16"/>
        <v>2013</v>
      </c>
      <c r="E167" s="10" t="str">
        <f t="shared" si="21"/>
        <v>May</v>
      </c>
      <c r="F167" s="2">
        <v>41416</v>
      </c>
      <c r="G167" s="2">
        <v>41418</v>
      </c>
      <c r="H167" s="9" t="str">
        <f t="shared" si="17"/>
        <v>On Date</v>
      </c>
      <c r="I167" s="1" t="s">
        <v>3349</v>
      </c>
      <c r="J167" s="1" t="s">
        <v>3133</v>
      </c>
      <c r="K167" s="1" t="s">
        <v>3134</v>
      </c>
      <c r="L167" s="1" t="s">
        <v>3135</v>
      </c>
      <c r="M167" s="1" t="s">
        <v>16</v>
      </c>
      <c r="N167" s="1" t="s">
        <v>261</v>
      </c>
      <c r="O167" s="3">
        <f t="shared" si="18"/>
        <v>22.530200000000001</v>
      </c>
      <c r="P167" s="3">
        <v>55.176000000000002</v>
      </c>
      <c r="Q167" s="3">
        <v>3</v>
      </c>
      <c r="R167" s="3">
        <v>-12.4146</v>
      </c>
      <c r="S167" s="11">
        <f t="shared" si="19"/>
        <v>-993.16800000000001</v>
      </c>
      <c r="T167" t="str">
        <f t="shared" si="20"/>
        <v>LOSS</v>
      </c>
    </row>
    <row r="168" spans="1:20" x14ac:dyDescent="0.25">
      <c r="A168" s="1" t="s">
        <v>260</v>
      </c>
      <c r="B168" s="9" t="str">
        <f t="shared" si="15"/>
        <v>05/22/2013</v>
      </c>
      <c r="C168" s="9" t="s">
        <v>4132</v>
      </c>
      <c r="D168" s="10" t="str">
        <f t="shared" si="16"/>
        <v>2013</v>
      </c>
      <c r="E168" s="10" t="str">
        <f t="shared" si="21"/>
        <v>May</v>
      </c>
      <c r="F168" s="2">
        <v>41416</v>
      </c>
      <c r="G168" s="2">
        <v>41418</v>
      </c>
      <c r="H168" s="9" t="str">
        <f t="shared" si="17"/>
        <v>On Date</v>
      </c>
      <c r="I168" s="1" t="s">
        <v>3349</v>
      </c>
      <c r="J168" s="1" t="s">
        <v>3133</v>
      </c>
      <c r="K168" s="1" t="s">
        <v>3134</v>
      </c>
      <c r="L168" s="1" t="s">
        <v>3135</v>
      </c>
      <c r="M168" s="1" t="s">
        <v>38</v>
      </c>
      <c r="N168" s="1" t="s">
        <v>262</v>
      </c>
      <c r="O168" s="3">
        <f t="shared" si="18"/>
        <v>19.546700000000001</v>
      </c>
      <c r="P168" s="3">
        <v>66.260000000000005</v>
      </c>
      <c r="Q168" s="3">
        <v>2</v>
      </c>
      <c r="R168" s="3">
        <v>27.166599999999999</v>
      </c>
      <c r="S168" s="11">
        <f t="shared" si="19"/>
        <v>2173.328</v>
      </c>
      <c r="T168" t="str">
        <f t="shared" si="20"/>
        <v>PROFIT</v>
      </c>
    </row>
    <row r="169" spans="1:20" x14ac:dyDescent="0.25">
      <c r="A169" s="1" t="s">
        <v>263</v>
      </c>
      <c r="B169" s="9" t="str">
        <f t="shared" si="15"/>
        <v>11/07/2012</v>
      </c>
      <c r="C169" s="9" t="s">
        <v>4485</v>
      </c>
      <c r="D169" s="10" t="str">
        <f t="shared" si="16"/>
        <v>2012</v>
      </c>
      <c r="E169" s="10" t="str">
        <f t="shared" si="21"/>
        <v>November</v>
      </c>
      <c r="F169" s="2">
        <v>41220</v>
      </c>
      <c r="G169" s="2">
        <v>41222</v>
      </c>
      <c r="H169" s="9" t="str">
        <f t="shared" si="17"/>
        <v>On Date</v>
      </c>
      <c r="I169" s="1" t="s">
        <v>3385</v>
      </c>
      <c r="J169" s="1" t="s">
        <v>3133</v>
      </c>
      <c r="K169" s="1" t="s">
        <v>3134</v>
      </c>
      <c r="L169" s="1" t="s">
        <v>3135</v>
      </c>
      <c r="M169" s="1" t="s">
        <v>72</v>
      </c>
      <c r="N169" s="1" t="s">
        <v>264</v>
      </c>
      <c r="O169" s="3">
        <f t="shared" si="18"/>
        <v>178.8</v>
      </c>
      <c r="P169" s="3">
        <v>190.72</v>
      </c>
      <c r="Q169" s="3">
        <v>1</v>
      </c>
      <c r="R169" s="3">
        <v>11.92</v>
      </c>
      <c r="S169" s="11">
        <f t="shared" si="19"/>
        <v>953.6</v>
      </c>
      <c r="T169" t="str">
        <f t="shared" si="20"/>
        <v>PROFIT</v>
      </c>
    </row>
    <row r="170" spans="1:20" x14ac:dyDescent="0.25">
      <c r="A170" s="1" t="s">
        <v>265</v>
      </c>
      <c r="B170" s="9" t="str">
        <f t="shared" si="15"/>
        <v>09/08/2014</v>
      </c>
      <c r="C170" s="9" t="s">
        <v>4274</v>
      </c>
      <c r="D170" s="10" t="str">
        <f t="shared" si="16"/>
        <v>2014</v>
      </c>
      <c r="E170" s="10" t="str">
        <f t="shared" si="21"/>
        <v>September</v>
      </c>
      <c r="F170" s="2">
        <v>41890</v>
      </c>
      <c r="G170" s="2">
        <v>41894</v>
      </c>
      <c r="H170" s="9" t="str">
        <f t="shared" si="17"/>
        <v>On Date</v>
      </c>
      <c r="I170" s="1" t="s">
        <v>3386</v>
      </c>
      <c r="J170" s="1" t="s">
        <v>3133</v>
      </c>
      <c r="K170" s="1" t="s">
        <v>3134</v>
      </c>
      <c r="L170" s="1" t="s">
        <v>3135</v>
      </c>
      <c r="M170" s="1" t="s">
        <v>12</v>
      </c>
      <c r="N170" s="1" t="s">
        <v>266</v>
      </c>
      <c r="O170" s="3">
        <f t="shared" si="18"/>
        <v>15.180999999999999</v>
      </c>
      <c r="P170" s="3">
        <v>47.94</v>
      </c>
      <c r="Q170" s="3">
        <v>3</v>
      </c>
      <c r="R170" s="3">
        <v>2.3969999999999998</v>
      </c>
      <c r="S170" s="11">
        <f t="shared" si="19"/>
        <v>191.76</v>
      </c>
      <c r="T170" t="str">
        <f t="shared" si="20"/>
        <v>PROFIT</v>
      </c>
    </row>
    <row r="171" spans="1:20" x14ac:dyDescent="0.25">
      <c r="A171" s="1" t="s">
        <v>267</v>
      </c>
      <c r="B171" s="9" t="str">
        <f t="shared" si="15"/>
        <v>07/11/2013</v>
      </c>
      <c r="C171" s="9" t="s">
        <v>4608</v>
      </c>
      <c r="D171" s="10" t="str">
        <f t="shared" si="16"/>
        <v>2013</v>
      </c>
      <c r="E171" s="10" t="str">
        <f t="shared" si="21"/>
        <v>July</v>
      </c>
      <c r="F171" s="2">
        <v>41466</v>
      </c>
      <c r="G171" s="2">
        <v>41472</v>
      </c>
      <c r="H171" s="9" t="str">
        <f t="shared" si="17"/>
        <v>Delay</v>
      </c>
      <c r="I171" s="1" t="s">
        <v>3387</v>
      </c>
      <c r="J171" s="1" t="s">
        <v>3133</v>
      </c>
      <c r="K171" s="1" t="s">
        <v>3178</v>
      </c>
      <c r="L171" s="1" t="s">
        <v>3143</v>
      </c>
      <c r="M171" s="1" t="s">
        <v>28</v>
      </c>
      <c r="N171" s="1" t="s">
        <v>268</v>
      </c>
      <c r="O171" s="3">
        <f t="shared" si="18"/>
        <v>7.6504000000000003</v>
      </c>
      <c r="P171" s="3">
        <v>16.768000000000001</v>
      </c>
      <c r="Q171" s="3">
        <v>2</v>
      </c>
      <c r="R171" s="3">
        <v>1.4672000000000001</v>
      </c>
      <c r="S171" s="11">
        <f t="shared" si="19"/>
        <v>117.376</v>
      </c>
      <c r="T171" t="str">
        <f t="shared" si="20"/>
        <v>PROFIT</v>
      </c>
    </row>
    <row r="172" spans="1:20" x14ac:dyDescent="0.25">
      <c r="A172" s="1" t="s">
        <v>269</v>
      </c>
      <c r="B172" s="9" t="str">
        <f t="shared" si="15"/>
        <v>07/15/2013</v>
      </c>
      <c r="C172" s="9" t="s">
        <v>4014</v>
      </c>
      <c r="D172" s="10" t="str">
        <f t="shared" si="16"/>
        <v>2013</v>
      </c>
      <c r="E172" s="10" t="str">
        <f t="shared" si="21"/>
        <v>July</v>
      </c>
      <c r="F172" s="2">
        <v>41470</v>
      </c>
      <c r="G172" s="2">
        <v>41473</v>
      </c>
      <c r="H172" s="9" t="str">
        <f t="shared" si="17"/>
        <v>On Date</v>
      </c>
      <c r="I172" s="1" t="s">
        <v>3388</v>
      </c>
      <c r="J172" s="1" t="s">
        <v>3133</v>
      </c>
      <c r="K172" s="1" t="s">
        <v>3167</v>
      </c>
      <c r="L172" s="1" t="s">
        <v>3143</v>
      </c>
      <c r="M172" s="1" t="s">
        <v>16</v>
      </c>
      <c r="N172" s="1" t="s">
        <v>270</v>
      </c>
      <c r="O172" s="3">
        <f t="shared" si="18"/>
        <v>42.847200000000001</v>
      </c>
      <c r="P172" s="3">
        <v>380.86399999999998</v>
      </c>
      <c r="Q172" s="3">
        <v>8</v>
      </c>
      <c r="R172" s="3">
        <v>38.086399999999998</v>
      </c>
      <c r="S172" s="11">
        <f t="shared" si="19"/>
        <v>3046.9119999999998</v>
      </c>
      <c r="T172" t="str">
        <f t="shared" si="20"/>
        <v>PROFIT</v>
      </c>
    </row>
    <row r="173" spans="1:20" x14ac:dyDescent="0.25">
      <c r="A173" s="1" t="s">
        <v>271</v>
      </c>
      <c r="B173" s="9" t="str">
        <f t="shared" si="15"/>
        <v>04/16/2013</v>
      </c>
      <c r="C173" s="9" t="s">
        <v>4327</v>
      </c>
      <c r="D173" s="10" t="str">
        <f t="shared" si="16"/>
        <v>2013</v>
      </c>
      <c r="E173" s="10" t="str">
        <f t="shared" si="21"/>
        <v>April</v>
      </c>
      <c r="F173" s="2">
        <v>41380</v>
      </c>
      <c r="G173" s="2">
        <v>41382</v>
      </c>
      <c r="H173" s="9" t="str">
        <f t="shared" si="17"/>
        <v>On Date</v>
      </c>
      <c r="I173" s="1" t="s">
        <v>3389</v>
      </c>
      <c r="J173" s="1" t="s">
        <v>3133</v>
      </c>
      <c r="K173" s="1" t="s">
        <v>3140</v>
      </c>
      <c r="L173" s="1" t="s">
        <v>3135</v>
      </c>
      <c r="M173" s="1" t="s">
        <v>72</v>
      </c>
      <c r="N173" s="1" t="s">
        <v>272</v>
      </c>
      <c r="O173" s="3">
        <f t="shared" si="18"/>
        <v>560.78399999999999</v>
      </c>
      <c r="P173" s="3">
        <v>1121.568</v>
      </c>
      <c r="Q173" s="3">
        <v>2</v>
      </c>
      <c r="R173" s="3">
        <v>0</v>
      </c>
      <c r="S173" s="11">
        <f t="shared" si="19"/>
        <v>0</v>
      </c>
      <c r="T173" t="str">
        <f t="shared" si="20"/>
        <v>PROFIT</v>
      </c>
    </row>
    <row r="174" spans="1:20" x14ac:dyDescent="0.25">
      <c r="A174" s="1" t="s">
        <v>273</v>
      </c>
      <c r="B174" s="9" t="str">
        <f t="shared" si="15"/>
        <v>06/30/2014</v>
      </c>
      <c r="C174" s="9" t="s">
        <v>4225</v>
      </c>
      <c r="D174" s="10" t="str">
        <f t="shared" si="16"/>
        <v>2014</v>
      </c>
      <c r="E174" s="10" t="str">
        <f t="shared" si="21"/>
        <v>June</v>
      </c>
      <c r="F174" s="2">
        <v>41820</v>
      </c>
      <c r="G174" s="2">
        <v>41824</v>
      </c>
      <c r="H174" s="9" t="str">
        <f t="shared" si="17"/>
        <v>On Date</v>
      </c>
      <c r="I174" s="1" t="s">
        <v>3390</v>
      </c>
      <c r="J174" s="1" t="s">
        <v>3133</v>
      </c>
      <c r="K174" s="1" t="s">
        <v>3179</v>
      </c>
      <c r="L174" s="1" t="s">
        <v>3135</v>
      </c>
      <c r="M174" s="1" t="s">
        <v>28</v>
      </c>
      <c r="N174" s="1" t="s">
        <v>274</v>
      </c>
      <c r="O174" s="3">
        <f t="shared" si="18"/>
        <v>492.39639999999997</v>
      </c>
      <c r="P174" s="3">
        <v>1295.78</v>
      </c>
      <c r="Q174" s="3">
        <v>2</v>
      </c>
      <c r="R174" s="3">
        <v>310.98719999999997</v>
      </c>
      <c r="S174" s="11">
        <f t="shared" si="19"/>
        <v>24878.975999999999</v>
      </c>
      <c r="T174" t="str">
        <f t="shared" si="20"/>
        <v>PROFIT</v>
      </c>
    </row>
    <row r="175" spans="1:20" x14ac:dyDescent="0.25">
      <c r="A175" s="1" t="s">
        <v>275</v>
      </c>
      <c r="B175" s="9" t="str">
        <f t="shared" si="15"/>
        <v>06/11/2013</v>
      </c>
      <c r="C175" s="9" t="s">
        <v>4609</v>
      </c>
      <c r="D175" s="10" t="str">
        <f t="shared" si="16"/>
        <v>2013</v>
      </c>
      <c r="E175" s="10" t="str">
        <f t="shared" si="21"/>
        <v>June</v>
      </c>
      <c r="F175" s="2">
        <v>41436</v>
      </c>
      <c r="G175" s="2">
        <v>41441</v>
      </c>
      <c r="H175" s="9" t="str">
        <f t="shared" si="17"/>
        <v>On Date</v>
      </c>
      <c r="I175" s="1" t="s">
        <v>3391</v>
      </c>
      <c r="J175" s="1" t="s">
        <v>3133</v>
      </c>
      <c r="K175" s="1" t="s">
        <v>3134</v>
      </c>
      <c r="L175" s="1" t="s">
        <v>3135</v>
      </c>
      <c r="M175" s="1" t="s">
        <v>9</v>
      </c>
      <c r="N175" s="1" t="s">
        <v>276</v>
      </c>
      <c r="O175" s="3">
        <f t="shared" si="18"/>
        <v>5.3819999999999997</v>
      </c>
      <c r="P175" s="3">
        <v>20.7</v>
      </c>
      <c r="Q175" s="3">
        <v>2</v>
      </c>
      <c r="R175" s="3">
        <v>9.9359999999999999</v>
      </c>
      <c r="S175" s="11">
        <f t="shared" si="19"/>
        <v>794.88</v>
      </c>
      <c r="T175" t="str">
        <f t="shared" si="20"/>
        <v>PROFIT</v>
      </c>
    </row>
    <row r="176" spans="1:20" x14ac:dyDescent="0.25">
      <c r="A176" s="1" t="s">
        <v>275</v>
      </c>
      <c r="B176" s="9" t="str">
        <f t="shared" si="15"/>
        <v>06/11/2013</v>
      </c>
      <c r="C176" s="9" t="s">
        <v>4609</v>
      </c>
      <c r="D176" s="10" t="str">
        <f t="shared" si="16"/>
        <v>2013</v>
      </c>
      <c r="E176" s="10" t="str">
        <f t="shared" si="21"/>
        <v>June</v>
      </c>
      <c r="F176" s="2">
        <v>41436</v>
      </c>
      <c r="G176" s="2">
        <v>41441</v>
      </c>
      <c r="H176" s="9" t="str">
        <f t="shared" si="17"/>
        <v>On Date</v>
      </c>
      <c r="I176" s="1" t="s">
        <v>3391</v>
      </c>
      <c r="J176" s="1" t="s">
        <v>3133</v>
      </c>
      <c r="K176" s="1" t="s">
        <v>3134</v>
      </c>
      <c r="L176" s="1" t="s">
        <v>3135</v>
      </c>
      <c r="M176" s="1" t="s">
        <v>22</v>
      </c>
      <c r="N176" s="1" t="s">
        <v>277</v>
      </c>
      <c r="O176" s="3">
        <f t="shared" si="18"/>
        <v>388.18200000000002</v>
      </c>
      <c r="P176" s="3">
        <v>1335.68</v>
      </c>
      <c r="Q176" s="3">
        <v>4</v>
      </c>
      <c r="R176" s="3">
        <v>-217.048</v>
      </c>
      <c r="S176" s="11">
        <f t="shared" si="19"/>
        <v>-17363.84</v>
      </c>
      <c r="T176" t="str">
        <f t="shared" si="20"/>
        <v>LOSS</v>
      </c>
    </row>
    <row r="177" spans="1:20" x14ac:dyDescent="0.25">
      <c r="A177" s="1" t="s">
        <v>275</v>
      </c>
      <c r="B177" s="9" t="str">
        <f t="shared" si="15"/>
        <v>06/11/2013</v>
      </c>
      <c r="C177" s="9" t="s">
        <v>4609</v>
      </c>
      <c r="D177" s="10" t="str">
        <f t="shared" si="16"/>
        <v>2013</v>
      </c>
      <c r="E177" s="10" t="str">
        <f t="shared" si="21"/>
        <v>June</v>
      </c>
      <c r="F177" s="2">
        <v>41436</v>
      </c>
      <c r="G177" s="2">
        <v>41441</v>
      </c>
      <c r="H177" s="9" t="str">
        <f t="shared" si="17"/>
        <v>On Date</v>
      </c>
      <c r="I177" s="1" t="s">
        <v>3391</v>
      </c>
      <c r="J177" s="1" t="s">
        <v>3133</v>
      </c>
      <c r="K177" s="1" t="s">
        <v>3134</v>
      </c>
      <c r="L177" s="1" t="s">
        <v>3135</v>
      </c>
      <c r="M177" s="1" t="s">
        <v>45</v>
      </c>
      <c r="N177" s="1" t="s">
        <v>278</v>
      </c>
      <c r="O177" s="3">
        <f t="shared" si="18"/>
        <v>3.3695999999999997</v>
      </c>
      <c r="P177" s="3">
        <v>32.4</v>
      </c>
      <c r="Q177" s="3">
        <v>5</v>
      </c>
      <c r="R177" s="3">
        <v>15.552</v>
      </c>
      <c r="S177" s="11">
        <f t="shared" si="19"/>
        <v>1244.1599999999999</v>
      </c>
      <c r="T177" t="str">
        <f t="shared" si="20"/>
        <v>PROFIT</v>
      </c>
    </row>
    <row r="178" spans="1:20" x14ac:dyDescent="0.25">
      <c r="A178" s="1" t="s">
        <v>279</v>
      </c>
      <c r="B178" s="9" t="str">
        <f t="shared" si="15"/>
        <v>11/21/2014</v>
      </c>
      <c r="C178" s="9" t="s">
        <v>4610</v>
      </c>
      <c r="D178" s="10" t="str">
        <f t="shared" si="16"/>
        <v>2014</v>
      </c>
      <c r="E178" s="10" t="str">
        <f t="shared" si="21"/>
        <v>November</v>
      </c>
      <c r="F178" s="2">
        <v>41964</v>
      </c>
      <c r="G178" s="2">
        <v>41966</v>
      </c>
      <c r="H178" s="9" t="str">
        <f t="shared" si="17"/>
        <v>On Date</v>
      </c>
      <c r="I178" s="1" t="s">
        <v>3392</v>
      </c>
      <c r="J178" s="1" t="s">
        <v>3133</v>
      </c>
      <c r="K178" s="1" t="s">
        <v>3140</v>
      </c>
      <c r="L178" s="1" t="s">
        <v>3135</v>
      </c>
      <c r="M178" s="1" t="s">
        <v>12</v>
      </c>
      <c r="N178" s="1" t="s">
        <v>280</v>
      </c>
      <c r="O178" s="3">
        <f t="shared" si="18"/>
        <v>8.6620000000000008</v>
      </c>
      <c r="P178" s="3">
        <v>42.6</v>
      </c>
      <c r="Q178" s="3">
        <v>3</v>
      </c>
      <c r="R178" s="3">
        <v>16.614000000000001</v>
      </c>
      <c r="S178" s="11">
        <f t="shared" si="19"/>
        <v>1329.1200000000001</v>
      </c>
      <c r="T178" t="str">
        <f t="shared" si="20"/>
        <v>PROFIT</v>
      </c>
    </row>
    <row r="179" spans="1:20" x14ac:dyDescent="0.25">
      <c r="A179" s="1" t="s">
        <v>279</v>
      </c>
      <c r="B179" s="9" t="str">
        <f t="shared" si="15"/>
        <v>11/21/2014</v>
      </c>
      <c r="C179" s="9" t="s">
        <v>4610</v>
      </c>
      <c r="D179" s="10" t="str">
        <f t="shared" si="16"/>
        <v>2014</v>
      </c>
      <c r="E179" s="10" t="str">
        <f t="shared" si="21"/>
        <v>November</v>
      </c>
      <c r="F179" s="2">
        <v>41964</v>
      </c>
      <c r="G179" s="2">
        <v>41966</v>
      </c>
      <c r="H179" s="9" t="str">
        <f t="shared" si="17"/>
        <v>On Date</v>
      </c>
      <c r="I179" s="1" t="s">
        <v>3392</v>
      </c>
      <c r="J179" s="1" t="s">
        <v>3133</v>
      </c>
      <c r="K179" s="1" t="s">
        <v>3140</v>
      </c>
      <c r="L179" s="1" t="s">
        <v>3135</v>
      </c>
      <c r="M179" s="1" t="s">
        <v>18</v>
      </c>
      <c r="N179" s="1" t="s">
        <v>281</v>
      </c>
      <c r="O179" s="3">
        <f t="shared" si="18"/>
        <v>8.1053999999999995</v>
      </c>
      <c r="P179" s="3">
        <v>84.055999999999997</v>
      </c>
      <c r="Q179" s="3">
        <v>7</v>
      </c>
      <c r="R179" s="3">
        <v>27.318200000000001</v>
      </c>
      <c r="S179" s="11">
        <f t="shared" si="19"/>
        <v>2185.4560000000001</v>
      </c>
      <c r="T179" t="str">
        <f t="shared" si="20"/>
        <v>PROFIT</v>
      </c>
    </row>
    <row r="180" spans="1:20" x14ac:dyDescent="0.25">
      <c r="A180" s="1" t="s">
        <v>282</v>
      </c>
      <c r="B180" s="9" t="str">
        <f t="shared" si="15"/>
        <v>12/07/2012</v>
      </c>
      <c r="C180" s="9" t="s">
        <v>4611</v>
      </c>
      <c r="D180" s="10" t="str">
        <f t="shared" si="16"/>
        <v>2012</v>
      </c>
      <c r="E180" s="10" t="str">
        <f t="shared" si="21"/>
        <v>December</v>
      </c>
      <c r="F180" s="2">
        <v>41250</v>
      </c>
      <c r="G180" s="2">
        <v>41252</v>
      </c>
      <c r="H180" s="9" t="str">
        <f t="shared" si="17"/>
        <v>On Date</v>
      </c>
      <c r="I180" s="1" t="s">
        <v>3393</v>
      </c>
      <c r="J180" s="1" t="s">
        <v>3133</v>
      </c>
      <c r="K180" s="1" t="s">
        <v>3136</v>
      </c>
      <c r="L180" s="1" t="s">
        <v>3137</v>
      </c>
      <c r="M180" s="1" t="s">
        <v>79</v>
      </c>
      <c r="N180" s="1" t="s">
        <v>283</v>
      </c>
      <c r="O180" s="3">
        <f t="shared" si="18"/>
        <v>1.98</v>
      </c>
      <c r="P180" s="3">
        <v>3.96</v>
      </c>
      <c r="Q180" s="3">
        <v>2</v>
      </c>
      <c r="R180" s="3">
        <v>0</v>
      </c>
      <c r="S180" s="11">
        <f t="shared" si="19"/>
        <v>0</v>
      </c>
      <c r="T180" t="str">
        <f t="shared" si="20"/>
        <v>PROFIT</v>
      </c>
    </row>
    <row r="181" spans="1:20" x14ac:dyDescent="0.25">
      <c r="A181" s="1" t="s">
        <v>282</v>
      </c>
      <c r="B181" s="9" t="str">
        <f t="shared" si="15"/>
        <v>12/07/2012</v>
      </c>
      <c r="C181" s="9" t="s">
        <v>4611</v>
      </c>
      <c r="D181" s="10" t="str">
        <f t="shared" si="16"/>
        <v>2012</v>
      </c>
      <c r="E181" s="10" t="str">
        <f t="shared" si="21"/>
        <v>December</v>
      </c>
      <c r="F181" s="2">
        <v>41250</v>
      </c>
      <c r="G181" s="2">
        <v>41252</v>
      </c>
      <c r="H181" s="9" t="str">
        <f t="shared" si="17"/>
        <v>On Date</v>
      </c>
      <c r="I181" s="1" t="s">
        <v>3393</v>
      </c>
      <c r="J181" s="1" t="s">
        <v>3133</v>
      </c>
      <c r="K181" s="1" t="s">
        <v>3136</v>
      </c>
      <c r="L181" s="1" t="s">
        <v>3137</v>
      </c>
      <c r="M181" s="1" t="s">
        <v>9</v>
      </c>
      <c r="N181" s="1" t="s">
        <v>158</v>
      </c>
      <c r="O181" s="3">
        <f t="shared" si="18"/>
        <v>1.4094</v>
      </c>
      <c r="P181" s="3">
        <v>2.61</v>
      </c>
      <c r="Q181" s="3">
        <v>1</v>
      </c>
      <c r="R181" s="3">
        <v>1.2005999999999999</v>
      </c>
      <c r="S181" s="11">
        <f t="shared" si="19"/>
        <v>96.047999999999988</v>
      </c>
      <c r="T181" t="str">
        <f t="shared" si="20"/>
        <v>PROFIT</v>
      </c>
    </row>
    <row r="182" spans="1:20" x14ac:dyDescent="0.25">
      <c r="A182" s="1" t="s">
        <v>284</v>
      </c>
      <c r="B182" s="9" t="str">
        <f t="shared" si="15"/>
        <v>12/08/2014</v>
      </c>
      <c r="C182" s="9" t="s">
        <v>4107</v>
      </c>
      <c r="D182" s="10" t="str">
        <f t="shared" si="16"/>
        <v>2014</v>
      </c>
      <c r="E182" s="10" t="str">
        <f t="shared" si="21"/>
        <v>December</v>
      </c>
      <c r="F182" s="2">
        <v>41981</v>
      </c>
      <c r="G182" s="2">
        <v>41984</v>
      </c>
      <c r="H182" s="9" t="str">
        <f t="shared" si="17"/>
        <v>On Date</v>
      </c>
      <c r="I182" s="1" t="s">
        <v>3394</v>
      </c>
      <c r="J182" s="1" t="s">
        <v>3133</v>
      </c>
      <c r="K182" s="1" t="s">
        <v>3134</v>
      </c>
      <c r="L182" s="1" t="s">
        <v>3135</v>
      </c>
      <c r="M182" s="1" t="s">
        <v>16</v>
      </c>
      <c r="N182" s="1" t="s">
        <v>285</v>
      </c>
      <c r="O182" s="3">
        <f t="shared" si="18"/>
        <v>109.19299999999998</v>
      </c>
      <c r="P182" s="3">
        <v>374.37599999999998</v>
      </c>
      <c r="Q182" s="3">
        <v>3</v>
      </c>
      <c r="R182" s="3">
        <v>46.796999999999997</v>
      </c>
      <c r="S182" s="11">
        <f t="shared" si="19"/>
        <v>3743.7599999999998</v>
      </c>
      <c r="T182" t="str">
        <f t="shared" si="20"/>
        <v>PROFIT</v>
      </c>
    </row>
    <row r="183" spans="1:20" x14ac:dyDescent="0.25">
      <c r="A183" s="1" t="s">
        <v>286</v>
      </c>
      <c r="B183" s="9" t="str">
        <f t="shared" si="15"/>
        <v>10/02/2014</v>
      </c>
      <c r="C183" s="9" t="s">
        <v>4412</v>
      </c>
      <c r="D183" s="10" t="str">
        <f t="shared" si="16"/>
        <v>2014</v>
      </c>
      <c r="E183" s="10" t="str">
        <f t="shared" si="21"/>
        <v>October</v>
      </c>
      <c r="F183" s="2">
        <v>41914</v>
      </c>
      <c r="G183" s="2">
        <v>41921</v>
      </c>
      <c r="H183" s="9" t="str">
        <f t="shared" si="17"/>
        <v>Delay</v>
      </c>
      <c r="I183" s="1" t="s">
        <v>3395</v>
      </c>
      <c r="J183" s="1" t="s">
        <v>3133</v>
      </c>
      <c r="K183" s="1" t="s">
        <v>3136</v>
      </c>
      <c r="L183" s="1" t="s">
        <v>3137</v>
      </c>
      <c r="M183" s="1" t="s">
        <v>45</v>
      </c>
      <c r="N183" s="1" t="s">
        <v>287</v>
      </c>
      <c r="O183" s="3">
        <f t="shared" si="18"/>
        <v>5.8548</v>
      </c>
      <c r="P183" s="3">
        <v>91.84</v>
      </c>
      <c r="Q183" s="3">
        <v>8</v>
      </c>
      <c r="R183" s="3">
        <v>45.001600000000003</v>
      </c>
      <c r="S183" s="11">
        <f t="shared" si="19"/>
        <v>3600.1280000000002</v>
      </c>
      <c r="T183" t="str">
        <f t="shared" si="20"/>
        <v>PROFIT</v>
      </c>
    </row>
    <row r="184" spans="1:20" x14ac:dyDescent="0.25">
      <c r="A184" s="1" t="s">
        <v>286</v>
      </c>
      <c r="B184" s="9" t="str">
        <f t="shared" si="15"/>
        <v>10/02/2014</v>
      </c>
      <c r="C184" s="9" t="s">
        <v>4412</v>
      </c>
      <c r="D184" s="10" t="str">
        <f t="shared" si="16"/>
        <v>2014</v>
      </c>
      <c r="E184" s="10" t="str">
        <f t="shared" si="21"/>
        <v>October</v>
      </c>
      <c r="F184" s="2">
        <v>41914</v>
      </c>
      <c r="G184" s="2">
        <v>41921</v>
      </c>
      <c r="H184" s="9" t="str">
        <f t="shared" si="17"/>
        <v>Delay</v>
      </c>
      <c r="I184" s="1" t="s">
        <v>3395</v>
      </c>
      <c r="J184" s="1" t="s">
        <v>3133</v>
      </c>
      <c r="K184" s="1" t="s">
        <v>3136</v>
      </c>
      <c r="L184" s="1" t="s">
        <v>3137</v>
      </c>
      <c r="M184" s="1" t="s">
        <v>18</v>
      </c>
      <c r="N184" s="1" t="s">
        <v>288</v>
      </c>
      <c r="O184" s="3">
        <f t="shared" si="18"/>
        <v>7.6743999999999994</v>
      </c>
      <c r="P184" s="3">
        <v>81.087999999999994</v>
      </c>
      <c r="Q184" s="3">
        <v>7</v>
      </c>
      <c r="R184" s="3">
        <v>27.3672</v>
      </c>
      <c r="S184" s="11">
        <f t="shared" si="19"/>
        <v>2189.3760000000002</v>
      </c>
      <c r="T184" t="str">
        <f t="shared" si="20"/>
        <v>PROFIT</v>
      </c>
    </row>
    <row r="185" spans="1:20" x14ac:dyDescent="0.25">
      <c r="A185" s="1" t="s">
        <v>286</v>
      </c>
      <c r="B185" s="9" t="str">
        <f t="shared" si="15"/>
        <v>10/02/2014</v>
      </c>
      <c r="C185" s="9" t="s">
        <v>4412</v>
      </c>
      <c r="D185" s="10" t="str">
        <f t="shared" si="16"/>
        <v>2014</v>
      </c>
      <c r="E185" s="10" t="str">
        <f t="shared" si="21"/>
        <v>October</v>
      </c>
      <c r="F185" s="2">
        <v>41914</v>
      </c>
      <c r="G185" s="2">
        <v>41921</v>
      </c>
      <c r="H185" s="9" t="str">
        <f t="shared" si="17"/>
        <v>Delay</v>
      </c>
      <c r="I185" s="1" t="s">
        <v>3395</v>
      </c>
      <c r="J185" s="1" t="s">
        <v>3133</v>
      </c>
      <c r="K185" s="1" t="s">
        <v>3136</v>
      </c>
      <c r="L185" s="1" t="s">
        <v>3137</v>
      </c>
      <c r="M185" s="1" t="s">
        <v>45</v>
      </c>
      <c r="N185" s="1" t="s">
        <v>289</v>
      </c>
      <c r="O185" s="3">
        <f t="shared" si="18"/>
        <v>3.3696000000000002</v>
      </c>
      <c r="P185" s="3">
        <v>19.440000000000001</v>
      </c>
      <c r="Q185" s="3">
        <v>3</v>
      </c>
      <c r="R185" s="3">
        <v>9.3312000000000008</v>
      </c>
      <c r="S185" s="11">
        <f t="shared" si="19"/>
        <v>746.49600000000009</v>
      </c>
      <c r="T185" t="str">
        <f t="shared" si="20"/>
        <v>PROFIT</v>
      </c>
    </row>
    <row r="186" spans="1:20" x14ac:dyDescent="0.25">
      <c r="A186" s="1" t="s">
        <v>286</v>
      </c>
      <c r="B186" s="9" t="str">
        <f t="shared" si="15"/>
        <v>10/02/2014</v>
      </c>
      <c r="C186" s="9" t="s">
        <v>4412</v>
      </c>
      <c r="D186" s="10" t="str">
        <f t="shared" si="16"/>
        <v>2014</v>
      </c>
      <c r="E186" s="10" t="str">
        <f t="shared" si="21"/>
        <v>October</v>
      </c>
      <c r="F186" s="2">
        <v>41914</v>
      </c>
      <c r="G186" s="2">
        <v>41921</v>
      </c>
      <c r="H186" s="9" t="str">
        <f t="shared" si="17"/>
        <v>Delay</v>
      </c>
      <c r="I186" s="1" t="s">
        <v>3395</v>
      </c>
      <c r="J186" s="1" t="s">
        <v>3133</v>
      </c>
      <c r="K186" s="1" t="s">
        <v>3136</v>
      </c>
      <c r="L186" s="1" t="s">
        <v>3137</v>
      </c>
      <c r="M186" s="1" t="s">
        <v>72</v>
      </c>
      <c r="N186" s="1" t="s">
        <v>290</v>
      </c>
      <c r="O186" s="3">
        <f t="shared" si="18"/>
        <v>150.38399999999999</v>
      </c>
      <c r="P186" s="3">
        <v>451.15199999999999</v>
      </c>
      <c r="Q186" s="3">
        <v>3</v>
      </c>
      <c r="R186" s="3">
        <v>0</v>
      </c>
      <c r="S186" s="11">
        <f t="shared" si="19"/>
        <v>0</v>
      </c>
      <c r="T186" t="str">
        <f t="shared" si="20"/>
        <v>PROFIT</v>
      </c>
    </row>
    <row r="187" spans="1:20" x14ac:dyDescent="0.25">
      <c r="A187" s="1" t="s">
        <v>291</v>
      </c>
      <c r="B187" s="9" t="str">
        <f t="shared" si="15"/>
        <v>11/04/2013</v>
      </c>
      <c r="C187" s="9" t="s">
        <v>4027</v>
      </c>
      <c r="D187" s="10" t="str">
        <f t="shared" si="16"/>
        <v>2013</v>
      </c>
      <c r="E187" s="10" t="str">
        <f t="shared" si="21"/>
        <v>November</v>
      </c>
      <c r="F187" s="2">
        <v>41582</v>
      </c>
      <c r="G187" s="2">
        <v>41586</v>
      </c>
      <c r="H187" s="9" t="str">
        <f t="shared" si="17"/>
        <v>On Date</v>
      </c>
      <c r="I187" s="1" t="s">
        <v>3396</v>
      </c>
      <c r="J187" s="1" t="s">
        <v>3133</v>
      </c>
      <c r="K187" s="1" t="s">
        <v>3180</v>
      </c>
      <c r="L187" s="1" t="s">
        <v>3137</v>
      </c>
      <c r="M187" s="1" t="s">
        <v>14</v>
      </c>
      <c r="N187" s="1" t="s">
        <v>292</v>
      </c>
      <c r="O187" s="3">
        <f t="shared" si="18"/>
        <v>2.1461999999999999</v>
      </c>
      <c r="P187" s="3">
        <v>8.82</v>
      </c>
      <c r="Q187" s="3">
        <v>3</v>
      </c>
      <c r="R187" s="3">
        <v>2.3814000000000002</v>
      </c>
      <c r="S187" s="11">
        <f t="shared" si="19"/>
        <v>190.512</v>
      </c>
      <c r="T187" t="str">
        <f t="shared" si="20"/>
        <v>PROFIT</v>
      </c>
    </row>
    <row r="188" spans="1:20" x14ac:dyDescent="0.25">
      <c r="A188" s="1" t="s">
        <v>293</v>
      </c>
      <c r="B188" s="9" t="str">
        <f t="shared" si="15"/>
        <v>09/18/2012</v>
      </c>
      <c r="C188" s="9" t="s">
        <v>4099</v>
      </c>
      <c r="D188" s="10" t="str">
        <f t="shared" si="16"/>
        <v>2012</v>
      </c>
      <c r="E188" s="10" t="str">
        <f t="shared" si="21"/>
        <v>September</v>
      </c>
      <c r="F188" s="2">
        <v>41170</v>
      </c>
      <c r="G188" s="2">
        <v>41174</v>
      </c>
      <c r="H188" s="9" t="str">
        <f t="shared" si="17"/>
        <v>On Date</v>
      </c>
      <c r="I188" s="1" t="s">
        <v>3397</v>
      </c>
      <c r="J188" s="1" t="s">
        <v>3133</v>
      </c>
      <c r="K188" s="1" t="s">
        <v>3164</v>
      </c>
      <c r="L188" s="1" t="s">
        <v>3135</v>
      </c>
      <c r="M188" s="1" t="s">
        <v>45</v>
      </c>
      <c r="N188" s="1" t="s">
        <v>287</v>
      </c>
      <c r="O188" s="3">
        <f t="shared" si="18"/>
        <v>5.8548000000000009</v>
      </c>
      <c r="P188" s="3">
        <v>160.72</v>
      </c>
      <c r="Q188" s="3">
        <v>14</v>
      </c>
      <c r="R188" s="3">
        <v>78.752799999999993</v>
      </c>
      <c r="S188" s="11">
        <f t="shared" si="19"/>
        <v>6300.2239999999993</v>
      </c>
      <c r="T188" t="str">
        <f t="shared" si="20"/>
        <v>PROFIT</v>
      </c>
    </row>
    <row r="189" spans="1:20" x14ac:dyDescent="0.25">
      <c r="A189" s="1" t="s">
        <v>293</v>
      </c>
      <c r="B189" s="9" t="str">
        <f t="shared" si="15"/>
        <v>09/18/2012</v>
      </c>
      <c r="C189" s="9" t="s">
        <v>4099</v>
      </c>
      <c r="D189" s="10" t="str">
        <f t="shared" si="16"/>
        <v>2012</v>
      </c>
      <c r="E189" s="10" t="str">
        <f t="shared" si="21"/>
        <v>September</v>
      </c>
      <c r="F189" s="2">
        <v>41170</v>
      </c>
      <c r="G189" s="2">
        <v>41174</v>
      </c>
      <c r="H189" s="9" t="str">
        <f t="shared" si="17"/>
        <v>On Date</v>
      </c>
      <c r="I189" s="1" t="s">
        <v>3397</v>
      </c>
      <c r="J189" s="1" t="s">
        <v>3133</v>
      </c>
      <c r="K189" s="1" t="s">
        <v>3164</v>
      </c>
      <c r="L189" s="1" t="s">
        <v>3135</v>
      </c>
      <c r="M189" s="1" t="s">
        <v>45</v>
      </c>
      <c r="N189" s="1" t="s">
        <v>294</v>
      </c>
      <c r="O189" s="3">
        <f t="shared" si="18"/>
        <v>2.5398000000000005</v>
      </c>
      <c r="P189" s="3">
        <v>19.920000000000002</v>
      </c>
      <c r="Q189" s="3">
        <v>4</v>
      </c>
      <c r="R189" s="3">
        <v>9.7607999999999997</v>
      </c>
      <c r="S189" s="11">
        <f t="shared" si="19"/>
        <v>780.86400000000003</v>
      </c>
      <c r="T189" t="str">
        <f t="shared" si="20"/>
        <v>PROFIT</v>
      </c>
    </row>
    <row r="190" spans="1:20" x14ac:dyDescent="0.25">
      <c r="A190" s="1" t="s">
        <v>293</v>
      </c>
      <c r="B190" s="9" t="str">
        <f t="shared" si="15"/>
        <v>09/18/2012</v>
      </c>
      <c r="C190" s="9" t="s">
        <v>4099</v>
      </c>
      <c r="D190" s="10" t="str">
        <f t="shared" si="16"/>
        <v>2012</v>
      </c>
      <c r="E190" s="10" t="str">
        <f t="shared" si="21"/>
        <v>September</v>
      </c>
      <c r="F190" s="2">
        <v>41170</v>
      </c>
      <c r="G190" s="2">
        <v>41174</v>
      </c>
      <c r="H190" s="9" t="str">
        <f t="shared" si="17"/>
        <v>On Date</v>
      </c>
      <c r="I190" s="1" t="s">
        <v>3397</v>
      </c>
      <c r="J190" s="1" t="s">
        <v>3133</v>
      </c>
      <c r="K190" s="1" t="s">
        <v>3164</v>
      </c>
      <c r="L190" s="1" t="s">
        <v>3135</v>
      </c>
      <c r="M190" s="1" t="s">
        <v>82</v>
      </c>
      <c r="N190" s="1" t="s">
        <v>295</v>
      </c>
      <c r="O190" s="3">
        <f t="shared" si="18"/>
        <v>2.5549999999999997</v>
      </c>
      <c r="P190" s="3">
        <v>7.3</v>
      </c>
      <c r="Q190" s="3">
        <v>2</v>
      </c>
      <c r="R190" s="3">
        <v>2.19</v>
      </c>
      <c r="S190" s="11">
        <f t="shared" si="19"/>
        <v>175.2</v>
      </c>
      <c r="T190" t="str">
        <f t="shared" si="20"/>
        <v>PROFIT</v>
      </c>
    </row>
    <row r="191" spans="1:20" x14ac:dyDescent="0.25">
      <c r="A191" s="1" t="s">
        <v>296</v>
      </c>
      <c r="B191" s="9" t="str">
        <f t="shared" si="15"/>
        <v>09/10/2012</v>
      </c>
      <c r="C191" s="9" t="s">
        <v>4139</v>
      </c>
      <c r="D191" s="10" t="str">
        <f t="shared" si="16"/>
        <v>2012</v>
      </c>
      <c r="E191" s="10" t="str">
        <f t="shared" si="21"/>
        <v>September</v>
      </c>
      <c r="F191" s="2">
        <v>41162</v>
      </c>
      <c r="G191" s="2">
        <v>41166</v>
      </c>
      <c r="H191" s="9" t="str">
        <f t="shared" si="17"/>
        <v>On Date</v>
      </c>
      <c r="I191" s="1" t="s">
        <v>3398</v>
      </c>
      <c r="J191" s="1" t="s">
        <v>3133</v>
      </c>
      <c r="K191" s="1" t="s">
        <v>3134</v>
      </c>
      <c r="L191" s="1" t="s">
        <v>3135</v>
      </c>
      <c r="M191" s="1" t="s">
        <v>82</v>
      </c>
      <c r="N191" s="1" t="s">
        <v>297</v>
      </c>
      <c r="O191" s="3">
        <f t="shared" si="18"/>
        <v>12.493600000000001</v>
      </c>
      <c r="P191" s="3">
        <v>51.52</v>
      </c>
      <c r="Q191" s="3">
        <v>4</v>
      </c>
      <c r="R191" s="3">
        <v>1.5456000000000001</v>
      </c>
      <c r="S191" s="11">
        <f t="shared" si="19"/>
        <v>123.64800000000001</v>
      </c>
      <c r="T191" t="str">
        <f t="shared" si="20"/>
        <v>PROFIT</v>
      </c>
    </row>
    <row r="192" spans="1:20" x14ac:dyDescent="0.25">
      <c r="A192" s="1" t="s">
        <v>298</v>
      </c>
      <c r="B192" s="9" t="str">
        <f t="shared" si="15"/>
        <v>12/02/2014</v>
      </c>
      <c r="C192" s="9" t="s">
        <v>4189</v>
      </c>
      <c r="D192" s="10" t="str">
        <f t="shared" si="16"/>
        <v>2014</v>
      </c>
      <c r="E192" s="10" t="str">
        <f t="shared" si="21"/>
        <v>December</v>
      </c>
      <c r="F192" s="2">
        <v>41975</v>
      </c>
      <c r="G192" s="2">
        <v>41979</v>
      </c>
      <c r="H192" s="9" t="str">
        <f t="shared" si="17"/>
        <v>On Date</v>
      </c>
      <c r="I192" s="1" t="s">
        <v>3399</v>
      </c>
      <c r="J192" s="1" t="s">
        <v>3133</v>
      </c>
      <c r="K192" s="1" t="s">
        <v>3156</v>
      </c>
      <c r="L192" s="1" t="s">
        <v>3147</v>
      </c>
      <c r="M192" s="1" t="s">
        <v>16</v>
      </c>
      <c r="N192" s="1" t="s">
        <v>299</v>
      </c>
      <c r="O192" s="3">
        <f t="shared" si="18"/>
        <v>139.15289999999999</v>
      </c>
      <c r="P192" s="3">
        <v>470.37599999999998</v>
      </c>
      <c r="Q192" s="3">
        <v>3</v>
      </c>
      <c r="R192" s="3">
        <v>52.917299999999997</v>
      </c>
      <c r="S192" s="11">
        <f t="shared" si="19"/>
        <v>4233.384</v>
      </c>
      <c r="T192" t="str">
        <f t="shared" si="20"/>
        <v>PROFIT</v>
      </c>
    </row>
    <row r="193" spans="1:20" x14ac:dyDescent="0.25">
      <c r="A193" s="1" t="s">
        <v>298</v>
      </c>
      <c r="B193" s="9" t="str">
        <f t="shared" si="15"/>
        <v>12/02/2014</v>
      </c>
      <c r="C193" s="9" t="s">
        <v>4189</v>
      </c>
      <c r="D193" s="10" t="str">
        <f t="shared" si="16"/>
        <v>2014</v>
      </c>
      <c r="E193" s="10" t="str">
        <f t="shared" si="21"/>
        <v>December</v>
      </c>
      <c r="F193" s="2">
        <v>41975</v>
      </c>
      <c r="G193" s="2">
        <v>41979</v>
      </c>
      <c r="H193" s="9" t="str">
        <f t="shared" si="17"/>
        <v>On Date</v>
      </c>
      <c r="I193" s="1" t="s">
        <v>3399</v>
      </c>
      <c r="J193" s="1" t="s">
        <v>3133</v>
      </c>
      <c r="K193" s="1" t="s">
        <v>3156</v>
      </c>
      <c r="L193" s="1" t="s">
        <v>3147</v>
      </c>
      <c r="M193" s="1" t="s">
        <v>16</v>
      </c>
      <c r="N193" s="1" t="s">
        <v>300</v>
      </c>
      <c r="O193" s="3">
        <f t="shared" si="18"/>
        <v>48.172699999999999</v>
      </c>
      <c r="P193" s="3">
        <v>105.584</v>
      </c>
      <c r="Q193" s="3">
        <v>2</v>
      </c>
      <c r="R193" s="3">
        <v>9.2385999999999999</v>
      </c>
      <c r="S193" s="11">
        <f t="shared" si="19"/>
        <v>739.08799999999997</v>
      </c>
      <c r="T193" t="str">
        <f t="shared" si="20"/>
        <v>PROFIT</v>
      </c>
    </row>
    <row r="194" spans="1:20" x14ac:dyDescent="0.25">
      <c r="A194" s="1" t="s">
        <v>298</v>
      </c>
      <c r="B194" s="9" t="str">
        <f t="shared" si="15"/>
        <v>12/02/2014</v>
      </c>
      <c r="C194" s="9" t="s">
        <v>4189</v>
      </c>
      <c r="D194" s="10" t="str">
        <f t="shared" si="16"/>
        <v>2014</v>
      </c>
      <c r="E194" s="10" t="str">
        <f t="shared" si="21"/>
        <v>December</v>
      </c>
      <c r="F194" s="2">
        <v>41975</v>
      </c>
      <c r="G194" s="2">
        <v>41979</v>
      </c>
      <c r="H194" s="9" t="str">
        <f t="shared" si="17"/>
        <v>On Date</v>
      </c>
      <c r="I194" s="1" t="s">
        <v>3399</v>
      </c>
      <c r="J194" s="1" t="s">
        <v>3133</v>
      </c>
      <c r="K194" s="1" t="s">
        <v>3156</v>
      </c>
      <c r="L194" s="1" t="s">
        <v>3147</v>
      </c>
      <c r="M194" s="1" t="s">
        <v>20</v>
      </c>
      <c r="N194" s="1" t="s">
        <v>301</v>
      </c>
      <c r="O194" s="3">
        <f t="shared" si="18"/>
        <v>9.2157999999999998</v>
      </c>
      <c r="P194" s="3">
        <v>31.152000000000001</v>
      </c>
      <c r="Q194" s="3">
        <v>3</v>
      </c>
      <c r="R194" s="3">
        <v>3.5045999999999999</v>
      </c>
      <c r="S194" s="11">
        <f t="shared" si="19"/>
        <v>280.36799999999999</v>
      </c>
      <c r="T194" t="str">
        <f t="shared" si="20"/>
        <v>PROFIT</v>
      </c>
    </row>
    <row r="195" spans="1:20" x14ac:dyDescent="0.25">
      <c r="A195" s="1" t="s">
        <v>298</v>
      </c>
      <c r="B195" s="9" t="str">
        <f t="shared" ref="B195:B258" si="22">TEXT(F195,"mm/dd/yyyy")</f>
        <v>12/02/2014</v>
      </c>
      <c r="C195" s="9" t="s">
        <v>4189</v>
      </c>
      <c r="D195" s="10" t="str">
        <f t="shared" ref="D195:D258" si="23">RIGHT(C195,4)</f>
        <v>2014</v>
      </c>
      <c r="E195" s="10" t="str">
        <f t="shared" si="21"/>
        <v>December</v>
      </c>
      <c r="F195" s="2">
        <v>41975</v>
      </c>
      <c r="G195" s="2">
        <v>41979</v>
      </c>
      <c r="H195" s="9" t="str">
        <f t="shared" ref="H195:H258" si="24">IF(_xlfn.DAYS(G195,F195)&lt;=5,"On Date","Delay")</f>
        <v>On Date</v>
      </c>
      <c r="I195" s="1" t="s">
        <v>3399</v>
      </c>
      <c r="J195" s="1" t="s">
        <v>3133</v>
      </c>
      <c r="K195" s="1" t="s">
        <v>3156</v>
      </c>
      <c r="L195" s="1" t="s">
        <v>3147</v>
      </c>
      <c r="M195" s="1" t="s">
        <v>18</v>
      </c>
      <c r="N195" s="1" t="s">
        <v>302</v>
      </c>
      <c r="O195" s="3">
        <f t="shared" ref="O195:O258" si="25">(P195/Q195)-(R195/Q195)</f>
        <v>1.6473</v>
      </c>
      <c r="P195" s="3">
        <v>6.7830000000000004</v>
      </c>
      <c r="Q195" s="3">
        <v>7</v>
      </c>
      <c r="R195" s="3">
        <v>-4.7481</v>
      </c>
      <c r="S195" s="11">
        <f t="shared" ref="S195:S258" si="26">R195*80</f>
        <v>-379.84800000000001</v>
      </c>
      <c r="T195" t="str">
        <f t="shared" ref="T195:T258" si="27">IF(S195:S3397&lt;0,"LOSS","PROFIT")</f>
        <v>LOSS</v>
      </c>
    </row>
    <row r="196" spans="1:20" x14ac:dyDescent="0.25">
      <c r="A196" s="1" t="s">
        <v>298</v>
      </c>
      <c r="B196" s="9" t="str">
        <f t="shared" si="22"/>
        <v>12/02/2014</v>
      </c>
      <c r="C196" s="9" t="s">
        <v>4189</v>
      </c>
      <c r="D196" s="10" t="str">
        <f t="shared" si="23"/>
        <v>2014</v>
      </c>
      <c r="E196" s="10" t="str">
        <f t="shared" si="21"/>
        <v>December</v>
      </c>
      <c r="F196" s="2">
        <v>41975</v>
      </c>
      <c r="G196" s="2">
        <v>41979</v>
      </c>
      <c r="H196" s="9" t="str">
        <f t="shared" si="24"/>
        <v>On Date</v>
      </c>
      <c r="I196" s="1" t="s">
        <v>3399</v>
      </c>
      <c r="J196" s="1" t="s">
        <v>3133</v>
      </c>
      <c r="K196" s="1" t="s">
        <v>3156</v>
      </c>
      <c r="L196" s="1" t="s">
        <v>3147</v>
      </c>
      <c r="M196" s="1" t="s">
        <v>16</v>
      </c>
      <c r="N196" s="1" t="s">
        <v>94</v>
      </c>
      <c r="O196" s="3">
        <f t="shared" si="25"/>
        <v>93.9726</v>
      </c>
      <c r="P196" s="3">
        <v>406.36799999999999</v>
      </c>
      <c r="Q196" s="3">
        <v>4</v>
      </c>
      <c r="R196" s="3">
        <v>30.477599999999999</v>
      </c>
      <c r="S196" s="11">
        <f t="shared" si="26"/>
        <v>2438.2080000000001</v>
      </c>
      <c r="T196" t="str">
        <f t="shared" si="27"/>
        <v>PROFIT</v>
      </c>
    </row>
    <row r="197" spans="1:20" x14ac:dyDescent="0.25">
      <c r="A197" s="1" t="s">
        <v>303</v>
      </c>
      <c r="B197" s="9" t="str">
        <f t="shared" si="22"/>
        <v>03/21/2013</v>
      </c>
      <c r="C197" s="9" t="s">
        <v>4272</v>
      </c>
      <c r="D197" s="10" t="str">
        <f t="shared" si="23"/>
        <v>2013</v>
      </c>
      <c r="E197" s="10" t="str">
        <f t="shared" si="21"/>
        <v>March</v>
      </c>
      <c r="F197" s="2">
        <v>41354</v>
      </c>
      <c r="G197" s="2">
        <v>41358</v>
      </c>
      <c r="H197" s="9" t="str">
        <f t="shared" si="24"/>
        <v>On Date</v>
      </c>
      <c r="I197" s="1" t="s">
        <v>3400</v>
      </c>
      <c r="J197" s="1" t="s">
        <v>3133</v>
      </c>
      <c r="K197" s="1" t="s">
        <v>3181</v>
      </c>
      <c r="L197" s="1" t="s">
        <v>3145</v>
      </c>
      <c r="M197" s="1" t="s">
        <v>16</v>
      </c>
      <c r="N197" s="1" t="s">
        <v>304</v>
      </c>
      <c r="O197" s="3">
        <f t="shared" si="25"/>
        <v>52.460100000000004</v>
      </c>
      <c r="P197" s="3">
        <v>84.784000000000006</v>
      </c>
      <c r="Q197" s="3">
        <v>2</v>
      </c>
      <c r="R197" s="3">
        <v>-20.136199999999999</v>
      </c>
      <c r="S197" s="11">
        <f t="shared" si="26"/>
        <v>-1610.896</v>
      </c>
      <c r="T197" t="str">
        <f t="shared" si="27"/>
        <v>LOSS</v>
      </c>
    </row>
    <row r="198" spans="1:20" x14ac:dyDescent="0.25">
      <c r="A198" s="1" t="s">
        <v>303</v>
      </c>
      <c r="B198" s="9" t="str">
        <f t="shared" si="22"/>
        <v>03/21/2013</v>
      </c>
      <c r="C198" s="9" t="s">
        <v>4272</v>
      </c>
      <c r="D198" s="10" t="str">
        <f t="shared" si="23"/>
        <v>2013</v>
      </c>
      <c r="E198" s="10" t="str">
        <f t="shared" si="21"/>
        <v>March</v>
      </c>
      <c r="F198" s="2">
        <v>41354</v>
      </c>
      <c r="G198" s="2">
        <v>41358</v>
      </c>
      <c r="H198" s="9" t="str">
        <f t="shared" si="24"/>
        <v>On Date</v>
      </c>
      <c r="I198" s="1" t="s">
        <v>3400</v>
      </c>
      <c r="J198" s="1" t="s">
        <v>3133</v>
      </c>
      <c r="K198" s="1" t="s">
        <v>3181</v>
      </c>
      <c r="L198" s="1" t="s">
        <v>3145</v>
      </c>
      <c r="M198" s="1" t="s">
        <v>45</v>
      </c>
      <c r="N198" s="1" t="s">
        <v>305</v>
      </c>
      <c r="O198" s="3">
        <f t="shared" si="25"/>
        <v>3.3696000000000002</v>
      </c>
      <c r="P198" s="3">
        <v>20.736000000000001</v>
      </c>
      <c r="Q198" s="3">
        <v>4</v>
      </c>
      <c r="R198" s="3">
        <v>7.2576000000000001</v>
      </c>
      <c r="S198" s="11">
        <f t="shared" si="26"/>
        <v>580.60799999999995</v>
      </c>
      <c r="T198" t="str">
        <f t="shared" si="27"/>
        <v>PROFIT</v>
      </c>
    </row>
    <row r="199" spans="1:20" x14ac:dyDescent="0.25">
      <c r="A199" s="1" t="s">
        <v>303</v>
      </c>
      <c r="B199" s="9" t="str">
        <f t="shared" si="22"/>
        <v>03/21/2013</v>
      </c>
      <c r="C199" s="9" t="s">
        <v>4272</v>
      </c>
      <c r="D199" s="10" t="str">
        <f t="shared" si="23"/>
        <v>2013</v>
      </c>
      <c r="E199" s="10" t="str">
        <f t="shared" si="21"/>
        <v>March</v>
      </c>
      <c r="F199" s="2">
        <v>41354</v>
      </c>
      <c r="G199" s="2">
        <v>41358</v>
      </c>
      <c r="H199" s="9" t="str">
        <f t="shared" si="24"/>
        <v>On Date</v>
      </c>
      <c r="I199" s="1" t="s">
        <v>3400</v>
      </c>
      <c r="J199" s="1" t="s">
        <v>3133</v>
      </c>
      <c r="K199" s="1" t="s">
        <v>3181</v>
      </c>
      <c r="L199" s="1" t="s">
        <v>3145</v>
      </c>
      <c r="M199" s="1" t="s">
        <v>18</v>
      </c>
      <c r="N199" s="1" t="s">
        <v>242</v>
      </c>
      <c r="O199" s="3">
        <f t="shared" si="25"/>
        <v>9.9056999999999995</v>
      </c>
      <c r="P199" s="3">
        <v>16.821000000000002</v>
      </c>
      <c r="Q199" s="3">
        <v>3</v>
      </c>
      <c r="R199" s="3">
        <v>-12.896100000000001</v>
      </c>
      <c r="S199" s="11">
        <f t="shared" si="26"/>
        <v>-1031.6880000000001</v>
      </c>
      <c r="T199" t="str">
        <f t="shared" si="27"/>
        <v>LOSS</v>
      </c>
    </row>
    <row r="200" spans="1:20" x14ac:dyDescent="0.25">
      <c r="A200" s="1" t="s">
        <v>303</v>
      </c>
      <c r="B200" s="9" t="str">
        <f t="shared" si="22"/>
        <v>03/21/2013</v>
      </c>
      <c r="C200" s="9" t="s">
        <v>4272</v>
      </c>
      <c r="D200" s="10" t="str">
        <f t="shared" si="23"/>
        <v>2013</v>
      </c>
      <c r="E200" s="10" t="str">
        <f t="shared" si="21"/>
        <v>March</v>
      </c>
      <c r="F200" s="2">
        <v>41354</v>
      </c>
      <c r="G200" s="2">
        <v>41358</v>
      </c>
      <c r="H200" s="9" t="str">
        <f t="shared" si="24"/>
        <v>On Date</v>
      </c>
      <c r="I200" s="1" t="s">
        <v>3400</v>
      </c>
      <c r="J200" s="1" t="s">
        <v>3133</v>
      </c>
      <c r="K200" s="1" t="s">
        <v>3181</v>
      </c>
      <c r="L200" s="1" t="s">
        <v>3145</v>
      </c>
      <c r="M200" s="1" t="s">
        <v>45</v>
      </c>
      <c r="N200" s="1" t="s">
        <v>306</v>
      </c>
      <c r="O200" s="3">
        <f t="shared" si="25"/>
        <v>3.3696000000000002</v>
      </c>
      <c r="P200" s="3">
        <v>10.368</v>
      </c>
      <c r="Q200" s="3">
        <v>2</v>
      </c>
      <c r="R200" s="3">
        <v>3.6288</v>
      </c>
      <c r="S200" s="11">
        <f t="shared" si="26"/>
        <v>290.30399999999997</v>
      </c>
      <c r="T200" t="str">
        <f t="shared" si="27"/>
        <v>PROFIT</v>
      </c>
    </row>
    <row r="201" spans="1:20" x14ac:dyDescent="0.25">
      <c r="A201" s="1" t="s">
        <v>307</v>
      </c>
      <c r="B201" s="9" t="str">
        <f t="shared" si="22"/>
        <v>08/08/2011</v>
      </c>
      <c r="C201" s="9" t="s">
        <v>4574</v>
      </c>
      <c r="D201" s="10" t="str">
        <f t="shared" si="23"/>
        <v>2011</v>
      </c>
      <c r="E201" s="10" t="str">
        <f t="shared" si="21"/>
        <v>August</v>
      </c>
      <c r="F201" s="2">
        <v>40763</v>
      </c>
      <c r="G201" s="2">
        <v>40770</v>
      </c>
      <c r="H201" s="9" t="str">
        <f t="shared" si="24"/>
        <v>Delay</v>
      </c>
      <c r="I201" s="1" t="s">
        <v>3401</v>
      </c>
      <c r="J201" s="1" t="s">
        <v>3133</v>
      </c>
      <c r="K201" s="1" t="s">
        <v>3159</v>
      </c>
      <c r="L201" s="1" t="s">
        <v>3135</v>
      </c>
      <c r="M201" s="1" t="s">
        <v>20</v>
      </c>
      <c r="N201" s="1" t="s">
        <v>308</v>
      </c>
      <c r="O201" s="3">
        <f t="shared" si="25"/>
        <v>27.022600000000004</v>
      </c>
      <c r="P201" s="3">
        <v>76.12</v>
      </c>
      <c r="Q201" s="3">
        <v>2</v>
      </c>
      <c r="R201" s="3">
        <v>22.0748</v>
      </c>
      <c r="S201" s="11">
        <f t="shared" si="26"/>
        <v>1765.9839999999999</v>
      </c>
      <c r="T201" t="str">
        <f t="shared" si="27"/>
        <v>PROFIT</v>
      </c>
    </row>
    <row r="202" spans="1:20" x14ac:dyDescent="0.25">
      <c r="A202" s="1" t="s">
        <v>307</v>
      </c>
      <c r="B202" s="9" t="str">
        <f t="shared" si="22"/>
        <v>08/08/2011</v>
      </c>
      <c r="C202" s="9" t="s">
        <v>4574</v>
      </c>
      <c r="D202" s="10" t="str">
        <f t="shared" si="23"/>
        <v>2011</v>
      </c>
      <c r="E202" s="10" t="str">
        <f t="shared" si="21"/>
        <v>August</v>
      </c>
      <c r="F202" s="2">
        <v>40763</v>
      </c>
      <c r="G202" s="2">
        <v>40770</v>
      </c>
      <c r="H202" s="9" t="str">
        <f t="shared" si="24"/>
        <v>Delay</v>
      </c>
      <c r="I202" s="1" t="s">
        <v>3401</v>
      </c>
      <c r="J202" s="1" t="s">
        <v>3133</v>
      </c>
      <c r="K202" s="1" t="s">
        <v>3159</v>
      </c>
      <c r="L202" s="1" t="s">
        <v>3135</v>
      </c>
      <c r="M202" s="1" t="s">
        <v>165</v>
      </c>
      <c r="N202" s="1" t="s">
        <v>192</v>
      </c>
      <c r="O202" s="3">
        <f t="shared" si="25"/>
        <v>254.9949</v>
      </c>
      <c r="P202" s="3">
        <v>1199.9760000000001</v>
      </c>
      <c r="Q202" s="3">
        <v>3</v>
      </c>
      <c r="R202" s="3">
        <v>434.99130000000002</v>
      </c>
      <c r="S202" s="11">
        <f t="shared" si="26"/>
        <v>34799.304000000004</v>
      </c>
      <c r="T202" t="str">
        <f t="shared" si="27"/>
        <v>PROFIT</v>
      </c>
    </row>
    <row r="203" spans="1:20" x14ac:dyDescent="0.25">
      <c r="A203" s="1" t="s">
        <v>307</v>
      </c>
      <c r="B203" s="9" t="str">
        <f t="shared" si="22"/>
        <v>08/08/2011</v>
      </c>
      <c r="C203" s="9" t="s">
        <v>4574</v>
      </c>
      <c r="D203" s="10" t="str">
        <f t="shared" si="23"/>
        <v>2011</v>
      </c>
      <c r="E203" s="10" t="str">
        <f t="shared" si="21"/>
        <v>August</v>
      </c>
      <c r="F203" s="2">
        <v>40763</v>
      </c>
      <c r="G203" s="2">
        <v>40770</v>
      </c>
      <c r="H203" s="9" t="str">
        <f t="shared" si="24"/>
        <v>Delay</v>
      </c>
      <c r="I203" s="1" t="s">
        <v>3401</v>
      </c>
      <c r="J203" s="1" t="s">
        <v>3133</v>
      </c>
      <c r="K203" s="1" t="s">
        <v>3159</v>
      </c>
      <c r="L203" s="1" t="s">
        <v>3135</v>
      </c>
      <c r="M203" s="1" t="s">
        <v>16</v>
      </c>
      <c r="N203" s="1" t="s">
        <v>309</v>
      </c>
      <c r="O203" s="3">
        <f t="shared" si="25"/>
        <v>78.042999999999992</v>
      </c>
      <c r="P203" s="3">
        <v>445.96</v>
      </c>
      <c r="Q203" s="3">
        <v>5</v>
      </c>
      <c r="R203" s="3">
        <v>55.744999999999997</v>
      </c>
      <c r="S203" s="11">
        <f t="shared" si="26"/>
        <v>4459.5999999999995</v>
      </c>
      <c r="T203" t="str">
        <f t="shared" si="27"/>
        <v>PROFIT</v>
      </c>
    </row>
    <row r="204" spans="1:20" x14ac:dyDescent="0.25">
      <c r="A204" s="1" t="s">
        <v>307</v>
      </c>
      <c r="B204" s="9" t="str">
        <f t="shared" si="22"/>
        <v>08/08/2011</v>
      </c>
      <c r="C204" s="9" t="s">
        <v>4574</v>
      </c>
      <c r="D204" s="10" t="str">
        <f t="shared" si="23"/>
        <v>2011</v>
      </c>
      <c r="E204" s="10" t="str">
        <f t="shared" ref="E204:E267" si="28">TEXT(B204,"mmmm")</f>
        <v>August</v>
      </c>
      <c r="F204" s="2">
        <v>40763</v>
      </c>
      <c r="G204" s="2">
        <v>40770</v>
      </c>
      <c r="H204" s="9" t="str">
        <f t="shared" si="24"/>
        <v>Delay</v>
      </c>
      <c r="I204" s="1" t="s">
        <v>3401</v>
      </c>
      <c r="J204" s="1" t="s">
        <v>3133</v>
      </c>
      <c r="K204" s="1" t="s">
        <v>3159</v>
      </c>
      <c r="L204" s="1" t="s">
        <v>3135</v>
      </c>
      <c r="M204" s="1" t="s">
        <v>12</v>
      </c>
      <c r="N204" s="1" t="s">
        <v>310</v>
      </c>
      <c r="O204" s="3">
        <f t="shared" si="25"/>
        <v>29.498399999999997</v>
      </c>
      <c r="P204" s="3">
        <v>327.76</v>
      </c>
      <c r="Q204" s="3">
        <v>8</v>
      </c>
      <c r="R204" s="3">
        <v>91.772800000000004</v>
      </c>
      <c r="S204" s="11">
        <f t="shared" si="26"/>
        <v>7341.8240000000005</v>
      </c>
      <c r="T204" t="str">
        <f t="shared" si="27"/>
        <v>PROFIT</v>
      </c>
    </row>
    <row r="205" spans="1:20" x14ac:dyDescent="0.25">
      <c r="A205" s="1" t="s">
        <v>311</v>
      </c>
      <c r="B205" s="9" t="str">
        <f t="shared" si="22"/>
        <v>05/20/2014</v>
      </c>
      <c r="C205" s="9" t="s">
        <v>4359</v>
      </c>
      <c r="D205" s="10" t="str">
        <f t="shared" si="23"/>
        <v>2014</v>
      </c>
      <c r="E205" s="10" t="str">
        <f t="shared" si="28"/>
        <v>May</v>
      </c>
      <c r="F205" s="2">
        <v>41779</v>
      </c>
      <c r="G205" s="2">
        <v>41783</v>
      </c>
      <c r="H205" s="9" t="str">
        <f t="shared" si="24"/>
        <v>On Date</v>
      </c>
      <c r="I205" s="1" t="s">
        <v>3402</v>
      </c>
      <c r="J205" s="1" t="s">
        <v>3133</v>
      </c>
      <c r="K205" s="1" t="s">
        <v>3136</v>
      </c>
      <c r="L205" s="1" t="s">
        <v>3137</v>
      </c>
      <c r="M205" s="1" t="s">
        <v>20</v>
      </c>
      <c r="N205" s="1" t="s">
        <v>312</v>
      </c>
      <c r="O205" s="3">
        <f t="shared" si="25"/>
        <v>34.491799999999998</v>
      </c>
      <c r="P205" s="3">
        <v>97.16</v>
      </c>
      <c r="Q205" s="3">
        <v>2</v>
      </c>
      <c r="R205" s="3">
        <v>28.176400000000001</v>
      </c>
      <c r="S205" s="11">
        <f t="shared" si="26"/>
        <v>2254.1120000000001</v>
      </c>
      <c r="T205" t="str">
        <f t="shared" si="27"/>
        <v>PROFIT</v>
      </c>
    </row>
    <row r="206" spans="1:20" x14ac:dyDescent="0.25">
      <c r="A206" s="1" t="s">
        <v>313</v>
      </c>
      <c r="B206" s="9" t="str">
        <f t="shared" si="22"/>
        <v>12/18/2014</v>
      </c>
      <c r="C206" s="9" t="s">
        <v>4060</v>
      </c>
      <c r="D206" s="10" t="str">
        <f t="shared" si="23"/>
        <v>2014</v>
      </c>
      <c r="E206" s="10" t="str">
        <f t="shared" si="28"/>
        <v>December</v>
      </c>
      <c r="F206" s="2">
        <v>41991</v>
      </c>
      <c r="G206" s="2">
        <v>41995</v>
      </c>
      <c r="H206" s="9" t="str">
        <f t="shared" si="24"/>
        <v>On Date</v>
      </c>
      <c r="I206" s="1" t="s">
        <v>3403</v>
      </c>
      <c r="J206" s="1" t="s">
        <v>3133</v>
      </c>
      <c r="K206" s="1" t="s">
        <v>3140</v>
      </c>
      <c r="L206" s="1" t="s">
        <v>3135</v>
      </c>
      <c r="M206" s="1" t="s">
        <v>18</v>
      </c>
      <c r="N206" s="1" t="s">
        <v>314</v>
      </c>
      <c r="O206" s="3">
        <f t="shared" si="25"/>
        <v>2.0192999999999999</v>
      </c>
      <c r="P206" s="3">
        <v>15.24</v>
      </c>
      <c r="Q206" s="3">
        <v>5</v>
      </c>
      <c r="R206" s="3">
        <v>5.1435000000000004</v>
      </c>
      <c r="S206" s="11">
        <f t="shared" si="26"/>
        <v>411.48</v>
      </c>
      <c r="T206" t="str">
        <f t="shared" si="27"/>
        <v>PROFIT</v>
      </c>
    </row>
    <row r="207" spans="1:20" x14ac:dyDescent="0.25">
      <c r="A207" s="1" t="s">
        <v>313</v>
      </c>
      <c r="B207" s="9" t="str">
        <f t="shared" si="22"/>
        <v>12/18/2014</v>
      </c>
      <c r="C207" s="9" t="s">
        <v>4060</v>
      </c>
      <c r="D207" s="10" t="str">
        <f t="shared" si="23"/>
        <v>2014</v>
      </c>
      <c r="E207" s="10" t="str">
        <f t="shared" si="28"/>
        <v>December</v>
      </c>
      <c r="F207" s="2">
        <v>41991</v>
      </c>
      <c r="G207" s="2">
        <v>41995</v>
      </c>
      <c r="H207" s="9" t="str">
        <f t="shared" si="24"/>
        <v>On Date</v>
      </c>
      <c r="I207" s="1" t="s">
        <v>3403</v>
      </c>
      <c r="J207" s="1" t="s">
        <v>3133</v>
      </c>
      <c r="K207" s="1" t="s">
        <v>3140</v>
      </c>
      <c r="L207" s="1" t="s">
        <v>3135</v>
      </c>
      <c r="M207" s="1" t="s">
        <v>45</v>
      </c>
      <c r="N207" s="1" t="s">
        <v>141</v>
      </c>
      <c r="O207" s="3">
        <f t="shared" si="25"/>
        <v>2.3814000000000002</v>
      </c>
      <c r="P207" s="3">
        <v>13.23</v>
      </c>
      <c r="Q207" s="3">
        <v>3</v>
      </c>
      <c r="R207" s="3">
        <v>6.0857999999999999</v>
      </c>
      <c r="S207" s="11">
        <f t="shared" si="26"/>
        <v>486.86399999999998</v>
      </c>
      <c r="T207" t="str">
        <f t="shared" si="27"/>
        <v>PROFIT</v>
      </c>
    </row>
    <row r="208" spans="1:20" x14ac:dyDescent="0.25">
      <c r="A208" s="1" t="s">
        <v>315</v>
      </c>
      <c r="B208" s="9" t="str">
        <f t="shared" si="22"/>
        <v>12/12/2013</v>
      </c>
      <c r="C208" s="9" t="s">
        <v>4097</v>
      </c>
      <c r="D208" s="10" t="str">
        <f t="shared" si="23"/>
        <v>2013</v>
      </c>
      <c r="E208" s="10" t="str">
        <f t="shared" si="28"/>
        <v>December</v>
      </c>
      <c r="F208" s="2">
        <v>41620</v>
      </c>
      <c r="G208" s="2">
        <v>41622</v>
      </c>
      <c r="H208" s="9" t="str">
        <f t="shared" si="24"/>
        <v>On Date</v>
      </c>
      <c r="I208" s="1" t="s">
        <v>3404</v>
      </c>
      <c r="J208" s="1" t="s">
        <v>3133</v>
      </c>
      <c r="K208" s="1" t="s">
        <v>3146</v>
      </c>
      <c r="L208" s="1" t="s">
        <v>3147</v>
      </c>
      <c r="M208" s="1" t="s">
        <v>28</v>
      </c>
      <c r="N208" s="1" t="s">
        <v>316</v>
      </c>
      <c r="O208" s="3">
        <f t="shared" si="25"/>
        <v>98.367699999999999</v>
      </c>
      <c r="P208" s="3">
        <v>243.38399999999999</v>
      </c>
      <c r="Q208" s="3">
        <v>3</v>
      </c>
      <c r="R208" s="3">
        <v>-51.719099999999997</v>
      </c>
      <c r="S208" s="11">
        <f t="shared" si="26"/>
        <v>-4137.5280000000002</v>
      </c>
      <c r="T208" t="str">
        <f t="shared" si="27"/>
        <v>LOSS</v>
      </c>
    </row>
    <row r="209" spans="1:20" x14ac:dyDescent="0.25">
      <c r="A209" s="1" t="s">
        <v>315</v>
      </c>
      <c r="B209" s="9" t="str">
        <f t="shared" si="22"/>
        <v>12/12/2013</v>
      </c>
      <c r="C209" s="9" t="s">
        <v>4097</v>
      </c>
      <c r="D209" s="10" t="str">
        <f t="shared" si="23"/>
        <v>2013</v>
      </c>
      <c r="E209" s="10" t="str">
        <f t="shared" si="28"/>
        <v>December</v>
      </c>
      <c r="F209" s="2">
        <v>41620</v>
      </c>
      <c r="G209" s="2">
        <v>41622</v>
      </c>
      <c r="H209" s="9" t="str">
        <f t="shared" si="24"/>
        <v>On Date</v>
      </c>
      <c r="I209" s="1" t="s">
        <v>3404</v>
      </c>
      <c r="J209" s="1" t="s">
        <v>3133</v>
      </c>
      <c r="K209" s="1" t="s">
        <v>3146</v>
      </c>
      <c r="L209" s="1" t="s">
        <v>3147</v>
      </c>
      <c r="M209" s="1" t="s">
        <v>38</v>
      </c>
      <c r="N209" s="1" t="s">
        <v>317</v>
      </c>
      <c r="O209" s="3">
        <f t="shared" si="25"/>
        <v>17.97</v>
      </c>
      <c r="P209" s="3">
        <v>119.8</v>
      </c>
      <c r="Q209" s="3">
        <v>5</v>
      </c>
      <c r="R209" s="3">
        <v>29.95</v>
      </c>
      <c r="S209" s="11">
        <f t="shared" si="26"/>
        <v>2396</v>
      </c>
      <c r="T209" t="str">
        <f t="shared" si="27"/>
        <v>PROFIT</v>
      </c>
    </row>
    <row r="210" spans="1:20" x14ac:dyDescent="0.25">
      <c r="A210" s="1" t="s">
        <v>315</v>
      </c>
      <c r="B210" s="9" t="str">
        <f t="shared" si="22"/>
        <v>12/12/2013</v>
      </c>
      <c r="C210" s="9" t="s">
        <v>4097</v>
      </c>
      <c r="D210" s="10" t="str">
        <f t="shared" si="23"/>
        <v>2013</v>
      </c>
      <c r="E210" s="10" t="str">
        <f t="shared" si="28"/>
        <v>December</v>
      </c>
      <c r="F210" s="2">
        <v>41620</v>
      </c>
      <c r="G210" s="2">
        <v>41622</v>
      </c>
      <c r="H210" s="9" t="str">
        <f t="shared" si="24"/>
        <v>On Date</v>
      </c>
      <c r="I210" s="1" t="s">
        <v>3404</v>
      </c>
      <c r="J210" s="1" t="s">
        <v>3133</v>
      </c>
      <c r="K210" s="1" t="s">
        <v>3146</v>
      </c>
      <c r="L210" s="1" t="s">
        <v>3147</v>
      </c>
      <c r="M210" s="1" t="s">
        <v>16</v>
      </c>
      <c r="N210" s="1" t="s">
        <v>318</v>
      </c>
      <c r="O210" s="3">
        <f t="shared" si="25"/>
        <v>67.672799999999995</v>
      </c>
      <c r="P210" s="3">
        <v>300.76799999999997</v>
      </c>
      <c r="Q210" s="3">
        <v>4</v>
      </c>
      <c r="R210" s="3">
        <v>30.076799999999999</v>
      </c>
      <c r="S210" s="11">
        <f t="shared" si="26"/>
        <v>2406.1439999999998</v>
      </c>
      <c r="T210" t="str">
        <f t="shared" si="27"/>
        <v>PROFIT</v>
      </c>
    </row>
    <row r="211" spans="1:20" x14ac:dyDescent="0.25">
      <c r="A211" s="1" t="s">
        <v>319</v>
      </c>
      <c r="B211" s="9" t="str">
        <f t="shared" si="22"/>
        <v>08/16/2013</v>
      </c>
      <c r="C211" s="9" t="s">
        <v>4478</v>
      </c>
      <c r="D211" s="10" t="str">
        <f t="shared" si="23"/>
        <v>2013</v>
      </c>
      <c r="E211" s="10" t="str">
        <f t="shared" si="28"/>
        <v>August</v>
      </c>
      <c r="F211" s="2">
        <v>41502</v>
      </c>
      <c r="G211" s="2">
        <v>41508</v>
      </c>
      <c r="H211" s="9" t="str">
        <f t="shared" si="24"/>
        <v>Delay</v>
      </c>
      <c r="I211" s="1" t="s">
        <v>3405</v>
      </c>
      <c r="J211" s="1" t="s">
        <v>3133</v>
      </c>
      <c r="K211" s="1" t="s">
        <v>3146</v>
      </c>
      <c r="L211" s="1" t="s">
        <v>3147</v>
      </c>
      <c r="M211" s="1" t="s">
        <v>18</v>
      </c>
      <c r="N211" s="1" t="s">
        <v>320</v>
      </c>
      <c r="O211" s="3">
        <f t="shared" si="25"/>
        <v>10.909600000000001</v>
      </c>
      <c r="P211" s="3">
        <v>18.882000000000001</v>
      </c>
      <c r="Q211" s="3">
        <v>3</v>
      </c>
      <c r="R211" s="3">
        <v>-13.8468</v>
      </c>
      <c r="S211" s="11">
        <f t="shared" si="26"/>
        <v>-1107.7439999999999</v>
      </c>
      <c r="T211" t="str">
        <f t="shared" si="27"/>
        <v>LOSS</v>
      </c>
    </row>
    <row r="212" spans="1:20" x14ac:dyDescent="0.25">
      <c r="A212" s="1" t="s">
        <v>319</v>
      </c>
      <c r="B212" s="9" t="str">
        <f t="shared" si="22"/>
        <v>08/16/2013</v>
      </c>
      <c r="C212" s="9" t="s">
        <v>4478</v>
      </c>
      <c r="D212" s="10" t="str">
        <f t="shared" si="23"/>
        <v>2013</v>
      </c>
      <c r="E212" s="10" t="str">
        <f t="shared" si="28"/>
        <v>August</v>
      </c>
      <c r="F212" s="2">
        <v>41502</v>
      </c>
      <c r="G212" s="2">
        <v>41508</v>
      </c>
      <c r="H212" s="9" t="str">
        <f t="shared" si="24"/>
        <v>Delay</v>
      </c>
      <c r="I212" s="1" t="s">
        <v>3405</v>
      </c>
      <c r="J212" s="1" t="s">
        <v>3133</v>
      </c>
      <c r="K212" s="1" t="s">
        <v>3146</v>
      </c>
      <c r="L212" s="1" t="s">
        <v>3147</v>
      </c>
      <c r="M212" s="1" t="s">
        <v>20</v>
      </c>
      <c r="N212" s="1" t="s">
        <v>321</v>
      </c>
      <c r="O212" s="3">
        <f t="shared" si="25"/>
        <v>36.698400000000007</v>
      </c>
      <c r="P212" s="3">
        <v>122.328</v>
      </c>
      <c r="Q212" s="3">
        <v>3</v>
      </c>
      <c r="R212" s="3">
        <v>12.232799999999999</v>
      </c>
      <c r="S212" s="11">
        <f t="shared" si="26"/>
        <v>978.62399999999991</v>
      </c>
      <c r="T212" t="str">
        <f t="shared" si="27"/>
        <v>PROFIT</v>
      </c>
    </row>
    <row r="213" spans="1:20" x14ac:dyDescent="0.25">
      <c r="A213" s="1" t="s">
        <v>322</v>
      </c>
      <c r="B213" s="9" t="str">
        <f t="shared" si="22"/>
        <v>05/21/2013</v>
      </c>
      <c r="C213" s="9" t="s">
        <v>4612</v>
      </c>
      <c r="D213" s="10" t="str">
        <f t="shared" si="23"/>
        <v>2013</v>
      </c>
      <c r="E213" s="10" t="str">
        <f t="shared" si="28"/>
        <v>May</v>
      </c>
      <c r="F213" s="2">
        <v>41415</v>
      </c>
      <c r="G213" s="2">
        <v>41420</v>
      </c>
      <c r="H213" s="9" t="str">
        <f t="shared" si="24"/>
        <v>On Date</v>
      </c>
      <c r="I213" s="1" t="s">
        <v>3406</v>
      </c>
      <c r="J213" s="1" t="s">
        <v>3133</v>
      </c>
      <c r="K213" s="1" t="s">
        <v>3182</v>
      </c>
      <c r="L213" s="1" t="s">
        <v>3135</v>
      </c>
      <c r="M213" s="1" t="s">
        <v>12</v>
      </c>
      <c r="N213" s="1" t="s">
        <v>323</v>
      </c>
      <c r="O213" s="3">
        <f t="shared" si="25"/>
        <v>155.28160000000003</v>
      </c>
      <c r="P213" s="3">
        <v>1049.2</v>
      </c>
      <c r="Q213" s="3">
        <v>5</v>
      </c>
      <c r="R213" s="3">
        <v>272.79199999999997</v>
      </c>
      <c r="S213" s="11">
        <f t="shared" si="26"/>
        <v>21823.359999999997</v>
      </c>
      <c r="T213" t="str">
        <f t="shared" si="27"/>
        <v>PROFIT</v>
      </c>
    </row>
    <row r="214" spans="1:20" x14ac:dyDescent="0.25">
      <c r="A214" s="1" t="s">
        <v>322</v>
      </c>
      <c r="B214" s="9" t="str">
        <f t="shared" si="22"/>
        <v>05/21/2013</v>
      </c>
      <c r="C214" s="9" t="s">
        <v>4612</v>
      </c>
      <c r="D214" s="10" t="str">
        <f t="shared" si="23"/>
        <v>2013</v>
      </c>
      <c r="E214" s="10" t="str">
        <f t="shared" si="28"/>
        <v>May</v>
      </c>
      <c r="F214" s="2">
        <v>41415</v>
      </c>
      <c r="G214" s="2">
        <v>41420</v>
      </c>
      <c r="H214" s="9" t="str">
        <f t="shared" si="24"/>
        <v>On Date</v>
      </c>
      <c r="I214" s="1" t="s">
        <v>3406</v>
      </c>
      <c r="J214" s="1" t="s">
        <v>3133</v>
      </c>
      <c r="K214" s="1" t="s">
        <v>3182</v>
      </c>
      <c r="L214" s="1" t="s">
        <v>3135</v>
      </c>
      <c r="M214" s="1" t="s">
        <v>18</v>
      </c>
      <c r="N214" s="1" t="s">
        <v>324</v>
      </c>
      <c r="O214" s="3">
        <f t="shared" si="25"/>
        <v>2.6027999999999998</v>
      </c>
      <c r="P214" s="3">
        <v>15.423999999999999</v>
      </c>
      <c r="Q214" s="3">
        <v>4</v>
      </c>
      <c r="R214" s="3">
        <v>5.0128000000000004</v>
      </c>
      <c r="S214" s="11">
        <f t="shared" si="26"/>
        <v>401.024</v>
      </c>
      <c r="T214" t="str">
        <f t="shared" si="27"/>
        <v>PROFIT</v>
      </c>
    </row>
    <row r="215" spans="1:20" x14ac:dyDescent="0.25">
      <c r="A215" s="1" t="s">
        <v>325</v>
      </c>
      <c r="B215" s="9" t="str">
        <f t="shared" si="22"/>
        <v>07/31/2014</v>
      </c>
      <c r="C215" s="9" t="s">
        <v>4364</v>
      </c>
      <c r="D215" s="10" t="str">
        <f t="shared" si="23"/>
        <v>2014</v>
      </c>
      <c r="E215" s="10" t="str">
        <f t="shared" si="28"/>
        <v>July</v>
      </c>
      <c r="F215" s="2">
        <v>41851</v>
      </c>
      <c r="G215" s="2">
        <v>41855</v>
      </c>
      <c r="H215" s="9" t="str">
        <f t="shared" si="24"/>
        <v>On Date</v>
      </c>
      <c r="I215" s="1" t="s">
        <v>3407</v>
      </c>
      <c r="J215" s="1" t="s">
        <v>3133</v>
      </c>
      <c r="K215" s="1" t="s">
        <v>3183</v>
      </c>
      <c r="L215" s="1" t="s">
        <v>3135</v>
      </c>
      <c r="M215" s="1" t="s">
        <v>28</v>
      </c>
      <c r="N215" s="1" t="s">
        <v>326</v>
      </c>
      <c r="O215" s="3">
        <f t="shared" si="25"/>
        <v>122.24799999999999</v>
      </c>
      <c r="P215" s="3">
        <v>330.4</v>
      </c>
      <c r="Q215" s="3">
        <v>2</v>
      </c>
      <c r="R215" s="3">
        <v>85.903999999999996</v>
      </c>
      <c r="S215" s="11">
        <f t="shared" si="26"/>
        <v>6872.32</v>
      </c>
      <c r="T215" t="str">
        <f t="shared" si="27"/>
        <v>PROFIT</v>
      </c>
    </row>
    <row r="216" spans="1:20" x14ac:dyDescent="0.25">
      <c r="A216" s="1" t="s">
        <v>325</v>
      </c>
      <c r="B216" s="9" t="str">
        <f t="shared" si="22"/>
        <v>07/31/2014</v>
      </c>
      <c r="C216" s="9" t="s">
        <v>4364</v>
      </c>
      <c r="D216" s="10" t="str">
        <f t="shared" si="23"/>
        <v>2014</v>
      </c>
      <c r="E216" s="10" t="str">
        <f t="shared" si="28"/>
        <v>July</v>
      </c>
      <c r="F216" s="2">
        <v>41851</v>
      </c>
      <c r="G216" s="2">
        <v>41855</v>
      </c>
      <c r="H216" s="9" t="str">
        <f t="shared" si="24"/>
        <v>On Date</v>
      </c>
      <c r="I216" s="1" t="s">
        <v>3407</v>
      </c>
      <c r="J216" s="1" t="s">
        <v>3133</v>
      </c>
      <c r="K216" s="1" t="s">
        <v>3183</v>
      </c>
      <c r="L216" s="1" t="s">
        <v>3135</v>
      </c>
      <c r="M216" s="1" t="s">
        <v>9</v>
      </c>
      <c r="N216" s="1" t="s">
        <v>327</v>
      </c>
      <c r="O216" s="3">
        <f t="shared" si="25"/>
        <v>1.95</v>
      </c>
      <c r="P216" s="3">
        <v>26.25</v>
      </c>
      <c r="Q216" s="3">
        <v>7</v>
      </c>
      <c r="R216" s="3">
        <v>12.6</v>
      </c>
      <c r="S216" s="11">
        <f t="shared" si="26"/>
        <v>1008</v>
      </c>
      <c r="T216" t="str">
        <f t="shared" si="27"/>
        <v>PROFIT</v>
      </c>
    </row>
    <row r="217" spans="1:20" x14ac:dyDescent="0.25">
      <c r="A217" s="1" t="s">
        <v>328</v>
      </c>
      <c r="B217" s="9" t="str">
        <f t="shared" si="22"/>
        <v>04/02/2013</v>
      </c>
      <c r="C217" s="9" t="s">
        <v>4094</v>
      </c>
      <c r="D217" s="10" t="str">
        <f t="shared" si="23"/>
        <v>2013</v>
      </c>
      <c r="E217" s="10" t="str">
        <f t="shared" si="28"/>
        <v>April</v>
      </c>
      <c r="F217" s="2">
        <v>41366</v>
      </c>
      <c r="G217" s="2">
        <v>41373</v>
      </c>
      <c r="H217" s="9" t="str">
        <f t="shared" si="24"/>
        <v>Delay</v>
      </c>
      <c r="I217" s="1" t="s">
        <v>3353</v>
      </c>
      <c r="J217" s="1" t="s">
        <v>3133</v>
      </c>
      <c r="K217" s="1" t="s">
        <v>3184</v>
      </c>
      <c r="L217" s="1" t="s">
        <v>3143</v>
      </c>
      <c r="M217" s="1" t="s">
        <v>79</v>
      </c>
      <c r="N217" s="1" t="s">
        <v>106</v>
      </c>
      <c r="O217" s="3">
        <f t="shared" si="25"/>
        <v>4.3394999999999992</v>
      </c>
      <c r="P217" s="3">
        <v>31.56</v>
      </c>
      <c r="Q217" s="3">
        <v>5</v>
      </c>
      <c r="R217" s="3">
        <v>9.8625000000000007</v>
      </c>
      <c r="S217" s="11">
        <f t="shared" si="26"/>
        <v>789</v>
      </c>
      <c r="T217" t="str">
        <f t="shared" si="27"/>
        <v>PROFIT</v>
      </c>
    </row>
    <row r="218" spans="1:20" x14ac:dyDescent="0.25">
      <c r="A218" s="1" t="s">
        <v>328</v>
      </c>
      <c r="B218" s="9" t="str">
        <f t="shared" si="22"/>
        <v>04/02/2013</v>
      </c>
      <c r="C218" s="9" t="s">
        <v>4094</v>
      </c>
      <c r="D218" s="10" t="str">
        <f t="shared" si="23"/>
        <v>2013</v>
      </c>
      <c r="E218" s="10" t="str">
        <f t="shared" si="28"/>
        <v>April</v>
      </c>
      <c r="F218" s="2">
        <v>41366</v>
      </c>
      <c r="G218" s="2">
        <v>41373</v>
      </c>
      <c r="H218" s="9" t="str">
        <f t="shared" si="24"/>
        <v>Delay</v>
      </c>
      <c r="I218" s="1" t="s">
        <v>3353</v>
      </c>
      <c r="J218" s="1" t="s">
        <v>3133</v>
      </c>
      <c r="K218" s="1" t="s">
        <v>3184</v>
      </c>
      <c r="L218" s="1" t="s">
        <v>3143</v>
      </c>
      <c r="M218" s="1" t="s">
        <v>20</v>
      </c>
      <c r="N218" s="1" t="s">
        <v>329</v>
      </c>
      <c r="O218" s="3">
        <f t="shared" si="25"/>
        <v>13.564799999999998</v>
      </c>
      <c r="P218" s="3">
        <v>30.143999999999998</v>
      </c>
      <c r="Q218" s="3">
        <v>2</v>
      </c>
      <c r="R218" s="3">
        <v>3.0144000000000002</v>
      </c>
      <c r="S218" s="11">
        <f t="shared" si="26"/>
        <v>241.15200000000002</v>
      </c>
      <c r="T218" t="str">
        <f t="shared" si="27"/>
        <v>PROFIT</v>
      </c>
    </row>
    <row r="219" spans="1:20" x14ac:dyDescent="0.25">
      <c r="A219" s="1" t="s">
        <v>330</v>
      </c>
      <c r="B219" s="9" t="str">
        <f t="shared" si="22"/>
        <v>12/12/2013</v>
      </c>
      <c r="C219" s="9" t="s">
        <v>4456</v>
      </c>
      <c r="D219" s="10" t="str">
        <f t="shared" si="23"/>
        <v>2013</v>
      </c>
      <c r="E219" s="10" t="str">
        <f t="shared" si="28"/>
        <v>December</v>
      </c>
      <c r="F219" s="2">
        <v>41620</v>
      </c>
      <c r="G219" s="2">
        <v>41625</v>
      </c>
      <c r="H219" s="9" t="str">
        <f t="shared" si="24"/>
        <v>On Date</v>
      </c>
      <c r="I219" s="1" t="s">
        <v>3408</v>
      </c>
      <c r="J219" s="1" t="s">
        <v>3133</v>
      </c>
      <c r="K219" s="1" t="s">
        <v>3185</v>
      </c>
      <c r="L219" s="1" t="s">
        <v>3137</v>
      </c>
      <c r="M219" s="1" t="s">
        <v>12</v>
      </c>
      <c r="N219" s="1" t="s">
        <v>331</v>
      </c>
      <c r="O219" s="3">
        <f t="shared" si="25"/>
        <v>2.1830000000000003</v>
      </c>
      <c r="P219" s="3">
        <v>14.8</v>
      </c>
      <c r="Q219" s="3">
        <v>4</v>
      </c>
      <c r="R219" s="3">
        <v>6.0679999999999996</v>
      </c>
      <c r="S219" s="11">
        <f t="shared" si="26"/>
        <v>485.43999999999994</v>
      </c>
      <c r="T219" t="str">
        <f t="shared" si="27"/>
        <v>PROFIT</v>
      </c>
    </row>
    <row r="220" spans="1:20" x14ac:dyDescent="0.25">
      <c r="A220" s="1" t="s">
        <v>330</v>
      </c>
      <c r="B220" s="9" t="str">
        <f t="shared" si="22"/>
        <v>12/12/2013</v>
      </c>
      <c r="C220" s="9" t="s">
        <v>4456</v>
      </c>
      <c r="D220" s="10" t="str">
        <f t="shared" si="23"/>
        <v>2013</v>
      </c>
      <c r="E220" s="10" t="str">
        <f t="shared" si="28"/>
        <v>December</v>
      </c>
      <c r="F220" s="2">
        <v>41620</v>
      </c>
      <c r="G220" s="2">
        <v>41625</v>
      </c>
      <c r="H220" s="9" t="str">
        <f t="shared" si="24"/>
        <v>On Date</v>
      </c>
      <c r="I220" s="1" t="s">
        <v>3408</v>
      </c>
      <c r="J220" s="1" t="s">
        <v>3133</v>
      </c>
      <c r="K220" s="1" t="s">
        <v>3185</v>
      </c>
      <c r="L220" s="1" t="s">
        <v>3137</v>
      </c>
      <c r="M220" s="1" t="s">
        <v>16</v>
      </c>
      <c r="N220" s="1" t="s">
        <v>332</v>
      </c>
      <c r="O220" s="3">
        <f t="shared" si="25"/>
        <v>93.232599999999991</v>
      </c>
      <c r="P220" s="3">
        <v>302.37599999999998</v>
      </c>
      <c r="Q220" s="3">
        <v>3</v>
      </c>
      <c r="R220" s="3">
        <v>22.6782</v>
      </c>
      <c r="S220" s="11">
        <f t="shared" si="26"/>
        <v>1814.2560000000001</v>
      </c>
      <c r="T220" t="str">
        <f t="shared" si="27"/>
        <v>PROFIT</v>
      </c>
    </row>
    <row r="221" spans="1:20" x14ac:dyDescent="0.25">
      <c r="A221" s="1" t="s">
        <v>330</v>
      </c>
      <c r="B221" s="9" t="str">
        <f t="shared" si="22"/>
        <v>12/12/2013</v>
      </c>
      <c r="C221" s="9" t="s">
        <v>4456</v>
      </c>
      <c r="D221" s="10" t="str">
        <f t="shared" si="23"/>
        <v>2013</v>
      </c>
      <c r="E221" s="10" t="str">
        <f t="shared" si="28"/>
        <v>December</v>
      </c>
      <c r="F221" s="2">
        <v>41620</v>
      </c>
      <c r="G221" s="2">
        <v>41625</v>
      </c>
      <c r="H221" s="9" t="str">
        <f t="shared" si="24"/>
        <v>On Date</v>
      </c>
      <c r="I221" s="1" t="s">
        <v>3408</v>
      </c>
      <c r="J221" s="1" t="s">
        <v>3133</v>
      </c>
      <c r="K221" s="1" t="s">
        <v>3185</v>
      </c>
      <c r="L221" s="1" t="s">
        <v>3137</v>
      </c>
      <c r="M221" s="1" t="s">
        <v>38</v>
      </c>
      <c r="N221" s="1" t="s">
        <v>333</v>
      </c>
      <c r="O221" s="3">
        <f t="shared" si="25"/>
        <v>71.099999999999994</v>
      </c>
      <c r="P221" s="3">
        <v>316</v>
      </c>
      <c r="Q221" s="3">
        <v>4</v>
      </c>
      <c r="R221" s="3">
        <v>31.6</v>
      </c>
      <c r="S221" s="11">
        <f t="shared" si="26"/>
        <v>2528</v>
      </c>
      <c r="T221" t="str">
        <f t="shared" si="27"/>
        <v>PROFIT</v>
      </c>
    </row>
    <row r="222" spans="1:20" x14ac:dyDescent="0.25">
      <c r="A222" s="1" t="s">
        <v>334</v>
      </c>
      <c r="B222" s="9" t="str">
        <f t="shared" si="22"/>
        <v>03/28/2012</v>
      </c>
      <c r="C222" s="9" t="s">
        <v>4432</v>
      </c>
      <c r="D222" s="10" t="str">
        <f t="shared" si="23"/>
        <v>2012</v>
      </c>
      <c r="E222" s="10" t="str">
        <f t="shared" si="28"/>
        <v>March</v>
      </c>
      <c r="F222" s="2">
        <v>40996</v>
      </c>
      <c r="G222" s="2">
        <v>41001</v>
      </c>
      <c r="H222" s="9" t="str">
        <f t="shared" si="24"/>
        <v>On Date</v>
      </c>
      <c r="I222" s="1" t="s">
        <v>3409</v>
      </c>
      <c r="J222" s="1" t="s">
        <v>3133</v>
      </c>
      <c r="K222" s="1" t="s">
        <v>3134</v>
      </c>
      <c r="L222" s="1" t="s">
        <v>3135</v>
      </c>
      <c r="M222" s="1" t="s">
        <v>38</v>
      </c>
      <c r="N222" s="1" t="s">
        <v>335</v>
      </c>
      <c r="O222" s="3">
        <f t="shared" si="25"/>
        <v>141.304</v>
      </c>
      <c r="P222" s="3">
        <v>166.24</v>
      </c>
      <c r="Q222" s="3">
        <v>1</v>
      </c>
      <c r="R222" s="3">
        <v>24.936</v>
      </c>
      <c r="S222" s="11">
        <f t="shared" si="26"/>
        <v>1994.88</v>
      </c>
      <c r="T222" t="str">
        <f t="shared" si="27"/>
        <v>PROFIT</v>
      </c>
    </row>
    <row r="223" spans="1:20" x14ac:dyDescent="0.25">
      <c r="A223" s="1" t="s">
        <v>334</v>
      </c>
      <c r="B223" s="9" t="str">
        <f t="shared" si="22"/>
        <v>03/28/2012</v>
      </c>
      <c r="C223" s="9" t="s">
        <v>4432</v>
      </c>
      <c r="D223" s="10" t="str">
        <f t="shared" si="23"/>
        <v>2012</v>
      </c>
      <c r="E223" s="10" t="str">
        <f t="shared" si="28"/>
        <v>March</v>
      </c>
      <c r="F223" s="2">
        <v>40996</v>
      </c>
      <c r="G223" s="2">
        <v>41001</v>
      </c>
      <c r="H223" s="9" t="str">
        <f t="shared" si="24"/>
        <v>On Date</v>
      </c>
      <c r="I223" s="1" t="s">
        <v>3409</v>
      </c>
      <c r="J223" s="1" t="s">
        <v>3133</v>
      </c>
      <c r="K223" s="1" t="s">
        <v>3134</v>
      </c>
      <c r="L223" s="1" t="s">
        <v>3135</v>
      </c>
      <c r="M223" s="1" t="s">
        <v>45</v>
      </c>
      <c r="N223" s="1" t="s">
        <v>336</v>
      </c>
      <c r="O223" s="3">
        <f t="shared" si="25"/>
        <v>3.4735999999999998</v>
      </c>
      <c r="P223" s="3">
        <v>33.4</v>
      </c>
      <c r="Q223" s="3">
        <v>5</v>
      </c>
      <c r="R223" s="3">
        <v>16.032</v>
      </c>
      <c r="S223" s="11">
        <f t="shared" si="26"/>
        <v>1282.56</v>
      </c>
      <c r="T223" t="str">
        <f t="shared" si="27"/>
        <v>PROFIT</v>
      </c>
    </row>
    <row r="224" spans="1:20" x14ac:dyDescent="0.25">
      <c r="A224" s="1" t="s">
        <v>337</v>
      </c>
      <c r="B224" s="9" t="str">
        <f t="shared" si="22"/>
        <v>11/05/2013</v>
      </c>
      <c r="C224" s="9" t="s">
        <v>4613</v>
      </c>
      <c r="D224" s="10" t="str">
        <f t="shared" si="23"/>
        <v>2013</v>
      </c>
      <c r="E224" s="10" t="str">
        <f t="shared" si="28"/>
        <v>November</v>
      </c>
      <c r="F224" s="2">
        <v>41583</v>
      </c>
      <c r="G224" s="2">
        <v>41587</v>
      </c>
      <c r="H224" s="9" t="str">
        <f t="shared" si="24"/>
        <v>On Date</v>
      </c>
      <c r="I224" s="1" t="s">
        <v>3366</v>
      </c>
      <c r="J224" s="1" t="s">
        <v>3133</v>
      </c>
      <c r="K224" s="1" t="s">
        <v>3136</v>
      </c>
      <c r="L224" s="1" t="s">
        <v>3137</v>
      </c>
      <c r="M224" s="1" t="s">
        <v>12</v>
      </c>
      <c r="N224" s="1" t="s">
        <v>338</v>
      </c>
      <c r="O224" s="3">
        <f t="shared" si="25"/>
        <v>58.066799999999994</v>
      </c>
      <c r="P224" s="3">
        <v>209.88</v>
      </c>
      <c r="Q224" s="3">
        <v>3</v>
      </c>
      <c r="R224" s="3">
        <v>35.679600000000001</v>
      </c>
      <c r="S224" s="11">
        <f t="shared" si="26"/>
        <v>2854.3679999999999</v>
      </c>
      <c r="T224" t="str">
        <f t="shared" si="27"/>
        <v>PROFIT</v>
      </c>
    </row>
    <row r="225" spans="1:20" x14ac:dyDescent="0.25">
      <c r="A225" s="1" t="s">
        <v>339</v>
      </c>
      <c r="B225" s="9" t="str">
        <f t="shared" si="22"/>
        <v>04/09/2012</v>
      </c>
      <c r="C225" s="9" t="s">
        <v>4571</v>
      </c>
      <c r="D225" s="10" t="str">
        <f t="shared" si="23"/>
        <v>2012</v>
      </c>
      <c r="E225" s="10" t="str">
        <f t="shared" si="28"/>
        <v>April</v>
      </c>
      <c r="F225" s="2">
        <v>41008</v>
      </c>
      <c r="G225" s="2">
        <v>41013</v>
      </c>
      <c r="H225" s="9" t="str">
        <f t="shared" si="24"/>
        <v>On Date</v>
      </c>
      <c r="I225" s="1" t="s">
        <v>3410</v>
      </c>
      <c r="J225" s="1" t="s">
        <v>3133</v>
      </c>
      <c r="K225" s="1" t="s">
        <v>3164</v>
      </c>
      <c r="L225" s="1" t="s">
        <v>3135</v>
      </c>
      <c r="M225" s="1" t="s">
        <v>22</v>
      </c>
      <c r="N225" s="1" t="s">
        <v>340</v>
      </c>
      <c r="O225" s="3">
        <f t="shared" si="25"/>
        <v>127.92789999999999</v>
      </c>
      <c r="P225" s="3">
        <v>369.91199999999998</v>
      </c>
      <c r="Q225" s="3">
        <v>3</v>
      </c>
      <c r="R225" s="3">
        <v>-13.871700000000001</v>
      </c>
      <c r="S225" s="11">
        <f t="shared" si="26"/>
        <v>-1109.7360000000001</v>
      </c>
      <c r="T225" t="str">
        <f t="shared" si="27"/>
        <v>LOSS</v>
      </c>
    </row>
    <row r="226" spans="1:20" x14ac:dyDescent="0.25">
      <c r="A226" s="1" t="s">
        <v>341</v>
      </c>
      <c r="B226" s="9" t="str">
        <f t="shared" si="22"/>
        <v>07/01/2011</v>
      </c>
      <c r="C226" s="9" t="s">
        <v>4477</v>
      </c>
      <c r="D226" s="10" t="str">
        <f t="shared" si="23"/>
        <v>2011</v>
      </c>
      <c r="E226" s="10" t="str">
        <f t="shared" si="28"/>
        <v>July</v>
      </c>
      <c r="F226" s="2">
        <v>40725</v>
      </c>
      <c r="G226" s="2">
        <v>40730</v>
      </c>
      <c r="H226" s="9" t="str">
        <f t="shared" si="24"/>
        <v>On Date</v>
      </c>
      <c r="I226" s="1" t="s">
        <v>3411</v>
      </c>
      <c r="J226" s="1" t="s">
        <v>3133</v>
      </c>
      <c r="K226" s="1" t="s">
        <v>3136</v>
      </c>
      <c r="L226" s="1" t="s">
        <v>3137</v>
      </c>
      <c r="M226" s="1" t="s">
        <v>18</v>
      </c>
      <c r="N226" s="1" t="s">
        <v>342</v>
      </c>
      <c r="O226" s="3">
        <f t="shared" si="25"/>
        <v>2.5896000000000003</v>
      </c>
      <c r="P226" s="3">
        <v>19.920000000000002</v>
      </c>
      <c r="Q226" s="3">
        <v>5</v>
      </c>
      <c r="R226" s="3">
        <v>6.9720000000000004</v>
      </c>
      <c r="S226" s="11">
        <f t="shared" si="26"/>
        <v>557.76</v>
      </c>
      <c r="T226" t="str">
        <f t="shared" si="27"/>
        <v>PROFIT</v>
      </c>
    </row>
    <row r="227" spans="1:20" x14ac:dyDescent="0.25">
      <c r="A227" s="1" t="s">
        <v>343</v>
      </c>
      <c r="B227" s="9" t="str">
        <f t="shared" si="22"/>
        <v>06/02/2011</v>
      </c>
      <c r="C227" s="9" t="s">
        <v>4614</v>
      </c>
      <c r="D227" s="10" t="str">
        <f t="shared" si="23"/>
        <v>2011</v>
      </c>
      <c r="E227" s="10" t="str">
        <f t="shared" si="28"/>
        <v>June</v>
      </c>
      <c r="F227" s="2">
        <v>40696</v>
      </c>
      <c r="G227" s="2">
        <v>40701</v>
      </c>
      <c r="H227" s="9" t="str">
        <f t="shared" si="24"/>
        <v>On Date</v>
      </c>
      <c r="I227" s="1" t="s">
        <v>3412</v>
      </c>
      <c r="J227" s="1" t="s">
        <v>3133</v>
      </c>
      <c r="K227" s="1" t="s">
        <v>3141</v>
      </c>
      <c r="L227" s="1" t="s">
        <v>3139</v>
      </c>
      <c r="M227" s="1" t="s">
        <v>18</v>
      </c>
      <c r="N227" s="1" t="s">
        <v>248</v>
      </c>
      <c r="O227" s="3">
        <f t="shared" si="25"/>
        <v>13.456800000000001</v>
      </c>
      <c r="P227" s="3">
        <v>59.808</v>
      </c>
      <c r="Q227" s="3">
        <v>3</v>
      </c>
      <c r="R227" s="3">
        <v>19.4376</v>
      </c>
      <c r="S227" s="11">
        <f t="shared" si="26"/>
        <v>1555.008</v>
      </c>
      <c r="T227" t="str">
        <f t="shared" si="27"/>
        <v>PROFIT</v>
      </c>
    </row>
    <row r="228" spans="1:20" x14ac:dyDescent="0.25">
      <c r="A228" s="1" t="s">
        <v>343</v>
      </c>
      <c r="B228" s="9" t="str">
        <f t="shared" si="22"/>
        <v>06/02/2011</v>
      </c>
      <c r="C228" s="9" t="s">
        <v>4614</v>
      </c>
      <c r="D228" s="10" t="str">
        <f t="shared" si="23"/>
        <v>2011</v>
      </c>
      <c r="E228" s="10" t="str">
        <f t="shared" si="28"/>
        <v>June</v>
      </c>
      <c r="F228" s="2">
        <v>40696</v>
      </c>
      <c r="G228" s="2">
        <v>40701</v>
      </c>
      <c r="H228" s="9" t="str">
        <f t="shared" si="24"/>
        <v>On Date</v>
      </c>
      <c r="I228" s="1" t="s">
        <v>3412</v>
      </c>
      <c r="J228" s="1" t="s">
        <v>3133</v>
      </c>
      <c r="K228" s="1" t="s">
        <v>3141</v>
      </c>
      <c r="L228" s="1" t="s">
        <v>3139</v>
      </c>
      <c r="M228" s="1" t="s">
        <v>12</v>
      </c>
      <c r="N228" s="1" t="s">
        <v>344</v>
      </c>
      <c r="O228" s="3">
        <f t="shared" si="25"/>
        <v>8.5539999999999985</v>
      </c>
      <c r="P228" s="3">
        <v>73.319999999999993</v>
      </c>
      <c r="Q228" s="3">
        <v>6</v>
      </c>
      <c r="R228" s="3">
        <v>21.995999999999999</v>
      </c>
      <c r="S228" s="11">
        <f t="shared" si="26"/>
        <v>1759.6799999999998</v>
      </c>
      <c r="T228" t="str">
        <f t="shared" si="27"/>
        <v>PROFIT</v>
      </c>
    </row>
    <row r="229" spans="1:20" x14ac:dyDescent="0.25">
      <c r="A229" s="1" t="s">
        <v>345</v>
      </c>
      <c r="B229" s="9" t="str">
        <f t="shared" si="22"/>
        <v>02/13/2013</v>
      </c>
      <c r="C229" s="9" t="s">
        <v>4615</v>
      </c>
      <c r="D229" s="10" t="str">
        <f t="shared" si="23"/>
        <v>2013</v>
      </c>
      <c r="E229" s="10" t="str">
        <f t="shared" si="28"/>
        <v>February</v>
      </c>
      <c r="F229" s="2">
        <v>41318</v>
      </c>
      <c r="G229" s="2">
        <v>41323</v>
      </c>
      <c r="H229" s="9" t="str">
        <f t="shared" si="24"/>
        <v>On Date</v>
      </c>
      <c r="I229" s="1" t="s">
        <v>3413</v>
      </c>
      <c r="J229" s="1" t="s">
        <v>3133</v>
      </c>
      <c r="K229" s="1" t="s">
        <v>3134</v>
      </c>
      <c r="L229" s="1" t="s">
        <v>3135</v>
      </c>
      <c r="M229" s="1" t="s">
        <v>45</v>
      </c>
      <c r="N229" s="1" t="s">
        <v>346</v>
      </c>
      <c r="O229" s="3">
        <f t="shared" si="25"/>
        <v>24.47</v>
      </c>
      <c r="P229" s="3">
        <v>146.82</v>
      </c>
      <c r="Q229" s="3">
        <v>3</v>
      </c>
      <c r="R229" s="3">
        <v>73.41</v>
      </c>
      <c r="S229" s="11">
        <f t="shared" si="26"/>
        <v>5872.7999999999993</v>
      </c>
      <c r="T229" t="str">
        <f t="shared" si="27"/>
        <v>PROFIT</v>
      </c>
    </row>
    <row r="230" spans="1:20" x14ac:dyDescent="0.25">
      <c r="A230" s="1" t="s">
        <v>347</v>
      </c>
      <c r="B230" s="9" t="str">
        <f t="shared" si="22"/>
        <v>01/22/2014</v>
      </c>
      <c r="C230" s="9" t="s">
        <v>4616</v>
      </c>
      <c r="D230" s="10" t="str">
        <f t="shared" si="23"/>
        <v>2014</v>
      </c>
      <c r="E230" s="10" t="str">
        <f t="shared" si="28"/>
        <v>January</v>
      </c>
      <c r="F230" s="2">
        <v>41661</v>
      </c>
      <c r="G230" s="2">
        <v>41665</v>
      </c>
      <c r="H230" s="9" t="str">
        <f t="shared" si="24"/>
        <v>On Date</v>
      </c>
      <c r="I230" s="1" t="s">
        <v>3414</v>
      </c>
      <c r="J230" s="1" t="s">
        <v>3133</v>
      </c>
      <c r="K230" s="1" t="s">
        <v>3136</v>
      </c>
      <c r="L230" s="1" t="s">
        <v>3137</v>
      </c>
      <c r="M230" s="1" t="s">
        <v>28</v>
      </c>
      <c r="N230" s="1" t="s">
        <v>348</v>
      </c>
      <c r="O230" s="3">
        <f t="shared" si="25"/>
        <v>77.740800000000007</v>
      </c>
      <c r="P230" s="3">
        <v>242.94</v>
      </c>
      <c r="Q230" s="3">
        <v>3</v>
      </c>
      <c r="R230" s="3">
        <v>9.7175999999999991</v>
      </c>
      <c r="S230" s="11">
        <f t="shared" si="26"/>
        <v>777.4079999999999</v>
      </c>
      <c r="T230" t="str">
        <f t="shared" si="27"/>
        <v>PROFIT</v>
      </c>
    </row>
    <row r="231" spans="1:20" x14ac:dyDescent="0.25">
      <c r="A231" s="1" t="s">
        <v>347</v>
      </c>
      <c r="B231" s="9" t="str">
        <f t="shared" si="22"/>
        <v>01/22/2014</v>
      </c>
      <c r="C231" s="9" t="s">
        <v>4616</v>
      </c>
      <c r="D231" s="10" t="str">
        <f t="shared" si="23"/>
        <v>2014</v>
      </c>
      <c r="E231" s="10" t="str">
        <f t="shared" si="28"/>
        <v>January</v>
      </c>
      <c r="F231" s="2">
        <v>41661</v>
      </c>
      <c r="G231" s="2">
        <v>41665</v>
      </c>
      <c r="H231" s="9" t="str">
        <f t="shared" si="24"/>
        <v>On Date</v>
      </c>
      <c r="I231" s="1" t="s">
        <v>3414</v>
      </c>
      <c r="J231" s="1" t="s">
        <v>3133</v>
      </c>
      <c r="K231" s="1" t="s">
        <v>3136</v>
      </c>
      <c r="L231" s="1" t="s">
        <v>3137</v>
      </c>
      <c r="M231" s="1" t="s">
        <v>38</v>
      </c>
      <c r="N231" s="1" t="s">
        <v>349</v>
      </c>
      <c r="O231" s="3">
        <f t="shared" si="25"/>
        <v>31.194800000000004</v>
      </c>
      <c r="P231" s="3">
        <v>179.97</v>
      </c>
      <c r="Q231" s="3">
        <v>3</v>
      </c>
      <c r="R231" s="3">
        <v>86.385599999999997</v>
      </c>
      <c r="S231" s="11">
        <f t="shared" si="26"/>
        <v>6910.848</v>
      </c>
      <c r="T231" t="str">
        <f t="shared" si="27"/>
        <v>PROFIT</v>
      </c>
    </row>
    <row r="232" spans="1:20" x14ac:dyDescent="0.25">
      <c r="A232" s="1" t="s">
        <v>347</v>
      </c>
      <c r="B232" s="9" t="str">
        <f t="shared" si="22"/>
        <v>01/22/2014</v>
      </c>
      <c r="C232" s="9" t="s">
        <v>4616</v>
      </c>
      <c r="D232" s="10" t="str">
        <f t="shared" si="23"/>
        <v>2014</v>
      </c>
      <c r="E232" s="10" t="str">
        <f t="shared" si="28"/>
        <v>January</v>
      </c>
      <c r="F232" s="2">
        <v>41661</v>
      </c>
      <c r="G232" s="2">
        <v>41665</v>
      </c>
      <c r="H232" s="9" t="str">
        <f t="shared" si="24"/>
        <v>On Date</v>
      </c>
      <c r="I232" s="1" t="s">
        <v>3414</v>
      </c>
      <c r="J232" s="1" t="s">
        <v>3133</v>
      </c>
      <c r="K232" s="1" t="s">
        <v>3136</v>
      </c>
      <c r="L232" s="1" t="s">
        <v>3137</v>
      </c>
      <c r="M232" s="1" t="s">
        <v>18</v>
      </c>
      <c r="N232" s="1" t="s">
        <v>350</v>
      </c>
      <c r="O232" s="3">
        <f t="shared" si="25"/>
        <v>11.008099999999999</v>
      </c>
      <c r="P232" s="3">
        <v>99.695999999999998</v>
      </c>
      <c r="Q232" s="3">
        <v>6</v>
      </c>
      <c r="R232" s="3">
        <v>33.647399999999998</v>
      </c>
      <c r="S232" s="11">
        <f t="shared" si="26"/>
        <v>2691.7919999999999</v>
      </c>
      <c r="T232" t="str">
        <f t="shared" si="27"/>
        <v>PROFIT</v>
      </c>
    </row>
    <row r="233" spans="1:20" x14ac:dyDescent="0.25">
      <c r="A233" s="1" t="s">
        <v>347</v>
      </c>
      <c r="B233" s="9" t="str">
        <f t="shared" si="22"/>
        <v>01/22/2014</v>
      </c>
      <c r="C233" s="9" t="s">
        <v>4616</v>
      </c>
      <c r="D233" s="10" t="str">
        <f t="shared" si="23"/>
        <v>2014</v>
      </c>
      <c r="E233" s="10" t="str">
        <f t="shared" si="28"/>
        <v>January</v>
      </c>
      <c r="F233" s="2">
        <v>41661</v>
      </c>
      <c r="G233" s="2">
        <v>41665</v>
      </c>
      <c r="H233" s="9" t="str">
        <f t="shared" si="24"/>
        <v>On Date</v>
      </c>
      <c r="I233" s="1" t="s">
        <v>3414</v>
      </c>
      <c r="J233" s="1" t="s">
        <v>3133</v>
      </c>
      <c r="K233" s="1" t="s">
        <v>3136</v>
      </c>
      <c r="L233" s="1" t="s">
        <v>3137</v>
      </c>
      <c r="M233" s="1" t="s">
        <v>18</v>
      </c>
      <c r="N233" s="1" t="s">
        <v>351</v>
      </c>
      <c r="O233" s="3">
        <f t="shared" si="25"/>
        <v>4.6269</v>
      </c>
      <c r="P233" s="3">
        <v>27.936</v>
      </c>
      <c r="Q233" s="3">
        <v>4</v>
      </c>
      <c r="R233" s="3">
        <v>9.4283999999999999</v>
      </c>
      <c r="S233" s="11">
        <f t="shared" si="26"/>
        <v>754.27199999999993</v>
      </c>
      <c r="T233" t="str">
        <f t="shared" si="27"/>
        <v>PROFIT</v>
      </c>
    </row>
    <row r="234" spans="1:20" x14ac:dyDescent="0.25">
      <c r="A234" s="1" t="s">
        <v>347</v>
      </c>
      <c r="B234" s="9" t="str">
        <f t="shared" si="22"/>
        <v>01/22/2014</v>
      </c>
      <c r="C234" s="9" t="s">
        <v>4616</v>
      </c>
      <c r="D234" s="10" t="str">
        <f t="shared" si="23"/>
        <v>2014</v>
      </c>
      <c r="E234" s="10" t="str">
        <f t="shared" si="28"/>
        <v>January</v>
      </c>
      <c r="F234" s="2">
        <v>41661</v>
      </c>
      <c r="G234" s="2">
        <v>41665</v>
      </c>
      <c r="H234" s="9" t="str">
        <f t="shared" si="24"/>
        <v>On Date</v>
      </c>
      <c r="I234" s="1" t="s">
        <v>3414</v>
      </c>
      <c r="J234" s="1" t="s">
        <v>3133</v>
      </c>
      <c r="K234" s="1" t="s">
        <v>3136</v>
      </c>
      <c r="L234" s="1" t="s">
        <v>3137</v>
      </c>
      <c r="M234" s="1" t="s">
        <v>198</v>
      </c>
      <c r="N234" s="1" t="s">
        <v>352</v>
      </c>
      <c r="O234" s="3">
        <f t="shared" si="25"/>
        <v>66.284400000000005</v>
      </c>
      <c r="P234" s="3">
        <v>84.98</v>
      </c>
      <c r="Q234" s="3">
        <v>1</v>
      </c>
      <c r="R234" s="3">
        <v>18.695599999999999</v>
      </c>
      <c r="S234" s="11">
        <f t="shared" si="26"/>
        <v>1495.6479999999999</v>
      </c>
      <c r="T234" t="str">
        <f t="shared" si="27"/>
        <v>PROFIT</v>
      </c>
    </row>
    <row r="235" spans="1:20" x14ac:dyDescent="0.25">
      <c r="A235" s="1" t="s">
        <v>347</v>
      </c>
      <c r="B235" s="9" t="str">
        <f t="shared" si="22"/>
        <v>01/22/2014</v>
      </c>
      <c r="C235" s="9" t="s">
        <v>4616</v>
      </c>
      <c r="D235" s="10" t="str">
        <f t="shared" si="23"/>
        <v>2014</v>
      </c>
      <c r="E235" s="10" t="str">
        <f t="shared" si="28"/>
        <v>January</v>
      </c>
      <c r="F235" s="2">
        <v>41661</v>
      </c>
      <c r="G235" s="2">
        <v>41665</v>
      </c>
      <c r="H235" s="9" t="str">
        <f t="shared" si="24"/>
        <v>On Date</v>
      </c>
      <c r="I235" s="1" t="s">
        <v>3414</v>
      </c>
      <c r="J235" s="1" t="s">
        <v>3133</v>
      </c>
      <c r="K235" s="1" t="s">
        <v>3136</v>
      </c>
      <c r="L235" s="1" t="s">
        <v>3137</v>
      </c>
      <c r="M235" s="1" t="s">
        <v>18</v>
      </c>
      <c r="N235" s="1" t="s">
        <v>353</v>
      </c>
      <c r="O235" s="3">
        <f t="shared" si="25"/>
        <v>2.4335999999999998</v>
      </c>
      <c r="P235" s="3">
        <v>18.72</v>
      </c>
      <c r="Q235" s="3">
        <v>5</v>
      </c>
      <c r="R235" s="3">
        <v>6.5519999999999996</v>
      </c>
      <c r="S235" s="11">
        <f t="shared" si="26"/>
        <v>524.16</v>
      </c>
      <c r="T235" t="str">
        <f t="shared" si="27"/>
        <v>PROFIT</v>
      </c>
    </row>
    <row r="236" spans="1:20" x14ac:dyDescent="0.25">
      <c r="A236" s="1" t="s">
        <v>354</v>
      </c>
      <c r="B236" s="9" t="str">
        <f t="shared" si="22"/>
        <v>09/08/2011</v>
      </c>
      <c r="C236" s="9" t="s">
        <v>4617</v>
      </c>
      <c r="D236" s="10" t="str">
        <f t="shared" si="23"/>
        <v>2011</v>
      </c>
      <c r="E236" s="10" t="str">
        <f t="shared" si="28"/>
        <v>September</v>
      </c>
      <c r="F236" s="2">
        <v>40794</v>
      </c>
      <c r="G236" s="2">
        <v>40798</v>
      </c>
      <c r="H236" s="9" t="str">
        <f t="shared" si="24"/>
        <v>On Date</v>
      </c>
      <c r="I236" s="1" t="s">
        <v>3415</v>
      </c>
      <c r="J236" s="1" t="s">
        <v>3133</v>
      </c>
      <c r="K236" s="1" t="s">
        <v>3140</v>
      </c>
      <c r="L236" s="1" t="s">
        <v>3135</v>
      </c>
      <c r="M236" s="1" t="s">
        <v>38</v>
      </c>
      <c r="N236" s="1" t="s">
        <v>355</v>
      </c>
      <c r="O236" s="3">
        <f t="shared" si="25"/>
        <v>20.741699999999998</v>
      </c>
      <c r="P236" s="3">
        <v>49.98</v>
      </c>
      <c r="Q236" s="3">
        <v>2</v>
      </c>
      <c r="R236" s="3">
        <v>8.4966000000000008</v>
      </c>
      <c r="S236" s="11">
        <f t="shared" si="26"/>
        <v>679.72800000000007</v>
      </c>
      <c r="T236" t="str">
        <f t="shared" si="27"/>
        <v>PROFIT</v>
      </c>
    </row>
    <row r="237" spans="1:20" x14ac:dyDescent="0.25">
      <c r="A237" s="1" t="s">
        <v>356</v>
      </c>
      <c r="B237" s="9" t="str">
        <f t="shared" si="22"/>
        <v>05/27/2011</v>
      </c>
      <c r="C237" s="9" t="s">
        <v>4082</v>
      </c>
      <c r="D237" s="10" t="str">
        <f t="shared" si="23"/>
        <v>2011</v>
      </c>
      <c r="E237" s="10" t="str">
        <f t="shared" si="28"/>
        <v>May</v>
      </c>
      <c r="F237" s="2">
        <v>40690</v>
      </c>
      <c r="G237" s="2">
        <v>40690</v>
      </c>
      <c r="H237" s="9" t="str">
        <f t="shared" si="24"/>
        <v>On Date</v>
      </c>
      <c r="I237" s="1" t="s">
        <v>3416</v>
      </c>
      <c r="J237" s="1" t="s">
        <v>3133</v>
      </c>
      <c r="K237" s="1" t="s">
        <v>3159</v>
      </c>
      <c r="L237" s="1" t="s">
        <v>3135</v>
      </c>
      <c r="M237" s="1" t="s">
        <v>22</v>
      </c>
      <c r="N237" s="1" t="s">
        <v>357</v>
      </c>
      <c r="O237" s="3">
        <f t="shared" si="25"/>
        <v>59.547600000000003</v>
      </c>
      <c r="P237" s="3">
        <v>567.12</v>
      </c>
      <c r="Q237" s="3">
        <v>10</v>
      </c>
      <c r="R237" s="3">
        <v>-28.356000000000002</v>
      </c>
      <c r="S237" s="11">
        <f t="shared" si="26"/>
        <v>-2268.48</v>
      </c>
      <c r="T237" t="str">
        <f t="shared" si="27"/>
        <v>LOSS</v>
      </c>
    </row>
    <row r="238" spans="1:20" x14ac:dyDescent="0.25">
      <c r="A238" s="1" t="s">
        <v>356</v>
      </c>
      <c r="B238" s="9" t="str">
        <f t="shared" si="22"/>
        <v>05/27/2011</v>
      </c>
      <c r="C238" s="9" t="s">
        <v>4082</v>
      </c>
      <c r="D238" s="10" t="str">
        <f t="shared" si="23"/>
        <v>2011</v>
      </c>
      <c r="E238" s="10" t="str">
        <f t="shared" si="28"/>
        <v>May</v>
      </c>
      <c r="F238" s="2">
        <v>40690</v>
      </c>
      <c r="G238" s="2">
        <v>40690</v>
      </c>
      <c r="H238" s="9" t="str">
        <f t="shared" si="24"/>
        <v>On Date</v>
      </c>
      <c r="I238" s="1" t="s">
        <v>3416</v>
      </c>
      <c r="J238" s="1" t="s">
        <v>3133</v>
      </c>
      <c r="K238" s="1" t="s">
        <v>3159</v>
      </c>
      <c r="L238" s="1" t="s">
        <v>3135</v>
      </c>
      <c r="M238" s="1" t="s">
        <v>28</v>
      </c>
      <c r="N238" s="1" t="s">
        <v>358</v>
      </c>
      <c r="O238" s="3">
        <f t="shared" si="25"/>
        <v>88.0334</v>
      </c>
      <c r="P238" s="3">
        <v>359.32</v>
      </c>
      <c r="Q238" s="3">
        <v>4</v>
      </c>
      <c r="R238" s="3">
        <v>7.1863999999999999</v>
      </c>
      <c r="S238" s="11">
        <f t="shared" si="26"/>
        <v>574.91200000000003</v>
      </c>
      <c r="T238" t="str">
        <f t="shared" si="27"/>
        <v>PROFIT</v>
      </c>
    </row>
    <row r="239" spans="1:20" x14ac:dyDescent="0.25">
      <c r="A239" s="1" t="s">
        <v>359</v>
      </c>
      <c r="B239" s="9" t="str">
        <f t="shared" si="22"/>
        <v>04/08/2013</v>
      </c>
      <c r="C239" s="9" t="s">
        <v>4156</v>
      </c>
      <c r="D239" s="10" t="str">
        <f t="shared" si="23"/>
        <v>2013</v>
      </c>
      <c r="E239" s="10" t="str">
        <f t="shared" si="28"/>
        <v>April</v>
      </c>
      <c r="F239" s="2">
        <v>41372</v>
      </c>
      <c r="G239" s="2">
        <v>41374</v>
      </c>
      <c r="H239" s="9" t="str">
        <f t="shared" si="24"/>
        <v>On Date</v>
      </c>
      <c r="I239" s="1" t="s">
        <v>3417</v>
      </c>
      <c r="J239" s="1" t="s">
        <v>3133</v>
      </c>
      <c r="K239" s="1" t="s">
        <v>3140</v>
      </c>
      <c r="L239" s="1" t="s">
        <v>3135</v>
      </c>
      <c r="M239" s="1" t="s">
        <v>165</v>
      </c>
      <c r="N239" s="1" t="s">
        <v>360</v>
      </c>
      <c r="O239" s="3">
        <f t="shared" si="25"/>
        <v>274.99450000000002</v>
      </c>
      <c r="P239" s="3">
        <v>1199.9760000000001</v>
      </c>
      <c r="Q239" s="3">
        <v>3</v>
      </c>
      <c r="R239" s="3">
        <v>374.99250000000001</v>
      </c>
      <c r="S239" s="11">
        <f t="shared" si="26"/>
        <v>29999.4</v>
      </c>
      <c r="T239" t="str">
        <f t="shared" si="27"/>
        <v>PROFIT</v>
      </c>
    </row>
    <row r="240" spans="1:20" x14ac:dyDescent="0.25">
      <c r="A240" s="1" t="s">
        <v>361</v>
      </c>
      <c r="B240" s="9" t="str">
        <f t="shared" si="22"/>
        <v>12/07/2012</v>
      </c>
      <c r="C240" s="9" t="s">
        <v>4085</v>
      </c>
      <c r="D240" s="10" t="str">
        <f t="shared" si="23"/>
        <v>2012</v>
      </c>
      <c r="E240" s="10" t="str">
        <f t="shared" si="28"/>
        <v>December</v>
      </c>
      <c r="F240" s="2">
        <v>41250</v>
      </c>
      <c r="G240" s="2">
        <v>41255</v>
      </c>
      <c r="H240" s="9" t="str">
        <f t="shared" si="24"/>
        <v>On Date</v>
      </c>
      <c r="I240" s="1" t="s">
        <v>3418</v>
      </c>
      <c r="J240" s="1" t="s">
        <v>3133</v>
      </c>
      <c r="K240" s="1" t="s">
        <v>3134</v>
      </c>
      <c r="L240" s="1" t="s">
        <v>3135</v>
      </c>
      <c r="M240" s="1" t="s">
        <v>12</v>
      </c>
      <c r="N240" s="1" t="s">
        <v>362</v>
      </c>
      <c r="O240" s="3">
        <f t="shared" si="25"/>
        <v>12.7872</v>
      </c>
      <c r="P240" s="3">
        <v>79.92</v>
      </c>
      <c r="Q240" s="3">
        <v>4</v>
      </c>
      <c r="R240" s="3">
        <v>28.7712</v>
      </c>
      <c r="S240" s="11">
        <f t="shared" si="26"/>
        <v>2301.6959999999999</v>
      </c>
      <c r="T240" t="str">
        <f t="shared" si="27"/>
        <v>PROFIT</v>
      </c>
    </row>
    <row r="241" spans="1:20" x14ac:dyDescent="0.25">
      <c r="A241" s="1" t="s">
        <v>363</v>
      </c>
      <c r="B241" s="9" t="str">
        <f t="shared" si="22"/>
        <v>08/31/2012</v>
      </c>
      <c r="C241" s="9" t="s">
        <v>4175</v>
      </c>
      <c r="D241" s="10" t="str">
        <f t="shared" si="23"/>
        <v>2012</v>
      </c>
      <c r="E241" s="10" t="str">
        <f t="shared" si="28"/>
        <v>August</v>
      </c>
      <c r="F241" s="2">
        <v>41152</v>
      </c>
      <c r="G241" s="2">
        <v>41157</v>
      </c>
      <c r="H241" s="9" t="str">
        <f t="shared" si="24"/>
        <v>On Date</v>
      </c>
      <c r="I241" s="1" t="s">
        <v>3419</v>
      </c>
      <c r="J241" s="1" t="s">
        <v>3133</v>
      </c>
      <c r="K241" s="1" t="s">
        <v>3134</v>
      </c>
      <c r="L241" s="1" t="s">
        <v>3135</v>
      </c>
      <c r="M241" s="1" t="s">
        <v>45</v>
      </c>
      <c r="N241" s="1" t="s">
        <v>278</v>
      </c>
      <c r="O241" s="3">
        <f t="shared" si="25"/>
        <v>3.3696000000000002</v>
      </c>
      <c r="P241" s="3">
        <v>58.32</v>
      </c>
      <c r="Q241" s="3">
        <v>9</v>
      </c>
      <c r="R241" s="3">
        <v>27.993600000000001</v>
      </c>
      <c r="S241" s="11">
        <f t="shared" si="26"/>
        <v>2239.4880000000003</v>
      </c>
      <c r="T241" t="str">
        <f t="shared" si="27"/>
        <v>PROFIT</v>
      </c>
    </row>
    <row r="242" spans="1:20" x14ac:dyDescent="0.25">
      <c r="A242" s="1" t="s">
        <v>364</v>
      </c>
      <c r="B242" s="9" t="str">
        <f t="shared" si="22"/>
        <v>08/21/2012</v>
      </c>
      <c r="C242" s="9" t="s">
        <v>4618</v>
      </c>
      <c r="D242" s="10" t="str">
        <f t="shared" si="23"/>
        <v>2012</v>
      </c>
      <c r="E242" s="10" t="str">
        <f t="shared" si="28"/>
        <v>August</v>
      </c>
      <c r="F242" s="2">
        <v>41142</v>
      </c>
      <c r="G242" s="2">
        <v>41144</v>
      </c>
      <c r="H242" s="9" t="str">
        <f t="shared" si="24"/>
        <v>On Date</v>
      </c>
      <c r="I242" s="1" t="s">
        <v>3420</v>
      </c>
      <c r="J242" s="1" t="s">
        <v>3133</v>
      </c>
      <c r="K242" s="1" t="s">
        <v>3140</v>
      </c>
      <c r="L242" s="1" t="s">
        <v>3135</v>
      </c>
      <c r="M242" s="1" t="s">
        <v>72</v>
      </c>
      <c r="N242" s="1" t="s">
        <v>365</v>
      </c>
      <c r="O242" s="3">
        <f t="shared" si="25"/>
        <v>167.73580000000001</v>
      </c>
      <c r="P242" s="3">
        <v>544.00800000000004</v>
      </c>
      <c r="Q242" s="3">
        <v>3</v>
      </c>
      <c r="R242" s="3">
        <v>40.800600000000003</v>
      </c>
      <c r="S242" s="11">
        <f t="shared" si="26"/>
        <v>3264.0480000000002</v>
      </c>
      <c r="T242" t="str">
        <f t="shared" si="27"/>
        <v>PROFIT</v>
      </c>
    </row>
    <row r="243" spans="1:20" x14ac:dyDescent="0.25">
      <c r="A243" s="1" t="s">
        <v>364</v>
      </c>
      <c r="B243" s="9" t="str">
        <f t="shared" si="22"/>
        <v>08/21/2012</v>
      </c>
      <c r="C243" s="9" t="s">
        <v>4618</v>
      </c>
      <c r="D243" s="10" t="str">
        <f t="shared" si="23"/>
        <v>2012</v>
      </c>
      <c r="E243" s="10" t="str">
        <f t="shared" si="28"/>
        <v>August</v>
      </c>
      <c r="F243" s="2">
        <v>41142</v>
      </c>
      <c r="G243" s="2">
        <v>41144</v>
      </c>
      <c r="H243" s="9" t="str">
        <f t="shared" si="24"/>
        <v>On Date</v>
      </c>
      <c r="I243" s="1" t="s">
        <v>3420</v>
      </c>
      <c r="J243" s="1" t="s">
        <v>3133</v>
      </c>
      <c r="K243" s="1" t="s">
        <v>3140</v>
      </c>
      <c r="L243" s="1" t="s">
        <v>3135</v>
      </c>
      <c r="M243" s="1" t="s">
        <v>45</v>
      </c>
      <c r="N243" s="1" t="s">
        <v>202</v>
      </c>
      <c r="O243" s="3">
        <f t="shared" si="25"/>
        <v>10.589399999999999</v>
      </c>
      <c r="P243" s="3">
        <v>59.94</v>
      </c>
      <c r="Q243" s="3">
        <v>3</v>
      </c>
      <c r="R243" s="3">
        <v>28.171800000000001</v>
      </c>
      <c r="S243" s="11">
        <f t="shared" si="26"/>
        <v>2253.7440000000001</v>
      </c>
      <c r="T243" t="str">
        <f t="shared" si="27"/>
        <v>PROFIT</v>
      </c>
    </row>
    <row r="244" spans="1:20" x14ac:dyDescent="0.25">
      <c r="A244" s="1" t="s">
        <v>364</v>
      </c>
      <c r="B244" s="9" t="str">
        <f t="shared" si="22"/>
        <v>08/21/2012</v>
      </c>
      <c r="C244" s="9" t="s">
        <v>4618</v>
      </c>
      <c r="D244" s="10" t="str">
        <f t="shared" si="23"/>
        <v>2012</v>
      </c>
      <c r="E244" s="10" t="str">
        <f t="shared" si="28"/>
        <v>August</v>
      </c>
      <c r="F244" s="2">
        <v>41142</v>
      </c>
      <c r="G244" s="2">
        <v>41144</v>
      </c>
      <c r="H244" s="9" t="str">
        <f t="shared" si="24"/>
        <v>On Date</v>
      </c>
      <c r="I244" s="1" t="s">
        <v>3420</v>
      </c>
      <c r="J244" s="1" t="s">
        <v>3133</v>
      </c>
      <c r="K244" s="1" t="s">
        <v>3140</v>
      </c>
      <c r="L244" s="1" t="s">
        <v>3135</v>
      </c>
      <c r="M244" s="1" t="s">
        <v>45</v>
      </c>
      <c r="N244" s="1" t="s">
        <v>366</v>
      </c>
      <c r="O244" s="3">
        <f t="shared" si="25"/>
        <v>3.0498000000000003</v>
      </c>
      <c r="P244" s="3">
        <v>23.92</v>
      </c>
      <c r="Q244" s="3">
        <v>4</v>
      </c>
      <c r="R244" s="3">
        <v>11.720800000000001</v>
      </c>
      <c r="S244" s="11">
        <f t="shared" si="26"/>
        <v>937.66399999999999</v>
      </c>
      <c r="T244" t="str">
        <f t="shared" si="27"/>
        <v>PROFIT</v>
      </c>
    </row>
    <row r="245" spans="1:20" x14ac:dyDescent="0.25">
      <c r="A245" s="1" t="s">
        <v>364</v>
      </c>
      <c r="B245" s="9" t="str">
        <f t="shared" si="22"/>
        <v>08/21/2012</v>
      </c>
      <c r="C245" s="9" t="s">
        <v>4618</v>
      </c>
      <c r="D245" s="10" t="str">
        <f t="shared" si="23"/>
        <v>2012</v>
      </c>
      <c r="E245" s="10" t="str">
        <f t="shared" si="28"/>
        <v>August</v>
      </c>
      <c r="F245" s="2">
        <v>41142</v>
      </c>
      <c r="G245" s="2">
        <v>41144</v>
      </c>
      <c r="H245" s="9" t="str">
        <f t="shared" si="24"/>
        <v>On Date</v>
      </c>
      <c r="I245" s="1" t="s">
        <v>3420</v>
      </c>
      <c r="J245" s="1" t="s">
        <v>3133</v>
      </c>
      <c r="K245" s="1" t="s">
        <v>3140</v>
      </c>
      <c r="L245" s="1" t="s">
        <v>3135</v>
      </c>
      <c r="M245" s="1" t="s">
        <v>45</v>
      </c>
      <c r="N245" s="1" t="s">
        <v>367</v>
      </c>
      <c r="O245" s="3">
        <f t="shared" si="25"/>
        <v>2.3540000000000001</v>
      </c>
      <c r="P245" s="3">
        <v>4.28</v>
      </c>
      <c r="Q245" s="3">
        <v>1</v>
      </c>
      <c r="R245" s="3">
        <v>1.9259999999999999</v>
      </c>
      <c r="S245" s="11">
        <f t="shared" si="26"/>
        <v>154.07999999999998</v>
      </c>
      <c r="T245" t="str">
        <f t="shared" si="27"/>
        <v>PROFIT</v>
      </c>
    </row>
    <row r="246" spans="1:20" x14ac:dyDescent="0.25">
      <c r="A246" s="1" t="s">
        <v>368</v>
      </c>
      <c r="B246" s="9" t="str">
        <f t="shared" si="22"/>
        <v>03/18/2014</v>
      </c>
      <c r="C246" s="9" t="s">
        <v>4405</v>
      </c>
      <c r="D246" s="10" t="str">
        <f t="shared" si="23"/>
        <v>2014</v>
      </c>
      <c r="E246" s="10" t="str">
        <f t="shared" si="28"/>
        <v>March</v>
      </c>
      <c r="F246" s="2">
        <v>41716</v>
      </c>
      <c r="G246" s="2">
        <v>41720</v>
      </c>
      <c r="H246" s="9" t="str">
        <f t="shared" si="24"/>
        <v>On Date</v>
      </c>
      <c r="I246" s="1" t="s">
        <v>3421</v>
      </c>
      <c r="J246" s="1" t="s">
        <v>3133</v>
      </c>
      <c r="K246" s="1" t="s">
        <v>3186</v>
      </c>
      <c r="L246" s="1" t="s">
        <v>3135</v>
      </c>
      <c r="M246" s="1" t="s">
        <v>18</v>
      </c>
      <c r="N246" s="1" t="s">
        <v>369</v>
      </c>
      <c r="O246" s="3">
        <f t="shared" si="25"/>
        <v>5.7822999999999993</v>
      </c>
      <c r="P246" s="3">
        <v>17.456</v>
      </c>
      <c r="Q246" s="3">
        <v>2</v>
      </c>
      <c r="R246" s="3">
        <v>5.8914</v>
      </c>
      <c r="S246" s="11">
        <f t="shared" si="26"/>
        <v>471.31200000000001</v>
      </c>
      <c r="T246" t="str">
        <f t="shared" si="27"/>
        <v>PROFIT</v>
      </c>
    </row>
    <row r="247" spans="1:20" x14ac:dyDescent="0.25">
      <c r="A247" s="1" t="s">
        <v>370</v>
      </c>
      <c r="B247" s="9" t="str">
        <f t="shared" si="22"/>
        <v>12/12/2012</v>
      </c>
      <c r="C247" s="9" t="s">
        <v>4479</v>
      </c>
      <c r="D247" s="10" t="str">
        <f t="shared" si="23"/>
        <v>2012</v>
      </c>
      <c r="E247" s="10" t="str">
        <f t="shared" si="28"/>
        <v>December</v>
      </c>
      <c r="F247" s="2">
        <v>41255</v>
      </c>
      <c r="G247" s="2">
        <v>41259</v>
      </c>
      <c r="H247" s="9" t="str">
        <f t="shared" si="24"/>
        <v>On Date</v>
      </c>
      <c r="I247" s="1" t="s">
        <v>3422</v>
      </c>
      <c r="J247" s="1" t="s">
        <v>3133</v>
      </c>
      <c r="K247" s="1" t="s">
        <v>3186</v>
      </c>
      <c r="L247" s="1" t="s">
        <v>3135</v>
      </c>
      <c r="M247" s="1" t="s">
        <v>72</v>
      </c>
      <c r="N247" s="1" t="s">
        <v>371</v>
      </c>
      <c r="O247" s="3">
        <f t="shared" si="25"/>
        <v>157.01759999999999</v>
      </c>
      <c r="P247" s="3">
        <v>348.928</v>
      </c>
      <c r="Q247" s="3">
        <v>2</v>
      </c>
      <c r="R247" s="3">
        <v>34.892800000000001</v>
      </c>
      <c r="S247" s="11">
        <f t="shared" si="26"/>
        <v>2791.424</v>
      </c>
      <c r="T247" t="str">
        <f t="shared" si="27"/>
        <v>PROFIT</v>
      </c>
    </row>
    <row r="248" spans="1:20" x14ac:dyDescent="0.25">
      <c r="A248" s="1" t="s">
        <v>372</v>
      </c>
      <c r="B248" s="9" t="str">
        <f t="shared" si="22"/>
        <v>09/20/2011</v>
      </c>
      <c r="C248" s="9" t="s">
        <v>4134</v>
      </c>
      <c r="D248" s="10" t="str">
        <f t="shared" si="23"/>
        <v>2011</v>
      </c>
      <c r="E248" s="10" t="str">
        <f t="shared" si="28"/>
        <v>September</v>
      </c>
      <c r="F248" s="2">
        <v>40806</v>
      </c>
      <c r="G248" s="2">
        <v>40812</v>
      </c>
      <c r="H248" s="9" t="str">
        <f t="shared" si="24"/>
        <v>Delay</v>
      </c>
      <c r="I248" s="1" t="s">
        <v>3423</v>
      </c>
      <c r="J248" s="1" t="s">
        <v>3133</v>
      </c>
      <c r="K248" s="1" t="s">
        <v>3140</v>
      </c>
      <c r="L248" s="1" t="s">
        <v>3135</v>
      </c>
      <c r="M248" s="1" t="s">
        <v>9</v>
      </c>
      <c r="N248" s="1" t="s">
        <v>373</v>
      </c>
      <c r="O248" s="3">
        <f t="shared" si="25"/>
        <v>2.6892000000000005</v>
      </c>
      <c r="P248" s="3">
        <v>9.9600000000000009</v>
      </c>
      <c r="Q248" s="3">
        <v>2</v>
      </c>
      <c r="R248" s="3">
        <v>4.5815999999999999</v>
      </c>
      <c r="S248" s="11">
        <f t="shared" si="26"/>
        <v>366.52800000000002</v>
      </c>
      <c r="T248" t="str">
        <f t="shared" si="27"/>
        <v>PROFIT</v>
      </c>
    </row>
    <row r="249" spans="1:20" x14ac:dyDescent="0.25">
      <c r="A249" s="1" t="s">
        <v>372</v>
      </c>
      <c r="B249" s="9" t="str">
        <f t="shared" si="22"/>
        <v>09/20/2011</v>
      </c>
      <c r="C249" s="9" t="s">
        <v>4134</v>
      </c>
      <c r="D249" s="10" t="str">
        <f t="shared" si="23"/>
        <v>2011</v>
      </c>
      <c r="E249" s="10" t="str">
        <f t="shared" si="28"/>
        <v>September</v>
      </c>
      <c r="F249" s="2">
        <v>40806</v>
      </c>
      <c r="G249" s="2">
        <v>40812</v>
      </c>
      <c r="H249" s="9" t="str">
        <f t="shared" si="24"/>
        <v>Delay</v>
      </c>
      <c r="I249" s="1" t="s">
        <v>3423</v>
      </c>
      <c r="J249" s="1" t="s">
        <v>3133</v>
      </c>
      <c r="K249" s="1" t="s">
        <v>3140</v>
      </c>
      <c r="L249" s="1" t="s">
        <v>3135</v>
      </c>
      <c r="M249" s="1" t="s">
        <v>45</v>
      </c>
      <c r="N249" s="1" t="s">
        <v>193</v>
      </c>
      <c r="O249" s="3">
        <f t="shared" si="25"/>
        <v>2.7692999999999999</v>
      </c>
      <c r="P249" s="3">
        <v>21.72</v>
      </c>
      <c r="Q249" s="3">
        <v>4</v>
      </c>
      <c r="R249" s="3">
        <v>10.642799999999999</v>
      </c>
      <c r="S249" s="11">
        <f t="shared" si="26"/>
        <v>851.42399999999998</v>
      </c>
      <c r="T249" t="str">
        <f t="shared" si="27"/>
        <v>PROFIT</v>
      </c>
    </row>
    <row r="250" spans="1:20" x14ac:dyDescent="0.25">
      <c r="A250" s="1" t="s">
        <v>374</v>
      </c>
      <c r="B250" s="9" t="str">
        <f t="shared" si="22"/>
        <v>11/27/2012</v>
      </c>
      <c r="C250" s="9" t="s">
        <v>4547</v>
      </c>
      <c r="D250" s="10" t="str">
        <f t="shared" si="23"/>
        <v>2012</v>
      </c>
      <c r="E250" s="10" t="str">
        <f t="shared" si="28"/>
        <v>November</v>
      </c>
      <c r="F250" s="2">
        <v>41240</v>
      </c>
      <c r="G250" s="2">
        <v>41246</v>
      </c>
      <c r="H250" s="9" t="str">
        <f t="shared" si="24"/>
        <v>Delay</v>
      </c>
      <c r="I250" s="1" t="s">
        <v>3424</v>
      </c>
      <c r="J250" s="1" t="s">
        <v>3133</v>
      </c>
      <c r="K250" s="1" t="s">
        <v>3187</v>
      </c>
      <c r="L250" s="1" t="s">
        <v>3135</v>
      </c>
      <c r="M250" s="1" t="s">
        <v>72</v>
      </c>
      <c r="N250" s="1" t="s">
        <v>375</v>
      </c>
      <c r="O250" s="3">
        <f t="shared" si="25"/>
        <v>53.235000000000007</v>
      </c>
      <c r="P250" s="3">
        <v>283.92</v>
      </c>
      <c r="Q250" s="3">
        <v>5</v>
      </c>
      <c r="R250" s="3">
        <v>17.745000000000001</v>
      </c>
      <c r="S250" s="11">
        <f t="shared" si="26"/>
        <v>1419.6000000000001</v>
      </c>
      <c r="T250" t="str">
        <f t="shared" si="27"/>
        <v>PROFIT</v>
      </c>
    </row>
    <row r="251" spans="1:20" x14ac:dyDescent="0.25">
      <c r="A251" s="1" t="s">
        <v>376</v>
      </c>
      <c r="B251" s="9" t="str">
        <f t="shared" si="22"/>
        <v>02/21/2014</v>
      </c>
      <c r="C251" s="9" t="s">
        <v>4203</v>
      </c>
      <c r="D251" s="10" t="str">
        <f t="shared" si="23"/>
        <v>2014</v>
      </c>
      <c r="E251" s="10" t="str">
        <f t="shared" si="28"/>
        <v>February</v>
      </c>
      <c r="F251" s="2">
        <v>41691</v>
      </c>
      <c r="G251" s="2">
        <v>41694</v>
      </c>
      <c r="H251" s="9" t="str">
        <f t="shared" si="24"/>
        <v>On Date</v>
      </c>
      <c r="I251" s="1" t="s">
        <v>3425</v>
      </c>
      <c r="J251" s="1" t="s">
        <v>3133</v>
      </c>
      <c r="K251" s="1" t="s">
        <v>3159</v>
      </c>
      <c r="L251" s="1" t="s">
        <v>3135</v>
      </c>
      <c r="M251" s="1" t="s">
        <v>12</v>
      </c>
      <c r="N251" s="1" t="s">
        <v>377</v>
      </c>
      <c r="O251" s="3">
        <f t="shared" si="25"/>
        <v>14.894100000000002</v>
      </c>
      <c r="P251" s="3">
        <v>22.23</v>
      </c>
      <c r="Q251" s="3">
        <v>1</v>
      </c>
      <c r="R251" s="3">
        <v>7.3358999999999996</v>
      </c>
      <c r="S251" s="11">
        <f t="shared" si="26"/>
        <v>586.87199999999996</v>
      </c>
      <c r="T251" t="str">
        <f t="shared" si="27"/>
        <v>PROFIT</v>
      </c>
    </row>
    <row r="252" spans="1:20" x14ac:dyDescent="0.25">
      <c r="A252" s="1" t="s">
        <v>376</v>
      </c>
      <c r="B252" s="9" t="str">
        <f t="shared" si="22"/>
        <v>02/21/2014</v>
      </c>
      <c r="C252" s="9" t="s">
        <v>4203</v>
      </c>
      <c r="D252" s="10" t="str">
        <f t="shared" si="23"/>
        <v>2014</v>
      </c>
      <c r="E252" s="10" t="str">
        <f t="shared" si="28"/>
        <v>February</v>
      </c>
      <c r="F252" s="2">
        <v>41691</v>
      </c>
      <c r="G252" s="2">
        <v>41694</v>
      </c>
      <c r="H252" s="9" t="str">
        <f t="shared" si="24"/>
        <v>On Date</v>
      </c>
      <c r="I252" s="1" t="s">
        <v>3425</v>
      </c>
      <c r="J252" s="1" t="s">
        <v>3133</v>
      </c>
      <c r="K252" s="1" t="s">
        <v>3159</v>
      </c>
      <c r="L252" s="1" t="s">
        <v>3135</v>
      </c>
      <c r="M252" s="1" t="s">
        <v>16</v>
      </c>
      <c r="N252" s="1" t="s">
        <v>378</v>
      </c>
      <c r="O252" s="3">
        <f t="shared" si="25"/>
        <v>98.535399999999996</v>
      </c>
      <c r="P252" s="3">
        <v>215.96799999999999</v>
      </c>
      <c r="Q252" s="3">
        <v>2</v>
      </c>
      <c r="R252" s="3">
        <v>18.897200000000002</v>
      </c>
      <c r="S252" s="11">
        <f t="shared" si="26"/>
        <v>1511.7760000000001</v>
      </c>
      <c r="T252" t="str">
        <f t="shared" si="27"/>
        <v>PROFIT</v>
      </c>
    </row>
    <row r="253" spans="1:20" x14ac:dyDescent="0.25">
      <c r="A253" s="1" t="s">
        <v>379</v>
      </c>
      <c r="B253" s="9" t="str">
        <f t="shared" si="22"/>
        <v>04/23/2014</v>
      </c>
      <c r="C253" s="9" t="s">
        <v>4417</v>
      </c>
      <c r="D253" s="10" t="str">
        <f t="shared" si="23"/>
        <v>2014</v>
      </c>
      <c r="E253" s="10" t="str">
        <f t="shared" si="28"/>
        <v>April</v>
      </c>
      <c r="F253" s="2">
        <v>41752</v>
      </c>
      <c r="G253" s="2">
        <v>41754</v>
      </c>
      <c r="H253" s="9" t="str">
        <f t="shared" si="24"/>
        <v>On Date</v>
      </c>
      <c r="I253" s="1" t="s">
        <v>3426</v>
      </c>
      <c r="J253" s="1" t="s">
        <v>3133</v>
      </c>
      <c r="K253" s="1" t="s">
        <v>3140</v>
      </c>
      <c r="L253" s="1" t="s">
        <v>3135</v>
      </c>
      <c r="M253" s="1" t="s">
        <v>12</v>
      </c>
      <c r="N253" s="1" t="s">
        <v>380</v>
      </c>
      <c r="O253" s="3">
        <f t="shared" si="25"/>
        <v>6.0324000000000009</v>
      </c>
      <c r="P253" s="3">
        <v>18.28</v>
      </c>
      <c r="Q253" s="3">
        <v>2</v>
      </c>
      <c r="R253" s="3">
        <v>6.2152000000000003</v>
      </c>
      <c r="S253" s="11">
        <f t="shared" si="26"/>
        <v>497.21600000000001</v>
      </c>
      <c r="T253" t="str">
        <f t="shared" si="27"/>
        <v>PROFIT</v>
      </c>
    </row>
    <row r="254" spans="1:20" x14ac:dyDescent="0.25">
      <c r="A254" s="1" t="s">
        <v>381</v>
      </c>
      <c r="B254" s="9" t="str">
        <f t="shared" si="22"/>
        <v>11/01/2011</v>
      </c>
      <c r="C254" s="9" t="s">
        <v>4369</v>
      </c>
      <c r="D254" s="10" t="str">
        <f t="shared" si="23"/>
        <v>2011</v>
      </c>
      <c r="E254" s="10" t="str">
        <f t="shared" si="28"/>
        <v>November</v>
      </c>
      <c r="F254" s="2">
        <v>40848</v>
      </c>
      <c r="G254" s="2">
        <v>40854</v>
      </c>
      <c r="H254" s="9" t="str">
        <f t="shared" si="24"/>
        <v>Delay</v>
      </c>
      <c r="I254" s="1" t="s">
        <v>3427</v>
      </c>
      <c r="J254" s="1" t="s">
        <v>3133</v>
      </c>
      <c r="K254" s="1" t="s">
        <v>3156</v>
      </c>
      <c r="L254" s="1" t="s">
        <v>3147</v>
      </c>
      <c r="M254" s="1" t="s">
        <v>14</v>
      </c>
      <c r="N254" s="1" t="s">
        <v>382</v>
      </c>
      <c r="O254" s="3">
        <f t="shared" si="25"/>
        <v>12.952800000000002</v>
      </c>
      <c r="P254" s="3">
        <v>43.176000000000002</v>
      </c>
      <c r="Q254" s="3">
        <v>3</v>
      </c>
      <c r="R254" s="3">
        <v>4.3175999999999997</v>
      </c>
      <c r="S254" s="11">
        <f t="shared" si="26"/>
        <v>345.40799999999996</v>
      </c>
      <c r="T254" t="str">
        <f t="shared" si="27"/>
        <v>PROFIT</v>
      </c>
    </row>
    <row r="255" spans="1:20" x14ac:dyDescent="0.25">
      <c r="A255" s="1" t="s">
        <v>381</v>
      </c>
      <c r="B255" s="9" t="str">
        <f t="shared" si="22"/>
        <v>11/01/2011</v>
      </c>
      <c r="C255" s="9" t="s">
        <v>4369</v>
      </c>
      <c r="D255" s="10" t="str">
        <f t="shared" si="23"/>
        <v>2011</v>
      </c>
      <c r="E255" s="10" t="str">
        <f t="shared" si="28"/>
        <v>November</v>
      </c>
      <c r="F255" s="2">
        <v>40848</v>
      </c>
      <c r="G255" s="2">
        <v>40854</v>
      </c>
      <c r="H255" s="9" t="str">
        <f t="shared" si="24"/>
        <v>Delay</v>
      </c>
      <c r="I255" s="1" t="s">
        <v>3427</v>
      </c>
      <c r="J255" s="1" t="s">
        <v>3133</v>
      </c>
      <c r="K255" s="1" t="s">
        <v>3156</v>
      </c>
      <c r="L255" s="1" t="s">
        <v>3147</v>
      </c>
      <c r="M255" s="1" t="s">
        <v>16</v>
      </c>
      <c r="N255" s="1" t="s">
        <v>383</v>
      </c>
      <c r="O255" s="3">
        <f t="shared" si="25"/>
        <v>433.99299999999999</v>
      </c>
      <c r="P255" s="3">
        <v>1983.9680000000001</v>
      </c>
      <c r="Q255" s="3">
        <v>4</v>
      </c>
      <c r="R255" s="3">
        <v>247.99600000000001</v>
      </c>
      <c r="S255" s="11">
        <f t="shared" si="26"/>
        <v>19839.68</v>
      </c>
      <c r="T255" t="str">
        <f t="shared" si="27"/>
        <v>PROFIT</v>
      </c>
    </row>
    <row r="256" spans="1:20" x14ac:dyDescent="0.25">
      <c r="A256" s="1" t="s">
        <v>384</v>
      </c>
      <c r="B256" s="9" t="str">
        <f t="shared" si="22"/>
        <v>10/13/2011</v>
      </c>
      <c r="C256" s="9" t="s">
        <v>4619</v>
      </c>
      <c r="D256" s="10" t="str">
        <f t="shared" si="23"/>
        <v>2011</v>
      </c>
      <c r="E256" s="10" t="str">
        <f t="shared" si="28"/>
        <v>October</v>
      </c>
      <c r="F256" s="2">
        <v>40829</v>
      </c>
      <c r="G256" s="2">
        <v>40831</v>
      </c>
      <c r="H256" s="9" t="str">
        <f t="shared" si="24"/>
        <v>On Date</v>
      </c>
      <c r="I256" s="1" t="s">
        <v>3400</v>
      </c>
      <c r="J256" s="1" t="s">
        <v>3133</v>
      </c>
      <c r="K256" s="1" t="s">
        <v>3188</v>
      </c>
      <c r="L256" s="1" t="s">
        <v>3137</v>
      </c>
      <c r="M256" s="1" t="s">
        <v>14</v>
      </c>
      <c r="N256" s="1" t="s">
        <v>385</v>
      </c>
      <c r="O256" s="3">
        <f t="shared" si="25"/>
        <v>2.0735999999999999</v>
      </c>
      <c r="P256" s="3">
        <v>11.52</v>
      </c>
      <c r="Q256" s="3">
        <v>4</v>
      </c>
      <c r="R256" s="3">
        <v>3.2256</v>
      </c>
      <c r="S256" s="11">
        <f t="shared" si="26"/>
        <v>258.048</v>
      </c>
      <c r="T256" t="str">
        <f t="shared" si="27"/>
        <v>PROFIT</v>
      </c>
    </row>
    <row r="257" spans="1:20" x14ac:dyDescent="0.25">
      <c r="A257" s="1" t="s">
        <v>384</v>
      </c>
      <c r="B257" s="9" t="str">
        <f t="shared" si="22"/>
        <v>10/13/2011</v>
      </c>
      <c r="C257" s="9" t="s">
        <v>4619</v>
      </c>
      <c r="D257" s="10" t="str">
        <f t="shared" si="23"/>
        <v>2011</v>
      </c>
      <c r="E257" s="10" t="str">
        <f t="shared" si="28"/>
        <v>October</v>
      </c>
      <c r="F257" s="2">
        <v>40829</v>
      </c>
      <c r="G257" s="2">
        <v>40831</v>
      </c>
      <c r="H257" s="9" t="str">
        <f t="shared" si="24"/>
        <v>On Date</v>
      </c>
      <c r="I257" s="1" t="s">
        <v>3400</v>
      </c>
      <c r="J257" s="1" t="s">
        <v>3133</v>
      </c>
      <c r="K257" s="1" t="s">
        <v>3188</v>
      </c>
      <c r="L257" s="1" t="s">
        <v>3137</v>
      </c>
      <c r="M257" s="1" t="s">
        <v>22</v>
      </c>
      <c r="N257" s="1" t="s">
        <v>144</v>
      </c>
      <c r="O257" s="3">
        <f t="shared" si="25"/>
        <v>197.37959999999998</v>
      </c>
      <c r="P257" s="3">
        <v>1298.55</v>
      </c>
      <c r="Q257" s="3">
        <v>5</v>
      </c>
      <c r="R257" s="3">
        <v>311.65199999999999</v>
      </c>
      <c r="S257" s="11">
        <f t="shared" si="26"/>
        <v>24932.16</v>
      </c>
      <c r="T257" t="str">
        <f t="shared" si="27"/>
        <v>PROFIT</v>
      </c>
    </row>
    <row r="258" spans="1:20" x14ac:dyDescent="0.25">
      <c r="A258" s="1" t="s">
        <v>384</v>
      </c>
      <c r="B258" s="9" t="str">
        <f t="shared" si="22"/>
        <v>10/13/2011</v>
      </c>
      <c r="C258" s="9" t="s">
        <v>4619</v>
      </c>
      <c r="D258" s="10" t="str">
        <f t="shared" si="23"/>
        <v>2011</v>
      </c>
      <c r="E258" s="10" t="str">
        <f t="shared" si="28"/>
        <v>October</v>
      </c>
      <c r="F258" s="2">
        <v>40829</v>
      </c>
      <c r="G258" s="2">
        <v>40831</v>
      </c>
      <c r="H258" s="9" t="str">
        <f t="shared" si="24"/>
        <v>On Date</v>
      </c>
      <c r="I258" s="1" t="s">
        <v>3400</v>
      </c>
      <c r="J258" s="1" t="s">
        <v>3133</v>
      </c>
      <c r="K258" s="1" t="s">
        <v>3188</v>
      </c>
      <c r="L258" s="1" t="s">
        <v>3137</v>
      </c>
      <c r="M258" s="1" t="s">
        <v>20</v>
      </c>
      <c r="N258" s="1" t="s">
        <v>386</v>
      </c>
      <c r="O258" s="3">
        <f t="shared" si="25"/>
        <v>37.970799999999997</v>
      </c>
      <c r="P258" s="3">
        <v>213.92</v>
      </c>
      <c r="Q258" s="3">
        <v>4</v>
      </c>
      <c r="R258" s="3">
        <v>62.036799999999999</v>
      </c>
      <c r="S258" s="11">
        <f t="shared" si="26"/>
        <v>4962.9439999999995</v>
      </c>
      <c r="T258" t="str">
        <f t="shared" si="27"/>
        <v>PROFIT</v>
      </c>
    </row>
    <row r="259" spans="1:20" x14ac:dyDescent="0.25">
      <c r="A259" s="1" t="s">
        <v>384</v>
      </c>
      <c r="B259" s="9" t="str">
        <f t="shared" ref="B259:B322" si="29">TEXT(F259,"mm/dd/yyyy")</f>
        <v>10/13/2011</v>
      </c>
      <c r="C259" s="9" t="s">
        <v>4619</v>
      </c>
      <c r="D259" s="10" t="str">
        <f t="shared" ref="D259:D322" si="30">RIGHT(C259,4)</f>
        <v>2011</v>
      </c>
      <c r="E259" s="10" t="str">
        <f t="shared" si="28"/>
        <v>October</v>
      </c>
      <c r="F259" s="2">
        <v>40829</v>
      </c>
      <c r="G259" s="2">
        <v>40831</v>
      </c>
      <c r="H259" s="9" t="str">
        <f t="shared" ref="H259:H322" si="31">IF(_xlfn.DAYS(G259,F259)&lt;=5,"On Date","Delay")</f>
        <v>On Date</v>
      </c>
      <c r="I259" s="1" t="s">
        <v>3400</v>
      </c>
      <c r="J259" s="1" t="s">
        <v>3133</v>
      </c>
      <c r="K259" s="1" t="s">
        <v>3188</v>
      </c>
      <c r="L259" s="1" t="s">
        <v>3137</v>
      </c>
      <c r="M259" s="1" t="s">
        <v>38</v>
      </c>
      <c r="N259" s="1" t="s">
        <v>387</v>
      </c>
      <c r="O259" s="3">
        <f t="shared" ref="O259:O322" si="32">(P259/Q259)-(R259/Q259)</f>
        <v>11.601000000000001</v>
      </c>
      <c r="P259" s="3">
        <v>25.78</v>
      </c>
      <c r="Q259" s="3">
        <v>2</v>
      </c>
      <c r="R259" s="3">
        <v>2.5779999999999998</v>
      </c>
      <c r="S259" s="11">
        <f t="shared" ref="S259:S322" si="33">R259*80</f>
        <v>206.23999999999998</v>
      </c>
      <c r="T259" t="str">
        <f t="shared" ref="T259:T322" si="34">IF(S259:S3461&lt;0,"LOSS","PROFIT")</f>
        <v>PROFIT</v>
      </c>
    </row>
    <row r="260" spans="1:20" x14ac:dyDescent="0.25">
      <c r="A260" s="1" t="s">
        <v>388</v>
      </c>
      <c r="B260" s="9" t="str">
        <f t="shared" si="29"/>
        <v>05/15/2014</v>
      </c>
      <c r="C260" s="9" t="s">
        <v>4089</v>
      </c>
      <c r="D260" s="10" t="str">
        <f t="shared" si="30"/>
        <v>2014</v>
      </c>
      <c r="E260" s="10" t="str">
        <f t="shared" si="28"/>
        <v>May</v>
      </c>
      <c r="F260" s="2">
        <v>41774</v>
      </c>
      <c r="G260" s="2">
        <v>41774</v>
      </c>
      <c r="H260" s="9" t="str">
        <f t="shared" si="31"/>
        <v>On Date</v>
      </c>
      <c r="I260" s="1" t="s">
        <v>3428</v>
      </c>
      <c r="J260" s="1" t="s">
        <v>3133</v>
      </c>
      <c r="K260" s="1" t="s">
        <v>3189</v>
      </c>
      <c r="L260" s="1" t="s">
        <v>3135</v>
      </c>
      <c r="M260" s="1" t="s">
        <v>12</v>
      </c>
      <c r="N260" s="1" t="s">
        <v>380</v>
      </c>
      <c r="O260" s="3">
        <f t="shared" si="32"/>
        <v>6.0324000000000009</v>
      </c>
      <c r="P260" s="3">
        <v>18.28</v>
      </c>
      <c r="Q260" s="3">
        <v>2</v>
      </c>
      <c r="R260" s="3">
        <v>6.2152000000000003</v>
      </c>
      <c r="S260" s="11">
        <f t="shared" si="33"/>
        <v>497.21600000000001</v>
      </c>
      <c r="T260" t="str">
        <f t="shared" si="34"/>
        <v>PROFIT</v>
      </c>
    </row>
    <row r="261" spans="1:20" x14ac:dyDescent="0.25">
      <c r="A261" s="1" t="s">
        <v>388</v>
      </c>
      <c r="B261" s="9" t="str">
        <f t="shared" si="29"/>
        <v>05/15/2014</v>
      </c>
      <c r="C261" s="9" t="s">
        <v>4089</v>
      </c>
      <c r="D261" s="10" t="str">
        <f t="shared" si="30"/>
        <v>2014</v>
      </c>
      <c r="E261" s="10" t="str">
        <f t="shared" si="28"/>
        <v>May</v>
      </c>
      <c r="F261" s="2">
        <v>41774</v>
      </c>
      <c r="G261" s="2">
        <v>41774</v>
      </c>
      <c r="H261" s="9" t="str">
        <f t="shared" si="31"/>
        <v>On Date</v>
      </c>
      <c r="I261" s="1" t="s">
        <v>3428</v>
      </c>
      <c r="J261" s="1" t="s">
        <v>3133</v>
      </c>
      <c r="K261" s="1" t="s">
        <v>3189</v>
      </c>
      <c r="L261" s="1" t="s">
        <v>3135</v>
      </c>
      <c r="M261" s="1" t="s">
        <v>38</v>
      </c>
      <c r="N261" s="1" t="s">
        <v>389</v>
      </c>
      <c r="O261" s="3">
        <f t="shared" si="32"/>
        <v>113.9943</v>
      </c>
      <c r="P261" s="3">
        <v>1399.93</v>
      </c>
      <c r="Q261" s="3">
        <v>7</v>
      </c>
      <c r="R261" s="3">
        <v>601.96990000000005</v>
      </c>
      <c r="S261" s="11">
        <f t="shared" si="33"/>
        <v>48157.592000000004</v>
      </c>
      <c r="T261" t="str">
        <f t="shared" si="34"/>
        <v>PROFIT</v>
      </c>
    </row>
    <row r="262" spans="1:20" x14ac:dyDescent="0.25">
      <c r="A262" s="1" t="s">
        <v>390</v>
      </c>
      <c r="B262" s="9" t="str">
        <f t="shared" si="29"/>
        <v>05/09/2011</v>
      </c>
      <c r="C262" s="9" t="s">
        <v>4581</v>
      </c>
      <c r="D262" s="10" t="str">
        <f t="shared" si="30"/>
        <v>2011</v>
      </c>
      <c r="E262" s="10" t="str">
        <f t="shared" si="28"/>
        <v>May</v>
      </c>
      <c r="F262" s="2">
        <v>40672</v>
      </c>
      <c r="G262" s="2">
        <v>40678</v>
      </c>
      <c r="H262" s="9" t="str">
        <f t="shared" si="31"/>
        <v>Delay</v>
      </c>
      <c r="I262" s="1" t="s">
        <v>3429</v>
      </c>
      <c r="J262" s="1" t="s">
        <v>3133</v>
      </c>
      <c r="K262" s="1" t="s">
        <v>3140</v>
      </c>
      <c r="L262" s="1" t="s">
        <v>3135</v>
      </c>
      <c r="M262" s="1" t="s">
        <v>38</v>
      </c>
      <c r="N262" s="1" t="s">
        <v>391</v>
      </c>
      <c r="O262" s="3">
        <f t="shared" si="32"/>
        <v>15.933</v>
      </c>
      <c r="P262" s="3">
        <v>67.8</v>
      </c>
      <c r="Q262" s="3">
        <v>4</v>
      </c>
      <c r="R262" s="3">
        <v>4.0679999999999996</v>
      </c>
      <c r="S262" s="11">
        <f t="shared" si="33"/>
        <v>325.43999999999994</v>
      </c>
      <c r="T262" t="str">
        <f t="shared" si="34"/>
        <v>PROFIT</v>
      </c>
    </row>
    <row r="263" spans="1:20" x14ac:dyDescent="0.25">
      <c r="A263" s="1" t="s">
        <v>390</v>
      </c>
      <c r="B263" s="9" t="str">
        <f t="shared" si="29"/>
        <v>05/09/2011</v>
      </c>
      <c r="C263" s="9" t="s">
        <v>4581</v>
      </c>
      <c r="D263" s="10" t="str">
        <f t="shared" si="30"/>
        <v>2011</v>
      </c>
      <c r="E263" s="10" t="str">
        <f t="shared" si="28"/>
        <v>May</v>
      </c>
      <c r="F263" s="2">
        <v>40672</v>
      </c>
      <c r="G263" s="2">
        <v>40678</v>
      </c>
      <c r="H263" s="9" t="str">
        <f t="shared" si="31"/>
        <v>Delay</v>
      </c>
      <c r="I263" s="1" t="s">
        <v>3429</v>
      </c>
      <c r="J263" s="1" t="s">
        <v>3133</v>
      </c>
      <c r="K263" s="1" t="s">
        <v>3140</v>
      </c>
      <c r="L263" s="1" t="s">
        <v>3135</v>
      </c>
      <c r="M263" s="1" t="s">
        <v>38</v>
      </c>
      <c r="N263" s="1" t="s">
        <v>392</v>
      </c>
      <c r="O263" s="3">
        <f t="shared" si="32"/>
        <v>42.552399999999999</v>
      </c>
      <c r="P263" s="3">
        <v>167.97</v>
      </c>
      <c r="Q263" s="3">
        <v>3</v>
      </c>
      <c r="R263" s="3">
        <v>40.312800000000003</v>
      </c>
      <c r="S263" s="11">
        <f t="shared" si="33"/>
        <v>3225.0240000000003</v>
      </c>
      <c r="T263" t="str">
        <f t="shared" si="34"/>
        <v>PROFIT</v>
      </c>
    </row>
    <row r="264" spans="1:20" x14ac:dyDescent="0.25">
      <c r="A264" s="1" t="s">
        <v>393</v>
      </c>
      <c r="B264" s="9" t="str">
        <f t="shared" si="29"/>
        <v>11/08/2013</v>
      </c>
      <c r="C264" s="9" t="s">
        <v>4544</v>
      </c>
      <c r="D264" s="10" t="str">
        <f t="shared" si="30"/>
        <v>2013</v>
      </c>
      <c r="E264" s="10" t="str">
        <f t="shared" si="28"/>
        <v>November</v>
      </c>
      <c r="F264" s="2">
        <v>41586</v>
      </c>
      <c r="G264" s="2">
        <v>41588</v>
      </c>
      <c r="H264" s="9" t="str">
        <f t="shared" si="31"/>
        <v>On Date</v>
      </c>
      <c r="I264" s="1" t="s">
        <v>3430</v>
      </c>
      <c r="J264" s="1" t="s">
        <v>3133</v>
      </c>
      <c r="K264" s="1" t="s">
        <v>3134</v>
      </c>
      <c r="L264" s="1" t="s">
        <v>3135</v>
      </c>
      <c r="M264" s="1" t="s">
        <v>18</v>
      </c>
      <c r="N264" s="1" t="s">
        <v>394</v>
      </c>
      <c r="O264" s="3">
        <f t="shared" si="32"/>
        <v>6.4349999999999996</v>
      </c>
      <c r="P264" s="3">
        <v>37.44</v>
      </c>
      <c r="Q264" s="3">
        <v>4</v>
      </c>
      <c r="R264" s="3">
        <v>11.7</v>
      </c>
      <c r="S264" s="11">
        <f t="shared" si="33"/>
        <v>936</v>
      </c>
      <c r="T264" t="str">
        <f t="shared" si="34"/>
        <v>PROFIT</v>
      </c>
    </row>
    <row r="265" spans="1:20" x14ac:dyDescent="0.25">
      <c r="A265" s="1" t="s">
        <v>393</v>
      </c>
      <c r="B265" s="9" t="str">
        <f t="shared" si="29"/>
        <v>11/08/2013</v>
      </c>
      <c r="C265" s="9" t="s">
        <v>4544</v>
      </c>
      <c r="D265" s="10" t="str">
        <f t="shared" si="30"/>
        <v>2013</v>
      </c>
      <c r="E265" s="10" t="str">
        <f t="shared" si="28"/>
        <v>November</v>
      </c>
      <c r="F265" s="2">
        <v>41586</v>
      </c>
      <c r="G265" s="2">
        <v>41588</v>
      </c>
      <c r="H265" s="9" t="str">
        <f t="shared" si="31"/>
        <v>On Date</v>
      </c>
      <c r="I265" s="1" t="s">
        <v>3430</v>
      </c>
      <c r="J265" s="1" t="s">
        <v>3133</v>
      </c>
      <c r="K265" s="1" t="s">
        <v>3134</v>
      </c>
      <c r="L265" s="1" t="s">
        <v>3135</v>
      </c>
      <c r="M265" s="1" t="s">
        <v>18</v>
      </c>
      <c r="N265" s="1" t="s">
        <v>395</v>
      </c>
      <c r="O265" s="3">
        <f t="shared" si="32"/>
        <v>4.5521999999999991</v>
      </c>
      <c r="P265" s="3">
        <v>26.975999999999999</v>
      </c>
      <c r="Q265" s="3">
        <v>4</v>
      </c>
      <c r="R265" s="3">
        <v>8.7672000000000008</v>
      </c>
      <c r="S265" s="11">
        <f t="shared" si="33"/>
        <v>701.37600000000009</v>
      </c>
      <c r="T265" t="str">
        <f t="shared" si="34"/>
        <v>PROFIT</v>
      </c>
    </row>
    <row r="266" spans="1:20" x14ac:dyDescent="0.25">
      <c r="A266" s="1" t="s">
        <v>393</v>
      </c>
      <c r="B266" s="9" t="str">
        <f t="shared" si="29"/>
        <v>11/08/2013</v>
      </c>
      <c r="C266" s="9" t="s">
        <v>4544</v>
      </c>
      <c r="D266" s="10" t="str">
        <f t="shared" si="30"/>
        <v>2013</v>
      </c>
      <c r="E266" s="10" t="str">
        <f t="shared" si="28"/>
        <v>November</v>
      </c>
      <c r="F266" s="2">
        <v>41586</v>
      </c>
      <c r="G266" s="2">
        <v>41588</v>
      </c>
      <c r="H266" s="9" t="str">
        <f t="shared" si="31"/>
        <v>On Date</v>
      </c>
      <c r="I266" s="1" t="s">
        <v>3430</v>
      </c>
      <c r="J266" s="1" t="s">
        <v>3133</v>
      </c>
      <c r="K266" s="1" t="s">
        <v>3134</v>
      </c>
      <c r="L266" s="1" t="s">
        <v>3135</v>
      </c>
      <c r="M266" s="1" t="s">
        <v>82</v>
      </c>
      <c r="N266" s="1" t="s">
        <v>396</v>
      </c>
      <c r="O266" s="3">
        <f t="shared" si="32"/>
        <v>4.0327999999999999</v>
      </c>
      <c r="P266" s="3">
        <v>11.36</v>
      </c>
      <c r="Q266" s="3">
        <v>2</v>
      </c>
      <c r="R266" s="3">
        <v>3.2944</v>
      </c>
      <c r="S266" s="11">
        <f t="shared" si="33"/>
        <v>263.55200000000002</v>
      </c>
      <c r="T266" t="str">
        <f t="shared" si="34"/>
        <v>PROFIT</v>
      </c>
    </row>
    <row r="267" spans="1:20" x14ac:dyDescent="0.25">
      <c r="A267" s="1" t="s">
        <v>393</v>
      </c>
      <c r="B267" s="9" t="str">
        <f t="shared" si="29"/>
        <v>11/08/2013</v>
      </c>
      <c r="C267" s="9" t="s">
        <v>4544</v>
      </c>
      <c r="D267" s="10" t="str">
        <f t="shared" si="30"/>
        <v>2013</v>
      </c>
      <c r="E267" s="10" t="str">
        <f t="shared" si="28"/>
        <v>November</v>
      </c>
      <c r="F267" s="2">
        <v>41586</v>
      </c>
      <c r="G267" s="2">
        <v>41588</v>
      </c>
      <c r="H267" s="9" t="str">
        <f t="shared" si="31"/>
        <v>On Date</v>
      </c>
      <c r="I267" s="1" t="s">
        <v>3430</v>
      </c>
      <c r="J267" s="1" t="s">
        <v>3133</v>
      </c>
      <c r="K267" s="1" t="s">
        <v>3134</v>
      </c>
      <c r="L267" s="1" t="s">
        <v>3135</v>
      </c>
      <c r="M267" s="1" t="s">
        <v>9</v>
      </c>
      <c r="N267" s="1" t="s">
        <v>397</v>
      </c>
      <c r="O267" s="3">
        <f t="shared" si="32"/>
        <v>3.8742999999999994</v>
      </c>
      <c r="P267" s="3">
        <v>14.62</v>
      </c>
      <c r="Q267" s="3">
        <v>2</v>
      </c>
      <c r="R267" s="3">
        <v>6.8714000000000004</v>
      </c>
      <c r="S267" s="11">
        <f t="shared" si="33"/>
        <v>549.71199999999999</v>
      </c>
      <c r="T267" t="str">
        <f t="shared" si="34"/>
        <v>PROFIT</v>
      </c>
    </row>
    <row r="268" spans="1:20" x14ac:dyDescent="0.25">
      <c r="A268" s="1" t="s">
        <v>398</v>
      </c>
      <c r="B268" s="9" t="str">
        <f t="shared" si="29"/>
        <v>06/21/2013</v>
      </c>
      <c r="C268" s="9" t="s">
        <v>4209</v>
      </c>
      <c r="D268" s="10" t="str">
        <f t="shared" si="30"/>
        <v>2013</v>
      </c>
      <c r="E268" s="10" t="str">
        <f t="shared" ref="E268:E331" si="35">TEXT(B268,"mmmm")</f>
        <v>June</v>
      </c>
      <c r="F268" s="2">
        <v>41446</v>
      </c>
      <c r="G268" s="2">
        <v>41451</v>
      </c>
      <c r="H268" s="9" t="str">
        <f t="shared" si="31"/>
        <v>On Date</v>
      </c>
      <c r="I268" s="1" t="s">
        <v>3431</v>
      </c>
      <c r="J268" s="1" t="s">
        <v>3133</v>
      </c>
      <c r="K268" s="1" t="s">
        <v>3190</v>
      </c>
      <c r="L268" s="1" t="s">
        <v>3135</v>
      </c>
      <c r="M268" s="1" t="s">
        <v>14</v>
      </c>
      <c r="N268" s="1" t="s">
        <v>399</v>
      </c>
      <c r="O268" s="3">
        <f t="shared" si="32"/>
        <v>1.9092000000000002</v>
      </c>
      <c r="P268" s="3">
        <v>5.16</v>
      </c>
      <c r="Q268" s="3">
        <v>2</v>
      </c>
      <c r="R268" s="3">
        <v>1.3415999999999999</v>
      </c>
      <c r="S268" s="11">
        <f t="shared" si="33"/>
        <v>107.32799999999999</v>
      </c>
      <c r="T268" t="str">
        <f t="shared" si="34"/>
        <v>PROFIT</v>
      </c>
    </row>
    <row r="269" spans="1:20" x14ac:dyDescent="0.25">
      <c r="A269" s="1" t="s">
        <v>398</v>
      </c>
      <c r="B269" s="9" t="str">
        <f t="shared" si="29"/>
        <v>06/21/2013</v>
      </c>
      <c r="C269" s="9" t="s">
        <v>4209</v>
      </c>
      <c r="D269" s="10" t="str">
        <f t="shared" si="30"/>
        <v>2013</v>
      </c>
      <c r="E269" s="10" t="str">
        <f t="shared" si="35"/>
        <v>June</v>
      </c>
      <c r="F269" s="2">
        <v>41446</v>
      </c>
      <c r="G269" s="2">
        <v>41451</v>
      </c>
      <c r="H269" s="9" t="str">
        <f t="shared" si="31"/>
        <v>On Date</v>
      </c>
      <c r="I269" s="1" t="s">
        <v>3431</v>
      </c>
      <c r="J269" s="1" t="s">
        <v>3133</v>
      </c>
      <c r="K269" s="1" t="s">
        <v>3190</v>
      </c>
      <c r="L269" s="1" t="s">
        <v>3135</v>
      </c>
      <c r="M269" s="1" t="s">
        <v>45</v>
      </c>
      <c r="N269" s="1" t="s">
        <v>400</v>
      </c>
      <c r="O269" s="3">
        <f t="shared" si="32"/>
        <v>3.3696000000000002</v>
      </c>
      <c r="P269" s="3">
        <v>38.880000000000003</v>
      </c>
      <c r="Q269" s="3">
        <v>6</v>
      </c>
      <c r="R269" s="3">
        <v>18.662400000000002</v>
      </c>
      <c r="S269" s="11">
        <f t="shared" si="33"/>
        <v>1492.9920000000002</v>
      </c>
      <c r="T269" t="str">
        <f t="shared" si="34"/>
        <v>PROFIT</v>
      </c>
    </row>
    <row r="270" spans="1:20" x14ac:dyDescent="0.25">
      <c r="A270" s="1" t="s">
        <v>401</v>
      </c>
      <c r="B270" s="9" t="str">
        <f t="shared" si="29"/>
        <v>06/09/2011</v>
      </c>
      <c r="C270" s="9" t="s">
        <v>4620</v>
      </c>
      <c r="D270" s="10" t="str">
        <f t="shared" si="30"/>
        <v>2011</v>
      </c>
      <c r="E270" s="10" t="str">
        <f t="shared" si="35"/>
        <v>June</v>
      </c>
      <c r="F270" s="2">
        <v>40703</v>
      </c>
      <c r="G270" s="2">
        <v>40710</v>
      </c>
      <c r="H270" s="9" t="str">
        <f t="shared" si="31"/>
        <v>Delay</v>
      </c>
      <c r="I270" s="1" t="s">
        <v>3432</v>
      </c>
      <c r="J270" s="1" t="s">
        <v>3133</v>
      </c>
      <c r="K270" s="1" t="s">
        <v>3140</v>
      </c>
      <c r="L270" s="1" t="s">
        <v>3135</v>
      </c>
      <c r="M270" s="1" t="s">
        <v>82</v>
      </c>
      <c r="N270" s="1" t="s">
        <v>106</v>
      </c>
      <c r="O270" s="3">
        <f t="shared" si="32"/>
        <v>3.6064000000000003</v>
      </c>
      <c r="P270" s="3">
        <v>7.36</v>
      </c>
      <c r="Q270" s="3">
        <v>2</v>
      </c>
      <c r="R270" s="3">
        <v>0.1472</v>
      </c>
      <c r="S270" s="11">
        <f t="shared" si="33"/>
        <v>11.776</v>
      </c>
      <c r="T270" t="str">
        <f t="shared" si="34"/>
        <v>PROFIT</v>
      </c>
    </row>
    <row r="271" spans="1:20" x14ac:dyDescent="0.25">
      <c r="A271" s="1" t="s">
        <v>401</v>
      </c>
      <c r="B271" s="9" t="str">
        <f t="shared" si="29"/>
        <v>06/09/2011</v>
      </c>
      <c r="C271" s="9" t="s">
        <v>4620</v>
      </c>
      <c r="D271" s="10" t="str">
        <f t="shared" si="30"/>
        <v>2011</v>
      </c>
      <c r="E271" s="10" t="str">
        <f t="shared" si="35"/>
        <v>June</v>
      </c>
      <c r="F271" s="2">
        <v>40703</v>
      </c>
      <c r="G271" s="2">
        <v>40710</v>
      </c>
      <c r="H271" s="9" t="str">
        <f t="shared" si="31"/>
        <v>Delay</v>
      </c>
      <c r="I271" s="1" t="s">
        <v>3432</v>
      </c>
      <c r="J271" s="1" t="s">
        <v>3133</v>
      </c>
      <c r="K271" s="1" t="s">
        <v>3140</v>
      </c>
      <c r="L271" s="1" t="s">
        <v>3135</v>
      </c>
      <c r="M271" s="1" t="s">
        <v>14</v>
      </c>
      <c r="N271" s="1" t="s">
        <v>402</v>
      </c>
      <c r="O271" s="3">
        <f t="shared" si="32"/>
        <v>6.237000000000001</v>
      </c>
      <c r="P271" s="3">
        <v>23.1</v>
      </c>
      <c r="Q271" s="3">
        <v>2</v>
      </c>
      <c r="R271" s="3">
        <v>10.625999999999999</v>
      </c>
      <c r="S271" s="11">
        <f t="shared" si="33"/>
        <v>850.07999999999993</v>
      </c>
      <c r="T271" t="str">
        <f t="shared" si="34"/>
        <v>PROFIT</v>
      </c>
    </row>
    <row r="272" spans="1:20" x14ac:dyDescent="0.25">
      <c r="A272" s="1" t="s">
        <v>403</v>
      </c>
      <c r="B272" s="9" t="str">
        <f t="shared" si="29"/>
        <v>12/24/2014</v>
      </c>
      <c r="C272" s="9" t="s">
        <v>4091</v>
      </c>
      <c r="D272" s="10" t="str">
        <f t="shared" si="30"/>
        <v>2014</v>
      </c>
      <c r="E272" s="10" t="str">
        <f t="shared" si="35"/>
        <v>December</v>
      </c>
      <c r="F272" s="2">
        <v>41997</v>
      </c>
      <c r="G272" s="2">
        <v>41997</v>
      </c>
      <c r="H272" s="9" t="str">
        <f t="shared" si="31"/>
        <v>On Date</v>
      </c>
      <c r="I272" s="1" t="s">
        <v>3415</v>
      </c>
      <c r="J272" s="1" t="s">
        <v>3133</v>
      </c>
      <c r="K272" s="1" t="s">
        <v>3140</v>
      </c>
      <c r="L272" s="1" t="s">
        <v>3135</v>
      </c>
      <c r="M272" s="1" t="s">
        <v>14</v>
      </c>
      <c r="N272" s="1" t="s">
        <v>404</v>
      </c>
      <c r="O272" s="3">
        <f t="shared" si="32"/>
        <v>1.8872000000000002</v>
      </c>
      <c r="P272" s="3">
        <v>13.48</v>
      </c>
      <c r="Q272" s="3">
        <v>4</v>
      </c>
      <c r="R272" s="3">
        <v>5.9311999999999996</v>
      </c>
      <c r="S272" s="11">
        <f t="shared" si="33"/>
        <v>474.49599999999998</v>
      </c>
      <c r="T272" t="str">
        <f t="shared" si="34"/>
        <v>PROFIT</v>
      </c>
    </row>
    <row r="273" spans="1:20" x14ac:dyDescent="0.25">
      <c r="A273" s="1" t="s">
        <v>405</v>
      </c>
      <c r="B273" s="9" t="str">
        <f t="shared" si="29"/>
        <v>04/25/2012</v>
      </c>
      <c r="C273" s="9" t="s">
        <v>4621</v>
      </c>
      <c r="D273" s="10" t="str">
        <f t="shared" si="30"/>
        <v>2012</v>
      </c>
      <c r="E273" s="10" t="str">
        <f t="shared" si="35"/>
        <v>April</v>
      </c>
      <c r="F273" s="2">
        <v>41024</v>
      </c>
      <c r="G273" s="2">
        <v>41027</v>
      </c>
      <c r="H273" s="9" t="str">
        <f t="shared" si="31"/>
        <v>On Date</v>
      </c>
      <c r="I273" s="1" t="s">
        <v>3433</v>
      </c>
      <c r="J273" s="1" t="s">
        <v>3133</v>
      </c>
      <c r="K273" s="1" t="s">
        <v>3134</v>
      </c>
      <c r="L273" s="1" t="s">
        <v>3135</v>
      </c>
      <c r="M273" s="1" t="s">
        <v>18</v>
      </c>
      <c r="N273" s="1" t="s">
        <v>406</v>
      </c>
      <c r="O273" s="3">
        <f t="shared" si="32"/>
        <v>3.1374000000000004</v>
      </c>
      <c r="P273" s="3">
        <v>13.944000000000001</v>
      </c>
      <c r="Q273" s="3">
        <v>3</v>
      </c>
      <c r="R273" s="3">
        <v>4.5317999999999996</v>
      </c>
      <c r="S273" s="11">
        <f t="shared" si="33"/>
        <v>362.54399999999998</v>
      </c>
      <c r="T273" t="str">
        <f t="shared" si="34"/>
        <v>PROFIT</v>
      </c>
    </row>
    <row r="274" spans="1:20" x14ac:dyDescent="0.25">
      <c r="A274" s="1" t="s">
        <v>407</v>
      </c>
      <c r="B274" s="9" t="str">
        <f t="shared" si="29"/>
        <v>06/27/2014</v>
      </c>
      <c r="C274" s="9" t="s">
        <v>4622</v>
      </c>
      <c r="D274" s="10" t="str">
        <f t="shared" si="30"/>
        <v>2014</v>
      </c>
      <c r="E274" s="10" t="str">
        <f t="shared" si="35"/>
        <v>June</v>
      </c>
      <c r="F274" s="2">
        <v>41817</v>
      </c>
      <c r="G274" s="2">
        <v>41823</v>
      </c>
      <c r="H274" s="9" t="str">
        <f t="shared" si="31"/>
        <v>Delay</v>
      </c>
      <c r="I274" s="1" t="s">
        <v>3391</v>
      </c>
      <c r="J274" s="1" t="s">
        <v>3133</v>
      </c>
      <c r="K274" s="1" t="s">
        <v>3159</v>
      </c>
      <c r="L274" s="1" t="s">
        <v>3135</v>
      </c>
      <c r="M274" s="1" t="s">
        <v>28</v>
      </c>
      <c r="N274" s="1" t="s">
        <v>408</v>
      </c>
      <c r="O274" s="3">
        <f t="shared" si="32"/>
        <v>6.8404000000000007</v>
      </c>
      <c r="P274" s="3">
        <v>83.76</v>
      </c>
      <c r="Q274" s="3">
        <v>12</v>
      </c>
      <c r="R274" s="3">
        <v>1.6752</v>
      </c>
      <c r="S274" s="11">
        <f t="shared" si="33"/>
        <v>134.01599999999999</v>
      </c>
      <c r="T274" t="str">
        <f t="shared" si="34"/>
        <v>PROFIT</v>
      </c>
    </row>
    <row r="275" spans="1:20" x14ac:dyDescent="0.25">
      <c r="A275" s="1" t="s">
        <v>409</v>
      </c>
      <c r="B275" s="9" t="str">
        <f t="shared" si="29"/>
        <v>12/09/2011</v>
      </c>
      <c r="C275" s="9" t="s">
        <v>4281</v>
      </c>
      <c r="D275" s="10" t="str">
        <f t="shared" si="30"/>
        <v>2011</v>
      </c>
      <c r="E275" s="10" t="str">
        <f t="shared" si="35"/>
        <v>December</v>
      </c>
      <c r="F275" s="2">
        <v>40886</v>
      </c>
      <c r="G275" s="2">
        <v>40893</v>
      </c>
      <c r="H275" s="9" t="str">
        <f t="shared" si="31"/>
        <v>Delay</v>
      </c>
      <c r="I275" s="1" t="s">
        <v>3434</v>
      </c>
      <c r="J275" s="1" t="s">
        <v>3133</v>
      </c>
      <c r="K275" s="1" t="s">
        <v>3140</v>
      </c>
      <c r="L275" s="1" t="s">
        <v>3135</v>
      </c>
      <c r="M275" s="1" t="s">
        <v>45</v>
      </c>
      <c r="N275" s="1" t="s">
        <v>410</v>
      </c>
      <c r="O275" s="3">
        <f t="shared" si="32"/>
        <v>2.9478</v>
      </c>
      <c r="P275" s="3">
        <v>34.68</v>
      </c>
      <c r="Q275" s="3">
        <v>6</v>
      </c>
      <c r="R275" s="3">
        <v>16.993200000000002</v>
      </c>
      <c r="S275" s="11">
        <f t="shared" si="33"/>
        <v>1359.4560000000001</v>
      </c>
      <c r="T275" t="str">
        <f t="shared" si="34"/>
        <v>PROFIT</v>
      </c>
    </row>
    <row r="276" spans="1:20" x14ac:dyDescent="0.25">
      <c r="A276" s="1" t="s">
        <v>411</v>
      </c>
      <c r="B276" s="9" t="str">
        <f t="shared" si="29"/>
        <v>11/11/2013</v>
      </c>
      <c r="C276" s="9" t="s">
        <v>4111</v>
      </c>
      <c r="D276" s="10" t="str">
        <f t="shared" si="30"/>
        <v>2013</v>
      </c>
      <c r="E276" s="10" t="str">
        <f t="shared" si="35"/>
        <v>November</v>
      </c>
      <c r="F276" s="2">
        <v>41589</v>
      </c>
      <c r="G276" s="2">
        <v>41591</v>
      </c>
      <c r="H276" s="9" t="str">
        <f t="shared" si="31"/>
        <v>On Date</v>
      </c>
      <c r="I276" s="1" t="s">
        <v>3435</v>
      </c>
      <c r="J276" s="1" t="s">
        <v>3133</v>
      </c>
      <c r="K276" s="1" t="s">
        <v>3140</v>
      </c>
      <c r="L276" s="1" t="s">
        <v>3135</v>
      </c>
      <c r="M276" s="1" t="s">
        <v>28</v>
      </c>
      <c r="N276" s="1" t="s">
        <v>412</v>
      </c>
      <c r="O276" s="3">
        <f t="shared" si="32"/>
        <v>16.2498</v>
      </c>
      <c r="P276" s="3">
        <v>155.82</v>
      </c>
      <c r="Q276" s="3">
        <v>7</v>
      </c>
      <c r="R276" s="3">
        <v>42.071399999999997</v>
      </c>
      <c r="S276" s="11">
        <f t="shared" si="33"/>
        <v>3365.7119999999995</v>
      </c>
      <c r="T276" t="str">
        <f t="shared" si="34"/>
        <v>PROFIT</v>
      </c>
    </row>
    <row r="277" spans="1:20" x14ac:dyDescent="0.25">
      <c r="A277" s="1" t="s">
        <v>411</v>
      </c>
      <c r="B277" s="9" t="str">
        <f t="shared" si="29"/>
        <v>11/11/2013</v>
      </c>
      <c r="C277" s="9" t="s">
        <v>4111</v>
      </c>
      <c r="D277" s="10" t="str">
        <f t="shared" si="30"/>
        <v>2013</v>
      </c>
      <c r="E277" s="10" t="str">
        <f t="shared" si="35"/>
        <v>November</v>
      </c>
      <c r="F277" s="2">
        <v>41589</v>
      </c>
      <c r="G277" s="2">
        <v>41591</v>
      </c>
      <c r="H277" s="9" t="str">
        <f t="shared" si="31"/>
        <v>On Date</v>
      </c>
      <c r="I277" s="1" t="s">
        <v>3435</v>
      </c>
      <c r="J277" s="1" t="s">
        <v>3133</v>
      </c>
      <c r="K277" s="1" t="s">
        <v>3140</v>
      </c>
      <c r="L277" s="1" t="s">
        <v>3135</v>
      </c>
      <c r="M277" s="1" t="s">
        <v>18</v>
      </c>
      <c r="N277" s="1" t="s">
        <v>413</v>
      </c>
      <c r="O277" s="3">
        <f t="shared" si="32"/>
        <v>15.168399999999998</v>
      </c>
      <c r="P277" s="3">
        <v>70.007999999999996</v>
      </c>
      <c r="Q277" s="3">
        <v>3</v>
      </c>
      <c r="R277" s="3">
        <v>24.502800000000001</v>
      </c>
      <c r="S277" s="11">
        <f t="shared" si="33"/>
        <v>1960.2240000000002</v>
      </c>
      <c r="T277" t="str">
        <f t="shared" si="34"/>
        <v>PROFIT</v>
      </c>
    </row>
    <row r="278" spans="1:20" x14ac:dyDescent="0.25">
      <c r="A278" s="1" t="s">
        <v>414</v>
      </c>
      <c r="B278" s="9" t="str">
        <f t="shared" si="29"/>
        <v>04/09/2013</v>
      </c>
      <c r="C278" s="9" t="s">
        <v>4431</v>
      </c>
      <c r="D278" s="10" t="str">
        <f t="shared" si="30"/>
        <v>2013</v>
      </c>
      <c r="E278" s="10" t="str">
        <f t="shared" si="35"/>
        <v>April</v>
      </c>
      <c r="F278" s="2">
        <v>41373</v>
      </c>
      <c r="G278" s="2">
        <v>41377</v>
      </c>
      <c r="H278" s="9" t="str">
        <f t="shared" si="31"/>
        <v>On Date</v>
      </c>
      <c r="I278" s="1" t="s">
        <v>3403</v>
      </c>
      <c r="J278" s="1" t="s">
        <v>3133</v>
      </c>
      <c r="K278" s="1" t="s">
        <v>3134</v>
      </c>
      <c r="L278" s="1" t="s">
        <v>3135</v>
      </c>
      <c r="M278" s="1" t="s">
        <v>45</v>
      </c>
      <c r="N278" s="1" t="s">
        <v>415</v>
      </c>
      <c r="O278" s="3">
        <f t="shared" si="32"/>
        <v>3.4735999999999998</v>
      </c>
      <c r="P278" s="3">
        <v>20.04</v>
      </c>
      <c r="Q278" s="3">
        <v>3</v>
      </c>
      <c r="R278" s="3">
        <v>9.6191999999999993</v>
      </c>
      <c r="S278" s="11">
        <f t="shared" si="33"/>
        <v>769.53599999999994</v>
      </c>
      <c r="T278" t="str">
        <f t="shared" si="34"/>
        <v>PROFIT</v>
      </c>
    </row>
    <row r="279" spans="1:20" x14ac:dyDescent="0.25">
      <c r="A279" s="1" t="s">
        <v>414</v>
      </c>
      <c r="B279" s="9" t="str">
        <f t="shared" si="29"/>
        <v>04/09/2013</v>
      </c>
      <c r="C279" s="9" t="s">
        <v>4431</v>
      </c>
      <c r="D279" s="10" t="str">
        <f t="shared" si="30"/>
        <v>2013</v>
      </c>
      <c r="E279" s="10" t="str">
        <f t="shared" si="35"/>
        <v>April</v>
      </c>
      <c r="F279" s="2">
        <v>41373</v>
      </c>
      <c r="G279" s="2">
        <v>41377</v>
      </c>
      <c r="H279" s="9" t="str">
        <f t="shared" si="31"/>
        <v>On Date</v>
      </c>
      <c r="I279" s="1" t="s">
        <v>3403</v>
      </c>
      <c r="J279" s="1" t="s">
        <v>3133</v>
      </c>
      <c r="K279" s="1" t="s">
        <v>3134</v>
      </c>
      <c r="L279" s="1" t="s">
        <v>3135</v>
      </c>
      <c r="M279" s="1" t="s">
        <v>28</v>
      </c>
      <c r="N279" s="1" t="s">
        <v>416</v>
      </c>
      <c r="O279" s="3">
        <f t="shared" si="32"/>
        <v>31.180799999999998</v>
      </c>
      <c r="P279" s="3">
        <v>64.959999999999994</v>
      </c>
      <c r="Q279" s="3">
        <v>2</v>
      </c>
      <c r="R279" s="3">
        <v>2.5983999999999998</v>
      </c>
      <c r="S279" s="11">
        <f t="shared" si="33"/>
        <v>207.87199999999999</v>
      </c>
      <c r="T279" t="str">
        <f t="shared" si="34"/>
        <v>PROFIT</v>
      </c>
    </row>
    <row r="280" spans="1:20" x14ac:dyDescent="0.25">
      <c r="A280" s="1" t="s">
        <v>414</v>
      </c>
      <c r="B280" s="9" t="str">
        <f t="shared" si="29"/>
        <v>04/09/2013</v>
      </c>
      <c r="C280" s="9" t="s">
        <v>4431</v>
      </c>
      <c r="D280" s="10" t="str">
        <f t="shared" si="30"/>
        <v>2013</v>
      </c>
      <c r="E280" s="10" t="str">
        <f t="shared" si="35"/>
        <v>April</v>
      </c>
      <c r="F280" s="2">
        <v>41373</v>
      </c>
      <c r="G280" s="2">
        <v>41377</v>
      </c>
      <c r="H280" s="9" t="str">
        <f t="shared" si="31"/>
        <v>On Date</v>
      </c>
      <c r="I280" s="1" t="s">
        <v>3403</v>
      </c>
      <c r="J280" s="1" t="s">
        <v>3133</v>
      </c>
      <c r="K280" s="1" t="s">
        <v>3134</v>
      </c>
      <c r="L280" s="1" t="s">
        <v>3135</v>
      </c>
      <c r="M280" s="1" t="s">
        <v>45</v>
      </c>
      <c r="N280" s="1" t="s">
        <v>417</v>
      </c>
      <c r="O280" s="3">
        <f t="shared" si="32"/>
        <v>3.3696000000000006</v>
      </c>
      <c r="P280" s="3">
        <v>12.96</v>
      </c>
      <c r="Q280" s="3">
        <v>2</v>
      </c>
      <c r="R280" s="3">
        <v>6.2207999999999997</v>
      </c>
      <c r="S280" s="11">
        <f t="shared" si="33"/>
        <v>497.66399999999999</v>
      </c>
      <c r="T280" t="str">
        <f t="shared" si="34"/>
        <v>PROFIT</v>
      </c>
    </row>
    <row r="281" spans="1:20" x14ac:dyDescent="0.25">
      <c r="A281" s="1" t="s">
        <v>418</v>
      </c>
      <c r="B281" s="9" t="str">
        <f t="shared" si="29"/>
        <v>11/06/2014</v>
      </c>
      <c r="C281" s="9" t="s">
        <v>4018</v>
      </c>
      <c r="D281" s="10" t="str">
        <f t="shared" si="30"/>
        <v>2014</v>
      </c>
      <c r="E281" s="10" t="str">
        <f t="shared" si="35"/>
        <v>November</v>
      </c>
      <c r="F281" s="2">
        <v>41949</v>
      </c>
      <c r="G281" s="2">
        <v>41950</v>
      </c>
      <c r="H281" s="9" t="str">
        <f t="shared" si="31"/>
        <v>On Date</v>
      </c>
      <c r="I281" s="1" t="s">
        <v>3321</v>
      </c>
      <c r="J281" s="1" t="s">
        <v>3133</v>
      </c>
      <c r="K281" s="1" t="s">
        <v>3191</v>
      </c>
      <c r="L281" s="1" t="s">
        <v>3154</v>
      </c>
      <c r="M281" s="1" t="s">
        <v>38</v>
      </c>
      <c r="N281" s="1" t="s">
        <v>179</v>
      </c>
      <c r="O281" s="3">
        <f t="shared" si="32"/>
        <v>105.5934</v>
      </c>
      <c r="P281" s="3">
        <v>159.99</v>
      </c>
      <c r="Q281" s="3">
        <v>1</v>
      </c>
      <c r="R281" s="3">
        <v>54.396599999999999</v>
      </c>
      <c r="S281" s="11">
        <f t="shared" si="33"/>
        <v>4351.7280000000001</v>
      </c>
      <c r="T281" t="str">
        <f t="shared" si="34"/>
        <v>PROFIT</v>
      </c>
    </row>
    <row r="282" spans="1:20" x14ac:dyDescent="0.25">
      <c r="A282" s="1" t="s">
        <v>419</v>
      </c>
      <c r="B282" s="9" t="str">
        <f t="shared" si="29"/>
        <v>12/13/2012</v>
      </c>
      <c r="C282" s="9" t="s">
        <v>4554</v>
      </c>
      <c r="D282" s="10" t="str">
        <f t="shared" si="30"/>
        <v>2012</v>
      </c>
      <c r="E282" s="10" t="str">
        <f t="shared" si="35"/>
        <v>December</v>
      </c>
      <c r="F282" s="2">
        <v>41256</v>
      </c>
      <c r="G282" s="2">
        <v>41260</v>
      </c>
      <c r="H282" s="9" t="str">
        <f t="shared" si="31"/>
        <v>On Date</v>
      </c>
      <c r="I282" s="1" t="s">
        <v>3436</v>
      </c>
      <c r="J282" s="1" t="s">
        <v>3133</v>
      </c>
      <c r="K282" s="1" t="s">
        <v>3192</v>
      </c>
      <c r="L282" s="1" t="s">
        <v>3135</v>
      </c>
      <c r="M282" s="1" t="s">
        <v>45</v>
      </c>
      <c r="N282" s="1" t="s">
        <v>420</v>
      </c>
      <c r="O282" s="3">
        <f t="shared" si="32"/>
        <v>3.3696000000000006</v>
      </c>
      <c r="P282" s="3">
        <v>12.96</v>
      </c>
      <c r="Q282" s="3">
        <v>2</v>
      </c>
      <c r="R282" s="3">
        <v>6.2207999999999997</v>
      </c>
      <c r="S282" s="11">
        <f t="shared" si="33"/>
        <v>497.66399999999999</v>
      </c>
      <c r="T282" t="str">
        <f t="shared" si="34"/>
        <v>PROFIT</v>
      </c>
    </row>
    <row r="283" spans="1:20" x14ac:dyDescent="0.25">
      <c r="A283" s="1" t="s">
        <v>419</v>
      </c>
      <c r="B283" s="9" t="str">
        <f t="shared" si="29"/>
        <v>12/13/2012</v>
      </c>
      <c r="C283" s="9" t="s">
        <v>4554</v>
      </c>
      <c r="D283" s="10" t="str">
        <f t="shared" si="30"/>
        <v>2012</v>
      </c>
      <c r="E283" s="10" t="str">
        <f t="shared" si="35"/>
        <v>December</v>
      </c>
      <c r="F283" s="2">
        <v>41256</v>
      </c>
      <c r="G283" s="2">
        <v>41260</v>
      </c>
      <c r="H283" s="9" t="str">
        <f t="shared" si="31"/>
        <v>On Date</v>
      </c>
      <c r="I283" s="1" t="s">
        <v>3436</v>
      </c>
      <c r="J283" s="1" t="s">
        <v>3133</v>
      </c>
      <c r="K283" s="1" t="s">
        <v>3192</v>
      </c>
      <c r="L283" s="1" t="s">
        <v>3135</v>
      </c>
      <c r="M283" s="1" t="s">
        <v>20</v>
      </c>
      <c r="N283" s="1" t="s">
        <v>421</v>
      </c>
      <c r="O283" s="3">
        <f t="shared" si="32"/>
        <v>24.878799999999998</v>
      </c>
      <c r="P283" s="3">
        <v>134.47999999999999</v>
      </c>
      <c r="Q283" s="3">
        <v>4</v>
      </c>
      <c r="R283" s="3">
        <v>34.964799999999997</v>
      </c>
      <c r="S283" s="11">
        <f t="shared" si="33"/>
        <v>2797.1839999999997</v>
      </c>
      <c r="T283" t="str">
        <f t="shared" si="34"/>
        <v>PROFIT</v>
      </c>
    </row>
    <row r="284" spans="1:20" x14ac:dyDescent="0.25">
      <c r="A284" s="1" t="s">
        <v>422</v>
      </c>
      <c r="B284" s="9" t="str">
        <f t="shared" si="29"/>
        <v>06/20/2013</v>
      </c>
      <c r="C284" s="9" t="s">
        <v>4090</v>
      </c>
      <c r="D284" s="10" t="str">
        <f t="shared" si="30"/>
        <v>2013</v>
      </c>
      <c r="E284" s="10" t="str">
        <f t="shared" si="35"/>
        <v>June</v>
      </c>
      <c r="F284" s="2">
        <v>41445</v>
      </c>
      <c r="G284" s="2">
        <v>41446</v>
      </c>
      <c r="H284" s="9" t="str">
        <f t="shared" si="31"/>
        <v>On Date</v>
      </c>
      <c r="I284" s="1" t="s">
        <v>3437</v>
      </c>
      <c r="J284" s="1" t="s">
        <v>3133</v>
      </c>
      <c r="K284" s="1" t="s">
        <v>3140</v>
      </c>
      <c r="L284" s="1" t="s">
        <v>3135</v>
      </c>
      <c r="M284" s="1" t="s">
        <v>45</v>
      </c>
      <c r="N284" s="1" t="s">
        <v>423</v>
      </c>
      <c r="O284" s="3">
        <f t="shared" si="32"/>
        <v>4.5368000000000004</v>
      </c>
      <c r="P284" s="3">
        <v>17.12</v>
      </c>
      <c r="Q284" s="3">
        <v>2</v>
      </c>
      <c r="R284" s="3">
        <v>8.0464000000000002</v>
      </c>
      <c r="S284" s="11">
        <f t="shared" si="33"/>
        <v>643.71199999999999</v>
      </c>
      <c r="T284" t="str">
        <f t="shared" si="34"/>
        <v>PROFIT</v>
      </c>
    </row>
    <row r="285" spans="1:20" x14ac:dyDescent="0.25">
      <c r="A285" s="1" t="s">
        <v>424</v>
      </c>
      <c r="B285" s="9" t="str">
        <f t="shared" si="29"/>
        <v>12/14/2013</v>
      </c>
      <c r="C285" s="9" t="s">
        <v>4623</v>
      </c>
      <c r="D285" s="10" t="str">
        <f t="shared" si="30"/>
        <v>2013</v>
      </c>
      <c r="E285" s="10" t="str">
        <f t="shared" si="35"/>
        <v>December</v>
      </c>
      <c r="F285" s="2">
        <v>41622</v>
      </c>
      <c r="G285" s="2">
        <v>41629</v>
      </c>
      <c r="H285" s="9" t="str">
        <f t="shared" si="31"/>
        <v>Delay</v>
      </c>
      <c r="I285" s="1" t="s">
        <v>3438</v>
      </c>
      <c r="J285" s="1" t="s">
        <v>3133</v>
      </c>
      <c r="K285" s="1" t="s">
        <v>3193</v>
      </c>
      <c r="L285" s="1" t="s">
        <v>3135</v>
      </c>
      <c r="M285" s="1" t="s">
        <v>18</v>
      </c>
      <c r="N285" s="1" t="s">
        <v>425</v>
      </c>
      <c r="O285" s="3">
        <f t="shared" si="32"/>
        <v>1.9431</v>
      </c>
      <c r="P285" s="3">
        <v>6.0960000000000001</v>
      </c>
      <c r="Q285" s="3">
        <v>2</v>
      </c>
      <c r="R285" s="3">
        <v>2.2098</v>
      </c>
      <c r="S285" s="11">
        <f t="shared" si="33"/>
        <v>176.78399999999999</v>
      </c>
      <c r="T285" t="str">
        <f t="shared" si="34"/>
        <v>PROFIT</v>
      </c>
    </row>
    <row r="286" spans="1:20" x14ac:dyDescent="0.25">
      <c r="A286" s="1" t="s">
        <v>424</v>
      </c>
      <c r="B286" s="9" t="str">
        <f t="shared" si="29"/>
        <v>12/14/2013</v>
      </c>
      <c r="C286" s="9" t="s">
        <v>4623</v>
      </c>
      <c r="D286" s="10" t="str">
        <f t="shared" si="30"/>
        <v>2013</v>
      </c>
      <c r="E286" s="10" t="str">
        <f t="shared" si="35"/>
        <v>December</v>
      </c>
      <c r="F286" s="2">
        <v>41622</v>
      </c>
      <c r="G286" s="2">
        <v>41629</v>
      </c>
      <c r="H286" s="9" t="str">
        <f t="shared" si="31"/>
        <v>Delay</v>
      </c>
      <c r="I286" s="1" t="s">
        <v>3438</v>
      </c>
      <c r="J286" s="1" t="s">
        <v>3133</v>
      </c>
      <c r="K286" s="1" t="s">
        <v>3193</v>
      </c>
      <c r="L286" s="1" t="s">
        <v>3135</v>
      </c>
      <c r="M286" s="1" t="s">
        <v>22</v>
      </c>
      <c r="N286" s="1" t="s">
        <v>35</v>
      </c>
      <c r="O286" s="3">
        <f t="shared" si="32"/>
        <v>268.12169999999998</v>
      </c>
      <c r="P286" s="3">
        <v>1114.2719999999999</v>
      </c>
      <c r="Q286" s="3">
        <v>4</v>
      </c>
      <c r="R286" s="3">
        <v>41.785200000000003</v>
      </c>
      <c r="S286" s="11">
        <f t="shared" si="33"/>
        <v>3342.8160000000003</v>
      </c>
      <c r="T286" t="str">
        <f t="shared" si="34"/>
        <v>PROFIT</v>
      </c>
    </row>
    <row r="287" spans="1:20" x14ac:dyDescent="0.25">
      <c r="A287" s="1" t="s">
        <v>426</v>
      </c>
      <c r="B287" s="9" t="str">
        <f t="shared" si="29"/>
        <v>05/29/2012</v>
      </c>
      <c r="C287" s="9" t="s">
        <v>4588</v>
      </c>
      <c r="D287" s="10" t="str">
        <f t="shared" si="30"/>
        <v>2012</v>
      </c>
      <c r="E287" s="10" t="str">
        <f t="shared" si="35"/>
        <v>May</v>
      </c>
      <c r="F287" s="2">
        <v>41058</v>
      </c>
      <c r="G287" s="2">
        <v>41063</v>
      </c>
      <c r="H287" s="9" t="str">
        <f t="shared" si="31"/>
        <v>On Date</v>
      </c>
      <c r="I287" s="1" t="s">
        <v>3439</v>
      </c>
      <c r="J287" s="1" t="s">
        <v>3133</v>
      </c>
      <c r="K287" s="1" t="s">
        <v>3136</v>
      </c>
      <c r="L287" s="1" t="s">
        <v>3137</v>
      </c>
      <c r="M287" s="1" t="s">
        <v>45</v>
      </c>
      <c r="N287" s="1" t="s">
        <v>306</v>
      </c>
      <c r="O287" s="3">
        <f t="shared" si="32"/>
        <v>3.3695999999999997</v>
      </c>
      <c r="P287" s="3">
        <v>32.4</v>
      </c>
      <c r="Q287" s="3">
        <v>5</v>
      </c>
      <c r="R287" s="3">
        <v>15.552</v>
      </c>
      <c r="S287" s="11">
        <f t="shared" si="33"/>
        <v>1244.1599999999999</v>
      </c>
      <c r="T287" t="str">
        <f t="shared" si="34"/>
        <v>PROFIT</v>
      </c>
    </row>
    <row r="288" spans="1:20" x14ac:dyDescent="0.25">
      <c r="A288" s="1" t="s">
        <v>426</v>
      </c>
      <c r="B288" s="9" t="str">
        <f t="shared" si="29"/>
        <v>05/29/2012</v>
      </c>
      <c r="C288" s="9" t="s">
        <v>4588</v>
      </c>
      <c r="D288" s="10" t="str">
        <f t="shared" si="30"/>
        <v>2012</v>
      </c>
      <c r="E288" s="10" t="str">
        <f t="shared" si="35"/>
        <v>May</v>
      </c>
      <c r="F288" s="2">
        <v>41058</v>
      </c>
      <c r="G288" s="2">
        <v>41063</v>
      </c>
      <c r="H288" s="9" t="str">
        <f t="shared" si="31"/>
        <v>On Date</v>
      </c>
      <c r="I288" s="1" t="s">
        <v>3439</v>
      </c>
      <c r="J288" s="1" t="s">
        <v>3133</v>
      </c>
      <c r="K288" s="1" t="s">
        <v>3136</v>
      </c>
      <c r="L288" s="1" t="s">
        <v>3137</v>
      </c>
      <c r="M288" s="1" t="s">
        <v>28</v>
      </c>
      <c r="N288" s="1" t="s">
        <v>427</v>
      </c>
      <c r="O288" s="3">
        <f t="shared" si="32"/>
        <v>133.34060000000002</v>
      </c>
      <c r="P288" s="3">
        <v>540.57000000000005</v>
      </c>
      <c r="Q288" s="3">
        <v>3</v>
      </c>
      <c r="R288" s="3">
        <v>140.54820000000001</v>
      </c>
      <c r="S288" s="11">
        <f t="shared" si="33"/>
        <v>11243.856</v>
      </c>
      <c r="T288" t="str">
        <f t="shared" si="34"/>
        <v>PROFIT</v>
      </c>
    </row>
    <row r="289" spans="1:20" x14ac:dyDescent="0.25">
      <c r="A289" s="1" t="s">
        <v>426</v>
      </c>
      <c r="B289" s="9" t="str">
        <f t="shared" si="29"/>
        <v>05/29/2012</v>
      </c>
      <c r="C289" s="9" t="s">
        <v>4588</v>
      </c>
      <c r="D289" s="10" t="str">
        <f t="shared" si="30"/>
        <v>2012</v>
      </c>
      <c r="E289" s="10" t="str">
        <f t="shared" si="35"/>
        <v>May</v>
      </c>
      <c r="F289" s="2">
        <v>41058</v>
      </c>
      <c r="G289" s="2">
        <v>41063</v>
      </c>
      <c r="H289" s="9" t="str">
        <f t="shared" si="31"/>
        <v>On Date</v>
      </c>
      <c r="I289" s="1" t="s">
        <v>3439</v>
      </c>
      <c r="J289" s="1" t="s">
        <v>3133</v>
      </c>
      <c r="K289" s="1" t="s">
        <v>3136</v>
      </c>
      <c r="L289" s="1" t="s">
        <v>3137</v>
      </c>
      <c r="M289" s="1" t="s">
        <v>18</v>
      </c>
      <c r="N289" s="1" t="s">
        <v>428</v>
      </c>
      <c r="O289" s="3">
        <f t="shared" si="32"/>
        <v>20.97</v>
      </c>
      <c r="P289" s="3">
        <v>167.76</v>
      </c>
      <c r="Q289" s="3">
        <v>5</v>
      </c>
      <c r="R289" s="3">
        <v>62.91</v>
      </c>
      <c r="S289" s="11">
        <f t="shared" si="33"/>
        <v>5032.7999999999993</v>
      </c>
      <c r="T289" t="str">
        <f t="shared" si="34"/>
        <v>PROFIT</v>
      </c>
    </row>
    <row r="290" spans="1:20" x14ac:dyDescent="0.25">
      <c r="A290" s="1" t="s">
        <v>429</v>
      </c>
      <c r="B290" s="9" t="str">
        <f t="shared" si="29"/>
        <v>07/26/2012</v>
      </c>
      <c r="C290" s="9" t="s">
        <v>4624</v>
      </c>
      <c r="D290" s="10" t="str">
        <f t="shared" si="30"/>
        <v>2012</v>
      </c>
      <c r="E290" s="10" t="str">
        <f t="shared" si="35"/>
        <v>July</v>
      </c>
      <c r="F290" s="2">
        <v>41116</v>
      </c>
      <c r="G290" s="2">
        <v>41118</v>
      </c>
      <c r="H290" s="9" t="str">
        <f t="shared" si="31"/>
        <v>On Date</v>
      </c>
      <c r="I290" s="1" t="s">
        <v>3440</v>
      </c>
      <c r="J290" s="1" t="s">
        <v>3133</v>
      </c>
      <c r="K290" s="1" t="s">
        <v>3178</v>
      </c>
      <c r="L290" s="1" t="s">
        <v>3143</v>
      </c>
      <c r="M290" s="1" t="s">
        <v>22</v>
      </c>
      <c r="N290" s="1" t="s">
        <v>430</v>
      </c>
      <c r="O290" s="3">
        <f t="shared" si="32"/>
        <v>199.20359999999999</v>
      </c>
      <c r="P290" s="3">
        <v>393.16500000000002</v>
      </c>
      <c r="Q290" s="3">
        <v>3</v>
      </c>
      <c r="R290" s="3">
        <v>-204.44579999999999</v>
      </c>
      <c r="S290" s="11">
        <f t="shared" si="33"/>
        <v>-16355.663999999999</v>
      </c>
      <c r="T290" t="str">
        <f t="shared" si="34"/>
        <v>LOSS</v>
      </c>
    </row>
    <row r="291" spans="1:20" x14ac:dyDescent="0.25">
      <c r="A291" s="1" t="s">
        <v>431</v>
      </c>
      <c r="B291" s="9" t="str">
        <f t="shared" si="29"/>
        <v>05/16/2014</v>
      </c>
      <c r="C291" s="9" t="s">
        <v>4367</v>
      </c>
      <c r="D291" s="10" t="str">
        <f t="shared" si="30"/>
        <v>2014</v>
      </c>
      <c r="E291" s="10" t="str">
        <f t="shared" si="35"/>
        <v>May</v>
      </c>
      <c r="F291" s="2">
        <v>41775</v>
      </c>
      <c r="G291" s="2">
        <v>41778</v>
      </c>
      <c r="H291" s="9" t="str">
        <f t="shared" si="31"/>
        <v>On Date</v>
      </c>
      <c r="I291" s="1" t="s">
        <v>3441</v>
      </c>
      <c r="J291" s="1" t="s">
        <v>3133</v>
      </c>
      <c r="K291" s="1" t="s">
        <v>3148</v>
      </c>
      <c r="L291" s="1" t="s">
        <v>3143</v>
      </c>
      <c r="M291" s="1" t="s">
        <v>16</v>
      </c>
      <c r="N291" s="1" t="s">
        <v>432</v>
      </c>
      <c r="O291" s="3">
        <f t="shared" si="32"/>
        <v>27.002699999999997</v>
      </c>
      <c r="P291" s="3">
        <v>29.591999999999999</v>
      </c>
      <c r="Q291" s="3">
        <v>1</v>
      </c>
      <c r="R291" s="3">
        <v>2.5893000000000002</v>
      </c>
      <c r="S291" s="11">
        <f t="shared" si="33"/>
        <v>207.14400000000001</v>
      </c>
      <c r="T291" t="str">
        <f t="shared" si="34"/>
        <v>PROFIT</v>
      </c>
    </row>
    <row r="292" spans="1:20" x14ac:dyDescent="0.25">
      <c r="A292" s="1" t="s">
        <v>431</v>
      </c>
      <c r="B292" s="9" t="str">
        <f t="shared" si="29"/>
        <v>05/16/2014</v>
      </c>
      <c r="C292" s="9" t="s">
        <v>4367</v>
      </c>
      <c r="D292" s="10" t="str">
        <f t="shared" si="30"/>
        <v>2014</v>
      </c>
      <c r="E292" s="10" t="str">
        <f t="shared" si="35"/>
        <v>May</v>
      </c>
      <c r="F292" s="2">
        <v>41775</v>
      </c>
      <c r="G292" s="2">
        <v>41778</v>
      </c>
      <c r="H292" s="9" t="str">
        <f t="shared" si="31"/>
        <v>On Date</v>
      </c>
      <c r="I292" s="1" t="s">
        <v>3441</v>
      </c>
      <c r="J292" s="1" t="s">
        <v>3133</v>
      </c>
      <c r="K292" s="1" t="s">
        <v>3148</v>
      </c>
      <c r="L292" s="1" t="s">
        <v>3143</v>
      </c>
      <c r="M292" s="1" t="s">
        <v>18</v>
      </c>
      <c r="N292" s="1" t="s">
        <v>433</v>
      </c>
      <c r="O292" s="3">
        <f t="shared" si="32"/>
        <v>3.96</v>
      </c>
      <c r="P292" s="3">
        <v>4.7519999999999998</v>
      </c>
      <c r="Q292" s="3">
        <v>2</v>
      </c>
      <c r="R292" s="3">
        <v>-3.1680000000000001</v>
      </c>
      <c r="S292" s="11">
        <f t="shared" si="33"/>
        <v>-253.44</v>
      </c>
      <c r="T292" t="str">
        <f t="shared" si="34"/>
        <v>LOSS</v>
      </c>
    </row>
    <row r="293" spans="1:20" x14ac:dyDescent="0.25">
      <c r="A293" s="1" t="s">
        <v>431</v>
      </c>
      <c r="B293" s="9" t="str">
        <f t="shared" si="29"/>
        <v>05/16/2014</v>
      </c>
      <c r="C293" s="9" t="s">
        <v>4367</v>
      </c>
      <c r="D293" s="10" t="str">
        <f t="shared" si="30"/>
        <v>2014</v>
      </c>
      <c r="E293" s="10" t="str">
        <f t="shared" si="35"/>
        <v>May</v>
      </c>
      <c r="F293" s="2">
        <v>41775</v>
      </c>
      <c r="G293" s="2">
        <v>41778</v>
      </c>
      <c r="H293" s="9" t="str">
        <f t="shared" si="31"/>
        <v>On Date</v>
      </c>
      <c r="I293" s="1" t="s">
        <v>3441</v>
      </c>
      <c r="J293" s="1" t="s">
        <v>3133</v>
      </c>
      <c r="K293" s="1" t="s">
        <v>3148</v>
      </c>
      <c r="L293" s="1" t="s">
        <v>3143</v>
      </c>
      <c r="M293" s="1" t="s">
        <v>45</v>
      </c>
      <c r="N293" s="1" t="s">
        <v>434</v>
      </c>
      <c r="O293" s="3">
        <f t="shared" si="32"/>
        <v>3.3048000000000002</v>
      </c>
      <c r="P293" s="3">
        <v>15.552</v>
      </c>
      <c r="Q293" s="3">
        <v>3</v>
      </c>
      <c r="R293" s="3">
        <v>5.6375999999999999</v>
      </c>
      <c r="S293" s="11">
        <f t="shared" si="33"/>
        <v>451.00799999999998</v>
      </c>
      <c r="T293" t="str">
        <f t="shared" si="34"/>
        <v>PROFIT</v>
      </c>
    </row>
    <row r="294" spans="1:20" x14ac:dyDescent="0.25">
      <c r="A294" s="1" t="s">
        <v>435</v>
      </c>
      <c r="B294" s="9" t="str">
        <f t="shared" si="29"/>
        <v>09/22/2012</v>
      </c>
      <c r="C294" s="9" t="s">
        <v>4099</v>
      </c>
      <c r="D294" s="10" t="str">
        <f t="shared" si="30"/>
        <v>2012</v>
      </c>
      <c r="E294" s="10" t="str">
        <f t="shared" si="35"/>
        <v>September</v>
      </c>
      <c r="F294" s="2">
        <v>41174</v>
      </c>
      <c r="G294" s="2">
        <v>41174</v>
      </c>
      <c r="H294" s="9" t="str">
        <f t="shared" si="31"/>
        <v>On Date</v>
      </c>
      <c r="I294" s="1" t="s">
        <v>3442</v>
      </c>
      <c r="J294" s="1" t="s">
        <v>3133</v>
      </c>
      <c r="K294" s="1" t="s">
        <v>3194</v>
      </c>
      <c r="L294" s="1" t="s">
        <v>3135</v>
      </c>
      <c r="M294" s="1" t="s">
        <v>12</v>
      </c>
      <c r="N294" s="1" t="s">
        <v>436</v>
      </c>
      <c r="O294" s="3">
        <f t="shared" si="32"/>
        <v>75.701999999999998</v>
      </c>
      <c r="P294" s="3">
        <v>204.6</v>
      </c>
      <c r="Q294" s="3">
        <v>2</v>
      </c>
      <c r="R294" s="3">
        <v>53.195999999999998</v>
      </c>
      <c r="S294" s="11">
        <f t="shared" si="33"/>
        <v>4255.68</v>
      </c>
      <c r="T294" t="str">
        <f t="shared" si="34"/>
        <v>PROFIT</v>
      </c>
    </row>
    <row r="295" spans="1:20" x14ac:dyDescent="0.25">
      <c r="A295" s="1" t="s">
        <v>437</v>
      </c>
      <c r="B295" s="9" t="str">
        <f t="shared" si="29"/>
        <v>11/15/2014</v>
      </c>
      <c r="C295" s="9" t="s">
        <v>4147</v>
      </c>
      <c r="D295" s="10" t="str">
        <f t="shared" si="30"/>
        <v>2014</v>
      </c>
      <c r="E295" s="10" t="str">
        <f t="shared" si="35"/>
        <v>November</v>
      </c>
      <c r="F295" s="2">
        <v>41958</v>
      </c>
      <c r="G295" s="2">
        <v>41963</v>
      </c>
      <c r="H295" s="9" t="str">
        <f t="shared" si="31"/>
        <v>On Date</v>
      </c>
      <c r="I295" s="1" t="s">
        <v>3443</v>
      </c>
      <c r="J295" s="1" t="s">
        <v>3133</v>
      </c>
      <c r="K295" s="1" t="s">
        <v>3140</v>
      </c>
      <c r="L295" s="1" t="s">
        <v>3135</v>
      </c>
      <c r="M295" s="1" t="s">
        <v>72</v>
      </c>
      <c r="N295" s="1" t="s">
        <v>128</v>
      </c>
      <c r="O295" s="3">
        <f t="shared" si="32"/>
        <v>146.71539999999999</v>
      </c>
      <c r="P295" s="3">
        <v>321.56799999999998</v>
      </c>
      <c r="Q295" s="3">
        <v>2</v>
      </c>
      <c r="R295" s="3">
        <v>28.1372</v>
      </c>
      <c r="S295" s="11">
        <f t="shared" si="33"/>
        <v>2250.9760000000001</v>
      </c>
      <c r="T295" t="str">
        <f t="shared" si="34"/>
        <v>PROFIT</v>
      </c>
    </row>
    <row r="296" spans="1:20" x14ac:dyDescent="0.25">
      <c r="A296" s="1" t="s">
        <v>438</v>
      </c>
      <c r="B296" s="9" t="str">
        <f t="shared" si="29"/>
        <v>09/02/2013</v>
      </c>
      <c r="C296" s="9" t="s">
        <v>4577</v>
      </c>
      <c r="D296" s="10" t="str">
        <f t="shared" si="30"/>
        <v>2013</v>
      </c>
      <c r="E296" s="10" t="str">
        <f t="shared" si="35"/>
        <v>September</v>
      </c>
      <c r="F296" s="2">
        <v>41519</v>
      </c>
      <c r="G296" s="2">
        <v>41522</v>
      </c>
      <c r="H296" s="9" t="str">
        <f t="shared" si="31"/>
        <v>On Date</v>
      </c>
      <c r="I296" s="1" t="s">
        <v>3444</v>
      </c>
      <c r="J296" s="1" t="s">
        <v>3133</v>
      </c>
      <c r="K296" s="1" t="s">
        <v>3140</v>
      </c>
      <c r="L296" s="1" t="s">
        <v>3135</v>
      </c>
      <c r="M296" s="1" t="s">
        <v>87</v>
      </c>
      <c r="N296" s="1" t="s">
        <v>439</v>
      </c>
      <c r="O296" s="3">
        <f t="shared" si="32"/>
        <v>5.47</v>
      </c>
      <c r="P296" s="3">
        <v>21.88</v>
      </c>
      <c r="Q296" s="3">
        <v>2</v>
      </c>
      <c r="R296" s="3">
        <v>10.94</v>
      </c>
      <c r="S296" s="11">
        <f t="shared" si="33"/>
        <v>875.19999999999993</v>
      </c>
      <c r="T296" t="str">
        <f t="shared" si="34"/>
        <v>PROFIT</v>
      </c>
    </row>
    <row r="297" spans="1:20" x14ac:dyDescent="0.25">
      <c r="A297" s="1" t="s">
        <v>440</v>
      </c>
      <c r="B297" s="9" t="str">
        <f t="shared" si="29"/>
        <v>07/10/2014</v>
      </c>
      <c r="C297" s="9" t="s">
        <v>4625</v>
      </c>
      <c r="D297" s="10" t="str">
        <f t="shared" si="30"/>
        <v>2014</v>
      </c>
      <c r="E297" s="10" t="str">
        <f t="shared" si="35"/>
        <v>July</v>
      </c>
      <c r="F297" s="2">
        <v>41830</v>
      </c>
      <c r="G297" s="2">
        <v>41836</v>
      </c>
      <c r="H297" s="9" t="str">
        <f t="shared" si="31"/>
        <v>Delay</v>
      </c>
      <c r="I297" s="1" t="s">
        <v>3445</v>
      </c>
      <c r="J297" s="1" t="s">
        <v>3133</v>
      </c>
      <c r="K297" s="1" t="s">
        <v>3144</v>
      </c>
      <c r="L297" s="1" t="s">
        <v>3145</v>
      </c>
      <c r="M297" s="1" t="s">
        <v>18</v>
      </c>
      <c r="N297" s="1" t="s">
        <v>441</v>
      </c>
      <c r="O297" s="3">
        <f t="shared" si="32"/>
        <v>0.93600000000000005</v>
      </c>
      <c r="P297" s="3">
        <v>1.08</v>
      </c>
      <c r="Q297" s="3">
        <v>2</v>
      </c>
      <c r="R297" s="3">
        <v>-0.79200000000000004</v>
      </c>
      <c r="S297" s="11">
        <f t="shared" si="33"/>
        <v>-63.36</v>
      </c>
      <c r="T297" t="str">
        <f t="shared" si="34"/>
        <v>LOSS</v>
      </c>
    </row>
    <row r="298" spans="1:20" x14ac:dyDescent="0.25">
      <c r="A298" s="1" t="s">
        <v>442</v>
      </c>
      <c r="B298" s="9" t="str">
        <f t="shared" si="29"/>
        <v>11/11/2011</v>
      </c>
      <c r="C298" s="9" t="s">
        <v>4626</v>
      </c>
      <c r="D298" s="10" t="str">
        <f t="shared" si="30"/>
        <v>2011</v>
      </c>
      <c r="E298" s="10" t="str">
        <f t="shared" si="35"/>
        <v>November</v>
      </c>
      <c r="F298" s="2">
        <v>40858</v>
      </c>
      <c r="G298" s="2">
        <v>40861</v>
      </c>
      <c r="H298" s="9" t="str">
        <f t="shared" si="31"/>
        <v>On Date</v>
      </c>
      <c r="I298" s="1" t="s">
        <v>3446</v>
      </c>
      <c r="J298" s="1" t="s">
        <v>3133</v>
      </c>
      <c r="K298" s="1" t="s">
        <v>3172</v>
      </c>
      <c r="L298" s="1" t="s">
        <v>3147</v>
      </c>
      <c r="M298" s="1" t="s">
        <v>14</v>
      </c>
      <c r="N298" s="1" t="s">
        <v>443</v>
      </c>
      <c r="O298" s="3">
        <f t="shared" si="32"/>
        <v>2.5863999999999998</v>
      </c>
      <c r="P298" s="3">
        <v>3.3919999999999999</v>
      </c>
      <c r="Q298" s="3">
        <v>1</v>
      </c>
      <c r="R298" s="3">
        <v>0.80559999999999998</v>
      </c>
      <c r="S298" s="11">
        <f t="shared" si="33"/>
        <v>64.447999999999993</v>
      </c>
      <c r="T298" t="str">
        <f t="shared" si="34"/>
        <v>PROFIT</v>
      </c>
    </row>
    <row r="299" spans="1:20" x14ac:dyDescent="0.25">
      <c r="A299" s="1" t="s">
        <v>442</v>
      </c>
      <c r="B299" s="9" t="str">
        <f t="shared" si="29"/>
        <v>11/11/2011</v>
      </c>
      <c r="C299" s="9" t="s">
        <v>4626</v>
      </c>
      <c r="D299" s="10" t="str">
        <f t="shared" si="30"/>
        <v>2011</v>
      </c>
      <c r="E299" s="10" t="str">
        <f t="shared" si="35"/>
        <v>November</v>
      </c>
      <c r="F299" s="2">
        <v>40858</v>
      </c>
      <c r="G299" s="2">
        <v>40861</v>
      </c>
      <c r="H299" s="9" t="str">
        <f t="shared" si="31"/>
        <v>On Date</v>
      </c>
      <c r="I299" s="1" t="s">
        <v>3446</v>
      </c>
      <c r="J299" s="1" t="s">
        <v>3133</v>
      </c>
      <c r="K299" s="1" t="s">
        <v>3172</v>
      </c>
      <c r="L299" s="1" t="s">
        <v>3147</v>
      </c>
      <c r="M299" s="1" t="s">
        <v>16</v>
      </c>
      <c r="N299" s="1" t="s">
        <v>444</v>
      </c>
      <c r="O299" s="3">
        <f t="shared" si="32"/>
        <v>251.99280000000002</v>
      </c>
      <c r="P299" s="3">
        <v>559.98400000000004</v>
      </c>
      <c r="Q299" s="3">
        <v>2</v>
      </c>
      <c r="R299" s="3">
        <v>55.998399999999997</v>
      </c>
      <c r="S299" s="11">
        <f t="shared" si="33"/>
        <v>4479.8719999999994</v>
      </c>
      <c r="T299" t="str">
        <f t="shared" si="34"/>
        <v>PROFIT</v>
      </c>
    </row>
    <row r="300" spans="1:20" x14ac:dyDescent="0.25">
      <c r="A300" s="1" t="s">
        <v>442</v>
      </c>
      <c r="B300" s="9" t="str">
        <f t="shared" si="29"/>
        <v>11/11/2011</v>
      </c>
      <c r="C300" s="9" t="s">
        <v>4626</v>
      </c>
      <c r="D300" s="10" t="str">
        <f t="shared" si="30"/>
        <v>2011</v>
      </c>
      <c r="E300" s="10" t="str">
        <f t="shared" si="35"/>
        <v>November</v>
      </c>
      <c r="F300" s="2">
        <v>40858</v>
      </c>
      <c r="G300" s="2">
        <v>40861</v>
      </c>
      <c r="H300" s="9" t="str">
        <f t="shared" si="31"/>
        <v>On Date</v>
      </c>
      <c r="I300" s="1" t="s">
        <v>3446</v>
      </c>
      <c r="J300" s="1" t="s">
        <v>3133</v>
      </c>
      <c r="K300" s="1" t="s">
        <v>3172</v>
      </c>
      <c r="L300" s="1" t="s">
        <v>3147</v>
      </c>
      <c r="M300" s="1" t="s">
        <v>72</v>
      </c>
      <c r="N300" s="1" t="s">
        <v>445</v>
      </c>
      <c r="O300" s="3">
        <f t="shared" si="32"/>
        <v>105.68599999999999</v>
      </c>
      <c r="P300" s="3">
        <v>603.91999999999996</v>
      </c>
      <c r="Q300" s="3">
        <v>5</v>
      </c>
      <c r="R300" s="3">
        <v>75.489999999999995</v>
      </c>
      <c r="S300" s="11">
        <f t="shared" si="33"/>
        <v>6039.2</v>
      </c>
      <c r="T300" t="str">
        <f t="shared" si="34"/>
        <v>PROFIT</v>
      </c>
    </row>
    <row r="301" spans="1:20" x14ac:dyDescent="0.25">
      <c r="A301" s="1" t="s">
        <v>446</v>
      </c>
      <c r="B301" s="9" t="str">
        <f t="shared" si="29"/>
        <v>08/27/2013</v>
      </c>
      <c r="C301" s="9" t="s">
        <v>4627</v>
      </c>
      <c r="D301" s="10" t="str">
        <f t="shared" si="30"/>
        <v>2013</v>
      </c>
      <c r="E301" s="10" t="str">
        <f t="shared" si="35"/>
        <v>August</v>
      </c>
      <c r="F301" s="2">
        <v>41513</v>
      </c>
      <c r="G301" s="2">
        <v>41514</v>
      </c>
      <c r="H301" s="9" t="str">
        <f t="shared" si="31"/>
        <v>On Date</v>
      </c>
      <c r="I301" s="1" t="s">
        <v>3447</v>
      </c>
      <c r="J301" s="1" t="s">
        <v>3133</v>
      </c>
      <c r="K301" s="1" t="s">
        <v>3152</v>
      </c>
      <c r="L301" s="1" t="s">
        <v>3135</v>
      </c>
      <c r="M301" s="1" t="s">
        <v>79</v>
      </c>
      <c r="N301" s="1" t="s">
        <v>447</v>
      </c>
      <c r="O301" s="3">
        <f t="shared" si="32"/>
        <v>1.7732000000000001</v>
      </c>
      <c r="P301" s="3">
        <v>10.23</v>
      </c>
      <c r="Q301" s="3">
        <v>3</v>
      </c>
      <c r="R301" s="3">
        <v>4.9104000000000001</v>
      </c>
      <c r="S301" s="11">
        <f t="shared" si="33"/>
        <v>392.83199999999999</v>
      </c>
      <c r="T301" t="str">
        <f t="shared" si="34"/>
        <v>PROFIT</v>
      </c>
    </row>
    <row r="302" spans="1:20" x14ac:dyDescent="0.25">
      <c r="A302" s="1" t="s">
        <v>446</v>
      </c>
      <c r="B302" s="9" t="str">
        <f t="shared" si="29"/>
        <v>08/27/2013</v>
      </c>
      <c r="C302" s="9" t="s">
        <v>4627</v>
      </c>
      <c r="D302" s="10" t="str">
        <f t="shared" si="30"/>
        <v>2013</v>
      </c>
      <c r="E302" s="10" t="str">
        <f t="shared" si="35"/>
        <v>August</v>
      </c>
      <c r="F302" s="2">
        <v>41513</v>
      </c>
      <c r="G302" s="2">
        <v>41514</v>
      </c>
      <c r="H302" s="9" t="str">
        <f t="shared" si="31"/>
        <v>On Date</v>
      </c>
      <c r="I302" s="1" t="s">
        <v>3447</v>
      </c>
      <c r="J302" s="1" t="s">
        <v>3133</v>
      </c>
      <c r="K302" s="1" t="s">
        <v>3152</v>
      </c>
      <c r="L302" s="1" t="s">
        <v>3135</v>
      </c>
      <c r="M302" s="1" t="s">
        <v>45</v>
      </c>
      <c r="N302" s="1" t="s">
        <v>448</v>
      </c>
      <c r="O302" s="3">
        <f t="shared" si="32"/>
        <v>17.039000000000001</v>
      </c>
      <c r="P302" s="3">
        <v>154.9</v>
      </c>
      <c r="Q302" s="3">
        <v>5</v>
      </c>
      <c r="R302" s="3">
        <v>69.704999999999998</v>
      </c>
      <c r="S302" s="11">
        <f t="shared" si="33"/>
        <v>5576.4</v>
      </c>
      <c r="T302" t="str">
        <f t="shared" si="34"/>
        <v>PROFIT</v>
      </c>
    </row>
    <row r="303" spans="1:20" x14ac:dyDescent="0.25">
      <c r="A303" s="1" t="s">
        <v>449</v>
      </c>
      <c r="B303" s="9" t="str">
        <f t="shared" si="29"/>
        <v>11/14/2013</v>
      </c>
      <c r="C303" s="9" t="s">
        <v>4392</v>
      </c>
      <c r="D303" s="10" t="str">
        <f t="shared" si="30"/>
        <v>2013</v>
      </c>
      <c r="E303" s="10" t="str">
        <f t="shared" si="35"/>
        <v>November</v>
      </c>
      <c r="F303" s="2">
        <v>41592</v>
      </c>
      <c r="G303" s="2">
        <v>41596</v>
      </c>
      <c r="H303" s="9" t="str">
        <f t="shared" si="31"/>
        <v>On Date</v>
      </c>
      <c r="I303" s="1" t="s">
        <v>3343</v>
      </c>
      <c r="J303" s="1" t="s">
        <v>3133</v>
      </c>
      <c r="K303" s="1" t="s">
        <v>3185</v>
      </c>
      <c r="L303" s="1" t="s">
        <v>3137</v>
      </c>
      <c r="M303" s="1" t="s">
        <v>14</v>
      </c>
      <c r="N303" s="1" t="s">
        <v>450</v>
      </c>
      <c r="O303" s="3">
        <f t="shared" si="32"/>
        <v>16.287400000000002</v>
      </c>
      <c r="P303" s="3">
        <v>44.02</v>
      </c>
      <c r="Q303" s="3">
        <v>2</v>
      </c>
      <c r="R303" s="3">
        <v>11.4452</v>
      </c>
      <c r="S303" s="11">
        <f t="shared" si="33"/>
        <v>915.61599999999999</v>
      </c>
      <c r="T303" t="str">
        <f t="shared" si="34"/>
        <v>PROFIT</v>
      </c>
    </row>
    <row r="304" spans="1:20" x14ac:dyDescent="0.25">
      <c r="A304" s="1" t="s">
        <v>451</v>
      </c>
      <c r="B304" s="9" t="str">
        <f t="shared" si="29"/>
        <v>08/27/2012</v>
      </c>
      <c r="C304" s="9" t="s">
        <v>4083</v>
      </c>
      <c r="D304" s="10" t="str">
        <f t="shared" si="30"/>
        <v>2012</v>
      </c>
      <c r="E304" s="10" t="str">
        <f t="shared" si="35"/>
        <v>August</v>
      </c>
      <c r="F304" s="2">
        <v>41148</v>
      </c>
      <c r="G304" s="2">
        <v>41152</v>
      </c>
      <c r="H304" s="9" t="str">
        <f t="shared" si="31"/>
        <v>On Date</v>
      </c>
      <c r="I304" s="1" t="s">
        <v>3448</v>
      </c>
      <c r="J304" s="1" t="s">
        <v>3133</v>
      </c>
      <c r="K304" s="1" t="s">
        <v>3195</v>
      </c>
      <c r="L304" s="1" t="s">
        <v>3135</v>
      </c>
      <c r="M304" s="1" t="s">
        <v>28</v>
      </c>
      <c r="N304" s="1" t="s">
        <v>452</v>
      </c>
      <c r="O304" s="3">
        <f t="shared" si="32"/>
        <v>130.85549999999998</v>
      </c>
      <c r="P304" s="3">
        <v>484.65</v>
      </c>
      <c r="Q304" s="3">
        <v>3</v>
      </c>
      <c r="R304" s="3">
        <v>92.083500000000001</v>
      </c>
      <c r="S304" s="11">
        <f t="shared" si="33"/>
        <v>7366.68</v>
      </c>
      <c r="T304" t="str">
        <f t="shared" si="34"/>
        <v>PROFIT</v>
      </c>
    </row>
    <row r="305" spans="1:20" x14ac:dyDescent="0.25">
      <c r="A305" s="1" t="s">
        <v>453</v>
      </c>
      <c r="B305" s="9" t="str">
        <f t="shared" si="29"/>
        <v>11/06/2012</v>
      </c>
      <c r="C305" s="9" t="s">
        <v>4485</v>
      </c>
      <c r="D305" s="10" t="str">
        <f t="shared" si="30"/>
        <v>2012</v>
      </c>
      <c r="E305" s="10" t="str">
        <f t="shared" si="35"/>
        <v>November</v>
      </c>
      <c r="F305" s="2">
        <v>41219</v>
      </c>
      <c r="G305" s="2">
        <v>41222</v>
      </c>
      <c r="H305" s="9" t="str">
        <f t="shared" si="31"/>
        <v>On Date</v>
      </c>
      <c r="I305" s="1" t="s">
        <v>3449</v>
      </c>
      <c r="J305" s="1" t="s">
        <v>3133</v>
      </c>
      <c r="K305" s="1" t="s">
        <v>3151</v>
      </c>
      <c r="L305" s="1" t="s">
        <v>3143</v>
      </c>
      <c r="M305" s="1" t="s">
        <v>87</v>
      </c>
      <c r="N305" s="1" t="s">
        <v>454</v>
      </c>
      <c r="O305" s="3">
        <f t="shared" si="32"/>
        <v>1.5339999999999998</v>
      </c>
      <c r="P305" s="3">
        <v>7.08</v>
      </c>
      <c r="Q305" s="3">
        <v>3</v>
      </c>
      <c r="R305" s="3">
        <v>2.4780000000000002</v>
      </c>
      <c r="S305" s="11">
        <f t="shared" si="33"/>
        <v>198.24</v>
      </c>
      <c r="T305" t="str">
        <f t="shared" si="34"/>
        <v>PROFIT</v>
      </c>
    </row>
    <row r="306" spans="1:20" x14ac:dyDescent="0.25">
      <c r="A306" s="1" t="s">
        <v>453</v>
      </c>
      <c r="B306" s="9" t="str">
        <f t="shared" si="29"/>
        <v>11/06/2012</v>
      </c>
      <c r="C306" s="9" t="s">
        <v>4485</v>
      </c>
      <c r="D306" s="10" t="str">
        <f t="shared" si="30"/>
        <v>2012</v>
      </c>
      <c r="E306" s="10" t="str">
        <f t="shared" si="35"/>
        <v>November</v>
      </c>
      <c r="F306" s="2">
        <v>41219</v>
      </c>
      <c r="G306" s="2">
        <v>41222</v>
      </c>
      <c r="H306" s="9" t="str">
        <f t="shared" si="31"/>
        <v>On Date</v>
      </c>
      <c r="I306" s="1" t="s">
        <v>3449</v>
      </c>
      <c r="J306" s="1" t="s">
        <v>3133</v>
      </c>
      <c r="K306" s="1" t="s">
        <v>3151</v>
      </c>
      <c r="L306" s="1" t="s">
        <v>3143</v>
      </c>
      <c r="M306" s="1" t="s">
        <v>18</v>
      </c>
      <c r="N306" s="1" t="s">
        <v>455</v>
      </c>
      <c r="O306" s="3">
        <f t="shared" si="32"/>
        <v>2.6406000000000001</v>
      </c>
      <c r="P306" s="3">
        <v>4.4009999999999998</v>
      </c>
      <c r="Q306" s="3">
        <v>3</v>
      </c>
      <c r="R306" s="3">
        <v>-3.5207999999999999</v>
      </c>
      <c r="S306" s="11">
        <f t="shared" si="33"/>
        <v>-281.66399999999999</v>
      </c>
      <c r="T306" t="str">
        <f t="shared" si="34"/>
        <v>LOSS</v>
      </c>
    </row>
    <row r="307" spans="1:20" x14ac:dyDescent="0.25">
      <c r="A307" s="1" t="s">
        <v>456</v>
      </c>
      <c r="B307" s="9" t="str">
        <f t="shared" si="29"/>
        <v>11/24/2011</v>
      </c>
      <c r="C307" s="9" t="s">
        <v>4164</v>
      </c>
      <c r="D307" s="10" t="str">
        <f t="shared" si="30"/>
        <v>2011</v>
      </c>
      <c r="E307" s="10" t="str">
        <f t="shared" si="35"/>
        <v>November</v>
      </c>
      <c r="F307" s="2">
        <v>40871</v>
      </c>
      <c r="G307" s="2">
        <v>40873</v>
      </c>
      <c r="H307" s="9" t="str">
        <f t="shared" si="31"/>
        <v>On Date</v>
      </c>
      <c r="I307" s="1" t="s">
        <v>3450</v>
      </c>
      <c r="J307" s="1" t="s">
        <v>3133</v>
      </c>
      <c r="K307" s="1" t="s">
        <v>3159</v>
      </c>
      <c r="L307" s="1" t="s">
        <v>3135</v>
      </c>
      <c r="M307" s="1" t="s">
        <v>12</v>
      </c>
      <c r="N307" s="1" t="s">
        <v>457</v>
      </c>
      <c r="O307" s="3">
        <f t="shared" si="32"/>
        <v>31.102599999999999</v>
      </c>
      <c r="P307" s="3">
        <v>151.72</v>
      </c>
      <c r="Q307" s="3">
        <v>4</v>
      </c>
      <c r="R307" s="3">
        <v>27.3096</v>
      </c>
      <c r="S307" s="11">
        <f t="shared" si="33"/>
        <v>2184.768</v>
      </c>
      <c r="T307" t="str">
        <f t="shared" si="34"/>
        <v>PROFIT</v>
      </c>
    </row>
    <row r="308" spans="1:20" x14ac:dyDescent="0.25">
      <c r="A308" s="1" t="s">
        <v>458</v>
      </c>
      <c r="B308" s="9" t="str">
        <f t="shared" si="29"/>
        <v>06/18/2014</v>
      </c>
      <c r="C308" s="9" t="s">
        <v>4628</v>
      </c>
      <c r="D308" s="10" t="str">
        <f t="shared" si="30"/>
        <v>2014</v>
      </c>
      <c r="E308" s="10" t="str">
        <f t="shared" si="35"/>
        <v>June</v>
      </c>
      <c r="F308" s="2">
        <v>41808</v>
      </c>
      <c r="G308" s="2">
        <v>41812</v>
      </c>
      <c r="H308" s="9" t="str">
        <f t="shared" si="31"/>
        <v>On Date</v>
      </c>
      <c r="I308" s="1" t="s">
        <v>3451</v>
      </c>
      <c r="J308" s="1" t="s">
        <v>3133</v>
      </c>
      <c r="K308" s="1" t="s">
        <v>3196</v>
      </c>
      <c r="L308" s="1" t="s">
        <v>3137</v>
      </c>
      <c r="M308" s="1" t="s">
        <v>12</v>
      </c>
      <c r="N308" s="1" t="s">
        <v>459</v>
      </c>
      <c r="O308" s="3">
        <f t="shared" si="32"/>
        <v>36.225000000000001</v>
      </c>
      <c r="P308" s="3">
        <v>155.25</v>
      </c>
      <c r="Q308" s="3">
        <v>3</v>
      </c>
      <c r="R308" s="3">
        <v>46.575000000000003</v>
      </c>
      <c r="S308" s="11">
        <f t="shared" si="33"/>
        <v>3726</v>
      </c>
      <c r="T308" t="str">
        <f t="shared" si="34"/>
        <v>PROFIT</v>
      </c>
    </row>
    <row r="309" spans="1:20" x14ac:dyDescent="0.25">
      <c r="A309" s="1" t="s">
        <v>458</v>
      </c>
      <c r="B309" s="9" t="str">
        <f t="shared" si="29"/>
        <v>06/18/2014</v>
      </c>
      <c r="C309" s="9" t="s">
        <v>4628</v>
      </c>
      <c r="D309" s="10" t="str">
        <f t="shared" si="30"/>
        <v>2014</v>
      </c>
      <c r="E309" s="10" t="str">
        <f t="shared" si="35"/>
        <v>June</v>
      </c>
      <c r="F309" s="2">
        <v>41808</v>
      </c>
      <c r="G309" s="2">
        <v>41812</v>
      </c>
      <c r="H309" s="9" t="str">
        <f t="shared" si="31"/>
        <v>On Date</v>
      </c>
      <c r="I309" s="1" t="s">
        <v>3451</v>
      </c>
      <c r="J309" s="1" t="s">
        <v>3133</v>
      </c>
      <c r="K309" s="1" t="s">
        <v>3196</v>
      </c>
      <c r="L309" s="1" t="s">
        <v>3137</v>
      </c>
      <c r="M309" s="1" t="s">
        <v>28</v>
      </c>
      <c r="N309" s="1" t="s">
        <v>460</v>
      </c>
      <c r="O309" s="3">
        <f t="shared" si="32"/>
        <v>9.9612999999999996</v>
      </c>
      <c r="P309" s="3">
        <v>14.03</v>
      </c>
      <c r="Q309" s="3">
        <v>1</v>
      </c>
      <c r="R309" s="3">
        <v>4.0686999999999998</v>
      </c>
      <c r="S309" s="11">
        <f t="shared" si="33"/>
        <v>325.49599999999998</v>
      </c>
      <c r="T309" t="str">
        <f t="shared" si="34"/>
        <v>PROFIT</v>
      </c>
    </row>
    <row r="310" spans="1:20" x14ac:dyDescent="0.25">
      <c r="A310" s="1" t="s">
        <v>461</v>
      </c>
      <c r="B310" s="9" t="str">
        <f t="shared" si="29"/>
        <v>12/21/2012</v>
      </c>
      <c r="C310" s="9" t="s">
        <v>4137</v>
      </c>
      <c r="D310" s="10" t="str">
        <f t="shared" si="30"/>
        <v>2012</v>
      </c>
      <c r="E310" s="10" t="str">
        <f t="shared" si="35"/>
        <v>December</v>
      </c>
      <c r="F310" s="2">
        <v>41264</v>
      </c>
      <c r="G310" s="2">
        <v>41267</v>
      </c>
      <c r="H310" s="9" t="str">
        <f t="shared" si="31"/>
        <v>On Date</v>
      </c>
      <c r="I310" s="1" t="s">
        <v>3452</v>
      </c>
      <c r="J310" s="1" t="s">
        <v>3133</v>
      </c>
      <c r="K310" s="1" t="s">
        <v>3136</v>
      </c>
      <c r="L310" s="1" t="s">
        <v>3137</v>
      </c>
      <c r="M310" s="1" t="s">
        <v>22</v>
      </c>
      <c r="N310" s="1" t="s">
        <v>462</v>
      </c>
      <c r="O310" s="3">
        <f t="shared" si="32"/>
        <v>97.102199999999996</v>
      </c>
      <c r="P310" s="3">
        <v>1618.37</v>
      </c>
      <c r="Q310" s="3">
        <v>13</v>
      </c>
      <c r="R310" s="3">
        <v>356.04140000000001</v>
      </c>
      <c r="S310" s="11">
        <f t="shared" si="33"/>
        <v>28483.312000000002</v>
      </c>
      <c r="T310" t="str">
        <f t="shared" si="34"/>
        <v>PROFIT</v>
      </c>
    </row>
    <row r="311" spans="1:20" x14ac:dyDescent="0.25">
      <c r="A311" s="1" t="s">
        <v>461</v>
      </c>
      <c r="B311" s="9" t="str">
        <f t="shared" si="29"/>
        <v>12/21/2012</v>
      </c>
      <c r="C311" s="9" t="s">
        <v>4137</v>
      </c>
      <c r="D311" s="10" t="str">
        <f t="shared" si="30"/>
        <v>2012</v>
      </c>
      <c r="E311" s="10" t="str">
        <f t="shared" si="35"/>
        <v>December</v>
      </c>
      <c r="F311" s="2">
        <v>41264</v>
      </c>
      <c r="G311" s="2">
        <v>41267</v>
      </c>
      <c r="H311" s="9" t="str">
        <f t="shared" si="31"/>
        <v>On Date</v>
      </c>
      <c r="I311" s="1" t="s">
        <v>3452</v>
      </c>
      <c r="J311" s="1" t="s">
        <v>3133</v>
      </c>
      <c r="K311" s="1" t="s">
        <v>3136</v>
      </c>
      <c r="L311" s="1" t="s">
        <v>3137</v>
      </c>
      <c r="M311" s="1" t="s">
        <v>38</v>
      </c>
      <c r="N311" s="1" t="s">
        <v>463</v>
      </c>
      <c r="O311" s="3">
        <f t="shared" si="32"/>
        <v>62.747999999999998</v>
      </c>
      <c r="P311" s="3">
        <v>99.6</v>
      </c>
      <c r="Q311" s="3">
        <v>1</v>
      </c>
      <c r="R311" s="3">
        <v>36.851999999999997</v>
      </c>
      <c r="S311" s="11">
        <f t="shared" si="33"/>
        <v>2948.16</v>
      </c>
      <c r="T311" t="str">
        <f t="shared" si="34"/>
        <v>PROFIT</v>
      </c>
    </row>
    <row r="312" spans="1:20" x14ac:dyDescent="0.25">
      <c r="A312" s="1" t="s">
        <v>464</v>
      </c>
      <c r="B312" s="9" t="str">
        <f t="shared" si="29"/>
        <v>09/17/2012</v>
      </c>
      <c r="C312" s="9" t="s">
        <v>4454</v>
      </c>
      <c r="D312" s="10" t="str">
        <f t="shared" si="30"/>
        <v>2012</v>
      </c>
      <c r="E312" s="10" t="str">
        <f t="shared" si="35"/>
        <v>September</v>
      </c>
      <c r="F312" s="2">
        <v>41169</v>
      </c>
      <c r="G312" s="2">
        <v>41171</v>
      </c>
      <c r="H312" s="9" t="str">
        <f t="shared" si="31"/>
        <v>On Date</v>
      </c>
      <c r="I312" s="1" t="s">
        <v>3453</v>
      </c>
      <c r="J312" s="1" t="s">
        <v>3133</v>
      </c>
      <c r="K312" s="1" t="s">
        <v>3134</v>
      </c>
      <c r="L312" s="1" t="s">
        <v>3135</v>
      </c>
      <c r="M312" s="1" t="s">
        <v>45</v>
      </c>
      <c r="N312" s="1" t="s">
        <v>147</v>
      </c>
      <c r="O312" s="3">
        <f t="shared" si="32"/>
        <v>3.3695999999999997</v>
      </c>
      <c r="P312" s="3">
        <v>32.4</v>
      </c>
      <c r="Q312" s="3">
        <v>5</v>
      </c>
      <c r="R312" s="3">
        <v>15.552</v>
      </c>
      <c r="S312" s="11">
        <f t="shared" si="33"/>
        <v>1244.1599999999999</v>
      </c>
      <c r="T312" t="str">
        <f t="shared" si="34"/>
        <v>PROFIT</v>
      </c>
    </row>
    <row r="313" spans="1:20" x14ac:dyDescent="0.25">
      <c r="A313" s="1" t="s">
        <v>465</v>
      </c>
      <c r="B313" s="9" t="str">
        <f t="shared" si="29"/>
        <v>12/18/2014</v>
      </c>
      <c r="C313" s="9" t="s">
        <v>4629</v>
      </c>
      <c r="D313" s="10" t="str">
        <f t="shared" si="30"/>
        <v>2014</v>
      </c>
      <c r="E313" s="10" t="str">
        <f t="shared" si="35"/>
        <v>December</v>
      </c>
      <c r="F313" s="2">
        <v>41991</v>
      </c>
      <c r="G313" s="2">
        <v>41994</v>
      </c>
      <c r="H313" s="9" t="str">
        <f t="shared" si="31"/>
        <v>On Date</v>
      </c>
      <c r="I313" s="1" t="s">
        <v>3454</v>
      </c>
      <c r="J313" s="1" t="s">
        <v>3133</v>
      </c>
      <c r="K313" s="1" t="s">
        <v>3134</v>
      </c>
      <c r="L313" s="1" t="s">
        <v>3135</v>
      </c>
      <c r="M313" s="1" t="s">
        <v>18</v>
      </c>
      <c r="N313" s="1" t="s">
        <v>466</v>
      </c>
      <c r="O313" s="3">
        <f t="shared" si="32"/>
        <v>3.7637999999999998</v>
      </c>
      <c r="P313" s="3">
        <v>11.808</v>
      </c>
      <c r="Q313" s="3">
        <v>2</v>
      </c>
      <c r="R313" s="3">
        <v>4.2804000000000002</v>
      </c>
      <c r="S313" s="11">
        <f t="shared" si="33"/>
        <v>342.43200000000002</v>
      </c>
      <c r="T313" t="str">
        <f t="shared" si="34"/>
        <v>PROFIT</v>
      </c>
    </row>
    <row r="314" spans="1:20" x14ac:dyDescent="0.25">
      <c r="A314" s="1" t="s">
        <v>467</v>
      </c>
      <c r="B314" s="9" t="str">
        <f t="shared" si="29"/>
        <v>06/13/2012</v>
      </c>
      <c r="C314" s="9" t="s">
        <v>4630</v>
      </c>
      <c r="D314" s="10" t="str">
        <f t="shared" si="30"/>
        <v>2012</v>
      </c>
      <c r="E314" s="10" t="str">
        <f t="shared" si="35"/>
        <v>June</v>
      </c>
      <c r="F314" s="2">
        <v>41073</v>
      </c>
      <c r="G314" s="2">
        <v>41074</v>
      </c>
      <c r="H314" s="9" t="str">
        <f t="shared" si="31"/>
        <v>On Date</v>
      </c>
      <c r="I314" s="1" t="s">
        <v>3455</v>
      </c>
      <c r="J314" s="1" t="s">
        <v>3133</v>
      </c>
      <c r="K314" s="1" t="s">
        <v>3134</v>
      </c>
      <c r="L314" s="1" t="s">
        <v>3135</v>
      </c>
      <c r="M314" s="1" t="s">
        <v>18</v>
      </c>
      <c r="N314" s="1" t="s">
        <v>468</v>
      </c>
      <c r="O314" s="3">
        <f t="shared" si="32"/>
        <v>7.63</v>
      </c>
      <c r="P314" s="3">
        <v>36.624000000000002</v>
      </c>
      <c r="Q314" s="3">
        <v>3</v>
      </c>
      <c r="R314" s="3">
        <v>13.734</v>
      </c>
      <c r="S314" s="11">
        <f t="shared" si="33"/>
        <v>1098.72</v>
      </c>
      <c r="T314" t="str">
        <f t="shared" si="34"/>
        <v>PROFIT</v>
      </c>
    </row>
    <row r="315" spans="1:20" x14ac:dyDescent="0.25">
      <c r="A315" s="1" t="s">
        <v>469</v>
      </c>
      <c r="B315" s="9" t="str">
        <f t="shared" si="29"/>
        <v>05/27/2011</v>
      </c>
      <c r="C315" s="9" t="s">
        <v>4631</v>
      </c>
      <c r="D315" s="10" t="str">
        <f t="shared" si="30"/>
        <v>2011</v>
      </c>
      <c r="E315" s="10" t="str">
        <f t="shared" si="35"/>
        <v>May</v>
      </c>
      <c r="F315" s="2">
        <v>40690</v>
      </c>
      <c r="G315" s="2">
        <v>40695</v>
      </c>
      <c r="H315" s="9" t="str">
        <f t="shared" si="31"/>
        <v>On Date</v>
      </c>
      <c r="I315" s="1" t="s">
        <v>3332</v>
      </c>
      <c r="J315" s="1" t="s">
        <v>3133</v>
      </c>
      <c r="K315" s="1" t="s">
        <v>3140</v>
      </c>
      <c r="L315" s="1" t="s">
        <v>3135</v>
      </c>
      <c r="M315" s="1" t="s">
        <v>16</v>
      </c>
      <c r="N315" s="1" t="s">
        <v>470</v>
      </c>
      <c r="O315" s="3">
        <f t="shared" si="32"/>
        <v>82.352899999999991</v>
      </c>
      <c r="P315" s="3">
        <v>1113.5039999999999</v>
      </c>
      <c r="Q315" s="3">
        <v>12</v>
      </c>
      <c r="R315" s="3">
        <v>125.2692</v>
      </c>
      <c r="S315" s="11">
        <f t="shared" si="33"/>
        <v>10021.536</v>
      </c>
      <c r="T315" t="str">
        <f t="shared" si="34"/>
        <v>PROFIT</v>
      </c>
    </row>
    <row r="316" spans="1:20" x14ac:dyDescent="0.25">
      <c r="A316" s="1" t="s">
        <v>469</v>
      </c>
      <c r="B316" s="9" t="str">
        <f t="shared" si="29"/>
        <v>05/27/2011</v>
      </c>
      <c r="C316" s="9" t="s">
        <v>4631</v>
      </c>
      <c r="D316" s="10" t="str">
        <f t="shared" si="30"/>
        <v>2011</v>
      </c>
      <c r="E316" s="10" t="str">
        <f t="shared" si="35"/>
        <v>May</v>
      </c>
      <c r="F316" s="2">
        <v>40690</v>
      </c>
      <c r="G316" s="2">
        <v>40695</v>
      </c>
      <c r="H316" s="9" t="str">
        <f t="shared" si="31"/>
        <v>On Date</v>
      </c>
      <c r="I316" s="1" t="s">
        <v>3332</v>
      </c>
      <c r="J316" s="1" t="s">
        <v>3133</v>
      </c>
      <c r="K316" s="1" t="s">
        <v>3140</v>
      </c>
      <c r="L316" s="1" t="s">
        <v>3135</v>
      </c>
      <c r="M316" s="1" t="s">
        <v>38</v>
      </c>
      <c r="N316" s="1" t="s">
        <v>471</v>
      </c>
      <c r="O316" s="3">
        <f t="shared" si="32"/>
        <v>61.993799999999993</v>
      </c>
      <c r="P316" s="3">
        <v>99.99</v>
      </c>
      <c r="Q316" s="3">
        <v>1</v>
      </c>
      <c r="R316" s="3">
        <v>37.996200000000002</v>
      </c>
      <c r="S316" s="11">
        <f t="shared" si="33"/>
        <v>3039.6959999999999</v>
      </c>
      <c r="T316" t="str">
        <f t="shared" si="34"/>
        <v>PROFIT</v>
      </c>
    </row>
    <row r="317" spans="1:20" x14ac:dyDescent="0.25">
      <c r="A317" s="1" t="s">
        <v>472</v>
      </c>
      <c r="B317" s="9" t="str">
        <f t="shared" si="29"/>
        <v>12/11/2014</v>
      </c>
      <c r="C317" s="9" t="s">
        <v>4075</v>
      </c>
      <c r="D317" s="10" t="str">
        <f t="shared" si="30"/>
        <v>2014</v>
      </c>
      <c r="E317" s="10" t="str">
        <f t="shared" si="35"/>
        <v>December</v>
      </c>
      <c r="F317" s="2">
        <v>41984</v>
      </c>
      <c r="G317" s="2">
        <v>41991</v>
      </c>
      <c r="H317" s="9" t="str">
        <f t="shared" si="31"/>
        <v>Delay</v>
      </c>
      <c r="I317" s="1" t="s">
        <v>3357</v>
      </c>
      <c r="J317" s="1" t="s">
        <v>3133</v>
      </c>
      <c r="K317" s="1" t="s">
        <v>3159</v>
      </c>
      <c r="L317" s="1" t="s">
        <v>3135</v>
      </c>
      <c r="M317" s="1" t="s">
        <v>18</v>
      </c>
      <c r="N317" s="1" t="s">
        <v>473</v>
      </c>
      <c r="O317" s="3">
        <f t="shared" si="32"/>
        <v>3.1772999999999998</v>
      </c>
      <c r="P317" s="3">
        <v>19.936</v>
      </c>
      <c r="Q317" s="3">
        <v>4</v>
      </c>
      <c r="R317" s="3">
        <v>7.2267999999999999</v>
      </c>
      <c r="S317" s="11">
        <f t="shared" si="33"/>
        <v>578.14400000000001</v>
      </c>
      <c r="T317" t="str">
        <f t="shared" si="34"/>
        <v>PROFIT</v>
      </c>
    </row>
    <row r="318" spans="1:20" x14ac:dyDescent="0.25">
      <c r="A318" s="1" t="s">
        <v>472</v>
      </c>
      <c r="B318" s="9" t="str">
        <f t="shared" si="29"/>
        <v>12/11/2014</v>
      </c>
      <c r="C318" s="9" t="s">
        <v>4075</v>
      </c>
      <c r="D318" s="10" t="str">
        <f t="shared" si="30"/>
        <v>2014</v>
      </c>
      <c r="E318" s="10" t="str">
        <f t="shared" si="35"/>
        <v>December</v>
      </c>
      <c r="F318" s="2">
        <v>41984</v>
      </c>
      <c r="G318" s="2">
        <v>41991</v>
      </c>
      <c r="H318" s="9" t="str">
        <f t="shared" si="31"/>
        <v>Delay</v>
      </c>
      <c r="I318" s="1" t="s">
        <v>3357</v>
      </c>
      <c r="J318" s="1" t="s">
        <v>3133</v>
      </c>
      <c r="K318" s="1" t="s">
        <v>3159</v>
      </c>
      <c r="L318" s="1" t="s">
        <v>3135</v>
      </c>
      <c r="M318" s="1" t="s">
        <v>18</v>
      </c>
      <c r="N318" s="1" t="s">
        <v>474</v>
      </c>
      <c r="O318" s="3">
        <f t="shared" si="32"/>
        <v>21.3096</v>
      </c>
      <c r="P318" s="3">
        <v>65.567999999999998</v>
      </c>
      <c r="Q318" s="3">
        <v>2</v>
      </c>
      <c r="R318" s="3">
        <v>22.948799999999999</v>
      </c>
      <c r="S318" s="11">
        <f t="shared" si="33"/>
        <v>1835.904</v>
      </c>
      <c r="T318" t="str">
        <f t="shared" si="34"/>
        <v>PROFIT</v>
      </c>
    </row>
    <row r="319" spans="1:20" x14ac:dyDescent="0.25">
      <c r="A319" s="1" t="s">
        <v>475</v>
      </c>
      <c r="B319" s="9" t="str">
        <f t="shared" si="29"/>
        <v>10/02/2013</v>
      </c>
      <c r="C319" s="9" t="s">
        <v>4360</v>
      </c>
      <c r="D319" s="10" t="str">
        <f t="shared" si="30"/>
        <v>2013</v>
      </c>
      <c r="E319" s="10" t="str">
        <f t="shared" si="35"/>
        <v>October</v>
      </c>
      <c r="F319" s="2">
        <v>41549</v>
      </c>
      <c r="G319" s="2">
        <v>41550</v>
      </c>
      <c r="H319" s="9" t="str">
        <f t="shared" si="31"/>
        <v>On Date</v>
      </c>
      <c r="I319" s="1" t="s">
        <v>3456</v>
      </c>
      <c r="J319" s="1" t="s">
        <v>3133</v>
      </c>
      <c r="K319" s="1" t="s">
        <v>3140</v>
      </c>
      <c r="L319" s="1" t="s">
        <v>3135</v>
      </c>
      <c r="M319" s="1" t="s">
        <v>72</v>
      </c>
      <c r="N319" s="1" t="s">
        <v>476</v>
      </c>
      <c r="O319" s="3">
        <f t="shared" si="32"/>
        <v>45.667500000000004</v>
      </c>
      <c r="P319" s="3">
        <v>194.84800000000001</v>
      </c>
      <c r="Q319" s="3">
        <v>4</v>
      </c>
      <c r="R319" s="3">
        <v>12.178000000000001</v>
      </c>
      <c r="S319" s="11">
        <f t="shared" si="33"/>
        <v>974.24</v>
      </c>
      <c r="T319" t="str">
        <f t="shared" si="34"/>
        <v>PROFIT</v>
      </c>
    </row>
    <row r="320" spans="1:20" x14ac:dyDescent="0.25">
      <c r="A320" s="1" t="s">
        <v>477</v>
      </c>
      <c r="B320" s="9" t="str">
        <f t="shared" si="29"/>
        <v>11/20/2012</v>
      </c>
      <c r="C320" s="9" t="s">
        <v>4632</v>
      </c>
      <c r="D320" s="10" t="str">
        <f t="shared" si="30"/>
        <v>2012</v>
      </c>
      <c r="E320" s="10" t="str">
        <f t="shared" si="35"/>
        <v>November</v>
      </c>
      <c r="F320" s="2">
        <v>41233</v>
      </c>
      <c r="G320" s="2">
        <v>41239</v>
      </c>
      <c r="H320" s="9" t="str">
        <f t="shared" si="31"/>
        <v>Delay</v>
      </c>
      <c r="I320" s="1" t="s">
        <v>3457</v>
      </c>
      <c r="J320" s="1" t="s">
        <v>3133</v>
      </c>
      <c r="K320" s="1" t="s">
        <v>3134</v>
      </c>
      <c r="L320" s="1" t="s">
        <v>3135</v>
      </c>
      <c r="M320" s="1" t="s">
        <v>14</v>
      </c>
      <c r="N320" s="1" t="s">
        <v>478</v>
      </c>
      <c r="O320" s="3">
        <f t="shared" si="32"/>
        <v>2.0572000000000004</v>
      </c>
      <c r="P320" s="3">
        <v>19.46</v>
      </c>
      <c r="Q320" s="3">
        <v>7</v>
      </c>
      <c r="R320" s="3">
        <v>5.0595999999999997</v>
      </c>
      <c r="S320" s="11">
        <f t="shared" si="33"/>
        <v>404.76799999999997</v>
      </c>
      <c r="T320" t="str">
        <f t="shared" si="34"/>
        <v>PROFIT</v>
      </c>
    </row>
    <row r="321" spans="1:20" x14ac:dyDescent="0.25">
      <c r="A321" s="1" t="s">
        <v>479</v>
      </c>
      <c r="B321" s="9" t="str">
        <f t="shared" si="29"/>
        <v>04/29/2013</v>
      </c>
      <c r="C321" s="9" t="s">
        <v>4633</v>
      </c>
      <c r="D321" s="10" t="str">
        <f t="shared" si="30"/>
        <v>2013</v>
      </c>
      <c r="E321" s="10" t="str">
        <f t="shared" si="35"/>
        <v>April</v>
      </c>
      <c r="F321" s="2">
        <v>41393</v>
      </c>
      <c r="G321" s="2">
        <v>41397</v>
      </c>
      <c r="H321" s="9" t="str">
        <f t="shared" si="31"/>
        <v>On Date</v>
      </c>
      <c r="I321" s="1" t="s">
        <v>3458</v>
      </c>
      <c r="J321" s="1" t="s">
        <v>3133</v>
      </c>
      <c r="K321" s="1" t="s">
        <v>3156</v>
      </c>
      <c r="L321" s="1" t="s">
        <v>3147</v>
      </c>
      <c r="M321" s="1" t="s">
        <v>45</v>
      </c>
      <c r="N321" s="1" t="s">
        <v>480</v>
      </c>
      <c r="O321" s="3">
        <f t="shared" si="32"/>
        <v>6.5084</v>
      </c>
      <c r="P321" s="3">
        <v>29.472000000000001</v>
      </c>
      <c r="Q321" s="3">
        <v>3</v>
      </c>
      <c r="R321" s="3">
        <v>9.9467999999999996</v>
      </c>
      <c r="S321" s="11">
        <f t="shared" si="33"/>
        <v>795.74399999999991</v>
      </c>
      <c r="T321" t="str">
        <f t="shared" si="34"/>
        <v>PROFIT</v>
      </c>
    </row>
    <row r="322" spans="1:20" x14ac:dyDescent="0.25">
      <c r="A322" s="1" t="s">
        <v>481</v>
      </c>
      <c r="B322" s="9" t="str">
        <f t="shared" si="29"/>
        <v>11/13/2013</v>
      </c>
      <c r="C322" s="9" t="s">
        <v>4569</v>
      </c>
      <c r="D322" s="10" t="str">
        <f t="shared" si="30"/>
        <v>2013</v>
      </c>
      <c r="E322" s="10" t="str">
        <f t="shared" si="35"/>
        <v>November</v>
      </c>
      <c r="F322" s="2">
        <v>41591</v>
      </c>
      <c r="G322" s="2">
        <v>41598</v>
      </c>
      <c r="H322" s="9" t="str">
        <f t="shared" si="31"/>
        <v>Delay</v>
      </c>
      <c r="I322" s="1" t="s">
        <v>3459</v>
      </c>
      <c r="J322" s="1" t="s">
        <v>3133</v>
      </c>
      <c r="K322" s="1" t="s">
        <v>3178</v>
      </c>
      <c r="L322" s="1" t="s">
        <v>3143</v>
      </c>
      <c r="M322" s="1" t="s">
        <v>18</v>
      </c>
      <c r="N322" s="1" t="s">
        <v>482</v>
      </c>
      <c r="O322" s="3">
        <f t="shared" si="32"/>
        <v>2.1736</v>
      </c>
      <c r="P322" s="3">
        <v>6.27</v>
      </c>
      <c r="Q322" s="3">
        <v>5</v>
      </c>
      <c r="R322" s="3">
        <v>-4.5979999999999999</v>
      </c>
      <c r="S322" s="11">
        <f t="shared" si="33"/>
        <v>-367.84</v>
      </c>
      <c r="T322" t="str">
        <f t="shared" si="34"/>
        <v>LOSS</v>
      </c>
    </row>
    <row r="323" spans="1:20" x14ac:dyDescent="0.25">
      <c r="A323" s="1" t="s">
        <v>481</v>
      </c>
      <c r="B323" s="9" t="str">
        <f t="shared" ref="B323:B386" si="36">TEXT(F323,"mm/dd/yyyy")</f>
        <v>11/13/2013</v>
      </c>
      <c r="C323" s="9" t="s">
        <v>4569</v>
      </c>
      <c r="D323" s="10" t="str">
        <f t="shared" ref="D323:D386" si="37">RIGHT(C323,4)</f>
        <v>2013</v>
      </c>
      <c r="E323" s="10" t="str">
        <f t="shared" si="35"/>
        <v>November</v>
      </c>
      <c r="F323" s="2">
        <v>41591</v>
      </c>
      <c r="G323" s="2">
        <v>41598</v>
      </c>
      <c r="H323" s="9" t="str">
        <f t="shared" ref="H323:H386" si="38">IF(_xlfn.DAYS(G323,F323)&lt;=5,"On Date","Delay")</f>
        <v>Delay</v>
      </c>
      <c r="I323" s="1" t="s">
        <v>3459</v>
      </c>
      <c r="J323" s="1" t="s">
        <v>3133</v>
      </c>
      <c r="K323" s="1" t="s">
        <v>3178</v>
      </c>
      <c r="L323" s="1" t="s">
        <v>3143</v>
      </c>
      <c r="M323" s="1" t="s">
        <v>18</v>
      </c>
      <c r="N323" s="1" t="s">
        <v>483</v>
      </c>
      <c r="O323" s="3">
        <f t="shared" ref="O323:O386" si="39">(P323/Q323)-(R323/Q323)</f>
        <v>1.1024</v>
      </c>
      <c r="P323" s="3">
        <v>4.3680000000000003</v>
      </c>
      <c r="Q323" s="3">
        <v>7</v>
      </c>
      <c r="R323" s="3">
        <v>-3.3488000000000002</v>
      </c>
      <c r="S323" s="11">
        <f t="shared" ref="S323:S386" si="40">R323*80</f>
        <v>-267.904</v>
      </c>
      <c r="T323" t="str">
        <f t="shared" ref="T323:T386" si="41">IF(S323:S3525&lt;0,"LOSS","PROFIT")</f>
        <v>LOSS</v>
      </c>
    </row>
    <row r="324" spans="1:20" x14ac:dyDescent="0.25">
      <c r="A324" s="1" t="s">
        <v>481</v>
      </c>
      <c r="B324" s="9" t="str">
        <f t="shared" si="36"/>
        <v>11/13/2013</v>
      </c>
      <c r="C324" s="9" t="s">
        <v>4569</v>
      </c>
      <c r="D324" s="10" t="str">
        <f t="shared" si="37"/>
        <v>2013</v>
      </c>
      <c r="E324" s="10" t="str">
        <f t="shared" si="35"/>
        <v>November</v>
      </c>
      <c r="F324" s="2">
        <v>41591</v>
      </c>
      <c r="G324" s="2">
        <v>41598</v>
      </c>
      <c r="H324" s="9" t="str">
        <f t="shared" si="38"/>
        <v>Delay</v>
      </c>
      <c r="I324" s="1" t="s">
        <v>3459</v>
      </c>
      <c r="J324" s="1" t="s">
        <v>3133</v>
      </c>
      <c r="K324" s="1" t="s">
        <v>3178</v>
      </c>
      <c r="L324" s="1" t="s">
        <v>3143</v>
      </c>
      <c r="M324" s="1" t="s">
        <v>38</v>
      </c>
      <c r="N324" s="1" t="s">
        <v>484</v>
      </c>
      <c r="O324" s="3">
        <f t="shared" si="39"/>
        <v>14.992500000000001</v>
      </c>
      <c r="P324" s="3">
        <v>31.984000000000002</v>
      </c>
      <c r="Q324" s="3">
        <v>2</v>
      </c>
      <c r="R324" s="3">
        <v>1.9990000000000001</v>
      </c>
      <c r="S324" s="11">
        <f t="shared" si="40"/>
        <v>159.92000000000002</v>
      </c>
      <c r="T324" t="str">
        <f t="shared" si="41"/>
        <v>PROFIT</v>
      </c>
    </row>
    <row r="325" spans="1:20" x14ac:dyDescent="0.25">
      <c r="A325" s="1" t="s">
        <v>485</v>
      </c>
      <c r="B325" s="9" t="str">
        <f t="shared" si="36"/>
        <v>09/24/2014</v>
      </c>
      <c r="C325" s="9" t="s">
        <v>4394</v>
      </c>
      <c r="D325" s="10" t="str">
        <f t="shared" si="37"/>
        <v>2014</v>
      </c>
      <c r="E325" s="10" t="str">
        <f t="shared" si="35"/>
        <v>September</v>
      </c>
      <c r="F325" s="2">
        <v>41906</v>
      </c>
      <c r="G325" s="2">
        <v>41908</v>
      </c>
      <c r="H325" s="9" t="str">
        <f t="shared" si="38"/>
        <v>On Date</v>
      </c>
      <c r="I325" s="1" t="s">
        <v>3460</v>
      </c>
      <c r="J325" s="1" t="s">
        <v>3133</v>
      </c>
      <c r="K325" s="1" t="s">
        <v>3136</v>
      </c>
      <c r="L325" s="1" t="s">
        <v>3137</v>
      </c>
      <c r="M325" s="1" t="s">
        <v>20</v>
      </c>
      <c r="N325" s="1" t="s">
        <v>486</v>
      </c>
      <c r="O325" s="3">
        <f t="shared" si="39"/>
        <v>43.185599999999994</v>
      </c>
      <c r="P325" s="3">
        <v>119.96</v>
      </c>
      <c r="Q325" s="3">
        <v>2</v>
      </c>
      <c r="R325" s="3">
        <v>33.588799999999999</v>
      </c>
      <c r="S325" s="11">
        <f t="shared" si="40"/>
        <v>2687.1039999999998</v>
      </c>
      <c r="T325" t="str">
        <f t="shared" si="41"/>
        <v>PROFIT</v>
      </c>
    </row>
    <row r="326" spans="1:20" x14ac:dyDescent="0.25">
      <c r="A326" s="1" t="s">
        <v>485</v>
      </c>
      <c r="B326" s="9" t="str">
        <f t="shared" si="36"/>
        <v>09/24/2014</v>
      </c>
      <c r="C326" s="9" t="s">
        <v>4394</v>
      </c>
      <c r="D326" s="10" t="str">
        <f t="shared" si="37"/>
        <v>2014</v>
      </c>
      <c r="E326" s="10" t="str">
        <f t="shared" si="35"/>
        <v>September</v>
      </c>
      <c r="F326" s="2">
        <v>41906</v>
      </c>
      <c r="G326" s="2">
        <v>41908</v>
      </c>
      <c r="H326" s="9" t="str">
        <f t="shared" si="38"/>
        <v>On Date</v>
      </c>
      <c r="I326" s="1" t="s">
        <v>3460</v>
      </c>
      <c r="J326" s="1" t="s">
        <v>3133</v>
      </c>
      <c r="K326" s="1" t="s">
        <v>3136</v>
      </c>
      <c r="L326" s="1" t="s">
        <v>3137</v>
      </c>
      <c r="M326" s="1" t="s">
        <v>28</v>
      </c>
      <c r="N326" s="1" t="s">
        <v>268</v>
      </c>
      <c r="O326" s="3">
        <f t="shared" si="39"/>
        <v>7.6504000000000012</v>
      </c>
      <c r="P326" s="3">
        <v>31.44</v>
      </c>
      <c r="Q326" s="3">
        <v>3</v>
      </c>
      <c r="R326" s="3">
        <v>8.4887999999999995</v>
      </c>
      <c r="S326" s="11">
        <f t="shared" si="40"/>
        <v>679.10399999999993</v>
      </c>
      <c r="T326" t="str">
        <f t="shared" si="41"/>
        <v>PROFIT</v>
      </c>
    </row>
    <row r="327" spans="1:20" x14ac:dyDescent="0.25">
      <c r="A327" s="1" t="s">
        <v>485</v>
      </c>
      <c r="B327" s="9" t="str">
        <f t="shared" si="36"/>
        <v>09/24/2014</v>
      </c>
      <c r="C327" s="9" t="s">
        <v>4394</v>
      </c>
      <c r="D327" s="10" t="str">
        <f t="shared" si="37"/>
        <v>2014</v>
      </c>
      <c r="E327" s="10" t="str">
        <f t="shared" si="35"/>
        <v>September</v>
      </c>
      <c r="F327" s="2">
        <v>41906</v>
      </c>
      <c r="G327" s="2">
        <v>41908</v>
      </c>
      <c r="H327" s="9" t="str">
        <f t="shared" si="38"/>
        <v>On Date</v>
      </c>
      <c r="I327" s="1" t="s">
        <v>3460</v>
      </c>
      <c r="J327" s="1" t="s">
        <v>3133</v>
      </c>
      <c r="K327" s="1" t="s">
        <v>3136</v>
      </c>
      <c r="L327" s="1" t="s">
        <v>3137</v>
      </c>
      <c r="M327" s="1" t="s">
        <v>18</v>
      </c>
      <c r="N327" s="1" t="s">
        <v>487</v>
      </c>
      <c r="O327" s="3">
        <f t="shared" si="39"/>
        <v>4.5579999999999998</v>
      </c>
      <c r="P327" s="3">
        <v>6.88</v>
      </c>
      <c r="Q327" s="3">
        <v>1</v>
      </c>
      <c r="R327" s="3">
        <v>2.3220000000000001</v>
      </c>
      <c r="S327" s="11">
        <f t="shared" si="40"/>
        <v>185.76</v>
      </c>
      <c r="T327" t="str">
        <f t="shared" si="41"/>
        <v>PROFIT</v>
      </c>
    </row>
    <row r="328" spans="1:20" x14ac:dyDescent="0.25">
      <c r="A328" s="1" t="s">
        <v>488</v>
      </c>
      <c r="B328" s="9" t="str">
        <f t="shared" si="36"/>
        <v>08/16/2013</v>
      </c>
      <c r="C328" s="9" t="s">
        <v>4634</v>
      </c>
      <c r="D328" s="10" t="str">
        <f t="shared" si="37"/>
        <v>2013</v>
      </c>
      <c r="E328" s="10" t="str">
        <f t="shared" si="35"/>
        <v>August</v>
      </c>
      <c r="F328" s="2">
        <v>41502</v>
      </c>
      <c r="G328" s="2">
        <v>41507</v>
      </c>
      <c r="H328" s="9" t="str">
        <f t="shared" si="38"/>
        <v>On Date</v>
      </c>
      <c r="I328" s="1" t="s">
        <v>3461</v>
      </c>
      <c r="J328" s="1" t="s">
        <v>3133</v>
      </c>
      <c r="K328" s="1" t="s">
        <v>3197</v>
      </c>
      <c r="L328" s="1" t="s">
        <v>3135</v>
      </c>
      <c r="M328" s="1" t="s">
        <v>16</v>
      </c>
      <c r="N328" s="1" t="s">
        <v>489</v>
      </c>
      <c r="O328" s="3">
        <f t="shared" si="39"/>
        <v>21.5928</v>
      </c>
      <c r="P328" s="3">
        <v>71.975999999999999</v>
      </c>
      <c r="Q328" s="3">
        <v>3</v>
      </c>
      <c r="R328" s="3">
        <v>7.1976000000000004</v>
      </c>
      <c r="S328" s="11">
        <f t="shared" si="40"/>
        <v>575.80799999999999</v>
      </c>
      <c r="T328" t="str">
        <f t="shared" si="41"/>
        <v>PROFIT</v>
      </c>
    </row>
    <row r="329" spans="1:20" x14ac:dyDescent="0.25">
      <c r="A329" s="1" t="s">
        <v>488</v>
      </c>
      <c r="B329" s="9" t="str">
        <f t="shared" si="36"/>
        <v>08/16/2013</v>
      </c>
      <c r="C329" s="9" t="s">
        <v>4634</v>
      </c>
      <c r="D329" s="10" t="str">
        <f t="shared" si="37"/>
        <v>2013</v>
      </c>
      <c r="E329" s="10" t="str">
        <f t="shared" si="35"/>
        <v>August</v>
      </c>
      <c r="F329" s="2">
        <v>41502</v>
      </c>
      <c r="G329" s="2">
        <v>41507</v>
      </c>
      <c r="H329" s="9" t="str">
        <f t="shared" si="38"/>
        <v>On Date</v>
      </c>
      <c r="I329" s="1" t="s">
        <v>3461</v>
      </c>
      <c r="J329" s="1" t="s">
        <v>3133</v>
      </c>
      <c r="K329" s="1" t="s">
        <v>3197</v>
      </c>
      <c r="L329" s="1" t="s">
        <v>3135</v>
      </c>
      <c r="M329" s="1" t="s">
        <v>9</v>
      </c>
      <c r="N329" s="1" t="s">
        <v>490</v>
      </c>
      <c r="O329" s="3">
        <f t="shared" si="39"/>
        <v>1.6379999999999999</v>
      </c>
      <c r="P329" s="3">
        <v>3.15</v>
      </c>
      <c r="Q329" s="3">
        <v>1</v>
      </c>
      <c r="R329" s="3">
        <v>1.512</v>
      </c>
      <c r="S329" s="11">
        <f t="shared" si="40"/>
        <v>120.96000000000001</v>
      </c>
      <c r="T329" t="str">
        <f t="shared" si="41"/>
        <v>PROFIT</v>
      </c>
    </row>
    <row r="330" spans="1:20" x14ac:dyDescent="0.25">
      <c r="A330" s="1" t="s">
        <v>491</v>
      </c>
      <c r="B330" s="9" t="str">
        <f t="shared" si="36"/>
        <v>12/06/2012</v>
      </c>
      <c r="C330" s="9" t="s">
        <v>4095</v>
      </c>
      <c r="D330" s="10" t="str">
        <f t="shared" si="37"/>
        <v>2012</v>
      </c>
      <c r="E330" s="10" t="str">
        <f t="shared" si="35"/>
        <v>December</v>
      </c>
      <c r="F330" s="2">
        <v>41249</v>
      </c>
      <c r="G330" s="2">
        <v>41256</v>
      </c>
      <c r="H330" s="9" t="str">
        <f t="shared" si="38"/>
        <v>Delay</v>
      </c>
      <c r="I330" s="1" t="s">
        <v>3462</v>
      </c>
      <c r="J330" s="1" t="s">
        <v>3133</v>
      </c>
      <c r="K330" s="1" t="s">
        <v>3159</v>
      </c>
      <c r="L330" s="1" t="s">
        <v>3135</v>
      </c>
      <c r="M330" s="1" t="s">
        <v>14</v>
      </c>
      <c r="N330" s="1" t="s">
        <v>492</v>
      </c>
      <c r="O330" s="3">
        <f t="shared" si="39"/>
        <v>9.6120000000000019</v>
      </c>
      <c r="P330" s="3">
        <v>120.15</v>
      </c>
      <c r="Q330" s="3">
        <v>9</v>
      </c>
      <c r="R330" s="3">
        <v>33.642000000000003</v>
      </c>
      <c r="S330" s="11">
        <f t="shared" si="40"/>
        <v>2691.36</v>
      </c>
      <c r="T330" t="str">
        <f t="shared" si="41"/>
        <v>PROFIT</v>
      </c>
    </row>
    <row r="331" spans="1:20" x14ac:dyDescent="0.25">
      <c r="A331" s="1" t="s">
        <v>491</v>
      </c>
      <c r="B331" s="9" t="str">
        <f t="shared" si="36"/>
        <v>12/06/2012</v>
      </c>
      <c r="C331" s="9" t="s">
        <v>4095</v>
      </c>
      <c r="D331" s="10" t="str">
        <f t="shared" si="37"/>
        <v>2012</v>
      </c>
      <c r="E331" s="10" t="str">
        <f t="shared" si="35"/>
        <v>December</v>
      </c>
      <c r="F331" s="2">
        <v>41249</v>
      </c>
      <c r="G331" s="2">
        <v>41256</v>
      </c>
      <c r="H331" s="9" t="str">
        <f t="shared" si="38"/>
        <v>Delay</v>
      </c>
      <c r="I331" s="1" t="s">
        <v>3462</v>
      </c>
      <c r="J331" s="1" t="s">
        <v>3133</v>
      </c>
      <c r="K331" s="1" t="s">
        <v>3159</v>
      </c>
      <c r="L331" s="1" t="s">
        <v>3135</v>
      </c>
      <c r="M331" s="1" t="s">
        <v>16</v>
      </c>
      <c r="N331" s="1" t="s">
        <v>493</v>
      </c>
      <c r="O331" s="3">
        <f t="shared" si="39"/>
        <v>100.0027</v>
      </c>
      <c r="P331" s="3">
        <v>219.184</v>
      </c>
      <c r="Q331" s="3">
        <v>2</v>
      </c>
      <c r="R331" s="3">
        <v>19.178599999999999</v>
      </c>
      <c r="S331" s="11">
        <f t="shared" si="40"/>
        <v>1534.288</v>
      </c>
      <c r="T331" t="str">
        <f t="shared" si="41"/>
        <v>PROFIT</v>
      </c>
    </row>
    <row r="332" spans="1:20" x14ac:dyDescent="0.25">
      <c r="A332" s="1" t="s">
        <v>494</v>
      </c>
      <c r="B332" s="9" t="str">
        <f t="shared" si="36"/>
        <v>06/25/2011</v>
      </c>
      <c r="C332" s="9" t="s">
        <v>4635</v>
      </c>
      <c r="D332" s="10" t="str">
        <f t="shared" si="37"/>
        <v>2011</v>
      </c>
      <c r="E332" s="10" t="str">
        <f t="shared" ref="E332:E395" si="42">TEXT(B332,"mmmm")</f>
        <v>June</v>
      </c>
      <c r="F332" s="2">
        <v>40719</v>
      </c>
      <c r="G332" s="2">
        <v>40722</v>
      </c>
      <c r="H332" s="9" t="str">
        <f t="shared" si="38"/>
        <v>On Date</v>
      </c>
      <c r="I332" s="1" t="s">
        <v>3463</v>
      </c>
      <c r="J332" s="1" t="s">
        <v>3133</v>
      </c>
      <c r="K332" s="1" t="s">
        <v>3134</v>
      </c>
      <c r="L332" s="1" t="s">
        <v>3135</v>
      </c>
      <c r="M332" s="1" t="s">
        <v>22</v>
      </c>
      <c r="N332" s="1" t="s">
        <v>495</v>
      </c>
      <c r="O332" s="3">
        <f t="shared" si="39"/>
        <v>87.328800000000001</v>
      </c>
      <c r="P332" s="3">
        <v>447.84</v>
      </c>
      <c r="Q332" s="3">
        <v>5</v>
      </c>
      <c r="R332" s="3">
        <v>11.196</v>
      </c>
      <c r="S332" s="11">
        <f t="shared" si="40"/>
        <v>895.68</v>
      </c>
      <c r="T332" t="str">
        <f t="shared" si="41"/>
        <v>PROFIT</v>
      </c>
    </row>
    <row r="333" spans="1:20" x14ac:dyDescent="0.25">
      <c r="A333" s="1" t="s">
        <v>496</v>
      </c>
      <c r="B333" s="9" t="str">
        <f t="shared" si="36"/>
        <v>06/15/2013</v>
      </c>
      <c r="C333" s="9" t="s">
        <v>4154</v>
      </c>
      <c r="D333" s="10" t="str">
        <f t="shared" si="37"/>
        <v>2013</v>
      </c>
      <c r="E333" s="10" t="str">
        <f t="shared" si="42"/>
        <v>June</v>
      </c>
      <c r="F333" s="2">
        <v>41440</v>
      </c>
      <c r="G333" s="2">
        <v>41443</v>
      </c>
      <c r="H333" s="9" t="str">
        <f t="shared" si="38"/>
        <v>On Date</v>
      </c>
      <c r="I333" s="1" t="s">
        <v>3464</v>
      </c>
      <c r="J333" s="1" t="s">
        <v>3133</v>
      </c>
      <c r="K333" s="1" t="s">
        <v>3140</v>
      </c>
      <c r="L333" s="1" t="s">
        <v>3135</v>
      </c>
      <c r="M333" s="1" t="s">
        <v>14</v>
      </c>
      <c r="N333" s="1" t="s">
        <v>497</v>
      </c>
      <c r="O333" s="3">
        <f t="shared" si="39"/>
        <v>1.2496</v>
      </c>
      <c r="P333" s="3">
        <v>7.04</v>
      </c>
      <c r="Q333" s="3">
        <v>4</v>
      </c>
      <c r="R333" s="3">
        <v>2.0415999999999999</v>
      </c>
      <c r="S333" s="11">
        <f t="shared" si="40"/>
        <v>163.32799999999997</v>
      </c>
      <c r="T333" t="str">
        <f t="shared" si="41"/>
        <v>PROFIT</v>
      </c>
    </row>
    <row r="334" spans="1:20" x14ac:dyDescent="0.25">
      <c r="A334" s="1" t="s">
        <v>496</v>
      </c>
      <c r="B334" s="9" t="str">
        <f t="shared" si="36"/>
        <v>06/15/2013</v>
      </c>
      <c r="C334" s="9" t="s">
        <v>4154</v>
      </c>
      <c r="D334" s="10" t="str">
        <f t="shared" si="37"/>
        <v>2013</v>
      </c>
      <c r="E334" s="10" t="str">
        <f t="shared" si="42"/>
        <v>June</v>
      </c>
      <c r="F334" s="2">
        <v>41440</v>
      </c>
      <c r="G334" s="2">
        <v>41443</v>
      </c>
      <c r="H334" s="9" t="str">
        <f t="shared" si="38"/>
        <v>On Date</v>
      </c>
      <c r="I334" s="1" t="s">
        <v>3464</v>
      </c>
      <c r="J334" s="1" t="s">
        <v>3133</v>
      </c>
      <c r="K334" s="1" t="s">
        <v>3140</v>
      </c>
      <c r="L334" s="1" t="s">
        <v>3135</v>
      </c>
      <c r="M334" s="1" t="s">
        <v>12</v>
      </c>
      <c r="N334" s="1" t="s">
        <v>498</v>
      </c>
      <c r="O334" s="3">
        <f t="shared" si="39"/>
        <v>1.5423</v>
      </c>
      <c r="P334" s="3">
        <v>8.73</v>
      </c>
      <c r="Q334" s="3">
        <v>3</v>
      </c>
      <c r="R334" s="3">
        <v>4.1031000000000004</v>
      </c>
      <c r="S334" s="11">
        <f t="shared" si="40"/>
        <v>328.24800000000005</v>
      </c>
      <c r="T334" t="str">
        <f t="shared" si="41"/>
        <v>PROFIT</v>
      </c>
    </row>
    <row r="335" spans="1:20" x14ac:dyDescent="0.25">
      <c r="A335" s="1" t="s">
        <v>496</v>
      </c>
      <c r="B335" s="9" t="str">
        <f t="shared" si="36"/>
        <v>06/15/2013</v>
      </c>
      <c r="C335" s="9" t="s">
        <v>4154</v>
      </c>
      <c r="D335" s="10" t="str">
        <f t="shared" si="37"/>
        <v>2013</v>
      </c>
      <c r="E335" s="10" t="str">
        <f t="shared" si="42"/>
        <v>June</v>
      </c>
      <c r="F335" s="2">
        <v>41440</v>
      </c>
      <c r="G335" s="2">
        <v>41443</v>
      </c>
      <c r="H335" s="9" t="str">
        <f t="shared" si="38"/>
        <v>On Date</v>
      </c>
      <c r="I335" s="1" t="s">
        <v>3464</v>
      </c>
      <c r="J335" s="1" t="s">
        <v>3133</v>
      </c>
      <c r="K335" s="1" t="s">
        <v>3140</v>
      </c>
      <c r="L335" s="1" t="s">
        <v>3135</v>
      </c>
      <c r="M335" s="1" t="s">
        <v>38</v>
      </c>
      <c r="N335" s="1" t="s">
        <v>499</v>
      </c>
      <c r="O335" s="3">
        <f t="shared" si="39"/>
        <v>19.624299999999998</v>
      </c>
      <c r="P335" s="3">
        <v>29.29</v>
      </c>
      <c r="Q335" s="3">
        <v>1</v>
      </c>
      <c r="R335" s="3">
        <v>9.6656999999999993</v>
      </c>
      <c r="S335" s="11">
        <f t="shared" si="40"/>
        <v>773.25599999999997</v>
      </c>
      <c r="T335" t="str">
        <f t="shared" si="41"/>
        <v>PROFIT</v>
      </c>
    </row>
    <row r="336" spans="1:20" x14ac:dyDescent="0.25">
      <c r="A336" s="1" t="s">
        <v>496</v>
      </c>
      <c r="B336" s="9" t="str">
        <f t="shared" si="36"/>
        <v>06/15/2013</v>
      </c>
      <c r="C336" s="9" t="s">
        <v>4154</v>
      </c>
      <c r="D336" s="10" t="str">
        <f t="shared" si="37"/>
        <v>2013</v>
      </c>
      <c r="E336" s="10" t="str">
        <f t="shared" si="42"/>
        <v>June</v>
      </c>
      <c r="F336" s="2">
        <v>41440</v>
      </c>
      <c r="G336" s="2">
        <v>41443</v>
      </c>
      <c r="H336" s="9" t="str">
        <f t="shared" si="38"/>
        <v>On Date</v>
      </c>
      <c r="I336" s="1" t="s">
        <v>3464</v>
      </c>
      <c r="J336" s="1" t="s">
        <v>3133</v>
      </c>
      <c r="K336" s="1" t="s">
        <v>3140</v>
      </c>
      <c r="L336" s="1" t="s">
        <v>3135</v>
      </c>
      <c r="M336" s="1" t="s">
        <v>14</v>
      </c>
      <c r="N336" s="1" t="s">
        <v>500</v>
      </c>
      <c r="O336" s="3">
        <f t="shared" si="39"/>
        <v>2.0448000000000004</v>
      </c>
      <c r="P336" s="3">
        <v>8.64</v>
      </c>
      <c r="Q336" s="3">
        <v>3</v>
      </c>
      <c r="R336" s="3">
        <v>2.5055999999999998</v>
      </c>
      <c r="S336" s="11">
        <f t="shared" si="40"/>
        <v>200.44799999999998</v>
      </c>
      <c r="T336" t="str">
        <f t="shared" si="41"/>
        <v>PROFIT</v>
      </c>
    </row>
    <row r="337" spans="1:20" x14ac:dyDescent="0.25">
      <c r="A337" s="1" t="s">
        <v>501</v>
      </c>
      <c r="B337" s="9" t="str">
        <f t="shared" si="36"/>
        <v>10/22/2013</v>
      </c>
      <c r="C337" s="9" t="s">
        <v>4351</v>
      </c>
      <c r="D337" s="10" t="str">
        <f t="shared" si="37"/>
        <v>2013</v>
      </c>
      <c r="E337" s="10" t="str">
        <f t="shared" si="42"/>
        <v>October</v>
      </c>
      <c r="F337" s="2">
        <v>41569</v>
      </c>
      <c r="G337" s="2">
        <v>41575</v>
      </c>
      <c r="H337" s="9" t="str">
        <f t="shared" si="38"/>
        <v>Delay</v>
      </c>
      <c r="I337" s="1" t="s">
        <v>3465</v>
      </c>
      <c r="J337" s="1" t="s">
        <v>3133</v>
      </c>
      <c r="K337" s="1" t="s">
        <v>3192</v>
      </c>
      <c r="L337" s="1" t="s">
        <v>3135</v>
      </c>
      <c r="M337" s="1" t="s">
        <v>45</v>
      </c>
      <c r="N337" s="1" t="s">
        <v>502</v>
      </c>
      <c r="O337" s="3">
        <f t="shared" si="39"/>
        <v>3.8964000000000003</v>
      </c>
      <c r="P337" s="3">
        <v>22.92</v>
      </c>
      <c r="Q337" s="3">
        <v>3</v>
      </c>
      <c r="R337" s="3">
        <v>11.2308</v>
      </c>
      <c r="S337" s="11">
        <f t="shared" si="40"/>
        <v>898.46400000000006</v>
      </c>
      <c r="T337" t="str">
        <f t="shared" si="41"/>
        <v>PROFIT</v>
      </c>
    </row>
    <row r="338" spans="1:20" x14ac:dyDescent="0.25">
      <c r="A338" s="1" t="s">
        <v>503</v>
      </c>
      <c r="B338" s="9" t="str">
        <f t="shared" si="36"/>
        <v>12/19/2014</v>
      </c>
      <c r="C338" s="9" t="s">
        <v>4091</v>
      </c>
      <c r="D338" s="10" t="str">
        <f t="shared" si="37"/>
        <v>2014</v>
      </c>
      <c r="E338" s="10" t="str">
        <f t="shared" si="42"/>
        <v>December</v>
      </c>
      <c r="F338" s="2">
        <v>41992</v>
      </c>
      <c r="G338" s="2">
        <v>41997</v>
      </c>
      <c r="H338" s="9" t="str">
        <f t="shared" si="38"/>
        <v>On Date</v>
      </c>
      <c r="I338" s="1" t="s">
        <v>3427</v>
      </c>
      <c r="J338" s="1" t="s">
        <v>3133</v>
      </c>
      <c r="K338" s="1" t="s">
        <v>3198</v>
      </c>
      <c r="L338" s="1" t="s">
        <v>3135</v>
      </c>
      <c r="M338" s="1" t="s">
        <v>18</v>
      </c>
      <c r="N338" s="1" t="s">
        <v>413</v>
      </c>
      <c r="O338" s="3">
        <f t="shared" si="39"/>
        <v>15.168399999999998</v>
      </c>
      <c r="P338" s="3">
        <v>46.671999999999997</v>
      </c>
      <c r="Q338" s="3">
        <v>2</v>
      </c>
      <c r="R338" s="3">
        <v>16.3352</v>
      </c>
      <c r="S338" s="11">
        <f t="shared" si="40"/>
        <v>1306.816</v>
      </c>
      <c r="T338" t="str">
        <f t="shared" si="41"/>
        <v>PROFIT</v>
      </c>
    </row>
    <row r="339" spans="1:20" x14ac:dyDescent="0.25">
      <c r="A339" s="1" t="s">
        <v>503</v>
      </c>
      <c r="B339" s="9" t="str">
        <f t="shared" si="36"/>
        <v>12/19/2014</v>
      </c>
      <c r="C339" s="9" t="s">
        <v>4091</v>
      </c>
      <c r="D339" s="10" t="str">
        <f t="shared" si="37"/>
        <v>2014</v>
      </c>
      <c r="E339" s="10" t="str">
        <f t="shared" si="42"/>
        <v>December</v>
      </c>
      <c r="F339" s="2">
        <v>41992</v>
      </c>
      <c r="G339" s="2">
        <v>41997</v>
      </c>
      <c r="H339" s="9" t="str">
        <f t="shared" si="38"/>
        <v>On Date</v>
      </c>
      <c r="I339" s="1" t="s">
        <v>3427</v>
      </c>
      <c r="J339" s="1" t="s">
        <v>3133</v>
      </c>
      <c r="K339" s="1" t="s">
        <v>3198</v>
      </c>
      <c r="L339" s="1" t="s">
        <v>3135</v>
      </c>
      <c r="M339" s="1" t="s">
        <v>198</v>
      </c>
      <c r="N339" s="1" t="s">
        <v>504</v>
      </c>
      <c r="O339" s="3">
        <f t="shared" si="39"/>
        <v>132.52119999999999</v>
      </c>
      <c r="P339" s="3">
        <v>119.833</v>
      </c>
      <c r="Q339" s="3">
        <v>1</v>
      </c>
      <c r="R339" s="3">
        <v>-12.6882</v>
      </c>
      <c r="S339" s="11">
        <f t="shared" si="40"/>
        <v>-1015.056</v>
      </c>
      <c r="T339" t="str">
        <f t="shared" si="41"/>
        <v>LOSS</v>
      </c>
    </row>
    <row r="340" spans="1:20" x14ac:dyDescent="0.25">
      <c r="A340" s="1" t="s">
        <v>503</v>
      </c>
      <c r="B340" s="9" t="str">
        <f t="shared" si="36"/>
        <v>12/19/2014</v>
      </c>
      <c r="C340" s="9" t="s">
        <v>4091</v>
      </c>
      <c r="D340" s="10" t="str">
        <f t="shared" si="37"/>
        <v>2014</v>
      </c>
      <c r="E340" s="10" t="str">
        <f t="shared" si="42"/>
        <v>December</v>
      </c>
      <c r="F340" s="2">
        <v>41992</v>
      </c>
      <c r="G340" s="2">
        <v>41997</v>
      </c>
      <c r="H340" s="9" t="str">
        <f t="shared" si="38"/>
        <v>On Date</v>
      </c>
      <c r="I340" s="1" t="s">
        <v>3427</v>
      </c>
      <c r="J340" s="1" t="s">
        <v>3133</v>
      </c>
      <c r="K340" s="1" t="s">
        <v>3198</v>
      </c>
      <c r="L340" s="1" t="s">
        <v>3135</v>
      </c>
      <c r="M340" s="1" t="s">
        <v>38</v>
      </c>
      <c r="N340" s="1" t="s">
        <v>349</v>
      </c>
      <c r="O340" s="3">
        <f t="shared" si="39"/>
        <v>31.194800000000001</v>
      </c>
      <c r="P340" s="3">
        <v>119.98</v>
      </c>
      <c r="Q340" s="3">
        <v>2</v>
      </c>
      <c r="R340" s="3">
        <v>57.590400000000002</v>
      </c>
      <c r="S340" s="11">
        <f t="shared" si="40"/>
        <v>4607.232</v>
      </c>
      <c r="T340" t="str">
        <f t="shared" si="41"/>
        <v>PROFIT</v>
      </c>
    </row>
    <row r="341" spans="1:20" x14ac:dyDescent="0.25">
      <c r="A341" s="1" t="s">
        <v>505</v>
      </c>
      <c r="B341" s="9" t="str">
        <f t="shared" si="36"/>
        <v>07/23/2013</v>
      </c>
      <c r="C341" s="9" t="s">
        <v>4636</v>
      </c>
      <c r="D341" s="10" t="str">
        <f t="shared" si="37"/>
        <v>2013</v>
      </c>
      <c r="E341" s="10" t="str">
        <f t="shared" si="42"/>
        <v>July</v>
      </c>
      <c r="F341" s="2">
        <v>41478</v>
      </c>
      <c r="G341" s="2">
        <v>41480</v>
      </c>
      <c r="H341" s="9" t="str">
        <f t="shared" si="38"/>
        <v>On Date</v>
      </c>
      <c r="I341" s="1" t="s">
        <v>3466</v>
      </c>
      <c r="J341" s="1" t="s">
        <v>3133</v>
      </c>
      <c r="K341" s="1" t="s">
        <v>3140</v>
      </c>
      <c r="L341" s="1" t="s">
        <v>3135</v>
      </c>
      <c r="M341" s="1" t="s">
        <v>9</v>
      </c>
      <c r="N341" s="1" t="s">
        <v>196</v>
      </c>
      <c r="O341" s="3">
        <f t="shared" si="39"/>
        <v>1.6379999999999999</v>
      </c>
      <c r="P341" s="3">
        <v>6.3</v>
      </c>
      <c r="Q341" s="3">
        <v>2</v>
      </c>
      <c r="R341" s="3">
        <v>3.024</v>
      </c>
      <c r="S341" s="11">
        <f t="shared" si="40"/>
        <v>241.92000000000002</v>
      </c>
      <c r="T341" t="str">
        <f t="shared" si="41"/>
        <v>PROFIT</v>
      </c>
    </row>
    <row r="342" spans="1:20" x14ac:dyDescent="0.25">
      <c r="A342" s="1" t="s">
        <v>506</v>
      </c>
      <c r="B342" s="9" t="str">
        <f t="shared" si="36"/>
        <v>12/07/2013</v>
      </c>
      <c r="C342" s="9" t="s">
        <v>4637</v>
      </c>
      <c r="D342" s="10" t="str">
        <f t="shared" si="37"/>
        <v>2013</v>
      </c>
      <c r="E342" s="10" t="str">
        <f t="shared" si="42"/>
        <v>December</v>
      </c>
      <c r="F342" s="2">
        <v>41615</v>
      </c>
      <c r="G342" s="2">
        <v>41616</v>
      </c>
      <c r="H342" s="9" t="str">
        <f t="shared" si="38"/>
        <v>On Date</v>
      </c>
      <c r="I342" s="1" t="s">
        <v>3467</v>
      </c>
      <c r="J342" s="1" t="s">
        <v>3133</v>
      </c>
      <c r="K342" s="1" t="s">
        <v>3199</v>
      </c>
      <c r="L342" s="1" t="s">
        <v>3135</v>
      </c>
      <c r="M342" s="1" t="s">
        <v>45</v>
      </c>
      <c r="N342" s="1" t="s">
        <v>147</v>
      </c>
      <c r="O342" s="3">
        <f t="shared" si="39"/>
        <v>3.3696000000000002</v>
      </c>
      <c r="P342" s="3">
        <v>19.440000000000001</v>
      </c>
      <c r="Q342" s="3">
        <v>3</v>
      </c>
      <c r="R342" s="3">
        <v>9.3312000000000008</v>
      </c>
      <c r="S342" s="11">
        <f t="shared" si="40"/>
        <v>746.49600000000009</v>
      </c>
      <c r="T342" t="str">
        <f t="shared" si="41"/>
        <v>PROFIT</v>
      </c>
    </row>
    <row r="343" spans="1:20" x14ac:dyDescent="0.25">
      <c r="A343" s="1" t="s">
        <v>507</v>
      </c>
      <c r="B343" s="9" t="str">
        <f t="shared" si="36"/>
        <v>09/29/2011</v>
      </c>
      <c r="C343" s="9" t="s">
        <v>4217</v>
      </c>
      <c r="D343" s="10" t="str">
        <f t="shared" si="37"/>
        <v>2011</v>
      </c>
      <c r="E343" s="10" t="str">
        <f t="shared" si="42"/>
        <v>September</v>
      </c>
      <c r="F343" s="2">
        <v>40815</v>
      </c>
      <c r="G343" s="2">
        <v>40819</v>
      </c>
      <c r="H343" s="9" t="str">
        <f t="shared" si="38"/>
        <v>On Date</v>
      </c>
      <c r="I343" s="1" t="s">
        <v>3468</v>
      </c>
      <c r="J343" s="1" t="s">
        <v>3133</v>
      </c>
      <c r="K343" s="1" t="s">
        <v>3134</v>
      </c>
      <c r="L343" s="1" t="s">
        <v>3135</v>
      </c>
      <c r="M343" s="1" t="s">
        <v>12</v>
      </c>
      <c r="N343" s="1" t="s">
        <v>436</v>
      </c>
      <c r="O343" s="3">
        <f t="shared" si="39"/>
        <v>75.701999999999998</v>
      </c>
      <c r="P343" s="3">
        <v>204.6</v>
      </c>
      <c r="Q343" s="3">
        <v>2</v>
      </c>
      <c r="R343" s="3">
        <v>53.195999999999998</v>
      </c>
      <c r="S343" s="11">
        <f t="shared" si="40"/>
        <v>4255.68</v>
      </c>
      <c r="T343" t="str">
        <f t="shared" si="41"/>
        <v>PROFIT</v>
      </c>
    </row>
    <row r="344" spans="1:20" x14ac:dyDescent="0.25">
      <c r="A344" s="1" t="s">
        <v>507</v>
      </c>
      <c r="B344" s="9" t="str">
        <f t="shared" si="36"/>
        <v>09/29/2011</v>
      </c>
      <c r="C344" s="9" t="s">
        <v>4217</v>
      </c>
      <c r="D344" s="10" t="str">
        <f t="shared" si="37"/>
        <v>2011</v>
      </c>
      <c r="E344" s="10" t="str">
        <f t="shared" si="42"/>
        <v>September</v>
      </c>
      <c r="F344" s="2">
        <v>40815</v>
      </c>
      <c r="G344" s="2">
        <v>40819</v>
      </c>
      <c r="H344" s="9" t="str">
        <f t="shared" si="38"/>
        <v>On Date</v>
      </c>
      <c r="I344" s="1" t="s">
        <v>3468</v>
      </c>
      <c r="J344" s="1" t="s">
        <v>3133</v>
      </c>
      <c r="K344" s="1" t="s">
        <v>3134</v>
      </c>
      <c r="L344" s="1" t="s">
        <v>3135</v>
      </c>
      <c r="M344" s="1" t="s">
        <v>79</v>
      </c>
      <c r="N344" s="1" t="s">
        <v>508</v>
      </c>
      <c r="O344" s="3">
        <f t="shared" si="39"/>
        <v>1.4606000000000001</v>
      </c>
      <c r="P344" s="3">
        <v>8.7200000000000006</v>
      </c>
      <c r="Q344" s="3">
        <v>4</v>
      </c>
      <c r="R344" s="3">
        <v>2.8776000000000002</v>
      </c>
      <c r="S344" s="11">
        <f t="shared" si="40"/>
        <v>230.20800000000003</v>
      </c>
      <c r="T344" t="str">
        <f t="shared" si="41"/>
        <v>PROFIT</v>
      </c>
    </row>
    <row r="345" spans="1:20" x14ac:dyDescent="0.25">
      <c r="A345" s="1" t="s">
        <v>507</v>
      </c>
      <c r="B345" s="9" t="str">
        <f t="shared" si="36"/>
        <v>09/29/2011</v>
      </c>
      <c r="C345" s="9" t="s">
        <v>4217</v>
      </c>
      <c r="D345" s="10" t="str">
        <f t="shared" si="37"/>
        <v>2011</v>
      </c>
      <c r="E345" s="10" t="str">
        <f t="shared" si="42"/>
        <v>September</v>
      </c>
      <c r="F345" s="2">
        <v>40815</v>
      </c>
      <c r="G345" s="2">
        <v>40819</v>
      </c>
      <c r="H345" s="9" t="str">
        <f t="shared" si="38"/>
        <v>On Date</v>
      </c>
      <c r="I345" s="1" t="s">
        <v>3468</v>
      </c>
      <c r="J345" s="1" t="s">
        <v>3133</v>
      </c>
      <c r="K345" s="1" t="s">
        <v>3134</v>
      </c>
      <c r="L345" s="1" t="s">
        <v>3135</v>
      </c>
      <c r="M345" s="1" t="s">
        <v>45</v>
      </c>
      <c r="N345" s="1" t="s">
        <v>509</v>
      </c>
      <c r="O345" s="3">
        <f t="shared" si="39"/>
        <v>3.3696000000000006</v>
      </c>
      <c r="P345" s="3">
        <v>6.48</v>
      </c>
      <c r="Q345" s="3">
        <v>1</v>
      </c>
      <c r="R345" s="3">
        <v>3.1103999999999998</v>
      </c>
      <c r="S345" s="11">
        <f t="shared" si="40"/>
        <v>248.83199999999999</v>
      </c>
      <c r="T345" t="str">
        <f t="shared" si="41"/>
        <v>PROFIT</v>
      </c>
    </row>
    <row r="346" spans="1:20" x14ac:dyDescent="0.25">
      <c r="A346" s="1" t="s">
        <v>507</v>
      </c>
      <c r="B346" s="9" t="str">
        <f t="shared" si="36"/>
        <v>09/29/2011</v>
      </c>
      <c r="C346" s="9" t="s">
        <v>4217</v>
      </c>
      <c r="D346" s="10" t="str">
        <f t="shared" si="37"/>
        <v>2011</v>
      </c>
      <c r="E346" s="10" t="str">
        <f t="shared" si="42"/>
        <v>September</v>
      </c>
      <c r="F346" s="2">
        <v>40815</v>
      </c>
      <c r="G346" s="2">
        <v>40819</v>
      </c>
      <c r="H346" s="9" t="str">
        <f t="shared" si="38"/>
        <v>On Date</v>
      </c>
      <c r="I346" s="1" t="s">
        <v>3468</v>
      </c>
      <c r="J346" s="1" t="s">
        <v>3133</v>
      </c>
      <c r="K346" s="1" t="s">
        <v>3134</v>
      </c>
      <c r="L346" s="1" t="s">
        <v>3135</v>
      </c>
      <c r="M346" s="1" t="s">
        <v>510</v>
      </c>
      <c r="N346" s="1" t="s">
        <v>511</v>
      </c>
      <c r="O346" s="3">
        <f t="shared" si="39"/>
        <v>231.63300000000004</v>
      </c>
      <c r="P346" s="3">
        <v>686.32</v>
      </c>
      <c r="Q346" s="3">
        <v>2</v>
      </c>
      <c r="R346" s="3">
        <v>223.054</v>
      </c>
      <c r="S346" s="11">
        <f t="shared" si="40"/>
        <v>17844.32</v>
      </c>
      <c r="T346" t="str">
        <f t="shared" si="41"/>
        <v>PROFIT</v>
      </c>
    </row>
    <row r="347" spans="1:20" x14ac:dyDescent="0.25">
      <c r="A347" s="1" t="s">
        <v>507</v>
      </c>
      <c r="B347" s="9" t="str">
        <f t="shared" si="36"/>
        <v>09/29/2011</v>
      </c>
      <c r="C347" s="9" t="s">
        <v>4217</v>
      </c>
      <c r="D347" s="10" t="str">
        <f t="shared" si="37"/>
        <v>2011</v>
      </c>
      <c r="E347" s="10" t="str">
        <f t="shared" si="42"/>
        <v>September</v>
      </c>
      <c r="F347" s="2">
        <v>40815</v>
      </c>
      <c r="G347" s="2">
        <v>40819</v>
      </c>
      <c r="H347" s="9" t="str">
        <f t="shared" si="38"/>
        <v>On Date</v>
      </c>
      <c r="I347" s="1" t="s">
        <v>3468</v>
      </c>
      <c r="J347" s="1" t="s">
        <v>3133</v>
      </c>
      <c r="K347" s="1" t="s">
        <v>3134</v>
      </c>
      <c r="L347" s="1" t="s">
        <v>3135</v>
      </c>
      <c r="M347" s="1" t="s">
        <v>28</v>
      </c>
      <c r="N347" s="1" t="s">
        <v>512</v>
      </c>
      <c r="O347" s="3">
        <f t="shared" si="39"/>
        <v>45.391400000000004</v>
      </c>
      <c r="P347" s="3">
        <v>62.18</v>
      </c>
      <c r="Q347" s="3">
        <v>1</v>
      </c>
      <c r="R347" s="3">
        <v>16.788599999999999</v>
      </c>
      <c r="S347" s="11">
        <f t="shared" si="40"/>
        <v>1343.088</v>
      </c>
      <c r="T347" t="str">
        <f t="shared" si="41"/>
        <v>PROFIT</v>
      </c>
    </row>
    <row r="348" spans="1:20" x14ac:dyDescent="0.25">
      <c r="A348" s="1" t="s">
        <v>513</v>
      </c>
      <c r="B348" s="9" t="str">
        <f t="shared" si="36"/>
        <v>01/01/2014</v>
      </c>
      <c r="C348" s="9" t="s">
        <v>4638</v>
      </c>
      <c r="D348" s="10" t="str">
        <f t="shared" si="37"/>
        <v>2014</v>
      </c>
      <c r="E348" s="10" t="str">
        <f t="shared" si="42"/>
        <v>January</v>
      </c>
      <c r="F348" s="2">
        <v>41640</v>
      </c>
      <c r="G348" s="2">
        <v>41646</v>
      </c>
      <c r="H348" s="9" t="str">
        <f t="shared" si="38"/>
        <v>Delay</v>
      </c>
      <c r="I348" s="1" t="s">
        <v>3356</v>
      </c>
      <c r="J348" s="1" t="s">
        <v>3133</v>
      </c>
      <c r="K348" s="1" t="s">
        <v>3200</v>
      </c>
      <c r="L348" s="1" t="s">
        <v>3170</v>
      </c>
      <c r="M348" s="1" t="s">
        <v>14</v>
      </c>
      <c r="N348" s="1" t="s">
        <v>514</v>
      </c>
      <c r="O348" s="3">
        <f t="shared" si="39"/>
        <v>1.0010000000000001</v>
      </c>
      <c r="P348" s="3">
        <v>3.64</v>
      </c>
      <c r="Q348" s="3">
        <v>2</v>
      </c>
      <c r="R348" s="3">
        <v>1.6379999999999999</v>
      </c>
      <c r="S348" s="11">
        <f t="shared" si="40"/>
        <v>131.04</v>
      </c>
      <c r="T348" t="str">
        <f t="shared" si="41"/>
        <v>PROFIT</v>
      </c>
    </row>
    <row r="349" spans="1:20" x14ac:dyDescent="0.25">
      <c r="A349" s="1" t="s">
        <v>513</v>
      </c>
      <c r="B349" s="9" t="str">
        <f t="shared" si="36"/>
        <v>01/01/2014</v>
      </c>
      <c r="C349" s="9" t="s">
        <v>4638</v>
      </c>
      <c r="D349" s="10" t="str">
        <f t="shared" si="37"/>
        <v>2014</v>
      </c>
      <c r="E349" s="10" t="str">
        <f t="shared" si="42"/>
        <v>January</v>
      </c>
      <c r="F349" s="2">
        <v>41640</v>
      </c>
      <c r="G349" s="2">
        <v>41646</v>
      </c>
      <c r="H349" s="9" t="str">
        <f t="shared" si="38"/>
        <v>Delay</v>
      </c>
      <c r="I349" s="1" t="s">
        <v>3356</v>
      </c>
      <c r="J349" s="1" t="s">
        <v>3133</v>
      </c>
      <c r="K349" s="1" t="s">
        <v>3200</v>
      </c>
      <c r="L349" s="1" t="s">
        <v>3170</v>
      </c>
      <c r="M349" s="1" t="s">
        <v>18</v>
      </c>
      <c r="N349" s="1" t="s">
        <v>515</v>
      </c>
      <c r="O349" s="3">
        <f t="shared" si="39"/>
        <v>15.120900000000002</v>
      </c>
      <c r="P349" s="3">
        <v>159.768</v>
      </c>
      <c r="Q349" s="3">
        <v>7</v>
      </c>
      <c r="R349" s="3">
        <v>53.921700000000001</v>
      </c>
      <c r="S349" s="11">
        <f t="shared" si="40"/>
        <v>4313.7359999999999</v>
      </c>
      <c r="T349" t="str">
        <f t="shared" si="41"/>
        <v>PROFIT</v>
      </c>
    </row>
    <row r="350" spans="1:20" x14ac:dyDescent="0.25">
      <c r="A350" s="1" t="s">
        <v>516</v>
      </c>
      <c r="B350" s="9" t="str">
        <f t="shared" si="36"/>
        <v>07/03/2013</v>
      </c>
      <c r="C350" s="9" t="s">
        <v>4176</v>
      </c>
      <c r="D350" s="10" t="str">
        <f t="shared" si="37"/>
        <v>2013</v>
      </c>
      <c r="E350" s="10" t="str">
        <f t="shared" si="42"/>
        <v>July</v>
      </c>
      <c r="F350" s="2">
        <v>41458</v>
      </c>
      <c r="G350" s="2">
        <v>41463</v>
      </c>
      <c r="H350" s="9" t="str">
        <f t="shared" si="38"/>
        <v>On Date</v>
      </c>
      <c r="I350" s="1" t="s">
        <v>3469</v>
      </c>
      <c r="J350" s="1" t="s">
        <v>3133</v>
      </c>
      <c r="K350" s="1" t="s">
        <v>3134</v>
      </c>
      <c r="L350" s="1" t="s">
        <v>3135</v>
      </c>
      <c r="M350" s="1" t="s">
        <v>72</v>
      </c>
      <c r="N350" s="1" t="s">
        <v>517</v>
      </c>
      <c r="O350" s="3">
        <f t="shared" si="39"/>
        <v>175.66559999999998</v>
      </c>
      <c r="P350" s="3">
        <v>195.184</v>
      </c>
      <c r="Q350" s="3">
        <v>1</v>
      </c>
      <c r="R350" s="3">
        <v>19.5184</v>
      </c>
      <c r="S350" s="11">
        <f t="shared" si="40"/>
        <v>1561.472</v>
      </c>
      <c r="T350" t="str">
        <f t="shared" si="41"/>
        <v>PROFIT</v>
      </c>
    </row>
    <row r="351" spans="1:20" x14ac:dyDescent="0.25">
      <c r="A351" s="1" t="s">
        <v>518</v>
      </c>
      <c r="B351" s="9" t="str">
        <f t="shared" si="36"/>
        <v>09/01/2011</v>
      </c>
      <c r="C351" s="9" t="s">
        <v>4639</v>
      </c>
      <c r="D351" s="10" t="str">
        <f t="shared" si="37"/>
        <v>2011</v>
      </c>
      <c r="E351" s="10" t="str">
        <f t="shared" si="42"/>
        <v>September</v>
      </c>
      <c r="F351" s="2">
        <v>40787</v>
      </c>
      <c r="G351" s="2">
        <v>40791</v>
      </c>
      <c r="H351" s="9" t="str">
        <f t="shared" si="38"/>
        <v>On Date</v>
      </c>
      <c r="I351" s="1" t="s">
        <v>3470</v>
      </c>
      <c r="J351" s="1" t="s">
        <v>3133</v>
      </c>
      <c r="K351" s="1" t="s">
        <v>3201</v>
      </c>
      <c r="L351" s="1" t="s">
        <v>3135</v>
      </c>
      <c r="M351" s="1" t="s">
        <v>14</v>
      </c>
      <c r="N351" s="1" t="s">
        <v>519</v>
      </c>
      <c r="O351" s="3">
        <f t="shared" si="39"/>
        <v>12.7658</v>
      </c>
      <c r="P351" s="3">
        <v>53.94</v>
      </c>
      <c r="Q351" s="3">
        <v>3</v>
      </c>
      <c r="R351" s="3">
        <v>15.6426</v>
      </c>
      <c r="S351" s="11">
        <f t="shared" si="40"/>
        <v>1251.4079999999999</v>
      </c>
      <c r="T351" t="str">
        <f t="shared" si="41"/>
        <v>PROFIT</v>
      </c>
    </row>
    <row r="352" spans="1:20" x14ac:dyDescent="0.25">
      <c r="A352" s="1" t="s">
        <v>520</v>
      </c>
      <c r="B352" s="9" t="str">
        <f t="shared" si="36"/>
        <v>11/02/2012</v>
      </c>
      <c r="C352" s="9" t="s">
        <v>4037</v>
      </c>
      <c r="D352" s="10" t="str">
        <f t="shared" si="37"/>
        <v>2012</v>
      </c>
      <c r="E352" s="10" t="str">
        <f t="shared" si="42"/>
        <v>November</v>
      </c>
      <c r="F352" s="2">
        <v>41215</v>
      </c>
      <c r="G352" s="2">
        <v>41215</v>
      </c>
      <c r="H352" s="9" t="str">
        <f t="shared" si="38"/>
        <v>On Date</v>
      </c>
      <c r="I352" s="1" t="s">
        <v>3350</v>
      </c>
      <c r="J352" s="1" t="s">
        <v>3133</v>
      </c>
      <c r="K352" s="1" t="s">
        <v>3136</v>
      </c>
      <c r="L352" s="1" t="s">
        <v>3137</v>
      </c>
      <c r="M352" s="1" t="s">
        <v>38</v>
      </c>
      <c r="N352" s="1" t="s">
        <v>63</v>
      </c>
      <c r="O352" s="3">
        <f t="shared" si="39"/>
        <v>44.295300000000005</v>
      </c>
      <c r="P352" s="3">
        <v>447.93</v>
      </c>
      <c r="Q352" s="3">
        <v>9</v>
      </c>
      <c r="R352" s="3">
        <v>49.272300000000001</v>
      </c>
      <c r="S352" s="11">
        <f t="shared" si="40"/>
        <v>3941.7840000000001</v>
      </c>
      <c r="T352" t="str">
        <f t="shared" si="41"/>
        <v>PROFIT</v>
      </c>
    </row>
    <row r="353" spans="1:20" x14ac:dyDescent="0.25">
      <c r="A353" s="1" t="s">
        <v>521</v>
      </c>
      <c r="B353" s="9" t="str">
        <f t="shared" si="36"/>
        <v>04/21/2011</v>
      </c>
      <c r="C353" s="9" t="s">
        <v>4349</v>
      </c>
      <c r="D353" s="10" t="str">
        <f t="shared" si="37"/>
        <v>2011</v>
      </c>
      <c r="E353" s="10" t="str">
        <f t="shared" si="42"/>
        <v>April</v>
      </c>
      <c r="F353" s="2">
        <v>40654</v>
      </c>
      <c r="G353" s="2">
        <v>40658</v>
      </c>
      <c r="H353" s="9" t="str">
        <f t="shared" si="38"/>
        <v>On Date</v>
      </c>
      <c r="I353" s="1" t="s">
        <v>3387</v>
      </c>
      <c r="J353" s="1" t="s">
        <v>3133</v>
      </c>
      <c r="K353" s="1" t="s">
        <v>3134</v>
      </c>
      <c r="L353" s="1" t="s">
        <v>3135</v>
      </c>
      <c r="M353" s="1" t="s">
        <v>18</v>
      </c>
      <c r="N353" s="1" t="s">
        <v>522</v>
      </c>
      <c r="O353" s="3">
        <f t="shared" si="39"/>
        <v>2.1888999999999998</v>
      </c>
      <c r="P353" s="3">
        <v>16.52</v>
      </c>
      <c r="Q353" s="3">
        <v>5</v>
      </c>
      <c r="R353" s="3">
        <v>5.5754999999999999</v>
      </c>
      <c r="S353" s="11">
        <f t="shared" si="40"/>
        <v>446.03999999999996</v>
      </c>
      <c r="T353" t="str">
        <f t="shared" si="41"/>
        <v>PROFIT</v>
      </c>
    </row>
    <row r="354" spans="1:20" x14ac:dyDescent="0.25">
      <c r="A354" s="1" t="s">
        <v>523</v>
      </c>
      <c r="B354" s="9" t="str">
        <f t="shared" si="36"/>
        <v>12/27/2011</v>
      </c>
      <c r="C354" s="9" t="s">
        <v>4313</v>
      </c>
      <c r="D354" s="10" t="str">
        <f t="shared" si="37"/>
        <v>2011</v>
      </c>
      <c r="E354" s="10" t="str">
        <f t="shared" si="42"/>
        <v>December</v>
      </c>
      <c r="F354" s="2">
        <v>40904</v>
      </c>
      <c r="G354" s="2">
        <v>40907</v>
      </c>
      <c r="H354" s="9" t="str">
        <f t="shared" si="38"/>
        <v>On Date</v>
      </c>
      <c r="I354" s="1" t="s">
        <v>3471</v>
      </c>
      <c r="J354" s="1" t="s">
        <v>3133</v>
      </c>
      <c r="K354" s="1" t="s">
        <v>3134</v>
      </c>
      <c r="L354" s="1" t="s">
        <v>3135</v>
      </c>
      <c r="M354" s="1" t="s">
        <v>9</v>
      </c>
      <c r="N354" s="1" t="s">
        <v>106</v>
      </c>
      <c r="O354" s="3">
        <f t="shared" si="39"/>
        <v>1.5317000000000001</v>
      </c>
      <c r="P354" s="3">
        <v>11.56</v>
      </c>
      <c r="Q354" s="3">
        <v>4</v>
      </c>
      <c r="R354" s="3">
        <v>5.4332000000000003</v>
      </c>
      <c r="S354" s="11">
        <f t="shared" si="40"/>
        <v>434.65600000000001</v>
      </c>
      <c r="T354" t="str">
        <f t="shared" si="41"/>
        <v>PROFIT</v>
      </c>
    </row>
    <row r="355" spans="1:20" x14ac:dyDescent="0.25">
      <c r="A355" s="1" t="s">
        <v>524</v>
      </c>
      <c r="B355" s="9" t="str">
        <f t="shared" si="36"/>
        <v>11/24/2011</v>
      </c>
      <c r="C355" s="9" t="s">
        <v>4561</v>
      </c>
      <c r="D355" s="10" t="str">
        <f t="shared" si="37"/>
        <v>2011</v>
      </c>
      <c r="E355" s="10" t="str">
        <f t="shared" si="42"/>
        <v>November</v>
      </c>
      <c r="F355" s="2">
        <v>40871</v>
      </c>
      <c r="G355" s="2">
        <v>40877</v>
      </c>
      <c r="H355" s="9" t="str">
        <f t="shared" si="38"/>
        <v>Delay</v>
      </c>
      <c r="I355" s="1" t="s">
        <v>3472</v>
      </c>
      <c r="J355" s="1" t="s">
        <v>3133</v>
      </c>
      <c r="K355" s="1" t="s">
        <v>3136</v>
      </c>
      <c r="L355" s="1" t="s">
        <v>3137</v>
      </c>
      <c r="M355" s="1" t="s">
        <v>18</v>
      </c>
      <c r="N355" s="1" t="s">
        <v>525</v>
      </c>
      <c r="O355" s="3">
        <f t="shared" si="39"/>
        <v>1.1232</v>
      </c>
      <c r="P355" s="3">
        <v>12.096</v>
      </c>
      <c r="Q355" s="3">
        <v>7</v>
      </c>
      <c r="R355" s="3">
        <v>4.2336</v>
      </c>
      <c r="S355" s="11">
        <f t="shared" si="40"/>
        <v>338.68799999999999</v>
      </c>
      <c r="T355" t="str">
        <f t="shared" si="41"/>
        <v>PROFIT</v>
      </c>
    </row>
    <row r="356" spans="1:20" x14ac:dyDescent="0.25">
      <c r="A356" s="1" t="s">
        <v>524</v>
      </c>
      <c r="B356" s="9" t="str">
        <f t="shared" si="36"/>
        <v>11/24/2011</v>
      </c>
      <c r="C356" s="9" t="s">
        <v>4561</v>
      </c>
      <c r="D356" s="10" t="str">
        <f t="shared" si="37"/>
        <v>2011</v>
      </c>
      <c r="E356" s="10" t="str">
        <f t="shared" si="42"/>
        <v>November</v>
      </c>
      <c r="F356" s="2">
        <v>40871</v>
      </c>
      <c r="G356" s="2">
        <v>40877</v>
      </c>
      <c r="H356" s="9" t="str">
        <f t="shared" si="38"/>
        <v>Delay</v>
      </c>
      <c r="I356" s="1" t="s">
        <v>3472</v>
      </c>
      <c r="J356" s="1" t="s">
        <v>3133</v>
      </c>
      <c r="K356" s="1" t="s">
        <v>3136</v>
      </c>
      <c r="L356" s="1" t="s">
        <v>3137</v>
      </c>
      <c r="M356" s="1" t="s">
        <v>28</v>
      </c>
      <c r="N356" s="1" t="s">
        <v>526</v>
      </c>
      <c r="O356" s="3">
        <f t="shared" si="39"/>
        <v>79.360399999999998</v>
      </c>
      <c r="P356" s="3">
        <v>485.88</v>
      </c>
      <c r="Q356" s="3">
        <v>6</v>
      </c>
      <c r="R356" s="3">
        <v>9.7175999999999991</v>
      </c>
      <c r="S356" s="11">
        <f t="shared" si="40"/>
        <v>777.4079999999999</v>
      </c>
      <c r="T356" t="str">
        <f t="shared" si="41"/>
        <v>PROFIT</v>
      </c>
    </row>
    <row r="357" spans="1:20" x14ac:dyDescent="0.25">
      <c r="A357" s="1" t="s">
        <v>524</v>
      </c>
      <c r="B357" s="9" t="str">
        <f t="shared" si="36"/>
        <v>11/24/2011</v>
      </c>
      <c r="C357" s="9" t="s">
        <v>4561</v>
      </c>
      <c r="D357" s="10" t="str">
        <f t="shared" si="37"/>
        <v>2011</v>
      </c>
      <c r="E357" s="10" t="str">
        <f t="shared" si="42"/>
        <v>November</v>
      </c>
      <c r="F357" s="2">
        <v>40871</v>
      </c>
      <c r="G357" s="2">
        <v>40877</v>
      </c>
      <c r="H357" s="9" t="str">
        <f t="shared" si="38"/>
        <v>Delay</v>
      </c>
      <c r="I357" s="1" t="s">
        <v>3472</v>
      </c>
      <c r="J357" s="1" t="s">
        <v>3133</v>
      </c>
      <c r="K357" s="1" t="s">
        <v>3136</v>
      </c>
      <c r="L357" s="1" t="s">
        <v>3137</v>
      </c>
      <c r="M357" s="1" t="s">
        <v>45</v>
      </c>
      <c r="N357" s="1" t="s">
        <v>527</v>
      </c>
      <c r="O357" s="3">
        <f t="shared" si="39"/>
        <v>3.3696000000000006</v>
      </c>
      <c r="P357" s="3">
        <v>25.92</v>
      </c>
      <c r="Q357" s="3">
        <v>4</v>
      </c>
      <c r="R357" s="3">
        <v>12.441599999999999</v>
      </c>
      <c r="S357" s="11">
        <f t="shared" si="40"/>
        <v>995.32799999999997</v>
      </c>
      <c r="T357" t="str">
        <f t="shared" si="41"/>
        <v>PROFIT</v>
      </c>
    </row>
    <row r="358" spans="1:20" x14ac:dyDescent="0.25">
      <c r="A358" s="1" t="s">
        <v>524</v>
      </c>
      <c r="B358" s="9" t="str">
        <f t="shared" si="36"/>
        <v>11/24/2011</v>
      </c>
      <c r="C358" s="9" t="s">
        <v>4561</v>
      </c>
      <c r="D358" s="10" t="str">
        <f t="shared" si="37"/>
        <v>2011</v>
      </c>
      <c r="E358" s="10" t="str">
        <f t="shared" si="42"/>
        <v>November</v>
      </c>
      <c r="F358" s="2">
        <v>40871</v>
      </c>
      <c r="G358" s="2">
        <v>40877</v>
      </c>
      <c r="H358" s="9" t="str">
        <f t="shared" si="38"/>
        <v>Delay</v>
      </c>
      <c r="I358" s="1" t="s">
        <v>3472</v>
      </c>
      <c r="J358" s="1" t="s">
        <v>3133</v>
      </c>
      <c r="K358" s="1" t="s">
        <v>3136</v>
      </c>
      <c r="L358" s="1" t="s">
        <v>3137</v>
      </c>
      <c r="M358" s="1" t="s">
        <v>28</v>
      </c>
      <c r="N358" s="1" t="s">
        <v>528</v>
      </c>
      <c r="O358" s="3">
        <f t="shared" si="39"/>
        <v>72.116700000000009</v>
      </c>
      <c r="P358" s="3">
        <v>197.58</v>
      </c>
      <c r="Q358" s="3">
        <v>2</v>
      </c>
      <c r="R358" s="3">
        <v>53.346600000000002</v>
      </c>
      <c r="S358" s="11">
        <f t="shared" si="40"/>
        <v>4267.7280000000001</v>
      </c>
      <c r="T358" t="str">
        <f t="shared" si="41"/>
        <v>PROFIT</v>
      </c>
    </row>
    <row r="359" spans="1:20" x14ac:dyDescent="0.25">
      <c r="A359" s="1" t="s">
        <v>529</v>
      </c>
      <c r="B359" s="9" t="str">
        <f t="shared" si="36"/>
        <v>02/27/2014</v>
      </c>
      <c r="C359" s="9" t="s">
        <v>4640</v>
      </c>
      <c r="D359" s="10" t="str">
        <f t="shared" si="37"/>
        <v>2014</v>
      </c>
      <c r="E359" s="10" t="str">
        <f t="shared" si="42"/>
        <v>February</v>
      </c>
      <c r="F359" s="2">
        <v>41697</v>
      </c>
      <c r="G359" s="2">
        <v>41699</v>
      </c>
      <c r="H359" s="9" t="str">
        <f t="shared" si="38"/>
        <v>On Date</v>
      </c>
      <c r="I359" s="1" t="s">
        <v>3473</v>
      </c>
      <c r="J359" s="1" t="s">
        <v>3133</v>
      </c>
      <c r="K359" s="1" t="s">
        <v>3134</v>
      </c>
      <c r="L359" s="1" t="s">
        <v>3135</v>
      </c>
      <c r="M359" s="1" t="s">
        <v>20</v>
      </c>
      <c r="N359" s="1" t="s">
        <v>530</v>
      </c>
      <c r="O359" s="3">
        <f t="shared" si="39"/>
        <v>14.9504</v>
      </c>
      <c r="P359" s="3">
        <v>81.92</v>
      </c>
      <c r="Q359" s="3">
        <v>4</v>
      </c>
      <c r="R359" s="3">
        <v>22.118400000000001</v>
      </c>
      <c r="S359" s="11">
        <f t="shared" si="40"/>
        <v>1769.4720000000002</v>
      </c>
      <c r="T359" t="str">
        <f t="shared" si="41"/>
        <v>PROFIT</v>
      </c>
    </row>
    <row r="360" spans="1:20" x14ac:dyDescent="0.25">
      <c r="A360" s="1" t="s">
        <v>529</v>
      </c>
      <c r="B360" s="9" t="str">
        <f t="shared" si="36"/>
        <v>02/27/2014</v>
      </c>
      <c r="C360" s="9" t="s">
        <v>4640</v>
      </c>
      <c r="D360" s="10" t="str">
        <f t="shared" si="37"/>
        <v>2014</v>
      </c>
      <c r="E360" s="10" t="str">
        <f t="shared" si="42"/>
        <v>February</v>
      </c>
      <c r="F360" s="2">
        <v>41697</v>
      </c>
      <c r="G360" s="2">
        <v>41699</v>
      </c>
      <c r="H360" s="9" t="str">
        <f t="shared" si="38"/>
        <v>On Date</v>
      </c>
      <c r="I360" s="1" t="s">
        <v>3473</v>
      </c>
      <c r="J360" s="1" t="s">
        <v>3133</v>
      </c>
      <c r="K360" s="1" t="s">
        <v>3134</v>
      </c>
      <c r="L360" s="1" t="s">
        <v>3135</v>
      </c>
      <c r="M360" s="1" t="s">
        <v>16</v>
      </c>
      <c r="N360" s="1" t="s">
        <v>531</v>
      </c>
      <c r="O360" s="3">
        <f t="shared" si="39"/>
        <v>102.8526</v>
      </c>
      <c r="P360" s="3">
        <v>889.53599999999994</v>
      </c>
      <c r="Q360" s="3">
        <v>8</v>
      </c>
      <c r="R360" s="3">
        <v>66.715199999999996</v>
      </c>
      <c r="S360" s="11">
        <f t="shared" si="40"/>
        <v>5337.2159999999994</v>
      </c>
      <c r="T360" t="str">
        <f t="shared" si="41"/>
        <v>PROFIT</v>
      </c>
    </row>
    <row r="361" spans="1:20" x14ac:dyDescent="0.25">
      <c r="A361" s="1" t="s">
        <v>529</v>
      </c>
      <c r="B361" s="9" t="str">
        <f t="shared" si="36"/>
        <v>02/27/2014</v>
      </c>
      <c r="C361" s="9" t="s">
        <v>4640</v>
      </c>
      <c r="D361" s="10" t="str">
        <f t="shared" si="37"/>
        <v>2014</v>
      </c>
      <c r="E361" s="10" t="str">
        <f t="shared" si="42"/>
        <v>February</v>
      </c>
      <c r="F361" s="2">
        <v>41697</v>
      </c>
      <c r="G361" s="2">
        <v>41699</v>
      </c>
      <c r="H361" s="9" t="str">
        <f t="shared" si="38"/>
        <v>On Date</v>
      </c>
      <c r="I361" s="1" t="s">
        <v>3473</v>
      </c>
      <c r="J361" s="1" t="s">
        <v>3133</v>
      </c>
      <c r="K361" s="1" t="s">
        <v>3134</v>
      </c>
      <c r="L361" s="1" t="s">
        <v>3135</v>
      </c>
      <c r="M361" s="1" t="s">
        <v>72</v>
      </c>
      <c r="N361" s="1" t="s">
        <v>532</v>
      </c>
      <c r="O361" s="3">
        <f t="shared" si="39"/>
        <v>267.66720000000004</v>
      </c>
      <c r="P361" s="3">
        <v>892.22400000000005</v>
      </c>
      <c r="Q361" s="3">
        <v>3</v>
      </c>
      <c r="R361" s="3">
        <v>89.222399999999993</v>
      </c>
      <c r="S361" s="11">
        <f t="shared" si="40"/>
        <v>7137.7919999999995</v>
      </c>
      <c r="T361" t="str">
        <f t="shared" si="41"/>
        <v>PROFIT</v>
      </c>
    </row>
    <row r="362" spans="1:20" x14ac:dyDescent="0.25">
      <c r="A362" s="1" t="s">
        <v>529</v>
      </c>
      <c r="B362" s="9" t="str">
        <f t="shared" si="36"/>
        <v>02/27/2014</v>
      </c>
      <c r="C362" s="9" t="s">
        <v>4640</v>
      </c>
      <c r="D362" s="10" t="str">
        <f t="shared" si="37"/>
        <v>2014</v>
      </c>
      <c r="E362" s="10" t="str">
        <f t="shared" si="42"/>
        <v>February</v>
      </c>
      <c r="F362" s="2">
        <v>41697</v>
      </c>
      <c r="G362" s="2">
        <v>41699</v>
      </c>
      <c r="H362" s="9" t="str">
        <f t="shared" si="38"/>
        <v>On Date</v>
      </c>
      <c r="I362" s="1" t="s">
        <v>3473</v>
      </c>
      <c r="J362" s="1" t="s">
        <v>3133</v>
      </c>
      <c r="K362" s="1" t="s">
        <v>3134</v>
      </c>
      <c r="L362" s="1" t="s">
        <v>3135</v>
      </c>
      <c r="M362" s="1" t="s">
        <v>45</v>
      </c>
      <c r="N362" s="1" t="s">
        <v>197</v>
      </c>
      <c r="O362" s="3">
        <f t="shared" si="39"/>
        <v>28.549799999999998</v>
      </c>
      <c r="P362" s="3">
        <v>223.92</v>
      </c>
      <c r="Q362" s="3">
        <v>4</v>
      </c>
      <c r="R362" s="3">
        <v>109.7208</v>
      </c>
      <c r="S362" s="11">
        <f t="shared" si="40"/>
        <v>8777.6640000000007</v>
      </c>
      <c r="T362" t="str">
        <f t="shared" si="41"/>
        <v>PROFIT</v>
      </c>
    </row>
    <row r="363" spans="1:20" x14ac:dyDescent="0.25">
      <c r="A363" s="1" t="s">
        <v>529</v>
      </c>
      <c r="B363" s="9" t="str">
        <f t="shared" si="36"/>
        <v>02/27/2014</v>
      </c>
      <c r="C363" s="9" t="s">
        <v>4640</v>
      </c>
      <c r="D363" s="10" t="str">
        <f t="shared" si="37"/>
        <v>2014</v>
      </c>
      <c r="E363" s="10" t="str">
        <f t="shared" si="42"/>
        <v>February</v>
      </c>
      <c r="F363" s="2">
        <v>41697</v>
      </c>
      <c r="G363" s="2">
        <v>41699</v>
      </c>
      <c r="H363" s="9" t="str">
        <f t="shared" si="38"/>
        <v>On Date</v>
      </c>
      <c r="I363" s="1" t="s">
        <v>3473</v>
      </c>
      <c r="J363" s="1" t="s">
        <v>3133</v>
      </c>
      <c r="K363" s="1" t="s">
        <v>3134</v>
      </c>
      <c r="L363" s="1" t="s">
        <v>3135</v>
      </c>
      <c r="M363" s="1" t="s">
        <v>45</v>
      </c>
      <c r="N363" s="1" t="s">
        <v>533</v>
      </c>
      <c r="O363" s="3">
        <f t="shared" si="39"/>
        <v>2.9478000000000004</v>
      </c>
      <c r="P363" s="3">
        <v>23.12</v>
      </c>
      <c r="Q363" s="3">
        <v>4</v>
      </c>
      <c r="R363" s="3">
        <v>11.328799999999999</v>
      </c>
      <c r="S363" s="11">
        <f t="shared" si="40"/>
        <v>906.30399999999997</v>
      </c>
      <c r="T363" t="str">
        <f t="shared" si="41"/>
        <v>PROFIT</v>
      </c>
    </row>
    <row r="364" spans="1:20" x14ac:dyDescent="0.25">
      <c r="A364" s="1" t="s">
        <v>534</v>
      </c>
      <c r="B364" s="9" t="str">
        <f t="shared" si="36"/>
        <v>07/19/2013</v>
      </c>
      <c r="C364" s="9" t="s">
        <v>4636</v>
      </c>
      <c r="D364" s="10" t="str">
        <f t="shared" si="37"/>
        <v>2013</v>
      </c>
      <c r="E364" s="10" t="str">
        <f t="shared" si="42"/>
        <v>July</v>
      </c>
      <c r="F364" s="2">
        <v>41474</v>
      </c>
      <c r="G364" s="2">
        <v>41480</v>
      </c>
      <c r="H364" s="9" t="str">
        <f t="shared" si="38"/>
        <v>Delay</v>
      </c>
      <c r="I364" s="1" t="s">
        <v>3474</v>
      </c>
      <c r="J364" s="1" t="s">
        <v>3133</v>
      </c>
      <c r="K364" s="1" t="s">
        <v>3156</v>
      </c>
      <c r="L364" s="1" t="s">
        <v>3147</v>
      </c>
      <c r="M364" s="1" t="s">
        <v>72</v>
      </c>
      <c r="N364" s="1" t="s">
        <v>365</v>
      </c>
      <c r="O364" s="3">
        <f t="shared" si="39"/>
        <v>167.73580000000001</v>
      </c>
      <c r="P364" s="3">
        <v>544.00800000000004</v>
      </c>
      <c r="Q364" s="3">
        <v>3</v>
      </c>
      <c r="R364" s="3">
        <v>40.800600000000003</v>
      </c>
      <c r="S364" s="11">
        <f t="shared" si="40"/>
        <v>3264.0480000000002</v>
      </c>
      <c r="T364" t="str">
        <f t="shared" si="41"/>
        <v>PROFIT</v>
      </c>
    </row>
    <row r="365" spans="1:20" x14ac:dyDescent="0.25">
      <c r="A365" s="1" t="s">
        <v>534</v>
      </c>
      <c r="B365" s="9" t="str">
        <f t="shared" si="36"/>
        <v>07/19/2013</v>
      </c>
      <c r="C365" s="9" t="s">
        <v>4636</v>
      </c>
      <c r="D365" s="10" t="str">
        <f t="shared" si="37"/>
        <v>2013</v>
      </c>
      <c r="E365" s="10" t="str">
        <f t="shared" si="42"/>
        <v>July</v>
      </c>
      <c r="F365" s="2">
        <v>41474</v>
      </c>
      <c r="G365" s="2">
        <v>41480</v>
      </c>
      <c r="H365" s="9" t="str">
        <f t="shared" si="38"/>
        <v>Delay</v>
      </c>
      <c r="I365" s="1" t="s">
        <v>3474</v>
      </c>
      <c r="J365" s="1" t="s">
        <v>3133</v>
      </c>
      <c r="K365" s="1" t="s">
        <v>3156</v>
      </c>
      <c r="L365" s="1" t="s">
        <v>3147</v>
      </c>
      <c r="M365" s="1" t="s">
        <v>18</v>
      </c>
      <c r="N365" s="1" t="s">
        <v>483</v>
      </c>
      <c r="O365" s="3">
        <f t="shared" si="39"/>
        <v>1.1024</v>
      </c>
      <c r="P365" s="3">
        <v>1.8720000000000001</v>
      </c>
      <c r="Q365" s="3">
        <v>3</v>
      </c>
      <c r="R365" s="3">
        <v>-1.4352</v>
      </c>
      <c r="S365" s="11">
        <f t="shared" si="40"/>
        <v>-114.816</v>
      </c>
      <c r="T365" t="str">
        <f t="shared" si="41"/>
        <v>LOSS</v>
      </c>
    </row>
    <row r="366" spans="1:20" x14ac:dyDescent="0.25">
      <c r="A366" s="1" t="s">
        <v>534</v>
      </c>
      <c r="B366" s="9" t="str">
        <f t="shared" si="36"/>
        <v>07/19/2013</v>
      </c>
      <c r="C366" s="9" t="s">
        <v>4636</v>
      </c>
      <c r="D366" s="10" t="str">
        <f t="shared" si="37"/>
        <v>2013</v>
      </c>
      <c r="E366" s="10" t="str">
        <f t="shared" si="42"/>
        <v>July</v>
      </c>
      <c r="F366" s="2">
        <v>41474</v>
      </c>
      <c r="G366" s="2">
        <v>41480</v>
      </c>
      <c r="H366" s="9" t="str">
        <f t="shared" si="38"/>
        <v>Delay</v>
      </c>
      <c r="I366" s="1" t="s">
        <v>3474</v>
      </c>
      <c r="J366" s="1" t="s">
        <v>3133</v>
      </c>
      <c r="K366" s="1" t="s">
        <v>3156</v>
      </c>
      <c r="L366" s="1" t="s">
        <v>3147</v>
      </c>
      <c r="M366" s="1" t="s">
        <v>72</v>
      </c>
      <c r="N366" s="1" t="s">
        <v>535</v>
      </c>
      <c r="O366" s="3">
        <f t="shared" si="39"/>
        <v>281.2242</v>
      </c>
      <c r="P366" s="3">
        <v>854.35199999999998</v>
      </c>
      <c r="Q366" s="3">
        <v>3</v>
      </c>
      <c r="R366" s="3">
        <v>10.679399999999999</v>
      </c>
      <c r="S366" s="11">
        <f t="shared" si="40"/>
        <v>854.35199999999998</v>
      </c>
      <c r="T366" t="str">
        <f t="shared" si="41"/>
        <v>PROFIT</v>
      </c>
    </row>
    <row r="367" spans="1:20" x14ac:dyDescent="0.25">
      <c r="A367" s="1" t="s">
        <v>534</v>
      </c>
      <c r="B367" s="9" t="str">
        <f t="shared" si="36"/>
        <v>07/19/2013</v>
      </c>
      <c r="C367" s="9" t="s">
        <v>4636</v>
      </c>
      <c r="D367" s="10" t="str">
        <f t="shared" si="37"/>
        <v>2013</v>
      </c>
      <c r="E367" s="10" t="str">
        <f t="shared" si="42"/>
        <v>July</v>
      </c>
      <c r="F367" s="2">
        <v>41474</v>
      </c>
      <c r="G367" s="2">
        <v>41480</v>
      </c>
      <c r="H367" s="9" t="str">
        <f t="shared" si="38"/>
        <v>Delay</v>
      </c>
      <c r="I367" s="1" t="s">
        <v>3474</v>
      </c>
      <c r="J367" s="1" t="s">
        <v>3133</v>
      </c>
      <c r="K367" s="1" t="s">
        <v>3156</v>
      </c>
      <c r="L367" s="1" t="s">
        <v>3147</v>
      </c>
      <c r="M367" s="1" t="s">
        <v>28</v>
      </c>
      <c r="N367" s="1" t="s">
        <v>536</v>
      </c>
      <c r="O367" s="3">
        <f t="shared" si="39"/>
        <v>296.78399999999999</v>
      </c>
      <c r="P367" s="3">
        <v>593.56799999999998</v>
      </c>
      <c r="Q367" s="3">
        <v>2</v>
      </c>
      <c r="R367" s="3">
        <v>0</v>
      </c>
      <c r="S367" s="11">
        <f t="shared" si="40"/>
        <v>0</v>
      </c>
      <c r="T367" t="str">
        <f t="shared" si="41"/>
        <v>PROFIT</v>
      </c>
    </row>
    <row r="368" spans="1:20" x14ac:dyDescent="0.25">
      <c r="A368" s="1" t="s">
        <v>534</v>
      </c>
      <c r="B368" s="9" t="str">
        <f t="shared" si="36"/>
        <v>07/19/2013</v>
      </c>
      <c r="C368" s="9" t="s">
        <v>4636</v>
      </c>
      <c r="D368" s="10" t="str">
        <f t="shared" si="37"/>
        <v>2013</v>
      </c>
      <c r="E368" s="10" t="str">
        <f t="shared" si="42"/>
        <v>July</v>
      </c>
      <c r="F368" s="2">
        <v>41474</v>
      </c>
      <c r="G368" s="2">
        <v>41480</v>
      </c>
      <c r="H368" s="9" t="str">
        <f t="shared" si="38"/>
        <v>Delay</v>
      </c>
      <c r="I368" s="1" t="s">
        <v>3474</v>
      </c>
      <c r="J368" s="1" t="s">
        <v>3133</v>
      </c>
      <c r="K368" s="1" t="s">
        <v>3156</v>
      </c>
      <c r="L368" s="1" t="s">
        <v>3147</v>
      </c>
      <c r="M368" s="1" t="s">
        <v>28</v>
      </c>
      <c r="N368" s="1" t="s">
        <v>537</v>
      </c>
      <c r="O368" s="3">
        <f t="shared" si="39"/>
        <v>123.94800000000001</v>
      </c>
      <c r="P368" s="3">
        <v>338.04</v>
      </c>
      <c r="Q368" s="3">
        <v>3</v>
      </c>
      <c r="R368" s="3">
        <v>-33.804000000000002</v>
      </c>
      <c r="S368" s="11">
        <f t="shared" si="40"/>
        <v>-2704.32</v>
      </c>
      <c r="T368" t="str">
        <f t="shared" si="41"/>
        <v>LOSS</v>
      </c>
    </row>
    <row r="369" spans="1:20" x14ac:dyDescent="0.25">
      <c r="A369" s="1" t="s">
        <v>538</v>
      </c>
      <c r="B369" s="9" t="str">
        <f t="shared" si="36"/>
        <v>07/12/2011</v>
      </c>
      <c r="C369" s="9" t="s">
        <v>4641</v>
      </c>
      <c r="D369" s="10" t="str">
        <f t="shared" si="37"/>
        <v>2011</v>
      </c>
      <c r="E369" s="10" t="str">
        <f t="shared" si="42"/>
        <v>July</v>
      </c>
      <c r="F369" s="2">
        <v>40736</v>
      </c>
      <c r="G369" s="2">
        <v>40740</v>
      </c>
      <c r="H369" s="9" t="str">
        <f t="shared" si="38"/>
        <v>On Date</v>
      </c>
      <c r="I369" s="1" t="s">
        <v>3475</v>
      </c>
      <c r="J369" s="1" t="s">
        <v>3133</v>
      </c>
      <c r="K369" s="1" t="s">
        <v>3134</v>
      </c>
      <c r="L369" s="1" t="s">
        <v>3135</v>
      </c>
      <c r="M369" s="1" t="s">
        <v>28</v>
      </c>
      <c r="N369" s="1" t="s">
        <v>29</v>
      </c>
      <c r="O369" s="3">
        <f t="shared" si="39"/>
        <v>22.754999999999999</v>
      </c>
      <c r="P369" s="3">
        <v>249.75</v>
      </c>
      <c r="Q369" s="3">
        <v>9</v>
      </c>
      <c r="R369" s="3">
        <v>44.954999999999998</v>
      </c>
      <c r="S369" s="11">
        <f t="shared" si="40"/>
        <v>3596.3999999999996</v>
      </c>
      <c r="T369" t="str">
        <f t="shared" si="41"/>
        <v>PROFIT</v>
      </c>
    </row>
    <row r="370" spans="1:20" x14ac:dyDescent="0.25">
      <c r="A370" s="1" t="s">
        <v>538</v>
      </c>
      <c r="B370" s="9" t="str">
        <f t="shared" si="36"/>
        <v>07/12/2011</v>
      </c>
      <c r="C370" s="9" t="s">
        <v>4641</v>
      </c>
      <c r="D370" s="10" t="str">
        <f t="shared" si="37"/>
        <v>2011</v>
      </c>
      <c r="E370" s="10" t="str">
        <f t="shared" si="42"/>
        <v>July</v>
      </c>
      <c r="F370" s="2">
        <v>40736</v>
      </c>
      <c r="G370" s="2">
        <v>40740</v>
      </c>
      <c r="H370" s="9" t="str">
        <f t="shared" si="38"/>
        <v>On Date</v>
      </c>
      <c r="I370" s="1" t="s">
        <v>3475</v>
      </c>
      <c r="J370" s="1" t="s">
        <v>3133</v>
      </c>
      <c r="K370" s="1" t="s">
        <v>3134</v>
      </c>
      <c r="L370" s="1" t="s">
        <v>3135</v>
      </c>
      <c r="M370" s="1" t="s">
        <v>16</v>
      </c>
      <c r="N370" s="1" t="s">
        <v>539</v>
      </c>
      <c r="O370" s="3">
        <f t="shared" si="39"/>
        <v>28.392900000000001</v>
      </c>
      <c r="P370" s="3">
        <v>255.93600000000001</v>
      </c>
      <c r="Q370" s="3">
        <v>8</v>
      </c>
      <c r="R370" s="3">
        <v>28.7928</v>
      </c>
      <c r="S370" s="11">
        <f t="shared" si="40"/>
        <v>2303.424</v>
      </c>
      <c r="T370" t="str">
        <f t="shared" si="41"/>
        <v>PROFIT</v>
      </c>
    </row>
    <row r="371" spans="1:20" x14ac:dyDescent="0.25">
      <c r="A371" s="1" t="s">
        <v>540</v>
      </c>
      <c r="B371" s="9" t="str">
        <f t="shared" si="36"/>
        <v>11/07/2014</v>
      </c>
      <c r="C371" s="9" t="s">
        <v>4256</v>
      </c>
      <c r="D371" s="10" t="str">
        <f t="shared" si="37"/>
        <v>2014</v>
      </c>
      <c r="E371" s="10" t="str">
        <f t="shared" si="42"/>
        <v>November</v>
      </c>
      <c r="F371" s="2">
        <v>41950</v>
      </c>
      <c r="G371" s="2">
        <v>41955</v>
      </c>
      <c r="H371" s="9" t="str">
        <f t="shared" si="38"/>
        <v>On Date</v>
      </c>
      <c r="I371" s="1" t="s">
        <v>3400</v>
      </c>
      <c r="J371" s="1" t="s">
        <v>3133</v>
      </c>
      <c r="K371" s="1" t="s">
        <v>3134</v>
      </c>
      <c r="L371" s="1" t="s">
        <v>3135</v>
      </c>
      <c r="M371" s="1" t="s">
        <v>87</v>
      </c>
      <c r="N371" s="1" t="s">
        <v>541</v>
      </c>
      <c r="O371" s="3">
        <f t="shared" si="39"/>
        <v>3.8963999999999999</v>
      </c>
      <c r="P371" s="3">
        <v>15.28</v>
      </c>
      <c r="Q371" s="3">
        <v>2</v>
      </c>
      <c r="R371" s="3">
        <v>7.4871999999999996</v>
      </c>
      <c r="S371" s="11">
        <f t="shared" si="40"/>
        <v>598.976</v>
      </c>
      <c r="T371" t="str">
        <f t="shared" si="41"/>
        <v>PROFIT</v>
      </c>
    </row>
    <row r="372" spans="1:20" x14ac:dyDescent="0.25">
      <c r="A372" s="1" t="s">
        <v>540</v>
      </c>
      <c r="B372" s="9" t="str">
        <f t="shared" si="36"/>
        <v>11/07/2014</v>
      </c>
      <c r="C372" s="9" t="s">
        <v>4256</v>
      </c>
      <c r="D372" s="10" t="str">
        <f t="shared" si="37"/>
        <v>2014</v>
      </c>
      <c r="E372" s="10" t="str">
        <f t="shared" si="42"/>
        <v>November</v>
      </c>
      <c r="F372" s="2">
        <v>41950</v>
      </c>
      <c r="G372" s="2">
        <v>41955</v>
      </c>
      <c r="H372" s="9" t="str">
        <f t="shared" si="38"/>
        <v>On Date</v>
      </c>
      <c r="I372" s="1" t="s">
        <v>3400</v>
      </c>
      <c r="J372" s="1" t="s">
        <v>3133</v>
      </c>
      <c r="K372" s="1" t="s">
        <v>3134</v>
      </c>
      <c r="L372" s="1" t="s">
        <v>3135</v>
      </c>
      <c r="M372" s="1" t="s">
        <v>12</v>
      </c>
      <c r="N372" s="1" t="s">
        <v>542</v>
      </c>
      <c r="O372" s="3">
        <f t="shared" si="39"/>
        <v>5.7618000000000009</v>
      </c>
      <c r="P372" s="3">
        <v>8.73</v>
      </c>
      <c r="Q372" s="3">
        <v>1</v>
      </c>
      <c r="R372" s="3">
        <v>2.9681999999999999</v>
      </c>
      <c r="S372" s="11">
        <f t="shared" si="40"/>
        <v>237.45599999999999</v>
      </c>
      <c r="T372" t="str">
        <f t="shared" si="41"/>
        <v>PROFIT</v>
      </c>
    </row>
    <row r="373" spans="1:20" x14ac:dyDescent="0.25">
      <c r="A373" s="1" t="s">
        <v>540</v>
      </c>
      <c r="B373" s="9" t="str">
        <f t="shared" si="36"/>
        <v>11/07/2014</v>
      </c>
      <c r="C373" s="9" t="s">
        <v>4256</v>
      </c>
      <c r="D373" s="10" t="str">
        <f t="shared" si="37"/>
        <v>2014</v>
      </c>
      <c r="E373" s="10" t="str">
        <f t="shared" si="42"/>
        <v>November</v>
      </c>
      <c r="F373" s="2">
        <v>41950</v>
      </c>
      <c r="G373" s="2">
        <v>41955</v>
      </c>
      <c r="H373" s="9" t="str">
        <f t="shared" si="38"/>
        <v>On Date</v>
      </c>
      <c r="I373" s="1" t="s">
        <v>3400</v>
      </c>
      <c r="J373" s="1" t="s">
        <v>3133</v>
      </c>
      <c r="K373" s="1" t="s">
        <v>3134</v>
      </c>
      <c r="L373" s="1" t="s">
        <v>3135</v>
      </c>
      <c r="M373" s="1" t="s">
        <v>14</v>
      </c>
      <c r="N373" s="1" t="s">
        <v>543</v>
      </c>
      <c r="O373" s="3">
        <f t="shared" si="39"/>
        <v>1.9596</v>
      </c>
      <c r="P373" s="3">
        <v>5.68</v>
      </c>
      <c r="Q373" s="3">
        <v>2</v>
      </c>
      <c r="R373" s="3">
        <v>1.7607999999999999</v>
      </c>
      <c r="S373" s="11">
        <f t="shared" si="40"/>
        <v>140.864</v>
      </c>
      <c r="T373" t="str">
        <f t="shared" si="41"/>
        <v>PROFIT</v>
      </c>
    </row>
    <row r="374" spans="1:20" x14ac:dyDescent="0.25">
      <c r="A374" s="1" t="s">
        <v>544</v>
      </c>
      <c r="B374" s="9" t="str">
        <f t="shared" si="36"/>
        <v>08/11/2011</v>
      </c>
      <c r="C374" s="9" t="s">
        <v>4574</v>
      </c>
      <c r="D374" s="10" t="str">
        <f t="shared" si="37"/>
        <v>2011</v>
      </c>
      <c r="E374" s="10" t="str">
        <f t="shared" si="42"/>
        <v>August</v>
      </c>
      <c r="F374" s="2">
        <v>40766</v>
      </c>
      <c r="G374" s="2">
        <v>40770</v>
      </c>
      <c r="H374" s="9" t="str">
        <f t="shared" si="38"/>
        <v>On Date</v>
      </c>
      <c r="I374" s="1" t="s">
        <v>3476</v>
      </c>
      <c r="J374" s="1" t="s">
        <v>3133</v>
      </c>
      <c r="K374" s="1" t="s">
        <v>3136</v>
      </c>
      <c r="L374" s="1" t="s">
        <v>3137</v>
      </c>
      <c r="M374" s="1" t="s">
        <v>12</v>
      </c>
      <c r="N374" s="1" t="s">
        <v>545</v>
      </c>
      <c r="O374" s="3">
        <f t="shared" si="39"/>
        <v>6.9159999999999995</v>
      </c>
      <c r="P374" s="3">
        <v>12.35</v>
      </c>
      <c r="Q374" s="3">
        <v>1</v>
      </c>
      <c r="R374" s="3">
        <v>5.4340000000000002</v>
      </c>
      <c r="S374" s="11">
        <f t="shared" si="40"/>
        <v>434.72</v>
      </c>
      <c r="T374" t="str">
        <f t="shared" si="41"/>
        <v>PROFIT</v>
      </c>
    </row>
    <row r="375" spans="1:20" x14ac:dyDescent="0.25">
      <c r="A375" s="1" t="s">
        <v>544</v>
      </c>
      <c r="B375" s="9" t="str">
        <f t="shared" si="36"/>
        <v>08/11/2011</v>
      </c>
      <c r="C375" s="9" t="s">
        <v>4574</v>
      </c>
      <c r="D375" s="10" t="str">
        <f t="shared" si="37"/>
        <v>2011</v>
      </c>
      <c r="E375" s="10" t="str">
        <f t="shared" si="42"/>
        <v>August</v>
      </c>
      <c r="F375" s="2">
        <v>40766</v>
      </c>
      <c r="G375" s="2">
        <v>40770</v>
      </c>
      <c r="H375" s="9" t="str">
        <f t="shared" si="38"/>
        <v>On Date</v>
      </c>
      <c r="I375" s="1" t="s">
        <v>3476</v>
      </c>
      <c r="J375" s="1" t="s">
        <v>3133</v>
      </c>
      <c r="K375" s="1" t="s">
        <v>3136</v>
      </c>
      <c r="L375" s="1" t="s">
        <v>3137</v>
      </c>
      <c r="M375" s="1" t="s">
        <v>14</v>
      </c>
      <c r="N375" s="1" t="s">
        <v>546</v>
      </c>
      <c r="O375" s="3">
        <f t="shared" si="39"/>
        <v>30.317799999999998</v>
      </c>
      <c r="P375" s="3">
        <v>40.97</v>
      </c>
      <c r="Q375" s="3">
        <v>1</v>
      </c>
      <c r="R375" s="3">
        <v>10.652200000000001</v>
      </c>
      <c r="S375" s="11">
        <f t="shared" si="40"/>
        <v>852.17600000000004</v>
      </c>
      <c r="T375" t="str">
        <f t="shared" si="41"/>
        <v>PROFIT</v>
      </c>
    </row>
    <row r="376" spans="1:20" x14ac:dyDescent="0.25">
      <c r="A376" s="1" t="s">
        <v>544</v>
      </c>
      <c r="B376" s="9" t="str">
        <f t="shared" si="36"/>
        <v>08/11/2011</v>
      </c>
      <c r="C376" s="9" t="s">
        <v>4574</v>
      </c>
      <c r="D376" s="10" t="str">
        <f t="shared" si="37"/>
        <v>2011</v>
      </c>
      <c r="E376" s="10" t="str">
        <f t="shared" si="42"/>
        <v>August</v>
      </c>
      <c r="F376" s="2">
        <v>40766</v>
      </c>
      <c r="G376" s="2">
        <v>40770</v>
      </c>
      <c r="H376" s="9" t="str">
        <f t="shared" si="38"/>
        <v>On Date</v>
      </c>
      <c r="I376" s="1" t="s">
        <v>3476</v>
      </c>
      <c r="J376" s="1" t="s">
        <v>3133</v>
      </c>
      <c r="K376" s="1" t="s">
        <v>3136</v>
      </c>
      <c r="L376" s="1" t="s">
        <v>3137</v>
      </c>
      <c r="M376" s="1" t="s">
        <v>79</v>
      </c>
      <c r="N376" s="1" t="s">
        <v>153</v>
      </c>
      <c r="O376" s="3">
        <f t="shared" si="39"/>
        <v>6.0844000000000005</v>
      </c>
      <c r="P376" s="3">
        <v>22.96</v>
      </c>
      <c r="Q376" s="3">
        <v>2</v>
      </c>
      <c r="R376" s="3">
        <v>10.7912</v>
      </c>
      <c r="S376" s="11">
        <f t="shared" si="40"/>
        <v>863.29600000000005</v>
      </c>
      <c r="T376" t="str">
        <f t="shared" si="41"/>
        <v>PROFIT</v>
      </c>
    </row>
    <row r="377" spans="1:20" x14ac:dyDescent="0.25">
      <c r="A377" s="1" t="s">
        <v>547</v>
      </c>
      <c r="B377" s="9" t="str">
        <f t="shared" si="36"/>
        <v>12/12/2011</v>
      </c>
      <c r="C377" s="9" t="s">
        <v>4642</v>
      </c>
      <c r="D377" s="10" t="str">
        <f t="shared" si="37"/>
        <v>2011</v>
      </c>
      <c r="E377" s="10" t="str">
        <f t="shared" si="42"/>
        <v>December</v>
      </c>
      <c r="F377" s="2">
        <v>40889</v>
      </c>
      <c r="G377" s="2">
        <v>40891</v>
      </c>
      <c r="H377" s="9" t="str">
        <f t="shared" si="38"/>
        <v>On Date</v>
      </c>
      <c r="I377" s="1" t="s">
        <v>3477</v>
      </c>
      <c r="J377" s="1" t="s">
        <v>3133</v>
      </c>
      <c r="K377" s="1" t="s">
        <v>3202</v>
      </c>
      <c r="L377" s="1" t="s">
        <v>3135</v>
      </c>
      <c r="M377" s="1" t="s">
        <v>22</v>
      </c>
      <c r="N377" s="1" t="s">
        <v>548</v>
      </c>
      <c r="O377" s="3">
        <f t="shared" si="39"/>
        <v>111.517</v>
      </c>
      <c r="P377" s="3">
        <v>764.68799999999999</v>
      </c>
      <c r="Q377" s="3">
        <v>6</v>
      </c>
      <c r="R377" s="3">
        <v>95.585999999999999</v>
      </c>
      <c r="S377" s="11">
        <f t="shared" si="40"/>
        <v>7646.88</v>
      </c>
      <c r="T377" t="str">
        <f t="shared" si="41"/>
        <v>PROFIT</v>
      </c>
    </row>
    <row r="378" spans="1:20" x14ac:dyDescent="0.25">
      <c r="A378" s="1" t="s">
        <v>547</v>
      </c>
      <c r="B378" s="9" t="str">
        <f t="shared" si="36"/>
        <v>12/12/2011</v>
      </c>
      <c r="C378" s="9" t="s">
        <v>4642</v>
      </c>
      <c r="D378" s="10" t="str">
        <f t="shared" si="37"/>
        <v>2011</v>
      </c>
      <c r="E378" s="10" t="str">
        <f t="shared" si="42"/>
        <v>December</v>
      </c>
      <c r="F378" s="2">
        <v>40889</v>
      </c>
      <c r="G378" s="2">
        <v>40891</v>
      </c>
      <c r="H378" s="9" t="str">
        <f t="shared" si="38"/>
        <v>On Date</v>
      </c>
      <c r="I378" s="1" t="s">
        <v>3477</v>
      </c>
      <c r="J378" s="1" t="s">
        <v>3133</v>
      </c>
      <c r="K378" s="1" t="s">
        <v>3202</v>
      </c>
      <c r="L378" s="1" t="s">
        <v>3135</v>
      </c>
      <c r="M378" s="1" t="s">
        <v>22</v>
      </c>
      <c r="N378" s="1" t="s">
        <v>549</v>
      </c>
      <c r="O378" s="3">
        <f t="shared" si="39"/>
        <v>289.62009999999998</v>
      </c>
      <c r="P378" s="3">
        <v>3610.848</v>
      </c>
      <c r="Q378" s="3">
        <v>12</v>
      </c>
      <c r="R378" s="3">
        <v>135.4068</v>
      </c>
      <c r="S378" s="11">
        <f t="shared" si="40"/>
        <v>10832.544</v>
      </c>
      <c r="T378" t="str">
        <f t="shared" si="41"/>
        <v>PROFIT</v>
      </c>
    </row>
    <row r="379" spans="1:20" x14ac:dyDescent="0.25">
      <c r="A379" s="1" t="s">
        <v>547</v>
      </c>
      <c r="B379" s="9" t="str">
        <f t="shared" si="36"/>
        <v>12/12/2011</v>
      </c>
      <c r="C379" s="9" t="s">
        <v>4642</v>
      </c>
      <c r="D379" s="10" t="str">
        <f t="shared" si="37"/>
        <v>2011</v>
      </c>
      <c r="E379" s="10" t="str">
        <f t="shared" si="42"/>
        <v>December</v>
      </c>
      <c r="F379" s="2">
        <v>40889</v>
      </c>
      <c r="G379" s="2">
        <v>40891</v>
      </c>
      <c r="H379" s="9" t="str">
        <f t="shared" si="38"/>
        <v>On Date</v>
      </c>
      <c r="I379" s="1" t="s">
        <v>3477</v>
      </c>
      <c r="J379" s="1" t="s">
        <v>3133</v>
      </c>
      <c r="K379" s="1" t="s">
        <v>3202</v>
      </c>
      <c r="L379" s="1" t="s">
        <v>3135</v>
      </c>
      <c r="M379" s="1" t="s">
        <v>198</v>
      </c>
      <c r="N379" s="1" t="s">
        <v>550</v>
      </c>
      <c r="O379" s="3">
        <f t="shared" si="39"/>
        <v>80.991900000000001</v>
      </c>
      <c r="P379" s="3">
        <v>254.97450000000001</v>
      </c>
      <c r="Q379" s="3">
        <v>3</v>
      </c>
      <c r="R379" s="3">
        <v>11.998799999999999</v>
      </c>
      <c r="S379" s="11">
        <f t="shared" si="40"/>
        <v>959.904</v>
      </c>
      <c r="T379" t="str">
        <f t="shared" si="41"/>
        <v>PROFIT</v>
      </c>
    </row>
    <row r="380" spans="1:20" x14ac:dyDescent="0.25">
      <c r="A380" s="1" t="s">
        <v>551</v>
      </c>
      <c r="B380" s="9" t="str">
        <f t="shared" si="36"/>
        <v>09/03/2014</v>
      </c>
      <c r="C380" s="9" t="s">
        <v>4063</v>
      </c>
      <c r="D380" s="10" t="str">
        <f t="shared" si="37"/>
        <v>2014</v>
      </c>
      <c r="E380" s="10" t="str">
        <f t="shared" si="42"/>
        <v>September</v>
      </c>
      <c r="F380" s="2">
        <v>41885</v>
      </c>
      <c r="G380" s="2">
        <v>41890</v>
      </c>
      <c r="H380" s="9" t="str">
        <f t="shared" si="38"/>
        <v>On Date</v>
      </c>
      <c r="I380" s="1" t="s">
        <v>3478</v>
      </c>
      <c r="J380" s="1" t="s">
        <v>3133</v>
      </c>
      <c r="K380" s="1" t="s">
        <v>3140</v>
      </c>
      <c r="L380" s="1" t="s">
        <v>3135</v>
      </c>
      <c r="M380" s="1" t="s">
        <v>14</v>
      </c>
      <c r="N380" s="1" t="s">
        <v>552</v>
      </c>
      <c r="O380" s="3">
        <f t="shared" si="39"/>
        <v>1.5987</v>
      </c>
      <c r="P380" s="3">
        <v>6.57</v>
      </c>
      <c r="Q380" s="3">
        <v>3</v>
      </c>
      <c r="R380" s="3">
        <v>1.7739</v>
      </c>
      <c r="S380" s="11">
        <f t="shared" si="40"/>
        <v>141.91200000000001</v>
      </c>
      <c r="T380" t="str">
        <f t="shared" si="41"/>
        <v>PROFIT</v>
      </c>
    </row>
    <row r="381" spans="1:20" x14ac:dyDescent="0.25">
      <c r="A381" s="1" t="s">
        <v>553</v>
      </c>
      <c r="B381" s="9" t="str">
        <f t="shared" si="36"/>
        <v>12/24/2011</v>
      </c>
      <c r="C381" s="9" t="s">
        <v>4331</v>
      </c>
      <c r="D381" s="10" t="str">
        <f t="shared" si="37"/>
        <v>2011</v>
      </c>
      <c r="E381" s="10" t="str">
        <f t="shared" si="42"/>
        <v>December</v>
      </c>
      <c r="F381" s="2">
        <v>40901</v>
      </c>
      <c r="G381" s="2">
        <v>40906</v>
      </c>
      <c r="H381" s="9" t="str">
        <f t="shared" si="38"/>
        <v>On Date</v>
      </c>
      <c r="I381" s="1" t="s">
        <v>3479</v>
      </c>
      <c r="J381" s="1" t="s">
        <v>3133</v>
      </c>
      <c r="K381" s="1" t="s">
        <v>3134</v>
      </c>
      <c r="L381" s="1" t="s">
        <v>3135</v>
      </c>
      <c r="M381" s="1" t="s">
        <v>28</v>
      </c>
      <c r="N381" s="1" t="s">
        <v>554</v>
      </c>
      <c r="O381" s="3">
        <f t="shared" si="39"/>
        <v>101.43060000000001</v>
      </c>
      <c r="P381" s="3">
        <v>142.86000000000001</v>
      </c>
      <c r="Q381" s="3">
        <v>1</v>
      </c>
      <c r="R381" s="3">
        <v>41.429400000000001</v>
      </c>
      <c r="S381" s="11">
        <f t="shared" si="40"/>
        <v>3314.3519999999999</v>
      </c>
      <c r="T381" t="str">
        <f t="shared" si="41"/>
        <v>PROFIT</v>
      </c>
    </row>
    <row r="382" spans="1:20" x14ac:dyDescent="0.25">
      <c r="A382" s="1" t="s">
        <v>553</v>
      </c>
      <c r="B382" s="9" t="str">
        <f t="shared" si="36"/>
        <v>12/24/2011</v>
      </c>
      <c r="C382" s="9" t="s">
        <v>4331</v>
      </c>
      <c r="D382" s="10" t="str">
        <f t="shared" si="37"/>
        <v>2011</v>
      </c>
      <c r="E382" s="10" t="str">
        <f t="shared" si="42"/>
        <v>December</v>
      </c>
      <c r="F382" s="2">
        <v>40901</v>
      </c>
      <c r="G382" s="2">
        <v>40906</v>
      </c>
      <c r="H382" s="9" t="str">
        <f t="shared" si="38"/>
        <v>On Date</v>
      </c>
      <c r="I382" s="1" t="s">
        <v>3479</v>
      </c>
      <c r="J382" s="1" t="s">
        <v>3133</v>
      </c>
      <c r="K382" s="1" t="s">
        <v>3134</v>
      </c>
      <c r="L382" s="1" t="s">
        <v>3135</v>
      </c>
      <c r="M382" s="1" t="s">
        <v>72</v>
      </c>
      <c r="N382" s="1" t="s">
        <v>476</v>
      </c>
      <c r="O382" s="3">
        <f t="shared" si="39"/>
        <v>45.667499999999997</v>
      </c>
      <c r="P382" s="3">
        <v>292.27199999999999</v>
      </c>
      <c r="Q382" s="3">
        <v>6</v>
      </c>
      <c r="R382" s="3">
        <v>18.266999999999999</v>
      </c>
      <c r="S382" s="11">
        <f t="shared" si="40"/>
        <v>1461.36</v>
      </c>
      <c r="T382" t="str">
        <f t="shared" si="41"/>
        <v>PROFIT</v>
      </c>
    </row>
    <row r="383" spans="1:20" x14ac:dyDescent="0.25">
      <c r="A383" s="1" t="s">
        <v>555</v>
      </c>
      <c r="B383" s="9" t="str">
        <f t="shared" si="36"/>
        <v>09/24/2014</v>
      </c>
      <c r="C383" s="9" t="s">
        <v>4643</v>
      </c>
      <c r="D383" s="10" t="str">
        <f t="shared" si="37"/>
        <v>2014</v>
      </c>
      <c r="E383" s="10" t="str">
        <f t="shared" si="42"/>
        <v>September</v>
      </c>
      <c r="F383" s="2">
        <v>41906</v>
      </c>
      <c r="G383" s="2">
        <v>41910</v>
      </c>
      <c r="H383" s="9" t="str">
        <f t="shared" si="38"/>
        <v>On Date</v>
      </c>
      <c r="I383" s="1" t="s">
        <v>3480</v>
      </c>
      <c r="J383" s="1" t="s">
        <v>3133</v>
      </c>
      <c r="K383" s="1" t="s">
        <v>3172</v>
      </c>
      <c r="L383" s="1" t="s">
        <v>3147</v>
      </c>
      <c r="M383" s="1" t="s">
        <v>12</v>
      </c>
      <c r="N383" s="1" t="s">
        <v>344</v>
      </c>
      <c r="O383" s="3">
        <f t="shared" si="39"/>
        <v>8.5540000000000003</v>
      </c>
      <c r="P383" s="3">
        <v>29.327999999999999</v>
      </c>
      <c r="Q383" s="3">
        <v>3</v>
      </c>
      <c r="R383" s="3">
        <v>3.6659999999999999</v>
      </c>
      <c r="S383" s="11">
        <f t="shared" si="40"/>
        <v>293.27999999999997</v>
      </c>
      <c r="T383" t="str">
        <f t="shared" si="41"/>
        <v>PROFIT</v>
      </c>
    </row>
    <row r="384" spans="1:20" x14ac:dyDescent="0.25">
      <c r="A384" s="1" t="s">
        <v>556</v>
      </c>
      <c r="B384" s="9" t="str">
        <f t="shared" si="36"/>
        <v>11/11/2013</v>
      </c>
      <c r="C384" s="9" t="s">
        <v>4111</v>
      </c>
      <c r="D384" s="10" t="str">
        <f t="shared" si="37"/>
        <v>2013</v>
      </c>
      <c r="E384" s="10" t="str">
        <f t="shared" si="42"/>
        <v>November</v>
      </c>
      <c r="F384" s="2">
        <v>41589</v>
      </c>
      <c r="G384" s="2">
        <v>41591</v>
      </c>
      <c r="H384" s="9" t="str">
        <f t="shared" si="38"/>
        <v>On Date</v>
      </c>
      <c r="I384" s="1" t="s">
        <v>3481</v>
      </c>
      <c r="J384" s="1" t="s">
        <v>3133</v>
      </c>
      <c r="K384" s="1" t="s">
        <v>3140</v>
      </c>
      <c r="L384" s="1" t="s">
        <v>3135</v>
      </c>
      <c r="M384" s="1" t="s">
        <v>18</v>
      </c>
      <c r="N384" s="1" t="s">
        <v>557</v>
      </c>
      <c r="O384" s="3">
        <f t="shared" si="39"/>
        <v>2.1888999999999998</v>
      </c>
      <c r="P384" s="3">
        <v>13.215999999999999</v>
      </c>
      <c r="Q384" s="3">
        <v>4</v>
      </c>
      <c r="R384" s="3">
        <v>4.4603999999999999</v>
      </c>
      <c r="S384" s="11">
        <f t="shared" si="40"/>
        <v>356.83199999999999</v>
      </c>
      <c r="T384" t="str">
        <f t="shared" si="41"/>
        <v>PROFIT</v>
      </c>
    </row>
    <row r="385" spans="1:20" x14ac:dyDescent="0.25">
      <c r="A385" s="1" t="s">
        <v>556</v>
      </c>
      <c r="B385" s="9" t="str">
        <f t="shared" si="36"/>
        <v>11/11/2013</v>
      </c>
      <c r="C385" s="9" t="s">
        <v>4111</v>
      </c>
      <c r="D385" s="10" t="str">
        <f t="shared" si="37"/>
        <v>2013</v>
      </c>
      <c r="E385" s="10" t="str">
        <f t="shared" si="42"/>
        <v>November</v>
      </c>
      <c r="F385" s="2">
        <v>41589</v>
      </c>
      <c r="G385" s="2">
        <v>41591</v>
      </c>
      <c r="H385" s="9" t="str">
        <f t="shared" si="38"/>
        <v>On Date</v>
      </c>
      <c r="I385" s="1" t="s">
        <v>3481</v>
      </c>
      <c r="J385" s="1" t="s">
        <v>3133</v>
      </c>
      <c r="K385" s="1" t="s">
        <v>3140</v>
      </c>
      <c r="L385" s="1" t="s">
        <v>3135</v>
      </c>
      <c r="M385" s="1" t="s">
        <v>45</v>
      </c>
      <c r="N385" s="1" t="s">
        <v>558</v>
      </c>
      <c r="O385" s="3">
        <f t="shared" si="39"/>
        <v>3.3695999999999997</v>
      </c>
      <c r="P385" s="3">
        <v>32.4</v>
      </c>
      <c r="Q385" s="3">
        <v>5</v>
      </c>
      <c r="R385" s="3">
        <v>15.552</v>
      </c>
      <c r="S385" s="11">
        <f t="shared" si="40"/>
        <v>1244.1599999999999</v>
      </c>
      <c r="T385" t="str">
        <f t="shared" si="41"/>
        <v>PROFIT</v>
      </c>
    </row>
    <row r="386" spans="1:20" x14ac:dyDescent="0.25">
      <c r="A386" s="1" t="s">
        <v>559</v>
      </c>
      <c r="B386" s="9" t="str">
        <f t="shared" si="36"/>
        <v>08/27/2012</v>
      </c>
      <c r="C386" s="9" t="s">
        <v>4042</v>
      </c>
      <c r="D386" s="10" t="str">
        <f t="shared" si="37"/>
        <v>2012</v>
      </c>
      <c r="E386" s="10" t="str">
        <f t="shared" si="42"/>
        <v>August</v>
      </c>
      <c r="F386" s="2">
        <v>41148</v>
      </c>
      <c r="G386" s="2">
        <v>41153</v>
      </c>
      <c r="H386" s="9" t="str">
        <f t="shared" si="38"/>
        <v>On Date</v>
      </c>
      <c r="I386" s="1" t="s">
        <v>3451</v>
      </c>
      <c r="J386" s="1" t="s">
        <v>3133</v>
      </c>
      <c r="K386" s="1" t="s">
        <v>3159</v>
      </c>
      <c r="L386" s="1" t="s">
        <v>3135</v>
      </c>
      <c r="M386" s="1" t="s">
        <v>82</v>
      </c>
      <c r="N386" s="1" t="s">
        <v>83</v>
      </c>
      <c r="O386" s="3">
        <f t="shared" si="39"/>
        <v>7.905599999999998</v>
      </c>
      <c r="P386" s="3">
        <v>32.94</v>
      </c>
      <c r="Q386" s="3">
        <v>3</v>
      </c>
      <c r="R386" s="3">
        <v>9.2232000000000003</v>
      </c>
      <c r="S386" s="11">
        <f t="shared" si="40"/>
        <v>737.85599999999999</v>
      </c>
      <c r="T386" t="str">
        <f t="shared" si="41"/>
        <v>PROFIT</v>
      </c>
    </row>
    <row r="387" spans="1:20" x14ac:dyDescent="0.25">
      <c r="A387" s="1" t="s">
        <v>559</v>
      </c>
      <c r="B387" s="9" t="str">
        <f t="shared" ref="B387:B450" si="43">TEXT(F387,"mm/dd/yyyy")</f>
        <v>08/27/2012</v>
      </c>
      <c r="C387" s="9" t="s">
        <v>4042</v>
      </c>
      <c r="D387" s="10" t="str">
        <f t="shared" ref="D387:D450" si="44">RIGHT(C387,4)</f>
        <v>2012</v>
      </c>
      <c r="E387" s="10" t="str">
        <f t="shared" si="42"/>
        <v>August</v>
      </c>
      <c r="F387" s="2">
        <v>41148</v>
      </c>
      <c r="G387" s="2">
        <v>41153</v>
      </c>
      <c r="H387" s="9" t="str">
        <f t="shared" ref="H387:H450" si="45">IF(_xlfn.DAYS(G387,F387)&lt;=5,"On Date","Delay")</f>
        <v>On Date</v>
      </c>
      <c r="I387" s="1" t="s">
        <v>3451</v>
      </c>
      <c r="J387" s="1" t="s">
        <v>3133</v>
      </c>
      <c r="K387" s="1" t="s">
        <v>3159</v>
      </c>
      <c r="L387" s="1" t="s">
        <v>3135</v>
      </c>
      <c r="M387" s="1" t="s">
        <v>45</v>
      </c>
      <c r="N387" s="1" t="s">
        <v>560</v>
      </c>
      <c r="O387" s="3">
        <f t="shared" ref="O387:O450" si="46">(P387/Q387)-(R387/Q387)</f>
        <v>12.333600000000001</v>
      </c>
      <c r="P387" s="3">
        <v>114.2</v>
      </c>
      <c r="Q387" s="3">
        <v>5</v>
      </c>
      <c r="R387" s="3">
        <v>52.531999999999996</v>
      </c>
      <c r="S387" s="11">
        <f t="shared" ref="S387:S450" si="47">R387*80</f>
        <v>4202.5599999999995</v>
      </c>
      <c r="T387" t="str">
        <f t="shared" ref="T387:T450" si="48">IF(S387:S3589&lt;0,"LOSS","PROFIT")</f>
        <v>PROFIT</v>
      </c>
    </row>
    <row r="388" spans="1:20" x14ac:dyDescent="0.25">
      <c r="A388" s="1" t="s">
        <v>559</v>
      </c>
      <c r="B388" s="9" t="str">
        <f t="shared" si="43"/>
        <v>08/27/2012</v>
      </c>
      <c r="C388" s="9" t="s">
        <v>4042</v>
      </c>
      <c r="D388" s="10" t="str">
        <f t="shared" si="44"/>
        <v>2012</v>
      </c>
      <c r="E388" s="10" t="str">
        <f t="shared" si="42"/>
        <v>August</v>
      </c>
      <c r="F388" s="2">
        <v>41148</v>
      </c>
      <c r="G388" s="2">
        <v>41153</v>
      </c>
      <c r="H388" s="9" t="str">
        <f t="shared" si="45"/>
        <v>On Date</v>
      </c>
      <c r="I388" s="1" t="s">
        <v>3451</v>
      </c>
      <c r="J388" s="1" t="s">
        <v>3133</v>
      </c>
      <c r="K388" s="1" t="s">
        <v>3159</v>
      </c>
      <c r="L388" s="1" t="s">
        <v>3135</v>
      </c>
      <c r="M388" s="1" t="s">
        <v>9</v>
      </c>
      <c r="N388" s="1" t="s">
        <v>561</v>
      </c>
      <c r="O388" s="3">
        <f t="shared" si="46"/>
        <v>1.6016000000000001</v>
      </c>
      <c r="P388" s="3">
        <v>3.08</v>
      </c>
      <c r="Q388" s="3">
        <v>1</v>
      </c>
      <c r="R388" s="3">
        <v>1.4783999999999999</v>
      </c>
      <c r="S388" s="11">
        <f t="shared" si="47"/>
        <v>118.27199999999999</v>
      </c>
      <c r="T388" t="str">
        <f t="shared" si="48"/>
        <v>PROFIT</v>
      </c>
    </row>
    <row r="389" spans="1:20" x14ac:dyDescent="0.25">
      <c r="A389" s="1" t="s">
        <v>562</v>
      </c>
      <c r="B389" s="9" t="str">
        <f t="shared" si="43"/>
        <v>05/25/2012</v>
      </c>
      <c r="C389" s="9" t="s">
        <v>4098</v>
      </c>
      <c r="D389" s="10" t="str">
        <f t="shared" si="44"/>
        <v>2012</v>
      </c>
      <c r="E389" s="10" t="str">
        <f t="shared" si="42"/>
        <v>May</v>
      </c>
      <c r="F389" s="2">
        <v>41054</v>
      </c>
      <c r="G389" s="2">
        <v>41058</v>
      </c>
      <c r="H389" s="9" t="str">
        <f t="shared" si="45"/>
        <v>On Date</v>
      </c>
      <c r="I389" s="1" t="s">
        <v>3482</v>
      </c>
      <c r="J389" s="1" t="s">
        <v>3133</v>
      </c>
      <c r="K389" s="1" t="s">
        <v>3203</v>
      </c>
      <c r="L389" s="1" t="s">
        <v>3147</v>
      </c>
      <c r="M389" s="1" t="s">
        <v>20</v>
      </c>
      <c r="N389" s="1" t="s">
        <v>563</v>
      </c>
      <c r="O389" s="3">
        <f t="shared" si="46"/>
        <v>58.550399999999996</v>
      </c>
      <c r="P389" s="3">
        <v>845.72799999999995</v>
      </c>
      <c r="Q389" s="3">
        <v>13</v>
      </c>
      <c r="R389" s="3">
        <v>84.572800000000001</v>
      </c>
      <c r="S389" s="11">
        <f t="shared" si="47"/>
        <v>6765.8240000000005</v>
      </c>
      <c r="T389" t="str">
        <f t="shared" si="48"/>
        <v>PROFIT</v>
      </c>
    </row>
    <row r="390" spans="1:20" x14ac:dyDescent="0.25">
      <c r="A390" s="1" t="s">
        <v>564</v>
      </c>
      <c r="B390" s="9" t="str">
        <f t="shared" si="43"/>
        <v>12/31/2014</v>
      </c>
      <c r="C390" s="9" t="s">
        <v>4644</v>
      </c>
      <c r="D390" s="10" t="str">
        <f t="shared" si="44"/>
        <v>2015</v>
      </c>
      <c r="E390" s="10" t="str">
        <f t="shared" si="42"/>
        <v>December</v>
      </c>
      <c r="F390" s="2">
        <v>42004</v>
      </c>
      <c r="G390" s="2">
        <v>42008</v>
      </c>
      <c r="H390" s="9" t="str">
        <f t="shared" si="45"/>
        <v>On Date</v>
      </c>
      <c r="I390" s="1" t="s">
        <v>3483</v>
      </c>
      <c r="J390" s="1" t="s">
        <v>3133</v>
      </c>
      <c r="K390" s="1" t="s">
        <v>3204</v>
      </c>
      <c r="L390" s="1" t="s">
        <v>3135</v>
      </c>
      <c r="M390" s="1" t="s">
        <v>18</v>
      </c>
      <c r="N390" s="1" t="s">
        <v>565</v>
      </c>
      <c r="O390" s="3">
        <f t="shared" si="46"/>
        <v>4.6926000000000005</v>
      </c>
      <c r="P390" s="3">
        <v>13.904</v>
      </c>
      <c r="Q390" s="3">
        <v>2</v>
      </c>
      <c r="R390" s="3">
        <v>4.5187999999999997</v>
      </c>
      <c r="S390" s="11">
        <f t="shared" si="47"/>
        <v>361.50399999999996</v>
      </c>
      <c r="T390" t="str">
        <f t="shared" si="48"/>
        <v>PROFIT</v>
      </c>
    </row>
    <row r="391" spans="1:20" x14ac:dyDescent="0.25">
      <c r="A391" s="1" t="s">
        <v>564</v>
      </c>
      <c r="B391" s="9" t="str">
        <f t="shared" si="43"/>
        <v>12/31/2014</v>
      </c>
      <c r="C391" s="9" t="s">
        <v>4644</v>
      </c>
      <c r="D391" s="10" t="str">
        <f t="shared" si="44"/>
        <v>2015</v>
      </c>
      <c r="E391" s="10" t="str">
        <f t="shared" si="42"/>
        <v>December</v>
      </c>
      <c r="F391" s="2">
        <v>42004</v>
      </c>
      <c r="G391" s="2">
        <v>42008</v>
      </c>
      <c r="H391" s="9" t="str">
        <f t="shared" si="45"/>
        <v>On Date</v>
      </c>
      <c r="I391" s="1" t="s">
        <v>3483</v>
      </c>
      <c r="J391" s="1" t="s">
        <v>3133</v>
      </c>
      <c r="K391" s="1" t="s">
        <v>3204</v>
      </c>
      <c r="L391" s="1" t="s">
        <v>3135</v>
      </c>
      <c r="M391" s="1" t="s">
        <v>18</v>
      </c>
      <c r="N391" s="1" t="s">
        <v>566</v>
      </c>
      <c r="O391" s="3">
        <f t="shared" si="46"/>
        <v>7.1224999999999996</v>
      </c>
      <c r="P391" s="3">
        <v>20.72</v>
      </c>
      <c r="Q391" s="3">
        <v>2</v>
      </c>
      <c r="R391" s="3">
        <v>6.4749999999999996</v>
      </c>
      <c r="S391" s="11">
        <f t="shared" si="47"/>
        <v>518</v>
      </c>
      <c r="T391" t="str">
        <f t="shared" si="48"/>
        <v>PROFIT</v>
      </c>
    </row>
    <row r="392" spans="1:20" x14ac:dyDescent="0.25">
      <c r="A392" s="1" t="s">
        <v>567</v>
      </c>
      <c r="B392" s="9" t="str">
        <f t="shared" si="43"/>
        <v>10/04/2012</v>
      </c>
      <c r="C392" s="9" t="s">
        <v>4645</v>
      </c>
      <c r="D392" s="10" t="str">
        <f t="shared" si="44"/>
        <v>2012</v>
      </c>
      <c r="E392" s="10" t="str">
        <f t="shared" si="42"/>
        <v>October</v>
      </c>
      <c r="F392" s="2">
        <v>41186</v>
      </c>
      <c r="G392" s="2">
        <v>41189</v>
      </c>
      <c r="H392" s="9" t="str">
        <f t="shared" si="45"/>
        <v>On Date</v>
      </c>
      <c r="I392" s="1" t="s">
        <v>3484</v>
      </c>
      <c r="J392" s="1" t="s">
        <v>3133</v>
      </c>
      <c r="K392" s="1" t="s">
        <v>3140</v>
      </c>
      <c r="L392" s="1" t="s">
        <v>3135</v>
      </c>
      <c r="M392" s="1" t="s">
        <v>28</v>
      </c>
      <c r="N392" s="1" t="s">
        <v>98</v>
      </c>
      <c r="O392" s="3">
        <f t="shared" si="46"/>
        <v>9.975200000000001</v>
      </c>
      <c r="P392" s="3">
        <v>26.96</v>
      </c>
      <c r="Q392" s="3">
        <v>2</v>
      </c>
      <c r="R392" s="3">
        <v>7.0095999999999998</v>
      </c>
      <c r="S392" s="11">
        <f t="shared" si="47"/>
        <v>560.76800000000003</v>
      </c>
      <c r="T392" t="str">
        <f t="shared" si="48"/>
        <v>PROFIT</v>
      </c>
    </row>
    <row r="393" spans="1:20" x14ac:dyDescent="0.25">
      <c r="A393" s="1" t="s">
        <v>568</v>
      </c>
      <c r="B393" s="9" t="str">
        <f t="shared" si="43"/>
        <v>06/21/2013</v>
      </c>
      <c r="C393" s="9" t="s">
        <v>4646</v>
      </c>
      <c r="D393" s="10" t="str">
        <f t="shared" si="44"/>
        <v>2013</v>
      </c>
      <c r="E393" s="10" t="str">
        <f t="shared" si="42"/>
        <v>June</v>
      </c>
      <c r="F393" s="2">
        <v>41446</v>
      </c>
      <c r="G393" s="2">
        <v>41447</v>
      </c>
      <c r="H393" s="9" t="str">
        <f t="shared" si="45"/>
        <v>On Date</v>
      </c>
      <c r="I393" s="1" t="s">
        <v>3485</v>
      </c>
      <c r="J393" s="1" t="s">
        <v>3133</v>
      </c>
      <c r="K393" s="1" t="s">
        <v>3150</v>
      </c>
      <c r="L393" s="1" t="s">
        <v>3135</v>
      </c>
      <c r="M393" s="1" t="s">
        <v>45</v>
      </c>
      <c r="N393" s="1" t="s">
        <v>569</v>
      </c>
      <c r="O393" s="3">
        <f t="shared" si="46"/>
        <v>3.4735999999999998</v>
      </c>
      <c r="P393" s="3">
        <v>46.76</v>
      </c>
      <c r="Q393" s="3">
        <v>7</v>
      </c>
      <c r="R393" s="3">
        <v>22.444800000000001</v>
      </c>
      <c r="S393" s="11">
        <f t="shared" si="47"/>
        <v>1795.5840000000001</v>
      </c>
      <c r="T393" t="str">
        <f t="shared" si="48"/>
        <v>PROFIT</v>
      </c>
    </row>
    <row r="394" spans="1:20" x14ac:dyDescent="0.25">
      <c r="A394" s="1" t="s">
        <v>568</v>
      </c>
      <c r="B394" s="9" t="str">
        <f t="shared" si="43"/>
        <v>06/21/2013</v>
      </c>
      <c r="C394" s="9" t="s">
        <v>4646</v>
      </c>
      <c r="D394" s="10" t="str">
        <f t="shared" si="44"/>
        <v>2013</v>
      </c>
      <c r="E394" s="10" t="str">
        <f t="shared" si="42"/>
        <v>June</v>
      </c>
      <c r="F394" s="2">
        <v>41446</v>
      </c>
      <c r="G394" s="2">
        <v>41447</v>
      </c>
      <c r="H394" s="9" t="str">
        <f t="shared" si="45"/>
        <v>On Date</v>
      </c>
      <c r="I394" s="1" t="s">
        <v>3485</v>
      </c>
      <c r="J394" s="1" t="s">
        <v>3133</v>
      </c>
      <c r="K394" s="1" t="s">
        <v>3150</v>
      </c>
      <c r="L394" s="1" t="s">
        <v>3135</v>
      </c>
      <c r="M394" s="1" t="s">
        <v>18</v>
      </c>
      <c r="N394" s="1" t="s">
        <v>466</v>
      </c>
      <c r="O394" s="3">
        <f t="shared" si="46"/>
        <v>3.7637999999999998</v>
      </c>
      <c r="P394" s="3">
        <v>17.712</v>
      </c>
      <c r="Q394" s="3">
        <v>3</v>
      </c>
      <c r="R394" s="3">
        <v>6.4206000000000003</v>
      </c>
      <c r="S394" s="11">
        <f t="shared" si="47"/>
        <v>513.64800000000002</v>
      </c>
      <c r="T394" t="str">
        <f t="shared" si="48"/>
        <v>PROFIT</v>
      </c>
    </row>
    <row r="395" spans="1:20" x14ac:dyDescent="0.25">
      <c r="A395" s="1" t="s">
        <v>568</v>
      </c>
      <c r="B395" s="9" t="str">
        <f t="shared" si="43"/>
        <v>06/21/2013</v>
      </c>
      <c r="C395" s="9" t="s">
        <v>4646</v>
      </c>
      <c r="D395" s="10" t="str">
        <f t="shared" si="44"/>
        <v>2013</v>
      </c>
      <c r="E395" s="10" t="str">
        <f t="shared" si="42"/>
        <v>June</v>
      </c>
      <c r="F395" s="2">
        <v>41446</v>
      </c>
      <c r="G395" s="2">
        <v>41447</v>
      </c>
      <c r="H395" s="9" t="str">
        <f t="shared" si="45"/>
        <v>On Date</v>
      </c>
      <c r="I395" s="1" t="s">
        <v>3485</v>
      </c>
      <c r="J395" s="1" t="s">
        <v>3133</v>
      </c>
      <c r="K395" s="1" t="s">
        <v>3150</v>
      </c>
      <c r="L395" s="1" t="s">
        <v>3135</v>
      </c>
      <c r="M395" s="1" t="s">
        <v>20</v>
      </c>
      <c r="N395" s="1" t="s">
        <v>570</v>
      </c>
      <c r="O395" s="3">
        <f t="shared" si="46"/>
        <v>8.0586000000000002</v>
      </c>
      <c r="P395" s="3">
        <v>21.78</v>
      </c>
      <c r="Q395" s="3">
        <v>2</v>
      </c>
      <c r="R395" s="3">
        <v>5.6627999999999998</v>
      </c>
      <c r="S395" s="11">
        <f t="shared" si="47"/>
        <v>453.024</v>
      </c>
      <c r="T395" t="str">
        <f t="shared" si="48"/>
        <v>PROFIT</v>
      </c>
    </row>
    <row r="396" spans="1:20" x14ac:dyDescent="0.25">
      <c r="A396" s="1" t="s">
        <v>568</v>
      </c>
      <c r="B396" s="9" t="str">
        <f t="shared" si="43"/>
        <v>06/21/2013</v>
      </c>
      <c r="C396" s="9" t="s">
        <v>4646</v>
      </c>
      <c r="D396" s="10" t="str">
        <f t="shared" si="44"/>
        <v>2013</v>
      </c>
      <c r="E396" s="10" t="str">
        <f t="shared" ref="E396:E459" si="49">TEXT(B396,"mmmm")</f>
        <v>June</v>
      </c>
      <c r="F396" s="2">
        <v>41446</v>
      </c>
      <c r="G396" s="2">
        <v>41447</v>
      </c>
      <c r="H396" s="9" t="str">
        <f t="shared" si="45"/>
        <v>On Date</v>
      </c>
      <c r="I396" s="1" t="s">
        <v>3485</v>
      </c>
      <c r="J396" s="1" t="s">
        <v>3133</v>
      </c>
      <c r="K396" s="1" t="s">
        <v>3150</v>
      </c>
      <c r="L396" s="1" t="s">
        <v>3135</v>
      </c>
      <c r="M396" s="1" t="s">
        <v>28</v>
      </c>
      <c r="N396" s="1" t="s">
        <v>571</v>
      </c>
      <c r="O396" s="3">
        <f t="shared" si="46"/>
        <v>50.741199999999999</v>
      </c>
      <c r="P396" s="3">
        <v>161.94</v>
      </c>
      <c r="Q396" s="3">
        <v>3</v>
      </c>
      <c r="R396" s="3">
        <v>9.7164000000000001</v>
      </c>
      <c r="S396" s="11">
        <f t="shared" si="47"/>
        <v>777.31200000000001</v>
      </c>
      <c r="T396" t="str">
        <f t="shared" si="48"/>
        <v>PROFIT</v>
      </c>
    </row>
    <row r="397" spans="1:20" x14ac:dyDescent="0.25">
      <c r="A397" s="1" t="s">
        <v>568</v>
      </c>
      <c r="B397" s="9" t="str">
        <f t="shared" si="43"/>
        <v>06/21/2013</v>
      </c>
      <c r="C397" s="9" t="s">
        <v>4646</v>
      </c>
      <c r="D397" s="10" t="str">
        <f t="shared" si="44"/>
        <v>2013</v>
      </c>
      <c r="E397" s="10" t="str">
        <f t="shared" si="49"/>
        <v>June</v>
      </c>
      <c r="F397" s="2">
        <v>41446</v>
      </c>
      <c r="G397" s="2">
        <v>41447</v>
      </c>
      <c r="H397" s="9" t="str">
        <f t="shared" si="45"/>
        <v>On Date</v>
      </c>
      <c r="I397" s="1" t="s">
        <v>3485</v>
      </c>
      <c r="J397" s="1" t="s">
        <v>3133</v>
      </c>
      <c r="K397" s="1" t="s">
        <v>3150</v>
      </c>
      <c r="L397" s="1" t="s">
        <v>3135</v>
      </c>
      <c r="M397" s="1" t="s">
        <v>72</v>
      </c>
      <c r="N397" s="1" t="s">
        <v>572</v>
      </c>
      <c r="O397" s="3">
        <f t="shared" si="46"/>
        <v>84.8232</v>
      </c>
      <c r="P397" s="3">
        <v>161.56800000000001</v>
      </c>
      <c r="Q397" s="3">
        <v>2</v>
      </c>
      <c r="R397" s="3">
        <v>-8.0784000000000002</v>
      </c>
      <c r="S397" s="11">
        <f t="shared" si="47"/>
        <v>-646.27200000000005</v>
      </c>
      <c r="T397" t="str">
        <f t="shared" si="48"/>
        <v>LOSS</v>
      </c>
    </row>
    <row r="398" spans="1:20" x14ac:dyDescent="0.25">
      <c r="A398" s="1" t="s">
        <v>573</v>
      </c>
      <c r="B398" s="9" t="str">
        <f t="shared" si="43"/>
        <v>12/19/2013</v>
      </c>
      <c r="C398" s="9" t="s">
        <v>4376</v>
      </c>
      <c r="D398" s="10" t="str">
        <f t="shared" si="44"/>
        <v>2013</v>
      </c>
      <c r="E398" s="10" t="str">
        <f t="shared" si="49"/>
        <v>December</v>
      </c>
      <c r="F398" s="2">
        <v>41627</v>
      </c>
      <c r="G398" s="2">
        <v>41632</v>
      </c>
      <c r="H398" s="9" t="str">
        <f t="shared" si="45"/>
        <v>On Date</v>
      </c>
      <c r="I398" s="1" t="s">
        <v>3486</v>
      </c>
      <c r="J398" s="1" t="s">
        <v>3133</v>
      </c>
      <c r="K398" s="1" t="s">
        <v>3134</v>
      </c>
      <c r="L398" s="1" t="s">
        <v>3135</v>
      </c>
      <c r="M398" s="1" t="s">
        <v>45</v>
      </c>
      <c r="N398" s="1" t="s">
        <v>574</v>
      </c>
      <c r="O398" s="3">
        <f t="shared" si="46"/>
        <v>3.3696000000000002</v>
      </c>
      <c r="P398" s="3">
        <v>38.880000000000003</v>
      </c>
      <c r="Q398" s="3">
        <v>6</v>
      </c>
      <c r="R398" s="3">
        <v>18.662400000000002</v>
      </c>
      <c r="S398" s="11">
        <f t="shared" si="47"/>
        <v>1492.9920000000002</v>
      </c>
      <c r="T398" t="str">
        <f t="shared" si="48"/>
        <v>PROFIT</v>
      </c>
    </row>
    <row r="399" spans="1:20" x14ac:dyDescent="0.25">
      <c r="A399" s="1" t="s">
        <v>573</v>
      </c>
      <c r="B399" s="9" t="str">
        <f t="shared" si="43"/>
        <v>12/19/2013</v>
      </c>
      <c r="C399" s="9" t="s">
        <v>4376</v>
      </c>
      <c r="D399" s="10" t="str">
        <f t="shared" si="44"/>
        <v>2013</v>
      </c>
      <c r="E399" s="10" t="str">
        <f t="shared" si="49"/>
        <v>December</v>
      </c>
      <c r="F399" s="2">
        <v>41627</v>
      </c>
      <c r="G399" s="2">
        <v>41632</v>
      </c>
      <c r="H399" s="9" t="str">
        <f t="shared" si="45"/>
        <v>On Date</v>
      </c>
      <c r="I399" s="1" t="s">
        <v>3486</v>
      </c>
      <c r="J399" s="1" t="s">
        <v>3133</v>
      </c>
      <c r="K399" s="1" t="s">
        <v>3134</v>
      </c>
      <c r="L399" s="1" t="s">
        <v>3135</v>
      </c>
      <c r="M399" s="1" t="s">
        <v>12</v>
      </c>
      <c r="N399" s="1" t="s">
        <v>575</v>
      </c>
      <c r="O399" s="3">
        <f t="shared" si="46"/>
        <v>15.1668</v>
      </c>
      <c r="P399" s="3">
        <v>183.84</v>
      </c>
      <c r="Q399" s="3">
        <v>8</v>
      </c>
      <c r="R399" s="3">
        <v>62.505600000000001</v>
      </c>
      <c r="S399" s="11">
        <f t="shared" si="47"/>
        <v>5000.4480000000003</v>
      </c>
      <c r="T399" t="str">
        <f t="shared" si="48"/>
        <v>PROFIT</v>
      </c>
    </row>
    <row r="400" spans="1:20" x14ac:dyDescent="0.25">
      <c r="A400" s="1" t="s">
        <v>573</v>
      </c>
      <c r="B400" s="9" t="str">
        <f t="shared" si="43"/>
        <v>12/19/2013</v>
      </c>
      <c r="C400" s="9" t="s">
        <v>4376</v>
      </c>
      <c r="D400" s="10" t="str">
        <f t="shared" si="44"/>
        <v>2013</v>
      </c>
      <c r="E400" s="10" t="str">
        <f t="shared" si="49"/>
        <v>December</v>
      </c>
      <c r="F400" s="2">
        <v>41627</v>
      </c>
      <c r="G400" s="2">
        <v>41632</v>
      </c>
      <c r="H400" s="9" t="str">
        <f t="shared" si="45"/>
        <v>On Date</v>
      </c>
      <c r="I400" s="1" t="s">
        <v>3486</v>
      </c>
      <c r="J400" s="1" t="s">
        <v>3133</v>
      </c>
      <c r="K400" s="1" t="s">
        <v>3134</v>
      </c>
      <c r="L400" s="1" t="s">
        <v>3135</v>
      </c>
      <c r="M400" s="1" t="s">
        <v>82</v>
      </c>
      <c r="N400" s="1" t="s">
        <v>222</v>
      </c>
      <c r="O400" s="3">
        <f t="shared" si="46"/>
        <v>110.06699999999998</v>
      </c>
      <c r="P400" s="3">
        <v>579.29999999999995</v>
      </c>
      <c r="Q400" s="3">
        <v>5</v>
      </c>
      <c r="R400" s="3">
        <v>28.965</v>
      </c>
      <c r="S400" s="11">
        <f t="shared" si="47"/>
        <v>2317.1999999999998</v>
      </c>
      <c r="T400" t="str">
        <f t="shared" si="48"/>
        <v>PROFIT</v>
      </c>
    </row>
    <row r="401" spans="1:20" x14ac:dyDescent="0.25">
      <c r="A401" s="1" t="s">
        <v>576</v>
      </c>
      <c r="B401" s="9" t="str">
        <f t="shared" si="43"/>
        <v>10/16/2014</v>
      </c>
      <c r="C401" s="9" t="s">
        <v>4647</v>
      </c>
      <c r="D401" s="10" t="str">
        <f t="shared" si="44"/>
        <v>2014</v>
      </c>
      <c r="E401" s="10" t="str">
        <f t="shared" si="49"/>
        <v>October</v>
      </c>
      <c r="F401" s="2">
        <v>41928</v>
      </c>
      <c r="G401" s="2">
        <v>41931</v>
      </c>
      <c r="H401" s="9" t="str">
        <f t="shared" si="45"/>
        <v>On Date</v>
      </c>
      <c r="I401" s="1" t="s">
        <v>3487</v>
      </c>
      <c r="J401" s="1" t="s">
        <v>3133</v>
      </c>
      <c r="K401" s="1" t="s">
        <v>3140</v>
      </c>
      <c r="L401" s="1" t="s">
        <v>3135</v>
      </c>
      <c r="M401" s="1" t="s">
        <v>14</v>
      </c>
      <c r="N401" s="1" t="s">
        <v>577</v>
      </c>
      <c r="O401" s="3">
        <f t="shared" si="46"/>
        <v>15.385999999999999</v>
      </c>
      <c r="P401" s="3">
        <v>87.92</v>
      </c>
      <c r="Q401" s="3">
        <v>4</v>
      </c>
      <c r="R401" s="3">
        <v>26.376000000000001</v>
      </c>
      <c r="S401" s="11">
        <f t="shared" si="47"/>
        <v>2110.08</v>
      </c>
      <c r="T401" t="str">
        <f t="shared" si="48"/>
        <v>PROFIT</v>
      </c>
    </row>
    <row r="402" spans="1:20" x14ac:dyDescent="0.25">
      <c r="A402" s="1" t="s">
        <v>578</v>
      </c>
      <c r="B402" s="9" t="str">
        <f t="shared" si="43"/>
        <v>05/24/2013</v>
      </c>
      <c r="C402" s="9" t="s">
        <v>4526</v>
      </c>
      <c r="D402" s="10" t="str">
        <f t="shared" si="44"/>
        <v>2013</v>
      </c>
      <c r="E402" s="10" t="str">
        <f t="shared" si="49"/>
        <v>May</v>
      </c>
      <c r="F402" s="2">
        <v>41418</v>
      </c>
      <c r="G402" s="2">
        <v>41422</v>
      </c>
      <c r="H402" s="9" t="str">
        <f t="shared" si="45"/>
        <v>On Date</v>
      </c>
      <c r="I402" s="1" t="s">
        <v>3488</v>
      </c>
      <c r="J402" s="1" t="s">
        <v>3133</v>
      </c>
      <c r="K402" s="1" t="s">
        <v>3140</v>
      </c>
      <c r="L402" s="1" t="s">
        <v>3135</v>
      </c>
      <c r="M402" s="1" t="s">
        <v>12</v>
      </c>
      <c r="N402" s="1" t="s">
        <v>545</v>
      </c>
      <c r="O402" s="3">
        <f t="shared" si="46"/>
        <v>6.9159999999999995</v>
      </c>
      <c r="P402" s="3">
        <v>37.049999999999997</v>
      </c>
      <c r="Q402" s="3">
        <v>3</v>
      </c>
      <c r="R402" s="3">
        <v>16.302</v>
      </c>
      <c r="S402" s="11">
        <f t="shared" si="47"/>
        <v>1304.1599999999999</v>
      </c>
      <c r="T402" t="str">
        <f t="shared" si="48"/>
        <v>PROFIT</v>
      </c>
    </row>
    <row r="403" spans="1:20" x14ac:dyDescent="0.25">
      <c r="A403" s="1" t="s">
        <v>579</v>
      </c>
      <c r="B403" s="9" t="str">
        <f t="shared" si="43"/>
        <v>05/06/2011</v>
      </c>
      <c r="C403" s="9" t="s">
        <v>4397</v>
      </c>
      <c r="D403" s="10" t="str">
        <f t="shared" si="44"/>
        <v>2011</v>
      </c>
      <c r="E403" s="10" t="str">
        <f t="shared" si="49"/>
        <v>May</v>
      </c>
      <c r="F403" s="2">
        <v>40669</v>
      </c>
      <c r="G403" s="2">
        <v>40673</v>
      </c>
      <c r="H403" s="9" t="str">
        <f t="shared" si="45"/>
        <v>On Date</v>
      </c>
      <c r="I403" s="1" t="s">
        <v>3489</v>
      </c>
      <c r="J403" s="1" t="s">
        <v>3133</v>
      </c>
      <c r="K403" s="1" t="s">
        <v>3134</v>
      </c>
      <c r="L403" s="1" t="s">
        <v>3135</v>
      </c>
      <c r="M403" s="1" t="s">
        <v>18</v>
      </c>
      <c r="N403" s="1" t="s">
        <v>580</v>
      </c>
      <c r="O403" s="3">
        <f t="shared" si="46"/>
        <v>10.994999999999997</v>
      </c>
      <c r="P403" s="3">
        <v>140.73599999999999</v>
      </c>
      <c r="Q403" s="3">
        <v>8</v>
      </c>
      <c r="R403" s="3">
        <v>52.776000000000003</v>
      </c>
      <c r="S403" s="11">
        <f t="shared" si="47"/>
        <v>4222.08</v>
      </c>
      <c r="T403" t="str">
        <f t="shared" si="48"/>
        <v>PROFIT</v>
      </c>
    </row>
    <row r="404" spans="1:20" x14ac:dyDescent="0.25">
      <c r="A404" s="1" t="s">
        <v>581</v>
      </c>
      <c r="B404" s="9" t="str">
        <f t="shared" si="43"/>
        <v>04/03/2014</v>
      </c>
      <c r="C404" s="9" t="s">
        <v>4648</v>
      </c>
      <c r="D404" s="10" t="str">
        <f t="shared" si="44"/>
        <v>2014</v>
      </c>
      <c r="E404" s="10" t="str">
        <f t="shared" si="49"/>
        <v>April</v>
      </c>
      <c r="F404" s="2">
        <v>41732</v>
      </c>
      <c r="G404" s="2">
        <v>41737</v>
      </c>
      <c r="H404" s="9" t="str">
        <f t="shared" si="45"/>
        <v>On Date</v>
      </c>
      <c r="I404" s="1" t="s">
        <v>3490</v>
      </c>
      <c r="J404" s="1" t="s">
        <v>3133</v>
      </c>
      <c r="K404" s="1" t="s">
        <v>3134</v>
      </c>
      <c r="L404" s="1" t="s">
        <v>3135</v>
      </c>
      <c r="M404" s="1" t="s">
        <v>12</v>
      </c>
      <c r="N404" s="1" t="s">
        <v>582</v>
      </c>
      <c r="O404" s="3">
        <f t="shared" si="46"/>
        <v>6.1937999999999995</v>
      </c>
      <c r="P404" s="3">
        <v>25.11</v>
      </c>
      <c r="Q404" s="3">
        <v>3</v>
      </c>
      <c r="R404" s="3">
        <v>6.5286</v>
      </c>
      <c r="S404" s="11">
        <f t="shared" si="47"/>
        <v>522.28800000000001</v>
      </c>
      <c r="T404" t="str">
        <f t="shared" si="48"/>
        <v>PROFIT</v>
      </c>
    </row>
    <row r="405" spans="1:20" x14ac:dyDescent="0.25">
      <c r="A405" s="1" t="s">
        <v>583</v>
      </c>
      <c r="B405" s="9" t="str">
        <f t="shared" si="43"/>
        <v>05/05/2014</v>
      </c>
      <c r="C405" s="9" t="s">
        <v>4540</v>
      </c>
      <c r="D405" s="10" t="str">
        <f t="shared" si="44"/>
        <v>2014</v>
      </c>
      <c r="E405" s="10" t="str">
        <f t="shared" si="49"/>
        <v>May</v>
      </c>
      <c r="F405" s="2">
        <v>41764</v>
      </c>
      <c r="G405" s="2">
        <v>41769</v>
      </c>
      <c r="H405" s="9" t="str">
        <f t="shared" si="45"/>
        <v>On Date</v>
      </c>
      <c r="I405" s="1" t="s">
        <v>3443</v>
      </c>
      <c r="J405" s="1" t="s">
        <v>3133</v>
      </c>
      <c r="K405" s="1" t="s">
        <v>3140</v>
      </c>
      <c r="L405" s="1" t="s">
        <v>3135</v>
      </c>
      <c r="M405" s="1" t="s">
        <v>16</v>
      </c>
      <c r="N405" s="1" t="s">
        <v>584</v>
      </c>
      <c r="O405" s="3">
        <f t="shared" si="46"/>
        <v>32.652900000000002</v>
      </c>
      <c r="P405" s="3">
        <v>183.96</v>
      </c>
      <c r="Q405" s="3">
        <v>5</v>
      </c>
      <c r="R405" s="3">
        <v>20.695499999999999</v>
      </c>
      <c r="S405" s="11">
        <f t="shared" si="47"/>
        <v>1655.6399999999999</v>
      </c>
      <c r="T405" t="str">
        <f t="shared" si="48"/>
        <v>PROFIT</v>
      </c>
    </row>
    <row r="406" spans="1:20" x14ac:dyDescent="0.25">
      <c r="A406" s="1" t="s">
        <v>583</v>
      </c>
      <c r="B406" s="9" t="str">
        <f t="shared" si="43"/>
        <v>05/05/2014</v>
      </c>
      <c r="C406" s="9" t="s">
        <v>4540</v>
      </c>
      <c r="D406" s="10" t="str">
        <f t="shared" si="44"/>
        <v>2014</v>
      </c>
      <c r="E406" s="10" t="str">
        <f t="shared" si="49"/>
        <v>May</v>
      </c>
      <c r="F406" s="2">
        <v>41764</v>
      </c>
      <c r="G406" s="2">
        <v>41769</v>
      </c>
      <c r="H406" s="9" t="str">
        <f t="shared" si="45"/>
        <v>On Date</v>
      </c>
      <c r="I406" s="1" t="s">
        <v>3443</v>
      </c>
      <c r="J406" s="1" t="s">
        <v>3133</v>
      </c>
      <c r="K406" s="1" t="s">
        <v>3140</v>
      </c>
      <c r="L406" s="1" t="s">
        <v>3135</v>
      </c>
      <c r="M406" s="1" t="s">
        <v>45</v>
      </c>
      <c r="N406" s="1" t="s">
        <v>585</v>
      </c>
      <c r="O406" s="3">
        <f t="shared" si="46"/>
        <v>3.0524</v>
      </c>
      <c r="P406" s="3">
        <v>17.61</v>
      </c>
      <c r="Q406" s="3">
        <v>3</v>
      </c>
      <c r="R406" s="3">
        <v>8.4527999999999999</v>
      </c>
      <c r="S406" s="11">
        <f t="shared" si="47"/>
        <v>676.22399999999993</v>
      </c>
      <c r="T406" t="str">
        <f t="shared" si="48"/>
        <v>PROFIT</v>
      </c>
    </row>
    <row r="407" spans="1:20" x14ac:dyDescent="0.25">
      <c r="A407" s="1" t="s">
        <v>583</v>
      </c>
      <c r="B407" s="9" t="str">
        <f t="shared" si="43"/>
        <v>05/05/2014</v>
      </c>
      <c r="C407" s="9" t="s">
        <v>4540</v>
      </c>
      <c r="D407" s="10" t="str">
        <f t="shared" si="44"/>
        <v>2014</v>
      </c>
      <c r="E407" s="10" t="str">
        <f t="shared" si="49"/>
        <v>May</v>
      </c>
      <c r="F407" s="2">
        <v>41764</v>
      </c>
      <c r="G407" s="2">
        <v>41769</v>
      </c>
      <c r="H407" s="9" t="str">
        <f t="shared" si="45"/>
        <v>On Date</v>
      </c>
      <c r="I407" s="1" t="s">
        <v>3443</v>
      </c>
      <c r="J407" s="1" t="s">
        <v>3133</v>
      </c>
      <c r="K407" s="1" t="s">
        <v>3140</v>
      </c>
      <c r="L407" s="1" t="s">
        <v>3135</v>
      </c>
      <c r="M407" s="1" t="s">
        <v>22</v>
      </c>
      <c r="N407" s="1" t="s">
        <v>549</v>
      </c>
      <c r="O407" s="3">
        <f t="shared" si="46"/>
        <v>289.62009999999998</v>
      </c>
      <c r="P407" s="3">
        <v>300.904</v>
      </c>
      <c r="Q407" s="3">
        <v>1</v>
      </c>
      <c r="R407" s="3">
        <v>11.283899999999999</v>
      </c>
      <c r="S407" s="11">
        <f t="shared" si="47"/>
        <v>902.71199999999999</v>
      </c>
      <c r="T407" t="str">
        <f t="shared" si="48"/>
        <v>PROFIT</v>
      </c>
    </row>
    <row r="408" spans="1:20" x14ac:dyDescent="0.25">
      <c r="A408" s="1" t="s">
        <v>586</v>
      </c>
      <c r="B408" s="9" t="str">
        <f t="shared" si="43"/>
        <v>09/26/2011</v>
      </c>
      <c r="C408" s="9" t="s">
        <v>4546</v>
      </c>
      <c r="D408" s="10" t="str">
        <f t="shared" si="44"/>
        <v>2011</v>
      </c>
      <c r="E408" s="10" t="str">
        <f t="shared" si="49"/>
        <v>September</v>
      </c>
      <c r="F408" s="2">
        <v>40812</v>
      </c>
      <c r="G408" s="2">
        <v>40817</v>
      </c>
      <c r="H408" s="9" t="str">
        <f t="shared" si="45"/>
        <v>On Date</v>
      </c>
      <c r="I408" s="1" t="s">
        <v>3491</v>
      </c>
      <c r="J408" s="1" t="s">
        <v>3133</v>
      </c>
      <c r="K408" s="1" t="s">
        <v>3134</v>
      </c>
      <c r="L408" s="1" t="s">
        <v>3135</v>
      </c>
      <c r="M408" s="1" t="s">
        <v>72</v>
      </c>
      <c r="N408" s="1" t="s">
        <v>587</v>
      </c>
      <c r="O408" s="3">
        <f t="shared" si="46"/>
        <v>72.784000000000006</v>
      </c>
      <c r="P408" s="3">
        <v>145.56800000000001</v>
      </c>
      <c r="Q408" s="3">
        <v>2</v>
      </c>
      <c r="R408" s="3">
        <v>0</v>
      </c>
      <c r="S408" s="11">
        <f t="shared" si="47"/>
        <v>0</v>
      </c>
      <c r="T408" t="str">
        <f t="shared" si="48"/>
        <v>PROFIT</v>
      </c>
    </row>
    <row r="409" spans="1:20" x14ac:dyDescent="0.25">
      <c r="A409" s="1" t="s">
        <v>588</v>
      </c>
      <c r="B409" s="9" t="str">
        <f t="shared" si="43"/>
        <v>11/11/2014</v>
      </c>
      <c r="C409" s="9" t="s">
        <v>4256</v>
      </c>
      <c r="D409" s="10" t="str">
        <f t="shared" si="44"/>
        <v>2014</v>
      </c>
      <c r="E409" s="10" t="str">
        <f t="shared" si="49"/>
        <v>November</v>
      </c>
      <c r="F409" s="2">
        <v>41954</v>
      </c>
      <c r="G409" s="2">
        <v>41955</v>
      </c>
      <c r="H409" s="9" t="str">
        <f t="shared" si="45"/>
        <v>On Date</v>
      </c>
      <c r="I409" s="1" t="s">
        <v>3492</v>
      </c>
      <c r="J409" s="1" t="s">
        <v>3133</v>
      </c>
      <c r="K409" s="1" t="s">
        <v>3167</v>
      </c>
      <c r="L409" s="1" t="s">
        <v>3143</v>
      </c>
      <c r="M409" s="1" t="s">
        <v>18</v>
      </c>
      <c r="N409" s="1" t="s">
        <v>589</v>
      </c>
      <c r="O409" s="3">
        <f t="shared" si="46"/>
        <v>4.57</v>
      </c>
      <c r="P409" s="3">
        <v>38.387999999999998</v>
      </c>
      <c r="Q409" s="3">
        <v>14</v>
      </c>
      <c r="R409" s="3">
        <v>-25.591999999999999</v>
      </c>
      <c r="S409" s="11">
        <f t="shared" si="47"/>
        <v>-2047.36</v>
      </c>
      <c r="T409" t="str">
        <f t="shared" si="48"/>
        <v>LOSS</v>
      </c>
    </row>
    <row r="410" spans="1:20" x14ac:dyDescent="0.25">
      <c r="A410" s="1" t="s">
        <v>588</v>
      </c>
      <c r="B410" s="9" t="str">
        <f t="shared" si="43"/>
        <v>11/11/2014</v>
      </c>
      <c r="C410" s="9" t="s">
        <v>4256</v>
      </c>
      <c r="D410" s="10" t="str">
        <f t="shared" si="44"/>
        <v>2014</v>
      </c>
      <c r="E410" s="10" t="str">
        <f t="shared" si="49"/>
        <v>November</v>
      </c>
      <c r="F410" s="2">
        <v>41954</v>
      </c>
      <c r="G410" s="2">
        <v>41955</v>
      </c>
      <c r="H410" s="9" t="str">
        <f t="shared" si="45"/>
        <v>On Date</v>
      </c>
      <c r="I410" s="1" t="s">
        <v>3492</v>
      </c>
      <c r="J410" s="1" t="s">
        <v>3133</v>
      </c>
      <c r="K410" s="1" t="s">
        <v>3167</v>
      </c>
      <c r="L410" s="1" t="s">
        <v>3143</v>
      </c>
      <c r="M410" s="1" t="s">
        <v>510</v>
      </c>
      <c r="N410" s="1" t="s">
        <v>590</v>
      </c>
      <c r="O410" s="3">
        <f t="shared" si="46"/>
        <v>79.995000000000005</v>
      </c>
      <c r="P410" s="3">
        <v>95.994</v>
      </c>
      <c r="Q410" s="3">
        <v>2</v>
      </c>
      <c r="R410" s="3">
        <v>-63.996000000000002</v>
      </c>
      <c r="S410" s="11">
        <f t="shared" si="47"/>
        <v>-5119.68</v>
      </c>
      <c r="T410" t="str">
        <f t="shared" si="48"/>
        <v>LOSS</v>
      </c>
    </row>
    <row r="411" spans="1:20" x14ac:dyDescent="0.25">
      <c r="A411" s="1" t="s">
        <v>588</v>
      </c>
      <c r="B411" s="9" t="str">
        <f t="shared" si="43"/>
        <v>11/11/2014</v>
      </c>
      <c r="C411" s="9" t="s">
        <v>4256</v>
      </c>
      <c r="D411" s="10" t="str">
        <f t="shared" si="44"/>
        <v>2014</v>
      </c>
      <c r="E411" s="10" t="str">
        <f t="shared" si="49"/>
        <v>November</v>
      </c>
      <c r="F411" s="2">
        <v>41954</v>
      </c>
      <c r="G411" s="2">
        <v>41955</v>
      </c>
      <c r="H411" s="9" t="str">
        <f t="shared" si="45"/>
        <v>On Date</v>
      </c>
      <c r="I411" s="1" t="s">
        <v>3492</v>
      </c>
      <c r="J411" s="1" t="s">
        <v>3133</v>
      </c>
      <c r="K411" s="1" t="s">
        <v>3167</v>
      </c>
      <c r="L411" s="1" t="s">
        <v>3143</v>
      </c>
      <c r="M411" s="1" t="s">
        <v>38</v>
      </c>
      <c r="N411" s="1" t="s">
        <v>591</v>
      </c>
      <c r="O411" s="3">
        <f t="shared" si="46"/>
        <v>45.9908</v>
      </c>
      <c r="P411" s="3">
        <v>239.952</v>
      </c>
      <c r="Q411" s="3">
        <v>6</v>
      </c>
      <c r="R411" s="3">
        <v>-35.992800000000003</v>
      </c>
      <c r="S411" s="11">
        <f t="shared" si="47"/>
        <v>-2879.424</v>
      </c>
      <c r="T411" t="str">
        <f t="shared" si="48"/>
        <v>LOSS</v>
      </c>
    </row>
    <row r="412" spans="1:20" x14ac:dyDescent="0.25">
      <c r="A412" s="1" t="s">
        <v>588</v>
      </c>
      <c r="B412" s="9" t="str">
        <f t="shared" si="43"/>
        <v>11/11/2014</v>
      </c>
      <c r="C412" s="9" t="s">
        <v>4256</v>
      </c>
      <c r="D412" s="10" t="str">
        <f t="shared" si="44"/>
        <v>2014</v>
      </c>
      <c r="E412" s="10" t="str">
        <f t="shared" si="49"/>
        <v>November</v>
      </c>
      <c r="F412" s="2">
        <v>41954</v>
      </c>
      <c r="G412" s="2">
        <v>41955</v>
      </c>
      <c r="H412" s="9" t="str">
        <f t="shared" si="45"/>
        <v>On Date</v>
      </c>
      <c r="I412" s="1" t="s">
        <v>3492</v>
      </c>
      <c r="J412" s="1" t="s">
        <v>3133</v>
      </c>
      <c r="K412" s="1" t="s">
        <v>3167</v>
      </c>
      <c r="L412" s="1" t="s">
        <v>3143</v>
      </c>
      <c r="M412" s="1" t="s">
        <v>16</v>
      </c>
      <c r="N412" s="1" t="s">
        <v>124</v>
      </c>
      <c r="O412" s="3">
        <f t="shared" si="46"/>
        <v>93.232600000000005</v>
      </c>
      <c r="P412" s="3">
        <v>201.584</v>
      </c>
      <c r="Q412" s="3">
        <v>2</v>
      </c>
      <c r="R412" s="3">
        <v>15.1188</v>
      </c>
      <c r="S412" s="11">
        <f t="shared" si="47"/>
        <v>1209.5039999999999</v>
      </c>
      <c r="T412" t="str">
        <f t="shared" si="48"/>
        <v>PROFIT</v>
      </c>
    </row>
    <row r="413" spans="1:20" x14ac:dyDescent="0.25">
      <c r="A413" s="1" t="s">
        <v>588</v>
      </c>
      <c r="B413" s="9" t="str">
        <f t="shared" si="43"/>
        <v>11/11/2014</v>
      </c>
      <c r="C413" s="9" t="s">
        <v>4256</v>
      </c>
      <c r="D413" s="10" t="str">
        <f t="shared" si="44"/>
        <v>2014</v>
      </c>
      <c r="E413" s="10" t="str">
        <f t="shared" si="49"/>
        <v>November</v>
      </c>
      <c r="F413" s="2">
        <v>41954</v>
      </c>
      <c r="G413" s="2">
        <v>41955</v>
      </c>
      <c r="H413" s="9" t="str">
        <f t="shared" si="45"/>
        <v>On Date</v>
      </c>
      <c r="I413" s="1" t="s">
        <v>3492</v>
      </c>
      <c r="J413" s="1" t="s">
        <v>3133</v>
      </c>
      <c r="K413" s="1" t="s">
        <v>3167</v>
      </c>
      <c r="L413" s="1" t="s">
        <v>3143</v>
      </c>
      <c r="M413" s="1" t="s">
        <v>72</v>
      </c>
      <c r="N413" s="1" t="s">
        <v>592</v>
      </c>
      <c r="O413" s="3">
        <f t="shared" si="46"/>
        <v>261.31139999999999</v>
      </c>
      <c r="P413" s="3">
        <v>899.13599999999997</v>
      </c>
      <c r="Q413" s="3">
        <v>4</v>
      </c>
      <c r="R413" s="3">
        <v>-146.1096</v>
      </c>
      <c r="S413" s="11">
        <f t="shared" si="47"/>
        <v>-11688.768</v>
      </c>
      <c r="T413" t="str">
        <f t="shared" si="48"/>
        <v>LOSS</v>
      </c>
    </row>
    <row r="414" spans="1:20" x14ac:dyDescent="0.25">
      <c r="A414" s="1" t="s">
        <v>593</v>
      </c>
      <c r="B414" s="9" t="str">
        <f t="shared" si="43"/>
        <v>07/09/2014</v>
      </c>
      <c r="C414" s="9" t="s">
        <v>4146</v>
      </c>
      <c r="D414" s="10" t="str">
        <f t="shared" si="44"/>
        <v>2014</v>
      </c>
      <c r="E414" s="10" t="str">
        <f t="shared" si="49"/>
        <v>July</v>
      </c>
      <c r="F414" s="2">
        <v>41829</v>
      </c>
      <c r="G414" s="2">
        <v>41832</v>
      </c>
      <c r="H414" s="9" t="str">
        <f t="shared" si="45"/>
        <v>On Date</v>
      </c>
      <c r="I414" s="1" t="s">
        <v>3493</v>
      </c>
      <c r="J414" s="1" t="s">
        <v>3133</v>
      </c>
      <c r="K414" s="1" t="s">
        <v>3205</v>
      </c>
      <c r="L414" s="1" t="s">
        <v>3135</v>
      </c>
      <c r="M414" s="1" t="s">
        <v>12</v>
      </c>
      <c r="N414" s="1" t="s">
        <v>594</v>
      </c>
      <c r="O414" s="3">
        <f t="shared" si="46"/>
        <v>16.6326</v>
      </c>
      <c r="P414" s="3">
        <v>145.9</v>
      </c>
      <c r="Q414" s="3">
        <v>5</v>
      </c>
      <c r="R414" s="3">
        <v>62.737000000000002</v>
      </c>
      <c r="S414" s="11">
        <f t="shared" si="47"/>
        <v>5018.96</v>
      </c>
      <c r="T414" t="str">
        <f t="shared" si="48"/>
        <v>PROFIT</v>
      </c>
    </row>
    <row r="415" spans="1:20" x14ac:dyDescent="0.25">
      <c r="A415" s="1" t="s">
        <v>595</v>
      </c>
      <c r="B415" s="9" t="str">
        <f t="shared" si="43"/>
        <v>12/24/2012</v>
      </c>
      <c r="C415" s="9" t="s">
        <v>4649</v>
      </c>
      <c r="D415" s="10" t="str">
        <f t="shared" si="44"/>
        <v>2012</v>
      </c>
      <c r="E415" s="10" t="str">
        <f t="shared" si="49"/>
        <v>December</v>
      </c>
      <c r="F415" s="2">
        <v>41267</v>
      </c>
      <c r="G415" s="2">
        <v>41271</v>
      </c>
      <c r="H415" s="9" t="str">
        <f t="shared" si="45"/>
        <v>On Date</v>
      </c>
      <c r="I415" s="1" t="s">
        <v>3494</v>
      </c>
      <c r="J415" s="1" t="s">
        <v>3133</v>
      </c>
      <c r="K415" s="1" t="s">
        <v>3162</v>
      </c>
      <c r="L415" s="1" t="s">
        <v>3147</v>
      </c>
      <c r="M415" s="1" t="s">
        <v>198</v>
      </c>
      <c r="N415" s="1" t="s">
        <v>596</v>
      </c>
      <c r="O415" s="3">
        <f t="shared" si="46"/>
        <v>196.68600000000001</v>
      </c>
      <c r="P415" s="3">
        <v>590.05799999999999</v>
      </c>
      <c r="Q415" s="3">
        <v>7</v>
      </c>
      <c r="R415" s="3">
        <v>-786.74400000000003</v>
      </c>
      <c r="S415" s="11">
        <f t="shared" si="47"/>
        <v>-62939.520000000004</v>
      </c>
      <c r="T415" t="str">
        <f t="shared" si="48"/>
        <v>LOSS</v>
      </c>
    </row>
    <row r="416" spans="1:20" x14ac:dyDescent="0.25">
      <c r="A416" s="1" t="s">
        <v>595</v>
      </c>
      <c r="B416" s="9" t="str">
        <f t="shared" si="43"/>
        <v>12/24/2012</v>
      </c>
      <c r="C416" s="9" t="s">
        <v>4649</v>
      </c>
      <c r="D416" s="10" t="str">
        <f t="shared" si="44"/>
        <v>2012</v>
      </c>
      <c r="E416" s="10" t="str">
        <f t="shared" si="49"/>
        <v>December</v>
      </c>
      <c r="F416" s="2">
        <v>41267</v>
      </c>
      <c r="G416" s="2">
        <v>41271</v>
      </c>
      <c r="H416" s="9" t="str">
        <f t="shared" si="45"/>
        <v>On Date</v>
      </c>
      <c r="I416" s="1" t="s">
        <v>3494</v>
      </c>
      <c r="J416" s="1" t="s">
        <v>3133</v>
      </c>
      <c r="K416" s="1" t="s">
        <v>3162</v>
      </c>
      <c r="L416" s="1" t="s">
        <v>3147</v>
      </c>
      <c r="M416" s="1" t="s">
        <v>14</v>
      </c>
      <c r="N416" s="1" t="s">
        <v>597</v>
      </c>
      <c r="O416" s="3">
        <f t="shared" si="46"/>
        <v>4.1534999999999993</v>
      </c>
      <c r="P416" s="3">
        <v>14.04</v>
      </c>
      <c r="Q416" s="3">
        <v>3</v>
      </c>
      <c r="R416" s="3">
        <v>1.5794999999999999</v>
      </c>
      <c r="S416" s="11">
        <f t="shared" si="47"/>
        <v>126.35999999999999</v>
      </c>
      <c r="T416" t="str">
        <f t="shared" si="48"/>
        <v>PROFIT</v>
      </c>
    </row>
    <row r="417" spans="1:20" x14ac:dyDescent="0.25">
      <c r="A417" s="1" t="s">
        <v>598</v>
      </c>
      <c r="B417" s="9" t="str">
        <f t="shared" si="43"/>
        <v>04/01/2011</v>
      </c>
      <c r="C417" s="9" t="s">
        <v>4386</v>
      </c>
      <c r="D417" s="10" t="str">
        <f t="shared" si="44"/>
        <v>2011</v>
      </c>
      <c r="E417" s="10" t="str">
        <f t="shared" si="49"/>
        <v>April</v>
      </c>
      <c r="F417" s="2">
        <v>40634</v>
      </c>
      <c r="G417" s="2">
        <v>40639</v>
      </c>
      <c r="H417" s="9" t="str">
        <f t="shared" si="45"/>
        <v>On Date</v>
      </c>
      <c r="I417" s="1" t="s">
        <v>3322</v>
      </c>
      <c r="J417" s="1" t="s">
        <v>3133</v>
      </c>
      <c r="K417" s="1" t="s">
        <v>3182</v>
      </c>
      <c r="L417" s="1" t="s">
        <v>3135</v>
      </c>
      <c r="M417" s="1" t="s">
        <v>9</v>
      </c>
      <c r="N417" s="1" t="s">
        <v>599</v>
      </c>
      <c r="O417" s="3">
        <f t="shared" si="46"/>
        <v>7.4</v>
      </c>
      <c r="P417" s="3">
        <v>29.6</v>
      </c>
      <c r="Q417" s="3">
        <v>2</v>
      </c>
      <c r="R417" s="3">
        <v>14.8</v>
      </c>
      <c r="S417" s="11">
        <f t="shared" si="47"/>
        <v>1184</v>
      </c>
      <c r="T417" t="str">
        <f t="shared" si="48"/>
        <v>PROFIT</v>
      </c>
    </row>
    <row r="418" spans="1:20" x14ac:dyDescent="0.25">
      <c r="A418" s="1" t="s">
        <v>598</v>
      </c>
      <c r="B418" s="9" t="str">
        <f t="shared" si="43"/>
        <v>04/01/2011</v>
      </c>
      <c r="C418" s="9" t="s">
        <v>4386</v>
      </c>
      <c r="D418" s="10" t="str">
        <f t="shared" si="44"/>
        <v>2011</v>
      </c>
      <c r="E418" s="10" t="str">
        <f t="shared" si="49"/>
        <v>April</v>
      </c>
      <c r="F418" s="2">
        <v>40634</v>
      </c>
      <c r="G418" s="2">
        <v>40639</v>
      </c>
      <c r="H418" s="9" t="str">
        <f t="shared" si="45"/>
        <v>On Date</v>
      </c>
      <c r="I418" s="1" t="s">
        <v>3322</v>
      </c>
      <c r="J418" s="1" t="s">
        <v>3133</v>
      </c>
      <c r="K418" s="1" t="s">
        <v>3182</v>
      </c>
      <c r="L418" s="1" t="s">
        <v>3135</v>
      </c>
      <c r="M418" s="1" t="s">
        <v>18</v>
      </c>
      <c r="N418" s="1" t="s">
        <v>600</v>
      </c>
      <c r="O418" s="3">
        <f t="shared" si="46"/>
        <v>2.8836000000000004</v>
      </c>
      <c r="P418" s="3">
        <v>17.088000000000001</v>
      </c>
      <c r="Q418" s="3">
        <v>4</v>
      </c>
      <c r="R418" s="3">
        <v>5.5536000000000003</v>
      </c>
      <c r="S418" s="11">
        <f t="shared" si="47"/>
        <v>444.28800000000001</v>
      </c>
      <c r="T418" t="str">
        <f t="shared" si="48"/>
        <v>PROFIT</v>
      </c>
    </row>
    <row r="419" spans="1:20" x14ac:dyDescent="0.25">
      <c r="A419" s="1" t="s">
        <v>601</v>
      </c>
      <c r="B419" s="9" t="str">
        <f t="shared" si="43"/>
        <v>09/14/2012</v>
      </c>
      <c r="C419" s="9" t="s">
        <v>4454</v>
      </c>
      <c r="D419" s="10" t="str">
        <f t="shared" si="44"/>
        <v>2012</v>
      </c>
      <c r="E419" s="10" t="str">
        <f t="shared" si="49"/>
        <v>September</v>
      </c>
      <c r="F419" s="2">
        <v>41166</v>
      </c>
      <c r="G419" s="2">
        <v>41171</v>
      </c>
      <c r="H419" s="9" t="str">
        <f t="shared" si="45"/>
        <v>On Date</v>
      </c>
      <c r="I419" s="1" t="s">
        <v>3495</v>
      </c>
      <c r="J419" s="1" t="s">
        <v>3133</v>
      </c>
      <c r="K419" s="1" t="s">
        <v>3206</v>
      </c>
      <c r="L419" s="1" t="s">
        <v>3139</v>
      </c>
      <c r="M419" s="1" t="s">
        <v>22</v>
      </c>
      <c r="N419" s="1" t="s">
        <v>602</v>
      </c>
      <c r="O419" s="3">
        <f t="shared" si="46"/>
        <v>158.8185</v>
      </c>
      <c r="P419" s="3">
        <v>912.75</v>
      </c>
      <c r="Q419" s="3">
        <v>5</v>
      </c>
      <c r="R419" s="3">
        <v>118.6575</v>
      </c>
      <c r="S419" s="11">
        <f t="shared" si="47"/>
        <v>9492.6</v>
      </c>
      <c r="T419" t="str">
        <f t="shared" si="48"/>
        <v>PROFIT</v>
      </c>
    </row>
    <row r="420" spans="1:20" x14ac:dyDescent="0.25">
      <c r="A420" s="1" t="s">
        <v>603</v>
      </c>
      <c r="B420" s="9" t="str">
        <f t="shared" si="43"/>
        <v>08/04/2011</v>
      </c>
      <c r="C420" s="9" t="s">
        <v>4172</v>
      </c>
      <c r="D420" s="10" t="str">
        <f t="shared" si="44"/>
        <v>2011</v>
      </c>
      <c r="E420" s="10" t="str">
        <f t="shared" si="49"/>
        <v>August</v>
      </c>
      <c r="F420" s="2">
        <v>40759</v>
      </c>
      <c r="G420" s="2">
        <v>40764</v>
      </c>
      <c r="H420" s="9" t="str">
        <f t="shared" si="45"/>
        <v>On Date</v>
      </c>
      <c r="I420" s="1" t="s">
        <v>3496</v>
      </c>
      <c r="J420" s="1" t="s">
        <v>3133</v>
      </c>
      <c r="K420" s="1" t="s">
        <v>3207</v>
      </c>
      <c r="L420" s="1" t="s">
        <v>3139</v>
      </c>
      <c r="M420" s="1" t="s">
        <v>20</v>
      </c>
      <c r="N420" s="1" t="s">
        <v>604</v>
      </c>
      <c r="O420" s="3">
        <f t="shared" si="46"/>
        <v>261.54000000000002</v>
      </c>
      <c r="P420" s="3">
        <v>1089.75</v>
      </c>
      <c r="Q420" s="3">
        <v>3</v>
      </c>
      <c r="R420" s="3">
        <v>305.13</v>
      </c>
      <c r="S420" s="11">
        <f t="shared" si="47"/>
        <v>24410.400000000001</v>
      </c>
      <c r="T420" t="str">
        <f t="shared" si="48"/>
        <v>PROFIT</v>
      </c>
    </row>
    <row r="421" spans="1:20" x14ac:dyDescent="0.25">
      <c r="A421" s="1" t="s">
        <v>603</v>
      </c>
      <c r="B421" s="9" t="str">
        <f t="shared" si="43"/>
        <v>08/04/2011</v>
      </c>
      <c r="C421" s="9" t="s">
        <v>4172</v>
      </c>
      <c r="D421" s="10" t="str">
        <f t="shared" si="44"/>
        <v>2011</v>
      </c>
      <c r="E421" s="10" t="str">
        <f t="shared" si="49"/>
        <v>August</v>
      </c>
      <c r="F421" s="2">
        <v>40759</v>
      </c>
      <c r="G421" s="2">
        <v>40764</v>
      </c>
      <c r="H421" s="9" t="str">
        <f t="shared" si="45"/>
        <v>On Date</v>
      </c>
      <c r="I421" s="1" t="s">
        <v>3496</v>
      </c>
      <c r="J421" s="1" t="s">
        <v>3133</v>
      </c>
      <c r="K421" s="1" t="s">
        <v>3207</v>
      </c>
      <c r="L421" s="1" t="s">
        <v>3139</v>
      </c>
      <c r="M421" s="1" t="s">
        <v>45</v>
      </c>
      <c r="N421" s="1" t="s">
        <v>605</v>
      </c>
      <c r="O421" s="3">
        <f t="shared" si="46"/>
        <v>28.549799999999998</v>
      </c>
      <c r="P421" s="3">
        <v>447.84</v>
      </c>
      <c r="Q421" s="3">
        <v>8</v>
      </c>
      <c r="R421" s="3">
        <v>219.44159999999999</v>
      </c>
      <c r="S421" s="11">
        <f t="shared" si="47"/>
        <v>17555.328000000001</v>
      </c>
      <c r="T421" t="str">
        <f t="shared" si="48"/>
        <v>PROFIT</v>
      </c>
    </row>
    <row r="422" spans="1:20" x14ac:dyDescent="0.25">
      <c r="A422" s="1" t="s">
        <v>603</v>
      </c>
      <c r="B422" s="9" t="str">
        <f t="shared" si="43"/>
        <v>08/04/2011</v>
      </c>
      <c r="C422" s="9" t="s">
        <v>4172</v>
      </c>
      <c r="D422" s="10" t="str">
        <f t="shared" si="44"/>
        <v>2011</v>
      </c>
      <c r="E422" s="10" t="str">
        <f t="shared" si="49"/>
        <v>August</v>
      </c>
      <c r="F422" s="2">
        <v>40759</v>
      </c>
      <c r="G422" s="2">
        <v>40764</v>
      </c>
      <c r="H422" s="9" t="str">
        <f t="shared" si="45"/>
        <v>On Date</v>
      </c>
      <c r="I422" s="1" t="s">
        <v>3496</v>
      </c>
      <c r="J422" s="1" t="s">
        <v>3133</v>
      </c>
      <c r="K422" s="1" t="s">
        <v>3207</v>
      </c>
      <c r="L422" s="1" t="s">
        <v>3139</v>
      </c>
      <c r="M422" s="1" t="s">
        <v>14</v>
      </c>
      <c r="N422" s="1" t="s">
        <v>606</v>
      </c>
      <c r="O422" s="3">
        <f t="shared" si="46"/>
        <v>2.4272</v>
      </c>
      <c r="P422" s="3">
        <v>16.399999999999999</v>
      </c>
      <c r="Q422" s="3">
        <v>5</v>
      </c>
      <c r="R422" s="3">
        <v>4.2640000000000002</v>
      </c>
      <c r="S422" s="11">
        <f t="shared" si="47"/>
        <v>341.12</v>
      </c>
      <c r="T422" t="str">
        <f t="shared" si="48"/>
        <v>PROFIT</v>
      </c>
    </row>
    <row r="423" spans="1:20" x14ac:dyDescent="0.25">
      <c r="A423" s="1" t="s">
        <v>603</v>
      </c>
      <c r="B423" s="9" t="str">
        <f t="shared" si="43"/>
        <v>08/04/2011</v>
      </c>
      <c r="C423" s="9" t="s">
        <v>4172</v>
      </c>
      <c r="D423" s="10" t="str">
        <f t="shared" si="44"/>
        <v>2011</v>
      </c>
      <c r="E423" s="10" t="str">
        <f t="shared" si="49"/>
        <v>August</v>
      </c>
      <c r="F423" s="2">
        <v>40759</v>
      </c>
      <c r="G423" s="2">
        <v>40764</v>
      </c>
      <c r="H423" s="9" t="str">
        <f t="shared" si="45"/>
        <v>On Date</v>
      </c>
      <c r="I423" s="1" t="s">
        <v>3496</v>
      </c>
      <c r="J423" s="1" t="s">
        <v>3133</v>
      </c>
      <c r="K423" s="1" t="s">
        <v>3207</v>
      </c>
      <c r="L423" s="1" t="s">
        <v>3139</v>
      </c>
      <c r="M423" s="1" t="s">
        <v>16</v>
      </c>
      <c r="N423" s="1" t="s">
        <v>607</v>
      </c>
      <c r="O423" s="3">
        <f t="shared" si="46"/>
        <v>72.992699999999985</v>
      </c>
      <c r="P423" s="3">
        <v>399.96</v>
      </c>
      <c r="Q423" s="3">
        <v>5</v>
      </c>
      <c r="R423" s="3">
        <v>34.996499999999997</v>
      </c>
      <c r="S423" s="11">
        <f t="shared" si="47"/>
        <v>2799.72</v>
      </c>
      <c r="T423" t="str">
        <f t="shared" si="48"/>
        <v>PROFIT</v>
      </c>
    </row>
    <row r="424" spans="1:20" x14ac:dyDescent="0.25">
      <c r="A424" s="1" t="s">
        <v>603</v>
      </c>
      <c r="B424" s="9" t="str">
        <f t="shared" si="43"/>
        <v>08/04/2011</v>
      </c>
      <c r="C424" s="9" t="s">
        <v>4172</v>
      </c>
      <c r="D424" s="10" t="str">
        <f t="shared" si="44"/>
        <v>2011</v>
      </c>
      <c r="E424" s="10" t="str">
        <f t="shared" si="49"/>
        <v>August</v>
      </c>
      <c r="F424" s="2">
        <v>40759</v>
      </c>
      <c r="G424" s="2">
        <v>40764</v>
      </c>
      <c r="H424" s="9" t="str">
        <f t="shared" si="45"/>
        <v>On Date</v>
      </c>
      <c r="I424" s="1" t="s">
        <v>3496</v>
      </c>
      <c r="J424" s="1" t="s">
        <v>3133</v>
      </c>
      <c r="K424" s="1" t="s">
        <v>3207</v>
      </c>
      <c r="L424" s="1" t="s">
        <v>3139</v>
      </c>
      <c r="M424" s="1" t="s">
        <v>28</v>
      </c>
      <c r="N424" s="1" t="s">
        <v>608</v>
      </c>
      <c r="O424" s="3">
        <f t="shared" si="46"/>
        <v>30.191000000000003</v>
      </c>
      <c r="P424" s="3">
        <v>158.9</v>
      </c>
      <c r="Q424" s="3">
        <v>5</v>
      </c>
      <c r="R424" s="3">
        <v>7.9450000000000003</v>
      </c>
      <c r="S424" s="11">
        <f t="shared" si="47"/>
        <v>635.6</v>
      </c>
      <c r="T424" t="str">
        <f t="shared" si="48"/>
        <v>PROFIT</v>
      </c>
    </row>
    <row r="425" spans="1:20" x14ac:dyDescent="0.25">
      <c r="A425" s="1" t="s">
        <v>603</v>
      </c>
      <c r="B425" s="9" t="str">
        <f t="shared" si="43"/>
        <v>08/04/2011</v>
      </c>
      <c r="C425" s="9" t="s">
        <v>4172</v>
      </c>
      <c r="D425" s="10" t="str">
        <f t="shared" si="44"/>
        <v>2011</v>
      </c>
      <c r="E425" s="10" t="str">
        <f t="shared" si="49"/>
        <v>August</v>
      </c>
      <c r="F425" s="2">
        <v>40759</v>
      </c>
      <c r="G425" s="2">
        <v>40764</v>
      </c>
      <c r="H425" s="9" t="str">
        <f t="shared" si="45"/>
        <v>On Date</v>
      </c>
      <c r="I425" s="1" t="s">
        <v>3496</v>
      </c>
      <c r="J425" s="1" t="s">
        <v>3133</v>
      </c>
      <c r="K425" s="1" t="s">
        <v>3207</v>
      </c>
      <c r="L425" s="1" t="s">
        <v>3139</v>
      </c>
      <c r="M425" s="1" t="s">
        <v>18</v>
      </c>
      <c r="N425" s="1" t="s">
        <v>609</v>
      </c>
      <c r="O425" s="3">
        <f t="shared" si="46"/>
        <v>8.4047999999999981</v>
      </c>
      <c r="P425" s="3">
        <v>13.183999999999999</v>
      </c>
      <c r="Q425" s="3">
        <v>1</v>
      </c>
      <c r="R425" s="3">
        <v>4.7792000000000003</v>
      </c>
      <c r="S425" s="11">
        <f t="shared" si="47"/>
        <v>382.33600000000001</v>
      </c>
      <c r="T425" t="str">
        <f t="shared" si="48"/>
        <v>PROFIT</v>
      </c>
    </row>
    <row r="426" spans="1:20" x14ac:dyDescent="0.25">
      <c r="A426" s="1" t="s">
        <v>610</v>
      </c>
      <c r="B426" s="9" t="str">
        <f t="shared" si="43"/>
        <v>09/26/2013</v>
      </c>
      <c r="C426" s="9" t="s">
        <v>4650</v>
      </c>
      <c r="D426" s="10" t="str">
        <f t="shared" si="44"/>
        <v>2013</v>
      </c>
      <c r="E426" s="10" t="str">
        <f t="shared" si="49"/>
        <v>September</v>
      </c>
      <c r="F426" s="2">
        <v>41543</v>
      </c>
      <c r="G426" s="2">
        <v>41548</v>
      </c>
      <c r="H426" s="9" t="str">
        <f t="shared" si="45"/>
        <v>On Date</v>
      </c>
      <c r="I426" s="1" t="s">
        <v>3497</v>
      </c>
      <c r="J426" s="1" t="s">
        <v>3133</v>
      </c>
      <c r="K426" s="1" t="s">
        <v>3148</v>
      </c>
      <c r="L426" s="1" t="s">
        <v>3143</v>
      </c>
      <c r="M426" s="1" t="s">
        <v>22</v>
      </c>
      <c r="N426" s="1" t="s">
        <v>430</v>
      </c>
      <c r="O426" s="3">
        <f t="shared" si="46"/>
        <v>199.20359999999999</v>
      </c>
      <c r="P426" s="3">
        <v>393.16500000000002</v>
      </c>
      <c r="Q426" s="3">
        <v>3</v>
      </c>
      <c r="R426" s="3">
        <v>-204.44579999999999</v>
      </c>
      <c r="S426" s="11">
        <f t="shared" si="47"/>
        <v>-16355.663999999999</v>
      </c>
      <c r="T426" t="str">
        <f t="shared" si="48"/>
        <v>LOSS</v>
      </c>
    </row>
    <row r="427" spans="1:20" x14ac:dyDescent="0.25">
      <c r="A427" s="1" t="s">
        <v>611</v>
      </c>
      <c r="B427" s="9" t="str">
        <f t="shared" si="43"/>
        <v>01/29/2014</v>
      </c>
      <c r="C427" s="9" t="s">
        <v>4651</v>
      </c>
      <c r="D427" s="10" t="str">
        <f t="shared" si="44"/>
        <v>2014</v>
      </c>
      <c r="E427" s="10" t="str">
        <f t="shared" si="49"/>
        <v>January</v>
      </c>
      <c r="F427" s="2">
        <v>41668</v>
      </c>
      <c r="G427" s="2">
        <v>41671</v>
      </c>
      <c r="H427" s="9" t="str">
        <f t="shared" si="45"/>
        <v>On Date</v>
      </c>
      <c r="I427" s="1" t="s">
        <v>3498</v>
      </c>
      <c r="J427" s="1" t="s">
        <v>3133</v>
      </c>
      <c r="K427" s="1" t="s">
        <v>3174</v>
      </c>
      <c r="L427" s="1" t="s">
        <v>3135</v>
      </c>
      <c r="M427" s="1" t="s">
        <v>38</v>
      </c>
      <c r="N427" s="1" t="s">
        <v>612</v>
      </c>
      <c r="O427" s="3">
        <f t="shared" si="46"/>
        <v>71.191099999999992</v>
      </c>
      <c r="P427" s="3">
        <v>239.97</v>
      </c>
      <c r="Q427" s="3">
        <v>3</v>
      </c>
      <c r="R427" s="3">
        <v>26.396699999999999</v>
      </c>
      <c r="S427" s="11">
        <f t="shared" si="47"/>
        <v>2111.7359999999999</v>
      </c>
      <c r="T427" t="str">
        <f t="shared" si="48"/>
        <v>PROFIT</v>
      </c>
    </row>
    <row r="428" spans="1:20" x14ac:dyDescent="0.25">
      <c r="A428" s="1" t="s">
        <v>611</v>
      </c>
      <c r="B428" s="9" t="str">
        <f t="shared" si="43"/>
        <v>01/29/2014</v>
      </c>
      <c r="C428" s="9" t="s">
        <v>4651</v>
      </c>
      <c r="D428" s="10" t="str">
        <f t="shared" si="44"/>
        <v>2014</v>
      </c>
      <c r="E428" s="10" t="str">
        <f t="shared" si="49"/>
        <v>January</v>
      </c>
      <c r="F428" s="2">
        <v>41668</v>
      </c>
      <c r="G428" s="2">
        <v>41671</v>
      </c>
      <c r="H428" s="9" t="str">
        <f t="shared" si="45"/>
        <v>On Date</v>
      </c>
      <c r="I428" s="1" t="s">
        <v>3498</v>
      </c>
      <c r="J428" s="1" t="s">
        <v>3133</v>
      </c>
      <c r="K428" s="1" t="s">
        <v>3174</v>
      </c>
      <c r="L428" s="1" t="s">
        <v>3135</v>
      </c>
      <c r="M428" s="1" t="s">
        <v>12</v>
      </c>
      <c r="N428" s="1" t="s">
        <v>613</v>
      </c>
      <c r="O428" s="3">
        <f t="shared" si="46"/>
        <v>8.3028000000000013</v>
      </c>
      <c r="P428" s="3">
        <v>37.74</v>
      </c>
      <c r="Q428" s="3">
        <v>3</v>
      </c>
      <c r="R428" s="3">
        <v>12.8316</v>
      </c>
      <c r="S428" s="11">
        <f t="shared" si="47"/>
        <v>1026.528</v>
      </c>
      <c r="T428" t="str">
        <f t="shared" si="48"/>
        <v>PROFIT</v>
      </c>
    </row>
    <row r="429" spans="1:20" x14ac:dyDescent="0.25">
      <c r="A429" s="1" t="s">
        <v>614</v>
      </c>
      <c r="B429" s="9" t="str">
        <f t="shared" si="43"/>
        <v>09/26/2012</v>
      </c>
      <c r="C429" s="9" t="s">
        <v>4582</v>
      </c>
      <c r="D429" s="10" t="str">
        <f t="shared" si="44"/>
        <v>2012</v>
      </c>
      <c r="E429" s="10" t="str">
        <f t="shared" si="49"/>
        <v>September</v>
      </c>
      <c r="F429" s="2">
        <v>41178</v>
      </c>
      <c r="G429" s="2">
        <v>41182</v>
      </c>
      <c r="H429" s="9" t="str">
        <f t="shared" si="45"/>
        <v>On Date</v>
      </c>
      <c r="I429" s="1" t="s">
        <v>3499</v>
      </c>
      <c r="J429" s="1" t="s">
        <v>3133</v>
      </c>
      <c r="K429" s="1" t="s">
        <v>3178</v>
      </c>
      <c r="L429" s="1" t="s">
        <v>3143</v>
      </c>
      <c r="M429" s="1" t="s">
        <v>45</v>
      </c>
      <c r="N429" s="1" t="s">
        <v>615</v>
      </c>
      <c r="O429" s="3">
        <f t="shared" si="46"/>
        <v>13.749600000000001</v>
      </c>
      <c r="P429" s="3">
        <v>86.272000000000006</v>
      </c>
      <c r="Q429" s="3">
        <v>4</v>
      </c>
      <c r="R429" s="3">
        <v>31.273599999999998</v>
      </c>
      <c r="S429" s="11">
        <f t="shared" si="47"/>
        <v>2501.8879999999999</v>
      </c>
      <c r="T429" t="str">
        <f t="shared" si="48"/>
        <v>PROFIT</v>
      </c>
    </row>
    <row r="430" spans="1:20" x14ac:dyDescent="0.25">
      <c r="A430" s="1" t="s">
        <v>614</v>
      </c>
      <c r="B430" s="9" t="str">
        <f t="shared" si="43"/>
        <v>09/26/2012</v>
      </c>
      <c r="C430" s="9" t="s">
        <v>4582</v>
      </c>
      <c r="D430" s="10" t="str">
        <f t="shared" si="44"/>
        <v>2012</v>
      </c>
      <c r="E430" s="10" t="str">
        <f t="shared" si="49"/>
        <v>September</v>
      </c>
      <c r="F430" s="2">
        <v>41178</v>
      </c>
      <c r="G430" s="2">
        <v>41182</v>
      </c>
      <c r="H430" s="9" t="str">
        <f t="shared" si="45"/>
        <v>On Date</v>
      </c>
      <c r="I430" s="1" t="s">
        <v>3499</v>
      </c>
      <c r="J430" s="1" t="s">
        <v>3133</v>
      </c>
      <c r="K430" s="1" t="s">
        <v>3178</v>
      </c>
      <c r="L430" s="1" t="s">
        <v>3143</v>
      </c>
      <c r="M430" s="1" t="s">
        <v>18</v>
      </c>
      <c r="N430" s="1" t="s">
        <v>616</v>
      </c>
      <c r="O430" s="3">
        <f t="shared" si="46"/>
        <v>60.489999999999995</v>
      </c>
      <c r="P430" s="3">
        <v>72.587999999999994</v>
      </c>
      <c r="Q430" s="3">
        <v>2</v>
      </c>
      <c r="R430" s="3">
        <v>-48.392000000000003</v>
      </c>
      <c r="S430" s="11">
        <f t="shared" si="47"/>
        <v>-3871.36</v>
      </c>
      <c r="T430" t="str">
        <f t="shared" si="48"/>
        <v>LOSS</v>
      </c>
    </row>
    <row r="431" spans="1:20" x14ac:dyDescent="0.25">
      <c r="A431" s="1" t="s">
        <v>614</v>
      </c>
      <c r="B431" s="9" t="str">
        <f t="shared" si="43"/>
        <v>09/26/2012</v>
      </c>
      <c r="C431" s="9" t="s">
        <v>4582</v>
      </c>
      <c r="D431" s="10" t="str">
        <f t="shared" si="44"/>
        <v>2012</v>
      </c>
      <c r="E431" s="10" t="str">
        <f t="shared" si="49"/>
        <v>September</v>
      </c>
      <c r="F431" s="2">
        <v>41178</v>
      </c>
      <c r="G431" s="2">
        <v>41182</v>
      </c>
      <c r="H431" s="9" t="str">
        <f t="shared" si="45"/>
        <v>On Date</v>
      </c>
      <c r="I431" s="1" t="s">
        <v>3499</v>
      </c>
      <c r="J431" s="1" t="s">
        <v>3133</v>
      </c>
      <c r="K431" s="1" t="s">
        <v>3178</v>
      </c>
      <c r="L431" s="1" t="s">
        <v>3143</v>
      </c>
      <c r="M431" s="1" t="s">
        <v>20</v>
      </c>
      <c r="N431" s="1" t="s">
        <v>617</v>
      </c>
      <c r="O431" s="3">
        <f t="shared" si="46"/>
        <v>23.1312</v>
      </c>
      <c r="P431" s="3">
        <v>60.671999999999997</v>
      </c>
      <c r="Q431" s="3">
        <v>2</v>
      </c>
      <c r="R431" s="3">
        <v>14.409599999999999</v>
      </c>
      <c r="S431" s="11">
        <f t="shared" si="47"/>
        <v>1152.768</v>
      </c>
      <c r="T431" t="str">
        <f t="shared" si="48"/>
        <v>PROFIT</v>
      </c>
    </row>
    <row r="432" spans="1:20" x14ac:dyDescent="0.25">
      <c r="A432" s="1" t="s">
        <v>614</v>
      </c>
      <c r="B432" s="9" t="str">
        <f t="shared" si="43"/>
        <v>09/26/2012</v>
      </c>
      <c r="C432" s="9" t="s">
        <v>4582</v>
      </c>
      <c r="D432" s="10" t="str">
        <f t="shared" si="44"/>
        <v>2012</v>
      </c>
      <c r="E432" s="10" t="str">
        <f t="shared" si="49"/>
        <v>September</v>
      </c>
      <c r="F432" s="2">
        <v>41178</v>
      </c>
      <c r="G432" s="2">
        <v>41182</v>
      </c>
      <c r="H432" s="9" t="str">
        <f t="shared" si="45"/>
        <v>On Date</v>
      </c>
      <c r="I432" s="1" t="s">
        <v>3499</v>
      </c>
      <c r="J432" s="1" t="s">
        <v>3133</v>
      </c>
      <c r="K432" s="1" t="s">
        <v>3178</v>
      </c>
      <c r="L432" s="1" t="s">
        <v>3143</v>
      </c>
      <c r="M432" s="1" t="s">
        <v>18</v>
      </c>
      <c r="N432" s="1" t="s">
        <v>515</v>
      </c>
      <c r="O432" s="3">
        <f t="shared" si="46"/>
        <v>15.120900000000001</v>
      </c>
      <c r="P432" s="3">
        <v>77.031000000000006</v>
      </c>
      <c r="Q432" s="3">
        <v>9</v>
      </c>
      <c r="R432" s="3">
        <v>-59.057099999999998</v>
      </c>
      <c r="S432" s="11">
        <f t="shared" si="47"/>
        <v>-4724.5680000000002</v>
      </c>
      <c r="T432" t="str">
        <f t="shared" si="48"/>
        <v>LOSS</v>
      </c>
    </row>
    <row r="433" spans="1:20" x14ac:dyDescent="0.25">
      <c r="A433" s="1" t="s">
        <v>614</v>
      </c>
      <c r="B433" s="9" t="str">
        <f t="shared" si="43"/>
        <v>09/26/2012</v>
      </c>
      <c r="C433" s="9" t="s">
        <v>4582</v>
      </c>
      <c r="D433" s="10" t="str">
        <f t="shared" si="44"/>
        <v>2012</v>
      </c>
      <c r="E433" s="10" t="str">
        <f t="shared" si="49"/>
        <v>September</v>
      </c>
      <c r="F433" s="2">
        <v>41178</v>
      </c>
      <c r="G433" s="2">
        <v>41182</v>
      </c>
      <c r="H433" s="9" t="str">
        <f t="shared" si="45"/>
        <v>On Date</v>
      </c>
      <c r="I433" s="1" t="s">
        <v>3499</v>
      </c>
      <c r="J433" s="1" t="s">
        <v>3133</v>
      </c>
      <c r="K433" s="1" t="s">
        <v>3178</v>
      </c>
      <c r="L433" s="1" t="s">
        <v>3143</v>
      </c>
      <c r="M433" s="1" t="s">
        <v>28</v>
      </c>
      <c r="N433" s="1" t="s">
        <v>618</v>
      </c>
      <c r="O433" s="3">
        <f t="shared" si="46"/>
        <v>20.233799999999999</v>
      </c>
      <c r="P433" s="3">
        <v>119.904</v>
      </c>
      <c r="Q433" s="3">
        <v>6</v>
      </c>
      <c r="R433" s="3">
        <v>-1.4987999999999999</v>
      </c>
      <c r="S433" s="11">
        <f t="shared" si="47"/>
        <v>-119.904</v>
      </c>
      <c r="T433" t="str">
        <f t="shared" si="48"/>
        <v>LOSS</v>
      </c>
    </row>
    <row r="434" spans="1:20" x14ac:dyDescent="0.25">
      <c r="A434" s="1" t="s">
        <v>614</v>
      </c>
      <c r="B434" s="9" t="str">
        <f t="shared" si="43"/>
        <v>09/26/2012</v>
      </c>
      <c r="C434" s="9" t="s">
        <v>4582</v>
      </c>
      <c r="D434" s="10" t="str">
        <f t="shared" si="44"/>
        <v>2012</v>
      </c>
      <c r="E434" s="10" t="str">
        <f t="shared" si="49"/>
        <v>September</v>
      </c>
      <c r="F434" s="2">
        <v>41178</v>
      </c>
      <c r="G434" s="2">
        <v>41182</v>
      </c>
      <c r="H434" s="9" t="str">
        <f t="shared" si="45"/>
        <v>On Date</v>
      </c>
      <c r="I434" s="1" t="s">
        <v>3499</v>
      </c>
      <c r="J434" s="1" t="s">
        <v>3133</v>
      </c>
      <c r="K434" s="1" t="s">
        <v>3178</v>
      </c>
      <c r="L434" s="1" t="s">
        <v>3143</v>
      </c>
      <c r="M434" s="1" t="s">
        <v>16</v>
      </c>
      <c r="N434" s="1" t="s">
        <v>619</v>
      </c>
      <c r="O434" s="3">
        <f t="shared" si="46"/>
        <v>48.172699999999992</v>
      </c>
      <c r="P434" s="3">
        <v>263.95999999999998</v>
      </c>
      <c r="Q434" s="3">
        <v>5</v>
      </c>
      <c r="R434" s="3">
        <v>23.096499999999999</v>
      </c>
      <c r="S434" s="11">
        <f t="shared" si="47"/>
        <v>1847.7199999999998</v>
      </c>
      <c r="T434" t="str">
        <f t="shared" si="48"/>
        <v>PROFIT</v>
      </c>
    </row>
    <row r="435" spans="1:20" x14ac:dyDescent="0.25">
      <c r="A435" s="1" t="s">
        <v>614</v>
      </c>
      <c r="B435" s="9" t="str">
        <f t="shared" si="43"/>
        <v>09/26/2012</v>
      </c>
      <c r="C435" s="9" t="s">
        <v>4582</v>
      </c>
      <c r="D435" s="10" t="str">
        <f t="shared" si="44"/>
        <v>2012</v>
      </c>
      <c r="E435" s="10" t="str">
        <f t="shared" si="49"/>
        <v>September</v>
      </c>
      <c r="F435" s="2">
        <v>41178</v>
      </c>
      <c r="G435" s="2">
        <v>41182</v>
      </c>
      <c r="H435" s="9" t="str">
        <f t="shared" si="45"/>
        <v>On Date</v>
      </c>
      <c r="I435" s="1" t="s">
        <v>3499</v>
      </c>
      <c r="J435" s="1" t="s">
        <v>3133</v>
      </c>
      <c r="K435" s="1" t="s">
        <v>3178</v>
      </c>
      <c r="L435" s="1" t="s">
        <v>3143</v>
      </c>
      <c r="M435" s="1" t="s">
        <v>28</v>
      </c>
      <c r="N435" s="1" t="s">
        <v>225</v>
      </c>
      <c r="O435" s="3">
        <f t="shared" si="46"/>
        <v>112.50360000000001</v>
      </c>
      <c r="P435" s="3">
        <v>363.64800000000002</v>
      </c>
      <c r="Q435" s="3">
        <v>4</v>
      </c>
      <c r="R435" s="3">
        <v>-86.366399999999999</v>
      </c>
      <c r="S435" s="11">
        <f t="shared" si="47"/>
        <v>-6909.3119999999999</v>
      </c>
      <c r="T435" t="str">
        <f t="shared" si="48"/>
        <v>LOSS</v>
      </c>
    </row>
    <row r="436" spans="1:20" x14ac:dyDescent="0.25">
      <c r="A436" s="1" t="s">
        <v>620</v>
      </c>
      <c r="B436" s="9" t="str">
        <f t="shared" si="43"/>
        <v>10/31/2012</v>
      </c>
      <c r="C436" s="9" t="s">
        <v>4652</v>
      </c>
      <c r="D436" s="10" t="str">
        <f t="shared" si="44"/>
        <v>2012</v>
      </c>
      <c r="E436" s="10" t="str">
        <f t="shared" si="49"/>
        <v>October</v>
      </c>
      <c r="F436" s="2">
        <v>41213</v>
      </c>
      <c r="G436" s="2">
        <v>41217</v>
      </c>
      <c r="H436" s="9" t="str">
        <f t="shared" si="45"/>
        <v>On Date</v>
      </c>
      <c r="I436" s="1" t="s">
        <v>3500</v>
      </c>
      <c r="J436" s="1" t="s">
        <v>3133</v>
      </c>
      <c r="K436" s="1" t="s">
        <v>3190</v>
      </c>
      <c r="L436" s="1" t="s">
        <v>3135</v>
      </c>
      <c r="M436" s="1" t="s">
        <v>18</v>
      </c>
      <c r="N436" s="1" t="s">
        <v>621</v>
      </c>
      <c r="O436" s="3">
        <f t="shared" si="46"/>
        <v>3.2223999999999999</v>
      </c>
      <c r="P436" s="3">
        <v>9.7279999999999998</v>
      </c>
      <c r="Q436" s="3">
        <v>2</v>
      </c>
      <c r="R436" s="3">
        <v>3.2831999999999999</v>
      </c>
      <c r="S436" s="11">
        <f t="shared" si="47"/>
        <v>262.65600000000001</v>
      </c>
      <c r="T436" t="str">
        <f t="shared" si="48"/>
        <v>PROFIT</v>
      </c>
    </row>
    <row r="437" spans="1:20" x14ac:dyDescent="0.25">
      <c r="A437" s="1" t="s">
        <v>620</v>
      </c>
      <c r="B437" s="9" t="str">
        <f t="shared" si="43"/>
        <v>10/31/2012</v>
      </c>
      <c r="C437" s="9" t="s">
        <v>4652</v>
      </c>
      <c r="D437" s="10" t="str">
        <f t="shared" si="44"/>
        <v>2012</v>
      </c>
      <c r="E437" s="10" t="str">
        <f t="shared" si="49"/>
        <v>October</v>
      </c>
      <c r="F437" s="2">
        <v>41213</v>
      </c>
      <c r="G437" s="2">
        <v>41217</v>
      </c>
      <c r="H437" s="9" t="str">
        <f t="shared" si="45"/>
        <v>On Date</v>
      </c>
      <c r="I437" s="1" t="s">
        <v>3500</v>
      </c>
      <c r="J437" s="1" t="s">
        <v>3133</v>
      </c>
      <c r="K437" s="1" t="s">
        <v>3190</v>
      </c>
      <c r="L437" s="1" t="s">
        <v>3135</v>
      </c>
      <c r="M437" s="1" t="s">
        <v>87</v>
      </c>
      <c r="N437" s="1" t="s">
        <v>454</v>
      </c>
      <c r="O437" s="3">
        <f t="shared" si="46"/>
        <v>1.5340000000000003</v>
      </c>
      <c r="P437" s="3">
        <v>14.75</v>
      </c>
      <c r="Q437" s="3">
        <v>5</v>
      </c>
      <c r="R437" s="3">
        <v>7.08</v>
      </c>
      <c r="S437" s="11">
        <f t="shared" si="47"/>
        <v>566.4</v>
      </c>
      <c r="T437" t="str">
        <f t="shared" si="48"/>
        <v>PROFIT</v>
      </c>
    </row>
    <row r="438" spans="1:20" x14ac:dyDescent="0.25">
      <c r="A438" s="1" t="s">
        <v>620</v>
      </c>
      <c r="B438" s="9" t="str">
        <f t="shared" si="43"/>
        <v>10/31/2012</v>
      </c>
      <c r="C438" s="9" t="s">
        <v>4652</v>
      </c>
      <c r="D438" s="10" t="str">
        <f t="shared" si="44"/>
        <v>2012</v>
      </c>
      <c r="E438" s="10" t="str">
        <f t="shared" si="49"/>
        <v>October</v>
      </c>
      <c r="F438" s="2">
        <v>41213</v>
      </c>
      <c r="G438" s="2">
        <v>41217</v>
      </c>
      <c r="H438" s="9" t="str">
        <f t="shared" si="45"/>
        <v>On Date</v>
      </c>
      <c r="I438" s="1" t="s">
        <v>3500</v>
      </c>
      <c r="J438" s="1" t="s">
        <v>3133</v>
      </c>
      <c r="K438" s="1" t="s">
        <v>3190</v>
      </c>
      <c r="L438" s="1" t="s">
        <v>3135</v>
      </c>
      <c r="M438" s="1" t="s">
        <v>18</v>
      </c>
      <c r="N438" s="1" t="s">
        <v>622</v>
      </c>
      <c r="O438" s="3">
        <f t="shared" si="46"/>
        <v>4.0975000000000001</v>
      </c>
      <c r="P438" s="3">
        <v>29.8</v>
      </c>
      <c r="Q438" s="3">
        <v>5</v>
      </c>
      <c r="R438" s="3">
        <v>9.3125</v>
      </c>
      <c r="S438" s="11">
        <f t="shared" si="47"/>
        <v>745</v>
      </c>
      <c r="T438" t="str">
        <f t="shared" si="48"/>
        <v>PROFIT</v>
      </c>
    </row>
    <row r="439" spans="1:20" x14ac:dyDescent="0.25">
      <c r="A439" s="1" t="s">
        <v>620</v>
      </c>
      <c r="B439" s="9" t="str">
        <f t="shared" si="43"/>
        <v>10/31/2012</v>
      </c>
      <c r="C439" s="9" t="s">
        <v>4652</v>
      </c>
      <c r="D439" s="10" t="str">
        <f t="shared" si="44"/>
        <v>2012</v>
      </c>
      <c r="E439" s="10" t="str">
        <f t="shared" si="49"/>
        <v>October</v>
      </c>
      <c r="F439" s="2">
        <v>41213</v>
      </c>
      <c r="G439" s="2">
        <v>41217</v>
      </c>
      <c r="H439" s="9" t="str">
        <f t="shared" si="45"/>
        <v>On Date</v>
      </c>
      <c r="I439" s="1" t="s">
        <v>3500</v>
      </c>
      <c r="J439" s="1" t="s">
        <v>3133</v>
      </c>
      <c r="K439" s="1" t="s">
        <v>3190</v>
      </c>
      <c r="L439" s="1" t="s">
        <v>3135</v>
      </c>
      <c r="M439" s="1" t="s">
        <v>9</v>
      </c>
      <c r="N439" s="1" t="s">
        <v>623</v>
      </c>
      <c r="O439" s="3">
        <f t="shared" si="46"/>
        <v>16.4862</v>
      </c>
      <c r="P439" s="3">
        <v>427.42</v>
      </c>
      <c r="Q439" s="3">
        <v>14</v>
      </c>
      <c r="R439" s="3">
        <v>196.61320000000001</v>
      </c>
      <c r="S439" s="11">
        <f t="shared" si="47"/>
        <v>15729.056</v>
      </c>
      <c r="T439" t="str">
        <f t="shared" si="48"/>
        <v>PROFIT</v>
      </c>
    </row>
    <row r="440" spans="1:20" x14ac:dyDescent="0.25">
      <c r="A440" s="1" t="s">
        <v>624</v>
      </c>
      <c r="B440" s="9" t="str">
        <f t="shared" si="43"/>
        <v>12/27/2013</v>
      </c>
      <c r="C440" s="9" t="s">
        <v>4428</v>
      </c>
      <c r="D440" s="10" t="str">
        <f t="shared" si="44"/>
        <v>2013</v>
      </c>
      <c r="E440" s="10" t="str">
        <f t="shared" si="49"/>
        <v>December</v>
      </c>
      <c r="F440" s="2">
        <v>41635</v>
      </c>
      <c r="G440" s="2">
        <v>41639</v>
      </c>
      <c r="H440" s="9" t="str">
        <f t="shared" si="45"/>
        <v>On Date</v>
      </c>
      <c r="I440" s="1" t="s">
        <v>3394</v>
      </c>
      <c r="J440" s="1" t="s">
        <v>3133</v>
      </c>
      <c r="K440" s="1" t="s">
        <v>3136</v>
      </c>
      <c r="L440" s="1" t="s">
        <v>3137</v>
      </c>
      <c r="M440" s="1" t="s">
        <v>45</v>
      </c>
      <c r="N440" s="1" t="s">
        <v>625</v>
      </c>
      <c r="O440" s="3">
        <f t="shared" si="46"/>
        <v>3.6611999999999996</v>
      </c>
      <c r="P440" s="3">
        <v>33.9</v>
      </c>
      <c r="Q440" s="3">
        <v>5</v>
      </c>
      <c r="R440" s="3">
        <v>15.593999999999999</v>
      </c>
      <c r="S440" s="11">
        <f t="shared" si="47"/>
        <v>1247.52</v>
      </c>
      <c r="T440" t="str">
        <f t="shared" si="48"/>
        <v>PROFIT</v>
      </c>
    </row>
    <row r="441" spans="1:20" x14ac:dyDescent="0.25">
      <c r="A441" s="1" t="s">
        <v>626</v>
      </c>
      <c r="B441" s="9" t="str">
        <f t="shared" si="43"/>
        <v>12/20/2014</v>
      </c>
      <c r="C441" s="9" t="s">
        <v>4230</v>
      </c>
      <c r="D441" s="10" t="str">
        <f t="shared" si="44"/>
        <v>2014</v>
      </c>
      <c r="E441" s="10" t="str">
        <f t="shared" si="49"/>
        <v>December</v>
      </c>
      <c r="F441" s="2">
        <v>41993</v>
      </c>
      <c r="G441" s="2">
        <v>41998</v>
      </c>
      <c r="H441" s="9" t="str">
        <f t="shared" si="45"/>
        <v>On Date</v>
      </c>
      <c r="I441" s="1" t="s">
        <v>3501</v>
      </c>
      <c r="J441" s="1" t="s">
        <v>3133</v>
      </c>
      <c r="K441" s="1" t="s">
        <v>3140</v>
      </c>
      <c r="L441" s="1" t="s">
        <v>3135</v>
      </c>
      <c r="M441" s="1" t="s">
        <v>18</v>
      </c>
      <c r="N441" s="1" t="s">
        <v>627</v>
      </c>
      <c r="O441" s="3">
        <f t="shared" si="46"/>
        <v>12.605999999999998</v>
      </c>
      <c r="P441" s="3">
        <v>36.671999999999997</v>
      </c>
      <c r="Q441" s="3">
        <v>2</v>
      </c>
      <c r="R441" s="3">
        <v>11.46</v>
      </c>
      <c r="S441" s="11">
        <f t="shared" si="47"/>
        <v>916.80000000000007</v>
      </c>
      <c r="T441" t="str">
        <f t="shared" si="48"/>
        <v>PROFIT</v>
      </c>
    </row>
    <row r="442" spans="1:20" x14ac:dyDescent="0.25">
      <c r="A442" s="1" t="s">
        <v>628</v>
      </c>
      <c r="B442" s="9" t="str">
        <f t="shared" si="43"/>
        <v>10/01/2012</v>
      </c>
      <c r="C442" s="9" t="s">
        <v>4653</v>
      </c>
      <c r="D442" s="10" t="str">
        <f t="shared" si="44"/>
        <v>2012</v>
      </c>
      <c r="E442" s="10" t="str">
        <f t="shared" si="49"/>
        <v>October</v>
      </c>
      <c r="F442" s="2">
        <v>41183</v>
      </c>
      <c r="G442" s="2">
        <v>41188</v>
      </c>
      <c r="H442" s="9" t="str">
        <f t="shared" si="45"/>
        <v>On Date</v>
      </c>
      <c r="I442" s="1" t="s">
        <v>3502</v>
      </c>
      <c r="J442" s="1" t="s">
        <v>3133</v>
      </c>
      <c r="K442" s="1" t="s">
        <v>3146</v>
      </c>
      <c r="L442" s="1" t="s">
        <v>3147</v>
      </c>
      <c r="M442" s="1" t="s">
        <v>28</v>
      </c>
      <c r="N442" s="1" t="s">
        <v>70</v>
      </c>
      <c r="O442" s="3">
        <f t="shared" si="46"/>
        <v>30.499000000000002</v>
      </c>
      <c r="P442" s="3">
        <v>139.42400000000001</v>
      </c>
      <c r="Q442" s="3">
        <v>4</v>
      </c>
      <c r="R442" s="3">
        <v>17.428000000000001</v>
      </c>
      <c r="S442" s="11">
        <f t="shared" si="47"/>
        <v>1394.24</v>
      </c>
      <c r="T442" t="str">
        <f t="shared" si="48"/>
        <v>PROFIT</v>
      </c>
    </row>
    <row r="443" spans="1:20" x14ac:dyDescent="0.25">
      <c r="A443" s="1" t="s">
        <v>629</v>
      </c>
      <c r="B443" s="9" t="str">
        <f t="shared" si="43"/>
        <v>05/01/2012</v>
      </c>
      <c r="C443" s="9" t="s">
        <v>4654</v>
      </c>
      <c r="D443" s="10" t="str">
        <f t="shared" si="44"/>
        <v>2012</v>
      </c>
      <c r="E443" s="10" t="str">
        <f t="shared" si="49"/>
        <v>May</v>
      </c>
      <c r="F443" s="2">
        <v>41030</v>
      </c>
      <c r="G443" s="2">
        <v>41036</v>
      </c>
      <c r="H443" s="9" t="str">
        <f t="shared" si="45"/>
        <v>Delay</v>
      </c>
      <c r="I443" s="1" t="s">
        <v>3503</v>
      </c>
      <c r="J443" s="1" t="s">
        <v>3133</v>
      </c>
      <c r="K443" s="1" t="s">
        <v>3134</v>
      </c>
      <c r="L443" s="1" t="s">
        <v>3135</v>
      </c>
      <c r="M443" s="1" t="s">
        <v>16</v>
      </c>
      <c r="N443" s="1" t="s">
        <v>630</v>
      </c>
      <c r="O443" s="3">
        <f t="shared" si="46"/>
        <v>25.885999999999999</v>
      </c>
      <c r="P443" s="3">
        <v>88.751999999999995</v>
      </c>
      <c r="Q443" s="3">
        <v>3</v>
      </c>
      <c r="R443" s="3">
        <v>11.093999999999999</v>
      </c>
      <c r="S443" s="11">
        <f t="shared" si="47"/>
        <v>887.52</v>
      </c>
      <c r="T443" t="str">
        <f t="shared" si="48"/>
        <v>PROFIT</v>
      </c>
    </row>
    <row r="444" spans="1:20" x14ac:dyDescent="0.25">
      <c r="A444" s="1" t="s">
        <v>631</v>
      </c>
      <c r="B444" s="9" t="str">
        <f t="shared" si="43"/>
        <v>07/19/2012</v>
      </c>
      <c r="C444" s="9" t="s">
        <v>4655</v>
      </c>
      <c r="D444" s="10" t="str">
        <f t="shared" si="44"/>
        <v>2012</v>
      </c>
      <c r="E444" s="10" t="str">
        <f t="shared" si="49"/>
        <v>July</v>
      </c>
      <c r="F444" s="2">
        <v>41109</v>
      </c>
      <c r="G444" s="2">
        <v>41110</v>
      </c>
      <c r="H444" s="9" t="str">
        <f t="shared" si="45"/>
        <v>On Date</v>
      </c>
      <c r="I444" s="1" t="s">
        <v>3504</v>
      </c>
      <c r="J444" s="1" t="s">
        <v>3133</v>
      </c>
      <c r="K444" s="1" t="s">
        <v>3148</v>
      </c>
      <c r="L444" s="1" t="s">
        <v>3143</v>
      </c>
      <c r="M444" s="1" t="s">
        <v>18</v>
      </c>
      <c r="N444" s="1" t="s">
        <v>632</v>
      </c>
      <c r="O444" s="3">
        <f t="shared" si="46"/>
        <v>3.375</v>
      </c>
      <c r="P444" s="3">
        <v>2.0249999999999999</v>
      </c>
      <c r="Q444" s="3">
        <v>1</v>
      </c>
      <c r="R444" s="3">
        <v>-1.35</v>
      </c>
      <c r="S444" s="11">
        <f t="shared" si="47"/>
        <v>-108</v>
      </c>
      <c r="T444" t="str">
        <f t="shared" si="48"/>
        <v>LOSS</v>
      </c>
    </row>
    <row r="445" spans="1:20" x14ac:dyDescent="0.25">
      <c r="A445" s="1" t="s">
        <v>633</v>
      </c>
      <c r="B445" s="9" t="str">
        <f t="shared" si="43"/>
        <v>12/01/2012</v>
      </c>
      <c r="C445" s="9" t="s">
        <v>4511</v>
      </c>
      <c r="D445" s="10" t="str">
        <f t="shared" si="44"/>
        <v>2012</v>
      </c>
      <c r="E445" s="10" t="str">
        <f t="shared" si="49"/>
        <v>December</v>
      </c>
      <c r="F445" s="2">
        <v>41244</v>
      </c>
      <c r="G445" s="2">
        <v>41251</v>
      </c>
      <c r="H445" s="9" t="str">
        <f t="shared" si="45"/>
        <v>Delay</v>
      </c>
      <c r="I445" s="1" t="s">
        <v>3403</v>
      </c>
      <c r="J445" s="1" t="s">
        <v>3133</v>
      </c>
      <c r="K445" s="1" t="s">
        <v>3136</v>
      </c>
      <c r="L445" s="1" t="s">
        <v>3137</v>
      </c>
      <c r="M445" s="1" t="s">
        <v>18</v>
      </c>
      <c r="N445" s="1" t="s">
        <v>634</v>
      </c>
      <c r="O445" s="3">
        <f t="shared" si="46"/>
        <v>18.012799999999999</v>
      </c>
      <c r="P445" s="3">
        <v>55.423999999999999</v>
      </c>
      <c r="Q445" s="3">
        <v>2</v>
      </c>
      <c r="R445" s="3">
        <v>19.398399999999999</v>
      </c>
      <c r="S445" s="11">
        <f t="shared" si="47"/>
        <v>1551.8719999999998</v>
      </c>
      <c r="T445" t="str">
        <f t="shared" si="48"/>
        <v>PROFIT</v>
      </c>
    </row>
    <row r="446" spans="1:20" x14ac:dyDescent="0.25">
      <c r="A446" s="1" t="s">
        <v>635</v>
      </c>
      <c r="B446" s="9" t="str">
        <f t="shared" si="43"/>
        <v>08/08/2011</v>
      </c>
      <c r="C446" s="9" t="s">
        <v>4656</v>
      </c>
      <c r="D446" s="10" t="str">
        <f t="shared" si="44"/>
        <v>2011</v>
      </c>
      <c r="E446" s="10" t="str">
        <f t="shared" si="49"/>
        <v>August</v>
      </c>
      <c r="F446" s="2">
        <v>40763</v>
      </c>
      <c r="G446" s="2">
        <v>40769</v>
      </c>
      <c r="H446" s="9" t="str">
        <f t="shared" si="45"/>
        <v>Delay</v>
      </c>
      <c r="I446" s="1" t="s">
        <v>3505</v>
      </c>
      <c r="J446" s="1" t="s">
        <v>3133</v>
      </c>
      <c r="K446" s="1" t="s">
        <v>3208</v>
      </c>
      <c r="L446" s="1" t="s">
        <v>3143</v>
      </c>
      <c r="M446" s="1" t="s">
        <v>12</v>
      </c>
      <c r="N446" s="1" t="s">
        <v>457</v>
      </c>
      <c r="O446" s="3">
        <f t="shared" si="46"/>
        <v>31.102600000000002</v>
      </c>
      <c r="P446" s="3">
        <v>121.376</v>
      </c>
      <c r="Q446" s="3">
        <v>4</v>
      </c>
      <c r="R446" s="3">
        <v>-3.0344000000000002</v>
      </c>
      <c r="S446" s="11">
        <f t="shared" si="47"/>
        <v>-242.75200000000001</v>
      </c>
      <c r="T446" t="str">
        <f t="shared" si="48"/>
        <v>LOSS</v>
      </c>
    </row>
    <row r="447" spans="1:20" x14ac:dyDescent="0.25">
      <c r="A447" s="1" t="s">
        <v>635</v>
      </c>
      <c r="B447" s="9" t="str">
        <f t="shared" si="43"/>
        <v>08/08/2011</v>
      </c>
      <c r="C447" s="9" t="s">
        <v>4656</v>
      </c>
      <c r="D447" s="10" t="str">
        <f t="shared" si="44"/>
        <v>2011</v>
      </c>
      <c r="E447" s="10" t="str">
        <f t="shared" si="49"/>
        <v>August</v>
      </c>
      <c r="F447" s="2">
        <v>40763</v>
      </c>
      <c r="G447" s="2">
        <v>40769</v>
      </c>
      <c r="H447" s="9" t="str">
        <f t="shared" si="45"/>
        <v>Delay</v>
      </c>
      <c r="I447" s="1" t="s">
        <v>3505</v>
      </c>
      <c r="J447" s="1" t="s">
        <v>3133</v>
      </c>
      <c r="K447" s="1" t="s">
        <v>3208</v>
      </c>
      <c r="L447" s="1" t="s">
        <v>3143</v>
      </c>
      <c r="M447" s="1" t="s">
        <v>38</v>
      </c>
      <c r="N447" s="1" t="s">
        <v>636</v>
      </c>
      <c r="O447" s="3">
        <f t="shared" si="46"/>
        <v>35.591099999999997</v>
      </c>
      <c r="P447" s="3">
        <v>95.975999999999999</v>
      </c>
      <c r="Q447" s="3">
        <v>3</v>
      </c>
      <c r="R447" s="3">
        <v>-10.7973</v>
      </c>
      <c r="S447" s="11">
        <f t="shared" si="47"/>
        <v>-863.78399999999999</v>
      </c>
      <c r="T447" t="str">
        <f t="shared" si="48"/>
        <v>LOSS</v>
      </c>
    </row>
    <row r="448" spans="1:20" x14ac:dyDescent="0.25">
      <c r="A448" s="1" t="s">
        <v>637</v>
      </c>
      <c r="B448" s="9" t="str">
        <f t="shared" si="43"/>
        <v>07/12/2014</v>
      </c>
      <c r="C448" s="9" t="s">
        <v>4625</v>
      </c>
      <c r="D448" s="10" t="str">
        <f t="shared" si="44"/>
        <v>2014</v>
      </c>
      <c r="E448" s="10" t="str">
        <f t="shared" si="49"/>
        <v>July</v>
      </c>
      <c r="F448" s="2">
        <v>41832</v>
      </c>
      <c r="G448" s="2">
        <v>41836</v>
      </c>
      <c r="H448" s="9" t="str">
        <f t="shared" si="45"/>
        <v>On Date</v>
      </c>
      <c r="I448" s="1" t="s">
        <v>3506</v>
      </c>
      <c r="J448" s="1" t="s">
        <v>3133</v>
      </c>
      <c r="K448" s="1" t="s">
        <v>3134</v>
      </c>
      <c r="L448" s="1" t="s">
        <v>3135</v>
      </c>
      <c r="M448" s="1" t="s">
        <v>9</v>
      </c>
      <c r="N448" s="1" t="s">
        <v>638</v>
      </c>
      <c r="O448" s="3">
        <f t="shared" si="46"/>
        <v>1.5317000000000001</v>
      </c>
      <c r="P448" s="3">
        <v>8.67</v>
      </c>
      <c r="Q448" s="3">
        <v>3</v>
      </c>
      <c r="R448" s="3">
        <v>4.0749000000000004</v>
      </c>
      <c r="S448" s="11">
        <f t="shared" si="47"/>
        <v>325.99200000000002</v>
      </c>
      <c r="T448" t="str">
        <f t="shared" si="48"/>
        <v>PROFIT</v>
      </c>
    </row>
    <row r="449" spans="1:20" x14ac:dyDescent="0.25">
      <c r="A449" s="1" t="s">
        <v>639</v>
      </c>
      <c r="B449" s="9" t="str">
        <f t="shared" si="43"/>
        <v>11/20/2014</v>
      </c>
      <c r="C449" s="9" t="s">
        <v>4067</v>
      </c>
      <c r="D449" s="10" t="str">
        <f t="shared" si="44"/>
        <v>2014</v>
      </c>
      <c r="E449" s="10" t="str">
        <f t="shared" si="49"/>
        <v>November</v>
      </c>
      <c r="F449" s="2">
        <v>41963</v>
      </c>
      <c r="G449" s="2">
        <v>41964</v>
      </c>
      <c r="H449" s="9" t="str">
        <f t="shared" si="45"/>
        <v>On Date</v>
      </c>
      <c r="I449" s="1" t="s">
        <v>3327</v>
      </c>
      <c r="J449" s="1" t="s">
        <v>3133</v>
      </c>
      <c r="K449" s="1" t="s">
        <v>3209</v>
      </c>
      <c r="L449" s="1" t="s">
        <v>3135</v>
      </c>
      <c r="M449" s="1" t="s">
        <v>16</v>
      </c>
      <c r="N449" s="1" t="s">
        <v>640</v>
      </c>
      <c r="O449" s="3">
        <f t="shared" si="46"/>
        <v>7.3925999999999998</v>
      </c>
      <c r="P449" s="3">
        <v>31.968</v>
      </c>
      <c r="Q449" s="3">
        <v>4</v>
      </c>
      <c r="R449" s="3">
        <v>2.3976000000000002</v>
      </c>
      <c r="S449" s="11">
        <f t="shared" si="47"/>
        <v>191.80800000000002</v>
      </c>
      <c r="T449" t="str">
        <f t="shared" si="48"/>
        <v>PROFIT</v>
      </c>
    </row>
    <row r="450" spans="1:20" x14ac:dyDescent="0.25">
      <c r="A450" s="1" t="s">
        <v>641</v>
      </c>
      <c r="B450" s="9" t="str">
        <f t="shared" si="43"/>
        <v>12/03/2013</v>
      </c>
      <c r="C450" s="9" t="s">
        <v>4301</v>
      </c>
      <c r="D450" s="10" t="str">
        <f t="shared" si="44"/>
        <v>2013</v>
      </c>
      <c r="E450" s="10" t="str">
        <f t="shared" si="49"/>
        <v>December</v>
      </c>
      <c r="F450" s="2">
        <v>41611</v>
      </c>
      <c r="G450" s="2">
        <v>41617</v>
      </c>
      <c r="H450" s="9" t="str">
        <f t="shared" si="45"/>
        <v>Delay</v>
      </c>
      <c r="I450" s="1" t="s">
        <v>3507</v>
      </c>
      <c r="J450" s="1" t="s">
        <v>3133</v>
      </c>
      <c r="K450" s="1" t="s">
        <v>3140</v>
      </c>
      <c r="L450" s="1" t="s">
        <v>3135</v>
      </c>
      <c r="M450" s="1" t="s">
        <v>45</v>
      </c>
      <c r="N450" s="1" t="s">
        <v>642</v>
      </c>
      <c r="O450" s="3">
        <f t="shared" si="46"/>
        <v>3.3696000000000006</v>
      </c>
      <c r="P450" s="3">
        <v>25.92</v>
      </c>
      <c r="Q450" s="3">
        <v>4</v>
      </c>
      <c r="R450" s="3">
        <v>12.441599999999999</v>
      </c>
      <c r="S450" s="11">
        <f t="shared" si="47"/>
        <v>995.32799999999997</v>
      </c>
      <c r="T450" t="str">
        <f t="shared" si="48"/>
        <v>PROFIT</v>
      </c>
    </row>
    <row r="451" spans="1:20" x14ac:dyDescent="0.25">
      <c r="A451" s="1" t="s">
        <v>641</v>
      </c>
      <c r="B451" s="9" t="str">
        <f t="shared" ref="B451:B514" si="50">TEXT(F451,"mm/dd/yyyy")</f>
        <v>12/03/2013</v>
      </c>
      <c r="C451" s="9" t="s">
        <v>4301</v>
      </c>
      <c r="D451" s="10" t="str">
        <f t="shared" ref="D451:D514" si="51">RIGHT(C451,4)</f>
        <v>2013</v>
      </c>
      <c r="E451" s="10" t="str">
        <f t="shared" si="49"/>
        <v>December</v>
      </c>
      <c r="F451" s="2">
        <v>41611</v>
      </c>
      <c r="G451" s="2">
        <v>41617</v>
      </c>
      <c r="H451" s="9" t="str">
        <f t="shared" ref="H451:H514" si="52">IF(_xlfn.DAYS(G451,F451)&lt;=5,"On Date","Delay")</f>
        <v>Delay</v>
      </c>
      <c r="I451" s="1" t="s">
        <v>3507</v>
      </c>
      <c r="J451" s="1" t="s">
        <v>3133</v>
      </c>
      <c r="K451" s="1" t="s">
        <v>3140</v>
      </c>
      <c r="L451" s="1" t="s">
        <v>3135</v>
      </c>
      <c r="M451" s="1" t="s">
        <v>45</v>
      </c>
      <c r="N451" s="1" t="s">
        <v>643</v>
      </c>
      <c r="O451" s="3">
        <f t="shared" ref="O451:O514" si="53">(P451/Q451)-(R451/Q451)</f>
        <v>2.9478000000000004</v>
      </c>
      <c r="P451" s="3">
        <v>40.46</v>
      </c>
      <c r="Q451" s="3">
        <v>7</v>
      </c>
      <c r="R451" s="3">
        <v>19.825399999999998</v>
      </c>
      <c r="S451" s="11">
        <f t="shared" ref="S451:S514" si="54">R451*80</f>
        <v>1586.0319999999999</v>
      </c>
      <c r="T451" t="str">
        <f t="shared" ref="T451:T514" si="55">IF(S451:S3653&lt;0,"LOSS","PROFIT")</f>
        <v>PROFIT</v>
      </c>
    </row>
    <row r="452" spans="1:20" x14ac:dyDescent="0.25">
      <c r="A452" s="1" t="s">
        <v>641</v>
      </c>
      <c r="B452" s="9" t="str">
        <f t="shared" si="50"/>
        <v>12/03/2013</v>
      </c>
      <c r="C452" s="9" t="s">
        <v>4301</v>
      </c>
      <c r="D452" s="10" t="str">
        <f t="shared" si="51"/>
        <v>2013</v>
      </c>
      <c r="E452" s="10" t="str">
        <f t="shared" si="49"/>
        <v>December</v>
      </c>
      <c r="F452" s="2">
        <v>41611</v>
      </c>
      <c r="G452" s="2">
        <v>41617</v>
      </c>
      <c r="H452" s="9" t="str">
        <f t="shared" si="52"/>
        <v>Delay</v>
      </c>
      <c r="I452" s="1" t="s">
        <v>3507</v>
      </c>
      <c r="J452" s="1" t="s">
        <v>3133</v>
      </c>
      <c r="K452" s="1" t="s">
        <v>3140</v>
      </c>
      <c r="L452" s="1" t="s">
        <v>3135</v>
      </c>
      <c r="M452" s="1" t="s">
        <v>28</v>
      </c>
      <c r="N452" s="1" t="s">
        <v>644</v>
      </c>
      <c r="O452" s="3">
        <f t="shared" si="53"/>
        <v>8.3545999999999996</v>
      </c>
      <c r="P452" s="3">
        <v>33.869999999999997</v>
      </c>
      <c r="Q452" s="3">
        <v>3</v>
      </c>
      <c r="R452" s="3">
        <v>8.8062000000000005</v>
      </c>
      <c r="S452" s="11">
        <f t="shared" si="54"/>
        <v>704.49600000000009</v>
      </c>
      <c r="T452" t="str">
        <f t="shared" si="55"/>
        <v>PROFIT</v>
      </c>
    </row>
    <row r="453" spans="1:20" x14ac:dyDescent="0.25">
      <c r="A453" s="1" t="s">
        <v>645</v>
      </c>
      <c r="B453" s="9" t="str">
        <f t="shared" si="50"/>
        <v>10/15/2013</v>
      </c>
      <c r="C453" s="9" t="s">
        <v>4260</v>
      </c>
      <c r="D453" s="10" t="str">
        <f t="shared" si="51"/>
        <v>2013</v>
      </c>
      <c r="E453" s="10" t="str">
        <f t="shared" si="49"/>
        <v>October</v>
      </c>
      <c r="F453" s="2">
        <v>41562</v>
      </c>
      <c r="G453" s="2">
        <v>41566</v>
      </c>
      <c r="H453" s="9" t="str">
        <f t="shared" si="52"/>
        <v>On Date</v>
      </c>
      <c r="I453" s="1" t="s">
        <v>3508</v>
      </c>
      <c r="J453" s="1" t="s">
        <v>3133</v>
      </c>
      <c r="K453" s="1" t="s">
        <v>3136</v>
      </c>
      <c r="L453" s="1" t="s">
        <v>3137</v>
      </c>
      <c r="M453" s="1" t="s">
        <v>38</v>
      </c>
      <c r="N453" s="1" t="s">
        <v>646</v>
      </c>
      <c r="O453" s="3">
        <f t="shared" si="53"/>
        <v>48.97</v>
      </c>
      <c r="P453" s="3">
        <v>177</v>
      </c>
      <c r="Q453" s="3">
        <v>3</v>
      </c>
      <c r="R453" s="3">
        <v>30.09</v>
      </c>
      <c r="S453" s="11">
        <f t="shared" si="54"/>
        <v>2407.1999999999998</v>
      </c>
      <c r="T453" t="str">
        <f t="shared" si="55"/>
        <v>PROFIT</v>
      </c>
    </row>
    <row r="454" spans="1:20" x14ac:dyDescent="0.25">
      <c r="A454" s="1" t="s">
        <v>647</v>
      </c>
      <c r="B454" s="9" t="str">
        <f t="shared" si="50"/>
        <v>11/03/2012</v>
      </c>
      <c r="C454" s="9" t="s">
        <v>4062</v>
      </c>
      <c r="D454" s="10" t="str">
        <f t="shared" si="51"/>
        <v>2012</v>
      </c>
      <c r="E454" s="10" t="str">
        <f t="shared" si="49"/>
        <v>November</v>
      </c>
      <c r="F454" s="2">
        <v>41216</v>
      </c>
      <c r="G454" s="2">
        <v>41220</v>
      </c>
      <c r="H454" s="9" t="str">
        <f t="shared" si="52"/>
        <v>On Date</v>
      </c>
      <c r="I454" s="1" t="s">
        <v>3509</v>
      </c>
      <c r="J454" s="1" t="s">
        <v>3133</v>
      </c>
      <c r="K454" s="1" t="s">
        <v>3134</v>
      </c>
      <c r="L454" s="1" t="s">
        <v>3135</v>
      </c>
      <c r="M454" s="1" t="s">
        <v>16</v>
      </c>
      <c r="N454" s="1" t="s">
        <v>648</v>
      </c>
      <c r="O454" s="3">
        <f t="shared" si="53"/>
        <v>158.10339999999999</v>
      </c>
      <c r="P454" s="3">
        <v>1212.848</v>
      </c>
      <c r="Q454" s="3">
        <v>7</v>
      </c>
      <c r="R454" s="3">
        <v>106.1242</v>
      </c>
      <c r="S454" s="11">
        <f t="shared" si="54"/>
        <v>8489.9359999999997</v>
      </c>
      <c r="T454" t="str">
        <f t="shared" si="55"/>
        <v>PROFIT</v>
      </c>
    </row>
    <row r="455" spans="1:20" x14ac:dyDescent="0.25">
      <c r="A455" s="1" t="s">
        <v>647</v>
      </c>
      <c r="B455" s="9" t="str">
        <f t="shared" si="50"/>
        <v>11/03/2012</v>
      </c>
      <c r="C455" s="9" t="s">
        <v>4062</v>
      </c>
      <c r="D455" s="10" t="str">
        <f t="shared" si="51"/>
        <v>2012</v>
      </c>
      <c r="E455" s="10" t="str">
        <f t="shared" si="49"/>
        <v>November</v>
      </c>
      <c r="F455" s="2">
        <v>41216</v>
      </c>
      <c r="G455" s="2">
        <v>41220</v>
      </c>
      <c r="H455" s="9" t="str">
        <f t="shared" si="52"/>
        <v>On Date</v>
      </c>
      <c r="I455" s="1" t="s">
        <v>3509</v>
      </c>
      <c r="J455" s="1" t="s">
        <v>3133</v>
      </c>
      <c r="K455" s="1" t="s">
        <v>3134</v>
      </c>
      <c r="L455" s="1" t="s">
        <v>3135</v>
      </c>
      <c r="M455" s="1" t="s">
        <v>38</v>
      </c>
      <c r="N455" s="1" t="s">
        <v>649</v>
      </c>
      <c r="O455" s="3">
        <f t="shared" si="53"/>
        <v>17.394199999999998</v>
      </c>
      <c r="P455" s="3">
        <v>89.97</v>
      </c>
      <c r="Q455" s="3">
        <v>3</v>
      </c>
      <c r="R455" s="3">
        <v>37.787399999999998</v>
      </c>
      <c r="S455" s="11">
        <f t="shared" si="54"/>
        <v>3022.9919999999997</v>
      </c>
      <c r="T455" t="str">
        <f t="shared" si="55"/>
        <v>PROFIT</v>
      </c>
    </row>
    <row r="456" spans="1:20" x14ac:dyDescent="0.25">
      <c r="A456" s="1" t="s">
        <v>647</v>
      </c>
      <c r="B456" s="9" t="str">
        <f t="shared" si="50"/>
        <v>11/03/2012</v>
      </c>
      <c r="C456" s="9" t="s">
        <v>4062</v>
      </c>
      <c r="D456" s="10" t="str">
        <f t="shared" si="51"/>
        <v>2012</v>
      </c>
      <c r="E456" s="10" t="str">
        <f t="shared" si="49"/>
        <v>November</v>
      </c>
      <c r="F456" s="2">
        <v>41216</v>
      </c>
      <c r="G456" s="2">
        <v>41220</v>
      </c>
      <c r="H456" s="9" t="str">
        <f t="shared" si="52"/>
        <v>On Date</v>
      </c>
      <c r="I456" s="1" t="s">
        <v>3509</v>
      </c>
      <c r="J456" s="1" t="s">
        <v>3133</v>
      </c>
      <c r="K456" s="1" t="s">
        <v>3134</v>
      </c>
      <c r="L456" s="1" t="s">
        <v>3135</v>
      </c>
      <c r="M456" s="1" t="s">
        <v>12</v>
      </c>
      <c r="N456" s="1" t="s">
        <v>280</v>
      </c>
      <c r="O456" s="3">
        <f t="shared" si="53"/>
        <v>8.6620000000000008</v>
      </c>
      <c r="P456" s="3">
        <v>42.6</v>
      </c>
      <c r="Q456" s="3">
        <v>3</v>
      </c>
      <c r="R456" s="3">
        <v>16.614000000000001</v>
      </c>
      <c r="S456" s="11">
        <f t="shared" si="54"/>
        <v>1329.1200000000001</v>
      </c>
      <c r="T456" t="str">
        <f t="shared" si="55"/>
        <v>PROFIT</v>
      </c>
    </row>
    <row r="457" spans="1:20" x14ac:dyDescent="0.25">
      <c r="A457" s="1" t="s">
        <v>650</v>
      </c>
      <c r="B457" s="9" t="str">
        <f t="shared" si="50"/>
        <v>10/31/2014</v>
      </c>
      <c r="C457" s="9" t="s">
        <v>4051</v>
      </c>
      <c r="D457" s="10" t="str">
        <f t="shared" si="51"/>
        <v>2014</v>
      </c>
      <c r="E457" s="10" t="str">
        <f t="shared" si="49"/>
        <v>October</v>
      </c>
      <c r="F457" s="2">
        <v>41943</v>
      </c>
      <c r="G457" s="2">
        <v>41947</v>
      </c>
      <c r="H457" s="9" t="str">
        <f t="shared" si="52"/>
        <v>On Date</v>
      </c>
      <c r="I457" s="1" t="s">
        <v>3510</v>
      </c>
      <c r="J457" s="1" t="s">
        <v>3133</v>
      </c>
      <c r="K457" s="1" t="s">
        <v>3185</v>
      </c>
      <c r="L457" s="1" t="s">
        <v>3137</v>
      </c>
      <c r="M457" s="1" t="s">
        <v>12</v>
      </c>
      <c r="N457" s="1" t="s">
        <v>651</v>
      </c>
      <c r="O457" s="3">
        <f t="shared" si="53"/>
        <v>2.9884000000000004</v>
      </c>
      <c r="P457" s="3">
        <v>9.64</v>
      </c>
      <c r="Q457" s="3">
        <v>2</v>
      </c>
      <c r="R457" s="3">
        <v>3.6631999999999998</v>
      </c>
      <c r="S457" s="11">
        <f t="shared" si="54"/>
        <v>293.05599999999998</v>
      </c>
      <c r="T457" t="str">
        <f t="shared" si="55"/>
        <v>PROFIT</v>
      </c>
    </row>
    <row r="458" spans="1:20" x14ac:dyDescent="0.25">
      <c r="A458" s="1" t="s">
        <v>652</v>
      </c>
      <c r="B458" s="9" t="str">
        <f t="shared" si="50"/>
        <v>10/18/2013</v>
      </c>
      <c r="C458" s="9" t="s">
        <v>4469</v>
      </c>
      <c r="D458" s="10" t="str">
        <f t="shared" si="51"/>
        <v>2013</v>
      </c>
      <c r="E458" s="10" t="str">
        <f t="shared" si="49"/>
        <v>October</v>
      </c>
      <c r="F458" s="2">
        <v>41565</v>
      </c>
      <c r="G458" s="2">
        <v>41568</v>
      </c>
      <c r="H458" s="9" t="str">
        <f t="shared" si="52"/>
        <v>On Date</v>
      </c>
      <c r="I458" s="1" t="s">
        <v>3337</v>
      </c>
      <c r="J458" s="1" t="s">
        <v>3133</v>
      </c>
      <c r="K458" s="1" t="s">
        <v>3140</v>
      </c>
      <c r="L458" s="1" t="s">
        <v>3135</v>
      </c>
      <c r="M458" s="1" t="s">
        <v>18</v>
      </c>
      <c r="N458" s="1" t="s">
        <v>653</v>
      </c>
      <c r="O458" s="3">
        <f t="shared" si="53"/>
        <v>2.3154000000000003</v>
      </c>
      <c r="P458" s="3">
        <v>18.16</v>
      </c>
      <c r="Q458" s="3">
        <v>5</v>
      </c>
      <c r="R458" s="3">
        <v>6.5830000000000002</v>
      </c>
      <c r="S458" s="11">
        <f t="shared" si="54"/>
        <v>526.64</v>
      </c>
      <c r="T458" t="str">
        <f t="shared" si="55"/>
        <v>PROFIT</v>
      </c>
    </row>
    <row r="459" spans="1:20" x14ac:dyDescent="0.25">
      <c r="A459" s="1" t="s">
        <v>654</v>
      </c>
      <c r="B459" s="9" t="str">
        <f t="shared" si="50"/>
        <v>11/25/2013</v>
      </c>
      <c r="C459" s="9" t="s">
        <v>4300</v>
      </c>
      <c r="D459" s="10" t="str">
        <f t="shared" si="51"/>
        <v>2013</v>
      </c>
      <c r="E459" s="10" t="str">
        <f t="shared" si="49"/>
        <v>November</v>
      </c>
      <c r="F459" s="2">
        <v>41603</v>
      </c>
      <c r="G459" s="2">
        <v>41610</v>
      </c>
      <c r="H459" s="9" t="str">
        <f t="shared" si="52"/>
        <v>Delay</v>
      </c>
      <c r="I459" s="1" t="s">
        <v>3471</v>
      </c>
      <c r="J459" s="1" t="s">
        <v>3133</v>
      </c>
      <c r="K459" s="1" t="s">
        <v>3134</v>
      </c>
      <c r="L459" s="1" t="s">
        <v>3135</v>
      </c>
      <c r="M459" s="1" t="s">
        <v>16</v>
      </c>
      <c r="N459" s="1" t="s">
        <v>655</v>
      </c>
      <c r="O459" s="3">
        <f t="shared" si="53"/>
        <v>15.084000000000001</v>
      </c>
      <c r="P459" s="3">
        <v>33.520000000000003</v>
      </c>
      <c r="Q459" s="3">
        <v>2</v>
      </c>
      <c r="R459" s="3">
        <v>3.3519999999999999</v>
      </c>
      <c r="S459" s="11">
        <f t="shared" si="54"/>
        <v>268.15999999999997</v>
      </c>
      <c r="T459" t="str">
        <f t="shared" si="55"/>
        <v>PROFIT</v>
      </c>
    </row>
    <row r="460" spans="1:20" x14ac:dyDescent="0.25">
      <c r="A460" s="1" t="s">
        <v>654</v>
      </c>
      <c r="B460" s="9" t="str">
        <f t="shared" si="50"/>
        <v>11/25/2013</v>
      </c>
      <c r="C460" s="9" t="s">
        <v>4300</v>
      </c>
      <c r="D460" s="10" t="str">
        <f t="shared" si="51"/>
        <v>2013</v>
      </c>
      <c r="E460" s="10" t="str">
        <f t="shared" ref="E460:E523" si="56">TEXT(B460,"mmmm")</f>
        <v>November</v>
      </c>
      <c r="F460" s="2">
        <v>41603</v>
      </c>
      <c r="G460" s="2">
        <v>41610</v>
      </c>
      <c r="H460" s="9" t="str">
        <f t="shared" si="52"/>
        <v>Delay</v>
      </c>
      <c r="I460" s="1" t="s">
        <v>3471</v>
      </c>
      <c r="J460" s="1" t="s">
        <v>3133</v>
      </c>
      <c r="K460" s="1" t="s">
        <v>3134</v>
      </c>
      <c r="L460" s="1" t="s">
        <v>3135</v>
      </c>
      <c r="M460" s="1" t="s">
        <v>12</v>
      </c>
      <c r="N460" s="1" t="s">
        <v>656</v>
      </c>
      <c r="O460" s="3">
        <f t="shared" si="53"/>
        <v>3.4292999999999996</v>
      </c>
      <c r="P460" s="3">
        <v>9.94</v>
      </c>
      <c r="Q460" s="3">
        <v>2</v>
      </c>
      <c r="R460" s="3">
        <v>3.0813999999999999</v>
      </c>
      <c r="S460" s="11">
        <f t="shared" si="54"/>
        <v>246.512</v>
      </c>
      <c r="T460" t="str">
        <f t="shared" si="55"/>
        <v>PROFIT</v>
      </c>
    </row>
    <row r="461" spans="1:20" x14ac:dyDescent="0.25">
      <c r="A461" s="1" t="s">
        <v>657</v>
      </c>
      <c r="B461" s="9" t="str">
        <f t="shared" si="50"/>
        <v>08/01/2012</v>
      </c>
      <c r="C461" s="9" t="s">
        <v>4357</v>
      </c>
      <c r="D461" s="10" t="str">
        <f t="shared" si="51"/>
        <v>2012</v>
      </c>
      <c r="E461" s="10" t="str">
        <f t="shared" si="56"/>
        <v>August</v>
      </c>
      <c r="F461" s="2">
        <v>41122</v>
      </c>
      <c r="G461" s="2">
        <v>41128</v>
      </c>
      <c r="H461" s="9" t="str">
        <f t="shared" si="52"/>
        <v>Delay</v>
      </c>
      <c r="I461" s="1" t="s">
        <v>3511</v>
      </c>
      <c r="J461" s="1" t="s">
        <v>3133</v>
      </c>
      <c r="K461" s="1" t="s">
        <v>3134</v>
      </c>
      <c r="L461" s="1" t="s">
        <v>3135</v>
      </c>
      <c r="M461" s="1" t="s">
        <v>14</v>
      </c>
      <c r="N461" s="1" t="s">
        <v>658</v>
      </c>
      <c r="O461" s="3">
        <f t="shared" si="53"/>
        <v>0.84</v>
      </c>
      <c r="P461" s="3">
        <v>6.72</v>
      </c>
      <c r="Q461" s="3">
        <v>4</v>
      </c>
      <c r="R461" s="3">
        <v>3.36</v>
      </c>
      <c r="S461" s="11">
        <f t="shared" si="54"/>
        <v>268.8</v>
      </c>
      <c r="T461" t="str">
        <f t="shared" si="55"/>
        <v>PROFIT</v>
      </c>
    </row>
    <row r="462" spans="1:20" x14ac:dyDescent="0.25">
      <c r="A462" s="1" t="s">
        <v>657</v>
      </c>
      <c r="B462" s="9" t="str">
        <f t="shared" si="50"/>
        <v>08/01/2012</v>
      </c>
      <c r="C462" s="9" t="s">
        <v>4357</v>
      </c>
      <c r="D462" s="10" t="str">
        <f t="shared" si="51"/>
        <v>2012</v>
      </c>
      <c r="E462" s="10" t="str">
        <f t="shared" si="56"/>
        <v>August</v>
      </c>
      <c r="F462" s="2">
        <v>41122</v>
      </c>
      <c r="G462" s="2">
        <v>41128</v>
      </c>
      <c r="H462" s="9" t="str">
        <f t="shared" si="52"/>
        <v>Delay</v>
      </c>
      <c r="I462" s="1" t="s">
        <v>3511</v>
      </c>
      <c r="J462" s="1" t="s">
        <v>3133</v>
      </c>
      <c r="K462" s="1" t="s">
        <v>3134</v>
      </c>
      <c r="L462" s="1" t="s">
        <v>3135</v>
      </c>
      <c r="M462" s="1" t="s">
        <v>22</v>
      </c>
      <c r="N462" s="1" t="s">
        <v>659</v>
      </c>
      <c r="O462" s="3">
        <f t="shared" si="53"/>
        <v>196.80780000000001</v>
      </c>
      <c r="P462" s="3">
        <v>1004.976</v>
      </c>
      <c r="Q462" s="3">
        <v>6</v>
      </c>
      <c r="R462" s="3">
        <v>-175.8708</v>
      </c>
      <c r="S462" s="11">
        <f t="shared" si="54"/>
        <v>-14069.664000000001</v>
      </c>
      <c r="T462" t="str">
        <f t="shared" si="55"/>
        <v>LOSS</v>
      </c>
    </row>
    <row r="463" spans="1:20" x14ac:dyDescent="0.25">
      <c r="A463" s="1" t="s">
        <v>660</v>
      </c>
      <c r="B463" s="9" t="str">
        <f t="shared" si="50"/>
        <v>09/13/2014</v>
      </c>
      <c r="C463" s="9" t="s">
        <v>4442</v>
      </c>
      <c r="D463" s="10" t="str">
        <f t="shared" si="51"/>
        <v>2014</v>
      </c>
      <c r="E463" s="10" t="str">
        <f t="shared" si="56"/>
        <v>September</v>
      </c>
      <c r="F463" s="2">
        <v>41895</v>
      </c>
      <c r="G463" s="2">
        <v>41898</v>
      </c>
      <c r="H463" s="9" t="str">
        <f t="shared" si="52"/>
        <v>On Date</v>
      </c>
      <c r="I463" s="1" t="s">
        <v>3512</v>
      </c>
      <c r="J463" s="1" t="s">
        <v>3133</v>
      </c>
      <c r="K463" s="1" t="s">
        <v>3134</v>
      </c>
      <c r="L463" s="1" t="s">
        <v>3135</v>
      </c>
      <c r="M463" s="1" t="s">
        <v>12</v>
      </c>
      <c r="N463" s="1" t="s">
        <v>661</v>
      </c>
      <c r="O463" s="3">
        <f t="shared" si="53"/>
        <v>2.6751999999999998</v>
      </c>
      <c r="P463" s="3">
        <v>8.36</v>
      </c>
      <c r="Q463" s="3">
        <v>2</v>
      </c>
      <c r="R463" s="3">
        <v>3.0095999999999998</v>
      </c>
      <c r="S463" s="11">
        <f t="shared" si="54"/>
        <v>240.76799999999997</v>
      </c>
      <c r="T463" t="str">
        <f t="shared" si="55"/>
        <v>PROFIT</v>
      </c>
    </row>
    <row r="464" spans="1:20" x14ac:dyDescent="0.25">
      <c r="A464" s="1" t="s">
        <v>662</v>
      </c>
      <c r="B464" s="9" t="str">
        <f t="shared" si="50"/>
        <v>06/25/2014</v>
      </c>
      <c r="C464" s="9" t="s">
        <v>4657</v>
      </c>
      <c r="D464" s="10" t="str">
        <f t="shared" si="51"/>
        <v>2014</v>
      </c>
      <c r="E464" s="10" t="str">
        <f t="shared" si="56"/>
        <v>June</v>
      </c>
      <c r="F464" s="2">
        <v>41815</v>
      </c>
      <c r="G464" s="2">
        <v>41822</v>
      </c>
      <c r="H464" s="9" t="str">
        <f t="shared" si="52"/>
        <v>Delay</v>
      </c>
      <c r="I464" s="1" t="s">
        <v>3513</v>
      </c>
      <c r="J464" s="1" t="s">
        <v>3133</v>
      </c>
      <c r="K464" s="1" t="s">
        <v>3210</v>
      </c>
      <c r="L464" s="1" t="s">
        <v>3135</v>
      </c>
      <c r="M464" s="1" t="s">
        <v>14</v>
      </c>
      <c r="N464" s="1" t="s">
        <v>663</v>
      </c>
      <c r="O464" s="3">
        <f t="shared" si="53"/>
        <v>34.222000000000001</v>
      </c>
      <c r="P464" s="3">
        <v>385.6</v>
      </c>
      <c r="Q464" s="3">
        <v>8</v>
      </c>
      <c r="R464" s="3">
        <v>111.824</v>
      </c>
      <c r="S464" s="11">
        <f t="shared" si="54"/>
        <v>8945.92</v>
      </c>
      <c r="T464" t="str">
        <f t="shared" si="55"/>
        <v>PROFIT</v>
      </c>
    </row>
    <row r="465" spans="1:20" x14ac:dyDescent="0.25">
      <c r="A465" s="1" t="s">
        <v>662</v>
      </c>
      <c r="B465" s="9" t="str">
        <f t="shared" si="50"/>
        <v>06/25/2014</v>
      </c>
      <c r="C465" s="9" t="s">
        <v>4657</v>
      </c>
      <c r="D465" s="10" t="str">
        <f t="shared" si="51"/>
        <v>2014</v>
      </c>
      <c r="E465" s="10" t="str">
        <f t="shared" si="56"/>
        <v>June</v>
      </c>
      <c r="F465" s="2">
        <v>41815</v>
      </c>
      <c r="G465" s="2">
        <v>41822</v>
      </c>
      <c r="H465" s="9" t="str">
        <f t="shared" si="52"/>
        <v>Delay</v>
      </c>
      <c r="I465" s="1" t="s">
        <v>3513</v>
      </c>
      <c r="J465" s="1" t="s">
        <v>3133</v>
      </c>
      <c r="K465" s="1" t="s">
        <v>3210</v>
      </c>
      <c r="L465" s="1" t="s">
        <v>3135</v>
      </c>
      <c r="M465" s="1" t="s">
        <v>14</v>
      </c>
      <c r="N465" s="1" t="s">
        <v>664</v>
      </c>
      <c r="O465" s="3">
        <f t="shared" si="53"/>
        <v>2.6665999999999999</v>
      </c>
      <c r="P465" s="3">
        <v>35.82</v>
      </c>
      <c r="Q465" s="3">
        <v>9</v>
      </c>
      <c r="R465" s="3">
        <v>11.820600000000001</v>
      </c>
      <c r="S465" s="11">
        <f t="shared" si="54"/>
        <v>945.64800000000002</v>
      </c>
      <c r="T465" t="str">
        <f t="shared" si="55"/>
        <v>PROFIT</v>
      </c>
    </row>
    <row r="466" spans="1:20" x14ac:dyDescent="0.25">
      <c r="A466" s="1" t="s">
        <v>665</v>
      </c>
      <c r="B466" s="9" t="str">
        <f t="shared" si="50"/>
        <v>12/11/2014</v>
      </c>
      <c r="C466" s="9" t="s">
        <v>4265</v>
      </c>
      <c r="D466" s="10" t="str">
        <f t="shared" si="51"/>
        <v>2014</v>
      </c>
      <c r="E466" s="10" t="str">
        <f t="shared" si="56"/>
        <v>December</v>
      </c>
      <c r="F466" s="2">
        <v>41984</v>
      </c>
      <c r="G466" s="2">
        <v>41988</v>
      </c>
      <c r="H466" s="9" t="str">
        <f t="shared" si="52"/>
        <v>On Date</v>
      </c>
      <c r="I466" s="1" t="s">
        <v>3514</v>
      </c>
      <c r="J466" s="1" t="s">
        <v>3133</v>
      </c>
      <c r="K466" s="1" t="s">
        <v>3211</v>
      </c>
      <c r="L466" s="1" t="s">
        <v>3170</v>
      </c>
      <c r="M466" s="1" t="s">
        <v>22</v>
      </c>
      <c r="N466" s="1" t="s">
        <v>277</v>
      </c>
      <c r="O466" s="3">
        <f t="shared" si="53"/>
        <v>388.18199999999996</v>
      </c>
      <c r="P466" s="3">
        <v>1669.6</v>
      </c>
      <c r="Q466" s="3">
        <v>4</v>
      </c>
      <c r="R466" s="3">
        <v>116.872</v>
      </c>
      <c r="S466" s="11">
        <f t="shared" si="54"/>
        <v>9349.76</v>
      </c>
      <c r="T466" t="str">
        <f t="shared" si="55"/>
        <v>PROFIT</v>
      </c>
    </row>
    <row r="467" spans="1:20" x14ac:dyDescent="0.25">
      <c r="A467" s="1" t="s">
        <v>666</v>
      </c>
      <c r="B467" s="9" t="str">
        <f t="shared" si="50"/>
        <v>02/04/2011</v>
      </c>
      <c r="C467" s="9" t="s">
        <v>4658</v>
      </c>
      <c r="D467" s="10" t="str">
        <f t="shared" si="51"/>
        <v>2011</v>
      </c>
      <c r="E467" s="10" t="str">
        <f t="shared" si="56"/>
        <v>February</v>
      </c>
      <c r="F467" s="2">
        <v>40578</v>
      </c>
      <c r="G467" s="2">
        <v>40581</v>
      </c>
      <c r="H467" s="9" t="str">
        <f t="shared" si="52"/>
        <v>On Date</v>
      </c>
      <c r="I467" s="1" t="s">
        <v>3515</v>
      </c>
      <c r="J467" s="1" t="s">
        <v>3133</v>
      </c>
      <c r="K467" s="1" t="s">
        <v>3136</v>
      </c>
      <c r="L467" s="1" t="s">
        <v>3137</v>
      </c>
      <c r="M467" s="1" t="s">
        <v>18</v>
      </c>
      <c r="N467" s="1" t="s">
        <v>152</v>
      </c>
      <c r="O467" s="3">
        <f t="shared" si="53"/>
        <v>28.295999999999999</v>
      </c>
      <c r="P467" s="3">
        <v>83.84</v>
      </c>
      <c r="Q467" s="3">
        <v>2</v>
      </c>
      <c r="R467" s="3">
        <v>27.248000000000001</v>
      </c>
      <c r="S467" s="11">
        <f t="shared" si="54"/>
        <v>2179.84</v>
      </c>
      <c r="T467" t="str">
        <f t="shared" si="55"/>
        <v>PROFIT</v>
      </c>
    </row>
    <row r="468" spans="1:20" x14ac:dyDescent="0.25">
      <c r="A468" s="1" t="s">
        <v>666</v>
      </c>
      <c r="B468" s="9" t="str">
        <f t="shared" si="50"/>
        <v>02/04/2011</v>
      </c>
      <c r="C468" s="9" t="s">
        <v>4658</v>
      </c>
      <c r="D468" s="10" t="str">
        <f t="shared" si="51"/>
        <v>2011</v>
      </c>
      <c r="E468" s="10" t="str">
        <f t="shared" si="56"/>
        <v>February</v>
      </c>
      <c r="F468" s="2">
        <v>40578</v>
      </c>
      <c r="G468" s="2">
        <v>40581</v>
      </c>
      <c r="H468" s="9" t="str">
        <f t="shared" si="52"/>
        <v>On Date</v>
      </c>
      <c r="I468" s="1" t="s">
        <v>3515</v>
      </c>
      <c r="J468" s="1" t="s">
        <v>3133</v>
      </c>
      <c r="K468" s="1" t="s">
        <v>3136</v>
      </c>
      <c r="L468" s="1" t="s">
        <v>3137</v>
      </c>
      <c r="M468" s="1" t="s">
        <v>18</v>
      </c>
      <c r="N468" s="1" t="s">
        <v>667</v>
      </c>
      <c r="O468" s="3">
        <f t="shared" si="53"/>
        <v>2.9862000000000002</v>
      </c>
      <c r="P468" s="3">
        <v>13.272</v>
      </c>
      <c r="Q468" s="3">
        <v>3</v>
      </c>
      <c r="R468" s="3">
        <v>4.3133999999999997</v>
      </c>
      <c r="S468" s="11">
        <f t="shared" si="54"/>
        <v>345.072</v>
      </c>
      <c r="T468" t="str">
        <f t="shared" si="55"/>
        <v>PROFIT</v>
      </c>
    </row>
    <row r="469" spans="1:20" x14ac:dyDescent="0.25">
      <c r="A469" s="1" t="s">
        <v>668</v>
      </c>
      <c r="B469" s="9" t="str">
        <f t="shared" si="50"/>
        <v>02/12/2014</v>
      </c>
      <c r="C469" s="9" t="s">
        <v>4659</v>
      </c>
      <c r="D469" s="10" t="str">
        <f t="shared" si="51"/>
        <v>2014</v>
      </c>
      <c r="E469" s="10" t="str">
        <f t="shared" si="56"/>
        <v>February</v>
      </c>
      <c r="F469" s="2">
        <v>41682</v>
      </c>
      <c r="G469" s="2">
        <v>41685</v>
      </c>
      <c r="H469" s="9" t="str">
        <f t="shared" si="52"/>
        <v>On Date</v>
      </c>
      <c r="I469" s="1" t="s">
        <v>3516</v>
      </c>
      <c r="J469" s="1" t="s">
        <v>3133</v>
      </c>
      <c r="K469" s="1" t="s">
        <v>3140</v>
      </c>
      <c r="L469" s="1" t="s">
        <v>3135</v>
      </c>
      <c r="M469" s="1" t="s">
        <v>18</v>
      </c>
      <c r="N469" s="1" t="s">
        <v>425</v>
      </c>
      <c r="O469" s="3">
        <f t="shared" si="53"/>
        <v>1.9430999999999996</v>
      </c>
      <c r="P469" s="3">
        <v>21.335999999999999</v>
      </c>
      <c r="Q469" s="3">
        <v>7</v>
      </c>
      <c r="R469" s="3">
        <v>7.7343000000000002</v>
      </c>
      <c r="S469" s="11">
        <f t="shared" si="54"/>
        <v>618.74400000000003</v>
      </c>
      <c r="T469" t="str">
        <f t="shared" si="55"/>
        <v>PROFIT</v>
      </c>
    </row>
    <row r="470" spans="1:20" x14ac:dyDescent="0.25">
      <c r="A470" s="1" t="s">
        <v>669</v>
      </c>
      <c r="B470" s="9" t="str">
        <f t="shared" si="50"/>
        <v>12/06/2012</v>
      </c>
      <c r="C470" s="9" t="s">
        <v>4372</v>
      </c>
      <c r="D470" s="10" t="str">
        <f t="shared" si="51"/>
        <v>2012</v>
      </c>
      <c r="E470" s="10" t="str">
        <f t="shared" si="56"/>
        <v>December</v>
      </c>
      <c r="F470" s="2">
        <v>41249</v>
      </c>
      <c r="G470" s="2">
        <v>41254</v>
      </c>
      <c r="H470" s="9" t="str">
        <f t="shared" si="52"/>
        <v>On Date</v>
      </c>
      <c r="I470" s="1" t="s">
        <v>3517</v>
      </c>
      <c r="J470" s="1" t="s">
        <v>3133</v>
      </c>
      <c r="K470" s="1" t="s">
        <v>3167</v>
      </c>
      <c r="L470" s="1" t="s">
        <v>3143</v>
      </c>
      <c r="M470" s="1" t="s">
        <v>12</v>
      </c>
      <c r="N470" s="1" t="s">
        <v>670</v>
      </c>
      <c r="O470" s="3">
        <f t="shared" si="53"/>
        <v>26.193399999999997</v>
      </c>
      <c r="P470" s="3">
        <v>206.11199999999999</v>
      </c>
      <c r="Q470" s="3">
        <v>6</v>
      </c>
      <c r="R470" s="3">
        <v>48.951599999999999</v>
      </c>
      <c r="S470" s="11">
        <f t="shared" si="54"/>
        <v>3916.1279999999997</v>
      </c>
      <c r="T470" t="str">
        <f t="shared" si="55"/>
        <v>PROFIT</v>
      </c>
    </row>
    <row r="471" spans="1:20" x14ac:dyDescent="0.25">
      <c r="A471" s="1" t="s">
        <v>669</v>
      </c>
      <c r="B471" s="9" t="str">
        <f t="shared" si="50"/>
        <v>12/06/2012</v>
      </c>
      <c r="C471" s="9" t="s">
        <v>4372</v>
      </c>
      <c r="D471" s="10" t="str">
        <f t="shared" si="51"/>
        <v>2012</v>
      </c>
      <c r="E471" s="10" t="str">
        <f t="shared" si="56"/>
        <v>December</v>
      </c>
      <c r="F471" s="2">
        <v>41249</v>
      </c>
      <c r="G471" s="2">
        <v>41254</v>
      </c>
      <c r="H471" s="9" t="str">
        <f t="shared" si="52"/>
        <v>On Date</v>
      </c>
      <c r="I471" s="1" t="s">
        <v>3517</v>
      </c>
      <c r="J471" s="1" t="s">
        <v>3133</v>
      </c>
      <c r="K471" s="1" t="s">
        <v>3167</v>
      </c>
      <c r="L471" s="1" t="s">
        <v>3143</v>
      </c>
      <c r="M471" s="1" t="s">
        <v>45</v>
      </c>
      <c r="N471" s="1" t="s">
        <v>671</v>
      </c>
      <c r="O471" s="3">
        <f t="shared" si="53"/>
        <v>2.6394000000000002</v>
      </c>
      <c r="P471" s="3">
        <v>19.920000000000002</v>
      </c>
      <c r="Q471" s="3">
        <v>5</v>
      </c>
      <c r="R471" s="3">
        <v>6.7229999999999999</v>
      </c>
      <c r="S471" s="11">
        <f t="shared" si="54"/>
        <v>537.84</v>
      </c>
      <c r="T471" t="str">
        <f t="shared" si="55"/>
        <v>PROFIT</v>
      </c>
    </row>
    <row r="472" spans="1:20" x14ac:dyDescent="0.25">
      <c r="A472" s="1" t="s">
        <v>669</v>
      </c>
      <c r="B472" s="9" t="str">
        <f t="shared" si="50"/>
        <v>12/06/2012</v>
      </c>
      <c r="C472" s="9" t="s">
        <v>4372</v>
      </c>
      <c r="D472" s="10" t="str">
        <f t="shared" si="51"/>
        <v>2012</v>
      </c>
      <c r="E472" s="10" t="str">
        <f t="shared" si="56"/>
        <v>December</v>
      </c>
      <c r="F472" s="2">
        <v>41249</v>
      </c>
      <c r="G472" s="2">
        <v>41254</v>
      </c>
      <c r="H472" s="9" t="str">
        <f t="shared" si="52"/>
        <v>On Date</v>
      </c>
      <c r="I472" s="1" t="s">
        <v>3517</v>
      </c>
      <c r="J472" s="1" t="s">
        <v>3133</v>
      </c>
      <c r="K472" s="1" t="s">
        <v>3167</v>
      </c>
      <c r="L472" s="1" t="s">
        <v>3143</v>
      </c>
      <c r="M472" s="1" t="s">
        <v>45</v>
      </c>
      <c r="N472" s="1" t="s">
        <v>672</v>
      </c>
      <c r="O472" s="3">
        <f t="shared" si="53"/>
        <v>17.038999999999998</v>
      </c>
      <c r="P472" s="3">
        <v>198.27199999999999</v>
      </c>
      <c r="Q472" s="3">
        <v>8</v>
      </c>
      <c r="R472" s="3">
        <v>61.96</v>
      </c>
      <c r="S472" s="11">
        <f t="shared" si="54"/>
        <v>4956.8</v>
      </c>
      <c r="T472" t="str">
        <f t="shared" si="55"/>
        <v>PROFIT</v>
      </c>
    </row>
    <row r="473" spans="1:20" x14ac:dyDescent="0.25">
      <c r="A473" s="1" t="s">
        <v>669</v>
      </c>
      <c r="B473" s="9" t="str">
        <f t="shared" si="50"/>
        <v>12/06/2012</v>
      </c>
      <c r="C473" s="9" t="s">
        <v>4372</v>
      </c>
      <c r="D473" s="10" t="str">
        <f t="shared" si="51"/>
        <v>2012</v>
      </c>
      <c r="E473" s="10" t="str">
        <f t="shared" si="56"/>
        <v>December</v>
      </c>
      <c r="F473" s="2">
        <v>41249</v>
      </c>
      <c r="G473" s="2">
        <v>41254</v>
      </c>
      <c r="H473" s="9" t="str">
        <f t="shared" si="52"/>
        <v>On Date</v>
      </c>
      <c r="I473" s="1" t="s">
        <v>3517</v>
      </c>
      <c r="J473" s="1" t="s">
        <v>3133</v>
      </c>
      <c r="K473" s="1" t="s">
        <v>3167</v>
      </c>
      <c r="L473" s="1" t="s">
        <v>3143</v>
      </c>
      <c r="M473" s="1" t="s">
        <v>28</v>
      </c>
      <c r="N473" s="1" t="s">
        <v>673</v>
      </c>
      <c r="O473" s="3">
        <f t="shared" si="53"/>
        <v>50.965200000000003</v>
      </c>
      <c r="P473" s="3">
        <v>247.10400000000001</v>
      </c>
      <c r="Q473" s="3">
        <v>6</v>
      </c>
      <c r="R473" s="3">
        <v>-58.687199999999997</v>
      </c>
      <c r="S473" s="11">
        <f t="shared" si="54"/>
        <v>-4694.9759999999997</v>
      </c>
      <c r="T473" t="str">
        <f t="shared" si="55"/>
        <v>LOSS</v>
      </c>
    </row>
    <row r="474" spans="1:20" x14ac:dyDescent="0.25">
      <c r="A474" s="1" t="s">
        <v>669</v>
      </c>
      <c r="B474" s="9" t="str">
        <f t="shared" si="50"/>
        <v>12/06/2012</v>
      </c>
      <c r="C474" s="9" t="s">
        <v>4372</v>
      </c>
      <c r="D474" s="10" t="str">
        <f t="shared" si="51"/>
        <v>2012</v>
      </c>
      <c r="E474" s="10" t="str">
        <f t="shared" si="56"/>
        <v>December</v>
      </c>
      <c r="F474" s="2">
        <v>41249</v>
      </c>
      <c r="G474" s="2">
        <v>41254</v>
      </c>
      <c r="H474" s="9" t="str">
        <f t="shared" si="52"/>
        <v>On Date</v>
      </c>
      <c r="I474" s="1" t="s">
        <v>3517</v>
      </c>
      <c r="J474" s="1" t="s">
        <v>3133</v>
      </c>
      <c r="K474" s="1" t="s">
        <v>3167</v>
      </c>
      <c r="L474" s="1" t="s">
        <v>3143</v>
      </c>
      <c r="M474" s="1" t="s">
        <v>14</v>
      </c>
      <c r="N474" s="1" t="s">
        <v>519</v>
      </c>
      <c r="O474" s="3">
        <f t="shared" si="53"/>
        <v>12.7658</v>
      </c>
      <c r="P474" s="3">
        <v>86.304000000000002</v>
      </c>
      <c r="Q474" s="3">
        <v>6</v>
      </c>
      <c r="R474" s="3">
        <v>9.7091999999999992</v>
      </c>
      <c r="S474" s="11">
        <f t="shared" si="54"/>
        <v>776.73599999999988</v>
      </c>
      <c r="T474" t="str">
        <f t="shared" si="55"/>
        <v>PROFIT</v>
      </c>
    </row>
    <row r="475" spans="1:20" x14ac:dyDescent="0.25">
      <c r="A475" s="1" t="s">
        <v>674</v>
      </c>
      <c r="B475" s="9" t="str">
        <f t="shared" si="50"/>
        <v>09/01/2014</v>
      </c>
      <c r="C475" s="9" t="s">
        <v>4158</v>
      </c>
      <c r="D475" s="10" t="str">
        <f t="shared" si="51"/>
        <v>2014</v>
      </c>
      <c r="E475" s="10" t="str">
        <f t="shared" si="56"/>
        <v>September</v>
      </c>
      <c r="F475" s="2">
        <v>41883</v>
      </c>
      <c r="G475" s="2">
        <v>41888</v>
      </c>
      <c r="H475" s="9" t="str">
        <f t="shared" si="52"/>
        <v>On Date</v>
      </c>
      <c r="I475" s="1" t="s">
        <v>3393</v>
      </c>
      <c r="J475" s="1" t="s">
        <v>3133</v>
      </c>
      <c r="K475" s="1" t="s">
        <v>3212</v>
      </c>
      <c r="L475" s="1" t="s">
        <v>3143</v>
      </c>
      <c r="M475" s="1" t="s">
        <v>28</v>
      </c>
      <c r="N475" s="1" t="s">
        <v>675</v>
      </c>
      <c r="O475" s="3">
        <f t="shared" si="53"/>
        <v>9.9382000000000001</v>
      </c>
      <c r="P475" s="3">
        <v>10.744</v>
      </c>
      <c r="Q475" s="3">
        <v>1</v>
      </c>
      <c r="R475" s="3">
        <v>0.80579999999999996</v>
      </c>
      <c r="S475" s="11">
        <f t="shared" si="54"/>
        <v>64.463999999999999</v>
      </c>
      <c r="T475" t="str">
        <f t="shared" si="55"/>
        <v>PROFIT</v>
      </c>
    </row>
    <row r="476" spans="1:20" x14ac:dyDescent="0.25">
      <c r="A476" s="1" t="s">
        <v>674</v>
      </c>
      <c r="B476" s="9" t="str">
        <f t="shared" si="50"/>
        <v>09/01/2014</v>
      </c>
      <c r="C476" s="9" t="s">
        <v>4158</v>
      </c>
      <c r="D476" s="10" t="str">
        <f t="shared" si="51"/>
        <v>2014</v>
      </c>
      <c r="E476" s="10" t="str">
        <f t="shared" si="56"/>
        <v>September</v>
      </c>
      <c r="F476" s="2">
        <v>41883</v>
      </c>
      <c r="G476" s="2">
        <v>41888</v>
      </c>
      <c r="H476" s="9" t="str">
        <f t="shared" si="52"/>
        <v>On Date</v>
      </c>
      <c r="I476" s="1" t="s">
        <v>3393</v>
      </c>
      <c r="J476" s="1" t="s">
        <v>3133</v>
      </c>
      <c r="K476" s="1" t="s">
        <v>3212</v>
      </c>
      <c r="L476" s="1" t="s">
        <v>3143</v>
      </c>
      <c r="M476" s="1" t="s">
        <v>79</v>
      </c>
      <c r="N476" s="1" t="s">
        <v>676</v>
      </c>
      <c r="O476" s="3">
        <f t="shared" si="53"/>
        <v>1.8845999999999998</v>
      </c>
      <c r="P476" s="3">
        <v>8.3759999999999994</v>
      </c>
      <c r="Q476" s="3">
        <v>3</v>
      </c>
      <c r="R476" s="3">
        <v>2.7222</v>
      </c>
      <c r="S476" s="11">
        <f t="shared" si="54"/>
        <v>217.77600000000001</v>
      </c>
      <c r="T476" t="str">
        <f t="shared" si="55"/>
        <v>PROFIT</v>
      </c>
    </row>
    <row r="477" spans="1:20" x14ac:dyDescent="0.25">
      <c r="A477" s="1" t="s">
        <v>677</v>
      </c>
      <c r="B477" s="9" t="str">
        <f t="shared" si="50"/>
        <v>02/11/2014</v>
      </c>
      <c r="C477" s="9" t="s">
        <v>4659</v>
      </c>
      <c r="D477" s="10" t="str">
        <f t="shared" si="51"/>
        <v>2014</v>
      </c>
      <c r="E477" s="10" t="str">
        <f t="shared" si="56"/>
        <v>February</v>
      </c>
      <c r="F477" s="2">
        <v>41681</v>
      </c>
      <c r="G477" s="2">
        <v>41685</v>
      </c>
      <c r="H477" s="9" t="str">
        <f t="shared" si="52"/>
        <v>On Date</v>
      </c>
      <c r="I477" s="1" t="s">
        <v>3518</v>
      </c>
      <c r="J477" s="1" t="s">
        <v>3133</v>
      </c>
      <c r="K477" s="1" t="s">
        <v>3213</v>
      </c>
      <c r="L477" s="1" t="s">
        <v>3135</v>
      </c>
      <c r="M477" s="1" t="s">
        <v>198</v>
      </c>
      <c r="N477" s="1" t="s">
        <v>678</v>
      </c>
      <c r="O477" s="3">
        <f t="shared" si="53"/>
        <v>93.592200000000005</v>
      </c>
      <c r="P477" s="3">
        <v>203.983</v>
      </c>
      <c r="Q477" s="3">
        <v>2</v>
      </c>
      <c r="R477" s="3">
        <v>16.7986</v>
      </c>
      <c r="S477" s="11">
        <f t="shared" si="54"/>
        <v>1343.8879999999999</v>
      </c>
      <c r="T477" t="str">
        <f t="shared" si="55"/>
        <v>PROFIT</v>
      </c>
    </row>
    <row r="478" spans="1:20" x14ac:dyDescent="0.25">
      <c r="A478" s="1" t="s">
        <v>679</v>
      </c>
      <c r="B478" s="9" t="str">
        <f t="shared" si="50"/>
        <v>02/05/2011</v>
      </c>
      <c r="C478" s="9" t="s">
        <v>4564</v>
      </c>
      <c r="D478" s="10" t="str">
        <f t="shared" si="51"/>
        <v>2011</v>
      </c>
      <c r="E478" s="10" t="str">
        <f t="shared" si="56"/>
        <v>February</v>
      </c>
      <c r="F478" s="2">
        <v>40579</v>
      </c>
      <c r="G478" s="2">
        <v>40583</v>
      </c>
      <c r="H478" s="9" t="str">
        <f t="shared" si="52"/>
        <v>On Date</v>
      </c>
      <c r="I478" s="1" t="s">
        <v>3519</v>
      </c>
      <c r="J478" s="1" t="s">
        <v>3133</v>
      </c>
      <c r="K478" s="1" t="s">
        <v>3159</v>
      </c>
      <c r="L478" s="1" t="s">
        <v>3135</v>
      </c>
      <c r="M478" s="1" t="s">
        <v>18</v>
      </c>
      <c r="N478" s="1" t="s">
        <v>680</v>
      </c>
      <c r="O478" s="3">
        <f t="shared" si="53"/>
        <v>17.960799999999999</v>
      </c>
      <c r="P478" s="3">
        <v>82.896000000000001</v>
      </c>
      <c r="Q478" s="3">
        <v>3</v>
      </c>
      <c r="R478" s="3">
        <v>29.0136</v>
      </c>
      <c r="S478" s="11">
        <f t="shared" si="54"/>
        <v>2321.0880000000002</v>
      </c>
      <c r="T478" t="str">
        <f t="shared" si="55"/>
        <v>PROFIT</v>
      </c>
    </row>
    <row r="479" spans="1:20" x14ac:dyDescent="0.25">
      <c r="A479" s="1" t="s">
        <v>679</v>
      </c>
      <c r="B479" s="9" t="str">
        <f t="shared" si="50"/>
        <v>02/05/2011</v>
      </c>
      <c r="C479" s="9" t="s">
        <v>4564</v>
      </c>
      <c r="D479" s="10" t="str">
        <f t="shared" si="51"/>
        <v>2011</v>
      </c>
      <c r="E479" s="10" t="str">
        <f t="shared" si="56"/>
        <v>February</v>
      </c>
      <c r="F479" s="2">
        <v>40579</v>
      </c>
      <c r="G479" s="2">
        <v>40583</v>
      </c>
      <c r="H479" s="9" t="str">
        <f t="shared" si="52"/>
        <v>On Date</v>
      </c>
      <c r="I479" s="1" t="s">
        <v>3519</v>
      </c>
      <c r="J479" s="1" t="s">
        <v>3133</v>
      </c>
      <c r="K479" s="1" t="s">
        <v>3159</v>
      </c>
      <c r="L479" s="1" t="s">
        <v>3135</v>
      </c>
      <c r="M479" s="1" t="s">
        <v>45</v>
      </c>
      <c r="N479" s="1" t="s">
        <v>423</v>
      </c>
      <c r="O479" s="3">
        <f t="shared" si="53"/>
        <v>4.5368000000000004</v>
      </c>
      <c r="P479" s="3">
        <v>34.24</v>
      </c>
      <c r="Q479" s="3">
        <v>4</v>
      </c>
      <c r="R479" s="3">
        <v>16.0928</v>
      </c>
      <c r="S479" s="11">
        <f t="shared" si="54"/>
        <v>1287.424</v>
      </c>
      <c r="T479" t="str">
        <f t="shared" si="55"/>
        <v>PROFIT</v>
      </c>
    </row>
    <row r="480" spans="1:20" x14ac:dyDescent="0.25">
      <c r="A480" s="1" t="s">
        <v>681</v>
      </c>
      <c r="B480" s="9" t="str">
        <f t="shared" si="50"/>
        <v>06/18/2013</v>
      </c>
      <c r="C480" s="9" t="s">
        <v>4660</v>
      </c>
      <c r="D480" s="10" t="str">
        <f t="shared" si="51"/>
        <v>2013</v>
      </c>
      <c r="E480" s="10" t="str">
        <f t="shared" si="56"/>
        <v>June</v>
      </c>
      <c r="F480" s="2">
        <v>41443</v>
      </c>
      <c r="G480" s="2">
        <v>41448</v>
      </c>
      <c r="H480" s="9" t="str">
        <f t="shared" si="52"/>
        <v>On Date</v>
      </c>
      <c r="I480" s="1" t="s">
        <v>3520</v>
      </c>
      <c r="J480" s="1" t="s">
        <v>3133</v>
      </c>
      <c r="K480" s="1" t="s">
        <v>3159</v>
      </c>
      <c r="L480" s="1" t="s">
        <v>3135</v>
      </c>
      <c r="M480" s="1" t="s">
        <v>45</v>
      </c>
      <c r="N480" s="1" t="s">
        <v>605</v>
      </c>
      <c r="O480" s="3">
        <f t="shared" si="53"/>
        <v>28.549799999999998</v>
      </c>
      <c r="P480" s="3">
        <v>111.96</v>
      </c>
      <c r="Q480" s="3">
        <v>2</v>
      </c>
      <c r="R480" s="3">
        <v>54.860399999999998</v>
      </c>
      <c r="S480" s="11">
        <f t="shared" si="54"/>
        <v>4388.8320000000003</v>
      </c>
      <c r="T480" t="str">
        <f t="shared" si="55"/>
        <v>PROFIT</v>
      </c>
    </row>
    <row r="481" spans="1:20" x14ac:dyDescent="0.25">
      <c r="A481" s="1" t="s">
        <v>682</v>
      </c>
      <c r="B481" s="9" t="str">
        <f t="shared" si="50"/>
        <v>02/06/2012</v>
      </c>
      <c r="C481" s="9" t="s">
        <v>4661</v>
      </c>
      <c r="D481" s="10" t="str">
        <f t="shared" si="51"/>
        <v>2012</v>
      </c>
      <c r="E481" s="10" t="str">
        <f t="shared" si="56"/>
        <v>February</v>
      </c>
      <c r="F481" s="2">
        <v>40945</v>
      </c>
      <c r="G481" s="2">
        <v>40952</v>
      </c>
      <c r="H481" s="9" t="str">
        <f t="shared" si="52"/>
        <v>Delay</v>
      </c>
      <c r="I481" s="1" t="s">
        <v>3516</v>
      </c>
      <c r="J481" s="1" t="s">
        <v>3133</v>
      </c>
      <c r="K481" s="1" t="s">
        <v>3214</v>
      </c>
      <c r="L481" s="1" t="s">
        <v>3137</v>
      </c>
      <c r="M481" s="1" t="s">
        <v>14</v>
      </c>
      <c r="N481" s="1" t="s">
        <v>683</v>
      </c>
      <c r="O481" s="3">
        <f t="shared" si="53"/>
        <v>1.2496</v>
      </c>
      <c r="P481" s="3">
        <v>5.28</v>
      </c>
      <c r="Q481" s="3">
        <v>3</v>
      </c>
      <c r="R481" s="3">
        <v>1.5311999999999999</v>
      </c>
      <c r="S481" s="11">
        <f t="shared" si="54"/>
        <v>122.496</v>
      </c>
      <c r="T481" t="str">
        <f t="shared" si="55"/>
        <v>PROFIT</v>
      </c>
    </row>
    <row r="482" spans="1:20" x14ac:dyDescent="0.25">
      <c r="A482" s="1" t="s">
        <v>684</v>
      </c>
      <c r="B482" s="9" t="str">
        <f t="shared" si="50"/>
        <v>03/16/2012</v>
      </c>
      <c r="C482" s="9" t="s">
        <v>4662</v>
      </c>
      <c r="D482" s="10" t="str">
        <f t="shared" si="51"/>
        <v>2012</v>
      </c>
      <c r="E482" s="10" t="str">
        <f t="shared" si="56"/>
        <v>March</v>
      </c>
      <c r="F482" s="2">
        <v>40984</v>
      </c>
      <c r="G482" s="2">
        <v>40986</v>
      </c>
      <c r="H482" s="9" t="str">
        <f t="shared" si="52"/>
        <v>On Date</v>
      </c>
      <c r="I482" s="1" t="s">
        <v>3521</v>
      </c>
      <c r="J482" s="1" t="s">
        <v>3133</v>
      </c>
      <c r="K482" s="1" t="s">
        <v>3136</v>
      </c>
      <c r="L482" s="1" t="s">
        <v>3137</v>
      </c>
      <c r="M482" s="1" t="s">
        <v>22</v>
      </c>
      <c r="N482" s="1" t="s">
        <v>685</v>
      </c>
      <c r="O482" s="3">
        <f t="shared" si="53"/>
        <v>63.625200000000007</v>
      </c>
      <c r="P482" s="3">
        <v>171.96</v>
      </c>
      <c r="Q482" s="3">
        <v>2</v>
      </c>
      <c r="R482" s="3">
        <v>44.709600000000002</v>
      </c>
      <c r="S482" s="11">
        <f t="shared" si="54"/>
        <v>3576.768</v>
      </c>
      <c r="T482" t="str">
        <f t="shared" si="55"/>
        <v>PROFIT</v>
      </c>
    </row>
    <row r="483" spans="1:20" x14ac:dyDescent="0.25">
      <c r="A483" s="1" t="s">
        <v>686</v>
      </c>
      <c r="B483" s="9" t="str">
        <f t="shared" si="50"/>
        <v>04/10/2013</v>
      </c>
      <c r="C483" s="9" t="s">
        <v>4518</v>
      </c>
      <c r="D483" s="10" t="str">
        <f t="shared" si="51"/>
        <v>2013</v>
      </c>
      <c r="E483" s="10" t="str">
        <f t="shared" si="56"/>
        <v>April</v>
      </c>
      <c r="F483" s="2">
        <v>41374</v>
      </c>
      <c r="G483" s="2">
        <v>41378</v>
      </c>
      <c r="H483" s="9" t="str">
        <f t="shared" si="52"/>
        <v>On Date</v>
      </c>
      <c r="I483" s="1" t="s">
        <v>3522</v>
      </c>
      <c r="J483" s="1" t="s">
        <v>3133</v>
      </c>
      <c r="K483" s="1" t="s">
        <v>3136</v>
      </c>
      <c r="L483" s="1" t="s">
        <v>3137</v>
      </c>
      <c r="M483" s="1" t="s">
        <v>18</v>
      </c>
      <c r="N483" s="1" t="s">
        <v>687</v>
      </c>
      <c r="O483" s="3">
        <f t="shared" si="53"/>
        <v>2.5040999999999993</v>
      </c>
      <c r="P483" s="3">
        <v>35.351999999999997</v>
      </c>
      <c r="Q483" s="3">
        <v>9</v>
      </c>
      <c r="R483" s="3">
        <v>12.815099999999999</v>
      </c>
      <c r="S483" s="11">
        <f t="shared" si="54"/>
        <v>1025.2079999999999</v>
      </c>
      <c r="T483" t="str">
        <f t="shared" si="55"/>
        <v>PROFIT</v>
      </c>
    </row>
    <row r="484" spans="1:20" x14ac:dyDescent="0.25">
      <c r="A484" s="1" t="s">
        <v>688</v>
      </c>
      <c r="B484" s="9" t="str">
        <f t="shared" si="50"/>
        <v>04/04/2011</v>
      </c>
      <c r="C484" s="9" t="s">
        <v>4663</v>
      </c>
      <c r="D484" s="10" t="str">
        <f t="shared" si="51"/>
        <v>2011</v>
      </c>
      <c r="E484" s="10" t="str">
        <f t="shared" si="56"/>
        <v>April</v>
      </c>
      <c r="F484" s="2">
        <v>40637</v>
      </c>
      <c r="G484" s="2">
        <v>40642</v>
      </c>
      <c r="H484" s="9" t="str">
        <f t="shared" si="52"/>
        <v>On Date</v>
      </c>
      <c r="I484" s="1" t="s">
        <v>3523</v>
      </c>
      <c r="J484" s="1" t="s">
        <v>3133</v>
      </c>
      <c r="K484" s="1" t="s">
        <v>3140</v>
      </c>
      <c r="L484" s="1" t="s">
        <v>3135</v>
      </c>
      <c r="M484" s="1" t="s">
        <v>9</v>
      </c>
      <c r="N484" s="1" t="s">
        <v>689</v>
      </c>
      <c r="O484" s="3">
        <f t="shared" si="53"/>
        <v>1.6380000000000001</v>
      </c>
      <c r="P484" s="3">
        <v>18.899999999999999</v>
      </c>
      <c r="Q484" s="3">
        <v>6</v>
      </c>
      <c r="R484" s="3">
        <v>9.0719999999999992</v>
      </c>
      <c r="S484" s="11">
        <f t="shared" si="54"/>
        <v>725.76</v>
      </c>
      <c r="T484" t="str">
        <f t="shared" si="55"/>
        <v>PROFIT</v>
      </c>
    </row>
    <row r="485" spans="1:20" x14ac:dyDescent="0.25">
      <c r="A485" s="1" t="s">
        <v>690</v>
      </c>
      <c r="B485" s="9" t="str">
        <f t="shared" si="50"/>
        <v>09/06/2014</v>
      </c>
      <c r="C485" s="9" t="s">
        <v>4664</v>
      </c>
      <c r="D485" s="10" t="str">
        <f t="shared" si="51"/>
        <v>2014</v>
      </c>
      <c r="E485" s="10" t="str">
        <f t="shared" si="56"/>
        <v>September</v>
      </c>
      <c r="F485" s="2">
        <v>41888</v>
      </c>
      <c r="G485" s="2">
        <v>41889</v>
      </c>
      <c r="H485" s="9" t="str">
        <f t="shared" si="52"/>
        <v>On Date</v>
      </c>
      <c r="I485" s="1" t="s">
        <v>3524</v>
      </c>
      <c r="J485" s="1" t="s">
        <v>3133</v>
      </c>
      <c r="K485" s="1" t="s">
        <v>3136</v>
      </c>
      <c r="L485" s="1" t="s">
        <v>3137</v>
      </c>
      <c r="M485" s="1" t="s">
        <v>14</v>
      </c>
      <c r="N485" s="1" t="s">
        <v>478</v>
      </c>
      <c r="O485" s="3">
        <f t="shared" si="53"/>
        <v>2.0571999999999999</v>
      </c>
      <c r="P485" s="3">
        <v>2.78</v>
      </c>
      <c r="Q485" s="3">
        <v>1</v>
      </c>
      <c r="R485" s="3">
        <v>0.7228</v>
      </c>
      <c r="S485" s="11">
        <f t="shared" si="54"/>
        <v>57.823999999999998</v>
      </c>
      <c r="T485" t="str">
        <f t="shared" si="55"/>
        <v>PROFIT</v>
      </c>
    </row>
    <row r="486" spans="1:20" x14ac:dyDescent="0.25">
      <c r="A486" s="1" t="s">
        <v>691</v>
      </c>
      <c r="B486" s="9" t="str">
        <f t="shared" si="50"/>
        <v>03/19/2012</v>
      </c>
      <c r="C486" s="9" t="s">
        <v>4665</v>
      </c>
      <c r="D486" s="10" t="str">
        <f t="shared" si="51"/>
        <v>2012</v>
      </c>
      <c r="E486" s="10" t="str">
        <f t="shared" si="56"/>
        <v>March</v>
      </c>
      <c r="F486" s="2">
        <v>40987</v>
      </c>
      <c r="G486" s="2">
        <v>40993</v>
      </c>
      <c r="H486" s="9" t="str">
        <f t="shared" si="52"/>
        <v>Delay</v>
      </c>
      <c r="I486" s="1" t="s">
        <v>3525</v>
      </c>
      <c r="J486" s="1" t="s">
        <v>3133</v>
      </c>
      <c r="K486" s="1" t="s">
        <v>3136</v>
      </c>
      <c r="L486" s="1" t="s">
        <v>3137</v>
      </c>
      <c r="M486" s="1" t="s">
        <v>16</v>
      </c>
      <c r="N486" s="1" t="s">
        <v>692</v>
      </c>
      <c r="O486" s="3">
        <f t="shared" si="53"/>
        <v>137.96270000000001</v>
      </c>
      <c r="P486" s="3">
        <v>453.57600000000002</v>
      </c>
      <c r="Q486" s="3">
        <v>3</v>
      </c>
      <c r="R486" s="3">
        <v>39.687899999999999</v>
      </c>
      <c r="S486" s="11">
        <f t="shared" si="54"/>
        <v>3175.0320000000002</v>
      </c>
      <c r="T486" t="str">
        <f t="shared" si="55"/>
        <v>PROFIT</v>
      </c>
    </row>
    <row r="487" spans="1:20" x14ac:dyDescent="0.25">
      <c r="A487" s="1" t="s">
        <v>693</v>
      </c>
      <c r="B487" s="9" t="str">
        <f t="shared" si="50"/>
        <v>06/12/2014</v>
      </c>
      <c r="C487" s="9" t="s">
        <v>4160</v>
      </c>
      <c r="D487" s="10" t="str">
        <f t="shared" si="51"/>
        <v>2014</v>
      </c>
      <c r="E487" s="10" t="str">
        <f t="shared" si="56"/>
        <v>June</v>
      </c>
      <c r="F487" s="2">
        <v>41802</v>
      </c>
      <c r="G487" s="2">
        <v>41802</v>
      </c>
      <c r="H487" s="9" t="str">
        <f t="shared" si="52"/>
        <v>On Date</v>
      </c>
      <c r="I487" s="1" t="s">
        <v>3399</v>
      </c>
      <c r="J487" s="1" t="s">
        <v>3133</v>
      </c>
      <c r="K487" s="1" t="s">
        <v>3134</v>
      </c>
      <c r="L487" s="1" t="s">
        <v>3135</v>
      </c>
      <c r="M487" s="1" t="s">
        <v>45</v>
      </c>
      <c r="N487" s="1" t="s">
        <v>251</v>
      </c>
      <c r="O487" s="3">
        <f t="shared" si="53"/>
        <v>20.904900000000001</v>
      </c>
      <c r="P487" s="3">
        <v>122.97</v>
      </c>
      <c r="Q487" s="3">
        <v>3</v>
      </c>
      <c r="R487" s="3">
        <v>60.255299999999998</v>
      </c>
      <c r="S487" s="11">
        <f t="shared" si="54"/>
        <v>4820.424</v>
      </c>
      <c r="T487" t="str">
        <f t="shared" si="55"/>
        <v>PROFIT</v>
      </c>
    </row>
    <row r="488" spans="1:20" x14ac:dyDescent="0.25">
      <c r="A488" s="1" t="s">
        <v>694</v>
      </c>
      <c r="B488" s="9" t="str">
        <f t="shared" si="50"/>
        <v>11/23/2011</v>
      </c>
      <c r="C488" s="9" t="s">
        <v>4195</v>
      </c>
      <c r="D488" s="10" t="str">
        <f t="shared" si="51"/>
        <v>2011</v>
      </c>
      <c r="E488" s="10" t="str">
        <f t="shared" si="56"/>
        <v>November</v>
      </c>
      <c r="F488" s="2">
        <v>40870</v>
      </c>
      <c r="G488" s="2">
        <v>40872</v>
      </c>
      <c r="H488" s="9" t="str">
        <f t="shared" si="52"/>
        <v>On Date</v>
      </c>
      <c r="I488" s="1" t="s">
        <v>3375</v>
      </c>
      <c r="J488" s="1" t="s">
        <v>3133</v>
      </c>
      <c r="K488" s="1" t="s">
        <v>3134</v>
      </c>
      <c r="L488" s="1" t="s">
        <v>3135</v>
      </c>
      <c r="M488" s="1" t="s">
        <v>72</v>
      </c>
      <c r="N488" s="1" t="s">
        <v>695</v>
      </c>
      <c r="O488" s="3">
        <f t="shared" si="53"/>
        <v>134.37219999999999</v>
      </c>
      <c r="P488" s="3">
        <v>603.91999999999996</v>
      </c>
      <c r="Q488" s="3">
        <v>5</v>
      </c>
      <c r="R488" s="3">
        <v>-67.941000000000003</v>
      </c>
      <c r="S488" s="11">
        <f t="shared" si="54"/>
        <v>-5435.2800000000007</v>
      </c>
      <c r="T488" t="str">
        <f t="shared" si="55"/>
        <v>LOSS</v>
      </c>
    </row>
    <row r="489" spans="1:20" x14ac:dyDescent="0.25">
      <c r="A489" s="1" t="s">
        <v>694</v>
      </c>
      <c r="B489" s="9" t="str">
        <f t="shared" si="50"/>
        <v>11/23/2011</v>
      </c>
      <c r="C489" s="9" t="s">
        <v>4195</v>
      </c>
      <c r="D489" s="10" t="str">
        <f t="shared" si="51"/>
        <v>2011</v>
      </c>
      <c r="E489" s="10" t="str">
        <f t="shared" si="56"/>
        <v>November</v>
      </c>
      <c r="F489" s="2">
        <v>40870</v>
      </c>
      <c r="G489" s="2">
        <v>40872</v>
      </c>
      <c r="H489" s="9" t="str">
        <f t="shared" si="52"/>
        <v>On Date</v>
      </c>
      <c r="I489" s="1" t="s">
        <v>3375</v>
      </c>
      <c r="J489" s="1" t="s">
        <v>3133</v>
      </c>
      <c r="K489" s="1" t="s">
        <v>3134</v>
      </c>
      <c r="L489" s="1" t="s">
        <v>3135</v>
      </c>
      <c r="M489" s="1" t="s">
        <v>87</v>
      </c>
      <c r="N489" s="1" t="s">
        <v>696</v>
      </c>
      <c r="O489" s="3">
        <f t="shared" si="53"/>
        <v>3.7856000000000001</v>
      </c>
      <c r="P489" s="3">
        <v>21.84</v>
      </c>
      <c r="Q489" s="3">
        <v>3</v>
      </c>
      <c r="R489" s="3">
        <v>10.4832</v>
      </c>
      <c r="S489" s="11">
        <f t="shared" si="54"/>
        <v>838.65599999999995</v>
      </c>
      <c r="T489" t="str">
        <f t="shared" si="55"/>
        <v>PROFIT</v>
      </c>
    </row>
    <row r="490" spans="1:20" x14ac:dyDescent="0.25">
      <c r="A490" s="1" t="s">
        <v>694</v>
      </c>
      <c r="B490" s="9" t="str">
        <f t="shared" si="50"/>
        <v>11/23/2011</v>
      </c>
      <c r="C490" s="9" t="s">
        <v>4195</v>
      </c>
      <c r="D490" s="10" t="str">
        <f t="shared" si="51"/>
        <v>2011</v>
      </c>
      <c r="E490" s="10" t="str">
        <f t="shared" si="56"/>
        <v>November</v>
      </c>
      <c r="F490" s="2">
        <v>40870</v>
      </c>
      <c r="G490" s="2">
        <v>40872</v>
      </c>
      <c r="H490" s="9" t="str">
        <f t="shared" si="52"/>
        <v>On Date</v>
      </c>
      <c r="I490" s="1" t="s">
        <v>3375</v>
      </c>
      <c r="J490" s="1" t="s">
        <v>3133</v>
      </c>
      <c r="K490" s="1" t="s">
        <v>3134</v>
      </c>
      <c r="L490" s="1" t="s">
        <v>3135</v>
      </c>
      <c r="M490" s="1" t="s">
        <v>38</v>
      </c>
      <c r="N490" s="1" t="s">
        <v>697</v>
      </c>
      <c r="O490" s="3">
        <f t="shared" si="53"/>
        <v>23.692099999999996</v>
      </c>
      <c r="P490" s="3">
        <v>29.99</v>
      </c>
      <c r="Q490" s="3">
        <v>1</v>
      </c>
      <c r="R490" s="3">
        <v>6.2979000000000003</v>
      </c>
      <c r="S490" s="11">
        <f t="shared" si="54"/>
        <v>503.83199999999999</v>
      </c>
      <c r="T490" t="str">
        <f t="shared" si="55"/>
        <v>PROFIT</v>
      </c>
    </row>
    <row r="491" spans="1:20" x14ac:dyDescent="0.25">
      <c r="A491" s="1" t="s">
        <v>694</v>
      </c>
      <c r="B491" s="9" t="str">
        <f t="shared" si="50"/>
        <v>11/23/2011</v>
      </c>
      <c r="C491" s="9" t="s">
        <v>4195</v>
      </c>
      <c r="D491" s="10" t="str">
        <f t="shared" si="51"/>
        <v>2011</v>
      </c>
      <c r="E491" s="10" t="str">
        <f t="shared" si="56"/>
        <v>November</v>
      </c>
      <c r="F491" s="2">
        <v>40870</v>
      </c>
      <c r="G491" s="2">
        <v>40872</v>
      </c>
      <c r="H491" s="9" t="str">
        <f t="shared" si="52"/>
        <v>On Date</v>
      </c>
      <c r="I491" s="1" t="s">
        <v>3375</v>
      </c>
      <c r="J491" s="1" t="s">
        <v>3133</v>
      </c>
      <c r="K491" s="1" t="s">
        <v>3134</v>
      </c>
      <c r="L491" s="1" t="s">
        <v>3135</v>
      </c>
      <c r="M491" s="1" t="s">
        <v>72</v>
      </c>
      <c r="N491" s="1" t="s">
        <v>264</v>
      </c>
      <c r="O491" s="3">
        <f t="shared" si="53"/>
        <v>178.8</v>
      </c>
      <c r="P491" s="3">
        <v>381.44</v>
      </c>
      <c r="Q491" s="3">
        <v>2</v>
      </c>
      <c r="R491" s="3">
        <v>23.84</v>
      </c>
      <c r="S491" s="11">
        <f t="shared" si="54"/>
        <v>1907.2</v>
      </c>
      <c r="T491" t="str">
        <f t="shared" si="55"/>
        <v>PROFIT</v>
      </c>
    </row>
    <row r="492" spans="1:20" x14ac:dyDescent="0.25">
      <c r="A492" s="1" t="s">
        <v>698</v>
      </c>
      <c r="B492" s="9" t="str">
        <f t="shared" si="50"/>
        <v>06/23/2012</v>
      </c>
      <c r="C492" s="9" t="s">
        <v>4332</v>
      </c>
      <c r="D492" s="10" t="str">
        <f t="shared" si="51"/>
        <v>2012</v>
      </c>
      <c r="E492" s="10" t="str">
        <f t="shared" si="56"/>
        <v>June</v>
      </c>
      <c r="F492" s="2">
        <v>41083</v>
      </c>
      <c r="G492" s="2">
        <v>41085</v>
      </c>
      <c r="H492" s="9" t="str">
        <f t="shared" si="52"/>
        <v>On Date</v>
      </c>
      <c r="I492" s="1" t="s">
        <v>3526</v>
      </c>
      <c r="J492" s="1" t="s">
        <v>3133</v>
      </c>
      <c r="K492" s="1" t="s">
        <v>3196</v>
      </c>
      <c r="L492" s="1" t="s">
        <v>3137</v>
      </c>
      <c r="M492" s="1" t="s">
        <v>16</v>
      </c>
      <c r="N492" s="1" t="s">
        <v>699</v>
      </c>
      <c r="O492" s="3">
        <f t="shared" si="53"/>
        <v>44.722900000000003</v>
      </c>
      <c r="P492" s="3">
        <v>201.56800000000001</v>
      </c>
      <c r="Q492" s="3">
        <v>4</v>
      </c>
      <c r="R492" s="3">
        <v>22.676400000000001</v>
      </c>
      <c r="S492" s="11">
        <f t="shared" si="54"/>
        <v>1814.1120000000001</v>
      </c>
      <c r="T492" t="str">
        <f t="shared" si="55"/>
        <v>PROFIT</v>
      </c>
    </row>
    <row r="493" spans="1:20" x14ac:dyDescent="0.25">
      <c r="A493" s="1" t="s">
        <v>700</v>
      </c>
      <c r="B493" s="9" t="str">
        <f t="shared" si="50"/>
        <v>10/19/2011</v>
      </c>
      <c r="C493" s="9" t="s">
        <v>4162</v>
      </c>
      <c r="D493" s="10" t="str">
        <f t="shared" si="51"/>
        <v>2011</v>
      </c>
      <c r="E493" s="10" t="str">
        <f t="shared" si="56"/>
        <v>October</v>
      </c>
      <c r="F493" s="2">
        <v>40835</v>
      </c>
      <c r="G493" s="2">
        <v>40835</v>
      </c>
      <c r="H493" s="9" t="str">
        <f t="shared" si="52"/>
        <v>On Date</v>
      </c>
      <c r="I493" s="1" t="s">
        <v>3393</v>
      </c>
      <c r="J493" s="1" t="s">
        <v>3133</v>
      </c>
      <c r="K493" s="1" t="s">
        <v>3134</v>
      </c>
      <c r="L493" s="1" t="s">
        <v>3135</v>
      </c>
      <c r="M493" s="1" t="s">
        <v>45</v>
      </c>
      <c r="N493" s="1" t="s">
        <v>701</v>
      </c>
      <c r="O493" s="3">
        <f t="shared" si="53"/>
        <v>2.2847999999999993</v>
      </c>
      <c r="P493" s="3">
        <v>13.44</v>
      </c>
      <c r="Q493" s="3">
        <v>3</v>
      </c>
      <c r="R493" s="3">
        <v>6.5856000000000003</v>
      </c>
      <c r="S493" s="11">
        <f t="shared" si="54"/>
        <v>526.84800000000007</v>
      </c>
      <c r="T493" t="str">
        <f t="shared" si="55"/>
        <v>PROFIT</v>
      </c>
    </row>
    <row r="494" spans="1:20" x14ac:dyDescent="0.25">
      <c r="A494" s="1" t="s">
        <v>702</v>
      </c>
      <c r="B494" s="9" t="str">
        <f t="shared" si="50"/>
        <v>04/20/2013</v>
      </c>
      <c r="C494" s="9" t="s">
        <v>4286</v>
      </c>
      <c r="D494" s="10" t="str">
        <f t="shared" si="51"/>
        <v>2013</v>
      </c>
      <c r="E494" s="10" t="str">
        <f t="shared" si="56"/>
        <v>April</v>
      </c>
      <c r="F494" s="2">
        <v>41384</v>
      </c>
      <c r="G494" s="2">
        <v>41389</v>
      </c>
      <c r="H494" s="9" t="str">
        <f t="shared" si="52"/>
        <v>On Date</v>
      </c>
      <c r="I494" s="1" t="s">
        <v>3354</v>
      </c>
      <c r="J494" s="1" t="s">
        <v>3133</v>
      </c>
      <c r="K494" s="1" t="s">
        <v>3134</v>
      </c>
      <c r="L494" s="1" t="s">
        <v>3135</v>
      </c>
      <c r="M494" s="1" t="s">
        <v>16</v>
      </c>
      <c r="N494" s="1" t="s">
        <v>703</v>
      </c>
      <c r="O494" s="3">
        <f t="shared" si="53"/>
        <v>5.3946000000000005</v>
      </c>
      <c r="P494" s="3">
        <v>39.96</v>
      </c>
      <c r="Q494" s="3">
        <v>5</v>
      </c>
      <c r="R494" s="3">
        <v>12.987</v>
      </c>
      <c r="S494" s="11">
        <f t="shared" si="54"/>
        <v>1038.96</v>
      </c>
      <c r="T494" t="str">
        <f t="shared" si="55"/>
        <v>PROFIT</v>
      </c>
    </row>
    <row r="495" spans="1:20" x14ac:dyDescent="0.25">
      <c r="A495" s="1" t="s">
        <v>702</v>
      </c>
      <c r="B495" s="9" t="str">
        <f t="shared" si="50"/>
        <v>04/20/2013</v>
      </c>
      <c r="C495" s="9" t="s">
        <v>4286</v>
      </c>
      <c r="D495" s="10" t="str">
        <f t="shared" si="51"/>
        <v>2013</v>
      </c>
      <c r="E495" s="10" t="str">
        <f t="shared" si="56"/>
        <v>April</v>
      </c>
      <c r="F495" s="2">
        <v>41384</v>
      </c>
      <c r="G495" s="2">
        <v>41389</v>
      </c>
      <c r="H495" s="9" t="str">
        <f t="shared" si="52"/>
        <v>On Date</v>
      </c>
      <c r="I495" s="1" t="s">
        <v>3354</v>
      </c>
      <c r="J495" s="1" t="s">
        <v>3133</v>
      </c>
      <c r="K495" s="1" t="s">
        <v>3134</v>
      </c>
      <c r="L495" s="1" t="s">
        <v>3135</v>
      </c>
      <c r="M495" s="1" t="s">
        <v>14</v>
      </c>
      <c r="N495" s="1" t="s">
        <v>704</v>
      </c>
      <c r="O495" s="3">
        <f t="shared" si="53"/>
        <v>1.3104</v>
      </c>
      <c r="P495" s="3">
        <v>5.46</v>
      </c>
      <c r="Q495" s="3">
        <v>3</v>
      </c>
      <c r="R495" s="3">
        <v>1.5287999999999999</v>
      </c>
      <c r="S495" s="11">
        <f t="shared" si="54"/>
        <v>122.304</v>
      </c>
      <c r="T495" t="str">
        <f t="shared" si="55"/>
        <v>PROFIT</v>
      </c>
    </row>
    <row r="496" spans="1:20" x14ac:dyDescent="0.25">
      <c r="A496" s="1" t="s">
        <v>702</v>
      </c>
      <c r="B496" s="9" t="str">
        <f t="shared" si="50"/>
        <v>04/20/2013</v>
      </c>
      <c r="C496" s="9" t="s">
        <v>4286</v>
      </c>
      <c r="D496" s="10" t="str">
        <f t="shared" si="51"/>
        <v>2013</v>
      </c>
      <c r="E496" s="10" t="str">
        <f t="shared" si="56"/>
        <v>April</v>
      </c>
      <c r="F496" s="2">
        <v>41384</v>
      </c>
      <c r="G496" s="2">
        <v>41389</v>
      </c>
      <c r="H496" s="9" t="str">
        <f t="shared" si="52"/>
        <v>On Date</v>
      </c>
      <c r="I496" s="1" t="s">
        <v>3354</v>
      </c>
      <c r="J496" s="1" t="s">
        <v>3133</v>
      </c>
      <c r="K496" s="1" t="s">
        <v>3134</v>
      </c>
      <c r="L496" s="1" t="s">
        <v>3135</v>
      </c>
      <c r="M496" s="1" t="s">
        <v>14</v>
      </c>
      <c r="N496" s="1" t="s">
        <v>705</v>
      </c>
      <c r="O496" s="3">
        <f t="shared" si="53"/>
        <v>10.394400000000001</v>
      </c>
      <c r="P496" s="3">
        <v>73.2</v>
      </c>
      <c r="Q496" s="3">
        <v>5</v>
      </c>
      <c r="R496" s="3">
        <v>21.228000000000002</v>
      </c>
      <c r="S496" s="11">
        <f t="shared" si="54"/>
        <v>1698.2400000000002</v>
      </c>
      <c r="T496" t="str">
        <f t="shared" si="55"/>
        <v>PROFIT</v>
      </c>
    </row>
    <row r="497" spans="1:20" x14ac:dyDescent="0.25">
      <c r="A497" s="1" t="s">
        <v>702</v>
      </c>
      <c r="B497" s="9" t="str">
        <f t="shared" si="50"/>
        <v>04/20/2013</v>
      </c>
      <c r="C497" s="9" t="s">
        <v>4286</v>
      </c>
      <c r="D497" s="10" t="str">
        <f t="shared" si="51"/>
        <v>2013</v>
      </c>
      <c r="E497" s="10" t="str">
        <f t="shared" si="56"/>
        <v>April</v>
      </c>
      <c r="F497" s="2">
        <v>41384</v>
      </c>
      <c r="G497" s="2">
        <v>41389</v>
      </c>
      <c r="H497" s="9" t="str">
        <f t="shared" si="52"/>
        <v>On Date</v>
      </c>
      <c r="I497" s="1" t="s">
        <v>3354</v>
      </c>
      <c r="J497" s="1" t="s">
        <v>3133</v>
      </c>
      <c r="K497" s="1" t="s">
        <v>3134</v>
      </c>
      <c r="L497" s="1" t="s">
        <v>3135</v>
      </c>
      <c r="M497" s="1" t="s">
        <v>18</v>
      </c>
      <c r="N497" s="1" t="s">
        <v>706</v>
      </c>
      <c r="O497" s="3">
        <f t="shared" si="53"/>
        <v>3.8689999999999998</v>
      </c>
      <c r="P497" s="3">
        <v>5.84</v>
      </c>
      <c r="Q497" s="3">
        <v>1</v>
      </c>
      <c r="R497" s="3">
        <v>1.9710000000000001</v>
      </c>
      <c r="S497" s="11">
        <f t="shared" si="54"/>
        <v>157.68</v>
      </c>
      <c r="T497" t="str">
        <f t="shared" si="55"/>
        <v>PROFIT</v>
      </c>
    </row>
    <row r="498" spans="1:20" x14ac:dyDescent="0.25">
      <c r="A498" s="1" t="s">
        <v>702</v>
      </c>
      <c r="B498" s="9" t="str">
        <f t="shared" si="50"/>
        <v>04/20/2013</v>
      </c>
      <c r="C498" s="9" t="s">
        <v>4286</v>
      </c>
      <c r="D498" s="10" t="str">
        <f t="shared" si="51"/>
        <v>2013</v>
      </c>
      <c r="E498" s="10" t="str">
        <f t="shared" si="56"/>
        <v>April</v>
      </c>
      <c r="F498" s="2">
        <v>41384</v>
      </c>
      <c r="G498" s="2">
        <v>41389</v>
      </c>
      <c r="H498" s="9" t="str">
        <f t="shared" si="52"/>
        <v>On Date</v>
      </c>
      <c r="I498" s="1" t="s">
        <v>3354</v>
      </c>
      <c r="J498" s="1" t="s">
        <v>3133</v>
      </c>
      <c r="K498" s="1" t="s">
        <v>3134</v>
      </c>
      <c r="L498" s="1" t="s">
        <v>3135</v>
      </c>
      <c r="M498" s="1" t="s">
        <v>45</v>
      </c>
      <c r="N498" s="1" t="s">
        <v>707</v>
      </c>
      <c r="O498" s="3">
        <f t="shared" si="53"/>
        <v>3.1239999999999997</v>
      </c>
      <c r="P498" s="3">
        <v>22.72</v>
      </c>
      <c r="Q498" s="3">
        <v>4</v>
      </c>
      <c r="R498" s="3">
        <v>10.224</v>
      </c>
      <c r="S498" s="11">
        <f t="shared" si="54"/>
        <v>817.92000000000007</v>
      </c>
      <c r="T498" t="str">
        <f t="shared" si="55"/>
        <v>PROFIT</v>
      </c>
    </row>
    <row r="499" spans="1:20" x14ac:dyDescent="0.25">
      <c r="A499" s="1" t="s">
        <v>702</v>
      </c>
      <c r="B499" s="9" t="str">
        <f t="shared" si="50"/>
        <v>04/20/2013</v>
      </c>
      <c r="C499" s="9" t="s">
        <v>4286</v>
      </c>
      <c r="D499" s="10" t="str">
        <f t="shared" si="51"/>
        <v>2013</v>
      </c>
      <c r="E499" s="10" t="str">
        <f t="shared" si="56"/>
        <v>April</v>
      </c>
      <c r="F499" s="2">
        <v>41384</v>
      </c>
      <c r="G499" s="2">
        <v>41389</v>
      </c>
      <c r="H499" s="9" t="str">
        <f t="shared" si="52"/>
        <v>On Date</v>
      </c>
      <c r="I499" s="1" t="s">
        <v>3354</v>
      </c>
      <c r="J499" s="1" t="s">
        <v>3133</v>
      </c>
      <c r="K499" s="1" t="s">
        <v>3134</v>
      </c>
      <c r="L499" s="1" t="s">
        <v>3135</v>
      </c>
      <c r="M499" s="1" t="s">
        <v>18</v>
      </c>
      <c r="N499" s="1" t="s">
        <v>708</v>
      </c>
      <c r="O499" s="3">
        <f t="shared" si="53"/>
        <v>2.0228000000000002</v>
      </c>
      <c r="P499" s="3">
        <v>9.3360000000000003</v>
      </c>
      <c r="Q499" s="3">
        <v>3</v>
      </c>
      <c r="R499" s="3">
        <v>3.2675999999999998</v>
      </c>
      <c r="S499" s="11">
        <f t="shared" si="54"/>
        <v>261.40800000000002</v>
      </c>
      <c r="T499" t="str">
        <f t="shared" si="55"/>
        <v>PROFIT</v>
      </c>
    </row>
    <row r="500" spans="1:20" x14ac:dyDescent="0.25">
      <c r="A500" s="1" t="s">
        <v>709</v>
      </c>
      <c r="B500" s="9" t="str">
        <f t="shared" si="50"/>
        <v>05/26/2011</v>
      </c>
      <c r="C500" s="9" t="s">
        <v>4666</v>
      </c>
      <c r="D500" s="10" t="str">
        <f t="shared" si="51"/>
        <v>2011</v>
      </c>
      <c r="E500" s="10" t="str">
        <f t="shared" si="56"/>
        <v>May</v>
      </c>
      <c r="F500" s="2">
        <v>40689</v>
      </c>
      <c r="G500" s="2">
        <v>40693</v>
      </c>
      <c r="H500" s="9" t="str">
        <f t="shared" si="52"/>
        <v>On Date</v>
      </c>
      <c r="I500" s="1" t="s">
        <v>3527</v>
      </c>
      <c r="J500" s="1" t="s">
        <v>3133</v>
      </c>
      <c r="K500" s="1" t="s">
        <v>3134</v>
      </c>
      <c r="L500" s="1" t="s">
        <v>3135</v>
      </c>
      <c r="M500" s="1" t="s">
        <v>198</v>
      </c>
      <c r="N500" s="1" t="s">
        <v>710</v>
      </c>
      <c r="O500" s="3">
        <f t="shared" si="53"/>
        <v>131.65459999999999</v>
      </c>
      <c r="P500" s="3">
        <v>290.666</v>
      </c>
      <c r="Q500" s="3">
        <v>2</v>
      </c>
      <c r="R500" s="3">
        <v>27.3568</v>
      </c>
      <c r="S500" s="11">
        <f t="shared" si="54"/>
        <v>2188.5439999999999</v>
      </c>
      <c r="T500" t="str">
        <f t="shared" si="55"/>
        <v>PROFIT</v>
      </c>
    </row>
    <row r="501" spans="1:20" x14ac:dyDescent="0.25">
      <c r="A501" s="1" t="s">
        <v>709</v>
      </c>
      <c r="B501" s="9" t="str">
        <f t="shared" si="50"/>
        <v>05/26/2011</v>
      </c>
      <c r="C501" s="9" t="s">
        <v>4666</v>
      </c>
      <c r="D501" s="10" t="str">
        <f t="shared" si="51"/>
        <v>2011</v>
      </c>
      <c r="E501" s="10" t="str">
        <f t="shared" si="56"/>
        <v>May</v>
      </c>
      <c r="F501" s="2">
        <v>40689</v>
      </c>
      <c r="G501" s="2">
        <v>40693</v>
      </c>
      <c r="H501" s="9" t="str">
        <f t="shared" si="52"/>
        <v>On Date</v>
      </c>
      <c r="I501" s="1" t="s">
        <v>3527</v>
      </c>
      <c r="J501" s="1" t="s">
        <v>3133</v>
      </c>
      <c r="K501" s="1" t="s">
        <v>3134</v>
      </c>
      <c r="L501" s="1" t="s">
        <v>3135</v>
      </c>
      <c r="M501" s="1" t="s">
        <v>16</v>
      </c>
      <c r="N501" s="1" t="s">
        <v>711</v>
      </c>
      <c r="O501" s="3">
        <f t="shared" si="53"/>
        <v>90.712800000000001</v>
      </c>
      <c r="P501" s="3">
        <v>201.584</v>
      </c>
      <c r="Q501" s="3">
        <v>2</v>
      </c>
      <c r="R501" s="3">
        <v>20.1584</v>
      </c>
      <c r="S501" s="11">
        <f t="shared" si="54"/>
        <v>1612.672</v>
      </c>
      <c r="T501" t="str">
        <f t="shared" si="55"/>
        <v>PROFIT</v>
      </c>
    </row>
    <row r="502" spans="1:20" x14ac:dyDescent="0.25">
      <c r="A502" s="1" t="s">
        <v>709</v>
      </c>
      <c r="B502" s="9" t="str">
        <f t="shared" si="50"/>
        <v>05/26/2011</v>
      </c>
      <c r="C502" s="9" t="s">
        <v>4666</v>
      </c>
      <c r="D502" s="10" t="str">
        <f t="shared" si="51"/>
        <v>2011</v>
      </c>
      <c r="E502" s="10" t="str">
        <f t="shared" si="56"/>
        <v>May</v>
      </c>
      <c r="F502" s="2">
        <v>40689</v>
      </c>
      <c r="G502" s="2">
        <v>40693</v>
      </c>
      <c r="H502" s="9" t="str">
        <f t="shared" si="52"/>
        <v>On Date</v>
      </c>
      <c r="I502" s="1" t="s">
        <v>3527</v>
      </c>
      <c r="J502" s="1" t="s">
        <v>3133</v>
      </c>
      <c r="K502" s="1" t="s">
        <v>3134</v>
      </c>
      <c r="L502" s="1" t="s">
        <v>3135</v>
      </c>
      <c r="M502" s="1" t="s">
        <v>16</v>
      </c>
      <c r="N502" s="1" t="s">
        <v>50</v>
      </c>
      <c r="O502" s="3">
        <f t="shared" si="53"/>
        <v>26.244999999999997</v>
      </c>
      <c r="P502" s="3">
        <v>83.983999999999995</v>
      </c>
      <c r="Q502" s="3">
        <v>2</v>
      </c>
      <c r="R502" s="3">
        <v>31.494</v>
      </c>
      <c r="S502" s="11">
        <f t="shared" si="54"/>
        <v>2519.52</v>
      </c>
      <c r="T502" t="str">
        <f t="shared" si="55"/>
        <v>PROFIT</v>
      </c>
    </row>
    <row r="503" spans="1:20" x14ac:dyDescent="0.25">
      <c r="A503" s="1" t="s">
        <v>712</v>
      </c>
      <c r="B503" s="9" t="str">
        <f t="shared" si="50"/>
        <v>12/22/2014</v>
      </c>
      <c r="C503" s="9" t="s">
        <v>4450</v>
      </c>
      <c r="D503" s="10" t="str">
        <f t="shared" si="51"/>
        <v>2014</v>
      </c>
      <c r="E503" s="10" t="str">
        <f t="shared" si="56"/>
        <v>December</v>
      </c>
      <c r="F503" s="2">
        <v>41995</v>
      </c>
      <c r="G503" s="2">
        <v>41999</v>
      </c>
      <c r="H503" s="9" t="str">
        <f t="shared" si="52"/>
        <v>On Date</v>
      </c>
      <c r="I503" s="1" t="s">
        <v>3528</v>
      </c>
      <c r="J503" s="1" t="s">
        <v>3133</v>
      </c>
      <c r="K503" s="1" t="s">
        <v>3197</v>
      </c>
      <c r="L503" s="1" t="s">
        <v>3135</v>
      </c>
      <c r="M503" s="1" t="s">
        <v>28</v>
      </c>
      <c r="N503" s="1" t="s">
        <v>554</v>
      </c>
      <c r="O503" s="3">
        <f t="shared" si="53"/>
        <v>101.43059999999998</v>
      </c>
      <c r="P503" s="3">
        <v>1000.02</v>
      </c>
      <c r="Q503" s="3">
        <v>7</v>
      </c>
      <c r="R503" s="3">
        <v>290.00580000000002</v>
      </c>
      <c r="S503" s="11">
        <f t="shared" si="54"/>
        <v>23200.464</v>
      </c>
      <c r="T503" t="str">
        <f t="shared" si="55"/>
        <v>PROFIT</v>
      </c>
    </row>
    <row r="504" spans="1:20" x14ac:dyDescent="0.25">
      <c r="A504" s="1" t="s">
        <v>713</v>
      </c>
      <c r="B504" s="9" t="str">
        <f t="shared" si="50"/>
        <v>07/09/2014</v>
      </c>
      <c r="C504" s="9" t="s">
        <v>4625</v>
      </c>
      <c r="D504" s="10" t="str">
        <f t="shared" si="51"/>
        <v>2014</v>
      </c>
      <c r="E504" s="10" t="str">
        <f t="shared" si="56"/>
        <v>July</v>
      </c>
      <c r="F504" s="2">
        <v>41829</v>
      </c>
      <c r="G504" s="2">
        <v>41836</v>
      </c>
      <c r="H504" s="9" t="str">
        <f t="shared" si="52"/>
        <v>Delay</v>
      </c>
      <c r="I504" s="1" t="s">
        <v>3529</v>
      </c>
      <c r="J504" s="1" t="s">
        <v>3133</v>
      </c>
      <c r="K504" s="1" t="s">
        <v>3215</v>
      </c>
      <c r="L504" s="1" t="s">
        <v>3137</v>
      </c>
      <c r="M504" s="1" t="s">
        <v>12</v>
      </c>
      <c r="N504" s="1" t="s">
        <v>714</v>
      </c>
      <c r="O504" s="3">
        <f t="shared" si="53"/>
        <v>49.615000000000002</v>
      </c>
      <c r="P504" s="3">
        <v>198.46</v>
      </c>
      <c r="Q504" s="3">
        <v>2</v>
      </c>
      <c r="R504" s="3">
        <v>99.23</v>
      </c>
      <c r="S504" s="11">
        <f t="shared" si="54"/>
        <v>7938.4000000000005</v>
      </c>
      <c r="T504" t="str">
        <f t="shared" si="55"/>
        <v>PROFIT</v>
      </c>
    </row>
    <row r="505" spans="1:20" x14ac:dyDescent="0.25">
      <c r="A505" s="1" t="s">
        <v>713</v>
      </c>
      <c r="B505" s="9" t="str">
        <f t="shared" si="50"/>
        <v>07/09/2014</v>
      </c>
      <c r="C505" s="9" t="s">
        <v>4625</v>
      </c>
      <c r="D505" s="10" t="str">
        <f t="shared" si="51"/>
        <v>2014</v>
      </c>
      <c r="E505" s="10" t="str">
        <f t="shared" si="56"/>
        <v>July</v>
      </c>
      <c r="F505" s="2">
        <v>41829</v>
      </c>
      <c r="G505" s="2">
        <v>41836</v>
      </c>
      <c r="H505" s="9" t="str">
        <f t="shared" si="52"/>
        <v>Delay</v>
      </c>
      <c r="I505" s="1" t="s">
        <v>3529</v>
      </c>
      <c r="J505" s="1" t="s">
        <v>3133</v>
      </c>
      <c r="K505" s="1" t="s">
        <v>3215</v>
      </c>
      <c r="L505" s="1" t="s">
        <v>3137</v>
      </c>
      <c r="M505" s="1" t="s">
        <v>9</v>
      </c>
      <c r="N505" s="1" t="s">
        <v>715</v>
      </c>
      <c r="O505" s="3">
        <f t="shared" si="53"/>
        <v>50.138100000000001</v>
      </c>
      <c r="P505" s="3">
        <v>786.48</v>
      </c>
      <c r="Q505" s="3">
        <v>8</v>
      </c>
      <c r="R505" s="3">
        <v>385.37520000000001</v>
      </c>
      <c r="S505" s="11">
        <f t="shared" si="54"/>
        <v>30830.016</v>
      </c>
      <c r="T505" t="str">
        <f t="shared" si="55"/>
        <v>PROFIT</v>
      </c>
    </row>
    <row r="506" spans="1:20" x14ac:dyDescent="0.25">
      <c r="A506" s="1" t="s">
        <v>713</v>
      </c>
      <c r="B506" s="9" t="str">
        <f t="shared" si="50"/>
        <v>07/09/2014</v>
      </c>
      <c r="C506" s="9" t="s">
        <v>4625</v>
      </c>
      <c r="D506" s="10" t="str">
        <f t="shared" si="51"/>
        <v>2014</v>
      </c>
      <c r="E506" s="10" t="str">
        <f t="shared" si="56"/>
        <v>July</v>
      </c>
      <c r="F506" s="2">
        <v>41829</v>
      </c>
      <c r="G506" s="2">
        <v>41836</v>
      </c>
      <c r="H506" s="9" t="str">
        <f t="shared" si="52"/>
        <v>Delay</v>
      </c>
      <c r="I506" s="1" t="s">
        <v>3529</v>
      </c>
      <c r="J506" s="1" t="s">
        <v>3133</v>
      </c>
      <c r="K506" s="1" t="s">
        <v>3215</v>
      </c>
      <c r="L506" s="1" t="s">
        <v>3137</v>
      </c>
      <c r="M506" s="1" t="s">
        <v>18</v>
      </c>
      <c r="N506" s="1" t="s">
        <v>288</v>
      </c>
      <c r="O506" s="3">
        <f t="shared" si="53"/>
        <v>7.6743999999999994</v>
      </c>
      <c r="P506" s="3">
        <v>23.167999999999999</v>
      </c>
      <c r="Q506" s="3">
        <v>2</v>
      </c>
      <c r="R506" s="3">
        <v>7.8192000000000004</v>
      </c>
      <c r="S506" s="11">
        <f t="shared" si="54"/>
        <v>625.53600000000006</v>
      </c>
      <c r="T506" t="str">
        <f t="shared" si="55"/>
        <v>PROFIT</v>
      </c>
    </row>
    <row r="507" spans="1:20" x14ac:dyDescent="0.25">
      <c r="A507" s="1" t="s">
        <v>713</v>
      </c>
      <c r="B507" s="9" t="str">
        <f t="shared" si="50"/>
        <v>07/09/2014</v>
      </c>
      <c r="C507" s="9" t="s">
        <v>4625</v>
      </c>
      <c r="D507" s="10" t="str">
        <f t="shared" si="51"/>
        <v>2014</v>
      </c>
      <c r="E507" s="10" t="str">
        <f t="shared" si="56"/>
        <v>July</v>
      </c>
      <c r="F507" s="2">
        <v>41829</v>
      </c>
      <c r="G507" s="2">
        <v>41836</v>
      </c>
      <c r="H507" s="9" t="str">
        <f t="shared" si="52"/>
        <v>Delay</v>
      </c>
      <c r="I507" s="1" t="s">
        <v>3529</v>
      </c>
      <c r="J507" s="1" t="s">
        <v>3133</v>
      </c>
      <c r="K507" s="1" t="s">
        <v>3215</v>
      </c>
      <c r="L507" s="1" t="s">
        <v>3137</v>
      </c>
      <c r="M507" s="1" t="s">
        <v>38</v>
      </c>
      <c r="N507" s="1" t="s">
        <v>716</v>
      </c>
      <c r="O507" s="3">
        <f t="shared" si="53"/>
        <v>19.75</v>
      </c>
      <c r="P507" s="3">
        <v>50</v>
      </c>
      <c r="Q507" s="3">
        <v>2</v>
      </c>
      <c r="R507" s="3">
        <v>10.5</v>
      </c>
      <c r="S507" s="11">
        <f t="shared" si="54"/>
        <v>840</v>
      </c>
      <c r="T507" t="str">
        <f t="shared" si="55"/>
        <v>PROFIT</v>
      </c>
    </row>
    <row r="508" spans="1:20" x14ac:dyDescent="0.25">
      <c r="A508" s="1" t="s">
        <v>717</v>
      </c>
      <c r="B508" s="9" t="str">
        <f t="shared" si="50"/>
        <v>12/19/2012</v>
      </c>
      <c r="C508" s="9" t="s">
        <v>4137</v>
      </c>
      <c r="D508" s="10" t="str">
        <f t="shared" si="51"/>
        <v>2012</v>
      </c>
      <c r="E508" s="10" t="str">
        <f t="shared" si="56"/>
        <v>December</v>
      </c>
      <c r="F508" s="2">
        <v>41262</v>
      </c>
      <c r="G508" s="2">
        <v>41267</v>
      </c>
      <c r="H508" s="9" t="str">
        <f t="shared" si="52"/>
        <v>On Date</v>
      </c>
      <c r="I508" s="1" t="s">
        <v>3530</v>
      </c>
      <c r="J508" s="1" t="s">
        <v>3133</v>
      </c>
      <c r="K508" s="1" t="s">
        <v>3134</v>
      </c>
      <c r="L508" s="1" t="s">
        <v>3135</v>
      </c>
      <c r="M508" s="1" t="s">
        <v>16</v>
      </c>
      <c r="N508" s="1" t="s">
        <v>718</v>
      </c>
      <c r="O508" s="3">
        <f t="shared" si="53"/>
        <v>118.29300000000001</v>
      </c>
      <c r="P508" s="3">
        <v>675.96</v>
      </c>
      <c r="Q508" s="3">
        <v>5</v>
      </c>
      <c r="R508" s="3">
        <v>84.495000000000005</v>
      </c>
      <c r="S508" s="11">
        <f t="shared" si="54"/>
        <v>6759.6</v>
      </c>
      <c r="T508" t="str">
        <f t="shared" si="55"/>
        <v>PROFIT</v>
      </c>
    </row>
    <row r="509" spans="1:20" x14ac:dyDescent="0.25">
      <c r="A509" s="1" t="s">
        <v>717</v>
      </c>
      <c r="B509" s="9" t="str">
        <f t="shared" si="50"/>
        <v>12/19/2012</v>
      </c>
      <c r="C509" s="9" t="s">
        <v>4137</v>
      </c>
      <c r="D509" s="10" t="str">
        <f t="shared" si="51"/>
        <v>2012</v>
      </c>
      <c r="E509" s="10" t="str">
        <f t="shared" si="56"/>
        <v>December</v>
      </c>
      <c r="F509" s="2">
        <v>41262</v>
      </c>
      <c r="G509" s="2">
        <v>41267</v>
      </c>
      <c r="H509" s="9" t="str">
        <f t="shared" si="52"/>
        <v>On Date</v>
      </c>
      <c r="I509" s="1" t="s">
        <v>3530</v>
      </c>
      <c r="J509" s="1" t="s">
        <v>3133</v>
      </c>
      <c r="K509" s="1" t="s">
        <v>3134</v>
      </c>
      <c r="L509" s="1" t="s">
        <v>3135</v>
      </c>
      <c r="M509" s="1" t="s">
        <v>38</v>
      </c>
      <c r="N509" s="1" t="s">
        <v>719</v>
      </c>
      <c r="O509" s="3">
        <f t="shared" si="53"/>
        <v>236.29199999999997</v>
      </c>
      <c r="P509" s="3">
        <v>1265.8499999999999</v>
      </c>
      <c r="Q509" s="3">
        <v>3</v>
      </c>
      <c r="R509" s="3">
        <v>556.97400000000005</v>
      </c>
      <c r="S509" s="11">
        <f t="shared" si="54"/>
        <v>44557.920000000006</v>
      </c>
      <c r="T509" t="str">
        <f t="shared" si="55"/>
        <v>PROFIT</v>
      </c>
    </row>
    <row r="510" spans="1:20" x14ac:dyDescent="0.25">
      <c r="A510" s="1" t="s">
        <v>720</v>
      </c>
      <c r="B510" s="9" t="str">
        <f t="shared" si="50"/>
        <v>11/26/2011</v>
      </c>
      <c r="C510" s="9" t="s">
        <v>4667</v>
      </c>
      <c r="D510" s="10" t="str">
        <f t="shared" si="51"/>
        <v>2011</v>
      </c>
      <c r="E510" s="10" t="str">
        <f t="shared" si="56"/>
        <v>November</v>
      </c>
      <c r="F510" s="2">
        <v>40873</v>
      </c>
      <c r="G510" s="2">
        <v>40879</v>
      </c>
      <c r="H510" s="9" t="str">
        <f t="shared" si="52"/>
        <v>Delay</v>
      </c>
      <c r="I510" s="1" t="s">
        <v>3531</v>
      </c>
      <c r="J510" s="1" t="s">
        <v>3133</v>
      </c>
      <c r="K510" s="1" t="s">
        <v>3216</v>
      </c>
      <c r="L510" s="1" t="s">
        <v>3145</v>
      </c>
      <c r="M510" s="1" t="s">
        <v>45</v>
      </c>
      <c r="N510" s="1" t="s">
        <v>721</v>
      </c>
      <c r="O510" s="3">
        <f t="shared" si="53"/>
        <v>3.3696000000000002</v>
      </c>
      <c r="P510" s="3">
        <v>15.552</v>
      </c>
      <c r="Q510" s="3">
        <v>3</v>
      </c>
      <c r="R510" s="3">
        <v>5.4432</v>
      </c>
      <c r="S510" s="11">
        <f t="shared" si="54"/>
        <v>435.45600000000002</v>
      </c>
      <c r="T510" t="str">
        <f t="shared" si="55"/>
        <v>PROFIT</v>
      </c>
    </row>
    <row r="511" spans="1:20" x14ac:dyDescent="0.25">
      <c r="A511" s="1" t="s">
        <v>720</v>
      </c>
      <c r="B511" s="9" t="str">
        <f t="shared" si="50"/>
        <v>11/26/2011</v>
      </c>
      <c r="C511" s="9" t="s">
        <v>4667</v>
      </c>
      <c r="D511" s="10" t="str">
        <f t="shared" si="51"/>
        <v>2011</v>
      </c>
      <c r="E511" s="10" t="str">
        <f t="shared" si="56"/>
        <v>November</v>
      </c>
      <c r="F511" s="2">
        <v>40873</v>
      </c>
      <c r="G511" s="2">
        <v>40879</v>
      </c>
      <c r="H511" s="9" t="str">
        <f t="shared" si="52"/>
        <v>Delay</v>
      </c>
      <c r="I511" s="1" t="s">
        <v>3531</v>
      </c>
      <c r="J511" s="1" t="s">
        <v>3133</v>
      </c>
      <c r="K511" s="1" t="s">
        <v>3216</v>
      </c>
      <c r="L511" s="1" t="s">
        <v>3145</v>
      </c>
      <c r="M511" s="1" t="s">
        <v>28</v>
      </c>
      <c r="N511" s="1" t="s">
        <v>722</v>
      </c>
      <c r="O511" s="3">
        <f t="shared" si="53"/>
        <v>167.27</v>
      </c>
      <c r="P511" s="3">
        <v>669.08</v>
      </c>
      <c r="Q511" s="3">
        <v>5</v>
      </c>
      <c r="R511" s="3">
        <v>-167.27</v>
      </c>
      <c r="S511" s="11">
        <f t="shared" si="54"/>
        <v>-13381.6</v>
      </c>
      <c r="T511" t="str">
        <f t="shared" si="55"/>
        <v>LOSS</v>
      </c>
    </row>
    <row r="512" spans="1:20" x14ac:dyDescent="0.25">
      <c r="A512" s="1" t="s">
        <v>720</v>
      </c>
      <c r="B512" s="9" t="str">
        <f t="shared" si="50"/>
        <v>11/26/2011</v>
      </c>
      <c r="C512" s="9" t="s">
        <v>4667</v>
      </c>
      <c r="D512" s="10" t="str">
        <f t="shared" si="51"/>
        <v>2011</v>
      </c>
      <c r="E512" s="10" t="str">
        <f t="shared" si="56"/>
        <v>November</v>
      </c>
      <c r="F512" s="2">
        <v>40873</v>
      </c>
      <c r="G512" s="2">
        <v>40879</v>
      </c>
      <c r="H512" s="9" t="str">
        <f t="shared" si="52"/>
        <v>Delay</v>
      </c>
      <c r="I512" s="1" t="s">
        <v>3531</v>
      </c>
      <c r="J512" s="1" t="s">
        <v>3133</v>
      </c>
      <c r="K512" s="1" t="s">
        <v>3216</v>
      </c>
      <c r="L512" s="1" t="s">
        <v>3145</v>
      </c>
      <c r="M512" s="1" t="s">
        <v>16</v>
      </c>
      <c r="N512" s="1" t="s">
        <v>723</v>
      </c>
      <c r="O512" s="3">
        <f t="shared" si="53"/>
        <v>131.5008</v>
      </c>
      <c r="P512" s="3">
        <v>438.33600000000001</v>
      </c>
      <c r="Q512" s="3">
        <v>4</v>
      </c>
      <c r="R512" s="3">
        <v>-87.667199999999994</v>
      </c>
      <c r="S512" s="11">
        <f t="shared" si="54"/>
        <v>-7013.3759999999993</v>
      </c>
      <c r="T512" t="str">
        <f t="shared" si="55"/>
        <v>LOSS</v>
      </c>
    </row>
    <row r="513" spans="1:20" x14ac:dyDescent="0.25">
      <c r="A513" s="1" t="s">
        <v>724</v>
      </c>
      <c r="B513" s="9" t="str">
        <f t="shared" si="50"/>
        <v>03/19/2012</v>
      </c>
      <c r="C513" s="9" t="s">
        <v>4549</v>
      </c>
      <c r="D513" s="10" t="str">
        <f t="shared" si="51"/>
        <v>2012</v>
      </c>
      <c r="E513" s="10" t="str">
        <f t="shared" si="56"/>
        <v>March</v>
      </c>
      <c r="F513" s="2">
        <v>40987</v>
      </c>
      <c r="G513" s="2">
        <v>40988</v>
      </c>
      <c r="H513" s="9" t="str">
        <f t="shared" si="52"/>
        <v>On Date</v>
      </c>
      <c r="I513" s="1" t="s">
        <v>3532</v>
      </c>
      <c r="J513" s="1" t="s">
        <v>3133</v>
      </c>
      <c r="K513" s="1" t="s">
        <v>3136</v>
      </c>
      <c r="L513" s="1" t="s">
        <v>3137</v>
      </c>
      <c r="M513" s="1" t="s">
        <v>28</v>
      </c>
      <c r="N513" s="1" t="s">
        <v>725</v>
      </c>
      <c r="O513" s="3">
        <f t="shared" si="53"/>
        <v>299.43360000000007</v>
      </c>
      <c r="P513" s="3">
        <v>1247.6400000000001</v>
      </c>
      <c r="Q513" s="3">
        <v>3</v>
      </c>
      <c r="R513" s="3">
        <v>349.33920000000001</v>
      </c>
      <c r="S513" s="11">
        <f t="shared" si="54"/>
        <v>27947.135999999999</v>
      </c>
      <c r="T513" t="str">
        <f t="shared" si="55"/>
        <v>PROFIT</v>
      </c>
    </row>
    <row r="514" spans="1:20" x14ac:dyDescent="0.25">
      <c r="A514" s="1" t="s">
        <v>724</v>
      </c>
      <c r="B514" s="9" t="str">
        <f t="shared" si="50"/>
        <v>03/19/2012</v>
      </c>
      <c r="C514" s="9" t="s">
        <v>4549</v>
      </c>
      <c r="D514" s="10" t="str">
        <f t="shared" si="51"/>
        <v>2012</v>
      </c>
      <c r="E514" s="10" t="str">
        <f t="shared" si="56"/>
        <v>March</v>
      </c>
      <c r="F514" s="2">
        <v>40987</v>
      </c>
      <c r="G514" s="2">
        <v>40988</v>
      </c>
      <c r="H514" s="9" t="str">
        <f t="shared" si="52"/>
        <v>On Date</v>
      </c>
      <c r="I514" s="1" t="s">
        <v>3532</v>
      </c>
      <c r="J514" s="1" t="s">
        <v>3133</v>
      </c>
      <c r="K514" s="1" t="s">
        <v>3136</v>
      </c>
      <c r="L514" s="1" t="s">
        <v>3137</v>
      </c>
      <c r="M514" s="1" t="s">
        <v>165</v>
      </c>
      <c r="N514" s="1" t="s">
        <v>726</v>
      </c>
      <c r="O514" s="3">
        <f t="shared" si="53"/>
        <v>238.49469999999994</v>
      </c>
      <c r="P514" s="3">
        <v>3149.93</v>
      </c>
      <c r="Q514" s="3">
        <v>7</v>
      </c>
      <c r="R514" s="3">
        <v>1480.4671000000001</v>
      </c>
      <c r="S514" s="11">
        <f t="shared" si="54"/>
        <v>118437.368</v>
      </c>
      <c r="T514" t="str">
        <f t="shared" si="55"/>
        <v>PROFIT</v>
      </c>
    </row>
    <row r="515" spans="1:20" x14ac:dyDescent="0.25">
      <c r="A515" s="1" t="s">
        <v>724</v>
      </c>
      <c r="B515" s="9" t="str">
        <f t="shared" ref="B515:B578" si="57">TEXT(F515,"mm/dd/yyyy")</f>
        <v>03/19/2012</v>
      </c>
      <c r="C515" s="9" t="s">
        <v>4549</v>
      </c>
      <c r="D515" s="10" t="str">
        <f t="shared" ref="D515:D578" si="58">RIGHT(C515,4)</f>
        <v>2012</v>
      </c>
      <c r="E515" s="10" t="str">
        <f t="shared" si="56"/>
        <v>March</v>
      </c>
      <c r="F515" s="2">
        <v>40987</v>
      </c>
      <c r="G515" s="2">
        <v>40988</v>
      </c>
      <c r="H515" s="9" t="str">
        <f t="shared" ref="H515:H578" si="59">IF(_xlfn.DAYS(G515,F515)&lt;=5,"On Date","Delay")</f>
        <v>On Date</v>
      </c>
      <c r="I515" s="1" t="s">
        <v>3532</v>
      </c>
      <c r="J515" s="1" t="s">
        <v>3133</v>
      </c>
      <c r="K515" s="1" t="s">
        <v>3136</v>
      </c>
      <c r="L515" s="1" t="s">
        <v>3137</v>
      </c>
      <c r="M515" s="1" t="s">
        <v>45</v>
      </c>
      <c r="N515" s="1" t="s">
        <v>727</v>
      </c>
      <c r="O515" s="3">
        <f t="shared" ref="O515:O578" si="60">(P515/Q515)-(R515/Q515)</f>
        <v>54.521999999999991</v>
      </c>
      <c r="P515" s="3">
        <v>209.7</v>
      </c>
      <c r="Q515" s="3">
        <v>2</v>
      </c>
      <c r="R515" s="3">
        <v>100.65600000000001</v>
      </c>
      <c r="S515" s="11">
        <f t="shared" ref="S515:S578" si="61">R515*80</f>
        <v>8052.4800000000005</v>
      </c>
      <c r="T515" t="str">
        <f t="shared" ref="T515:T578" si="62">IF(S515:S3717&lt;0,"LOSS","PROFIT")</f>
        <v>PROFIT</v>
      </c>
    </row>
    <row r="516" spans="1:20" x14ac:dyDescent="0.25">
      <c r="A516" s="1" t="s">
        <v>728</v>
      </c>
      <c r="B516" s="9" t="str">
        <f t="shared" si="57"/>
        <v>08/29/2011</v>
      </c>
      <c r="C516" s="9" t="s">
        <v>4165</v>
      </c>
      <c r="D516" s="10" t="str">
        <f t="shared" si="58"/>
        <v>2011</v>
      </c>
      <c r="E516" s="10" t="str">
        <f t="shared" si="56"/>
        <v>August</v>
      </c>
      <c r="F516" s="2">
        <v>40784</v>
      </c>
      <c r="G516" s="2">
        <v>40784</v>
      </c>
      <c r="H516" s="9" t="str">
        <f t="shared" si="59"/>
        <v>On Date</v>
      </c>
      <c r="I516" s="1" t="s">
        <v>3533</v>
      </c>
      <c r="J516" s="1" t="s">
        <v>3133</v>
      </c>
      <c r="K516" s="1" t="s">
        <v>3140</v>
      </c>
      <c r="L516" s="1" t="s">
        <v>3135</v>
      </c>
      <c r="M516" s="1" t="s">
        <v>45</v>
      </c>
      <c r="N516" s="1" t="s">
        <v>729</v>
      </c>
      <c r="O516" s="3">
        <f t="shared" si="60"/>
        <v>28.029600000000002</v>
      </c>
      <c r="P516" s="3">
        <v>109.92</v>
      </c>
      <c r="Q516" s="3">
        <v>2</v>
      </c>
      <c r="R516" s="3">
        <v>53.860799999999998</v>
      </c>
      <c r="S516" s="11">
        <f t="shared" si="61"/>
        <v>4308.8639999999996</v>
      </c>
      <c r="T516" t="str">
        <f t="shared" si="62"/>
        <v>PROFIT</v>
      </c>
    </row>
    <row r="517" spans="1:20" x14ac:dyDescent="0.25">
      <c r="A517" s="1" t="s">
        <v>728</v>
      </c>
      <c r="B517" s="9" t="str">
        <f t="shared" si="57"/>
        <v>08/29/2011</v>
      </c>
      <c r="C517" s="9" t="s">
        <v>4165</v>
      </c>
      <c r="D517" s="10" t="str">
        <f t="shared" si="58"/>
        <v>2011</v>
      </c>
      <c r="E517" s="10" t="str">
        <f t="shared" si="56"/>
        <v>August</v>
      </c>
      <c r="F517" s="2">
        <v>40784</v>
      </c>
      <c r="G517" s="2">
        <v>40784</v>
      </c>
      <c r="H517" s="9" t="str">
        <f t="shared" si="59"/>
        <v>On Date</v>
      </c>
      <c r="I517" s="1" t="s">
        <v>3533</v>
      </c>
      <c r="J517" s="1" t="s">
        <v>3133</v>
      </c>
      <c r="K517" s="1" t="s">
        <v>3140</v>
      </c>
      <c r="L517" s="1" t="s">
        <v>3135</v>
      </c>
      <c r="M517" s="1" t="s">
        <v>45</v>
      </c>
      <c r="N517" s="1" t="s">
        <v>730</v>
      </c>
      <c r="O517" s="3">
        <f t="shared" si="60"/>
        <v>3.4735999999999998</v>
      </c>
      <c r="P517" s="3">
        <v>13.36</v>
      </c>
      <c r="Q517" s="3">
        <v>2</v>
      </c>
      <c r="R517" s="3">
        <v>6.4127999999999998</v>
      </c>
      <c r="S517" s="11">
        <f t="shared" si="61"/>
        <v>513.024</v>
      </c>
      <c r="T517" t="str">
        <f t="shared" si="62"/>
        <v>PROFIT</v>
      </c>
    </row>
    <row r="518" spans="1:20" x14ac:dyDescent="0.25">
      <c r="A518" s="1" t="s">
        <v>731</v>
      </c>
      <c r="B518" s="9" t="str">
        <f t="shared" si="57"/>
        <v>11/19/2014</v>
      </c>
      <c r="C518" s="9" t="s">
        <v>4184</v>
      </c>
      <c r="D518" s="10" t="str">
        <f t="shared" si="58"/>
        <v>2014</v>
      </c>
      <c r="E518" s="10" t="str">
        <f t="shared" si="56"/>
        <v>November</v>
      </c>
      <c r="F518" s="2">
        <v>41962</v>
      </c>
      <c r="G518" s="2">
        <v>41965</v>
      </c>
      <c r="H518" s="9" t="str">
        <f t="shared" si="59"/>
        <v>On Date</v>
      </c>
      <c r="I518" s="1" t="s">
        <v>3534</v>
      </c>
      <c r="J518" s="1" t="s">
        <v>3133</v>
      </c>
      <c r="K518" s="1" t="s">
        <v>3136</v>
      </c>
      <c r="L518" s="1" t="s">
        <v>3137</v>
      </c>
      <c r="M518" s="1" t="s">
        <v>28</v>
      </c>
      <c r="N518" s="1" t="s">
        <v>732</v>
      </c>
      <c r="O518" s="3">
        <f t="shared" si="60"/>
        <v>20.644400000000001</v>
      </c>
      <c r="P518" s="3">
        <v>169.68</v>
      </c>
      <c r="Q518" s="3">
        <v>6</v>
      </c>
      <c r="R518" s="3">
        <v>45.813600000000001</v>
      </c>
      <c r="S518" s="11">
        <f t="shared" si="61"/>
        <v>3665.0880000000002</v>
      </c>
      <c r="T518" t="str">
        <f t="shared" si="62"/>
        <v>PROFIT</v>
      </c>
    </row>
    <row r="519" spans="1:20" x14ac:dyDescent="0.25">
      <c r="A519" s="1" t="s">
        <v>731</v>
      </c>
      <c r="B519" s="9" t="str">
        <f t="shared" si="57"/>
        <v>11/19/2014</v>
      </c>
      <c r="C519" s="9" t="s">
        <v>4184</v>
      </c>
      <c r="D519" s="10" t="str">
        <f t="shared" si="58"/>
        <v>2014</v>
      </c>
      <c r="E519" s="10" t="str">
        <f t="shared" si="56"/>
        <v>November</v>
      </c>
      <c r="F519" s="2">
        <v>41962</v>
      </c>
      <c r="G519" s="2">
        <v>41965</v>
      </c>
      <c r="H519" s="9" t="str">
        <f t="shared" si="59"/>
        <v>On Date</v>
      </c>
      <c r="I519" s="1" t="s">
        <v>3534</v>
      </c>
      <c r="J519" s="1" t="s">
        <v>3133</v>
      </c>
      <c r="K519" s="1" t="s">
        <v>3136</v>
      </c>
      <c r="L519" s="1" t="s">
        <v>3137</v>
      </c>
      <c r="M519" s="1" t="s">
        <v>38</v>
      </c>
      <c r="N519" s="1" t="s">
        <v>262</v>
      </c>
      <c r="O519" s="3">
        <f t="shared" si="60"/>
        <v>19.546700000000001</v>
      </c>
      <c r="P519" s="3">
        <v>132.52000000000001</v>
      </c>
      <c r="Q519" s="3">
        <v>4</v>
      </c>
      <c r="R519" s="3">
        <v>54.333199999999998</v>
      </c>
      <c r="S519" s="11">
        <f t="shared" si="61"/>
        <v>4346.6559999999999</v>
      </c>
      <c r="T519" t="str">
        <f t="shared" si="62"/>
        <v>PROFIT</v>
      </c>
    </row>
    <row r="520" spans="1:20" x14ac:dyDescent="0.25">
      <c r="A520" s="1" t="s">
        <v>731</v>
      </c>
      <c r="B520" s="9" t="str">
        <f t="shared" si="57"/>
        <v>11/19/2014</v>
      </c>
      <c r="C520" s="9" t="s">
        <v>4184</v>
      </c>
      <c r="D520" s="10" t="str">
        <f t="shared" si="58"/>
        <v>2014</v>
      </c>
      <c r="E520" s="10" t="str">
        <f t="shared" si="56"/>
        <v>November</v>
      </c>
      <c r="F520" s="2">
        <v>41962</v>
      </c>
      <c r="G520" s="2">
        <v>41965</v>
      </c>
      <c r="H520" s="9" t="str">
        <f t="shared" si="59"/>
        <v>On Date</v>
      </c>
      <c r="I520" s="1" t="s">
        <v>3534</v>
      </c>
      <c r="J520" s="1" t="s">
        <v>3133</v>
      </c>
      <c r="K520" s="1" t="s">
        <v>3136</v>
      </c>
      <c r="L520" s="1" t="s">
        <v>3137</v>
      </c>
      <c r="M520" s="1" t="s">
        <v>79</v>
      </c>
      <c r="N520" s="1" t="s">
        <v>733</v>
      </c>
      <c r="O520" s="3">
        <f t="shared" si="60"/>
        <v>0.76959999999999995</v>
      </c>
      <c r="P520" s="3">
        <v>2.96</v>
      </c>
      <c r="Q520" s="3">
        <v>2</v>
      </c>
      <c r="R520" s="3">
        <v>1.4208000000000001</v>
      </c>
      <c r="S520" s="11">
        <f t="shared" si="61"/>
        <v>113.664</v>
      </c>
      <c r="T520" t="str">
        <f t="shared" si="62"/>
        <v>PROFIT</v>
      </c>
    </row>
    <row r="521" spans="1:20" x14ac:dyDescent="0.25">
      <c r="A521" s="1" t="s">
        <v>731</v>
      </c>
      <c r="B521" s="9" t="str">
        <f t="shared" si="57"/>
        <v>11/19/2014</v>
      </c>
      <c r="C521" s="9" t="s">
        <v>4184</v>
      </c>
      <c r="D521" s="10" t="str">
        <f t="shared" si="58"/>
        <v>2014</v>
      </c>
      <c r="E521" s="10" t="str">
        <f t="shared" si="56"/>
        <v>November</v>
      </c>
      <c r="F521" s="2">
        <v>41962</v>
      </c>
      <c r="G521" s="2">
        <v>41965</v>
      </c>
      <c r="H521" s="9" t="str">
        <f t="shared" si="59"/>
        <v>On Date</v>
      </c>
      <c r="I521" s="1" t="s">
        <v>3534</v>
      </c>
      <c r="J521" s="1" t="s">
        <v>3133</v>
      </c>
      <c r="K521" s="1" t="s">
        <v>3136</v>
      </c>
      <c r="L521" s="1" t="s">
        <v>3137</v>
      </c>
      <c r="M521" s="1" t="s">
        <v>18</v>
      </c>
      <c r="N521" s="1" t="s">
        <v>734</v>
      </c>
      <c r="O521" s="3">
        <f t="shared" si="60"/>
        <v>2.7456000000000005</v>
      </c>
      <c r="P521" s="3">
        <v>8.4480000000000004</v>
      </c>
      <c r="Q521" s="3">
        <v>2</v>
      </c>
      <c r="R521" s="3">
        <v>2.9567999999999999</v>
      </c>
      <c r="S521" s="11">
        <f t="shared" si="61"/>
        <v>236.54399999999998</v>
      </c>
      <c r="T521" t="str">
        <f t="shared" si="62"/>
        <v>PROFIT</v>
      </c>
    </row>
    <row r="522" spans="1:20" x14ac:dyDescent="0.25">
      <c r="A522" s="1" t="s">
        <v>731</v>
      </c>
      <c r="B522" s="9" t="str">
        <f t="shared" si="57"/>
        <v>11/19/2014</v>
      </c>
      <c r="C522" s="9" t="s">
        <v>4184</v>
      </c>
      <c r="D522" s="10" t="str">
        <f t="shared" si="58"/>
        <v>2014</v>
      </c>
      <c r="E522" s="10" t="str">
        <f t="shared" si="56"/>
        <v>November</v>
      </c>
      <c r="F522" s="2">
        <v>41962</v>
      </c>
      <c r="G522" s="2">
        <v>41965</v>
      </c>
      <c r="H522" s="9" t="str">
        <f t="shared" si="59"/>
        <v>On Date</v>
      </c>
      <c r="I522" s="1" t="s">
        <v>3534</v>
      </c>
      <c r="J522" s="1" t="s">
        <v>3133</v>
      </c>
      <c r="K522" s="1" t="s">
        <v>3136</v>
      </c>
      <c r="L522" s="1" t="s">
        <v>3137</v>
      </c>
      <c r="M522" s="1" t="s">
        <v>28</v>
      </c>
      <c r="N522" s="1" t="s">
        <v>735</v>
      </c>
      <c r="O522" s="3">
        <f t="shared" si="60"/>
        <v>28.782</v>
      </c>
      <c r="P522" s="3">
        <v>95.94</v>
      </c>
      <c r="Q522" s="3">
        <v>3</v>
      </c>
      <c r="R522" s="3">
        <v>9.5939999999999994</v>
      </c>
      <c r="S522" s="11">
        <f t="shared" si="61"/>
        <v>767.52</v>
      </c>
      <c r="T522" t="str">
        <f t="shared" si="62"/>
        <v>PROFIT</v>
      </c>
    </row>
    <row r="523" spans="1:20" x14ac:dyDescent="0.25">
      <c r="A523" s="1" t="s">
        <v>736</v>
      </c>
      <c r="B523" s="9" t="str">
        <f t="shared" si="57"/>
        <v>01/21/2014</v>
      </c>
      <c r="C523" s="9" t="s">
        <v>4521</v>
      </c>
      <c r="D523" s="10" t="str">
        <f t="shared" si="58"/>
        <v>2014</v>
      </c>
      <c r="E523" s="10" t="str">
        <f t="shared" si="56"/>
        <v>January</v>
      </c>
      <c r="F523" s="2">
        <v>41660</v>
      </c>
      <c r="G523" s="2">
        <v>41666</v>
      </c>
      <c r="H523" s="9" t="str">
        <f t="shared" si="59"/>
        <v>Delay</v>
      </c>
      <c r="I523" s="1" t="s">
        <v>3535</v>
      </c>
      <c r="J523" s="1" t="s">
        <v>3133</v>
      </c>
      <c r="K523" s="1" t="s">
        <v>3134</v>
      </c>
      <c r="L523" s="1" t="s">
        <v>3135</v>
      </c>
      <c r="M523" s="1" t="s">
        <v>16</v>
      </c>
      <c r="N523" s="1" t="s">
        <v>737</v>
      </c>
      <c r="O523" s="3">
        <f t="shared" si="60"/>
        <v>50.242500000000007</v>
      </c>
      <c r="P523" s="3">
        <v>160.77600000000001</v>
      </c>
      <c r="Q523" s="3">
        <v>3</v>
      </c>
      <c r="R523" s="3">
        <v>10.048500000000001</v>
      </c>
      <c r="S523" s="11">
        <f t="shared" si="61"/>
        <v>803.88000000000011</v>
      </c>
      <c r="T523" t="str">
        <f t="shared" si="62"/>
        <v>PROFIT</v>
      </c>
    </row>
    <row r="524" spans="1:20" x14ac:dyDescent="0.25">
      <c r="A524" s="1" t="s">
        <v>738</v>
      </c>
      <c r="B524" s="9" t="str">
        <f t="shared" si="57"/>
        <v>10/31/2014</v>
      </c>
      <c r="C524" s="9" t="s">
        <v>4018</v>
      </c>
      <c r="D524" s="10" t="str">
        <f t="shared" si="58"/>
        <v>2014</v>
      </c>
      <c r="E524" s="10" t="str">
        <f t="shared" ref="E524:E587" si="63">TEXT(B524,"mmmm")</f>
        <v>October</v>
      </c>
      <c r="F524" s="2">
        <v>41943</v>
      </c>
      <c r="G524" s="2">
        <v>41950</v>
      </c>
      <c r="H524" s="9" t="str">
        <f t="shared" si="59"/>
        <v>Delay</v>
      </c>
      <c r="I524" s="1" t="s">
        <v>3536</v>
      </c>
      <c r="J524" s="1" t="s">
        <v>3133</v>
      </c>
      <c r="K524" s="1" t="s">
        <v>3136</v>
      </c>
      <c r="L524" s="1" t="s">
        <v>3137</v>
      </c>
      <c r="M524" s="1" t="s">
        <v>18</v>
      </c>
      <c r="N524" s="1" t="s">
        <v>739</v>
      </c>
      <c r="O524" s="3">
        <f t="shared" si="60"/>
        <v>20.338999999999999</v>
      </c>
      <c r="P524" s="3">
        <v>88.751999999999995</v>
      </c>
      <c r="Q524" s="3">
        <v>3</v>
      </c>
      <c r="R524" s="3">
        <v>27.734999999999999</v>
      </c>
      <c r="S524" s="11">
        <f t="shared" si="61"/>
        <v>2218.8000000000002</v>
      </c>
      <c r="T524" t="str">
        <f t="shared" si="62"/>
        <v>PROFIT</v>
      </c>
    </row>
    <row r="525" spans="1:20" x14ac:dyDescent="0.25">
      <c r="A525" s="1" t="s">
        <v>738</v>
      </c>
      <c r="B525" s="9" t="str">
        <f t="shared" si="57"/>
        <v>10/31/2014</v>
      </c>
      <c r="C525" s="9" t="s">
        <v>4018</v>
      </c>
      <c r="D525" s="10" t="str">
        <f t="shared" si="58"/>
        <v>2014</v>
      </c>
      <c r="E525" s="10" t="str">
        <f t="shared" si="63"/>
        <v>October</v>
      </c>
      <c r="F525" s="2">
        <v>41943</v>
      </c>
      <c r="G525" s="2">
        <v>41950</v>
      </c>
      <c r="H525" s="9" t="str">
        <f t="shared" si="59"/>
        <v>Delay</v>
      </c>
      <c r="I525" s="1" t="s">
        <v>3536</v>
      </c>
      <c r="J525" s="1" t="s">
        <v>3133</v>
      </c>
      <c r="K525" s="1" t="s">
        <v>3136</v>
      </c>
      <c r="L525" s="1" t="s">
        <v>3137</v>
      </c>
      <c r="M525" s="1" t="s">
        <v>18</v>
      </c>
      <c r="N525" s="1" t="s">
        <v>740</v>
      </c>
      <c r="O525" s="3">
        <f t="shared" si="60"/>
        <v>4.3449999999999998</v>
      </c>
      <c r="P525" s="3">
        <v>13.904</v>
      </c>
      <c r="Q525" s="3">
        <v>2</v>
      </c>
      <c r="R525" s="3">
        <v>5.2140000000000004</v>
      </c>
      <c r="S525" s="11">
        <f t="shared" si="61"/>
        <v>417.12</v>
      </c>
      <c r="T525" t="str">
        <f t="shared" si="62"/>
        <v>PROFIT</v>
      </c>
    </row>
    <row r="526" spans="1:20" x14ac:dyDescent="0.25">
      <c r="A526" s="1" t="s">
        <v>741</v>
      </c>
      <c r="B526" s="9" t="str">
        <f t="shared" si="57"/>
        <v>03/23/2013</v>
      </c>
      <c r="C526" s="9" t="s">
        <v>4668</v>
      </c>
      <c r="D526" s="10" t="str">
        <f t="shared" si="58"/>
        <v>2013</v>
      </c>
      <c r="E526" s="10" t="str">
        <f t="shared" si="63"/>
        <v>March</v>
      </c>
      <c r="F526" s="2">
        <v>41356</v>
      </c>
      <c r="G526" s="2">
        <v>41359</v>
      </c>
      <c r="H526" s="9" t="str">
        <f t="shared" si="59"/>
        <v>On Date</v>
      </c>
      <c r="I526" s="1" t="s">
        <v>3537</v>
      </c>
      <c r="J526" s="1" t="s">
        <v>3133</v>
      </c>
      <c r="K526" s="1" t="s">
        <v>3211</v>
      </c>
      <c r="L526" s="1" t="s">
        <v>3170</v>
      </c>
      <c r="M526" s="1" t="s">
        <v>38</v>
      </c>
      <c r="N526" s="1" t="s">
        <v>499</v>
      </c>
      <c r="O526" s="3">
        <f t="shared" si="60"/>
        <v>19.624299999999998</v>
      </c>
      <c r="P526" s="3">
        <v>58.58</v>
      </c>
      <c r="Q526" s="3">
        <v>2</v>
      </c>
      <c r="R526" s="3">
        <v>19.331399999999999</v>
      </c>
      <c r="S526" s="11">
        <f t="shared" si="61"/>
        <v>1546.5119999999999</v>
      </c>
      <c r="T526" t="str">
        <f t="shared" si="62"/>
        <v>PROFIT</v>
      </c>
    </row>
    <row r="527" spans="1:20" x14ac:dyDescent="0.25">
      <c r="A527" s="1" t="s">
        <v>742</v>
      </c>
      <c r="B527" s="9" t="str">
        <f t="shared" si="57"/>
        <v>05/19/2013</v>
      </c>
      <c r="C527" s="9" t="s">
        <v>4669</v>
      </c>
      <c r="D527" s="10" t="str">
        <f t="shared" si="58"/>
        <v>2013</v>
      </c>
      <c r="E527" s="10" t="str">
        <f t="shared" si="63"/>
        <v>May</v>
      </c>
      <c r="F527" s="2">
        <v>41413</v>
      </c>
      <c r="G527" s="2">
        <v>41419</v>
      </c>
      <c r="H527" s="9" t="str">
        <f t="shared" si="59"/>
        <v>Delay</v>
      </c>
      <c r="I527" s="1" t="s">
        <v>3538</v>
      </c>
      <c r="J527" s="1" t="s">
        <v>3133</v>
      </c>
      <c r="K527" s="1" t="s">
        <v>3140</v>
      </c>
      <c r="L527" s="1" t="s">
        <v>3135</v>
      </c>
      <c r="M527" s="1" t="s">
        <v>28</v>
      </c>
      <c r="N527" s="1" t="s">
        <v>743</v>
      </c>
      <c r="O527" s="3">
        <f t="shared" si="60"/>
        <v>26.07</v>
      </c>
      <c r="P527" s="3">
        <v>104.28</v>
      </c>
      <c r="Q527" s="3">
        <v>3</v>
      </c>
      <c r="R527" s="3">
        <v>26.07</v>
      </c>
      <c r="S527" s="11">
        <f t="shared" si="61"/>
        <v>2085.6</v>
      </c>
      <c r="T527" t="str">
        <f t="shared" si="62"/>
        <v>PROFIT</v>
      </c>
    </row>
    <row r="528" spans="1:20" x14ac:dyDescent="0.25">
      <c r="A528" s="1" t="s">
        <v>742</v>
      </c>
      <c r="B528" s="9" t="str">
        <f t="shared" si="57"/>
        <v>05/19/2013</v>
      </c>
      <c r="C528" s="9" t="s">
        <v>4669</v>
      </c>
      <c r="D528" s="10" t="str">
        <f t="shared" si="58"/>
        <v>2013</v>
      </c>
      <c r="E528" s="10" t="str">
        <f t="shared" si="63"/>
        <v>May</v>
      </c>
      <c r="F528" s="2">
        <v>41413</v>
      </c>
      <c r="G528" s="2">
        <v>41419</v>
      </c>
      <c r="H528" s="9" t="str">
        <f t="shared" si="59"/>
        <v>Delay</v>
      </c>
      <c r="I528" s="1" t="s">
        <v>3538</v>
      </c>
      <c r="J528" s="1" t="s">
        <v>3133</v>
      </c>
      <c r="K528" s="1" t="s">
        <v>3140</v>
      </c>
      <c r="L528" s="1" t="s">
        <v>3135</v>
      </c>
      <c r="M528" s="1" t="s">
        <v>45</v>
      </c>
      <c r="N528" s="1" t="s">
        <v>744</v>
      </c>
      <c r="O528" s="3">
        <f t="shared" si="60"/>
        <v>3.0498000000000007</v>
      </c>
      <c r="P528" s="3">
        <v>17.940000000000001</v>
      </c>
      <c r="Q528" s="3">
        <v>3</v>
      </c>
      <c r="R528" s="3">
        <v>8.7905999999999995</v>
      </c>
      <c r="S528" s="11">
        <f t="shared" si="61"/>
        <v>703.24799999999993</v>
      </c>
      <c r="T528" t="str">
        <f t="shared" si="62"/>
        <v>PROFIT</v>
      </c>
    </row>
    <row r="529" spans="1:20" x14ac:dyDescent="0.25">
      <c r="A529" s="1" t="s">
        <v>745</v>
      </c>
      <c r="B529" s="9" t="str">
        <f t="shared" si="57"/>
        <v>09/30/2013</v>
      </c>
      <c r="C529" s="9" t="s">
        <v>4108</v>
      </c>
      <c r="D529" s="10" t="str">
        <f t="shared" si="58"/>
        <v>2013</v>
      </c>
      <c r="E529" s="10" t="str">
        <f t="shared" si="63"/>
        <v>September</v>
      </c>
      <c r="F529" s="2">
        <v>41547</v>
      </c>
      <c r="G529" s="2">
        <v>41549</v>
      </c>
      <c r="H529" s="9" t="str">
        <f t="shared" si="59"/>
        <v>On Date</v>
      </c>
      <c r="I529" s="1" t="s">
        <v>3539</v>
      </c>
      <c r="J529" s="1" t="s">
        <v>3133</v>
      </c>
      <c r="K529" s="1" t="s">
        <v>3134</v>
      </c>
      <c r="L529" s="1" t="s">
        <v>3135</v>
      </c>
      <c r="M529" s="1" t="s">
        <v>45</v>
      </c>
      <c r="N529" s="1" t="s">
        <v>746</v>
      </c>
      <c r="O529" s="3">
        <f t="shared" si="60"/>
        <v>9.8643999999999981</v>
      </c>
      <c r="P529" s="3">
        <v>18.97</v>
      </c>
      <c r="Q529" s="3">
        <v>1</v>
      </c>
      <c r="R529" s="3">
        <v>9.1056000000000008</v>
      </c>
      <c r="S529" s="11">
        <f t="shared" si="61"/>
        <v>728.44800000000009</v>
      </c>
      <c r="T529" t="str">
        <f t="shared" si="62"/>
        <v>PROFIT</v>
      </c>
    </row>
    <row r="530" spans="1:20" x14ac:dyDescent="0.25">
      <c r="A530" s="1" t="s">
        <v>747</v>
      </c>
      <c r="B530" s="9" t="str">
        <f t="shared" si="57"/>
        <v>11/08/2013</v>
      </c>
      <c r="C530" s="9" t="s">
        <v>4111</v>
      </c>
      <c r="D530" s="10" t="str">
        <f t="shared" si="58"/>
        <v>2013</v>
      </c>
      <c r="E530" s="10" t="str">
        <f t="shared" si="63"/>
        <v>November</v>
      </c>
      <c r="F530" s="2">
        <v>41586</v>
      </c>
      <c r="G530" s="2">
        <v>41591</v>
      </c>
      <c r="H530" s="9" t="str">
        <f t="shared" si="59"/>
        <v>On Date</v>
      </c>
      <c r="I530" s="1" t="s">
        <v>3540</v>
      </c>
      <c r="J530" s="1" t="s">
        <v>3133</v>
      </c>
      <c r="K530" s="1" t="s">
        <v>3140</v>
      </c>
      <c r="L530" s="1" t="s">
        <v>3135</v>
      </c>
      <c r="M530" s="1" t="s">
        <v>12</v>
      </c>
      <c r="N530" s="1" t="s">
        <v>748</v>
      </c>
      <c r="O530" s="3">
        <f t="shared" si="60"/>
        <v>2.8652000000000002</v>
      </c>
      <c r="P530" s="3">
        <v>14.82</v>
      </c>
      <c r="Q530" s="3">
        <v>3</v>
      </c>
      <c r="R530" s="3">
        <v>6.2244000000000002</v>
      </c>
      <c r="S530" s="11">
        <f t="shared" si="61"/>
        <v>497.952</v>
      </c>
      <c r="T530" t="str">
        <f t="shared" si="62"/>
        <v>PROFIT</v>
      </c>
    </row>
    <row r="531" spans="1:20" x14ac:dyDescent="0.25">
      <c r="A531" s="1" t="s">
        <v>749</v>
      </c>
      <c r="B531" s="9" t="str">
        <f t="shared" si="57"/>
        <v>12/27/2012</v>
      </c>
      <c r="C531" s="9" t="s">
        <v>4186</v>
      </c>
      <c r="D531" s="10" t="str">
        <f t="shared" si="58"/>
        <v>2012</v>
      </c>
      <c r="E531" s="10" t="str">
        <f t="shared" si="63"/>
        <v>December</v>
      </c>
      <c r="F531" s="2">
        <v>41270</v>
      </c>
      <c r="G531" s="2">
        <v>41274</v>
      </c>
      <c r="H531" s="9" t="str">
        <f t="shared" si="59"/>
        <v>On Date</v>
      </c>
      <c r="I531" s="1" t="s">
        <v>3365</v>
      </c>
      <c r="J531" s="1" t="s">
        <v>3133</v>
      </c>
      <c r="K531" s="1" t="s">
        <v>3134</v>
      </c>
      <c r="L531" s="1" t="s">
        <v>3135</v>
      </c>
      <c r="M531" s="1" t="s">
        <v>20</v>
      </c>
      <c r="N531" s="1" t="s">
        <v>386</v>
      </c>
      <c r="O531" s="3">
        <f t="shared" si="60"/>
        <v>37.970799999999997</v>
      </c>
      <c r="P531" s="3">
        <v>106.96</v>
      </c>
      <c r="Q531" s="3">
        <v>2</v>
      </c>
      <c r="R531" s="3">
        <v>31.0184</v>
      </c>
      <c r="S531" s="11">
        <f t="shared" si="61"/>
        <v>2481.4719999999998</v>
      </c>
      <c r="T531" t="str">
        <f t="shared" si="62"/>
        <v>PROFIT</v>
      </c>
    </row>
    <row r="532" spans="1:20" x14ac:dyDescent="0.25">
      <c r="A532" s="1" t="s">
        <v>749</v>
      </c>
      <c r="B532" s="9" t="str">
        <f t="shared" si="57"/>
        <v>12/27/2012</v>
      </c>
      <c r="C532" s="9" t="s">
        <v>4186</v>
      </c>
      <c r="D532" s="10" t="str">
        <f t="shared" si="58"/>
        <v>2012</v>
      </c>
      <c r="E532" s="10" t="str">
        <f t="shared" si="63"/>
        <v>December</v>
      </c>
      <c r="F532" s="2">
        <v>41270</v>
      </c>
      <c r="G532" s="2">
        <v>41274</v>
      </c>
      <c r="H532" s="9" t="str">
        <f t="shared" si="59"/>
        <v>On Date</v>
      </c>
      <c r="I532" s="1" t="s">
        <v>3365</v>
      </c>
      <c r="J532" s="1" t="s">
        <v>3133</v>
      </c>
      <c r="K532" s="1" t="s">
        <v>3134</v>
      </c>
      <c r="L532" s="1" t="s">
        <v>3135</v>
      </c>
      <c r="M532" s="1" t="s">
        <v>9</v>
      </c>
      <c r="N532" s="1" t="s">
        <v>750</v>
      </c>
      <c r="O532" s="3">
        <f t="shared" si="60"/>
        <v>1.6015999999999995</v>
      </c>
      <c r="P532" s="3">
        <v>21.56</v>
      </c>
      <c r="Q532" s="3">
        <v>7</v>
      </c>
      <c r="R532" s="3">
        <v>10.348800000000001</v>
      </c>
      <c r="S532" s="11">
        <f t="shared" si="61"/>
        <v>827.904</v>
      </c>
      <c r="T532" t="str">
        <f t="shared" si="62"/>
        <v>PROFIT</v>
      </c>
    </row>
    <row r="533" spans="1:20" x14ac:dyDescent="0.25">
      <c r="A533" s="1" t="s">
        <v>751</v>
      </c>
      <c r="B533" s="9" t="str">
        <f t="shared" si="57"/>
        <v>06/03/2011</v>
      </c>
      <c r="C533" s="9" t="s">
        <v>4614</v>
      </c>
      <c r="D533" s="10" t="str">
        <f t="shared" si="58"/>
        <v>2011</v>
      </c>
      <c r="E533" s="10" t="str">
        <f t="shared" si="63"/>
        <v>June</v>
      </c>
      <c r="F533" s="2">
        <v>40697</v>
      </c>
      <c r="G533" s="2">
        <v>40701</v>
      </c>
      <c r="H533" s="9" t="str">
        <f t="shared" si="59"/>
        <v>On Date</v>
      </c>
      <c r="I533" s="1" t="s">
        <v>3541</v>
      </c>
      <c r="J533" s="1" t="s">
        <v>3133</v>
      </c>
      <c r="K533" s="1" t="s">
        <v>3136</v>
      </c>
      <c r="L533" s="1" t="s">
        <v>3137</v>
      </c>
      <c r="M533" s="1" t="s">
        <v>22</v>
      </c>
      <c r="N533" s="1" t="s">
        <v>685</v>
      </c>
      <c r="O533" s="3">
        <f t="shared" si="60"/>
        <v>67.064400000000006</v>
      </c>
      <c r="P533" s="3">
        <v>515.88</v>
      </c>
      <c r="Q533" s="3">
        <v>6</v>
      </c>
      <c r="R533" s="3">
        <v>113.4936</v>
      </c>
      <c r="S533" s="11">
        <f t="shared" si="61"/>
        <v>9079.4879999999994</v>
      </c>
      <c r="T533" t="str">
        <f t="shared" si="62"/>
        <v>PROFIT</v>
      </c>
    </row>
    <row r="534" spans="1:20" x14ac:dyDescent="0.25">
      <c r="A534" s="1" t="s">
        <v>752</v>
      </c>
      <c r="B534" s="9" t="str">
        <f t="shared" si="57"/>
        <v>02/03/2011</v>
      </c>
      <c r="C534" s="9" t="s">
        <v>4658</v>
      </c>
      <c r="D534" s="10" t="str">
        <f t="shared" si="58"/>
        <v>2011</v>
      </c>
      <c r="E534" s="10" t="str">
        <f t="shared" si="63"/>
        <v>February</v>
      </c>
      <c r="F534" s="2">
        <v>40577</v>
      </c>
      <c r="G534" s="2">
        <v>40581</v>
      </c>
      <c r="H534" s="9" t="str">
        <f t="shared" si="59"/>
        <v>On Date</v>
      </c>
      <c r="I534" s="1" t="s">
        <v>3542</v>
      </c>
      <c r="J534" s="1" t="s">
        <v>3133</v>
      </c>
      <c r="K534" s="1" t="s">
        <v>3159</v>
      </c>
      <c r="L534" s="1" t="s">
        <v>3135</v>
      </c>
      <c r="M534" s="1" t="s">
        <v>79</v>
      </c>
      <c r="N534" s="1" t="s">
        <v>106</v>
      </c>
      <c r="O534" s="3">
        <f t="shared" si="60"/>
        <v>1.3090999999999997</v>
      </c>
      <c r="P534" s="3">
        <v>12.35</v>
      </c>
      <c r="Q534" s="3">
        <v>5</v>
      </c>
      <c r="R534" s="3">
        <v>5.8045</v>
      </c>
      <c r="S534" s="11">
        <f t="shared" si="61"/>
        <v>464.36</v>
      </c>
      <c r="T534" t="str">
        <f t="shared" si="62"/>
        <v>PROFIT</v>
      </c>
    </row>
    <row r="535" spans="1:20" x14ac:dyDescent="0.25">
      <c r="A535" s="1" t="s">
        <v>753</v>
      </c>
      <c r="B535" s="9" t="str">
        <f t="shared" si="57"/>
        <v>03/09/2013</v>
      </c>
      <c r="C535" s="9" t="s">
        <v>4170</v>
      </c>
      <c r="D535" s="10" t="str">
        <f t="shared" si="58"/>
        <v>2013</v>
      </c>
      <c r="E535" s="10" t="str">
        <f t="shared" si="63"/>
        <v>March</v>
      </c>
      <c r="F535" s="2">
        <v>41342</v>
      </c>
      <c r="G535" s="2">
        <v>41342</v>
      </c>
      <c r="H535" s="9" t="str">
        <f t="shared" si="59"/>
        <v>On Date</v>
      </c>
      <c r="I535" s="1" t="s">
        <v>3429</v>
      </c>
      <c r="J535" s="1" t="s">
        <v>3133</v>
      </c>
      <c r="K535" s="1" t="s">
        <v>3208</v>
      </c>
      <c r="L535" s="1" t="s">
        <v>3143</v>
      </c>
      <c r="M535" s="1" t="s">
        <v>18</v>
      </c>
      <c r="N535" s="1" t="s">
        <v>754</v>
      </c>
      <c r="O535" s="3">
        <f t="shared" si="60"/>
        <v>5.6055999999999999</v>
      </c>
      <c r="P535" s="3">
        <v>9.702</v>
      </c>
      <c r="Q535" s="3">
        <v>3</v>
      </c>
      <c r="R535" s="3">
        <v>-7.1147999999999998</v>
      </c>
      <c r="S535" s="11">
        <f t="shared" si="61"/>
        <v>-569.18399999999997</v>
      </c>
      <c r="T535" t="str">
        <f t="shared" si="62"/>
        <v>LOSS</v>
      </c>
    </row>
    <row r="536" spans="1:20" x14ac:dyDescent="0.25">
      <c r="A536" s="1" t="s">
        <v>755</v>
      </c>
      <c r="B536" s="9" t="str">
        <f t="shared" si="57"/>
        <v>10/31/2014</v>
      </c>
      <c r="C536" s="9" t="s">
        <v>4020</v>
      </c>
      <c r="D536" s="10" t="str">
        <f t="shared" si="58"/>
        <v>2014</v>
      </c>
      <c r="E536" s="10" t="str">
        <f t="shared" si="63"/>
        <v>October</v>
      </c>
      <c r="F536" s="2">
        <v>41943</v>
      </c>
      <c r="G536" s="2">
        <v>41949</v>
      </c>
      <c r="H536" s="9" t="str">
        <f t="shared" si="59"/>
        <v>Delay</v>
      </c>
      <c r="I536" s="1" t="s">
        <v>3543</v>
      </c>
      <c r="J536" s="1" t="s">
        <v>3133</v>
      </c>
      <c r="K536" s="1" t="s">
        <v>3140</v>
      </c>
      <c r="L536" s="1" t="s">
        <v>3135</v>
      </c>
      <c r="M536" s="1" t="s">
        <v>9</v>
      </c>
      <c r="N536" s="1" t="s">
        <v>756</v>
      </c>
      <c r="O536" s="3">
        <f t="shared" si="60"/>
        <v>3.8742999999999994</v>
      </c>
      <c r="P536" s="3">
        <v>43.86</v>
      </c>
      <c r="Q536" s="3">
        <v>6</v>
      </c>
      <c r="R536" s="3">
        <v>20.6142</v>
      </c>
      <c r="S536" s="11">
        <f t="shared" si="61"/>
        <v>1649.136</v>
      </c>
      <c r="T536" t="str">
        <f t="shared" si="62"/>
        <v>PROFIT</v>
      </c>
    </row>
    <row r="537" spans="1:20" x14ac:dyDescent="0.25">
      <c r="A537" s="1" t="s">
        <v>755</v>
      </c>
      <c r="B537" s="9" t="str">
        <f t="shared" si="57"/>
        <v>10/31/2014</v>
      </c>
      <c r="C537" s="9" t="s">
        <v>4020</v>
      </c>
      <c r="D537" s="10" t="str">
        <f t="shared" si="58"/>
        <v>2014</v>
      </c>
      <c r="E537" s="10" t="str">
        <f t="shared" si="63"/>
        <v>October</v>
      </c>
      <c r="F537" s="2">
        <v>41943</v>
      </c>
      <c r="G537" s="2">
        <v>41949</v>
      </c>
      <c r="H537" s="9" t="str">
        <f t="shared" si="59"/>
        <v>Delay</v>
      </c>
      <c r="I537" s="1" t="s">
        <v>3543</v>
      </c>
      <c r="J537" s="1" t="s">
        <v>3133</v>
      </c>
      <c r="K537" s="1" t="s">
        <v>3140</v>
      </c>
      <c r="L537" s="1" t="s">
        <v>3135</v>
      </c>
      <c r="M537" s="1" t="s">
        <v>16</v>
      </c>
      <c r="N537" s="1" t="s">
        <v>757</v>
      </c>
      <c r="O537" s="3">
        <f t="shared" si="60"/>
        <v>65.887999999999991</v>
      </c>
      <c r="P537" s="3">
        <v>148.47999999999999</v>
      </c>
      <c r="Q537" s="3">
        <v>2</v>
      </c>
      <c r="R537" s="3">
        <v>16.704000000000001</v>
      </c>
      <c r="S537" s="11">
        <f t="shared" si="61"/>
        <v>1336.3200000000002</v>
      </c>
      <c r="T537" t="str">
        <f t="shared" si="62"/>
        <v>PROFIT</v>
      </c>
    </row>
    <row r="538" spans="1:20" x14ac:dyDescent="0.25">
      <c r="A538" s="1" t="s">
        <v>755</v>
      </c>
      <c r="B538" s="9" t="str">
        <f t="shared" si="57"/>
        <v>10/31/2014</v>
      </c>
      <c r="C538" s="9" t="s">
        <v>4020</v>
      </c>
      <c r="D538" s="10" t="str">
        <f t="shared" si="58"/>
        <v>2014</v>
      </c>
      <c r="E538" s="10" t="str">
        <f t="shared" si="63"/>
        <v>October</v>
      </c>
      <c r="F538" s="2">
        <v>41943</v>
      </c>
      <c r="G538" s="2">
        <v>41949</v>
      </c>
      <c r="H538" s="9" t="str">
        <f t="shared" si="59"/>
        <v>Delay</v>
      </c>
      <c r="I538" s="1" t="s">
        <v>3543</v>
      </c>
      <c r="J538" s="1" t="s">
        <v>3133</v>
      </c>
      <c r="K538" s="1" t="s">
        <v>3140</v>
      </c>
      <c r="L538" s="1" t="s">
        <v>3135</v>
      </c>
      <c r="M538" s="1" t="s">
        <v>45</v>
      </c>
      <c r="N538" s="1" t="s">
        <v>758</v>
      </c>
      <c r="O538" s="3">
        <f t="shared" si="60"/>
        <v>1.855</v>
      </c>
      <c r="P538" s="3">
        <v>7.42</v>
      </c>
      <c r="Q538" s="3">
        <v>2</v>
      </c>
      <c r="R538" s="3">
        <v>3.71</v>
      </c>
      <c r="S538" s="11">
        <f t="shared" si="61"/>
        <v>296.8</v>
      </c>
      <c r="T538" t="str">
        <f t="shared" si="62"/>
        <v>PROFIT</v>
      </c>
    </row>
    <row r="539" spans="1:20" x14ac:dyDescent="0.25">
      <c r="A539" s="1" t="s">
        <v>755</v>
      </c>
      <c r="B539" s="9" t="str">
        <f t="shared" si="57"/>
        <v>10/31/2014</v>
      </c>
      <c r="C539" s="9" t="s">
        <v>4020</v>
      </c>
      <c r="D539" s="10" t="str">
        <f t="shared" si="58"/>
        <v>2014</v>
      </c>
      <c r="E539" s="10" t="str">
        <f t="shared" si="63"/>
        <v>October</v>
      </c>
      <c r="F539" s="2">
        <v>41943</v>
      </c>
      <c r="G539" s="2">
        <v>41949</v>
      </c>
      <c r="H539" s="9" t="str">
        <f t="shared" si="59"/>
        <v>Delay</v>
      </c>
      <c r="I539" s="1" t="s">
        <v>3543</v>
      </c>
      <c r="J539" s="1" t="s">
        <v>3133</v>
      </c>
      <c r="K539" s="1" t="s">
        <v>3140</v>
      </c>
      <c r="L539" s="1" t="s">
        <v>3135</v>
      </c>
      <c r="M539" s="1" t="s">
        <v>72</v>
      </c>
      <c r="N539" s="1" t="s">
        <v>759</v>
      </c>
      <c r="O539" s="3">
        <f t="shared" si="60"/>
        <v>72.891900000000007</v>
      </c>
      <c r="P539" s="3">
        <v>71.992000000000004</v>
      </c>
      <c r="Q539" s="3">
        <v>1</v>
      </c>
      <c r="R539" s="3">
        <v>-0.89990000000000003</v>
      </c>
      <c r="S539" s="11">
        <f t="shared" si="61"/>
        <v>-71.992000000000004</v>
      </c>
      <c r="T539" t="str">
        <f t="shared" si="62"/>
        <v>LOSS</v>
      </c>
    </row>
    <row r="540" spans="1:20" x14ac:dyDescent="0.25">
      <c r="A540" s="1" t="s">
        <v>755</v>
      </c>
      <c r="B540" s="9" t="str">
        <f t="shared" si="57"/>
        <v>10/31/2014</v>
      </c>
      <c r="C540" s="9" t="s">
        <v>4020</v>
      </c>
      <c r="D540" s="10" t="str">
        <f t="shared" si="58"/>
        <v>2014</v>
      </c>
      <c r="E540" s="10" t="str">
        <f t="shared" si="63"/>
        <v>October</v>
      </c>
      <c r="F540" s="2">
        <v>41943</v>
      </c>
      <c r="G540" s="2">
        <v>41949</v>
      </c>
      <c r="H540" s="9" t="str">
        <f t="shared" si="59"/>
        <v>Delay</v>
      </c>
      <c r="I540" s="1" t="s">
        <v>3543</v>
      </c>
      <c r="J540" s="1" t="s">
        <v>3133</v>
      </c>
      <c r="K540" s="1" t="s">
        <v>3140</v>
      </c>
      <c r="L540" s="1" t="s">
        <v>3135</v>
      </c>
      <c r="M540" s="1" t="s">
        <v>14</v>
      </c>
      <c r="N540" s="1" t="s">
        <v>664</v>
      </c>
      <c r="O540" s="3">
        <f t="shared" si="60"/>
        <v>2.6665999999999994</v>
      </c>
      <c r="P540" s="3">
        <v>19.899999999999999</v>
      </c>
      <c r="Q540" s="3">
        <v>5</v>
      </c>
      <c r="R540" s="3">
        <v>6.5670000000000002</v>
      </c>
      <c r="S540" s="11">
        <f t="shared" si="61"/>
        <v>525.36</v>
      </c>
      <c r="T540" t="str">
        <f t="shared" si="62"/>
        <v>PROFIT</v>
      </c>
    </row>
    <row r="541" spans="1:20" x14ac:dyDescent="0.25">
      <c r="A541" s="1" t="s">
        <v>755</v>
      </c>
      <c r="B541" s="9" t="str">
        <f t="shared" si="57"/>
        <v>10/31/2014</v>
      </c>
      <c r="C541" s="9" t="s">
        <v>4020</v>
      </c>
      <c r="D541" s="10" t="str">
        <f t="shared" si="58"/>
        <v>2014</v>
      </c>
      <c r="E541" s="10" t="str">
        <f t="shared" si="63"/>
        <v>October</v>
      </c>
      <c r="F541" s="2">
        <v>41943</v>
      </c>
      <c r="G541" s="2">
        <v>41949</v>
      </c>
      <c r="H541" s="9" t="str">
        <f t="shared" si="59"/>
        <v>Delay</v>
      </c>
      <c r="I541" s="1" t="s">
        <v>3543</v>
      </c>
      <c r="J541" s="1" t="s">
        <v>3133</v>
      </c>
      <c r="K541" s="1" t="s">
        <v>3140</v>
      </c>
      <c r="L541" s="1" t="s">
        <v>3135</v>
      </c>
      <c r="M541" s="1" t="s">
        <v>20</v>
      </c>
      <c r="N541" s="1" t="s">
        <v>760</v>
      </c>
      <c r="O541" s="3">
        <f t="shared" si="60"/>
        <v>85.105999999999995</v>
      </c>
      <c r="P541" s="3">
        <v>1702.12</v>
      </c>
      <c r="Q541" s="3">
        <v>14</v>
      </c>
      <c r="R541" s="3">
        <v>510.63600000000002</v>
      </c>
      <c r="S541" s="11">
        <f t="shared" si="61"/>
        <v>40850.880000000005</v>
      </c>
      <c r="T541" t="str">
        <f t="shared" si="62"/>
        <v>PROFIT</v>
      </c>
    </row>
    <row r="542" spans="1:20" x14ac:dyDescent="0.25">
      <c r="A542" s="1" t="s">
        <v>761</v>
      </c>
      <c r="B542" s="9" t="str">
        <f t="shared" si="57"/>
        <v>10/08/2014</v>
      </c>
      <c r="C542" s="9" t="s">
        <v>4553</v>
      </c>
      <c r="D542" s="10" t="str">
        <f t="shared" si="58"/>
        <v>2014</v>
      </c>
      <c r="E542" s="10" t="str">
        <f t="shared" si="63"/>
        <v>October</v>
      </c>
      <c r="F542" s="2">
        <v>41920</v>
      </c>
      <c r="G542" s="2">
        <v>41926</v>
      </c>
      <c r="H542" s="9" t="str">
        <f t="shared" si="59"/>
        <v>Delay</v>
      </c>
      <c r="I542" s="1" t="s">
        <v>3544</v>
      </c>
      <c r="J542" s="1" t="s">
        <v>3133</v>
      </c>
      <c r="K542" s="1" t="s">
        <v>3140</v>
      </c>
      <c r="L542" s="1" t="s">
        <v>3135</v>
      </c>
      <c r="M542" s="1" t="s">
        <v>198</v>
      </c>
      <c r="N542" s="1" t="s">
        <v>762</v>
      </c>
      <c r="O542" s="3">
        <f t="shared" si="60"/>
        <v>161.07220000000001</v>
      </c>
      <c r="P542" s="3">
        <v>307.666</v>
      </c>
      <c r="Q542" s="3">
        <v>2</v>
      </c>
      <c r="R542" s="3">
        <v>-14.478400000000001</v>
      </c>
      <c r="S542" s="11">
        <f t="shared" si="61"/>
        <v>-1158.2719999999999</v>
      </c>
      <c r="T542" t="str">
        <f t="shared" si="62"/>
        <v>LOSS</v>
      </c>
    </row>
    <row r="543" spans="1:20" x14ac:dyDescent="0.25">
      <c r="A543" s="1" t="s">
        <v>763</v>
      </c>
      <c r="B543" s="9" t="str">
        <f t="shared" si="57"/>
        <v>09/03/2012</v>
      </c>
      <c r="C543" s="9" t="s">
        <v>4670</v>
      </c>
      <c r="D543" s="10" t="str">
        <f t="shared" si="58"/>
        <v>2012</v>
      </c>
      <c r="E543" s="10" t="str">
        <f t="shared" si="63"/>
        <v>September</v>
      </c>
      <c r="F543" s="2">
        <v>41155</v>
      </c>
      <c r="G543" s="2">
        <v>41161</v>
      </c>
      <c r="H543" s="9" t="str">
        <f t="shared" si="59"/>
        <v>Delay</v>
      </c>
      <c r="I543" s="1" t="s">
        <v>3348</v>
      </c>
      <c r="J543" s="1" t="s">
        <v>3133</v>
      </c>
      <c r="K543" s="1" t="s">
        <v>3140</v>
      </c>
      <c r="L543" s="1" t="s">
        <v>3135</v>
      </c>
      <c r="M543" s="1" t="s">
        <v>28</v>
      </c>
      <c r="N543" s="1" t="s">
        <v>268</v>
      </c>
      <c r="O543" s="3">
        <f t="shared" si="60"/>
        <v>7.6504000000000012</v>
      </c>
      <c r="P543" s="3">
        <v>31.44</v>
      </c>
      <c r="Q543" s="3">
        <v>3</v>
      </c>
      <c r="R543" s="3">
        <v>8.4887999999999995</v>
      </c>
      <c r="S543" s="11">
        <f t="shared" si="61"/>
        <v>679.10399999999993</v>
      </c>
      <c r="T543" t="str">
        <f t="shared" si="62"/>
        <v>PROFIT</v>
      </c>
    </row>
    <row r="544" spans="1:20" x14ac:dyDescent="0.25">
      <c r="A544" s="1" t="s">
        <v>763</v>
      </c>
      <c r="B544" s="9" t="str">
        <f t="shared" si="57"/>
        <v>09/03/2012</v>
      </c>
      <c r="C544" s="9" t="s">
        <v>4670</v>
      </c>
      <c r="D544" s="10" t="str">
        <f t="shared" si="58"/>
        <v>2012</v>
      </c>
      <c r="E544" s="10" t="str">
        <f t="shared" si="63"/>
        <v>September</v>
      </c>
      <c r="F544" s="2">
        <v>41155</v>
      </c>
      <c r="G544" s="2">
        <v>41161</v>
      </c>
      <c r="H544" s="9" t="str">
        <f t="shared" si="59"/>
        <v>Delay</v>
      </c>
      <c r="I544" s="1" t="s">
        <v>3348</v>
      </c>
      <c r="J544" s="1" t="s">
        <v>3133</v>
      </c>
      <c r="K544" s="1" t="s">
        <v>3140</v>
      </c>
      <c r="L544" s="1" t="s">
        <v>3135</v>
      </c>
      <c r="M544" s="1" t="s">
        <v>38</v>
      </c>
      <c r="N544" s="1" t="s">
        <v>764</v>
      </c>
      <c r="O544" s="3">
        <f t="shared" si="60"/>
        <v>7.2494999999999994</v>
      </c>
      <c r="P544" s="3">
        <v>17.899999999999999</v>
      </c>
      <c r="Q544" s="3">
        <v>2</v>
      </c>
      <c r="R544" s="3">
        <v>3.4009999999999998</v>
      </c>
      <c r="S544" s="11">
        <f t="shared" si="61"/>
        <v>272.08</v>
      </c>
      <c r="T544" t="str">
        <f t="shared" si="62"/>
        <v>PROFIT</v>
      </c>
    </row>
    <row r="545" spans="1:20" x14ac:dyDescent="0.25">
      <c r="A545" s="1" t="s">
        <v>763</v>
      </c>
      <c r="B545" s="9" t="str">
        <f t="shared" si="57"/>
        <v>09/03/2012</v>
      </c>
      <c r="C545" s="9" t="s">
        <v>4670</v>
      </c>
      <c r="D545" s="10" t="str">
        <f t="shared" si="58"/>
        <v>2012</v>
      </c>
      <c r="E545" s="10" t="str">
        <f t="shared" si="63"/>
        <v>September</v>
      </c>
      <c r="F545" s="2">
        <v>41155</v>
      </c>
      <c r="G545" s="2">
        <v>41161</v>
      </c>
      <c r="H545" s="9" t="str">
        <f t="shared" si="59"/>
        <v>Delay</v>
      </c>
      <c r="I545" s="1" t="s">
        <v>3348</v>
      </c>
      <c r="J545" s="1" t="s">
        <v>3133</v>
      </c>
      <c r="K545" s="1" t="s">
        <v>3140</v>
      </c>
      <c r="L545" s="1" t="s">
        <v>3135</v>
      </c>
      <c r="M545" s="1" t="s">
        <v>38</v>
      </c>
      <c r="N545" s="1" t="s">
        <v>765</v>
      </c>
      <c r="O545" s="3">
        <f t="shared" si="60"/>
        <v>16.569599999999998</v>
      </c>
      <c r="P545" s="3">
        <v>129.44999999999999</v>
      </c>
      <c r="Q545" s="3">
        <v>5</v>
      </c>
      <c r="R545" s="3">
        <v>46.601999999999997</v>
      </c>
      <c r="S545" s="11">
        <f t="shared" si="61"/>
        <v>3728.16</v>
      </c>
      <c r="T545" t="str">
        <f t="shared" si="62"/>
        <v>PROFIT</v>
      </c>
    </row>
    <row r="546" spans="1:20" x14ac:dyDescent="0.25">
      <c r="A546" s="1" t="s">
        <v>766</v>
      </c>
      <c r="B546" s="9" t="str">
        <f t="shared" si="57"/>
        <v>08/09/2011</v>
      </c>
      <c r="C546" s="9" t="s">
        <v>4671</v>
      </c>
      <c r="D546" s="10" t="str">
        <f t="shared" si="58"/>
        <v>2011</v>
      </c>
      <c r="E546" s="10" t="str">
        <f t="shared" si="63"/>
        <v>August</v>
      </c>
      <c r="F546" s="2">
        <v>40764</v>
      </c>
      <c r="G546" s="2">
        <v>40771</v>
      </c>
      <c r="H546" s="9" t="str">
        <f t="shared" si="59"/>
        <v>Delay</v>
      </c>
      <c r="I546" s="1" t="s">
        <v>3545</v>
      </c>
      <c r="J546" s="1" t="s">
        <v>3133</v>
      </c>
      <c r="K546" s="1" t="s">
        <v>3159</v>
      </c>
      <c r="L546" s="1" t="s">
        <v>3135</v>
      </c>
      <c r="M546" s="1" t="s">
        <v>9</v>
      </c>
      <c r="N546" s="1" t="s">
        <v>767</v>
      </c>
      <c r="O546" s="3">
        <f t="shared" si="60"/>
        <v>1.4094</v>
      </c>
      <c r="P546" s="3">
        <v>20.88</v>
      </c>
      <c r="Q546" s="3">
        <v>8</v>
      </c>
      <c r="R546" s="3">
        <v>9.6047999999999991</v>
      </c>
      <c r="S546" s="11">
        <f t="shared" si="61"/>
        <v>768.3839999999999</v>
      </c>
      <c r="T546" t="str">
        <f t="shared" si="62"/>
        <v>PROFIT</v>
      </c>
    </row>
    <row r="547" spans="1:20" x14ac:dyDescent="0.25">
      <c r="A547" s="1" t="s">
        <v>768</v>
      </c>
      <c r="B547" s="9" t="str">
        <f t="shared" si="57"/>
        <v>10/15/2014</v>
      </c>
      <c r="C547" s="9" t="s">
        <v>4319</v>
      </c>
      <c r="D547" s="10" t="str">
        <f t="shared" si="58"/>
        <v>2014</v>
      </c>
      <c r="E547" s="10" t="str">
        <f t="shared" si="63"/>
        <v>October</v>
      </c>
      <c r="F547" s="2">
        <v>41927</v>
      </c>
      <c r="G547" s="2">
        <v>41930</v>
      </c>
      <c r="H547" s="9" t="str">
        <f t="shared" si="59"/>
        <v>On Date</v>
      </c>
      <c r="I547" s="1" t="s">
        <v>3546</v>
      </c>
      <c r="J547" s="1" t="s">
        <v>3133</v>
      </c>
      <c r="K547" s="1" t="s">
        <v>3197</v>
      </c>
      <c r="L547" s="1" t="s">
        <v>3135</v>
      </c>
      <c r="M547" s="1" t="s">
        <v>12</v>
      </c>
      <c r="N547" s="1" t="s">
        <v>155</v>
      </c>
      <c r="O547" s="3">
        <f t="shared" si="60"/>
        <v>2.8853000000000004</v>
      </c>
      <c r="P547" s="3">
        <v>9.4600000000000009</v>
      </c>
      <c r="Q547" s="3">
        <v>2</v>
      </c>
      <c r="R547" s="3">
        <v>3.6894</v>
      </c>
      <c r="S547" s="11">
        <f t="shared" si="61"/>
        <v>295.15199999999999</v>
      </c>
      <c r="T547" t="str">
        <f t="shared" si="62"/>
        <v>PROFIT</v>
      </c>
    </row>
    <row r="548" spans="1:20" x14ac:dyDescent="0.25">
      <c r="A548" s="1" t="s">
        <v>769</v>
      </c>
      <c r="B548" s="9" t="str">
        <f t="shared" si="57"/>
        <v>12/03/2014</v>
      </c>
      <c r="C548" s="9" t="s">
        <v>4189</v>
      </c>
      <c r="D548" s="10" t="str">
        <f t="shared" si="58"/>
        <v>2014</v>
      </c>
      <c r="E548" s="10" t="str">
        <f t="shared" si="63"/>
        <v>December</v>
      </c>
      <c r="F548" s="2">
        <v>41976</v>
      </c>
      <c r="G548" s="2">
        <v>41979</v>
      </c>
      <c r="H548" s="9" t="str">
        <f t="shared" si="59"/>
        <v>On Date</v>
      </c>
      <c r="I548" s="1" t="s">
        <v>3516</v>
      </c>
      <c r="J548" s="1" t="s">
        <v>3133</v>
      </c>
      <c r="K548" s="1" t="s">
        <v>3140</v>
      </c>
      <c r="L548" s="1" t="s">
        <v>3135</v>
      </c>
      <c r="M548" s="1" t="s">
        <v>28</v>
      </c>
      <c r="N548" s="1" t="s">
        <v>512</v>
      </c>
      <c r="O548" s="3">
        <f t="shared" si="60"/>
        <v>45.391400000000004</v>
      </c>
      <c r="P548" s="3">
        <v>559.62</v>
      </c>
      <c r="Q548" s="3">
        <v>9</v>
      </c>
      <c r="R548" s="3">
        <v>151.09739999999999</v>
      </c>
      <c r="S548" s="11">
        <f t="shared" si="61"/>
        <v>12087.791999999999</v>
      </c>
      <c r="T548" t="str">
        <f t="shared" si="62"/>
        <v>PROFIT</v>
      </c>
    </row>
    <row r="549" spans="1:20" x14ac:dyDescent="0.25">
      <c r="A549" s="1" t="s">
        <v>769</v>
      </c>
      <c r="B549" s="9" t="str">
        <f t="shared" si="57"/>
        <v>12/03/2014</v>
      </c>
      <c r="C549" s="9" t="s">
        <v>4189</v>
      </c>
      <c r="D549" s="10" t="str">
        <f t="shared" si="58"/>
        <v>2014</v>
      </c>
      <c r="E549" s="10" t="str">
        <f t="shared" si="63"/>
        <v>December</v>
      </c>
      <c r="F549" s="2">
        <v>41976</v>
      </c>
      <c r="G549" s="2">
        <v>41979</v>
      </c>
      <c r="H549" s="9" t="str">
        <f t="shared" si="59"/>
        <v>On Date</v>
      </c>
      <c r="I549" s="1" t="s">
        <v>3516</v>
      </c>
      <c r="J549" s="1" t="s">
        <v>3133</v>
      </c>
      <c r="K549" s="1" t="s">
        <v>3140</v>
      </c>
      <c r="L549" s="1" t="s">
        <v>3135</v>
      </c>
      <c r="M549" s="1" t="s">
        <v>45</v>
      </c>
      <c r="N549" s="1" t="s">
        <v>729</v>
      </c>
      <c r="O549" s="3">
        <f t="shared" si="60"/>
        <v>28.029600000000002</v>
      </c>
      <c r="P549" s="3">
        <v>109.92</v>
      </c>
      <c r="Q549" s="3">
        <v>2</v>
      </c>
      <c r="R549" s="3">
        <v>53.860799999999998</v>
      </c>
      <c r="S549" s="11">
        <f t="shared" si="61"/>
        <v>4308.8639999999996</v>
      </c>
      <c r="T549" t="str">
        <f t="shared" si="62"/>
        <v>PROFIT</v>
      </c>
    </row>
    <row r="550" spans="1:20" x14ac:dyDescent="0.25">
      <c r="A550" s="1" t="s">
        <v>769</v>
      </c>
      <c r="B550" s="9" t="str">
        <f t="shared" si="57"/>
        <v>12/03/2014</v>
      </c>
      <c r="C550" s="9" t="s">
        <v>4189</v>
      </c>
      <c r="D550" s="10" t="str">
        <f t="shared" si="58"/>
        <v>2014</v>
      </c>
      <c r="E550" s="10" t="str">
        <f t="shared" si="63"/>
        <v>December</v>
      </c>
      <c r="F550" s="2">
        <v>41976</v>
      </c>
      <c r="G550" s="2">
        <v>41979</v>
      </c>
      <c r="H550" s="9" t="str">
        <f t="shared" si="59"/>
        <v>On Date</v>
      </c>
      <c r="I550" s="1" t="s">
        <v>3516</v>
      </c>
      <c r="J550" s="1" t="s">
        <v>3133</v>
      </c>
      <c r="K550" s="1" t="s">
        <v>3140</v>
      </c>
      <c r="L550" s="1" t="s">
        <v>3135</v>
      </c>
      <c r="M550" s="1" t="s">
        <v>45</v>
      </c>
      <c r="N550" s="1" t="s">
        <v>770</v>
      </c>
      <c r="O550" s="3">
        <f t="shared" si="60"/>
        <v>2.3540000000000001</v>
      </c>
      <c r="P550" s="3">
        <v>8.56</v>
      </c>
      <c r="Q550" s="3">
        <v>2</v>
      </c>
      <c r="R550" s="3">
        <v>3.8519999999999999</v>
      </c>
      <c r="S550" s="11">
        <f t="shared" si="61"/>
        <v>308.15999999999997</v>
      </c>
      <c r="T550" t="str">
        <f t="shared" si="62"/>
        <v>PROFIT</v>
      </c>
    </row>
    <row r="551" spans="1:20" x14ac:dyDescent="0.25">
      <c r="A551" s="1" t="s">
        <v>771</v>
      </c>
      <c r="B551" s="9" t="str">
        <f t="shared" si="57"/>
        <v>09/05/2012</v>
      </c>
      <c r="C551" s="9" t="s">
        <v>4670</v>
      </c>
      <c r="D551" s="10" t="str">
        <f t="shared" si="58"/>
        <v>2012</v>
      </c>
      <c r="E551" s="10" t="str">
        <f t="shared" si="63"/>
        <v>September</v>
      </c>
      <c r="F551" s="2">
        <v>41157</v>
      </c>
      <c r="G551" s="2">
        <v>41161</v>
      </c>
      <c r="H551" s="9" t="str">
        <f t="shared" si="59"/>
        <v>On Date</v>
      </c>
      <c r="I551" s="1" t="s">
        <v>3365</v>
      </c>
      <c r="J551" s="1" t="s">
        <v>3133</v>
      </c>
      <c r="K551" s="1" t="s">
        <v>3159</v>
      </c>
      <c r="L551" s="1" t="s">
        <v>3135</v>
      </c>
      <c r="M551" s="1" t="s">
        <v>198</v>
      </c>
      <c r="N551" s="1" t="s">
        <v>772</v>
      </c>
      <c r="O551" s="3">
        <f t="shared" si="60"/>
        <v>104.0428</v>
      </c>
      <c r="P551" s="3">
        <v>411.33199999999999</v>
      </c>
      <c r="Q551" s="3">
        <v>4</v>
      </c>
      <c r="R551" s="3">
        <v>-4.8391999999999999</v>
      </c>
      <c r="S551" s="11">
        <f t="shared" si="61"/>
        <v>-387.13599999999997</v>
      </c>
      <c r="T551" t="str">
        <f t="shared" si="62"/>
        <v>LOSS</v>
      </c>
    </row>
    <row r="552" spans="1:20" x14ac:dyDescent="0.25">
      <c r="A552" s="1" t="s">
        <v>771</v>
      </c>
      <c r="B552" s="9" t="str">
        <f t="shared" si="57"/>
        <v>09/05/2012</v>
      </c>
      <c r="C552" s="9" t="s">
        <v>4670</v>
      </c>
      <c r="D552" s="10" t="str">
        <f t="shared" si="58"/>
        <v>2012</v>
      </c>
      <c r="E552" s="10" t="str">
        <f t="shared" si="63"/>
        <v>September</v>
      </c>
      <c r="F552" s="2">
        <v>41157</v>
      </c>
      <c r="G552" s="2">
        <v>41161</v>
      </c>
      <c r="H552" s="9" t="str">
        <f t="shared" si="59"/>
        <v>On Date</v>
      </c>
      <c r="I552" s="1" t="s">
        <v>3365</v>
      </c>
      <c r="J552" s="1" t="s">
        <v>3133</v>
      </c>
      <c r="K552" s="1" t="s">
        <v>3159</v>
      </c>
      <c r="L552" s="1" t="s">
        <v>3135</v>
      </c>
      <c r="M552" s="1" t="s">
        <v>18</v>
      </c>
      <c r="N552" s="1" t="s">
        <v>773</v>
      </c>
      <c r="O552" s="3">
        <f t="shared" si="60"/>
        <v>3.1746999999999996</v>
      </c>
      <c r="P552" s="3">
        <v>28.751999999999999</v>
      </c>
      <c r="Q552" s="3">
        <v>6</v>
      </c>
      <c r="R552" s="3">
        <v>9.7037999999999993</v>
      </c>
      <c r="S552" s="11">
        <f t="shared" si="61"/>
        <v>776.30399999999997</v>
      </c>
      <c r="T552" t="str">
        <f t="shared" si="62"/>
        <v>PROFIT</v>
      </c>
    </row>
    <row r="553" spans="1:20" x14ac:dyDescent="0.25">
      <c r="A553" s="1" t="s">
        <v>771</v>
      </c>
      <c r="B553" s="9" t="str">
        <f t="shared" si="57"/>
        <v>09/05/2012</v>
      </c>
      <c r="C553" s="9" t="s">
        <v>4670</v>
      </c>
      <c r="D553" s="10" t="str">
        <f t="shared" si="58"/>
        <v>2012</v>
      </c>
      <c r="E553" s="10" t="str">
        <f t="shared" si="63"/>
        <v>September</v>
      </c>
      <c r="F553" s="2">
        <v>41157</v>
      </c>
      <c r="G553" s="2">
        <v>41161</v>
      </c>
      <c r="H553" s="9" t="str">
        <f t="shared" si="59"/>
        <v>On Date</v>
      </c>
      <c r="I553" s="1" t="s">
        <v>3365</v>
      </c>
      <c r="J553" s="1" t="s">
        <v>3133</v>
      </c>
      <c r="K553" s="1" t="s">
        <v>3159</v>
      </c>
      <c r="L553" s="1" t="s">
        <v>3135</v>
      </c>
      <c r="M553" s="1" t="s">
        <v>198</v>
      </c>
      <c r="N553" s="1" t="s">
        <v>774</v>
      </c>
      <c r="O553" s="3">
        <f t="shared" si="60"/>
        <v>104.6318</v>
      </c>
      <c r="P553" s="3">
        <v>293.19900000000001</v>
      </c>
      <c r="Q553" s="3">
        <v>3</v>
      </c>
      <c r="R553" s="3">
        <v>-20.696400000000001</v>
      </c>
      <c r="S553" s="11">
        <f t="shared" si="61"/>
        <v>-1655.712</v>
      </c>
      <c r="T553" t="str">
        <f t="shared" si="62"/>
        <v>LOSS</v>
      </c>
    </row>
    <row r="554" spans="1:20" x14ac:dyDescent="0.25">
      <c r="A554" s="1" t="s">
        <v>775</v>
      </c>
      <c r="B554" s="9" t="str">
        <f t="shared" si="57"/>
        <v>11/24/2012</v>
      </c>
      <c r="C554" s="9" t="s">
        <v>4559</v>
      </c>
      <c r="D554" s="10" t="str">
        <f t="shared" si="58"/>
        <v>2012</v>
      </c>
      <c r="E554" s="10" t="str">
        <f t="shared" si="63"/>
        <v>November</v>
      </c>
      <c r="F554" s="2">
        <v>41237</v>
      </c>
      <c r="G554" s="2">
        <v>41241</v>
      </c>
      <c r="H554" s="9" t="str">
        <f t="shared" si="59"/>
        <v>On Date</v>
      </c>
      <c r="I554" s="1" t="s">
        <v>3547</v>
      </c>
      <c r="J554" s="1" t="s">
        <v>3133</v>
      </c>
      <c r="K554" s="1" t="s">
        <v>3134</v>
      </c>
      <c r="L554" s="1" t="s">
        <v>3135</v>
      </c>
      <c r="M554" s="1" t="s">
        <v>45</v>
      </c>
      <c r="N554" s="1" t="s">
        <v>776</v>
      </c>
      <c r="O554" s="3">
        <f t="shared" si="60"/>
        <v>20.904900000000005</v>
      </c>
      <c r="P554" s="3">
        <v>368.91</v>
      </c>
      <c r="Q554" s="3">
        <v>9</v>
      </c>
      <c r="R554" s="3">
        <v>180.76589999999999</v>
      </c>
      <c r="S554" s="11">
        <f t="shared" si="61"/>
        <v>14461.271999999999</v>
      </c>
      <c r="T554" t="str">
        <f t="shared" si="62"/>
        <v>PROFIT</v>
      </c>
    </row>
    <row r="555" spans="1:20" x14ac:dyDescent="0.25">
      <c r="A555" s="1" t="s">
        <v>775</v>
      </c>
      <c r="B555" s="9" t="str">
        <f t="shared" si="57"/>
        <v>11/24/2012</v>
      </c>
      <c r="C555" s="9" t="s">
        <v>4559</v>
      </c>
      <c r="D555" s="10" t="str">
        <f t="shared" si="58"/>
        <v>2012</v>
      </c>
      <c r="E555" s="10" t="str">
        <f t="shared" si="63"/>
        <v>November</v>
      </c>
      <c r="F555" s="2">
        <v>41237</v>
      </c>
      <c r="G555" s="2">
        <v>41241</v>
      </c>
      <c r="H555" s="9" t="str">
        <f t="shared" si="59"/>
        <v>On Date</v>
      </c>
      <c r="I555" s="1" t="s">
        <v>3547</v>
      </c>
      <c r="J555" s="1" t="s">
        <v>3133</v>
      </c>
      <c r="K555" s="1" t="s">
        <v>3134</v>
      </c>
      <c r="L555" s="1" t="s">
        <v>3135</v>
      </c>
      <c r="M555" s="1" t="s">
        <v>14</v>
      </c>
      <c r="N555" s="1" t="s">
        <v>777</v>
      </c>
      <c r="O555" s="3">
        <f t="shared" si="60"/>
        <v>1.617</v>
      </c>
      <c r="P555" s="3">
        <v>14.7</v>
      </c>
      <c r="Q555" s="3">
        <v>5</v>
      </c>
      <c r="R555" s="3">
        <v>6.6150000000000002</v>
      </c>
      <c r="S555" s="11">
        <f t="shared" si="61"/>
        <v>529.20000000000005</v>
      </c>
      <c r="T555" t="str">
        <f t="shared" si="62"/>
        <v>PROFIT</v>
      </c>
    </row>
    <row r="556" spans="1:20" x14ac:dyDescent="0.25">
      <c r="A556" s="1" t="s">
        <v>778</v>
      </c>
      <c r="B556" s="9" t="str">
        <f t="shared" si="57"/>
        <v>07/08/2013</v>
      </c>
      <c r="C556" s="9" t="s">
        <v>4672</v>
      </c>
      <c r="D556" s="10" t="str">
        <f t="shared" si="58"/>
        <v>2013</v>
      </c>
      <c r="E556" s="10" t="str">
        <f t="shared" si="63"/>
        <v>July</v>
      </c>
      <c r="F556" s="2">
        <v>41463</v>
      </c>
      <c r="G556" s="2">
        <v>41467</v>
      </c>
      <c r="H556" s="9" t="str">
        <f t="shared" si="59"/>
        <v>On Date</v>
      </c>
      <c r="I556" s="1" t="s">
        <v>3548</v>
      </c>
      <c r="J556" s="1" t="s">
        <v>3133</v>
      </c>
      <c r="K556" s="1" t="s">
        <v>3152</v>
      </c>
      <c r="L556" s="1" t="s">
        <v>3135</v>
      </c>
      <c r="M556" s="1" t="s">
        <v>12</v>
      </c>
      <c r="N556" s="1" t="s">
        <v>779</v>
      </c>
      <c r="O556" s="3">
        <f t="shared" si="60"/>
        <v>28.465800000000002</v>
      </c>
      <c r="P556" s="3">
        <v>215.65</v>
      </c>
      <c r="Q556" s="3">
        <v>5</v>
      </c>
      <c r="R556" s="3">
        <v>73.320999999999998</v>
      </c>
      <c r="S556" s="11">
        <f t="shared" si="61"/>
        <v>5865.68</v>
      </c>
      <c r="T556" t="str">
        <f t="shared" si="62"/>
        <v>PROFIT</v>
      </c>
    </row>
    <row r="557" spans="1:20" x14ac:dyDescent="0.25">
      <c r="A557" s="1" t="s">
        <v>780</v>
      </c>
      <c r="B557" s="9" t="str">
        <f t="shared" si="57"/>
        <v>11/14/2013</v>
      </c>
      <c r="C557" s="9" t="s">
        <v>4569</v>
      </c>
      <c r="D557" s="10" t="str">
        <f t="shared" si="58"/>
        <v>2013</v>
      </c>
      <c r="E557" s="10" t="str">
        <f t="shared" si="63"/>
        <v>November</v>
      </c>
      <c r="F557" s="2">
        <v>41592</v>
      </c>
      <c r="G557" s="2">
        <v>41598</v>
      </c>
      <c r="H557" s="9" t="str">
        <f t="shared" si="59"/>
        <v>Delay</v>
      </c>
      <c r="I557" s="1" t="s">
        <v>3549</v>
      </c>
      <c r="J557" s="1" t="s">
        <v>3133</v>
      </c>
      <c r="K557" s="1" t="s">
        <v>3217</v>
      </c>
      <c r="L557" s="1" t="s">
        <v>3137</v>
      </c>
      <c r="M557" s="1" t="s">
        <v>12</v>
      </c>
      <c r="N557" s="1" t="s">
        <v>661</v>
      </c>
      <c r="O557" s="3">
        <f t="shared" si="60"/>
        <v>2.6751999999999998</v>
      </c>
      <c r="P557" s="3">
        <v>4.18</v>
      </c>
      <c r="Q557" s="3">
        <v>1</v>
      </c>
      <c r="R557" s="3">
        <v>1.5047999999999999</v>
      </c>
      <c r="S557" s="11">
        <f t="shared" si="61"/>
        <v>120.38399999999999</v>
      </c>
      <c r="T557" t="str">
        <f t="shared" si="62"/>
        <v>PROFIT</v>
      </c>
    </row>
    <row r="558" spans="1:20" x14ac:dyDescent="0.25">
      <c r="A558" s="1" t="s">
        <v>781</v>
      </c>
      <c r="B558" s="9" t="str">
        <f t="shared" si="57"/>
        <v>12/26/2013</v>
      </c>
      <c r="C558" s="9" t="s">
        <v>4673</v>
      </c>
      <c r="D558" s="10" t="str">
        <f t="shared" si="58"/>
        <v>2013</v>
      </c>
      <c r="E558" s="10" t="str">
        <f t="shared" si="63"/>
        <v>December</v>
      </c>
      <c r="F558" s="2">
        <v>41634</v>
      </c>
      <c r="G558" s="2">
        <v>41637</v>
      </c>
      <c r="H558" s="9" t="str">
        <f t="shared" si="59"/>
        <v>On Date</v>
      </c>
      <c r="I558" s="1" t="s">
        <v>3359</v>
      </c>
      <c r="J558" s="1" t="s">
        <v>3133</v>
      </c>
      <c r="K558" s="1" t="s">
        <v>3134</v>
      </c>
      <c r="L558" s="1" t="s">
        <v>3135</v>
      </c>
      <c r="M558" s="1" t="s">
        <v>16</v>
      </c>
      <c r="N558" s="1" t="s">
        <v>782</v>
      </c>
      <c r="O558" s="3">
        <f t="shared" si="60"/>
        <v>331.19280000000003</v>
      </c>
      <c r="P558" s="3">
        <v>2575.944</v>
      </c>
      <c r="Q558" s="3">
        <v>7</v>
      </c>
      <c r="R558" s="3">
        <v>257.59440000000001</v>
      </c>
      <c r="S558" s="11">
        <f t="shared" si="61"/>
        <v>20607.552</v>
      </c>
      <c r="T558" t="str">
        <f t="shared" si="62"/>
        <v>PROFIT</v>
      </c>
    </row>
    <row r="559" spans="1:20" x14ac:dyDescent="0.25">
      <c r="A559" s="1" t="s">
        <v>781</v>
      </c>
      <c r="B559" s="9" t="str">
        <f t="shared" si="57"/>
        <v>12/26/2013</v>
      </c>
      <c r="C559" s="9" t="s">
        <v>4673</v>
      </c>
      <c r="D559" s="10" t="str">
        <f t="shared" si="58"/>
        <v>2013</v>
      </c>
      <c r="E559" s="10" t="str">
        <f t="shared" si="63"/>
        <v>December</v>
      </c>
      <c r="F559" s="2">
        <v>41634</v>
      </c>
      <c r="G559" s="2">
        <v>41637</v>
      </c>
      <c r="H559" s="9" t="str">
        <f t="shared" si="59"/>
        <v>On Date</v>
      </c>
      <c r="I559" s="1" t="s">
        <v>3359</v>
      </c>
      <c r="J559" s="1" t="s">
        <v>3133</v>
      </c>
      <c r="K559" s="1" t="s">
        <v>3134</v>
      </c>
      <c r="L559" s="1" t="s">
        <v>3135</v>
      </c>
      <c r="M559" s="1" t="s">
        <v>45</v>
      </c>
      <c r="N559" s="1" t="s">
        <v>305</v>
      </c>
      <c r="O559" s="3">
        <f t="shared" si="60"/>
        <v>3.3695999999999997</v>
      </c>
      <c r="P559" s="3">
        <v>45.36</v>
      </c>
      <c r="Q559" s="3">
        <v>7</v>
      </c>
      <c r="R559" s="3">
        <v>21.7728</v>
      </c>
      <c r="S559" s="11">
        <f t="shared" si="61"/>
        <v>1741.8240000000001</v>
      </c>
      <c r="T559" t="str">
        <f t="shared" si="62"/>
        <v>PROFIT</v>
      </c>
    </row>
    <row r="560" spans="1:20" x14ac:dyDescent="0.25">
      <c r="A560" s="1" t="s">
        <v>781</v>
      </c>
      <c r="B560" s="9" t="str">
        <f t="shared" si="57"/>
        <v>12/26/2013</v>
      </c>
      <c r="C560" s="9" t="s">
        <v>4673</v>
      </c>
      <c r="D560" s="10" t="str">
        <f t="shared" si="58"/>
        <v>2013</v>
      </c>
      <c r="E560" s="10" t="str">
        <f t="shared" si="63"/>
        <v>December</v>
      </c>
      <c r="F560" s="2">
        <v>41634</v>
      </c>
      <c r="G560" s="2">
        <v>41637</v>
      </c>
      <c r="H560" s="9" t="str">
        <f t="shared" si="59"/>
        <v>On Date</v>
      </c>
      <c r="I560" s="1" t="s">
        <v>3359</v>
      </c>
      <c r="J560" s="1" t="s">
        <v>3133</v>
      </c>
      <c r="K560" s="1" t="s">
        <v>3134</v>
      </c>
      <c r="L560" s="1" t="s">
        <v>3135</v>
      </c>
      <c r="M560" s="1" t="s">
        <v>38</v>
      </c>
      <c r="N560" s="1" t="s">
        <v>783</v>
      </c>
      <c r="O560" s="3">
        <f t="shared" si="60"/>
        <v>25.423999999999999</v>
      </c>
      <c r="P560" s="3">
        <v>254.24</v>
      </c>
      <c r="Q560" s="3">
        <v>7</v>
      </c>
      <c r="R560" s="3">
        <v>76.272000000000006</v>
      </c>
      <c r="S560" s="11">
        <f t="shared" si="61"/>
        <v>6101.76</v>
      </c>
      <c r="T560" t="str">
        <f t="shared" si="62"/>
        <v>PROFIT</v>
      </c>
    </row>
    <row r="561" spans="1:20" x14ac:dyDescent="0.25">
      <c r="A561" s="1" t="s">
        <v>784</v>
      </c>
      <c r="B561" s="9" t="str">
        <f t="shared" si="57"/>
        <v>09/14/2012</v>
      </c>
      <c r="C561" s="9" t="s">
        <v>4071</v>
      </c>
      <c r="D561" s="10" t="str">
        <f t="shared" si="58"/>
        <v>2012</v>
      </c>
      <c r="E561" s="10" t="str">
        <f t="shared" si="63"/>
        <v>September</v>
      </c>
      <c r="F561" s="2">
        <v>41166</v>
      </c>
      <c r="G561" s="2">
        <v>41170</v>
      </c>
      <c r="H561" s="9" t="str">
        <f t="shared" si="59"/>
        <v>On Date</v>
      </c>
      <c r="I561" s="1" t="s">
        <v>3550</v>
      </c>
      <c r="J561" s="1" t="s">
        <v>3133</v>
      </c>
      <c r="K561" s="1" t="s">
        <v>3134</v>
      </c>
      <c r="L561" s="1" t="s">
        <v>3135</v>
      </c>
      <c r="M561" s="1" t="s">
        <v>22</v>
      </c>
      <c r="N561" s="1" t="s">
        <v>357</v>
      </c>
      <c r="O561" s="3">
        <f t="shared" si="60"/>
        <v>59.547599999999996</v>
      </c>
      <c r="P561" s="3">
        <v>170.136</v>
      </c>
      <c r="Q561" s="3">
        <v>3</v>
      </c>
      <c r="R561" s="3">
        <v>-8.5068000000000001</v>
      </c>
      <c r="S561" s="11">
        <f t="shared" si="61"/>
        <v>-680.54399999999998</v>
      </c>
      <c r="T561" t="str">
        <f t="shared" si="62"/>
        <v>LOSS</v>
      </c>
    </row>
    <row r="562" spans="1:20" x14ac:dyDescent="0.25">
      <c r="A562" s="1" t="s">
        <v>785</v>
      </c>
      <c r="B562" s="9" t="str">
        <f t="shared" si="57"/>
        <v>06/04/2012</v>
      </c>
      <c r="C562" s="9" t="s">
        <v>4178</v>
      </c>
      <c r="D562" s="10" t="str">
        <f t="shared" si="58"/>
        <v>2012</v>
      </c>
      <c r="E562" s="10" t="str">
        <f t="shared" si="63"/>
        <v>June</v>
      </c>
      <c r="F562" s="2">
        <v>41064</v>
      </c>
      <c r="G562" s="2">
        <v>41064</v>
      </c>
      <c r="H562" s="9" t="str">
        <f t="shared" si="59"/>
        <v>On Date</v>
      </c>
      <c r="I562" s="1" t="s">
        <v>3551</v>
      </c>
      <c r="J562" s="1" t="s">
        <v>3133</v>
      </c>
      <c r="K562" s="1" t="s">
        <v>3136</v>
      </c>
      <c r="L562" s="1" t="s">
        <v>3137</v>
      </c>
      <c r="M562" s="1" t="s">
        <v>9</v>
      </c>
      <c r="N562" s="1" t="s">
        <v>786</v>
      </c>
      <c r="O562" s="3">
        <f t="shared" si="60"/>
        <v>1.9557</v>
      </c>
      <c r="P562" s="3">
        <v>7.38</v>
      </c>
      <c r="Q562" s="3">
        <v>2</v>
      </c>
      <c r="R562" s="3">
        <v>3.4685999999999999</v>
      </c>
      <c r="S562" s="11">
        <f t="shared" si="61"/>
        <v>277.488</v>
      </c>
      <c r="T562" t="str">
        <f t="shared" si="62"/>
        <v>PROFIT</v>
      </c>
    </row>
    <row r="563" spans="1:20" x14ac:dyDescent="0.25">
      <c r="A563" s="1" t="s">
        <v>785</v>
      </c>
      <c r="B563" s="9" t="str">
        <f t="shared" si="57"/>
        <v>06/04/2012</v>
      </c>
      <c r="C563" s="9" t="s">
        <v>4178</v>
      </c>
      <c r="D563" s="10" t="str">
        <f t="shared" si="58"/>
        <v>2012</v>
      </c>
      <c r="E563" s="10" t="str">
        <f t="shared" si="63"/>
        <v>June</v>
      </c>
      <c r="F563" s="2">
        <v>41064</v>
      </c>
      <c r="G563" s="2">
        <v>41064</v>
      </c>
      <c r="H563" s="9" t="str">
        <f t="shared" si="59"/>
        <v>On Date</v>
      </c>
      <c r="I563" s="1" t="s">
        <v>3551</v>
      </c>
      <c r="J563" s="1" t="s">
        <v>3133</v>
      </c>
      <c r="K563" s="1" t="s">
        <v>3136</v>
      </c>
      <c r="L563" s="1" t="s">
        <v>3137</v>
      </c>
      <c r="M563" s="1" t="s">
        <v>14</v>
      </c>
      <c r="N563" s="1" t="s">
        <v>787</v>
      </c>
      <c r="O563" s="3">
        <f t="shared" si="60"/>
        <v>3.1021000000000001</v>
      </c>
      <c r="P563" s="3">
        <v>9.26</v>
      </c>
      <c r="Q563" s="3">
        <v>2</v>
      </c>
      <c r="R563" s="3">
        <v>3.0558000000000001</v>
      </c>
      <c r="S563" s="11">
        <f t="shared" si="61"/>
        <v>244.464</v>
      </c>
      <c r="T563" t="str">
        <f t="shared" si="62"/>
        <v>PROFIT</v>
      </c>
    </row>
    <row r="564" spans="1:20" x14ac:dyDescent="0.25">
      <c r="A564" s="1" t="s">
        <v>788</v>
      </c>
      <c r="B564" s="9" t="str">
        <f t="shared" si="57"/>
        <v>12/13/2012</v>
      </c>
      <c r="C564" s="9" t="s">
        <v>4054</v>
      </c>
      <c r="D564" s="10" t="str">
        <f t="shared" si="58"/>
        <v>2012</v>
      </c>
      <c r="E564" s="10" t="str">
        <f t="shared" si="63"/>
        <v>December</v>
      </c>
      <c r="F564" s="2">
        <v>41256</v>
      </c>
      <c r="G564" s="2">
        <v>41258</v>
      </c>
      <c r="H564" s="9" t="str">
        <f t="shared" si="59"/>
        <v>On Date</v>
      </c>
      <c r="I564" s="1" t="s">
        <v>3552</v>
      </c>
      <c r="J564" s="1" t="s">
        <v>3133</v>
      </c>
      <c r="K564" s="1" t="s">
        <v>3134</v>
      </c>
      <c r="L564" s="1" t="s">
        <v>3135</v>
      </c>
      <c r="M564" s="1" t="s">
        <v>9</v>
      </c>
      <c r="N564" s="1" t="s">
        <v>789</v>
      </c>
      <c r="O564" s="3">
        <f t="shared" si="60"/>
        <v>2.6892000000000005</v>
      </c>
      <c r="P564" s="3">
        <v>9.9600000000000009</v>
      </c>
      <c r="Q564" s="3">
        <v>2</v>
      </c>
      <c r="R564" s="3">
        <v>4.5815999999999999</v>
      </c>
      <c r="S564" s="11">
        <f t="shared" si="61"/>
        <v>366.52800000000002</v>
      </c>
      <c r="T564" t="str">
        <f t="shared" si="62"/>
        <v>PROFIT</v>
      </c>
    </row>
    <row r="565" spans="1:20" x14ac:dyDescent="0.25">
      <c r="A565" s="1" t="s">
        <v>790</v>
      </c>
      <c r="B565" s="9" t="str">
        <f t="shared" si="57"/>
        <v>12/23/2013</v>
      </c>
      <c r="C565" s="9" t="s">
        <v>4673</v>
      </c>
      <c r="D565" s="10" t="str">
        <f t="shared" si="58"/>
        <v>2013</v>
      </c>
      <c r="E565" s="10" t="str">
        <f t="shared" si="63"/>
        <v>December</v>
      </c>
      <c r="F565" s="2">
        <v>41631</v>
      </c>
      <c r="G565" s="2">
        <v>41637</v>
      </c>
      <c r="H565" s="9" t="str">
        <f t="shared" si="59"/>
        <v>Delay</v>
      </c>
      <c r="I565" s="1" t="s">
        <v>3553</v>
      </c>
      <c r="J565" s="1" t="s">
        <v>3133</v>
      </c>
      <c r="K565" s="1" t="s">
        <v>3218</v>
      </c>
      <c r="L565" s="1" t="s">
        <v>3145</v>
      </c>
      <c r="M565" s="1" t="s">
        <v>18</v>
      </c>
      <c r="N565" s="1" t="s">
        <v>791</v>
      </c>
      <c r="O565" s="3">
        <f t="shared" si="60"/>
        <v>5.6376000000000008</v>
      </c>
      <c r="P565" s="3">
        <v>31.32</v>
      </c>
      <c r="Q565" s="3">
        <v>10</v>
      </c>
      <c r="R565" s="3">
        <v>-25.056000000000001</v>
      </c>
      <c r="S565" s="11">
        <f t="shared" si="61"/>
        <v>-2004.48</v>
      </c>
      <c r="T565" t="str">
        <f t="shared" si="62"/>
        <v>LOSS</v>
      </c>
    </row>
    <row r="566" spans="1:20" x14ac:dyDescent="0.25">
      <c r="A566" s="1" t="s">
        <v>790</v>
      </c>
      <c r="B566" s="9" t="str">
        <f t="shared" si="57"/>
        <v>12/23/2013</v>
      </c>
      <c r="C566" s="9" t="s">
        <v>4673</v>
      </c>
      <c r="D566" s="10" t="str">
        <f t="shared" si="58"/>
        <v>2013</v>
      </c>
      <c r="E566" s="10" t="str">
        <f t="shared" si="63"/>
        <v>December</v>
      </c>
      <c r="F566" s="2">
        <v>41631</v>
      </c>
      <c r="G566" s="2">
        <v>41637</v>
      </c>
      <c r="H566" s="9" t="str">
        <f t="shared" si="59"/>
        <v>Delay</v>
      </c>
      <c r="I566" s="1" t="s">
        <v>3553</v>
      </c>
      <c r="J566" s="1" t="s">
        <v>3133</v>
      </c>
      <c r="K566" s="1" t="s">
        <v>3218</v>
      </c>
      <c r="L566" s="1" t="s">
        <v>3145</v>
      </c>
      <c r="M566" s="1" t="s">
        <v>12</v>
      </c>
      <c r="N566" s="1" t="s">
        <v>331</v>
      </c>
      <c r="O566" s="3">
        <f t="shared" si="60"/>
        <v>2.1829999999999998</v>
      </c>
      <c r="P566" s="3">
        <v>11.84</v>
      </c>
      <c r="Q566" s="3">
        <v>4</v>
      </c>
      <c r="R566" s="3">
        <v>3.1080000000000001</v>
      </c>
      <c r="S566" s="11">
        <f t="shared" si="61"/>
        <v>248.64000000000001</v>
      </c>
      <c r="T566" t="str">
        <f t="shared" si="62"/>
        <v>PROFIT</v>
      </c>
    </row>
    <row r="567" spans="1:20" x14ac:dyDescent="0.25">
      <c r="A567" s="1" t="s">
        <v>790</v>
      </c>
      <c r="B567" s="9" t="str">
        <f t="shared" si="57"/>
        <v>12/23/2013</v>
      </c>
      <c r="C567" s="9" t="s">
        <v>4673</v>
      </c>
      <c r="D567" s="10" t="str">
        <f t="shared" si="58"/>
        <v>2013</v>
      </c>
      <c r="E567" s="10" t="str">
        <f t="shared" si="63"/>
        <v>December</v>
      </c>
      <c r="F567" s="2">
        <v>41631</v>
      </c>
      <c r="G567" s="2">
        <v>41637</v>
      </c>
      <c r="H567" s="9" t="str">
        <f t="shared" si="59"/>
        <v>Delay</v>
      </c>
      <c r="I567" s="1" t="s">
        <v>3553</v>
      </c>
      <c r="J567" s="1" t="s">
        <v>3133</v>
      </c>
      <c r="K567" s="1" t="s">
        <v>3218</v>
      </c>
      <c r="L567" s="1" t="s">
        <v>3145</v>
      </c>
      <c r="M567" s="1" t="s">
        <v>12</v>
      </c>
      <c r="N567" s="1" t="s">
        <v>792</v>
      </c>
      <c r="O567" s="3">
        <f t="shared" si="60"/>
        <v>17.942399999999999</v>
      </c>
      <c r="P567" s="3">
        <v>22.783999999999999</v>
      </c>
      <c r="Q567" s="3">
        <v>1</v>
      </c>
      <c r="R567" s="3">
        <v>4.8415999999999997</v>
      </c>
      <c r="S567" s="11">
        <f t="shared" si="61"/>
        <v>387.32799999999997</v>
      </c>
      <c r="T567" t="str">
        <f t="shared" si="62"/>
        <v>PROFIT</v>
      </c>
    </row>
    <row r="568" spans="1:20" x14ac:dyDescent="0.25">
      <c r="A568" s="1" t="s">
        <v>793</v>
      </c>
      <c r="B568" s="9" t="str">
        <f t="shared" si="57"/>
        <v>07/30/2014</v>
      </c>
      <c r="C568" s="9" t="s">
        <v>4674</v>
      </c>
      <c r="D568" s="10" t="str">
        <f t="shared" si="58"/>
        <v>2014</v>
      </c>
      <c r="E568" s="10" t="str">
        <f t="shared" si="63"/>
        <v>July</v>
      </c>
      <c r="F568" s="2">
        <v>41850</v>
      </c>
      <c r="G568" s="2">
        <v>41854</v>
      </c>
      <c r="H568" s="9" t="str">
        <f t="shared" si="59"/>
        <v>On Date</v>
      </c>
      <c r="I568" s="1" t="s">
        <v>3554</v>
      </c>
      <c r="J568" s="1" t="s">
        <v>3133</v>
      </c>
      <c r="K568" s="1" t="s">
        <v>3136</v>
      </c>
      <c r="L568" s="1" t="s">
        <v>3137</v>
      </c>
      <c r="M568" s="1" t="s">
        <v>38</v>
      </c>
      <c r="N568" s="1" t="s">
        <v>39</v>
      </c>
      <c r="O568" s="3">
        <f t="shared" si="60"/>
        <v>26.265299999999996</v>
      </c>
      <c r="P568" s="3">
        <v>90.57</v>
      </c>
      <c r="Q568" s="3">
        <v>3</v>
      </c>
      <c r="R568" s="3">
        <v>11.774100000000001</v>
      </c>
      <c r="S568" s="11">
        <f t="shared" si="61"/>
        <v>941.92800000000011</v>
      </c>
      <c r="T568" t="str">
        <f t="shared" si="62"/>
        <v>PROFIT</v>
      </c>
    </row>
    <row r="569" spans="1:20" x14ac:dyDescent="0.25">
      <c r="A569" s="1" t="s">
        <v>794</v>
      </c>
      <c r="B569" s="9" t="str">
        <f t="shared" si="57"/>
        <v>09/11/2014</v>
      </c>
      <c r="C569" s="9" t="s">
        <v>4180</v>
      </c>
      <c r="D569" s="10" t="str">
        <f t="shared" si="58"/>
        <v>2014</v>
      </c>
      <c r="E569" s="10" t="str">
        <f t="shared" si="63"/>
        <v>September</v>
      </c>
      <c r="F569" s="2">
        <v>41893</v>
      </c>
      <c r="G569" s="2">
        <v>41893</v>
      </c>
      <c r="H569" s="9" t="str">
        <f t="shared" si="59"/>
        <v>On Date</v>
      </c>
      <c r="I569" s="1" t="s">
        <v>3555</v>
      </c>
      <c r="J569" s="1" t="s">
        <v>3133</v>
      </c>
      <c r="K569" s="1" t="s">
        <v>3134</v>
      </c>
      <c r="L569" s="1" t="s">
        <v>3135</v>
      </c>
      <c r="M569" s="1" t="s">
        <v>72</v>
      </c>
      <c r="N569" s="1" t="s">
        <v>244</v>
      </c>
      <c r="O569" s="3">
        <f t="shared" si="60"/>
        <v>111.72519999999999</v>
      </c>
      <c r="P569" s="3">
        <v>362.35199999999998</v>
      </c>
      <c r="Q569" s="3">
        <v>3</v>
      </c>
      <c r="R569" s="3">
        <v>27.176400000000001</v>
      </c>
      <c r="S569" s="11">
        <f t="shared" si="61"/>
        <v>2174.1120000000001</v>
      </c>
      <c r="T569" t="str">
        <f t="shared" si="62"/>
        <v>PROFIT</v>
      </c>
    </row>
    <row r="570" spans="1:20" x14ac:dyDescent="0.25">
      <c r="A570" s="1" t="s">
        <v>794</v>
      </c>
      <c r="B570" s="9" t="str">
        <f t="shared" si="57"/>
        <v>09/11/2014</v>
      </c>
      <c r="C570" s="9" t="s">
        <v>4180</v>
      </c>
      <c r="D570" s="10" t="str">
        <f t="shared" si="58"/>
        <v>2014</v>
      </c>
      <c r="E570" s="10" t="str">
        <f t="shared" si="63"/>
        <v>September</v>
      </c>
      <c r="F570" s="2">
        <v>41893</v>
      </c>
      <c r="G570" s="2">
        <v>41893</v>
      </c>
      <c r="H570" s="9" t="str">
        <f t="shared" si="59"/>
        <v>On Date</v>
      </c>
      <c r="I570" s="1" t="s">
        <v>3555</v>
      </c>
      <c r="J570" s="1" t="s">
        <v>3133</v>
      </c>
      <c r="K570" s="1" t="s">
        <v>3134</v>
      </c>
      <c r="L570" s="1" t="s">
        <v>3135</v>
      </c>
      <c r="M570" s="1" t="s">
        <v>18</v>
      </c>
      <c r="N570" s="1" t="s">
        <v>167</v>
      </c>
      <c r="O570" s="3">
        <f t="shared" si="60"/>
        <v>2.4695</v>
      </c>
      <c r="P570" s="3">
        <v>7.1840000000000002</v>
      </c>
      <c r="Q570" s="3">
        <v>2</v>
      </c>
      <c r="R570" s="3">
        <v>2.2450000000000001</v>
      </c>
      <c r="S570" s="11">
        <f t="shared" si="61"/>
        <v>179.60000000000002</v>
      </c>
      <c r="T570" t="str">
        <f t="shared" si="62"/>
        <v>PROFIT</v>
      </c>
    </row>
    <row r="571" spans="1:20" x14ac:dyDescent="0.25">
      <c r="A571" s="1" t="s">
        <v>795</v>
      </c>
      <c r="B571" s="9" t="str">
        <f t="shared" si="57"/>
        <v>06/13/2011</v>
      </c>
      <c r="C571" s="9" t="s">
        <v>4476</v>
      </c>
      <c r="D571" s="10" t="str">
        <f t="shared" si="58"/>
        <v>2011</v>
      </c>
      <c r="E571" s="10" t="str">
        <f t="shared" si="63"/>
        <v>June</v>
      </c>
      <c r="F571" s="2">
        <v>40707</v>
      </c>
      <c r="G571" s="2">
        <v>40711</v>
      </c>
      <c r="H571" s="9" t="str">
        <f t="shared" si="59"/>
        <v>On Date</v>
      </c>
      <c r="I571" s="1" t="s">
        <v>3556</v>
      </c>
      <c r="J571" s="1" t="s">
        <v>3133</v>
      </c>
      <c r="K571" s="1" t="s">
        <v>3134</v>
      </c>
      <c r="L571" s="1" t="s">
        <v>3135</v>
      </c>
      <c r="M571" s="1" t="s">
        <v>14</v>
      </c>
      <c r="N571" s="1" t="s">
        <v>106</v>
      </c>
      <c r="O571" s="3">
        <f t="shared" si="60"/>
        <v>3.2427999999999999</v>
      </c>
      <c r="P571" s="3">
        <v>14.52</v>
      </c>
      <c r="Q571" s="3">
        <v>3</v>
      </c>
      <c r="R571" s="3">
        <v>4.7915999999999999</v>
      </c>
      <c r="S571" s="11">
        <f t="shared" si="61"/>
        <v>383.32799999999997</v>
      </c>
      <c r="T571" t="str">
        <f t="shared" si="62"/>
        <v>PROFIT</v>
      </c>
    </row>
    <row r="572" spans="1:20" x14ac:dyDescent="0.25">
      <c r="A572" s="1" t="s">
        <v>796</v>
      </c>
      <c r="B572" s="9" t="str">
        <f t="shared" si="57"/>
        <v>10/14/2013</v>
      </c>
      <c r="C572" s="9" t="s">
        <v>4150</v>
      </c>
      <c r="D572" s="10" t="str">
        <f t="shared" si="58"/>
        <v>2013</v>
      </c>
      <c r="E572" s="10" t="str">
        <f t="shared" si="63"/>
        <v>October</v>
      </c>
      <c r="F572" s="2">
        <v>41561</v>
      </c>
      <c r="G572" s="2">
        <v>41565</v>
      </c>
      <c r="H572" s="9" t="str">
        <f t="shared" si="59"/>
        <v>On Date</v>
      </c>
      <c r="I572" s="1" t="s">
        <v>3557</v>
      </c>
      <c r="J572" s="1" t="s">
        <v>3133</v>
      </c>
      <c r="K572" s="1" t="s">
        <v>3146</v>
      </c>
      <c r="L572" s="1" t="s">
        <v>3147</v>
      </c>
      <c r="M572" s="1" t="s">
        <v>22</v>
      </c>
      <c r="N572" s="1" t="s">
        <v>170</v>
      </c>
      <c r="O572" s="3">
        <f t="shared" si="60"/>
        <v>238.6036</v>
      </c>
      <c r="P572" s="3">
        <v>727.45</v>
      </c>
      <c r="Q572" s="3">
        <v>5</v>
      </c>
      <c r="R572" s="3">
        <v>-465.56799999999998</v>
      </c>
      <c r="S572" s="11">
        <f t="shared" si="61"/>
        <v>-37245.440000000002</v>
      </c>
      <c r="T572" t="str">
        <f t="shared" si="62"/>
        <v>LOSS</v>
      </c>
    </row>
    <row r="573" spans="1:20" x14ac:dyDescent="0.25">
      <c r="A573" s="1" t="s">
        <v>796</v>
      </c>
      <c r="B573" s="9" t="str">
        <f t="shared" si="57"/>
        <v>10/14/2013</v>
      </c>
      <c r="C573" s="9" t="s">
        <v>4150</v>
      </c>
      <c r="D573" s="10" t="str">
        <f t="shared" si="58"/>
        <v>2013</v>
      </c>
      <c r="E573" s="10" t="str">
        <f t="shared" si="63"/>
        <v>October</v>
      </c>
      <c r="F573" s="2">
        <v>41561</v>
      </c>
      <c r="G573" s="2">
        <v>41565</v>
      </c>
      <c r="H573" s="9" t="str">
        <f t="shared" si="59"/>
        <v>On Date</v>
      </c>
      <c r="I573" s="1" t="s">
        <v>3557</v>
      </c>
      <c r="J573" s="1" t="s">
        <v>3133</v>
      </c>
      <c r="K573" s="1" t="s">
        <v>3146</v>
      </c>
      <c r="L573" s="1" t="s">
        <v>3147</v>
      </c>
      <c r="M573" s="1" t="s">
        <v>12</v>
      </c>
      <c r="N573" s="1" t="s">
        <v>797</v>
      </c>
      <c r="O573" s="3">
        <f t="shared" si="60"/>
        <v>6.8639999999999999</v>
      </c>
      <c r="P573" s="3">
        <v>24.96</v>
      </c>
      <c r="Q573" s="3">
        <v>3</v>
      </c>
      <c r="R573" s="3">
        <v>4.3680000000000003</v>
      </c>
      <c r="S573" s="11">
        <f t="shared" si="61"/>
        <v>349.44000000000005</v>
      </c>
      <c r="T573" t="str">
        <f t="shared" si="62"/>
        <v>PROFIT</v>
      </c>
    </row>
    <row r="574" spans="1:20" x14ac:dyDescent="0.25">
      <c r="A574" s="1" t="s">
        <v>798</v>
      </c>
      <c r="B574" s="9" t="str">
        <f t="shared" si="57"/>
        <v>04/16/2014</v>
      </c>
      <c r="C574" s="9" t="s">
        <v>4675</v>
      </c>
      <c r="D574" s="10" t="str">
        <f t="shared" si="58"/>
        <v>2014</v>
      </c>
      <c r="E574" s="10" t="str">
        <f t="shared" si="63"/>
        <v>April</v>
      </c>
      <c r="F574" s="2">
        <v>41745</v>
      </c>
      <c r="G574" s="2">
        <v>41748</v>
      </c>
      <c r="H574" s="9" t="str">
        <f t="shared" si="59"/>
        <v>On Date</v>
      </c>
      <c r="I574" s="1" t="s">
        <v>3558</v>
      </c>
      <c r="J574" s="1" t="s">
        <v>3133</v>
      </c>
      <c r="K574" s="1" t="s">
        <v>3219</v>
      </c>
      <c r="L574" s="1" t="s">
        <v>3170</v>
      </c>
      <c r="M574" s="1" t="s">
        <v>12</v>
      </c>
      <c r="N574" s="1" t="s">
        <v>799</v>
      </c>
      <c r="O574" s="3">
        <f t="shared" si="60"/>
        <v>25.145600000000002</v>
      </c>
      <c r="P574" s="3">
        <v>196.45</v>
      </c>
      <c r="Q574" s="3">
        <v>5</v>
      </c>
      <c r="R574" s="3">
        <v>70.721999999999994</v>
      </c>
      <c r="S574" s="11">
        <f t="shared" si="61"/>
        <v>5657.7599999999993</v>
      </c>
      <c r="T574" t="str">
        <f t="shared" si="62"/>
        <v>PROFIT</v>
      </c>
    </row>
    <row r="575" spans="1:20" x14ac:dyDescent="0.25">
      <c r="A575" s="1" t="s">
        <v>800</v>
      </c>
      <c r="B575" s="9" t="str">
        <f t="shared" si="57"/>
        <v>08/27/2013</v>
      </c>
      <c r="C575" s="9" t="s">
        <v>4676</v>
      </c>
      <c r="D575" s="10" t="str">
        <f t="shared" si="58"/>
        <v>2013</v>
      </c>
      <c r="E575" s="10" t="str">
        <f t="shared" si="63"/>
        <v>August</v>
      </c>
      <c r="F575" s="2">
        <v>41513</v>
      </c>
      <c r="G575" s="2">
        <v>41516</v>
      </c>
      <c r="H575" s="9" t="str">
        <f t="shared" si="59"/>
        <v>On Date</v>
      </c>
      <c r="I575" s="1" t="s">
        <v>3398</v>
      </c>
      <c r="J575" s="1" t="s">
        <v>3133</v>
      </c>
      <c r="K575" s="1" t="s">
        <v>3136</v>
      </c>
      <c r="L575" s="1" t="s">
        <v>3137</v>
      </c>
      <c r="M575" s="1" t="s">
        <v>45</v>
      </c>
      <c r="N575" s="1" t="s">
        <v>417</v>
      </c>
      <c r="O575" s="3">
        <f t="shared" si="60"/>
        <v>3.3696000000000006</v>
      </c>
      <c r="P575" s="3">
        <v>6.48</v>
      </c>
      <c r="Q575" s="3">
        <v>1</v>
      </c>
      <c r="R575" s="3">
        <v>3.1103999999999998</v>
      </c>
      <c r="S575" s="11">
        <f t="shared" si="61"/>
        <v>248.83199999999999</v>
      </c>
      <c r="T575" t="str">
        <f t="shared" si="62"/>
        <v>PROFIT</v>
      </c>
    </row>
    <row r="576" spans="1:20" x14ac:dyDescent="0.25">
      <c r="A576" s="1" t="s">
        <v>801</v>
      </c>
      <c r="B576" s="9" t="str">
        <f t="shared" si="57"/>
        <v>07/21/2011</v>
      </c>
      <c r="C576" s="9" t="s">
        <v>4234</v>
      </c>
      <c r="D576" s="10" t="str">
        <f t="shared" si="58"/>
        <v>2011</v>
      </c>
      <c r="E576" s="10" t="str">
        <f t="shared" si="63"/>
        <v>July</v>
      </c>
      <c r="F576" s="2">
        <v>40745</v>
      </c>
      <c r="G576" s="2">
        <v>40749</v>
      </c>
      <c r="H576" s="9" t="str">
        <f t="shared" si="59"/>
        <v>On Date</v>
      </c>
      <c r="I576" s="1" t="s">
        <v>3559</v>
      </c>
      <c r="J576" s="1" t="s">
        <v>3133</v>
      </c>
      <c r="K576" s="1" t="s">
        <v>3140</v>
      </c>
      <c r="L576" s="1" t="s">
        <v>3135</v>
      </c>
      <c r="M576" s="1" t="s">
        <v>14</v>
      </c>
      <c r="N576" s="1" t="s">
        <v>802</v>
      </c>
      <c r="O576" s="3">
        <f t="shared" si="60"/>
        <v>14.6816</v>
      </c>
      <c r="P576" s="3">
        <v>99.2</v>
      </c>
      <c r="Q576" s="3">
        <v>5</v>
      </c>
      <c r="R576" s="3">
        <v>25.792000000000002</v>
      </c>
      <c r="S576" s="11">
        <f t="shared" si="61"/>
        <v>2063.36</v>
      </c>
      <c r="T576" t="str">
        <f t="shared" si="62"/>
        <v>PROFIT</v>
      </c>
    </row>
    <row r="577" spans="1:20" x14ac:dyDescent="0.25">
      <c r="A577" s="1" t="s">
        <v>801</v>
      </c>
      <c r="B577" s="9" t="str">
        <f t="shared" si="57"/>
        <v>07/21/2011</v>
      </c>
      <c r="C577" s="9" t="s">
        <v>4234</v>
      </c>
      <c r="D577" s="10" t="str">
        <f t="shared" si="58"/>
        <v>2011</v>
      </c>
      <c r="E577" s="10" t="str">
        <f t="shared" si="63"/>
        <v>July</v>
      </c>
      <c r="F577" s="2">
        <v>40745</v>
      </c>
      <c r="G577" s="2">
        <v>40749</v>
      </c>
      <c r="H577" s="9" t="str">
        <f t="shared" si="59"/>
        <v>On Date</v>
      </c>
      <c r="I577" s="1" t="s">
        <v>3559</v>
      </c>
      <c r="J577" s="1" t="s">
        <v>3133</v>
      </c>
      <c r="K577" s="1" t="s">
        <v>3140</v>
      </c>
      <c r="L577" s="1" t="s">
        <v>3135</v>
      </c>
      <c r="M577" s="1" t="s">
        <v>72</v>
      </c>
      <c r="N577" s="1" t="s">
        <v>249</v>
      </c>
      <c r="O577" s="3">
        <f t="shared" si="60"/>
        <v>375.73500000000001</v>
      </c>
      <c r="P577" s="3">
        <v>801.56799999999998</v>
      </c>
      <c r="Q577" s="3">
        <v>2</v>
      </c>
      <c r="R577" s="3">
        <v>50.097999999999999</v>
      </c>
      <c r="S577" s="11">
        <f t="shared" si="61"/>
        <v>4007.84</v>
      </c>
      <c r="T577" t="str">
        <f t="shared" si="62"/>
        <v>PROFIT</v>
      </c>
    </row>
    <row r="578" spans="1:20" x14ac:dyDescent="0.25">
      <c r="A578" s="1" t="s">
        <v>801</v>
      </c>
      <c r="B578" s="9" t="str">
        <f t="shared" si="57"/>
        <v>07/21/2011</v>
      </c>
      <c r="C578" s="9" t="s">
        <v>4234</v>
      </c>
      <c r="D578" s="10" t="str">
        <f t="shared" si="58"/>
        <v>2011</v>
      </c>
      <c r="E578" s="10" t="str">
        <f t="shared" si="63"/>
        <v>July</v>
      </c>
      <c r="F578" s="2">
        <v>40745</v>
      </c>
      <c r="G578" s="2">
        <v>40749</v>
      </c>
      <c r="H578" s="9" t="str">
        <f t="shared" si="59"/>
        <v>On Date</v>
      </c>
      <c r="I578" s="1" t="s">
        <v>3559</v>
      </c>
      <c r="J578" s="1" t="s">
        <v>3133</v>
      </c>
      <c r="K578" s="1" t="s">
        <v>3140</v>
      </c>
      <c r="L578" s="1" t="s">
        <v>3135</v>
      </c>
      <c r="M578" s="1" t="s">
        <v>22</v>
      </c>
      <c r="N578" s="1" t="s">
        <v>803</v>
      </c>
      <c r="O578" s="3">
        <f t="shared" si="60"/>
        <v>245.56320000000002</v>
      </c>
      <c r="P578" s="3">
        <v>272.84800000000001</v>
      </c>
      <c r="Q578" s="3">
        <v>1</v>
      </c>
      <c r="R578" s="3">
        <v>27.284800000000001</v>
      </c>
      <c r="S578" s="11">
        <f t="shared" si="61"/>
        <v>2182.7840000000001</v>
      </c>
      <c r="T578" t="str">
        <f t="shared" si="62"/>
        <v>PROFIT</v>
      </c>
    </row>
    <row r="579" spans="1:20" x14ac:dyDescent="0.25">
      <c r="A579" s="1" t="s">
        <v>804</v>
      </c>
      <c r="B579" s="9" t="str">
        <f t="shared" ref="B579:B642" si="64">TEXT(F579,"mm/dd/yyyy")</f>
        <v>11/22/2014</v>
      </c>
      <c r="C579" s="9" t="s">
        <v>4390</v>
      </c>
      <c r="D579" s="10" t="str">
        <f t="shared" ref="D579:D642" si="65">RIGHT(C579,4)</f>
        <v>2014</v>
      </c>
      <c r="E579" s="10" t="str">
        <f t="shared" si="63"/>
        <v>November</v>
      </c>
      <c r="F579" s="2">
        <v>41965</v>
      </c>
      <c r="G579" s="2">
        <v>41969</v>
      </c>
      <c r="H579" s="9" t="str">
        <f t="shared" ref="H579:H642" si="66">IF(_xlfn.DAYS(G579,F579)&lt;=5,"On Date","Delay")</f>
        <v>On Date</v>
      </c>
      <c r="I579" s="1" t="s">
        <v>3560</v>
      </c>
      <c r="J579" s="1" t="s">
        <v>3133</v>
      </c>
      <c r="K579" s="1" t="s">
        <v>3220</v>
      </c>
      <c r="L579" s="1" t="s">
        <v>3137</v>
      </c>
      <c r="M579" s="1" t="s">
        <v>22</v>
      </c>
      <c r="N579" s="1" t="s">
        <v>805</v>
      </c>
      <c r="O579" s="3">
        <f t="shared" ref="O579:O642" si="67">(P579/Q579)-(R579/Q579)</f>
        <v>50.395800000000008</v>
      </c>
      <c r="P579" s="3">
        <v>70.98</v>
      </c>
      <c r="Q579" s="3">
        <v>1</v>
      </c>
      <c r="R579" s="3">
        <v>20.584199999999999</v>
      </c>
      <c r="S579" s="11">
        <f t="shared" ref="S579:S642" si="68">R579*80</f>
        <v>1646.7359999999999</v>
      </c>
      <c r="T579" t="str">
        <f t="shared" ref="T579:T642" si="69">IF(S579:S3781&lt;0,"LOSS","PROFIT")</f>
        <v>PROFIT</v>
      </c>
    </row>
    <row r="580" spans="1:20" x14ac:dyDescent="0.25">
      <c r="A580" s="1" t="s">
        <v>806</v>
      </c>
      <c r="B580" s="9" t="str">
        <f t="shared" si="64"/>
        <v>12/30/2014</v>
      </c>
      <c r="C580" s="9" t="s">
        <v>4593</v>
      </c>
      <c r="D580" s="10" t="str">
        <f t="shared" si="65"/>
        <v>2015</v>
      </c>
      <c r="E580" s="10" t="str">
        <f t="shared" si="63"/>
        <v>December</v>
      </c>
      <c r="F580" s="2">
        <v>42003</v>
      </c>
      <c r="G580" s="2">
        <v>42007</v>
      </c>
      <c r="H580" s="9" t="str">
        <f t="shared" si="66"/>
        <v>On Date</v>
      </c>
      <c r="I580" s="1" t="s">
        <v>3530</v>
      </c>
      <c r="J580" s="1" t="s">
        <v>3133</v>
      </c>
      <c r="K580" s="1" t="s">
        <v>3134</v>
      </c>
      <c r="L580" s="1" t="s">
        <v>3135</v>
      </c>
      <c r="M580" s="1" t="s">
        <v>72</v>
      </c>
      <c r="N580" s="1" t="s">
        <v>807</v>
      </c>
      <c r="O580" s="3">
        <f t="shared" si="67"/>
        <v>109.4611</v>
      </c>
      <c r="P580" s="3">
        <v>393.56799999999998</v>
      </c>
      <c r="Q580" s="3">
        <v>4</v>
      </c>
      <c r="R580" s="3">
        <v>-44.276400000000002</v>
      </c>
      <c r="S580" s="11">
        <f t="shared" si="68"/>
        <v>-3542.1120000000001</v>
      </c>
      <c r="T580" t="str">
        <f t="shared" si="69"/>
        <v>LOSS</v>
      </c>
    </row>
    <row r="581" spans="1:20" x14ac:dyDescent="0.25">
      <c r="A581" s="1" t="s">
        <v>806</v>
      </c>
      <c r="B581" s="9" t="str">
        <f t="shared" si="64"/>
        <v>12/30/2014</v>
      </c>
      <c r="C581" s="9" t="s">
        <v>4593</v>
      </c>
      <c r="D581" s="10" t="str">
        <f t="shared" si="65"/>
        <v>2015</v>
      </c>
      <c r="E581" s="10" t="str">
        <f t="shared" si="63"/>
        <v>December</v>
      </c>
      <c r="F581" s="2">
        <v>42003</v>
      </c>
      <c r="G581" s="2">
        <v>42007</v>
      </c>
      <c r="H581" s="9" t="str">
        <f t="shared" si="66"/>
        <v>On Date</v>
      </c>
      <c r="I581" s="1" t="s">
        <v>3530</v>
      </c>
      <c r="J581" s="1" t="s">
        <v>3133</v>
      </c>
      <c r="K581" s="1" t="s">
        <v>3134</v>
      </c>
      <c r="L581" s="1" t="s">
        <v>3135</v>
      </c>
      <c r="M581" s="1" t="s">
        <v>16</v>
      </c>
      <c r="N581" s="1" t="s">
        <v>124</v>
      </c>
      <c r="O581" s="3">
        <f t="shared" si="67"/>
        <v>93.232599999999991</v>
      </c>
      <c r="P581" s="3">
        <v>302.37599999999998</v>
      </c>
      <c r="Q581" s="3">
        <v>3</v>
      </c>
      <c r="R581" s="3">
        <v>22.6782</v>
      </c>
      <c r="S581" s="11">
        <f t="shared" si="68"/>
        <v>1814.2560000000001</v>
      </c>
      <c r="T581" t="str">
        <f t="shared" si="69"/>
        <v>PROFIT</v>
      </c>
    </row>
    <row r="582" spans="1:20" x14ac:dyDescent="0.25">
      <c r="A582" s="1" t="s">
        <v>808</v>
      </c>
      <c r="B582" s="9" t="str">
        <f t="shared" si="64"/>
        <v>04/23/2013</v>
      </c>
      <c r="C582" s="9" t="s">
        <v>4677</v>
      </c>
      <c r="D582" s="10" t="str">
        <f t="shared" si="65"/>
        <v>2013</v>
      </c>
      <c r="E582" s="10" t="str">
        <f t="shared" si="63"/>
        <v>April</v>
      </c>
      <c r="F582" s="2">
        <v>41387</v>
      </c>
      <c r="G582" s="2">
        <v>41391</v>
      </c>
      <c r="H582" s="9" t="str">
        <f t="shared" si="66"/>
        <v>On Date</v>
      </c>
      <c r="I582" s="1" t="s">
        <v>3561</v>
      </c>
      <c r="J582" s="1" t="s">
        <v>3133</v>
      </c>
      <c r="K582" s="1" t="s">
        <v>3140</v>
      </c>
      <c r="L582" s="1" t="s">
        <v>3135</v>
      </c>
      <c r="M582" s="1" t="s">
        <v>12</v>
      </c>
      <c r="N582" s="1" t="s">
        <v>809</v>
      </c>
      <c r="O582" s="3">
        <f t="shared" si="67"/>
        <v>7.0483999999999991</v>
      </c>
      <c r="P582" s="3">
        <v>31.56</v>
      </c>
      <c r="Q582" s="3">
        <v>3</v>
      </c>
      <c r="R582" s="3">
        <v>10.4148</v>
      </c>
      <c r="S582" s="11">
        <f t="shared" si="68"/>
        <v>833.18399999999997</v>
      </c>
      <c r="T582" t="str">
        <f t="shared" si="69"/>
        <v>PROFIT</v>
      </c>
    </row>
    <row r="583" spans="1:20" x14ac:dyDescent="0.25">
      <c r="A583" s="1" t="s">
        <v>810</v>
      </c>
      <c r="B583" s="9" t="str">
        <f t="shared" si="64"/>
        <v>03/14/2011</v>
      </c>
      <c r="C583" s="9" t="s">
        <v>4453</v>
      </c>
      <c r="D583" s="10" t="str">
        <f t="shared" si="65"/>
        <v>2011</v>
      </c>
      <c r="E583" s="10" t="str">
        <f t="shared" si="63"/>
        <v>March</v>
      </c>
      <c r="F583" s="2">
        <v>40616</v>
      </c>
      <c r="G583" s="2">
        <v>40620</v>
      </c>
      <c r="H583" s="9" t="str">
        <f t="shared" si="66"/>
        <v>On Date</v>
      </c>
      <c r="I583" s="1" t="s">
        <v>3390</v>
      </c>
      <c r="J583" s="1" t="s">
        <v>3133</v>
      </c>
      <c r="K583" s="1" t="s">
        <v>3171</v>
      </c>
      <c r="L583" s="1" t="s">
        <v>3135</v>
      </c>
      <c r="M583" s="1" t="s">
        <v>45</v>
      </c>
      <c r="N583" s="1" t="s">
        <v>811</v>
      </c>
      <c r="O583" s="3">
        <f t="shared" si="67"/>
        <v>2.9040000000000004</v>
      </c>
      <c r="P583" s="3">
        <v>10.56</v>
      </c>
      <c r="Q583" s="3">
        <v>2</v>
      </c>
      <c r="R583" s="3">
        <v>4.7519999999999998</v>
      </c>
      <c r="S583" s="11">
        <f t="shared" si="68"/>
        <v>380.15999999999997</v>
      </c>
      <c r="T583" t="str">
        <f t="shared" si="69"/>
        <v>PROFIT</v>
      </c>
    </row>
    <row r="584" spans="1:20" x14ac:dyDescent="0.25">
      <c r="A584" s="1" t="s">
        <v>810</v>
      </c>
      <c r="B584" s="9" t="str">
        <f t="shared" si="64"/>
        <v>03/14/2011</v>
      </c>
      <c r="C584" s="9" t="s">
        <v>4453</v>
      </c>
      <c r="D584" s="10" t="str">
        <f t="shared" si="65"/>
        <v>2011</v>
      </c>
      <c r="E584" s="10" t="str">
        <f t="shared" si="63"/>
        <v>March</v>
      </c>
      <c r="F584" s="2">
        <v>40616</v>
      </c>
      <c r="G584" s="2">
        <v>40620</v>
      </c>
      <c r="H584" s="9" t="str">
        <f t="shared" si="66"/>
        <v>On Date</v>
      </c>
      <c r="I584" s="1" t="s">
        <v>3390</v>
      </c>
      <c r="J584" s="1" t="s">
        <v>3133</v>
      </c>
      <c r="K584" s="1" t="s">
        <v>3171</v>
      </c>
      <c r="L584" s="1" t="s">
        <v>3135</v>
      </c>
      <c r="M584" s="1" t="s">
        <v>14</v>
      </c>
      <c r="N584" s="1" t="s">
        <v>812</v>
      </c>
      <c r="O584" s="3">
        <f t="shared" si="67"/>
        <v>2.1294</v>
      </c>
      <c r="P584" s="3">
        <v>3.38</v>
      </c>
      <c r="Q584" s="3">
        <v>1</v>
      </c>
      <c r="R584" s="3">
        <v>1.2505999999999999</v>
      </c>
      <c r="S584" s="11">
        <f t="shared" si="68"/>
        <v>100.048</v>
      </c>
      <c r="T584" t="str">
        <f t="shared" si="69"/>
        <v>PROFIT</v>
      </c>
    </row>
    <row r="585" spans="1:20" x14ac:dyDescent="0.25">
      <c r="A585" s="1" t="s">
        <v>813</v>
      </c>
      <c r="B585" s="9" t="str">
        <f t="shared" si="64"/>
        <v>11/25/2013</v>
      </c>
      <c r="C585" s="9" t="s">
        <v>4678</v>
      </c>
      <c r="D585" s="10" t="str">
        <f t="shared" si="65"/>
        <v>2013</v>
      </c>
      <c r="E585" s="10" t="str">
        <f t="shared" si="63"/>
        <v>November</v>
      </c>
      <c r="F585" s="2">
        <v>41603</v>
      </c>
      <c r="G585" s="2">
        <v>41608</v>
      </c>
      <c r="H585" s="9" t="str">
        <f t="shared" si="66"/>
        <v>On Date</v>
      </c>
      <c r="I585" s="1" t="s">
        <v>3562</v>
      </c>
      <c r="J585" s="1" t="s">
        <v>3133</v>
      </c>
      <c r="K585" s="1" t="s">
        <v>3221</v>
      </c>
      <c r="L585" s="1" t="s">
        <v>3145</v>
      </c>
      <c r="M585" s="1" t="s">
        <v>45</v>
      </c>
      <c r="N585" s="1" t="s">
        <v>814</v>
      </c>
      <c r="O585" s="3">
        <f t="shared" si="67"/>
        <v>17.038999999999998</v>
      </c>
      <c r="P585" s="3">
        <v>24.783999999999999</v>
      </c>
      <c r="Q585" s="3">
        <v>1</v>
      </c>
      <c r="R585" s="3">
        <v>7.7450000000000001</v>
      </c>
      <c r="S585" s="11">
        <f t="shared" si="68"/>
        <v>619.6</v>
      </c>
      <c r="T585" t="str">
        <f t="shared" si="69"/>
        <v>PROFIT</v>
      </c>
    </row>
    <row r="586" spans="1:20" x14ac:dyDescent="0.25">
      <c r="A586" s="1" t="s">
        <v>815</v>
      </c>
      <c r="B586" s="9" t="str">
        <f t="shared" si="64"/>
        <v>12/31/2012</v>
      </c>
      <c r="C586" s="9" t="s">
        <v>4679</v>
      </c>
      <c r="D586" s="10" t="str">
        <f t="shared" si="65"/>
        <v>2013</v>
      </c>
      <c r="E586" s="10" t="str">
        <f t="shared" si="63"/>
        <v>December</v>
      </c>
      <c r="F586" s="2">
        <v>41274</v>
      </c>
      <c r="G586" s="2">
        <v>41278</v>
      </c>
      <c r="H586" s="9" t="str">
        <f t="shared" si="66"/>
        <v>On Date</v>
      </c>
      <c r="I586" s="1" t="s">
        <v>3354</v>
      </c>
      <c r="J586" s="1" t="s">
        <v>3133</v>
      </c>
      <c r="K586" s="1" t="s">
        <v>3222</v>
      </c>
      <c r="L586" s="1" t="s">
        <v>3177</v>
      </c>
      <c r="M586" s="1" t="s">
        <v>18</v>
      </c>
      <c r="N586" s="1" t="s">
        <v>816</v>
      </c>
      <c r="O586" s="3">
        <f t="shared" si="67"/>
        <v>167.74449999999999</v>
      </c>
      <c r="P586" s="3">
        <v>487.98399999999998</v>
      </c>
      <c r="Q586" s="3">
        <v>2</v>
      </c>
      <c r="R586" s="3">
        <v>152.495</v>
      </c>
      <c r="S586" s="11">
        <f t="shared" si="68"/>
        <v>12199.6</v>
      </c>
      <c r="T586" t="str">
        <f t="shared" si="69"/>
        <v>PROFIT</v>
      </c>
    </row>
    <row r="587" spans="1:20" x14ac:dyDescent="0.25">
      <c r="A587" s="1" t="s">
        <v>817</v>
      </c>
      <c r="B587" s="9" t="str">
        <f t="shared" si="64"/>
        <v>10/22/2014</v>
      </c>
      <c r="C587" s="9" t="s">
        <v>4343</v>
      </c>
      <c r="D587" s="10" t="str">
        <f t="shared" si="65"/>
        <v>2014</v>
      </c>
      <c r="E587" s="10" t="str">
        <f t="shared" si="63"/>
        <v>October</v>
      </c>
      <c r="F587" s="2">
        <v>41934</v>
      </c>
      <c r="G587" s="2">
        <v>41935</v>
      </c>
      <c r="H587" s="9" t="str">
        <f t="shared" si="66"/>
        <v>On Date</v>
      </c>
      <c r="I587" s="1" t="s">
        <v>3500</v>
      </c>
      <c r="J587" s="1" t="s">
        <v>3133</v>
      </c>
      <c r="K587" s="1" t="s">
        <v>3223</v>
      </c>
      <c r="L587" s="1" t="s">
        <v>3145</v>
      </c>
      <c r="M587" s="1" t="s">
        <v>45</v>
      </c>
      <c r="N587" s="1" t="s">
        <v>818</v>
      </c>
      <c r="O587" s="3">
        <f t="shared" si="67"/>
        <v>3.3696000000000002</v>
      </c>
      <c r="P587" s="3">
        <v>5.1840000000000002</v>
      </c>
      <c r="Q587" s="3">
        <v>1</v>
      </c>
      <c r="R587" s="3">
        <v>1.8144</v>
      </c>
      <c r="S587" s="11">
        <f t="shared" si="68"/>
        <v>145.15199999999999</v>
      </c>
      <c r="T587" t="str">
        <f t="shared" si="69"/>
        <v>PROFIT</v>
      </c>
    </row>
    <row r="588" spans="1:20" x14ac:dyDescent="0.25">
      <c r="A588" s="1" t="s">
        <v>817</v>
      </c>
      <c r="B588" s="9" t="str">
        <f t="shared" si="64"/>
        <v>10/22/2014</v>
      </c>
      <c r="C588" s="9" t="s">
        <v>4343</v>
      </c>
      <c r="D588" s="10" t="str">
        <f t="shared" si="65"/>
        <v>2014</v>
      </c>
      <c r="E588" s="10" t="str">
        <f t="shared" ref="E588:E651" si="70">TEXT(B588,"mmmm")</f>
        <v>October</v>
      </c>
      <c r="F588" s="2">
        <v>41934</v>
      </c>
      <c r="G588" s="2">
        <v>41935</v>
      </c>
      <c r="H588" s="9" t="str">
        <f t="shared" si="66"/>
        <v>On Date</v>
      </c>
      <c r="I588" s="1" t="s">
        <v>3500</v>
      </c>
      <c r="J588" s="1" t="s">
        <v>3133</v>
      </c>
      <c r="K588" s="1" t="s">
        <v>3223</v>
      </c>
      <c r="L588" s="1" t="s">
        <v>3145</v>
      </c>
      <c r="M588" s="1" t="s">
        <v>72</v>
      </c>
      <c r="N588" s="1" t="s">
        <v>819</v>
      </c>
      <c r="O588" s="3">
        <f t="shared" si="67"/>
        <v>215.316</v>
      </c>
      <c r="P588" s="3">
        <v>478.48</v>
      </c>
      <c r="Q588" s="3">
        <v>2</v>
      </c>
      <c r="R588" s="3">
        <v>47.847999999999999</v>
      </c>
      <c r="S588" s="11">
        <f t="shared" si="68"/>
        <v>3827.84</v>
      </c>
      <c r="T588" t="str">
        <f t="shared" si="69"/>
        <v>PROFIT</v>
      </c>
    </row>
    <row r="589" spans="1:20" x14ac:dyDescent="0.25">
      <c r="A589" s="1" t="s">
        <v>817</v>
      </c>
      <c r="B589" s="9" t="str">
        <f t="shared" si="64"/>
        <v>10/22/2014</v>
      </c>
      <c r="C589" s="9" t="s">
        <v>4343</v>
      </c>
      <c r="D589" s="10" t="str">
        <f t="shared" si="65"/>
        <v>2014</v>
      </c>
      <c r="E589" s="10" t="str">
        <f t="shared" si="70"/>
        <v>October</v>
      </c>
      <c r="F589" s="2">
        <v>41934</v>
      </c>
      <c r="G589" s="2">
        <v>41935</v>
      </c>
      <c r="H589" s="9" t="str">
        <f t="shared" si="66"/>
        <v>On Date</v>
      </c>
      <c r="I589" s="1" t="s">
        <v>3500</v>
      </c>
      <c r="J589" s="1" t="s">
        <v>3133</v>
      </c>
      <c r="K589" s="1" t="s">
        <v>3223</v>
      </c>
      <c r="L589" s="1" t="s">
        <v>3145</v>
      </c>
      <c r="M589" s="1" t="s">
        <v>38</v>
      </c>
      <c r="N589" s="1" t="s">
        <v>820</v>
      </c>
      <c r="O589" s="3">
        <f t="shared" si="67"/>
        <v>10.827499999999999</v>
      </c>
      <c r="P589" s="3">
        <v>28.4</v>
      </c>
      <c r="Q589" s="3">
        <v>2</v>
      </c>
      <c r="R589" s="3">
        <v>6.7450000000000001</v>
      </c>
      <c r="S589" s="11">
        <f t="shared" si="68"/>
        <v>539.6</v>
      </c>
      <c r="T589" t="str">
        <f t="shared" si="69"/>
        <v>PROFIT</v>
      </c>
    </row>
    <row r="590" spans="1:20" x14ac:dyDescent="0.25">
      <c r="A590" s="1" t="s">
        <v>821</v>
      </c>
      <c r="B590" s="9" t="str">
        <f t="shared" si="64"/>
        <v>02/03/2012</v>
      </c>
      <c r="C590" s="9" t="s">
        <v>4680</v>
      </c>
      <c r="D590" s="10" t="str">
        <f t="shared" si="65"/>
        <v>2012</v>
      </c>
      <c r="E590" s="10" t="str">
        <f t="shared" si="70"/>
        <v>February</v>
      </c>
      <c r="F590" s="2">
        <v>40942</v>
      </c>
      <c r="G590" s="2">
        <v>40943</v>
      </c>
      <c r="H590" s="9" t="str">
        <f t="shared" si="66"/>
        <v>On Date</v>
      </c>
      <c r="I590" s="1" t="s">
        <v>3499</v>
      </c>
      <c r="J590" s="1" t="s">
        <v>3133</v>
      </c>
      <c r="K590" s="1" t="s">
        <v>3134</v>
      </c>
      <c r="L590" s="1" t="s">
        <v>3135</v>
      </c>
      <c r="M590" s="1" t="s">
        <v>12</v>
      </c>
      <c r="N590" s="1" t="s">
        <v>822</v>
      </c>
      <c r="O590" s="3">
        <f t="shared" si="67"/>
        <v>23.960999999999999</v>
      </c>
      <c r="P590" s="3">
        <v>136.91999999999999</v>
      </c>
      <c r="Q590" s="3">
        <v>4</v>
      </c>
      <c r="R590" s="3">
        <v>41.076000000000001</v>
      </c>
      <c r="S590" s="11">
        <f t="shared" si="68"/>
        <v>3286.08</v>
      </c>
      <c r="T590" t="str">
        <f t="shared" si="69"/>
        <v>PROFIT</v>
      </c>
    </row>
    <row r="591" spans="1:20" x14ac:dyDescent="0.25">
      <c r="A591" s="1" t="s">
        <v>823</v>
      </c>
      <c r="B591" s="9" t="str">
        <f t="shared" si="64"/>
        <v>11/16/2013</v>
      </c>
      <c r="C591" s="9" t="s">
        <v>4681</v>
      </c>
      <c r="D591" s="10" t="str">
        <f t="shared" si="65"/>
        <v>2013</v>
      </c>
      <c r="E591" s="10" t="str">
        <f t="shared" si="70"/>
        <v>November</v>
      </c>
      <c r="F591" s="2">
        <v>41594</v>
      </c>
      <c r="G591" s="2">
        <v>41601</v>
      </c>
      <c r="H591" s="9" t="str">
        <f t="shared" si="66"/>
        <v>Delay</v>
      </c>
      <c r="I591" s="1" t="s">
        <v>3563</v>
      </c>
      <c r="J591" s="1" t="s">
        <v>3133</v>
      </c>
      <c r="K591" s="1" t="s">
        <v>3134</v>
      </c>
      <c r="L591" s="1" t="s">
        <v>3135</v>
      </c>
      <c r="M591" s="1" t="s">
        <v>38</v>
      </c>
      <c r="N591" s="1" t="s">
        <v>262</v>
      </c>
      <c r="O591" s="3">
        <f t="shared" si="67"/>
        <v>19.546700000000001</v>
      </c>
      <c r="P591" s="3">
        <v>99.39</v>
      </c>
      <c r="Q591" s="3">
        <v>3</v>
      </c>
      <c r="R591" s="3">
        <v>40.749899999999997</v>
      </c>
      <c r="S591" s="11">
        <f t="shared" si="68"/>
        <v>3259.9919999999997</v>
      </c>
      <c r="T591" t="str">
        <f t="shared" si="69"/>
        <v>PROFIT</v>
      </c>
    </row>
    <row r="592" spans="1:20" x14ac:dyDescent="0.25">
      <c r="A592" s="1" t="s">
        <v>824</v>
      </c>
      <c r="B592" s="9" t="str">
        <f t="shared" si="64"/>
        <v>12/06/2014</v>
      </c>
      <c r="C592" s="9" t="s">
        <v>4069</v>
      </c>
      <c r="D592" s="10" t="str">
        <f t="shared" si="65"/>
        <v>2014</v>
      </c>
      <c r="E592" s="10" t="str">
        <f t="shared" si="70"/>
        <v>December</v>
      </c>
      <c r="F592" s="2">
        <v>41979</v>
      </c>
      <c r="G592" s="2">
        <v>41981</v>
      </c>
      <c r="H592" s="9" t="str">
        <f t="shared" si="66"/>
        <v>On Date</v>
      </c>
      <c r="I592" s="1" t="s">
        <v>3462</v>
      </c>
      <c r="J592" s="1" t="s">
        <v>3133</v>
      </c>
      <c r="K592" s="1" t="s">
        <v>3159</v>
      </c>
      <c r="L592" s="1" t="s">
        <v>3135</v>
      </c>
      <c r="M592" s="1" t="s">
        <v>45</v>
      </c>
      <c r="N592" s="1" t="s">
        <v>672</v>
      </c>
      <c r="O592" s="3">
        <f t="shared" si="67"/>
        <v>17.039000000000001</v>
      </c>
      <c r="P592" s="3">
        <v>92.94</v>
      </c>
      <c r="Q592" s="3">
        <v>3</v>
      </c>
      <c r="R592" s="3">
        <v>41.823</v>
      </c>
      <c r="S592" s="11">
        <f t="shared" si="68"/>
        <v>3345.84</v>
      </c>
      <c r="T592" t="str">
        <f t="shared" si="69"/>
        <v>PROFIT</v>
      </c>
    </row>
    <row r="593" spans="1:20" x14ac:dyDescent="0.25">
      <c r="A593" s="1" t="s">
        <v>825</v>
      </c>
      <c r="B593" s="9" t="str">
        <f t="shared" si="64"/>
        <v>03/10/2014</v>
      </c>
      <c r="C593" s="9" t="s">
        <v>4206</v>
      </c>
      <c r="D593" s="10" t="str">
        <f t="shared" si="65"/>
        <v>2014</v>
      </c>
      <c r="E593" s="10" t="str">
        <f t="shared" si="70"/>
        <v>March</v>
      </c>
      <c r="F593" s="2">
        <v>41708</v>
      </c>
      <c r="G593" s="2">
        <v>41712</v>
      </c>
      <c r="H593" s="9" t="str">
        <f t="shared" si="66"/>
        <v>On Date</v>
      </c>
      <c r="I593" s="1" t="s">
        <v>3443</v>
      </c>
      <c r="J593" s="1" t="s">
        <v>3133</v>
      </c>
      <c r="K593" s="1" t="s">
        <v>3140</v>
      </c>
      <c r="L593" s="1" t="s">
        <v>3135</v>
      </c>
      <c r="M593" s="1" t="s">
        <v>38</v>
      </c>
      <c r="N593" s="1" t="s">
        <v>162</v>
      </c>
      <c r="O593" s="3">
        <f t="shared" si="67"/>
        <v>64.993499999999997</v>
      </c>
      <c r="P593" s="3">
        <v>199.98</v>
      </c>
      <c r="Q593" s="3">
        <v>2</v>
      </c>
      <c r="R593" s="3">
        <v>69.992999999999995</v>
      </c>
      <c r="S593" s="11">
        <f t="shared" si="68"/>
        <v>5599.44</v>
      </c>
      <c r="T593" t="str">
        <f t="shared" si="69"/>
        <v>PROFIT</v>
      </c>
    </row>
    <row r="594" spans="1:20" x14ac:dyDescent="0.25">
      <c r="A594" s="1" t="s">
        <v>826</v>
      </c>
      <c r="B594" s="9" t="str">
        <f t="shared" si="64"/>
        <v>06/10/2013</v>
      </c>
      <c r="C594" s="9" t="s">
        <v>4609</v>
      </c>
      <c r="D594" s="10" t="str">
        <f t="shared" si="65"/>
        <v>2013</v>
      </c>
      <c r="E594" s="10" t="str">
        <f t="shared" si="70"/>
        <v>June</v>
      </c>
      <c r="F594" s="2">
        <v>41435</v>
      </c>
      <c r="G594" s="2">
        <v>41441</v>
      </c>
      <c r="H594" s="9" t="str">
        <f t="shared" si="66"/>
        <v>Delay</v>
      </c>
      <c r="I594" s="1" t="s">
        <v>3476</v>
      </c>
      <c r="J594" s="1" t="s">
        <v>3133</v>
      </c>
      <c r="K594" s="1" t="s">
        <v>3134</v>
      </c>
      <c r="L594" s="1" t="s">
        <v>3135</v>
      </c>
      <c r="M594" s="1" t="s">
        <v>16</v>
      </c>
      <c r="N594" s="1" t="s">
        <v>827</v>
      </c>
      <c r="O594" s="3">
        <f t="shared" si="67"/>
        <v>52.504499999999993</v>
      </c>
      <c r="P594" s="3">
        <v>177.48</v>
      </c>
      <c r="Q594" s="3">
        <v>3</v>
      </c>
      <c r="R594" s="3">
        <v>19.9665</v>
      </c>
      <c r="S594" s="11">
        <f t="shared" si="68"/>
        <v>1597.32</v>
      </c>
      <c r="T594" t="str">
        <f t="shared" si="69"/>
        <v>PROFIT</v>
      </c>
    </row>
    <row r="595" spans="1:20" x14ac:dyDescent="0.25">
      <c r="A595" s="1" t="s">
        <v>828</v>
      </c>
      <c r="B595" s="9" t="str">
        <f t="shared" si="64"/>
        <v>11/29/2014</v>
      </c>
      <c r="C595" s="9" t="s">
        <v>4072</v>
      </c>
      <c r="D595" s="10" t="str">
        <f t="shared" si="65"/>
        <v>2014</v>
      </c>
      <c r="E595" s="10" t="str">
        <f t="shared" si="70"/>
        <v>November</v>
      </c>
      <c r="F595" s="2">
        <v>41972</v>
      </c>
      <c r="G595" s="2">
        <v>41975</v>
      </c>
      <c r="H595" s="9" t="str">
        <f t="shared" si="66"/>
        <v>On Date</v>
      </c>
      <c r="I595" s="1" t="s">
        <v>3564</v>
      </c>
      <c r="J595" s="1" t="s">
        <v>3133</v>
      </c>
      <c r="K595" s="1" t="s">
        <v>3156</v>
      </c>
      <c r="L595" s="1" t="s">
        <v>3147</v>
      </c>
      <c r="M595" s="1" t="s">
        <v>45</v>
      </c>
      <c r="N595" s="1" t="s">
        <v>829</v>
      </c>
      <c r="O595" s="3">
        <f t="shared" si="67"/>
        <v>28.849600000000002</v>
      </c>
      <c r="P595" s="3">
        <v>88.768000000000001</v>
      </c>
      <c r="Q595" s="3">
        <v>2</v>
      </c>
      <c r="R595" s="3">
        <v>31.0688</v>
      </c>
      <c r="S595" s="11">
        <f t="shared" si="68"/>
        <v>2485.5039999999999</v>
      </c>
      <c r="T595" t="str">
        <f t="shared" si="69"/>
        <v>PROFIT</v>
      </c>
    </row>
    <row r="596" spans="1:20" x14ac:dyDescent="0.25">
      <c r="A596" s="1" t="s">
        <v>830</v>
      </c>
      <c r="B596" s="9" t="str">
        <f t="shared" si="64"/>
        <v>03/17/2014</v>
      </c>
      <c r="C596" s="9" t="s">
        <v>4548</v>
      </c>
      <c r="D596" s="10" t="str">
        <f t="shared" si="65"/>
        <v>2014</v>
      </c>
      <c r="E596" s="10" t="str">
        <f t="shared" si="70"/>
        <v>March</v>
      </c>
      <c r="F596" s="2">
        <v>41715</v>
      </c>
      <c r="G596" s="2">
        <v>41717</v>
      </c>
      <c r="H596" s="9" t="str">
        <f t="shared" si="66"/>
        <v>On Date</v>
      </c>
      <c r="I596" s="1" t="s">
        <v>3565</v>
      </c>
      <c r="J596" s="1" t="s">
        <v>3133</v>
      </c>
      <c r="K596" s="1" t="s">
        <v>3136</v>
      </c>
      <c r="L596" s="1" t="s">
        <v>3137</v>
      </c>
      <c r="M596" s="1" t="s">
        <v>45</v>
      </c>
      <c r="N596" s="1" t="s">
        <v>831</v>
      </c>
      <c r="O596" s="3">
        <f t="shared" si="67"/>
        <v>3.3696000000000006</v>
      </c>
      <c r="P596" s="3">
        <v>6.48</v>
      </c>
      <c r="Q596" s="3">
        <v>1</v>
      </c>
      <c r="R596" s="3">
        <v>3.1103999999999998</v>
      </c>
      <c r="S596" s="11">
        <f t="shared" si="68"/>
        <v>248.83199999999999</v>
      </c>
      <c r="T596" t="str">
        <f t="shared" si="69"/>
        <v>PROFIT</v>
      </c>
    </row>
    <row r="597" spans="1:20" x14ac:dyDescent="0.25">
      <c r="A597" s="1" t="s">
        <v>830</v>
      </c>
      <c r="B597" s="9" t="str">
        <f t="shared" si="64"/>
        <v>03/17/2014</v>
      </c>
      <c r="C597" s="9" t="s">
        <v>4548</v>
      </c>
      <c r="D597" s="10" t="str">
        <f t="shared" si="65"/>
        <v>2014</v>
      </c>
      <c r="E597" s="10" t="str">
        <f t="shared" si="70"/>
        <v>March</v>
      </c>
      <c r="F597" s="2">
        <v>41715</v>
      </c>
      <c r="G597" s="2">
        <v>41717</v>
      </c>
      <c r="H597" s="9" t="str">
        <f t="shared" si="66"/>
        <v>On Date</v>
      </c>
      <c r="I597" s="1" t="s">
        <v>3565</v>
      </c>
      <c r="J597" s="1" t="s">
        <v>3133</v>
      </c>
      <c r="K597" s="1" t="s">
        <v>3136</v>
      </c>
      <c r="L597" s="1" t="s">
        <v>3137</v>
      </c>
      <c r="M597" s="1" t="s">
        <v>28</v>
      </c>
      <c r="N597" s="1" t="s">
        <v>832</v>
      </c>
      <c r="O597" s="3">
        <f t="shared" si="67"/>
        <v>44.6496</v>
      </c>
      <c r="P597" s="3">
        <v>46.51</v>
      </c>
      <c r="Q597" s="3">
        <v>1</v>
      </c>
      <c r="R597" s="3">
        <v>1.8604000000000001</v>
      </c>
      <c r="S597" s="11">
        <f t="shared" si="68"/>
        <v>148.83199999999999</v>
      </c>
      <c r="T597" t="str">
        <f t="shared" si="69"/>
        <v>PROFIT</v>
      </c>
    </row>
    <row r="598" spans="1:20" x14ac:dyDescent="0.25">
      <c r="A598" s="1" t="s">
        <v>830</v>
      </c>
      <c r="B598" s="9" t="str">
        <f t="shared" si="64"/>
        <v>03/17/2014</v>
      </c>
      <c r="C598" s="9" t="s">
        <v>4548</v>
      </c>
      <c r="D598" s="10" t="str">
        <f t="shared" si="65"/>
        <v>2014</v>
      </c>
      <c r="E598" s="10" t="str">
        <f t="shared" si="70"/>
        <v>March</v>
      </c>
      <c r="F598" s="2">
        <v>41715</v>
      </c>
      <c r="G598" s="2">
        <v>41717</v>
      </c>
      <c r="H598" s="9" t="str">
        <f t="shared" si="66"/>
        <v>On Date</v>
      </c>
      <c r="I598" s="1" t="s">
        <v>3565</v>
      </c>
      <c r="J598" s="1" t="s">
        <v>3133</v>
      </c>
      <c r="K598" s="1" t="s">
        <v>3136</v>
      </c>
      <c r="L598" s="1" t="s">
        <v>3137</v>
      </c>
      <c r="M598" s="1" t="s">
        <v>16</v>
      </c>
      <c r="N598" s="1" t="s">
        <v>833</v>
      </c>
      <c r="O598" s="3">
        <f t="shared" si="67"/>
        <v>203.49259999999998</v>
      </c>
      <c r="P598" s="3">
        <v>659.976</v>
      </c>
      <c r="Q598" s="3">
        <v>3</v>
      </c>
      <c r="R598" s="3">
        <v>49.498199999999997</v>
      </c>
      <c r="S598" s="11">
        <f t="shared" si="68"/>
        <v>3959.8559999999998</v>
      </c>
      <c r="T598" t="str">
        <f t="shared" si="69"/>
        <v>PROFIT</v>
      </c>
    </row>
    <row r="599" spans="1:20" x14ac:dyDescent="0.25">
      <c r="A599" s="1" t="s">
        <v>834</v>
      </c>
      <c r="B599" s="9" t="str">
        <f t="shared" si="64"/>
        <v>11/28/2013</v>
      </c>
      <c r="C599" s="9" t="s">
        <v>4678</v>
      </c>
      <c r="D599" s="10" t="str">
        <f t="shared" si="65"/>
        <v>2013</v>
      </c>
      <c r="E599" s="10" t="str">
        <f t="shared" si="70"/>
        <v>November</v>
      </c>
      <c r="F599" s="2">
        <v>41606</v>
      </c>
      <c r="G599" s="2">
        <v>41608</v>
      </c>
      <c r="H599" s="9" t="str">
        <f t="shared" si="66"/>
        <v>On Date</v>
      </c>
      <c r="I599" s="1" t="s">
        <v>3566</v>
      </c>
      <c r="J599" s="1" t="s">
        <v>3133</v>
      </c>
      <c r="K599" s="1" t="s">
        <v>3151</v>
      </c>
      <c r="L599" s="1" t="s">
        <v>3143</v>
      </c>
      <c r="M599" s="1" t="s">
        <v>16</v>
      </c>
      <c r="N599" s="1" t="s">
        <v>835</v>
      </c>
      <c r="O599" s="3">
        <f t="shared" si="67"/>
        <v>248.19270000000003</v>
      </c>
      <c r="P599" s="3">
        <v>271.99200000000002</v>
      </c>
      <c r="Q599" s="3">
        <v>1</v>
      </c>
      <c r="R599" s="3">
        <v>23.799299999999999</v>
      </c>
      <c r="S599" s="11">
        <f t="shared" si="68"/>
        <v>1903.944</v>
      </c>
      <c r="T599" t="str">
        <f t="shared" si="69"/>
        <v>PROFIT</v>
      </c>
    </row>
    <row r="600" spans="1:20" x14ac:dyDescent="0.25">
      <c r="A600" s="1" t="s">
        <v>836</v>
      </c>
      <c r="B600" s="9" t="str">
        <f t="shared" si="64"/>
        <v>11/28/2014</v>
      </c>
      <c r="C600" s="9" t="s">
        <v>4243</v>
      </c>
      <c r="D600" s="10" t="str">
        <f t="shared" si="65"/>
        <v>2014</v>
      </c>
      <c r="E600" s="10" t="str">
        <f t="shared" si="70"/>
        <v>November</v>
      </c>
      <c r="F600" s="2">
        <v>41971</v>
      </c>
      <c r="G600" s="2">
        <v>41977</v>
      </c>
      <c r="H600" s="9" t="str">
        <f t="shared" si="66"/>
        <v>Delay</v>
      </c>
      <c r="I600" s="1" t="s">
        <v>3443</v>
      </c>
      <c r="J600" s="1" t="s">
        <v>3133</v>
      </c>
      <c r="K600" s="1" t="s">
        <v>3140</v>
      </c>
      <c r="L600" s="1" t="s">
        <v>3135</v>
      </c>
      <c r="M600" s="1" t="s">
        <v>45</v>
      </c>
      <c r="N600" s="1" t="s">
        <v>837</v>
      </c>
      <c r="O600" s="3">
        <f t="shared" si="67"/>
        <v>25.922300000000003</v>
      </c>
      <c r="P600" s="3">
        <v>244.55</v>
      </c>
      <c r="Q600" s="3">
        <v>5</v>
      </c>
      <c r="R600" s="3">
        <v>114.9385</v>
      </c>
      <c r="S600" s="11">
        <f t="shared" si="68"/>
        <v>9195.08</v>
      </c>
      <c r="T600" t="str">
        <f t="shared" si="69"/>
        <v>PROFIT</v>
      </c>
    </row>
    <row r="601" spans="1:20" x14ac:dyDescent="0.25">
      <c r="A601" s="1" t="s">
        <v>836</v>
      </c>
      <c r="B601" s="9" t="str">
        <f t="shared" si="64"/>
        <v>11/28/2014</v>
      </c>
      <c r="C601" s="9" t="s">
        <v>4243</v>
      </c>
      <c r="D601" s="10" t="str">
        <f t="shared" si="65"/>
        <v>2014</v>
      </c>
      <c r="E601" s="10" t="str">
        <f t="shared" si="70"/>
        <v>November</v>
      </c>
      <c r="F601" s="2">
        <v>41971</v>
      </c>
      <c r="G601" s="2">
        <v>41977</v>
      </c>
      <c r="H601" s="9" t="str">
        <f t="shared" si="66"/>
        <v>Delay</v>
      </c>
      <c r="I601" s="1" t="s">
        <v>3443</v>
      </c>
      <c r="J601" s="1" t="s">
        <v>3133</v>
      </c>
      <c r="K601" s="1" t="s">
        <v>3140</v>
      </c>
      <c r="L601" s="1" t="s">
        <v>3135</v>
      </c>
      <c r="M601" s="1" t="s">
        <v>38</v>
      </c>
      <c r="N601" s="1" t="s">
        <v>838</v>
      </c>
      <c r="O601" s="3">
        <f t="shared" si="67"/>
        <v>13.2928</v>
      </c>
      <c r="P601" s="3">
        <v>166.16</v>
      </c>
      <c r="Q601" s="3">
        <v>8</v>
      </c>
      <c r="R601" s="3">
        <v>59.817599999999999</v>
      </c>
      <c r="S601" s="11">
        <f t="shared" si="68"/>
        <v>4785.4079999999994</v>
      </c>
      <c r="T601" t="str">
        <f t="shared" si="69"/>
        <v>PROFIT</v>
      </c>
    </row>
    <row r="602" spans="1:20" x14ac:dyDescent="0.25">
      <c r="A602" s="1" t="s">
        <v>839</v>
      </c>
      <c r="B602" s="9" t="str">
        <f t="shared" si="64"/>
        <v>05/25/2012</v>
      </c>
      <c r="C602" s="9" t="s">
        <v>4682</v>
      </c>
      <c r="D602" s="10" t="str">
        <f t="shared" si="65"/>
        <v>2012</v>
      </c>
      <c r="E602" s="10" t="str">
        <f t="shared" si="70"/>
        <v>May</v>
      </c>
      <c r="F602" s="2">
        <v>41054</v>
      </c>
      <c r="G602" s="2">
        <v>41056</v>
      </c>
      <c r="H602" s="9" t="str">
        <f t="shared" si="66"/>
        <v>On Date</v>
      </c>
      <c r="I602" s="1" t="s">
        <v>3567</v>
      </c>
      <c r="J602" s="1" t="s">
        <v>3133</v>
      </c>
      <c r="K602" s="1" t="s">
        <v>3140</v>
      </c>
      <c r="L602" s="1" t="s">
        <v>3135</v>
      </c>
      <c r="M602" s="1" t="s">
        <v>12</v>
      </c>
      <c r="N602" s="1" t="s">
        <v>840</v>
      </c>
      <c r="O602" s="3">
        <f t="shared" si="67"/>
        <v>3.2896999999999998</v>
      </c>
      <c r="P602" s="3">
        <v>14.73</v>
      </c>
      <c r="Q602" s="3">
        <v>3</v>
      </c>
      <c r="R602" s="3">
        <v>4.8609</v>
      </c>
      <c r="S602" s="11">
        <f t="shared" si="68"/>
        <v>388.87200000000001</v>
      </c>
      <c r="T602" t="str">
        <f t="shared" si="69"/>
        <v>PROFIT</v>
      </c>
    </row>
    <row r="603" spans="1:20" x14ac:dyDescent="0.25">
      <c r="A603" s="1" t="s">
        <v>841</v>
      </c>
      <c r="B603" s="9" t="str">
        <f t="shared" si="64"/>
        <v>07/09/2013</v>
      </c>
      <c r="C603" s="9" t="s">
        <v>4055</v>
      </c>
      <c r="D603" s="10" t="str">
        <f t="shared" si="65"/>
        <v>2013</v>
      </c>
      <c r="E603" s="10" t="str">
        <f t="shared" si="70"/>
        <v>July</v>
      </c>
      <c r="F603" s="2">
        <v>41464</v>
      </c>
      <c r="G603" s="2">
        <v>41468</v>
      </c>
      <c r="H603" s="9" t="str">
        <f t="shared" si="66"/>
        <v>On Date</v>
      </c>
      <c r="I603" s="1" t="s">
        <v>3568</v>
      </c>
      <c r="J603" s="1" t="s">
        <v>3133</v>
      </c>
      <c r="K603" s="1" t="s">
        <v>3224</v>
      </c>
      <c r="L603" s="1" t="s">
        <v>3147</v>
      </c>
      <c r="M603" s="1" t="s">
        <v>18</v>
      </c>
      <c r="N603" s="1" t="s">
        <v>842</v>
      </c>
      <c r="O603" s="3">
        <f t="shared" si="67"/>
        <v>16.64</v>
      </c>
      <c r="P603" s="3">
        <v>19.968</v>
      </c>
      <c r="Q603" s="3">
        <v>2</v>
      </c>
      <c r="R603" s="3">
        <v>-13.311999999999999</v>
      </c>
      <c r="S603" s="11">
        <f t="shared" si="68"/>
        <v>-1064.96</v>
      </c>
      <c r="T603" t="str">
        <f t="shared" si="69"/>
        <v>LOSS</v>
      </c>
    </row>
    <row r="604" spans="1:20" x14ac:dyDescent="0.25">
      <c r="A604" s="1" t="s">
        <v>841</v>
      </c>
      <c r="B604" s="9" t="str">
        <f t="shared" si="64"/>
        <v>07/09/2013</v>
      </c>
      <c r="C604" s="9" t="s">
        <v>4055</v>
      </c>
      <c r="D604" s="10" t="str">
        <f t="shared" si="65"/>
        <v>2013</v>
      </c>
      <c r="E604" s="10" t="str">
        <f t="shared" si="70"/>
        <v>July</v>
      </c>
      <c r="F604" s="2">
        <v>41464</v>
      </c>
      <c r="G604" s="2">
        <v>41468</v>
      </c>
      <c r="H604" s="9" t="str">
        <f t="shared" si="66"/>
        <v>On Date</v>
      </c>
      <c r="I604" s="1" t="s">
        <v>3568</v>
      </c>
      <c r="J604" s="1" t="s">
        <v>3133</v>
      </c>
      <c r="K604" s="1" t="s">
        <v>3224</v>
      </c>
      <c r="L604" s="1" t="s">
        <v>3147</v>
      </c>
      <c r="M604" s="1" t="s">
        <v>28</v>
      </c>
      <c r="N604" s="1" t="s">
        <v>843</v>
      </c>
      <c r="O604" s="3">
        <f t="shared" si="67"/>
        <v>4.9634</v>
      </c>
      <c r="P604" s="3">
        <v>33.488</v>
      </c>
      <c r="Q604" s="3">
        <v>7</v>
      </c>
      <c r="R604" s="3">
        <v>-1.2558</v>
      </c>
      <c r="S604" s="11">
        <f t="shared" si="68"/>
        <v>-100.464</v>
      </c>
      <c r="T604" t="str">
        <f t="shared" si="69"/>
        <v>LOSS</v>
      </c>
    </row>
    <row r="605" spans="1:20" x14ac:dyDescent="0.25">
      <c r="A605" s="1" t="s">
        <v>841</v>
      </c>
      <c r="B605" s="9" t="str">
        <f t="shared" si="64"/>
        <v>07/09/2013</v>
      </c>
      <c r="C605" s="9" t="s">
        <v>4055</v>
      </c>
      <c r="D605" s="10" t="str">
        <f t="shared" si="65"/>
        <v>2013</v>
      </c>
      <c r="E605" s="10" t="str">
        <f t="shared" si="70"/>
        <v>July</v>
      </c>
      <c r="F605" s="2">
        <v>41464</v>
      </c>
      <c r="G605" s="2">
        <v>41468</v>
      </c>
      <c r="H605" s="9" t="str">
        <f t="shared" si="66"/>
        <v>On Date</v>
      </c>
      <c r="I605" s="1" t="s">
        <v>3568</v>
      </c>
      <c r="J605" s="1" t="s">
        <v>3133</v>
      </c>
      <c r="K605" s="1" t="s">
        <v>3224</v>
      </c>
      <c r="L605" s="1" t="s">
        <v>3147</v>
      </c>
      <c r="M605" s="1" t="s">
        <v>18</v>
      </c>
      <c r="N605" s="1" t="s">
        <v>37</v>
      </c>
      <c r="O605" s="3">
        <f t="shared" si="67"/>
        <v>3.7128000000000001</v>
      </c>
      <c r="P605" s="3">
        <v>8.7360000000000007</v>
      </c>
      <c r="Q605" s="3">
        <v>4</v>
      </c>
      <c r="R605" s="3">
        <v>-6.1151999999999997</v>
      </c>
      <c r="S605" s="11">
        <f t="shared" si="68"/>
        <v>-489.21600000000001</v>
      </c>
      <c r="T605" t="str">
        <f t="shared" si="69"/>
        <v>LOSS</v>
      </c>
    </row>
    <row r="606" spans="1:20" x14ac:dyDescent="0.25">
      <c r="A606" s="1" t="s">
        <v>841</v>
      </c>
      <c r="B606" s="9" t="str">
        <f t="shared" si="64"/>
        <v>07/09/2013</v>
      </c>
      <c r="C606" s="9" t="s">
        <v>4055</v>
      </c>
      <c r="D606" s="10" t="str">
        <f t="shared" si="65"/>
        <v>2013</v>
      </c>
      <c r="E606" s="10" t="str">
        <f t="shared" si="70"/>
        <v>July</v>
      </c>
      <c r="F606" s="2">
        <v>41464</v>
      </c>
      <c r="G606" s="2">
        <v>41468</v>
      </c>
      <c r="H606" s="9" t="str">
        <f t="shared" si="66"/>
        <v>On Date</v>
      </c>
      <c r="I606" s="1" t="s">
        <v>3568</v>
      </c>
      <c r="J606" s="1" t="s">
        <v>3133</v>
      </c>
      <c r="K606" s="1" t="s">
        <v>3224</v>
      </c>
      <c r="L606" s="1" t="s">
        <v>3147</v>
      </c>
      <c r="M606" s="1" t="s">
        <v>72</v>
      </c>
      <c r="N606" s="1" t="s">
        <v>844</v>
      </c>
      <c r="O606" s="3">
        <f t="shared" si="67"/>
        <v>196.102</v>
      </c>
      <c r="P606" s="3">
        <v>662.88</v>
      </c>
      <c r="Q606" s="3">
        <v>3</v>
      </c>
      <c r="R606" s="3">
        <v>74.573999999999998</v>
      </c>
      <c r="S606" s="11">
        <f t="shared" si="68"/>
        <v>5965.92</v>
      </c>
      <c r="T606" t="str">
        <f t="shared" si="69"/>
        <v>PROFIT</v>
      </c>
    </row>
    <row r="607" spans="1:20" x14ac:dyDescent="0.25">
      <c r="A607" s="1" t="s">
        <v>845</v>
      </c>
      <c r="B607" s="9" t="str">
        <f t="shared" si="64"/>
        <v>05/08/2012</v>
      </c>
      <c r="C607" s="9" t="s">
        <v>4255</v>
      </c>
      <c r="D607" s="10" t="str">
        <f t="shared" si="65"/>
        <v>2012</v>
      </c>
      <c r="E607" s="10" t="str">
        <f t="shared" si="70"/>
        <v>May</v>
      </c>
      <c r="F607" s="2">
        <v>41037</v>
      </c>
      <c r="G607" s="2">
        <v>41041</v>
      </c>
      <c r="H607" s="9" t="str">
        <f t="shared" si="66"/>
        <v>On Date</v>
      </c>
      <c r="I607" s="1" t="s">
        <v>3387</v>
      </c>
      <c r="J607" s="1" t="s">
        <v>3133</v>
      </c>
      <c r="K607" s="1" t="s">
        <v>3181</v>
      </c>
      <c r="L607" s="1" t="s">
        <v>3145</v>
      </c>
      <c r="M607" s="1" t="s">
        <v>14</v>
      </c>
      <c r="N607" s="1" t="s">
        <v>846</v>
      </c>
      <c r="O607" s="3">
        <f t="shared" si="67"/>
        <v>2.3288000000000002</v>
      </c>
      <c r="P607" s="3">
        <v>5.2480000000000002</v>
      </c>
      <c r="Q607" s="3">
        <v>2</v>
      </c>
      <c r="R607" s="3">
        <v>0.59040000000000004</v>
      </c>
      <c r="S607" s="11">
        <f t="shared" si="68"/>
        <v>47.231999999999999</v>
      </c>
      <c r="T607" t="str">
        <f t="shared" si="69"/>
        <v>PROFIT</v>
      </c>
    </row>
    <row r="608" spans="1:20" x14ac:dyDescent="0.25">
      <c r="A608" s="1" t="s">
        <v>847</v>
      </c>
      <c r="B608" s="9" t="str">
        <f t="shared" si="64"/>
        <v>04/15/2013</v>
      </c>
      <c r="C608" s="9" t="s">
        <v>4052</v>
      </c>
      <c r="D608" s="10" t="str">
        <f t="shared" si="65"/>
        <v>2013</v>
      </c>
      <c r="E608" s="10" t="str">
        <f t="shared" si="70"/>
        <v>April</v>
      </c>
      <c r="F608" s="2">
        <v>41379</v>
      </c>
      <c r="G608" s="2">
        <v>41379</v>
      </c>
      <c r="H608" s="9" t="str">
        <f t="shared" si="66"/>
        <v>On Date</v>
      </c>
      <c r="I608" s="1" t="s">
        <v>3491</v>
      </c>
      <c r="J608" s="1" t="s">
        <v>3133</v>
      </c>
      <c r="K608" s="1" t="s">
        <v>3208</v>
      </c>
      <c r="L608" s="1" t="s">
        <v>3143</v>
      </c>
      <c r="M608" s="1" t="s">
        <v>72</v>
      </c>
      <c r="N608" s="1" t="s">
        <v>156</v>
      </c>
      <c r="O608" s="3">
        <f t="shared" si="67"/>
        <v>207.1283</v>
      </c>
      <c r="P608" s="3">
        <v>933.53599999999994</v>
      </c>
      <c r="Q608" s="3">
        <v>4</v>
      </c>
      <c r="R608" s="3">
        <v>105.0228</v>
      </c>
      <c r="S608" s="11">
        <f t="shared" si="68"/>
        <v>8401.8240000000005</v>
      </c>
      <c r="T608" t="str">
        <f t="shared" si="69"/>
        <v>PROFIT</v>
      </c>
    </row>
    <row r="609" spans="1:20" x14ac:dyDescent="0.25">
      <c r="A609" s="1" t="s">
        <v>847</v>
      </c>
      <c r="B609" s="9" t="str">
        <f t="shared" si="64"/>
        <v>04/15/2013</v>
      </c>
      <c r="C609" s="9" t="s">
        <v>4052</v>
      </c>
      <c r="D609" s="10" t="str">
        <f t="shared" si="65"/>
        <v>2013</v>
      </c>
      <c r="E609" s="10" t="str">
        <f t="shared" si="70"/>
        <v>April</v>
      </c>
      <c r="F609" s="2">
        <v>41379</v>
      </c>
      <c r="G609" s="2">
        <v>41379</v>
      </c>
      <c r="H609" s="9" t="str">
        <f t="shared" si="66"/>
        <v>On Date</v>
      </c>
      <c r="I609" s="1" t="s">
        <v>3491</v>
      </c>
      <c r="J609" s="1" t="s">
        <v>3133</v>
      </c>
      <c r="K609" s="1" t="s">
        <v>3208</v>
      </c>
      <c r="L609" s="1" t="s">
        <v>3143</v>
      </c>
      <c r="M609" s="1" t="s">
        <v>28</v>
      </c>
      <c r="N609" s="1" t="s">
        <v>848</v>
      </c>
      <c r="O609" s="3">
        <f t="shared" si="67"/>
        <v>9.6695999999999991</v>
      </c>
      <c r="P609" s="3">
        <v>42.975999999999999</v>
      </c>
      <c r="Q609" s="3">
        <v>4</v>
      </c>
      <c r="R609" s="3">
        <v>4.2976000000000001</v>
      </c>
      <c r="S609" s="11">
        <f t="shared" si="68"/>
        <v>343.80799999999999</v>
      </c>
      <c r="T609" t="str">
        <f t="shared" si="69"/>
        <v>PROFIT</v>
      </c>
    </row>
    <row r="610" spans="1:20" x14ac:dyDescent="0.25">
      <c r="A610" s="1" t="s">
        <v>849</v>
      </c>
      <c r="B610" s="9" t="str">
        <f t="shared" si="64"/>
        <v>11/25/2011</v>
      </c>
      <c r="C610" s="9" t="s">
        <v>4683</v>
      </c>
      <c r="D610" s="10" t="str">
        <f t="shared" si="65"/>
        <v>2011</v>
      </c>
      <c r="E610" s="10" t="str">
        <f t="shared" si="70"/>
        <v>November</v>
      </c>
      <c r="F610" s="2">
        <v>40872</v>
      </c>
      <c r="G610" s="2">
        <v>40874</v>
      </c>
      <c r="H610" s="9" t="str">
        <f t="shared" si="66"/>
        <v>On Date</v>
      </c>
      <c r="I610" s="1" t="s">
        <v>3569</v>
      </c>
      <c r="J610" s="1" t="s">
        <v>3133</v>
      </c>
      <c r="K610" s="1" t="s">
        <v>3160</v>
      </c>
      <c r="L610" s="1" t="s">
        <v>3135</v>
      </c>
      <c r="M610" s="1" t="s">
        <v>20</v>
      </c>
      <c r="N610" s="1" t="s">
        <v>386</v>
      </c>
      <c r="O610" s="3">
        <f t="shared" si="67"/>
        <v>37.970799999999997</v>
      </c>
      <c r="P610" s="3">
        <v>320.88</v>
      </c>
      <c r="Q610" s="3">
        <v>6</v>
      </c>
      <c r="R610" s="3">
        <v>93.055199999999999</v>
      </c>
      <c r="S610" s="11">
        <f t="shared" si="68"/>
        <v>7444.4160000000002</v>
      </c>
      <c r="T610" t="str">
        <f t="shared" si="69"/>
        <v>PROFIT</v>
      </c>
    </row>
    <row r="611" spans="1:20" x14ac:dyDescent="0.25">
      <c r="A611" s="1" t="s">
        <v>849</v>
      </c>
      <c r="B611" s="9" t="str">
        <f t="shared" si="64"/>
        <v>11/25/2011</v>
      </c>
      <c r="C611" s="9" t="s">
        <v>4683</v>
      </c>
      <c r="D611" s="10" t="str">
        <f t="shared" si="65"/>
        <v>2011</v>
      </c>
      <c r="E611" s="10" t="str">
        <f t="shared" si="70"/>
        <v>November</v>
      </c>
      <c r="F611" s="2">
        <v>40872</v>
      </c>
      <c r="G611" s="2">
        <v>40874</v>
      </c>
      <c r="H611" s="9" t="str">
        <f t="shared" si="66"/>
        <v>On Date</v>
      </c>
      <c r="I611" s="1" t="s">
        <v>3569</v>
      </c>
      <c r="J611" s="1" t="s">
        <v>3133</v>
      </c>
      <c r="K611" s="1" t="s">
        <v>3160</v>
      </c>
      <c r="L611" s="1" t="s">
        <v>3135</v>
      </c>
      <c r="M611" s="1" t="s">
        <v>12</v>
      </c>
      <c r="N611" s="1" t="s">
        <v>106</v>
      </c>
      <c r="O611" s="3">
        <f t="shared" si="67"/>
        <v>4.4576000000000002</v>
      </c>
      <c r="P611" s="3">
        <v>23.88</v>
      </c>
      <c r="Q611" s="3">
        <v>3</v>
      </c>
      <c r="R611" s="3">
        <v>10.507199999999999</v>
      </c>
      <c r="S611" s="11">
        <f t="shared" si="68"/>
        <v>840.57599999999991</v>
      </c>
      <c r="T611" t="str">
        <f t="shared" si="69"/>
        <v>PROFIT</v>
      </c>
    </row>
    <row r="612" spans="1:20" x14ac:dyDescent="0.25">
      <c r="A612" s="1" t="s">
        <v>849</v>
      </c>
      <c r="B612" s="9" t="str">
        <f t="shared" si="64"/>
        <v>11/25/2011</v>
      </c>
      <c r="C612" s="9" t="s">
        <v>4683</v>
      </c>
      <c r="D612" s="10" t="str">
        <f t="shared" si="65"/>
        <v>2011</v>
      </c>
      <c r="E612" s="10" t="str">
        <f t="shared" si="70"/>
        <v>November</v>
      </c>
      <c r="F612" s="2">
        <v>40872</v>
      </c>
      <c r="G612" s="2">
        <v>40874</v>
      </c>
      <c r="H612" s="9" t="str">
        <f t="shared" si="66"/>
        <v>On Date</v>
      </c>
      <c r="I612" s="1" t="s">
        <v>3569</v>
      </c>
      <c r="J612" s="1" t="s">
        <v>3133</v>
      </c>
      <c r="K612" s="1" t="s">
        <v>3160</v>
      </c>
      <c r="L612" s="1" t="s">
        <v>3135</v>
      </c>
      <c r="M612" s="1" t="s">
        <v>45</v>
      </c>
      <c r="N612" s="1" t="s">
        <v>850</v>
      </c>
      <c r="O612" s="3">
        <f t="shared" si="67"/>
        <v>3.6126000000000005</v>
      </c>
      <c r="P612" s="3">
        <v>26.76</v>
      </c>
      <c r="Q612" s="3">
        <v>4</v>
      </c>
      <c r="R612" s="3">
        <v>12.3096</v>
      </c>
      <c r="S612" s="11">
        <f t="shared" si="68"/>
        <v>984.76800000000003</v>
      </c>
      <c r="T612" t="str">
        <f t="shared" si="69"/>
        <v>PROFIT</v>
      </c>
    </row>
    <row r="613" spans="1:20" x14ac:dyDescent="0.25">
      <c r="A613" s="1" t="s">
        <v>851</v>
      </c>
      <c r="B613" s="9" t="str">
        <f t="shared" si="64"/>
        <v>06/26/2014</v>
      </c>
      <c r="C613" s="9" t="s">
        <v>4622</v>
      </c>
      <c r="D613" s="10" t="str">
        <f t="shared" si="65"/>
        <v>2014</v>
      </c>
      <c r="E613" s="10" t="str">
        <f t="shared" si="70"/>
        <v>June</v>
      </c>
      <c r="F613" s="2">
        <v>41816</v>
      </c>
      <c r="G613" s="2">
        <v>41823</v>
      </c>
      <c r="H613" s="9" t="str">
        <f t="shared" si="66"/>
        <v>Delay</v>
      </c>
      <c r="I613" s="1" t="s">
        <v>3570</v>
      </c>
      <c r="J613" s="1" t="s">
        <v>3133</v>
      </c>
      <c r="K613" s="1" t="s">
        <v>3223</v>
      </c>
      <c r="L613" s="1" t="s">
        <v>3145</v>
      </c>
      <c r="M613" s="1" t="s">
        <v>9</v>
      </c>
      <c r="N613" s="1" t="s">
        <v>236</v>
      </c>
      <c r="O613" s="3">
        <f t="shared" si="67"/>
        <v>7.4000000000000012</v>
      </c>
      <c r="P613" s="3">
        <v>71.040000000000006</v>
      </c>
      <c r="Q613" s="3">
        <v>6</v>
      </c>
      <c r="R613" s="3">
        <v>26.64</v>
      </c>
      <c r="S613" s="11">
        <f t="shared" si="68"/>
        <v>2131.1999999999998</v>
      </c>
      <c r="T613" t="str">
        <f t="shared" si="69"/>
        <v>PROFIT</v>
      </c>
    </row>
    <row r="614" spans="1:20" x14ac:dyDescent="0.25">
      <c r="A614" s="1" t="s">
        <v>851</v>
      </c>
      <c r="B614" s="9" t="str">
        <f t="shared" si="64"/>
        <v>06/26/2014</v>
      </c>
      <c r="C614" s="9" t="s">
        <v>4622</v>
      </c>
      <c r="D614" s="10" t="str">
        <f t="shared" si="65"/>
        <v>2014</v>
      </c>
      <c r="E614" s="10" t="str">
        <f t="shared" si="70"/>
        <v>June</v>
      </c>
      <c r="F614" s="2">
        <v>41816</v>
      </c>
      <c r="G614" s="2">
        <v>41823</v>
      </c>
      <c r="H614" s="9" t="str">
        <f t="shared" si="66"/>
        <v>Delay</v>
      </c>
      <c r="I614" s="1" t="s">
        <v>3570</v>
      </c>
      <c r="J614" s="1" t="s">
        <v>3133</v>
      </c>
      <c r="K614" s="1" t="s">
        <v>3223</v>
      </c>
      <c r="L614" s="1" t="s">
        <v>3145</v>
      </c>
      <c r="M614" s="1" t="s">
        <v>14</v>
      </c>
      <c r="N614" s="1" t="s">
        <v>852</v>
      </c>
      <c r="O614" s="3">
        <f t="shared" si="67"/>
        <v>2.3046000000000002</v>
      </c>
      <c r="P614" s="3">
        <v>5.3440000000000003</v>
      </c>
      <c r="Q614" s="3">
        <v>2</v>
      </c>
      <c r="R614" s="3">
        <v>0.73480000000000001</v>
      </c>
      <c r="S614" s="11">
        <f t="shared" si="68"/>
        <v>58.783999999999999</v>
      </c>
      <c r="T614" t="str">
        <f t="shared" si="69"/>
        <v>PROFIT</v>
      </c>
    </row>
    <row r="615" spans="1:20" x14ac:dyDescent="0.25">
      <c r="A615" s="1" t="s">
        <v>851</v>
      </c>
      <c r="B615" s="9" t="str">
        <f t="shared" si="64"/>
        <v>06/26/2014</v>
      </c>
      <c r="C615" s="9" t="s">
        <v>4622</v>
      </c>
      <c r="D615" s="10" t="str">
        <f t="shared" si="65"/>
        <v>2014</v>
      </c>
      <c r="E615" s="10" t="str">
        <f t="shared" si="70"/>
        <v>June</v>
      </c>
      <c r="F615" s="2">
        <v>41816</v>
      </c>
      <c r="G615" s="2">
        <v>41823</v>
      </c>
      <c r="H615" s="9" t="str">
        <f t="shared" si="66"/>
        <v>Delay</v>
      </c>
      <c r="I615" s="1" t="s">
        <v>3570</v>
      </c>
      <c r="J615" s="1" t="s">
        <v>3133</v>
      </c>
      <c r="K615" s="1" t="s">
        <v>3223</v>
      </c>
      <c r="L615" s="1" t="s">
        <v>3145</v>
      </c>
      <c r="M615" s="1" t="s">
        <v>79</v>
      </c>
      <c r="N615" s="1" t="s">
        <v>853</v>
      </c>
      <c r="O615" s="3">
        <f t="shared" si="67"/>
        <v>4.4744999999999999</v>
      </c>
      <c r="P615" s="3">
        <v>11.304</v>
      </c>
      <c r="Q615" s="3">
        <v>3</v>
      </c>
      <c r="R615" s="3">
        <v>-2.1194999999999999</v>
      </c>
      <c r="S615" s="11">
        <f t="shared" si="68"/>
        <v>-169.56</v>
      </c>
      <c r="T615" t="str">
        <f t="shared" si="69"/>
        <v>LOSS</v>
      </c>
    </row>
    <row r="616" spans="1:20" x14ac:dyDescent="0.25">
      <c r="A616" s="1" t="s">
        <v>854</v>
      </c>
      <c r="B616" s="9" t="str">
        <f t="shared" si="64"/>
        <v>04/12/2014</v>
      </c>
      <c r="C616" s="9" t="s">
        <v>4675</v>
      </c>
      <c r="D616" s="10" t="str">
        <f t="shared" si="65"/>
        <v>2014</v>
      </c>
      <c r="E616" s="10" t="str">
        <f t="shared" si="70"/>
        <v>April</v>
      </c>
      <c r="F616" s="2">
        <v>41741</v>
      </c>
      <c r="G616" s="2">
        <v>41748</v>
      </c>
      <c r="H616" s="9" t="str">
        <f t="shared" si="66"/>
        <v>Delay</v>
      </c>
      <c r="I616" s="1" t="s">
        <v>3571</v>
      </c>
      <c r="J616" s="1" t="s">
        <v>3133</v>
      </c>
      <c r="K616" s="1" t="s">
        <v>3150</v>
      </c>
      <c r="L616" s="1" t="s">
        <v>3135</v>
      </c>
      <c r="M616" s="1" t="s">
        <v>38</v>
      </c>
      <c r="N616" s="1" t="s">
        <v>636</v>
      </c>
      <c r="O616" s="3">
        <f t="shared" si="67"/>
        <v>35.591099999999997</v>
      </c>
      <c r="P616" s="3">
        <v>199.95</v>
      </c>
      <c r="Q616" s="3">
        <v>5</v>
      </c>
      <c r="R616" s="3">
        <v>21.994499999999999</v>
      </c>
      <c r="S616" s="11">
        <f t="shared" si="68"/>
        <v>1759.56</v>
      </c>
      <c r="T616" t="str">
        <f t="shared" si="69"/>
        <v>PROFIT</v>
      </c>
    </row>
    <row r="617" spans="1:20" x14ac:dyDescent="0.25">
      <c r="A617" s="1" t="s">
        <v>854</v>
      </c>
      <c r="B617" s="9" t="str">
        <f t="shared" si="64"/>
        <v>04/12/2014</v>
      </c>
      <c r="C617" s="9" t="s">
        <v>4675</v>
      </c>
      <c r="D617" s="10" t="str">
        <f t="shared" si="65"/>
        <v>2014</v>
      </c>
      <c r="E617" s="10" t="str">
        <f t="shared" si="70"/>
        <v>April</v>
      </c>
      <c r="F617" s="2">
        <v>41741</v>
      </c>
      <c r="G617" s="2">
        <v>41748</v>
      </c>
      <c r="H617" s="9" t="str">
        <f t="shared" si="66"/>
        <v>Delay</v>
      </c>
      <c r="I617" s="1" t="s">
        <v>3571</v>
      </c>
      <c r="J617" s="1" t="s">
        <v>3133</v>
      </c>
      <c r="K617" s="1" t="s">
        <v>3150</v>
      </c>
      <c r="L617" s="1" t="s">
        <v>3135</v>
      </c>
      <c r="M617" s="1" t="s">
        <v>14</v>
      </c>
      <c r="N617" s="1" t="s">
        <v>855</v>
      </c>
      <c r="O617" s="3">
        <f t="shared" si="67"/>
        <v>3.9467999999999996</v>
      </c>
      <c r="P617" s="3">
        <v>41.86</v>
      </c>
      <c r="Q617" s="3">
        <v>7</v>
      </c>
      <c r="R617" s="3">
        <v>14.2324</v>
      </c>
      <c r="S617" s="11">
        <f t="shared" si="68"/>
        <v>1138.5920000000001</v>
      </c>
      <c r="T617" t="str">
        <f t="shared" si="69"/>
        <v>PROFIT</v>
      </c>
    </row>
    <row r="618" spans="1:20" x14ac:dyDescent="0.25">
      <c r="A618" s="1" t="s">
        <v>856</v>
      </c>
      <c r="B618" s="9" t="str">
        <f t="shared" si="64"/>
        <v>03/19/2012</v>
      </c>
      <c r="C618" s="9" t="s">
        <v>4529</v>
      </c>
      <c r="D618" s="10" t="str">
        <f t="shared" si="65"/>
        <v>2012</v>
      </c>
      <c r="E618" s="10" t="str">
        <f t="shared" si="70"/>
        <v>March</v>
      </c>
      <c r="F618" s="2">
        <v>40987</v>
      </c>
      <c r="G618" s="2">
        <v>40991</v>
      </c>
      <c r="H618" s="9" t="str">
        <f t="shared" si="66"/>
        <v>On Date</v>
      </c>
      <c r="I618" s="1" t="s">
        <v>3572</v>
      </c>
      <c r="J618" s="1" t="s">
        <v>3133</v>
      </c>
      <c r="K618" s="1" t="s">
        <v>3225</v>
      </c>
      <c r="L618" s="1" t="s">
        <v>3135</v>
      </c>
      <c r="M618" s="1" t="s">
        <v>18</v>
      </c>
      <c r="N618" s="1" t="s">
        <v>857</v>
      </c>
      <c r="O618" s="3">
        <f t="shared" si="67"/>
        <v>5.5998000000000001</v>
      </c>
      <c r="P618" s="3">
        <v>17.568000000000001</v>
      </c>
      <c r="Q618" s="3">
        <v>2</v>
      </c>
      <c r="R618" s="3">
        <v>6.3684000000000003</v>
      </c>
      <c r="S618" s="11">
        <f t="shared" si="68"/>
        <v>509.47200000000004</v>
      </c>
      <c r="T618" t="str">
        <f t="shared" si="69"/>
        <v>PROFIT</v>
      </c>
    </row>
    <row r="619" spans="1:20" x14ac:dyDescent="0.25">
      <c r="A619" s="1" t="s">
        <v>856</v>
      </c>
      <c r="B619" s="9" t="str">
        <f t="shared" si="64"/>
        <v>03/19/2012</v>
      </c>
      <c r="C619" s="9" t="s">
        <v>4529</v>
      </c>
      <c r="D619" s="10" t="str">
        <f t="shared" si="65"/>
        <v>2012</v>
      </c>
      <c r="E619" s="10" t="str">
        <f t="shared" si="70"/>
        <v>March</v>
      </c>
      <c r="F619" s="2">
        <v>40987</v>
      </c>
      <c r="G619" s="2">
        <v>40991</v>
      </c>
      <c r="H619" s="9" t="str">
        <f t="shared" si="66"/>
        <v>On Date</v>
      </c>
      <c r="I619" s="1" t="s">
        <v>3572</v>
      </c>
      <c r="J619" s="1" t="s">
        <v>3133</v>
      </c>
      <c r="K619" s="1" t="s">
        <v>3225</v>
      </c>
      <c r="L619" s="1" t="s">
        <v>3135</v>
      </c>
      <c r="M619" s="1" t="s">
        <v>9</v>
      </c>
      <c r="N619" s="1" t="s">
        <v>10</v>
      </c>
      <c r="O619" s="3">
        <f t="shared" si="67"/>
        <v>3.8742999999999994</v>
      </c>
      <c r="P619" s="3">
        <v>14.62</v>
      </c>
      <c r="Q619" s="3">
        <v>2</v>
      </c>
      <c r="R619" s="3">
        <v>6.8714000000000004</v>
      </c>
      <c r="S619" s="11">
        <f t="shared" si="68"/>
        <v>549.71199999999999</v>
      </c>
      <c r="T619" t="str">
        <f t="shared" si="69"/>
        <v>PROFIT</v>
      </c>
    </row>
    <row r="620" spans="1:20" x14ac:dyDescent="0.25">
      <c r="A620" s="1" t="s">
        <v>856</v>
      </c>
      <c r="B620" s="9" t="str">
        <f t="shared" si="64"/>
        <v>03/19/2012</v>
      </c>
      <c r="C620" s="9" t="s">
        <v>4529</v>
      </c>
      <c r="D620" s="10" t="str">
        <f t="shared" si="65"/>
        <v>2012</v>
      </c>
      <c r="E620" s="10" t="str">
        <f t="shared" si="70"/>
        <v>March</v>
      </c>
      <c r="F620" s="2">
        <v>40987</v>
      </c>
      <c r="G620" s="2">
        <v>40991</v>
      </c>
      <c r="H620" s="9" t="str">
        <f t="shared" si="66"/>
        <v>On Date</v>
      </c>
      <c r="I620" s="1" t="s">
        <v>3572</v>
      </c>
      <c r="J620" s="1" t="s">
        <v>3133</v>
      </c>
      <c r="K620" s="1" t="s">
        <v>3225</v>
      </c>
      <c r="L620" s="1" t="s">
        <v>3135</v>
      </c>
      <c r="M620" s="1" t="s">
        <v>82</v>
      </c>
      <c r="N620" s="1" t="s">
        <v>858</v>
      </c>
      <c r="O620" s="3">
        <f t="shared" si="67"/>
        <v>6.1715999999999998</v>
      </c>
      <c r="P620" s="3">
        <v>33.36</v>
      </c>
      <c r="Q620" s="3">
        <v>4</v>
      </c>
      <c r="R620" s="3">
        <v>8.6736000000000004</v>
      </c>
      <c r="S620" s="11">
        <f t="shared" si="68"/>
        <v>693.88800000000003</v>
      </c>
      <c r="T620" t="str">
        <f t="shared" si="69"/>
        <v>PROFIT</v>
      </c>
    </row>
    <row r="621" spans="1:20" x14ac:dyDescent="0.25">
      <c r="A621" s="1" t="s">
        <v>856</v>
      </c>
      <c r="B621" s="9" t="str">
        <f t="shared" si="64"/>
        <v>03/19/2012</v>
      </c>
      <c r="C621" s="9" t="s">
        <v>4529</v>
      </c>
      <c r="D621" s="10" t="str">
        <f t="shared" si="65"/>
        <v>2012</v>
      </c>
      <c r="E621" s="10" t="str">
        <f t="shared" si="70"/>
        <v>March</v>
      </c>
      <c r="F621" s="2">
        <v>40987</v>
      </c>
      <c r="G621" s="2">
        <v>40991</v>
      </c>
      <c r="H621" s="9" t="str">
        <f t="shared" si="66"/>
        <v>On Date</v>
      </c>
      <c r="I621" s="1" t="s">
        <v>3572</v>
      </c>
      <c r="J621" s="1" t="s">
        <v>3133</v>
      </c>
      <c r="K621" s="1" t="s">
        <v>3225</v>
      </c>
      <c r="L621" s="1" t="s">
        <v>3135</v>
      </c>
      <c r="M621" s="1" t="s">
        <v>45</v>
      </c>
      <c r="N621" s="1" t="s">
        <v>859</v>
      </c>
      <c r="O621" s="3">
        <f t="shared" si="67"/>
        <v>3.4119000000000002</v>
      </c>
      <c r="P621" s="3">
        <v>40.14</v>
      </c>
      <c r="Q621" s="3">
        <v>6</v>
      </c>
      <c r="R621" s="3">
        <v>19.668600000000001</v>
      </c>
      <c r="S621" s="11">
        <f t="shared" si="68"/>
        <v>1573.4880000000001</v>
      </c>
      <c r="T621" t="str">
        <f t="shared" si="69"/>
        <v>PROFIT</v>
      </c>
    </row>
    <row r="622" spans="1:20" x14ac:dyDescent="0.25">
      <c r="A622" s="1" t="s">
        <v>860</v>
      </c>
      <c r="B622" s="9" t="str">
        <f t="shared" si="64"/>
        <v>08/21/2014</v>
      </c>
      <c r="C622" s="9" t="s">
        <v>4398</v>
      </c>
      <c r="D622" s="10" t="str">
        <f t="shared" si="65"/>
        <v>2014</v>
      </c>
      <c r="E622" s="10" t="str">
        <f t="shared" si="70"/>
        <v>August</v>
      </c>
      <c r="F622" s="2">
        <v>41872</v>
      </c>
      <c r="G622" s="2">
        <v>41874</v>
      </c>
      <c r="H622" s="9" t="str">
        <f t="shared" si="66"/>
        <v>On Date</v>
      </c>
      <c r="I622" s="1" t="s">
        <v>3573</v>
      </c>
      <c r="J622" s="1" t="s">
        <v>3133</v>
      </c>
      <c r="K622" s="1" t="s">
        <v>3202</v>
      </c>
      <c r="L622" s="1" t="s">
        <v>3135</v>
      </c>
      <c r="M622" s="1" t="s">
        <v>18</v>
      </c>
      <c r="N622" s="1" t="s">
        <v>861</v>
      </c>
      <c r="O622" s="3">
        <f t="shared" si="67"/>
        <v>32.281199999999998</v>
      </c>
      <c r="P622" s="3">
        <v>239.12</v>
      </c>
      <c r="Q622" s="3">
        <v>5</v>
      </c>
      <c r="R622" s="3">
        <v>77.713999999999999</v>
      </c>
      <c r="S622" s="11">
        <f t="shared" si="68"/>
        <v>6217.12</v>
      </c>
      <c r="T622" t="str">
        <f t="shared" si="69"/>
        <v>PROFIT</v>
      </c>
    </row>
    <row r="623" spans="1:20" x14ac:dyDescent="0.25">
      <c r="A623" s="1" t="s">
        <v>862</v>
      </c>
      <c r="B623" s="9" t="str">
        <f t="shared" si="64"/>
        <v>03/13/2012</v>
      </c>
      <c r="C623" s="9" t="s">
        <v>4379</v>
      </c>
      <c r="D623" s="10" t="str">
        <f t="shared" si="65"/>
        <v>2012</v>
      </c>
      <c r="E623" s="10" t="str">
        <f t="shared" si="70"/>
        <v>March</v>
      </c>
      <c r="F623" s="2">
        <v>40981</v>
      </c>
      <c r="G623" s="2">
        <v>40983</v>
      </c>
      <c r="H623" s="9" t="str">
        <f t="shared" si="66"/>
        <v>On Date</v>
      </c>
      <c r="I623" s="1" t="s">
        <v>3574</v>
      </c>
      <c r="J623" s="1" t="s">
        <v>3133</v>
      </c>
      <c r="K623" s="1" t="s">
        <v>3136</v>
      </c>
      <c r="L623" s="1" t="s">
        <v>3137</v>
      </c>
      <c r="M623" s="1" t="s">
        <v>198</v>
      </c>
      <c r="N623" s="1" t="s">
        <v>863</v>
      </c>
      <c r="O623" s="3">
        <f t="shared" si="67"/>
        <v>51.105600000000003</v>
      </c>
      <c r="P623" s="3">
        <v>141.96</v>
      </c>
      <c r="Q623" s="3">
        <v>2</v>
      </c>
      <c r="R623" s="3">
        <v>39.748800000000003</v>
      </c>
      <c r="S623" s="11">
        <f t="shared" si="68"/>
        <v>3179.9040000000005</v>
      </c>
      <c r="T623" t="str">
        <f t="shared" si="69"/>
        <v>PROFIT</v>
      </c>
    </row>
    <row r="624" spans="1:20" x14ac:dyDescent="0.25">
      <c r="A624" s="1" t="s">
        <v>864</v>
      </c>
      <c r="B624" s="9" t="str">
        <f t="shared" si="64"/>
        <v>09/09/2013</v>
      </c>
      <c r="C624" s="9" t="s">
        <v>4545</v>
      </c>
      <c r="D624" s="10" t="str">
        <f t="shared" si="65"/>
        <v>2013</v>
      </c>
      <c r="E624" s="10" t="str">
        <f t="shared" si="70"/>
        <v>September</v>
      </c>
      <c r="F624" s="2">
        <v>41526</v>
      </c>
      <c r="G624" s="2">
        <v>41528</v>
      </c>
      <c r="H624" s="9" t="str">
        <f t="shared" si="66"/>
        <v>On Date</v>
      </c>
      <c r="I624" s="1" t="s">
        <v>3565</v>
      </c>
      <c r="J624" s="1" t="s">
        <v>3133</v>
      </c>
      <c r="K624" s="1" t="s">
        <v>3186</v>
      </c>
      <c r="L624" s="1" t="s">
        <v>3135</v>
      </c>
      <c r="M624" s="1" t="s">
        <v>18</v>
      </c>
      <c r="N624" s="1" t="s">
        <v>184</v>
      </c>
      <c r="O624" s="3">
        <f t="shared" si="67"/>
        <v>10.732800000000001</v>
      </c>
      <c r="P624" s="3">
        <v>33.024000000000001</v>
      </c>
      <c r="Q624" s="3">
        <v>2</v>
      </c>
      <c r="R624" s="3">
        <v>11.558400000000001</v>
      </c>
      <c r="S624" s="11">
        <f t="shared" si="68"/>
        <v>924.67200000000003</v>
      </c>
      <c r="T624" t="str">
        <f t="shared" si="69"/>
        <v>PROFIT</v>
      </c>
    </row>
    <row r="625" spans="1:20" x14ac:dyDescent="0.25">
      <c r="A625" s="1" t="s">
        <v>864</v>
      </c>
      <c r="B625" s="9" t="str">
        <f t="shared" si="64"/>
        <v>09/09/2013</v>
      </c>
      <c r="C625" s="9" t="s">
        <v>4545</v>
      </c>
      <c r="D625" s="10" t="str">
        <f t="shared" si="65"/>
        <v>2013</v>
      </c>
      <c r="E625" s="10" t="str">
        <f t="shared" si="70"/>
        <v>September</v>
      </c>
      <c r="F625" s="2">
        <v>41526</v>
      </c>
      <c r="G625" s="2">
        <v>41528</v>
      </c>
      <c r="H625" s="9" t="str">
        <f t="shared" si="66"/>
        <v>On Date</v>
      </c>
      <c r="I625" s="1" t="s">
        <v>3565</v>
      </c>
      <c r="J625" s="1" t="s">
        <v>3133</v>
      </c>
      <c r="K625" s="1" t="s">
        <v>3186</v>
      </c>
      <c r="L625" s="1" t="s">
        <v>3135</v>
      </c>
      <c r="M625" s="1" t="s">
        <v>18</v>
      </c>
      <c r="N625" s="1" t="s">
        <v>320</v>
      </c>
      <c r="O625" s="3">
        <f t="shared" si="67"/>
        <v>10.909599999999999</v>
      </c>
      <c r="P625" s="3">
        <v>67.135999999999996</v>
      </c>
      <c r="Q625" s="3">
        <v>4</v>
      </c>
      <c r="R625" s="3">
        <v>23.497599999999998</v>
      </c>
      <c r="S625" s="11">
        <f t="shared" si="68"/>
        <v>1879.808</v>
      </c>
      <c r="T625" t="str">
        <f t="shared" si="69"/>
        <v>PROFIT</v>
      </c>
    </row>
    <row r="626" spans="1:20" x14ac:dyDescent="0.25">
      <c r="A626" s="1" t="s">
        <v>865</v>
      </c>
      <c r="B626" s="9" t="str">
        <f t="shared" si="64"/>
        <v>01/23/2012</v>
      </c>
      <c r="C626" s="9" t="s">
        <v>4566</v>
      </c>
      <c r="D626" s="10" t="str">
        <f t="shared" si="65"/>
        <v>2012</v>
      </c>
      <c r="E626" s="10" t="str">
        <f t="shared" si="70"/>
        <v>January</v>
      </c>
      <c r="F626" s="2">
        <v>40931</v>
      </c>
      <c r="G626" s="2">
        <v>40935</v>
      </c>
      <c r="H626" s="9" t="str">
        <f t="shared" si="66"/>
        <v>On Date</v>
      </c>
      <c r="I626" s="1" t="s">
        <v>3575</v>
      </c>
      <c r="J626" s="1" t="s">
        <v>3133</v>
      </c>
      <c r="K626" s="1" t="s">
        <v>3226</v>
      </c>
      <c r="L626" s="1" t="s">
        <v>3177</v>
      </c>
      <c r="M626" s="1" t="s">
        <v>45</v>
      </c>
      <c r="N626" s="1" t="s">
        <v>195</v>
      </c>
      <c r="O626" s="3">
        <f t="shared" si="67"/>
        <v>5.0335999999999999</v>
      </c>
      <c r="P626" s="3">
        <v>29.04</v>
      </c>
      <c r="Q626" s="3">
        <v>3</v>
      </c>
      <c r="R626" s="3">
        <v>13.9392</v>
      </c>
      <c r="S626" s="11">
        <f t="shared" si="68"/>
        <v>1115.136</v>
      </c>
      <c r="T626" t="str">
        <f t="shared" si="69"/>
        <v>PROFIT</v>
      </c>
    </row>
    <row r="627" spans="1:20" x14ac:dyDescent="0.25">
      <c r="A627" s="1" t="s">
        <v>865</v>
      </c>
      <c r="B627" s="9" t="str">
        <f t="shared" si="64"/>
        <v>01/23/2012</v>
      </c>
      <c r="C627" s="9" t="s">
        <v>4566</v>
      </c>
      <c r="D627" s="10" t="str">
        <f t="shared" si="65"/>
        <v>2012</v>
      </c>
      <c r="E627" s="10" t="str">
        <f t="shared" si="70"/>
        <v>January</v>
      </c>
      <c r="F627" s="2">
        <v>40931</v>
      </c>
      <c r="G627" s="2">
        <v>40935</v>
      </c>
      <c r="H627" s="9" t="str">
        <f t="shared" si="66"/>
        <v>On Date</v>
      </c>
      <c r="I627" s="1" t="s">
        <v>3575</v>
      </c>
      <c r="J627" s="1" t="s">
        <v>3133</v>
      </c>
      <c r="K627" s="1" t="s">
        <v>3226</v>
      </c>
      <c r="L627" s="1" t="s">
        <v>3177</v>
      </c>
      <c r="M627" s="1" t="s">
        <v>9</v>
      </c>
      <c r="N627" s="1" t="s">
        <v>756</v>
      </c>
      <c r="O627" s="3">
        <f t="shared" si="67"/>
        <v>3.8742999999999994</v>
      </c>
      <c r="P627" s="3">
        <v>14.62</v>
      </c>
      <c r="Q627" s="3">
        <v>2</v>
      </c>
      <c r="R627" s="3">
        <v>6.8714000000000004</v>
      </c>
      <c r="S627" s="11">
        <f t="shared" si="68"/>
        <v>549.71199999999999</v>
      </c>
      <c r="T627" t="str">
        <f t="shared" si="69"/>
        <v>PROFIT</v>
      </c>
    </row>
    <row r="628" spans="1:20" x14ac:dyDescent="0.25">
      <c r="A628" s="1" t="s">
        <v>866</v>
      </c>
      <c r="B628" s="9" t="str">
        <f t="shared" si="64"/>
        <v>06/18/2012</v>
      </c>
      <c r="C628" s="9" t="s">
        <v>4161</v>
      </c>
      <c r="D628" s="10" t="str">
        <f t="shared" si="65"/>
        <v>2012</v>
      </c>
      <c r="E628" s="10" t="str">
        <f t="shared" si="70"/>
        <v>June</v>
      </c>
      <c r="F628" s="2">
        <v>41078</v>
      </c>
      <c r="G628" s="2">
        <v>41083</v>
      </c>
      <c r="H628" s="9" t="str">
        <f t="shared" si="66"/>
        <v>On Date</v>
      </c>
      <c r="I628" s="1" t="s">
        <v>3457</v>
      </c>
      <c r="J628" s="1" t="s">
        <v>3133</v>
      </c>
      <c r="K628" s="1" t="s">
        <v>3227</v>
      </c>
      <c r="L628" s="1" t="s">
        <v>3143</v>
      </c>
      <c r="M628" s="1" t="s">
        <v>45</v>
      </c>
      <c r="N628" s="1" t="s">
        <v>867</v>
      </c>
      <c r="O628" s="3">
        <f t="shared" si="67"/>
        <v>2.5397999999999996</v>
      </c>
      <c r="P628" s="3">
        <v>11.952</v>
      </c>
      <c r="Q628" s="3">
        <v>3</v>
      </c>
      <c r="R628" s="3">
        <v>4.3326000000000002</v>
      </c>
      <c r="S628" s="11">
        <f t="shared" si="68"/>
        <v>346.608</v>
      </c>
      <c r="T628" t="str">
        <f t="shared" si="69"/>
        <v>PROFIT</v>
      </c>
    </row>
    <row r="629" spans="1:20" x14ac:dyDescent="0.25">
      <c r="A629" s="1" t="s">
        <v>866</v>
      </c>
      <c r="B629" s="9" t="str">
        <f t="shared" si="64"/>
        <v>06/18/2012</v>
      </c>
      <c r="C629" s="9" t="s">
        <v>4161</v>
      </c>
      <c r="D629" s="10" t="str">
        <f t="shared" si="65"/>
        <v>2012</v>
      </c>
      <c r="E629" s="10" t="str">
        <f t="shared" si="70"/>
        <v>June</v>
      </c>
      <c r="F629" s="2">
        <v>41078</v>
      </c>
      <c r="G629" s="2">
        <v>41083</v>
      </c>
      <c r="H629" s="9" t="str">
        <f t="shared" si="66"/>
        <v>On Date</v>
      </c>
      <c r="I629" s="1" t="s">
        <v>3457</v>
      </c>
      <c r="J629" s="1" t="s">
        <v>3133</v>
      </c>
      <c r="K629" s="1" t="s">
        <v>3227</v>
      </c>
      <c r="L629" s="1" t="s">
        <v>3143</v>
      </c>
      <c r="M629" s="1" t="s">
        <v>18</v>
      </c>
      <c r="N629" s="1" t="s">
        <v>525</v>
      </c>
      <c r="O629" s="3">
        <f t="shared" si="67"/>
        <v>1.1232</v>
      </c>
      <c r="P629" s="3">
        <v>4.5359999999999996</v>
      </c>
      <c r="Q629" s="3">
        <v>7</v>
      </c>
      <c r="R629" s="3">
        <v>-3.3264</v>
      </c>
      <c r="S629" s="11">
        <f t="shared" si="68"/>
        <v>-266.11200000000002</v>
      </c>
      <c r="T629" t="str">
        <f t="shared" si="69"/>
        <v>LOSS</v>
      </c>
    </row>
    <row r="630" spans="1:20" x14ac:dyDescent="0.25">
      <c r="A630" s="1" t="s">
        <v>866</v>
      </c>
      <c r="B630" s="9" t="str">
        <f t="shared" si="64"/>
        <v>06/18/2012</v>
      </c>
      <c r="C630" s="9" t="s">
        <v>4161</v>
      </c>
      <c r="D630" s="10" t="str">
        <f t="shared" si="65"/>
        <v>2012</v>
      </c>
      <c r="E630" s="10" t="str">
        <f t="shared" si="70"/>
        <v>June</v>
      </c>
      <c r="F630" s="2">
        <v>41078</v>
      </c>
      <c r="G630" s="2">
        <v>41083</v>
      </c>
      <c r="H630" s="9" t="str">
        <f t="shared" si="66"/>
        <v>On Date</v>
      </c>
      <c r="I630" s="1" t="s">
        <v>3457</v>
      </c>
      <c r="J630" s="1" t="s">
        <v>3133</v>
      </c>
      <c r="K630" s="1" t="s">
        <v>3227</v>
      </c>
      <c r="L630" s="1" t="s">
        <v>3143</v>
      </c>
      <c r="M630" s="1" t="s">
        <v>18</v>
      </c>
      <c r="N630" s="1" t="s">
        <v>468</v>
      </c>
      <c r="O630" s="3">
        <f t="shared" si="67"/>
        <v>7.6300000000000008</v>
      </c>
      <c r="P630" s="3">
        <v>9.1560000000000006</v>
      </c>
      <c r="Q630" s="3">
        <v>2</v>
      </c>
      <c r="R630" s="3">
        <v>-6.1040000000000001</v>
      </c>
      <c r="S630" s="11">
        <f t="shared" si="68"/>
        <v>-488.32</v>
      </c>
      <c r="T630" t="str">
        <f t="shared" si="69"/>
        <v>LOSS</v>
      </c>
    </row>
    <row r="631" spans="1:20" x14ac:dyDescent="0.25">
      <c r="A631" s="1" t="s">
        <v>866</v>
      </c>
      <c r="B631" s="9" t="str">
        <f t="shared" si="64"/>
        <v>06/18/2012</v>
      </c>
      <c r="C631" s="9" t="s">
        <v>4161</v>
      </c>
      <c r="D631" s="10" t="str">
        <f t="shared" si="65"/>
        <v>2012</v>
      </c>
      <c r="E631" s="10" t="str">
        <f t="shared" si="70"/>
        <v>June</v>
      </c>
      <c r="F631" s="2">
        <v>41078</v>
      </c>
      <c r="G631" s="2">
        <v>41083</v>
      </c>
      <c r="H631" s="9" t="str">
        <f t="shared" si="66"/>
        <v>On Date</v>
      </c>
      <c r="I631" s="1" t="s">
        <v>3457</v>
      </c>
      <c r="J631" s="1" t="s">
        <v>3133</v>
      </c>
      <c r="K631" s="1" t="s">
        <v>3227</v>
      </c>
      <c r="L631" s="1" t="s">
        <v>3143</v>
      </c>
      <c r="M631" s="1" t="s">
        <v>12</v>
      </c>
      <c r="N631" s="1" t="s">
        <v>868</v>
      </c>
      <c r="O631" s="3">
        <f t="shared" si="67"/>
        <v>10.927199999999999</v>
      </c>
      <c r="P631" s="3">
        <v>75.36</v>
      </c>
      <c r="Q631" s="3">
        <v>5</v>
      </c>
      <c r="R631" s="3">
        <v>20.724</v>
      </c>
      <c r="S631" s="11">
        <f t="shared" si="68"/>
        <v>1657.92</v>
      </c>
      <c r="T631" t="str">
        <f t="shared" si="69"/>
        <v>PROFIT</v>
      </c>
    </row>
    <row r="632" spans="1:20" x14ac:dyDescent="0.25">
      <c r="A632" s="1" t="s">
        <v>869</v>
      </c>
      <c r="B632" s="9" t="str">
        <f t="shared" si="64"/>
        <v>10/02/2012</v>
      </c>
      <c r="C632" s="9" t="s">
        <v>4415</v>
      </c>
      <c r="D632" s="10" t="str">
        <f t="shared" si="65"/>
        <v>2012</v>
      </c>
      <c r="E632" s="10" t="str">
        <f t="shared" si="70"/>
        <v>October</v>
      </c>
      <c r="F632" s="2">
        <v>41184</v>
      </c>
      <c r="G632" s="2">
        <v>41190</v>
      </c>
      <c r="H632" s="9" t="str">
        <f t="shared" si="66"/>
        <v>Delay</v>
      </c>
      <c r="I632" s="1" t="s">
        <v>3576</v>
      </c>
      <c r="J632" s="1" t="s">
        <v>3133</v>
      </c>
      <c r="K632" s="1" t="s">
        <v>3159</v>
      </c>
      <c r="L632" s="1" t="s">
        <v>3135</v>
      </c>
      <c r="M632" s="1" t="s">
        <v>18</v>
      </c>
      <c r="N632" s="1" t="s">
        <v>870</v>
      </c>
      <c r="O632" s="3">
        <f t="shared" si="67"/>
        <v>6.2295999999999996</v>
      </c>
      <c r="P632" s="3">
        <v>57.503999999999998</v>
      </c>
      <c r="Q632" s="3">
        <v>6</v>
      </c>
      <c r="R632" s="3">
        <v>20.1264</v>
      </c>
      <c r="S632" s="11">
        <f t="shared" si="68"/>
        <v>1610.1120000000001</v>
      </c>
      <c r="T632" t="str">
        <f t="shared" si="69"/>
        <v>PROFIT</v>
      </c>
    </row>
    <row r="633" spans="1:20" x14ac:dyDescent="0.25">
      <c r="A633" s="1" t="s">
        <v>871</v>
      </c>
      <c r="B633" s="9" t="str">
        <f t="shared" si="64"/>
        <v>10/31/2011</v>
      </c>
      <c r="C633" s="9" t="s">
        <v>4250</v>
      </c>
      <c r="D633" s="10" t="str">
        <f t="shared" si="65"/>
        <v>2011</v>
      </c>
      <c r="E633" s="10" t="str">
        <f t="shared" si="70"/>
        <v>October</v>
      </c>
      <c r="F633" s="2">
        <v>40847</v>
      </c>
      <c r="G633" s="2">
        <v>40851</v>
      </c>
      <c r="H633" s="9" t="str">
        <f t="shared" si="66"/>
        <v>On Date</v>
      </c>
      <c r="I633" s="1" t="s">
        <v>3467</v>
      </c>
      <c r="J633" s="1" t="s">
        <v>3133</v>
      </c>
      <c r="K633" s="1" t="s">
        <v>3134</v>
      </c>
      <c r="L633" s="1" t="s">
        <v>3135</v>
      </c>
      <c r="M633" s="1" t="s">
        <v>79</v>
      </c>
      <c r="N633" s="1" t="s">
        <v>106</v>
      </c>
      <c r="O633" s="3">
        <f t="shared" si="67"/>
        <v>2.0411999999999999</v>
      </c>
      <c r="P633" s="3">
        <v>11.34</v>
      </c>
      <c r="Q633" s="3">
        <v>3</v>
      </c>
      <c r="R633" s="3">
        <v>5.2164000000000001</v>
      </c>
      <c r="S633" s="11">
        <f t="shared" si="68"/>
        <v>417.31200000000001</v>
      </c>
      <c r="T633" t="str">
        <f t="shared" si="69"/>
        <v>PROFIT</v>
      </c>
    </row>
    <row r="634" spans="1:20" x14ac:dyDescent="0.25">
      <c r="A634" s="1" t="s">
        <v>871</v>
      </c>
      <c r="B634" s="9" t="str">
        <f t="shared" si="64"/>
        <v>10/31/2011</v>
      </c>
      <c r="C634" s="9" t="s">
        <v>4250</v>
      </c>
      <c r="D634" s="10" t="str">
        <f t="shared" si="65"/>
        <v>2011</v>
      </c>
      <c r="E634" s="10" t="str">
        <f t="shared" si="70"/>
        <v>October</v>
      </c>
      <c r="F634" s="2">
        <v>40847</v>
      </c>
      <c r="G634" s="2">
        <v>40851</v>
      </c>
      <c r="H634" s="9" t="str">
        <f t="shared" si="66"/>
        <v>On Date</v>
      </c>
      <c r="I634" s="1" t="s">
        <v>3467</v>
      </c>
      <c r="J634" s="1" t="s">
        <v>3133</v>
      </c>
      <c r="K634" s="1" t="s">
        <v>3134</v>
      </c>
      <c r="L634" s="1" t="s">
        <v>3135</v>
      </c>
      <c r="M634" s="1" t="s">
        <v>28</v>
      </c>
      <c r="N634" s="1" t="s">
        <v>872</v>
      </c>
      <c r="O634" s="3">
        <f t="shared" si="67"/>
        <v>11.884399999999999</v>
      </c>
      <c r="P634" s="3">
        <v>80.3</v>
      </c>
      <c r="Q634" s="3">
        <v>5</v>
      </c>
      <c r="R634" s="3">
        <v>20.878</v>
      </c>
      <c r="S634" s="11">
        <f t="shared" si="68"/>
        <v>1670.24</v>
      </c>
      <c r="T634" t="str">
        <f t="shared" si="69"/>
        <v>PROFIT</v>
      </c>
    </row>
    <row r="635" spans="1:20" x14ac:dyDescent="0.25">
      <c r="A635" s="1" t="s">
        <v>871</v>
      </c>
      <c r="B635" s="9" t="str">
        <f t="shared" si="64"/>
        <v>10/31/2011</v>
      </c>
      <c r="C635" s="9" t="s">
        <v>4250</v>
      </c>
      <c r="D635" s="10" t="str">
        <f t="shared" si="65"/>
        <v>2011</v>
      </c>
      <c r="E635" s="10" t="str">
        <f t="shared" si="70"/>
        <v>October</v>
      </c>
      <c r="F635" s="2">
        <v>40847</v>
      </c>
      <c r="G635" s="2">
        <v>40851</v>
      </c>
      <c r="H635" s="9" t="str">
        <f t="shared" si="66"/>
        <v>On Date</v>
      </c>
      <c r="I635" s="1" t="s">
        <v>3467</v>
      </c>
      <c r="J635" s="1" t="s">
        <v>3133</v>
      </c>
      <c r="K635" s="1" t="s">
        <v>3134</v>
      </c>
      <c r="L635" s="1" t="s">
        <v>3135</v>
      </c>
      <c r="M635" s="1" t="s">
        <v>18</v>
      </c>
      <c r="N635" s="1" t="s">
        <v>873</v>
      </c>
      <c r="O635" s="3">
        <f t="shared" si="67"/>
        <v>5.2894000000000005</v>
      </c>
      <c r="P635" s="3">
        <v>15.968</v>
      </c>
      <c r="Q635" s="3">
        <v>2</v>
      </c>
      <c r="R635" s="3">
        <v>5.3891999999999998</v>
      </c>
      <c r="S635" s="11">
        <f t="shared" si="68"/>
        <v>431.13599999999997</v>
      </c>
      <c r="T635" t="str">
        <f t="shared" si="69"/>
        <v>PROFIT</v>
      </c>
    </row>
    <row r="636" spans="1:20" x14ac:dyDescent="0.25">
      <c r="A636" s="1" t="s">
        <v>871</v>
      </c>
      <c r="B636" s="9" t="str">
        <f t="shared" si="64"/>
        <v>10/31/2011</v>
      </c>
      <c r="C636" s="9" t="s">
        <v>4250</v>
      </c>
      <c r="D636" s="10" t="str">
        <f t="shared" si="65"/>
        <v>2011</v>
      </c>
      <c r="E636" s="10" t="str">
        <f t="shared" si="70"/>
        <v>October</v>
      </c>
      <c r="F636" s="2">
        <v>40847</v>
      </c>
      <c r="G636" s="2">
        <v>40851</v>
      </c>
      <c r="H636" s="9" t="str">
        <f t="shared" si="66"/>
        <v>On Date</v>
      </c>
      <c r="I636" s="1" t="s">
        <v>3467</v>
      </c>
      <c r="J636" s="1" t="s">
        <v>3133</v>
      </c>
      <c r="K636" s="1" t="s">
        <v>3134</v>
      </c>
      <c r="L636" s="1" t="s">
        <v>3135</v>
      </c>
      <c r="M636" s="1" t="s">
        <v>45</v>
      </c>
      <c r="N636" s="1" t="s">
        <v>874</v>
      </c>
      <c r="O636" s="3">
        <f t="shared" si="67"/>
        <v>2.6393999999999993</v>
      </c>
      <c r="P636" s="3">
        <v>64.739999999999995</v>
      </c>
      <c r="Q636" s="3">
        <v>13</v>
      </c>
      <c r="R636" s="3">
        <v>30.427800000000001</v>
      </c>
      <c r="S636" s="11">
        <f t="shared" si="68"/>
        <v>2434.2240000000002</v>
      </c>
      <c r="T636" t="str">
        <f t="shared" si="69"/>
        <v>PROFIT</v>
      </c>
    </row>
    <row r="637" spans="1:20" x14ac:dyDescent="0.25">
      <c r="A637" s="1" t="s">
        <v>871</v>
      </c>
      <c r="B637" s="9" t="str">
        <f t="shared" si="64"/>
        <v>10/31/2011</v>
      </c>
      <c r="C637" s="9" t="s">
        <v>4250</v>
      </c>
      <c r="D637" s="10" t="str">
        <f t="shared" si="65"/>
        <v>2011</v>
      </c>
      <c r="E637" s="10" t="str">
        <f t="shared" si="70"/>
        <v>October</v>
      </c>
      <c r="F637" s="2">
        <v>40847</v>
      </c>
      <c r="G637" s="2">
        <v>40851</v>
      </c>
      <c r="H637" s="9" t="str">
        <f t="shared" si="66"/>
        <v>On Date</v>
      </c>
      <c r="I637" s="1" t="s">
        <v>3467</v>
      </c>
      <c r="J637" s="1" t="s">
        <v>3133</v>
      </c>
      <c r="K637" s="1" t="s">
        <v>3134</v>
      </c>
      <c r="L637" s="1" t="s">
        <v>3135</v>
      </c>
      <c r="M637" s="1" t="s">
        <v>18</v>
      </c>
      <c r="N637" s="1" t="s">
        <v>875</v>
      </c>
      <c r="O637" s="3">
        <f t="shared" si="67"/>
        <v>4.4219999999999988</v>
      </c>
      <c r="P637" s="3">
        <v>19.295999999999999</v>
      </c>
      <c r="Q637" s="3">
        <v>3</v>
      </c>
      <c r="R637" s="3">
        <v>6.03</v>
      </c>
      <c r="S637" s="11">
        <f t="shared" si="68"/>
        <v>482.40000000000003</v>
      </c>
      <c r="T637" t="str">
        <f t="shared" si="69"/>
        <v>PROFIT</v>
      </c>
    </row>
    <row r="638" spans="1:20" x14ac:dyDescent="0.25">
      <c r="A638" s="1" t="s">
        <v>871</v>
      </c>
      <c r="B638" s="9" t="str">
        <f t="shared" si="64"/>
        <v>10/31/2011</v>
      </c>
      <c r="C638" s="9" t="s">
        <v>4250</v>
      </c>
      <c r="D638" s="10" t="str">
        <f t="shared" si="65"/>
        <v>2011</v>
      </c>
      <c r="E638" s="10" t="str">
        <f t="shared" si="70"/>
        <v>October</v>
      </c>
      <c r="F638" s="2">
        <v>40847</v>
      </c>
      <c r="G638" s="2">
        <v>40851</v>
      </c>
      <c r="H638" s="9" t="str">
        <f t="shared" si="66"/>
        <v>On Date</v>
      </c>
      <c r="I638" s="1" t="s">
        <v>3467</v>
      </c>
      <c r="J638" s="1" t="s">
        <v>3133</v>
      </c>
      <c r="K638" s="1" t="s">
        <v>3134</v>
      </c>
      <c r="L638" s="1" t="s">
        <v>3135</v>
      </c>
      <c r="M638" s="1" t="s">
        <v>28</v>
      </c>
      <c r="N638" s="1" t="s">
        <v>316</v>
      </c>
      <c r="O638" s="3">
        <f t="shared" si="67"/>
        <v>98.367699999999999</v>
      </c>
      <c r="P638" s="3">
        <v>405.64</v>
      </c>
      <c r="Q638" s="3">
        <v>4</v>
      </c>
      <c r="R638" s="3">
        <v>12.1692</v>
      </c>
      <c r="S638" s="11">
        <f t="shared" si="68"/>
        <v>973.53600000000006</v>
      </c>
      <c r="T638" t="str">
        <f t="shared" si="69"/>
        <v>PROFIT</v>
      </c>
    </row>
    <row r="639" spans="1:20" x14ac:dyDescent="0.25">
      <c r="A639" s="1" t="s">
        <v>871</v>
      </c>
      <c r="B639" s="9" t="str">
        <f t="shared" si="64"/>
        <v>10/31/2011</v>
      </c>
      <c r="C639" s="9" t="s">
        <v>4250</v>
      </c>
      <c r="D639" s="10" t="str">
        <f t="shared" si="65"/>
        <v>2011</v>
      </c>
      <c r="E639" s="10" t="str">
        <f t="shared" si="70"/>
        <v>October</v>
      </c>
      <c r="F639" s="2">
        <v>40847</v>
      </c>
      <c r="G639" s="2">
        <v>40851</v>
      </c>
      <c r="H639" s="9" t="str">
        <f t="shared" si="66"/>
        <v>On Date</v>
      </c>
      <c r="I639" s="1" t="s">
        <v>3467</v>
      </c>
      <c r="J639" s="1" t="s">
        <v>3133</v>
      </c>
      <c r="K639" s="1" t="s">
        <v>3134</v>
      </c>
      <c r="L639" s="1" t="s">
        <v>3135</v>
      </c>
      <c r="M639" s="1" t="s">
        <v>72</v>
      </c>
      <c r="N639" s="1" t="s">
        <v>876</v>
      </c>
      <c r="O639" s="3">
        <f t="shared" si="67"/>
        <v>51.832999999999998</v>
      </c>
      <c r="P639" s="3">
        <v>146.352</v>
      </c>
      <c r="Q639" s="3">
        <v>3</v>
      </c>
      <c r="R639" s="3">
        <v>-9.1470000000000002</v>
      </c>
      <c r="S639" s="11">
        <f t="shared" si="68"/>
        <v>-731.76</v>
      </c>
      <c r="T639" t="str">
        <f t="shared" si="69"/>
        <v>LOSS</v>
      </c>
    </row>
    <row r="640" spans="1:20" x14ac:dyDescent="0.25">
      <c r="A640" s="1" t="s">
        <v>871</v>
      </c>
      <c r="B640" s="9" t="str">
        <f t="shared" si="64"/>
        <v>10/31/2011</v>
      </c>
      <c r="C640" s="9" t="s">
        <v>4250</v>
      </c>
      <c r="D640" s="10" t="str">
        <f t="shared" si="65"/>
        <v>2011</v>
      </c>
      <c r="E640" s="10" t="str">
        <f t="shared" si="70"/>
        <v>October</v>
      </c>
      <c r="F640" s="2">
        <v>40847</v>
      </c>
      <c r="G640" s="2">
        <v>40851</v>
      </c>
      <c r="H640" s="9" t="str">
        <f t="shared" si="66"/>
        <v>On Date</v>
      </c>
      <c r="I640" s="1" t="s">
        <v>3467</v>
      </c>
      <c r="J640" s="1" t="s">
        <v>3133</v>
      </c>
      <c r="K640" s="1" t="s">
        <v>3134</v>
      </c>
      <c r="L640" s="1" t="s">
        <v>3135</v>
      </c>
      <c r="M640" s="1" t="s">
        <v>38</v>
      </c>
      <c r="N640" s="1" t="s">
        <v>877</v>
      </c>
      <c r="O640" s="3">
        <f t="shared" si="67"/>
        <v>22.671899999999997</v>
      </c>
      <c r="P640" s="3">
        <v>251.91</v>
      </c>
      <c r="Q640" s="3">
        <v>9</v>
      </c>
      <c r="R640" s="3">
        <v>47.862900000000003</v>
      </c>
      <c r="S640" s="11">
        <f t="shared" si="68"/>
        <v>3829.0320000000002</v>
      </c>
      <c r="T640" t="str">
        <f t="shared" si="69"/>
        <v>PROFIT</v>
      </c>
    </row>
    <row r="641" spans="1:20" x14ac:dyDescent="0.25">
      <c r="A641" s="1" t="s">
        <v>871</v>
      </c>
      <c r="B641" s="9" t="str">
        <f t="shared" si="64"/>
        <v>10/31/2011</v>
      </c>
      <c r="C641" s="9" t="s">
        <v>4250</v>
      </c>
      <c r="D641" s="10" t="str">
        <f t="shared" si="65"/>
        <v>2011</v>
      </c>
      <c r="E641" s="10" t="str">
        <f t="shared" si="70"/>
        <v>October</v>
      </c>
      <c r="F641" s="2">
        <v>40847</v>
      </c>
      <c r="G641" s="2">
        <v>40851</v>
      </c>
      <c r="H641" s="9" t="str">
        <f t="shared" si="66"/>
        <v>On Date</v>
      </c>
      <c r="I641" s="1" t="s">
        <v>3467</v>
      </c>
      <c r="J641" s="1" t="s">
        <v>3133</v>
      </c>
      <c r="K641" s="1" t="s">
        <v>3134</v>
      </c>
      <c r="L641" s="1" t="s">
        <v>3135</v>
      </c>
      <c r="M641" s="1" t="s">
        <v>14</v>
      </c>
      <c r="N641" s="1" t="s">
        <v>878</v>
      </c>
      <c r="O641" s="3">
        <f t="shared" si="67"/>
        <v>2.891</v>
      </c>
      <c r="P641" s="3">
        <v>12.39</v>
      </c>
      <c r="Q641" s="3">
        <v>3</v>
      </c>
      <c r="R641" s="3">
        <v>3.7170000000000001</v>
      </c>
      <c r="S641" s="11">
        <f t="shared" si="68"/>
        <v>297.36</v>
      </c>
      <c r="T641" t="str">
        <f t="shared" si="69"/>
        <v>PROFIT</v>
      </c>
    </row>
    <row r="642" spans="1:20" x14ac:dyDescent="0.25">
      <c r="A642" s="1" t="s">
        <v>879</v>
      </c>
      <c r="B642" s="9" t="str">
        <f t="shared" si="64"/>
        <v>04/13/2012</v>
      </c>
      <c r="C642" s="9" t="s">
        <v>4684</v>
      </c>
      <c r="D642" s="10" t="str">
        <f t="shared" si="65"/>
        <v>2012</v>
      </c>
      <c r="E642" s="10" t="str">
        <f t="shared" si="70"/>
        <v>April</v>
      </c>
      <c r="F642" s="2">
        <v>41012</v>
      </c>
      <c r="G642" s="2">
        <v>41018</v>
      </c>
      <c r="H642" s="9" t="str">
        <f t="shared" si="66"/>
        <v>Delay</v>
      </c>
      <c r="I642" s="1" t="s">
        <v>3400</v>
      </c>
      <c r="J642" s="1" t="s">
        <v>3133</v>
      </c>
      <c r="K642" s="1" t="s">
        <v>3210</v>
      </c>
      <c r="L642" s="1" t="s">
        <v>3135</v>
      </c>
      <c r="M642" s="1" t="s">
        <v>38</v>
      </c>
      <c r="N642" s="1" t="s">
        <v>880</v>
      </c>
      <c r="O642" s="3">
        <f t="shared" si="67"/>
        <v>32.493499999999997</v>
      </c>
      <c r="P642" s="3">
        <v>199.96</v>
      </c>
      <c r="Q642" s="3">
        <v>4</v>
      </c>
      <c r="R642" s="3">
        <v>69.986000000000004</v>
      </c>
      <c r="S642" s="11">
        <f t="shared" si="68"/>
        <v>5598.88</v>
      </c>
      <c r="T642" t="str">
        <f t="shared" si="69"/>
        <v>PROFIT</v>
      </c>
    </row>
    <row r="643" spans="1:20" x14ac:dyDescent="0.25">
      <c r="A643" s="1" t="s">
        <v>879</v>
      </c>
      <c r="B643" s="9" t="str">
        <f t="shared" ref="B643:B706" si="71">TEXT(F643,"mm/dd/yyyy")</f>
        <v>04/13/2012</v>
      </c>
      <c r="C643" s="9" t="s">
        <v>4684</v>
      </c>
      <c r="D643" s="10" t="str">
        <f t="shared" ref="D643:D706" si="72">RIGHT(C643,4)</f>
        <v>2012</v>
      </c>
      <c r="E643" s="10" t="str">
        <f t="shared" si="70"/>
        <v>April</v>
      </c>
      <c r="F643" s="2">
        <v>41012</v>
      </c>
      <c r="G643" s="2">
        <v>41018</v>
      </c>
      <c r="H643" s="9" t="str">
        <f t="shared" ref="H643:H706" si="73">IF(_xlfn.DAYS(G643,F643)&lt;=5,"On Date","Delay")</f>
        <v>Delay</v>
      </c>
      <c r="I643" s="1" t="s">
        <v>3400</v>
      </c>
      <c r="J643" s="1" t="s">
        <v>3133</v>
      </c>
      <c r="K643" s="1" t="s">
        <v>3210</v>
      </c>
      <c r="L643" s="1" t="s">
        <v>3135</v>
      </c>
      <c r="M643" s="1" t="s">
        <v>22</v>
      </c>
      <c r="N643" s="1" t="s">
        <v>881</v>
      </c>
      <c r="O643" s="3">
        <f t="shared" ref="O643:O706" si="74">(P643/Q643)-(R643/Q643)</f>
        <v>269.52379999999999</v>
      </c>
      <c r="P643" s="3">
        <v>710.83199999999999</v>
      </c>
      <c r="Q643" s="3">
        <v>3</v>
      </c>
      <c r="R643" s="3">
        <v>-97.739400000000003</v>
      </c>
      <c r="S643" s="11">
        <f t="shared" ref="S643:S706" si="75">R643*80</f>
        <v>-7819.152</v>
      </c>
      <c r="T643" t="str">
        <f t="shared" ref="T643:T706" si="76">IF(S643:S3845&lt;0,"LOSS","PROFIT")</f>
        <v>LOSS</v>
      </c>
    </row>
    <row r="644" spans="1:20" x14ac:dyDescent="0.25">
      <c r="A644" s="1" t="s">
        <v>882</v>
      </c>
      <c r="B644" s="9" t="str">
        <f t="shared" si="71"/>
        <v>11/21/2014</v>
      </c>
      <c r="C644" s="9" t="s">
        <v>4390</v>
      </c>
      <c r="D644" s="10" t="str">
        <f t="shared" si="72"/>
        <v>2014</v>
      </c>
      <c r="E644" s="10" t="str">
        <f t="shared" si="70"/>
        <v>November</v>
      </c>
      <c r="F644" s="2">
        <v>41964</v>
      </c>
      <c r="G644" s="2">
        <v>41969</v>
      </c>
      <c r="H644" s="9" t="str">
        <f t="shared" si="73"/>
        <v>On Date</v>
      </c>
      <c r="I644" s="1" t="s">
        <v>3577</v>
      </c>
      <c r="J644" s="1" t="s">
        <v>3133</v>
      </c>
      <c r="K644" s="1" t="s">
        <v>3228</v>
      </c>
      <c r="L644" s="1" t="s">
        <v>3135</v>
      </c>
      <c r="M644" s="1" t="s">
        <v>72</v>
      </c>
      <c r="N644" s="1" t="s">
        <v>200</v>
      </c>
      <c r="O644" s="3">
        <f t="shared" si="74"/>
        <v>66.011400000000009</v>
      </c>
      <c r="P644" s="3">
        <v>283.92</v>
      </c>
      <c r="Q644" s="3">
        <v>5</v>
      </c>
      <c r="R644" s="3">
        <v>-46.137</v>
      </c>
      <c r="S644" s="11">
        <f t="shared" si="75"/>
        <v>-3690.96</v>
      </c>
      <c r="T644" t="str">
        <f t="shared" si="76"/>
        <v>LOSS</v>
      </c>
    </row>
    <row r="645" spans="1:20" x14ac:dyDescent="0.25">
      <c r="A645" s="1" t="s">
        <v>883</v>
      </c>
      <c r="B645" s="9" t="str">
        <f t="shared" si="71"/>
        <v>11/27/2013</v>
      </c>
      <c r="C645" s="9" t="s">
        <v>4148</v>
      </c>
      <c r="D645" s="10" t="str">
        <f t="shared" si="72"/>
        <v>2013</v>
      </c>
      <c r="E645" s="10" t="str">
        <f t="shared" si="70"/>
        <v>November</v>
      </c>
      <c r="F645" s="2">
        <v>41605</v>
      </c>
      <c r="G645" s="2">
        <v>41611</v>
      </c>
      <c r="H645" s="9" t="str">
        <f t="shared" si="73"/>
        <v>Delay</v>
      </c>
      <c r="I645" s="1" t="s">
        <v>3578</v>
      </c>
      <c r="J645" s="1" t="s">
        <v>3133</v>
      </c>
      <c r="K645" s="1" t="s">
        <v>3136</v>
      </c>
      <c r="L645" s="1" t="s">
        <v>3137</v>
      </c>
      <c r="M645" s="1" t="s">
        <v>18</v>
      </c>
      <c r="N645" s="1" t="s">
        <v>884</v>
      </c>
      <c r="O645" s="3">
        <f t="shared" si="74"/>
        <v>2.3764000000000003</v>
      </c>
      <c r="P645" s="3">
        <v>7.3120000000000003</v>
      </c>
      <c r="Q645" s="3">
        <v>2</v>
      </c>
      <c r="R645" s="3">
        <v>2.5592000000000001</v>
      </c>
      <c r="S645" s="11">
        <f t="shared" si="75"/>
        <v>204.73600000000002</v>
      </c>
      <c r="T645" t="str">
        <f t="shared" si="76"/>
        <v>PROFIT</v>
      </c>
    </row>
    <row r="646" spans="1:20" x14ac:dyDescent="0.25">
      <c r="A646" s="1" t="s">
        <v>885</v>
      </c>
      <c r="B646" s="9" t="str">
        <f t="shared" si="71"/>
        <v>11/08/2014</v>
      </c>
      <c r="C646" s="9" t="s">
        <v>4033</v>
      </c>
      <c r="D646" s="10" t="str">
        <f t="shared" si="72"/>
        <v>2014</v>
      </c>
      <c r="E646" s="10" t="str">
        <f t="shared" si="70"/>
        <v>November</v>
      </c>
      <c r="F646" s="2">
        <v>41951</v>
      </c>
      <c r="G646" s="2">
        <v>41956</v>
      </c>
      <c r="H646" s="9" t="str">
        <f t="shared" si="73"/>
        <v>On Date</v>
      </c>
      <c r="I646" s="1" t="s">
        <v>3519</v>
      </c>
      <c r="J646" s="1" t="s">
        <v>3133</v>
      </c>
      <c r="K646" s="1" t="s">
        <v>3160</v>
      </c>
      <c r="L646" s="1" t="s">
        <v>3135</v>
      </c>
      <c r="M646" s="1" t="s">
        <v>38</v>
      </c>
      <c r="N646" s="1" t="s">
        <v>886</v>
      </c>
      <c r="O646" s="3">
        <f t="shared" si="74"/>
        <v>15.392299999999999</v>
      </c>
      <c r="P646" s="3">
        <v>59.97</v>
      </c>
      <c r="Q646" s="3">
        <v>3</v>
      </c>
      <c r="R646" s="3">
        <v>13.793100000000001</v>
      </c>
      <c r="S646" s="11">
        <f t="shared" si="75"/>
        <v>1103.4480000000001</v>
      </c>
      <c r="T646" t="str">
        <f t="shared" si="76"/>
        <v>PROFIT</v>
      </c>
    </row>
    <row r="647" spans="1:20" x14ac:dyDescent="0.25">
      <c r="A647" s="1" t="s">
        <v>885</v>
      </c>
      <c r="B647" s="9" t="str">
        <f t="shared" si="71"/>
        <v>11/08/2014</v>
      </c>
      <c r="C647" s="9" t="s">
        <v>4033</v>
      </c>
      <c r="D647" s="10" t="str">
        <f t="shared" si="72"/>
        <v>2014</v>
      </c>
      <c r="E647" s="10" t="str">
        <f t="shared" si="70"/>
        <v>November</v>
      </c>
      <c r="F647" s="2">
        <v>41951</v>
      </c>
      <c r="G647" s="2">
        <v>41956</v>
      </c>
      <c r="H647" s="9" t="str">
        <f t="shared" si="73"/>
        <v>On Date</v>
      </c>
      <c r="I647" s="1" t="s">
        <v>3519</v>
      </c>
      <c r="J647" s="1" t="s">
        <v>3133</v>
      </c>
      <c r="K647" s="1" t="s">
        <v>3160</v>
      </c>
      <c r="L647" s="1" t="s">
        <v>3135</v>
      </c>
      <c r="M647" s="1" t="s">
        <v>16</v>
      </c>
      <c r="N647" s="1" t="s">
        <v>887</v>
      </c>
      <c r="O647" s="3">
        <f t="shared" si="74"/>
        <v>99.2727</v>
      </c>
      <c r="P647" s="3">
        <v>761.54399999999998</v>
      </c>
      <c r="Q647" s="3">
        <v>7</v>
      </c>
      <c r="R647" s="3">
        <v>66.635099999999994</v>
      </c>
      <c r="S647" s="11">
        <f t="shared" si="75"/>
        <v>5330.8079999999991</v>
      </c>
      <c r="T647" t="str">
        <f t="shared" si="76"/>
        <v>PROFIT</v>
      </c>
    </row>
    <row r="648" spans="1:20" x14ac:dyDescent="0.25">
      <c r="A648" s="1" t="s">
        <v>888</v>
      </c>
      <c r="B648" s="9" t="str">
        <f t="shared" si="71"/>
        <v>12/01/2011</v>
      </c>
      <c r="C648" s="9" t="s">
        <v>4016</v>
      </c>
      <c r="D648" s="10" t="str">
        <f t="shared" si="72"/>
        <v>2011</v>
      </c>
      <c r="E648" s="10" t="str">
        <f t="shared" si="70"/>
        <v>December</v>
      </c>
      <c r="F648" s="2">
        <v>40878</v>
      </c>
      <c r="G648" s="2">
        <v>40882</v>
      </c>
      <c r="H648" s="9" t="str">
        <f t="shared" si="73"/>
        <v>On Date</v>
      </c>
      <c r="I648" s="1" t="s">
        <v>3579</v>
      </c>
      <c r="J648" s="1" t="s">
        <v>3133</v>
      </c>
      <c r="K648" s="1" t="s">
        <v>3140</v>
      </c>
      <c r="L648" s="1" t="s">
        <v>3135</v>
      </c>
      <c r="M648" s="1" t="s">
        <v>12</v>
      </c>
      <c r="N648" s="1" t="s">
        <v>889</v>
      </c>
      <c r="O648" s="3">
        <f t="shared" si="74"/>
        <v>9.8940000000000019</v>
      </c>
      <c r="P648" s="3">
        <v>58.2</v>
      </c>
      <c r="Q648" s="3">
        <v>3</v>
      </c>
      <c r="R648" s="3">
        <v>28.518000000000001</v>
      </c>
      <c r="S648" s="11">
        <f t="shared" si="75"/>
        <v>2281.44</v>
      </c>
      <c r="T648" t="str">
        <f t="shared" si="76"/>
        <v>PROFIT</v>
      </c>
    </row>
    <row r="649" spans="1:20" x14ac:dyDescent="0.25">
      <c r="A649" s="1" t="s">
        <v>890</v>
      </c>
      <c r="B649" s="9" t="str">
        <f t="shared" si="71"/>
        <v>12/24/2012</v>
      </c>
      <c r="C649" s="9" t="s">
        <v>4685</v>
      </c>
      <c r="D649" s="10" t="str">
        <f t="shared" si="72"/>
        <v>2012</v>
      </c>
      <c r="E649" s="10" t="str">
        <f t="shared" si="70"/>
        <v>December</v>
      </c>
      <c r="F649" s="2">
        <v>41267</v>
      </c>
      <c r="G649" s="2">
        <v>41272</v>
      </c>
      <c r="H649" s="9" t="str">
        <f t="shared" si="73"/>
        <v>On Date</v>
      </c>
      <c r="I649" s="1" t="s">
        <v>3580</v>
      </c>
      <c r="J649" s="1" t="s">
        <v>3133</v>
      </c>
      <c r="K649" s="1" t="s">
        <v>3148</v>
      </c>
      <c r="L649" s="1" t="s">
        <v>3143</v>
      </c>
      <c r="M649" s="1" t="s">
        <v>45</v>
      </c>
      <c r="N649" s="1" t="s">
        <v>891</v>
      </c>
      <c r="O649" s="3">
        <f t="shared" si="74"/>
        <v>9.8643999999999998</v>
      </c>
      <c r="P649" s="3">
        <v>106.232</v>
      </c>
      <c r="Q649" s="3">
        <v>7</v>
      </c>
      <c r="R649" s="3">
        <v>37.181199999999997</v>
      </c>
      <c r="S649" s="11">
        <f t="shared" si="75"/>
        <v>2974.4959999999996</v>
      </c>
      <c r="T649" t="str">
        <f t="shared" si="76"/>
        <v>PROFIT</v>
      </c>
    </row>
    <row r="650" spans="1:20" x14ac:dyDescent="0.25">
      <c r="A650" s="1" t="s">
        <v>890</v>
      </c>
      <c r="B650" s="9" t="str">
        <f t="shared" si="71"/>
        <v>12/24/2012</v>
      </c>
      <c r="C650" s="9" t="s">
        <v>4685</v>
      </c>
      <c r="D650" s="10" t="str">
        <f t="shared" si="72"/>
        <v>2012</v>
      </c>
      <c r="E650" s="10" t="str">
        <f t="shared" si="70"/>
        <v>December</v>
      </c>
      <c r="F650" s="2">
        <v>41267</v>
      </c>
      <c r="G650" s="2">
        <v>41272</v>
      </c>
      <c r="H650" s="9" t="str">
        <f t="shared" si="73"/>
        <v>On Date</v>
      </c>
      <c r="I650" s="1" t="s">
        <v>3580</v>
      </c>
      <c r="J650" s="1" t="s">
        <v>3133</v>
      </c>
      <c r="K650" s="1" t="s">
        <v>3148</v>
      </c>
      <c r="L650" s="1" t="s">
        <v>3143</v>
      </c>
      <c r="M650" s="1" t="s">
        <v>16</v>
      </c>
      <c r="N650" s="1" t="s">
        <v>892</v>
      </c>
      <c r="O650" s="3">
        <f t="shared" si="74"/>
        <v>50.392799999999994</v>
      </c>
      <c r="P650" s="3">
        <v>111.98399999999999</v>
      </c>
      <c r="Q650" s="3">
        <v>2</v>
      </c>
      <c r="R650" s="3">
        <v>11.198399999999999</v>
      </c>
      <c r="S650" s="11">
        <f t="shared" si="75"/>
        <v>895.87199999999996</v>
      </c>
      <c r="T650" t="str">
        <f t="shared" si="76"/>
        <v>PROFIT</v>
      </c>
    </row>
    <row r="651" spans="1:20" x14ac:dyDescent="0.25">
      <c r="A651" s="1" t="s">
        <v>890</v>
      </c>
      <c r="B651" s="9" t="str">
        <f t="shared" si="71"/>
        <v>12/24/2012</v>
      </c>
      <c r="C651" s="9" t="s">
        <v>4685</v>
      </c>
      <c r="D651" s="10" t="str">
        <f t="shared" si="72"/>
        <v>2012</v>
      </c>
      <c r="E651" s="10" t="str">
        <f t="shared" si="70"/>
        <v>December</v>
      </c>
      <c r="F651" s="2">
        <v>41267</v>
      </c>
      <c r="G651" s="2">
        <v>41272</v>
      </c>
      <c r="H651" s="9" t="str">
        <f t="shared" si="73"/>
        <v>On Date</v>
      </c>
      <c r="I651" s="1" t="s">
        <v>3580</v>
      </c>
      <c r="J651" s="1" t="s">
        <v>3133</v>
      </c>
      <c r="K651" s="1" t="s">
        <v>3148</v>
      </c>
      <c r="L651" s="1" t="s">
        <v>3143</v>
      </c>
      <c r="M651" s="1" t="s">
        <v>12</v>
      </c>
      <c r="N651" s="1" t="s">
        <v>651</v>
      </c>
      <c r="O651" s="3">
        <f t="shared" si="74"/>
        <v>2.9883999999999999</v>
      </c>
      <c r="P651" s="3">
        <v>7.7119999999999997</v>
      </c>
      <c r="Q651" s="3">
        <v>2</v>
      </c>
      <c r="R651" s="3">
        <v>1.7352000000000001</v>
      </c>
      <c r="S651" s="11">
        <f t="shared" si="75"/>
        <v>138.816</v>
      </c>
      <c r="T651" t="str">
        <f t="shared" si="76"/>
        <v>PROFIT</v>
      </c>
    </row>
    <row r="652" spans="1:20" x14ac:dyDescent="0.25">
      <c r="A652" s="1" t="s">
        <v>893</v>
      </c>
      <c r="B652" s="9" t="str">
        <f t="shared" si="71"/>
        <v>02/24/2014</v>
      </c>
      <c r="C652" s="9" t="s">
        <v>4686</v>
      </c>
      <c r="D652" s="10" t="str">
        <f t="shared" si="72"/>
        <v>2014</v>
      </c>
      <c r="E652" s="10" t="str">
        <f t="shared" ref="E652:E715" si="77">TEXT(B652,"mmmm")</f>
        <v>February</v>
      </c>
      <c r="F652" s="2">
        <v>41694</v>
      </c>
      <c r="G652" s="2">
        <v>41700</v>
      </c>
      <c r="H652" s="9" t="str">
        <f t="shared" si="73"/>
        <v>Delay</v>
      </c>
      <c r="I652" s="1" t="s">
        <v>3581</v>
      </c>
      <c r="J652" s="1" t="s">
        <v>3133</v>
      </c>
      <c r="K652" s="1" t="s">
        <v>3134</v>
      </c>
      <c r="L652" s="1" t="s">
        <v>3135</v>
      </c>
      <c r="M652" s="1" t="s">
        <v>45</v>
      </c>
      <c r="N652" s="1" t="s">
        <v>894</v>
      </c>
      <c r="O652" s="3">
        <f t="shared" si="74"/>
        <v>3.4319999999999995</v>
      </c>
      <c r="P652" s="3">
        <v>37.44</v>
      </c>
      <c r="Q652" s="3">
        <v>6</v>
      </c>
      <c r="R652" s="3">
        <v>16.847999999999999</v>
      </c>
      <c r="S652" s="11">
        <f t="shared" si="75"/>
        <v>1347.84</v>
      </c>
      <c r="T652" t="str">
        <f t="shared" si="76"/>
        <v>PROFIT</v>
      </c>
    </row>
    <row r="653" spans="1:20" x14ac:dyDescent="0.25">
      <c r="A653" s="1" t="s">
        <v>895</v>
      </c>
      <c r="B653" s="9" t="str">
        <f t="shared" si="71"/>
        <v>10/26/2012</v>
      </c>
      <c r="C653" s="9" t="s">
        <v>4310</v>
      </c>
      <c r="D653" s="10" t="str">
        <f t="shared" si="72"/>
        <v>2012</v>
      </c>
      <c r="E653" s="10" t="str">
        <f t="shared" si="77"/>
        <v>October</v>
      </c>
      <c r="F653" s="2">
        <v>41208</v>
      </c>
      <c r="G653" s="2">
        <v>41212</v>
      </c>
      <c r="H653" s="9" t="str">
        <f t="shared" si="73"/>
        <v>On Date</v>
      </c>
      <c r="I653" s="1" t="s">
        <v>3382</v>
      </c>
      <c r="J653" s="1" t="s">
        <v>3133</v>
      </c>
      <c r="K653" s="1" t="s">
        <v>3229</v>
      </c>
      <c r="L653" s="1" t="s">
        <v>3135</v>
      </c>
      <c r="M653" s="1" t="s">
        <v>9</v>
      </c>
      <c r="N653" s="1" t="s">
        <v>896</v>
      </c>
      <c r="O653" s="3">
        <f t="shared" si="74"/>
        <v>1.5551999999999999</v>
      </c>
      <c r="P653" s="3">
        <v>5.76</v>
      </c>
      <c r="Q653" s="3">
        <v>2</v>
      </c>
      <c r="R653" s="3">
        <v>2.6496</v>
      </c>
      <c r="S653" s="11">
        <f t="shared" si="75"/>
        <v>211.96799999999999</v>
      </c>
      <c r="T653" t="str">
        <f t="shared" si="76"/>
        <v>PROFIT</v>
      </c>
    </row>
    <row r="654" spans="1:20" x14ac:dyDescent="0.25">
      <c r="A654" s="1" t="s">
        <v>897</v>
      </c>
      <c r="B654" s="9" t="str">
        <f t="shared" si="71"/>
        <v>04/13/2012</v>
      </c>
      <c r="C654" s="9" t="s">
        <v>4687</v>
      </c>
      <c r="D654" s="10" t="str">
        <f t="shared" si="72"/>
        <v>2012</v>
      </c>
      <c r="E654" s="10" t="str">
        <f t="shared" si="77"/>
        <v>April</v>
      </c>
      <c r="F654" s="2">
        <v>41012</v>
      </c>
      <c r="G654" s="2">
        <v>41014</v>
      </c>
      <c r="H654" s="9" t="str">
        <f t="shared" si="73"/>
        <v>On Date</v>
      </c>
      <c r="I654" s="1" t="s">
        <v>3582</v>
      </c>
      <c r="J654" s="1" t="s">
        <v>3133</v>
      </c>
      <c r="K654" s="1" t="s">
        <v>3191</v>
      </c>
      <c r="L654" s="1" t="s">
        <v>3154</v>
      </c>
      <c r="M654" s="1" t="s">
        <v>82</v>
      </c>
      <c r="N654" s="1" t="s">
        <v>297</v>
      </c>
      <c r="O654" s="3">
        <f t="shared" si="74"/>
        <v>12.493600000000001</v>
      </c>
      <c r="P654" s="3">
        <v>12.88</v>
      </c>
      <c r="Q654" s="3">
        <v>1</v>
      </c>
      <c r="R654" s="3">
        <v>0.38640000000000002</v>
      </c>
      <c r="S654" s="11">
        <f t="shared" si="75"/>
        <v>30.912000000000003</v>
      </c>
      <c r="T654" t="str">
        <f t="shared" si="76"/>
        <v>PROFIT</v>
      </c>
    </row>
    <row r="655" spans="1:20" x14ac:dyDescent="0.25">
      <c r="A655" s="1" t="s">
        <v>898</v>
      </c>
      <c r="B655" s="9" t="str">
        <f t="shared" si="71"/>
        <v>09/08/2014</v>
      </c>
      <c r="C655" s="9" t="s">
        <v>4152</v>
      </c>
      <c r="D655" s="10" t="str">
        <f t="shared" si="72"/>
        <v>2014</v>
      </c>
      <c r="E655" s="10" t="str">
        <f t="shared" si="77"/>
        <v>September</v>
      </c>
      <c r="F655" s="2">
        <v>41890</v>
      </c>
      <c r="G655" s="2">
        <v>41895</v>
      </c>
      <c r="H655" s="9" t="str">
        <f t="shared" si="73"/>
        <v>On Date</v>
      </c>
      <c r="I655" s="1" t="s">
        <v>3340</v>
      </c>
      <c r="J655" s="1" t="s">
        <v>3133</v>
      </c>
      <c r="K655" s="1" t="s">
        <v>3144</v>
      </c>
      <c r="L655" s="1" t="s">
        <v>3145</v>
      </c>
      <c r="M655" s="1" t="s">
        <v>28</v>
      </c>
      <c r="N655" s="1" t="s">
        <v>899</v>
      </c>
      <c r="O655" s="3">
        <f t="shared" si="74"/>
        <v>11.775</v>
      </c>
      <c r="P655" s="3">
        <v>37.68</v>
      </c>
      <c r="Q655" s="3">
        <v>3</v>
      </c>
      <c r="R655" s="3">
        <v>2.355</v>
      </c>
      <c r="S655" s="11">
        <f t="shared" si="75"/>
        <v>188.4</v>
      </c>
      <c r="T655" t="str">
        <f t="shared" si="76"/>
        <v>PROFIT</v>
      </c>
    </row>
    <row r="656" spans="1:20" x14ac:dyDescent="0.25">
      <c r="A656" s="1" t="s">
        <v>898</v>
      </c>
      <c r="B656" s="9" t="str">
        <f t="shared" si="71"/>
        <v>09/08/2014</v>
      </c>
      <c r="C656" s="9" t="s">
        <v>4152</v>
      </c>
      <c r="D656" s="10" t="str">
        <f t="shared" si="72"/>
        <v>2014</v>
      </c>
      <c r="E656" s="10" t="str">
        <f t="shared" si="77"/>
        <v>September</v>
      </c>
      <c r="F656" s="2">
        <v>41890</v>
      </c>
      <c r="G656" s="2">
        <v>41895</v>
      </c>
      <c r="H656" s="9" t="str">
        <f t="shared" si="73"/>
        <v>On Date</v>
      </c>
      <c r="I656" s="1" t="s">
        <v>3340</v>
      </c>
      <c r="J656" s="1" t="s">
        <v>3133</v>
      </c>
      <c r="K656" s="1" t="s">
        <v>3144</v>
      </c>
      <c r="L656" s="1" t="s">
        <v>3145</v>
      </c>
      <c r="M656" s="1" t="s">
        <v>38</v>
      </c>
      <c r="N656" s="1" t="s">
        <v>900</v>
      </c>
      <c r="O656" s="3">
        <f t="shared" si="74"/>
        <v>28.494300000000003</v>
      </c>
      <c r="P656" s="3">
        <v>279.94400000000002</v>
      </c>
      <c r="Q656" s="3">
        <v>7</v>
      </c>
      <c r="R656" s="3">
        <v>80.483900000000006</v>
      </c>
      <c r="S656" s="11">
        <f t="shared" si="75"/>
        <v>6438.7120000000004</v>
      </c>
      <c r="T656" t="str">
        <f t="shared" si="76"/>
        <v>PROFIT</v>
      </c>
    </row>
    <row r="657" spans="1:20" x14ac:dyDescent="0.25">
      <c r="A657" s="1" t="s">
        <v>901</v>
      </c>
      <c r="B657" s="9" t="str">
        <f t="shared" si="71"/>
        <v>03/10/2011</v>
      </c>
      <c r="C657" s="9" t="s">
        <v>4688</v>
      </c>
      <c r="D657" s="10" t="str">
        <f t="shared" si="72"/>
        <v>2011</v>
      </c>
      <c r="E657" s="10" t="str">
        <f t="shared" si="77"/>
        <v>March</v>
      </c>
      <c r="F657" s="2">
        <v>40612</v>
      </c>
      <c r="G657" s="2">
        <v>40619</v>
      </c>
      <c r="H657" s="9" t="str">
        <f t="shared" si="73"/>
        <v>Delay</v>
      </c>
      <c r="I657" s="1" t="s">
        <v>3583</v>
      </c>
      <c r="J657" s="1" t="s">
        <v>3133</v>
      </c>
      <c r="K657" s="1" t="s">
        <v>3156</v>
      </c>
      <c r="L657" s="1" t="s">
        <v>3147</v>
      </c>
      <c r="M657" s="1" t="s">
        <v>28</v>
      </c>
      <c r="N657" s="1" t="s">
        <v>902</v>
      </c>
      <c r="O657" s="3">
        <f t="shared" si="74"/>
        <v>217.43940000000001</v>
      </c>
      <c r="P657" s="3">
        <v>636.40800000000002</v>
      </c>
      <c r="Q657" s="3">
        <v>3</v>
      </c>
      <c r="R657" s="3">
        <v>-15.9102</v>
      </c>
      <c r="S657" s="11">
        <f t="shared" si="75"/>
        <v>-1272.816</v>
      </c>
      <c r="T657" t="str">
        <f t="shared" si="76"/>
        <v>LOSS</v>
      </c>
    </row>
    <row r="658" spans="1:20" x14ac:dyDescent="0.25">
      <c r="A658" s="1" t="s">
        <v>901</v>
      </c>
      <c r="B658" s="9" t="str">
        <f t="shared" si="71"/>
        <v>03/10/2011</v>
      </c>
      <c r="C658" s="9" t="s">
        <v>4688</v>
      </c>
      <c r="D658" s="10" t="str">
        <f t="shared" si="72"/>
        <v>2011</v>
      </c>
      <c r="E658" s="10" t="str">
        <f t="shared" si="77"/>
        <v>March</v>
      </c>
      <c r="F658" s="2">
        <v>40612</v>
      </c>
      <c r="G658" s="2">
        <v>40619</v>
      </c>
      <c r="H658" s="9" t="str">
        <f t="shared" si="73"/>
        <v>Delay</v>
      </c>
      <c r="I658" s="1" t="s">
        <v>3583</v>
      </c>
      <c r="J658" s="1" t="s">
        <v>3133</v>
      </c>
      <c r="K658" s="1" t="s">
        <v>3156</v>
      </c>
      <c r="L658" s="1" t="s">
        <v>3147</v>
      </c>
      <c r="M658" s="1" t="s">
        <v>14</v>
      </c>
      <c r="N658" s="1" t="s">
        <v>903</v>
      </c>
      <c r="O658" s="3">
        <f t="shared" si="74"/>
        <v>18.4529</v>
      </c>
      <c r="P658" s="3">
        <v>83.168000000000006</v>
      </c>
      <c r="Q658" s="3">
        <v>4</v>
      </c>
      <c r="R658" s="3">
        <v>9.3564000000000007</v>
      </c>
      <c r="S658" s="11">
        <f t="shared" si="75"/>
        <v>748.51200000000006</v>
      </c>
      <c r="T658" t="str">
        <f t="shared" si="76"/>
        <v>PROFIT</v>
      </c>
    </row>
    <row r="659" spans="1:20" x14ac:dyDescent="0.25">
      <c r="A659" s="1" t="s">
        <v>904</v>
      </c>
      <c r="B659" s="9" t="str">
        <f t="shared" si="71"/>
        <v>07/18/2011</v>
      </c>
      <c r="C659" s="9" t="s">
        <v>4204</v>
      </c>
      <c r="D659" s="10" t="str">
        <f t="shared" si="72"/>
        <v>2011</v>
      </c>
      <c r="E659" s="10" t="str">
        <f t="shared" si="77"/>
        <v>July</v>
      </c>
      <c r="F659" s="2">
        <v>40742</v>
      </c>
      <c r="G659" s="2">
        <v>40742</v>
      </c>
      <c r="H659" s="9" t="str">
        <f t="shared" si="73"/>
        <v>On Date</v>
      </c>
      <c r="I659" s="1" t="s">
        <v>3584</v>
      </c>
      <c r="J659" s="1" t="s">
        <v>3133</v>
      </c>
      <c r="K659" s="1" t="s">
        <v>3167</v>
      </c>
      <c r="L659" s="1" t="s">
        <v>3143</v>
      </c>
      <c r="M659" s="1" t="s">
        <v>72</v>
      </c>
      <c r="N659" s="1" t="s">
        <v>905</v>
      </c>
      <c r="O659" s="3">
        <f t="shared" si="74"/>
        <v>71.2624</v>
      </c>
      <c r="P659" s="3">
        <v>259.13600000000002</v>
      </c>
      <c r="Q659" s="3">
        <v>4</v>
      </c>
      <c r="R659" s="3">
        <v>-25.913599999999999</v>
      </c>
      <c r="S659" s="11">
        <f t="shared" si="75"/>
        <v>-2073.0879999999997</v>
      </c>
      <c r="T659" t="str">
        <f t="shared" si="76"/>
        <v>LOSS</v>
      </c>
    </row>
    <row r="660" spans="1:20" x14ac:dyDescent="0.25">
      <c r="A660" s="1" t="s">
        <v>906</v>
      </c>
      <c r="B660" s="9" t="str">
        <f t="shared" si="71"/>
        <v>10/31/2012</v>
      </c>
      <c r="C660" s="9" t="s">
        <v>4029</v>
      </c>
      <c r="D660" s="10" t="str">
        <f t="shared" si="72"/>
        <v>2012</v>
      </c>
      <c r="E660" s="10" t="str">
        <f t="shared" si="77"/>
        <v>October</v>
      </c>
      <c r="F660" s="2">
        <v>41213</v>
      </c>
      <c r="G660" s="2">
        <v>41213</v>
      </c>
      <c r="H660" s="9" t="str">
        <f t="shared" si="73"/>
        <v>On Date</v>
      </c>
      <c r="I660" s="1" t="s">
        <v>3585</v>
      </c>
      <c r="J660" s="1" t="s">
        <v>3133</v>
      </c>
      <c r="K660" s="1" t="s">
        <v>3155</v>
      </c>
      <c r="L660" s="1" t="s">
        <v>3135</v>
      </c>
      <c r="M660" s="1" t="s">
        <v>45</v>
      </c>
      <c r="N660" s="1" t="s">
        <v>202</v>
      </c>
      <c r="O660" s="3">
        <f t="shared" si="74"/>
        <v>10.589400000000001</v>
      </c>
      <c r="P660" s="3">
        <v>19.98</v>
      </c>
      <c r="Q660" s="3">
        <v>1</v>
      </c>
      <c r="R660" s="3">
        <v>9.3905999999999992</v>
      </c>
      <c r="S660" s="11">
        <f t="shared" si="75"/>
        <v>751.24799999999993</v>
      </c>
      <c r="T660" t="str">
        <f t="shared" si="76"/>
        <v>PROFIT</v>
      </c>
    </row>
    <row r="661" spans="1:20" x14ac:dyDescent="0.25">
      <c r="A661" s="1" t="s">
        <v>906</v>
      </c>
      <c r="B661" s="9" t="str">
        <f t="shared" si="71"/>
        <v>10/31/2012</v>
      </c>
      <c r="C661" s="9" t="s">
        <v>4029</v>
      </c>
      <c r="D661" s="10" t="str">
        <f t="shared" si="72"/>
        <v>2012</v>
      </c>
      <c r="E661" s="10" t="str">
        <f t="shared" si="77"/>
        <v>October</v>
      </c>
      <c r="F661" s="2">
        <v>41213</v>
      </c>
      <c r="G661" s="2">
        <v>41213</v>
      </c>
      <c r="H661" s="9" t="str">
        <f t="shared" si="73"/>
        <v>On Date</v>
      </c>
      <c r="I661" s="1" t="s">
        <v>3585</v>
      </c>
      <c r="J661" s="1" t="s">
        <v>3133</v>
      </c>
      <c r="K661" s="1" t="s">
        <v>3155</v>
      </c>
      <c r="L661" s="1" t="s">
        <v>3135</v>
      </c>
      <c r="M661" s="1" t="s">
        <v>18</v>
      </c>
      <c r="N661" s="1" t="s">
        <v>907</v>
      </c>
      <c r="O661" s="3">
        <f t="shared" si="74"/>
        <v>91.288999999999987</v>
      </c>
      <c r="P661" s="3">
        <v>398.35199999999998</v>
      </c>
      <c r="Q661" s="3">
        <v>3</v>
      </c>
      <c r="R661" s="3">
        <v>124.485</v>
      </c>
      <c r="S661" s="11">
        <f t="shared" si="75"/>
        <v>9958.7999999999993</v>
      </c>
      <c r="T661" t="str">
        <f t="shared" si="76"/>
        <v>PROFIT</v>
      </c>
    </row>
    <row r="662" spans="1:20" x14ac:dyDescent="0.25">
      <c r="A662" s="1" t="s">
        <v>906</v>
      </c>
      <c r="B662" s="9" t="str">
        <f t="shared" si="71"/>
        <v>10/31/2012</v>
      </c>
      <c r="C662" s="9" t="s">
        <v>4029</v>
      </c>
      <c r="D662" s="10" t="str">
        <f t="shared" si="72"/>
        <v>2012</v>
      </c>
      <c r="E662" s="10" t="str">
        <f t="shared" si="77"/>
        <v>October</v>
      </c>
      <c r="F662" s="2">
        <v>41213</v>
      </c>
      <c r="G662" s="2">
        <v>41213</v>
      </c>
      <c r="H662" s="9" t="str">
        <f t="shared" si="73"/>
        <v>On Date</v>
      </c>
      <c r="I662" s="1" t="s">
        <v>3585</v>
      </c>
      <c r="J662" s="1" t="s">
        <v>3133</v>
      </c>
      <c r="K662" s="1" t="s">
        <v>3155</v>
      </c>
      <c r="L662" s="1" t="s">
        <v>3135</v>
      </c>
      <c r="M662" s="1" t="s">
        <v>14</v>
      </c>
      <c r="N662" s="1" t="s">
        <v>908</v>
      </c>
      <c r="O662" s="3">
        <f t="shared" si="74"/>
        <v>1.26</v>
      </c>
      <c r="P662" s="3">
        <v>5.04</v>
      </c>
      <c r="Q662" s="3">
        <v>3</v>
      </c>
      <c r="R662" s="3">
        <v>1.26</v>
      </c>
      <c r="S662" s="11">
        <f t="shared" si="75"/>
        <v>100.8</v>
      </c>
      <c r="T662" t="str">
        <f t="shared" si="76"/>
        <v>PROFIT</v>
      </c>
    </row>
    <row r="663" spans="1:20" x14ac:dyDescent="0.25">
      <c r="A663" s="1" t="s">
        <v>906</v>
      </c>
      <c r="B663" s="9" t="str">
        <f t="shared" si="71"/>
        <v>10/31/2012</v>
      </c>
      <c r="C663" s="9" t="s">
        <v>4029</v>
      </c>
      <c r="D663" s="10" t="str">
        <f t="shared" si="72"/>
        <v>2012</v>
      </c>
      <c r="E663" s="10" t="str">
        <f t="shared" si="77"/>
        <v>October</v>
      </c>
      <c r="F663" s="2">
        <v>41213</v>
      </c>
      <c r="G663" s="2">
        <v>41213</v>
      </c>
      <c r="H663" s="9" t="str">
        <f t="shared" si="73"/>
        <v>On Date</v>
      </c>
      <c r="I663" s="1" t="s">
        <v>3585</v>
      </c>
      <c r="J663" s="1" t="s">
        <v>3133</v>
      </c>
      <c r="K663" s="1" t="s">
        <v>3155</v>
      </c>
      <c r="L663" s="1" t="s">
        <v>3135</v>
      </c>
      <c r="M663" s="1" t="s">
        <v>79</v>
      </c>
      <c r="N663" s="1" t="s">
        <v>676</v>
      </c>
      <c r="O663" s="3">
        <f t="shared" si="74"/>
        <v>1.8845999999999998</v>
      </c>
      <c r="P663" s="3">
        <v>17.45</v>
      </c>
      <c r="Q663" s="3">
        <v>5</v>
      </c>
      <c r="R663" s="3">
        <v>8.0269999999999992</v>
      </c>
      <c r="S663" s="11">
        <f t="shared" si="75"/>
        <v>642.16</v>
      </c>
      <c r="T663" t="str">
        <f t="shared" si="76"/>
        <v>PROFIT</v>
      </c>
    </row>
    <row r="664" spans="1:20" x14ac:dyDescent="0.25">
      <c r="A664" s="1" t="s">
        <v>906</v>
      </c>
      <c r="B664" s="9" t="str">
        <f t="shared" si="71"/>
        <v>10/31/2012</v>
      </c>
      <c r="C664" s="9" t="s">
        <v>4029</v>
      </c>
      <c r="D664" s="10" t="str">
        <f t="shared" si="72"/>
        <v>2012</v>
      </c>
      <c r="E664" s="10" t="str">
        <f t="shared" si="77"/>
        <v>October</v>
      </c>
      <c r="F664" s="2">
        <v>41213</v>
      </c>
      <c r="G664" s="2">
        <v>41213</v>
      </c>
      <c r="H664" s="9" t="str">
        <f t="shared" si="73"/>
        <v>On Date</v>
      </c>
      <c r="I664" s="1" t="s">
        <v>3585</v>
      </c>
      <c r="J664" s="1" t="s">
        <v>3133</v>
      </c>
      <c r="K664" s="1" t="s">
        <v>3155</v>
      </c>
      <c r="L664" s="1" t="s">
        <v>3135</v>
      </c>
      <c r="M664" s="1" t="s">
        <v>72</v>
      </c>
      <c r="N664" s="1" t="s">
        <v>909</v>
      </c>
      <c r="O664" s="3">
        <f t="shared" si="74"/>
        <v>75.734999999999999</v>
      </c>
      <c r="P664" s="3">
        <v>323.13600000000002</v>
      </c>
      <c r="Q664" s="3">
        <v>4</v>
      </c>
      <c r="R664" s="3">
        <v>20.196000000000002</v>
      </c>
      <c r="S664" s="11">
        <f t="shared" si="75"/>
        <v>1615.68</v>
      </c>
      <c r="T664" t="str">
        <f t="shared" si="76"/>
        <v>PROFIT</v>
      </c>
    </row>
    <row r="665" spans="1:20" x14ac:dyDescent="0.25">
      <c r="A665" s="1" t="s">
        <v>906</v>
      </c>
      <c r="B665" s="9" t="str">
        <f t="shared" si="71"/>
        <v>10/31/2012</v>
      </c>
      <c r="C665" s="9" t="s">
        <v>4029</v>
      </c>
      <c r="D665" s="10" t="str">
        <f t="shared" si="72"/>
        <v>2012</v>
      </c>
      <c r="E665" s="10" t="str">
        <f t="shared" si="77"/>
        <v>October</v>
      </c>
      <c r="F665" s="2">
        <v>41213</v>
      </c>
      <c r="G665" s="2">
        <v>41213</v>
      </c>
      <c r="H665" s="9" t="str">
        <f t="shared" si="73"/>
        <v>On Date</v>
      </c>
      <c r="I665" s="1" t="s">
        <v>3585</v>
      </c>
      <c r="J665" s="1" t="s">
        <v>3133</v>
      </c>
      <c r="K665" s="1" t="s">
        <v>3155</v>
      </c>
      <c r="L665" s="1" t="s">
        <v>3135</v>
      </c>
      <c r="M665" s="1" t="s">
        <v>82</v>
      </c>
      <c r="N665" s="1" t="s">
        <v>910</v>
      </c>
      <c r="O665" s="3">
        <f t="shared" si="74"/>
        <v>7.2270000000000003</v>
      </c>
      <c r="P665" s="3">
        <v>29.7</v>
      </c>
      <c r="Q665" s="3">
        <v>3</v>
      </c>
      <c r="R665" s="3">
        <v>8.0190000000000001</v>
      </c>
      <c r="S665" s="11">
        <f t="shared" si="75"/>
        <v>641.52</v>
      </c>
      <c r="T665" t="str">
        <f t="shared" si="76"/>
        <v>PROFIT</v>
      </c>
    </row>
    <row r="666" spans="1:20" x14ac:dyDescent="0.25">
      <c r="A666" s="1" t="s">
        <v>906</v>
      </c>
      <c r="B666" s="9" t="str">
        <f t="shared" si="71"/>
        <v>10/31/2012</v>
      </c>
      <c r="C666" s="9" t="s">
        <v>4029</v>
      </c>
      <c r="D666" s="10" t="str">
        <f t="shared" si="72"/>
        <v>2012</v>
      </c>
      <c r="E666" s="10" t="str">
        <f t="shared" si="77"/>
        <v>October</v>
      </c>
      <c r="F666" s="2">
        <v>41213</v>
      </c>
      <c r="G666" s="2">
        <v>41213</v>
      </c>
      <c r="H666" s="9" t="str">
        <f t="shared" si="73"/>
        <v>On Date</v>
      </c>
      <c r="I666" s="1" t="s">
        <v>3585</v>
      </c>
      <c r="J666" s="1" t="s">
        <v>3133</v>
      </c>
      <c r="K666" s="1" t="s">
        <v>3155</v>
      </c>
      <c r="L666" s="1" t="s">
        <v>3135</v>
      </c>
      <c r="M666" s="1" t="s">
        <v>16</v>
      </c>
      <c r="N666" s="1" t="s">
        <v>911</v>
      </c>
      <c r="O666" s="3">
        <f t="shared" si="74"/>
        <v>287.5145</v>
      </c>
      <c r="P666" s="3">
        <v>1295.8399999999999</v>
      </c>
      <c r="Q666" s="3">
        <v>4</v>
      </c>
      <c r="R666" s="3">
        <v>145.78200000000001</v>
      </c>
      <c r="S666" s="11">
        <f t="shared" si="75"/>
        <v>11662.560000000001</v>
      </c>
      <c r="T666" t="str">
        <f t="shared" si="76"/>
        <v>PROFIT</v>
      </c>
    </row>
    <row r="667" spans="1:20" x14ac:dyDescent="0.25">
      <c r="A667" s="1" t="s">
        <v>906</v>
      </c>
      <c r="B667" s="9" t="str">
        <f t="shared" si="71"/>
        <v>10/31/2012</v>
      </c>
      <c r="C667" s="9" t="s">
        <v>4029</v>
      </c>
      <c r="D667" s="10" t="str">
        <f t="shared" si="72"/>
        <v>2012</v>
      </c>
      <c r="E667" s="10" t="str">
        <f t="shared" si="77"/>
        <v>October</v>
      </c>
      <c r="F667" s="2">
        <v>41213</v>
      </c>
      <c r="G667" s="2">
        <v>41213</v>
      </c>
      <c r="H667" s="9" t="str">
        <f t="shared" si="73"/>
        <v>On Date</v>
      </c>
      <c r="I667" s="1" t="s">
        <v>3585</v>
      </c>
      <c r="J667" s="1" t="s">
        <v>3133</v>
      </c>
      <c r="K667" s="1" t="s">
        <v>3155</v>
      </c>
      <c r="L667" s="1" t="s">
        <v>3135</v>
      </c>
      <c r="M667" s="1" t="s">
        <v>28</v>
      </c>
      <c r="N667" s="1" t="s">
        <v>912</v>
      </c>
      <c r="O667" s="3">
        <f t="shared" si="74"/>
        <v>17.096600000000002</v>
      </c>
      <c r="P667" s="3">
        <v>46.84</v>
      </c>
      <c r="Q667" s="3">
        <v>2</v>
      </c>
      <c r="R667" s="3">
        <v>12.646800000000001</v>
      </c>
      <c r="S667" s="11">
        <f t="shared" si="75"/>
        <v>1011.744</v>
      </c>
      <c r="T667" t="str">
        <f t="shared" si="76"/>
        <v>PROFIT</v>
      </c>
    </row>
    <row r="668" spans="1:20" x14ac:dyDescent="0.25">
      <c r="A668" s="1" t="s">
        <v>906</v>
      </c>
      <c r="B668" s="9" t="str">
        <f t="shared" si="71"/>
        <v>10/31/2012</v>
      </c>
      <c r="C668" s="9" t="s">
        <v>4029</v>
      </c>
      <c r="D668" s="10" t="str">
        <f t="shared" si="72"/>
        <v>2012</v>
      </c>
      <c r="E668" s="10" t="str">
        <f t="shared" si="77"/>
        <v>October</v>
      </c>
      <c r="F668" s="2">
        <v>41213</v>
      </c>
      <c r="G668" s="2">
        <v>41213</v>
      </c>
      <c r="H668" s="9" t="str">
        <f t="shared" si="73"/>
        <v>On Date</v>
      </c>
      <c r="I668" s="1" t="s">
        <v>3585</v>
      </c>
      <c r="J668" s="1" t="s">
        <v>3133</v>
      </c>
      <c r="K668" s="1" t="s">
        <v>3155</v>
      </c>
      <c r="L668" s="1" t="s">
        <v>3135</v>
      </c>
      <c r="M668" s="1" t="s">
        <v>198</v>
      </c>
      <c r="N668" s="1" t="s">
        <v>913</v>
      </c>
      <c r="O668" s="3">
        <f t="shared" si="74"/>
        <v>405.79380000000003</v>
      </c>
      <c r="P668" s="3">
        <v>425.83300000000003</v>
      </c>
      <c r="Q668" s="3">
        <v>1</v>
      </c>
      <c r="R668" s="3">
        <v>20.039200000000001</v>
      </c>
      <c r="S668" s="11">
        <f t="shared" si="75"/>
        <v>1603.136</v>
      </c>
      <c r="T668" t="str">
        <f t="shared" si="76"/>
        <v>PROFIT</v>
      </c>
    </row>
    <row r="669" spans="1:20" x14ac:dyDescent="0.25">
      <c r="A669" s="1" t="s">
        <v>914</v>
      </c>
      <c r="B669" s="9" t="str">
        <f t="shared" si="71"/>
        <v>09/20/2013</v>
      </c>
      <c r="C669" s="9" t="s">
        <v>4399</v>
      </c>
      <c r="D669" s="10" t="str">
        <f t="shared" si="72"/>
        <v>2013</v>
      </c>
      <c r="E669" s="10" t="str">
        <f t="shared" si="77"/>
        <v>September</v>
      </c>
      <c r="F669" s="2">
        <v>41537</v>
      </c>
      <c r="G669" s="2">
        <v>41541</v>
      </c>
      <c r="H669" s="9" t="str">
        <f t="shared" si="73"/>
        <v>On Date</v>
      </c>
      <c r="I669" s="1" t="s">
        <v>3586</v>
      </c>
      <c r="J669" s="1" t="s">
        <v>3133</v>
      </c>
      <c r="K669" s="1" t="s">
        <v>3230</v>
      </c>
      <c r="L669" s="1" t="s">
        <v>3135</v>
      </c>
      <c r="M669" s="1" t="s">
        <v>45</v>
      </c>
      <c r="N669" s="1" t="s">
        <v>915</v>
      </c>
      <c r="O669" s="3">
        <f t="shared" si="74"/>
        <v>12.333600000000001</v>
      </c>
      <c r="P669" s="3">
        <v>159.88</v>
      </c>
      <c r="Q669" s="3">
        <v>7</v>
      </c>
      <c r="R669" s="3">
        <v>73.544799999999995</v>
      </c>
      <c r="S669" s="11">
        <f t="shared" si="75"/>
        <v>5883.5839999999998</v>
      </c>
      <c r="T669" t="str">
        <f t="shared" si="76"/>
        <v>PROFIT</v>
      </c>
    </row>
    <row r="670" spans="1:20" x14ac:dyDescent="0.25">
      <c r="A670" s="1" t="s">
        <v>916</v>
      </c>
      <c r="B670" s="9" t="str">
        <f t="shared" si="71"/>
        <v>04/14/2014</v>
      </c>
      <c r="C670" s="9" t="s">
        <v>4182</v>
      </c>
      <c r="D670" s="10" t="str">
        <f t="shared" si="72"/>
        <v>2014</v>
      </c>
      <c r="E670" s="10" t="str">
        <f t="shared" si="77"/>
        <v>April</v>
      </c>
      <c r="F670" s="2">
        <v>41743</v>
      </c>
      <c r="G670" s="2">
        <v>41745</v>
      </c>
      <c r="H670" s="9" t="str">
        <f t="shared" si="73"/>
        <v>On Date</v>
      </c>
      <c r="I670" s="1" t="s">
        <v>3438</v>
      </c>
      <c r="J670" s="1" t="s">
        <v>3133</v>
      </c>
      <c r="K670" s="1" t="s">
        <v>3136</v>
      </c>
      <c r="L670" s="1" t="s">
        <v>3137</v>
      </c>
      <c r="M670" s="1" t="s">
        <v>45</v>
      </c>
      <c r="N670" s="1" t="s">
        <v>126</v>
      </c>
      <c r="O670" s="3">
        <f t="shared" si="74"/>
        <v>2.9040000000000004</v>
      </c>
      <c r="P670" s="3">
        <v>5.28</v>
      </c>
      <c r="Q670" s="3">
        <v>1</v>
      </c>
      <c r="R670" s="3">
        <v>2.3759999999999999</v>
      </c>
      <c r="S670" s="11">
        <f t="shared" si="75"/>
        <v>190.07999999999998</v>
      </c>
      <c r="T670" t="str">
        <f t="shared" si="76"/>
        <v>PROFIT</v>
      </c>
    </row>
    <row r="671" spans="1:20" x14ac:dyDescent="0.25">
      <c r="A671" s="1" t="s">
        <v>916</v>
      </c>
      <c r="B671" s="9" t="str">
        <f t="shared" si="71"/>
        <v>04/14/2014</v>
      </c>
      <c r="C671" s="9" t="s">
        <v>4182</v>
      </c>
      <c r="D671" s="10" t="str">
        <f t="shared" si="72"/>
        <v>2014</v>
      </c>
      <c r="E671" s="10" t="str">
        <f t="shared" si="77"/>
        <v>April</v>
      </c>
      <c r="F671" s="2">
        <v>41743</v>
      </c>
      <c r="G671" s="2">
        <v>41745</v>
      </c>
      <c r="H671" s="9" t="str">
        <f t="shared" si="73"/>
        <v>On Date</v>
      </c>
      <c r="I671" s="1" t="s">
        <v>3438</v>
      </c>
      <c r="J671" s="1" t="s">
        <v>3133</v>
      </c>
      <c r="K671" s="1" t="s">
        <v>3136</v>
      </c>
      <c r="L671" s="1" t="s">
        <v>3137</v>
      </c>
      <c r="M671" s="1" t="s">
        <v>18</v>
      </c>
      <c r="N671" s="1" t="s">
        <v>917</v>
      </c>
      <c r="O671" s="3">
        <f t="shared" si="74"/>
        <v>118.7094</v>
      </c>
      <c r="P671" s="3">
        <v>895.92</v>
      </c>
      <c r="Q671" s="3">
        <v>5</v>
      </c>
      <c r="R671" s="3">
        <v>302.37299999999999</v>
      </c>
      <c r="S671" s="11">
        <f t="shared" si="75"/>
        <v>24189.84</v>
      </c>
      <c r="T671" t="str">
        <f t="shared" si="76"/>
        <v>PROFIT</v>
      </c>
    </row>
    <row r="672" spans="1:20" x14ac:dyDescent="0.25">
      <c r="A672" s="1" t="s">
        <v>918</v>
      </c>
      <c r="B672" s="9" t="str">
        <f t="shared" si="71"/>
        <v>11/10/2014</v>
      </c>
      <c r="C672" s="9" t="s">
        <v>4256</v>
      </c>
      <c r="D672" s="10" t="str">
        <f t="shared" si="72"/>
        <v>2014</v>
      </c>
      <c r="E672" s="10" t="str">
        <f t="shared" si="77"/>
        <v>November</v>
      </c>
      <c r="F672" s="2">
        <v>41953</v>
      </c>
      <c r="G672" s="2">
        <v>41955</v>
      </c>
      <c r="H672" s="9" t="str">
        <f t="shared" si="73"/>
        <v>On Date</v>
      </c>
      <c r="I672" s="1" t="s">
        <v>3503</v>
      </c>
      <c r="J672" s="1" t="s">
        <v>3133</v>
      </c>
      <c r="K672" s="1" t="s">
        <v>3231</v>
      </c>
      <c r="L672" s="1" t="s">
        <v>3135</v>
      </c>
      <c r="M672" s="1" t="s">
        <v>72</v>
      </c>
      <c r="N672" s="1" t="s">
        <v>759</v>
      </c>
      <c r="O672" s="3">
        <f t="shared" si="74"/>
        <v>72.891900000000007</v>
      </c>
      <c r="P672" s="3">
        <v>215.976</v>
      </c>
      <c r="Q672" s="3">
        <v>3</v>
      </c>
      <c r="R672" s="3">
        <v>-2.6997</v>
      </c>
      <c r="S672" s="11">
        <f t="shared" si="75"/>
        <v>-215.976</v>
      </c>
      <c r="T672" t="str">
        <f t="shared" si="76"/>
        <v>LOSS</v>
      </c>
    </row>
    <row r="673" spans="1:20" x14ac:dyDescent="0.25">
      <c r="A673" s="1" t="s">
        <v>919</v>
      </c>
      <c r="B673" s="9" t="str">
        <f t="shared" si="71"/>
        <v>12/12/2011</v>
      </c>
      <c r="C673" s="9" t="s">
        <v>4689</v>
      </c>
      <c r="D673" s="10" t="str">
        <f t="shared" si="72"/>
        <v>2011</v>
      </c>
      <c r="E673" s="10" t="str">
        <f t="shared" si="77"/>
        <v>December</v>
      </c>
      <c r="F673" s="2">
        <v>40889</v>
      </c>
      <c r="G673" s="2">
        <v>40894</v>
      </c>
      <c r="H673" s="9" t="str">
        <f t="shared" si="73"/>
        <v>On Date</v>
      </c>
      <c r="I673" s="1" t="s">
        <v>3587</v>
      </c>
      <c r="J673" s="1" t="s">
        <v>3133</v>
      </c>
      <c r="K673" s="1" t="s">
        <v>3173</v>
      </c>
      <c r="L673" s="1" t="s">
        <v>3135</v>
      </c>
      <c r="M673" s="1" t="s">
        <v>12</v>
      </c>
      <c r="N673" s="1" t="s">
        <v>920</v>
      </c>
      <c r="O673" s="3">
        <f t="shared" si="74"/>
        <v>38.978999999999999</v>
      </c>
      <c r="P673" s="3">
        <v>43.31</v>
      </c>
      <c r="Q673" s="3">
        <v>1</v>
      </c>
      <c r="R673" s="3">
        <v>4.3310000000000004</v>
      </c>
      <c r="S673" s="11">
        <f t="shared" si="75"/>
        <v>346.48</v>
      </c>
      <c r="T673" t="str">
        <f t="shared" si="76"/>
        <v>PROFIT</v>
      </c>
    </row>
    <row r="674" spans="1:20" x14ac:dyDescent="0.25">
      <c r="A674" s="1" t="s">
        <v>921</v>
      </c>
      <c r="B674" s="9" t="str">
        <f t="shared" si="71"/>
        <v>07/26/2013</v>
      </c>
      <c r="C674" s="9" t="s">
        <v>4690</v>
      </c>
      <c r="D674" s="10" t="str">
        <f t="shared" si="72"/>
        <v>2013</v>
      </c>
      <c r="E674" s="10" t="str">
        <f t="shared" si="77"/>
        <v>July</v>
      </c>
      <c r="F674" s="2">
        <v>41481</v>
      </c>
      <c r="G674" s="2">
        <v>41483</v>
      </c>
      <c r="H674" s="9" t="str">
        <f t="shared" si="73"/>
        <v>On Date</v>
      </c>
      <c r="I674" s="1" t="s">
        <v>3588</v>
      </c>
      <c r="J674" s="1" t="s">
        <v>3133</v>
      </c>
      <c r="K674" s="1" t="s">
        <v>3134</v>
      </c>
      <c r="L674" s="1" t="s">
        <v>3135</v>
      </c>
      <c r="M674" s="1" t="s">
        <v>79</v>
      </c>
      <c r="N674" s="1" t="s">
        <v>160</v>
      </c>
      <c r="O674" s="3">
        <f t="shared" si="74"/>
        <v>1.79</v>
      </c>
      <c r="P674" s="3">
        <v>21.48</v>
      </c>
      <c r="Q674" s="3">
        <v>6</v>
      </c>
      <c r="R674" s="3">
        <v>10.74</v>
      </c>
      <c r="S674" s="11">
        <f t="shared" si="75"/>
        <v>859.2</v>
      </c>
      <c r="T674" t="str">
        <f t="shared" si="76"/>
        <v>PROFIT</v>
      </c>
    </row>
    <row r="675" spans="1:20" x14ac:dyDescent="0.25">
      <c r="A675" s="1" t="s">
        <v>922</v>
      </c>
      <c r="B675" s="9" t="str">
        <f t="shared" si="71"/>
        <v>01/07/2013</v>
      </c>
      <c r="C675" s="9" t="s">
        <v>4691</v>
      </c>
      <c r="D675" s="10" t="str">
        <f t="shared" si="72"/>
        <v>2013</v>
      </c>
      <c r="E675" s="10" t="str">
        <f t="shared" si="77"/>
        <v>January</v>
      </c>
      <c r="F675" s="2">
        <v>41281</v>
      </c>
      <c r="G675" s="2">
        <v>41286</v>
      </c>
      <c r="H675" s="9" t="str">
        <f t="shared" si="73"/>
        <v>On Date</v>
      </c>
      <c r="I675" s="1" t="s">
        <v>3589</v>
      </c>
      <c r="J675" s="1" t="s">
        <v>3133</v>
      </c>
      <c r="K675" s="1" t="s">
        <v>3197</v>
      </c>
      <c r="L675" s="1" t="s">
        <v>3135</v>
      </c>
      <c r="M675" s="1" t="s">
        <v>14</v>
      </c>
      <c r="N675" s="1" t="s">
        <v>923</v>
      </c>
      <c r="O675" s="3">
        <f t="shared" si="74"/>
        <v>24.5518</v>
      </c>
      <c r="P675" s="3">
        <v>34.58</v>
      </c>
      <c r="Q675" s="3">
        <v>1</v>
      </c>
      <c r="R675" s="3">
        <v>10.0282</v>
      </c>
      <c r="S675" s="11">
        <f t="shared" si="75"/>
        <v>802.25599999999997</v>
      </c>
      <c r="T675" t="str">
        <f t="shared" si="76"/>
        <v>PROFIT</v>
      </c>
    </row>
    <row r="676" spans="1:20" x14ac:dyDescent="0.25">
      <c r="A676" s="1" t="s">
        <v>924</v>
      </c>
      <c r="B676" s="9" t="str">
        <f t="shared" si="71"/>
        <v>03/14/2014</v>
      </c>
      <c r="C676" s="9" t="s">
        <v>4347</v>
      </c>
      <c r="D676" s="10" t="str">
        <f t="shared" si="72"/>
        <v>2014</v>
      </c>
      <c r="E676" s="10" t="str">
        <f t="shared" si="77"/>
        <v>March</v>
      </c>
      <c r="F676" s="2">
        <v>41712</v>
      </c>
      <c r="G676" s="2">
        <v>41718</v>
      </c>
      <c r="H676" s="9" t="str">
        <f t="shared" si="73"/>
        <v>Delay</v>
      </c>
      <c r="I676" s="1" t="s">
        <v>3590</v>
      </c>
      <c r="J676" s="1" t="s">
        <v>3133</v>
      </c>
      <c r="K676" s="1" t="s">
        <v>3232</v>
      </c>
      <c r="L676" s="1" t="s">
        <v>3135</v>
      </c>
      <c r="M676" s="1" t="s">
        <v>45</v>
      </c>
      <c r="N676" s="1" t="s">
        <v>727</v>
      </c>
      <c r="O676" s="3">
        <f t="shared" si="74"/>
        <v>54.522000000000006</v>
      </c>
      <c r="P676" s="3">
        <v>314.55</v>
      </c>
      <c r="Q676" s="3">
        <v>3</v>
      </c>
      <c r="R676" s="3">
        <v>150.98400000000001</v>
      </c>
      <c r="S676" s="11">
        <f t="shared" si="75"/>
        <v>12078.720000000001</v>
      </c>
      <c r="T676" t="str">
        <f t="shared" si="76"/>
        <v>PROFIT</v>
      </c>
    </row>
    <row r="677" spans="1:20" x14ac:dyDescent="0.25">
      <c r="A677" s="1" t="s">
        <v>925</v>
      </c>
      <c r="B677" s="9" t="str">
        <f t="shared" si="71"/>
        <v>08/01/2011</v>
      </c>
      <c r="C677" s="9" t="s">
        <v>4030</v>
      </c>
      <c r="D677" s="10" t="str">
        <f t="shared" si="72"/>
        <v>2011</v>
      </c>
      <c r="E677" s="10" t="str">
        <f t="shared" si="77"/>
        <v>August</v>
      </c>
      <c r="F677" s="2">
        <v>40756</v>
      </c>
      <c r="G677" s="2">
        <v>40758</v>
      </c>
      <c r="H677" s="9" t="str">
        <f t="shared" si="73"/>
        <v>On Date</v>
      </c>
      <c r="I677" s="1" t="s">
        <v>3591</v>
      </c>
      <c r="J677" s="1" t="s">
        <v>3133</v>
      </c>
      <c r="K677" s="1" t="s">
        <v>3140</v>
      </c>
      <c r="L677" s="1" t="s">
        <v>3135</v>
      </c>
      <c r="M677" s="1" t="s">
        <v>18</v>
      </c>
      <c r="N677" s="1" t="s">
        <v>926</v>
      </c>
      <c r="O677" s="3">
        <f t="shared" si="74"/>
        <v>4.2796000000000003</v>
      </c>
      <c r="P677" s="3">
        <v>19.751999999999999</v>
      </c>
      <c r="Q677" s="3">
        <v>3</v>
      </c>
      <c r="R677" s="3">
        <v>6.9131999999999998</v>
      </c>
      <c r="S677" s="11">
        <f t="shared" si="75"/>
        <v>553.05600000000004</v>
      </c>
      <c r="T677" t="str">
        <f t="shared" si="76"/>
        <v>PROFIT</v>
      </c>
    </row>
    <row r="678" spans="1:20" x14ac:dyDescent="0.25">
      <c r="A678" s="1" t="s">
        <v>927</v>
      </c>
      <c r="B678" s="9" t="str">
        <f t="shared" si="71"/>
        <v>10/16/2013</v>
      </c>
      <c r="C678" s="9" t="s">
        <v>4116</v>
      </c>
      <c r="D678" s="10" t="str">
        <f t="shared" si="72"/>
        <v>2013</v>
      </c>
      <c r="E678" s="10" t="str">
        <f t="shared" si="77"/>
        <v>October</v>
      </c>
      <c r="F678" s="2">
        <v>41563</v>
      </c>
      <c r="G678" s="2">
        <v>41569</v>
      </c>
      <c r="H678" s="9" t="str">
        <f t="shared" si="73"/>
        <v>Delay</v>
      </c>
      <c r="I678" s="1" t="s">
        <v>3592</v>
      </c>
      <c r="J678" s="1" t="s">
        <v>3133</v>
      </c>
      <c r="K678" s="1" t="s">
        <v>3233</v>
      </c>
      <c r="L678" s="1" t="s">
        <v>3139</v>
      </c>
      <c r="M678" s="1" t="s">
        <v>45</v>
      </c>
      <c r="N678" s="1" t="s">
        <v>928</v>
      </c>
      <c r="O678" s="3">
        <f t="shared" si="74"/>
        <v>12.333600000000001</v>
      </c>
      <c r="P678" s="3">
        <v>45.68</v>
      </c>
      <c r="Q678" s="3">
        <v>2</v>
      </c>
      <c r="R678" s="3">
        <v>21.012799999999999</v>
      </c>
      <c r="S678" s="11">
        <f t="shared" si="75"/>
        <v>1681.0239999999999</v>
      </c>
      <c r="T678" t="str">
        <f t="shared" si="76"/>
        <v>PROFIT</v>
      </c>
    </row>
    <row r="679" spans="1:20" x14ac:dyDescent="0.25">
      <c r="A679" s="1" t="s">
        <v>927</v>
      </c>
      <c r="B679" s="9" t="str">
        <f t="shared" si="71"/>
        <v>10/16/2013</v>
      </c>
      <c r="C679" s="9" t="s">
        <v>4116</v>
      </c>
      <c r="D679" s="10" t="str">
        <f t="shared" si="72"/>
        <v>2013</v>
      </c>
      <c r="E679" s="10" t="str">
        <f t="shared" si="77"/>
        <v>October</v>
      </c>
      <c r="F679" s="2">
        <v>41563</v>
      </c>
      <c r="G679" s="2">
        <v>41569</v>
      </c>
      <c r="H679" s="9" t="str">
        <f t="shared" si="73"/>
        <v>Delay</v>
      </c>
      <c r="I679" s="1" t="s">
        <v>3592</v>
      </c>
      <c r="J679" s="1" t="s">
        <v>3133</v>
      </c>
      <c r="K679" s="1" t="s">
        <v>3233</v>
      </c>
      <c r="L679" s="1" t="s">
        <v>3139</v>
      </c>
      <c r="M679" s="1" t="s">
        <v>45</v>
      </c>
      <c r="N679" s="1" t="s">
        <v>730</v>
      </c>
      <c r="O679" s="3">
        <f t="shared" si="74"/>
        <v>3.4735999999999994</v>
      </c>
      <c r="P679" s="3">
        <v>60.12</v>
      </c>
      <c r="Q679" s="3">
        <v>9</v>
      </c>
      <c r="R679" s="3">
        <v>28.857600000000001</v>
      </c>
      <c r="S679" s="11">
        <f t="shared" si="75"/>
        <v>2308.6080000000002</v>
      </c>
      <c r="T679" t="str">
        <f t="shared" si="76"/>
        <v>PROFIT</v>
      </c>
    </row>
    <row r="680" spans="1:20" x14ac:dyDescent="0.25">
      <c r="A680" s="1" t="s">
        <v>927</v>
      </c>
      <c r="B680" s="9" t="str">
        <f t="shared" si="71"/>
        <v>10/16/2013</v>
      </c>
      <c r="C680" s="9" t="s">
        <v>4116</v>
      </c>
      <c r="D680" s="10" t="str">
        <f t="shared" si="72"/>
        <v>2013</v>
      </c>
      <c r="E680" s="10" t="str">
        <f t="shared" si="77"/>
        <v>October</v>
      </c>
      <c r="F680" s="2">
        <v>41563</v>
      </c>
      <c r="G680" s="2">
        <v>41569</v>
      </c>
      <c r="H680" s="9" t="str">
        <f t="shared" si="73"/>
        <v>Delay</v>
      </c>
      <c r="I680" s="1" t="s">
        <v>3592</v>
      </c>
      <c r="J680" s="1" t="s">
        <v>3133</v>
      </c>
      <c r="K680" s="1" t="s">
        <v>3233</v>
      </c>
      <c r="L680" s="1" t="s">
        <v>3139</v>
      </c>
      <c r="M680" s="1" t="s">
        <v>18</v>
      </c>
      <c r="N680" s="1" t="s">
        <v>929</v>
      </c>
      <c r="O680" s="3">
        <f t="shared" si="74"/>
        <v>5.7364999999999995</v>
      </c>
      <c r="P680" s="3">
        <v>41.72</v>
      </c>
      <c r="Q680" s="3">
        <v>5</v>
      </c>
      <c r="R680" s="3">
        <v>13.0375</v>
      </c>
      <c r="S680" s="11">
        <f t="shared" si="75"/>
        <v>1043</v>
      </c>
      <c r="T680" t="str">
        <f t="shared" si="76"/>
        <v>PROFIT</v>
      </c>
    </row>
    <row r="681" spans="1:20" x14ac:dyDescent="0.25">
      <c r="A681" s="1" t="s">
        <v>927</v>
      </c>
      <c r="B681" s="9" t="str">
        <f t="shared" si="71"/>
        <v>10/16/2013</v>
      </c>
      <c r="C681" s="9" t="s">
        <v>4116</v>
      </c>
      <c r="D681" s="10" t="str">
        <f t="shared" si="72"/>
        <v>2013</v>
      </c>
      <c r="E681" s="10" t="str">
        <f t="shared" si="77"/>
        <v>October</v>
      </c>
      <c r="F681" s="2">
        <v>41563</v>
      </c>
      <c r="G681" s="2">
        <v>41569</v>
      </c>
      <c r="H681" s="9" t="str">
        <f t="shared" si="73"/>
        <v>Delay</v>
      </c>
      <c r="I681" s="1" t="s">
        <v>3592</v>
      </c>
      <c r="J681" s="1" t="s">
        <v>3133</v>
      </c>
      <c r="K681" s="1" t="s">
        <v>3233</v>
      </c>
      <c r="L681" s="1" t="s">
        <v>3139</v>
      </c>
      <c r="M681" s="1" t="s">
        <v>45</v>
      </c>
      <c r="N681" s="1" t="s">
        <v>229</v>
      </c>
      <c r="O681" s="3">
        <f t="shared" si="74"/>
        <v>4.8329999999999993</v>
      </c>
      <c r="P681" s="3">
        <v>71.599999999999994</v>
      </c>
      <c r="Q681" s="3">
        <v>8</v>
      </c>
      <c r="R681" s="3">
        <v>32.936</v>
      </c>
      <c r="S681" s="11">
        <f t="shared" si="75"/>
        <v>2634.88</v>
      </c>
      <c r="T681" t="str">
        <f t="shared" si="76"/>
        <v>PROFIT</v>
      </c>
    </row>
    <row r="682" spans="1:20" x14ac:dyDescent="0.25">
      <c r="A682" s="1" t="s">
        <v>930</v>
      </c>
      <c r="B682" s="9" t="str">
        <f t="shared" si="71"/>
        <v>08/02/2014</v>
      </c>
      <c r="C682" s="9" t="s">
        <v>4391</v>
      </c>
      <c r="D682" s="10" t="str">
        <f t="shared" si="72"/>
        <v>2014</v>
      </c>
      <c r="E682" s="10" t="str">
        <f t="shared" si="77"/>
        <v>August</v>
      </c>
      <c r="F682" s="2">
        <v>41853</v>
      </c>
      <c r="G682" s="2">
        <v>41856</v>
      </c>
      <c r="H682" s="9" t="str">
        <f t="shared" si="73"/>
        <v>On Date</v>
      </c>
      <c r="I682" s="1" t="s">
        <v>3593</v>
      </c>
      <c r="J682" s="1" t="s">
        <v>3133</v>
      </c>
      <c r="K682" s="1" t="s">
        <v>3190</v>
      </c>
      <c r="L682" s="1" t="s">
        <v>3135</v>
      </c>
      <c r="M682" s="1" t="s">
        <v>18</v>
      </c>
      <c r="N682" s="1" t="s">
        <v>931</v>
      </c>
      <c r="O682" s="3">
        <f t="shared" si="74"/>
        <v>18.1843</v>
      </c>
      <c r="P682" s="3">
        <v>54.896000000000001</v>
      </c>
      <c r="Q682" s="3">
        <v>2</v>
      </c>
      <c r="R682" s="3">
        <v>18.5274</v>
      </c>
      <c r="S682" s="11">
        <f t="shared" si="75"/>
        <v>1482.192</v>
      </c>
      <c r="T682" t="str">
        <f t="shared" si="76"/>
        <v>PROFIT</v>
      </c>
    </row>
    <row r="683" spans="1:20" x14ac:dyDescent="0.25">
      <c r="A683" s="1" t="s">
        <v>932</v>
      </c>
      <c r="B683" s="9" t="str">
        <f t="shared" si="71"/>
        <v>06/26/2013</v>
      </c>
      <c r="C683" s="9" t="s">
        <v>4692</v>
      </c>
      <c r="D683" s="10" t="str">
        <f t="shared" si="72"/>
        <v>2013</v>
      </c>
      <c r="E683" s="10" t="str">
        <f t="shared" si="77"/>
        <v>June</v>
      </c>
      <c r="F683" s="2">
        <v>41451</v>
      </c>
      <c r="G683" s="2">
        <v>41455</v>
      </c>
      <c r="H683" s="9" t="str">
        <f t="shared" si="73"/>
        <v>On Date</v>
      </c>
      <c r="I683" s="1" t="s">
        <v>3594</v>
      </c>
      <c r="J683" s="1" t="s">
        <v>3133</v>
      </c>
      <c r="K683" s="1" t="s">
        <v>3134</v>
      </c>
      <c r="L683" s="1" t="s">
        <v>3135</v>
      </c>
      <c r="M683" s="1" t="s">
        <v>20</v>
      </c>
      <c r="N683" s="1" t="s">
        <v>933</v>
      </c>
      <c r="O683" s="3">
        <f t="shared" si="74"/>
        <v>14.5944</v>
      </c>
      <c r="P683" s="3">
        <v>60.81</v>
      </c>
      <c r="Q683" s="3">
        <v>3</v>
      </c>
      <c r="R683" s="3">
        <v>17.026800000000001</v>
      </c>
      <c r="S683" s="11">
        <f t="shared" si="75"/>
        <v>1362.1440000000002</v>
      </c>
      <c r="T683" t="str">
        <f t="shared" si="76"/>
        <v>PROFIT</v>
      </c>
    </row>
    <row r="684" spans="1:20" x14ac:dyDescent="0.25">
      <c r="A684" s="1" t="s">
        <v>934</v>
      </c>
      <c r="B684" s="9" t="str">
        <f t="shared" si="71"/>
        <v>12/11/2013</v>
      </c>
      <c r="C684" s="9" t="s">
        <v>4315</v>
      </c>
      <c r="D684" s="10" t="str">
        <f t="shared" si="72"/>
        <v>2013</v>
      </c>
      <c r="E684" s="10" t="str">
        <f t="shared" si="77"/>
        <v>December</v>
      </c>
      <c r="F684" s="2">
        <v>41619</v>
      </c>
      <c r="G684" s="2">
        <v>41626</v>
      </c>
      <c r="H684" s="9" t="str">
        <f t="shared" si="73"/>
        <v>Delay</v>
      </c>
      <c r="I684" s="1" t="s">
        <v>3468</v>
      </c>
      <c r="J684" s="1" t="s">
        <v>3133</v>
      </c>
      <c r="K684" s="1" t="s">
        <v>3136</v>
      </c>
      <c r="L684" s="1" t="s">
        <v>3137</v>
      </c>
      <c r="M684" s="1" t="s">
        <v>18</v>
      </c>
      <c r="N684" s="1" t="s">
        <v>935</v>
      </c>
      <c r="O684" s="3">
        <f t="shared" si="74"/>
        <v>33.909399999999998</v>
      </c>
      <c r="P684" s="3">
        <v>153.55199999999999</v>
      </c>
      <c r="Q684" s="3">
        <v>3</v>
      </c>
      <c r="R684" s="3">
        <v>51.823799999999999</v>
      </c>
      <c r="S684" s="11">
        <f t="shared" si="75"/>
        <v>4145.9039999999995</v>
      </c>
      <c r="T684" t="str">
        <f t="shared" si="76"/>
        <v>PROFIT</v>
      </c>
    </row>
    <row r="685" spans="1:20" x14ac:dyDescent="0.25">
      <c r="A685" s="1" t="s">
        <v>934</v>
      </c>
      <c r="B685" s="9" t="str">
        <f t="shared" si="71"/>
        <v>12/11/2013</v>
      </c>
      <c r="C685" s="9" t="s">
        <v>4315</v>
      </c>
      <c r="D685" s="10" t="str">
        <f t="shared" si="72"/>
        <v>2013</v>
      </c>
      <c r="E685" s="10" t="str">
        <f t="shared" si="77"/>
        <v>December</v>
      </c>
      <c r="F685" s="2">
        <v>41619</v>
      </c>
      <c r="G685" s="2">
        <v>41626</v>
      </c>
      <c r="H685" s="9" t="str">
        <f t="shared" si="73"/>
        <v>Delay</v>
      </c>
      <c r="I685" s="1" t="s">
        <v>3468</v>
      </c>
      <c r="J685" s="1" t="s">
        <v>3133</v>
      </c>
      <c r="K685" s="1" t="s">
        <v>3136</v>
      </c>
      <c r="L685" s="1" t="s">
        <v>3137</v>
      </c>
      <c r="M685" s="1" t="s">
        <v>20</v>
      </c>
      <c r="N685" s="1" t="s">
        <v>936</v>
      </c>
      <c r="O685" s="3">
        <f t="shared" si="74"/>
        <v>14.157</v>
      </c>
      <c r="P685" s="3">
        <v>65.34</v>
      </c>
      <c r="Q685" s="3">
        <v>3</v>
      </c>
      <c r="R685" s="3">
        <v>22.869</v>
      </c>
      <c r="S685" s="11">
        <f t="shared" si="75"/>
        <v>1829.52</v>
      </c>
      <c r="T685" t="str">
        <f t="shared" si="76"/>
        <v>PROFIT</v>
      </c>
    </row>
    <row r="686" spans="1:20" x14ac:dyDescent="0.25">
      <c r="A686" s="1" t="s">
        <v>934</v>
      </c>
      <c r="B686" s="9" t="str">
        <f t="shared" si="71"/>
        <v>12/11/2013</v>
      </c>
      <c r="C686" s="9" t="s">
        <v>4315</v>
      </c>
      <c r="D686" s="10" t="str">
        <f t="shared" si="72"/>
        <v>2013</v>
      </c>
      <c r="E686" s="10" t="str">
        <f t="shared" si="77"/>
        <v>December</v>
      </c>
      <c r="F686" s="2">
        <v>41619</v>
      </c>
      <c r="G686" s="2">
        <v>41626</v>
      </c>
      <c r="H686" s="9" t="str">
        <f t="shared" si="73"/>
        <v>Delay</v>
      </c>
      <c r="I686" s="1" t="s">
        <v>3468</v>
      </c>
      <c r="J686" s="1" t="s">
        <v>3133</v>
      </c>
      <c r="K686" s="1" t="s">
        <v>3136</v>
      </c>
      <c r="L686" s="1" t="s">
        <v>3137</v>
      </c>
      <c r="M686" s="1" t="s">
        <v>45</v>
      </c>
      <c r="N686" s="1" t="s">
        <v>937</v>
      </c>
      <c r="O686" s="3">
        <f t="shared" si="74"/>
        <v>17.039000000000001</v>
      </c>
      <c r="P686" s="3">
        <v>123.92</v>
      </c>
      <c r="Q686" s="3">
        <v>4</v>
      </c>
      <c r="R686" s="3">
        <v>55.764000000000003</v>
      </c>
      <c r="S686" s="11">
        <f t="shared" si="75"/>
        <v>4461.12</v>
      </c>
      <c r="T686" t="str">
        <f t="shared" si="76"/>
        <v>PROFIT</v>
      </c>
    </row>
    <row r="687" spans="1:20" x14ac:dyDescent="0.25">
      <c r="A687" s="1" t="s">
        <v>934</v>
      </c>
      <c r="B687" s="9" t="str">
        <f t="shared" si="71"/>
        <v>12/11/2013</v>
      </c>
      <c r="C687" s="9" t="s">
        <v>4315</v>
      </c>
      <c r="D687" s="10" t="str">
        <f t="shared" si="72"/>
        <v>2013</v>
      </c>
      <c r="E687" s="10" t="str">
        <f t="shared" si="77"/>
        <v>December</v>
      </c>
      <c r="F687" s="2">
        <v>41619</v>
      </c>
      <c r="G687" s="2">
        <v>41626</v>
      </c>
      <c r="H687" s="9" t="str">
        <f t="shared" si="73"/>
        <v>Delay</v>
      </c>
      <c r="I687" s="1" t="s">
        <v>3468</v>
      </c>
      <c r="J687" s="1" t="s">
        <v>3133</v>
      </c>
      <c r="K687" s="1" t="s">
        <v>3136</v>
      </c>
      <c r="L687" s="1" t="s">
        <v>3137</v>
      </c>
      <c r="M687" s="1" t="s">
        <v>20</v>
      </c>
      <c r="N687" s="1" t="s">
        <v>938</v>
      </c>
      <c r="O687" s="3">
        <f t="shared" si="74"/>
        <v>7.6050000000000013</v>
      </c>
      <c r="P687" s="3">
        <v>35.1</v>
      </c>
      <c r="Q687" s="3">
        <v>3</v>
      </c>
      <c r="R687" s="3">
        <v>12.285</v>
      </c>
      <c r="S687" s="11">
        <f t="shared" si="75"/>
        <v>982.8</v>
      </c>
      <c r="T687" t="str">
        <f t="shared" si="76"/>
        <v>PROFIT</v>
      </c>
    </row>
    <row r="688" spans="1:20" x14ac:dyDescent="0.25">
      <c r="A688" s="1" t="s">
        <v>934</v>
      </c>
      <c r="B688" s="9" t="str">
        <f t="shared" si="71"/>
        <v>12/11/2013</v>
      </c>
      <c r="C688" s="9" t="s">
        <v>4315</v>
      </c>
      <c r="D688" s="10" t="str">
        <f t="shared" si="72"/>
        <v>2013</v>
      </c>
      <c r="E688" s="10" t="str">
        <f t="shared" si="77"/>
        <v>December</v>
      </c>
      <c r="F688" s="2">
        <v>41619</v>
      </c>
      <c r="G688" s="2">
        <v>41626</v>
      </c>
      <c r="H688" s="9" t="str">
        <f t="shared" si="73"/>
        <v>Delay</v>
      </c>
      <c r="I688" s="1" t="s">
        <v>3468</v>
      </c>
      <c r="J688" s="1" t="s">
        <v>3133</v>
      </c>
      <c r="K688" s="1" t="s">
        <v>3136</v>
      </c>
      <c r="L688" s="1" t="s">
        <v>3137</v>
      </c>
      <c r="M688" s="1" t="s">
        <v>38</v>
      </c>
      <c r="N688" s="1" t="s">
        <v>764</v>
      </c>
      <c r="O688" s="3">
        <f t="shared" si="74"/>
        <v>7.2494999999999994</v>
      </c>
      <c r="P688" s="3">
        <v>44.75</v>
      </c>
      <c r="Q688" s="3">
        <v>5</v>
      </c>
      <c r="R688" s="3">
        <v>8.5024999999999995</v>
      </c>
      <c r="S688" s="11">
        <f t="shared" si="75"/>
        <v>680.19999999999993</v>
      </c>
      <c r="T688" t="str">
        <f t="shared" si="76"/>
        <v>PROFIT</v>
      </c>
    </row>
    <row r="689" spans="1:20" x14ac:dyDescent="0.25">
      <c r="A689" s="1" t="s">
        <v>939</v>
      </c>
      <c r="B689" s="9" t="str">
        <f t="shared" si="71"/>
        <v>09/06/2012</v>
      </c>
      <c r="C689" s="9" t="s">
        <v>4556</v>
      </c>
      <c r="D689" s="10" t="str">
        <f t="shared" si="72"/>
        <v>2012</v>
      </c>
      <c r="E689" s="10" t="str">
        <f t="shared" si="77"/>
        <v>September</v>
      </c>
      <c r="F689" s="2">
        <v>41158</v>
      </c>
      <c r="G689" s="2">
        <v>41164</v>
      </c>
      <c r="H689" s="9" t="str">
        <f t="shared" si="73"/>
        <v>Delay</v>
      </c>
      <c r="I689" s="1" t="s">
        <v>3498</v>
      </c>
      <c r="J689" s="1" t="s">
        <v>3133</v>
      </c>
      <c r="K689" s="1" t="s">
        <v>3136</v>
      </c>
      <c r="L689" s="1" t="s">
        <v>3137</v>
      </c>
      <c r="M689" s="1" t="s">
        <v>18</v>
      </c>
      <c r="N689" s="1" t="s">
        <v>940</v>
      </c>
      <c r="O689" s="3">
        <f t="shared" si="74"/>
        <v>1.9812000000000001</v>
      </c>
      <c r="P689" s="3">
        <v>6.0960000000000001</v>
      </c>
      <c r="Q689" s="3">
        <v>2</v>
      </c>
      <c r="R689" s="3">
        <v>2.1335999999999999</v>
      </c>
      <c r="S689" s="11">
        <f t="shared" si="75"/>
        <v>170.68799999999999</v>
      </c>
      <c r="T689" t="str">
        <f t="shared" si="76"/>
        <v>PROFIT</v>
      </c>
    </row>
    <row r="690" spans="1:20" x14ac:dyDescent="0.25">
      <c r="A690" s="1" t="s">
        <v>939</v>
      </c>
      <c r="B690" s="9" t="str">
        <f t="shared" si="71"/>
        <v>09/06/2012</v>
      </c>
      <c r="C690" s="9" t="s">
        <v>4556</v>
      </c>
      <c r="D690" s="10" t="str">
        <f t="shared" si="72"/>
        <v>2012</v>
      </c>
      <c r="E690" s="10" t="str">
        <f t="shared" si="77"/>
        <v>September</v>
      </c>
      <c r="F690" s="2">
        <v>41158</v>
      </c>
      <c r="G690" s="2">
        <v>41164</v>
      </c>
      <c r="H690" s="9" t="str">
        <f t="shared" si="73"/>
        <v>Delay</v>
      </c>
      <c r="I690" s="1" t="s">
        <v>3498</v>
      </c>
      <c r="J690" s="1" t="s">
        <v>3133</v>
      </c>
      <c r="K690" s="1" t="s">
        <v>3136</v>
      </c>
      <c r="L690" s="1" t="s">
        <v>3137</v>
      </c>
      <c r="M690" s="1" t="s">
        <v>12</v>
      </c>
      <c r="N690" s="1" t="s">
        <v>941</v>
      </c>
      <c r="O690" s="3">
        <f t="shared" si="74"/>
        <v>39.003399999999999</v>
      </c>
      <c r="P690" s="3">
        <v>191.82</v>
      </c>
      <c r="Q690" s="3">
        <v>3</v>
      </c>
      <c r="R690" s="3">
        <v>74.809799999999996</v>
      </c>
      <c r="S690" s="11">
        <f t="shared" si="75"/>
        <v>5984.7839999999997</v>
      </c>
      <c r="T690" t="str">
        <f t="shared" si="76"/>
        <v>PROFIT</v>
      </c>
    </row>
    <row r="691" spans="1:20" x14ac:dyDescent="0.25">
      <c r="A691" s="1" t="s">
        <v>942</v>
      </c>
      <c r="B691" s="9" t="str">
        <f t="shared" si="71"/>
        <v>10/02/2014</v>
      </c>
      <c r="C691" s="9" t="s">
        <v>4326</v>
      </c>
      <c r="D691" s="10" t="str">
        <f t="shared" si="72"/>
        <v>2014</v>
      </c>
      <c r="E691" s="10" t="str">
        <f t="shared" si="77"/>
        <v>October</v>
      </c>
      <c r="F691" s="2">
        <v>41914</v>
      </c>
      <c r="G691" s="2">
        <v>41915</v>
      </c>
      <c r="H691" s="9" t="str">
        <f t="shared" si="73"/>
        <v>On Date</v>
      </c>
      <c r="I691" s="1" t="s">
        <v>3595</v>
      </c>
      <c r="J691" s="1" t="s">
        <v>3133</v>
      </c>
      <c r="K691" s="1" t="s">
        <v>3152</v>
      </c>
      <c r="L691" s="1" t="s">
        <v>3135</v>
      </c>
      <c r="M691" s="1" t="s">
        <v>18</v>
      </c>
      <c r="N691" s="1" t="s">
        <v>441</v>
      </c>
      <c r="O691" s="3">
        <f t="shared" si="74"/>
        <v>0.93599999999999994</v>
      </c>
      <c r="P691" s="3">
        <v>1.44</v>
      </c>
      <c r="Q691" s="3">
        <v>1</v>
      </c>
      <c r="R691" s="3">
        <v>0.504</v>
      </c>
      <c r="S691" s="11">
        <f t="shared" si="75"/>
        <v>40.32</v>
      </c>
      <c r="T691" t="str">
        <f t="shared" si="76"/>
        <v>PROFIT</v>
      </c>
    </row>
    <row r="692" spans="1:20" x14ac:dyDescent="0.25">
      <c r="A692" s="1" t="s">
        <v>942</v>
      </c>
      <c r="B692" s="9" t="str">
        <f t="shared" si="71"/>
        <v>10/02/2014</v>
      </c>
      <c r="C692" s="9" t="s">
        <v>4326</v>
      </c>
      <c r="D692" s="10" t="str">
        <f t="shared" si="72"/>
        <v>2014</v>
      </c>
      <c r="E692" s="10" t="str">
        <f t="shared" si="77"/>
        <v>October</v>
      </c>
      <c r="F692" s="2">
        <v>41914</v>
      </c>
      <c r="G692" s="2">
        <v>41915</v>
      </c>
      <c r="H692" s="9" t="str">
        <f t="shared" si="73"/>
        <v>On Date</v>
      </c>
      <c r="I692" s="1" t="s">
        <v>3595</v>
      </c>
      <c r="J692" s="1" t="s">
        <v>3133</v>
      </c>
      <c r="K692" s="1" t="s">
        <v>3152</v>
      </c>
      <c r="L692" s="1" t="s">
        <v>3135</v>
      </c>
      <c r="M692" s="1" t="s">
        <v>18</v>
      </c>
      <c r="N692" s="1" t="s">
        <v>164</v>
      </c>
      <c r="O692" s="3">
        <f t="shared" si="74"/>
        <v>3.148200000000001</v>
      </c>
      <c r="P692" s="3">
        <v>61.776000000000003</v>
      </c>
      <c r="Q692" s="3">
        <v>13</v>
      </c>
      <c r="R692" s="3">
        <v>20.849399999999999</v>
      </c>
      <c r="S692" s="11">
        <f t="shared" si="75"/>
        <v>1667.952</v>
      </c>
      <c r="T692" t="str">
        <f t="shared" si="76"/>
        <v>PROFIT</v>
      </c>
    </row>
    <row r="693" spans="1:20" x14ac:dyDescent="0.25">
      <c r="A693" s="1" t="s">
        <v>942</v>
      </c>
      <c r="B693" s="9" t="str">
        <f t="shared" si="71"/>
        <v>10/02/2014</v>
      </c>
      <c r="C693" s="9" t="s">
        <v>4326</v>
      </c>
      <c r="D693" s="10" t="str">
        <f t="shared" si="72"/>
        <v>2014</v>
      </c>
      <c r="E693" s="10" t="str">
        <f t="shared" si="77"/>
        <v>October</v>
      </c>
      <c r="F693" s="2">
        <v>41914</v>
      </c>
      <c r="G693" s="2">
        <v>41915</v>
      </c>
      <c r="H693" s="9" t="str">
        <f t="shared" si="73"/>
        <v>On Date</v>
      </c>
      <c r="I693" s="1" t="s">
        <v>3595</v>
      </c>
      <c r="J693" s="1" t="s">
        <v>3133</v>
      </c>
      <c r="K693" s="1" t="s">
        <v>3152</v>
      </c>
      <c r="L693" s="1" t="s">
        <v>3135</v>
      </c>
      <c r="M693" s="1" t="s">
        <v>20</v>
      </c>
      <c r="N693" s="1" t="s">
        <v>943</v>
      </c>
      <c r="O693" s="3">
        <f t="shared" si="74"/>
        <v>90.734999999999999</v>
      </c>
      <c r="P693" s="3">
        <v>241.96</v>
      </c>
      <c r="Q693" s="3">
        <v>2</v>
      </c>
      <c r="R693" s="3">
        <v>60.49</v>
      </c>
      <c r="S693" s="11">
        <f t="shared" si="75"/>
        <v>4839.2</v>
      </c>
      <c r="T693" t="str">
        <f t="shared" si="76"/>
        <v>PROFIT</v>
      </c>
    </row>
    <row r="694" spans="1:20" x14ac:dyDescent="0.25">
      <c r="A694" s="1" t="s">
        <v>942</v>
      </c>
      <c r="B694" s="9" t="str">
        <f t="shared" si="71"/>
        <v>10/02/2014</v>
      </c>
      <c r="C694" s="9" t="s">
        <v>4326</v>
      </c>
      <c r="D694" s="10" t="str">
        <f t="shared" si="72"/>
        <v>2014</v>
      </c>
      <c r="E694" s="10" t="str">
        <f t="shared" si="77"/>
        <v>October</v>
      </c>
      <c r="F694" s="2">
        <v>41914</v>
      </c>
      <c r="G694" s="2">
        <v>41915</v>
      </c>
      <c r="H694" s="9" t="str">
        <f t="shared" si="73"/>
        <v>On Date</v>
      </c>
      <c r="I694" s="1" t="s">
        <v>3595</v>
      </c>
      <c r="J694" s="1" t="s">
        <v>3133</v>
      </c>
      <c r="K694" s="1" t="s">
        <v>3152</v>
      </c>
      <c r="L694" s="1" t="s">
        <v>3135</v>
      </c>
      <c r="M694" s="1" t="s">
        <v>72</v>
      </c>
      <c r="N694" s="1" t="s">
        <v>944</v>
      </c>
      <c r="O694" s="3">
        <f t="shared" si="74"/>
        <v>24.776200000000003</v>
      </c>
      <c r="P694" s="3">
        <v>108.608</v>
      </c>
      <c r="Q694" s="3">
        <v>4</v>
      </c>
      <c r="R694" s="3">
        <v>9.5031999999999996</v>
      </c>
      <c r="S694" s="11">
        <f t="shared" si="75"/>
        <v>760.25599999999997</v>
      </c>
      <c r="T694" t="str">
        <f t="shared" si="76"/>
        <v>PROFIT</v>
      </c>
    </row>
    <row r="695" spans="1:20" x14ac:dyDescent="0.25">
      <c r="A695" s="1" t="s">
        <v>945</v>
      </c>
      <c r="B695" s="9" t="str">
        <f t="shared" si="71"/>
        <v>07/29/2014</v>
      </c>
      <c r="C695" s="9" t="s">
        <v>4208</v>
      </c>
      <c r="D695" s="10" t="str">
        <f t="shared" si="72"/>
        <v>2014</v>
      </c>
      <c r="E695" s="10" t="str">
        <f t="shared" si="77"/>
        <v>July</v>
      </c>
      <c r="F695" s="2">
        <v>41849</v>
      </c>
      <c r="G695" s="2">
        <v>41853</v>
      </c>
      <c r="H695" s="9" t="str">
        <f t="shared" si="73"/>
        <v>On Date</v>
      </c>
      <c r="I695" s="1" t="s">
        <v>3596</v>
      </c>
      <c r="J695" s="1" t="s">
        <v>3133</v>
      </c>
      <c r="K695" s="1" t="s">
        <v>3140</v>
      </c>
      <c r="L695" s="1" t="s">
        <v>3135</v>
      </c>
      <c r="M695" s="1" t="s">
        <v>18</v>
      </c>
      <c r="N695" s="1" t="s">
        <v>946</v>
      </c>
      <c r="O695" s="3">
        <f t="shared" si="74"/>
        <v>1.5911999999999999</v>
      </c>
      <c r="P695" s="3">
        <v>9.984</v>
      </c>
      <c r="Q695" s="3">
        <v>4</v>
      </c>
      <c r="R695" s="3">
        <v>3.6192000000000002</v>
      </c>
      <c r="S695" s="11">
        <f t="shared" si="75"/>
        <v>289.536</v>
      </c>
      <c r="T695" t="str">
        <f t="shared" si="76"/>
        <v>PROFIT</v>
      </c>
    </row>
    <row r="696" spans="1:20" x14ac:dyDescent="0.25">
      <c r="A696" s="1" t="s">
        <v>945</v>
      </c>
      <c r="B696" s="9" t="str">
        <f t="shared" si="71"/>
        <v>07/29/2014</v>
      </c>
      <c r="C696" s="9" t="s">
        <v>4208</v>
      </c>
      <c r="D696" s="10" t="str">
        <f t="shared" si="72"/>
        <v>2014</v>
      </c>
      <c r="E696" s="10" t="str">
        <f t="shared" si="77"/>
        <v>July</v>
      </c>
      <c r="F696" s="2">
        <v>41849</v>
      </c>
      <c r="G696" s="2">
        <v>41853</v>
      </c>
      <c r="H696" s="9" t="str">
        <f t="shared" si="73"/>
        <v>On Date</v>
      </c>
      <c r="I696" s="1" t="s">
        <v>3596</v>
      </c>
      <c r="J696" s="1" t="s">
        <v>3133</v>
      </c>
      <c r="K696" s="1" t="s">
        <v>3140</v>
      </c>
      <c r="L696" s="1" t="s">
        <v>3135</v>
      </c>
      <c r="M696" s="1" t="s">
        <v>28</v>
      </c>
      <c r="N696" s="1" t="s">
        <v>947</v>
      </c>
      <c r="O696" s="3">
        <f t="shared" si="74"/>
        <v>10.785600000000001</v>
      </c>
      <c r="P696" s="3">
        <v>14.98</v>
      </c>
      <c r="Q696" s="3">
        <v>1</v>
      </c>
      <c r="R696" s="3">
        <v>4.1943999999999999</v>
      </c>
      <c r="S696" s="11">
        <f t="shared" si="75"/>
        <v>335.55200000000002</v>
      </c>
      <c r="T696" t="str">
        <f t="shared" si="76"/>
        <v>PROFIT</v>
      </c>
    </row>
    <row r="697" spans="1:20" x14ac:dyDescent="0.25">
      <c r="A697" s="1" t="s">
        <v>945</v>
      </c>
      <c r="B697" s="9" t="str">
        <f t="shared" si="71"/>
        <v>07/29/2014</v>
      </c>
      <c r="C697" s="9" t="s">
        <v>4208</v>
      </c>
      <c r="D697" s="10" t="str">
        <f t="shared" si="72"/>
        <v>2014</v>
      </c>
      <c r="E697" s="10" t="str">
        <f t="shared" si="77"/>
        <v>July</v>
      </c>
      <c r="F697" s="2">
        <v>41849</v>
      </c>
      <c r="G697" s="2">
        <v>41853</v>
      </c>
      <c r="H697" s="9" t="str">
        <f t="shared" si="73"/>
        <v>On Date</v>
      </c>
      <c r="I697" s="1" t="s">
        <v>3596</v>
      </c>
      <c r="J697" s="1" t="s">
        <v>3133</v>
      </c>
      <c r="K697" s="1" t="s">
        <v>3140</v>
      </c>
      <c r="L697" s="1" t="s">
        <v>3135</v>
      </c>
      <c r="M697" s="1" t="s">
        <v>16</v>
      </c>
      <c r="N697" s="1" t="s">
        <v>948</v>
      </c>
      <c r="O697" s="3">
        <f t="shared" si="74"/>
        <v>261.33999999999997</v>
      </c>
      <c r="P697" s="3">
        <v>1145.5999999999999</v>
      </c>
      <c r="Q697" s="3">
        <v>4</v>
      </c>
      <c r="R697" s="3">
        <v>100.24</v>
      </c>
      <c r="S697" s="11">
        <f t="shared" si="75"/>
        <v>8019.2</v>
      </c>
      <c r="T697" t="str">
        <f t="shared" si="76"/>
        <v>PROFIT</v>
      </c>
    </row>
    <row r="698" spans="1:20" x14ac:dyDescent="0.25">
      <c r="A698" s="1" t="s">
        <v>949</v>
      </c>
      <c r="B698" s="9" t="str">
        <f t="shared" si="71"/>
        <v>03/20/2013</v>
      </c>
      <c r="C698" s="9" t="s">
        <v>4693</v>
      </c>
      <c r="D698" s="10" t="str">
        <f t="shared" si="72"/>
        <v>2013</v>
      </c>
      <c r="E698" s="10" t="str">
        <f t="shared" si="77"/>
        <v>March</v>
      </c>
      <c r="F698" s="2">
        <v>41353</v>
      </c>
      <c r="G698" s="2">
        <v>41355</v>
      </c>
      <c r="H698" s="9" t="str">
        <f t="shared" si="73"/>
        <v>On Date</v>
      </c>
      <c r="I698" s="1" t="s">
        <v>3597</v>
      </c>
      <c r="J698" s="1" t="s">
        <v>3133</v>
      </c>
      <c r="K698" s="1" t="s">
        <v>3234</v>
      </c>
      <c r="L698" s="1" t="s">
        <v>3147</v>
      </c>
      <c r="M698" s="1" t="s">
        <v>198</v>
      </c>
      <c r="N698" s="1" t="s">
        <v>950</v>
      </c>
      <c r="O698" s="3">
        <f t="shared" si="74"/>
        <v>171.0958</v>
      </c>
      <c r="P698" s="3">
        <v>72.293999999999997</v>
      </c>
      <c r="Q698" s="3">
        <v>1</v>
      </c>
      <c r="R698" s="3">
        <v>-98.8018</v>
      </c>
      <c r="S698" s="11">
        <f t="shared" si="75"/>
        <v>-7904.1440000000002</v>
      </c>
      <c r="T698" t="str">
        <f t="shared" si="76"/>
        <v>LOSS</v>
      </c>
    </row>
    <row r="699" spans="1:20" x14ac:dyDescent="0.25">
      <c r="A699" s="1" t="s">
        <v>951</v>
      </c>
      <c r="B699" s="9" t="str">
        <f t="shared" si="71"/>
        <v>03/31/2011</v>
      </c>
      <c r="C699" s="9" t="s">
        <v>4694</v>
      </c>
      <c r="D699" s="10" t="str">
        <f t="shared" si="72"/>
        <v>2011</v>
      </c>
      <c r="E699" s="10" t="str">
        <f t="shared" si="77"/>
        <v>March</v>
      </c>
      <c r="F699" s="2">
        <v>40633</v>
      </c>
      <c r="G699" s="2">
        <v>40638</v>
      </c>
      <c r="H699" s="9" t="str">
        <f t="shared" si="73"/>
        <v>On Date</v>
      </c>
      <c r="I699" s="1" t="s">
        <v>3484</v>
      </c>
      <c r="J699" s="1" t="s">
        <v>3133</v>
      </c>
      <c r="K699" s="1" t="s">
        <v>3140</v>
      </c>
      <c r="L699" s="1" t="s">
        <v>3135</v>
      </c>
      <c r="M699" s="1" t="s">
        <v>18</v>
      </c>
      <c r="N699" s="1" t="s">
        <v>952</v>
      </c>
      <c r="O699" s="3">
        <f t="shared" si="74"/>
        <v>210.49</v>
      </c>
      <c r="P699" s="3">
        <v>673.56799999999998</v>
      </c>
      <c r="Q699" s="3">
        <v>2</v>
      </c>
      <c r="R699" s="3">
        <v>252.58799999999999</v>
      </c>
      <c r="S699" s="11">
        <f t="shared" si="75"/>
        <v>20207.04</v>
      </c>
      <c r="T699" t="str">
        <f t="shared" si="76"/>
        <v>PROFIT</v>
      </c>
    </row>
    <row r="700" spans="1:20" x14ac:dyDescent="0.25">
      <c r="A700" s="1" t="s">
        <v>951</v>
      </c>
      <c r="B700" s="9" t="str">
        <f t="shared" si="71"/>
        <v>03/31/2011</v>
      </c>
      <c r="C700" s="9" t="s">
        <v>4694</v>
      </c>
      <c r="D700" s="10" t="str">
        <f t="shared" si="72"/>
        <v>2011</v>
      </c>
      <c r="E700" s="10" t="str">
        <f t="shared" si="77"/>
        <v>March</v>
      </c>
      <c r="F700" s="2">
        <v>40633</v>
      </c>
      <c r="G700" s="2">
        <v>40638</v>
      </c>
      <c r="H700" s="9" t="str">
        <f t="shared" si="73"/>
        <v>On Date</v>
      </c>
      <c r="I700" s="1" t="s">
        <v>3484</v>
      </c>
      <c r="J700" s="1" t="s">
        <v>3133</v>
      </c>
      <c r="K700" s="1" t="s">
        <v>3140</v>
      </c>
      <c r="L700" s="1" t="s">
        <v>3135</v>
      </c>
      <c r="M700" s="1" t="s">
        <v>20</v>
      </c>
      <c r="N700" s="1" t="s">
        <v>953</v>
      </c>
      <c r="O700" s="3">
        <f t="shared" si="74"/>
        <v>19.072799999999997</v>
      </c>
      <c r="P700" s="3">
        <v>52.98</v>
      </c>
      <c r="Q700" s="3">
        <v>2</v>
      </c>
      <c r="R700" s="3">
        <v>14.8344</v>
      </c>
      <c r="S700" s="11">
        <f t="shared" si="75"/>
        <v>1186.752</v>
      </c>
      <c r="T700" t="str">
        <f t="shared" si="76"/>
        <v>PROFIT</v>
      </c>
    </row>
    <row r="701" spans="1:20" x14ac:dyDescent="0.25">
      <c r="A701" s="1" t="s">
        <v>954</v>
      </c>
      <c r="B701" s="9" t="str">
        <f t="shared" si="71"/>
        <v>12/14/2012</v>
      </c>
      <c r="C701" s="9" t="s">
        <v>4479</v>
      </c>
      <c r="D701" s="10" t="str">
        <f t="shared" si="72"/>
        <v>2012</v>
      </c>
      <c r="E701" s="10" t="str">
        <f t="shared" si="77"/>
        <v>December</v>
      </c>
      <c r="F701" s="2">
        <v>41257</v>
      </c>
      <c r="G701" s="2">
        <v>41259</v>
      </c>
      <c r="H701" s="9" t="str">
        <f t="shared" si="73"/>
        <v>On Date</v>
      </c>
      <c r="I701" s="1" t="s">
        <v>3598</v>
      </c>
      <c r="J701" s="1" t="s">
        <v>3133</v>
      </c>
      <c r="K701" s="1" t="s">
        <v>3144</v>
      </c>
      <c r="L701" s="1" t="s">
        <v>3145</v>
      </c>
      <c r="M701" s="1" t="s">
        <v>16</v>
      </c>
      <c r="N701" s="1" t="s">
        <v>955</v>
      </c>
      <c r="O701" s="3">
        <f t="shared" si="74"/>
        <v>70.992900000000006</v>
      </c>
      <c r="P701" s="3">
        <v>319.96800000000002</v>
      </c>
      <c r="Q701" s="3">
        <v>4</v>
      </c>
      <c r="R701" s="3">
        <v>35.996400000000001</v>
      </c>
      <c r="S701" s="11">
        <f t="shared" si="75"/>
        <v>2879.712</v>
      </c>
      <c r="T701" t="str">
        <f t="shared" si="76"/>
        <v>PROFIT</v>
      </c>
    </row>
    <row r="702" spans="1:20" x14ac:dyDescent="0.25">
      <c r="A702" s="1" t="s">
        <v>956</v>
      </c>
      <c r="B702" s="9" t="str">
        <f t="shared" si="71"/>
        <v>07/16/2013</v>
      </c>
      <c r="C702" s="9" t="s">
        <v>4465</v>
      </c>
      <c r="D702" s="10" t="str">
        <f t="shared" si="72"/>
        <v>2013</v>
      </c>
      <c r="E702" s="10" t="str">
        <f t="shared" si="77"/>
        <v>July</v>
      </c>
      <c r="F702" s="2">
        <v>41471</v>
      </c>
      <c r="G702" s="2">
        <v>41477</v>
      </c>
      <c r="H702" s="9" t="str">
        <f t="shared" si="73"/>
        <v>Delay</v>
      </c>
      <c r="I702" s="1" t="s">
        <v>3599</v>
      </c>
      <c r="J702" s="1" t="s">
        <v>3133</v>
      </c>
      <c r="K702" s="1" t="s">
        <v>3206</v>
      </c>
      <c r="L702" s="1" t="s">
        <v>3139</v>
      </c>
      <c r="M702" s="1" t="s">
        <v>82</v>
      </c>
      <c r="N702" s="1" t="s">
        <v>957</v>
      </c>
      <c r="O702" s="3">
        <f t="shared" si="74"/>
        <v>6.3935999999999993</v>
      </c>
      <c r="P702" s="3">
        <v>44.4</v>
      </c>
      <c r="Q702" s="3">
        <v>5</v>
      </c>
      <c r="R702" s="3">
        <v>12.432</v>
      </c>
      <c r="S702" s="11">
        <f t="shared" si="75"/>
        <v>994.56000000000006</v>
      </c>
      <c r="T702" t="str">
        <f t="shared" si="76"/>
        <v>PROFIT</v>
      </c>
    </row>
    <row r="703" spans="1:20" x14ac:dyDescent="0.25">
      <c r="A703" s="1" t="s">
        <v>958</v>
      </c>
      <c r="B703" s="9" t="str">
        <f t="shared" si="71"/>
        <v>11/16/2013</v>
      </c>
      <c r="C703" s="9" t="s">
        <v>4392</v>
      </c>
      <c r="D703" s="10" t="str">
        <f t="shared" si="72"/>
        <v>2013</v>
      </c>
      <c r="E703" s="10" t="str">
        <f t="shared" si="77"/>
        <v>November</v>
      </c>
      <c r="F703" s="2">
        <v>41594</v>
      </c>
      <c r="G703" s="2">
        <v>41596</v>
      </c>
      <c r="H703" s="9" t="str">
        <f t="shared" si="73"/>
        <v>On Date</v>
      </c>
      <c r="I703" s="1" t="s">
        <v>3600</v>
      </c>
      <c r="J703" s="1" t="s">
        <v>3133</v>
      </c>
      <c r="K703" s="1" t="s">
        <v>3134</v>
      </c>
      <c r="L703" s="1" t="s">
        <v>3135</v>
      </c>
      <c r="M703" s="1" t="s">
        <v>18</v>
      </c>
      <c r="N703" s="1" t="s">
        <v>959</v>
      </c>
      <c r="O703" s="3">
        <f t="shared" si="74"/>
        <v>635.495</v>
      </c>
      <c r="P703" s="3">
        <v>1016.792</v>
      </c>
      <c r="Q703" s="3">
        <v>1</v>
      </c>
      <c r="R703" s="3">
        <v>381.29700000000003</v>
      </c>
      <c r="S703" s="11">
        <f t="shared" si="75"/>
        <v>30503.760000000002</v>
      </c>
      <c r="T703" t="str">
        <f t="shared" si="76"/>
        <v>PROFIT</v>
      </c>
    </row>
    <row r="704" spans="1:20" x14ac:dyDescent="0.25">
      <c r="A704" s="1" t="s">
        <v>958</v>
      </c>
      <c r="B704" s="9" t="str">
        <f t="shared" si="71"/>
        <v>11/16/2013</v>
      </c>
      <c r="C704" s="9" t="s">
        <v>4392</v>
      </c>
      <c r="D704" s="10" t="str">
        <f t="shared" si="72"/>
        <v>2013</v>
      </c>
      <c r="E704" s="10" t="str">
        <f t="shared" si="77"/>
        <v>November</v>
      </c>
      <c r="F704" s="2">
        <v>41594</v>
      </c>
      <c r="G704" s="2">
        <v>41596</v>
      </c>
      <c r="H704" s="9" t="str">
        <f t="shared" si="73"/>
        <v>On Date</v>
      </c>
      <c r="I704" s="1" t="s">
        <v>3600</v>
      </c>
      <c r="J704" s="1" t="s">
        <v>3133</v>
      </c>
      <c r="K704" s="1" t="s">
        <v>3134</v>
      </c>
      <c r="L704" s="1" t="s">
        <v>3135</v>
      </c>
      <c r="M704" s="1" t="s">
        <v>18</v>
      </c>
      <c r="N704" s="1" t="s">
        <v>960</v>
      </c>
      <c r="O704" s="3">
        <f t="shared" si="74"/>
        <v>3.5412000000000003</v>
      </c>
      <c r="P704" s="3">
        <v>38.136000000000003</v>
      </c>
      <c r="Q704" s="3">
        <v>7</v>
      </c>
      <c r="R704" s="3">
        <v>13.3476</v>
      </c>
      <c r="S704" s="11">
        <f t="shared" si="75"/>
        <v>1067.808</v>
      </c>
      <c r="T704" t="str">
        <f t="shared" si="76"/>
        <v>PROFIT</v>
      </c>
    </row>
    <row r="705" spans="1:20" x14ac:dyDescent="0.25">
      <c r="A705" s="1" t="s">
        <v>961</v>
      </c>
      <c r="B705" s="9" t="str">
        <f t="shared" si="71"/>
        <v>11/22/2014</v>
      </c>
      <c r="C705" s="9" t="s">
        <v>4390</v>
      </c>
      <c r="D705" s="10" t="str">
        <f t="shared" si="72"/>
        <v>2014</v>
      </c>
      <c r="E705" s="10" t="str">
        <f t="shared" si="77"/>
        <v>November</v>
      </c>
      <c r="F705" s="2">
        <v>41965</v>
      </c>
      <c r="G705" s="2">
        <v>41969</v>
      </c>
      <c r="H705" s="9" t="str">
        <f t="shared" si="73"/>
        <v>On Date</v>
      </c>
      <c r="I705" s="1" t="s">
        <v>3601</v>
      </c>
      <c r="J705" s="1" t="s">
        <v>3133</v>
      </c>
      <c r="K705" s="1" t="s">
        <v>3150</v>
      </c>
      <c r="L705" s="1" t="s">
        <v>3135</v>
      </c>
      <c r="M705" s="1" t="s">
        <v>28</v>
      </c>
      <c r="N705" s="1" t="s">
        <v>732</v>
      </c>
      <c r="O705" s="3">
        <f t="shared" si="74"/>
        <v>20.644400000000001</v>
      </c>
      <c r="P705" s="3">
        <v>56.56</v>
      </c>
      <c r="Q705" s="3">
        <v>2</v>
      </c>
      <c r="R705" s="3">
        <v>15.2712</v>
      </c>
      <c r="S705" s="11">
        <f t="shared" si="75"/>
        <v>1221.6959999999999</v>
      </c>
      <c r="T705" t="str">
        <f t="shared" si="76"/>
        <v>PROFIT</v>
      </c>
    </row>
    <row r="706" spans="1:20" x14ac:dyDescent="0.25">
      <c r="A706" s="1" t="s">
        <v>961</v>
      </c>
      <c r="B706" s="9" t="str">
        <f t="shared" si="71"/>
        <v>11/22/2014</v>
      </c>
      <c r="C706" s="9" t="s">
        <v>4390</v>
      </c>
      <c r="D706" s="10" t="str">
        <f t="shared" si="72"/>
        <v>2014</v>
      </c>
      <c r="E706" s="10" t="str">
        <f t="shared" si="77"/>
        <v>November</v>
      </c>
      <c r="F706" s="2">
        <v>41965</v>
      </c>
      <c r="G706" s="2">
        <v>41969</v>
      </c>
      <c r="H706" s="9" t="str">
        <f t="shared" si="73"/>
        <v>On Date</v>
      </c>
      <c r="I706" s="1" t="s">
        <v>3601</v>
      </c>
      <c r="J706" s="1" t="s">
        <v>3133</v>
      </c>
      <c r="K706" s="1" t="s">
        <v>3150</v>
      </c>
      <c r="L706" s="1" t="s">
        <v>3135</v>
      </c>
      <c r="M706" s="1" t="s">
        <v>14</v>
      </c>
      <c r="N706" s="1" t="s">
        <v>962</v>
      </c>
      <c r="O706" s="3">
        <f t="shared" si="74"/>
        <v>2.0571999999999999</v>
      </c>
      <c r="P706" s="3">
        <v>5.56</v>
      </c>
      <c r="Q706" s="3">
        <v>2</v>
      </c>
      <c r="R706" s="3">
        <v>1.4456</v>
      </c>
      <c r="S706" s="11">
        <f t="shared" si="75"/>
        <v>115.648</v>
      </c>
      <c r="T706" t="str">
        <f t="shared" si="76"/>
        <v>PROFIT</v>
      </c>
    </row>
    <row r="707" spans="1:20" x14ac:dyDescent="0.25">
      <c r="A707" s="1" t="s">
        <v>961</v>
      </c>
      <c r="B707" s="9" t="str">
        <f t="shared" ref="B707:B770" si="78">TEXT(F707,"mm/dd/yyyy")</f>
        <v>11/22/2014</v>
      </c>
      <c r="C707" s="9" t="s">
        <v>4390</v>
      </c>
      <c r="D707" s="10" t="str">
        <f t="shared" ref="D707:D770" si="79">RIGHT(C707,4)</f>
        <v>2014</v>
      </c>
      <c r="E707" s="10" t="str">
        <f t="shared" si="77"/>
        <v>November</v>
      </c>
      <c r="F707" s="2">
        <v>41965</v>
      </c>
      <c r="G707" s="2">
        <v>41969</v>
      </c>
      <c r="H707" s="9" t="str">
        <f t="shared" ref="H707:H770" si="80">IF(_xlfn.DAYS(G707,F707)&lt;=5,"On Date","Delay")</f>
        <v>On Date</v>
      </c>
      <c r="I707" s="1" t="s">
        <v>3601</v>
      </c>
      <c r="J707" s="1" t="s">
        <v>3133</v>
      </c>
      <c r="K707" s="1" t="s">
        <v>3150</v>
      </c>
      <c r="L707" s="1" t="s">
        <v>3135</v>
      </c>
      <c r="M707" s="1" t="s">
        <v>79</v>
      </c>
      <c r="N707" s="1" t="s">
        <v>963</v>
      </c>
      <c r="O707" s="3">
        <f t="shared" ref="O707:O770" si="81">(P707/Q707)-(R707/Q707)</f>
        <v>2.7511000000000001</v>
      </c>
      <c r="P707" s="3">
        <v>9.02</v>
      </c>
      <c r="Q707" s="3">
        <v>2</v>
      </c>
      <c r="R707" s="3">
        <v>3.5177999999999998</v>
      </c>
      <c r="S707" s="11">
        <f t="shared" ref="S707:S770" si="82">R707*80</f>
        <v>281.42399999999998</v>
      </c>
      <c r="T707" t="str">
        <f t="shared" ref="T707:T770" si="83">IF(S707:S3909&lt;0,"LOSS","PROFIT")</f>
        <v>PROFIT</v>
      </c>
    </row>
    <row r="708" spans="1:20" x14ac:dyDescent="0.25">
      <c r="A708" s="1" t="s">
        <v>961</v>
      </c>
      <c r="B708" s="9" t="str">
        <f t="shared" si="78"/>
        <v>11/22/2014</v>
      </c>
      <c r="C708" s="9" t="s">
        <v>4390</v>
      </c>
      <c r="D708" s="10" t="str">
        <f t="shared" si="79"/>
        <v>2014</v>
      </c>
      <c r="E708" s="10" t="str">
        <f t="shared" si="77"/>
        <v>November</v>
      </c>
      <c r="F708" s="2">
        <v>41965</v>
      </c>
      <c r="G708" s="2">
        <v>41969</v>
      </c>
      <c r="H708" s="9" t="str">
        <f t="shared" si="80"/>
        <v>On Date</v>
      </c>
      <c r="I708" s="1" t="s">
        <v>3601</v>
      </c>
      <c r="J708" s="1" t="s">
        <v>3133</v>
      </c>
      <c r="K708" s="1" t="s">
        <v>3150</v>
      </c>
      <c r="L708" s="1" t="s">
        <v>3135</v>
      </c>
      <c r="M708" s="1" t="s">
        <v>20</v>
      </c>
      <c r="N708" s="1" t="s">
        <v>964</v>
      </c>
      <c r="O708" s="3">
        <f t="shared" si="81"/>
        <v>6.3787999999999991</v>
      </c>
      <c r="P708" s="3">
        <v>8.6199999999999992</v>
      </c>
      <c r="Q708" s="3">
        <v>1</v>
      </c>
      <c r="R708" s="3">
        <v>2.2412000000000001</v>
      </c>
      <c r="S708" s="11">
        <f t="shared" si="82"/>
        <v>179.29599999999999</v>
      </c>
      <c r="T708" t="str">
        <f t="shared" si="83"/>
        <v>PROFIT</v>
      </c>
    </row>
    <row r="709" spans="1:20" x14ac:dyDescent="0.25">
      <c r="A709" s="1" t="s">
        <v>961</v>
      </c>
      <c r="B709" s="9" t="str">
        <f t="shared" si="78"/>
        <v>11/22/2014</v>
      </c>
      <c r="C709" s="9" t="s">
        <v>4390</v>
      </c>
      <c r="D709" s="10" t="str">
        <f t="shared" si="79"/>
        <v>2014</v>
      </c>
      <c r="E709" s="10" t="str">
        <f t="shared" si="77"/>
        <v>November</v>
      </c>
      <c r="F709" s="2">
        <v>41965</v>
      </c>
      <c r="G709" s="2">
        <v>41969</v>
      </c>
      <c r="H709" s="9" t="str">
        <f t="shared" si="80"/>
        <v>On Date</v>
      </c>
      <c r="I709" s="1" t="s">
        <v>3601</v>
      </c>
      <c r="J709" s="1" t="s">
        <v>3133</v>
      </c>
      <c r="K709" s="1" t="s">
        <v>3150</v>
      </c>
      <c r="L709" s="1" t="s">
        <v>3135</v>
      </c>
      <c r="M709" s="1" t="s">
        <v>16</v>
      </c>
      <c r="N709" s="1" t="s">
        <v>833</v>
      </c>
      <c r="O709" s="3">
        <f t="shared" si="81"/>
        <v>203.49259999999998</v>
      </c>
      <c r="P709" s="3">
        <v>659.976</v>
      </c>
      <c r="Q709" s="3">
        <v>3</v>
      </c>
      <c r="R709" s="3">
        <v>49.498199999999997</v>
      </c>
      <c r="S709" s="11">
        <f t="shared" si="82"/>
        <v>3959.8559999999998</v>
      </c>
      <c r="T709" t="str">
        <f t="shared" si="83"/>
        <v>PROFIT</v>
      </c>
    </row>
    <row r="710" spans="1:20" x14ac:dyDescent="0.25">
      <c r="A710" s="1" t="s">
        <v>965</v>
      </c>
      <c r="B710" s="9" t="str">
        <f t="shared" si="78"/>
        <v>02/15/2012</v>
      </c>
      <c r="C710" s="9" t="s">
        <v>4337</v>
      </c>
      <c r="D710" s="10" t="str">
        <f t="shared" si="79"/>
        <v>2012</v>
      </c>
      <c r="E710" s="10" t="str">
        <f t="shared" si="77"/>
        <v>February</v>
      </c>
      <c r="F710" s="2">
        <v>40954</v>
      </c>
      <c r="G710" s="2">
        <v>40957</v>
      </c>
      <c r="H710" s="9" t="str">
        <f t="shared" si="80"/>
        <v>On Date</v>
      </c>
      <c r="I710" s="1" t="s">
        <v>3602</v>
      </c>
      <c r="J710" s="1" t="s">
        <v>3133</v>
      </c>
      <c r="K710" s="1" t="s">
        <v>3134</v>
      </c>
      <c r="L710" s="1" t="s">
        <v>3135</v>
      </c>
      <c r="M710" s="1" t="s">
        <v>45</v>
      </c>
      <c r="N710" s="1" t="s">
        <v>966</v>
      </c>
      <c r="O710" s="3">
        <f t="shared" si="81"/>
        <v>3.4735999999999998</v>
      </c>
      <c r="P710" s="3">
        <v>13.36</v>
      </c>
      <c r="Q710" s="3">
        <v>2</v>
      </c>
      <c r="R710" s="3">
        <v>6.4127999999999998</v>
      </c>
      <c r="S710" s="11">
        <f t="shared" si="82"/>
        <v>513.024</v>
      </c>
      <c r="T710" t="str">
        <f t="shared" si="83"/>
        <v>PROFIT</v>
      </c>
    </row>
    <row r="711" spans="1:20" x14ac:dyDescent="0.25">
      <c r="A711" s="1" t="s">
        <v>965</v>
      </c>
      <c r="B711" s="9" t="str">
        <f t="shared" si="78"/>
        <v>02/15/2012</v>
      </c>
      <c r="C711" s="9" t="s">
        <v>4337</v>
      </c>
      <c r="D711" s="10" t="str">
        <f t="shared" si="79"/>
        <v>2012</v>
      </c>
      <c r="E711" s="10" t="str">
        <f t="shared" si="77"/>
        <v>February</v>
      </c>
      <c r="F711" s="2">
        <v>40954</v>
      </c>
      <c r="G711" s="2">
        <v>40957</v>
      </c>
      <c r="H711" s="9" t="str">
        <f t="shared" si="80"/>
        <v>On Date</v>
      </c>
      <c r="I711" s="1" t="s">
        <v>3602</v>
      </c>
      <c r="J711" s="1" t="s">
        <v>3133</v>
      </c>
      <c r="K711" s="1" t="s">
        <v>3134</v>
      </c>
      <c r="L711" s="1" t="s">
        <v>3135</v>
      </c>
      <c r="M711" s="1" t="s">
        <v>18</v>
      </c>
      <c r="N711" s="1" t="s">
        <v>929</v>
      </c>
      <c r="O711" s="3">
        <f t="shared" si="81"/>
        <v>5.7364999999999995</v>
      </c>
      <c r="P711" s="3">
        <v>41.72</v>
      </c>
      <c r="Q711" s="3">
        <v>5</v>
      </c>
      <c r="R711" s="3">
        <v>13.0375</v>
      </c>
      <c r="S711" s="11">
        <f t="shared" si="82"/>
        <v>1043</v>
      </c>
      <c r="T711" t="str">
        <f t="shared" si="83"/>
        <v>PROFIT</v>
      </c>
    </row>
    <row r="712" spans="1:20" x14ac:dyDescent="0.25">
      <c r="A712" s="1" t="s">
        <v>965</v>
      </c>
      <c r="B712" s="9" t="str">
        <f t="shared" si="78"/>
        <v>02/15/2012</v>
      </c>
      <c r="C712" s="9" t="s">
        <v>4337</v>
      </c>
      <c r="D712" s="10" t="str">
        <f t="shared" si="79"/>
        <v>2012</v>
      </c>
      <c r="E712" s="10" t="str">
        <f t="shared" si="77"/>
        <v>February</v>
      </c>
      <c r="F712" s="2">
        <v>40954</v>
      </c>
      <c r="G712" s="2">
        <v>40957</v>
      </c>
      <c r="H712" s="9" t="str">
        <f t="shared" si="80"/>
        <v>On Date</v>
      </c>
      <c r="I712" s="1" t="s">
        <v>3602</v>
      </c>
      <c r="J712" s="1" t="s">
        <v>3133</v>
      </c>
      <c r="K712" s="1" t="s">
        <v>3134</v>
      </c>
      <c r="L712" s="1" t="s">
        <v>3135</v>
      </c>
      <c r="M712" s="1" t="s">
        <v>18</v>
      </c>
      <c r="N712" s="1" t="s">
        <v>967</v>
      </c>
      <c r="O712" s="3">
        <f t="shared" si="81"/>
        <v>1.4687999999999999</v>
      </c>
      <c r="P712" s="3">
        <v>11.52</v>
      </c>
      <c r="Q712" s="3">
        <v>5</v>
      </c>
      <c r="R712" s="3">
        <v>4.1760000000000002</v>
      </c>
      <c r="S712" s="11">
        <f t="shared" si="82"/>
        <v>334.08000000000004</v>
      </c>
      <c r="T712" t="str">
        <f t="shared" si="83"/>
        <v>PROFIT</v>
      </c>
    </row>
    <row r="713" spans="1:20" x14ac:dyDescent="0.25">
      <c r="A713" s="1" t="s">
        <v>965</v>
      </c>
      <c r="B713" s="9" t="str">
        <f t="shared" si="78"/>
        <v>02/15/2012</v>
      </c>
      <c r="C713" s="9" t="s">
        <v>4337</v>
      </c>
      <c r="D713" s="10" t="str">
        <f t="shared" si="79"/>
        <v>2012</v>
      </c>
      <c r="E713" s="10" t="str">
        <f t="shared" si="77"/>
        <v>February</v>
      </c>
      <c r="F713" s="2">
        <v>40954</v>
      </c>
      <c r="G713" s="2">
        <v>40957</v>
      </c>
      <c r="H713" s="9" t="str">
        <f t="shared" si="80"/>
        <v>On Date</v>
      </c>
      <c r="I713" s="1" t="s">
        <v>3602</v>
      </c>
      <c r="J713" s="1" t="s">
        <v>3133</v>
      </c>
      <c r="K713" s="1" t="s">
        <v>3134</v>
      </c>
      <c r="L713" s="1" t="s">
        <v>3135</v>
      </c>
      <c r="M713" s="1" t="s">
        <v>20</v>
      </c>
      <c r="N713" s="1" t="s">
        <v>968</v>
      </c>
      <c r="O713" s="3">
        <f t="shared" si="81"/>
        <v>64.070400000000006</v>
      </c>
      <c r="P713" s="3">
        <v>541.44000000000005</v>
      </c>
      <c r="Q713" s="3">
        <v>6</v>
      </c>
      <c r="R713" s="3">
        <v>157.01759999999999</v>
      </c>
      <c r="S713" s="11">
        <f t="shared" si="82"/>
        <v>12561.407999999999</v>
      </c>
      <c r="T713" t="str">
        <f t="shared" si="83"/>
        <v>PROFIT</v>
      </c>
    </row>
    <row r="714" spans="1:20" x14ac:dyDescent="0.25">
      <c r="A714" s="1" t="s">
        <v>965</v>
      </c>
      <c r="B714" s="9" t="str">
        <f t="shared" si="78"/>
        <v>02/15/2012</v>
      </c>
      <c r="C714" s="9" t="s">
        <v>4337</v>
      </c>
      <c r="D714" s="10" t="str">
        <f t="shared" si="79"/>
        <v>2012</v>
      </c>
      <c r="E714" s="10" t="str">
        <f t="shared" si="77"/>
        <v>February</v>
      </c>
      <c r="F714" s="2">
        <v>40954</v>
      </c>
      <c r="G714" s="2">
        <v>40957</v>
      </c>
      <c r="H714" s="9" t="str">
        <f t="shared" si="80"/>
        <v>On Date</v>
      </c>
      <c r="I714" s="1" t="s">
        <v>3602</v>
      </c>
      <c r="J714" s="1" t="s">
        <v>3133</v>
      </c>
      <c r="K714" s="1" t="s">
        <v>3134</v>
      </c>
      <c r="L714" s="1" t="s">
        <v>3135</v>
      </c>
      <c r="M714" s="1" t="s">
        <v>45</v>
      </c>
      <c r="N714" s="1" t="s">
        <v>969</v>
      </c>
      <c r="O714" s="3">
        <f t="shared" si="81"/>
        <v>3.3696000000000002</v>
      </c>
      <c r="P714" s="3">
        <v>19.440000000000001</v>
      </c>
      <c r="Q714" s="3">
        <v>3</v>
      </c>
      <c r="R714" s="3">
        <v>9.3312000000000008</v>
      </c>
      <c r="S714" s="11">
        <f t="shared" si="82"/>
        <v>746.49600000000009</v>
      </c>
      <c r="T714" t="str">
        <f t="shared" si="83"/>
        <v>PROFIT</v>
      </c>
    </row>
    <row r="715" spans="1:20" x14ac:dyDescent="0.25">
      <c r="A715" s="1" t="s">
        <v>970</v>
      </c>
      <c r="B715" s="9" t="str">
        <f t="shared" si="78"/>
        <v>04/16/2013</v>
      </c>
      <c r="C715" s="9" t="s">
        <v>4327</v>
      </c>
      <c r="D715" s="10" t="str">
        <f t="shared" si="79"/>
        <v>2013</v>
      </c>
      <c r="E715" s="10" t="str">
        <f t="shared" si="77"/>
        <v>April</v>
      </c>
      <c r="F715" s="2">
        <v>41380</v>
      </c>
      <c r="G715" s="2">
        <v>41382</v>
      </c>
      <c r="H715" s="9" t="str">
        <f t="shared" si="80"/>
        <v>On Date</v>
      </c>
      <c r="I715" s="1" t="s">
        <v>3603</v>
      </c>
      <c r="J715" s="1" t="s">
        <v>3133</v>
      </c>
      <c r="K715" s="1" t="s">
        <v>3159</v>
      </c>
      <c r="L715" s="1" t="s">
        <v>3135</v>
      </c>
      <c r="M715" s="1" t="s">
        <v>45</v>
      </c>
      <c r="N715" s="1" t="s">
        <v>89</v>
      </c>
      <c r="O715" s="3">
        <f t="shared" si="81"/>
        <v>24.907999999999998</v>
      </c>
      <c r="P715" s="3">
        <v>143.69999999999999</v>
      </c>
      <c r="Q715" s="3">
        <v>3</v>
      </c>
      <c r="R715" s="3">
        <v>68.975999999999999</v>
      </c>
      <c r="S715" s="11">
        <f t="shared" si="82"/>
        <v>5518.08</v>
      </c>
      <c r="T715" t="str">
        <f t="shared" si="83"/>
        <v>PROFIT</v>
      </c>
    </row>
    <row r="716" spans="1:20" x14ac:dyDescent="0.25">
      <c r="A716" s="1" t="s">
        <v>971</v>
      </c>
      <c r="B716" s="9" t="str">
        <f t="shared" si="78"/>
        <v>09/28/2012</v>
      </c>
      <c r="C716" s="9" t="s">
        <v>4142</v>
      </c>
      <c r="D716" s="10" t="str">
        <f t="shared" si="79"/>
        <v>2012</v>
      </c>
      <c r="E716" s="10" t="str">
        <f t="shared" ref="E716:E779" si="84">TEXT(B716,"mmmm")</f>
        <v>September</v>
      </c>
      <c r="F716" s="2">
        <v>41180</v>
      </c>
      <c r="G716" s="2">
        <v>41183</v>
      </c>
      <c r="H716" s="9" t="str">
        <f t="shared" si="80"/>
        <v>On Date</v>
      </c>
      <c r="I716" s="1" t="s">
        <v>3486</v>
      </c>
      <c r="J716" s="1" t="s">
        <v>3133</v>
      </c>
      <c r="K716" s="1" t="s">
        <v>3140</v>
      </c>
      <c r="L716" s="1" t="s">
        <v>3135</v>
      </c>
      <c r="M716" s="1" t="s">
        <v>20</v>
      </c>
      <c r="N716" s="1" t="s">
        <v>972</v>
      </c>
      <c r="O716" s="3">
        <f t="shared" si="81"/>
        <v>9.6614000000000004</v>
      </c>
      <c r="P716" s="3">
        <v>43.26</v>
      </c>
      <c r="Q716" s="3">
        <v>3</v>
      </c>
      <c r="R716" s="3">
        <v>14.2758</v>
      </c>
      <c r="S716" s="11">
        <f t="shared" si="82"/>
        <v>1142.0640000000001</v>
      </c>
      <c r="T716" t="str">
        <f t="shared" si="83"/>
        <v>PROFIT</v>
      </c>
    </row>
    <row r="717" spans="1:20" x14ac:dyDescent="0.25">
      <c r="A717" s="1" t="s">
        <v>971</v>
      </c>
      <c r="B717" s="9" t="str">
        <f t="shared" si="78"/>
        <v>09/28/2012</v>
      </c>
      <c r="C717" s="9" t="s">
        <v>4142</v>
      </c>
      <c r="D717" s="10" t="str">
        <f t="shared" si="79"/>
        <v>2012</v>
      </c>
      <c r="E717" s="10" t="str">
        <f t="shared" si="84"/>
        <v>September</v>
      </c>
      <c r="F717" s="2">
        <v>41180</v>
      </c>
      <c r="G717" s="2">
        <v>41183</v>
      </c>
      <c r="H717" s="9" t="str">
        <f t="shared" si="80"/>
        <v>On Date</v>
      </c>
      <c r="I717" s="1" t="s">
        <v>3486</v>
      </c>
      <c r="J717" s="1" t="s">
        <v>3133</v>
      </c>
      <c r="K717" s="1" t="s">
        <v>3140</v>
      </c>
      <c r="L717" s="1" t="s">
        <v>3135</v>
      </c>
      <c r="M717" s="1" t="s">
        <v>20</v>
      </c>
      <c r="N717" s="1" t="s">
        <v>936</v>
      </c>
      <c r="O717" s="3">
        <f t="shared" si="81"/>
        <v>14.157</v>
      </c>
      <c r="P717" s="3">
        <v>43.56</v>
      </c>
      <c r="Q717" s="3">
        <v>2</v>
      </c>
      <c r="R717" s="3">
        <v>15.246</v>
      </c>
      <c r="S717" s="11">
        <f t="shared" si="82"/>
        <v>1219.68</v>
      </c>
      <c r="T717" t="str">
        <f t="shared" si="83"/>
        <v>PROFIT</v>
      </c>
    </row>
    <row r="718" spans="1:20" x14ac:dyDescent="0.25">
      <c r="A718" s="1" t="s">
        <v>973</v>
      </c>
      <c r="B718" s="9" t="str">
        <f t="shared" si="78"/>
        <v>06/17/2014</v>
      </c>
      <c r="C718" s="9" t="s">
        <v>4575</v>
      </c>
      <c r="D718" s="10" t="str">
        <f t="shared" si="79"/>
        <v>2014</v>
      </c>
      <c r="E718" s="10" t="str">
        <f t="shared" si="84"/>
        <v>June</v>
      </c>
      <c r="F718" s="2">
        <v>41807</v>
      </c>
      <c r="G718" s="2">
        <v>41810</v>
      </c>
      <c r="H718" s="9" t="str">
        <f t="shared" si="80"/>
        <v>On Date</v>
      </c>
      <c r="I718" s="1" t="s">
        <v>3330</v>
      </c>
      <c r="J718" s="1" t="s">
        <v>3133</v>
      </c>
      <c r="K718" s="1" t="s">
        <v>3140</v>
      </c>
      <c r="L718" s="1" t="s">
        <v>3135</v>
      </c>
      <c r="M718" s="1" t="s">
        <v>72</v>
      </c>
      <c r="N718" s="1" t="s">
        <v>974</v>
      </c>
      <c r="O718" s="3">
        <f t="shared" si="81"/>
        <v>160.28399999999999</v>
      </c>
      <c r="P718" s="3">
        <v>1212.96</v>
      </c>
      <c r="Q718" s="3">
        <v>7</v>
      </c>
      <c r="R718" s="3">
        <v>90.971999999999994</v>
      </c>
      <c r="S718" s="11">
        <f t="shared" si="82"/>
        <v>7277.7599999999993</v>
      </c>
      <c r="T718" t="str">
        <f t="shared" si="83"/>
        <v>PROFIT</v>
      </c>
    </row>
    <row r="719" spans="1:20" x14ac:dyDescent="0.25">
      <c r="A719" s="1" t="s">
        <v>973</v>
      </c>
      <c r="B719" s="9" t="str">
        <f t="shared" si="78"/>
        <v>06/17/2014</v>
      </c>
      <c r="C719" s="9" t="s">
        <v>4575</v>
      </c>
      <c r="D719" s="10" t="str">
        <f t="shared" si="79"/>
        <v>2014</v>
      </c>
      <c r="E719" s="10" t="str">
        <f t="shared" si="84"/>
        <v>June</v>
      </c>
      <c r="F719" s="2">
        <v>41807</v>
      </c>
      <c r="G719" s="2">
        <v>41810</v>
      </c>
      <c r="H719" s="9" t="str">
        <f t="shared" si="80"/>
        <v>On Date</v>
      </c>
      <c r="I719" s="1" t="s">
        <v>3330</v>
      </c>
      <c r="J719" s="1" t="s">
        <v>3133</v>
      </c>
      <c r="K719" s="1" t="s">
        <v>3140</v>
      </c>
      <c r="L719" s="1" t="s">
        <v>3135</v>
      </c>
      <c r="M719" s="1" t="s">
        <v>45</v>
      </c>
      <c r="N719" s="1" t="s">
        <v>975</v>
      </c>
      <c r="O719" s="3">
        <f t="shared" si="81"/>
        <v>4.9130999999999991</v>
      </c>
      <c r="P719" s="3">
        <v>18.54</v>
      </c>
      <c r="Q719" s="3">
        <v>2</v>
      </c>
      <c r="R719" s="3">
        <v>8.7138000000000009</v>
      </c>
      <c r="S719" s="11">
        <f t="shared" si="82"/>
        <v>697.10400000000004</v>
      </c>
      <c r="T719" t="str">
        <f t="shared" si="83"/>
        <v>PROFIT</v>
      </c>
    </row>
    <row r="720" spans="1:20" x14ac:dyDescent="0.25">
      <c r="A720" s="1" t="s">
        <v>976</v>
      </c>
      <c r="B720" s="9" t="str">
        <f t="shared" si="78"/>
        <v>11/08/2012</v>
      </c>
      <c r="C720" s="9" t="s">
        <v>4035</v>
      </c>
      <c r="D720" s="10" t="str">
        <f t="shared" si="79"/>
        <v>2012</v>
      </c>
      <c r="E720" s="10" t="str">
        <f t="shared" si="84"/>
        <v>November</v>
      </c>
      <c r="F720" s="2">
        <v>41221</v>
      </c>
      <c r="G720" s="2">
        <v>41223</v>
      </c>
      <c r="H720" s="9" t="str">
        <f t="shared" si="80"/>
        <v>On Date</v>
      </c>
      <c r="I720" s="1" t="s">
        <v>3604</v>
      </c>
      <c r="J720" s="1" t="s">
        <v>3133</v>
      </c>
      <c r="K720" s="1" t="s">
        <v>3159</v>
      </c>
      <c r="L720" s="1" t="s">
        <v>3135</v>
      </c>
      <c r="M720" s="1" t="s">
        <v>79</v>
      </c>
      <c r="N720" s="1" t="s">
        <v>977</v>
      </c>
      <c r="O720" s="3">
        <f t="shared" si="81"/>
        <v>2.6</v>
      </c>
      <c r="P720" s="3">
        <v>5</v>
      </c>
      <c r="Q720" s="3">
        <v>1</v>
      </c>
      <c r="R720" s="3">
        <v>2.4</v>
      </c>
      <c r="S720" s="11">
        <f t="shared" si="82"/>
        <v>192</v>
      </c>
      <c r="T720" t="str">
        <f t="shared" si="83"/>
        <v>PROFIT</v>
      </c>
    </row>
    <row r="721" spans="1:20" x14ac:dyDescent="0.25">
      <c r="A721" s="1" t="s">
        <v>976</v>
      </c>
      <c r="B721" s="9" t="str">
        <f t="shared" si="78"/>
        <v>11/08/2012</v>
      </c>
      <c r="C721" s="9" t="s">
        <v>4035</v>
      </c>
      <c r="D721" s="10" t="str">
        <f t="shared" si="79"/>
        <v>2012</v>
      </c>
      <c r="E721" s="10" t="str">
        <f t="shared" si="84"/>
        <v>November</v>
      </c>
      <c r="F721" s="2">
        <v>41221</v>
      </c>
      <c r="G721" s="2">
        <v>41223</v>
      </c>
      <c r="H721" s="9" t="str">
        <f t="shared" si="80"/>
        <v>On Date</v>
      </c>
      <c r="I721" s="1" t="s">
        <v>3604</v>
      </c>
      <c r="J721" s="1" t="s">
        <v>3133</v>
      </c>
      <c r="K721" s="1" t="s">
        <v>3159</v>
      </c>
      <c r="L721" s="1" t="s">
        <v>3135</v>
      </c>
      <c r="M721" s="1" t="s">
        <v>38</v>
      </c>
      <c r="N721" s="1" t="s">
        <v>978</v>
      </c>
      <c r="O721" s="3">
        <f t="shared" si="81"/>
        <v>101.6718</v>
      </c>
      <c r="P721" s="3">
        <v>371.97</v>
      </c>
      <c r="Q721" s="3">
        <v>3</v>
      </c>
      <c r="R721" s="3">
        <v>66.954599999999999</v>
      </c>
      <c r="S721" s="11">
        <f t="shared" si="82"/>
        <v>5356.3680000000004</v>
      </c>
      <c r="T721" t="str">
        <f t="shared" si="83"/>
        <v>PROFIT</v>
      </c>
    </row>
    <row r="722" spans="1:20" x14ac:dyDescent="0.25">
      <c r="A722" s="1" t="s">
        <v>979</v>
      </c>
      <c r="B722" s="9" t="str">
        <f t="shared" si="78"/>
        <v>09/18/2014</v>
      </c>
      <c r="C722" s="9" t="s">
        <v>4214</v>
      </c>
      <c r="D722" s="10" t="str">
        <f t="shared" si="79"/>
        <v>2014</v>
      </c>
      <c r="E722" s="10" t="str">
        <f t="shared" si="84"/>
        <v>September</v>
      </c>
      <c r="F722" s="2">
        <v>41900</v>
      </c>
      <c r="G722" s="2">
        <v>41900</v>
      </c>
      <c r="H722" s="9" t="str">
        <f t="shared" si="80"/>
        <v>On Date</v>
      </c>
      <c r="I722" s="1" t="s">
        <v>3605</v>
      </c>
      <c r="J722" s="1" t="s">
        <v>3133</v>
      </c>
      <c r="K722" s="1" t="s">
        <v>3136</v>
      </c>
      <c r="L722" s="1" t="s">
        <v>3137</v>
      </c>
      <c r="M722" s="1" t="s">
        <v>45</v>
      </c>
      <c r="N722" s="1" t="s">
        <v>980</v>
      </c>
      <c r="O722" s="3">
        <f t="shared" si="81"/>
        <v>3.3048000000000006</v>
      </c>
      <c r="P722" s="3">
        <v>12.96</v>
      </c>
      <c r="Q722" s="3">
        <v>2</v>
      </c>
      <c r="R722" s="3">
        <v>6.3503999999999996</v>
      </c>
      <c r="S722" s="11">
        <f t="shared" si="82"/>
        <v>508.03199999999998</v>
      </c>
      <c r="T722" t="str">
        <f t="shared" si="83"/>
        <v>PROFIT</v>
      </c>
    </row>
    <row r="723" spans="1:20" x14ac:dyDescent="0.25">
      <c r="A723" s="1" t="s">
        <v>981</v>
      </c>
      <c r="B723" s="9" t="str">
        <f t="shared" si="78"/>
        <v>09/21/2012</v>
      </c>
      <c r="C723" s="9" t="s">
        <v>4486</v>
      </c>
      <c r="D723" s="10" t="str">
        <f t="shared" si="79"/>
        <v>2012</v>
      </c>
      <c r="E723" s="10" t="str">
        <f t="shared" si="84"/>
        <v>September</v>
      </c>
      <c r="F723" s="2">
        <v>41173</v>
      </c>
      <c r="G723" s="2">
        <v>41179</v>
      </c>
      <c r="H723" s="9" t="str">
        <f t="shared" si="80"/>
        <v>Delay</v>
      </c>
      <c r="I723" s="1" t="s">
        <v>3342</v>
      </c>
      <c r="J723" s="1" t="s">
        <v>3133</v>
      </c>
      <c r="K723" s="1" t="s">
        <v>3136</v>
      </c>
      <c r="L723" s="1" t="s">
        <v>3137</v>
      </c>
      <c r="M723" s="1" t="s">
        <v>28</v>
      </c>
      <c r="N723" s="1" t="s">
        <v>982</v>
      </c>
      <c r="O723" s="3">
        <f t="shared" si="81"/>
        <v>25.3004</v>
      </c>
      <c r="P723" s="3">
        <v>199.74</v>
      </c>
      <c r="Q723" s="3">
        <v>6</v>
      </c>
      <c r="R723" s="3">
        <v>47.937600000000003</v>
      </c>
      <c r="S723" s="11">
        <f t="shared" si="82"/>
        <v>3835.0080000000003</v>
      </c>
      <c r="T723" t="str">
        <f t="shared" si="83"/>
        <v>PROFIT</v>
      </c>
    </row>
    <row r="724" spans="1:20" x14ac:dyDescent="0.25">
      <c r="A724" s="1" t="s">
        <v>983</v>
      </c>
      <c r="B724" s="9" t="str">
        <f t="shared" si="78"/>
        <v>03/06/2012</v>
      </c>
      <c r="C724" s="9" t="s">
        <v>4695</v>
      </c>
      <c r="D724" s="10" t="str">
        <f t="shared" si="79"/>
        <v>2012</v>
      </c>
      <c r="E724" s="10" t="str">
        <f t="shared" si="84"/>
        <v>March</v>
      </c>
      <c r="F724" s="2">
        <v>40974</v>
      </c>
      <c r="G724" s="2">
        <v>40979</v>
      </c>
      <c r="H724" s="9" t="str">
        <f t="shared" si="80"/>
        <v>On Date</v>
      </c>
      <c r="I724" s="1" t="s">
        <v>3439</v>
      </c>
      <c r="J724" s="1" t="s">
        <v>3133</v>
      </c>
      <c r="K724" s="1" t="s">
        <v>3140</v>
      </c>
      <c r="L724" s="1" t="s">
        <v>3135</v>
      </c>
      <c r="M724" s="1" t="s">
        <v>12</v>
      </c>
      <c r="N724" s="1" t="s">
        <v>984</v>
      </c>
      <c r="O724" s="3">
        <f t="shared" si="81"/>
        <v>48.500399999999999</v>
      </c>
      <c r="P724" s="3">
        <v>435.26</v>
      </c>
      <c r="Q724" s="3">
        <v>7</v>
      </c>
      <c r="R724" s="3">
        <v>95.757199999999997</v>
      </c>
      <c r="S724" s="11">
        <f t="shared" si="82"/>
        <v>7660.576</v>
      </c>
      <c r="T724" t="str">
        <f t="shared" si="83"/>
        <v>PROFIT</v>
      </c>
    </row>
    <row r="725" spans="1:20" x14ac:dyDescent="0.25">
      <c r="A725" s="1" t="s">
        <v>983</v>
      </c>
      <c r="B725" s="9" t="str">
        <f t="shared" si="78"/>
        <v>03/06/2012</v>
      </c>
      <c r="C725" s="9" t="s">
        <v>4695</v>
      </c>
      <c r="D725" s="10" t="str">
        <f t="shared" si="79"/>
        <v>2012</v>
      </c>
      <c r="E725" s="10" t="str">
        <f t="shared" si="84"/>
        <v>March</v>
      </c>
      <c r="F725" s="2">
        <v>40974</v>
      </c>
      <c r="G725" s="2">
        <v>40979</v>
      </c>
      <c r="H725" s="9" t="str">
        <f t="shared" si="80"/>
        <v>On Date</v>
      </c>
      <c r="I725" s="1" t="s">
        <v>3439</v>
      </c>
      <c r="J725" s="1" t="s">
        <v>3133</v>
      </c>
      <c r="K725" s="1" t="s">
        <v>3140</v>
      </c>
      <c r="L725" s="1" t="s">
        <v>3135</v>
      </c>
      <c r="M725" s="1" t="s">
        <v>165</v>
      </c>
      <c r="N725" s="1" t="s">
        <v>985</v>
      </c>
      <c r="O725" s="3">
        <f t="shared" si="81"/>
        <v>370.99469999999997</v>
      </c>
      <c r="P725" s="3">
        <v>1119.9839999999999</v>
      </c>
      <c r="Q725" s="3">
        <v>2</v>
      </c>
      <c r="R725" s="3">
        <v>377.99459999999999</v>
      </c>
      <c r="S725" s="11">
        <f t="shared" si="82"/>
        <v>30239.567999999999</v>
      </c>
      <c r="T725" t="str">
        <f t="shared" si="83"/>
        <v>PROFIT</v>
      </c>
    </row>
    <row r="726" spans="1:20" x14ac:dyDescent="0.25">
      <c r="A726" s="1" t="s">
        <v>986</v>
      </c>
      <c r="B726" s="9" t="str">
        <f t="shared" si="78"/>
        <v>10/03/2011</v>
      </c>
      <c r="C726" s="9" t="s">
        <v>4696</v>
      </c>
      <c r="D726" s="10" t="str">
        <f t="shared" si="79"/>
        <v>2011</v>
      </c>
      <c r="E726" s="10" t="str">
        <f t="shared" si="84"/>
        <v>October</v>
      </c>
      <c r="F726" s="2">
        <v>40819</v>
      </c>
      <c r="G726" s="2">
        <v>40824</v>
      </c>
      <c r="H726" s="9" t="str">
        <f t="shared" si="80"/>
        <v>On Date</v>
      </c>
      <c r="I726" s="1" t="s">
        <v>3606</v>
      </c>
      <c r="J726" s="1" t="s">
        <v>3133</v>
      </c>
      <c r="K726" s="1" t="s">
        <v>3134</v>
      </c>
      <c r="L726" s="1" t="s">
        <v>3135</v>
      </c>
      <c r="M726" s="1" t="s">
        <v>22</v>
      </c>
      <c r="N726" s="1" t="s">
        <v>987</v>
      </c>
      <c r="O726" s="3">
        <f t="shared" si="81"/>
        <v>139.84619999999998</v>
      </c>
      <c r="P726" s="3">
        <v>143.43199999999999</v>
      </c>
      <c r="Q726" s="3">
        <v>1</v>
      </c>
      <c r="R726" s="3">
        <v>3.5857999999999999</v>
      </c>
      <c r="S726" s="11">
        <f t="shared" si="82"/>
        <v>286.86399999999998</v>
      </c>
      <c r="T726" t="str">
        <f t="shared" si="83"/>
        <v>PROFIT</v>
      </c>
    </row>
    <row r="727" spans="1:20" x14ac:dyDescent="0.25">
      <c r="A727" s="1" t="s">
        <v>986</v>
      </c>
      <c r="B727" s="9" t="str">
        <f t="shared" si="78"/>
        <v>10/03/2011</v>
      </c>
      <c r="C727" s="9" t="s">
        <v>4696</v>
      </c>
      <c r="D727" s="10" t="str">
        <f t="shared" si="79"/>
        <v>2011</v>
      </c>
      <c r="E727" s="10" t="str">
        <f t="shared" si="84"/>
        <v>October</v>
      </c>
      <c r="F727" s="2">
        <v>40819</v>
      </c>
      <c r="G727" s="2">
        <v>40824</v>
      </c>
      <c r="H727" s="9" t="str">
        <f t="shared" si="80"/>
        <v>On Date</v>
      </c>
      <c r="I727" s="1" t="s">
        <v>3606</v>
      </c>
      <c r="J727" s="1" t="s">
        <v>3133</v>
      </c>
      <c r="K727" s="1" t="s">
        <v>3134</v>
      </c>
      <c r="L727" s="1" t="s">
        <v>3135</v>
      </c>
      <c r="M727" s="1" t="s">
        <v>72</v>
      </c>
      <c r="N727" s="1" t="s">
        <v>988</v>
      </c>
      <c r="O727" s="3">
        <f t="shared" si="81"/>
        <v>36.195799999999998</v>
      </c>
      <c r="P727" s="3">
        <v>122.352</v>
      </c>
      <c r="Q727" s="3">
        <v>3</v>
      </c>
      <c r="R727" s="3">
        <v>13.7646</v>
      </c>
      <c r="S727" s="11">
        <f t="shared" si="82"/>
        <v>1101.1679999999999</v>
      </c>
      <c r="T727" t="str">
        <f t="shared" si="83"/>
        <v>PROFIT</v>
      </c>
    </row>
    <row r="728" spans="1:20" x14ac:dyDescent="0.25">
      <c r="A728" s="1" t="s">
        <v>989</v>
      </c>
      <c r="B728" s="9" t="str">
        <f t="shared" si="78"/>
        <v>10/31/2014</v>
      </c>
      <c r="C728" s="9" t="s">
        <v>4261</v>
      </c>
      <c r="D728" s="10" t="str">
        <f t="shared" si="79"/>
        <v>2014</v>
      </c>
      <c r="E728" s="10" t="str">
        <f t="shared" si="84"/>
        <v>October</v>
      </c>
      <c r="F728" s="2">
        <v>41943</v>
      </c>
      <c r="G728" s="2">
        <v>41946</v>
      </c>
      <c r="H728" s="9" t="str">
        <f t="shared" si="80"/>
        <v>On Date</v>
      </c>
      <c r="I728" s="1" t="s">
        <v>3607</v>
      </c>
      <c r="J728" s="1" t="s">
        <v>3133</v>
      </c>
      <c r="K728" s="1" t="s">
        <v>3136</v>
      </c>
      <c r="L728" s="1" t="s">
        <v>3137</v>
      </c>
      <c r="M728" s="1" t="s">
        <v>72</v>
      </c>
      <c r="N728" s="1" t="s">
        <v>876</v>
      </c>
      <c r="O728" s="3">
        <f t="shared" si="81"/>
        <v>51.832999999999998</v>
      </c>
      <c r="P728" s="3">
        <v>97.567999999999998</v>
      </c>
      <c r="Q728" s="3">
        <v>2</v>
      </c>
      <c r="R728" s="3">
        <v>-6.0979999999999999</v>
      </c>
      <c r="S728" s="11">
        <f t="shared" si="82"/>
        <v>-487.84</v>
      </c>
      <c r="T728" t="str">
        <f t="shared" si="83"/>
        <v>LOSS</v>
      </c>
    </row>
    <row r="729" spans="1:20" x14ac:dyDescent="0.25">
      <c r="A729" s="1" t="s">
        <v>989</v>
      </c>
      <c r="B729" s="9" t="str">
        <f t="shared" si="78"/>
        <v>10/31/2014</v>
      </c>
      <c r="C729" s="9" t="s">
        <v>4261</v>
      </c>
      <c r="D729" s="10" t="str">
        <f t="shared" si="79"/>
        <v>2014</v>
      </c>
      <c r="E729" s="10" t="str">
        <f t="shared" si="84"/>
        <v>October</v>
      </c>
      <c r="F729" s="2">
        <v>41943</v>
      </c>
      <c r="G729" s="2">
        <v>41946</v>
      </c>
      <c r="H729" s="9" t="str">
        <f t="shared" si="80"/>
        <v>On Date</v>
      </c>
      <c r="I729" s="1" t="s">
        <v>3607</v>
      </c>
      <c r="J729" s="1" t="s">
        <v>3133</v>
      </c>
      <c r="K729" s="1" t="s">
        <v>3136</v>
      </c>
      <c r="L729" s="1" t="s">
        <v>3137</v>
      </c>
      <c r="M729" s="1" t="s">
        <v>72</v>
      </c>
      <c r="N729" s="1" t="s">
        <v>990</v>
      </c>
      <c r="O729" s="3">
        <f t="shared" si="81"/>
        <v>79.66340000000001</v>
      </c>
      <c r="P729" s="3">
        <v>614.27200000000005</v>
      </c>
      <c r="Q729" s="3">
        <v>8</v>
      </c>
      <c r="R729" s="3">
        <v>-23.0352</v>
      </c>
      <c r="S729" s="11">
        <f t="shared" si="82"/>
        <v>-1842.816</v>
      </c>
      <c r="T729" t="str">
        <f t="shared" si="83"/>
        <v>LOSS</v>
      </c>
    </row>
    <row r="730" spans="1:20" x14ac:dyDescent="0.25">
      <c r="A730" s="1" t="s">
        <v>989</v>
      </c>
      <c r="B730" s="9" t="str">
        <f t="shared" si="78"/>
        <v>10/31/2014</v>
      </c>
      <c r="C730" s="9" t="s">
        <v>4261</v>
      </c>
      <c r="D730" s="10" t="str">
        <f t="shared" si="79"/>
        <v>2014</v>
      </c>
      <c r="E730" s="10" t="str">
        <f t="shared" si="84"/>
        <v>October</v>
      </c>
      <c r="F730" s="2">
        <v>41943</v>
      </c>
      <c r="G730" s="2">
        <v>41946</v>
      </c>
      <c r="H730" s="9" t="str">
        <f t="shared" si="80"/>
        <v>On Date</v>
      </c>
      <c r="I730" s="1" t="s">
        <v>3607</v>
      </c>
      <c r="J730" s="1" t="s">
        <v>3133</v>
      </c>
      <c r="K730" s="1" t="s">
        <v>3136</v>
      </c>
      <c r="L730" s="1" t="s">
        <v>3137</v>
      </c>
      <c r="M730" s="1" t="s">
        <v>198</v>
      </c>
      <c r="N730" s="1" t="s">
        <v>550</v>
      </c>
      <c r="O730" s="3">
        <f t="shared" si="81"/>
        <v>80.991899999999987</v>
      </c>
      <c r="P730" s="3">
        <v>199.98</v>
      </c>
      <c r="Q730" s="3">
        <v>2</v>
      </c>
      <c r="R730" s="3">
        <v>37.996200000000002</v>
      </c>
      <c r="S730" s="11">
        <f t="shared" si="82"/>
        <v>3039.6959999999999</v>
      </c>
      <c r="T730" t="str">
        <f t="shared" si="83"/>
        <v>PROFIT</v>
      </c>
    </row>
    <row r="731" spans="1:20" x14ac:dyDescent="0.25">
      <c r="A731" s="1" t="s">
        <v>991</v>
      </c>
      <c r="B731" s="9" t="str">
        <f t="shared" si="78"/>
        <v>06/11/2014</v>
      </c>
      <c r="C731" s="9" t="s">
        <v>4516</v>
      </c>
      <c r="D731" s="10" t="str">
        <f t="shared" si="79"/>
        <v>2014</v>
      </c>
      <c r="E731" s="10" t="str">
        <f t="shared" si="84"/>
        <v>June</v>
      </c>
      <c r="F731" s="2">
        <v>41801</v>
      </c>
      <c r="G731" s="2">
        <v>41804</v>
      </c>
      <c r="H731" s="9" t="str">
        <f t="shared" si="80"/>
        <v>On Date</v>
      </c>
      <c r="I731" s="1" t="s">
        <v>3608</v>
      </c>
      <c r="J731" s="1" t="s">
        <v>3133</v>
      </c>
      <c r="K731" s="1" t="s">
        <v>3134</v>
      </c>
      <c r="L731" s="1" t="s">
        <v>3135</v>
      </c>
      <c r="M731" s="1" t="s">
        <v>14</v>
      </c>
      <c r="N731" s="1" t="s">
        <v>992</v>
      </c>
      <c r="O731" s="3">
        <f t="shared" si="81"/>
        <v>2.3287999999999998</v>
      </c>
      <c r="P731" s="3">
        <v>16.399999999999999</v>
      </c>
      <c r="Q731" s="3">
        <v>5</v>
      </c>
      <c r="R731" s="3">
        <v>4.7560000000000002</v>
      </c>
      <c r="S731" s="11">
        <f t="shared" si="82"/>
        <v>380.48</v>
      </c>
      <c r="T731" t="str">
        <f t="shared" si="83"/>
        <v>PROFIT</v>
      </c>
    </row>
    <row r="732" spans="1:20" x14ac:dyDescent="0.25">
      <c r="A732" s="1" t="s">
        <v>993</v>
      </c>
      <c r="B732" s="9" t="str">
        <f t="shared" si="78"/>
        <v>01/09/2014</v>
      </c>
      <c r="C732" s="9" t="s">
        <v>4697</v>
      </c>
      <c r="D732" s="10" t="str">
        <f t="shared" si="79"/>
        <v>2014</v>
      </c>
      <c r="E732" s="10" t="str">
        <f t="shared" si="84"/>
        <v>January</v>
      </c>
      <c r="F732" s="2">
        <v>41648</v>
      </c>
      <c r="G732" s="2">
        <v>41651</v>
      </c>
      <c r="H732" s="9" t="str">
        <f t="shared" si="80"/>
        <v>On Date</v>
      </c>
      <c r="I732" s="1" t="s">
        <v>3609</v>
      </c>
      <c r="J732" s="1" t="s">
        <v>3133</v>
      </c>
      <c r="K732" s="1" t="s">
        <v>3136</v>
      </c>
      <c r="L732" s="1" t="s">
        <v>3137</v>
      </c>
      <c r="M732" s="1" t="s">
        <v>22</v>
      </c>
      <c r="N732" s="1" t="s">
        <v>994</v>
      </c>
      <c r="O732" s="3">
        <f t="shared" si="81"/>
        <v>406.30590000000001</v>
      </c>
      <c r="P732" s="3">
        <v>892.98</v>
      </c>
      <c r="Q732" s="3">
        <v>2</v>
      </c>
      <c r="R732" s="3">
        <v>80.368200000000002</v>
      </c>
      <c r="S732" s="11">
        <f t="shared" si="82"/>
        <v>6429.4560000000001</v>
      </c>
      <c r="T732" t="str">
        <f t="shared" si="83"/>
        <v>PROFIT</v>
      </c>
    </row>
    <row r="733" spans="1:20" x14ac:dyDescent="0.25">
      <c r="A733" s="1" t="s">
        <v>995</v>
      </c>
      <c r="B733" s="9" t="str">
        <f t="shared" si="78"/>
        <v>06/12/2014</v>
      </c>
      <c r="C733" s="9" t="s">
        <v>4560</v>
      </c>
      <c r="D733" s="10" t="str">
        <f t="shared" si="79"/>
        <v>2014</v>
      </c>
      <c r="E733" s="10" t="str">
        <f t="shared" si="84"/>
        <v>June</v>
      </c>
      <c r="F733" s="2">
        <v>41802</v>
      </c>
      <c r="G733" s="2">
        <v>41803</v>
      </c>
      <c r="H733" s="9" t="str">
        <f t="shared" si="80"/>
        <v>On Date</v>
      </c>
      <c r="I733" s="1" t="s">
        <v>3610</v>
      </c>
      <c r="J733" s="1" t="s">
        <v>3133</v>
      </c>
      <c r="K733" s="1" t="s">
        <v>3227</v>
      </c>
      <c r="L733" s="1" t="s">
        <v>3143</v>
      </c>
      <c r="M733" s="1" t="s">
        <v>72</v>
      </c>
      <c r="N733" s="1" t="s">
        <v>996</v>
      </c>
      <c r="O733" s="3">
        <f t="shared" si="81"/>
        <v>245.69299999999998</v>
      </c>
      <c r="P733" s="3">
        <v>280.79199999999997</v>
      </c>
      <c r="Q733" s="3">
        <v>1</v>
      </c>
      <c r="R733" s="3">
        <v>35.098999999999997</v>
      </c>
      <c r="S733" s="11">
        <f t="shared" si="82"/>
        <v>2807.9199999999996</v>
      </c>
      <c r="T733" t="str">
        <f t="shared" si="83"/>
        <v>PROFIT</v>
      </c>
    </row>
    <row r="734" spans="1:20" x14ac:dyDescent="0.25">
      <c r="A734" s="1" t="s">
        <v>995</v>
      </c>
      <c r="B734" s="9" t="str">
        <f t="shared" si="78"/>
        <v>06/12/2014</v>
      </c>
      <c r="C734" s="9" t="s">
        <v>4560</v>
      </c>
      <c r="D734" s="10" t="str">
        <f t="shared" si="79"/>
        <v>2014</v>
      </c>
      <c r="E734" s="10" t="str">
        <f t="shared" si="84"/>
        <v>June</v>
      </c>
      <c r="F734" s="2">
        <v>41802</v>
      </c>
      <c r="G734" s="2">
        <v>41803</v>
      </c>
      <c r="H734" s="9" t="str">
        <f t="shared" si="80"/>
        <v>On Date</v>
      </c>
      <c r="I734" s="1" t="s">
        <v>3610</v>
      </c>
      <c r="J734" s="1" t="s">
        <v>3133</v>
      </c>
      <c r="K734" s="1" t="s">
        <v>3227</v>
      </c>
      <c r="L734" s="1" t="s">
        <v>3143</v>
      </c>
      <c r="M734" s="1" t="s">
        <v>28</v>
      </c>
      <c r="N734" s="1" t="s">
        <v>53</v>
      </c>
      <c r="O734" s="3">
        <f t="shared" si="81"/>
        <v>15.186899999999998</v>
      </c>
      <c r="P734" s="3">
        <v>68.447999999999993</v>
      </c>
      <c r="Q734" s="3">
        <v>4</v>
      </c>
      <c r="R734" s="3">
        <v>7.7004000000000001</v>
      </c>
      <c r="S734" s="11">
        <f t="shared" si="82"/>
        <v>616.03200000000004</v>
      </c>
      <c r="T734" t="str">
        <f t="shared" si="83"/>
        <v>PROFIT</v>
      </c>
    </row>
    <row r="735" spans="1:20" x14ac:dyDescent="0.25">
      <c r="A735" s="1" t="s">
        <v>995</v>
      </c>
      <c r="B735" s="9" t="str">
        <f t="shared" si="78"/>
        <v>06/12/2014</v>
      </c>
      <c r="C735" s="9" t="s">
        <v>4560</v>
      </c>
      <c r="D735" s="10" t="str">
        <f t="shared" si="79"/>
        <v>2014</v>
      </c>
      <c r="E735" s="10" t="str">
        <f t="shared" si="84"/>
        <v>June</v>
      </c>
      <c r="F735" s="2">
        <v>41802</v>
      </c>
      <c r="G735" s="2">
        <v>41803</v>
      </c>
      <c r="H735" s="9" t="str">
        <f t="shared" si="80"/>
        <v>On Date</v>
      </c>
      <c r="I735" s="1" t="s">
        <v>3610</v>
      </c>
      <c r="J735" s="1" t="s">
        <v>3133</v>
      </c>
      <c r="K735" s="1" t="s">
        <v>3227</v>
      </c>
      <c r="L735" s="1" t="s">
        <v>3143</v>
      </c>
      <c r="M735" s="1" t="s">
        <v>14</v>
      </c>
      <c r="N735" s="1" t="s">
        <v>450</v>
      </c>
      <c r="O735" s="3">
        <f t="shared" si="81"/>
        <v>16.287400000000002</v>
      </c>
      <c r="P735" s="3">
        <v>88.04</v>
      </c>
      <c r="Q735" s="3">
        <v>5</v>
      </c>
      <c r="R735" s="3">
        <v>6.6029999999999998</v>
      </c>
      <c r="S735" s="11">
        <f t="shared" si="82"/>
        <v>528.24</v>
      </c>
      <c r="T735" t="str">
        <f t="shared" si="83"/>
        <v>PROFIT</v>
      </c>
    </row>
    <row r="736" spans="1:20" x14ac:dyDescent="0.25">
      <c r="A736" s="1" t="s">
        <v>995</v>
      </c>
      <c r="B736" s="9" t="str">
        <f t="shared" si="78"/>
        <v>06/12/2014</v>
      </c>
      <c r="C736" s="9" t="s">
        <v>4560</v>
      </c>
      <c r="D736" s="10" t="str">
        <f t="shared" si="79"/>
        <v>2014</v>
      </c>
      <c r="E736" s="10" t="str">
        <f t="shared" si="84"/>
        <v>June</v>
      </c>
      <c r="F736" s="2">
        <v>41802</v>
      </c>
      <c r="G736" s="2">
        <v>41803</v>
      </c>
      <c r="H736" s="9" t="str">
        <f t="shared" si="80"/>
        <v>On Date</v>
      </c>
      <c r="I736" s="1" t="s">
        <v>3610</v>
      </c>
      <c r="J736" s="1" t="s">
        <v>3133</v>
      </c>
      <c r="K736" s="1" t="s">
        <v>3227</v>
      </c>
      <c r="L736" s="1" t="s">
        <v>3143</v>
      </c>
      <c r="M736" s="1" t="s">
        <v>14</v>
      </c>
      <c r="N736" s="1" t="s">
        <v>997</v>
      </c>
      <c r="O736" s="3">
        <f t="shared" si="81"/>
        <v>13.888</v>
      </c>
      <c r="P736" s="3">
        <v>15.872</v>
      </c>
      <c r="Q736" s="3">
        <v>1</v>
      </c>
      <c r="R736" s="3">
        <v>1.984</v>
      </c>
      <c r="S736" s="11">
        <f t="shared" si="82"/>
        <v>158.72</v>
      </c>
      <c r="T736" t="str">
        <f t="shared" si="83"/>
        <v>PROFIT</v>
      </c>
    </row>
    <row r="737" spans="1:20" x14ac:dyDescent="0.25">
      <c r="A737" s="1" t="s">
        <v>995</v>
      </c>
      <c r="B737" s="9" t="str">
        <f t="shared" si="78"/>
        <v>06/12/2014</v>
      </c>
      <c r="C737" s="9" t="s">
        <v>4560</v>
      </c>
      <c r="D737" s="10" t="str">
        <f t="shared" si="79"/>
        <v>2014</v>
      </c>
      <c r="E737" s="10" t="str">
        <f t="shared" si="84"/>
        <v>June</v>
      </c>
      <c r="F737" s="2">
        <v>41802</v>
      </c>
      <c r="G737" s="2">
        <v>41803</v>
      </c>
      <c r="H737" s="9" t="str">
        <f t="shared" si="80"/>
        <v>On Date</v>
      </c>
      <c r="I737" s="1" t="s">
        <v>3610</v>
      </c>
      <c r="J737" s="1" t="s">
        <v>3133</v>
      </c>
      <c r="K737" s="1" t="s">
        <v>3227</v>
      </c>
      <c r="L737" s="1" t="s">
        <v>3143</v>
      </c>
      <c r="M737" s="1" t="s">
        <v>28</v>
      </c>
      <c r="N737" s="1" t="s">
        <v>358</v>
      </c>
      <c r="O737" s="3">
        <f t="shared" si="81"/>
        <v>88.0334</v>
      </c>
      <c r="P737" s="3">
        <v>215.59200000000001</v>
      </c>
      <c r="Q737" s="3">
        <v>3</v>
      </c>
      <c r="R737" s="3">
        <v>-48.508200000000002</v>
      </c>
      <c r="S737" s="11">
        <f t="shared" si="82"/>
        <v>-3880.6559999999999</v>
      </c>
      <c r="T737" t="str">
        <f t="shared" si="83"/>
        <v>LOSS</v>
      </c>
    </row>
    <row r="738" spans="1:20" x14ac:dyDescent="0.25">
      <c r="A738" s="1" t="s">
        <v>998</v>
      </c>
      <c r="B738" s="9" t="str">
        <f t="shared" si="78"/>
        <v>03/21/2014</v>
      </c>
      <c r="C738" s="9" t="s">
        <v>4698</v>
      </c>
      <c r="D738" s="10" t="str">
        <f t="shared" si="79"/>
        <v>2014</v>
      </c>
      <c r="E738" s="10" t="str">
        <f t="shared" si="84"/>
        <v>March</v>
      </c>
      <c r="F738" s="2">
        <v>41719</v>
      </c>
      <c r="G738" s="2">
        <v>41723</v>
      </c>
      <c r="H738" s="9" t="str">
        <f t="shared" si="80"/>
        <v>On Date</v>
      </c>
      <c r="I738" s="1" t="s">
        <v>3425</v>
      </c>
      <c r="J738" s="1" t="s">
        <v>3133</v>
      </c>
      <c r="K738" s="1" t="s">
        <v>3136</v>
      </c>
      <c r="L738" s="1" t="s">
        <v>3137</v>
      </c>
      <c r="M738" s="1" t="s">
        <v>38</v>
      </c>
      <c r="N738" s="1" t="s">
        <v>999</v>
      </c>
      <c r="O738" s="3">
        <f t="shared" si="81"/>
        <v>28.872400000000003</v>
      </c>
      <c r="P738" s="3">
        <v>265.93</v>
      </c>
      <c r="Q738" s="3">
        <v>7</v>
      </c>
      <c r="R738" s="3">
        <v>63.8232</v>
      </c>
      <c r="S738" s="11">
        <f t="shared" si="82"/>
        <v>5105.8559999999998</v>
      </c>
      <c r="T738" t="str">
        <f t="shared" si="83"/>
        <v>PROFIT</v>
      </c>
    </row>
    <row r="739" spans="1:20" x14ac:dyDescent="0.25">
      <c r="A739" s="1" t="s">
        <v>1000</v>
      </c>
      <c r="B739" s="9" t="str">
        <f t="shared" si="78"/>
        <v>09/24/2014</v>
      </c>
      <c r="C739" s="9" t="s">
        <v>4509</v>
      </c>
      <c r="D739" s="10" t="str">
        <f t="shared" si="79"/>
        <v>2014</v>
      </c>
      <c r="E739" s="10" t="str">
        <f t="shared" si="84"/>
        <v>September</v>
      </c>
      <c r="F739" s="2">
        <v>41906</v>
      </c>
      <c r="G739" s="2">
        <v>41909</v>
      </c>
      <c r="H739" s="9" t="str">
        <f t="shared" si="80"/>
        <v>On Date</v>
      </c>
      <c r="I739" s="1" t="s">
        <v>3611</v>
      </c>
      <c r="J739" s="1" t="s">
        <v>3133</v>
      </c>
      <c r="K739" s="1" t="s">
        <v>3235</v>
      </c>
      <c r="L739" s="1" t="s">
        <v>3147</v>
      </c>
      <c r="M739" s="1" t="s">
        <v>87</v>
      </c>
      <c r="N739" s="1" t="s">
        <v>1001</v>
      </c>
      <c r="O739" s="3">
        <f t="shared" si="81"/>
        <v>3.0497999999999994</v>
      </c>
      <c r="P739" s="3">
        <v>14.352</v>
      </c>
      <c r="Q739" s="3">
        <v>3</v>
      </c>
      <c r="R739" s="3">
        <v>5.2026000000000003</v>
      </c>
      <c r="S739" s="11">
        <f t="shared" si="82"/>
        <v>416.20800000000003</v>
      </c>
      <c r="T739" t="str">
        <f t="shared" si="83"/>
        <v>PROFIT</v>
      </c>
    </row>
    <row r="740" spans="1:20" x14ac:dyDescent="0.25">
      <c r="A740" s="1" t="s">
        <v>1002</v>
      </c>
      <c r="B740" s="9" t="str">
        <f t="shared" si="78"/>
        <v>09/25/2013</v>
      </c>
      <c r="C740" s="9" t="s">
        <v>4242</v>
      </c>
      <c r="D740" s="10" t="str">
        <f t="shared" si="79"/>
        <v>2013</v>
      </c>
      <c r="E740" s="10" t="str">
        <f t="shared" si="84"/>
        <v>September</v>
      </c>
      <c r="F740" s="2">
        <v>41542</v>
      </c>
      <c r="G740" s="2">
        <v>41544</v>
      </c>
      <c r="H740" s="9" t="str">
        <f t="shared" si="80"/>
        <v>On Date</v>
      </c>
      <c r="I740" s="1" t="s">
        <v>3612</v>
      </c>
      <c r="J740" s="1" t="s">
        <v>3133</v>
      </c>
      <c r="K740" s="1" t="s">
        <v>3134</v>
      </c>
      <c r="L740" s="1" t="s">
        <v>3135</v>
      </c>
      <c r="M740" s="1" t="s">
        <v>28</v>
      </c>
      <c r="N740" s="1" t="s">
        <v>1003</v>
      </c>
      <c r="O740" s="3">
        <f t="shared" si="81"/>
        <v>19.511400000000002</v>
      </c>
      <c r="P740" s="3">
        <v>41.96</v>
      </c>
      <c r="Q740" s="3">
        <v>2</v>
      </c>
      <c r="R740" s="3">
        <v>2.9371999999999998</v>
      </c>
      <c r="S740" s="11">
        <f t="shared" si="82"/>
        <v>234.976</v>
      </c>
      <c r="T740" t="str">
        <f t="shared" si="83"/>
        <v>PROFIT</v>
      </c>
    </row>
    <row r="741" spans="1:20" x14ac:dyDescent="0.25">
      <c r="A741" s="1" t="s">
        <v>1002</v>
      </c>
      <c r="B741" s="9" t="str">
        <f t="shared" si="78"/>
        <v>09/25/2013</v>
      </c>
      <c r="C741" s="9" t="s">
        <v>4242</v>
      </c>
      <c r="D741" s="10" t="str">
        <f t="shared" si="79"/>
        <v>2013</v>
      </c>
      <c r="E741" s="10" t="str">
        <f t="shared" si="84"/>
        <v>September</v>
      </c>
      <c r="F741" s="2">
        <v>41542</v>
      </c>
      <c r="G741" s="2">
        <v>41544</v>
      </c>
      <c r="H741" s="9" t="str">
        <f t="shared" si="80"/>
        <v>On Date</v>
      </c>
      <c r="I741" s="1" t="s">
        <v>3612</v>
      </c>
      <c r="J741" s="1" t="s">
        <v>3133</v>
      </c>
      <c r="K741" s="1" t="s">
        <v>3134</v>
      </c>
      <c r="L741" s="1" t="s">
        <v>3135</v>
      </c>
      <c r="M741" s="1" t="s">
        <v>45</v>
      </c>
      <c r="N741" s="1" t="s">
        <v>1004</v>
      </c>
      <c r="O741" s="3">
        <f t="shared" si="81"/>
        <v>4.17</v>
      </c>
      <c r="P741" s="3">
        <v>41.7</v>
      </c>
      <c r="Q741" s="3">
        <v>5</v>
      </c>
      <c r="R741" s="3">
        <v>20.85</v>
      </c>
      <c r="S741" s="11">
        <f t="shared" si="82"/>
        <v>1668</v>
      </c>
      <c r="T741" t="str">
        <f t="shared" si="83"/>
        <v>PROFIT</v>
      </c>
    </row>
    <row r="742" spans="1:20" x14ac:dyDescent="0.25">
      <c r="A742" s="1" t="s">
        <v>1005</v>
      </c>
      <c r="B742" s="9" t="str">
        <f t="shared" si="78"/>
        <v>12/03/2014</v>
      </c>
      <c r="C742" s="9" t="s">
        <v>4243</v>
      </c>
      <c r="D742" s="10" t="str">
        <f t="shared" si="79"/>
        <v>2014</v>
      </c>
      <c r="E742" s="10" t="str">
        <f t="shared" si="84"/>
        <v>December</v>
      </c>
      <c r="F742" s="2">
        <v>41976</v>
      </c>
      <c r="G742" s="2">
        <v>41977</v>
      </c>
      <c r="H742" s="9" t="str">
        <f t="shared" si="80"/>
        <v>On Date</v>
      </c>
      <c r="I742" s="1" t="s">
        <v>3613</v>
      </c>
      <c r="J742" s="1" t="s">
        <v>3133</v>
      </c>
      <c r="K742" s="1" t="s">
        <v>3134</v>
      </c>
      <c r="L742" s="1" t="s">
        <v>3135</v>
      </c>
      <c r="M742" s="1" t="s">
        <v>18</v>
      </c>
      <c r="N742" s="1" t="s">
        <v>106</v>
      </c>
      <c r="O742" s="3">
        <f t="shared" si="81"/>
        <v>0.9775999999999998</v>
      </c>
      <c r="P742" s="3">
        <v>9.0239999999999991</v>
      </c>
      <c r="Q742" s="3">
        <v>6</v>
      </c>
      <c r="R742" s="3">
        <v>3.1583999999999999</v>
      </c>
      <c r="S742" s="11">
        <f t="shared" si="82"/>
        <v>252.672</v>
      </c>
      <c r="T742" t="str">
        <f t="shared" si="83"/>
        <v>PROFIT</v>
      </c>
    </row>
    <row r="743" spans="1:20" x14ac:dyDescent="0.25">
      <c r="A743" s="1" t="s">
        <v>1005</v>
      </c>
      <c r="B743" s="9" t="str">
        <f t="shared" si="78"/>
        <v>12/03/2014</v>
      </c>
      <c r="C743" s="9" t="s">
        <v>4243</v>
      </c>
      <c r="D743" s="10" t="str">
        <f t="shared" si="79"/>
        <v>2014</v>
      </c>
      <c r="E743" s="10" t="str">
        <f t="shared" si="84"/>
        <v>December</v>
      </c>
      <c r="F743" s="2">
        <v>41976</v>
      </c>
      <c r="G743" s="2">
        <v>41977</v>
      </c>
      <c r="H743" s="9" t="str">
        <f t="shared" si="80"/>
        <v>On Date</v>
      </c>
      <c r="I743" s="1" t="s">
        <v>3613</v>
      </c>
      <c r="J743" s="1" t="s">
        <v>3133</v>
      </c>
      <c r="K743" s="1" t="s">
        <v>3134</v>
      </c>
      <c r="L743" s="1" t="s">
        <v>3135</v>
      </c>
      <c r="M743" s="1" t="s">
        <v>18</v>
      </c>
      <c r="N743" s="1" t="s">
        <v>1006</v>
      </c>
      <c r="O743" s="3">
        <f t="shared" si="81"/>
        <v>23.441400000000002</v>
      </c>
      <c r="P743" s="3">
        <v>69.456000000000003</v>
      </c>
      <c r="Q743" s="3">
        <v>2</v>
      </c>
      <c r="R743" s="3">
        <v>22.5732</v>
      </c>
      <c r="S743" s="11">
        <f t="shared" si="82"/>
        <v>1805.856</v>
      </c>
      <c r="T743" t="str">
        <f t="shared" si="83"/>
        <v>PROFIT</v>
      </c>
    </row>
    <row r="744" spans="1:20" x14ac:dyDescent="0.25">
      <c r="A744" s="1" t="s">
        <v>1005</v>
      </c>
      <c r="B744" s="9" t="str">
        <f t="shared" si="78"/>
        <v>12/03/2014</v>
      </c>
      <c r="C744" s="9" t="s">
        <v>4243</v>
      </c>
      <c r="D744" s="10" t="str">
        <f t="shared" si="79"/>
        <v>2014</v>
      </c>
      <c r="E744" s="10" t="str">
        <f t="shared" si="84"/>
        <v>December</v>
      </c>
      <c r="F744" s="2">
        <v>41976</v>
      </c>
      <c r="G744" s="2">
        <v>41977</v>
      </c>
      <c r="H744" s="9" t="str">
        <f t="shared" si="80"/>
        <v>On Date</v>
      </c>
      <c r="I744" s="1" t="s">
        <v>3613</v>
      </c>
      <c r="J744" s="1" t="s">
        <v>3133</v>
      </c>
      <c r="K744" s="1" t="s">
        <v>3134</v>
      </c>
      <c r="L744" s="1" t="s">
        <v>3135</v>
      </c>
      <c r="M744" s="1" t="s">
        <v>45</v>
      </c>
      <c r="N744" s="1" t="s">
        <v>193</v>
      </c>
      <c r="O744" s="3">
        <f t="shared" si="81"/>
        <v>2.7692999999999999</v>
      </c>
      <c r="P744" s="3">
        <v>10.86</v>
      </c>
      <c r="Q744" s="3">
        <v>2</v>
      </c>
      <c r="R744" s="3">
        <v>5.3213999999999997</v>
      </c>
      <c r="S744" s="11">
        <f t="shared" si="82"/>
        <v>425.71199999999999</v>
      </c>
      <c r="T744" t="str">
        <f t="shared" si="83"/>
        <v>PROFIT</v>
      </c>
    </row>
    <row r="745" spans="1:20" x14ac:dyDescent="0.25">
      <c r="A745" s="1" t="s">
        <v>1005</v>
      </c>
      <c r="B745" s="9" t="str">
        <f t="shared" si="78"/>
        <v>12/03/2014</v>
      </c>
      <c r="C745" s="9" t="s">
        <v>4243</v>
      </c>
      <c r="D745" s="10" t="str">
        <f t="shared" si="79"/>
        <v>2014</v>
      </c>
      <c r="E745" s="10" t="str">
        <f t="shared" si="84"/>
        <v>December</v>
      </c>
      <c r="F745" s="2">
        <v>41976</v>
      </c>
      <c r="G745" s="2">
        <v>41977</v>
      </c>
      <c r="H745" s="9" t="str">
        <f t="shared" si="80"/>
        <v>On Date</v>
      </c>
      <c r="I745" s="1" t="s">
        <v>3613</v>
      </c>
      <c r="J745" s="1" t="s">
        <v>3133</v>
      </c>
      <c r="K745" s="1" t="s">
        <v>3134</v>
      </c>
      <c r="L745" s="1" t="s">
        <v>3135</v>
      </c>
      <c r="M745" s="1" t="s">
        <v>20</v>
      </c>
      <c r="N745" s="1" t="s">
        <v>953</v>
      </c>
      <c r="O745" s="3">
        <f t="shared" si="81"/>
        <v>19.072799999999997</v>
      </c>
      <c r="P745" s="3">
        <v>79.47</v>
      </c>
      <c r="Q745" s="3">
        <v>3</v>
      </c>
      <c r="R745" s="3">
        <v>22.2516</v>
      </c>
      <c r="S745" s="11">
        <f t="shared" si="82"/>
        <v>1780.1279999999999</v>
      </c>
      <c r="T745" t="str">
        <f t="shared" si="83"/>
        <v>PROFIT</v>
      </c>
    </row>
    <row r="746" spans="1:20" x14ac:dyDescent="0.25">
      <c r="A746" s="1" t="s">
        <v>1005</v>
      </c>
      <c r="B746" s="9" t="str">
        <f t="shared" si="78"/>
        <v>12/03/2014</v>
      </c>
      <c r="C746" s="9" t="s">
        <v>4243</v>
      </c>
      <c r="D746" s="10" t="str">
        <f t="shared" si="79"/>
        <v>2014</v>
      </c>
      <c r="E746" s="10" t="str">
        <f t="shared" si="84"/>
        <v>December</v>
      </c>
      <c r="F746" s="2">
        <v>41976</v>
      </c>
      <c r="G746" s="2">
        <v>41977</v>
      </c>
      <c r="H746" s="9" t="str">
        <f t="shared" si="80"/>
        <v>On Date</v>
      </c>
      <c r="I746" s="1" t="s">
        <v>3613</v>
      </c>
      <c r="J746" s="1" t="s">
        <v>3133</v>
      </c>
      <c r="K746" s="1" t="s">
        <v>3134</v>
      </c>
      <c r="L746" s="1" t="s">
        <v>3135</v>
      </c>
      <c r="M746" s="1" t="s">
        <v>14</v>
      </c>
      <c r="N746" s="1" t="s">
        <v>658</v>
      </c>
      <c r="O746" s="3">
        <f t="shared" si="81"/>
        <v>0.84</v>
      </c>
      <c r="P746" s="3">
        <v>10.08</v>
      </c>
      <c r="Q746" s="3">
        <v>6</v>
      </c>
      <c r="R746" s="3">
        <v>5.04</v>
      </c>
      <c r="S746" s="11">
        <f t="shared" si="82"/>
        <v>403.2</v>
      </c>
      <c r="T746" t="str">
        <f t="shared" si="83"/>
        <v>PROFIT</v>
      </c>
    </row>
    <row r="747" spans="1:20" x14ac:dyDescent="0.25">
      <c r="A747" s="1" t="s">
        <v>1007</v>
      </c>
      <c r="B747" s="9" t="str">
        <f t="shared" si="78"/>
        <v>08/31/2012</v>
      </c>
      <c r="C747" s="9" t="s">
        <v>4699</v>
      </c>
      <c r="D747" s="10" t="str">
        <f t="shared" si="79"/>
        <v>2012</v>
      </c>
      <c r="E747" s="10" t="str">
        <f t="shared" si="84"/>
        <v>August</v>
      </c>
      <c r="F747" s="2">
        <v>41152</v>
      </c>
      <c r="G747" s="2">
        <v>41154</v>
      </c>
      <c r="H747" s="9" t="str">
        <f t="shared" si="80"/>
        <v>On Date</v>
      </c>
      <c r="I747" s="1" t="s">
        <v>3614</v>
      </c>
      <c r="J747" s="1" t="s">
        <v>3133</v>
      </c>
      <c r="K747" s="1" t="s">
        <v>3140</v>
      </c>
      <c r="L747" s="1" t="s">
        <v>3135</v>
      </c>
      <c r="M747" s="1" t="s">
        <v>198</v>
      </c>
      <c r="N747" s="1" t="s">
        <v>1008</v>
      </c>
      <c r="O747" s="3">
        <f t="shared" si="81"/>
        <v>193.12520000000001</v>
      </c>
      <c r="P747" s="3">
        <v>1552.8309999999999</v>
      </c>
      <c r="Q747" s="3">
        <v>7</v>
      </c>
      <c r="R747" s="3">
        <v>200.9546</v>
      </c>
      <c r="S747" s="11">
        <f t="shared" si="82"/>
        <v>16076.368</v>
      </c>
      <c r="T747" t="str">
        <f t="shared" si="83"/>
        <v>PROFIT</v>
      </c>
    </row>
    <row r="748" spans="1:20" x14ac:dyDescent="0.25">
      <c r="A748" s="1" t="s">
        <v>1007</v>
      </c>
      <c r="B748" s="9" t="str">
        <f t="shared" si="78"/>
        <v>08/31/2012</v>
      </c>
      <c r="C748" s="9" t="s">
        <v>4699</v>
      </c>
      <c r="D748" s="10" t="str">
        <f t="shared" si="79"/>
        <v>2012</v>
      </c>
      <c r="E748" s="10" t="str">
        <f t="shared" si="84"/>
        <v>August</v>
      </c>
      <c r="F748" s="2">
        <v>41152</v>
      </c>
      <c r="G748" s="2">
        <v>41154</v>
      </c>
      <c r="H748" s="9" t="str">
        <f t="shared" si="80"/>
        <v>On Date</v>
      </c>
      <c r="I748" s="1" t="s">
        <v>3614</v>
      </c>
      <c r="J748" s="1" t="s">
        <v>3133</v>
      </c>
      <c r="K748" s="1" t="s">
        <v>3140</v>
      </c>
      <c r="L748" s="1" t="s">
        <v>3135</v>
      </c>
      <c r="M748" s="1" t="s">
        <v>18</v>
      </c>
      <c r="N748" s="1" t="s">
        <v>931</v>
      </c>
      <c r="O748" s="3">
        <f t="shared" si="81"/>
        <v>18.1843</v>
      </c>
      <c r="P748" s="3">
        <v>137.24</v>
      </c>
      <c r="Q748" s="3">
        <v>5</v>
      </c>
      <c r="R748" s="3">
        <v>46.3185</v>
      </c>
      <c r="S748" s="11">
        <f t="shared" si="82"/>
        <v>3705.48</v>
      </c>
      <c r="T748" t="str">
        <f t="shared" si="83"/>
        <v>PROFIT</v>
      </c>
    </row>
    <row r="749" spans="1:20" x14ac:dyDescent="0.25">
      <c r="A749" s="1" t="s">
        <v>1007</v>
      </c>
      <c r="B749" s="9" t="str">
        <f t="shared" si="78"/>
        <v>08/31/2012</v>
      </c>
      <c r="C749" s="9" t="s">
        <v>4699</v>
      </c>
      <c r="D749" s="10" t="str">
        <f t="shared" si="79"/>
        <v>2012</v>
      </c>
      <c r="E749" s="10" t="str">
        <f t="shared" si="84"/>
        <v>August</v>
      </c>
      <c r="F749" s="2">
        <v>41152</v>
      </c>
      <c r="G749" s="2">
        <v>41154</v>
      </c>
      <c r="H749" s="9" t="str">
        <f t="shared" si="80"/>
        <v>On Date</v>
      </c>
      <c r="I749" s="1" t="s">
        <v>3614</v>
      </c>
      <c r="J749" s="1" t="s">
        <v>3133</v>
      </c>
      <c r="K749" s="1" t="s">
        <v>3140</v>
      </c>
      <c r="L749" s="1" t="s">
        <v>3135</v>
      </c>
      <c r="M749" s="1" t="s">
        <v>38</v>
      </c>
      <c r="N749" s="1" t="s">
        <v>1009</v>
      </c>
      <c r="O749" s="3">
        <f t="shared" si="81"/>
        <v>20.810699999999997</v>
      </c>
      <c r="P749" s="3">
        <v>36.51</v>
      </c>
      <c r="Q749" s="3">
        <v>1</v>
      </c>
      <c r="R749" s="3">
        <v>15.699299999999999</v>
      </c>
      <c r="S749" s="11">
        <f t="shared" si="82"/>
        <v>1255.944</v>
      </c>
      <c r="T749" t="str">
        <f t="shared" si="83"/>
        <v>PROFIT</v>
      </c>
    </row>
    <row r="750" spans="1:20" x14ac:dyDescent="0.25">
      <c r="A750" s="1" t="s">
        <v>1007</v>
      </c>
      <c r="B750" s="9" t="str">
        <f t="shared" si="78"/>
        <v>08/31/2012</v>
      </c>
      <c r="C750" s="9" t="s">
        <v>4699</v>
      </c>
      <c r="D750" s="10" t="str">
        <f t="shared" si="79"/>
        <v>2012</v>
      </c>
      <c r="E750" s="10" t="str">
        <f t="shared" si="84"/>
        <v>August</v>
      </c>
      <c r="F750" s="2">
        <v>41152</v>
      </c>
      <c r="G750" s="2">
        <v>41154</v>
      </c>
      <c r="H750" s="9" t="str">
        <f t="shared" si="80"/>
        <v>On Date</v>
      </c>
      <c r="I750" s="1" t="s">
        <v>3614</v>
      </c>
      <c r="J750" s="1" t="s">
        <v>3133</v>
      </c>
      <c r="K750" s="1" t="s">
        <v>3140</v>
      </c>
      <c r="L750" s="1" t="s">
        <v>3135</v>
      </c>
      <c r="M750" s="1" t="s">
        <v>510</v>
      </c>
      <c r="N750" s="1" t="s">
        <v>1010</v>
      </c>
      <c r="O750" s="3">
        <f t="shared" si="81"/>
        <v>52.994700000000009</v>
      </c>
      <c r="P750" s="3">
        <v>239.976</v>
      </c>
      <c r="Q750" s="3">
        <v>3</v>
      </c>
      <c r="R750" s="3">
        <v>80.991900000000001</v>
      </c>
      <c r="S750" s="11">
        <f t="shared" si="82"/>
        <v>6479.3519999999999</v>
      </c>
      <c r="T750" t="str">
        <f t="shared" si="83"/>
        <v>PROFIT</v>
      </c>
    </row>
    <row r="751" spans="1:20" x14ac:dyDescent="0.25">
      <c r="A751" s="1" t="s">
        <v>1011</v>
      </c>
      <c r="B751" s="9" t="str">
        <f t="shared" si="78"/>
        <v>11/24/2011</v>
      </c>
      <c r="C751" s="9" t="s">
        <v>4164</v>
      </c>
      <c r="D751" s="10" t="str">
        <f t="shared" si="79"/>
        <v>2011</v>
      </c>
      <c r="E751" s="10" t="str">
        <f t="shared" si="84"/>
        <v>November</v>
      </c>
      <c r="F751" s="2">
        <v>40871</v>
      </c>
      <c r="G751" s="2">
        <v>40873</v>
      </c>
      <c r="H751" s="9" t="str">
        <f t="shared" si="80"/>
        <v>On Date</v>
      </c>
      <c r="I751" s="1" t="s">
        <v>3615</v>
      </c>
      <c r="J751" s="1" t="s">
        <v>3133</v>
      </c>
      <c r="K751" s="1" t="s">
        <v>3236</v>
      </c>
      <c r="L751" s="1" t="s">
        <v>3135</v>
      </c>
      <c r="M751" s="1" t="s">
        <v>72</v>
      </c>
      <c r="N751" s="1" t="s">
        <v>1012</v>
      </c>
      <c r="O751" s="3">
        <f t="shared" si="81"/>
        <v>138.81880000000001</v>
      </c>
      <c r="P751" s="3">
        <v>120.712</v>
      </c>
      <c r="Q751" s="3">
        <v>1</v>
      </c>
      <c r="R751" s="3">
        <v>-18.1068</v>
      </c>
      <c r="S751" s="11">
        <f t="shared" si="82"/>
        <v>-1448.5439999999999</v>
      </c>
      <c r="T751" t="str">
        <f t="shared" si="83"/>
        <v>LOSS</v>
      </c>
    </row>
    <row r="752" spans="1:20" x14ac:dyDescent="0.25">
      <c r="A752" s="1" t="s">
        <v>1013</v>
      </c>
      <c r="B752" s="9" t="str">
        <f t="shared" si="78"/>
        <v>12/06/2012</v>
      </c>
      <c r="C752" s="9" t="s">
        <v>4372</v>
      </c>
      <c r="D752" s="10" t="str">
        <f t="shared" si="79"/>
        <v>2012</v>
      </c>
      <c r="E752" s="10" t="str">
        <f t="shared" si="84"/>
        <v>December</v>
      </c>
      <c r="F752" s="2">
        <v>41249</v>
      </c>
      <c r="G752" s="2">
        <v>41254</v>
      </c>
      <c r="H752" s="9" t="str">
        <f t="shared" si="80"/>
        <v>On Date</v>
      </c>
      <c r="I752" s="1" t="s">
        <v>3616</v>
      </c>
      <c r="J752" s="1" t="s">
        <v>3133</v>
      </c>
      <c r="K752" s="1" t="s">
        <v>3237</v>
      </c>
      <c r="L752" s="1" t="s">
        <v>3135</v>
      </c>
      <c r="M752" s="1" t="s">
        <v>45</v>
      </c>
      <c r="N752" s="1" t="s">
        <v>1014</v>
      </c>
      <c r="O752" s="3">
        <f t="shared" si="81"/>
        <v>3.5369999999999999</v>
      </c>
      <c r="P752" s="3">
        <v>32.75</v>
      </c>
      <c r="Q752" s="3">
        <v>5</v>
      </c>
      <c r="R752" s="3">
        <v>15.065</v>
      </c>
      <c r="S752" s="11">
        <f t="shared" si="82"/>
        <v>1205.2</v>
      </c>
      <c r="T752" t="str">
        <f t="shared" si="83"/>
        <v>PROFIT</v>
      </c>
    </row>
    <row r="753" spans="1:20" x14ac:dyDescent="0.25">
      <c r="A753" s="1" t="s">
        <v>1015</v>
      </c>
      <c r="B753" s="9" t="str">
        <f t="shared" si="78"/>
        <v>03/26/2014</v>
      </c>
      <c r="C753" s="9" t="s">
        <v>4338</v>
      </c>
      <c r="D753" s="10" t="str">
        <f t="shared" si="79"/>
        <v>2014</v>
      </c>
      <c r="E753" s="10" t="str">
        <f t="shared" si="84"/>
        <v>March</v>
      </c>
      <c r="F753" s="2">
        <v>41724</v>
      </c>
      <c r="G753" s="2">
        <v>41725</v>
      </c>
      <c r="H753" s="9" t="str">
        <f t="shared" si="80"/>
        <v>On Date</v>
      </c>
      <c r="I753" s="1" t="s">
        <v>3617</v>
      </c>
      <c r="J753" s="1" t="s">
        <v>3133</v>
      </c>
      <c r="K753" s="1" t="s">
        <v>3202</v>
      </c>
      <c r="L753" s="1" t="s">
        <v>3135</v>
      </c>
      <c r="M753" s="1" t="s">
        <v>20</v>
      </c>
      <c r="N753" s="1" t="s">
        <v>1016</v>
      </c>
      <c r="O753" s="3">
        <f t="shared" si="81"/>
        <v>32.567399999999999</v>
      </c>
      <c r="P753" s="3">
        <v>176.04</v>
      </c>
      <c r="Q753" s="3">
        <v>4</v>
      </c>
      <c r="R753" s="3">
        <v>45.770400000000002</v>
      </c>
      <c r="S753" s="11">
        <f t="shared" si="82"/>
        <v>3661.6320000000001</v>
      </c>
      <c r="T753" t="str">
        <f t="shared" si="83"/>
        <v>PROFIT</v>
      </c>
    </row>
    <row r="754" spans="1:20" x14ac:dyDescent="0.25">
      <c r="A754" s="1" t="s">
        <v>1015</v>
      </c>
      <c r="B754" s="9" t="str">
        <f t="shared" si="78"/>
        <v>03/26/2014</v>
      </c>
      <c r="C754" s="9" t="s">
        <v>4338</v>
      </c>
      <c r="D754" s="10" t="str">
        <f t="shared" si="79"/>
        <v>2014</v>
      </c>
      <c r="E754" s="10" t="str">
        <f t="shared" si="84"/>
        <v>March</v>
      </c>
      <c r="F754" s="2">
        <v>41724</v>
      </c>
      <c r="G754" s="2">
        <v>41725</v>
      </c>
      <c r="H754" s="9" t="str">
        <f t="shared" si="80"/>
        <v>On Date</v>
      </c>
      <c r="I754" s="1" t="s">
        <v>3617</v>
      </c>
      <c r="J754" s="1" t="s">
        <v>3133</v>
      </c>
      <c r="K754" s="1" t="s">
        <v>3202</v>
      </c>
      <c r="L754" s="1" t="s">
        <v>3135</v>
      </c>
      <c r="M754" s="1" t="s">
        <v>14</v>
      </c>
      <c r="N754" s="1" t="s">
        <v>106</v>
      </c>
      <c r="O754" s="3">
        <f t="shared" si="81"/>
        <v>1.2816000000000001</v>
      </c>
      <c r="P754" s="3">
        <v>16.02</v>
      </c>
      <c r="Q754" s="3">
        <v>9</v>
      </c>
      <c r="R754" s="3">
        <v>4.4855999999999998</v>
      </c>
      <c r="S754" s="11">
        <f t="shared" si="82"/>
        <v>358.84799999999996</v>
      </c>
      <c r="T754" t="str">
        <f t="shared" si="83"/>
        <v>PROFIT</v>
      </c>
    </row>
    <row r="755" spans="1:20" x14ac:dyDescent="0.25">
      <c r="A755" s="1" t="s">
        <v>1015</v>
      </c>
      <c r="B755" s="9" t="str">
        <f t="shared" si="78"/>
        <v>03/26/2014</v>
      </c>
      <c r="C755" s="9" t="s">
        <v>4338</v>
      </c>
      <c r="D755" s="10" t="str">
        <f t="shared" si="79"/>
        <v>2014</v>
      </c>
      <c r="E755" s="10" t="str">
        <f t="shared" si="84"/>
        <v>March</v>
      </c>
      <c r="F755" s="2">
        <v>41724</v>
      </c>
      <c r="G755" s="2">
        <v>41725</v>
      </c>
      <c r="H755" s="9" t="str">
        <f t="shared" si="80"/>
        <v>On Date</v>
      </c>
      <c r="I755" s="1" t="s">
        <v>3617</v>
      </c>
      <c r="J755" s="1" t="s">
        <v>3133</v>
      </c>
      <c r="K755" s="1" t="s">
        <v>3202</v>
      </c>
      <c r="L755" s="1" t="s">
        <v>3135</v>
      </c>
      <c r="M755" s="1" t="s">
        <v>18</v>
      </c>
      <c r="N755" s="1" t="s">
        <v>1017</v>
      </c>
      <c r="O755" s="3">
        <f t="shared" si="81"/>
        <v>30.792999999999999</v>
      </c>
      <c r="P755" s="3">
        <v>185.92</v>
      </c>
      <c r="Q755" s="3">
        <v>4</v>
      </c>
      <c r="R755" s="3">
        <v>62.747999999999998</v>
      </c>
      <c r="S755" s="11">
        <f t="shared" si="82"/>
        <v>5019.84</v>
      </c>
      <c r="T755" t="str">
        <f t="shared" si="83"/>
        <v>PROFIT</v>
      </c>
    </row>
    <row r="756" spans="1:20" x14ac:dyDescent="0.25">
      <c r="A756" s="1" t="s">
        <v>1015</v>
      </c>
      <c r="B756" s="9" t="str">
        <f t="shared" si="78"/>
        <v>03/26/2014</v>
      </c>
      <c r="C756" s="9" t="s">
        <v>4338</v>
      </c>
      <c r="D756" s="10" t="str">
        <f t="shared" si="79"/>
        <v>2014</v>
      </c>
      <c r="E756" s="10" t="str">
        <f t="shared" si="84"/>
        <v>March</v>
      </c>
      <c r="F756" s="2">
        <v>41724</v>
      </c>
      <c r="G756" s="2">
        <v>41725</v>
      </c>
      <c r="H756" s="9" t="str">
        <f t="shared" si="80"/>
        <v>On Date</v>
      </c>
      <c r="I756" s="1" t="s">
        <v>3617</v>
      </c>
      <c r="J756" s="1" t="s">
        <v>3133</v>
      </c>
      <c r="K756" s="1" t="s">
        <v>3202</v>
      </c>
      <c r="L756" s="1" t="s">
        <v>3135</v>
      </c>
      <c r="M756" s="1" t="s">
        <v>16</v>
      </c>
      <c r="N756" s="1" t="s">
        <v>1018</v>
      </c>
      <c r="O756" s="3">
        <f t="shared" si="81"/>
        <v>48.832599999999999</v>
      </c>
      <c r="P756" s="3">
        <v>211.16800000000001</v>
      </c>
      <c r="Q756" s="3">
        <v>4</v>
      </c>
      <c r="R756" s="3">
        <v>15.8376</v>
      </c>
      <c r="S756" s="11">
        <f t="shared" si="82"/>
        <v>1267.008</v>
      </c>
      <c r="T756" t="str">
        <f t="shared" si="83"/>
        <v>PROFIT</v>
      </c>
    </row>
    <row r="757" spans="1:20" x14ac:dyDescent="0.25">
      <c r="A757" s="1" t="s">
        <v>1015</v>
      </c>
      <c r="B757" s="9" t="str">
        <f t="shared" si="78"/>
        <v>03/26/2014</v>
      </c>
      <c r="C757" s="9" t="s">
        <v>4338</v>
      </c>
      <c r="D757" s="10" t="str">
        <f t="shared" si="79"/>
        <v>2014</v>
      </c>
      <c r="E757" s="10" t="str">
        <f t="shared" si="84"/>
        <v>March</v>
      </c>
      <c r="F757" s="2">
        <v>41724</v>
      </c>
      <c r="G757" s="2">
        <v>41725</v>
      </c>
      <c r="H757" s="9" t="str">
        <f t="shared" si="80"/>
        <v>On Date</v>
      </c>
      <c r="I757" s="1" t="s">
        <v>3617</v>
      </c>
      <c r="J757" s="1" t="s">
        <v>3133</v>
      </c>
      <c r="K757" s="1" t="s">
        <v>3202</v>
      </c>
      <c r="L757" s="1" t="s">
        <v>3135</v>
      </c>
      <c r="M757" s="1" t="s">
        <v>165</v>
      </c>
      <c r="N757" s="1" t="s">
        <v>1019</v>
      </c>
      <c r="O757" s="3">
        <f t="shared" si="81"/>
        <v>209.99299999999999</v>
      </c>
      <c r="P757" s="3">
        <v>479.98399999999998</v>
      </c>
      <c r="Q757" s="3">
        <v>2</v>
      </c>
      <c r="R757" s="3">
        <v>59.997999999999998</v>
      </c>
      <c r="S757" s="11">
        <f t="shared" si="82"/>
        <v>4799.84</v>
      </c>
      <c r="T757" t="str">
        <f t="shared" si="83"/>
        <v>PROFIT</v>
      </c>
    </row>
    <row r="758" spans="1:20" x14ac:dyDescent="0.25">
      <c r="A758" s="1" t="s">
        <v>1020</v>
      </c>
      <c r="B758" s="9" t="str">
        <f t="shared" si="78"/>
        <v>12/12/2012</v>
      </c>
      <c r="C758" s="9" t="s">
        <v>4054</v>
      </c>
      <c r="D758" s="10" t="str">
        <f t="shared" si="79"/>
        <v>2012</v>
      </c>
      <c r="E758" s="10" t="str">
        <f t="shared" si="84"/>
        <v>December</v>
      </c>
      <c r="F758" s="2">
        <v>41255</v>
      </c>
      <c r="G758" s="2">
        <v>41258</v>
      </c>
      <c r="H758" s="9" t="str">
        <f t="shared" si="80"/>
        <v>On Date</v>
      </c>
      <c r="I758" s="1" t="s">
        <v>3618</v>
      </c>
      <c r="J758" s="1" t="s">
        <v>3133</v>
      </c>
      <c r="K758" s="1" t="s">
        <v>3159</v>
      </c>
      <c r="L758" s="1" t="s">
        <v>3135</v>
      </c>
      <c r="M758" s="1" t="s">
        <v>79</v>
      </c>
      <c r="N758" s="1" t="s">
        <v>106</v>
      </c>
      <c r="O758" s="3">
        <f t="shared" si="81"/>
        <v>2.1222000000000003</v>
      </c>
      <c r="P758" s="3">
        <v>7.86</v>
      </c>
      <c r="Q758" s="3">
        <v>2</v>
      </c>
      <c r="R758" s="3">
        <v>3.6156000000000001</v>
      </c>
      <c r="S758" s="11">
        <f t="shared" si="82"/>
        <v>289.24799999999999</v>
      </c>
      <c r="T758" t="str">
        <f t="shared" si="83"/>
        <v>PROFIT</v>
      </c>
    </row>
    <row r="759" spans="1:20" x14ac:dyDescent="0.25">
      <c r="A759" s="1" t="s">
        <v>1020</v>
      </c>
      <c r="B759" s="9" t="str">
        <f t="shared" si="78"/>
        <v>12/12/2012</v>
      </c>
      <c r="C759" s="9" t="s">
        <v>4054</v>
      </c>
      <c r="D759" s="10" t="str">
        <f t="shared" si="79"/>
        <v>2012</v>
      </c>
      <c r="E759" s="10" t="str">
        <f t="shared" si="84"/>
        <v>December</v>
      </c>
      <c r="F759" s="2">
        <v>41255</v>
      </c>
      <c r="G759" s="2">
        <v>41258</v>
      </c>
      <c r="H759" s="9" t="str">
        <f t="shared" si="80"/>
        <v>On Date</v>
      </c>
      <c r="I759" s="1" t="s">
        <v>3618</v>
      </c>
      <c r="J759" s="1" t="s">
        <v>3133</v>
      </c>
      <c r="K759" s="1" t="s">
        <v>3159</v>
      </c>
      <c r="L759" s="1" t="s">
        <v>3135</v>
      </c>
      <c r="M759" s="1" t="s">
        <v>18</v>
      </c>
      <c r="N759" s="1" t="s">
        <v>1021</v>
      </c>
      <c r="O759" s="3">
        <f t="shared" si="81"/>
        <v>7.7928000000000006</v>
      </c>
      <c r="P759" s="3">
        <v>24.448</v>
      </c>
      <c r="Q759" s="3">
        <v>2</v>
      </c>
      <c r="R759" s="3">
        <v>8.8623999999999992</v>
      </c>
      <c r="S759" s="11">
        <f t="shared" si="82"/>
        <v>708.99199999999996</v>
      </c>
      <c r="T759" t="str">
        <f t="shared" si="83"/>
        <v>PROFIT</v>
      </c>
    </row>
    <row r="760" spans="1:20" x14ac:dyDescent="0.25">
      <c r="A760" s="1" t="s">
        <v>1022</v>
      </c>
      <c r="B760" s="9" t="str">
        <f t="shared" si="78"/>
        <v>08/15/2014</v>
      </c>
      <c r="C760" s="9" t="s">
        <v>4700</v>
      </c>
      <c r="D760" s="10" t="str">
        <f t="shared" si="79"/>
        <v>2014</v>
      </c>
      <c r="E760" s="10" t="str">
        <f t="shared" si="84"/>
        <v>August</v>
      </c>
      <c r="F760" s="2">
        <v>41866</v>
      </c>
      <c r="G760" s="2">
        <v>41868</v>
      </c>
      <c r="H760" s="9" t="str">
        <f t="shared" si="80"/>
        <v>On Date</v>
      </c>
      <c r="I760" s="1" t="s">
        <v>3477</v>
      </c>
      <c r="J760" s="1" t="s">
        <v>3133</v>
      </c>
      <c r="K760" s="1" t="s">
        <v>3140</v>
      </c>
      <c r="L760" s="1" t="s">
        <v>3135</v>
      </c>
      <c r="M760" s="1" t="s">
        <v>9</v>
      </c>
      <c r="N760" s="1" t="s">
        <v>1023</v>
      </c>
      <c r="O760" s="3">
        <f t="shared" si="81"/>
        <v>1.4687999999999999</v>
      </c>
      <c r="P760" s="3">
        <v>5.76</v>
      </c>
      <c r="Q760" s="3">
        <v>2</v>
      </c>
      <c r="R760" s="3">
        <v>2.8224</v>
      </c>
      <c r="S760" s="11">
        <f t="shared" si="82"/>
        <v>225.792</v>
      </c>
      <c r="T760" t="str">
        <f t="shared" si="83"/>
        <v>PROFIT</v>
      </c>
    </row>
    <row r="761" spans="1:20" x14ac:dyDescent="0.25">
      <c r="A761" s="1" t="s">
        <v>1022</v>
      </c>
      <c r="B761" s="9" t="str">
        <f t="shared" si="78"/>
        <v>08/15/2014</v>
      </c>
      <c r="C761" s="9" t="s">
        <v>4700</v>
      </c>
      <c r="D761" s="10" t="str">
        <f t="shared" si="79"/>
        <v>2014</v>
      </c>
      <c r="E761" s="10" t="str">
        <f t="shared" si="84"/>
        <v>August</v>
      </c>
      <c r="F761" s="2">
        <v>41866</v>
      </c>
      <c r="G761" s="2">
        <v>41868</v>
      </c>
      <c r="H761" s="9" t="str">
        <f t="shared" si="80"/>
        <v>On Date</v>
      </c>
      <c r="I761" s="1" t="s">
        <v>3477</v>
      </c>
      <c r="J761" s="1" t="s">
        <v>3133</v>
      </c>
      <c r="K761" s="1" t="s">
        <v>3140</v>
      </c>
      <c r="L761" s="1" t="s">
        <v>3135</v>
      </c>
      <c r="M761" s="1" t="s">
        <v>14</v>
      </c>
      <c r="N761" s="1" t="s">
        <v>1024</v>
      </c>
      <c r="O761" s="3">
        <f t="shared" si="81"/>
        <v>2.0571999999999999</v>
      </c>
      <c r="P761" s="3">
        <v>16.68</v>
      </c>
      <c r="Q761" s="3">
        <v>6</v>
      </c>
      <c r="R761" s="3">
        <v>4.3368000000000002</v>
      </c>
      <c r="S761" s="11">
        <f t="shared" si="82"/>
        <v>346.94400000000002</v>
      </c>
      <c r="T761" t="str">
        <f t="shared" si="83"/>
        <v>PROFIT</v>
      </c>
    </row>
    <row r="762" spans="1:20" x14ac:dyDescent="0.25">
      <c r="A762" s="1" t="s">
        <v>1025</v>
      </c>
      <c r="B762" s="9" t="str">
        <f t="shared" si="78"/>
        <v>10/08/2014</v>
      </c>
      <c r="C762" s="9" t="s">
        <v>4701</v>
      </c>
      <c r="D762" s="10" t="str">
        <f t="shared" si="79"/>
        <v>2014</v>
      </c>
      <c r="E762" s="10" t="str">
        <f t="shared" si="84"/>
        <v>October</v>
      </c>
      <c r="F762" s="2">
        <v>41920</v>
      </c>
      <c r="G762" s="2">
        <v>41924</v>
      </c>
      <c r="H762" s="9" t="str">
        <f t="shared" si="80"/>
        <v>On Date</v>
      </c>
      <c r="I762" s="1" t="s">
        <v>3619</v>
      </c>
      <c r="J762" s="1" t="s">
        <v>3133</v>
      </c>
      <c r="K762" s="1" t="s">
        <v>3134</v>
      </c>
      <c r="L762" s="1" t="s">
        <v>3135</v>
      </c>
      <c r="M762" s="1" t="s">
        <v>38</v>
      </c>
      <c r="N762" s="1" t="s">
        <v>978</v>
      </c>
      <c r="O762" s="3">
        <f t="shared" si="81"/>
        <v>101.6718</v>
      </c>
      <c r="P762" s="3">
        <v>1115.9100000000001</v>
      </c>
      <c r="Q762" s="3">
        <v>9</v>
      </c>
      <c r="R762" s="3">
        <v>200.8638</v>
      </c>
      <c r="S762" s="11">
        <f t="shared" si="82"/>
        <v>16069.103999999999</v>
      </c>
      <c r="T762" t="str">
        <f t="shared" si="83"/>
        <v>PROFIT</v>
      </c>
    </row>
    <row r="763" spans="1:20" x14ac:dyDescent="0.25">
      <c r="A763" s="1" t="s">
        <v>1025</v>
      </c>
      <c r="B763" s="9" t="str">
        <f t="shared" si="78"/>
        <v>10/08/2014</v>
      </c>
      <c r="C763" s="9" t="s">
        <v>4701</v>
      </c>
      <c r="D763" s="10" t="str">
        <f t="shared" si="79"/>
        <v>2014</v>
      </c>
      <c r="E763" s="10" t="str">
        <f t="shared" si="84"/>
        <v>October</v>
      </c>
      <c r="F763" s="2">
        <v>41920</v>
      </c>
      <c r="G763" s="2">
        <v>41924</v>
      </c>
      <c r="H763" s="9" t="str">
        <f t="shared" si="80"/>
        <v>On Date</v>
      </c>
      <c r="I763" s="1" t="s">
        <v>3619</v>
      </c>
      <c r="J763" s="1" t="s">
        <v>3133</v>
      </c>
      <c r="K763" s="1" t="s">
        <v>3134</v>
      </c>
      <c r="L763" s="1" t="s">
        <v>3135</v>
      </c>
      <c r="M763" s="1" t="s">
        <v>16</v>
      </c>
      <c r="N763" s="1" t="s">
        <v>261</v>
      </c>
      <c r="O763" s="3">
        <f t="shared" si="81"/>
        <v>22.530200000000001</v>
      </c>
      <c r="P763" s="3">
        <v>128.744</v>
      </c>
      <c r="Q763" s="3">
        <v>7</v>
      </c>
      <c r="R763" s="3">
        <v>-28.967400000000001</v>
      </c>
      <c r="S763" s="11">
        <f t="shared" si="82"/>
        <v>-2317.3920000000003</v>
      </c>
      <c r="T763" t="str">
        <f t="shared" si="83"/>
        <v>LOSS</v>
      </c>
    </row>
    <row r="764" spans="1:20" x14ac:dyDescent="0.25">
      <c r="A764" s="1" t="s">
        <v>1025</v>
      </c>
      <c r="B764" s="9" t="str">
        <f t="shared" si="78"/>
        <v>10/08/2014</v>
      </c>
      <c r="C764" s="9" t="s">
        <v>4701</v>
      </c>
      <c r="D764" s="10" t="str">
        <f t="shared" si="79"/>
        <v>2014</v>
      </c>
      <c r="E764" s="10" t="str">
        <f t="shared" si="84"/>
        <v>October</v>
      </c>
      <c r="F764" s="2">
        <v>41920</v>
      </c>
      <c r="G764" s="2">
        <v>41924</v>
      </c>
      <c r="H764" s="9" t="str">
        <f t="shared" si="80"/>
        <v>On Date</v>
      </c>
      <c r="I764" s="1" t="s">
        <v>3619</v>
      </c>
      <c r="J764" s="1" t="s">
        <v>3133</v>
      </c>
      <c r="K764" s="1" t="s">
        <v>3134</v>
      </c>
      <c r="L764" s="1" t="s">
        <v>3135</v>
      </c>
      <c r="M764" s="1" t="s">
        <v>16</v>
      </c>
      <c r="N764" s="1" t="s">
        <v>1026</v>
      </c>
      <c r="O764" s="3">
        <f t="shared" si="81"/>
        <v>5.2947000000000006</v>
      </c>
      <c r="P764" s="3">
        <v>79.92</v>
      </c>
      <c r="Q764" s="3">
        <v>10</v>
      </c>
      <c r="R764" s="3">
        <v>26.972999999999999</v>
      </c>
      <c r="S764" s="11">
        <f t="shared" si="82"/>
        <v>2157.84</v>
      </c>
      <c r="T764" t="str">
        <f t="shared" si="83"/>
        <v>PROFIT</v>
      </c>
    </row>
    <row r="765" spans="1:20" x14ac:dyDescent="0.25">
      <c r="A765" s="1" t="s">
        <v>1027</v>
      </c>
      <c r="B765" s="9" t="str">
        <f t="shared" si="78"/>
        <v>01/21/2014</v>
      </c>
      <c r="C765" s="9" t="s">
        <v>4616</v>
      </c>
      <c r="D765" s="10" t="str">
        <f t="shared" si="79"/>
        <v>2014</v>
      </c>
      <c r="E765" s="10" t="str">
        <f t="shared" si="84"/>
        <v>January</v>
      </c>
      <c r="F765" s="2">
        <v>41660</v>
      </c>
      <c r="G765" s="2">
        <v>41665</v>
      </c>
      <c r="H765" s="9" t="str">
        <f t="shared" si="80"/>
        <v>On Date</v>
      </c>
      <c r="I765" s="1" t="s">
        <v>3620</v>
      </c>
      <c r="J765" s="1" t="s">
        <v>3133</v>
      </c>
      <c r="K765" s="1" t="s">
        <v>3140</v>
      </c>
      <c r="L765" s="1" t="s">
        <v>3135</v>
      </c>
      <c r="M765" s="1" t="s">
        <v>14</v>
      </c>
      <c r="N765" s="1" t="s">
        <v>106</v>
      </c>
      <c r="O765" s="3">
        <f t="shared" si="81"/>
        <v>3.2427999999999999</v>
      </c>
      <c r="P765" s="3">
        <v>24.2</v>
      </c>
      <c r="Q765" s="3">
        <v>5</v>
      </c>
      <c r="R765" s="3">
        <v>7.9859999999999998</v>
      </c>
      <c r="S765" s="11">
        <f t="shared" si="82"/>
        <v>638.88</v>
      </c>
      <c r="T765" t="str">
        <f t="shared" si="83"/>
        <v>PROFIT</v>
      </c>
    </row>
    <row r="766" spans="1:20" x14ac:dyDescent="0.25">
      <c r="A766" s="1" t="s">
        <v>1027</v>
      </c>
      <c r="B766" s="9" t="str">
        <f t="shared" si="78"/>
        <v>01/21/2014</v>
      </c>
      <c r="C766" s="9" t="s">
        <v>4616</v>
      </c>
      <c r="D766" s="10" t="str">
        <f t="shared" si="79"/>
        <v>2014</v>
      </c>
      <c r="E766" s="10" t="str">
        <f t="shared" si="84"/>
        <v>January</v>
      </c>
      <c r="F766" s="2">
        <v>41660</v>
      </c>
      <c r="G766" s="2">
        <v>41665</v>
      </c>
      <c r="H766" s="9" t="str">
        <f t="shared" si="80"/>
        <v>On Date</v>
      </c>
      <c r="I766" s="1" t="s">
        <v>3620</v>
      </c>
      <c r="J766" s="1" t="s">
        <v>3133</v>
      </c>
      <c r="K766" s="1" t="s">
        <v>3140</v>
      </c>
      <c r="L766" s="1" t="s">
        <v>3135</v>
      </c>
      <c r="M766" s="1" t="s">
        <v>16</v>
      </c>
      <c r="N766" s="1" t="s">
        <v>1028</v>
      </c>
      <c r="O766" s="3">
        <f t="shared" si="81"/>
        <v>76.494900000000001</v>
      </c>
      <c r="P766" s="3">
        <v>359.976</v>
      </c>
      <c r="Q766" s="3">
        <v>3</v>
      </c>
      <c r="R766" s="3">
        <v>130.4913</v>
      </c>
      <c r="S766" s="11">
        <f t="shared" si="82"/>
        <v>10439.304</v>
      </c>
      <c r="T766" t="str">
        <f t="shared" si="83"/>
        <v>PROFIT</v>
      </c>
    </row>
    <row r="767" spans="1:20" x14ac:dyDescent="0.25">
      <c r="A767" s="1" t="s">
        <v>1029</v>
      </c>
      <c r="B767" s="9" t="str">
        <f t="shared" si="78"/>
        <v>03/24/2014</v>
      </c>
      <c r="C767" s="9" t="s">
        <v>4221</v>
      </c>
      <c r="D767" s="10" t="str">
        <f t="shared" si="79"/>
        <v>2014</v>
      </c>
      <c r="E767" s="10" t="str">
        <f t="shared" si="84"/>
        <v>March</v>
      </c>
      <c r="F767" s="2">
        <v>41722</v>
      </c>
      <c r="G767" s="2">
        <v>41724</v>
      </c>
      <c r="H767" s="9" t="str">
        <f t="shared" si="80"/>
        <v>On Date</v>
      </c>
      <c r="I767" s="1" t="s">
        <v>3621</v>
      </c>
      <c r="J767" s="1" t="s">
        <v>3133</v>
      </c>
      <c r="K767" s="1" t="s">
        <v>3140</v>
      </c>
      <c r="L767" s="1" t="s">
        <v>3135</v>
      </c>
      <c r="M767" s="1" t="s">
        <v>12</v>
      </c>
      <c r="N767" s="1" t="s">
        <v>1030</v>
      </c>
      <c r="O767" s="3">
        <f t="shared" si="81"/>
        <v>16.947200000000002</v>
      </c>
      <c r="P767" s="3">
        <v>211.84</v>
      </c>
      <c r="Q767" s="3">
        <v>8</v>
      </c>
      <c r="R767" s="3">
        <v>76.2624</v>
      </c>
      <c r="S767" s="11">
        <f t="shared" si="82"/>
        <v>6100.9920000000002</v>
      </c>
      <c r="T767" t="str">
        <f t="shared" si="83"/>
        <v>PROFIT</v>
      </c>
    </row>
    <row r="768" spans="1:20" x14ac:dyDescent="0.25">
      <c r="A768" s="1" t="s">
        <v>1031</v>
      </c>
      <c r="B768" s="9" t="str">
        <f t="shared" si="78"/>
        <v>06/07/2012</v>
      </c>
      <c r="C768" s="9" t="s">
        <v>4424</v>
      </c>
      <c r="D768" s="10" t="str">
        <f t="shared" si="79"/>
        <v>2012</v>
      </c>
      <c r="E768" s="10" t="str">
        <f t="shared" si="84"/>
        <v>June</v>
      </c>
      <c r="F768" s="2">
        <v>41067</v>
      </c>
      <c r="G768" s="2">
        <v>41069</v>
      </c>
      <c r="H768" s="9" t="str">
        <f t="shared" si="80"/>
        <v>On Date</v>
      </c>
      <c r="I768" s="1" t="s">
        <v>3622</v>
      </c>
      <c r="J768" s="1" t="s">
        <v>3133</v>
      </c>
      <c r="K768" s="1" t="s">
        <v>3134</v>
      </c>
      <c r="L768" s="1" t="s">
        <v>3135</v>
      </c>
      <c r="M768" s="1" t="s">
        <v>18</v>
      </c>
      <c r="N768" s="1" t="s">
        <v>106</v>
      </c>
      <c r="O768" s="3">
        <f t="shared" si="81"/>
        <v>0.97760000000000002</v>
      </c>
      <c r="P768" s="3">
        <v>7.52</v>
      </c>
      <c r="Q768" s="3">
        <v>5</v>
      </c>
      <c r="R768" s="3">
        <v>2.6320000000000001</v>
      </c>
      <c r="S768" s="11">
        <f t="shared" si="82"/>
        <v>210.56</v>
      </c>
      <c r="T768" t="str">
        <f t="shared" si="83"/>
        <v>PROFIT</v>
      </c>
    </row>
    <row r="769" spans="1:20" x14ac:dyDescent="0.25">
      <c r="A769" s="1" t="s">
        <v>1032</v>
      </c>
      <c r="B769" s="9" t="str">
        <f t="shared" si="78"/>
        <v>11/12/2011</v>
      </c>
      <c r="C769" s="9" t="s">
        <v>4382</v>
      </c>
      <c r="D769" s="10" t="str">
        <f t="shared" si="79"/>
        <v>2011</v>
      </c>
      <c r="E769" s="10" t="str">
        <f t="shared" si="84"/>
        <v>November</v>
      </c>
      <c r="F769" s="2">
        <v>40859</v>
      </c>
      <c r="G769" s="2">
        <v>40863</v>
      </c>
      <c r="H769" s="9" t="str">
        <f t="shared" si="80"/>
        <v>On Date</v>
      </c>
      <c r="I769" s="1" t="s">
        <v>3441</v>
      </c>
      <c r="J769" s="1" t="s">
        <v>3133</v>
      </c>
      <c r="K769" s="1" t="s">
        <v>3134</v>
      </c>
      <c r="L769" s="1" t="s">
        <v>3135</v>
      </c>
      <c r="M769" s="1" t="s">
        <v>45</v>
      </c>
      <c r="N769" s="1" t="s">
        <v>366</v>
      </c>
      <c r="O769" s="3">
        <f t="shared" si="81"/>
        <v>3.0498000000000003</v>
      </c>
      <c r="P769" s="3">
        <v>11.96</v>
      </c>
      <c r="Q769" s="3">
        <v>2</v>
      </c>
      <c r="R769" s="3">
        <v>5.8604000000000003</v>
      </c>
      <c r="S769" s="11">
        <f t="shared" si="82"/>
        <v>468.83199999999999</v>
      </c>
      <c r="T769" t="str">
        <f t="shared" si="83"/>
        <v>PROFIT</v>
      </c>
    </row>
    <row r="770" spans="1:20" x14ac:dyDescent="0.25">
      <c r="A770" s="1" t="s">
        <v>1032</v>
      </c>
      <c r="B770" s="9" t="str">
        <f t="shared" si="78"/>
        <v>11/12/2011</v>
      </c>
      <c r="C770" s="9" t="s">
        <v>4382</v>
      </c>
      <c r="D770" s="10" t="str">
        <f t="shared" si="79"/>
        <v>2011</v>
      </c>
      <c r="E770" s="10" t="str">
        <f t="shared" si="84"/>
        <v>November</v>
      </c>
      <c r="F770" s="2">
        <v>40859</v>
      </c>
      <c r="G770" s="2">
        <v>40863</v>
      </c>
      <c r="H770" s="9" t="str">
        <f t="shared" si="80"/>
        <v>On Date</v>
      </c>
      <c r="I770" s="1" t="s">
        <v>3441</v>
      </c>
      <c r="J770" s="1" t="s">
        <v>3133</v>
      </c>
      <c r="K770" s="1" t="s">
        <v>3134</v>
      </c>
      <c r="L770" s="1" t="s">
        <v>3135</v>
      </c>
      <c r="M770" s="1" t="s">
        <v>22</v>
      </c>
      <c r="N770" s="1" t="s">
        <v>430</v>
      </c>
      <c r="O770" s="3">
        <f t="shared" si="81"/>
        <v>199.20359999999999</v>
      </c>
      <c r="P770" s="3">
        <v>629.06399999999996</v>
      </c>
      <c r="Q770" s="3">
        <v>3</v>
      </c>
      <c r="R770" s="3">
        <v>31.453199999999999</v>
      </c>
      <c r="S770" s="11">
        <f t="shared" si="82"/>
        <v>2516.2559999999999</v>
      </c>
      <c r="T770" t="str">
        <f t="shared" si="83"/>
        <v>PROFIT</v>
      </c>
    </row>
    <row r="771" spans="1:20" x14ac:dyDescent="0.25">
      <c r="A771" s="1" t="s">
        <v>1033</v>
      </c>
      <c r="B771" s="9" t="str">
        <f t="shared" ref="B771:B834" si="85">TEXT(F771,"mm/dd/yyyy")</f>
        <v>10/13/2014</v>
      </c>
      <c r="C771" s="9" t="s">
        <v>4647</v>
      </c>
      <c r="D771" s="10" t="str">
        <f t="shared" ref="D771:D834" si="86">RIGHT(C771,4)</f>
        <v>2014</v>
      </c>
      <c r="E771" s="10" t="str">
        <f t="shared" si="84"/>
        <v>October</v>
      </c>
      <c r="F771" s="2">
        <v>41925</v>
      </c>
      <c r="G771" s="2">
        <v>41931</v>
      </c>
      <c r="H771" s="9" t="str">
        <f t="shared" ref="H771:H834" si="87">IF(_xlfn.DAYS(G771,F771)&lt;=5,"On Date","Delay")</f>
        <v>Delay</v>
      </c>
      <c r="I771" s="1" t="s">
        <v>3623</v>
      </c>
      <c r="J771" s="1" t="s">
        <v>3133</v>
      </c>
      <c r="K771" s="1" t="s">
        <v>3238</v>
      </c>
      <c r="L771" s="1" t="s">
        <v>3154</v>
      </c>
      <c r="M771" s="1" t="s">
        <v>38</v>
      </c>
      <c r="N771" s="1" t="s">
        <v>1034</v>
      </c>
      <c r="O771" s="3">
        <f t="shared" ref="O771:O834" si="88">(P771/Q771)-(R771/Q771)</f>
        <v>99.960000000000008</v>
      </c>
      <c r="P771" s="3">
        <v>595</v>
      </c>
      <c r="Q771" s="3">
        <v>5</v>
      </c>
      <c r="R771" s="3">
        <v>95.2</v>
      </c>
      <c r="S771" s="11">
        <f t="shared" ref="S771:S834" si="89">R771*80</f>
        <v>7616</v>
      </c>
      <c r="T771" t="str">
        <f t="shared" ref="T771:T834" si="90">IF(S771:S3973&lt;0,"LOSS","PROFIT")</f>
        <v>PROFIT</v>
      </c>
    </row>
    <row r="772" spans="1:20" x14ac:dyDescent="0.25">
      <c r="A772" s="1" t="s">
        <v>1033</v>
      </c>
      <c r="B772" s="9" t="str">
        <f t="shared" si="85"/>
        <v>10/13/2014</v>
      </c>
      <c r="C772" s="9" t="s">
        <v>4647</v>
      </c>
      <c r="D772" s="10" t="str">
        <f t="shared" si="86"/>
        <v>2014</v>
      </c>
      <c r="E772" s="10" t="str">
        <f t="shared" si="84"/>
        <v>October</v>
      </c>
      <c r="F772" s="2">
        <v>41925</v>
      </c>
      <c r="G772" s="2">
        <v>41931</v>
      </c>
      <c r="H772" s="9" t="str">
        <f t="shared" si="87"/>
        <v>Delay</v>
      </c>
      <c r="I772" s="1" t="s">
        <v>3623</v>
      </c>
      <c r="J772" s="1" t="s">
        <v>3133</v>
      </c>
      <c r="K772" s="1" t="s">
        <v>3238</v>
      </c>
      <c r="L772" s="1" t="s">
        <v>3154</v>
      </c>
      <c r="M772" s="1" t="s">
        <v>18</v>
      </c>
      <c r="N772" s="1" t="s">
        <v>842</v>
      </c>
      <c r="O772" s="3">
        <f t="shared" si="88"/>
        <v>16.64</v>
      </c>
      <c r="P772" s="3">
        <v>79.872</v>
      </c>
      <c r="Q772" s="3">
        <v>3</v>
      </c>
      <c r="R772" s="3">
        <v>29.952000000000002</v>
      </c>
      <c r="S772" s="11">
        <f t="shared" si="89"/>
        <v>2396.1600000000003</v>
      </c>
      <c r="T772" t="str">
        <f t="shared" si="90"/>
        <v>PROFIT</v>
      </c>
    </row>
    <row r="773" spans="1:20" x14ac:dyDescent="0.25">
      <c r="A773" s="1" t="s">
        <v>1035</v>
      </c>
      <c r="B773" s="9" t="str">
        <f t="shared" si="85"/>
        <v>05/22/2013</v>
      </c>
      <c r="C773" s="9" t="s">
        <v>4297</v>
      </c>
      <c r="D773" s="10" t="str">
        <f t="shared" si="86"/>
        <v>2013</v>
      </c>
      <c r="E773" s="10" t="str">
        <f t="shared" si="84"/>
        <v>May</v>
      </c>
      <c r="F773" s="2">
        <v>41416</v>
      </c>
      <c r="G773" s="2">
        <v>41423</v>
      </c>
      <c r="H773" s="9" t="str">
        <f t="shared" si="87"/>
        <v>Delay</v>
      </c>
      <c r="I773" s="1" t="s">
        <v>3624</v>
      </c>
      <c r="J773" s="1" t="s">
        <v>3133</v>
      </c>
      <c r="K773" s="1" t="s">
        <v>3239</v>
      </c>
      <c r="L773" s="1" t="s">
        <v>3170</v>
      </c>
      <c r="M773" s="1" t="s">
        <v>510</v>
      </c>
      <c r="N773" s="1" t="s">
        <v>1036</v>
      </c>
      <c r="O773" s="3">
        <f t="shared" si="88"/>
        <v>221.66700000000003</v>
      </c>
      <c r="P773" s="3">
        <v>2396.4</v>
      </c>
      <c r="Q773" s="3">
        <v>10</v>
      </c>
      <c r="R773" s="3">
        <v>179.73</v>
      </c>
      <c r="S773" s="11">
        <f t="shared" si="89"/>
        <v>14378.4</v>
      </c>
      <c r="T773" t="str">
        <f t="shared" si="90"/>
        <v>PROFIT</v>
      </c>
    </row>
    <row r="774" spans="1:20" x14ac:dyDescent="0.25">
      <c r="A774" s="1" t="s">
        <v>1037</v>
      </c>
      <c r="B774" s="9" t="str">
        <f t="shared" si="85"/>
        <v>11/10/2014</v>
      </c>
      <c r="C774" s="9" t="s">
        <v>4100</v>
      </c>
      <c r="D774" s="10" t="str">
        <f t="shared" si="86"/>
        <v>2014</v>
      </c>
      <c r="E774" s="10" t="str">
        <f t="shared" si="84"/>
        <v>November</v>
      </c>
      <c r="F774" s="2">
        <v>41953</v>
      </c>
      <c r="G774" s="2">
        <v>41958</v>
      </c>
      <c r="H774" s="9" t="str">
        <f t="shared" si="87"/>
        <v>On Date</v>
      </c>
      <c r="I774" s="1" t="s">
        <v>3625</v>
      </c>
      <c r="J774" s="1" t="s">
        <v>3133</v>
      </c>
      <c r="K774" s="1" t="s">
        <v>3240</v>
      </c>
      <c r="L774" s="1" t="s">
        <v>3135</v>
      </c>
      <c r="M774" s="1" t="s">
        <v>28</v>
      </c>
      <c r="N774" s="1" t="s">
        <v>608</v>
      </c>
      <c r="O774" s="3">
        <f t="shared" si="88"/>
        <v>30.191000000000003</v>
      </c>
      <c r="P774" s="3">
        <v>63.56</v>
      </c>
      <c r="Q774" s="3">
        <v>2</v>
      </c>
      <c r="R774" s="3">
        <v>3.1779999999999999</v>
      </c>
      <c r="S774" s="11">
        <f t="shared" si="89"/>
        <v>254.24</v>
      </c>
      <c r="T774" t="str">
        <f t="shared" si="90"/>
        <v>PROFIT</v>
      </c>
    </row>
    <row r="775" spans="1:20" x14ac:dyDescent="0.25">
      <c r="A775" s="1" t="s">
        <v>1037</v>
      </c>
      <c r="B775" s="9" t="str">
        <f t="shared" si="85"/>
        <v>11/10/2014</v>
      </c>
      <c r="C775" s="9" t="s">
        <v>4100</v>
      </c>
      <c r="D775" s="10" t="str">
        <f t="shared" si="86"/>
        <v>2014</v>
      </c>
      <c r="E775" s="10" t="str">
        <f t="shared" si="84"/>
        <v>November</v>
      </c>
      <c r="F775" s="2">
        <v>41953</v>
      </c>
      <c r="G775" s="2">
        <v>41958</v>
      </c>
      <c r="H775" s="9" t="str">
        <f t="shared" si="87"/>
        <v>On Date</v>
      </c>
      <c r="I775" s="1" t="s">
        <v>3625</v>
      </c>
      <c r="J775" s="1" t="s">
        <v>3133</v>
      </c>
      <c r="K775" s="1" t="s">
        <v>3240</v>
      </c>
      <c r="L775" s="1" t="s">
        <v>3135</v>
      </c>
      <c r="M775" s="1" t="s">
        <v>38</v>
      </c>
      <c r="N775" s="1" t="s">
        <v>1038</v>
      </c>
      <c r="O775" s="3">
        <f t="shared" si="88"/>
        <v>55.994399999999992</v>
      </c>
      <c r="P775" s="3">
        <v>99.99</v>
      </c>
      <c r="Q775" s="3">
        <v>1</v>
      </c>
      <c r="R775" s="3">
        <v>43.995600000000003</v>
      </c>
      <c r="S775" s="11">
        <f t="shared" si="89"/>
        <v>3519.6480000000001</v>
      </c>
      <c r="T775" t="str">
        <f t="shared" si="90"/>
        <v>PROFIT</v>
      </c>
    </row>
    <row r="776" spans="1:20" x14ac:dyDescent="0.25">
      <c r="A776" s="1" t="s">
        <v>1039</v>
      </c>
      <c r="B776" s="9" t="str">
        <f t="shared" si="85"/>
        <v>05/14/2014</v>
      </c>
      <c r="C776" s="9" t="s">
        <v>4449</v>
      </c>
      <c r="D776" s="10" t="str">
        <f t="shared" si="86"/>
        <v>2014</v>
      </c>
      <c r="E776" s="10" t="str">
        <f t="shared" si="84"/>
        <v>May</v>
      </c>
      <c r="F776" s="2">
        <v>41773</v>
      </c>
      <c r="G776" s="2">
        <v>41780</v>
      </c>
      <c r="H776" s="9" t="str">
        <f t="shared" si="87"/>
        <v>Delay</v>
      </c>
      <c r="I776" s="1" t="s">
        <v>3626</v>
      </c>
      <c r="J776" s="1" t="s">
        <v>3133</v>
      </c>
      <c r="K776" s="1" t="s">
        <v>3140</v>
      </c>
      <c r="L776" s="1" t="s">
        <v>3135</v>
      </c>
      <c r="M776" s="1" t="s">
        <v>9</v>
      </c>
      <c r="N776" s="1" t="s">
        <v>10</v>
      </c>
      <c r="O776" s="3">
        <f t="shared" si="88"/>
        <v>3.8742999999999994</v>
      </c>
      <c r="P776" s="3">
        <v>58.48</v>
      </c>
      <c r="Q776" s="3">
        <v>8</v>
      </c>
      <c r="R776" s="3">
        <v>27.485600000000002</v>
      </c>
      <c r="S776" s="11">
        <f t="shared" si="89"/>
        <v>2198.848</v>
      </c>
      <c r="T776" t="str">
        <f t="shared" si="90"/>
        <v>PROFIT</v>
      </c>
    </row>
    <row r="777" spans="1:20" x14ac:dyDescent="0.25">
      <c r="A777" s="1" t="s">
        <v>1040</v>
      </c>
      <c r="B777" s="9" t="str">
        <f t="shared" si="85"/>
        <v>12/29/2014</v>
      </c>
      <c r="C777" s="9" t="s">
        <v>4593</v>
      </c>
      <c r="D777" s="10" t="str">
        <f t="shared" si="86"/>
        <v>2015</v>
      </c>
      <c r="E777" s="10" t="str">
        <f t="shared" si="84"/>
        <v>December</v>
      </c>
      <c r="F777" s="2">
        <v>42002</v>
      </c>
      <c r="G777" s="2">
        <v>42007</v>
      </c>
      <c r="H777" s="9" t="str">
        <f t="shared" si="87"/>
        <v>On Date</v>
      </c>
      <c r="I777" s="1" t="s">
        <v>3627</v>
      </c>
      <c r="J777" s="1" t="s">
        <v>3133</v>
      </c>
      <c r="K777" s="1" t="s">
        <v>3136</v>
      </c>
      <c r="L777" s="1" t="s">
        <v>3137</v>
      </c>
      <c r="M777" s="1" t="s">
        <v>12</v>
      </c>
      <c r="N777" s="1" t="s">
        <v>331</v>
      </c>
      <c r="O777" s="3">
        <f t="shared" si="88"/>
        <v>2.1830000000000003</v>
      </c>
      <c r="P777" s="3">
        <v>7.4</v>
      </c>
      <c r="Q777" s="3">
        <v>2</v>
      </c>
      <c r="R777" s="3">
        <v>3.0339999999999998</v>
      </c>
      <c r="S777" s="11">
        <f t="shared" si="89"/>
        <v>242.71999999999997</v>
      </c>
      <c r="T777" t="str">
        <f t="shared" si="90"/>
        <v>PROFIT</v>
      </c>
    </row>
    <row r="778" spans="1:20" x14ac:dyDescent="0.25">
      <c r="A778" s="1" t="s">
        <v>1041</v>
      </c>
      <c r="B778" s="9" t="str">
        <f t="shared" si="85"/>
        <v>07/04/2014</v>
      </c>
      <c r="C778" s="9" t="s">
        <v>4702</v>
      </c>
      <c r="D778" s="10" t="str">
        <f t="shared" si="86"/>
        <v>2014</v>
      </c>
      <c r="E778" s="10" t="str">
        <f t="shared" si="84"/>
        <v>July</v>
      </c>
      <c r="F778" s="2">
        <v>41824</v>
      </c>
      <c r="G778" s="2">
        <v>41831</v>
      </c>
      <c r="H778" s="9" t="str">
        <f t="shared" si="87"/>
        <v>Delay</v>
      </c>
      <c r="I778" s="1" t="s">
        <v>3495</v>
      </c>
      <c r="J778" s="1" t="s">
        <v>3133</v>
      </c>
      <c r="K778" s="1" t="s">
        <v>3191</v>
      </c>
      <c r="L778" s="1" t="s">
        <v>3154</v>
      </c>
      <c r="M778" s="1" t="s">
        <v>12</v>
      </c>
      <c r="N778" s="1" t="s">
        <v>1042</v>
      </c>
      <c r="O778" s="3">
        <f t="shared" si="88"/>
        <v>47.913500000000006</v>
      </c>
      <c r="P778" s="3">
        <v>545.85</v>
      </c>
      <c r="Q778" s="3">
        <v>9</v>
      </c>
      <c r="R778" s="3">
        <v>114.6285</v>
      </c>
      <c r="S778" s="11">
        <f t="shared" si="89"/>
        <v>9170.2800000000007</v>
      </c>
      <c r="T778" t="str">
        <f t="shared" si="90"/>
        <v>PROFIT</v>
      </c>
    </row>
    <row r="779" spans="1:20" x14ac:dyDescent="0.25">
      <c r="A779" s="1" t="s">
        <v>1043</v>
      </c>
      <c r="B779" s="9" t="str">
        <f t="shared" si="85"/>
        <v>11/18/2011</v>
      </c>
      <c r="C779" s="9" t="s">
        <v>4703</v>
      </c>
      <c r="D779" s="10" t="str">
        <f t="shared" si="86"/>
        <v>2011</v>
      </c>
      <c r="E779" s="10" t="str">
        <f t="shared" si="84"/>
        <v>November</v>
      </c>
      <c r="F779" s="2">
        <v>40865</v>
      </c>
      <c r="G779" s="2">
        <v>40867</v>
      </c>
      <c r="H779" s="9" t="str">
        <f t="shared" si="87"/>
        <v>On Date</v>
      </c>
      <c r="I779" s="1" t="s">
        <v>3628</v>
      </c>
      <c r="J779" s="1" t="s">
        <v>3133</v>
      </c>
      <c r="K779" s="1" t="s">
        <v>3172</v>
      </c>
      <c r="L779" s="1" t="s">
        <v>3147</v>
      </c>
      <c r="M779" s="1" t="s">
        <v>22</v>
      </c>
      <c r="N779" s="1" t="s">
        <v>1044</v>
      </c>
      <c r="O779" s="3">
        <f t="shared" si="88"/>
        <v>122.6232</v>
      </c>
      <c r="P779" s="3">
        <v>145.97999999999999</v>
      </c>
      <c r="Q779" s="3">
        <v>2</v>
      </c>
      <c r="R779" s="3">
        <v>-99.266400000000004</v>
      </c>
      <c r="S779" s="11">
        <f t="shared" si="89"/>
        <v>-7941.3119999999999</v>
      </c>
      <c r="T779" t="str">
        <f t="shared" si="90"/>
        <v>LOSS</v>
      </c>
    </row>
    <row r="780" spans="1:20" x14ac:dyDescent="0.25">
      <c r="A780" s="1" t="s">
        <v>1043</v>
      </c>
      <c r="B780" s="9" t="str">
        <f t="shared" si="85"/>
        <v>11/18/2011</v>
      </c>
      <c r="C780" s="9" t="s">
        <v>4703</v>
      </c>
      <c r="D780" s="10" t="str">
        <f t="shared" si="86"/>
        <v>2011</v>
      </c>
      <c r="E780" s="10" t="str">
        <f t="shared" ref="E780:E843" si="91">TEXT(B780,"mmmm")</f>
        <v>November</v>
      </c>
      <c r="F780" s="2">
        <v>40865</v>
      </c>
      <c r="G780" s="2">
        <v>40867</v>
      </c>
      <c r="H780" s="9" t="str">
        <f t="shared" si="87"/>
        <v>On Date</v>
      </c>
      <c r="I780" s="1" t="s">
        <v>3628</v>
      </c>
      <c r="J780" s="1" t="s">
        <v>3133</v>
      </c>
      <c r="K780" s="1" t="s">
        <v>3172</v>
      </c>
      <c r="L780" s="1" t="s">
        <v>3147</v>
      </c>
      <c r="M780" s="1" t="s">
        <v>45</v>
      </c>
      <c r="N780" s="1" t="s">
        <v>1045</v>
      </c>
      <c r="O780" s="3">
        <f t="shared" si="88"/>
        <v>5.8187999999999995</v>
      </c>
      <c r="P780" s="3">
        <v>35.808</v>
      </c>
      <c r="Q780" s="3">
        <v>4</v>
      </c>
      <c r="R780" s="3">
        <v>12.5328</v>
      </c>
      <c r="S780" s="11">
        <f t="shared" si="89"/>
        <v>1002.624</v>
      </c>
      <c r="T780" t="str">
        <f t="shared" si="90"/>
        <v>PROFIT</v>
      </c>
    </row>
    <row r="781" spans="1:20" x14ac:dyDescent="0.25">
      <c r="A781" s="1" t="s">
        <v>1046</v>
      </c>
      <c r="B781" s="9" t="str">
        <f t="shared" si="85"/>
        <v>09/25/2012</v>
      </c>
      <c r="C781" s="9" t="s">
        <v>4142</v>
      </c>
      <c r="D781" s="10" t="str">
        <f t="shared" si="86"/>
        <v>2012</v>
      </c>
      <c r="E781" s="10" t="str">
        <f t="shared" si="91"/>
        <v>September</v>
      </c>
      <c r="F781" s="2">
        <v>41177</v>
      </c>
      <c r="G781" s="2">
        <v>41183</v>
      </c>
      <c r="H781" s="9" t="str">
        <f t="shared" si="87"/>
        <v>Delay</v>
      </c>
      <c r="I781" s="1" t="s">
        <v>3629</v>
      </c>
      <c r="J781" s="1" t="s">
        <v>3133</v>
      </c>
      <c r="K781" s="1" t="s">
        <v>3134</v>
      </c>
      <c r="L781" s="1" t="s">
        <v>3135</v>
      </c>
      <c r="M781" s="1" t="s">
        <v>87</v>
      </c>
      <c r="N781" s="1" t="s">
        <v>1047</v>
      </c>
      <c r="O781" s="3">
        <f t="shared" si="88"/>
        <v>4.6322000000000001</v>
      </c>
      <c r="P781" s="3">
        <v>17.48</v>
      </c>
      <c r="Q781" s="3">
        <v>2</v>
      </c>
      <c r="R781" s="3">
        <v>8.2156000000000002</v>
      </c>
      <c r="S781" s="11">
        <f t="shared" si="89"/>
        <v>657.24800000000005</v>
      </c>
      <c r="T781" t="str">
        <f t="shared" si="90"/>
        <v>PROFIT</v>
      </c>
    </row>
    <row r="782" spans="1:20" x14ac:dyDescent="0.25">
      <c r="A782" s="1" t="s">
        <v>1048</v>
      </c>
      <c r="B782" s="9" t="str">
        <f t="shared" si="85"/>
        <v>11/06/2013</v>
      </c>
      <c r="C782" s="9" t="s">
        <v>4093</v>
      </c>
      <c r="D782" s="10" t="str">
        <f t="shared" si="86"/>
        <v>2013</v>
      </c>
      <c r="E782" s="10" t="str">
        <f t="shared" si="91"/>
        <v>November</v>
      </c>
      <c r="F782" s="2">
        <v>41584</v>
      </c>
      <c r="G782" s="2">
        <v>41589</v>
      </c>
      <c r="H782" s="9" t="str">
        <f t="shared" si="87"/>
        <v>On Date</v>
      </c>
      <c r="I782" s="1" t="s">
        <v>3524</v>
      </c>
      <c r="J782" s="1" t="s">
        <v>3133</v>
      </c>
      <c r="K782" s="1" t="s">
        <v>3152</v>
      </c>
      <c r="L782" s="1" t="s">
        <v>3135</v>
      </c>
      <c r="M782" s="1" t="s">
        <v>18</v>
      </c>
      <c r="N782" s="1" t="s">
        <v>1049</v>
      </c>
      <c r="O782" s="3">
        <f t="shared" si="88"/>
        <v>3.8584000000000001</v>
      </c>
      <c r="P782" s="3">
        <v>29.12</v>
      </c>
      <c r="Q782" s="3">
        <v>5</v>
      </c>
      <c r="R782" s="3">
        <v>9.8279999999999994</v>
      </c>
      <c r="S782" s="11">
        <f t="shared" si="89"/>
        <v>786.24</v>
      </c>
      <c r="T782" t="str">
        <f t="shared" si="90"/>
        <v>PROFIT</v>
      </c>
    </row>
    <row r="783" spans="1:20" x14ac:dyDescent="0.25">
      <c r="A783" s="1" t="s">
        <v>1050</v>
      </c>
      <c r="B783" s="9" t="str">
        <f t="shared" si="85"/>
        <v>07/11/2012</v>
      </c>
      <c r="C783" s="9" t="s">
        <v>4704</v>
      </c>
      <c r="D783" s="10" t="str">
        <f t="shared" si="86"/>
        <v>2012</v>
      </c>
      <c r="E783" s="10" t="str">
        <f t="shared" si="91"/>
        <v>July</v>
      </c>
      <c r="F783" s="2">
        <v>41101</v>
      </c>
      <c r="G783" s="2">
        <v>41103</v>
      </c>
      <c r="H783" s="9" t="str">
        <f t="shared" si="87"/>
        <v>On Date</v>
      </c>
      <c r="I783" s="1" t="s">
        <v>3630</v>
      </c>
      <c r="J783" s="1" t="s">
        <v>3133</v>
      </c>
      <c r="K783" s="1" t="s">
        <v>3136</v>
      </c>
      <c r="L783" s="1" t="s">
        <v>3137</v>
      </c>
      <c r="M783" s="1" t="s">
        <v>45</v>
      </c>
      <c r="N783" s="1" t="s">
        <v>1051</v>
      </c>
      <c r="O783" s="3">
        <f t="shared" si="88"/>
        <v>5.4945000000000004</v>
      </c>
      <c r="P783" s="3">
        <v>29.97</v>
      </c>
      <c r="Q783" s="3">
        <v>3</v>
      </c>
      <c r="R783" s="3">
        <v>13.486499999999999</v>
      </c>
      <c r="S783" s="11">
        <f t="shared" si="89"/>
        <v>1078.92</v>
      </c>
      <c r="T783" t="str">
        <f t="shared" si="90"/>
        <v>PROFIT</v>
      </c>
    </row>
    <row r="784" spans="1:20" x14ac:dyDescent="0.25">
      <c r="A784" s="1" t="s">
        <v>1050</v>
      </c>
      <c r="B784" s="9" t="str">
        <f t="shared" si="85"/>
        <v>07/11/2012</v>
      </c>
      <c r="C784" s="9" t="s">
        <v>4704</v>
      </c>
      <c r="D784" s="10" t="str">
        <f t="shared" si="86"/>
        <v>2012</v>
      </c>
      <c r="E784" s="10" t="str">
        <f t="shared" si="91"/>
        <v>July</v>
      </c>
      <c r="F784" s="2">
        <v>41101</v>
      </c>
      <c r="G784" s="2">
        <v>41103</v>
      </c>
      <c r="H784" s="9" t="str">
        <f t="shared" si="87"/>
        <v>On Date</v>
      </c>
      <c r="I784" s="1" t="s">
        <v>3630</v>
      </c>
      <c r="J784" s="1" t="s">
        <v>3133</v>
      </c>
      <c r="K784" s="1" t="s">
        <v>3136</v>
      </c>
      <c r="L784" s="1" t="s">
        <v>3137</v>
      </c>
      <c r="M784" s="1" t="s">
        <v>18</v>
      </c>
      <c r="N784" s="1" t="s">
        <v>474</v>
      </c>
      <c r="O784" s="3">
        <f t="shared" si="88"/>
        <v>21.309599999999996</v>
      </c>
      <c r="P784" s="3">
        <v>98.352000000000004</v>
      </c>
      <c r="Q784" s="3">
        <v>3</v>
      </c>
      <c r="R784" s="3">
        <v>34.423200000000001</v>
      </c>
      <c r="S784" s="11">
        <f t="shared" si="89"/>
        <v>2753.8560000000002</v>
      </c>
      <c r="T784" t="str">
        <f t="shared" si="90"/>
        <v>PROFIT</v>
      </c>
    </row>
    <row r="785" spans="1:20" x14ac:dyDescent="0.25">
      <c r="A785" s="1" t="s">
        <v>1052</v>
      </c>
      <c r="B785" s="9" t="str">
        <f t="shared" si="85"/>
        <v>11/04/2013</v>
      </c>
      <c r="C785" s="9" t="s">
        <v>4021</v>
      </c>
      <c r="D785" s="10" t="str">
        <f t="shared" si="86"/>
        <v>2013</v>
      </c>
      <c r="E785" s="10" t="str">
        <f t="shared" si="91"/>
        <v>November</v>
      </c>
      <c r="F785" s="2">
        <v>41582</v>
      </c>
      <c r="G785" s="2">
        <v>41585</v>
      </c>
      <c r="H785" s="9" t="str">
        <f t="shared" si="87"/>
        <v>On Date</v>
      </c>
      <c r="I785" s="1" t="s">
        <v>3478</v>
      </c>
      <c r="J785" s="1" t="s">
        <v>3133</v>
      </c>
      <c r="K785" s="1" t="s">
        <v>3134</v>
      </c>
      <c r="L785" s="1" t="s">
        <v>3135</v>
      </c>
      <c r="M785" s="1" t="s">
        <v>72</v>
      </c>
      <c r="N785" s="1" t="s">
        <v>1053</v>
      </c>
      <c r="O785" s="3">
        <f t="shared" si="88"/>
        <v>123.7509</v>
      </c>
      <c r="P785" s="3">
        <v>217.584</v>
      </c>
      <c r="Q785" s="3">
        <v>2</v>
      </c>
      <c r="R785" s="3">
        <v>-29.9178</v>
      </c>
      <c r="S785" s="11">
        <f t="shared" si="89"/>
        <v>-2393.424</v>
      </c>
      <c r="T785" t="str">
        <f t="shared" si="90"/>
        <v>LOSS</v>
      </c>
    </row>
    <row r="786" spans="1:20" x14ac:dyDescent="0.25">
      <c r="A786" s="1" t="s">
        <v>1052</v>
      </c>
      <c r="B786" s="9" t="str">
        <f t="shared" si="85"/>
        <v>11/04/2013</v>
      </c>
      <c r="C786" s="9" t="s">
        <v>4021</v>
      </c>
      <c r="D786" s="10" t="str">
        <f t="shared" si="86"/>
        <v>2013</v>
      </c>
      <c r="E786" s="10" t="str">
        <f t="shared" si="91"/>
        <v>November</v>
      </c>
      <c r="F786" s="2">
        <v>41582</v>
      </c>
      <c r="G786" s="2">
        <v>41585</v>
      </c>
      <c r="H786" s="9" t="str">
        <f t="shared" si="87"/>
        <v>On Date</v>
      </c>
      <c r="I786" s="1" t="s">
        <v>3478</v>
      </c>
      <c r="J786" s="1" t="s">
        <v>3133</v>
      </c>
      <c r="K786" s="1" t="s">
        <v>3134</v>
      </c>
      <c r="L786" s="1" t="s">
        <v>3135</v>
      </c>
      <c r="M786" s="1" t="s">
        <v>38</v>
      </c>
      <c r="N786" s="1" t="s">
        <v>1054</v>
      </c>
      <c r="O786" s="3">
        <f t="shared" si="88"/>
        <v>10.7835</v>
      </c>
      <c r="P786" s="3">
        <v>82.95</v>
      </c>
      <c r="Q786" s="3">
        <v>5</v>
      </c>
      <c r="R786" s="3">
        <v>29.032499999999999</v>
      </c>
      <c r="S786" s="11">
        <f t="shared" si="89"/>
        <v>2322.6</v>
      </c>
      <c r="T786" t="str">
        <f t="shared" si="90"/>
        <v>PROFIT</v>
      </c>
    </row>
    <row r="787" spans="1:20" x14ac:dyDescent="0.25">
      <c r="A787" s="1" t="s">
        <v>1052</v>
      </c>
      <c r="B787" s="9" t="str">
        <f t="shared" si="85"/>
        <v>11/04/2013</v>
      </c>
      <c r="C787" s="9" t="s">
        <v>4021</v>
      </c>
      <c r="D787" s="10" t="str">
        <f t="shared" si="86"/>
        <v>2013</v>
      </c>
      <c r="E787" s="10" t="str">
        <f t="shared" si="91"/>
        <v>November</v>
      </c>
      <c r="F787" s="2">
        <v>41582</v>
      </c>
      <c r="G787" s="2">
        <v>41585</v>
      </c>
      <c r="H787" s="9" t="str">
        <f t="shared" si="87"/>
        <v>On Date</v>
      </c>
      <c r="I787" s="1" t="s">
        <v>3478</v>
      </c>
      <c r="J787" s="1" t="s">
        <v>3133</v>
      </c>
      <c r="K787" s="1" t="s">
        <v>3134</v>
      </c>
      <c r="L787" s="1" t="s">
        <v>3135</v>
      </c>
      <c r="M787" s="1" t="s">
        <v>9</v>
      </c>
      <c r="N787" s="1" t="s">
        <v>1055</v>
      </c>
      <c r="O787" s="3">
        <f t="shared" si="88"/>
        <v>6.6408999999999994</v>
      </c>
      <c r="P787" s="3">
        <v>87.71</v>
      </c>
      <c r="Q787" s="3">
        <v>7</v>
      </c>
      <c r="R787" s="3">
        <v>41.223700000000001</v>
      </c>
      <c r="S787" s="11">
        <f t="shared" si="89"/>
        <v>3297.8960000000002</v>
      </c>
      <c r="T787" t="str">
        <f t="shared" si="90"/>
        <v>PROFIT</v>
      </c>
    </row>
    <row r="788" spans="1:20" x14ac:dyDescent="0.25">
      <c r="A788" s="1" t="s">
        <v>1052</v>
      </c>
      <c r="B788" s="9" t="str">
        <f t="shared" si="85"/>
        <v>11/04/2013</v>
      </c>
      <c r="C788" s="9" t="s">
        <v>4021</v>
      </c>
      <c r="D788" s="10" t="str">
        <f t="shared" si="86"/>
        <v>2013</v>
      </c>
      <c r="E788" s="10" t="str">
        <f t="shared" si="91"/>
        <v>November</v>
      </c>
      <c r="F788" s="2">
        <v>41582</v>
      </c>
      <c r="G788" s="2">
        <v>41585</v>
      </c>
      <c r="H788" s="9" t="str">
        <f t="shared" si="87"/>
        <v>On Date</v>
      </c>
      <c r="I788" s="1" t="s">
        <v>3478</v>
      </c>
      <c r="J788" s="1" t="s">
        <v>3133</v>
      </c>
      <c r="K788" s="1" t="s">
        <v>3134</v>
      </c>
      <c r="L788" s="1" t="s">
        <v>3135</v>
      </c>
      <c r="M788" s="1" t="s">
        <v>20</v>
      </c>
      <c r="N788" s="1" t="s">
        <v>1056</v>
      </c>
      <c r="O788" s="3">
        <f t="shared" si="88"/>
        <v>167.97570000000002</v>
      </c>
      <c r="P788" s="3">
        <v>1101.48</v>
      </c>
      <c r="Q788" s="3">
        <v>4</v>
      </c>
      <c r="R788" s="3">
        <v>429.5772</v>
      </c>
      <c r="S788" s="11">
        <f t="shared" si="89"/>
        <v>34366.175999999999</v>
      </c>
      <c r="T788" t="str">
        <f t="shared" si="90"/>
        <v>PROFIT</v>
      </c>
    </row>
    <row r="789" spans="1:20" x14ac:dyDescent="0.25">
      <c r="A789" s="1" t="s">
        <v>1057</v>
      </c>
      <c r="B789" s="9" t="str">
        <f t="shared" si="85"/>
        <v>09/05/2014</v>
      </c>
      <c r="C789" s="9" t="s">
        <v>4705</v>
      </c>
      <c r="D789" s="10" t="str">
        <f t="shared" si="86"/>
        <v>2014</v>
      </c>
      <c r="E789" s="10" t="str">
        <f t="shared" si="91"/>
        <v>September</v>
      </c>
      <c r="F789" s="2">
        <v>41887</v>
      </c>
      <c r="G789" s="2">
        <v>41891</v>
      </c>
      <c r="H789" s="9" t="str">
        <f t="shared" si="87"/>
        <v>On Date</v>
      </c>
      <c r="I789" s="1" t="s">
        <v>3631</v>
      </c>
      <c r="J789" s="1" t="s">
        <v>3133</v>
      </c>
      <c r="K789" s="1" t="s">
        <v>3134</v>
      </c>
      <c r="L789" s="1" t="s">
        <v>3135</v>
      </c>
      <c r="M789" s="1" t="s">
        <v>22</v>
      </c>
      <c r="N789" s="1" t="s">
        <v>1058</v>
      </c>
      <c r="O789" s="3">
        <f t="shared" si="88"/>
        <v>473.84280000000007</v>
      </c>
      <c r="P789" s="3">
        <v>1322.3520000000001</v>
      </c>
      <c r="Q789" s="3">
        <v>3</v>
      </c>
      <c r="R789" s="3">
        <v>-99.176400000000001</v>
      </c>
      <c r="S789" s="11">
        <f t="shared" si="89"/>
        <v>-7934.1120000000001</v>
      </c>
      <c r="T789" t="str">
        <f t="shared" si="90"/>
        <v>LOSS</v>
      </c>
    </row>
    <row r="790" spans="1:20" x14ac:dyDescent="0.25">
      <c r="A790" s="1" t="s">
        <v>1059</v>
      </c>
      <c r="B790" s="9" t="str">
        <f t="shared" si="85"/>
        <v>12/25/2014</v>
      </c>
      <c r="C790" s="9" t="s">
        <v>4706</v>
      </c>
      <c r="D790" s="10" t="str">
        <f t="shared" si="86"/>
        <v>2015</v>
      </c>
      <c r="E790" s="10" t="str">
        <f t="shared" si="91"/>
        <v>December</v>
      </c>
      <c r="F790" s="2">
        <v>41998</v>
      </c>
      <c r="G790" s="2">
        <v>42005</v>
      </c>
      <c r="H790" s="9" t="str">
        <f t="shared" si="87"/>
        <v>Delay</v>
      </c>
      <c r="I790" s="1" t="s">
        <v>3351</v>
      </c>
      <c r="J790" s="1" t="s">
        <v>3133</v>
      </c>
      <c r="K790" s="1" t="s">
        <v>3136</v>
      </c>
      <c r="L790" s="1" t="s">
        <v>3137</v>
      </c>
      <c r="M790" s="1" t="s">
        <v>28</v>
      </c>
      <c r="N790" s="1" t="s">
        <v>722</v>
      </c>
      <c r="O790" s="3">
        <f t="shared" si="88"/>
        <v>167.27</v>
      </c>
      <c r="P790" s="3">
        <v>1003.62</v>
      </c>
      <c r="Q790" s="3">
        <v>6</v>
      </c>
      <c r="R790" s="3">
        <v>0</v>
      </c>
      <c r="S790" s="11">
        <f t="shared" si="89"/>
        <v>0</v>
      </c>
      <c r="T790" t="str">
        <f t="shared" si="90"/>
        <v>PROFIT</v>
      </c>
    </row>
    <row r="791" spans="1:20" x14ac:dyDescent="0.25">
      <c r="A791" s="1" t="s">
        <v>1060</v>
      </c>
      <c r="B791" s="9" t="str">
        <f t="shared" si="85"/>
        <v>08/29/2014</v>
      </c>
      <c r="C791" s="9" t="s">
        <v>4306</v>
      </c>
      <c r="D791" s="10" t="str">
        <f t="shared" si="86"/>
        <v>2014</v>
      </c>
      <c r="E791" s="10" t="str">
        <f t="shared" si="91"/>
        <v>August</v>
      </c>
      <c r="F791" s="2">
        <v>41880</v>
      </c>
      <c r="G791" s="2">
        <v>41886</v>
      </c>
      <c r="H791" s="9" t="str">
        <f t="shared" si="87"/>
        <v>Delay</v>
      </c>
      <c r="I791" s="1" t="s">
        <v>3611</v>
      </c>
      <c r="J791" s="1" t="s">
        <v>3133</v>
      </c>
      <c r="K791" s="1" t="s">
        <v>3136</v>
      </c>
      <c r="L791" s="1" t="s">
        <v>3137</v>
      </c>
      <c r="M791" s="1" t="s">
        <v>16</v>
      </c>
      <c r="N791" s="1" t="s">
        <v>1061</v>
      </c>
      <c r="O791" s="3">
        <f t="shared" si="88"/>
        <v>5.9345999999999997</v>
      </c>
      <c r="P791" s="3">
        <v>35.167999999999999</v>
      </c>
      <c r="Q791" s="3">
        <v>4</v>
      </c>
      <c r="R791" s="3">
        <v>11.429600000000001</v>
      </c>
      <c r="S791" s="11">
        <f t="shared" si="89"/>
        <v>914.36800000000005</v>
      </c>
      <c r="T791" t="str">
        <f t="shared" si="90"/>
        <v>PROFIT</v>
      </c>
    </row>
    <row r="792" spans="1:20" x14ac:dyDescent="0.25">
      <c r="A792" s="1" t="s">
        <v>1060</v>
      </c>
      <c r="B792" s="9" t="str">
        <f t="shared" si="85"/>
        <v>08/29/2014</v>
      </c>
      <c r="C792" s="9" t="s">
        <v>4306</v>
      </c>
      <c r="D792" s="10" t="str">
        <f t="shared" si="86"/>
        <v>2014</v>
      </c>
      <c r="E792" s="10" t="str">
        <f t="shared" si="91"/>
        <v>August</v>
      </c>
      <c r="F792" s="2">
        <v>41880</v>
      </c>
      <c r="G792" s="2">
        <v>41886</v>
      </c>
      <c r="H792" s="9" t="str">
        <f t="shared" si="87"/>
        <v>Delay</v>
      </c>
      <c r="I792" s="1" t="s">
        <v>3611</v>
      </c>
      <c r="J792" s="1" t="s">
        <v>3133</v>
      </c>
      <c r="K792" s="1" t="s">
        <v>3136</v>
      </c>
      <c r="L792" s="1" t="s">
        <v>3137</v>
      </c>
      <c r="M792" s="1" t="s">
        <v>22</v>
      </c>
      <c r="N792" s="1" t="s">
        <v>1062</v>
      </c>
      <c r="O792" s="3">
        <f t="shared" si="88"/>
        <v>177.489</v>
      </c>
      <c r="P792" s="3">
        <v>1137.75</v>
      </c>
      <c r="Q792" s="3">
        <v>5</v>
      </c>
      <c r="R792" s="3">
        <v>250.30500000000001</v>
      </c>
      <c r="S792" s="11">
        <f t="shared" si="89"/>
        <v>20024.400000000001</v>
      </c>
      <c r="T792" t="str">
        <f t="shared" si="90"/>
        <v>PROFIT</v>
      </c>
    </row>
    <row r="793" spans="1:20" x14ac:dyDescent="0.25">
      <c r="A793" s="1" t="s">
        <v>1060</v>
      </c>
      <c r="B793" s="9" t="str">
        <f t="shared" si="85"/>
        <v>08/29/2014</v>
      </c>
      <c r="C793" s="9" t="s">
        <v>4306</v>
      </c>
      <c r="D793" s="10" t="str">
        <f t="shared" si="86"/>
        <v>2014</v>
      </c>
      <c r="E793" s="10" t="str">
        <f t="shared" si="91"/>
        <v>August</v>
      </c>
      <c r="F793" s="2">
        <v>41880</v>
      </c>
      <c r="G793" s="2">
        <v>41886</v>
      </c>
      <c r="H793" s="9" t="str">
        <f t="shared" si="87"/>
        <v>Delay</v>
      </c>
      <c r="I793" s="1" t="s">
        <v>3611</v>
      </c>
      <c r="J793" s="1" t="s">
        <v>3133</v>
      </c>
      <c r="K793" s="1" t="s">
        <v>3136</v>
      </c>
      <c r="L793" s="1" t="s">
        <v>3137</v>
      </c>
      <c r="M793" s="1" t="s">
        <v>18</v>
      </c>
      <c r="N793" s="1" t="s">
        <v>248</v>
      </c>
      <c r="O793" s="3">
        <f t="shared" si="88"/>
        <v>13.456799999999999</v>
      </c>
      <c r="P793" s="3">
        <v>99.68</v>
      </c>
      <c r="Q793" s="3">
        <v>5</v>
      </c>
      <c r="R793" s="3">
        <v>32.396000000000001</v>
      </c>
      <c r="S793" s="11">
        <f t="shared" si="89"/>
        <v>2591.6800000000003</v>
      </c>
      <c r="T793" t="str">
        <f t="shared" si="90"/>
        <v>PROFIT</v>
      </c>
    </row>
    <row r="794" spans="1:20" x14ac:dyDescent="0.25">
      <c r="A794" s="1" t="s">
        <v>1060</v>
      </c>
      <c r="B794" s="9" t="str">
        <f t="shared" si="85"/>
        <v>08/29/2014</v>
      </c>
      <c r="C794" s="9" t="s">
        <v>4306</v>
      </c>
      <c r="D794" s="10" t="str">
        <f t="shared" si="86"/>
        <v>2014</v>
      </c>
      <c r="E794" s="10" t="str">
        <f t="shared" si="91"/>
        <v>August</v>
      </c>
      <c r="F794" s="2">
        <v>41880</v>
      </c>
      <c r="G794" s="2">
        <v>41886</v>
      </c>
      <c r="H794" s="9" t="str">
        <f t="shared" si="87"/>
        <v>Delay</v>
      </c>
      <c r="I794" s="1" t="s">
        <v>3611</v>
      </c>
      <c r="J794" s="1" t="s">
        <v>3133</v>
      </c>
      <c r="K794" s="1" t="s">
        <v>3136</v>
      </c>
      <c r="L794" s="1" t="s">
        <v>3137</v>
      </c>
      <c r="M794" s="1" t="s">
        <v>14</v>
      </c>
      <c r="N794" s="1" t="s">
        <v>962</v>
      </c>
      <c r="O794" s="3">
        <f t="shared" si="88"/>
        <v>2.0571999999999999</v>
      </c>
      <c r="P794" s="3">
        <v>5.56</v>
      </c>
      <c r="Q794" s="3">
        <v>2</v>
      </c>
      <c r="R794" s="3">
        <v>1.4456</v>
      </c>
      <c r="S794" s="11">
        <f t="shared" si="89"/>
        <v>115.648</v>
      </c>
      <c r="T794" t="str">
        <f t="shared" si="90"/>
        <v>PROFIT</v>
      </c>
    </row>
    <row r="795" spans="1:20" x14ac:dyDescent="0.25">
      <c r="A795" s="1" t="s">
        <v>1063</v>
      </c>
      <c r="B795" s="9" t="str">
        <f t="shared" si="85"/>
        <v>12/13/2011</v>
      </c>
      <c r="C795" s="9" t="s">
        <v>4420</v>
      </c>
      <c r="D795" s="10" t="str">
        <f t="shared" si="86"/>
        <v>2011</v>
      </c>
      <c r="E795" s="10" t="str">
        <f t="shared" si="91"/>
        <v>December</v>
      </c>
      <c r="F795" s="2">
        <v>40890</v>
      </c>
      <c r="G795" s="2">
        <v>40892</v>
      </c>
      <c r="H795" s="9" t="str">
        <f t="shared" si="87"/>
        <v>On Date</v>
      </c>
      <c r="I795" s="1" t="s">
        <v>3327</v>
      </c>
      <c r="J795" s="1" t="s">
        <v>3133</v>
      </c>
      <c r="K795" s="1" t="s">
        <v>3134</v>
      </c>
      <c r="L795" s="1" t="s">
        <v>3135</v>
      </c>
      <c r="M795" s="1" t="s">
        <v>45</v>
      </c>
      <c r="N795" s="1" t="s">
        <v>1064</v>
      </c>
      <c r="O795" s="3">
        <f t="shared" si="88"/>
        <v>8.1216000000000008</v>
      </c>
      <c r="P795" s="3">
        <v>90.24</v>
      </c>
      <c r="Q795" s="3">
        <v>6</v>
      </c>
      <c r="R795" s="3">
        <v>41.510399999999997</v>
      </c>
      <c r="S795" s="11">
        <f t="shared" si="89"/>
        <v>3320.8319999999999</v>
      </c>
      <c r="T795" t="str">
        <f t="shared" si="90"/>
        <v>PROFIT</v>
      </c>
    </row>
    <row r="796" spans="1:20" x14ac:dyDescent="0.25">
      <c r="A796" s="1" t="s">
        <v>1065</v>
      </c>
      <c r="B796" s="9" t="str">
        <f t="shared" si="85"/>
        <v>09/26/2012</v>
      </c>
      <c r="C796" s="9" t="s">
        <v>4142</v>
      </c>
      <c r="D796" s="10" t="str">
        <f t="shared" si="86"/>
        <v>2012</v>
      </c>
      <c r="E796" s="10" t="str">
        <f t="shared" si="91"/>
        <v>September</v>
      </c>
      <c r="F796" s="2">
        <v>41178</v>
      </c>
      <c r="G796" s="2">
        <v>41183</v>
      </c>
      <c r="H796" s="9" t="str">
        <f t="shared" si="87"/>
        <v>On Date</v>
      </c>
      <c r="I796" s="1" t="s">
        <v>3632</v>
      </c>
      <c r="J796" s="1" t="s">
        <v>3133</v>
      </c>
      <c r="K796" s="1" t="s">
        <v>3159</v>
      </c>
      <c r="L796" s="1" t="s">
        <v>3135</v>
      </c>
      <c r="M796" s="1" t="s">
        <v>28</v>
      </c>
      <c r="N796" s="1" t="s">
        <v>53</v>
      </c>
      <c r="O796" s="3">
        <f t="shared" si="88"/>
        <v>15.186900000000001</v>
      </c>
      <c r="P796" s="3">
        <v>64.17</v>
      </c>
      <c r="Q796" s="3">
        <v>3</v>
      </c>
      <c r="R796" s="3">
        <v>18.609300000000001</v>
      </c>
      <c r="S796" s="11">
        <f t="shared" si="89"/>
        <v>1488.7440000000001</v>
      </c>
      <c r="T796" t="str">
        <f t="shared" si="90"/>
        <v>PROFIT</v>
      </c>
    </row>
    <row r="797" spans="1:20" x14ac:dyDescent="0.25">
      <c r="A797" s="1" t="s">
        <v>1065</v>
      </c>
      <c r="B797" s="9" t="str">
        <f t="shared" si="85"/>
        <v>09/26/2012</v>
      </c>
      <c r="C797" s="9" t="s">
        <v>4142</v>
      </c>
      <c r="D797" s="10" t="str">
        <f t="shared" si="86"/>
        <v>2012</v>
      </c>
      <c r="E797" s="10" t="str">
        <f t="shared" si="91"/>
        <v>September</v>
      </c>
      <c r="F797" s="2">
        <v>41178</v>
      </c>
      <c r="G797" s="2">
        <v>41183</v>
      </c>
      <c r="H797" s="9" t="str">
        <f t="shared" si="87"/>
        <v>On Date</v>
      </c>
      <c r="I797" s="1" t="s">
        <v>3632</v>
      </c>
      <c r="J797" s="1" t="s">
        <v>3133</v>
      </c>
      <c r="K797" s="1" t="s">
        <v>3159</v>
      </c>
      <c r="L797" s="1" t="s">
        <v>3135</v>
      </c>
      <c r="M797" s="1" t="s">
        <v>87</v>
      </c>
      <c r="N797" s="1" t="s">
        <v>1066</v>
      </c>
      <c r="O797" s="3">
        <f t="shared" si="88"/>
        <v>32.981899999999996</v>
      </c>
      <c r="P797" s="3">
        <v>124.46</v>
      </c>
      <c r="Q797" s="3">
        <v>2</v>
      </c>
      <c r="R797" s="3">
        <v>58.496200000000002</v>
      </c>
      <c r="S797" s="11">
        <f t="shared" si="89"/>
        <v>4679.6959999999999</v>
      </c>
      <c r="T797" t="str">
        <f t="shared" si="90"/>
        <v>PROFIT</v>
      </c>
    </row>
    <row r="798" spans="1:20" x14ac:dyDescent="0.25">
      <c r="A798" s="1" t="s">
        <v>1067</v>
      </c>
      <c r="B798" s="9" t="str">
        <f t="shared" si="85"/>
        <v>05/20/2013</v>
      </c>
      <c r="C798" s="9" t="s">
        <v>4669</v>
      </c>
      <c r="D798" s="10" t="str">
        <f t="shared" si="86"/>
        <v>2013</v>
      </c>
      <c r="E798" s="10" t="str">
        <f t="shared" si="91"/>
        <v>May</v>
      </c>
      <c r="F798" s="2">
        <v>41414</v>
      </c>
      <c r="G798" s="2">
        <v>41419</v>
      </c>
      <c r="H798" s="9" t="str">
        <f t="shared" si="87"/>
        <v>On Date</v>
      </c>
      <c r="I798" s="1" t="s">
        <v>3633</v>
      </c>
      <c r="J798" s="1" t="s">
        <v>3133</v>
      </c>
      <c r="K798" s="1" t="s">
        <v>3140</v>
      </c>
      <c r="L798" s="1" t="s">
        <v>3135</v>
      </c>
      <c r="M798" s="1" t="s">
        <v>18</v>
      </c>
      <c r="N798" s="1" t="s">
        <v>870</v>
      </c>
      <c r="O798" s="3">
        <f t="shared" si="88"/>
        <v>6.2295999999999996</v>
      </c>
      <c r="P798" s="3">
        <v>9.5839999999999996</v>
      </c>
      <c r="Q798" s="3">
        <v>1</v>
      </c>
      <c r="R798" s="3">
        <v>3.3544</v>
      </c>
      <c r="S798" s="11">
        <f t="shared" si="89"/>
        <v>268.35199999999998</v>
      </c>
      <c r="T798" t="str">
        <f t="shared" si="90"/>
        <v>PROFIT</v>
      </c>
    </row>
    <row r="799" spans="1:20" x14ac:dyDescent="0.25">
      <c r="A799" s="1" t="s">
        <v>1068</v>
      </c>
      <c r="B799" s="9" t="str">
        <f t="shared" si="85"/>
        <v>11/15/2013</v>
      </c>
      <c r="C799" s="9" t="s">
        <v>4569</v>
      </c>
      <c r="D799" s="10" t="str">
        <f t="shared" si="86"/>
        <v>2013</v>
      </c>
      <c r="E799" s="10" t="str">
        <f t="shared" si="91"/>
        <v>November</v>
      </c>
      <c r="F799" s="2">
        <v>41593</v>
      </c>
      <c r="G799" s="2">
        <v>41598</v>
      </c>
      <c r="H799" s="9" t="str">
        <f t="shared" si="87"/>
        <v>On Date</v>
      </c>
      <c r="I799" s="1" t="s">
        <v>3634</v>
      </c>
      <c r="J799" s="1" t="s">
        <v>3133</v>
      </c>
      <c r="K799" s="1" t="s">
        <v>3140</v>
      </c>
      <c r="L799" s="1" t="s">
        <v>3135</v>
      </c>
      <c r="M799" s="1" t="s">
        <v>9</v>
      </c>
      <c r="N799" s="1" t="s">
        <v>1069</v>
      </c>
      <c r="O799" s="3">
        <f t="shared" si="88"/>
        <v>1.9557</v>
      </c>
      <c r="P799" s="3">
        <v>7.38</v>
      </c>
      <c r="Q799" s="3">
        <v>2</v>
      </c>
      <c r="R799" s="3">
        <v>3.4685999999999999</v>
      </c>
      <c r="S799" s="11">
        <f t="shared" si="89"/>
        <v>277.488</v>
      </c>
      <c r="T799" t="str">
        <f t="shared" si="90"/>
        <v>PROFIT</v>
      </c>
    </row>
    <row r="800" spans="1:20" x14ac:dyDescent="0.25">
      <c r="A800" s="1" t="s">
        <v>1070</v>
      </c>
      <c r="B800" s="9" t="str">
        <f t="shared" si="85"/>
        <v>07/25/2011</v>
      </c>
      <c r="C800" s="9" t="s">
        <v>4320</v>
      </c>
      <c r="D800" s="10" t="str">
        <f t="shared" si="86"/>
        <v>2011</v>
      </c>
      <c r="E800" s="10" t="str">
        <f t="shared" si="91"/>
        <v>July</v>
      </c>
      <c r="F800" s="2">
        <v>40749</v>
      </c>
      <c r="G800" s="2">
        <v>40751</v>
      </c>
      <c r="H800" s="9" t="str">
        <f t="shared" si="87"/>
        <v>On Date</v>
      </c>
      <c r="I800" s="1" t="s">
        <v>3362</v>
      </c>
      <c r="J800" s="1" t="s">
        <v>3133</v>
      </c>
      <c r="K800" s="1" t="s">
        <v>3140</v>
      </c>
      <c r="L800" s="1" t="s">
        <v>3135</v>
      </c>
      <c r="M800" s="1" t="s">
        <v>28</v>
      </c>
      <c r="N800" s="1" t="s">
        <v>848</v>
      </c>
      <c r="O800" s="3">
        <f t="shared" si="88"/>
        <v>9.6695999999999991</v>
      </c>
      <c r="P800" s="3">
        <v>53.72</v>
      </c>
      <c r="Q800" s="3">
        <v>4</v>
      </c>
      <c r="R800" s="3">
        <v>15.041600000000001</v>
      </c>
      <c r="S800" s="11">
        <f t="shared" si="89"/>
        <v>1203.328</v>
      </c>
      <c r="T800" t="str">
        <f t="shared" si="90"/>
        <v>PROFIT</v>
      </c>
    </row>
    <row r="801" spans="1:20" x14ac:dyDescent="0.25">
      <c r="A801" s="1" t="s">
        <v>1070</v>
      </c>
      <c r="B801" s="9" t="str">
        <f t="shared" si="85"/>
        <v>07/25/2011</v>
      </c>
      <c r="C801" s="9" t="s">
        <v>4320</v>
      </c>
      <c r="D801" s="10" t="str">
        <f t="shared" si="86"/>
        <v>2011</v>
      </c>
      <c r="E801" s="10" t="str">
        <f t="shared" si="91"/>
        <v>July</v>
      </c>
      <c r="F801" s="2">
        <v>40749</v>
      </c>
      <c r="G801" s="2">
        <v>40751</v>
      </c>
      <c r="H801" s="9" t="str">
        <f t="shared" si="87"/>
        <v>On Date</v>
      </c>
      <c r="I801" s="1" t="s">
        <v>3362</v>
      </c>
      <c r="J801" s="1" t="s">
        <v>3133</v>
      </c>
      <c r="K801" s="1" t="s">
        <v>3140</v>
      </c>
      <c r="L801" s="1" t="s">
        <v>3135</v>
      </c>
      <c r="M801" s="1" t="s">
        <v>82</v>
      </c>
      <c r="N801" s="1" t="s">
        <v>1071</v>
      </c>
      <c r="O801" s="3">
        <f t="shared" si="88"/>
        <v>1572.0288</v>
      </c>
      <c r="P801" s="3">
        <v>8187.65</v>
      </c>
      <c r="Q801" s="3">
        <v>5</v>
      </c>
      <c r="R801" s="3">
        <v>327.50599999999997</v>
      </c>
      <c r="S801" s="11">
        <f t="shared" si="89"/>
        <v>26200.479999999996</v>
      </c>
      <c r="T801" t="str">
        <f t="shared" si="90"/>
        <v>PROFIT</v>
      </c>
    </row>
    <row r="802" spans="1:20" x14ac:dyDescent="0.25">
      <c r="A802" s="1" t="s">
        <v>1070</v>
      </c>
      <c r="B802" s="9" t="str">
        <f t="shared" si="85"/>
        <v>07/25/2011</v>
      </c>
      <c r="C802" s="9" t="s">
        <v>4320</v>
      </c>
      <c r="D802" s="10" t="str">
        <f t="shared" si="86"/>
        <v>2011</v>
      </c>
      <c r="E802" s="10" t="str">
        <f t="shared" si="91"/>
        <v>July</v>
      </c>
      <c r="F802" s="2">
        <v>40749</v>
      </c>
      <c r="G802" s="2">
        <v>40751</v>
      </c>
      <c r="H802" s="9" t="str">
        <f t="shared" si="87"/>
        <v>On Date</v>
      </c>
      <c r="I802" s="1" t="s">
        <v>3362</v>
      </c>
      <c r="J802" s="1" t="s">
        <v>3133</v>
      </c>
      <c r="K802" s="1" t="s">
        <v>3140</v>
      </c>
      <c r="L802" s="1" t="s">
        <v>3135</v>
      </c>
      <c r="M802" s="1" t="s">
        <v>12</v>
      </c>
      <c r="N802" s="1" t="s">
        <v>106</v>
      </c>
      <c r="O802" s="3">
        <f t="shared" si="88"/>
        <v>5.4544000000000006</v>
      </c>
      <c r="P802" s="3">
        <v>77.92</v>
      </c>
      <c r="Q802" s="3">
        <v>8</v>
      </c>
      <c r="R802" s="3">
        <v>34.284799999999997</v>
      </c>
      <c r="S802" s="11">
        <f t="shared" si="89"/>
        <v>2742.7839999999997</v>
      </c>
      <c r="T802" t="str">
        <f t="shared" si="90"/>
        <v>PROFIT</v>
      </c>
    </row>
    <row r="803" spans="1:20" x14ac:dyDescent="0.25">
      <c r="A803" s="1" t="s">
        <v>1072</v>
      </c>
      <c r="B803" s="9" t="str">
        <f t="shared" si="85"/>
        <v>03/03/2014</v>
      </c>
      <c r="C803" s="9" t="s">
        <v>4375</v>
      </c>
      <c r="D803" s="10" t="str">
        <f t="shared" si="86"/>
        <v>2014</v>
      </c>
      <c r="E803" s="10" t="str">
        <f t="shared" si="91"/>
        <v>March</v>
      </c>
      <c r="F803" s="2">
        <v>41701</v>
      </c>
      <c r="G803" s="2">
        <v>41707</v>
      </c>
      <c r="H803" s="9" t="str">
        <f t="shared" si="87"/>
        <v>Delay</v>
      </c>
      <c r="I803" s="1" t="s">
        <v>3382</v>
      </c>
      <c r="J803" s="1" t="s">
        <v>3133</v>
      </c>
      <c r="K803" s="1" t="s">
        <v>3134</v>
      </c>
      <c r="L803" s="1" t="s">
        <v>3135</v>
      </c>
      <c r="M803" s="1" t="s">
        <v>16</v>
      </c>
      <c r="N803" s="1" t="s">
        <v>1073</v>
      </c>
      <c r="O803" s="3">
        <f t="shared" si="88"/>
        <v>60.672599999999996</v>
      </c>
      <c r="P803" s="3">
        <v>196.77600000000001</v>
      </c>
      <c r="Q803" s="3">
        <v>3</v>
      </c>
      <c r="R803" s="3">
        <v>14.7582</v>
      </c>
      <c r="S803" s="11">
        <f t="shared" si="89"/>
        <v>1180.6559999999999</v>
      </c>
      <c r="T803" t="str">
        <f t="shared" si="90"/>
        <v>PROFIT</v>
      </c>
    </row>
    <row r="804" spans="1:20" x14ac:dyDescent="0.25">
      <c r="A804" s="1" t="s">
        <v>1072</v>
      </c>
      <c r="B804" s="9" t="str">
        <f t="shared" si="85"/>
        <v>03/03/2014</v>
      </c>
      <c r="C804" s="9" t="s">
        <v>4375</v>
      </c>
      <c r="D804" s="10" t="str">
        <f t="shared" si="86"/>
        <v>2014</v>
      </c>
      <c r="E804" s="10" t="str">
        <f t="shared" si="91"/>
        <v>March</v>
      </c>
      <c r="F804" s="2">
        <v>41701</v>
      </c>
      <c r="G804" s="2">
        <v>41707</v>
      </c>
      <c r="H804" s="9" t="str">
        <f t="shared" si="87"/>
        <v>Delay</v>
      </c>
      <c r="I804" s="1" t="s">
        <v>3382</v>
      </c>
      <c r="J804" s="1" t="s">
        <v>3133</v>
      </c>
      <c r="K804" s="1" t="s">
        <v>3134</v>
      </c>
      <c r="L804" s="1" t="s">
        <v>3135</v>
      </c>
      <c r="M804" s="1" t="s">
        <v>38</v>
      </c>
      <c r="N804" s="1" t="s">
        <v>612</v>
      </c>
      <c r="O804" s="3">
        <f t="shared" si="88"/>
        <v>71.191099999999992</v>
      </c>
      <c r="P804" s="3">
        <v>479.94</v>
      </c>
      <c r="Q804" s="3">
        <v>6</v>
      </c>
      <c r="R804" s="3">
        <v>52.793399999999998</v>
      </c>
      <c r="S804" s="11">
        <f t="shared" si="89"/>
        <v>4223.4719999999998</v>
      </c>
      <c r="T804" t="str">
        <f t="shared" si="90"/>
        <v>PROFIT</v>
      </c>
    </row>
    <row r="805" spans="1:20" x14ac:dyDescent="0.25">
      <c r="A805" s="1" t="s">
        <v>1074</v>
      </c>
      <c r="B805" s="9" t="str">
        <f t="shared" si="85"/>
        <v>09/06/2012</v>
      </c>
      <c r="C805" s="9" t="s">
        <v>4387</v>
      </c>
      <c r="D805" s="10" t="str">
        <f t="shared" si="86"/>
        <v>2012</v>
      </c>
      <c r="E805" s="10" t="str">
        <f t="shared" si="91"/>
        <v>September</v>
      </c>
      <c r="F805" s="2">
        <v>41158</v>
      </c>
      <c r="G805" s="2">
        <v>41160</v>
      </c>
      <c r="H805" s="9" t="str">
        <f t="shared" si="87"/>
        <v>On Date</v>
      </c>
      <c r="I805" s="1" t="s">
        <v>3635</v>
      </c>
      <c r="J805" s="1" t="s">
        <v>3133</v>
      </c>
      <c r="K805" s="1" t="s">
        <v>3241</v>
      </c>
      <c r="L805" s="1" t="s">
        <v>3135</v>
      </c>
      <c r="M805" s="1" t="s">
        <v>38</v>
      </c>
      <c r="N805" s="1" t="s">
        <v>1075</v>
      </c>
      <c r="O805" s="3">
        <f t="shared" si="88"/>
        <v>7.0637999999999996</v>
      </c>
      <c r="P805" s="3">
        <v>46.32</v>
      </c>
      <c r="Q805" s="3">
        <v>4</v>
      </c>
      <c r="R805" s="3">
        <v>18.064800000000002</v>
      </c>
      <c r="S805" s="11">
        <f t="shared" si="89"/>
        <v>1445.1840000000002</v>
      </c>
      <c r="T805" t="str">
        <f t="shared" si="90"/>
        <v>PROFIT</v>
      </c>
    </row>
    <row r="806" spans="1:20" x14ac:dyDescent="0.25">
      <c r="A806" s="1" t="s">
        <v>1076</v>
      </c>
      <c r="B806" s="9" t="str">
        <f t="shared" si="85"/>
        <v>07/16/2012</v>
      </c>
      <c r="C806" s="9" t="s">
        <v>4236</v>
      </c>
      <c r="D806" s="10" t="str">
        <f t="shared" si="86"/>
        <v>2012</v>
      </c>
      <c r="E806" s="10" t="str">
        <f t="shared" si="91"/>
        <v>July</v>
      </c>
      <c r="F806" s="2">
        <v>41106</v>
      </c>
      <c r="G806" s="2">
        <v>41106</v>
      </c>
      <c r="H806" s="9" t="str">
        <f t="shared" si="87"/>
        <v>On Date</v>
      </c>
      <c r="I806" s="1" t="s">
        <v>3622</v>
      </c>
      <c r="J806" s="1" t="s">
        <v>3133</v>
      </c>
      <c r="K806" s="1" t="s">
        <v>3140</v>
      </c>
      <c r="L806" s="1" t="s">
        <v>3135</v>
      </c>
      <c r="M806" s="1" t="s">
        <v>72</v>
      </c>
      <c r="N806" s="1" t="s">
        <v>592</v>
      </c>
      <c r="O806" s="3">
        <f t="shared" si="88"/>
        <v>261.31139999999999</v>
      </c>
      <c r="P806" s="3">
        <v>1348.704</v>
      </c>
      <c r="Q806" s="3">
        <v>6</v>
      </c>
      <c r="R806" s="3">
        <v>-219.1644</v>
      </c>
      <c r="S806" s="11">
        <f t="shared" si="89"/>
        <v>-17533.152000000002</v>
      </c>
      <c r="T806" t="str">
        <f t="shared" si="90"/>
        <v>LOSS</v>
      </c>
    </row>
    <row r="807" spans="1:20" x14ac:dyDescent="0.25">
      <c r="A807" s="1" t="s">
        <v>1076</v>
      </c>
      <c r="B807" s="9" t="str">
        <f t="shared" si="85"/>
        <v>07/16/2012</v>
      </c>
      <c r="C807" s="9" t="s">
        <v>4236</v>
      </c>
      <c r="D807" s="10" t="str">
        <f t="shared" si="86"/>
        <v>2012</v>
      </c>
      <c r="E807" s="10" t="str">
        <f t="shared" si="91"/>
        <v>July</v>
      </c>
      <c r="F807" s="2">
        <v>41106</v>
      </c>
      <c r="G807" s="2">
        <v>41106</v>
      </c>
      <c r="H807" s="9" t="str">
        <f t="shared" si="87"/>
        <v>On Date</v>
      </c>
      <c r="I807" s="1" t="s">
        <v>3622</v>
      </c>
      <c r="J807" s="1" t="s">
        <v>3133</v>
      </c>
      <c r="K807" s="1" t="s">
        <v>3140</v>
      </c>
      <c r="L807" s="1" t="s">
        <v>3135</v>
      </c>
      <c r="M807" s="1" t="s">
        <v>72</v>
      </c>
      <c r="N807" s="1" t="s">
        <v>156</v>
      </c>
      <c r="O807" s="3">
        <f t="shared" si="88"/>
        <v>207.12830000000002</v>
      </c>
      <c r="P807" s="3">
        <v>700.15200000000004</v>
      </c>
      <c r="Q807" s="3">
        <v>3</v>
      </c>
      <c r="R807" s="3">
        <v>78.767099999999999</v>
      </c>
      <c r="S807" s="11">
        <f t="shared" si="89"/>
        <v>6301.3680000000004</v>
      </c>
      <c r="T807" t="str">
        <f t="shared" si="90"/>
        <v>PROFIT</v>
      </c>
    </row>
    <row r="808" spans="1:20" x14ac:dyDescent="0.25">
      <c r="A808" s="1" t="s">
        <v>1077</v>
      </c>
      <c r="B808" s="9" t="str">
        <f t="shared" si="85"/>
        <v>05/01/2013</v>
      </c>
      <c r="C808" s="9" t="s">
        <v>4707</v>
      </c>
      <c r="D808" s="10" t="str">
        <f t="shared" si="86"/>
        <v>2013</v>
      </c>
      <c r="E808" s="10" t="str">
        <f t="shared" si="91"/>
        <v>May</v>
      </c>
      <c r="F808" s="2">
        <v>41395</v>
      </c>
      <c r="G808" s="2">
        <v>41399</v>
      </c>
      <c r="H808" s="9" t="str">
        <f t="shared" si="87"/>
        <v>On Date</v>
      </c>
      <c r="I808" s="1" t="s">
        <v>3636</v>
      </c>
      <c r="J808" s="1" t="s">
        <v>3133</v>
      </c>
      <c r="K808" s="1" t="s">
        <v>3151</v>
      </c>
      <c r="L808" s="1" t="s">
        <v>3143</v>
      </c>
      <c r="M808" s="1" t="s">
        <v>12</v>
      </c>
      <c r="N808" s="1" t="s">
        <v>362</v>
      </c>
      <c r="O808" s="3">
        <f t="shared" si="88"/>
        <v>12.7872</v>
      </c>
      <c r="P808" s="3">
        <v>111.88800000000001</v>
      </c>
      <c r="Q808" s="3">
        <v>7</v>
      </c>
      <c r="R808" s="3">
        <v>22.377600000000001</v>
      </c>
      <c r="S808" s="11">
        <f t="shared" si="89"/>
        <v>1790.2080000000001</v>
      </c>
      <c r="T808" t="str">
        <f t="shared" si="90"/>
        <v>PROFIT</v>
      </c>
    </row>
    <row r="809" spans="1:20" x14ac:dyDescent="0.25">
      <c r="A809" s="1" t="s">
        <v>1078</v>
      </c>
      <c r="B809" s="9" t="str">
        <f t="shared" si="85"/>
        <v>04/17/2014</v>
      </c>
      <c r="C809" s="9" t="s">
        <v>4708</v>
      </c>
      <c r="D809" s="10" t="str">
        <f t="shared" si="86"/>
        <v>2014</v>
      </c>
      <c r="E809" s="10" t="str">
        <f t="shared" si="91"/>
        <v>April</v>
      </c>
      <c r="F809" s="2">
        <v>41746</v>
      </c>
      <c r="G809" s="2">
        <v>41750</v>
      </c>
      <c r="H809" s="9" t="str">
        <f t="shared" si="87"/>
        <v>On Date</v>
      </c>
      <c r="I809" s="1" t="s">
        <v>3374</v>
      </c>
      <c r="J809" s="1" t="s">
        <v>3133</v>
      </c>
      <c r="K809" s="1" t="s">
        <v>3152</v>
      </c>
      <c r="L809" s="1" t="s">
        <v>3135</v>
      </c>
      <c r="M809" s="1" t="s">
        <v>28</v>
      </c>
      <c r="N809" s="1" t="s">
        <v>673</v>
      </c>
      <c r="O809" s="3">
        <f t="shared" si="88"/>
        <v>50.965199999999996</v>
      </c>
      <c r="P809" s="3">
        <v>205.92</v>
      </c>
      <c r="Q809" s="3">
        <v>4</v>
      </c>
      <c r="R809" s="3">
        <v>2.0592000000000001</v>
      </c>
      <c r="S809" s="11">
        <f t="shared" si="89"/>
        <v>164.73600000000002</v>
      </c>
      <c r="T809" t="str">
        <f t="shared" si="90"/>
        <v>PROFIT</v>
      </c>
    </row>
    <row r="810" spans="1:20" x14ac:dyDescent="0.25">
      <c r="A810" s="1" t="s">
        <v>1078</v>
      </c>
      <c r="B810" s="9" t="str">
        <f t="shared" si="85"/>
        <v>04/17/2014</v>
      </c>
      <c r="C810" s="9" t="s">
        <v>4708</v>
      </c>
      <c r="D810" s="10" t="str">
        <f t="shared" si="86"/>
        <v>2014</v>
      </c>
      <c r="E810" s="10" t="str">
        <f t="shared" si="91"/>
        <v>April</v>
      </c>
      <c r="F810" s="2">
        <v>41746</v>
      </c>
      <c r="G810" s="2">
        <v>41750</v>
      </c>
      <c r="H810" s="9" t="str">
        <f t="shared" si="87"/>
        <v>On Date</v>
      </c>
      <c r="I810" s="1" t="s">
        <v>3374</v>
      </c>
      <c r="J810" s="1" t="s">
        <v>3133</v>
      </c>
      <c r="K810" s="1" t="s">
        <v>3152</v>
      </c>
      <c r="L810" s="1" t="s">
        <v>3135</v>
      </c>
      <c r="M810" s="1" t="s">
        <v>198</v>
      </c>
      <c r="N810" s="1" t="s">
        <v>237</v>
      </c>
      <c r="O810" s="3">
        <f t="shared" si="88"/>
        <v>108.88200000000001</v>
      </c>
      <c r="P810" s="3">
        <v>102.833</v>
      </c>
      <c r="Q810" s="3">
        <v>1</v>
      </c>
      <c r="R810" s="3">
        <v>-6.0490000000000004</v>
      </c>
      <c r="S810" s="11">
        <f t="shared" si="89"/>
        <v>-483.92</v>
      </c>
      <c r="T810" t="str">
        <f t="shared" si="90"/>
        <v>LOSS</v>
      </c>
    </row>
    <row r="811" spans="1:20" x14ac:dyDescent="0.25">
      <c r="A811" s="1" t="s">
        <v>1079</v>
      </c>
      <c r="B811" s="9" t="str">
        <f t="shared" si="85"/>
        <v>08/16/2012</v>
      </c>
      <c r="C811" s="9" t="s">
        <v>4709</v>
      </c>
      <c r="D811" s="10" t="str">
        <f t="shared" si="86"/>
        <v>2012</v>
      </c>
      <c r="E811" s="10" t="str">
        <f t="shared" si="91"/>
        <v>August</v>
      </c>
      <c r="F811" s="2">
        <v>41137</v>
      </c>
      <c r="G811" s="2">
        <v>41143</v>
      </c>
      <c r="H811" s="9" t="str">
        <f t="shared" si="87"/>
        <v>Delay</v>
      </c>
      <c r="I811" s="1" t="s">
        <v>3637</v>
      </c>
      <c r="J811" s="1" t="s">
        <v>3133</v>
      </c>
      <c r="K811" s="1" t="s">
        <v>3148</v>
      </c>
      <c r="L811" s="1" t="s">
        <v>3143</v>
      </c>
      <c r="M811" s="1" t="s">
        <v>14</v>
      </c>
      <c r="N811" s="1" t="s">
        <v>500</v>
      </c>
      <c r="O811" s="3">
        <f t="shared" si="88"/>
        <v>2.0448</v>
      </c>
      <c r="P811" s="3">
        <v>2.3039999999999998</v>
      </c>
      <c r="Q811" s="3">
        <v>1</v>
      </c>
      <c r="R811" s="3">
        <v>0.25919999999999999</v>
      </c>
      <c r="S811" s="11">
        <f t="shared" si="89"/>
        <v>20.735999999999997</v>
      </c>
      <c r="T811" t="str">
        <f t="shared" si="90"/>
        <v>PROFIT</v>
      </c>
    </row>
    <row r="812" spans="1:20" x14ac:dyDescent="0.25">
      <c r="A812" s="1" t="s">
        <v>1079</v>
      </c>
      <c r="B812" s="9" t="str">
        <f t="shared" si="85"/>
        <v>08/16/2012</v>
      </c>
      <c r="C812" s="9" t="s">
        <v>4709</v>
      </c>
      <c r="D812" s="10" t="str">
        <f t="shared" si="86"/>
        <v>2012</v>
      </c>
      <c r="E812" s="10" t="str">
        <f t="shared" si="91"/>
        <v>August</v>
      </c>
      <c r="F812" s="2">
        <v>41137</v>
      </c>
      <c r="G812" s="2">
        <v>41143</v>
      </c>
      <c r="H812" s="9" t="str">
        <f t="shared" si="87"/>
        <v>Delay</v>
      </c>
      <c r="I812" s="1" t="s">
        <v>3637</v>
      </c>
      <c r="J812" s="1" t="s">
        <v>3133</v>
      </c>
      <c r="K812" s="1" t="s">
        <v>3148</v>
      </c>
      <c r="L812" s="1" t="s">
        <v>3143</v>
      </c>
      <c r="M812" s="1" t="s">
        <v>16</v>
      </c>
      <c r="N812" s="1" t="s">
        <v>1080</v>
      </c>
      <c r="O812" s="3">
        <f t="shared" si="88"/>
        <v>333.69290000000001</v>
      </c>
      <c r="P812" s="3">
        <v>1879.96</v>
      </c>
      <c r="Q812" s="3">
        <v>5</v>
      </c>
      <c r="R812" s="3">
        <v>211.49549999999999</v>
      </c>
      <c r="S812" s="11">
        <f t="shared" si="89"/>
        <v>16919.64</v>
      </c>
      <c r="T812" t="str">
        <f t="shared" si="90"/>
        <v>PROFIT</v>
      </c>
    </row>
    <row r="813" spans="1:20" x14ac:dyDescent="0.25">
      <c r="A813" s="1" t="s">
        <v>1079</v>
      </c>
      <c r="B813" s="9" t="str">
        <f t="shared" si="85"/>
        <v>08/16/2012</v>
      </c>
      <c r="C813" s="9" t="s">
        <v>4709</v>
      </c>
      <c r="D813" s="10" t="str">
        <f t="shared" si="86"/>
        <v>2012</v>
      </c>
      <c r="E813" s="10" t="str">
        <f t="shared" si="91"/>
        <v>August</v>
      </c>
      <c r="F813" s="2">
        <v>41137</v>
      </c>
      <c r="G813" s="2">
        <v>41143</v>
      </c>
      <c r="H813" s="9" t="str">
        <f t="shared" si="87"/>
        <v>Delay</v>
      </c>
      <c r="I813" s="1" t="s">
        <v>3637</v>
      </c>
      <c r="J813" s="1" t="s">
        <v>3133</v>
      </c>
      <c r="K813" s="1" t="s">
        <v>3148</v>
      </c>
      <c r="L813" s="1" t="s">
        <v>3143</v>
      </c>
      <c r="M813" s="1" t="s">
        <v>45</v>
      </c>
      <c r="N813" s="1" t="s">
        <v>1081</v>
      </c>
      <c r="O813" s="3">
        <f t="shared" si="88"/>
        <v>25.9223</v>
      </c>
      <c r="P813" s="3">
        <v>313.024</v>
      </c>
      <c r="Q813" s="3">
        <v>8</v>
      </c>
      <c r="R813" s="3">
        <v>105.6456</v>
      </c>
      <c r="S813" s="11">
        <f t="shared" si="89"/>
        <v>8451.648000000001</v>
      </c>
      <c r="T813" t="str">
        <f t="shared" si="90"/>
        <v>PROFIT</v>
      </c>
    </row>
    <row r="814" spans="1:20" x14ac:dyDescent="0.25">
      <c r="A814" s="1" t="s">
        <v>1079</v>
      </c>
      <c r="B814" s="9" t="str">
        <f t="shared" si="85"/>
        <v>08/16/2012</v>
      </c>
      <c r="C814" s="9" t="s">
        <v>4709</v>
      </c>
      <c r="D814" s="10" t="str">
        <f t="shared" si="86"/>
        <v>2012</v>
      </c>
      <c r="E814" s="10" t="str">
        <f t="shared" si="91"/>
        <v>August</v>
      </c>
      <c r="F814" s="2">
        <v>41137</v>
      </c>
      <c r="G814" s="2">
        <v>41143</v>
      </c>
      <c r="H814" s="9" t="str">
        <f t="shared" si="87"/>
        <v>Delay</v>
      </c>
      <c r="I814" s="1" t="s">
        <v>3637</v>
      </c>
      <c r="J814" s="1" t="s">
        <v>3133</v>
      </c>
      <c r="K814" s="1" t="s">
        <v>3148</v>
      </c>
      <c r="L814" s="1" t="s">
        <v>3143</v>
      </c>
      <c r="M814" s="1" t="s">
        <v>9</v>
      </c>
      <c r="N814" s="1" t="s">
        <v>490</v>
      </c>
      <c r="O814" s="3">
        <f t="shared" si="88"/>
        <v>1.6379999999999999</v>
      </c>
      <c r="P814" s="3">
        <v>5.04</v>
      </c>
      <c r="Q814" s="3">
        <v>2</v>
      </c>
      <c r="R814" s="3">
        <v>1.764</v>
      </c>
      <c r="S814" s="11">
        <f t="shared" si="89"/>
        <v>141.12</v>
      </c>
      <c r="T814" t="str">
        <f t="shared" si="90"/>
        <v>PROFIT</v>
      </c>
    </row>
    <row r="815" spans="1:20" x14ac:dyDescent="0.25">
      <c r="A815" s="1" t="s">
        <v>1082</v>
      </c>
      <c r="B815" s="9" t="str">
        <f t="shared" si="85"/>
        <v>05/31/2012</v>
      </c>
      <c r="C815" s="9" t="s">
        <v>4178</v>
      </c>
      <c r="D815" s="10" t="str">
        <f t="shared" si="86"/>
        <v>2012</v>
      </c>
      <c r="E815" s="10" t="str">
        <f t="shared" si="91"/>
        <v>May</v>
      </c>
      <c r="F815" s="2">
        <v>41060</v>
      </c>
      <c r="G815" s="2">
        <v>41064</v>
      </c>
      <c r="H815" s="9" t="str">
        <f t="shared" si="87"/>
        <v>On Date</v>
      </c>
      <c r="I815" s="1" t="s">
        <v>3620</v>
      </c>
      <c r="J815" s="1" t="s">
        <v>3133</v>
      </c>
      <c r="K815" s="1" t="s">
        <v>3141</v>
      </c>
      <c r="L815" s="1" t="s">
        <v>3139</v>
      </c>
      <c r="M815" s="1" t="s">
        <v>198</v>
      </c>
      <c r="N815" s="1" t="s">
        <v>1083</v>
      </c>
      <c r="O815" s="3">
        <f t="shared" si="88"/>
        <v>180.88199999999998</v>
      </c>
      <c r="P815" s="3">
        <v>1406.86</v>
      </c>
      <c r="Q815" s="3">
        <v>7</v>
      </c>
      <c r="R815" s="3">
        <v>140.68600000000001</v>
      </c>
      <c r="S815" s="11">
        <f t="shared" si="89"/>
        <v>11254.880000000001</v>
      </c>
      <c r="T815" t="str">
        <f t="shared" si="90"/>
        <v>PROFIT</v>
      </c>
    </row>
    <row r="816" spans="1:20" x14ac:dyDescent="0.25">
      <c r="A816" s="1" t="s">
        <v>1082</v>
      </c>
      <c r="B816" s="9" t="str">
        <f t="shared" si="85"/>
        <v>05/31/2012</v>
      </c>
      <c r="C816" s="9" t="s">
        <v>4178</v>
      </c>
      <c r="D816" s="10" t="str">
        <f t="shared" si="86"/>
        <v>2012</v>
      </c>
      <c r="E816" s="10" t="str">
        <f t="shared" si="91"/>
        <v>May</v>
      </c>
      <c r="F816" s="2">
        <v>41060</v>
      </c>
      <c r="G816" s="2">
        <v>41064</v>
      </c>
      <c r="H816" s="9" t="str">
        <f t="shared" si="87"/>
        <v>On Date</v>
      </c>
      <c r="I816" s="1" t="s">
        <v>3620</v>
      </c>
      <c r="J816" s="1" t="s">
        <v>3133</v>
      </c>
      <c r="K816" s="1" t="s">
        <v>3141</v>
      </c>
      <c r="L816" s="1" t="s">
        <v>3139</v>
      </c>
      <c r="M816" s="1" t="s">
        <v>9</v>
      </c>
      <c r="N816" s="1" t="s">
        <v>196</v>
      </c>
      <c r="O816" s="3">
        <f t="shared" si="88"/>
        <v>1.6379999999999999</v>
      </c>
      <c r="P816" s="3">
        <v>15.75</v>
      </c>
      <c r="Q816" s="3">
        <v>5</v>
      </c>
      <c r="R816" s="3">
        <v>7.56</v>
      </c>
      <c r="S816" s="11">
        <f t="shared" si="89"/>
        <v>604.79999999999995</v>
      </c>
      <c r="T816" t="str">
        <f t="shared" si="90"/>
        <v>PROFIT</v>
      </c>
    </row>
    <row r="817" spans="1:20" x14ac:dyDescent="0.25">
      <c r="A817" s="1" t="s">
        <v>1082</v>
      </c>
      <c r="B817" s="9" t="str">
        <f t="shared" si="85"/>
        <v>05/31/2012</v>
      </c>
      <c r="C817" s="9" t="s">
        <v>4178</v>
      </c>
      <c r="D817" s="10" t="str">
        <f t="shared" si="86"/>
        <v>2012</v>
      </c>
      <c r="E817" s="10" t="str">
        <f t="shared" si="91"/>
        <v>May</v>
      </c>
      <c r="F817" s="2">
        <v>41060</v>
      </c>
      <c r="G817" s="2">
        <v>41064</v>
      </c>
      <c r="H817" s="9" t="str">
        <f t="shared" si="87"/>
        <v>On Date</v>
      </c>
      <c r="I817" s="1" t="s">
        <v>3620</v>
      </c>
      <c r="J817" s="1" t="s">
        <v>3133</v>
      </c>
      <c r="K817" s="1" t="s">
        <v>3141</v>
      </c>
      <c r="L817" s="1" t="s">
        <v>3139</v>
      </c>
      <c r="M817" s="1" t="s">
        <v>28</v>
      </c>
      <c r="N817" s="1" t="s">
        <v>452</v>
      </c>
      <c r="O817" s="3">
        <f t="shared" si="88"/>
        <v>130.85550000000001</v>
      </c>
      <c r="P817" s="3">
        <v>323.10000000000002</v>
      </c>
      <c r="Q817" s="3">
        <v>2</v>
      </c>
      <c r="R817" s="3">
        <v>61.389000000000003</v>
      </c>
      <c r="S817" s="11">
        <f t="shared" si="89"/>
        <v>4911.12</v>
      </c>
      <c r="T817" t="str">
        <f t="shared" si="90"/>
        <v>PROFIT</v>
      </c>
    </row>
    <row r="818" spans="1:20" x14ac:dyDescent="0.25">
      <c r="A818" s="1" t="s">
        <v>1084</v>
      </c>
      <c r="B818" s="9" t="str">
        <f t="shared" si="85"/>
        <v>11/02/2014</v>
      </c>
      <c r="C818" s="9" t="s">
        <v>4051</v>
      </c>
      <c r="D818" s="10" t="str">
        <f t="shared" si="86"/>
        <v>2014</v>
      </c>
      <c r="E818" s="10" t="str">
        <f t="shared" si="91"/>
        <v>November</v>
      </c>
      <c r="F818" s="2">
        <v>41945</v>
      </c>
      <c r="G818" s="2">
        <v>41947</v>
      </c>
      <c r="H818" s="9" t="str">
        <f t="shared" si="87"/>
        <v>On Date</v>
      </c>
      <c r="I818" s="1" t="s">
        <v>3396</v>
      </c>
      <c r="J818" s="1" t="s">
        <v>3133</v>
      </c>
      <c r="K818" s="1" t="s">
        <v>3242</v>
      </c>
      <c r="L818" s="1" t="s">
        <v>3137</v>
      </c>
      <c r="M818" s="1" t="s">
        <v>18</v>
      </c>
      <c r="N818" s="1" t="s">
        <v>1085</v>
      </c>
      <c r="O818" s="3">
        <f t="shared" si="88"/>
        <v>3.4540000000000002</v>
      </c>
      <c r="P818" s="3">
        <v>25.12</v>
      </c>
      <c r="Q818" s="3">
        <v>5</v>
      </c>
      <c r="R818" s="3">
        <v>7.85</v>
      </c>
      <c r="S818" s="11">
        <f t="shared" si="89"/>
        <v>628</v>
      </c>
      <c r="T818" t="str">
        <f t="shared" si="90"/>
        <v>PROFIT</v>
      </c>
    </row>
    <row r="819" spans="1:20" x14ac:dyDescent="0.25">
      <c r="A819" s="1" t="s">
        <v>1084</v>
      </c>
      <c r="B819" s="9" t="str">
        <f t="shared" si="85"/>
        <v>11/02/2014</v>
      </c>
      <c r="C819" s="9" t="s">
        <v>4051</v>
      </c>
      <c r="D819" s="10" t="str">
        <f t="shared" si="86"/>
        <v>2014</v>
      </c>
      <c r="E819" s="10" t="str">
        <f t="shared" si="91"/>
        <v>November</v>
      </c>
      <c r="F819" s="2">
        <v>41945</v>
      </c>
      <c r="G819" s="2">
        <v>41947</v>
      </c>
      <c r="H819" s="9" t="str">
        <f t="shared" si="87"/>
        <v>On Date</v>
      </c>
      <c r="I819" s="1" t="s">
        <v>3396</v>
      </c>
      <c r="J819" s="1" t="s">
        <v>3133</v>
      </c>
      <c r="K819" s="1" t="s">
        <v>3242</v>
      </c>
      <c r="L819" s="1" t="s">
        <v>3137</v>
      </c>
      <c r="M819" s="1" t="s">
        <v>22</v>
      </c>
      <c r="N819" s="1" t="s">
        <v>881</v>
      </c>
      <c r="O819" s="3">
        <f t="shared" si="88"/>
        <v>269.52379999999999</v>
      </c>
      <c r="P819" s="3">
        <v>2665.62</v>
      </c>
      <c r="Q819" s="3">
        <v>9</v>
      </c>
      <c r="R819" s="3">
        <v>239.9058</v>
      </c>
      <c r="S819" s="11">
        <f t="shared" si="89"/>
        <v>19192.464</v>
      </c>
      <c r="T819" t="str">
        <f t="shared" si="90"/>
        <v>PROFIT</v>
      </c>
    </row>
    <row r="820" spans="1:20" x14ac:dyDescent="0.25">
      <c r="A820" s="1" t="s">
        <v>1086</v>
      </c>
      <c r="B820" s="9" t="str">
        <f t="shared" si="85"/>
        <v>05/06/2013</v>
      </c>
      <c r="C820" s="9" t="s">
        <v>4058</v>
      </c>
      <c r="D820" s="10" t="str">
        <f t="shared" si="86"/>
        <v>2013</v>
      </c>
      <c r="E820" s="10" t="str">
        <f t="shared" si="91"/>
        <v>May</v>
      </c>
      <c r="F820" s="2">
        <v>41400</v>
      </c>
      <c r="G820" s="2">
        <v>41404</v>
      </c>
      <c r="H820" s="9" t="str">
        <f t="shared" si="87"/>
        <v>On Date</v>
      </c>
      <c r="I820" s="1" t="s">
        <v>3601</v>
      </c>
      <c r="J820" s="1" t="s">
        <v>3133</v>
      </c>
      <c r="K820" s="1" t="s">
        <v>3134</v>
      </c>
      <c r="L820" s="1" t="s">
        <v>3135</v>
      </c>
      <c r="M820" s="1" t="s">
        <v>28</v>
      </c>
      <c r="N820" s="1" t="s">
        <v>843</v>
      </c>
      <c r="O820" s="3">
        <f t="shared" si="88"/>
        <v>4.9634</v>
      </c>
      <c r="P820" s="3">
        <v>5.98</v>
      </c>
      <c r="Q820" s="3">
        <v>1</v>
      </c>
      <c r="R820" s="3">
        <v>1.0165999999999999</v>
      </c>
      <c r="S820" s="11">
        <f t="shared" si="89"/>
        <v>81.328000000000003</v>
      </c>
      <c r="T820" t="str">
        <f t="shared" si="90"/>
        <v>PROFIT</v>
      </c>
    </row>
    <row r="821" spans="1:20" x14ac:dyDescent="0.25">
      <c r="A821" s="1" t="s">
        <v>1086</v>
      </c>
      <c r="B821" s="9" t="str">
        <f t="shared" si="85"/>
        <v>05/06/2013</v>
      </c>
      <c r="C821" s="9" t="s">
        <v>4058</v>
      </c>
      <c r="D821" s="10" t="str">
        <f t="shared" si="86"/>
        <v>2013</v>
      </c>
      <c r="E821" s="10" t="str">
        <f t="shared" si="91"/>
        <v>May</v>
      </c>
      <c r="F821" s="2">
        <v>41400</v>
      </c>
      <c r="G821" s="2">
        <v>41404</v>
      </c>
      <c r="H821" s="9" t="str">
        <f t="shared" si="87"/>
        <v>On Date</v>
      </c>
      <c r="I821" s="1" t="s">
        <v>3601</v>
      </c>
      <c r="J821" s="1" t="s">
        <v>3133</v>
      </c>
      <c r="K821" s="1" t="s">
        <v>3134</v>
      </c>
      <c r="L821" s="1" t="s">
        <v>3135</v>
      </c>
      <c r="M821" s="1" t="s">
        <v>16</v>
      </c>
      <c r="N821" s="1" t="s">
        <v>1087</v>
      </c>
      <c r="O821" s="3">
        <f t="shared" si="88"/>
        <v>74.876099999999994</v>
      </c>
      <c r="P821" s="3">
        <v>246.16800000000001</v>
      </c>
      <c r="Q821" s="3">
        <v>3</v>
      </c>
      <c r="R821" s="3">
        <v>21.5397</v>
      </c>
      <c r="S821" s="11">
        <f t="shared" si="89"/>
        <v>1723.1759999999999</v>
      </c>
      <c r="T821" t="str">
        <f t="shared" si="90"/>
        <v>PROFIT</v>
      </c>
    </row>
    <row r="822" spans="1:20" x14ac:dyDescent="0.25">
      <c r="A822" s="1" t="s">
        <v>1088</v>
      </c>
      <c r="B822" s="9" t="str">
        <f t="shared" si="85"/>
        <v>03/05/2013</v>
      </c>
      <c r="C822" s="9" t="s">
        <v>4445</v>
      </c>
      <c r="D822" s="10" t="str">
        <f t="shared" si="86"/>
        <v>2013</v>
      </c>
      <c r="E822" s="10" t="str">
        <f t="shared" si="91"/>
        <v>March</v>
      </c>
      <c r="F822" s="2">
        <v>41338</v>
      </c>
      <c r="G822" s="2">
        <v>41344</v>
      </c>
      <c r="H822" s="9" t="str">
        <f t="shared" si="87"/>
        <v>Delay</v>
      </c>
      <c r="I822" s="1" t="s">
        <v>3638</v>
      </c>
      <c r="J822" s="1" t="s">
        <v>3133</v>
      </c>
      <c r="K822" s="1" t="s">
        <v>3159</v>
      </c>
      <c r="L822" s="1" t="s">
        <v>3135</v>
      </c>
      <c r="M822" s="1" t="s">
        <v>14</v>
      </c>
      <c r="N822" s="1" t="s">
        <v>1089</v>
      </c>
      <c r="O822" s="3">
        <f t="shared" si="88"/>
        <v>12.062899999999999</v>
      </c>
      <c r="P822" s="3">
        <v>16.989999999999998</v>
      </c>
      <c r="Q822" s="3">
        <v>1</v>
      </c>
      <c r="R822" s="3">
        <v>4.9271000000000003</v>
      </c>
      <c r="S822" s="11">
        <f t="shared" si="89"/>
        <v>394.16800000000001</v>
      </c>
      <c r="T822" t="str">
        <f t="shared" si="90"/>
        <v>PROFIT</v>
      </c>
    </row>
    <row r="823" spans="1:20" x14ac:dyDescent="0.25">
      <c r="A823" s="1" t="s">
        <v>1090</v>
      </c>
      <c r="B823" s="9" t="str">
        <f t="shared" si="85"/>
        <v>04/29/2013</v>
      </c>
      <c r="C823" s="9" t="s">
        <v>4239</v>
      </c>
      <c r="D823" s="10" t="str">
        <f t="shared" si="86"/>
        <v>2013</v>
      </c>
      <c r="E823" s="10" t="str">
        <f t="shared" si="91"/>
        <v>April</v>
      </c>
      <c r="F823" s="2">
        <v>41393</v>
      </c>
      <c r="G823" s="2">
        <v>41400</v>
      </c>
      <c r="H823" s="9" t="str">
        <f t="shared" si="87"/>
        <v>Delay</v>
      </c>
      <c r="I823" s="1" t="s">
        <v>3639</v>
      </c>
      <c r="J823" s="1" t="s">
        <v>3133</v>
      </c>
      <c r="K823" s="1" t="s">
        <v>3134</v>
      </c>
      <c r="L823" s="1" t="s">
        <v>3135</v>
      </c>
      <c r="M823" s="1" t="s">
        <v>72</v>
      </c>
      <c r="N823" s="1" t="s">
        <v>1091</v>
      </c>
      <c r="O823" s="3">
        <f t="shared" si="88"/>
        <v>19.484999999999999</v>
      </c>
      <c r="P823" s="3">
        <v>41.567999999999998</v>
      </c>
      <c r="Q823" s="3">
        <v>2</v>
      </c>
      <c r="R823" s="3">
        <v>2.5979999999999999</v>
      </c>
      <c r="S823" s="11">
        <f t="shared" si="89"/>
        <v>207.83999999999997</v>
      </c>
      <c r="T823" t="str">
        <f t="shared" si="90"/>
        <v>PROFIT</v>
      </c>
    </row>
    <row r="824" spans="1:20" x14ac:dyDescent="0.25">
      <c r="A824" s="1" t="s">
        <v>1092</v>
      </c>
      <c r="B824" s="9" t="str">
        <f t="shared" si="85"/>
        <v>04/26/2011</v>
      </c>
      <c r="C824" s="9" t="s">
        <v>4710</v>
      </c>
      <c r="D824" s="10" t="str">
        <f t="shared" si="86"/>
        <v>2011</v>
      </c>
      <c r="E824" s="10" t="str">
        <f t="shared" si="91"/>
        <v>April</v>
      </c>
      <c r="F824" s="2">
        <v>40659</v>
      </c>
      <c r="G824" s="2">
        <v>40666</v>
      </c>
      <c r="H824" s="9" t="str">
        <f t="shared" si="87"/>
        <v>Delay</v>
      </c>
      <c r="I824" s="1" t="s">
        <v>3640</v>
      </c>
      <c r="J824" s="1" t="s">
        <v>3133</v>
      </c>
      <c r="K824" s="1" t="s">
        <v>3134</v>
      </c>
      <c r="L824" s="1" t="s">
        <v>3135</v>
      </c>
      <c r="M824" s="1" t="s">
        <v>72</v>
      </c>
      <c r="N824" s="1" t="s">
        <v>206</v>
      </c>
      <c r="O824" s="3">
        <f t="shared" si="88"/>
        <v>69.084000000000003</v>
      </c>
      <c r="P824" s="3">
        <v>230.28</v>
      </c>
      <c r="Q824" s="3">
        <v>3</v>
      </c>
      <c r="R824" s="3">
        <v>23.027999999999999</v>
      </c>
      <c r="S824" s="11">
        <f t="shared" si="89"/>
        <v>1842.2399999999998</v>
      </c>
      <c r="T824" t="str">
        <f t="shared" si="90"/>
        <v>PROFIT</v>
      </c>
    </row>
    <row r="825" spans="1:20" x14ac:dyDescent="0.25">
      <c r="A825" s="1" t="s">
        <v>1092</v>
      </c>
      <c r="B825" s="9" t="str">
        <f t="shared" si="85"/>
        <v>04/26/2011</v>
      </c>
      <c r="C825" s="9" t="s">
        <v>4710</v>
      </c>
      <c r="D825" s="10" t="str">
        <f t="shared" si="86"/>
        <v>2011</v>
      </c>
      <c r="E825" s="10" t="str">
        <f t="shared" si="91"/>
        <v>April</v>
      </c>
      <c r="F825" s="2">
        <v>40659</v>
      </c>
      <c r="G825" s="2">
        <v>40666</v>
      </c>
      <c r="H825" s="9" t="str">
        <f t="shared" si="87"/>
        <v>Delay</v>
      </c>
      <c r="I825" s="1" t="s">
        <v>3640</v>
      </c>
      <c r="J825" s="1" t="s">
        <v>3133</v>
      </c>
      <c r="K825" s="1" t="s">
        <v>3134</v>
      </c>
      <c r="L825" s="1" t="s">
        <v>3135</v>
      </c>
      <c r="M825" s="1" t="s">
        <v>18</v>
      </c>
      <c r="N825" s="1" t="s">
        <v>1093</v>
      </c>
      <c r="O825" s="3">
        <f t="shared" si="88"/>
        <v>2.0954999999999999</v>
      </c>
      <c r="P825" s="3">
        <v>18.288</v>
      </c>
      <c r="Q825" s="3">
        <v>6</v>
      </c>
      <c r="R825" s="3">
        <v>5.7149999999999999</v>
      </c>
      <c r="S825" s="11">
        <f t="shared" si="89"/>
        <v>457.2</v>
      </c>
      <c r="T825" t="str">
        <f t="shared" si="90"/>
        <v>PROFIT</v>
      </c>
    </row>
    <row r="826" spans="1:20" x14ac:dyDescent="0.25">
      <c r="A826" s="1" t="s">
        <v>1094</v>
      </c>
      <c r="B826" s="9" t="str">
        <f t="shared" si="85"/>
        <v>04/02/2014</v>
      </c>
      <c r="C826" s="9" t="s">
        <v>4711</v>
      </c>
      <c r="D826" s="10" t="str">
        <f t="shared" si="86"/>
        <v>2014</v>
      </c>
      <c r="E826" s="10" t="str">
        <f t="shared" si="91"/>
        <v>April</v>
      </c>
      <c r="F826" s="2">
        <v>41731</v>
      </c>
      <c r="G826" s="2">
        <v>41735</v>
      </c>
      <c r="H826" s="9" t="str">
        <f t="shared" si="87"/>
        <v>On Date</v>
      </c>
      <c r="I826" s="1" t="s">
        <v>3580</v>
      </c>
      <c r="J826" s="1" t="s">
        <v>3133</v>
      </c>
      <c r="K826" s="1" t="s">
        <v>3140</v>
      </c>
      <c r="L826" s="1" t="s">
        <v>3135</v>
      </c>
      <c r="M826" s="1" t="s">
        <v>9</v>
      </c>
      <c r="N826" s="1" t="s">
        <v>1095</v>
      </c>
      <c r="O826" s="3">
        <f t="shared" si="88"/>
        <v>1.5317000000000001</v>
      </c>
      <c r="P826" s="3">
        <v>5.78</v>
      </c>
      <c r="Q826" s="3">
        <v>2</v>
      </c>
      <c r="R826" s="3">
        <v>2.7166000000000001</v>
      </c>
      <c r="S826" s="11">
        <f t="shared" si="89"/>
        <v>217.328</v>
      </c>
      <c r="T826" t="str">
        <f t="shared" si="90"/>
        <v>PROFIT</v>
      </c>
    </row>
    <row r="827" spans="1:20" x14ac:dyDescent="0.25">
      <c r="A827" s="1" t="s">
        <v>1094</v>
      </c>
      <c r="B827" s="9" t="str">
        <f t="shared" si="85"/>
        <v>04/02/2014</v>
      </c>
      <c r="C827" s="9" t="s">
        <v>4711</v>
      </c>
      <c r="D827" s="10" t="str">
        <f t="shared" si="86"/>
        <v>2014</v>
      </c>
      <c r="E827" s="10" t="str">
        <f t="shared" si="91"/>
        <v>April</v>
      </c>
      <c r="F827" s="2">
        <v>41731</v>
      </c>
      <c r="G827" s="2">
        <v>41735</v>
      </c>
      <c r="H827" s="9" t="str">
        <f t="shared" si="87"/>
        <v>On Date</v>
      </c>
      <c r="I827" s="1" t="s">
        <v>3580</v>
      </c>
      <c r="J827" s="1" t="s">
        <v>3133</v>
      </c>
      <c r="K827" s="1" t="s">
        <v>3140</v>
      </c>
      <c r="L827" s="1" t="s">
        <v>3135</v>
      </c>
      <c r="M827" s="1" t="s">
        <v>18</v>
      </c>
      <c r="N827" s="1" t="s">
        <v>394</v>
      </c>
      <c r="O827" s="3">
        <f t="shared" si="88"/>
        <v>6.4350000000000014</v>
      </c>
      <c r="P827" s="3">
        <v>121.68</v>
      </c>
      <c r="Q827" s="3">
        <v>13</v>
      </c>
      <c r="R827" s="3">
        <v>38.024999999999999</v>
      </c>
      <c r="S827" s="11">
        <f t="shared" si="89"/>
        <v>3042</v>
      </c>
      <c r="T827" t="str">
        <f t="shared" si="90"/>
        <v>PROFIT</v>
      </c>
    </row>
    <row r="828" spans="1:20" x14ac:dyDescent="0.25">
      <c r="A828" s="1" t="s">
        <v>1096</v>
      </c>
      <c r="B828" s="9" t="str">
        <f t="shared" si="85"/>
        <v>12/23/2014</v>
      </c>
      <c r="C828" s="9" t="s">
        <v>4712</v>
      </c>
      <c r="D828" s="10" t="str">
        <f t="shared" si="86"/>
        <v>2014</v>
      </c>
      <c r="E828" s="10" t="str">
        <f t="shared" si="91"/>
        <v>December</v>
      </c>
      <c r="F828" s="2">
        <v>41996</v>
      </c>
      <c r="G828" s="2">
        <v>42000</v>
      </c>
      <c r="H828" s="9" t="str">
        <f t="shared" si="87"/>
        <v>On Date</v>
      </c>
      <c r="I828" s="1" t="s">
        <v>3641</v>
      </c>
      <c r="J828" s="1" t="s">
        <v>3133</v>
      </c>
      <c r="K828" s="1" t="s">
        <v>3153</v>
      </c>
      <c r="L828" s="1" t="s">
        <v>3154</v>
      </c>
      <c r="M828" s="1" t="s">
        <v>14</v>
      </c>
      <c r="N828" s="1" t="s">
        <v>1097</v>
      </c>
      <c r="O828" s="3">
        <f t="shared" si="88"/>
        <v>1.0286</v>
      </c>
      <c r="P828" s="3">
        <v>4.17</v>
      </c>
      <c r="Q828" s="3">
        <v>3</v>
      </c>
      <c r="R828" s="3">
        <v>1.0842000000000001</v>
      </c>
      <c r="S828" s="11">
        <f t="shared" si="89"/>
        <v>86.736000000000004</v>
      </c>
      <c r="T828" t="str">
        <f t="shared" si="90"/>
        <v>PROFIT</v>
      </c>
    </row>
    <row r="829" spans="1:20" x14ac:dyDescent="0.25">
      <c r="A829" s="1" t="s">
        <v>1096</v>
      </c>
      <c r="B829" s="9" t="str">
        <f t="shared" si="85"/>
        <v>12/23/2014</v>
      </c>
      <c r="C829" s="9" t="s">
        <v>4712</v>
      </c>
      <c r="D829" s="10" t="str">
        <f t="shared" si="86"/>
        <v>2014</v>
      </c>
      <c r="E829" s="10" t="str">
        <f t="shared" si="91"/>
        <v>December</v>
      </c>
      <c r="F829" s="2">
        <v>41996</v>
      </c>
      <c r="G829" s="2">
        <v>42000</v>
      </c>
      <c r="H829" s="9" t="str">
        <f t="shared" si="87"/>
        <v>On Date</v>
      </c>
      <c r="I829" s="1" t="s">
        <v>3641</v>
      </c>
      <c r="J829" s="1" t="s">
        <v>3133</v>
      </c>
      <c r="K829" s="1" t="s">
        <v>3153</v>
      </c>
      <c r="L829" s="1" t="s">
        <v>3154</v>
      </c>
      <c r="M829" s="1" t="s">
        <v>16</v>
      </c>
      <c r="N829" s="1" t="s">
        <v>655</v>
      </c>
      <c r="O829" s="3">
        <f t="shared" si="88"/>
        <v>15.084000000000001</v>
      </c>
      <c r="P829" s="3">
        <v>67.040000000000006</v>
      </c>
      <c r="Q829" s="3">
        <v>4</v>
      </c>
      <c r="R829" s="3">
        <v>6.7039999999999997</v>
      </c>
      <c r="S829" s="11">
        <f t="shared" si="89"/>
        <v>536.31999999999994</v>
      </c>
      <c r="T829" t="str">
        <f t="shared" si="90"/>
        <v>PROFIT</v>
      </c>
    </row>
    <row r="830" spans="1:20" x14ac:dyDescent="0.25">
      <c r="A830" s="1" t="s">
        <v>1096</v>
      </c>
      <c r="B830" s="9" t="str">
        <f t="shared" si="85"/>
        <v>12/23/2014</v>
      </c>
      <c r="C830" s="9" t="s">
        <v>4712</v>
      </c>
      <c r="D830" s="10" t="str">
        <f t="shared" si="86"/>
        <v>2014</v>
      </c>
      <c r="E830" s="10" t="str">
        <f t="shared" si="91"/>
        <v>December</v>
      </c>
      <c r="F830" s="2">
        <v>41996</v>
      </c>
      <c r="G830" s="2">
        <v>42000</v>
      </c>
      <c r="H830" s="9" t="str">
        <f t="shared" si="87"/>
        <v>On Date</v>
      </c>
      <c r="I830" s="1" t="s">
        <v>3641</v>
      </c>
      <c r="J830" s="1" t="s">
        <v>3133</v>
      </c>
      <c r="K830" s="1" t="s">
        <v>3153</v>
      </c>
      <c r="L830" s="1" t="s">
        <v>3154</v>
      </c>
      <c r="M830" s="1" t="s">
        <v>28</v>
      </c>
      <c r="N830" s="1" t="s">
        <v>1098</v>
      </c>
      <c r="O830" s="3">
        <f t="shared" si="88"/>
        <v>8.9567999999999994</v>
      </c>
      <c r="P830" s="3">
        <v>37.32</v>
      </c>
      <c r="Q830" s="3">
        <v>3</v>
      </c>
      <c r="R830" s="3">
        <v>10.4496</v>
      </c>
      <c r="S830" s="11">
        <f t="shared" si="89"/>
        <v>835.96800000000007</v>
      </c>
      <c r="T830" t="str">
        <f t="shared" si="90"/>
        <v>PROFIT</v>
      </c>
    </row>
    <row r="831" spans="1:20" x14ac:dyDescent="0.25">
      <c r="A831" s="1" t="s">
        <v>1096</v>
      </c>
      <c r="B831" s="9" t="str">
        <f t="shared" si="85"/>
        <v>12/23/2014</v>
      </c>
      <c r="C831" s="9" t="s">
        <v>4712</v>
      </c>
      <c r="D831" s="10" t="str">
        <f t="shared" si="86"/>
        <v>2014</v>
      </c>
      <c r="E831" s="10" t="str">
        <f t="shared" si="91"/>
        <v>December</v>
      </c>
      <c r="F831" s="2">
        <v>41996</v>
      </c>
      <c r="G831" s="2">
        <v>42000</v>
      </c>
      <c r="H831" s="9" t="str">
        <f t="shared" si="87"/>
        <v>On Date</v>
      </c>
      <c r="I831" s="1" t="s">
        <v>3641</v>
      </c>
      <c r="J831" s="1" t="s">
        <v>3133</v>
      </c>
      <c r="K831" s="1" t="s">
        <v>3153</v>
      </c>
      <c r="L831" s="1" t="s">
        <v>3154</v>
      </c>
      <c r="M831" s="1" t="s">
        <v>9</v>
      </c>
      <c r="N831" s="1" t="s">
        <v>1099</v>
      </c>
      <c r="O831" s="3">
        <f t="shared" si="88"/>
        <v>1.9557</v>
      </c>
      <c r="P831" s="3">
        <v>18.45</v>
      </c>
      <c r="Q831" s="3">
        <v>5</v>
      </c>
      <c r="R831" s="3">
        <v>8.6715</v>
      </c>
      <c r="S831" s="11">
        <f t="shared" si="89"/>
        <v>693.72</v>
      </c>
      <c r="T831" t="str">
        <f t="shared" si="90"/>
        <v>PROFIT</v>
      </c>
    </row>
    <row r="832" spans="1:20" x14ac:dyDescent="0.25">
      <c r="A832" s="1" t="s">
        <v>1100</v>
      </c>
      <c r="B832" s="9" t="str">
        <f t="shared" si="85"/>
        <v>05/16/2014</v>
      </c>
      <c r="C832" s="9" t="s">
        <v>4449</v>
      </c>
      <c r="D832" s="10" t="str">
        <f t="shared" si="86"/>
        <v>2014</v>
      </c>
      <c r="E832" s="10" t="str">
        <f t="shared" si="91"/>
        <v>May</v>
      </c>
      <c r="F832" s="2">
        <v>41775</v>
      </c>
      <c r="G832" s="2">
        <v>41780</v>
      </c>
      <c r="H832" s="9" t="str">
        <f t="shared" si="87"/>
        <v>On Date</v>
      </c>
      <c r="I832" s="1" t="s">
        <v>3642</v>
      </c>
      <c r="J832" s="1" t="s">
        <v>3133</v>
      </c>
      <c r="K832" s="1" t="s">
        <v>3136</v>
      </c>
      <c r="L832" s="1" t="s">
        <v>3137</v>
      </c>
      <c r="M832" s="1" t="s">
        <v>12</v>
      </c>
      <c r="N832" s="1" t="s">
        <v>1101</v>
      </c>
      <c r="O832" s="3">
        <f t="shared" si="88"/>
        <v>11.3886</v>
      </c>
      <c r="P832" s="3">
        <v>39.96</v>
      </c>
      <c r="Q832" s="3">
        <v>2</v>
      </c>
      <c r="R832" s="3">
        <v>17.1828</v>
      </c>
      <c r="S832" s="11">
        <f t="shared" si="89"/>
        <v>1374.624</v>
      </c>
      <c r="T832" t="str">
        <f t="shared" si="90"/>
        <v>PROFIT</v>
      </c>
    </row>
    <row r="833" spans="1:20" x14ac:dyDescent="0.25">
      <c r="A833" s="1" t="s">
        <v>1100</v>
      </c>
      <c r="B833" s="9" t="str">
        <f t="shared" si="85"/>
        <v>05/16/2014</v>
      </c>
      <c r="C833" s="9" t="s">
        <v>4449</v>
      </c>
      <c r="D833" s="10" t="str">
        <f t="shared" si="86"/>
        <v>2014</v>
      </c>
      <c r="E833" s="10" t="str">
        <f t="shared" si="91"/>
        <v>May</v>
      </c>
      <c r="F833" s="2">
        <v>41775</v>
      </c>
      <c r="G833" s="2">
        <v>41780</v>
      </c>
      <c r="H833" s="9" t="str">
        <f t="shared" si="87"/>
        <v>On Date</v>
      </c>
      <c r="I833" s="1" t="s">
        <v>3642</v>
      </c>
      <c r="J833" s="1" t="s">
        <v>3133</v>
      </c>
      <c r="K833" s="1" t="s">
        <v>3136</v>
      </c>
      <c r="L833" s="1" t="s">
        <v>3137</v>
      </c>
      <c r="M833" s="1" t="s">
        <v>72</v>
      </c>
      <c r="N833" s="1" t="s">
        <v>1102</v>
      </c>
      <c r="O833" s="3">
        <f t="shared" si="88"/>
        <v>19.180800000000001</v>
      </c>
      <c r="P833" s="3">
        <v>42.624000000000002</v>
      </c>
      <c r="Q833" s="3">
        <v>2</v>
      </c>
      <c r="R833" s="3">
        <v>4.2624000000000004</v>
      </c>
      <c r="S833" s="11">
        <f t="shared" si="89"/>
        <v>340.99200000000002</v>
      </c>
      <c r="T833" t="str">
        <f t="shared" si="90"/>
        <v>PROFIT</v>
      </c>
    </row>
    <row r="834" spans="1:20" x14ac:dyDescent="0.25">
      <c r="A834" s="1" t="s">
        <v>1100</v>
      </c>
      <c r="B834" s="9" t="str">
        <f t="shared" si="85"/>
        <v>05/16/2014</v>
      </c>
      <c r="C834" s="9" t="s">
        <v>4449</v>
      </c>
      <c r="D834" s="10" t="str">
        <f t="shared" si="86"/>
        <v>2014</v>
      </c>
      <c r="E834" s="10" t="str">
        <f t="shared" si="91"/>
        <v>May</v>
      </c>
      <c r="F834" s="2">
        <v>41775</v>
      </c>
      <c r="G834" s="2">
        <v>41780</v>
      </c>
      <c r="H834" s="9" t="str">
        <f t="shared" si="87"/>
        <v>On Date</v>
      </c>
      <c r="I834" s="1" t="s">
        <v>3642</v>
      </c>
      <c r="J834" s="1" t="s">
        <v>3133</v>
      </c>
      <c r="K834" s="1" t="s">
        <v>3136</v>
      </c>
      <c r="L834" s="1" t="s">
        <v>3137</v>
      </c>
      <c r="M834" s="1" t="s">
        <v>72</v>
      </c>
      <c r="N834" s="1" t="s">
        <v>844</v>
      </c>
      <c r="O834" s="3">
        <f t="shared" si="88"/>
        <v>196.102</v>
      </c>
      <c r="P834" s="3">
        <v>220.96</v>
      </c>
      <c r="Q834" s="3">
        <v>1</v>
      </c>
      <c r="R834" s="3">
        <v>24.858000000000001</v>
      </c>
      <c r="S834" s="11">
        <f t="shared" si="89"/>
        <v>1988.64</v>
      </c>
      <c r="T834" t="str">
        <f t="shared" si="90"/>
        <v>PROFIT</v>
      </c>
    </row>
    <row r="835" spans="1:20" x14ac:dyDescent="0.25">
      <c r="A835" s="1" t="s">
        <v>1103</v>
      </c>
      <c r="B835" s="9" t="str">
        <f t="shared" ref="B835:B898" si="92">TEXT(F835,"mm/dd/yyyy")</f>
        <v>08/15/2012</v>
      </c>
      <c r="C835" s="9" t="s">
        <v>4713</v>
      </c>
      <c r="D835" s="10" t="str">
        <f t="shared" ref="D835:D898" si="93">RIGHT(C835,4)</f>
        <v>2012</v>
      </c>
      <c r="E835" s="10" t="str">
        <f t="shared" si="91"/>
        <v>August</v>
      </c>
      <c r="F835" s="2">
        <v>41136</v>
      </c>
      <c r="G835" s="2">
        <v>41140</v>
      </c>
      <c r="H835" s="9" t="str">
        <f t="shared" ref="H835:H898" si="94">IF(_xlfn.DAYS(G835,F835)&lt;=5,"On Date","Delay")</f>
        <v>On Date</v>
      </c>
      <c r="I835" s="1" t="s">
        <v>3643</v>
      </c>
      <c r="J835" s="1" t="s">
        <v>3133</v>
      </c>
      <c r="K835" s="1" t="s">
        <v>3134</v>
      </c>
      <c r="L835" s="1" t="s">
        <v>3135</v>
      </c>
      <c r="M835" s="1" t="s">
        <v>28</v>
      </c>
      <c r="N835" s="1" t="s">
        <v>452</v>
      </c>
      <c r="O835" s="3">
        <f t="shared" ref="O835:O898" si="95">(P835/Q835)-(R835/Q835)</f>
        <v>130.85550000000001</v>
      </c>
      <c r="P835" s="3">
        <v>323.10000000000002</v>
      </c>
      <c r="Q835" s="3">
        <v>2</v>
      </c>
      <c r="R835" s="3">
        <v>61.389000000000003</v>
      </c>
      <c r="S835" s="11">
        <f t="shared" ref="S835:S898" si="96">R835*80</f>
        <v>4911.12</v>
      </c>
      <c r="T835" t="str">
        <f t="shared" ref="T835:T898" si="97">IF(S835:S4037&lt;0,"LOSS","PROFIT")</f>
        <v>PROFIT</v>
      </c>
    </row>
    <row r="836" spans="1:20" x14ac:dyDescent="0.25">
      <c r="A836" s="1" t="s">
        <v>1104</v>
      </c>
      <c r="B836" s="9" t="str">
        <f t="shared" si="92"/>
        <v>09/27/2013</v>
      </c>
      <c r="C836" s="9" t="s">
        <v>4108</v>
      </c>
      <c r="D836" s="10" t="str">
        <f t="shared" si="93"/>
        <v>2013</v>
      </c>
      <c r="E836" s="10" t="str">
        <f t="shared" si="91"/>
        <v>September</v>
      </c>
      <c r="F836" s="2">
        <v>41544</v>
      </c>
      <c r="G836" s="2">
        <v>41549</v>
      </c>
      <c r="H836" s="9" t="str">
        <f t="shared" si="94"/>
        <v>On Date</v>
      </c>
      <c r="I836" s="1" t="s">
        <v>3333</v>
      </c>
      <c r="J836" s="1" t="s">
        <v>3133</v>
      </c>
      <c r="K836" s="1" t="s">
        <v>3165</v>
      </c>
      <c r="L836" s="1" t="s">
        <v>3135</v>
      </c>
      <c r="M836" s="1" t="s">
        <v>198</v>
      </c>
      <c r="N836" s="1" t="s">
        <v>550</v>
      </c>
      <c r="O836" s="3">
        <f t="shared" si="95"/>
        <v>80.991900000000001</v>
      </c>
      <c r="P836" s="3">
        <v>424.95749999999998</v>
      </c>
      <c r="Q836" s="3">
        <v>5</v>
      </c>
      <c r="R836" s="3">
        <v>19.998000000000001</v>
      </c>
      <c r="S836" s="11">
        <f t="shared" si="96"/>
        <v>1599.8400000000001</v>
      </c>
      <c r="T836" t="str">
        <f t="shared" si="97"/>
        <v>PROFIT</v>
      </c>
    </row>
    <row r="837" spans="1:20" x14ac:dyDescent="0.25">
      <c r="A837" s="1" t="s">
        <v>1105</v>
      </c>
      <c r="B837" s="9" t="str">
        <f t="shared" si="92"/>
        <v>09/18/2014</v>
      </c>
      <c r="C837" s="9" t="s">
        <v>4408</v>
      </c>
      <c r="D837" s="10" t="str">
        <f t="shared" si="93"/>
        <v>2014</v>
      </c>
      <c r="E837" s="10" t="str">
        <f t="shared" si="91"/>
        <v>September</v>
      </c>
      <c r="F837" s="2">
        <v>41900</v>
      </c>
      <c r="G837" s="2">
        <v>41904</v>
      </c>
      <c r="H837" s="9" t="str">
        <f t="shared" si="94"/>
        <v>On Date</v>
      </c>
      <c r="I837" s="1" t="s">
        <v>3644</v>
      </c>
      <c r="J837" s="1" t="s">
        <v>3133</v>
      </c>
      <c r="K837" s="1" t="s">
        <v>3206</v>
      </c>
      <c r="L837" s="1" t="s">
        <v>3139</v>
      </c>
      <c r="M837" s="1" t="s">
        <v>18</v>
      </c>
      <c r="N837" s="1" t="s">
        <v>167</v>
      </c>
      <c r="O837" s="3">
        <f t="shared" si="95"/>
        <v>2.4245999999999999</v>
      </c>
      <c r="P837" s="3">
        <v>10.776</v>
      </c>
      <c r="Q837" s="3">
        <v>3</v>
      </c>
      <c r="R837" s="3">
        <v>3.5022000000000002</v>
      </c>
      <c r="S837" s="11">
        <f t="shared" si="96"/>
        <v>280.17600000000004</v>
      </c>
      <c r="T837" t="str">
        <f t="shared" si="97"/>
        <v>PROFIT</v>
      </c>
    </row>
    <row r="838" spans="1:20" x14ac:dyDescent="0.25">
      <c r="A838" s="1" t="s">
        <v>1105</v>
      </c>
      <c r="B838" s="9" t="str">
        <f t="shared" si="92"/>
        <v>09/18/2014</v>
      </c>
      <c r="C838" s="9" t="s">
        <v>4408</v>
      </c>
      <c r="D838" s="10" t="str">
        <f t="shared" si="93"/>
        <v>2014</v>
      </c>
      <c r="E838" s="10" t="str">
        <f t="shared" si="91"/>
        <v>September</v>
      </c>
      <c r="F838" s="2">
        <v>41900</v>
      </c>
      <c r="G838" s="2">
        <v>41904</v>
      </c>
      <c r="H838" s="9" t="str">
        <f t="shared" si="94"/>
        <v>On Date</v>
      </c>
      <c r="I838" s="1" t="s">
        <v>3644</v>
      </c>
      <c r="J838" s="1" t="s">
        <v>3133</v>
      </c>
      <c r="K838" s="1" t="s">
        <v>3206</v>
      </c>
      <c r="L838" s="1" t="s">
        <v>3139</v>
      </c>
      <c r="M838" s="1" t="s">
        <v>18</v>
      </c>
      <c r="N838" s="1" t="s">
        <v>687</v>
      </c>
      <c r="O838" s="3">
        <f t="shared" si="95"/>
        <v>2.5041000000000002</v>
      </c>
      <c r="P838" s="3">
        <v>11.784000000000001</v>
      </c>
      <c r="Q838" s="3">
        <v>3</v>
      </c>
      <c r="R838" s="3">
        <v>4.2717000000000001</v>
      </c>
      <c r="S838" s="11">
        <f t="shared" si="96"/>
        <v>341.73599999999999</v>
      </c>
      <c r="T838" t="str">
        <f t="shared" si="97"/>
        <v>PROFIT</v>
      </c>
    </row>
    <row r="839" spans="1:20" x14ac:dyDescent="0.25">
      <c r="A839" s="1" t="s">
        <v>1105</v>
      </c>
      <c r="B839" s="9" t="str">
        <f t="shared" si="92"/>
        <v>09/18/2014</v>
      </c>
      <c r="C839" s="9" t="s">
        <v>4408</v>
      </c>
      <c r="D839" s="10" t="str">
        <f t="shared" si="93"/>
        <v>2014</v>
      </c>
      <c r="E839" s="10" t="str">
        <f t="shared" si="91"/>
        <v>September</v>
      </c>
      <c r="F839" s="2">
        <v>41900</v>
      </c>
      <c r="G839" s="2">
        <v>41904</v>
      </c>
      <c r="H839" s="9" t="str">
        <f t="shared" si="94"/>
        <v>On Date</v>
      </c>
      <c r="I839" s="1" t="s">
        <v>3644</v>
      </c>
      <c r="J839" s="1" t="s">
        <v>3133</v>
      </c>
      <c r="K839" s="1" t="s">
        <v>3206</v>
      </c>
      <c r="L839" s="1" t="s">
        <v>3139</v>
      </c>
      <c r="M839" s="1" t="s">
        <v>45</v>
      </c>
      <c r="N839" s="1" t="s">
        <v>1106</v>
      </c>
      <c r="O839" s="3">
        <f t="shared" si="95"/>
        <v>28.029599999999999</v>
      </c>
      <c r="P839" s="3">
        <v>164.88</v>
      </c>
      <c r="Q839" s="3">
        <v>3</v>
      </c>
      <c r="R839" s="3">
        <v>80.791200000000003</v>
      </c>
      <c r="S839" s="11">
        <f t="shared" si="96"/>
        <v>6463.2960000000003</v>
      </c>
      <c r="T839" t="str">
        <f t="shared" si="97"/>
        <v>PROFIT</v>
      </c>
    </row>
    <row r="840" spans="1:20" x14ac:dyDescent="0.25">
      <c r="A840" s="1" t="s">
        <v>1105</v>
      </c>
      <c r="B840" s="9" t="str">
        <f t="shared" si="92"/>
        <v>09/18/2014</v>
      </c>
      <c r="C840" s="9" t="s">
        <v>4408</v>
      </c>
      <c r="D840" s="10" t="str">
        <f t="shared" si="93"/>
        <v>2014</v>
      </c>
      <c r="E840" s="10" t="str">
        <f t="shared" si="91"/>
        <v>September</v>
      </c>
      <c r="F840" s="2">
        <v>41900</v>
      </c>
      <c r="G840" s="2">
        <v>41904</v>
      </c>
      <c r="H840" s="9" t="str">
        <f t="shared" si="94"/>
        <v>On Date</v>
      </c>
      <c r="I840" s="1" t="s">
        <v>3644</v>
      </c>
      <c r="J840" s="1" t="s">
        <v>3133</v>
      </c>
      <c r="K840" s="1" t="s">
        <v>3206</v>
      </c>
      <c r="L840" s="1" t="s">
        <v>3139</v>
      </c>
      <c r="M840" s="1" t="s">
        <v>198</v>
      </c>
      <c r="N840" s="1" t="s">
        <v>1107</v>
      </c>
      <c r="O840" s="3">
        <f t="shared" si="95"/>
        <v>405.12120000000004</v>
      </c>
      <c r="P840" s="3">
        <v>1292.94</v>
      </c>
      <c r="Q840" s="3">
        <v>3</v>
      </c>
      <c r="R840" s="3">
        <v>77.576400000000007</v>
      </c>
      <c r="S840" s="11">
        <f t="shared" si="96"/>
        <v>6206.112000000001</v>
      </c>
      <c r="T840" t="str">
        <f t="shared" si="97"/>
        <v>PROFIT</v>
      </c>
    </row>
    <row r="841" spans="1:20" x14ac:dyDescent="0.25">
      <c r="A841" s="1" t="s">
        <v>1105</v>
      </c>
      <c r="B841" s="9" t="str">
        <f t="shared" si="92"/>
        <v>09/18/2014</v>
      </c>
      <c r="C841" s="9" t="s">
        <v>4408</v>
      </c>
      <c r="D841" s="10" t="str">
        <f t="shared" si="93"/>
        <v>2014</v>
      </c>
      <c r="E841" s="10" t="str">
        <f t="shared" si="91"/>
        <v>September</v>
      </c>
      <c r="F841" s="2">
        <v>41900</v>
      </c>
      <c r="G841" s="2">
        <v>41904</v>
      </c>
      <c r="H841" s="9" t="str">
        <f t="shared" si="94"/>
        <v>On Date</v>
      </c>
      <c r="I841" s="1" t="s">
        <v>3644</v>
      </c>
      <c r="J841" s="1" t="s">
        <v>3133</v>
      </c>
      <c r="K841" s="1" t="s">
        <v>3206</v>
      </c>
      <c r="L841" s="1" t="s">
        <v>3139</v>
      </c>
      <c r="M841" s="1" t="s">
        <v>18</v>
      </c>
      <c r="N841" s="1" t="s">
        <v>1108</v>
      </c>
      <c r="O841" s="3">
        <f t="shared" si="95"/>
        <v>8.3148</v>
      </c>
      <c r="P841" s="3">
        <v>25.584</v>
      </c>
      <c r="Q841" s="3">
        <v>2</v>
      </c>
      <c r="R841" s="3">
        <v>8.9543999999999997</v>
      </c>
      <c r="S841" s="11">
        <f t="shared" si="96"/>
        <v>716.35199999999998</v>
      </c>
      <c r="T841" t="str">
        <f t="shared" si="97"/>
        <v>PROFIT</v>
      </c>
    </row>
    <row r="842" spans="1:20" x14ac:dyDescent="0.25">
      <c r="A842" s="1" t="s">
        <v>1105</v>
      </c>
      <c r="B842" s="9" t="str">
        <f t="shared" si="92"/>
        <v>09/18/2014</v>
      </c>
      <c r="C842" s="9" t="s">
        <v>4408</v>
      </c>
      <c r="D842" s="10" t="str">
        <f t="shared" si="93"/>
        <v>2014</v>
      </c>
      <c r="E842" s="10" t="str">
        <f t="shared" si="91"/>
        <v>September</v>
      </c>
      <c r="F842" s="2">
        <v>41900</v>
      </c>
      <c r="G842" s="2">
        <v>41904</v>
      </c>
      <c r="H842" s="9" t="str">
        <f t="shared" si="94"/>
        <v>On Date</v>
      </c>
      <c r="I842" s="1" t="s">
        <v>3644</v>
      </c>
      <c r="J842" s="1" t="s">
        <v>3133</v>
      </c>
      <c r="K842" s="1" t="s">
        <v>3206</v>
      </c>
      <c r="L842" s="1" t="s">
        <v>3139</v>
      </c>
      <c r="M842" s="1" t="s">
        <v>28</v>
      </c>
      <c r="N842" s="1" t="s">
        <v>1109</v>
      </c>
      <c r="O842" s="3">
        <f t="shared" si="95"/>
        <v>98.152500000000003</v>
      </c>
      <c r="P842" s="3">
        <v>261.74</v>
      </c>
      <c r="Q842" s="3">
        <v>2</v>
      </c>
      <c r="R842" s="3">
        <v>65.435000000000002</v>
      </c>
      <c r="S842" s="11">
        <f t="shared" si="96"/>
        <v>5234.8</v>
      </c>
      <c r="T842" t="str">
        <f t="shared" si="97"/>
        <v>PROFIT</v>
      </c>
    </row>
    <row r="843" spans="1:20" x14ac:dyDescent="0.25">
      <c r="A843" s="1" t="s">
        <v>1105</v>
      </c>
      <c r="B843" s="9" t="str">
        <f t="shared" si="92"/>
        <v>09/18/2014</v>
      </c>
      <c r="C843" s="9" t="s">
        <v>4408</v>
      </c>
      <c r="D843" s="10" t="str">
        <f t="shared" si="93"/>
        <v>2014</v>
      </c>
      <c r="E843" s="10" t="str">
        <f t="shared" si="91"/>
        <v>September</v>
      </c>
      <c r="F843" s="2">
        <v>41900</v>
      </c>
      <c r="G843" s="2">
        <v>41904</v>
      </c>
      <c r="H843" s="9" t="str">
        <f t="shared" si="94"/>
        <v>On Date</v>
      </c>
      <c r="I843" s="1" t="s">
        <v>3644</v>
      </c>
      <c r="J843" s="1" t="s">
        <v>3133</v>
      </c>
      <c r="K843" s="1" t="s">
        <v>3206</v>
      </c>
      <c r="L843" s="1" t="s">
        <v>3139</v>
      </c>
      <c r="M843" s="1" t="s">
        <v>9</v>
      </c>
      <c r="N843" s="1" t="s">
        <v>1110</v>
      </c>
      <c r="O843" s="3">
        <f t="shared" si="95"/>
        <v>1.4687999999999999</v>
      </c>
      <c r="P843" s="3">
        <v>14.4</v>
      </c>
      <c r="Q843" s="3">
        <v>5</v>
      </c>
      <c r="R843" s="3">
        <v>7.056</v>
      </c>
      <c r="S843" s="11">
        <f t="shared" si="96"/>
        <v>564.48</v>
      </c>
      <c r="T843" t="str">
        <f t="shared" si="97"/>
        <v>PROFIT</v>
      </c>
    </row>
    <row r="844" spans="1:20" x14ac:dyDescent="0.25">
      <c r="A844" s="1" t="s">
        <v>1111</v>
      </c>
      <c r="B844" s="9" t="str">
        <f t="shared" si="92"/>
        <v>08/17/2013</v>
      </c>
      <c r="C844" s="9" t="s">
        <v>4634</v>
      </c>
      <c r="D844" s="10" t="str">
        <f t="shared" si="93"/>
        <v>2013</v>
      </c>
      <c r="E844" s="10" t="str">
        <f t="shared" ref="E844:E907" si="98">TEXT(B844,"mmmm")</f>
        <v>August</v>
      </c>
      <c r="F844" s="2">
        <v>41503</v>
      </c>
      <c r="G844" s="2">
        <v>41507</v>
      </c>
      <c r="H844" s="9" t="str">
        <f t="shared" si="94"/>
        <v>On Date</v>
      </c>
      <c r="I844" s="1" t="s">
        <v>3645</v>
      </c>
      <c r="J844" s="1" t="s">
        <v>3133</v>
      </c>
      <c r="K844" s="1" t="s">
        <v>3140</v>
      </c>
      <c r="L844" s="1" t="s">
        <v>3135</v>
      </c>
      <c r="M844" s="1" t="s">
        <v>87</v>
      </c>
      <c r="N844" s="1" t="s">
        <v>88</v>
      </c>
      <c r="O844" s="3">
        <f t="shared" si="95"/>
        <v>1.9185999999999999</v>
      </c>
      <c r="P844" s="3">
        <v>10.86</v>
      </c>
      <c r="Q844" s="3">
        <v>3</v>
      </c>
      <c r="R844" s="3">
        <v>5.1041999999999996</v>
      </c>
      <c r="S844" s="11">
        <f t="shared" si="96"/>
        <v>408.33599999999996</v>
      </c>
      <c r="T844" t="str">
        <f t="shared" si="97"/>
        <v>PROFIT</v>
      </c>
    </row>
    <row r="845" spans="1:20" x14ac:dyDescent="0.25">
      <c r="A845" s="1" t="s">
        <v>1112</v>
      </c>
      <c r="B845" s="9" t="str">
        <f t="shared" si="92"/>
        <v>12/24/2012</v>
      </c>
      <c r="C845" s="9" t="s">
        <v>4649</v>
      </c>
      <c r="D845" s="10" t="str">
        <f t="shared" si="93"/>
        <v>2012</v>
      </c>
      <c r="E845" s="10" t="str">
        <f t="shared" si="98"/>
        <v>December</v>
      </c>
      <c r="F845" s="2">
        <v>41267</v>
      </c>
      <c r="G845" s="2">
        <v>41271</v>
      </c>
      <c r="H845" s="9" t="str">
        <f t="shared" si="94"/>
        <v>On Date</v>
      </c>
      <c r="I845" s="1" t="s">
        <v>3472</v>
      </c>
      <c r="J845" s="1" t="s">
        <v>3133</v>
      </c>
      <c r="K845" s="1" t="s">
        <v>3142</v>
      </c>
      <c r="L845" s="1" t="s">
        <v>3143</v>
      </c>
      <c r="M845" s="1" t="s">
        <v>72</v>
      </c>
      <c r="N845" s="1" t="s">
        <v>844</v>
      </c>
      <c r="O845" s="3">
        <f t="shared" si="95"/>
        <v>196.102</v>
      </c>
      <c r="P845" s="3">
        <v>883.84</v>
      </c>
      <c r="Q845" s="3">
        <v>4</v>
      </c>
      <c r="R845" s="3">
        <v>99.432000000000002</v>
      </c>
      <c r="S845" s="11">
        <f t="shared" si="96"/>
        <v>7954.56</v>
      </c>
      <c r="T845" t="str">
        <f t="shared" si="97"/>
        <v>PROFIT</v>
      </c>
    </row>
    <row r="846" spans="1:20" x14ac:dyDescent="0.25">
      <c r="A846" s="1" t="s">
        <v>1113</v>
      </c>
      <c r="B846" s="9" t="str">
        <f t="shared" si="92"/>
        <v>08/25/2012</v>
      </c>
      <c r="C846" s="9" t="s">
        <v>4714</v>
      </c>
      <c r="D846" s="10" t="str">
        <f t="shared" si="93"/>
        <v>2012</v>
      </c>
      <c r="E846" s="10" t="str">
        <f t="shared" si="98"/>
        <v>August</v>
      </c>
      <c r="F846" s="2">
        <v>41146</v>
      </c>
      <c r="G846" s="2">
        <v>41151</v>
      </c>
      <c r="H846" s="9" t="str">
        <f t="shared" si="94"/>
        <v>On Date</v>
      </c>
      <c r="I846" s="1" t="s">
        <v>3646</v>
      </c>
      <c r="J846" s="1" t="s">
        <v>3133</v>
      </c>
      <c r="K846" s="1" t="s">
        <v>3134</v>
      </c>
      <c r="L846" s="1" t="s">
        <v>3135</v>
      </c>
      <c r="M846" s="1" t="s">
        <v>72</v>
      </c>
      <c r="N846" s="1" t="s">
        <v>988</v>
      </c>
      <c r="O846" s="3">
        <f t="shared" si="95"/>
        <v>36.195799999999998</v>
      </c>
      <c r="P846" s="3">
        <v>40.783999999999999</v>
      </c>
      <c r="Q846" s="3">
        <v>1</v>
      </c>
      <c r="R846" s="3">
        <v>4.5881999999999996</v>
      </c>
      <c r="S846" s="11">
        <f t="shared" si="96"/>
        <v>367.05599999999998</v>
      </c>
      <c r="T846" t="str">
        <f t="shared" si="97"/>
        <v>PROFIT</v>
      </c>
    </row>
    <row r="847" spans="1:20" x14ac:dyDescent="0.25">
      <c r="A847" s="1" t="s">
        <v>1113</v>
      </c>
      <c r="B847" s="9" t="str">
        <f t="shared" si="92"/>
        <v>08/25/2012</v>
      </c>
      <c r="C847" s="9" t="s">
        <v>4714</v>
      </c>
      <c r="D847" s="10" t="str">
        <f t="shared" si="93"/>
        <v>2012</v>
      </c>
      <c r="E847" s="10" t="str">
        <f t="shared" si="98"/>
        <v>August</v>
      </c>
      <c r="F847" s="2">
        <v>41146</v>
      </c>
      <c r="G847" s="2">
        <v>41151</v>
      </c>
      <c r="H847" s="9" t="str">
        <f t="shared" si="94"/>
        <v>On Date</v>
      </c>
      <c r="I847" s="1" t="s">
        <v>3646</v>
      </c>
      <c r="J847" s="1" t="s">
        <v>3133</v>
      </c>
      <c r="K847" s="1" t="s">
        <v>3134</v>
      </c>
      <c r="L847" s="1" t="s">
        <v>3135</v>
      </c>
      <c r="M847" s="1" t="s">
        <v>20</v>
      </c>
      <c r="N847" s="1" t="s">
        <v>953</v>
      </c>
      <c r="O847" s="3">
        <f t="shared" si="95"/>
        <v>19.072799999999997</v>
      </c>
      <c r="P847" s="3">
        <v>105.96</v>
      </c>
      <c r="Q847" s="3">
        <v>4</v>
      </c>
      <c r="R847" s="3">
        <v>29.668800000000001</v>
      </c>
      <c r="S847" s="11">
        <f t="shared" si="96"/>
        <v>2373.5039999999999</v>
      </c>
      <c r="T847" t="str">
        <f t="shared" si="97"/>
        <v>PROFIT</v>
      </c>
    </row>
    <row r="848" spans="1:20" x14ac:dyDescent="0.25">
      <c r="A848" s="1" t="s">
        <v>1114</v>
      </c>
      <c r="B848" s="9" t="str">
        <f t="shared" si="92"/>
        <v>12/04/2014</v>
      </c>
      <c r="C848" s="9" t="s">
        <v>4243</v>
      </c>
      <c r="D848" s="10" t="str">
        <f t="shared" si="93"/>
        <v>2014</v>
      </c>
      <c r="E848" s="10" t="str">
        <f t="shared" si="98"/>
        <v>December</v>
      </c>
      <c r="F848" s="2">
        <v>41977</v>
      </c>
      <c r="G848" s="2">
        <v>41977</v>
      </c>
      <c r="H848" s="9" t="str">
        <f t="shared" si="94"/>
        <v>On Date</v>
      </c>
      <c r="I848" s="1" t="s">
        <v>3647</v>
      </c>
      <c r="J848" s="1" t="s">
        <v>3133</v>
      </c>
      <c r="K848" s="1" t="s">
        <v>3159</v>
      </c>
      <c r="L848" s="1" t="s">
        <v>3135</v>
      </c>
      <c r="M848" s="1" t="s">
        <v>45</v>
      </c>
      <c r="N848" s="1" t="s">
        <v>1115</v>
      </c>
      <c r="O848" s="3">
        <f t="shared" si="95"/>
        <v>28.849599999999999</v>
      </c>
      <c r="P848" s="3">
        <v>166.44</v>
      </c>
      <c r="Q848" s="3">
        <v>3</v>
      </c>
      <c r="R848" s="3">
        <v>79.891199999999998</v>
      </c>
      <c r="S848" s="11">
        <f t="shared" si="96"/>
        <v>6391.2960000000003</v>
      </c>
      <c r="T848" t="str">
        <f t="shared" si="97"/>
        <v>PROFIT</v>
      </c>
    </row>
    <row r="849" spans="1:20" x14ac:dyDescent="0.25">
      <c r="A849" s="1" t="s">
        <v>1116</v>
      </c>
      <c r="B849" s="9" t="str">
        <f t="shared" si="92"/>
        <v>06/21/2011</v>
      </c>
      <c r="C849" s="9" t="s">
        <v>4244</v>
      </c>
      <c r="D849" s="10" t="str">
        <f t="shared" si="93"/>
        <v>2011</v>
      </c>
      <c r="E849" s="10" t="str">
        <f t="shared" si="98"/>
        <v>June</v>
      </c>
      <c r="F849" s="2">
        <v>40715</v>
      </c>
      <c r="G849" s="2">
        <v>40715</v>
      </c>
      <c r="H849" s="9" t="str">
        <f t="shared" si="94"/>
        <v>On Date</v>
      </c>
      <c r="I849" s="1" t="s">
        <v>3648</v>
      </c>
      <c r="J849" s="1" t="s">
        <v>3133</v>
      </c>
      <c r="K849" s="1" t="s">
        <v>3203</v>
      </c>
      <c r="L849" s="1" t="s">
        <v>3147</v>
      </c>
      <c r="M849" s="1" t="s">
        <v>18</v>
      </c>
      <c r="N849" s="1" t="s">
        <v>734</v>
      </c>
      <c r="O849" s="3">
        <f t="shared" si="95"/>
        <v>2.7455999999999996</v>
      </c>
      <c r="P849" s="3">
        <v>11.087999999999999</v>
      </c>
      <c r="Q849" s="3">
        <v>7</v>
      </c>
      <c r="R849" s="3">
        <v>-8.1311999999999998</v>
      </c>
      <c r="S849" s="11">
        <f t="shared" si="96"/>
        <v>-650.49599999999998</v>
      </c>
      <c r="T849" t="str">
        <f t="shared" si="97"/>
        <v>LOSS</v>
      </c>
    </row>
    <row r="850" spans="1:20" x14ac:dyDescent="0.25">
      <c r="A850" s="1" t="s">
        <v>1116</v>
      </c>
      <c r="B850" s="9" t="str">
        <f t="shared" si="92"/>
        <v>06/21/2011</v>
      </c>
      <c r="C850" s="9" t="s">
        <v>4244</v>
      </c>
      <c r="D850" s="10" t="str">
        <f t="shared" si="93"/>
        <v>2011</v>
      </c>
      <c r="E850" s="10" t="str">
        <f t="shared" si="98"/>
        <v>June</v>
      </c>
      <c r="F850" s="2">
        <v>40715</v>
      </c>
      <c r="G850" s="2">
        <v>40715</v>
      </c>
      <c r="H850" s="9" t="str">
        <f t="shared" si="94"/>
        <v>On Date</v>
      </c>
      <c r="I850" s="1" t="s">
        <v>3648</v>
      </c>
      <c r="J850" s="1" t="s">
        <v>3133</v>
      </c>
      <c r="K850" s="1" t="s">
        <v>3203</v>
      </c>
      <c r="L850" s="1" t="s">
        <v>3147</v>
      </c>
      <c r="M850" s="1" t="s">
        <v>18</v>
      </c>
      <c r="N850" s="1" t="s">
        <v>428</v>
      </c>
      <c r="O850" s="3">
        <f t="shared" si="95"/>
        <v>20.97</v>
      </c>
      <c r="P850" s="3">
        <v>25.164000000000001</v>
      </c>
      <c r="Q850" s="3">
        <v>2</v>
      </c>
      <c r="R850" s="3">
        <v>-16.776</v>
      </c>
      <c r="S850" s="11">
        <f t="shared" si="96"/>
        <v>-1342.08</v>
      </c>
      <c r="T850" t="str">
        <f t="shared" si="97"/>
        <v>LOSS</v>
      </c>
    </row>
    <row r="851" spans="1:20" x14ac:dyDescent="0.25">
      <c r="A851" s="1" t="s">
        <v>1117</v>
      </c>
      <c r="B851" s="9" t="str">
        <f t="shared" si="92"/>
        <v>06/30/2014</v>
      </c>
      <c r="C851" s="9" t="s">
        <v>4474</v>
      </c>
      <c r="D851" s="10" t="str">
        <f t="shared" si="93"/>
        <v>2014</v>
      </c>
      <c r="E851" s="10" t="str">
        <f t="shared" si="98"/>
        <v>June</v>
      </c>
      <c r="F851" s="2">
        <v>41820</v>
      </c>
      <c r="G851" s="2">
        <v>41827</v>
      </c>
      <c r="H851" s="9" t="str">
        <f t="shared" si="94"/>
        <v>Delay</v>
      </c>
      <c r="I851" s="1" t="s">
        <v>3649</v>
      </c>
      <c r="J851" s="1" t="s">
        <v>3133</v>
      </c>
      <c r="K851" s="1" t="s">
        <v>3134</v>
      </c>
      <c r="L851" s="1" t="s">
        <v>3135</v>
      </c>
      <c r="M851" s="1" t="s">
        <v>18</v>
      </c>
      <c r="N851" s="1" t="s">
        <v>1006</v>
      </c>
      <c r="O851" s="3">
        <f t="shared" si="95"/>
        <v>23.441400000000002</v>
      </c>
      <c r="P851" s="3">
        <v>312.55200000000002</v>
      </c>
      <c r="Q851" s="3">
        <v>9</v>
      </c>
      <c r="R851" s="3">
        <v>101.57940000000001</v>
      </c>
      <c r="S851" s="11">
        <f t="shared" si="96"/>
        <v>8126.3520000000008</v>
      </c>
      <c r="T851" t="str">
        <f t="shared" si="97"/>
        <v>PROFIT</v>
      </c>
    </row>
    <row r="852" spans="1:20" x14ac:dyDescent="0.25">
      <c r="A852" s="1" t="s">
        <v>1118</v>
      </c>
      <c r="B852" s="9" t="str">
        <f t="shared" si="92"/>
        <v>11/12/2012</v>
      </c>
      <c r="C852" s="9" t="s">
        <v>4425</v>
      </c>
      <c r="D852" s="10" t="str">
        <f t="shared" si="93"/>
        <v>2012</v>
      </c>
      <c r="E852" s="10" t="str">
        <f t="shared" si="98"/>
        <v>November</v>
      </c>
      <c r="F852" s="2">
        <v>41225</v>
      </c>
      <c r="G852" s="2">
        <v>41227</v>
      </c>
      <c r="H852" s="9" t="str">
        <f t="shared" si="94"/>
        <v>On Date</v>
      </c>
      <c r="I852" s="1" t="s">
        <v>3417</v>
      </c>
      <c r="J852" s="1" t="s">
        <v>3133</v>
      </c>
      <c r="K852" s="1" t="s">
        <v>3134</v>
      </c>
      <c r="L852" s="1" t="s">
        <v>3135</v>
      </c>
      <c r="M852" s="1" t="s">
        <v>45</v>
      </c>
      <c r="N852" s="1" t="s">
        <v>1119</v>
      </c>
      <c r="O852" s="3">
        <f t="shared" si="95"/>
        <v>1.7269999999999996</v>
      </c>
      <c r="P852" s="3">
        <v>15.7</v>
      </c>
      <c r="Q852" s="3">
        <v>5</v>
      </c>
      <c r="R852" s="3">
        <v>7.0650000000000004</v>
      </c>
      <c r="S852" s="11">
        <f t="shared" si="96"/>
        <v>565.20000000000005</v>
      </c>
      <c r="T852" t="str">
        <f t="shared" si="97"/>
        <v>PROFIT</v>
      </c>
    </row>
    <row r="853" spans="1:20" x14ac:dyDescent="0.25">
      <c r="A853" s="1" t="s">
        <v>1120</v>
      </c>
      <c r="B853" s="9" t="str">
        <f t="shared" si="92"/>
        <v>08/29/2013</v>
      </c>
      <c r="C853" s="9" t="s">
        <v>4410</v>
      </c>
      <c r="D853" s="10" t="str">
        <f t="shared" si="93"/>
        <v>2013</v>
      </c>
      <c r="E853" s="10" t="str">
        <f t="shared" si="98"/>
        <v>August</v>
      </c>
      <c r="F853" s="2">
        <v>41515</v>
      </c>
      <c r="G853" s="2">
        <v>41520</v>
      </c>
      <c r="H853" s="9" t="str">
        <f t="shared" si="94"/>
        <v>On Date</v>
      </c>
      <c r="I853" s="1" t="s">
        <v>3342</v>
      </c>
      <c r="J853" s="1" t="s">
        <v>3133</v>
      </c>
      <c r="K853" s="1" t="s">
        <v>3243</v>
      </c>
      <c r="L853" s="1" t="s">
        <v>3147</v>
      </c>
      <c r="M853" s="1" t="s">
        <v>45</v>
      </c>
      <c r="N853" s="1" t="s">
        <v>1121</v>
      </c>
      <c r="O853" s="3">
        <f t="shared" si="95"/>
        <v>3.2895000000000003</v>
      </c>
      <c r="P853" s="3">
        <v>15.48</v>
      </c>
      <c r="Q853" s="3">
        <v>3</v>
      </c>
      <c r="R853" s="3">
        <v>5.6115000000000004</v>
      </c>
      <c r="S853" s="11">
        <f t="shared" si="96"/>
        <v>448.92</v>
      </c>
      <c r="T853" t="str">
        <f t="shared" si="97"/>
        <v>PROFIT</v>
      </c>
    </row>
    <row r="854" spans="1:20" x14ac:dyDescent="0.25">
      <c r="A854" s="1" t="s">
        <v>1120</v>
      </c>
      <c r="B854" s="9" t="str">
        <f t="shared" si="92"/>
        <v>08/29/2013</v>
      </c>
      <c r="C854" s="9" t="s">
        <v>4410</v>
      </c>
      <c r="D854" s="10" t="str">
        <f t="shared" si="93"/>
        <v>2013</v>
      </c>
      <c r="E854" s="10" t="str">
        <f t="shared" si="98"/>
        <v>August</v>
      </c>
      <c r="F854" s="2">
        <v>41515</v>
      </c>
      <c r="G854" s="2">
        <v>41520</v>
      </c>
      <c r="H854" s="9" t="str">
        <f t="shared" si="94"/>
        <v>On Date</v>
      </c>
      <c r="I854" s="1" t="s">
        <v>3342</v>
      </c>
      <c r="J854" s="1" t="s">
        <v>3133</v>
      </c>
      <c r="K854" s="1" t="s">
        <v>3243</v>
      </c>
      <c r="L854" s="1" t="s">
        <v>3147</v>
      </c>
      <c r="M854" s="1" t="s">
        <v>16</v>
      </c>
      <c r="N854" s="1" t="s">
        <v>1122</v>
      </c>
      <c r="O854" s="3">
        <f t="shared" si="95"/>
        <v>33.477600000000002</v>
      </c>
      <c r="P854" s="3">
        <v>108.57599999999999</v>
      </c>
      <c r="Q854" s="3">
        <v>3</v>
      </c>
      <c r="R854" s="3">
        <v>8.1432000000000002</v>
      </c>
      <c r="S854" s="11">
        <f t="shared" si="96"/>
        <v>651.45600000000002</v>
      </c>
      <c r="T854" t="str">
        <f t="shared" si="97"/>
        <v>PROFIT</v>
      </c>
    </row>
    <row r="855" spans="1:20" x14ac:dyDescent="0.25">
      <c r="A855" s="1" t="s">
        <v>1123</v>
      </c>
      <c r="B855" s="9" t="str">
        <f t="shared" si="92"/>
        <v>01/22/2013</v>
      </c>
      <c r="C855" s="9" t="s">
        <v>4543</v>
      </c>
      <c r="D855" s="10" t="str">
        <f t="shared" si="93"/>
        <v>2013</v>
      </c>
      <c r="E855" s="10" t="str">
        <f t="shared" si="98"/>
        <v>January</v>
      </c>
      <c r="F855" s="2">
        <v>41296</v>
      </c>
      <c r="G855" s="2">
        <v>41302</v>
      </c>
      <c r="H855" s="9" t="str">
        <f t="shared" si="94"/>
        <v>Delay</v>
      </c>
      <c r="I855" s="1" t="s">
        <v>3650</v>
      </c>
      <c r="J855" s="1" t="s">
        <v>3133</v>
      </c>
      <c r="K855" s="1" t="s">
        <v>3136</v>
      </c>
      <c r="L855" s="1" t="s">
        <v>3137</v>
      </c>
      <c r="M855" s="1" t="s">
        <v>12</v>
      </c>
      <c r="N855" s="1" t="s">
        <v>1124</v>
      </c>
      <c r="O855" s="3">
        <f t="shared" si="95"/>
        <v>14.5068</v>
      </c>
      <c r="P855" s="3">
        <v>109.9</v>
      </c>
      <c r="Q855" s="3">
        <v>5</v>
      </c>
      <c r="R855" s="3">
        <v>37.366</v>
      </c>
      <c r="S855" s="11">
        <f t="shared" si="96"/>
        <v>2989.2799999999997</v>
      </c>
      <c r="T855" t="str">
        <f t="shared" si="97"/>
        <v>PROFIT</v>
      </c>
    </row>
    <row r="856" spans="1:20" x14ac:dyDescent="0.25">
      <c r="A856" s="1" t="s">
        <v>1125</v>
      </c>
      <c r="B856" s="9" t="str">
        <f t="shared" si="92"/>
        <v>06/17/2014</v>
      </c>
      <c r="C856" s="9" t="s">
        <v>4628</v>
      </c>
      <c r="D856" s="10" t="str">
        <f t="shared" si="93"/>
        <v>2014</v>
      </c>
      <c r="E856" s="10" t="str">
        <f t="shared" si="98"/>
        <v>June</v>
      </c>
      <c r="F856" s="2">
        <v>41807</v>
      </c>
      <c r="G856" s="2">
        <v>41812</v>
      </c>
      <c r="H856" s="9" t="str">
        <f t="shared" si="94"/>
        <v>On Date</v>
      </c>
      <c r="I856" s="1" t="s">
        <v>3651</v>
      </c>
      <c r="J856" s="1" t="s">
        <v>3133</v>
      </c>
      <c r="K856" s="1" t="s">
        <v>3153</v>
      </c>
      <c r="L856" s="1" t="s">
        <v>3154</v>
      </c>
      <c r="M856" s="1" t="s">
        <v>82</v>
      </c>
      <c r="N856" s="1" t="s">
        <v>858</v>
      </c>
      <c r="O856" s="3">
        <f t="shared" si="95"/>
        <v>6.1715999999999998</v>
      </c>
      <c r="P856" s="3">
        <v>16.68</v>
      </c>
      <c r="Q856" s="3">
        <v>2</v>
      </c>
      <c r="R856" s="3">
        <v>4.3368000000000002</v>
      </c>
      <c r="S856" s="11">
        <f t="shared" si="96"/>
        <v>346.94400000000002</v>
      </c>
      <c r="T856" t="str">
        <f t="shared" si="97"/>
        <v>PROFIT</v>
      </c>
    </row>
    <row r="857" spans="1:20" x14ac:dyDescent="0.25">
      <c r="A857" s="1" t="s">
        <v>1125</v>
      </c>
      <c r="B857" s="9" t="str">
        <f t="shared" si="92"/>
        <v>06/17/2014</v>
      </c>
      <c r="C857" s="9" t="s">
        <v>4628</v>
      </c>
      <c r="D857" s="10" t="str">
        <f t="shared" si="93"/>
        <v>2014</v>
      </c>
      <c r="E857" s="10" t="str">
        <f t="shared" si="98"/>
        <v>June</v>
      </c>
      <c r="F857" s="2">
        <v>41807</v>
      </c>
      <c r="G857" s="2">
        <v>41812</v>
      </c>
      <c r="H857" s="9" t="str">
        <f t="shared" si="94"/>
        <v>On Date</v>
      </c>
      <c r="I857" s="1" t="s">
        <v>3651</v>
      </c>
      <c r="J857" s="1" t="s">
        <v>3133</v>
      </c>
      <c r="K857" s="1" t="s">
        <v>3153</v>
      </c>
      <c r="L857" s="1" t="s">
        <v>3154</v>
      </c>
      <c r="M857" s="1" t="s">
        <v>45</v>
      </c>
      <c r="N857" s="1" t="s">
        <v>1126</v>
      </c>
      <c r="O857" s="3">
        <f t="shared" si="95"/>
        <v>3.3696000000000002</v>
      </c>
      <c r="P857" s="3">
        <v>19.440000000000001</v>
      </c>
      <c r="Q857" s="3">
        <v>3</v>
      </c>
      <c r="R857" s="3">
        <v>9.3312000000000008</v>
      </c>
      <c r="S857" s="11">
        <f t="shared" si="96"/>
        <v>746.49600000000009</v>
      </c>
      <c r="T857" t="str">
        <f t="shared" si="97"/>
        <v>PROFIT</v>
      </c>
    </row>
    <row r="858" spans="1:20" x14ac:dyDescent="0.25">
      <c r="A858" s="1" t="s">
        <v>1125</v>
      </c>
      <c r="B858" s="9" t="str">
        <f t="shared" si="92"/>
        <v>06/17/2014</v>
      </c>
      <c r="C858" s="9" t="s">
        <v>4628</v>
      </c>
      <c r="D858" s="10" t="str">
        <f t="shared" si="93"/>
        <v>2014</v>
      </c>
      <c r="E858" s="10" t="str">
        <f t="shared" si="98"/>
        <v>June</v>
      </c>
      <c r="F858" s="2">
        <v>41807</v>
      </c>
      <c r="G858" s="2">
        <v>41812</v>
      </c>
      <c r="H858" s="9" t="str">
        <f t="shared" si="94"/>
        <v>On Date</v>
      </c>
      <c r="I858" s="1" t="s">
        <v>3651</v>
      </c>
      <c r="J858" s="1" t="s">
        <v>3133</v>
      </c>
      <c r="K858" s="1" t="s">
        <v>3153</v>
      </c>
      <c r="L858" s="1" t="s">
        <v>3154</v>
      </c>
      <c r="M858" s="1" t="s">
        <v>45</v>
      </c>
      <c r="N858" s="1" t="s">
        <v>1127</v>
      </c>
      <c r="O858" s="3">
        <f t="shared" si="95"/>
        <v>24.980799999999999</v>
      </c>
      <c r="P858" s="3">
        <v>192.16</v>
      </c>
      <c r="Q858" s="3">
        <v>4</v>
      </c>
      <c r="R858" s="3">
        <v>92.236800000000002</v>
      </c>
      <c r="S858" s="11">
        <f t="shared" si="96"/>
        <v>7378.9440000000004</v>
      </c>
      <c r="T858" t="str">
        <f t="shared" si="97"/>
        <v>PROFIT</v>
      </c>
    </row>
    <row r="859" spans="1:20" x14ac:dyDescent="0.25">
      <c r="A859" s="1" t="s">
        <v>1128</v>
      </c>
      <c r="B859" s="9" t="str">
        <f t="shared" si="92"/>
        <v>01/30/2012</v>
      </c>
      <c r="C859" s="9" t="s">
        <v>4155</v>
      </c>
      <c r="D859" s="10" t="str">
        <f t="shared" si="93"/>
        <v>2012</v>
      </c>
      <c r="E859" s="10" t="str">
        <f t="shared" si="98"/>
        <v>January</v>
      </c>
      <c r="F859" s="2">
        <v>40938</v>
      </c>
      <c r="G859" s="2">
        <v>40945</v>
      </c>
      <c r="H859" s="9" t="str">
        <f t="shared" si="94"/>
        <v>Delay</v>
      </c>
      <c r="I859" s="1" t="s">
        <v>3398</v>
      </c>
      <c r="J859" s="1" t="s">
        <v>3133</v>
      </c>
      <c r="K859" s="1" t="s">
        <v>3134</v>
      </c>
      <c r="L859" s="1" t="s">
        <v>3135</v>
      </c>
      <c r="M859" s="1" t="s">
        <v>12</v>
      </c>
      <c r="N859" s="1" t="s">
        <v>1129</v>
      </c>
      <c r="O859" s="3">
        <f t="shared" si="95"/>
        <v>20.787200000000006</v>
      </c>
      <c r="P859" s="3">
        <v>227.36</v>
      </c>
      <c r="Q859" s="3">
        <v>7</v>
      </c>
      <c r="R859" s="3">
        <v>81.849599999999995</v>
      </c>
      <c r="S859" s="11">
        <f t="shared" si="96"/>
        <v>6547.9679999999998</v>
      </c>
      <c r="T859" t="str">
        <f t="shared" si="97"/>
        <v>PROFIT</v>
      </c>
    </row>
    <row r="860" spans="1:20" x14ac:dyDescent="0.25">
      <c r="A860" s="1" t="s">
        <v>1128</v>
      </c>
      <c r="B860" s="9" t="str">
        <f t="shared" si="92"/>
        <v>01/30/2012</v>
      </c>
      <c r="C860" s="9" t="s">
        <v>4155</v>
      </c>
      <c r="D860" s="10" t="str">
        <f t="shared" si="93"/>
        <v>2012</v>
      </c>
      <c r="E860" s="10" t="str">
        <f t="shared" si="98"/>
        <v>January</v>
      </c>
      <c r="F860" s="2">
        <v>40938</v>
      </c>
      <c r="G860" s="2">
        <v>40945</v>
      </c>
      <c r="H860" s="9" t="str">
        <f t="shared" si="94"/>
        <v>Delay</v>
      </c>
      <c r="I860" s="1" t="s">
        <v>3398</v>
      </c>
      <c r="J860" s="1" t="s">
        <v>3133</v>
      </c>
      <c r="K860" s="1" t="s">
        <v>3134</v>
      </c>
      <c r="L860" s="1" t="s">
        <v>3135</v>
      </c>
      <c r="M860" s="1" t="s">
        <v>510</v>
      </c>
      <c r="N860" s="1" t="s">
        <v>1130</v>
      </c>
      <c r="O860" s="3">
        <f t="shared" si="95"/>
        <v>567.99290000000008</v>
      </c>
      <c r="P860" s="3">
        <v>1919.9760000000001</v>
      </c>
      <c r="Q860" s="3">
        <v>3</v>
      </c>
      <c r="R860" s="3">
        <v>215.9973</v>
      </c>
      <c r="S860" s="11">
        <f t="shared" si="96"/>
        <v>17279.784</v>
      </c>
      <c r="T860" t="str">
        <f t="shared" si="97"/>
        <v>PROFIT</v>
      </c>
    </row>
    <row r="861" spans="1:20" x14ac:dyDescent="0.25">
      <c r="A861" s="1" t="s">
        <v>1131</v>
      </c>
      <c r="B861" s="9" t="str">
        <f t="shared" si="92"/>
        <v>12/01/2012</v>
      </c>
      <c r="C861" s="9" t="s">
        <v>4113</v>
      </c>
      <c r="D861" s="10" t="str">
        <f t="shared" si="93"/>
        <v>2012</v>
      </c>
      <c r="E861" s="10" t="str">
        <f t="shared" si="98"/>
        <v>December</v>
      </c>
      <c r="F861" s="2">
        <v>41244</v>
      </c>
      <c r="G861" s="2">
        <v>41249</v>
      </c>
      <c r="H861" s="9" t="str">
        <f t="shared" si="94"/>
        <v>On Date</v>
      </c>
      <c r="I861" s="1" t="s">
        <v>3498</v>
      </c>
      <c r="J861" s="1" t="s">
        <v>3133</v>
      </c>
      <c r="K861" s="1" t="s">
        <v>3136</v>
      </c>
      <c r="L861" s="1" t="s">
        <v>3137</v>
      </c>
      <c r="M861" s="1" t="s">
        <v>14</v>
      </c>
      <c r="N861" s="1" t="s">
        <v>1132</v>
      </c>
      <c r="O861" s="3">
        <f t="shared" si="95"/>
        <v>1.6680000000000004</v>
      </c>
      <c r="P861" s="3">
        <v>13.9</v>
      </c>
      <c r="Q861" s="3">
        <v>5</v>
      </c>
      <c r="R861" s="3">
        <v>5.56</v>
      </c>
      <c r="S861" s="11">
        <f t="shared" si="96"/>
        <v>444.79999999999995</v>
      </c>
      <c r="T861" t="str">
        <f t="shared" si="97"/>
        <v>PROFIT</v>
      </c>
    </row>
    <row r="862" spans="1:20" x14ac:dyDescent="0.25">
      <c r="A862" s="1" t="s">
        <v>1133</v>
      </c>
      <c r="B862" s="9" t="str">
        <f t="shared" si="92"/>
        <v>12/22/2014</v>
      </c>
      <c r="C862" s="9" t="s">
        <v>4715</v>
      </c>
      <c r="D862" s="10" t="str">
        <f t="shared" si="93"/>
        <v>2014</v>
      </c>
      <c r="E862" s="10" t="str">
        <f t="shared" si="98"/>
        <v>December</v>
      </c>
      <c r="F862" s="2">
        <v>41995</v>
      </c>
      <c r="G862" s="2">
        <v>42001</v>
      </c>
      <c r="H862" s="9" t="str">
        <f t="shared" si="94"/>
        <v>Delay</v>
      </c>
      <c r="I862" s="1" t="s">
        <v>3652</v>
      </c>
      <c r="J862" s="1" t="s">
        <v>3133</v>
      </c>
      <c r="K862" s="1" t="s">
        <v>3174</v>
      </c>
      <c r="L862" s="1" t="s">
        <v>3135</v>
      </c>
      <c r="M862" s="1" t="s">
        <v>28</v>
      </c>
      <c r="N862" s="1" t="s">
        <v>512</v>
      </c>
      <c r="O862" s="3">
        <f t="shared" si="95"/>
        <v>45.391400000000004</v>
      </c>
      <c r="P862" s="3">
        <v>124.36</v>
      </c>
      <c r="Q862" s="3">
        <v>2</v>
      </c>
      <c r="R862" s="3">
        <v>33.577199999999998</v>
      </c>
      <c r="S862" s="11">
        <f t="shared" si="96"/>
        <v>2686.1759999999999</v>
      </c>
      <c r="T862" t="str">
        <f t="shared" si="97"/>
        <v>PROFIT</v>
      </c>
    </row>
    <row r="863" spans="1:20" x14ac:dyDescent="0.25">
      <c r="A863" s="1" t="s">
        <v>1134</v>
      </c>
      <c r="B863" s="9" t="str">
        <f t="shared" si="92"/>
        <v>10/04/2011</v>
      </c>
      <c r="C863" s="9" t="s">
        <v>4696</v>
      </c>
      <c r="D863" s="10" t="str">
        <f t="shared" si="93"/>
        <v>2011</v>
      </c>
      <c r="E863" s="10" t="str">
        <f t="shared" si="98"/>
        <v>October</v>
      </c>
      <c r="F863" s="2">
        <v>40820</v>
      </c>
      <c r="G863" s="2">
        <v>40824</v>
      </c>
      <c r="H863" s="9" t="str">
        <f t="shared" si="94"/>
        <v>On Date</v>
      </c>
      <c r="I863" s="1" t="s">
        <v>3653</v>
      </c>
      <c r="J863" s="1" t="s">
        <v>3133</v>
      </c>
      <c r="K863" s="1" t="s">
        <v>3182</v>
      </c>
      <c r="L863" s="1" t="s">
        <v>3135</v>
      </c>
      <c r="M863" s="1" t="s">
        <v>9</v>
      </c>
      <c r="N863" s="1" t="s">
        <v>1135</v>
      </c>
      <c r="O863" s="3">
        <f t="shared" si="95"/>
        <v>1.5316999999999996</v>
      </c>
      <c r="P863" s="3">
        <v>14.45</v>
      </c>
      <c r="Q863" s="3">
        <v>5</v>
      </c>
      <c r="R863" s="3">
        <v>6.7915000000000001</v>
      </c>
      <c r="S863" s="11">
        <f t="shared" si="96"/>
        <v>543.32000000000005</v>
      </c>
      <c r="T863" t="str">
        <f t="shared" si="97"/>
        <v>PROFIT</v>
      </c>
    </row>
    <row r="864" spans="1:20" x14ac:dyDescent="0.25">
      <c r="A864" s="1" t="s">
        <v>1134</v>
      </c>
      <c r="B864" s="9" t="str">
        <f t="shared" si="92"/>
        <v>10/04/2011</v>
      </c>
      <c r="C864" s="9" t="s">
        <v>4696</v>
      </c>
      <c r="D864" s="10" t="str">
        <f t="shared" si="93"/>
        <v>2011</v>
      </c>
      <c r="E864" s="10" t="str">
        <f t="shared" si="98"/>
        <v>October</v>
      </c>
      <c r="F864" s="2">
        <v>40820</v>
      </c>
      <c r="G864" s="2">
        <v>40824</v>
      </c>
      <c r="H864" s="9" t="str">
        <f t="shared" si="94"/>
        <v>On Date</v>
      </c>
      <c r="I864" s="1" t="s">
        <v>3653</v>
      </c>
      <c r="J864" s="1" t="s">
        <v>3133</v>
      </c>
      <c r="K864" s="1" t="s">
        <v>3182</v>
      </c>
      <c r="L864" s="1" t="s">
        <v>3135</v>
      </c>
      <c r="M864" s="1" t="s">
        <v>18</v>
      </c>
      <c r="N864" s="1" t="s">
        <v>861</v>
      </c>
      <c r="O864" s="3">
        <f t="shared" si="95"/>
        <v>32.281199999999998</v>
      </c>
      <c r="P864" s="3">
        <v>95.647999999999996</v>
      </c>
      <c r="Q864" s="3">
        <v>2</v>
      </c>
      <c r="R864" s="3">
        <v>31.085599999999999</v>
      </c>
      <c r="S864" s="11">
        <f t="shared" si="96"/>
        <v>2486.848</v>
      </c>
      <c r="T864" t="str">
        <f t="shared" si="97"/>
        <v>PROFIT</v>
      </c>
    </row>
    <row r="865" spans="1:20" x14ac:dyDescent="0.25">
      <c r="A865" s="1" t="s">
        <v>1136</v>
      </c>
      <c r="B865" s="9" t="str">
        <f t="shared" si="92"/>
        <v>02/14/2014</v>
      </c>
      <c r="C865" s="9" t="s">
        <v>4262</v>
      </c>
      <c r="D865" s="10" t="str">
        <f t="shared" si="93"/>
        <v>2014</v>
      </c>
      <c r="E865" s="10" t="str">
        <f t="shared" si="98"/>
        <v>February</v>
      </c>
      <c r="F865" s="2">
        <v>41684</v>
      </c>
      <c r="G865" s="2">
        <v>41690</v>
      </c>
      <c r="H865" s="9" t="str">
        <f t="shared" si="94"/>
        <v>Delay</v>
      </c>
      <c r="I865" s="1" t="s">
        <v>3654</v>
      </c>
      <c r="J865" s="1" t="s">
        <v>3133</v>
      </c>
      <c r="K865" s="1" t="s">
        <v>3136</v>
      </c>
      <c r="L865" s="1" t="s">
        <v>3137</v>
      </c>
      <c r="M865" s="1" t="s">
        <v>14</v>
      </c>
      <c r="N865" s="1" t="s">
        <v>100</v>
      </c>
      <c r="O865" s="3">
        <f t="shared" si="95"/>
        <v>1.6133</v>
      </c>
      <c r="P865" s="3">
        <v>6.63</v>
      </c>
      <c r="Q865" s="3">
        <v>3</v>
      </c>
      <c r="R865" s="3">
        <v>1.7901</v>
      </c>
      <c r="S865" s="11">
        <f t="shared" si="96"/>
        <v>143.208</v>
      </c>
      <c r="T865" t="str">
        <f t="shared" si="97"/>
        <v>PROFIT</v>
      </c>
    </row>
    <row r="866" spans="1:20" x14ac:dyDescent="0.25">
      <c r="A866" s="1" t="s">
        <v>1136</v>
      </c>
      <c r="B866" s="9" t="str">
        <f t="shared" si="92"/>
        <v>02/14/2014</v>
      </c>
      <c r="C866" s="9" t="s">
        <v>4262</v>
      </c>
      <c r="D866" s="10" t="str">
        <f t="shared" si="93"/>
        <v>2014</v>
      </c>
      <c r="E866" s="10" t="str">
        <f t="shared" si="98"/>
        <v>February</v>
      </c>
      <c r="F866" s="2">
        <v>41684</v>
      </c>
      <c r="G866" s="2">
        <v>41690</v>
      </c>
      <c r="H866" s="9" t="str">
        <f t="shared" si="94"/>
        <v>Delay</v>
      </c>
      <c r="I866" s="1" t="s">
        <v>3654</v>
      </c>
      <c r="J866" s="1" t="s">
        <v>3133</v>
      </c>
      <c r="K866" s="1" t="s">
        <v>3136</v>
      </c>
      <c r="L866" s="1" t="s">
        <v>3137</v>
      </c>
      <c r="M866" s="1" t="s">
        <v>38</v>
      </c>
      <c r="N866" s="1" t="s">
        <v>389</v>
      </c>
      <c r="O866" s="3">
        <f t="shared" si="95"/>
        <v>113.99430000000001</v>
      </c>
      <c r="P866" s="3">
        <v>799.96</v>
      </c>
      <c r="Q866" s="3">
        <v>4</v>
      </c>
      <c r="R866" s="3">
        <v>343.9828</v>
      </c>
      <c r="S866" s="11">
        <f t="shared" si="96"/>
        <v>27518.624</v>
      </c>
      <c r="T866" t="str">
        <f t="shared" si="97"/>
        <v>PROFIT</v>
      </c>
    </row>
    <row r="867" spans="1:20" x14ac:dyDescent="0.25">
      <c r="A867" s="1" t="s">
        <v>1136</v>
      </c>
      <c r="B867" s="9" t="str">
        <f t="shared" si="92"/>
        <v>02/14/2014</v>
      </c>
      <c r="C867" s="9" t="s">
        <v>4262</v>
      </c>
      <c r="D867" s="10" t="str">
        <f t="shared" si="93"/>
        <v>2014</v>
      </c>
      <c r="E867" s="10" t="str">
        <f t="shared" si="98"/>
        <v>February</v>
      </c>
      <c r="F867" s="2">
        <v>41684</v>
      </c>
      <c r="G867" s="2">
        <v>41690</v>
      </c>
      <c r="H867" s="9" t="str">
        <f t="shared" si="94"/>
        <v>Delay</v>
      </c>
      <c r="I867" s="1" t="s">
        <v>3654</v>
      </c>
      <c r="J867" s="1" t="s">
        <v>3133</v>
      </c>
      <c r="K867" s="1" t="s">
        <v>3136</v>
      </c>
      <c r="L867" s="1" t="s">
        <v>3137</v>
      </c>
      <c r="M867" s="1" t="s">
        <v>12</v>
      </c>
      <c r="N867" s="1" t="s">
        <v>1137</v>
      </c>
      <c r="O867" s="3">
        <f t="shared" si="95"/>
        <v>86.024000000000001</v>
      </c>
      <c r="P867" s="3">
        <v>107.53</v>
      </c>
      <c r="Q867" s="3">
        <v>1</v>
      </c>
      <c r="R867" s="3">
        <v>21.506</v>
      </c>
      <c r="S867" s="11">
        <f t="shared" si="96"/>
        <v>1720.48</v>
      </c>
      <c r="T867" t="str">
        <f t="shared" si="97"/>
        <v>PROFIT</v>
      </c>
    </row>
    <row r="868" spans="1:20" x14ac:dyDescent="0.25">
      <c r="A868" s="1" t="s">
        <v>1138</v>
      </c>
      <c r="B868" s="9" t="str">
        <f t="shared" si="92"/>
        <v>02/21/2012</v>
      </c>
      <c r="C868" s="9" t="s">
        <v>4716</v>
      </c>
      <c r="D868" s="10" t="str">
        <f t="shared" si="93"/>
        <v>2012</v>
      </c>
      <c r="E868" s="10" t="str">
        <f t="shared" si="98"/>
        <v>February</v>
      </c>
      <c r="F868" s="2">
        <v>40960</v>
      </c>
      <c r="G868" s="2">
        <v>40962</v>
      </c>
      <c r="H868" s="9" t="str">
        <f t="shared" si="94"/>
        <v>On Date</v>
      </c>
      <c r="I868" s="1" t="s">
        <v>3568</v>
      </c>
      <c r="J868" s="1" t="s">
        <v>3133</v>
      </c>
      <c r="K868" s="1" t="s">
        <v>3244</v>
      </c>
      <c r="L868" s="1" t="s">
        <v>3154</v>
      </c>
      <c r="M868" s="1" t="s">
        <v>45</v>
      </c>
      <c r="N868" s="1" t="s">
        <v>106</v>
      </c>
      <c r="O868" s="3">
        <f t="shared" si="95"/>
        <v>6.5083999999999991</v>
      </c>
      <c r="P868" s="3">
        <v>49.12</v>
      </c>
      <c r="Q868" s="3">
        <v>4</v>
      </c>
      <c r="R868" s="3">
        <v>23.086400000000001</v>
      </c>
      <c r="S868" s="11">
        <f t="shared" si="96"/>
        <v>1846.912</v>
      </c>
      <c r="T868" t="str">
        <f t="shared" si="97"/>
        <v>PROFIT</v>
      </c>
    </row>
    <row r="869" spans="1:20" x14ac:dyDescent="0.25">
      <c r="A869" s="1" t="s">
        <v>1139</v>
      </c>
      <c r="B869" s="9" t="str">
        <f t="shared" si="92"/>
        <v>11/04/2011</v>
      </c>
      <c r="C869" s="9" t="s">
        <v>4430</v>
      </c>
      <c r="D869" s="10" t="str">
        <f t="shared" si="93"/>
        <v>2011</v>
      </c>
      <c r="E869" s="10" t="str">
        <f t="shared" si="98"/>
        <v>November</v>
      </c>
      <c r="F869" s="2">
        <v>40851</v>
      </c>
      <c r="G869" s="2">
        <v>40855</v>
      </c>
      <c r="H869" s="9" t="str">
        <f t="shared" si="94"/>
        <v>On Date</v>
      </c>
      <c r="I869" s="1" t="s">
        <v>3655</v>
      </c>
      <c r="J869" s="1" t="s">
        <v>3133</v>
      </c>
      <c r="K869" s="1" t="s">
        <v>3159</v>
      </c>
      <c r="L869" s="1" t="s">
        <v>3135</v>
      </c>
      <c r="M869" s="1" t="s">
        <v>12</v>
      </c>
      <c r="N869" s="1" t="s">
        <v>1140</v>
      </c>
      <c r="O869" s="3">
        <f t="shared" si="95"/>
        <v>10.955400000000001</v>
      </c>
      <c r="P869" s="3">
        <v>35.340000000000003</v>
      </c>
      <c r="Q869" s="3">
        <v>2</v>
      </c>
      <c r="R869" s="3">
        <v>13.4292</v>
      </c>
      <c r="S869" s="11">
        <f t="shared" si="96"/>
        <v>1074.336</v>
      </c>
      <c r="T869" t="str">
        <f t="shared" si="97"/>
        <v>PROFIT</v>
      </c>
    </row>
    <row r="870" spans="1:20" x14ac:dyDescent="0.25">
      <c r="A870" s="1" t="s">
        <v>1141</v>
      </c>
      <c r="B870" s="9" t="str">
        <f t="shared" si="92"/>
        <v>06/20/2012</v>
      </c>
      <c r="C870" s="9" t="s">
        <v>4332</v>
      </c>
      <c r="D870" s="10" t="str">
        <f t="shared" si="93"/>
        <v>2012</v>
      </c>
      <c r="E870" s="10" t="str">
        <f t="shared" si="98"/>
        <v>June</v>
      </c>
      <c r="F870" s="2">
        <v>41080</v>
      </c>
      <c r="G870" s="2">
        <v>41085</v>
      </c>
      <c r="H870" s="9" t="str">
        <f t="shared" si="94"/>
        <v>On Date</v>
      </c>
      <c r="I870" s="1" t="s">
        <v>3563</v>
      </c>
      <c r="J870" s="1" t="s">
        <v>3133</v>
      </c>
      <c r="K870" s="1" t="s">
        <v>3140</v>
      </c>
      <c r="L870" s="1" t="s">
        <v>3135</v>
      </c>
      <c r="M870" s="1" t="s">
        <v>12</v>
      </c>
      <c r="N870" s="1" t="s">
        <v>670</v>
      </c>
      <c r="O870" s="3">
        <f t="shared" si="95"/>
        <v>26.193399999999997</v>
      </c>
      <c r="P870" s="3">
        <v>257.64</v>
      </c>
      <c r="Q870" s="3">
        <v>6</v>
      </c>
      <c r="R870" s="3">
        <v>100.4796</v>
      </c>
      <c r="S870" s="11">
        <f t="shared" si="96"/>
        <v>8038.3680000000004</v>
      </c>
      <c r="T870" t="str">
        <f t="shared" si="97"/>
        <v>PROFIT</v>
      </c>
    </row>
    <row r="871" spans="1:20" x14ac:dyDescent="0.25">
      <c r="A871" s="1" t="s">
        <v>1141</v>
      </c>
      <c r="B871" s="9" t="str">
        <f t="shared" si="92"/>
        <v>06/20/2012</v>
      </c>
      <c r="C871" s="9" t="s">
        <v>4332</v>
      </c>
      <c r="D871" s="10" t="str">
        <f t="shared" si="93"/>
        <v>2012</v>
      </c>
      <c r="E871" s="10" t="str">
        <f t="shared" si="98"/>
        <v>June</v>
      </c>
      <c r="F871" s="2">
        <v>41080</v>
      </c>
      <c r="G871" s="2">
        <v>41085</v>
      </c>
      <c r="H871" s="9" t="str">
        <f t="shared" si="94"/>
        <v>On Date</v>
      </c>
      <c r="I871" s="1" t="s">
        <v>3563</v>
      </c>
      <c r="J871" s="1" t="s">
        <v>3133</v>
      </c>
      <c r="K871" s="1" t="s">
        <v>3140</v>
      </c>
      <c r="L871" s="1" t="s">
        <v>3135</v>
      </c>
      <c r="M871" s="1" t="s">
        <v>16</v>
      </c>
      <c r="N871" s="1" t="s">
        <v>50</v>
      </c>
      <c r="O871" s="3">
        <f t="shared" si="95"/>
        <v>26.244999999999997</v>
      </c>
      <c r="P871" s="3">
        <v>125.976</v>
      </c>
      <c r="Q871" s="3">
        <v>3</v>
      </c>
      <c r="R871" s="3">
        <v>47.241</v>
      </c>
      <c r="S871" s="11">
        <f t="shared" si="96"/>
        <v>3779.2799999999997</v>
      </c>
      <c r="T871" t="str">
        <f t="shared" si="97"/>
        <v>PROFIT</v>
      </c>
    </row>
    <row r="872" spans="1:20" x14ac:dyDescent="0.25">
      <c r="A872" s="1" t="s">
        <v>1142</v>
      </c>
      <c r="B872" s="9" t="str">
        <f t="shared" si="92"/>
        <v>06/08/2011</v>
      </c>
      <c r="C872" s="9" t="s">
        <v>4580</v>
      </c>
      <c r="D872" s="10" t="str">
        <f t="shared" si="93"/>
        <v>2011</v>
      </c>
      <c r="E872" s="10" t="str">
        <f t="shared" si="98"/>
        <v>June</v>
      </c>
      <c r="F872" s="2">
        <v>40702</v>
      </c>
      <c r="G872" s="2">
        <v>40708</v>
      </c>
      <c r="H872" s="9" t="str">
        <f t="shared" si="94"/>
        <v>Delay</v>
      </c>
      <c r="I872" s="1" t="s">
        <v>3656</v>
      </c>
      <c r="J872" s="1" t="s">
        <v>3133</v>
      </c>
      <c r="K872" s="1" t="s">
        <v>3136</v>
      </c>
      <c r="L872" s="1" t="s">
        <v>3137</v>
      </c>
      <c r="M872" s="1" t="s">
        <v>72</v>
      </c>
      <c r="N872" s="1" t="s">
        <v>1143</v>
      </c>
      <c r="O872" s="3">
        <f t="shared" si="95"/>
        <v>170.786</v>
      </c>
      <c r="P872" s="3">
        <v>585.55200000000002</v>
      </c>
      <c r="Q872" s="3">
        <v>3</v>
      </c>
      <c r="R872" s="3">
        <v>73.194000000000003</v>
      </c>
      <c r="S872" s="11">
        <f t="shared" si="96"/>
        <v>5855.52</v>
      </c>
      <c r="T872" t="str">
        <f t="shared" si="97"/>
        <v>PROFIT</v>
      </c>
    </row>
    <row r="873" spans="1:20" x14ac:dyDescent="0.25">
      <c r="A873" s="1" t="s">
        <v>1144</v>
      </c>
      <c r="B873" s="9" t="str">
        <f t="shared" si="92"/>
        <v>08/08/2011</v>
      </c>
      <c r="C873" s="9" t="s">
        <v>4127</v>
      </c>
      <c r="D873" s="10" t="str">
        <f t="shared" si="93"/>
        <v>2011</v>
      </c>
      <c r="E873" s="10" t="str">
        <f t="shared" si="98"/>
        <v>August</v>
      </c>
      <c r="F873" s="2">
        <v>40763</v>
      </c>
      <c r="G873" s="2">
        <v>40766</v>
      </c>
      <c r="H873" s="9" t="str">
        <f t="shared" si="94"/>
        <v>On Date</v>
      </c>
      <c r="I873" s="1" t="s">
        <v>3620</v>
      </c>
      <c r="J873" s="1" t="s">
        <v>3133</v>
      </c>
      <c r="K873" s="1" t="s">
        <v>3245</v>
      </c>
      <c r="L873" s="1" t="s">
        <v>3135</v>
      </c>
      <c r="M873" s="1" t="s">
        <v>28</v>
      </c>
      <c r="N873" s="1" t="s">
        <v>1145</v>
      </c>
      <c r="O873" s="3">
        <f t="shared" si="95"/>
        <v>28.475199999999994</v>
      </c>
      <c r="P873" s="3">
        <v>423.28</v>
      </c>
      <c r="Q873" s="3">
        <v>11</v>
      </c>
      <c r="R873" s="3">
        <v>110.0528</v>
      </c>
      <c r="S873" s="11">
        <f t="shared" si="96"/>
        <v>8804.2240000000002</v>
      </c>
      <c r="T873" t="str">
        <f t="shared" si="97"/>
        <v>PROFIT</v>
      </c>
    </row>
    <row r="874" spans="1:20" x14ac:dyDescent="0.25">
      <c r="A874" s="1" t="s">
        <v>1146</v>
      </c>
      <c r="B874" s="9" t="str">
        <f t="shared" si="92"/>
        <v>05/26/2011</v>
      </c>
      <c r="C874" s="9" t="s">
        <v>4666</v>
      </c>
      <c r="D874" s="10" t="str">
        <f t="shared" si="93"/>
        <v>2011</v>
      </c>
      <c r="E874" s="10" t="str">
        <f t="shared" si="98"/>
        <v>May</v>
      </c>
      <c r="F874" s="2">
        <v>40689</v>
      </c>
      <c r="G874" s="2">
        <v>40693</v>
      </c>
      <c r="H874" s="9" t="str">
        <f t="shared" si="94"/>
        <v>On Date</v>
      </c>
      <c r="I874" s="1" t="s">
        <v>3657</v>
      </c>
      <c r="J874" s="1" t="s">
        <v>3133</v>
      </c>
      <c r="K874" s="1" t="s">
        <v>3134</v>
      </c>
      <c r="L874" s="1" t="s">
        <v>3135</v>
      </c>
      <c r="M874" s="1" t="s">
        <v>72</v>
      </c>
      <c r="N874" s="1" t="s">
        <v>1147</v>
      </c>
      <c r="O874" s="3">
        <f t="shared" si="95"/>
        <v>101.3832</v>
      </c>
      <c r="P874" s="3">
        <v>225.29599999999999</v>
      </c>
      <c r="Q874" s="3">
        <v>2</v>
      </c>
      <c r="R874" s="3">
        <v>22.529599999999999</v>
      </c>
      <c r="S874" s="11">
        <f t="shared" si="96"/>
        <v>1802.3679999999999</v>
      </c>
      <c r="T874" t="str">
        <f t="shared" si="97"/>
        <v>PROFIT</v>
      </c>
    </row>
    <row r="875" spans="1:20" x14ac:dyDescent="0.25">
      <c r="A875" s="1" t="s">
        <v>1148</v>
      </c>
      <c r="B875" s="9" t="str">
        <f t="shared" si="92"/>
        <v>04/17/2012</v>
      </c>
      <c r="C875" s="9" t="s">
        <v>4717</v>
      </c>
      <c r="D875" s="10" t="str">
        <f t="shared" si="93"/>
        <v>2012</v>
      </c>
      <c r="E875" s="10" t="str">
        <f t="shared" si="98"/>
        <v>April</v>
      </c>
      <c r="F875" s="2">
        <v>41016</v>
      </c>
      <c r="G875" s="2">
        <v>41020</v>
      </c>
      <c r="H875" s="9" t="str">
        <f t="shared" si="94"/>
        <v>On Date</v>
      </c>
      <c r="I875" s="1" t="s">
        <v>3658</v>
      </c>
      <c r="J875" s="1" t="s">
        <v>3133</v>
      </c>
      <c r="K875" s="1" t="s">
        <v>3140</v>
      </c>
      <c r="L875" s="1" t="s">
        <v>3135</v>
      </c>
      <c r="M875" s="1" t="s">
        <v>14</v>
      </c>
      <c r="N875" s="1" t="s">
        <v>1132</v>
      </c>
      <c r="O875" s="3">
        <f t="shared" si="95"/>
        <v>1.6679999999999997</v>
      </c>
      <c r="P875" s="3">
        <v>5.56</v>
      </c>
      <c r="Q875" s="3">
        <v>2</v>
      </c>
      <c r="R875" s="3">
        <v>2.2240000000000002</v>
      </c>
      <c r="S875" s="11">
        <f t="shared" si="96"/>
        <v>177.92000000000002</v>
      </c>
      <c r="T875" t="str">
        <f t="shared" si="97"/>
        <v>PROFIT</v>
      </c>
    </row>
    <row r="876" spans="1:20" x14ac:dyDescent="0.25">
      <c r="A876" s="1" t="s">
        <v>1148</v>
      </c>
      <c r="B876" s="9" t="str">
        <f t="shared" si="92"/>
        <v>04/17/2012</v>
      </c>
      <c r="C876" s="9" t="s">
        <v>4717</v>
      </c>
      <c r="D876" s="10" t="str">
        <f t="shared" si="93"/>
        <v>2012</v>
      </c>
      <c r="E876" s="10" t="str">
        <f t="shared" si="98"/>
        <v>April</v>
      </c>
      <c r="F876" s="2">
        <v>41016</v>
      </c>
      <c r="G876" s="2">
        <v>41020</v>
      </c>
      <c r="H876" s="9" t="str">
        <f t="shared" si="94"/>
        <v>On Date</v>
      </c>
      <c r="I876" s="1" t="s">
        <v>3658</v>
      </c>
      <c r="J876" s="1" t="s">
        <v>3133</v>
      </c>
      <c r="K876" s="1" t="s">
        <v>3140</v>
      </c>
      <c r="L876" s="1" t="s">
        <v>3135</v>
      </c>
      <c r="M876" s="1" t="s">
        <v>38</v>
      </c>
      <c r="N876" s="1" t="s">
        <v>1149</v>
      </c>
      <c r="O876" s="3">
        <f t="shared" si="95"/>
        <v>64.674000000000007</v>
      </c>
      <c r="P876" s="3">
        <v>323.37</v>
      </c>
      <c r="Q876" s="3">
        <v>3</v>
      </c>
      <c r="R876" s="3">
        <v>129.34800000000001</v>
      </c>
      <c r="S876" s="11">
        <f t="shared" si="96"/>
        <v>10347.84</v>
      </c>
      <c r="T876" t="str">
        <f t="shared" si="97"/>
        <v>PROFIT</v>
      </c>
    </row>
    <row r="877" spans="1:20" x14ac:dyDescent="0.25">
      <c r="A877" s="1" t="s">
        <v>1148</v>
      </c>
      <c r="B877" s="9" t="str">
        <f t="shared" si="92"/>
        <v>04/17/2012</v>
      </c>
      <c r="C877" s="9" t="s">
        <v>4717</v>
      </c>
      <c r="D877" s="10" t="str">
        <f t="shared" si="93"/>
        <v>2012</v>
      </c>
      <c r="E877" s="10" t="str">
        <f t="shared" si="98"/>
        <v>April</v>
      </c>
      <c r="F877" s="2">
        <v>41016</v>
      </c>
      <c r="G877" s="2">
        <v>41020</v>
      </c>
      <c r="H877" s="9" t="str">
        <f t="shared" si="94"/>
        <v>On Date</v>
      </c>
      <c r="I877" s="1" t="s">
        <v>3658</v>
      </c>
      <c r="J877" s="1" t="s">
        <v>3133</v>
      </c>
      <c r="K877" s="1" t="s">
        <v>3140</v>
      </c>
      <c r="L877" s="1" t="s">
        <v>3135</v>
      </c>
      <c r="M877" s="1" t="s">
        <v>16</v>
      </c>
      <c r="N877" s="1" t="s">
        <v>1150</v>
      </c>
      <c r="O877" s="3">
        <f t="shared" si="95"/>
        <v>143.0727</v>
      </c>
      <c r="P877" s="3">
        <v>783.96</v>
      </c>
      <c r="Q877" s="3">
        <v>5</v>
      </c>
      <c r="R877" s="3">
        <v>68.596500000000006</v>
      </c>
      <c r="S877" s="11">
        <f t="shared" si="96"/>
        <v>5487.72</v>
      </c>
      <c r="T877" t="str">
        <f t="shared" si="97"/>
        <v>PROFIT</v>
      </c>
    </row>
    <row r="878" spans="1:20" x14ac:dyDescent="0.25">
      <c r="A878" s="1" t="s">
        <v>1148</v>
      </c>
      <c r="B878" s="9" t="str">
        <f t="shared" si="92"/>
        <v>04/17/2012</v>
      </c>
      <c r="C878" s="9" t="s">
        <v>4717</v>
      </c>
      <c r="D878" s="10" t="str">
        <f t="shared" si="93"/>
        <v>2012</v>
      </c>
      <c r="E878" s="10" t="str">
        <f t="shared" si="98"/>
        <v>April</v>
      </c>
      <c r="F878" s="2">
        <v>41016</v>
      </c>
      <c r="G878" s="2">
        <v>41020</v>
      </c>
      <c r="H878" s="9" t="str">
        <f t="shared" si="94"/>
        <v>On Date</v>
      </c>
      <c r="I878" s="1" t="s">
        <v>3658</v>
      </c>
      <c r="J878" s="1" t="s">
        <v>3133</v>
      </c>
      <c r="K878" s="1" t="s">
        <v>3140</v>
      </c>
      <c r="L878" s="1" t="s">
        <v>3135</v>
      </c>
      <c r="M878" s="1" t="s">
        <v>20</v>
      </c>
      <c r="N878" s="1" t="s">
        <v>1151</v>
      </c>
      <c r="O878" s="3">
        <f t="shared" si="95"/>
        <v>205.56630000000004</v>
      </c>
      <c r="P878" s="3">
        <v>1447.65</v>
      </c>
      <c r="Q878" s="3">
        <v>5</v>
      </c>
      <c r="R878" s="3">
        <v>419.81849999999997</v>
      </c>
      <c r="S878" s="11">
        <f t="shared" si="96"/>
        <v>33585.479999999996</v>
      </c>
      <c r="T878" t="str">
        <f t="shared" si="97"/>
        <v>PROFIT</v>
      </c>
    </row>
    <row r="879" spans="1:20" x14ac:dyDescent="0.25">
      <c r="A879" s="1" t="s">
        <v>1148</v>
      </c>
      <c r="B879" s="9" t="str">
        <f t="shared" si="92"/>
        <v>04/17/2012</v>
      </c>
      <c r="C879" s="9" t="s">
        <v>4717</v>
      </c>
      <c r="D879" s="10" t="str">
        <f t="shared" si="93"/>
        <v>2012</v>
      </c>
      <c r="E879" s="10" t="str">
        <f t="shared" si="98"/>
        <v>April</v>
      </c>
      <c r="F879" s="2">
        <v>41016</v>
      </c>
      <c r="G879" s="2">
        <v>41020</v>
      </c>
      <c r="H879" s="9" t="str">
        <f t="shared" si="94"/>
        <v>On Date</v>
      </c>
      <c r="I879" s="1" t="s">
        <v>3658</v>
      </c>
      <c r="J879" s="1" t="s">
        <v>3133</v>
      </c>
      <c r="K879" s="1" t="s">
        <v>3140</v>
      </c>
      <c r="L879" s="1" t="s">
        <v>3135</v>
      </c>
      <c r="M879" s="1" t="s">
        <v>45</v>
      </c>
      <c r="N879" s="1" t="s">
        <v>1152</v>
      </c>
      <c r="O879" s="3">
        <f t="shared" si="95"/>
        <v>3.0498000000000003</v>
      </c>
      <c r="P879" s="3">
        <v>11.96</v>
      </c>
      <c r="Q879" s="3">
        <v>2</v>
      </c>
      <c r="R879" s="3">
        <v>5.8604000000000003</v>
      </c>
      <c r="S879" s="11">
        <f t="shared" si="96"/>
        <v>468.83199999999999</v>
      </c>
      <c r="T879" t="str">
        <f t="shared" si="97"/>
        <v>PROFIT</v>
      </c>
    </row>
    <row r="880" spans="1:20" x14ac:dyDescent="0.25">
      <c r="A880" s="1" t="s">
        <v>1153</v>
      </c>
      <c r="B880" s="9" t="str">
        <f t="shared" si="92"/>
        <v>05/26/2011</v>
      </c>
      <c r="C880" s="9" t="s">
        <v>4718</v>
      </c>
      <c r="D880" s="10" t="str">
        <f t="shared" si="93"/>
        <v>2011</v>
      </c>
      <c r="E880" s="10" t="str">
        <f t="shared" si="98"/>
        <v>May</v>
      </c>
      <c r="F880" s="2">
        <v>40689</v>
      </c>
      <c r="G880" s="2">
        <v>40692</v>
      </c>
      <c r="H880" s="9" t="str">
        <f t="shared" si="94"/>
        <v>On Date</v>
      </c>
      <c r="I880" s="1" t="s">
        <v>3659</v>
      </c>
      <c r="J880" s="1" t="s">
        <v>3133</v>
      </c>
      <c r="K880" s="1" t="s">
        <v>3246</v>
      </c>
      <c r="L880" s="1" t="s">
        <v>3139</v>
      </c>
      <c r="M880" s="1" t="s">
        <v>45</v>
      </c>
      <c r="N880" s="1" t="s">
        <v>195</v>
      </c>
      <c r="O880" s="3">
        <f t="shared" si="95"/>
        <v>5.0335999999999999</v>
      </c>
      <c r="P880" s="3">
        <v>48.4</v>
      </c>
      <c r="Q880" s="3">
        <v>5</v>
      </c>
      <c r="R880" s="3">
        <v>23.231999999999999</v>
      </c>
      <c r="S880" s="11">
        <f t="shared" si="96"/>
        <v>1858.56</v>
      </c>
      <c r="T880" t="str">
        <f t="shared" si="97"/>
        <v>PROFIT</v>
      </c>
    </row>
    <row r="881" spans="1:20" x14ac:dyDescent="0.25">
      <c r="A881" s="1" t="s">
        <v>1154</v>
      </c>
      <c r="B881" s="9" t="str">
        <f t="shared" si="92"/>
        <v>10/13/2014</v>
      </c>
      <c r="C881" s="9" t="s">
        <v>4173</v>
      </c>
      <c r="D881" s="10" t="str">
        <f t="shared" si="93"/>
        <v>2014</v>
      </c>
      <c r="E881" s="10" t="str">
        <f t="shared" si="98"/>
        <v>October</v>
      </c>
      <c r="F881" s="2">
        <v>41925</v>
      </c>
      <c r="G881" s="2">
        <v>41927</v>
      </c>
      <c r="H881" s="9" t="str">
        <f t="shared" si="94"/>
        <v>On Date</v>
      </c>
      <c r="I881" s="1" t="s">
        <v>3337</v>
      </c>
      <c r="J881" s="1" t="s">
        <v>3133</v>
      </c>
      <c r="K881" s="1" t="s">
        <v>3140</v>
      </c>
      <c r="L881" s="1" t="s">
        <v>3135</v>
      </c>
      <c r="M881" s="1" t="s">
        <v>38</v>
      </c>
      <c r="N881" s="1" t="s">
        <v>1155</v>
      </c>
      <c r="O881" s="3">
        <f t="shared" si="95"/>
        <v>0.5544</v>
      </c>
      <c r="P881" s="3">
        <v>0.99</v>
      </c>
      <c r="Q881" s="3">
        <v>1</v>
      </c>
      <c r="R881" s="3">
        <v>0.43559999999999999</v>
      </c>
      <c r="S881" s="11">
        <f t="shared" si="96"/>
        <v>34.847999999999999</v>
      </c>
      <c r="T881" t="str">
        <f t="shared" si="97"/>
        <v>PROFIT</v>
      </c>
    </row>
    <row r="882" spans="1:20" x14ac:dyDescent="0.25">
      <c r="A882" s="1" t="s">
        <v>1154</v>
      </c>
      <c r="B882" s="9" t="str">
        <f t="shared" si="92"/>
        <v>10/13/2014</v>
      </c>
      <c r="C882" s="9" t="s">
        <v>4173</v>
      </c>
      <c r="D882" s="10" t="str">
        <f t="shared" si="93"/>
        <v>2014</v>
      </c>
      <c r="E882" s="10" t="str">
        <f t="shared" si="98"/>
        <v>October</v>
      </c>
      <c r="F882" s="2">
        <v>41925</v>
      </c>
      <c r="G882" s="2">
        <v>41927</v>
      </c>
      <c r="H882" s="9" t="str">
        <f t="shared" si="94"/>
        <v>On Date</v>
      </c>
      <c r="I882" s="1" t="s">
        <v>3337</v>
      </c>
      <c r="J882" s="1" t="s">
        <v>3133</v>
      </c>
      <c r="K882" s="1" t="s">
        <v>3140</v>
      </c>
      <c r="L882" s="1" t="s">
        <v>3135</v>
      </c>
      <c r="M882" s="1" t="s">
        <v>18</v>
      </c>
      <c r="N882" s="1" t="s">
        <v>1156</v>
      </c>
      <c r="O882" s="3">
        <f t="shared" si="95"/>
        <v>12.984600000000002</v>
      </c>
      <c r="P882" s="3">
        <v>101.84</v>
      </c>
      <c r="Q882" s="3">
        <v>5</v>
      </c>
      <c r="R882" s="3">
        <v>36.917000000000002</v>
      </c>
      <c r="S882" s="11">
        <f t="shared" si="96"/>
        <v>2953.36</v>
      </c>
      <c r="T882" t="str">
        <f t="shared" si="97"/>
        <v>PROFIT</v>
      </c>
    </row>
    <row r="883" spans="1:20" x14ac:dyDescent="0.25">
      <c r="A883" s="1" t="s">
        <v>1157</v>
      </c>
      <c r="B883" s="9" t="str">
        <f t="shared" si="92"/>
        <v>10/22/2013</v>
      </c>
      <c r="C883" s="9" t="s">
        <v>4719</v>
      </c>
      <c r="D883" s="10" t="str">
        <f t="shared" si="93"/>
        <v>2013</v>
      </c>
      <c r="E883" s="10" t="str">
        <f t="shared" si="98"/>
        <v>October</v>
      </c>
      <c r="F883" s="2">
        <v>41569</v>
      </c>
      <c r="G883" s="2">
        <v>41573</v>
      </c>
      <c r="H883" s="9" t="str">
        <f t="shared" si="94"/>
        <v>On Date</v>
      </c>
      <c r="I883" s="1" t="s">
        <v>3374</v>
      </c>
      <c r="J883" s="1" t="s">
        <v>3133</v>
      </c>
      <c r="K883" s="1" t="s">
        <v>3159</v>
      </c>
      <c r="L883" s="1" t="s">
        <v>3135</v>
      </c>
      <c r="M883" s="1" t="s">
        <v>28</v>
      </c>
      <c r="N883" s="1" t="s">
        <v>673</v>
      </c>
      <c r="O883" s="3">
        <f t="shared" si="95"/>
        <v>50.965199999999996</v>
      </c>
      <c r="P883" s="3">
        <v>154.44</v>
      </c>
      <c r="Q883" s="3">
        <v>3</v>
      </c>
      <c r="R883" s="3">
        <v>1.5444</v>
      </c>
      <c r="S883" s="11">
        <f t="shared" si="96"/>
        <v>123.55199999999999</v>
      </c>
      <c r="T883" t="str">
        <f t="shared" si="97"/>
        <v>PROFIT</v>
      </c>
    </row>
    <row r="884" spans="1:20" x14ac:dyDescent="0.25">
      <c r="A884" s="1" t="s">
        <v>1158</v>
      </c>
      <c r="B884" s="9" t="str">
        <f t="shared" si="92"/>
        <v>12/21/2012</v>
      </c>
      <c r="C884" s="9" t="s">
        <v>4448</v>
      </c>
      <c r="D884" s="10" t="str">
        <f t="shared" si="93"/>
        <v>2012</v>
      </c>
      <c r="E884" s="10" t="str">
        <f t="shared" si="98"/>
        <v>December</v>
      </c>
      <c r="F884" s="2">
        <v>41264</v>
      </c>
      <c r="G884" s="2">
        <v>41268</v>
      </c>
      <c r="H884" s="9" t="str">
        <f t="shared" si="94"/>
        <v>On Date</v>
      </c>
      <c r="I884" s="1" t="s">
        <v>3660</v>
      </c>
      <c r="J884" s="1" t="s">
        <v>3133</v>
      </c>
      <c r="K884" s="1" t="s">
        <v>3162</v>
      </c>
      <c r="L884" s="1" t="s">
        <v>3147</v>
      </c>
      <c r="M884" s="1" t="s">
        <v>20</v>
      </c>
      <c r="N884" s="1" t="s">
        <v>570</v>
      </c>
      <c r="O884" s="3">
        <f t="shared" si="95"/>
        <v>8.0586000000000002</v>
      </c>
      <c r="P884" s="3">
        <v>60.984000000000002</v>
      </c>
      <c r="Q884" s="3">
        <v>7</v>
      </c>
      <c r="R884" s="3">
        <v>4.5738000000000003</v>
      </c>
      <c r="S884" s="11">
        <f t="shared" si="96"/>
        <v>365.904</v>
      </c>
      <c r="T884" t="str">
        <f t="shared" si="97"/>
        <v>PROFIT</v>
      </c>
    </row>
    <row r="885" spans="1:20" x14ac:dyDescent="0.25">
      <c r="A885" s="1" t="s">
        <v>1159</v>
      </c>
      <c r="B885" s="9" t="str">
        <f t="shared" si="92"/>
        <v>07/17/2012</v>
      </c>
      <c r="C885" s="9" t="s">
        <v>4144</v>
      </c>
      <c r="D885" s="10" t="str">
        <f t="shared" si="93"/>
        <v>2012</v>
      </c>
      <c r="E885" s="10" t="str">
        <f t="shared" si="98"/>
        <v>July</v>
      </c>
      <c r="F885" s="2">
        <v>41107</v>
      </c>
      <c r="G885" s="2">
        <v>41109</v>
      </c>
      <c r="H885" s="9" t="str">
        <f t="shared" si="94"/>
        <v>On Date</v>
      </c>
      <c r="I885" s="1" t="s">
        <v>3512</v>
      </c>
      <c r="J885" s="1" t="s">
        <v>3133</v>
      </c>
      <c r="K885" s="1" t="s">
        <v>3247</v>
      </c>
      <c r="L885" s="1" t="s">
        <v>3135</v>
      </c>
      <c r="M885" s="1" t="s">
        <v>198</v>
      </c>
      <c r="N885" s="1" t="s">
        <v>774</v>
      </c>
      <c r="O885" s="3">
        <f t="shared" si="95"/>
        <v>104.6318</v>
      </c>
      <c r="P885" s="3">
        <v>195.46600000000001</v>
      </c>
      <c r="Q885" s="3">
        <v>2</v>
      </c>
      <c r="R885" s="3">
        <v>-13.797599999999999</v>
      </c>
      <c r="S885" s="11">
        <f t="shared" si="96"/>
        <v>-1103.808</v>
      </c>
      <c r="T885" t="str">
        <f t="shared" si="97"/>
        <v>LOSS</v>
      </c>
    </row>
    <row r="886" spans="1:20" x14ac:dyDescent="0.25">
      <c r="A886" s="1" t="s">
        <v>1160</v>
      </c>
      <c r="B886" s="9" t="str">
        <f t="shared" si="92"/>
        <v>09/21/2012</v>
      </c>
      <c r="C886" s="9" t="s">
        <v>4720</v>
      </c>
      <c r="D886" s="10" t="str">
        <f t="shared" si="93"/>
        <v>2012</v>
      </c>
      <c r="E886" s="10" t="str">
        <f t="shared" si="98"/>
        <v>September</v>
      </c>
      <c r="F886" s="2">
        <v>41173</v>
      </c>
      <c r="G886" s="2">
        <v>41175</v>
      </c>
      <c r="H886" s="9" t="str">
        <f t="shared" si="94"/>
        <v>On Date</v>
      </c>
      <c r="I886" s="1" t="s">
        <v>3542</v>
      </c>
      <c r="J886" s="1" t="s">
        <v>3133</v>
      </c>
      <c r="K886" s="1" t="s">
        <v>3134</v>
      </c>
      <c r="L886" s="1" t="s">
        <v>3135</v>
      </c>
      <c r="M886" s="1" t="s">
        <v>72</v>
      </c>
      <c r="N886" s="1" t="s">
        <v>290</v>
      </c>
      <c r="O886" s="3">
        <f t="shared" si="95"/>
        <v>150.38399999999999</v>
      </c>
      <c r="P886" s="3">
        <v>601.53599999999994</v>
      </c>
      <c r="Q886" s="3">
        <v>4</v>
      </c>
      <c r="R886" s="3">
        <v>0</v>
      </c>
      <c r="S886" s="11">
        <f t="shared" si="96"/>
        <v>0</v>
      </c>
      <c r="T886" t="str">
        <f t="shared" si="97"/>
        <v>PROFIT</v>
      </c>
    </row>
    <row r="887" spans="1:20" x14ac:dyDescent="0.25">
      <c r="A887" s="1" t="s">
        <v>1160</v>
      </c>
      <c r="B887" s="9" t="str">
        <f t="shared" si="92"/>
        <v>09/21/2012</v>
      </c>
      <c r="C887" s="9" t="s">
        <v>4720</v>
      </c>
      <c r="D887" s="10" t="str">
        <f t="shared" si="93"/>
        <v>2012</v>
      </c>
      <c r="E887" s="10" t="str">
        <f t="shared" si="98"/>
        <v>September</v>
      </c>
      <c r="F887" s="2">
        <v>41173</v>
      </c>
      <c r="G887" s="2">
        <v>41175</v>
      </c>
      <c r="H887" s="9" t="str">
        <f t="shared" si="94"/>
        <v>On Date</v>
      </c>
      <c r="I887" s="1" t="s">
        <v>3542</v>
      </c>
      <c r="J887" s="1" t="s">
        <v>3133</v>
      </c>
      <c r="K887" s="1" t="s">
        <v>3134</v>
      </c>
      <c r="L887" s="1" t="s">
        <v>3135</v>
      </c>
      <c r="M887" s="1" t="s">
        <v>79</v>
      </c>
      <c r="N887" s="1" t="s">
        <v>1161</v>
      </c>
      <c r="O887" s="3">
        <f t="shared" si="95"/>
        <v>2.6859999999999999</v>
      </c>
      <c r="P887" s="3">
        <v>7.9</v>
      </c>
      <c r="Q887" s="3">
        <v>2</v>
      </c>
      <c r="R887" s="3">
        <v>2.528</v>
      </c>
      <c r="S887" s="11">
        <f t="shared" si="96"/>
        <v>202.24</v>
      </c>
      <c r="T887" t="str">
        <f t="shared" si="97"/>
        <v>PROFIT</v>
      </c>
    </row>
    <row r="888" spans="1:20" x14ac:dyDescent="0.25">
      <c r="A888" s="1" t="s">
        <v>1162</v>
      </c>
      <c r="B888" s="9" t="str">
        <f t="shared" si="92"/>
        <v>04/12/2011</v>
      </c>
      <c r="C888" s="9" t="s">
        <v>4721</v>
      </c>
      <c r="D888" s="10" t="str">
        <f t="shared" si="93"/>
        <v>2011</v>
      </c>
      <c r="E888" s="10" t="str">
        <f t="shared" si="98"/>
        <v>April</v>
      </c>
      <c r="F888" s="2">
        <v>40645</v>
      </c>
      <c r="G888" s="2">
        <v>40650</v>
      </c>
      <c r="H888" s="9" t="str">
        <f t="shared" si="94"/>
        <v>On Date</v>
      </c>
      <c r="I888" s="1" t="s">
        <v>3661</v>
      </c>
      <c r="J888" s="1" t="s">
        <v>3133</v>
      </c>
      <c r="K888" s="1" t="s">
        <v>3248</v>
      </c>
      <c r="L888" s="1" t="s">
        <v>3135</v>
      </c>
      <c r="M888" s="1" t="s">
        <v>16</v>
      </c>
      <c r="N888" s="1" t="s">
        <v>1163</v>
      </c>
      <c r="O888" s="3">
        <f t="shared" si="95"/>
        <v>70.072699999999998</v>
      </c>
      <c r="P888" s="3">
        <v>1075.088</v>
      </c>
      <c r="Q888" s="3">
        <v>14</v>
      </c>
      <c r="R888" s="3">
        <v>94.0702</v>
      </c>
      <c r="S888" s="11">
        <f t="shared" si="96"/>
        <v>7525.616</v>
      </c>
      <c r="T888" t="str">
        <f t="shared" si="97"/>
        <v>PROFIT</v>
      </c>
    </row>
    <row r="889" spans="1:20" x14ac:dyDescent="0.25">
      <c r="A889" s="1" t="s">
        <v>1162</v>
      </c>
      <c r="B889" s="9" t="str">
        <f t="shared" si="92"/>
        <v>04/12/2011</v>
      </c>
      <c r="C889" s="9" t="s">
        <v>4721</v>
      </c>
      <c r="D889" s="10" t="str">
        <f t="shared" si="93"/>
        <v>2011</v>
      </c>
      <c r="E889" s="10" t="str">
        <f t="shared" si="98"/>
        <v>April</v>
      </c>
      <c r="F889" s="2">
        <v>40645</v>
      </c>
      <c r="G889" s="2">
        <v>40650</v>
      </c>
      <c r="H889" s="9" t="str">
        <f t="shared" si="94"/>
        <v>On Date</v>
      </c>
      <c r="I889" s="1" t="s">
        <v>3661</v>
      </c>
      <c r="J889" s="1" t="s">
        <v>3133</v>
      </c>
      <c r="K889" s="1" t="s">
        <v>3248</v>
      </c>
      <c r="L889" s="1" t="s">
        <v>3135</v>
      </c>
      <c r="M889" s="1" t="s">
        <v>16</v>
      </c>
      <c r="N889" s="1" t="s">
        <v>493</v>
      </c>
      <c r="O889" s="3">
        <f t="shared" si="95"/>
        <v>100.0027</v>
      </c>
      <c r="P889" s="3">
        <v>438.36799999999999</v>
      </c>
      <c r="Q889" s="3">
        <v>4</v>
      </c>
      <c r="R889" s="3">
        <v>38.357199999999999</v>
      </c>
      <c r="S889" s="11">
        <f t="shared" si="96"/>
        <v>3068.576</v>
      </c>
      <c r="T889" t="str">
        <f t="shared" si="97"/>
        <v>PROFIT</v>
      </c>
    </row>
    <row r="890" spans="1:20" x14ac:dyDescent="0.25">
      <c r="A890" s="1" t="s">
        <v>1162</v>
      </c>
      <c r="B890" s="9" t="str">
        <f t="shared" si="92"/>
        <v>04/12/2011</v>
      </c>
      <c r="C890" s="9" t="s">
        <v>4721</v>
      </c>
      <c r="D890" s="10" t="str">
        <f t="shared" si="93"/>
        <v>2011</v>
      </c>
      <c r="E890" s="10" t="str">
        <f t="shared" si="98"/>
        <v>April</v>
      </c>
      <c r="F890" s="2">
        <v>40645</v>
      </c>
      <c r="G890" s="2">
        <v>40650</v>
      </c>
      <c r="H890" s="9" t="str">
        <f t="shared" si="94"/>
        <v>On Date</v>
      </c>
      <c r="I890" s="1" t="s">
        <v>3661</v>
      </c>
      <c r="J890" s="1" t="s">
        <v>3133</v>
      </c>
      <c r="K890" s="1" t="s">
        <v>3248</v>
      </c>
      <c r="L890" s="1" t="s">
        <v>3135</v>
      </c>
      <c r="M890" s="1" t="s">
        <v>18</v>
      </c>
      <c r="N890" s="1" t="s">
        <v>302</v>
      </c>
      <c r="O890" s="3">
        <f t="shared" si="95"/>
        <v>1.6473</v>
      </c>
      <c r="P890" s="3">
        <v>18.088000000000001</v>
      </c>
      <c r="Q890" s="3">
        <v>7</v>
      </c>
      <c r="R890" s="3">
        <v>6.5568999999999997</v>
      </c>
      <c r="S890" s="11">
        <f t="shared" si="96"/>
        <v>524.55200000000002</v>
      </c>
      <c r="T890" t="str">
        <f t="shared" si="97"/>
        <v>PROFIT</v>
      </c>
    </row>
    <row r="891" spans="1:20" x14ac:dyDescent="0.25">
      <c r="A891" s="1" t="s">
        <v>1162</v>
      </c>
      <c r="B891" s="9" t="str">
        <f t="shared" si="92"/>
        <v>04/12/2011</v>
      </c>
      <c r="C891" s="9" t="s">
        <v>4721</v>
      </c>
      <c r="D891" s="10" t="str">
        <f t="shared" si="93"/>
        <v>2011</v>
      </c>
      <c r="E891" s="10" t="str">
        <f t="shared" si="98"/>
        <v>April</v>
      </c>
      <c r="F891" s="2">
        <v>40645</v>
      </c>
      <c r="G891" s="2">
        <v>40650</v>
      </c>
      <c r="H891" s="9" t="str">
        <f t="shared" si="94"/>
        <v>On Date</v>
      </c>
      <c r="I891" s="1" t="s">
        <v>3661</v>
      </c>
      <c r="J891" s="1" t="s">
        <v>3133</v>
      </c>
      <c r="K891" s="1" t="s">
        <v>3248</v>
      </c>
      <c r="L891" s="1" t="s">
        <v>3135</v>
      </c>
      <c r="M891" s="1" t="s">
        <v>198</v>
      </c>
      <c r="N891" s="1" t="s">
        <v>237</v>
      </c>
      <c r="O891" s="3">
        <f t="shared" si="95"/>
        <v>108.88200000000001</v>
      </c>
      <c r="P891" s="3">
        <v>308.49900000000002</v>
      </c>
      <c r="Q891" s="3">
        <v>3</v>
      </c>
      <c r="R891" s="3">
        <v>-18.146999999999998</v>
      </c>
      <c r="S891" s="11">
        <f t="shared" si="96"/>
        <v>-1451.7599999999998</v>
      </c>
      <c r="T891" t="str">
        <f t="shared" si="97"/>
        <v>LOSS</v>
      </c>
    </row>
    <row r="892" spans="1:20" x14ac:dyDescent="0.25">
      <c r="A892" s="1" t="s">
        <v>1164</v>
      </c>
      <c r="B892" s="9" t="str">
        <f t="shared" si="92"/>
        <v>11/01/2012</v>
      </c>
      <c r="C892" s="9" t="s">
        <v>4652</v>
      </c>
      <c r="D892" s="10" t="str">
        <f t="shared" si="93"/>
        <v>2012</v>
      </c>
      <c r="E892" s="10" t="str">
        <f t="shared" si="98"/>
        <v>November</v>
      </c>
      <c r="F892" s="2">
        <v>41214</v>
      </c>
      <c r="G892" s="2">
        <v>41217</v>
      </c>
      <c r="H892" s="9" t="str">
        <f t="shared" si="94"/>
        <v>On Date</v>
      </c>
      <c r="I892" s="1" t="s">
        <v>3662</v>
      </c>
      <c r="J892" s="1" t="s">
        <v>3133</v>
      </c>
      <c r="K892" s="1" t="s">
        <v>3181</v>
      </c>
      <c r="L892" s="1" t="s">
        <v>3145</v>
      </c>
      <c r="M892" s="1" t="s">
        <v>14</v>
      </c>
      <c r="N892" s="1" t="s">
        <v>1165</v>
      </c>
      <c r="O892" s="3">
        <f t="shared" si="95"/>
        <v>6.1070000000000002</v>
      </c>
      <c r="P892" s="3">
        <v>7.88</v>
      </c>
      <c r="Q892" s="3">
        <v>1</v>
      </c>
      <c r="R892" s="3">
        <v>1.7729999999999999</v>
      </c>
      <c r="S892" s="11">
        <f t="shared" si="96"/>
        <v>141.84</v>
      </c>
      <c r="T892" t="str">
        <f t="shared" si="97"/>
        <v>PROFIT</v>
      </c>
    </row>
    <row r="893" spans="1:20" x14ac:dyDescent="0.25">
      <c r="A893" s="1" t="s">
        <v>1166</v>
      </c>
      <c r="B893" s="9" t="str">
        <f t="shared" si="92"/>
        <v>11/04/2014</v>
      </c>
      <c r="C893" s="9" t="s">
        <v>4722</v>
      </c>
      <c r="D893" s="10" t="str">
        <f t="shared" si="93"/>
        <v>2014</v>
      </c>
      <c r="E893" s="10" t="str">
        <f t="shared" si="98"/>
        <v>November</v>
      </c>
      <c r="F893" s="2">
        <v>41947</v>
      </c>
      <c r="G893" s="2">
        <v>41952</v>
      </c>
      <c r="H893" s="9" t="str">
        <f t="shared" si="94"/>
        <v>On Date</v>
      </c>
      <c r="I893" s="1" t="s">
        <v>3663</v>
      </c>
      <c r="J893" s="1" t="s">
        <v>3133</v>
      </c>
      <c r="K893" s="1" t="s">
        <v>3244</v>
      </c>
      <c r="L893" s="1" t="s">
        <v>3154</v>
      </c>
      <c r="M893" s="1" t="s">
        <v>12</v>
      </c>
      <c r="N893" s="1" t="s">
        <v>1167</v>
      </c>
      <c r="O893" s="3">
        <f t="shared" si="95"/>
        <v>7.9981999999999998</v>
      </c>
      <c r="P893" s="3">
        <v>41.37</v>
      </c>
      <c r="Q893" s="3">
        <v>3</v>
      </c>
      <c r="R893" s="3">
        <v>17.375399999999999</v>
      </c>
      <c r="S893" s="11">
        <f t="shared" si="96"/>
        <v>1390.0319999999999</v>
      </c>
      <c r="T893" t="str">
        <f t="shared" si="97"/>
        <v>PROFIT</v>
      </c>
    </row>
    <row r="894" spans="1:20" x14ac:dyDescent="0.25">
      <c r="A894" s="1" t="s">
        <v>1168</v>
      </c>
      <c r="B894" s="9" t="str">
        <f t="shared" si="92"/>
        <v>05/12/2012</v>
      </c>
      <c r="C894" s="9" t="s">
        <v>4723</v>
      </c>
      <c r="D894" s="10" t="str">
        <f t="shared" si="93"/>
        <v>2012</v>
      </c>
      <c r="E894" s="10" t="str">
        <f t="shared" si="98"/>
        <v>May</v>
      </c>
      <c r="F894" s="2">
        <v>41041</v>
      </c>
      <c r="G894" s="2">
        <v>41045</v>
      </c>
      <c r="H894" s="9" t="str">
        <f t="shared" si="94"/>
        <v>On Date</v>
      </c>
      <c r="I894" s="1" t="s">
        <v>3664</v>
      </c>
      <c r="J894" s="1" t="s">
        <v>3133</v>
      </c>
      <c r="K894" s="1" t="s">
        <v>3140</v>
      </c>
      <c r="L894" s="1" t="s">
        <v>3135</v>
      </c>
      <c r="M894" s="1" t="s">
        <v>45</v>
      </c>
      <c r="N894" s="1" t="s">
        <v>770</v>
      </c>
      <c r="O894" s="3">
        <f t="shared" si="95"/>
        <v>2.3540000000000001</v>
      </c>
      <c r="P894" s="3">
        <v>12.84</v>
      </c>
      <c r="Q894" s="3">
        <v>3</v>
      </c>
      <c r="R894" s="3">
        <v>5.7779999999999996</v>
      </c>
      <c r="S894" s="11">
        <f t="shared" si="96"/>
        <v>462.23999999999995</v>
      </c>
      <c r="T894" t="str">
        <f t="shared" si="97"/>
        <v>PROFIT</v>
      </c>
    </row>
    <row r="895" spans="1:20" x14ac:dyDescent="0.25">
      <c r="A895" s="1" t="s">
        <v>1168</v>
      </c>
      <c r="B895" s="9" t="str">
        <f t="shared" si="92"/>
        <v>05/12/2012</v>
      </c>
      <c r="C895" s="9" t="s">
        <v>4723</v>
      </c>
      <c r="D895" s="10" t="str">
        <f t="shared" si="93"/>
        <v>2012</v>
      </c>
      <c r="E895" s="10" t="str">
        <f t="shared" si="98"/>
        <v>May</v>
      </c>
      <c r="F895" s="2">
        <v>41041</v>
      </c>
      <c r="G895" s="2">
        <v>41045</v>
      </c>
      <c r="H895" s="9" t="str">
        <f t="shared" si="94"/>
        <v>On Date</v>
      </c>
      <c r="I895" s="1" t="s">
        <v>3664</v>
      </c>
      <c r="J895" s="1" t="s">
        <v>3133</v>
      </c>
      <c r="K895" s="1" t="s">
        <v>3140</v>
      </c>
      <c r="L895" s="1" t="s">
        <v>3135</v>
      </c>
      <c r="M895" s="1" t="s">
        <v>45</v>
      </c>
      <c r="N895" s="1" t="s">
        <v>1169</v>
      </c>
      <c r="O895" s="3">
        <f t="shared" si="95"/>
        <v>2.3540000000000001</v>
      </c>
      <c r="P895" s="3">
        <v>25.68</v>
      </c>
      <c r="Q895" s="3">
        <v>6</v>
      </c>
      <c r="R895" s="3">
        <v>11.555999999999999</v>
      </c>
      <c r="S895" s="11">
        <f t="shared" si="96"/>
        <v>924.4799999999999</v>
      </c>
      <c r="T895" t="str">
        <f t="shared" si="97"/>
        <v>PROFIT</v>
      </c>
    </row>
    <row r="896" spans="1:20" x14ac:dyDescent="0.25">
      <c r="A896" s="1" t="s">
        <v>1170</v>
      </c>
      <c r="B896" s="9" t="str">
        <f t="shared" si="92"/>
        <v>07/25/2012</v>
      </c>
      <c r="C896" s="9" t="s">
        <v>4724</v>
      </c>
      <c r="D896" s="10" t="str">
        <f t="shared" si="93"/>
        <v>2012</v>
      </c>
      <c r="E896" s="10" t="str">
        <f t="shared" si="98"/>
        <v>July</v>
      </c>
      <c r="F896" s="2">
        <v>41115</v>
      </c>
      <c r="G896" s="2">
        <v>41117</v>
      </c>
      <c r="H896" s="9" t="str">
        <f t="shared" si="94"/>
        <v>On Date</v>
      </c>
      <c r="I896" s="1" t="s">
        <v>3665</v>
      </c>
      <c r="J896" s="1" t="s">
        <v>3133</v>
      </c>
      <c r="K896" s="1" t="s">
        <v>3136</v>
      </c>
      <c r="L896" s="1" t="s">
        <v>3137</v>
      </c>
      <c r="M896" s="1" t="s">
        <v>79</v>
      </c>
      <c r="N896" s="1" t="s">
        <v>853</v>
      </c>
      <c r="O896" s="3">
        <f t="shared" si="95"/>
        <v>4.4744999999999999</v>
      </c>
      <c r="P896" s="3">
        <v>9.42</v>
      </c>
      <c r="Q896" s="3">
        <v>2</v>
      </c>
      <c r="R896" s="3">
        <v>0.47099999999999997</v>
      </c>
      <c r="S896" s="11">
        <f t="shared" si="96"/>
        <v>37.68</v>
      </c>
      <c r="T896" t="str">
        <f t="shared" si="97"/>
        <v>PROFIT</v>
      </c>
    </row>
    <row r="897" spans="1:20" x14ac:dyDescent="0.25">
      <c r="A897" s="1" t="s">
        <v>1170</v>
      </c>
      <c r="B897" s="9" t="str">
        <f t="shared" si="92"/>
        <v>07/25/2012</v>
      </c>
      <c r="C897" s="9" t="s">
        <v>4724</v>
      </c>
      <c r="D897" s="10" t="str">
        <f t="shared" si="93"/>
        <v>2012</v>
      </c>
      <c r="E897" s="10" t="str">
        <f t="shared" si="98"/>
        <v>July</v>
      </c>
      <c r="F897" s="2">
        <v>41115</v>
      </c>
      <c r="G897" s="2">
        <v>41117</v>
      </c>
      <c r="H897" s="9" t="str">
        <f t="shared" si="94"/>
        <v>On Date</v>
      </c>
      <c r="I897" s="1" t="s">
        <v>3665</v>
      </c>
      <c r="J897" s="1" t="s">
        <v>3133</v>
      </c>
      <c r="K897" s="1" t="s">
        <v>3136</v>
      </c>
      <c r="L897" s="1" t="s">
        <v>3137</v>
      </c>
      <c r="M897" s="1" t="s">
        <v>45</v>
      </c>
      <c r="N897" s="1" t="s">
        <v>1171</v>
      </c>
      <c r="O897" s="3">
        <f t="shared" si="95"/>
        <v>3.3696000000000006</v>
      </c>
      <c r="P897" s="3">
        <v>12.96</v>
      </c>
      <c r="Q897" s="3">
        <v>2</v>
      </c>
      <c r="R897" s="3">
        <v>6.2207999999999997</v>
      </c>
      <c r="S897" s="11">
        <f t="shared" si="96"/>
        <v>497.66399999999999</v>
      </c>
      <c r="T897" t="str">
        <f t="shared" si="97"/>
        <v>PROFIT</v>
      </c>
    </row>
    <row r="898" spans="1:20" x14ac:dyDescent="0.25">
      <c r="A898" s="1" t="s">
        <v>1170</v>
      </c>
      <c r="B898" s="9" t="str">
        <f t="shared" si="92"/>
        <v>07/25/2012</v>
      </c>
      <c r="C898" s="9" t="s">
        <v>4724</v>
      </c>
      <c r="D898" s="10" t="str">
        <f t="shared" si="93"/>
        <v>2012</v>
      </c>
      <c r="E898" s="10" t="str">
        <f t="shared" si="98"/>
        <v>July</v>
      </c>
      <c r="F898" s="2">
        <v>41115</v>
      </c>
      <c r="G898" s="2">
        <v>41117</v>
      </c>
      <c r="H898" s="9" t="str">
        <f t="shared" si="94"/>
        <v>On Date</v>
      </c>
      <c r="I898" s="1" t="s">
        <v>3665</v>
      </c>
      <c r="J898" s="1" t="s">
        <v>3133</v>
      </c>
      <c r="K898" s="1" t="s">
        <v>3136</v>
      </c>
      <c r="L898" s="1" t="s">
        <v>3137</v>
      </c>
      <c r="M898" s="1" t="s">
        <v>198</v>
      </c>
      <c r="N898" s="1" t="s">
        <v>1172</v>
      </c>
      <c r="O898" s="3">
        <f t="shared" si="95"/>
        <v>129.70159999999998</v>
      </c>
      <c r="P898" s="3">
        <v>704.9</v>
      </c>
      <c r="Q898" s="3">
        <v>5</v>
      </c>
      <c r="R898" s="3">
        <v>56.392000000000003</v>
      </c>
      <c r="S898" s="11">
        <f t="shared" si="96"/>
        <v>4511.3600000000006</v>
      </c>
      <c r="T898" t="str">
        <f t="shared" si="97"/>
        <v>PROFIT</v>
      </c>
    </row>
    <row r="899" spans="1:20" x14ac:dyDescent="0.25">
      <c r="A899" s="1" t="s">
        <v>1170</v>
      </c>
      <c r="B899" s="9" t="str">
        <f t="shared" ref="B899:B962" si="99">TEXT(F899,"mm/dd/yyyy")</f>
        <v>07/25/2012</v>
      </c>
      <c r="C899" s="9" t="s">
        <v>4724</v>
      </c>
      <c r="D899" s="10" t="str">
        <f t="shared" ref="D899:D962" si="100">RIGHT(C899,4)</f>
        <v>2012</v>
      </c>
      <c r="E899" s="10" t="str">
        <f t="shared" si="98"/>
        <v>July</v>
      </c>
      <c r="F899" s="2">
        <v>41115</v>
      </c>
      <c r="G899" s="2">
        <v>41117</v>
      </c>
      <c r="H899" s="9" t="str">
        <f t="shared" ref="H899:H962" si="101">IF(_xlfn.DAYS(G899,F899)&lt;=5,"On Date","Delay")</f>
        <v>On Date</v>
      </c>
      <c r="I899" s="1" t="s">
        <v>3665</v>
      </c>
      <c r="J899" s="1" t="s">
        <v>3133</v>
      </c>
      <c r="K899" s="1" t="s">
        <v>3136</v>
      </c>
      <c r="L899" s="1" t="s">
        <v>3137</v>
      </c>
      <c r="M899" s="1" t="s">
        <v>72</v>
      </c>
      <c r="N899" s="1" t="s">
        <v>1173</v>
      </c>
      <c r="O899" s="3">
        <f t="shared" ref="O899:O962" si="102">(P899/Q899)-(R899/Q899)</f>
        <v>266.7448</v>
      </c>
      <c r="P899" s="3">
        <v>561.56799999999998</v>
      </c>
      <c r="Q899" s="3">
        <v>2</v>
      </c>
      <c r="R899" s="3">
        <v>28.078399999999998</v>
      </c>
      <c r="S899" s="11">
        <f t="shared" ref="S899:S962" si="103">R899*80</f>
        <v>2246.2719999999999</v>
      </c>
      <c r="T899" t="str">
        <f t="shared" ref="T899:T962" si="104">IF(S899:S4101&lt;0,"LOSS","PROFIT")</f>
        <v>PROFIT</v>
      </c>
    </row>
    <row r="900" spans="1:20" x14ac:dyDescent="0.25">
      <c r="A900" s="1" t="s">
        <v>1174</v>
      </c>
      <c r="B900" s="9" t="str">
        <f t="shared" si="99"/>
        <v>05/06/2013</v>
      </c>
      <c r="C900" s="9" t="s">
        <v>4373</v>
      </c>
      <c r="D900" s="10" t="str">
        <f t="shared" si="100"/>
        <v>2013</v>
      </c>
      <c r="E900" s="10" t="str">
        <f t="shared" si="98"/>
        <v>May</v>
      </c>
      <c r="F900" s="2">
        <v>41400</v>
      </c>
      <c r="G900" s="2">
        <v>41403</v>
      </c>
      <c r="H900" s="9" t="str">
        <f t="shared" si="101"/>
        <v>On Date</v>
      </c>
      <c r="I900" s="1" t="s">
        <v>3666</v>
      </c>
      <c r="J900" s="1" t="s">
        <v>3133</v>
      </c>
      <c r="K900" s="1" t="s">
        <v>3198</v>
      </c>
      <c r="L900" s="1" t="s">
        <v>3135</v>
      </c>
      <c r="M900" s="1" t="s">
        <v>18</v>
      </c>
      <c r="N900" s="1" t="s">
        <v>1175</v>
      </c>
      <c r="O900" s="3">
        <f t="shared" si="102"/>
        <v>0.87359999999999993</v>
      </c>
      <c r="P900" s="3">
        <v>6.72</v>
      </c>
      <c r="Q900" s="3">
        <v>5</v>
      </c>
      <c r="R900" s="3">
        <v>2.3519999999999999</v>
      </c>
      <c r="S900" s="11">
        <f t="shared" si="103"/>
        <v>188.16</v>
      </c>
      <c r="T900" t="str">
        <f t="shared" si="104"/>
        <v>PROFIT</v>
      </c>
    </row>
    <row r="901" spans="1:20" x14ac:dyDescent="0.25">
      <c r="A901" s="1" t="s">
        <v>1174</v>
      </c>
      <c r="B901" s="9" t="str">
        <f t="shared" si="99"/>
        <v>05/06/2013</v>
      </c>
      <c r="C901" s="9" t="s">
        <v>4373</v>
      </c>
      <c r="D901" s="10" t="str">
        <f t="shared" si="100"/>
        <v>2013</v>
      </c>
      <c r="E901" s="10" t="str">
        <f t="shared" si="98"/>
        <v>May</v>
      </c>
      <c r="F901" s="2">
        <v>41400</v>
      </c>
      <c r="G901" s="2">
        <v>41403</v>
      </c>
      <c r="H901" s="9" t="str">
        <f t="shared" si="101"/>
        <v>On Date</v>
      </c>
      <c r="I901" s="1" t="s">
        <v>3666</v>
      </c>
      <c r="J901" s="1" t="s">
        <v>3133</v>
      </c>
      <c r="K901" s="1" t="s">
        <v>3198</v>
      </c>
      <c r="L901" s="1" t="s">
        <v>3135</v>
      </c>
      <c r="M901" s="1" t="s">
        <v>22</v>
      </c>
      <c r="N901" s="1" t="s">
        <v>462</v>
      </c>
      <c r="O901" s="3">
        <f t="shared" si="102"/>
        <v>97.102199999999996</v>
      </c>
      <c r="P901" s="3">
        <v>298.77600000000001</v>
      </c>
      <c r="Q901" s="3">
        <v>3</v>
      </c>
      <c r="R901" s="3">
        <v>7.4694000000000003</v>
      </c>
      <c r="S901" s="11">
        <f t="shared" si="103"/>
        <v>597.55200000000002</v>
      </c>
      <c r="T901" t="str">
        <f t="shared" si="104"/>
        <v>PROFIT</v>
      </c>
    </row>
    <row r="902" spans="1:20" x14ac:dyDescent="0.25">
      <c r="A902" s="1" t="s">
        <v>1176</v>
      </c>
      <c r="B902" s="9" t="str">
        <f t="shared" si="99"/>
        <v>01/01/2014</v>
      </c>
      <c r="C902" s="9" t="s">
        <v>4725</v>
      </c>
      <c r="D902" s="10" t="str">
        <f t="shared" si="100"/>
        <v>2014</v>
      </c>
      <c r="E902" s="10" t="str">
        <f t="shared" si="98"/>
        <v>January</v>
      </c>
      <c r="F902" s="2">
        <v>41640</v>
      </c>
      <c r="G902" s="2">
        <v>41645</v>
      </c>
      <c r="H902" s="9" t="str">
        <f t="shared" si="101"/>
        <v>On Date</v>
      </c>
      <c r="I902" s="1" t="s">
        <v>3456</v>
      </c>
      <c r="J902" s="1" t="s">
        <v>3133</v>
      </c>
      <c r="K902" s="1" t="s">
        <v>3179</v>
      </c>
      <c r="L902" s="1" t="s">
        <v>3135</v>
      </c>
      <c r="M902" s="1" t="s">
        <v>16</v>
      </c>
      <c r="N902" s="1" t="s">
        <v>124</v>
      </c>
      <c r="O902" s="3">
        <f t="shared" si="102"/>
        <v>93.232599999999991</v>
      </c>
      <c r="P902" s="3">
        <v>302.37599999999998</v>
      </c>
      <c r="Q902" s="3">
        <v>3</v>
      </c>
      <c r="R902" s="3">
        <v>22.6782</v>
      </c>
      <c r="S902" s="11">
        <f t="shared" si="103"/>
        <v>1814.2560000000001</v>
      </c>
      <c r="T902" t="str">
        <f t="shared" si="104"/>
        <v>PROFIT</v>
      </c>
    </row>
    <row r="903" spans="1:20" x14ac:dyDescent="0.25">
      <c r="A903" s="1" t="s">
        <v>1177</v>
      </c>
      <c r="B903" s="9" t="str">
        <f t="shared" si="99"/>
        <v>11/01/2011</v>
      </c>
      <c r="C903" s="9" t="s">
        <v>4471</v>
      </c>
      <c r="D903" s="10" t="str">
        <f t="shared" si="100"/>
        <v>2011</v>
      </c>
      <c r="E903" s="10" t="str">
        <f t="shared" si="98"/>
        <v>November</v>
      </c>
      <c r="F903" s="2">
        <v>40848</v>
      </c>
      <c r="G903" s="2">
        <v>40852</v>
      </c>
      <c r="H903" s="9" t="str">
        <f t="shared" si="101"/>
        <v>On Date</v>
      </c>
      <c r="I903" s="1" t="s">
        <v>3667</v>
      </c>
      <c r="J903" s="1" t="s">
        <v>3133</v>
      </c>
      <c r="K903" s="1" t="s">
        <v>3144</v>
      </c>
      <c r="L903" s="1" t="s">
        <v>3145</v>
      </c>
      <c r="M903" s="1" t="s">
        <v>28</v>
      </c>
      <c r="N903" s="1" t="s">
        <v>1178</v>
      </c>
      <c r="O903" s="3">
        <f t="shared" si="102"/>
        <v>107.6506</v>
      </c>
      <c r="P903" s="3">
        <v>443.92</v>
      </c>
      <c r="Q903" s="3">
        <v>5</v>
      </c>
      <c r="R903" s="3">
        <v>-94.332999999999998</v>
      </c>
      <c r="S903" s="11">
        <f t="shared" si="103"/>
        <v>-7546.6399999999994</v>
      </c>
      <c r="T903" t="str">
        <f t="shared" si="104"/>
        <v>LOSS</v>
      </c>
    </row>
    <row r="904" spans="1:20" x14ac:dyDescent="0.25">
      <c r="A904" s="1" t="s">
        <v>1177</v>
      </c>
      <c r="B904" s="9" t="str">
        <f t="shared" si="99"/>
        <v>11/01/2011</v>
      </c>
      <c r="C904" s="9" t="s">
        <v>4471</v>
      </c>
      <c r="D904" s="10" t="str">
        <f t="shared" si="100"/>
        <v>2011</v>
      </c>
      <c r="E904" s="10" t="str">
        <f t="shared" si="98"/>
        <v>November</v>
      </c>
      <c r="F904" s="2">
        <v>40848</v>
      </c>
      <c r="G904" s="2">
        <v>40852</v>
      </c>
      <c r="H904" s="9" t="str">
        <f t="shared" si="101"/>
        <v>On Date</v>
      </c>
      <c r="I904" s="1" t="s">
        <v>3667</v>
      </c>
      <c r="J904" s="1" t="s">
        <v>3133</v>
      </c>
      <c r="K904" s="1" t="s">
        <v>3144</v>
      </c>
      <c r="L904" s="1" t="s">
        <v>3145</v>
      </c>
      <c r="M904" s="1" t="s">
        <v>16</v>
      </c>
      <c r="N904" s="1" t="s">
        <v>1179</v>
      </c>
      <c r="O904" s="3">
        <f t="shared" si="102"/>
        <v>33.794799999999995</v>
      </c>
      <c r="P904" s="3">
        <v>155.976</v>
      </c>
      <c r="Q904" s="3">
        <v>3</v>
      </c>
      <c r="R904" s="3">
        <v>54.5916</v>
      </c>
      <c r="S904" s="11">
        <f t="shared" si="103"/>
        <v>4367.3279999999995</v>
      </c>
      <c r="T904" t="str">
        <f t="shared" si="104"/>
        <v>PROFIT</v>
      </c>
    </row>
    <row r="905" spans="1:20" x14ac:dyDescent="0.25">
      <c r="A905" s="1" t="s">
        <v>1180</v>
      </c>
      <c r="B905" s="9" t="str">
        <f t="shared" si="99"/>
        <v>11/12/2014</v>
      </c>
      <c r="C905" s="9" t="s">
        <v>4258</v>
      </c>
      <c r="D905" s="10" t="str">
        <f t="shared" si="100"/>
        <v>2014</v>
      </c>
      <c r="E905" s="10" t="str">
        <f t="shared" si="98"/>
        <v>November</v>
      </c>
      <c r="F905" s="2">
        <v>41955</v>
      </c>
      <c r="G905" s="2">
        <v>41960</v>
      </c>
      <c r="H905" s="9" t="str">
        <f t="shared" si="101"/>
        <v>On Date</v>
      </c>
      <c r="I905" s="1" t="s">
        <v>3662</v>
      </c>
      <c r="J905" s="1" t="s">
        <v>3133</v>
      </c>
      <c r="K905" s="1" t="s">
        <v>3134</v>
      </c>
      <c r="L905" s="1" t="s">
        <v>3135</v>
      </c>
      <c r="M905" s="1" t="s">
        <v>20</v>
      </c>
      <c r="N905" s="1" t="s">
        <v>570</v>
      </c>
      <c r="O905" s="3">
        <f t="shared" si="102"/>
        <v>8.0586000000000002</v>
      </c>
      <c r="P905" s="3">
        <v>10.89</v>
      </c>
      <c r="Q905" s="3">
        <v>1</v>
      </c>
      <c r="R905" s="3">
        <v>2.8313999999999999</v>
      </c>
      <c r="S905" s="11">
        <f t="shared" si="103"/>
        <v>226.512</v>
      </c>
      <c r="T905" t="str">
        <f t="shared" si="104"/>
        <v>PROFIT</v>
      </c>
    </row>
    <row r="906" spans="1:20" x14ac:dyDescent="0.25">
      <c r="A906" s="1" t="s">
        <v>1180</v>
      </c>
      <c r="B906" s="9" t="str">
        <f t="shared" si="99"/>
        <v>11/12/2014</v>
      </c>
      <c r="C906" s="9" t="s">
        <v>4258</v>
      </c>
      <c r="D906" s="10" t="str">
        <f t="shared" si="100"/>
        <v>2014</v>
      </c>
      <c r="E906" s="10" t="str">
        <f t="shared" si="98"/>
        <v>November</v>
      </c>
      <c r="F906" s="2">
        <v>41955</v>
      </c>
      <c r="G906" s="2">
        <v>41960</v>
      </c>
      <c r="H906" s="9" t="str">
        <f t="shared" si="101"/>
        <v>On Date</v>
      </c>
      <c r="I906" s="1" t="s">
        <v>3662</v>
      </c>
      <c r="J906" s="1" t="s">
        <v>3133</v>
      </c>
      <c r="K906" s="1" t="s">
        <v>3134</v>
      </c>
      <c r="L906" s="1" t="s">
        <v>3135</v>
      </c>
      <c r="M906" s="1" t="s">
        <v>45</v>
      </c>
      <c r="N906" s="1" t="s">
        <v>1181</v>
      </c>
      <c r="O906" s="3">
        <f t="shared" si="102"/>
        <v>3.3696000000000002</v>
      </c>
      <c r="P906" s="3">
        <v>19.440000000000001</v>
      </c>
      <c r="Q906" s="3">
        <v>3</v>
      </c>
      <c r="R906" s="3">
        <v>9.3312000000000008</v>
      </c>
      <c r="S906" s="11">
        <f t="shared" si="103"/>
        <v>746.49600000000009</v>
      </c>
      <c r="T906" t="str">
        <f t="shared" si="104"/>
        <v>PROFIT</v>
      </c>
    </row>
    <row r="907" spans="1:20" x14ac:dyDescent="0.25">
      <c r="A907" s="1" t="s">
        <v>1180</v>
      </c>
      <c r="B907" s="9" t="str">
        <f t="shared" si="99"/>
        <v>11/12/2014</v>
      </c>
      <c r="C907" s="9" t="s">
        <v>4258</v>
      </c>
      <c r="D907" s="10" t="str">
        <f t="shared" si="100"/>
        <v>2014</v>
      </c>
      <c r="E907" s="10" t="str">
        <f t="shared" si="98"/>
        <v>November</v>
      </c>
      <c r="F907" s="2">
        <v>41955</v>
      </c>
      <c r="G907" s="2">
        <v>41960</v>
      </c>
      <c r="H907" s="9" t="str">
        <f t="shared" si="101"/>
        <v>On Date</v>
      </c>
      <c r="I907" s="1" t="s">
        <v>3662</v>
      </c>
      <c r="J907" s="1" t="s">
        <v>3133</v>
      </c>
      <c r="K907" s="1" t="s">
        <v>3134</v>
      </c>
      <c r="L907" s="1" t="s">
        <v>3135</v>
      </c>
      <c r="M907" s="1" t="s">
        <v>18</v>
      </c>
      <c r="N907" s="1" t="s">
        <v>1182</v>
      </c>
      <c r="O907" s="3">
        <f t="shared" si="102"/>
        <v>16.416</v>
      </c>
      <c r="P907" s="3">
        <v>121.6</v>
      </c>
      <c r="Q907" s="3">
        <v>5</v>
      </c>
      <c r="R907" s="3">
        <v>39.520000000000003</v>
      </c>
      <c r="S907" s="11">
        <f t="shared" si="103"/>
        <v>3161.6000000000004</v>
      </c>
      <c r="T907" t="str">
        <f t="shared" si="104"/>
        <v>PROFIT</v>
      </c>
    </row>
    <row r="908" spans="1:20" x14ac:dyDescent="0.25">
      <c r="A908" s="1" t="s">
        <v>1183</v>
      </c>
      <c r="B908" s="9" t="str">
        <f t="shared" si="99"/>
        <v>08/27/2013</v>
      </c>
      <c r="C908" s="9" t="s">
        <v>4676</v>
      </c>
      <c r="D908" s="10" t="str">
        <f t="shared" si="100"/>
        <v>2013</v>
      </c>
      <c r="E908" s="10" t="str">
        <f t="shared" ref="E908:E971" si="105">TEXT(B908,"mmmm")</f>
        <v>August</v>
      </c>
      <c r="F908" s="2">
        <v>41513</v>
      </c>
      <c r="G908" s="2">
        <v>41516</v>
      </c>
      <c r="H908" s="9" t="str">
        <f t="shared" si="101"/>
        <v>On Date</v>
      </c>
      <c r="I908" s="1" t="s">
        <v>3668</v>
      </c>
      <c r="J908" s="1" t="s">
        <v>3133</v>
      </c>
      <c r="K908" s="1" t="s">
        <v>3159</v>
      </c>
      <c r="L908" s="1" t="s">
        <v>3135</v>
      </c>
      <c r="M908" s="1" t="s">
        <v>72</v>
      </c>
      <c r="N908" s="1" t="s">
        <v>249</v>
      </c>
      <c r="O908" s="3">
        <f t="shared" si="102"/>
        <v>375.73500000000001</v>
      </c>
      <c r="P908" s="3">
        <v>1603.136</v>
      </c>
      <c r="Q908" s="3">
        <v>4</v>
      </c>
      <c r="R908" s="3">
        <v>100.196</v>
      </c>
      <c r="S908" s="11">
        <f t="shared" si="103"/>
        <v>8015.68</v>
      </c>
      <c r="T908" t="str">
        <f t="shared" si="104"/>
        <v>PROFIT</v>
      </c>
    </row>
    <row r="909" spans="1:20" x14ac:dyDescent="0.25">
      <c r="A909" s="1" t="s">
        <v>1184</v>
      </c>
      <c r="B909" s="9" t="str">
        <f t="shared" si="99"/>
        <v>08/14/2014</v>
      </c>
      <c r="C909" s="9" t="s">
        <v>4257</v>
      </c>
      <c r="D909" s="10" t="str">
        <f t="shared" si="100"/>
        <v>2014</v>
      </c>
      <c r="E909" s="10" t="str">
        <f t="shared" si="105"/>
        <v>August</v>
      </c>
      <c r="F909" s="2">
        <v>41865</v>
      </c>
      <c r="G909" s="2">
        <v>41865</v>
      </c>
      <c r="H909" s="9" t="str">
        <f t="shared" si="101"/>
        <v>On Date</v>
      </c>
      <c r="I909" s="1" t="s">
        <v>3410</v>
      </c>
      <c r="J909" s="1" t="s">
        <v>3133</v>
      </c>
      <c r="K909" s="1" t="s">
        <v>3140</v>
      </c>
      <c r="L909" s="1" t="s">
        <v>3135</v>
      </c>
      <c r="M909" s="1" t="s">
        <v>28</v>
      </c>
      <c r="N909" s="1" t="s">
        <v>268</v>
      </c>
      <c r="O909" s="3">
        <f t="shared" si="102"/>
        <v>7.6504000000000012</v>
      </c>
      <c r="P909" s="3">
        <v>31.44</v>
      </c>
      <c r="Q909" s="3">
        <v>3</v>
      </c>
      <c r="R909" s="3">
        <v>8.4887999999999995</v>
      </c>
      <c r="S909" s="11">
        <f t="shared" si="103"/>
        <v>679.10399999999993</v>
      </c>
      <c r="T909" t="str">
        <f t="shared" si="104"/>
        <v>PROFIT</v>
      </c>
    </row>
    <row r="910" spans="1:20" x14ac:dyDescent="0.25">
      <c r="A910" s="1" t="s">
        <v>1184</v>
      </c>
      <c r="B910" s="9" t="str">
        <f t="shared" si="99"/>
        <v>08/14/2014</v>
      </c>
      <c r="C910" s="9" t="s">
        <v>4257</v>
      </c>
      <c r="D910" s="10" t="str">
        <f t="shared" si="100"/>
        <v>2014</v>
      </c>
      <c r="E910" s="10" t="str">
        <f t="shared" si="105"/>
        <v>August</v>
      </c>
      <c r="F910" s="2">
        <v>41865</v>
      </c>
      <c r="G910" s="2">
        <v>41865</v>
      </c>
      <c r="H910" s="9" t="str">
        <f t="shared" si="101"/>
        <v>On Date</v>
      </c>
      <c r="I910" s="1" t="s">
        <v>3410</v>
      </c>
      <c r="J910" s="1" t="s">
        <v>3133</v>
      </c>
      <c r="K910" s="1" t="s">
        <v>3140</v>
      </c>
      <c r="L910" s="1" t="s">
        <v>3135</v>
      </c>
      <c r="M910" s="1" t="s">
        <v>20</v>
      </c>
      <c r="N910" s="1" t="s">
        <v>106</v>
      </c>
      <c r="O910" s="3">
        <f t="shared" si="102"/>
        <v>8.7381000000000011</v>
      </c>
      <c r="P910" s="3">
        <v>83.79</v>
      </c>
      <c r="Q910" s="3">
        <v>7</v>
      </c>
      <c r="R910" s="3">
        <v>22.6233</v>
      </c>
      <c r="S910" s="11">
        <f t="shared" si="103"/>
        <v>1809.864</v>
      </c>
      <c r="T910" t="str">
        <f t="shared" si="104"/>
        <v>PROFIT</v>
      </c>
    </row>
    <row r="911" spans="1:20" x14ac:dyDescent="0.25">
      <c r="A911" s="1" t="s">
        <v>1184</v>
      </c>
      <c r="B911" s="9" t="str">
        <f t="shared" si="99"/>
        <v>08/14/2014</v>
      </c>
      <c r="C911" s="9" t="s">
        <v>4257</v>
      </c>
      <c r="D911" s="10" t="str">
        <f t="shared" si="100"/>
        <v>2014</v>
      </c>
      <c r="E911" s="10" t="str">
        <f t="shared" si="105"/>
        <v>August</v>
      </c>
      <c r="F911" s="2">
        <v>41865</v>
      </c>
      <c r="G911" s="2">
        <v>41865</v>
      </c>
      <c r="H911" s="9" t="str">
        <f t="shared" si="101"/>
        <v>On Date</v>
      </c>
      <c r="I911" s="1" t="s">
        <v>3410</v>
      </c>
      <c r="J911" s="1" t="s">
        <v>3133</v>
      </c>
      <c r="K911" s="1" t="s">
        <v>3140</v>
      </c>
      <c r="L911" s="1" t="s">
        <v>3135</v>
      </c>
      <c r="M911" s="1" t="s">
        <v>14</v>
      </c>
      <c r="N911" s="1" t="s">
        <v>1185</v>
      </c>
      <c r="O911" s="3">
        <f t="shared" si="102"/>
        <v>14.6816</v>
      </c>
      <c r="P911" s="3">
        <v>59.52</v>
      </c>
      <c r="Q911" s="3">
        <v>3</v>
      </c>
      <c r="R911" s="3">
        <v>15.475199999999999</v>
      </c>
      <c r="S911" s="11">
        <f t="shared" si="103"/>
        <v>1238.0159999999998</v>
      </c>
      <c r="T911" t="str">
        <f t="shared" si="104"/>
        <v>PROFIT</v>
      </c>
    </row>
    <row r="912" spans="1:20" x14ac:dyDescent="0.25">
      <c r="A912" s="1" t="s">
        <v>1184</v>
      </c>
      <c r="B912" s="9" t="str">
        <f t="shared" si="99"/>
        <v>08/14/2014</v>
      </c>
      <c r="C912" s="9" t="s">
        <v>4257</v>
      </c>
      <c r="D912" s="10" t="str">
        <f t="shared" si="100"/>
        <v>2014</v>
      </c>
      <c r="E912" s="10" t="str">
        <f t="shared" si="105"/>
        <v>August</v>
      </c>
      <c r="F912" s="2">
        <v>41865</v>
      </c>
      <c r="G912" s="2">
        <v>41865</v>
      </c>
      <c r="H912" s="9" t="str">
        <f t="shared" si="101"/>
        <v>On Date</v>
      </c>
      <c r="I912" s="1" t="s">
        <v>3410</v>
      </c>
      <c r="J912" s="1" t="s">
        <v>3133</v>
      </c>
      <c r="K912" s="1" t="s">
        <v>3140</v>
      </c>
      <c r="L912" s="1" t="s">
        <v>3135</v>
      </c>
      <c r="M912" s="1" t="s">
        <v>82</v>
      </c>
      <c r="N912" s="1" t="s">
        <v>106</v>
      </c>
      <c r="O912" s="3">
        <f t="shared" si="102"/>
        <v>5.6658000000000008</v>
      </c>
      <c r="P912" s="3">
        <v>31.92</v>
      </c>
      <c r="Q912" s="3">
        <v>4</v>
      </c>
      <c r="R912" s="3">
        <v>9.2568000000000001</v>
      </c>
      <c r="S912" s="11">
        <f t="shared" si="103"/>
        <v>740.54399999999998</v>
      </c>
      <c r="T912" t="str">
        <f t="shared" si="104"/>
        <v>PROFIT</v>
      </c>
    </row>
    <row r="913" spans="1:20" x14ac:dyDescent="0.25">
      <c r="A913" s="1" t="s">
        <v>1186</v>
      </c>
      <c r="B913" s="9" t="str">
        <f t="shared" si="99"/>
        <v>03/22/2011</v>
      </c>
      <c r="C913" s="9" t="s">
        <v>4339</v>
      </c>
      <c r="D913" s="10" t="str">
        <f t="shared" si="100"/>
        <v>2011</v>
      </c>
      <c r="E913" s="10" t="str">
        <f t="shared" si="105"/>
        <v>March</v>
      </c>
      <c r="F913" s="2">
        <v>40624</v>
      </c>
      <c r="G913" s="2">
        <v>40628</v>
      </c>
      <c r="H913" s="9" t="str">
        <f t="shared" si="101"/>
        <v>On Date</v>
      </c>
      <c r="I913" s="1" t="s">
        <v>3669</v>
      </c>
      <c r="J913" s="1" t="s">
        <v>3133</v>
      </c>
      <c r="K913" s="1" t="s">
        <v>3167</v>
      </c>
      <c r="L913" s="1" t="s">
        <v>3143</v>
      </c>
      <c r="M913" s="1" t="s">
        <v>45</v>
      </c>
      <c r="N913" s="1" t="s">
        <v>1187</v>
      </c>
      <c r="O913" s="3">
        <f t="shared" si="102"/>
        <v>17.039000000000001</v>
      </c>
      <c r="P913" s="3">
        <v>74.352000000000004</v>
      </c>
      <c r="Q913" s="3">
        <v>3</v>
      </c>
      <c r="R913" s="3">
        <v>23.234999999999999</v>
      </c>
      <c r="S913" s="11">
        <f t="shared" si="103"/>
        <v>1858.8</v>
      </c>
      <c r="T913" t="str">
        <f t="shared" si="104"/>
        <v>PROFIT</v>
      </c>
    </row>
    <row r="914" spans="1:20" x14ac:dyDescent="0.25">
      <c r="A914" s="1" t="s">
        <v>1186</v>
      </c>
      <c r="B914" s="9" t="str">
        <f t="shared" si="99"/>
        <v>03/22/2011</v>
      </c>
      <c r="C914" s="9" t="s">
        <v>4339</v>
      </c>
      <c r="D914" s="10" t="str">
        <f t="shared" si="100"/>
        <v>2011</v>
      </c>
      <c r="E914" s="10" t="str">
        <f t="shared" si="105"/>
        <v>March</v>
      </c>
      <c r="F914" s="2">
        <v>40624</v>
      </c>
      <c r="G914" s="2">
        <v>40628</v>
      </c>
      <c r="H914" s="9" t="str">
        <f t="shared" si="101"/>
        <v>On Date</v>
      </c>
      <c r="I914" s="1" t="s">
        <v>3669</v>
      </c>
      <c r="J914" s="1" t="s">
        <v>3133</v>
      </c>
      <c r="K914" s="1" t="s">
        <v>3167</v>
      </c>
      <c r="L914" s="1" t="s">
        <v>3143</v>
      </c>
      <c r="M914" s="1" t="s">
        <v>72</v>
      </c>
      <c r="N914" s="1" t="s">
        <v>1188</v>
      </c>
      <c r="O914" s="3">
        <f t="shared" si="102"/>
        <v>116.5722</v>
      </c>
      <c r="P914" s="3">
        <v>314.35199999999998</v>
      </c>
      <c r="Q914" s="3">
        <v>3</v>
      </c>
      <c r="R914" s="3">
        <v>-35.364600000000003</v>
      </c>
      <c r="S914" s="11">
        <f t="shared" si="103"/>
        <v>-2829.1680000000001</v>
      </c>
      <c r="T914" t="str">
        <f t="shared" si="104"/>
        <v>LOSS</v>
      </c>
    </row>
    <row r="915" spans="1:20" x14ac:dyDescent="0.25">
      <c r="A915" s="1" t="s">
        <v>1189</v>
      </c>
      <c r="B915" s="9" t="str">
        <f t="shared" si="99"/>
        <v>06/16/2014</v>
      </c>
      <c r="C915" s="9" t="s">
        <v>4584</v>
      </c>
      <c r="D915" s="10" t="str">
        <f t="shared" si="100"/>
        <v>2014</v>
      </c>
      <c r="E915" s="10" t="str">
        <f t="shared" si="105"/>
        <v>June</v>
      </c>
      <c r="F915" s="2">
        <v>41806</v>
      </c>
      <c r="G915" s="2">
        <v>41811</v>
      </c>
      <c r="H915" s="9" t="str">
        <f t="shared" si="101"/>
        <v>On Date</v>
      </c>
      <c r="I915" s="1" t="s">
        <v>3670</v>
      </c>
      <c r="J915" s="1" t="s">
        <v>3133</v>
      </c>
      <c r="K915" s="1" t="s">
        <v>3134</v>
      </c>
      <c r="L915" s="1" t="s">
        <v>3135</v>
      </c>
      <c r="M915" s="1" t="s">
        <v>14</v>
      </c>
      <c r="N915" s="1" t="s">
        <v>1190</v>
      </c>
      <c r="O915" s="3">
        <f t="shared" si="102"/>
        <v>2.5133999999999999</v>
      </c>
      <c r="P915" s="3">
        <v>4.26</v>
      </c>
      <c r="Q915" s="3">
        <v>1</v>
      </c>
      <c r="R915" s="3">
        <v>1.7465999999999999</v>
      </c>
      <c r="S915" s="11">
        <f t="shared" si="103"/>
        <v>139.72800000000001</v>
      </c>
      <c r="T915" t="str">
        <f t="shared" si="104"/>
        <v>PROFIT</v>
      </c>
    </row>
    <row r="916" spans="1:20" x14ac:dyDescent="0.25">
      <c r="A916" s="1" t="s">
        <v>1191</v>
      </c>
      <c r="B916" s="9" t="str">
        <f t="shared" si="99"/>
        <v>11/17/2014</v>
      </c>
      <c r="C916" s="9" t="s">
        <v>4610</v>
      </c>
      <c r="D916" s="10" t="str">
        <f t="shared" si="100"/>
        <v>2014</v>
      </c>
      <c r="E916" s="10" t="str">
        <f t="shared" si="105"/>
        <v>November</v>
      </c>
      <c r="F916" s="2">
        <v>41960</v>
      </c>
      <c r="G916" s="2">
        <v>41966</v>
      </c>
      <c r="H916" s="9" t="str">
        <f t="shared" si="101"/>
        <v>Delay</v>
      </c>
      <c r="I916" s="1" t="s">
        <v>3671</v>
      </c>
      <c r="J916" s="1" t="s">
        <v>3133</v>
      </c>
      <c r="K916" s="1" t="s">
        <v>3159</v>
      </c>
      <c r="L916" s="1" t="s">
        <v>3135</v>
      </c>
      <c r="M916" s="1" t="s">
        <v>28</v>
      </c>
      <c r="N916" s="1" t="s">
        <v>316</v>
      </c>
      <c r="O916" s="3">
        <f t="shared" si="102"/>
        <v>98.367699999999999</v>
      </c>
      <c r="P916" s="3">
        <v>811.28</v>
      </c>
      <c r="Q916" s="3">
        <v>8</v>
      </c>
      <c r="R916" s="3">
        <v>24.3384</v>
      </c>
      <c r="S916" s="11">
        <f t="shared" si="103"/>
        <v>1947.0720000000001</v>
      </c>
      <c r="T916" t="str">
        <f t="shared" si="104"/>
        <v>PROFIT</v>
      </c>
    </row>
    <row r="917" spans="1:20" x14ac:dyDescent="0.25">
      <c r="A917" s="1" t="s">
        <v>1192</v>
      </c>
      <c r="B917" s="9" t="str">
        <f t="shared" si="99"/>
        <v>01/21/2013</v>
      </c>
      <c r="C917" s="9" t="s">
        <v>4500</v>
      </c>
      <c r="D917" s="10" t="str">
        <f t="shared" si="100"/>
        <v>2013</v>
      </c>
      <c r="E917" s="10" t="str">
        <f t="shared" si="105"/>
        <v>January</v>
      </c>
      <c r="F917" s="2">
        <v>41295</v>
      </c>
      <c r="G917" s="2">
        <v>41297</v>
      </c>
      <c r="H917" s="9" t="str">
        <f t="shared" si="101"/>
        <v>On Date</v>
      </c>
      <c r="I917" s="1" t="s">
        <v>3445</v>
      </c>
      <c r="J917" s="1" t="s">
        <v>3133</v>
      </c>
      <c r="K917" s="1" t="s">
        <v>3159</v>
      </c>
      <c r="L917" s="1" t="s">
        <v>3135</v>
      </c>
      <c r="M917" s="1" t="s">
        <v>72</v>
      </c>
      <c r="N917" s="1" t="s">
        <v>990</v>
      </c>
      <c r="O917" s="3">
        <f t="shared" si="102"/>
        <v>79.66340000000001</v>
      </c>
      <c r="P917" s="3">
        <v>153.56800000000001</v>
      </c>
      <c r="Q917" s="3">
        <v>2</v>
      </c>
      <c r="R917" s="3">
        <v>-5.7587999999999999</v>
      </c>
      <c r="S917" s="11">
        <f t="shared" si="103"/>
        <v>-460.70400000000001</v>
      </c>
      <c r="T917" t="str">
        <f t="shared" si="104"/>
        <v>LOSS</v>
      </c>
    </row>
    <row r="918" spans="1:20" x14ac:dyDescent="0.25">
      <c r="A918" s="1" t="s">
        <v>1192</v>
      </c>
      <c r="B918" s="9" t="str">
        <f t="shared" si="99"/>
        <v>01/21/2013</v>
      </c>
      <c r="C918" s="9" t="s">
        <v>4500</v>
      </c>
      <c r="D918" s="10" t="str">
        <f t="shared" si="100"/>
        <v>2013</v>
      </c>
      <c r="E918" s="10" t="str">
        <f t="shared" si="105"/>
        <v>January</v>
      </c>
      <c r="F918" s="2">
        <v>41295</v>
      </c>
      <c r="G918" s="2">
        <v>41297</v>
      </c>
      <c r="H918" s="9" t="str">
        <f t="shared" si="101"/>
        <v>On Date</v>
      </c>
      <c r="I918" s="1" t="s">
        <v>3445</v>
      </c>
      <c r="J918" s="1" t="s">
        <v>3133</v>
      </c>
      <c r="K918" s="1" t="s">
        <v>3159</v>
      </c>
      <c r="L918" s="1" t="s">
        <v>3135</v>
      </c>
      <c r="M918" s="1" t="s">
        <v>72</v>
      </c>
      <c r="N918" s="1" t="s">
        <v>1193</v>
      </c>
      <c r="O918" s="3">
        <f t="shared" si="102"/>
        <v>133.92520000000002</v>
      </c>
      <c r="P918" s="3">
        <v>1013.4880000000001</v>
      </c>
      <c r="Q918" s="3">
        <v>7</v>
      </c>
      <c r="R918" s="3">
        <v>76.011600000000001</v>
      </c>
      <c r="S918" s="11">
        <f t="shared" si="103"/>
        <v>6080.9279999999999</v>
      </c>
      <c r="T918" t="str">
        <f t="shared" si="104"/>
        <v>PROFIT</v>
      </c>
    </row>
    <row r="919" spans="1:20" x14ac:dyDescent="0.25">
      <c r="A919" s="1" t="s">
        <v>1194</v>
      </c>
      <c r="B919" s="9" t="str">
        <f t="shared" si="99"/>
        <v>11/12/2013</v>
      </c>
      <c r="C919" s="9" t="s">
        <v>4026</v>
      </c>
      <c r="D919" s="10" t="str">
        <f t="shared" si="100"/>
        <v>2013</v>
      </c>
      <c r="E919" s="10" t="str">
        <f t="shared" si="105"/>
        <v>November</v>
      </c>
      <c r="F919" s="2">
        <v>41590</v>
      </c>
      <c r="G919" s="2">
        <v>41595</v>
      </c>
      <c r="H919" s="9" t="str">
        <f t="shared" si="101"/>
        <v>On Date</v>
      </c>
      <c r="I919" s="1" t="s">
        <v>3572</v>
      </c>
      <c r="J919" s="1" t="s">
        <v>3133</v>
      </c>
      <c r="K919" s="1" t="s">
        <v>3140</v>
      </c>
      <c r="L919" s="1" t="s">
        <v>3135</v>
      </c>
      <c r="M919" s="1" t="s">
        <v>12</v>
      </c>
      <c r="N919" s="1" t="s">
        <v>1195</v>
      </c>
      <c r="O919" s="3">
        <f t="shared" si="102"/>
        <v>1.1832</v>
      </c>
      <c r="P919" s="3">
        <v>6.96</v>
      </c>
      <c r="Q919" s="3">
        <v>4</v>
      </c>
      <c r="R919" s="3">
        <v>2.2271999999999998</v>
      </c>
      <c r="S919" s="11">
        <f t="shared" si="103"/>
        <v>178.17599999999999</v>
      </c>
      <c r="T919" t="str">
        <f t="shared" si="104"/>
        <v>PROFIT</v>
      </c>
    </row>
    <row r="920" spans="1:20" x14ac:dyDescent="0.25">
      <c r="A920" s="1" t="s">
        <v>1196</v>
      </c>
      <c r="B920" s="9" t="str">
        <f t="shared" si="99"/>
        <v>01/30/2013</v>
      </c>
      <c r="C920" s="9" t="s">
        <v>4726</v>
      </c>
      <c r="D920" s="10" t="str">
        <f t="shared" si="100"/>
        <v>2013</v>
      </c>
      <c r="E920" s="10" t="str">
        <f t="shared" si="105"/>
        <v>January</v>
      </c>
      <c r="F920" s="2">
        <v>41304</v>
      </c>
      <c r="G920" s="2">
        <v>41308</v>
      </c>
      <c r="H920" s="9" t="str">
        <f t="shared" si="101"/>
        <v>On Date</v>
      </c>
      <c r="I920" s="1" t="s">
        <v>3393</v>
      </c>
      <c r="J920" s="1" t="s">
        <v>3133</v>
      </c>
      <c r="K920" s="1" t="s">
        <v>3140</v>
      </c>
      <c r="L920" s="1" t="s">
        <v>3135</v>
      </c>
      <c r="M920" s="1" t="s">
        <v>18</v>
      </c>
      <c r="N920" s="1" t="s">
        <v>369</v>
      </c>
      <c r="O920" s="3">
        <f t="shared" si="102"/>
        <v>5.7822999999999993</v>
      </c>
      <c r="P920" s="3">
        <v>17.456</v>
      </c>
      <c r="Q920" s="3">
        <v>2</v>
      </c>
      <c r="R920" s="3">
        <v>5.8914</v>
      </c>
      <c r="S920" s="11">
        <f t="shared" si="103"/>
        <v>471.31200000000001</v>
      </c>
      <c r="T920" t="str">
        <f t="shared" si="104"/>
        <v>PROFIT</v>
      </c>
    </row>
    <row r="921" spans="1:20" x14ac:dyDescent="0.25">
      <c r="A921" s="1" t="s">
        <v>1197</v>
      </c>
      <c r="B921" s="9" t="str">
        <f t="shared" si="99"/>
        <v>10/19/2013</v>
      </c>
      <c r="C921" s="9" t="s">
        <v>4468</v>
      </c>
      <c r="D921" s="10" t="str">
        <f t="shared" si="100"/>
        <v>2013</v>
      </c>
      <c r="E921" s="10" t="str">
        <f t="shared" si="105"/>
        <v>October</v>
      </c>
      <c r="F921" s="2">
        <v>41566</v>
      </c>
      <c r="G921" s="2">
        <v>41570</v>
      </c>
      <c r="H921" s="9" t="str">
        <f t="shared" si="101"/>
        <v>On Date</v>
      </c>
      <c r="I921" s="1" t="s">
        <v>3672</v>
      </c>
      <c r="J921" s="1" t="s">
        <v>3133</v>
      </c>
      <c r="K921" s="1" t="s">
        <v>3212</v>
      </c>
      <c r="L921" s="1" t="s">
        <v>3143</v>
      </c>
      <c r="M921" s="1" t="s">
        <v>72</v>
      </c>
      <c r="N921" s="1" t="s">
        <v>1198</v>
      </c>
      <c r="O921" s="3">
        <f t="shared" si="102"/>
        <v>68.512200000000007</v>
      </c>
      <c r="P921" s="3">
        <v>307.92</v>
      </c>
      <c r="Q921" s="3">
        <v>5</v>
      </c>
      <c r="R921" s="3">
        <v>-34.640999999999998</v>
      </c>
      <c r="S921" s="11">
        <f t="shared" si="103"/>
        <v>-2771.2799999999997</v>
      </c>
      <c r="T921" t="str">
        <f t="shared" si="104"/>
        <v>LOSS</v>
      </c>
    </row>
    <row r="922" spans="1:20" x14ac:dyDescent="0.25">
      <c r="A922" s="1" t="s">
        <v>1199</v>
      </c>
      <c r="B922" s="9" t="str">
        <f t="shared" si="99"/>
        <v>12/19/2014</v>
      </c>
      <c r="C922" s="9" t="s">
        <v>4141</v>
      </c>
      <c r="D922" s="10" t="str">
        <f t="shared" si="100"/>
        <v>2014</v>
      </c>
      <c r="E922" s="10" t="str">
        <f t="shared" si="105"/>
        <v>December</v>
      </c>
      <c r="F922" s="2">
        <v>41992</v>
      </c>
      <c r="G922" s="2">
        <v>41993</v>
      </c>
      <c r="H922" s="9" t="str">
        <f t="shared" si="101"/>
        <v>On Date</v>
      </c>
      <c r="I922" s="1" t="s">
        <v>3672</v>
      </c>
      <c r="J922" s="1" t="s">
        <v>3133</v>
      </c>
      <c r="K922" s="1" t="s">
        <v>3134</v>
      </c>
      <c r="L922" s="1" t="s">
        <v>3135</v>
      </c>
      <c r="M922" s="1" t="s">
        <v>14</v>
      </c>
      <c r="N922" s="1" t="s">
        <v>253</v>
      </c>
      <c r="O922" s="3">
        <f t="shared" si="102"/>
        <v>1.6133</v>
      </c>
      <c r="P922" s="3">
        <v>6.63</v>
      </c>
      <c r="Q922" s="3">
        <v>3</v>
      </c>
      <c r="R922" s="3">
        <v>1.7901</v>
      </c>
      <c r="S922" s="11">
        <f t="shared" si="103"/>
        <v>143.208</v>
      </c>
      <c r="T922" t="str">
        <f t="shared" si="104"/>
        <v>PROFIT</v>
      </c>
    </row>
    <row r="923" spans="1:20" x14ac:dyDescent="0.25">
      <c r="A923" s="1" t="s">
        <v>1199</v>
      </c>
      <c r="B923" s="9" t="str">
        <f t="shared" si="99"/>
        <v>12/19/2014</v>
      </c>
      <c r="C923" s="9" t="s">
        <v>4141</v>
      </c>
      <c r="D923" s="10" t="str">
        <f t="shared" si="100"/>
        <v>2014</v>
      </c>
      <c r="E923" s="10" t="str">
        <f t="shared" si="105"/>
        <v>December</v>
      </c>
      <c r="F923" s="2">
        <v>41992</v>
      </c>
      <c r="G923" s="2">
        <v>41993</v>
      </c>
      <c r="H923" s="9" t="str">
        <f t="shared" si="101"/>
        <v>On Date</v>
      </c>
      <c r="I923" s="1" t="s">
        <v>3672</v>
      </c>
      <c r="J923" s="1" t="s">
        <v>3133</v>
      </c>
      <c r="K923" s="1" t="s">
        <v>3134</v>
      </c>
      <c r="L923" s="1" t="s">
        <v>3135</v>
      </c>
      <c r="M923" s="1" t="s">
        <v>45</v>
      </c>
      <c r="N923" s="1" t="s">
        <v>558</v>
      </c>
      <c r="O923" s="3">
        <f t="shared" si="102"/>
        <v>3.3696000000000006</v>
      </c>
      <c r="P923" s="3">
        <v>12.96</v>
      </c>
      <c r="Q923" s="3">
        <v>2</v>
      </c>
      <c r="R923" s="3">
        <v>6.2207999999999997</v>
      </c>
      <c r="S923" s="11">
        <f t="shared" si="103"/>
        <v>497.66399999999999</v>
      </c>
      <c r="T923" t="str">
        <f t="shared" si="104"/>
        <v>PROFIT</v>
      </c>
    </row>
    <row r="924" spans="1:20" x14ac:dyDescent="0.25">
      <c r="A924" s="1" t="s">
        <v>1199</v>
      </c>
      <c r="B924" s="9" t="str">
        <f t="shared" si="99"/>
        <v>12/19/2014</v>
      </c>
      <c r="C924" s="9" t="s">
        <v>4141</v>
      </c>
      <c r="D924" s="10" t="str">
        <f t="shared" si="100"/>
        <v>2014</v>
      </c>
      <c r="E924" s="10" t="str">
        <f t="shared" si="105"/>
        <v>December</v>
      </c>
      <c r="F924" s="2">
        <v>41992</v>
      </c>
      <c r="G924" s="2">
        <v>41993</v>
      </c>
      <c r="H924" s="9" t="str">
        <f t="shared" si="101"/>
        <v>On Date</v>
      </c>
      <c r="I924" s="1" t="s">
        <v>3672</v>
      </c>
      <c r="J924" s="1" t="s">
        <v>3133</v>
      </c>
      <c r="K924" s="1" t="s">
        <v>3134</v>
      </c>
      <c r="L924" s="1" t="s">
        <v>3135</v>
      </c>
      <c r="M924" s="1" t="s">
        <v>45</v>
      </c>
      <c r="N924" s="1" t="s">
        <v>420</v>
      </c>
      <c r="O924" s="3">
        <f t="shared" si="102"/>
        <v>3.3695999999999997</v>
      </c>
      <c r="P924" s="3">
        <v>32.4</v>
      </c>
      <c r="Q924" s="3">
        <v>5</v>
      </c>
      <c r="R924" s="3">
        <v>15.552</v>
      </c>
      <c r="S924" s="11">
        <f t="shared" si="103"/>
        <v>1244.1599999999999</v>
      </c>
      <c r="T924" t="str">
        <f t="shared" si="104"/>
        <v>PROFIT</v>
      </c>
    </row>
    <row r="925" spans="1:20" x14ac:dyDescent="0.25">
      <c r="A925" s="1" t="s">
        <v>1200</v>
      </c>
      <c r="B925" s="9" t="str">
        <f t="shared" si="99"/>
        <v>11/03/2014</v>
      </c>
      <c r="C925" s="9" t="s">
        <v>4018</v>
      </c>
      <c r="D925" s="10" t="str">
        <f t="shared" si="100"/>
        <v>2014</v>
      </c>
      <c r="E925" s="10" t="str">
        <f t="shared" si="105"/>
        <v>November</v>
      </c>
      <c r="F925" s="2">
        <v>41946</v>
      </c>
      <c r="G925" s="2">
        <v>41950</v>
      </c>
      <c r="H925" s="9" t="str">
        <f t="shared" si="101"/>
        <v>On Date</v>
      </c>
      <c r="I925" s="1" t="s">
        <v>3673</v>
      </c>
      <c r="J925" s="1" t="s">
        <v>3133</v>
      </c>
      <c r="K925" s="1" t="s">
        <v>3136</v>
      </c>
      <c r="L925" s="1" t="s">
        <v>3137</v>
      </c>
      <c r="M925" s="1" t="s">
        <v>45</v>
      </c>
      <c r="N925" s="1" t="s">
        <v>1201</v>
      </c>
      <c r="O925" s="3">
        <f t="shared" si="102"/>
        <v>2.6235000000000004</v>
      </c>
      <c r="P925" s="3">
        <v>23.85</v>
      </c>
      <c r="Q925" s="3">
        <v>5</v>
      </c>
      <c r="R925" s="3">
        <v>10.7325</v>
      </c>
      <c r="S925" s="11">
        <f t="shared" si="103"/>
        <v>858.6</v>
      </c>
      <c r="T925" t="str">
        <f t="shared" si="104"/>
        <v>PROFIT</v>
      </c>
    </row>
    <row r="926" spans="1:20" x14ac:dyDescent="0.25">
      <c r="A926" s="1" t="s">
        <v>1202</v>
      </c>
      <c r="B926" s="9" t="str">
        <f t="shared" si="99"/>
        <v>09/26/2011</v>
      </c>
      <c r="C926" s="9" t="s">
        <v>4275</v>
      </c>
      <c r="D926" s="10" t="str">
        <f t="shared" si="100"/>
        <v>2011</v>
      </c>
      <c r="E926" s="10" t="str">
        <f t="shared" si="105"/>
        <v>September</v>
      </c>
      <c r="F926" s="2">
        <v>40812</v>
      </c>
      <c r="G926" s="2">
        <v>40816</v>
      </c>
      <c r="H926" s="9" t="str">
        <f t="shared" si="101"/>
        <v>On Date</v>
      </c>
      <c r="I926" s="1" t="s">
        <v>3524</v>
      </c>
      <c r="J926" s="1" t="s">
        <v>3133</v>
      </c>
      <c r="K926" s="1" t="s">
        <v>3136</v>
      </c>
      <c r="L926" s="1" t="s">
        <v>3137</v>
      </c>
      <c r="M926" s="1" t="s">
        <v>28</v>
      </c>
      <c r="N926" s="1" t="s">
        <v>1203</v>
      </c>
      <c r="O926" s="3">
        <f t="shared" si="102"/>
        <v>114.7444</v>
      </c>
      <c r="P926" s="3">
        <v>310.12</v>
      </c>
      <c r="Q926" s="3">
        <v>2</v>
      </c>
      <c r="R926" s="3">
        <v>80.631200000000007</v>
      </c>
      <c r="S926" s="11">
        <f t="shared" si="103"/>
        <v>6450.496000000001</v>
      </c>
      <c r="T926" t="str">
        <f t="shared" si="104"/>
        <v>PROFIT</v>
      </c>
    </row>
    <row r="927" spans="1:20" x14ac:dyDescent="0.25">
      <c r="A927" s="1" t="s">
        <v>1204</v>
      </c>
      <c r="B927" s="9" t="str">
        <f t="shared" si="99"/>
        <v>02/20/2014</v>
      </c>
      <c r="C927" s="9" t="s">
        <v>4203</v>
      </c>
      <c r="D927" s="10" t="str">
        <f t="shared" si="100"/>
        <v>2014</v>
      </c>
      <c r="E927" s="10" t="str">
        <f t="shared" si="105"/>
        <v>February</v>
      </c>
      <c r="F927" s="2">
        <v>41690</v>
      </c>
      <c r="G927" s="2">
        <v>41694</v>
      </c>
      <c r="H927" s="9" t="str">
        <f t="shared" si="101"/>
        <v>On Date</v>
      </c>
      <c r="I927" s="1" t="s">
        <v>3405</v>
      </c>
      <c r="J927" s="1" t="s">
        <v>3133</v>
      </c>
      <c r="K927" s="1" t="s">
        <v>3136</v>
      </c>
      <c r="L927" s="1" t="s">
        <v>3137</v>
      </c>
      <c r="M927" s="1" t="s">
        <v>79</v>
      </c>
      <c r="N927" s="1" t="s">
        <v>1205</v>
      </c>
      <c r="O927" s="3">
        <f t="shared" si="102"/>
        <v>3.6652</v>
      </c>
      <c r="P927" s="3">
        <v>11.22</v>
      </c>
      <c r="Q927" s="3">
        <v>3</v>
      </c>
      <c r="R927" s="3">
        <v>0.22439999999999999</v>
      </c>
      <c r="S927" s="11">
        <f t="shared" si="103"/>
        <v>17.951999999999998</v>
      </c>
      <c r="T927" t="str">
        <f t="shared" si="104"/>
        <v>PROFIT</v>
      </c>
    </row>
    <row r="928" spans="1:20" x14ac:dyDescent="0.25">
      <c r="A928" s="1" t="s">
        <v>1206</v>
      </c>
      <c r="B928" s="9" t="str">
        <f t="shared" si="99"/>
        <v>01/31/2014</v>
      </c>
      <c r="C928" s="9" t="s">
        <v>4263</v>
      </c>
      <c r="D928" s="10" t="str">
        <f t="shared" si="100"/>
        <v>2014</v>
      </c>
      <c r="E928" s="10" t="str">
        <f t="shared" si="105"/>
        <v>January</v>
      </c>
      <c r="F928" s="2">
        <v>41670</v>
      </c>
      <c r="G928" s="2">
        <v>41670</v>
      </c>
      <c r="H928" s="9" t="str">
        <f t="shared" si="101"/>
        <v>On Date</v>
      </c>
      <c r="I928" s="1" t="s">
        <v>3501</v>
      </c>
      <c r="J928" s="1" t="s">
        <v>3133</v>
      </c>
      <c r="K928" s="1" t="s">
        <v>3140</v>
      </c>
      <c r="L928" s="1" t="s">
        <v>3135</v>
      </c>
      <c r="M928" s="1" t="s">
        <v>28</v>
      </c>
      <c r="N928" s="1" t="s">
        <v>1207</v>
      </c>
      <c r="O928" s="3">
        <f t="shared" si="102"/>
        <v>61.417500000000004</v>
      </c>
      <c r="P928" s="3">
        <v>129.30000000000001</v>
      </c>
      <c r="Q928" s="3">
        <v>2</v>
      </c>
      <c r="R928" s="3">
        <v>6.4649999999999999</v>
      </c>
      <c r="S928" s="11">
        <f t="shared" si="103"/>
        <v>517.20000000000005</v>
      </c>
      <c r="T928" t="str">
        <f t="shared" si="104"/>
        <v>PROFIT</v>
      </c>
    </row>
    <row r="929" spans="1:20" x14ac:dyDescent="0.25">
      <c r="A929" s="1" t="s">
        <v>1208</v>
      </c>
      <c r="B929" s="9" t="str">
        <f t="shared" si="99"/>
        <v>08/08/2012</v>
      </c>
      <c r="C929" s="9" t="s">
        <v>4264</v>
      </c>
      <c r="D929" s="10" t="str">
        <f t="shared" si="100"/>
        <v>2012</v>
      </c>
      <c r="E929" s="10" t="str">
        <f t="shared" si="105"/>
        <v>August</v>
      </c>
      <c r="F929" s="2">
        <v>41129</v>
      </c>
      <c r="G929" s="2">
        <v>41129</v>
      </c>
      <c r="H929" s="9" t="str">
        <f t="shared" si="101"/>
        <v>On Date</v>
      </c>
      <c r="I929" s="1" t="s">
        <v>3674</v>
      </c>
      <c r="J929" s="1" t="s">
        <v>3133</v>
      </c>
      <c r="K929" s="1" t="s">
        <v>3140</v>
      </c>
      <c r="L929" s="1" t="s">
        <v>3135</v>
      </c>
      <c r="M929" s="1" t="s">
        <v>18</v>
      </c>
      <c r="N929" s="1" t="s">
        <v>557</v>
      </c>
      <c r="O929" s="3">
        <f t="shared" si="102"/>
        <v>2.1888999999999998</v>
      </c>
      <c r="P929" s="3">
        <v>6.6079999999999997</v>
      </c>
      <c r="Q929" s="3">
        <v>2</v>
      </c>
      <c r="R929" s="3">
        <v>2.2302</v>
      </c>
      <c r="S929" s="11">
        <f t="shared" si="103"/>
        <v>178.416</v>
      </c>
      <c r="T929" t="str">
        <f t="shared" si="104"/>
        <v>PROFIT</v>
      </c>
    </row>
    <row r="930" spans="1:20" x14ac:dyDescent="0.25">
      <c r="A930" s="1" t="s">
        <v>1208</v>
      </c>
      <c r="B930" s="9" t="str">
        <f t="shared" si="99"/>
        <v>08/08/2012</v>
      </c>
      <c r="C930" s="9" t="s">
        <v>4264</v>
      </c>
      <c r="D930" s="10" t="str">
        <f t="shared" si="100"/>
        <v>2012</v>
      </c>
      <c r="E930" s="10" t="str">
        <f t="shared" si="105"/>
        <v>August</v>
      </c>
      <c r="F930" s="2">
        <v>41129</v>
      </c>
      <c r="G930" s="2">
        <v>41129</v>
      </c>
      <c r="H930" s="9" t="str">
        <f t="shared" si="101"/>
        <v>On Date</v>
      </c>
      <c r="I930" s="1" t="s">
        <v>3674</v>
      </c>
      <c r="J930" s="1" t="s">
        <v>3133</v>
      </c>
      <c r="K930" s="1" t="s">
        <v>3140</v>
      </c>
      <c r="L930" s="1" t="s">
        <v>3135</v>
      </c>
      <c r="M930" s="1" t="s">
        <v>18</v>
      </c>
      <c r="N930" s="1" t="s">
        <v>139</v>
      </c>
      <c r="O930" s="3">
        <f t="shared" si="102"/>
        <v>2.2750000000000004</v>
      </c>
      <c r="P930" s="3">
        <v>7.28</v>
      </c>
      <c r="Q930" s="3">
        <v>2</v>
      </c>
      <c r="R930" s="3">
        <v>2.73</v>
      </c>
      <c r="S930" s="11">
        <f t="shared" si="103"/>
        <v>218.4</v>
      </c>
      <c r="T930" t="str">
        <f t="shared" si="104"/>
        <v>PROFIT</v>
      </c>
    </row>
    <row r="931" spans="1:20" x14ac:dyDescent="0.25">
      <c r="A931" s="1" t="s">
        <v>1208</v>
      </c>
      <c r="B931" s="9" t="str">
        <f t="shared" si="99"/>
        <v>08/08/2012</v>
      </c>
      <c r="C931" s="9" t="s">
        <v>4264</v>
      </c>
      <c r="D931" s="10" t="str">
        <f t="shared" si="100"/>
        <v>2012</v>
      </c>
      <c r="E931" s="10" t="str">
        <f t="shared" si="105"/>
        <v>August</v>
      </c>
      <c r="F931" s="2">
        <v>41129</v>
      </c>
      <c r="G931" s="2">
        <v>41129</v>
      </c>
      <c r="H931" s="9" t="str">
        <f t="shared" si="101"/>
        <v>On Date</v>
      </c>
      <c r="I931" s="1" t="s">
        <v>3674</v>
      </c>
      <c r="J931" s="1" t="s">
        <v>3133</v>
      </c>
      <c r="K931" s="1" t="s">
        <v>3140</v>
      </c>
      <c r="L931" s="1" t="s">
        <v>3135</v>
      </c>
      <c r="M931" s="1" t="s">
        <v>72</v>
      </c>
      <c r="N931" s="1" t="s">
        <v>1193</v>
      </c>
      <c r="O931" s="3">
        <f t="shared" si="102"/>
        <v>133.92519999999999</v>
      </c>
      <c r="P931" s="3">
        <v>144.78399999999999</v>
      </c>
      <c r="Q931" s="3">
        <v>1</v>
      </c>
      <c r="R931" s="3">
        <v>10.8588</v>
      </c>
      <c r="S931" s="11">
        <f t="shared" si="103"/>
        <v>868.70400000000006</v>
      </c>
      <c r="T931" t="str">
        <f t="shared" si="104"/>
        <v>PROFIT</v>
      </c>
    </row>
    <row r="932" spans="1:20" x14ac:dyDescent="0.25">
      <c r="A932" s="1" t="s">
        <v>1209</v>
      </c>
      <c r="B932" s="9" t="str">
        <f t="shared" si="99"/>
        <v>12/07/2013</v>
      </c>
      <c r="C932" s="9" t="s">
        <v>4419</v>
      </c>
      <c r="D932" s="10" t="str">
        <f t="shared" si="100"/>
        <v>2013</v>
      </c>
      <c r="E932" s="10" t="str">
        <f t="shared" si="105"/>
        <v>December</v>
      </c>
      <c r="F932" s="2">
        <v>41615</v>
      </c>
      <c r="G932" s="2">
        <v>41621</v>
      </c>
      <c r="H932" s="9" t="str">
        <f t="shared" si="101"/>
        <v>Delay</v>
      </c>
      <c r="I932" s="1" t="s">
        <v>3675</v>
      </c>
      <c r="J932" s="1" t="s">
        <v>3133</v>
      </c>
      <c r="K932" s="1" t="s">
        <v>3136</v>
      </c>
      <c r="L932" s="1" t="s">
        <v>3137</v>
      </c>
      <c r="M932" s="1" t="s">
        <v>16</v>
      </c>
      <c r="N932" s="1" t="s">
        <v>1150</v>
      </c>
      <c r="O932" s="3">
        <f t="shared" si="102"/>
        <v>143.0727</v>
      </c>
      <c r="P932" s="3">
        <v>156.792</v>
      </c>
      <c r="Q932" s="3">
        <v>1</v>
      </c>
      <c r="R932" s="3">
        <v>13.7193</v>
      </c>
      <c r="S932" s="11">
        <f t="shared" si="103"/>
        <v>1097.5440000000001</v>
      </c>
      <c r="T932" t="str">
        <f t="shared" si="104"/>
        <v>PROFIT</v>
      </c>
    </row>
    <row r="933" spans="1:20" x14ac:dyDescent="0.25">
      <c r="A933" s="1" t="s">
        <v>1209</v>
      </c>
      <c r="B933" s="9" t="str">
        <f t="shared" si="99"/>
        <v>12/07/2013</v>
      </c>
      <c r="C933" s="9" t="s">
        <v>4419</v>
      </c>
      <c r="D933" s="10" t="str">
        <f t="shared" si="100"/>
        <v>2013</v>
      </c>
      <c r="E933" s="10" t="str">
        <f t="shared" si="105"/>
        <v>December</v>
      </c>
      <c r="F933" s="2">
        <v>41615</v>
      </c>
      <c r="G933" s="2">
        <v>41621</v>
      </c>
      <c r="H933" s="9" t="str">
        <f t="shared" si="101"/>
        <v>Delay</v>
      </c>
      <c r="I933" s="1" t="s">
        <v>3675</v>
      </c>
      <c r="J933" s="1" t="s">
        <v>3133</v>
      </c>
      <c r="K933" s="1" t="s">
        <v>3136</v>
      </c>
      <c r="L933" s="1" t="s">
        <v>3137</v>
      </c>
      <c r="M933" s="1" t="s">
        <v>16</v>
      </c>
      <c r="N933" s="1" t="s">
        <v>1210</v>
      </c>
      <c r="O933" s="3">
        <f t="shared" si="102"/>
        <v>134.99249999999998</v>
      </c>
      <c r="P933" s="3">
        <v>431.976</v>
      </c>
      <c r="Q933" s="3">
        <v>3</v>
      </c>
      <c r="R933" s="3">
        <v>26.9985</v>
      </c>
      <c r="S933" s="11">
        <f t="shared" si="103"/>
        <v>2159.88</v>
      </c>
      <c r="T933" t="str">
        <f t="shared" si="104"/>
        <v>PROFIT</v>
      </c>
    </row>
    <row r="934" spans="1:20" x14ac:dyDescent="0.25">
      <c r="A934" s="1" t="s">
        <v>1209</v>
      </c>
      <c r="B934" s="9" t="str">
        <f t="shared" si="99"/>
        <v>12/07/2013</v>
      </c>
      <c r="C934" s="9" t="s">
        <v>4419</v>
      </c>
      <c r="D934" s="10" t="str">
        <f t="shared" si="100"/>
        <v>2013</v>
      </c>
      <c r="E934" s="10" t="str">
        <f t="shared" si="105"/>
        <v>December</v>
      </c>
      <c r="F934" s="2">
        <v>41615</v>
      </c>
      <c r="G934" s="2">
        <v>41621</v>
      </c>
      <c r="H934" s="9" t="str">
        <f t="shared" si="101"/>
        <v>Delay</v>
      </c>
      <c r="I934" s="1" t="s">
        <v>3675</v>
      </c>
      <c r="J934" s="1" t="s">
        <v>3133</v>
      </c>
      <c r="K934" s="1" t="s">
        <v>3136</v>
      </c>
      <c r="L934" s="1" t="s">
        <v>3137</v>
      </c>
      <c r="M934" s="1" t="s">
        <v>87</v>
      </c>
      <c r="N934" s="1" t="s">
        <v>1211</v>
      </c>
      <c r="O934" s="3">
        <f t="shared" si="102"/>
        <v>19.7395</v>
      </c>
      <c r="P934" s="3">
        <v>35.89</v>
      </c>
      <c r="Q934" s="3">
        <v>1</v>
      </c>
      <c r="R934" s="3">
        <v>16.150500000000001</v>
      </c>
      <c r="S934" s="11">
        <f t="shared" si="103"/>
        <v>1292.04</v>
      </c>
      <c r="T934" t="str">
        <f t="shared" si="104"/>
        <v>PROFIT</v>
      </c>
    </row>
    <row r="935" spans="1:20" x14ac:dyDescent="0.25">
      <c r="A935" s="1" t="s">
        <v>1209</v>
      </c>
      <c r="B935" s="9" t="str">
        <f t="shared" si="99"/>
        <v>12/07/2013</v>
      </c>
      <c r="C935" s="9" t="s">
        <v>4419</v>
      </c>
      <c r="D935" s="10" t="str">
        <f t="shared" si="100"/>
        <v>2013</v>
      </c>
      <c r="E935" s="10" t="str">
        <f t="shared" si="105"/>
        <v>December</v>
      </c>
      <c r="F935" s="2">
        <v>41615</v>
      </c>
      <c r="G935" s="2">
        <v>41621</v>
      </c>
      <c r="H935" s="9" t="str">
        <f t="shared" si="101"/>
        <v>Delay</v>
      </c>
      <c r="I935" s="1" t="s">
        <v>3675</v>
      </c>
      <c r="J935" s="1" t="s">
        <v>3133</v>
      </c>
      <c r="K935" s="1" t="s">
        <v>3136</v>
      </c>
      <c r="L935" s="1" t="s">
        <v>3137</v>
      </c>
      <c r="M935" s="1" t="s">
        <v>18</v>
      </c>
      <c r="N935" s="1" t="s">
        <v>395</v>
      </c>
      <c r="O935" s="3">
        <f t="shared" si="102"/>
        <v>4.5522</v>
      </c>
      <c r="P935" s="3">
        <v>47.207999999999998</v>
      </c>
      <c r="Q935" s="3">
        <v>7</v>
      </c>
      <c r="R935" s="3">
        <v>15.342599999999999</v>
      </c>
      <c r="S935" s="11">
        <f t="shared" si="103"/>
        <v>1227.4079999999999</v>
      </c>
      <c r="T935" t="str">
        <f t="shared" si="104"/>
        <v>PROFIT</v>
      </c>
    </row>
    <row r="936" spans="1:20" x14ac:dyDescent="0.25">
      <c r="A936" s="1" t="s">
        <v>1209</v>
      </c>
      <c r="B936" s="9" t="str">
        <f t="shared" si="99"/>
        <v>12/07/2013</v>
      </c>
      <c r="C936" s="9" t="s">
        <v>4419</v>
      </c>
      <c r="D936" s="10" t="str">
        <f t="shared" si="100"/>
        <v>2013</v>
      </c>
      <c r="E936" s="10" t="str">
        <f t="shared" si="105"/>
        <v>December</v>
      </c>
      <c r="F936" s="2">
        <v>41615</v>
      </c>
      <c r="G936" s="2">
        <v>41621</v>
      </c>
      <c r="H936" s="9" t="str">
        <f t="shared" si="101"/>
        <v>Delay</v>
      </c>
      <c r="I936" s="1" t="s">
        <v>3675</v>
      </c>
      <c r="J936" s="1" t="s">
        <v>3133</v>
      </c>
      <c r="K936" s="1" t="s">
        <v>3136</v>
      </c>
      <c r="L936" s="1" t="s">
        <v>3137</v>
      </c>
      <c r="M936" s="1" t="s">
        <v>45</v>
      </c>
      <c r="N936" s="1" t="s">
        <v>77</v>
      </c>
      <c r="O936" s="3">
        <f t="shared" si="102"/>
        <v>18.783200000000004</v>
      </c>
      <c r="P936" s="3">
        <v>248.08</v>
      </c>
      <c r="Q936" s="3">
        <v>7</v>
      </c>
      <c r="R936" s="3">
        <v>116.5976</v>
      </c>
      <c r="S936" s="11">
        <f t="shared" si="103"/>
        <v>9327.8080000000009</v>
      </c>
      <c r="T936" t="str">
        <f t="shared" si="104"/>
        <v>PROFIT</v>
      </c>
    </row>
    <row r="937" spans="1:20" x14ac:dyDescent="0.25">
      <c r="A937" s="1" t="s">
        <v>1209</v>
      </c>
      <c r="B937" s="9" t="str">
        <f t="shared" si="99"/>
        <v>12/07/2013</v>
      </c>
      <c r="C937" s="9" t="s">
        <v>4419</v>
      </c>
      <c r="D937" s="10" t="str">
        <f t="shared" si="100"/>
        <v>2013</v>
      </c>
      <c r="E937" s="10" t="str">
        <f t="shared" si="105"/>
        <v>December</v>
      </c>
      <c r="F937" s="2">
        <v>41615</v>
      </c>
      <c r="G937" s="2">
        <v>41621</v>
      </c>
      <c r="H937" s="9" t="str">
        <f t="shared" si="101"/>
        <v>Delay</v>
      </c>
      <c r="I937" s="1" t="s">
        <v>3675</v>
      </c>
      <c r="J937" s="1" t="s">
        <v>3133</v>
      </c>
      <c r="K937" s="1" t="s">
        <v>3136</v>
      </c>
      <c r="L937" s="1" t="s">
        <v>3137</v>
      </c>
      <c r="M937" s="1" t="s">
        <v>45</v>
      </c>
      <c r="N937" s="1" t="s">
        <v>1212</v>
      </c>
      <c r="O937" s="3">
        <f t="shared" si="102"/>
        <v>20.108199999999997</v>
      </c>
      <c r="P937" s="3">
        <v>189.7</v>
      </c>
      <c r="Q937" s="3">
        <v>5</v>
      </c>
      <c r="R937" s="3">
        <v>89.159000000000006</v>
      </c>
      <c r="S937" s="11">
        <f t="shared" si="103"/>
        <v>7132.72</v>
      </c>
      <c r="T937" t="str">
        <f t="shared" si="104"/>
        <v>PROFIT</v>
      </c>
    </row>
    <row r="938" spans="1:20" x14ac:dyDescent="0.25">
      <c r="A938" s="1" t="s">
        <v>1209</v>
      </c>
      <c r="B938" s="9" t="str">
        <f t="shared" si="99"/>
        <v>12/07/2013</v>
      </c>
      <c r="C938" s="9" t="s">
        <v>4419</v>
      </c>
      <c r="D938" s="10" t="str">
        <f t="shared" si="100"/>
        <v>2013</v>
      </c>
      <c r="E938" s="10" t="str">
        <f t="shared" si="105"/>
        <v>December</v>
      </c>
      <c r="F938" s="2">
        <v>41615</v>
      </c>
      <c r="G938" s="2">
        <v>41621</v>
      </c>
      <c r="H938" s="9" t="str">
        <f t="shared" si="101"/>
        <v>Delay</v>
      </c>
      <c r="I938" s="1" t="s">
        <v>3675</v>
      </c>
      <c r="J938" s="1" t="s">
        <v>3133</v>
      </c>
      <c r="K938" s="1" t="s">
        <v>3136</v>
      </c>
      <c r="L938" s="1" t="s">
        <v>3137</v>
      </c>
      <c r="M938" s="1" t="s">
        <v>18</v>
      </c>
      <c r="N938" s="1" t="s">
        <v>248</v>
      </c>
      <c r="O938" s="3">
        <f t="shared" si="102"/>
        <v>13.456800000000001</v>
      </c>
      <c r="P938" s="3">
        <v>59.808</v>
      </c>
      <c r="Q938" s="3">
        <v>3</v>
      </c>
      <c r="R938" s="3">
        <v>19.4376</v>
      </c>
      <c r="S938" s="11">
        <f t="shared" si="103"/>
        <v>1555.008</v>
      </c>
      <c r="T938" t="str">
        <f t="shared" si="104"/>
        <v>PROFIT</v>
      </c>
    </row>
    <row r="939" spans="1:20" x14ac:dyDescent="0.25">
      <c r="A939" s="1" t="s">
        <v>1213</v>
      </c>
      <c r="B939" s="9" t="str">
        <f t="shared" si="99"/>
        <v>11/20/2014</v>
      </c>
      <c r="C939" s="9" t="s">
        <v>4348</v>
      </c>
      <c r="D939" s="10" t="str">
        <f t="shared" si="100"/>
        <v>2014</v>
      </c>
      <c r="E939" s="10" t="str">
        <f t="shared" si="105"/>
        <v>November</v>
      </c>
      <c r="F939" s="2">
        <v>41963</v>
      </c>
      <c r="G939" s="2">
        <v>41968</v>
      </c>
      <c r="H939" s="9" t="str">
        <f t="shared" si="101"/>
        <v>On Date</v>
      </c>
      <c r="I939" s="1" t="s">
        <v>3676</v>
      </c>
      <c r="J939" s="1" t="s">
        <v>3133</v>
      </c>
      <c r="K939" s="1" t="s">
        <v>3134</v>
      </c>
      <c r="L939" s="1" t="s">
        <v>3135</v>
      </c>
      <c r="M939" s="1" t="s">
        <v>28</v>
      </c>
      <c r="N939" s="1" t="s">
        <v>1214</v>
      </c>
      <c r="O939" s="3">
        <f t="shared" si="102"/>
        <v>25.4175</v>
      </c>
      <c r="P939" s="3">
        <v>305.01</v>
      </c>
      <c r="Q939" s="3">
        <v>9</v>
      </c>
      <c r="R939" s="3">
        <v>76.252499999999998</v>
      </c>
      <c r="S939" s="11">
        <f t="shared" si="103"/>
        <v>6100.2</v>
      </c>
      <c r="T939" t="str">
        <f t="shared" si="104"/>
        <v>PROFIT</v>
      </c>
    </row>
    <row r="940" spans="1:20" x14ac:dyDescent="0.25">
      <c r="A940" s="1" t="s">
        <v>1213</v>
      </c>
      <c r="B940" s="9" t="str">
        <f t="shared" si="99"/>
        <v>11/20/2014</v>
      </c>
      <c r="C940" s="9" t="s">
        <v>4348</v>
      </c>
      <c r="D940" s="10" t="str">
        <f t="shared" si="100"/>
        <v>2014</v>
      </c>
      <c r="E940" s="10" t="str">
        <f t="shared" si="105"/>
        <v>November</v>
      </c>
      <c r="F940" s="2">
        <v>41963</v>
      </c>
      <c r="G940" s="2">
        <v>41968</v>
      </c>
      <c r="H940" s="9" t="str">
        <f t="shared" si="101"/>
        <v>On Date</v>
      </c>
      <c r="I940" s="1" t="s">
        <v>3676</v>
      </c>
      <c r="J940" s="1" t="s">
        <v>3133</v>
      </c>
      <c r="K940" s="1" t="s">
        <v>3134</v>
      </c>
      <c r="L940" s="1" t="s">
        <v>3135</v>
      </c>
      <c r="M940" s="1" t="s">
        <v>12</v>
      </c>
      <c r="N940" s="1" t="s">
        <v>1215</v>
      </c>
      <c r="O940" s="3">
        <f t="shared" si="102"/>
        <v>11.593999999999999</v>
      </c>
      <c r="P940" s="3">
        <v>18.7</v>
      </c>
      <c r="Q940" s="3">
        <v>1</v>
      </c>
      <c r="R940" s="3">
        <v>7.1059999999999999</v>
      </c>
      <c r="S940" s="11">
        <f t="shared" si="103"/>
        <v>568.48</v>
      </c>
      <c r="T940" t="str">
        <f t="shared" si="104"/>
        <v>PROFIT</v>
      </c>
    </row>
    <row r="941" spans="1:20" x14ac:dyDescent="0.25">
      <c r="A941" s="1" t="s">
        <v>1216</v>
      </c>
      <c r="B941" s="9" t="str">
        <f t="shared" si="99"/>
        <v>11/05/2013</v>
      </c>
      <c r="C941" s="9" t="s">
        <v>4227</v>
      </c>
      <c r="D941" s="10" t="str">
        <f t="shared" si="100"/>
        <v>2013</v>
      </c>
      <c r="E941" s="10" t="str">
        <f t="shared" si="105"/>
        <v>November</v>
      </c>
      <c r="F941" s="2">
        <v>41583</v>
      </c>
      <c r="G941" s="2">
        <v>41584</v>
      </c>
      <c r="H941" s="9" t="str">
        <f t="shared" si="101"/>
        <v>On Date</v>
      </c>
      <c r="I941" s="1" t="s">
        <v>3677</v>
      </c>
      <c r="J941" s="1" t="s">
        <v>3133</v>
      </c>
      <c r="K941" s="1" t="s">
        <v>3140</v>
      </c>
      <c r="L941" s="1" t="s">
        <v>3135</v>
      </c>
      <c r="M941" s="1" t="s">
        <v>12</v>
      </c>
      <c r="N941" s="1" t="s">
        <v>1217</v>
      </c>
      <c r="O941" s="3">
        <f t="shared" si="102"/>
        <v>3.1178999999999997</v>
      </c>
      <c r="P941" s="3">
        <v>38.29</v>
      </c>
      <c r="Q941" s="3">
        <v>7</v>
      </c>
      <c r="R941" s="3">
        <v>16.464700000000001</v>
      </c>
      <c r="S941" s="11">
        <f t="shared" si="103"/>
        <v>1317.1759999999999</v>
      </c>
      <c r="T941" t="str">
        <f t="shared" si="104"/>
        <v>PROFIT</v>
      </c>
    </row>
    <row r="942" spans="1:20" x14ac:dyDescent="0.25">
      <c r="A942" s="1" t="s">
        <v>1218</v>
      </c>
      <c r="B942" s="9" t="str">
        <f t="shared" si="99"/>
        <v>12/15/2014</v>
      </c>
      <c r="C942" s="9" t="s">
        <v>4117</v>
      </c>
      <c r="D942" s="10" t="str">
        <f t="shared" si="100"/>
        <v>2014</v>
      </c>
      <c r="E942" s="10" t="str">
        <f t="shared" si="105"/>
        <v>December</v>
      </c>
      <c r="F942" s="2">
        <v>41988</v>
      </c>
      <c r="G942" s="2">
        <v>41992</v>
      </c>
      <c r="H942" s="9" t="str">
        <f t="shared" si="101"/>
        <v>On Date</v>
      </c>
      <c r="I942" s="1" t="s">
        <v>3518</v>
      </c>
      <c r="J942" s="1" t="s">
        <v>3133</v>
      </c>
      <c r="K942" s="1" t="s">
        <v>3159</v>
      </c>
      <c r="L942" s="1" t="s">
        <v>3135</v>
      </c>
      <c r="M942" s="1" t="s">
        <v>12</v>
      </c>
      <c r="N942" s="1" t="s">
        <v>1219</v>
      </c>
      <c r="O942" s="3">
        <f t="shared" si="102"/>
        <v>5.0749999999999993</v>
      </c>
      <c r="P942" s="3">
        <v>26.25</v>
      </c>
      <c r="Q942" s="3">
        <v>3</v>
      </c>
      <c r="R942" s="3">
        <v>11.025</v>
      </c>
      <c r="S942" s="11">
        <f t="shared" si="103"/>
        <v>882</v>
      </c>
      <c r="T942" t="str">
        <f t="shared" si="104"/>
        <v>PROFIT</v>
      </c>
    </row>
    <row r="943" spans="1:20" x14ac:dyDescent="0.25">
      <c r="A943" s="1" t="s">
        <v>1218</v>
      </c>
      <c r="B943" s="9" t="str">
        <f t="shared" si="99"/>
        <v>12/15/2014</v>
      </c>
      <c r="C943" s="9" t="s">
        <v>4117</v>
      </c>
      <c r="D943" s="10" t="str">
        <f t="shared" si="100"/>
        <v>2014</v>
      </c>
      <c r="E943" s="10" t="str">
        <f t="shared" si="105"/>
        <v>December</v>
      </c>
      <c r="F943" s="2">
        <v>41988</v>
      </c>
      <c r="G943" s="2">
        <v>41992</v>
      </c>
      <c r="H943" s="9" t="str">
        <f t="shared" si="101"/>
        <v>On Date</v>
      </c>
      <c r="I943" s="1" t="s">
        <v>3518</v>
      </c>
      <c r="J943" s="1" t="s">
        <v>3133</v>
      </c>
      <c r="K943" s="1" t="s">
        <v>3159</v>
      </c>
      <c r="L943" s="1" t="s">
        <v>3135</v>
      </c>
      <c r="M943" s="1" t="s">
        <v>18</v>
      </c>
      <c r="N943" s="1" t="s">
        <v>1220</v>
      </c>
      <c r="O943" s="3">
        <f t="shared" si="102"/>
        <v>3.0159999999999996</v>
      </c>
      <c r="P943" s="3">
        <v>64.959999999999994</v>
      </c>
      <c r="Q943" s="3">
        <v>14</v>
      </c>
      <c r="R943" s="3">
        <v>22.736000000000001</v>
      </c>
      <c r="S943" s="11">
        <f t="shared" si="103"/>
        <v>1818.88</v>
      </c>
      <c r="T943" t="str">
        <f t="shared" si="104"/>
        <v>PROFIT</v>
      </c>
    </row>
    <row r="944" spans="1:20" x14ac:dyDescent="0.25">
      <c r="A944" s="1" t="s">
        <v>1218</v>
      </c>
      <c r="B944" s="9" t="str">
        <f t="shared" si="99"/>
        <v>12/15/2014</v>
      </c>
      <c r="C944" s="9" t="s">
        <v>4117</v>
      </c>
      <c r="D944" s="10" t="str">
        <f t="shared" si="100"/>
        <v>2014</v>
      </c>
      <c r="E944" s="10" t="str">
        <f t="shared" si="105"/>
        <v>December</v>
      </c>
      <c r="F944" s="2">
        <v>41988</v>
      </c>
      <c r="G944" s="2">
        <v>41992</v>
      </c>
      <c r="H944" s="9" t="str">
        <f t="shared" si="101"/>
        <v>On Date</v>
      </c>
      <c r="I944" s="1" t="s">
        <v>3518</v>
      </c>
      <c r="J944" s="1" t="s">
        <v>3133</v>
      </c>
      <c r="K944" s="1" t="s">
        <v>3159</v>
      </c>
      <c r="L944" s="1" t="s">
        <v>3135</v>
      </c>
      <c r="M944" s="1" t="s">
        <v>87</v>
      </c>
      <c r="N944" s="1" t="s">
        <v>1047</v>
      </c>
      <c r="O944" s="3">
        <f t="shared" si="102"/>
        <v>4.6322000000000001</v>
      </c>
      <c r="P944" s="3">
        <v>43.7</v>
      </c>
      <c r="Q944" s="3">
        <v>5</v>
      </c>
      <c r="R944" s="3">
        <v>20.539000000000001</v>
      </c>
      <c r="S944" s="11">
        <f t="shared" si="103"/>
        <v>1643.1200000000001</v>
      </c>
      <c r="T944" t="str">
        <f t="shared" si="104"/>
        <v>PROFIT</v>
      </c>
    </row>
    <row r="945" spans="1:20" x14ac:dyDescent="0.25">
      <c r="A945" s="1" t="s">
        <v>1221</v>
      </c>
      <c r="B945" s="9" t="str">
        <f t="shared" si="99"/>
        <v>11/13/2014</v>
      </c>
      <c r="C945" s="9" t="s">
        <v>4033</v>
      </c>
      <c r="D945" s="10" t="str">
        <f t="shared" si="100"/>
        <v>2014</v>
      </c>
      <c r="E945" s="10" t="str">
        <f t="shared" si="105"/>
        <v>November</v>
      </c>
      <c r="F945" s="2">
        <v>41956</v>
      </c>
      <c r="G945" s="2">
        <v>41956</v>
      </c>
      <c r="H945" s="9" t="str">
        <f t="shared" si="101"/>
        <v>On Date</v>
      </c>
      <c r="I945" s="1" t="s">
        <v>3678</v>
      </c>
      <c r="J945" s="1" t="s">
        <v>3133</v>
      </c>
      <c r="K945" s="1" t="s">
        <v>3208</v>
      </c>
      <c r="L945" s="1" t="s">
        <v>3143</v>
      </c>
      <c r="M945" s="1" t="s">
        <v>38</v>
      </c>
      <c r="N945" s="1" t="s">
        <v>1222</v>
      </c>
      <c r="O945" s="3">
        <f t="shared" si="102"/>
        <v>7.15</v>
      </c>
      <c r="P945" s="3">
        <v>41.6</v>
      </c>
      <c r="Q945" s="3">
        <v>4</v>
      </c>
      <c r="R945" s="3">
        <v>13</v>
      </c>
      <c r="S945" s="11">
        <f t="shared" si="103"/>
        <v>1040</v>
      </c>
      <c r="T945" t="str">
        <f t="shared" si="104"/>
        <v>PROFIT</v>
      </c>
    </row>
    <row r="946" spans="1:20" x14ac:dyDescent="0.25">
      <c r="A946" s="1" t="s">
        <v>1221</v>
      </c>
      <c r="B946" s="9" t="str">
        <f t="shared" si="99"/>
        <v>11/13/2014</v>
      </c>
      <c r="C946" s="9" t="s">
        <v>4033</v>
      </c>
      <c r="D946" s="10" t="str">
        <f t="shared" si="100"/>
        <v>2014</v>
      </c>
      <c r="E946" s="10" t="str">
        <f t="shared" si="105"/>
        <v>November</v>
      </c>
      <c r="F946" s="2">
        <v>41956</v>
      </c>
      <c r="G946" s="2">
        <v>41956</v>
      </c>
      <c r="H946" s="9" t="str">
        <f t="shared" si="101"/>
        <v>On Date</v>
      </c>
      <c r="I946" s="1" t="s">
        <v>3678</v>
      </c>
      <c r="J946" s="1" t="s">
        <v>3133</v>
      </c>
      <c r="K946" s="1" t="s">
        <v>3208</v>
      </c>
      <c r="L946" s="1" t="s">
        <v>3143</v>
      </c>
      <c r="M946" s="1" t="s">
        <v>45</v>
      </c>
      <c r="N946" s="1" t="s">
        <v>1223</v>
      </c>
      <c r="O946" s="3">
        <f t="shared" si="102"/>
        <v>2.9478000000000004</v>
      </c>
      <c r="P946" s="3">
        <v>23.12</v>
      </c>
      <c r="Q946" s="3">
        <v>5</v>
      </c>
      <c r="R946" s="3">
        <v>8.3810000000000002</v>
      </c>
      <c r="S946" s="11">
        <f t="shared" si="103"/>
        <v>670.48</v>
      </c>
      <c r="T946" t="str">
        <f t="shared" si="104"/>
        <v>PROFIT</v>
      </c>
    </row>
    <row r="947" spans="1:20" x14ac:dyDescent="0.25">
      <c r="A947" s="1" t="s">
        <v>1221</v>
      </c>
      <c r="B947" s="9" t="str">
        <f t="shared" si="99"/>
        <v>11/13/2014</v>
      </c>
      <c r="C947" s="9" t="s">
        <v>4033</v>
      </c>
      <c r="D947" s="10" t="str">
        <f t="shared" si="100"/>
        <v>2014</v>
      </c>
      <c r="E947" s="10" t="str">
        <f t="shared" si="105"/>
        <v>November</v>
      </c>
      <c r="F947" s="2">
        <v>41956</v>
      </c>
      <c r="G947" s="2">
        <v>41956</v>
      </c>
      <c r="H947" s="9" t="str">
        <f t="shared" si="101"/>
        <v>On Date</v>
      </c>
      <c r="I947" s="1" t="s">
        <v>3678</v>
      </c>
      <c r="J947" s="1" t="s">
        <v>3133</v>
      </c>
      <c r="K947" s="1" t="s">
        <v>3208</v>
      </c>
      <c r="L947" s="1" t="s">
        <v>3143</v>
      </c>
      <c r="M947" s="1" t="s">
        <v>72</v>
      </c>
      <c r="N947" s="1" t="s">
        <v>1224</v>
      </c>
      <c r="O947" s="3">
        <f t="shared" si="102"/>
        <v>51.961400000000005</v>
      </c>
      <c r="P947" s="3">
        <v>113.88800000000001</v>
      </c>
      <c r="Q947" s="3">
        <v>2</v>
      </c>
      <c r="R947" s="3">
        <v>9.9651999999999994</v>
      </c>
      <c r="S947" s="11">
        <f t="shared" si="103"/>
        <v>797.21599999999989</v>
      </c>
      <c r="T947" t="str">
        <f t="shared" si="104"/>
        <v>PROFIT</v>
      </c>
    </row>
    <row r="948" spans="1:20" x14ac:dyDescent="0.25">
      <c r="A948" s="1" t="s">
        <v>1221</v>
      </c>
      <c r="B948" s="9" t="str">
        <f t="shared" si="99"/>
        <v>11/13/2014</v>
      </c>
      <c r="C948" s="9" t="s">
        <v>4033</v>
      </c>
      <c r="D948" s="10" t="str">
        <f t="shared" si="100"/>
        <v>2014</v>
      </c>
      <c r="E948" s="10" t="str">
        <f t="shared" si="105"/>
        <v>November</v>
      </c>
      <c r="F948" s="2">
        <v>41956</v>
      </c>
      <c r="G948" s="2">
        <v>41956</v>
      </c>
      <c r="H948" s="9" t="str">
        <f t="shared" si="101"/>
        <v>On Date</v>
      </c>
      <c r="I948" s="1" t="s">
        <v>3678</v>
      </c>
      <c r="J948" s="1" t="s">
        <v>3133</v>
      </c>
      <c r="K948" s="1" t="s">
        <v>3208</v>
      </c>
      <c r="L948" s="1" t="s">
        <v>3143</v>
      </c>
      <c r="M948" s="1" t="s">
        <v>12</v>
      </c>
      <c r="N948" s="1" t="s">
        <v>1225</v>
      </c>
      <c r="O948" s="3">
        <f t="shared" si="102"/>
        <v>59.623199999999997</v>
      </c>
      <c r="P948" s="3">
        <v>113.568</v>
      </c>
      <c r="Q948" s="3">
        <v>2</v>
      </c>
      <c r="R948" s="3">
        <v>-5.6783999999999999</v>
      </c>
      <c r="S948" s="11">
        <f t="shared" si="103"/>
        <v>-454.27199999999999</v>
      </c>
      <c r="T948" t="str">
        <f t="shared" si="104"/>
        <v>LOSS</v>
      </c>
    </row>
    <row r="949" spans="1:20" x14ac:dyDescent="0.25">
      <c r="A949" s="1" t="s">
        <v>1221</v>
      </c>
      <c r="B949" s="9" t="str">
        <f t="shared" si="99"/>
        <v>11/13/2014</v>
      </c>
      <c r="C949" s="9" t="s">
        <v>4033</v>
      </c>
      <c r="D949" s="10" t="str">
        <f t="shared" si="100"/>
        <v>2014</v>
      </c>
      <c r="E949" s="10" t="str">
        <f t="shared" si="105"/>
        <v>November</v>
      </c>
      <c r="F949" s="2">
        <v>41956</v>
      </c>
      <c r="G949" s="2">
        <v>41956</v>
      </c>
      <c r="H949" s="9" t="str">
        <f t="shared" si="101"/>
        <v>On Date</v>
      </c>
      <c r="I949" s="1" t="s">
        <v>3678</v>
      </c>
      <c r="J949" s="1" t="s">
        <v>3133</v>
      </c>
      <c r="K949" s="1" t="s">
        <v>3208</v>
      </c>
      <c r="L949" s="1" t="s">
        <v>3143</v>
      </c>
      <c r="M949" s="1" t="s">
        <v>16</v>
      </c>
      <c r="N949" s="1" t="s">
        <v>1226</v>
      </c>
      <c r="O949" s="3">
        <f t="shared" si="102"/>
        <v>3.6135000000000002</v>
      </c>
      <c r="P949" s="3">
        <v>7.92</v>
      </c>
      <c r="Q949" s="3">
        <v>2</v>
      </c>
      <c r="R949" s="3">
        <v>0.69299999999999995</v>
      </c>
      <c r="S949" s="11">
        <f t="shared" si="103"/>
        <v>55.44</v>
      </c>
      <c r="T949" t="str">
        <f t="shared" si="104"/>
        <v>PROFIT</v>
      </c>
    </row>
    <row r="950" spans="1:20" x14ac:dyDescent="0.25">
      <c r="A950" s="1" t="s">
        <v>1221</v>
      </c>
      <c r="B950" s="9" t="str">
        <f t="shared" si="99"/>
        <v>11/13/2014</v>
      </c>
      <c r="C950" s="9" t="s">
        <v>4033</v>
      </c>
      <c r="D950" s="10" t="str">
        <f t="shared" si="100"/>
        <v>2014</v>
      </c>
      <c r="E950" s="10" t="str">
        <f t="shared" si="105"/>
        <v>November</v>
      </c>
      <c r="F950" s="2">
        <v>41956</v>
      </c>
      <c r="G950" s="2">
        <v>41956</v>
      </c>
      <c r="H950" s="9" t="str">
        <f t="shared" si="101"/>
        <v>On Date</v>
      </c>
      <c r="I950" s="1" t="s">
        <v>3678</v>
      </c>
      <c r="J950" s="1" t="s">
        <v>3133</v>
      </c>
      <c r="K950" s="1" t="s">
        <v>3208</v>
      </c>
      <c r="L950" s="1" t="s">
        <v>3143</v>
      </c>
      <c r="M950" s="1" t="s">
        <v>16</v>
      </c>
      <c r="N950" s="1" t="s">
        <v>1227</v>
      </c>
      <c r="O950" s="3">
        <f t="shared" si="102"/>
        <v>310.79259999999999</v>
      </c>
      <c r="P950" s="3">
        <v>671.98400000000004</v>
      </c>
      <c r="Q950" s="3">
        <v>2</v>
      </c>
      <c r="R950" s="3">
        <v>50.398800000000001</v>
      </c>
      <c r="S950" s="11">
        <f t="shared" si="103"/>
        <v>4031.904</v>
      </c>
      <c r="T950" t="str">
        <f t="shared" si="104"/>
        <v>PROFIT</v>
      </c>
    </row>
    <row r="951" spans="1:20" x14ac:dyDescent="0.25">
      <c r="A951" s="1" t="s">
        <v>1228</v>
      </c>
      <c r="B951" s="9" t="str">
        <f t="shared" si="99"/>
        <v>12/24/2012</v>
      </c>
      <c r="C951" s="9" t="s">
        <v>4685</v>
      </c>
      <c r="D951" s="10" t="str">
        <f t="shared" si="100"/>
        <v>2012</v>
      </c>
      <c r="E951" s="10" t="str">
        <f t="shared" si="105"/>
        <v>December</v>
      </c>
      <c r="F951" s="2">
        <v>41267</v>
      </c>
      <c r="G951" s="2">
        <v>41272</v>
      </c>
      <c r="H951" s="9" t="str">
        <f t="shared" si="101"/>
        <v>On Date</v>
      </c>
      <c r="I951" s="1" t="s">
        <v>3491</v>
      </c>
      <c r="J951" s="1" t="s">
        <v>3133</v>
      </c>
      <c r="K951" s="1" t="s">
        <v>3134</v>
      </c>
      <c r="L951" s="1" t="s">
        <v>3135</v>
      </c>
      <c r="M951" s="1" t="s">
        <v>18</v>
      </c>
      <c r="N951" s="1" t="s">
        <v>473</v>
      </c>
      <c r="O951" s="3">
        <f t="shared" si="102"/>
        <v>3.1772999999999998</v>
      </c>
      <c r="P951" s="3">
        <v>19.936</v>
      </c>
      <c r="Q951" s="3">
        <v>4</v>
      </c>
      <c r="R951" s="3">
        <v>7.2267999999999999</v>
      </c>
      <c r="S951" s="11">
        <f t="shared" si="103"/>
        <v>578.14400000000001</v>
      </c>
      <c r="T951" t="str">
        <f t="shared" si="104"/>
        <v>PROFIT</v>
      </c>
    </row>
    <row r="952" spans="1:20" x14ac:dyDescent="0.25">
      <c r="A952" s="1" t="s">
        <v>1228</v>
      </c>
      <c r="B952" s="9" t="str">
        <f t="shared" si="99"/>
        <v>12/24/2012</v>
      </c>
      <c r="C952" s="9" t="s">
        <v>4685</v>
      </c>
      <c r="D952" s="10" t="str">
        <f t="shared" si="100"/>
        <v>2012</v>
      </c>
      <c r="E952" s="10" t="str">
        <f t="shared" si="105"/>
        <v>December</v>
      </c>
      <c r="F952" s="2">
        <v>41267</v>
      </c>
      <c r="G952" s="2">
        <v>41272</v>
      </c>
      <c r="H952" s="9" t="str">
        <f t="shared" si="101"/>
        <v>On Date</v>
      </c>
      <c r="I952" s="1" t="s">
        <v>3491</v>
      </c>
      <c r="J952" s="1" t="s">
        <v>3133</v>
      </c>
      <c r="K952" s="1" t="s">
        <v>3134</v>
      </c>
      <c r="L952" s="1" t="s">
        <v>3135</v>
      </c>
      <c r="M952" s="1" t="s">
        <v>79</v>
      </c>
      <c r="N952" s="1" t="s">
        <v>153</v>
      </c>
      <c r="O952" s="3">
        <f t="shared" si="102"/>
        <v>6.0844000000000005</v>
      </c>
      <c r="P952" s="3">
        <v>45.92</v>
      </c>
      <c r="Q952" s="3">
        <v>4</v>
      </c>
      <c r="R952" s="3">
        <v>21.5824</v>
      </c>
      <c r="S952" s="11">
        <f t="shared" si="103"/>
        <v>1726.5920000000001</v>
      </c>
      <c r="T952" t="str">
        <f t="shared" si="104"/>
        <v>PROFIT</v>
      </c>
    </row>
    <row r="953" spans="1:20" x14ac:dyDescent="0.25">
      <c r="A953" s="1" t="s">
        <v>1229</v>
      </c>
      <c r="B953" s="9" t="str">
        <f t="shared" si="99"/>
        <v>04/27/2014</v>
      </c>
      <c r="C953" s="9" t="s">
        <v>4727</v>
      </c>
      <c r="D953" s="10" t="str">
        <f t="shared" si="100"/>
        <v>2014</v>
      </c>
      <c r="E953" s="10" t="str">
        <f t="shared" si="105"/>
        <v>April</v>
      </c>
      <c r="F953" s="2">
        <v>41756</v>
      </c>
      <c r="G953" s="2">
        <v>41761</v>
      </c>
      <c r="H953" s="9" t="str">
        <f t="shared" si="101"/>
        <v>On Date</v>
      </c>
      <c r="I953" s="1" t="s">
        <v>3679</v>
      </c>
      <c r="J953" s="1" t="s">
        <v>3133</v>
      </c>
      <c r="K953" s="1" t="s">
        <v>3136</v>
      </c>
      <c r="L953" s="1" t="s">
        <v>3137</v>
      </c>
      <c r="M953" s="1" t="s">
        <v>45</v>
      </c>
      <c r="N953" s="1" t="s">
        <v>625</v>
      </c>
      <c r="O953" s="3">
        <f t="shared" si="102"/>
        <v>3.6612</v>
      </c>
      <c r="P953" s="3">
        <v>20.34</v>
      </c>
      <c r="Q953" s="3">
        <v>3</v>
      </c>
      <c r="R953" s="3">
        <v>9.3564000000000007</v>
      </c>
      <c r="S953" s="11">
        <f t="shared" si="103"/>
        <v>748.51200000000006</v>
      </c>
      <c r="T953" t="str">
        <f t="shared" si="104"/>
        <v>PROFIT</v>
      </c>
    </row>
    <row r="954" spans="1:20" x14ac:dyDescent="0.25">
      <c r="A954" s="1" t="s">
        <v>1229</v>
      </c>
      <c r="B954" s="9" t="str">
        <f t="shared" si="99"/>
        <v>04/27/2014</v>
      </c>
      <c r="C954" s="9" t="s">
        <v>4727</v>
      </c>
      <c r="D954" s="10" t="str">
        <f t="shared" si="100"/>
        <v>2014</v>
      </c>
      <c r="E954" s="10" t="str">
        <f t="shared" si="105"/>
        <v>April</v>
      </c>
      <c r="F954" s="2">
        <v>41756</v>
      </c>
      <c r="G954" s="2">
        <v>41761</v>
      </c>
      <c r="H954" s="9" t="str">
        <f t="shared" si="101"/>
        <v>On Date</v>
      </c>
      <c r="I954" s="1" t="s">
        <v>3679</v>
      </c>
      <c r="J954" s="1" t="s">
        <v>3133</v>
      </c>
      <c r="K954" s="1" t="s">
        <v>3136</v>
      </c>
      <c r="L954" s="1" t="s">
        <v>3137</v>
      </c>
      <c r="M954" s="1" t="s">
        <v>9</v>
      </c>
      <c r="N954" s="1" t="s">
        <v>1230</v>
      </c>
      <c r="O954" s="3">
        <f t="shared" si="102"/>
        <v>2.5041000000000002</v>
      </c>
      <c r="P954" s="3">
        <v>39.28</v>
      </c>
      <c r="Q954" s="3">
        <v>8</v>
      </c>
      <c r="R954" s="3">
        <v>19.247199999999999</v>
      </c>
      <c r="S954" s="11">
        <f t="shared" si="103"/>
        <v>1539.7759999999998</v>
      </c>
      <c r="T954" t="str">
        <f t="shared" si="104"/>
        <v>PROFIT</v>
      </c>
    </row>
    <row r="955" spans="1:20" x14ac:dyDescent="0.25">
      <c r="A955" s="1" t="s">
        <v>1231</v>
      </c>
      <c r="B955" s="9" t="str">
        <f t="shared" si="99"/>
        <v>12/17/2014</v>
      </c>
      <c r="C955" s="9" t="s">
        <v>4060</v>
      </c>
      <c r="D955" s="10" t="str">
        <f t="shared" si="100"/>
        <v>2014</v>
      </c>
      <c r="E955" s="10" t="str">
        <f t="shared" si="105"/>
        <v>December</v>
      </c>
      <c r="F955" s="2">
        <v>41990</v>
      </c>
      <c r="G955" s="2">
        <v>41995</v>
      </c>
      <c r="H955" s="9" t="str">
        <f t="shared" si="101"/>
        <v>On Date</v>
      </c>
      <c r="I955" s="1" t="s">
        <v>3680</v>
      </c>
      <c r="J955" s="1" t="s">
        <v>3133</v>
      </c>
      <c r="K955" s="1" t="s">
        <v>3194</v>
      </c>
      <c r="L955" s="1" t="s">
        <v>3135</v>
      </c>
      <c r="M955" s="1" t="s">
        <v>72</v>
      </c>
      <c r="N955" s="1" t="s">
        <v>988</v>
      </c>
      <c r="O955" s="3">
        <f t="shared" si="102"/>
        <v>36.195799999999998</v>
      </c>
      <c r="P955" s="3">
        <v>81.567999999999998</v>
      </c>
      <c r="Q955" s="3">
        <v>2</v>
      </c>
      <c r="R955" s="3">
        <v>9.1763999999999992</v>
      </c>
      <c r="S955" s="11">
        <f t="shared" si="103"/>
        <v>734.11199999999997</v>
      </c>
      <c r="T955" t="str">
        <f t="shared" si="104"/>
        <v>PROFIT</v>
      </c>
    </row>
    <row r="956" spans="1:20" x14ac:dyDescent="0.25">
      <c r="A956" s="1" t="s">
        <v>1231</v>
      </c>
      <c r="B956" s="9" t="str">
        <f t="shared" si="99"/>
        <v>12/17/2014</v>
      </c>
      <c r="C956" s="9" t="s">
        <v>4060</v>
      </c>
      <c r="D956" s="10" t="str">
        <f t="shared" si="100"/>
        <v>2014</v>
      </c>
      <c r="E956" s="10" t="str">
        <f t="shared" si="105"/>
        <v>December</v>
      </c>
      <c r="F956" s="2">
        <v>41990</v>
      </c>
      <c r="G956" s="2">
        <v>41995</v>
      </c>
      <c r="H956" s="9" t="str">
        <f t="shared" si="101"/>
        <v>On Date</v>
      </c>
      <c r="I956" s="1" t="s">
        <v>3680</v>
      </c>
      <c r="J956" s="1" t="s">
        <v>3133</v>
      </c>
      <c r="K956" s="1" t="s">
        <v>3194</v>
      </c>
      <c r="L956" s="1" t="s">
        <v>3135</v>
      </c>
      <c r="M956" s="1" t="s">
        <v>72</v>
      </c>
      <c r="N956" s="1" t="s">
        <v>112</v>
      </c>
      <c r="O956" s="3">
        <f t="shared" si="102"/>
        <v>45.555</v>
      </c>
      <c r="P956" s="3">
        <v>97.183999999999997</v>
      </c>
      <c r="Q956" s="3">
        <v>2</v>
      </c>
      <c r="R956" s="3">
        <v>6.0739999999999998</v>
      </c>
      <c r="S956" s="11">
        <f t="shared" si="103"/>
        <v>485.91999999999996</v>
      </c>
      <c r="T956" t="str">
        <f t="shared" si="104"/>
        <v>PROFIT</v>
      </c>
    </row>
    <row r="957" spans="1:20" x14ac:dyDescent="0.25">
      <c r="A957" s="1" t="s">
        <v>1231</v>
      </c>
      <c r="B957" s="9" t="str">
        <f t="shared" si="99"/>
        <v>12/17/2014</v>
      </c>
      <c r="C957" s="9" t="s">
        <v>4060</v>
      </c>
      <c r="D957" s="10" t="str">
        <f t="shared" si="100"/>
        <v>2014</v>
      </c>
      <c r="E957" s="10" t="str">
        <f t="shared" si="105"/>
        <v>December</v>
      </c>
      <c r="F957" s="2">
        <v>41990</v>
      </c>
      <c r="G957" s="2">
        <v>41995</v>
      </c>
      <c r="H957" s="9" t="str">
        <f t="shared" si="101"/>
        <v>On Date</v>
      </c>
      <c r="I957" s="1" t="s">
        <v>3680</v>
      </c>
      <c r="J957" s="1" t="s">
        <v>3133</v>
      </c>
      <c r="K957" s="1" t="s">
        <v>3194</v>
      </c>
      <c r="L957" s="1" t="s">
        <v>3135</v>
      </c>
      <c r="M957" s="1" t="s">
        <v>18</v>
      </c>
      <c r="N957" s="1" t="s">
        <v>621</v>
      </c>
      <c r="O957" s="3">
        <f t="shared" si="102"/>
        <v>3.2223999999999999</v>
      </c>
      <c r="P957" s="3">
        <v>24.32</v>
      </c>
      <c r="Q957" s="3">
        <v>5</v>
      </c>
      <c r="R957" s="3">
        <v>8.2080000000000002</v>
      </c>
      <c r="S957" s="11">
        <f t="shared" si="103"/>
        <v>656.64</v>
      </c>
      <c r="T957" t="str">
        <f t="shared" si="104"/>
        <v>PROFIT</v>
      </c>
    </row>
    <row r="958" spans="1:20" x14ac:dyDescent="0.25">
      <c r="A958" s="1" t="s">
        <v>1231</v>
      </c>
      <c r="B958" s="9" t="str">
        <f t="shared" si="99"/>
        <v>12/17/2014</v>
      </c>
      <c r="C958" s="9" t="s">
        <v>4060</v>
      </c>
      <c r="D958" s="10" t="str">
        <f t="shared" si="100"/>
        <v>2014</v>
      </c>
      <c r="E958" s="10" t="str">
        <f t="shared" si="105"/>
        <v>December</v>
      </c>
      <c r="F958" s="2">
        <v>41990</v>
      </c>
      <c r="G958" s="2">
        <v>41995</v>
      </c>
      <c r="H958" s="9" t="str">
        <f t="shared" si="101"/>
        <v>On Date</v>
      </c>
      <c r="I958" s="1" t="s">
        <v>3680</v>
      </c>
      <c r="J958" s="1" t="s">
        <v>3133</v>
      </c>
      <c r="K958" s="1" t="s">
        <v>3194</v>
      </c>
      <c r="L958" s="1" t="s">
        <v>3135</v>
      </c>
      <c r="M958" s="1" t="s">
        <v>12</v>
      </c>
      <c r="N958" s="1" t="s">
        <v>1232</v>
      </c>
      <c r="O958" s="3">
        <f t="shared" si="102"/>
        <v>5.6880000000000006</v>
      </c>
      <c r="P958" s="3">
        <v>18.96</v>
      </c>
      <c r="Q958" s="3">
        <v>2</v>
      </c>
      <c r="R958" s="3">
        <v>7.5839999999999996</v>
      </c>
      <c r="S958" s="11">
        <f t="shared" si="103"/>
        <v>606.72</v>
      </c>
      <c r="T958" t="str">
        <f t="shared" si="104"/>
        <v>PROFIT</v>
      </c>
    </row>
    <row r="959" spans="1:20" x14ac:dyDescent="0.25">
      <c r="A959" s="1" t="s">
        <v>1233</v>
      </c>
      <c r="B959" s="9" t="str">
        <f t="shared" si="99"/>
        <v>07/12/2011</v>
      </c>
      <c r="C959" s="9" t="s">
        <v>4204</v>
      </c>
      <c r="D959" s="10" t="str">
        <f t="shared" si="100"/>
        <v>2011</v>
      </c>
      <c r="E959" s="10" t="str">
        <f t="shared" si="105"/>
        <v>July</v>
      </c>
      <c r="F959" s="2">
        <v>40736</v>
      </c>
      <c r="G959" s="2">
        <v>40742</v>
      </c>
      <c r="H959" s="9" t="str">
        <f t="shared" si="101"/>
        <v>Delay</v>
      </c>
      <c r="I959" s="1" t="s">
        <v>3421</v>
      </c>
      <c r="J959" s="1" t="s">
        <v>3133</v>
      </c>
      <c r="K959" s="1" t="s">
        <v>3136</v>
      </c>
      <c r="L959" s="1" t="s">
        <v>3137</v>
      </c>
      <c r="M959" s="1" t="s">
        <v>72</v>
      </c>
      <c r="N959" s="1" t="s">
        <v>1234</v>
      </c>
      <c r="O959" s="3">
        <f t="shared" si="102"/>
        <v>27.320799999999998</v>
      </c>
      <c r="P959" s="3">
        <v>123.136</v>
      </c>
      <c r="Q959" s="3">
        <v>4</v>
      </c>
      <c r="R959" s="3">
        <v>13.8528</v>
      </c>
      <c r="S959" s="11">
        <f t="shared" si="103"/>
        <v>1108.2239999999999</v>
      </c>
      <c r="T959" t="str">
        <f t="shared" si="104"/>
        <v>PROFIT</v>
      </c>
    </row>
    <row r="960" spans="1:20" x14ac:dyDescent="0.25">
      <c r="A960" s="1" t="s">
        <v>1233</v>
      </c>
      <c r="B960" s="9" t="str">
        <f t="shared" si="99"/>
        <v>07/12/2011</v>
      </c>
      <c r="C960" s="9" t="s">
        <v>4204</v>
      </c>
      <c r="D960" s="10" t="str">
        <f t="shared" si="100"/>
        <v>2011</v>
      </c>
      <c r="E960" s="10" t="str">
        <f t="shared" si="105"/>
        <v>July</v>
      </c>
      <c r="F960" s="2">
        <v>40736</v>
      </c>
      <c r="G960" s="2">
        <v>40742</v>
      </c>
      <c r="H960" s="9" t="str">
        <f t="shared" si="101"/>
        <v>Delay</v>
      </c>
      <c r="I960" s="1" t="s">
        <v>3421</v>
      </c>
      <c r="J960" s="1" t="s">
        <v>3133</v>
      </c>
      <c r="K960" s="1" t="s">
        <v>3136</v>
      </c>
      <c r="L960" s="1" t="s">
        <v>3137</v>
      </c>
      <c r="M960" s="1" t="s">
        <v>18</v>
      </c>
      <c r="N960" s="1" t="s">
        <v>1235</v>
      </c>
      <c r="O960" s="3">
        <f t="shared" si="102"/>
        <v>1.8655999999999997</v>
      </c>
      <c r="P960" s="3">
        <v>11.263999999999999</v>
      </c>
      <c r="Q960" s="3">
        <v>4</v>
      </c>
      <c r="R960" s="3">
        <v>3.8016000000000001</v>
      </c>
      <c r="S960" s="11">
        <f t="shared" si="103"/>
        <v>304.12799999999999</v>
      </c>
      <c r="T960" t="str">
        <f t="shared" si="104"/>
        <v>PROFIT</v>
      </c>
    </row>
    <row r="961" spans="1:20" x14ac:dyDescent="0.25">
      <c r="A961" s="1" t="s">
        <v>1236</v>
      </c>
      <c r="B961" s="9" t="str">
        <f t="shared" si="99"/>
        <v>12/06/2011</v>
      </c>
      <c r="C961" s="9" t="s">
        <v>4728</v>
      </c>
      <c r="D961" s="10" t="str">
        <f t="shared" si="100"/>
        <v>2011</v>
      </c>
      <c r="E961" s="10" t="str">
        <f t="shared" si="105"/>
        <v>December</v>
      </c>
      <c r="F961" s="2">
        <v>40883</v>
      </c>
      <c r="G961" s="2">
        <v>40888</v>
      </c>
      <c r="H961" s="9" t="str">
        <f t="shared" si="101"/>
        <v>On Date</v>
      </c>
      <c r="I961" s="1" t="s">
        <v>3681</v>
      </c>
      <c r="J961" s="1" t="s">
        <v>3133</v>
      </c>
      <c r="K961" s="1" t="s">
        <v>3223</v>
      </c>
      <c r="L961" s="1" t="s">
        <v>3145</v>
      </c>
      <c r="M961" s="1" t="s">
        <v>28</v>
      </c>
      <c r="N961" s="1" t="s">
        <v>412</v>
      </c>
      <c r="O961" s="3">
        <f t="shared" si="102"/>
        <v>16.2498</v>
      </c>
      <c r="P961" s="3">
        <v>53.423999999999999</v>
      </c>
      <c r="Q961" s="3">
        <v>3</v>
      </c>
      <c r="R961" s="3">
        <v>4.6745999999999999</v>
      </c>
      <c r="S961" s="11">
        <f t="shared" si="103"/>
        <v>373.96799999999996</v>
      </c>
      <c r="T961" t="str">
        <f t="shared" si="104"/>
        <v>PROFIT</v>
      </c>
    </row>
    <row r="962" spans="1:20" x14ac:dyDescent="0.25">
      <c r="A962" s="1" t="s">
        <v>1236</v>
      </c>
      <c r="B962" s="9" t="str">
        <f t="shared" si="99"/>
        <v>12/06/2011</v>
      </c>
      <c r="C962" s="9" t="s">
        <v>4728</v>
      </c>
      <c r="D962" s="10" t="str">
        <f t="shared" si="100"/>
        <v>2011</v>
      </c>
      <c r="E962" s="10" t="str">
        <f t="shared" si="105"/>
        <v>December</v>
      </c>
      <c r="F962" s="2">
        <v>40883</v>
      </c>
      <c r="G962" s="2">
        <v>40888</v>
      </c>
      <c r="H962" s="9" t="str">
        <f t="shared" si="101"/>
        <v>On Date</v>
      </c>
      <c r="I962" s="1" t="s">
        <v>3681</v>
      </c>
      <c r="J962" s="1" t="s">
        <v>3133</v>
      </c>
      <c r="K962" s="1" t="s">
        <v>3223</v>
      </c>
      <c r="L962" s="1" t="s">
        <v>3145</v>
      </c>
      <c r="M962" s="1" t="s">
        <v>22</v>
      </c>
      <c r="N962" s="1" t="s">
        <v>1237</v>
      </c>
      <c r="O962" s="3">
        <f t="shared" si="102"/>
        <v>446.29380000000003</v>
      </c>
      <c r="P962" s="3">
        <v>275.49</v>
      </c>
      <c r="Q962" s="3">
        <v>1</v>
      </c>
      <c r="R962" s="3">
        <v>-170.8038</v>
      </c>
      <c r="S962" s="11">
        <f t="shared" si="103"/>
        <v>-13664.304</v>
      </c>
      <c r="T962" t="str">
        <f t="shared" si="104"/>
        <v>LOSS</v>
      </c>
    </row>
    <row r="963" spans="1:20" x14ac:dyDescent="0.25">
      <c r="A963" s="1" t="s">
        <v>1238</v>
      </c>
      <c r="B963" s="9" t="str">
        <f t="shared" ref="B963:B1026" si="106">TEXT(F963,"mm/dd/yyyy")</f>
        <v>02/21/2013</v>
      </c>
      <c r="C963" s="9" t="s">
        <v>4729</v>
      </c>
      <c r="D963" s="10" t="str">
        <f t="shared" ref="D963:D1026" si="107">RIGHT(C963,4)</f>
        <v>2013</v>
      </c>
      <c r="E963" s="10" t="str">
        <f t="shared" si="105"/>
        <v>February</v>
      </c>
      <c r="F963" s="2">
        <v>41326</v>
      </c>
      <c r="G963" s="2">
        <v>41331</v>
      </c>
      <c r="H963" s="9" t="str">
        <f t="shared" ref="H963:H1026" si="108">IF(_xlfn.DAYS(G963,F963)&lt;=5,"On Date","Delay")</f>
        <v>On Date</v>
      </c>
      <c r="I963" s="1" t="s">
        <v>3682</v>
      </c>
      <c r="J963" s="1" t="s">
        <v>3133</v>
      </c>
      <c r="K963" s="1" t="s">
        <v>3134</v>
      </c>
      <c r="L963" s="1" t="s">
        <v>3135</v>
      </c>
      <c r="M963" s="1" t="s">
        <v>38</v>
      </c>
      <c r="N963" s="1" t="s">
        <v>1239</v>
      </c>
      <c r="O963" s="3">
        <f t="shared" ref="O963:O1026" si="109">(P963/Q963)-(R963/Q963)</f>
        <v>12.210599999999999</v>
      </c>
      <c r="P963" s="3">
        <v>12.99</v>
      </c>
      <c r="Q963" s="3">
        <v>1</v>
      </c>
      <c r="R963" s="3">
        <v>0.77939999999999998</v>
      </c>
      <c r="S963" s="11">
        <f t="shared" ref="S963:S1026" si="110">R963*80</f>
        <v>62.351999999999997</v>
      </c>
      <c r="T963" t="str">
        <f t="shared" ref="T963:T1026" si="111">IF(S963:S4165&lt;0,"LOSS","PROFIT")</f>
        <v>PROFIT</v>
      </c>
    </row>
    <row r="964" spans="1:20" x14ac:dyDescent="0.25">
      <c r="A964" s="1" t="s">
        <v>1238</v>
      </c>
      <c r="B964" s="9" t="str">
        <f t="shared" si="106"/>
        <v>02/21/2013</v>
      </c>
      <c r="C964" s="9" t="s">
        <v>4729</v>
      </c>
      <c r="D964" s="10" t="str">
        <f t="shared" si="107"/>
        <v>2013</v>
      </c>
      <c r="E964" s="10" t="str">
        <f t="shared" si="105"/>
        <v>February</v>
      </c>
      <c r="F964" s="2">
        <v>41326</v>
      </c>
      <c r="G964" s="2">
        <v>41331</v>
      </c>
      <c r="H964" s="9" t="str">
        <f t="shared" si="108"/>
        <v>On Date</v>
      </c>
      <c r="I964" s="1" t="s">
        <v>3682</v>
      </c>
      <c r="J964" s="1" t="s">
        <v>3133</v>
      </c>
      <c r="K964" s="1" t="s">
        <v>3134</v>
      </c>
      <c r="L964" s="1" t="s">
        <v>3135</v>
      </c>
      <c r="M964" s="1" t="s">
        <v>18</v>
      </c>
      <c r="N964" s="1" t="s">
        <v>1220</v>
      </c>
      <c r="O964" s="3">
        <f t="shared" si="109"/>
        <v>3.0159999999999996</v>
      </c>
      <c r="P964" s="3">
        <v>18.559999999999999</v>
      </c>
      <c r="Q964" s="3">
        <v>4</v>
      </c>
      <c r="R964" s="3">
        <v>6.4960000000000004</v>
      </c>
      <c r="S964" s="11">
        <f t="shared" si="110"/>
        <v>519.68000000000006</v>
      </c>
      <c r="T964" t="str">
        <f t="shared" si="111"/>
        <v>PROFIT</v>
      </c>
    </row>
    <row r="965" spans="1:20" x14ac:dyDescent="0.25">
      <c r="A965" s="1" t="s">
        <v>1238</v>
      </c>
      <c r="B965" s="9" t="str">
        <f t="shared" si="106"/>
        <v>02/21/2013</v>
      </c>
      <c r="C965" s="9" t="s">
        <v>4729</v>
      </c>
      <c r="D965" s="10" t="str">
        <f t="shared" si="107"/>
        <v>2013</v>
      </c>
      <c r="E965" s="10" t="str">
        <f t="shared" si="105"/>
        <v>February</v>
      </c>
      <c r="F965" s="2">
        <v>41326</v>
      </c>
      <c r="G965" s="2">
        <v>41331</v>
      </c>
      <c r="H965" s="9" t="str">
        <f t="shared" si="108"/>
        <v>On Date</v>
      </c>
      <c r="I965" s="1" t="s">
        <v>3682</v>
      </c>
      <c r="J965" s="1" t="s">
        <v>3133</v>
      </c>
      <c r="K965" s="1" t="s">
        <v>3134</v>
      </c>
      <c r="L965" s="1" t="s">
        <v>3135</v>
      </c>
      <c r="M965" s="1" t="s">
        <v>28</v>
      </c>
      <c r="N965" s="1" t="s">
        <v>358</v>
      </c>
      <c r="O965" s="3">
        <f t="shared" si="109"/>
        <v>88.0334</v>
      </c>
      <c r="P965" s="3">
        <v>449.15</v>
      </c>
      <c r="Q965" s="3">
        <v>5</v>
      </c>
      <c r="R965" s="3">
        <v>8.9830000000000005</v>
      </c>
      <c r="S965" s="11">
        <f t="shared" si="110"/>
        <v>718.6400000000001</v>
      </c>
      <c r="T965" t="str">
        <f t="shared" si="111"/>
        <v>PROFIT</v>
      </c>
    </row>
    <row r="966" spans="1:20" x14ac:dyDescent="0.25">
      <c r="A966" s="1" t="s">
        <v>1238</v>
      </c>
      <c r="B966" s="9" t="str">
        <f t="shared" si="106"/>
        <v>02/21/2013</v>
      </c>
      <c r="C966" s="9" t="s">
        <v>4729</v>
      </c>
      <c r="D966" s="10" t="str">
        <f t="shared" si="107"/>
        <v>2013</v>
      </c>
      <c r="E966" s="10" t="str">
        <f t="shared" si="105"/>
        <v>February</v>
      </c>
      <c r="F966" s="2">
        <v>41326</v>
      </c>
      <c r="G966" s="2">
        <v>41331</v>
      </c>
      <c r="H966" s="9" t="str">
        <f t="shared" si="108"/>
        <v>On Date</v>
      </c>
      <c r="I966" s="1" t="s">
        <v>3682</v>
      </c>
      <c r="J966" s="1" t="s">
        <v>3133</v>
      </c>
      <c r="K966" s="1" t="s">
        <v>3134</v>
      </c>
      <c r="L966" s="1" t="s">
        <v>3135</v>
      </c>
      <c r="M966" s="1" t="s">
        <v>18</v>
      </c>
      <c r="N966" s="1" t="s">
        <v>1240</v>
      </c>
      <c r="O966" s="3">
        <f t="shared" si="109"/>
        <v>2.9016000000000002</v>
      </c>
      <c r="P966" s="3">
        <v>31.248000000000001</v>
      </c>
      <c r="Q966" s="3">
        <v>7</v>
      </c>
      <c r="R966" s="3">
        <v>10.9368</v>
      </c>
      <c r="S966" s="11">
        <f t="shared" si="110"/>
        <v>874.94399999999996</v>
      </c>
      <c r="T966" t="str">
        <f t="shared" si="111"/>
        <v>PROFIT</v>
      </c>
    </row>
    <row r="967" spans="1:20" x14ac:dyDescent="0.25">
      <c r="A967" s="1" t="s">
        <v>1241</v>
      </c>
      <c r="B967" s="9" t="str">
        <f t="shared" si="106"/>
        <v>09/10/2013</v>
      </c>
      <c r="C967" s="9" t="s">
        <v>4730</v>
      </c>
      <c r="D967" s="10" t="str">
        <f t="shared" si="107"/>
        <v>2013</v>
      </c>
      <c r="E967" s="10" t="str">
        <f t="shared" si="105"/>
        <v>September</v>
      </c>
      <c r="F967" s="2">
        <v>41527</v>
      </c>
      <c r="G967" s="2">
        <v>41531</v>
      </c>
      <c r="H967" s="9" t="str">
        <f t="shared" si="108"/>
        <v>On Date</v>
      </c>
      <c r="I967" s="1" t="s">
        <v>3402</v>
      </c>
      <c r="J967" s="1" t="s">
        <v>3133</v>
      </c>
      <c r="K967" s="1" t="s">
        <v>3230</v>
      </c>
      <c r="L967" s="1" t="s">
        <v>3135</v>
      </c>
      <c r="M967" s="1" t="s">
        <v>18</v>
      </c>
      <c r="N967" s="1" t="s">
        <v>1242</v>
      </c>
      <c r="O967" s="3">
        <f t="shared" si="109"/>
        <v>9.1690000000000005</v>
      </c>
      <c r="P967" s="3">
        <v>55.36</v>
      </c>
      <c r="Q967" s="3">
        <v>4</v>
      </c>
      <c r="R967" s="3">
        <v>18.684000000000001</v>
      </c>
      <c r="S967" s="11">
        <f t="shared" si="110"/>
        <v>1494.72</v>
      </c>
      <c r="T967" t="str">
        <f t="shared" si="111"/>
        <v>PROFIT</v>
      </c>
    </row>
    <row r="968" spans="1:20" x14ac:dyDescent="0.25">
      <c r="A968" s="1" t="s">
        <v>1243</v>
      </c>
      <c r="B968" s="9" t="str">
        <f t="shared" si="106"/>
        <v>07/14/2011</v>
      </c>
      <c r="C968" s="9" t="s">
        <v>4183</v>
      </c>
      <c r="D968" s="10" t="str">
        <f t="shared" si="107"/>
        <v>2011</v>
      </c>
      <c r="E968" s="10" t="str">
        <f t="shared" si="105"/>
        <v>July</v>
      </c>
      <c r="F968" s="2">
        <v>40738</v>
      </c>
      <c r="G968" s="2">
        <v>40745</v>
      </c>
      <c r="H968" s="9" t="str">
        <f t="shared" si="108"/>
        <v>Delay</v>
      </c>
      <c r="I968" s="1" t="s">
        <v>3372</v>
      </c>
      <c r="J968" s="1" t="s">
        <v>3133</v>
      </c>
      <c r="K968" s="1" t="s">
        <v>3148</v>
      </c>
      <c r="L968" s="1" t="s">
        <v>3143</v>
      </c>
      <c r="M968" s="1" t="s">
        <v>28</v>
      </c>
      <c r="N968" s="1" t="s">
        <v>1244</v>
      </c>
      <c r="O968" s="3">
        <f t="shared" si="109"/>
        <v>9.9258000000000006</v>
      </c>
      <c r="P968" s="3">
        <v>55.92</v>
      </c>
      <c r="Q968" s="3">
        <v>5</v>
      </c>
      <c r="R968" s="3">
        <v>6.2910000000000004</v>
      </c>
      <c r="S968" s="11">
        <f t="shared" si="110"/>
        <v>503.28000000000003</v>
      </c>
      <c r="T968" t="str">
        <f t="shared" si="111"/>
        <v>PROFIT</v>
      </c>
    </row>
    <row r="969" spans="1:20" x14ac:dyDescent="0.25">
      <c r="A969" s="1" t="s">
        <v>1245</v>
      </c>
      <c r="B969" s="9" t="str">
        <f t="shared" si="106"/>
        <v>10/24/2011</v>
      </c>
      <c r="C969" s="9" t="s">
        <v>4731</v>
      </c>
      <c r="D969" s="10" t="str">
        <f t="shared" si="107"/>
        <v>2011</v>
      </c>
      <c r="E969" s="10" t="str">
        <f t="shared" si="105"/>
        <v>October</v>
      </c>
      <c r="F969" s="2">
        <v>40840</v>
      </c>
      <c r="G969" s="2">
        <v>40845</v>
      </c>
      <c r="H969" s="9" t="str">
        <f t="shared" si="108"/>
        <v>On Date</v>
      </c>
      <c r="I969" s="1" t="s">
        <v>3387</v>
      </c>
      <c r="J969" s="1" t="s">
        <v>3133</v>
      </c>
      <c r="K969" s="1" t="s">
        <v>3229</v>
      </c>
      <c r="L969" s="1" t="s">
        <v>3135</v>
      </c>
      <c r="M969" s="1" t="s">
        <v>18</v>
      </c>
      <c r="N969" s="1" t="s">
        <v>1246</v>
      </c>
      <c r="O969" s="3">
        <f t="shared" si="109"/>
        <v>7.7111999999999998</v>
      </c>
      <c r="P969" s="3">
        <v>34.271999999999998</v>
      </c>
      <c r="Q969" s="3">
        <v>3</v>
      </c>
      <c r="R969" s="3">
        <v>11.138400000000001</v>
      </c>
      <c r="S969" s="11">
        <f t="shared" si="110"/>
        <v>891.07200000000012</v>
      </c>
      <c r="T969" t="str">
        <f t="shared" si="111"/>
        <v>PROFIT</v>
      </c>
    </row>
    <row r="970" spans="1:20" x14ac:dyDescent="0.25">
      <c r="A970" s="1" t="s">
        <v>1247</v>
      </c>
      <c r="B970" s="9" t="str">
        <f t="shared" si="106"/>
        <v>04/18/2014</v>
      </c>
      <c r="C970" s="9" t="s">
        <v>4497</v>
      </c>
      <c r="D970" s="10" t="str">
        <f t="shared" si="107"/>
        <v>2014</v>
      </c>
      <c r="E970" s="10" t="str">
        <f t="shared" si="105"/>
        <v>April</v>
      </c>
      <c r="F970" s="2">
        <v>41747</v>
      </c>
      <c r="G970" s="2">
        <v>41753</v>
      </c>
      <c r="H970" s="9" t="str">
        <f t="shared" si="108"/>
        <v>Delay</v>
      </c>
      <c r="I970" s="1" t="s">
        <v>3683</v>
      </c>
      <c r="J970" s="1" t="s">
        <v>3133</v>
      </c>
      <c r="K970" s="1" t="s">
        <v>3172</v>
      </c>
      <c r="L970" s="1" t="s">
        <v>3147</v>
      </c>
      <c r="M970" s="1" t="s">
        <v>18</v>
      </c>
      <c r="N970" s="1" t="s">
        <v>1248</v>
      </c>
      <c r="O970" s="3">
        <f t="shared" si="109"/>
        <v>4.2506000000000004</v>
      </c>
      <c r="P970" s="3">
        <v>12.03</v>
      </c>
      <c r="Q970" s="3">
        <v>5</v>
      </c>
      <c r="R970" s="3">
        <v>-9.2230000000000008</v>
      </c>
      <c r="S970" s="11">
        <f t="shared" si="110"/>
        <v>-737.84</v>
      </c>
      <c r="T970" t="str">
        <f t="shared" si="111"/>
        <v>LOSS</v>
      </c>
    </row>
    <row r="971" spans="1:20" x14ac:dyDescent="0.25">
      <c r="A971" s="1" t="s">
        <v>1247</v>
      </c>
      <c r="B971" s="9" t="str">
        <f t="shared" si="106"/>
        <v>04/18/2014</v>
      </c>
      <c r="C971" s="9" t="s">
        <v>4497</v>
      </c>
      <c r="D971" s="10" t="str">
        <f t="shared" si="107"/>
        <v>2014</v>
      </c>
      <c r="E971" s="10" t="str">
        <f t="shared" si="105"/>
        <v>April</v>
      </c>
      <c r="F971" s="2">
        <v>41747</v>
      </c>
      <c r="G971" s="2">
        <v>41753</v>
      </c>
      <c r="H971" s="9" t="str">
        <f t="shared" si="108"/>
        <v>Delay</v>
      </c>
      <c r="I971" s="1" t="s">
        <v>3683</v>
      </c>
      <c r="J971" s="1" t="s">
        <v>3133</v>
      </c>
      <c r="K971" s="1" t="s">
        <v>3172</v>
      </c>
      <c r="L971" s="1" t="s">
        <v>3147</v>
      </c>
      <c r="M971" s="1" t="s">
        <v>510</v>
      </c>
      <c r="N971" s="1" t="s">
        <v>1249</v>
      </c>
      <c r="O971" s="3">
        <f t="shared" si="109"/>
        <v>1189.9929999999999</v>
      </c>
      <c r="P971" s="3">
        <v>2549.9850000000001</v>
      </c>
      <c r="Q971" s="3">
        <v>5</v>
      </c>
      <c r="R971" s="3">
        <v>-3399.98</v>
      </c>
      <c r="S971" s="11">
        <f t="shared" si="110"/>
        <v>-271998.40000000002</v>
      </c>
      <c r="T971" t="str">
        <f t="shared" si="111"/>
        <v>LOSS</v>
      </c>
    </row>
    <row r="972" spans="1:20" x14ac:dyDescent="0.25">
      <c r="A972" s="1" t="s">
        <v>1247</v>
      </c>
      <c r="B972" s="9" t="str">
        <f t="shared" si="106"/>
        <v>04/18/2014</v>
      </c>
      <c r="C972" s="9" t="s">
        <v>4497</v>
      </c>
      <c r="D972" s="10" t="str">
        <f t="shared" si="107"/>
        <v>2014</v>
      </c>
      <c r="E972" s="10" t="str">
        <f t="shared" ref="E972:E1035" si="112">TEXT(B972,"mmmm")</f>
        <v>April</v>
      </c>
      <c r="F972" s="2">
        <v>41747</v>
      </c>
      <c r="G972" s="2">
        <v>41753</v>
      </c>
      <c r="H972" s="9" t="str">
        <f t="shared" si="108"/>
        <v>Delay</v>
      </c>
      <c r="I972" s="1" t="s">
        <v>3683</v>
      </c>
      <c r="J972" s="1" t="s">
        <v>3133</v>
      </c>
      <c r="K972" s="1" t="s">
        <v>3172</v>
      </c>
      <c r="L972" s="1" t="s">
        <v>3147</v>
      </c>
      <c r="M972" s="1" t="s">
        <v>18</v>
      </c>
      <c r="N972" s="1" t="s">
        <v>1250</v>
      </c>
      <c r="O972" s="3">
        <f t="shared" si="109"/>
        <v>18.7148</v>
      </c>
      <c r="P972" s="3">
        <v>21.594000000000001</v>
      </c>
      <c r="Q972" s="3">
        <v>2</v>
      </c>
      <c r="R972" s="3">
        <v>-15.835599999999999</v>
      </c>
      <c r="S972" s="11">
        <f t="shared" si="110"/>
        <v>-1266.848</v>
      </c>
      <c r="T972" t="str">
        <f t="shared" si="111"/>
        <v>LOSS</v>
      </c>
    </row>
    <row r="973" spans="1:20" x14ac:dyDescent="0.25">
      <c r="A973" s="1" t="s">
        <v>1247</v>
      </c>
      <c r="B973" s="9" t="str">
        <f t="shared" si="106"/>
        <v>04/18/2014</v>
      </c>
      <c r="C973" s="9" t="s">
        <v>4497</v>
      </c>
      <c r="D973" s="10" t="str">
        <f t="shared" si="107"/>
        <v>2014</v>
      </c>
      <c r="E973" s="10" t="str">
        <f t="shared" si="112"/>
        <v>April</v>
      </c>
      <c r="F973" s="2">
        <v>41747</v>
      </c>
      <c r="G973" s="2">
        <v>41753</v>
      </c>
      <c r="H973" s="9" t="str">
        <f t="shared" si="108"/>
        <v>Delay</v>
      </c>
      <c r="I973" s="1" t="s">
        <v>3683</v>
      </c>
      <c r="J973" s="1" t="s">
        <v>3133</v>
      </c>
      <c r="K973" s="1" t="s">
        <v>3172</v>
      </c>
      <c r="L973" s="1" t="s">
        <v>3147</v>
      </c>
      <c r="M973" s="1" t="s">
        <v>18</v>
      </c>
      <c r="N973" s="1" t="s">
        <v>342</v>
      </c>
      <c r="O973" s="3">
        <f t="shared" si="109"/>
        <v>2.5895999999999999</v>
      </c>
      <c r="P973" s="3">
        <v>8.9640000000000004</v>
      </c>
      <c r="Q973" s="3">
        <v>6</v>
      </c>
      <c r="R973" s="3">
        <v>-6.5735999999999999</v>
      </c>
      <c r="S973" s="11">
        <f t="shared" si="110"/>
        <v>-525.88800000000003</v>
      </c>
      <c r="T973" t="str">
        <f t="shared" si="111"/>
        <v>LOSS</v>
      </c>
    </row>
    <row r="974" spans="1:20" x14ac:dyDescent="0.25">
      <c r="A974" s="1" t="s">
        <v>1247</v>
      </c>
      <c r="B974" s="9" t="str">
        <f t="shared" si="106"/>
        <v>04/18/2014</v>
      </c>
      <c r="C974" s="9" t="s">
        <v>4497</v>
      </c>
      <c r="D974" s="10" t="str">
        <f t="shared" si="107"/>
        <v>2014</v>
      </c>
      <c r="E974" s="10" t="str">
        <f t="shared" si="112"/>
        <v>April</v>
      </c>
      <c r="F974" s="2">
        <v>41747</v>
      </c>
      <c r="G974" s="2">
        <v>41753</v>
      </c>
      <c r="H974" s="9" t="str">
        <f t="shared" si="108"/>
        <v>Delay</v>
      </c>
      <c r="I974" s="1" t="s">
        <v>3683</v>
      </c>
      <c r="J974" s="1" t="s">
        <v>3133</v>
      </c>
      <c r="K974" s="1" t="s">
        <v>3172</v>
      </c>
      <c r="L974" s="1" t="s">
        <v>3147</v>
      </c>
      <c r="M974" s="1" t="s">
        <v>45</v>
      </c>
      <c r="N974" s="1" t="s">
        <v>305</v>
      </c>
      <c r="O974" s="3">
        <f t="shared" si="109"/>
        <v>3.3696000000000002</v>
      </c>
      <c r="P974" s="3">
        <v>20.736000000000001</v>
      </c>
      <c r="Q974" s="3">
        <v>4</v>
      </c>
      <c r="R974" s="3">
        <v>7.2576000000000001</v>
      </c>
      <c r="S974" s="11">
        <f t="shared" si="110"/>
        <v>580.60799999999995</v>
      </c>
      <c r="T974" t="str">
        <f t="shared" si="111"/>
        <v>PROFIT</v>
      </c>
    </row>
    <row r="975" spans="1:20" x14ac:dyDescent="0.25">
      <c r="A975" s="1" t="s">
        <v>1251</v>
      </c>
      <c r="B975" s="9" t="str">
        <f t="shared" si="106"/>
        <v>11/08/2012</v>
      </c>
      <c r="C975" s="9" t="s">
        <v>4425</v>
      </c>
      <c r="D975" s="10" t="str">
        <f t="shared" si="107"/>
        <v>2012</v>
      </c>
      <c r="E975" s="10" t="str">
        <f t="shared" si="112"/>
        <v>November</v>
      </c>
      <c r="F975" s="2">
        <v>41221</v>
      </c>
      <c r="G975" s="2">
        <v>41227</v>
      </c>
      <c r="H975" s="9" t="str">
        <f t="shared" si="108"/>
        <v>Delay</v>
      </c>
      <c r="I975" s="1" t="s">
        <v>3375</v>
      </c>
      <c r="J975" s="1" t="s">
        <v>3133</v>
      </c>
      <c r="K975" s="1" t="s">
        <v>3138</v>
      </c>
      <c r="L975" s="1" t="s">
        <v>3139</v>
      </c>
      <c r="M975" s="1" t="s">
        <v>79</v>
      </c>
      <c r="N975" s="1" t="s">
        <v>1252</v>
      </c>
      <c r="O975" s="3">
        <f t="shared" si="109"/>
        <v>1.6128</v>
      </c>
      <c r="P975" s="3">
        <v>5.04</v>
      </c>
      <c r="Q975" s="3">
        <v>3</v>
      </c>
      <c r="R975" s="3">
        <v>0.2016</v>
      </c>
      <c r="S975" s="11">
        <f t="shared" si="110"/>
        <v>16.128</v>
      </c>
      <c r="T975" t="str">
        <f t="shared" si="111"/>
        <v>PROFIT</v>
      </c>
    </row>
    <row r="976" spans="1:20" x14ac:dyDescent="0.25">
      <c r="A976" s="1" t="s">
        <v>1251</v>
      </c>
      <c r="B976" s="9" t="str">
        <f t="shared" si="106"/>
        <v>11/08/2012</v>
      </c>
      <c r="C976" s="9" t="s">
        <v>4425</v>
      </c>
      <c r="D976" s="10" t="str">
        <f t="shared" si="107"/>
        <v>2012</v>
      </c>
      <c r="E976" s="10" t="str">
        <f t="shared" si="112"/>
        <v>November</v>
      </c>
      <c r="F976" s="2">
        <v>41221</v>
      </c>
      <c r="G976" s="2">
        <v>41227</v>
      </c>
      <c r="H976" s="9" t="str">
        <f t="shared" si="108"/>
        <v>Delay</v>
      </c>
      <c r="I976" s="1" t="s">
        <v>3375</v>
      </c>
      <c r="J976" s="1" t="s">
        <v>3133</v>
      </c>
      <c r="K976" s="1" t="s">
        <v>3138</v>
      </c>
      <c r="L976" s="1" t="s">
        <v>3139</v>
      </c>
      <c r="M976" s="1" t="s">
        <v>45</v>
      </c>
      <c r="N976" s="1" t="s">
        <v>937</v>
      </c>
      <c r="O976" s="3">
        <f t="shared" si="109"/>
        <v>17.039000000000001</v>
      </c>
      <c r="P976" s="3">
        <v>92.94</v>
      </c>
      <c r="Q976" s="3">
        <v>3</v>
      </c>
      <c r="R976" s="3">
        <v>41.823</v>
      </c>
      <c r="S976" s="11">
        <f t="shared" si="110"/>
        <v>3345.84</v>
      </c>
      <c r="T976" t="str">
        <f t="shared" si="111"/>
        <v>PROFIT</v>
      </c>
    </row>
    <row r="977" spans="1:20" x14ac:dyDescent="0.25">
      <c r="A977" s="1" t="s">
        <v>1251</v>
      </c>
      <c r="B977" s="9" t="str">
        <f t="shared" si="106"/>
        <v>11/08/2012</v>
      </c>
      <c r="C977" s="9" t="s">
        <v>4425</v>
      </c>
      <c r="D977" s="10" t="str">
        <f t="shared" si="107"/>
        <v>2012</v>
      </c>
      <c r="E977" s="10" t="str">
        <f t="shared" si="112"/>
        <v>November</v>
      </c>
      <c r="F977" s="2">
        <v>41221</v>
      </c>
      <c r="G977" s="2">
        <v>41227</v>
      </c>
      <c r="H977" s="9" t="str">
        <f t="shared" si="108"/>
        <v>Delay</v>
      </c>
      <c r="I977" s="1" t="s">
        <v>3375</v>
      </c>
      <c r="J977" s="1" t="s">
        <v>3133</v>
      </c>
      <c r="K977" s="1" t="s">
        <v>3138</v>
      </c>
      <c r="L977" s="1" t="s">
        <v>3139</v>
      </c>
      <c r="M977" s="1" t="s">
        <v>12</v>
      </c>
      <c r="N977" s="1" t="s">
        <v>377</v>
      </c>
      <c r="O977" s="3">
        <f t="shared" si="109"/>
        <v>14.894100000000002</v>
      </c>
      <c r="P977" s="3">
        <v>66.69</v>
      </c>
      <c r="Q977" s="3">
        <v>3</v>
      </c>
      <c r="R977" s="3">
        <v>22.0077</v>
      </c>
      <c r="S977" s="11">
        <f t="shared" si="110"/>
        <v>1760.616</v>
      </c>
      <c r="T977" t="str">
        <f t="shared" si="111"/>
        <v>PROFIT</v>
      </c>
    </row>
    <row r="978" spans="1:20" x14ac:dyDescent="0.25">
      <c r="A978" s="1" t="s">
        <v>1251</v>
      </c>
      <c r="B978" s="9" t="str">
        <f t="shared" si="106"/>
        <v>11/08/2012</v>
      </c>
      <c r="C978" s="9" t="s">
        <v>4425</v>
      </c>
      <c r="D978" s="10" t="str">
        <f t="shared" si="107"/>
        <v>2012</v>
      </c>
      <c r="E978" s="10" t="str">
        <f t="shared" si="112"/>
        <v>November</v>
      </c>
      <c r="F978" s="2">
        <v>41221</v>
      </c>
      <c r="G978" s="2">
        <v>41227</v>
      </c>
      <c r="H978" s="9" t="str">
        <f t="shared" si="108"/>
        <v>Delay</v>
      </c>
      <c r="I978" s="1" t="s">
        <v>3375</v>
      </c>
      <c r="J978" s="1" t="s">
        <v>3133</v>
      </c>
      <c r="K978" s="1" t="s">
        <v>3138</v>
      </c>
      <c r="L978" s="1" t="s">
        <v>3139</v>
      </c>
      <c r="M978" s="1" t="s">
        <v>18</v>
      </c>
      <c r="N978" s="1" t="s">
        <v>627</v>
      </c>
      <c r="O978" s="3">
        <f t="shared" si="109"/>
        <v>12.606000000000002</v>
      </c>
      <c r="P978" s="3">
        <v>91.68</v>
      </c>
      <c r="Q978" s="3">
        <v>5</v>
      </c>
      <c r="R978" s="3">
        <v>28.65</v>
      </c>
      <c r="S978" s="11">
        <f t="shared" si="110"/>
        <v>2292</v>
      </c>
      <c r="T978" t="str">
        <f t="shared" si="111"/>
        <v>PROFIT</v>
      </c>
    </row>
    <row r="979" spans="1:20" x14ac:dyDescent="0.25">
      <c r="A979" s="1" t="s">
        <v>1253</v>
      </c>
      <c r="B979" s="9" t="str">
        <f t="shared" si="106"/>
        <v>08/24/2011</v>
      </c>
      <c r="C979" s="9" t="s">
        <v>4271</v>
      </c>
      <c r="D979" s="10" t="str">
        <f t="shared" si="107"/>
        <v>2011</v>
      </c>
      <c r="E979" s="10" t="str">
        <f t="shared" si="112"/>
        <v>August</v>
      </c>
      <c r="F979" s="2">
        <v>40779</v>
      </c>
      <c r="G979" s="2">
        <v>40779</v>
      </c>
      <c r="H979" s="9" t="str">
        <f t="shared" si="108"/>
        <v>On Date</v>
      </c>
      <c r="I979" s="1" t="s">
        <v>3537</v>
      </c>
      <c r="J979" s="1" t="s">
        <v>3133</v>
      </c>
      <c r="K979" s="1" t="s">
        <v>3249</v>
      </c>
      <c r="L979" s="1" t="s">
        <v>3177</v>
      </c>
      <c r="M979" s="1" t="s">
        <v>18</v>
      </c>
      <c r="N979" s="1" t="s">
        <v>1254</v>
      </c>
      <c r="O979" s="3">
        <f t="shared" si="109"/>
        <v>2.7972000000000001</v>
      </c>
      <c r="P979" s="3">
        <v>8.2880000000000003</v>
      </c>
      <c r="Q979" s="3">
        <v>2</v>
      </c>
      <c r="R979" s="3">
        <v>2.6936</v>
      </c>
      <c r="S979" s="11">
        <f t="shared" si="110"/>
        <v>215.488</v>
      </c>
      <c r="T979" t="str">
        <f t="shared" si="111"/>
        <v>PROFIT</v>
      </c>
    </row>
    <row r="980" spans="1:20" x14ac:dyDescent="0.25">
      <c r="A980" s="1" t="s">
        <v>1255</v>
      </c>
      <c r="B980" s="9" t="str">
        <f t="shared" si="106"/>
        <v>03/25/2013</v>
      </c>
      <c r="C980" s="9" t="s">
        <v>4493</v>
      </c>
      <c r="D980" s="10" t="str">
        <f t="shared" si="107"/>
        <v>2013</v>
      </c>
      <c r="E980" s="10" t="str">
        <f t="shared" si="112"/>
        <v>March</v>
      </c>
      <c r="F980" s="2">
        <v>41358</v>
      </c>
      <c r="G980" s="2">
        <v>41362</v>
      </c>
      <c r="H980" s="9" t="str">
        <f t="shared" si="108"/>
        <v>On Date</v>
      </c>
      <c r="I980" s="1" t="s">
        <v>3684</v>
      </c>
      <c r="J980" s="1" t="s">
        <v>3133</v>
      </c>
      <c r="K980" s="1" t="s">
        <v>3250</v>
      </c>
      <c r="L980" s="1" t="s">
        <v>3145</v>
      </c>
      <c r="M980" s="1" t="s">
        <v>16</v>
      </c>
      <c r="N980" s="1" t="s">
        <v>1256</v>
      </c>
      <c r="O980" s="3">
        <f t="shared" si="109"/>
        <v>94.492500000000007</v>
      </c>
      <c r="P980" s="3">
        <v>403.16800000000001</v>
      </c>
      <c r="Q980" s="3">
        <v>4</v>
      </c>
      <c r="R980" s="3">
        <v>25.198</v>
      </c>
      <c r="S980" s="11">
        <f t="shared" si="110"/>
        <v>2015.8400000000001</v>
      </c>
      <c r="T980" t="str">
        <f t="shared" si="111"/>
        <v>PROFIT</v>
      </c>
    </row>
    <row r="981" spans="1:20" x14ac:dyDescent="0.25">
      <c r="A981" s="1" t="s">
        <v>1257</v>
      </c>
      <c r="B981" s="9" t="str">
        <f t="shared" si="106"/>
        <v>11/22/2013</v>
      </c>
      <c r="C981" s="9" t="s">
        <v>4200</v>
      </c>
      <c r="D981" s="10" t="str">
        <f t="shared" si="107"/>
        <v>2013</v>
      </c>
      <c r="E981" s="10" t="str">
        <f t="shared" si="112"/>
        <v>November</v>
      </c>
      <c r="F981" s="2">
        <v>41600</v>
      </c>
      <c r="G981" s="2">
        <v>41605</v>
      </c>
      <c r="H981" s="9" t="str">
        <f t="shared" si="108"/>
        <v>On Date</v>
      </c>
      <c r="I981" s="1" t="s">
        <v>3482</v>
      </c>
      <c r="J981" s="1" t="s">
        <v>3133</v>
      </c>
      <c r="K981" s="1" t="s">
        <v>3250</v>
      </c>
      <c r="L981" s="1" t="s">
        <v>3145</v>
      </c>
      <c r="M981" s="1" t="s">
        <v>72</v>
      </c>
      <c r="N981" s="1" t="s">
        <v>876</v>
      </c>
      <c r="O981" s="3">
        <f t="shared" si="109"/>
        <v>51.832999999999998</v>
      </c>
      <c r="P981" s="3">
        <v>195.136</v>
      </c>
      <c r="Q981" s="3">
        <v>4</v>
      </c>
      <c r="R981" s="3">
        <v>-12.196</v>
      </c>
      <c r="S981" s="11">
        <f t="shared" si="110"/>
        <v>-975.68</v>
      </c>
      <c r="T981" t="str">
        <f t="shared" si="111"/>
        <v>LOSS</v>
      </c>
    </row>
    <row r="982" spans="1:20" x14ac:dyDescent="0.25">
      <c r="A982" s="1" t="s">
        <v>1258</v>
      </c>
      <c r="B982" s="9" t="str">
        <f t="shared" si="106"/>
        <v>10/04/2014</v>
      </c>
      <c r="C982" s="9" t="s">
        <v>4412</v>
      </c>
      <c r="D982" s="10" t="str">
        <f t="shared" si="107"/>
        <v>2014</v>
      </c>
      <c r="E982" s="10" t="str">
        <f t="shared" si="112"/>
        <v>October</v>
      </c>
      <c r="F982" s="2">
        <v>41916</v>
      </c>
      <c r="G982" s="2">
        <v>41921</v>
      </c>
      <c r="H982" s="9" t="str">
        <f t="shared" si="108"/>
        <v>On Date</v>
      </c>
      <c r="I982" s="1" t="s">
        <v>3685</v>
      </c>
      <c r="J982" s="1" t="s">
        <v>3133</v>
      </c>
      <c r="K982" s="1" t="s">
        <v>3150</v>
      </c>
      <c r="L982" s="1" t="s">
        <v>3135</v>
      </c>
      <c r="M982" s="1" t="s">
        <v>22</v>
      </c>
      <c r="N982" s="1" t="s">
        <v>1259</v>
      </c>
      <c r="O982" s="3">
        <f t="shared" si="109"/>
        <v>59.237100000000005</v>
      </c>
      <c r="P982" s="3">
        <v>171.28800000000001</v>
      </c>
      <c r="Q982" s="3">
        <v>3</v>
      </c>
      <c r="R982" s="3">
        <v>-6.4233000000000002</v>
      </c>
      <c r="S982" s="11">
        <f t="shared" si="110"/>
        <v>-513.86400000000003</v>
      </c>
      <c r="T982" t="str">
        <f t="shared" si="111"/>
        <v>LOSS</v>
      </c>
    </row>
    <row r="983" spans="1:20" x14ac:dyDescent="0.25">
      <c r="A983" s="1" t="s">
        <v>1260</v>
      </c>
      <c r="B983" s="9" t="str">
        <f t="shared" si="106"/>
        <v>09/12/2014</v>
      </c>
      <c r="C983" s="9" t="s">
        <v>4152</v>
      </c>
      <c r="D983" s="10" t="str">
        <f t="shared" si="107"/>
        <v>2014</v>
      </c>
      <c r="E983" s="10" t="str">
        <f t="shared" si="112"/>
        <v>September</v>
      </c>
      <c r="F983" s="2">
        <v>41894</v>
      </c>
      <c r="G983" s="2">
        <v>41895</v>
      </c>
      <c r="H983" s="9" t="str">
        <f t="shared" si="108"/>
        <v>On Date</v>
      </c>
      <c r="I983" s="1" t="s">
        <v>3590</v>
      </c>
      <c r="J983" s="1" t="s">
        <v>3133</v>
      </c>
      <c r="K983" s="1" t="s">
        <v>3164</v>
      </c>
      <c r="L983" s="1" t="s">
        <v>3135</v>
      </c>
      <c r="M983" s="1" t="s">
        <v>45</v>
      </c>
      <c r="N983" s="1" t="s">
        <v>558</v>
      </c>
      <c r="O983" s="3">
        <f t="shared" si="109"/>
        <v>3.3696000000000006</v>
      </c>
      <c r="P983" s="3">
        <v>12.96</v>
      </c>
      <c r="Q983" s="3">
        <v>2</v>
      </c>
      <c r="R983" s="3">
        <v>6.2207999999999997</v>
      </c>
      <c r="S983" s="11">
        <f t="shared" si="110"/>
        <v>497.66399999999999</v>
      </c>
      <c r="T983" t="str">
        <f t="shared" si="111"/>
        <v>PROFIT</v>
      </c>
    </row>
    <row r="984" spans="1:20" x14ac:dyDescent="0.25">
      <c r="A984" s="1" t="s">
        <v>1260</v>
      </c>
      <c r="B984" s="9" t="str">
        <f t="shared" si="106"/>
        <v>09/12/2014</v>
      </c>
      <c r="C984" s="9" t="s">
        <v>4152</v>
      </c>
      <c r="D984" s="10" t="str">
        <f t="shared" si="107"/>
        <v>2014</v>
      </c>
      <c r="E984" s="10" t="str">
        <f t="shared" si="112"/>
        <v>September</v>
      </c>
      <c r="F984" s="2">
        <v>41894</v>
      </c>
      <c r="G984" s="2">
        <v>41895</v>
      </c>
      <c r="H984" s="9" t="str">
        <f t="shared" si="108"/>
        <v>On Date</v>
      </c>
      <c r="I984" s="1" t="s">
        <v>3590</v>
      </c>
      <c r="J984" s="1" t="s">
        <v>3133</v>
      </c>
      <c r="K984" s="1" t="s">
        <v>3164</v>
      </c>
      <c r="L984" s="1" t="s">
        <v>3135</v>
      </c>
      <c r="M984" s="1" t="s">
        <v>87</v>
      </c>
      <c r="N984" s="1" t="s">
        <v>1261</v>
      </c>
      <c r="O984" s="3">
        <f t="shared" si="109"/>
        <v>5.6558999999999999</v>
      </c>
      <c r="P984" s="3">
        <v>22.18</v>
      </c>
      <c r="Q984" s="3">
        <v>2</v>
      </c>
      <c r="R984" s="3">
        <v>10.8682</v>
      </c>
      <c r="S984" s="11">
        <f t="shared" si="110"/>
        <v>869.45600000000002</v>
      </c>
      <c r="T984" t="str">
        <f t="shared" si="111"/>
        <v>PROFIT</v>
      </c>
    </row>
    <row r="985" spans="1:20" x14ac:dyDescent="0.25">
      <c r="A985" s="1" t="s">
        <v>1260</v>
      </c>
      <c r="B985" s="9" t="str">
        <f t="shared" si="106"/>
        <v>09/12/2014</v>
      </c>
      <c r="C985" s="9" t="s">
        <v>4152</v>
      </c>
      <c r="D985" s="10" t="str">
        <f t="shared" si="107"/>
        <v>2014</v>
      </c>
      <c r="E985" s="10" t="str">
        <f t="shared" si="112"/>
        <v>September</v>
      </c>
      <c r="F985" s="2">
        <v>41894</v>
      </c>
      <c r="G985" s="2">
        <v>41895</v>
      </c>
      <c r="H985" s="9" t="str">
        <f t="shared" si="108"/>
        <v>On Date</v>
      </c>
      <c r="I985" s="1" t="s">
        <v>3590</v>
      </c>
      <c r="J985" s="1" t="s">
        <v>3133</v>
      </c>
      <c r="K985" s="1" t="s">
        <v>3164</v>
      </c>
      <c r="L985" s="1" t="s">
        <v>3135</v>
      </c>
      <c r="M985" s="1" t="s">
        <v>72</v>
      </c>
      <c r="N985" s="1" t="s">
        <v>1262</v>
      </c>
      <c r="O985" s="3">
        <f t="shared" si="109"/>
        <v>224.68599999999998</v>
      </c>
      <c r="P985" s="3">
        <v>2054.2719999999999</v>
      </c>
      <c r="Q985" s="3">
        <v>8</v>
      </c>
      <c r="R985" s="3">
        <v>256.78399999999999</v>
      </c>
      <c r="S985" s="11">
        <f t="shared" si="110"/>
        <v>20542.72</v>
      </c>
      <c r="T985" t="str">
        <f t="shared" si="111"/>
        <v>PROFIT</v>
      </c>
    </row>
    <row r="986" spans="1:20" x14ac:dyDescent="0.25">
      <c r="A986" s="1" t="s">
        <v>1263</v>
      </c>
      <c r="B986" s="9" t="str">
        <f t="shared" si="106"/>
        <v>09/30/2011</v>
      </c>
      <c r="C986" s="9" t="s">
        <v>4247</v>
      </c>
      <c r="D986" s="10" t="str">
        <f t="shared" si="107"/>
        <v>2011</v>
      </c>
      <c r="E986" s="10" t="str">
        <f t="shared" si="112"/>
        <v>September</v>
      </c>
      <c r="F986" s="2">
        <v>40816</v>
      </c>
      <c r="G986" s="2">
        <v>40820</v>
      </c>
      <c r="H986" s="9" t="str">
        <f t="shared" si="108"/>
        <v>On Date</v>
      </c>
      <c r="I986" s="1" t="s">
        <v>3360</v>
      </c>
      <c r="J986" s="1" t="s">
        <v>3133</v>
      </c>
      <c r="K986" s="1" t="s">
        <v>3136</v>
      </c>
      <c r="L986" s="1" t="s">
        <v>3137</v>
      </c>
      <c r="M986" s="1" t="s">
        <v>18</v>
      </c>
      <c r="N986" s="1" t="s">
        <v>19</v>
      </c>
      <c r="O986" s="3">
        <f t="shared" si="109"/>
        <v>4.2404999999999999</v>
      </c>
      <c r="P986" s="3">
        <v>43.176000000000002</v>
      </c>
      <c r="Q986" s="3">
        <v>7</v>
      </c>
      <c r="R986" s="3">
        <v>13.4925</v>
      </c>
      <c r="S986" s="11">
        <f t="shared" si="110"/>
        <v>1079.4000000000001</v>
      </c>
      <c r="T986" t="str">
        <f t="shared" si="111"/>
        <v>PROFIT</v>
      </c>
    </row>
    <row r="987" spans="1:20" x14ac:dyDescent="0.25">
      <c r="A987" s="1" t="s">
        <v>1264</v>
      </c>
      <c r="B987" s="9" t="str">
        <f t="shared" si="106"/>
        <v>10/07/2014</v>
      </c>
      <c r="C987" s="9" t="s">
        <v>4701</v>
      </c>
      <c r="D987" s="10" t="str">
        <f t="shared" si="107"/>
        <v>2014</v>
      </c>
      <c r="E987" s="10" t="str">
        <f t="shared" si="112"/>
        <v>October</v>
      </c>
      <c r="F987" s="2">
        <v>41919</v>
      </c>
      <c r="G987" s="2">
        <v>41924</v>
      </c>
      <c r="H987" s="9" t="str">
        <f t="shared" si="108"/>
        <v>On Date</v>
      </c>
      <c r="I987" s="1" t="s">
        <v>3420</v>
      </c>
      <c r="J987" s="1" t="s">
        <v>3133</v>
      </c>
      <c r="K987" s="1" t="s">
        <v>3251</v>
      </c>
      <c r="L987" s="1" t="s">
        <v>3252</v>
      </c>
      <c r="M987" s="1" t="s">
        <v>12</v>
      </c>
      <c r="N987" s="1" t="s">
        <v>1265</v>
      </c>
      <c r="O987" s="3">
        <f t="shared" si="109"/>
        <v>19.511400000000002</v>
      </c>
      <c r="P987" s="3">
        <v>41.96</v>
      </c>
      <c r="Q987" s="3">
        <v>2</v>
      </c>
      <c r="R987" s="3">
        <v>2.9371999999999998</v>
      </c>
      <c r="S987" s="11">
        <f t="shared" si="110"/>
        <v>234.976</v>
      </c>
      <c r="T987" t="str">
        <f t="shared" si="111"/>
        <v>PROFIT</v>
      </c>
    </row>
    <row r="988" spans="1:20" x14ac:dyDescent="0.25">
      <c r="A988" s="1" t="s">
        <v>1264</v>
      </c>
      <c r="B988" s="9" t="str">
        <f t="shared" si="106"/>
        <v>10/07/2014</v>
      </c>
      <c r="C988" s="9" t="s">
        <v>4701</v>
      </c>
      <c r="D988" s="10" t="str">
        <f t="shared" si="107"/>
        <v>2014</v>
      </c>
      <c r="E988" s="10" t="str">
        <f t="shared" si="112"/>
        <v>October</v>
      </c>
      <c r="F988" s="2">
        <v>41919</v>
      </c>
      <c r="G988" s="2">
        <v>41924</v>
      </c>
      <c r="H988" s="9" t="str">
        <f t="shared" si="108"/>
        <v>On Date</v>
      </c>
      <c r="I988" s="1" t="s">
        <v>3420</v>
      </c>
      <c r="J988" s="1" t="s">
        <v>3133</v>
      </c>
      <c r="K988" s="1" t="s">
        <v>3251</v>
      </c>
      <c r="L988" s="1" t="s">
        <v>3252</v>
      </c>
      <c r="M988" s="1" t="s">
        <v>20</v>
      </c>
      <c r="N988" s="1" t="s">
        <v>1266</v>
      </c>
      <c r="O988" s="3">
        <f t="shared" si="109"/>
        <v>40.441600000000001</v>
      </c>
      <c r="P988" s="3">
        <v>227.84</v>
      </c>
      <c r="Q988" s="3">
        <v>4</v>
      </c>
      <c r="R988" s="3">
        <v>66.073599999999999</v>
      </c>
      <c r="S988" s="11">
        <f t="shared" si="110"/>
        <v>5285.8879999999999</v>
      </c>
      <c r="T988" t="str">
        <f t="shared" si="111"/>
        <v>PROFIT</v>
      </c>
    </row>
    <row r="989" spans="1:20" x14ac:dyDescent="0.25">
      <c r="A989" s="1" t="s">
        <v>1264</v>
      </c>
      <c r="B989" s="9" t="str">
        <f t="shared" si="106"/>
        <v>10/07/2014</v>
      </c>
      <c r="C989" s="9" t="s">
        <v>4701</v>
      </c>
      <c r="D989" s="10" t="str">
        <f t="shared" si="107"/>
        <v>2014</v>
      </c>
      <c r="E989" s="10" t="str">
        <f t="shared" si="112"/>
        <v>October</v>
      </c>
      <c r="F989" s="2">
        <v>41919</v>
      </c>
      <c r="G989" s="2">
        <v>41924</v>
      </c>
      <c r="H989" s="9" t="str">
        <f t="shared" si="108"/>
        <v>On Date</v>
      </c>
      <c r="I989" s="1" t="s">
        <v>3420</v>
      </c>
      <c r="J989" s="1" t="s">
        <v>3133</v>
      </c>
      <c r="K989" s="1" t="s">
        <v>3251</v>
      </c>
      <c r="L989" s="1" t="s">
        <v>3252</v>
      </c>
      <c r="M989" s="1" t="s">
        <v>45</v>
      </c>
      <c r="N989" s="1" t="s">
        <v>891</v>
      </c>
      <c r="O989" s="3">
        <f t="shared" si="109"/>
        <v>9.8643999999999981</v>
      </c>
      <c r="P989" s="3">
        <v>37.94</v>
      </c>
      <c r="Q989" s="3">
        <v>2</v>
      </c>
      <c r="R989" s="3">
        <v>18.211200000000002</v>
      </c>
      <c r="S989" s="11">
        <f t="shared" si="110"/>
        <v>1456.8960000000002</v>
      </c>
      <c r="T989" t="str">
        <f t="shared" si="111"/>
        <v>PROFIT</v>
      </c>
    </row>
    <row r="990" spans="1:20" x14ac:dyDescent="0.25">
      <c r="A990" s="1" t="s">
        <v>1267</v>
      </c>
      <c r="B990" s="9" t="str">
        <f t="shared" si="106"/>
        <v>10/20/2014</v>
      </c>
      <c r="C990" s="9" t="s">
        <v>4732</v>
      </c>
      <c r="D990" s="10" t="str">
        <f t="shared" si="107"/>
        <v>2014</v>
      </c>
      <c r="E990" s="10" t="str">
        <f t="shared" si="112"/>
        <v>October</v>
      </c>
      <c r="F990" s="2">
        <v>41932</v>
      </c>
      <c r="G990" s="2">
        <v>41937</v>
      </c>
      <c r="H990" s="9" t="str">
        <f t="shared" si="108"/>
        <v>On Date</v>
      </c>
      <c r="I990" s="1" t="s">
        <v>3533</v>
      </c>
      <c r="J990" s="1" t="s">
        <v>3133</v>
      </c>
      <c r="K990" s="1" t="s">
        <v>3140</v>
      </c>
      <c r="L990" s="1" t="s">
        <v>3135</v>
      </c>
      <c r="M990" s="1" t="s">
        <v>87</v>
      </c>
      <c r="N990" s="1" t="s">
        <v>1268</v>
      </c>
      <c r="O990" s="3">
        <f t="shared" si="109"/>
        <v>2.3296000000000006</v>
      </c>
      <c r="P990" s="3">
        <v>8.9600000000000009</v>
      </c>
      <c r="Q990" s="3">
        <v>2</v>
      </c>
      <c r="R990" s="3">
        <v>4.3007999999999997</v>
      </c>
      <c r="S990" s="11">
        <f t="shared" si="110"/>
        <v>344.06399999999996</v>
      </c>
      <c r="T990" t="str">
        <f t="shared" si="111"/>
        <v>PROFIT</v>
      </c>
    </row>
    <row r="991" spans="1:20" x14ac:dyDescent="0.25">
      <c r="A991" s="1" t="s">
        <v>1267</v>
      </c>
      <c r="B991" s="9" t="str">
        <f t="shared" si="106"/>
        <v>10/20/2014</v>
      </c>
      <c r="C991" s="9" t="s">
        <v>4732</v>
      </c>
      <c r="D991" s="10" t="str">
        <f t="shared" si="107"/>
        <v>2014</v>
      </c>
      <c r="E991" s="10" t="str">
        <f t="shared" si="112"/>
        <v>October</v>
      </c>
      <c r="F991" s="2">
        <v>41932</v>
      </c>
      <c r="G991" s="2">
        <v>41937</v>
      </c>
      <c r="H991" s="9" t="str">
        <f t="shared" si="108"/>
        <v>On Date</v>
      </c>
      <c r="I991" s="1" t="s">
        <v>3533</v>
      </c>
      <c r="J991" s="1" t="s">
        <v>3133</v>
      </c>
      <c r="K991" s="1" t="s">
        <v>3140</v>
      </c>
      <c r="L991" s="1" t="s">
        <v>3135</v>
      </c>
      <c r="M991" s="1" t="s">
        <v>9</v>
      </c>
      <c r="N991" s="1" t="s">
        <v>689</v>
      </c>
      <c r="O991" s="3">
        <f t="shared" si="109"/>
        <v>1.6379999999999999</v>
      </c>
      <c r="P991" s="3">
        <v>31.5</v>
      </c>
      <c r="Q991" s="3">
        <v>10</v>
      </c>
      <c r="R991" s="3">
        <v>15.12</v>
      </c>
      <c r="S991" s="11">
        <f t="shared" si="110"/>
        <v>1209.5999999999999</v>
      </c>
      <c r="T991" t="str">
        <f t="shared" si="111"/>
        <v>PROFIT</v>
      </c>
    </row>
    <row r="992" spans="1:20" x14ac:dyDescent="0.25">
      <c r="A992" s="1" t="s">
        <v>1267</v>
      </c>
      <c r="B992" s="9" t="str">
        <f t="shared" si="106"/>
        <v>10/20/2014</v>
      </c>
      <c r="C992" s="9" t="s">
        <v>4732</v>
      </c>
      <c r="D992" s="10" t="str">
        <f t="shared" si="107"/>
        <v>2014</v>
      </c>
      <c r="E992" s="10" t="str">
        <f t="shared" si="112"/>
        <v>October</v>
      </c>
      <c r="F992" s="2">
        <v>41932</v>
      </c>
      <c r="G992" s="2">
        <v>41937</v>
      </c>
      <c r="H992" s="9" t="str">
        <f t="shared" si="108"/>
        <v>On Date</v>
      </c>
      <c r="I992" s="1" t="s">
        <v>3533</v>
      </c>
      <c r="J992" s="1" t="s">
        <v>3133</v>
      </c>
      <c r="K992" s="1" t="s">
        <v>3140</v>
      </c>
      <c r="L992" s="1" t="s">
        <v>3135</v>
      </c>
      <c r="M992" s="1" t="s">
        <v>12</v>
      </c>
      <c r="N992" s="1" t="s">
        <v>1269</v>
      </c>
      <c r="O992" s="3">
        <f t="shared" si="109"/>
        <v>10.0848</v>
      </c>
      <c r="P992" s="3">
        <v>30.56</v>
      </c>
      <c r="Q992" s="3">
        <v>2</v>
      </c>
      <c r="R992" s="3">
        <v>10.3904</v>
      </c>
      <c r="S992" s="11">
        <f t="shared" si="110"/>
        <v>831.23199999999997</v>
      </c>
      <c r="T992" t="str">
        <f t="shared" si="111"/>
        <v>PROFIT</v>
      </c>
    </row>
    <row r="993" spans="1:20" x14ac:dyDescent="0.25">
      <c r="A993" s="1" t="s">
        <v>1267</v>
      </c>
      <c r="B993" s="9" t="str">
        <f t="shared" si="106"/>
        <v>10/20/2014</v>
      </c>
      <c r="C993" s="9" t="s">
        <v>4732</v>
      </c>
      <c r="D993" s="10" t="str">
        <f t="shared" si="107"/>
        <v>2014</v>
      </c>
      <c r="E993" s="10" t="str">
        <f t="shared" si="112"/>
        <v>October</v>
      </c>
      <c r="F993" s="2">
        <v>41932</v>
      </c>
      <c r="G993" s="2">
        <v>41937</v>
      </c>
      <c r="H993" s="9" t="str">
        <f t="shared" si="108"/>
        <v>On Date</v>
      </c>
      <c r="I993" s="1" t="s">
        <v>3533</v>
      </c>
      <c r="J993" s="1" t="s">
        <v>3133</v>
      </c>
      <c r="K993" s="1" t="s">
        <v>3140</v>
      </c>
      <c r="L993" s="1" t="s">
        <v>3135</v>
      </c>
      <c r="M993" s="1" t="s">
        <v>22</v>
      </c>
      <c r="N993" s="1" t="s">
        <v>1270</v>
      </c>
      <c r="O993" s="3">
        <f t="shared" si="109"/>
        <v>13.859299999999999</v>
      </c>
      <c r="P993" s="3">
        <v>24.367999999999999</v>
      </c>
      <c r="Q993" s="3">
        <v>2</v>
      </c>
      <c r="R993" s="3">
        <v>-3.3506</v>
      </c>
      <c r="S993" s="11">
        <f t="shared" si="110"/>
        <v>-268.048</v>
      </c>
      <c r="T993" t="str">
        <f t="shared" si="111"/>
        <v>LOSS</v>
      </c>
    </row>
    <row r="994" spans="1:20" x14ac:dyDescent="0.25">
      <c r="A994" s="1" t="s">
        <v>1271</v>
      </c>
      <c r="B994" s="9" t="str">
        <f t="shared" si="106"/>
        <v>03/14/2014</v>
      </c>
      <c r="C994" s="9" t="s">
        <v>4548</v>
      </c>
      <c r="D994" s="10" t="str">
        <f t="shared" si="107"/>
        <v>2014</v>
      </c>
      <c r="E994" s="10" t="str">
        <f t="shared" si="112"/>
        <v>March</v>
      </c>
      <c r="F994" s="2">
        <v>41712</v>
      </c>
      <c r="G994" s="2">
        <v>41717</v>
      </c>
      <c r="H994" s="9" t="str">
        <f t="shared" si="108"/>
        <v>On Date</v>
      </c>
      <c r="I994" s="1" t="s">
        <v>3686</v>
      </c>
      <c r="J994" s="1" t="s">
        <v>3133</v>
      </c>
      <c r="K994" s="1" t="s">
        <v>3238</v>
      </c>
      <c r="L994" s="1" t="s">
        <v>3154</v>
      </c>
      <c r="M994" s="1" t="s">
        <v>28</v>
      </c>
      <c r="N994" s="1" t="s">
        <v>1272</v>
      </c>
      <c r="O994" s="3">
        <f t="shared" si="109"/>
        <v>8.1720000000000006</v>
      </c>
      <c r="P994" s="3">
        <v>90.8</v>
      </c>
      <c r="Q994" s="3">
        <v>8</v>
      </c>
      <c r="R994" s="3">
        <v>25.423999999999999</v>
      </c>
      <c r="S994" s="11">
        <f t="shared" si="110"/>
        <v>2033.92</v>
      </c>
      <c r="T994" t="str">
        <f t="shared" si="111"/>
        <v>PROFIT</v>
      </c>
    </row>
    <row r="995" spans="1:20" x14ac:dyDescent="0.25">
      <c r="A995" s="1" t="s">
        <v>1271</v>
      </c>
      <c r="B995" s="9" t="str">
        <f t="shared" si="106"/>
        <v>03/14/2014</v>
      </c>
      <c r="C995" s="9" t="s">
        <v>4548</v>
      </c>
      <c r="D995" s="10" t="str">
        <f t="shared" si="107"/>
        <v>2014</v>
      </c>
      <c r="E995" s="10" t="str">
        <f t="shared" si="112"/>
        <v>March</v>
      </c>
      <c r="F995" s="2">
        <v>41712</v>
      </c>
      <c r="G995" s="2">
        <v>41717</v>
      </c>
      <c r="H995" s="9" t="str">
        <f t="shared" si="108"/>
        <v>On Date</v>
      </c>
      <c r="I995" s="1" t="s">
        <v>3686</v>
      </c>
      <c r="J995" s="1" t="s">
        <v>3133</v>
      </c>
      <c r="K995" s="1" t="s">
        <v>3238</v>
      </c>
      <c r="L995" s="1" t="s">
        <v>3154</v>
      </c>
      <c r="M995" s="1" t="s">
        <v>16</v>
      </c>
      <c r="N995" s="1" t="s">
        <v>1273</v>
      </c>
      <c r="O995" s="3">
        <f t="shared" si="109"/>
        <v>11.434799999999999</v>
      </c>
      <c r="P995" s="3">
        <v>140.73599999999999</v>
      </c>
      <c r="Q995" s="3">
        <v>8</v>
      </c>
      <c r="R995" s="3">
        <v>49.257599999999996</v>
      </c>
      <c r="S995" s="11">
        <f t="shared" si="110"/>
        <v>3940.6079999999997</v>
      </c>
      <c r="T995" t="str">
        <f t="shared" si="111"/>
        <v>PROFIT</v>
      </c>
    </row>
    <row r="996" spans="1:20" x14ac:dyDescent="0.25">
      <c r="A996" s="1" t="s">
        <v>1271</v>
      </c>
      <c r="B996" s="9" t="str">
        <f t="shared" si="106"/>
        <v>03/14/2014</v>
      </c>
      <c r="C996" s="9" t="s">
        <v>4548</v>
      </c>
      <c r="D996" s="10" t="str">
        <f t="shared" si="107"/>
        <v>2014</v>
      </c>
      <c r="E996" s="10" t="str">
        <f t="shared" si="112"/>
        <v>March</v>
      </c>
      <c r="F996" s="2">
        <v>41712</v>
      </c>
      <c r="G996" s="2">
        <v>41717</v>
      </c>
      <c r="H996" s="9" t="str">
        <f t="shared" si="108"/>
        <v>On Date</v>
      </c>
      <c r="I996" s="1" t="s">
        <v>3686</v>
      </c>
      <c r="J996" s="1" t="s">
        <v>3133</v>
      </c>
      <c r="K996" s="1" t="s">
        <v>3238</v>
      </c>
      <c r="L996" s="1" t="s">
        <v>3154</v>
      </c>
      <c r="M996" s="1" t="s">
        <v>38</v>
      </c>
      <c r="N996" s="1" t="s">
        <v>1274</v>
      </c>
      <c r="O996" s="3">
        <f t="shared" si="109"/>
        <v>25.364099999999997</v>
      </c>
      <c r="P996" s="3">
        <v>214.95</v>
      </c>
      <c r="Q996" s="3">
        <v>5</v>
      </c>
      <c r="R996" s="3">
        <v>88.129499999999993</v>
      </c>
      <c r="S996" s="11">
        <f t="shared" si="110"/>
        <v>7050.36</v>
      </c>
      <c r="T996" t="str">
        <f t="shared" si="111"/>
        <v>PROFIT</v>
      </c>
    </row>
    <row r="997" spans="1:20" x14ac:dyDescent="0.25">
      <c r="A997" s="1" t="s">
        <v>1271</v>
      </c>
      <c r="B997" s="9" t="str">
        <f t="shared" si="106"/>
        <v>03/14/2014</v>
      </c>
      <c r="C997" s="9" t="s">
        <v>4548</v>
      </c>
      <c r="D997" s="10" t="str">
        <f t="shared" si="107"/>
        <v>2014</v>
      </c>
      <c r="E997" s="10" t="str">
        <f t="shared" si="112"/>
        <v>March</v>
      </c>
      <c r="F997" s="2">
        <v>41712</v>
      </c>
      <c r="G997" s="2">
        <v>41717</v>
      </c>
      <c r="H997" s="9" t="str">
        <f t="shared" si="108"/>
        <v>On Date</v>
      </c>
      <c r="I997" s="1" t="s">
        <v>3686</v>
      </c>
      <c r="J997" s="1" t="s">
        <v>3133</v>
      </c>
      <c r="K997" s="1" t="s">
        <v>3238</v>
      </c>
      <c r="L997" s="1" t="s">
        <v>3154</v>
      </c>
      <c r="M997" s="1" t="s">
        <v>45</v>
      </c>
      <c r="N997" s="1" t="s">
        <v>1275</v>
      </c>
      <c r="O997" s="3">
        <f t="shared" si="109"/>
        <v>3.3695999999999997</v>
      </c>
      <c r="P997" s="3">
        <v>45.36</v>
      </c>
      <c r="Q997" s="3">
        <v>7</v>
      </c>
      <c r="R997" s="3">
        <v>21.7728</v>
      </c>
      <c r="S997" s="11">
        <f t="shared" si="110"/>
        <v>1741.8240000000001</v>
      </c>
      <c r="T997" t="str">
        <f t="shared" si="111"/>
        <v>PROFIT</v>
      </c>
    </row>
    <row r="998" spans="1:20" x14ac:dyDescent="0.25">
      <c r="A998" s="1" t="s">
        <v>1271</v>
      </c>
      <c r="B998" s="9" t="str">
        <f t="shared" si="106"/>
        <v>03/14/2014</v>
      </c>
      <c r="C998" s="9" t="s">
        <v>4548</v>
      </c>
      <c r="D998" s="10" t="str">
        <f t="shared" si="107"/>
        <v>2014</v>
      </c>
      <c r="E998" s="10" t="str">
        <f t="shared" si="112"/>
        <v>March</v>
      </c>
      <c r="F998" s="2">
        <v>41712</v>
      </c>
      <c r="G998" s="2">
        <v>41717</v>
      </c>
      <c r="H998" s="9" t="str">
        <f t="shared" si="108"/>
        <v>On Date</v>
      </c>
      <c r="I998" s="1" t="s">
        <v>3686</v>
      </c>
      <c r="J998" s="1" t="s">
        <v>3133</v>
      </c>
      <c r="K998" s="1" t="s">
        <v>3238</v>
      </c>
      <c r="L998" s="1" t="s">
        <v>3154</v>
      </c>
      <c r="M998" s="1" t="s">
        <v>45</v>
      </c>
      <c r="N998" s="1" t="s">
        <v>1127</v>
      </c>
      <c r="O998" s="3">
        <f t="shared" si="109"/>
        <v>24.980799999999999</v>
      </c>
      <c r="P998" s="3">
        <v>288.24</v>
      </c>
      <c r="Q998" s="3">
        <v>6</v>
      </c>
      <c r="R998" s="3">
        <v>138.3552</v>
      </c>
      <c r="S998" s="11">
        <f t="shared" si="110"/>
        <v>11068.415999999999</v>
      </c>
      <c r="T998" t="str">
        <f t="shared" si="111"/>
        <v>PROFIT</v>
      </c>
    </row>
    <row r="999" spans="1:20" x14ac:dyDescent="0.25">
      <c r="A999" s="1" t="s">
        <v>1276</v>
      </c>
      <c r="B999" s="9" t="str">
        <f t="shared" si="106"/>
        <v>01/03/2013</v>
      </c>
      <c r="C999" s="9" t="s">
        <v>4733</v>
      </c>
      <c r="D999" s="10" t="str">
        <f t="shared" si="107"/>
        <v>2013</v>
      </c>
      <c r="E999" s="10" t="str">
        <f t="shared" si="112"/>
        <v>January</v>
      </c>
      <c r="F999" s="2">
        <v>41277</v>
      </c>
      <c r="G999" s="2">
        <v>41279</v>
      </c>
      <c r="H999" s="9" t="str">
        <f t="shared" si="108"/>
        <v>On Date</v>
      </c>
      <c r="I999" s="1" t="s">
        <v>3401</v>
      </c>
      <c r="J999" s="1" t="s">
        <v>3133</v>
      </c>
      <c r="K999" s="1" t="s">
        <v>3134</v>
      </c>
      <c r="L999" s="1" t="s">
        <v>3135</v>
      </c>
      <c r="M999" s="1" t="s">
        <v>28</v>
      </c>
      <c r="N999" s="1" t="s">
        <v>1277</v>
      </c>
      <c r="O999" s="3">
        <f t="shared" si="109"/>
        <v>42.922499999999999</v>
      </c>
      <c r="P999" s="3">
        <v>114.46</v>
      </c>
      <c r="Q999" s="3">
        <v>2</v>
      </c>
      <c r="R999" s="3">
        <v>28.614999999999998</v>
      </c>
      <c r="S999" s="11">
        <f t="shared" si="110"/>
        <v>2289.1999999999998</v>
      </c>
      <c r="T999" t="str">
        <f t="shared" si="111"/>
        <v>PROFIT</v>
      </c>
    </row>
    <row r="1000" spans="1:20" x14ac:dyDescent="0.25">
      <c r="A1000" s="1" t="s">
        <v>1278</v>
      </c>
      <c r="B1000" s="9" t="str">
        <f t="shared" si="106"/>
        <v>10/03/2012</v>
      </c>
      <c r="C1000" s="9" t="s">
        <v>4415</v>
      </c>
      <c r="D1000" s="10" t="str">
        <f t="shared" si="107"/>
        <v>2012</v>
      </c>
      <c r="E1000" s="10" t="str">
        <f t="shared" si="112"/>
        <v>October</v>
      </c>
      <c r="F1000" s="2">
        <v>41185</v>
      </c>
      <c r="G1000" s="2">
        <v>41190</v>
      </c>
      <c r="H1000" s="9" t="str">
        <f t="shared" si="108"/>
        <v>On Date</v>
      </c>
      <c r="I1000" s="1" t="s">
        <v>3345</v>
      </c>
      <c r="J1000" s="1" t="s">
        <v>3133</v>
      </c>
      <c r="K1000" s="1" t="s">
        <v>3134</v>
      </c>
      <c r="L1000" s="1" t="s">
        <v>3135</v>
      </c>
      <c r="M1000" s="1" t="s">
        <v>198</v>
      </c>
      <c r="N1000" s="1" t="s">
        <v>863</v>
      </c>
      <c r="O1000" s="3">
        <f t="shared" si="109"/>
        <v>51.105599999999995</v>
      </c>
      <c r="P1000" s="3">
        <v>120.666</v>
      </c>
      <c r="Q1000" s="3">
        <v>2</v>
      </c>
      <c r="R1000" s="3">
        <v>18.454799999999999</v>
      </c>
      <c r="S1000" s="11">
        <f t="shared" si="110"/>
        <v>1476.384</v>
      </c>
      <c r="T1000" t="str">
        <f t="shared" si="111"/>
        <v>PROFIT</v>
      </c>
    </row>
    <row r="1001" spans="1:20" x14ac:dyDescent="0.25">
      <c r="A1001" s="1" t="s">
        <v>1279</v>
      </c>
      <c r="B1001" s="9" t="str">
        <f t="shared" si="106"/>
        <v>05/21/2011</v>
      </c>
      <c r="C1001" s="9" t="s">
        <v>4734</v>
      </c>
      <c r="D1001" s="10" t="str">
        <f t="shared" si="107"/>
        <v>2011</v>
      </c>
      <c r="E1001" s="10" t="str">
        <f t="shared" si="112"/>
        <v>May</v>
      </c>
      <c r="F1001" s="2">
        <v>40684</v>
      </c>
      <c r="G1001" s="2">
        <v>40688</v>
      </c>
      <c r="H1001" s="9" t="str">
        <f t="shared" si="108"/>
        <v>On Date</v>
      </c>
      <c r="I1001" s="1" t="s">
        <v>3473</v>
      </c>
      <c r="J1001" s="1" t="s">
        <v>3133</v>
      </c>
      <c r="K1001" s="1" t="s">
        <v>3159</v>
      </c>
      <c r="L1001" s="1" t="s">
        <v>3135</v>
      </c>
      <c r="M1001" s="1" t="s">
        <v>14</v>
      </c>
      <c r="N1001" s="1" t="s">
        <v>664</v>
      </c>
      <c r="O1001" s="3">
        <f t="shared" si="109"/>
        <v>2.6665999999999999</v>
      </c>
      <c r="P1001" s="3">
        <v>31.84</v>
      </c>
      <c r="Q1001" s="3">
        <v>8</v>
      </c>
      <c r="R1001" s="3">
        <v>10.507199999999999</v>
      </c>
      <c r="S1001" s="11">
        <f t="shared" si="110"/>
        <v>840.57599999999991</v>
      </c>
      <c r="T1001" t="str">
        <f t="shared" si="111"/>
        <v>PROFIT</v>
      </c>
    </row>
    <row r="1002" spans="1:20" x14ac:dyDescent="0.25">
      <c r="A1002" s="1" t="s">
        <v>1280</v>
      </c>
      <c r="B1002" s="9" t="str">
        <f t="shared" si="106"/>
        <v>09/05/2014</v>
      </c>
      <c r="C1002" s="9" t="s">
        <v>4158</v>
      </c>
      <c r="D1002" s="10" t="str">
        <f t="shared" si="107"/>
        <v>2014</v>
      </c>
      <c r="E1002" s="10" t="str">
        <f t="shared" si="112"/>
        <v>September</v>
      </c>
      <c r="F1002" s="2">
        <v>41887</v>
      </c>
      <c r="G1002" s="2">
        <v>41888</v>
      </c>
      <c r="H1002" s="9" t="str">
        <f t="shared" si="108"/>
        <v>On Date</v>
      </c>
      <c r="I1002" s="1" t="s">
        <v>3687</v>
      </c>
      <c r="J1002" s="1" t="s">
        <v>3133</v>
      </c>
      <c r="K1002" s="1" t="s">
        <v>3253</v>
      </c>
      <c r="L1002" s="1" t="s">
        <v>3135</v>
      </c>
      <c r="M1002" s="1" t="s">
        <v>45</v>
      </c>
      <c r="N1002" s="1" t="s">
        <v>527</v>
      </c>
      <c r="O1002" s="3">
        <f t="shared" si="109"/>
        <v>3.3696000000000006</v>
      </c>
      <c r="P1002" s="3">
        <v>12.96</v>
      </c>
      <c r="Q1002" s="3">
        <v>2</v>
      </c>
      <c r="R1002" s="3">
        <v>6.2207999999999997</v>
      </c>
      <c r="S1002" s="11">
        <f t="shared" si="110"/>
        <v>497.66399999999999</v>
      </c>
      <c r="T1002" t="str">
        <f t="shared" si="111"/>
        <v>PROFIT</v>
      </c>
    </row>
    <row r="1003" spans="1:20" x14ac:dyDescent="0.25">
      <c r="A1003" s="1" t="s">
        <v>1280</v>
      </c>
      <c r="B1003" s="9" t="str">
        <f t="shared" si="106"/>
        <v>09/05/2014</v>
      </c>
      <c r="C1003" s="9" t="s">
        <v>4158</v>
      </c>
      <c r="D1003" s="10" t="str">
        <f t="shared" si="107"/>
        <v>2014</v>
      </c>
      <c r="E1003" s="10" t="str">
        <f t="shared" si="112"/>
        <v>September</v>
      </c>
      <c r="F1003" s="2">
        <v>41887</v>
      </c>
      <c r="G1003" s="2">
        <v>41888</v>
      </c>
      <c r="H1003" s="9" t="str">
        <f t="shared" si="108"/>
        <v>On Date</v>
      </c>
      <c r="I1003" s="1" t="s">
        <v>3687</v>
      </c>
      <c r="J1003" s="1" t="s">
        <v>3133</v>
      </c>
      <c r="K1003" s="1" t="s">
        <v>3253</v>
      </c>
      <c r="L1003" s="1" t="s">
        <v>3135</v>
      </c>
      <c r="M1003" s="1" t="s">
        <v>16</v>
      </c>
      <c r="N1003" s="1" t="s">
        <v>1281</v>
      </c>
      <c r="O1003" s="3">
        <f t="shared" si="109"/>
        <v>9.3548000000000009</v>
      </c>
      <c r="P1003" s="3">
        <v>43.176000000000002</v>
      </c>
      <c r="Q1003" s="3">
        <v>3</v>
      </c>
      <c r="R1003" s="3">
        <v>15.111599999999999</v>
      </c>
      <c r="S1003" s="11">
        <f t="shared" si="110"/>
        <v>1208.9279999999999</v>
      </c>
      <c r="T1003" t="str">
        <f t="shared" si="111"/>
        <v>PROFIT</v>
      </c>
    </row>
    <row r="1004" spans="1:20" x14ac:dyDescent="0.25">
      <c r="A1004" s="1" t="s">
        <v>1282</v>
      </c>
      <c r="B1004" s="9" t="str">
        <f t="shared" si="106"/>
        <v>08/24/2013</v>
      </c>
      <c r="C1004" s="9" t="s">
        <v>4461</v>
      </c>
      <c r="D1004" s="10" t="str">
        <f t="shared" si="107"/>
        <v>2013</v>
      </c>
      <c r="E1004" s="10" t="str">
        <f t="shared" si="112"/>
        <v>August</v>
      </c>
      <c r="F1004" s="2">
        <v>41510</v>
      </c>
      <c r="G1004" s="2">
        <v>41517</v>
      </c>
      <c r="H1004" s="9" t="str">
        <f t="shared" si="108"/>
        <v>Delay</v>
      </c>
      <c r="I1004" s="1" t="s">
        <v>3688</v>
      </c>
      <c r="J1004" s="1" t="s">
        <v>3133</v>
      </c>
      <c r="K1004" s="1" t="s">
        <v>3136</v>
      </c>
      <c r="L1004" s="1" t="s">
        <v>3137</v>
      </c>
      <c r="M1004" s="1" t="s">
        <v>510</v>
      </c>
      <c r="N1004" s="1" t="s">
        <v>1283</v>
      </c>
      <c r="O1004" s="3">
        <f t="shared" si="109"/>
        <v>258.26</v>
      </c>
      <c r="P1004" s="3">
        <v>837.6</v>
      </c>
      <c r="Q1004" s="3">
        <v>3</v>
      </c>
      <c r="R1004" s="3">
        <v>62.82</v>
      </c>
      <c r="S1004" s="11">
        <f t="shared" si="110"/>
        <v>5025.6000000000004</v>
      </c>
      <c r="T1004" t="str">
        <f t="shared" si="111"/>
        <v>PROFIT</v>
      </c>
    </row>
    <row r="1005" spans="1:20" x14ac:dyDescent="0.25">
      <c r="A1005" s="1" t="s">
        <v>1282</v>
      </c>
      <c r="B1005" s="9" t="str">
        <f t="shared" si="106"/>
        <v>08/24/2013</v>
      </c>
      <c r="C1005" s="9" t="s">
        <v>4461</v>
      </c>
      <c r="D1005" s="10" t="str">
        <f t="shared" si="107"/>
        <v>2013</v>
      </c>
      <c r="E1005" s="10" t="str">
        <f t="shared" si="112"/>
        <v>August</v>
      </c>
      <c r="F1005" s="2">
        <v>41510</v>
      </c>
      <c r="G1005" s="2">
        <v>41517</v>
      </c>
      <c r="H1005" s="9" t="str">
        <f t="shared" si="108"/>
        <v>Delay</v>
      </c>
      <c r="I1005" s="1" t="s">
        <v>3688</v>
      </c>
      <c r="J1005" s="1" t="s">
        <v>3133</v>
      </c>
      <c r="K1005" s="1" t="s">
        <v>3136</v>
      </c>
      <c r="L1005" s="1" t="s">
        <v>3137</v>
      </c>
      <c r="M1005" s="1" t="s">
        <v>87</v>
      </c>
      <c r="N1005" s="1" t="s">
        <v>1284</v>
      </c>
      <c r="O1005" s="3">
        <f t="shared" si="109"/>
        <v>14.4054</v>
      </c>
      <c r="P1005" s="3">
        <v>135.9</v>
      </c>
      <c r="Q1005" s="3">
        <v>5</v>
      </c>
      <c r="R1005" s="3">
        <v>63.872999999999998</v>
      </c>
      <c r="S1005" s="11">
        <f t="shared" si="110"/>
        <v>5109.84</v>
      </c>
      <c r="T1005" t="str">
        <f t="shared" si="111"/>
        <v>PROFIT</v>
      </c>
    </row>
    <row r="1006" spans="1:20" x14ac:dyDescent="0.25">
      <c r="A1006" s="1" t="s">
        <v>1282</v>
      </c>
      <c r="B1006" s="9" t="str">
        <f t="shared" si="106"/>
        <v>08/24/2013</v>
      </c>
      <c r="C1006" s="9" t="s">
        <v>4461</v>
      </c>
      <c r="D1006" s="10" t="str">
        <f t="shared" si="107"/>
        <v>2013</v>
      </c>
      <c r="E1006" s="10" t="str">
        <f t="shared" si="112"/>
        <v>August</v>
      </c>
      <c r="F1006" s="2">
        <v>41510</v>
      </c>
      <c r="G1006" s="2">
        <v>41517</v>
      </c>
      <c r="H1006" s="9" t="str">
        <f t="shared" si="108"/>
        <v>Delay</v>
      </c>
      <c r="I1006" s="1" t="s">
        <v>3688</v>
      </c>
      <c r="J1006" s="1" t="s">
        <v>3133</v>
      </c>
      <c r="K1006" s="1" t="s">
        <v>3136</v>
      </c>
      <c r="L1006" s="1" t="s">
        <v>3137</v>
      </c>
      <c r="M1006" s="1" t="s">
        <v>45</v>
      </c>
      <c r="N1006" s="1" t="s">
        <v>1223</v>
      </c>
      <c r="O1006" s="3">
        <f t="shared" si="109"/>
        <v>2.9478</v>
      </c>
      <c r="P1006" s="3">
        <v>34.68</v>
      </c>
      <c r="Q1006" s="3">
        <v>6</v>
      </c>
      <c r="R1006" s="3">
        <v>16.993200000000002</v>
      </c>
      <c r="S1006" s="11">
        <f t="shared" si="110"/>
        <v>1359.4560000000001</v>
      </c>
      <c r="T1006" t="str">
        <f t="shared" si="111"/>
        <v>PROFIT</v>
      </c>
    </row>
    <row r="1007" spans="1:20" x14ac:dyDescent="0.25">
      <c r="A1007" s="1" t="s">
        <v>1282</v>
      </c>
      <c r="B1007" s="9" t="str">
        <f t="shared" si="106"/>
        <v>08/24/2013</v>
      </c>
      <c r="C1007" s="9" t="s">
        <v>4461</v>
      </c>
      <c r="D1007" s="10" t="str">
        <f t="shared" si="107"/>
        <v>2013</v>
      </c>
      <c r="E1007" s="10" t="str">
        <f t="shared" si="112"/>
        <v>August</v>
      </c>
      <c r="F1007" s="2">
        <v>41510</v>
      </c>
      <c r="G1007" s="2">
        <v>41517</v>
      </c>
      <c r="H1007" s="9" t="str">
        <f t="shared" si="108"/>
        <v>Delay</v>
      </c>
      <c r="I1007" s="1" t="s">
        <v>3688</v>
      </c>
      <c r="J1007" s="1" t="s">
        <v>3133</v>
      </c>
      <c r="K1007" s="1" t="s">
        <v>3136</v>
      </c>
      <c r="L1007" s="1" t="s">
        <v>3137</v>
      </c>
      <c r="M1007" s="1" t="s">
        <v>72</v>
      </c>
      <c r="N1007" s="1" t="s">
        <v>1285</v>
      </c>
      <c r="O1007" s="3">
        <f t="shared" si="109"/>
        <v>95.442799999999991</v>
      </c>
      <c r="P1007" s="3">
        <v>532.70399999999995</v>
      </c>
      <c r="Q1007" s="3">
        <v>6</v>
      </c>
      <c r="R1007" s="3">
        <v>-39.952800000000003</v>
      </c>
      <c r="S1007" s="11">
        <f t="shared" si="110"/>
        <v>-3196.2240000000002</v>
      </c>
      <c r="T1007" t="str">
        <f t="shared" si="111"/>
        <v>LOSS</v>
      </c>
    </row>
    <row r="1008" spans="1:20" x14ac:dyDescent="0.25">
      <c r="A1008" s="1" t="s">
        <v>1282</v>
      </c>
      <c r="B1008" s="9" t="str">
        <f t="shared" si="106"/>
        <v>08/24/2013</v>
      </c>
      <c r="C1008" s="9" t="s">
        <v>4461</v>
      </c>
      <c r="D1008" s="10" t="str">
        <f t="shared" si="107"/>
        <v>2013</v>
      </c>
      <c r="E1008" s="10" t="str">
        <f t="shared" si="112"/>
        <v>August</v>
      </c>
      <c r="F1008" s="2">
        <v>41510</v>
      </c>
      <c r="G1008" s="2">
        <v>41517</v>
      </c>
      <c r="H1008" s="9" t="str">
        <f t="shared" si="108"/>
        <v>Delay</v>
      </c>
      <c r="I1008" s="1" t="s">
        <v>3688</v>
      </c>
      <c r="J1008" s="1" t="s">
        <v>3133</v>
      </c>
      <c r="K1008" s="1" t="s">
        <v>3136</v>
      </c>
      <c r="L1008" s="1" t="s">
        <v>3137</v>
      </c>
      <c r="M1008" s="1" t="s">
        <v>20</v>
      </c>
      <c r="N1008" s="1" t="s">
        <v>964</v>
      </c>
      <c r="O1008" s="3">
        <f t="shared" si="109"/>
        <v>6.3788000000000009</v>
      </c>
      <c r="P1008" s="3">
        <v>43.1</v>
      </c>
      <c r="Q1008" s="3">
        <v>5</v>
      </c>
      <c r="R1008" s="3">
        <v>11.206</v>
      </c>
      <c r="S1008" s="11">
        <f t="shared" si="110"/>
        <v>896.48</v>
      </c>
      <c r="T1008" t="str">
        <f t="shared" si="111"/>
        <v>PROFIT</v>
      </c>
    </row>
    <row r="1009" spans="1:20" x14ac:dyDescent="0.25">
      <c r="A1009" s="1" t="s">
        <v>1282</v>
      </c>
      <c r="B1009" s="9" t="str">
        <f t="shared" si="106"/>
        <v>08/24/2013</v>
      </c>
      <c r="C1009" s="9" t="s">
        <v>4461</v>
      </c>
      <c r="D1009" s="10" t="str">
        <f t="shared" si="107"/>
        <v>2013</v>
      </c>
      <c r="E1009" s="10" t="str">
        <f t="shared" si="112"/>
        <v>August</v>
      </c>
      <c r="F1009" s="2">
        <v>41510</v>
      </c>
      <c r="G1009" s="2">
        <v>41517</v>
      </c>
      <c r="H1009" s="9" t="str">
        <f t="shared" si="108"/>
        <v>Delay</v>
      </c>
      <c r="I1009" s="1" t="s">
        <v>3688</v>
      </c>
      <c r="J1009" s="1" t="s">
        <v>3133</v>
      </c>
      <c r="K1009" s="1" t="s">
        <v>3136</v>
      </c>
      <c r="L1009" s="1" t="s">
        <v>3137</v>
      </c>
      <c r="M1009" s="1" t="s">
        <v>82</v>
      </c>
      <c r="N1009" s="1" t="s">
        <v>1286</v>
      </c>
      <c r="O1009" s="3">
        <f t="shared" si="109"/>
        <v>3.9303000000000003</v>
      </c>
      <c r="P1009" s="3">
        <v>15.88</v>
      </c>
      <c r="Q1009" s="3">
        <v>4</v>
      </c>
      <c r="R1009" s="3">
        <v>0.1588</v>
      </c>
      <c r="S1009" s="11">
        <f t="shared" si="110"/>
        <v>12.704000000000001</v>
      </c>
      <c r="T1009" t="str">
        <f t="shared" si="111"/>
        <v>PROFIT</v>
      </c>
    </row>
    <row r="1010" spans="1:20" x14ac:dyDescent="0.25">
      <c r="A1010" s="1" t="s">
        <v>1287</v>
      </c>
      <c r="B1010" s="9" t="str">
        <f t="shared" si="106"/>
        <v>12/16/2011</v>
      </c>
      <c r="C1010" s="9" t="s">
        <v>4689</v>
      </c>
      <c r="D1010" s="10" t="str">
        <f t="shared" si="107"/>
        <v>2011</v>
      </c>
      <c r="E1010" s="10" t="str">
        <f t="shared" si="112"/>
        <v>December</v>
      </c>
      <c r="F1010" s="2">
        <v>40893</v>
      </c>
      <c r="G1010" s="2">
        <v>40894</v>
      </c>
      <c r="H1010" s="9" t="str">
        <f t="shared" si="108"/>
        <v>On Date</v>
      </c>
      <c r="I1010" s="1" t="s">
        <v>3689</v>
      </c>
      <c r="J1010" s="1" t="s">
        <v>3133</v>
      </c>
      <c r="K1010" s="1" t="s">
        <v>3134</v>
      </c>
      <c r="L1010" s="1" t="s">
        <v>3135</v>
      </c>
      <c r="M1010" s="1" t="s">
        <v>12</v>
      </c>
      <c r="N1010" s="1" t="s">
        <v>377</v>
      </c>
      <c r="O1010" s="3">
        <f t="shared" si="109"/>
        <v>14.894100000000002</v>
      </c>
      <c r="P1010" s="3">
        <v>44.46</v>
      </c>
      <c r="Q1010" s="3">
        <v>2</v>
      </c>
      <c r="R1010" s="3">
        <v>14.671799999999999</v>
      </c>
      <c r="S1010" s="11">
        <f t="shared" si="110"/>
        <v>1173.7439999999999</v>
      </c>
      <c r="T1010" t="str">
        <f t="shared" si="111"/>
        <v>PROFIT</v>
      </c>
    </row>
    <row r="1011" spans="1:20" x14ac:dyDescent="0.25">
      <c r="A1011" s="1" t="s">
        <v>1287</v>
      </c>
      <c r="B1011" s="9" t="str">
        <f t="shared" si="106"/>
        <v>12/16/2011</v>
      </c>
      <c r="C1011" s="9" t="s">
        <v>4689</v>
      </c>
      <c r="D1011" s="10" t="str">
        <f t="shared" si="107"/>
        <v>2011</v>
      </c>
      <c r="E1011" s="10" t="str">
        <f t="shared" si="112"/>
        <v>December</v>
      </c>
      <c r="F1011" s="2">
        <v>40893</v>
      </c>
      <c r="G1011" s="2">
        <v>40894</v>
      </c>
      <c r="H1011" s="9" t="str">
        <f t="shared" si="108"/>
        <v>On Date</v>
      </c>
      <c r="I1011" s="1" t="s">
        <v>3689</v>
      </c>
      <c r="J1011" s="1" t="s">
        <v>3133</v>
      </c>
      <c r="K1011" s="1" t="s">
        <v>3134</v>
      </c>
      <c r="L1011" s="1" t="s">
        <v>3135</v>
      </c>
      <c r="M1011" s="1" t="s">
        <v>72</v>
      </c>
      <c r="N1011" s="1" t="s">
        <v>244</v>
      </c>
      <c r="O1011" s="3">
        <f t="shared" si="109"/>
        <v>111.7252</v>
      </c>
      <c r="P1011" s="3">
        <v>241.56800000000001</v>
      </c>
      <c r="Q1011" s="3">
        <v>2</v>
      </c>
      <c r="R1011" s="3">
        <v>18.117599999999999</v>
      </c>
      <c r="S1011" s="11">
        <f t="shared" si="110"/>
        <v>1449.4079999999999</v>
      </c>
      <c r="T1011" t="str">
        <f t="shared" si="111"/>
        <v>PROFIT</v>
      </c>
    </row>
    <row r="1012" spans="1:20" x14ac:dyDescent="0.25">
      <c r="A1012" s="1" t="s">
        <v>1287</v>
      </c>
      <c r="B1012" s="9" t="str">
        <f t="shared" si="106"/>
        <v>12/16/2011</v>
      </c>
      <c r="C1012" s="9" t="s">
        <v>4689</v>
      </c>
      <c r="D1012" s="10" t="str">
        <f t="shared" si="107"/>
        <v>2011</v>
      </c>
      <c r="E1012" s="10" t="str">
        <f t="shared" si="112"/>
        <v>December</v>
      </c>
      <c r="F1012" s="2">
        <v>40893</v>
      </c>
      <c r="G1012" s="2">
        <v>40894</v>
      </c>
      <c r="H1012" s="9" t="str">
        <f t="shared" si="108"/>
        <v>On Date</v>
      </c>
      <c r="I1012" s="1" t="s">
        <v>3689</v>
      </c>
      <c r="J1012" s="1" t="s">
        <v>3133</v>
      </c>
      <c r="K1012" s="1" t="s">
        <v>3134</v>
      </c>
      <c r="L1012" s="1" t="s">
        <v>3135</v>
      </c>
      <c r="M1012" s="1" t="s">
        <v>38</v>
      </c>
      <c r="N1012" s="1" t="s">
        <v>333</v>
      </c>
      <c r="O1012" s="3">
        <f t="shared" si="109"/>
        <v>71.099999999999994</v>
      </c>
      <c r="P1012" s="3">
        <v>395</v>
      </c>
      <c r="Q1012" s="3">
        <v>5</v>
      </c>
      <c r="R1012" s="3">
        <v>39.5</v>
      </c>
      <c r="S1012" s="11">
        <f t="shared" si="110"/>
        <v>3160</v>
      </c>
      <c r="T1012" t="str">
        <f t="shared" si="111"/>
        <v>PROFIT</v>
      </c>
    </row>
    <row r="1013" spans="1:20" x14ac:dyDescent="0.25">
      <c r="A1013" s="1" t="s">
        <v>1287</v>
      </c>
      <c r="B1013" s="9" t="str">
        <f t="shared" si="106"/>
        <v>12/16/2011</v>
      </c>
      <c r="C1013" s="9" t="s">
        <v>4689</v>
      </c>
      <c r="D1013" s="10" t="str">
        <f t="shared" si="107"/>
        <v>2011</v>
      </c>
      <c r="E1013" s="10" t="str">
        <f t="shared" si="112"/>
        <v>December</v>
      </c>
      <c r="F1013" s="2">
        <v>40893</v>
      </c>
      <c r="G1013" s="2">
        <v>40894</v>
      </c>
      <c r="H1013" s="9" t="str">
        <f t="shared" si="108"/>
        <v>On Date</v>
      </c>
      <c r="I1013" s="1" t="s">
        <v>3689</v>
      </c>
      <c r="J1013" s="1" t="s">
        <v>3133</v>
      </c>
      <c r="K1013" s="1" t="s">
        <v>3134</v>
      </c>
      <c r="L1013" s="1" t="s">
        <v>3135</v>
      </c>
      <c r="M1013" s="1" t="s">
        <v>16</v>
      </c>
      <c r="N1013" s="1" t="s">
        <v>299</v>
      </c>
      <c r="O1013" s="3">
        <f t="shared" si="109"/>
        <v>139.15289999999999</v>
      </c>
      <c r="P1013" s="3">
        <v>627.16800000000001</v>
      </c>
      <c r="Q1013" s="3">
        <v>4</v>
      </c>
      <c r="R1013" s="3">
        <v>70.556399999999996</v>
      </c>
      <c r="S1013" s="11">
        <f t="shared" si="110"/>
        <v>5644.5119999999997</v>
      </c>
      <c r="T1013" t="str">
        <f t="shared" si="111"/>
        <v>PROFIT</v>
      </c>
    </row>
    <row r="1014" spans="1:20" x14ac:dyDescent="0.25">
      <c r="A1014" s="1" t="s">
        <v>1288</v>
      </c>
      <c r="B1014" s="9" t="str">
        <f t="shared" si="106"/>
        <v>02/12/2014</v>
      </c>
      <c r="C1014" s="9" t="s">
        <v>4248</v>
      </c>
      <c r="D1014" s="10" t="str">
        <f t="shared" si="107"/>
        <v>2014</v>
      </c>
      <c r="E1014" s="10" t="str">
        <f t="shared" si="112"/>
        <v>February</v>
      </c>
      <c r="F1014" s="2">
        <v>41682</v>
      </c>
      <c r="G1014" s="2">
        <v>41684</v>
      </c>
      <c r="H1014" s="9" t="str">
        <f t="shared" si="108"/>
        <v>On Date</v>
      </c>
      <c r="I1014" s="1" t="s">
        <v>3690</v>
      </c>
      <c r="J1014" s="1" t="s">
        <v>3133</v>
      </c>
      <c r="K1014" s="1" t="s">
        <v>3136</v>
      </c>
      <c r="L1014" s="1" t="s">
        <v>3137</v>
      </c>
      <c r="M1014" s="1" t="s">
        <v>72</v>
      </c>
      <c r="N1014" s="1" t="s">
        <v>1289</v>
      </c>
      <c r="O1014" s="3">
        <f t="shared" si="109"/>
        <v>213.69579999999999</v>
      </c>
      <c r="P1014" s="3">
        <v>963.13599999999997</v>
      </c>
      <c r="Q1014" s="3">
        <v>4</v>
      </c>
      <c r="R1014" s="3">
        <v>108.3528</v>
      </c>
      <c r="S1014" s="11">
        <f t="shared" si="110"/>
        <v>8668.2240000000002</v>
      </c>
      <c r="T1014" t="str">
        <f t="shared" si="111"/>
        <v>PROFIT</v>
      </c>
    </row>
    <row r="1015" spans="1:20" x14ac:dyDescent="0.25">
      <c r="A1015" s="1" t="s">
        <v>1288</v>
      </c>
      <c r="B1015" s="9" t="str">
        <f t="shared" si="106"/>
        <v>02/12/2014</v>
      </c>
      <c r="C1015" s="9" t="s">
        <v>4248</v>
      </c>
      <c r="D1015" s="10" t="str">
        <f t="shared" si="107"/>
        <v>2014</v>
      </c>
      <c r="E1015" s="10" t="str">
        <f t="shared" si="112"/>
        <v>February</v>
      </c>
      <c r="F1015" s="2">
        <v>41682</v>
      </c>
      <c r="G1015" s="2">
        <v>41684</v>
      </c>
      <c r="H1015" s="9" t="str">
        <f t="shared" si="108"/>
        <v>On Date</v>
      </c>
      <c r="I1015" s="1" t="s">
        <v>3690</v>
      </c>
      <c r="J1015" s="1" t="s">
        <v>3133</v>
      </c>
      <c r="K1015" s="1" t="s">
        <v>3136</v>
      </c>
      <c r="L1015" s="1" t="s">
        <v>3137</v>
      </c>
      <c r="M1015" s="1" t="s">
        <v>16</v>
      </c>
      <c r="N1015" s="1" t="s">
        <v>432</v>
      </c>
      <c r="O1015" s="3">
        <f t="shared" si="109"/>
        <v>27.002699999999997</v>
      </c>
      <c r="P1015" s="3">
        <v>88.775999999999996</v>
      </c>
      <c r="Q1015" s="3">
        <v>3</v>
      </c>
      <c r="R1015" s="3">
        <v>7.7679</v>
      </c>
      <c r="S1015" s="11">
        <f t="shared" si="110"/>
        <v>621.43200000000002</v>
      </c>
      <c r="T1015" t="str">
        <f t="shared" si="111"/>
        <v>PROFIT</v>
      </c>
    </row>
    <row r="1016" spans="1:20" x14ac:dyDescent="0.25">
      <c r="A1016" s="1" t="s">
        <v>1290</v>
      </c>
      <c r="B1016" s="9" t="str">
        <f t="shared" si="106"/>
        <v>06/30/2011</v>
      </c>
      <c r="C1016" s="9" t="s">
        <v>4735</v>
      </c>
      <c r="D1016" s="10" t="str">
        <f t="shared" si="107"/>
        <v>2011</v>
      </c>
      <c r="E1016" s="10" t="str">
        <f t="shared" si="112"/>
        <v>June</v>
      </c>
      <c r="F1016" s="2">
        <v>40724</v>
      </c>
      <c r="G1016" s="2">
        <v>40727</v>
      </c>
      <c r="H1016" s="9" t="str">
        <f t="shared" si="108"/>
        <v>On Date</v>
      </c>
      <c r="I1016" s="1" t="s">
        <v>3408</v>
      </c>
      <c r="J1016" s="1" t="s">
        <v>3133</v>
      </c>
      <c r="K1016" s="1" t="s">
        <v>3134</v>
      </c>
      <c r="L1016" s="1" t="s">
        <v>3135</v>
      </c>
      <c r="M1016" s="1" t="s">
        <v>14</v>
      </c>
      <c r="N1016" s="1" t="s">
        <v>1291</v>
      </c>
      <c r="O1016" s="3">
        <f t="shared" si="109"/>
        <v>4.4063999999999997</v>
      </c>
      <c r="P1016" s="3">
        <v>32.4</v>
      </c>
      <c r="Q1016" s="3">
        <v>5</v>
      </c>
      <c r="R1016" s="3">
        <v>10.368</v>
      </c>
      <c r="S1016" s="11">
        <f t="shared" si="110"/>
        <v>829.44</v>
      </c>
      <c r="T1016" t="str">
        <f t="shared" si="111"/>
        <v>PROFIT</v>
      </c>
    </row>
    <row r="1017" spans="1:20" x14ac:dyDescent="0.25">
      <c r="A1017" s="1" t="s">
        <v>1292</v>
      </c>
      <c r="B1017" s="9" t="str">
        <f t="shared" si="106"/>
        <v>12/20/2011</v>
      </c>
      <c r="C1017" s="9" t="s">
        <v>4736</v>
      </c>
      <c r="D1017" s="10" t="str">
        <f t="shared" si="107"/>
        <v>2011</v>
      </c>
      <c r="E1017" s="10" t="str">
        <f t="shared" si="112"/>
        <v>December</v>
      </c>
      <c r="F1017" s="2">
        <v>40897</v>
      </c>
      <c r="G1017" s="2">
        <v>40902</v>
      </c>
      <c r="H1017" s="9" t="str">
        <f t="shared" si="108"/>
        <v>On Date</v>
      </c>
      <c r="I1017" s="1" t="s">
        <v>3369</v>
      </c>
      <c r="J1017" s="1" t="s">
        <v>3133</v>
      </c>
      <c r="K1017" s="1" t="s">
        <v>3136</v>
      </c>
      <c r="L1017" s="1" t="s">
        <v>3137</v>
      </c>
      <c r="M1017" s="1" t="s">
        <v>9</v>
      </c>
      <c r="N1017" s="1" t="s">
        <v>1293</v>
      </c>
      <c r="O1017" s="3">
        <f t="shared" si="109"/>
        <v>5.3819999999999997</v>
      </c>
      <c r="P1017" s="3">
        <v>31.05</v>
      </c>
      <c r="Q1017" s="3">
        <v>3</v>
      </c>
      <c r="R1017" s="3">
        <v>14.904</v>
      </c>
      <c r="S1017" s="11">
        <f t="shared" si="110"/>
        <v>1192.32</v>
      </c>
      <c r="T1017" t="str">
        <f t="shared" si="111"/>
        <v>PROFIT</v>
      </c>
    </row>
    <row r="1018" spans="1:20" x14ac:dyDescent="0.25">
      <c r="A1018" s="1" t="s">
        <v>1294</v>
      </c>
      <c r="B1018" s="9" t="str">
        <f t="shared" si="106"/>
        <v>08/03/2011</v>
      </c>
      <c r="C1018" s="9" t="s">
        <v>4028</v>
      </c>
      <c r="D1018" s="10" t="str">
        <f t="shared" si="107"/>
        <v>2011</v>
      </c>
      <c r="E1018" s="10" t="str">
        <f t="shared" si="112"/>
        <v>August</v>
      </c>
      <c r="F1018" s="2">
        <v>40758</v>
      </c>
      <c r="G1018" s="2">
        <v>40760</v>
      </c>
      <c r="H1018" s="9" t="str">
        <f t="shared" si="108"/>
        <v>On Date</v>
      </c>
      <c r="I1018" s="1" t="s">
        <v>3691</v>
      </c>
      <c r="J1018" s="1" t="s">
        <v>3133</v>
      </c>
      <c r="K1018" s="1" t="s">
        <v>3208</v>
      </c>
      <c r="L1018" s="1" t="s">
        <v>3143</v>
      </c>
      <c r="M1018" s="1" t="s">
        <v>45</v>
      </c>
      <c r="N1018" s="1" t="s">
        <v>1295</v>
      </c>
      <c r="O1018" s="3">
        <f t="shared" si="109"/>
        <v>19.767599999999998</v>
      </c>
      <c r="P1018" s="3">
        <v>93.024000000000001</v>
      </c>
      <c r="Q1018" s="3">
        <v>3</v>
      </c>
      <c r="R1018" s="3">
        <v>33.721200000000003</v>
      </c>
      <c r="S1018" s="11">
        <f t="shared" si="110"/>
        <v>2697.6960000000004</v>
      </c>
      <c r="T1018" t="str">
        <f t="shared" si="111"/>
        <v>PROFIT</v>
      </c>
    </row>
    <row r="1019" spans="1:20" x14ac:dyDescent="0.25">
      <c r="A1019" s="1" t="s">
        <v>1296</v>
      </c>
      <c r="B1019" s="9" t="str">
        <f t="shared" si="106"/>
        <v>09/21/2011</v>
      </c>
      <c r="C1019" s="9" t="s">
        <v>4490</v>
      </c>
      <c r="D1019" s="10" t="str">
        <f t="shared" si="107"/>
        <v>2011</v>
      </c>
      <c r="E1019" s="10" t="str">
        <f t="shared" si="112"/>
        <v>September</v>
      </c>
      <c r="F1019" s="2">
        <v>40807</v>
      </c>
      <c r="G1019" s="2">
        <v>40811</v>
      </c>
      <c r="H1019" s="9" t="str">
        <f t="shared" si="108"/>
        <v>On Date</v>
      </c>
      <c r="I1019" s="1" t="s">
        <v>3657</v>
      </c>
      <c r="J1019" s="1" t="s">
        <v>3133</v>
      </c>
      <c r="K1019" s="1" t="s">
        <v>3140</v>
      </c>
      <c r="L1019" s="1" t="s">
        <v>3135</v>
      </c>
      <c r="M1019" s="1" t="s">
        <v>87</v>
      </c>
      <c r="N1019" s="1" t="s">
        <v>106</v>
      </c>
      <c r="O1019" s="3">
        <f t="shared" si="109"/>
        <v>4.1234000000000002</v>
      </c>
      <c r="P1019" s="3">
        <v>15.56</v>
      </c>
      <c r="Q1019" s="3">
        <v>2</v>
      </c>
      <c r="R1019" s="3">
        <v>7.3132000000000001</v>
      </c>
      <c r="S1019" s="11">
        <f t="shared" si="110"/>
        <v>585.05600000000004</v>
      </c>
      <c r="T1019" t="str">
        <f t="shared" si="111"/>
        <v>PROFIT</v>
      </c>
    </row>
    <row r="1020" spans="1:20" x14ac:dyDescent="0.25">
      <c r="A1020" s="1" t="s">
        <v>1296</v>
      </c>
      <c r="B1020" s="9" t="str">
        <f t="shared" si="106"/>
        <v>09/21/2011</v>
      </c>
      <c r="C1020" s="9" t="s">
        <v>4490</v>
      </c>
      <c r="D1020" s="10" t="str">
        <f t="shared" si="107"/>
        <v>2011</v>
      </c>
      <c r="E1020" s="10" t="str">
        <f t="shared" si="112"/>
        <v>September</v>
      </c>
      <c r="F1020" s="2">
        <v>40807</v>
      </c>
      <c r="G1020" s="2">
        <v>40811</v>
      </c>
      <c r="H1020" s="9" t="str">
        <f t="shared" si="108"/>
        <v>On Date</v>
      </c>
      <c r="I1020" s="1" t="s">
        <v>3657</v>
      </c>
      <c r="J1020" s="1" t="s">
        <v>3133</v>
      </c>
      <c r="K1020" s="1" t="s">
        <v>3140</v>
      </c>
      <c r="L1020" s="1" t="s">
        <v>3135</v>
      </c>
      <c r="M1020" s="1" t="s">
        <v>87</v>
      </c>
      <c r="N1020" s="1" t="s">
        <v>1297</v>
      </c>
      <c r="O1020" s="3">
        <f t="shared" si="109"/>
        <v>8.3050999999999977</v>
      </c>
      <c r="P1020" s="3">
        <v>78.349999999999994</v>
      </c>
      <c r="Q1020" s="3">
        <v>5</v>
      </c>
      <c r="R1020" s="3">
        <v>36.8245</v>
      </c>
      <c r="S1020" s="11">
        <f t="shared" si="110"/>
        <v>2945.96</v>
      </c>
      <c r="T1020" t="str">
        <f t="shared" si="111"/>
        <v>PROFIT</v>
      </c>
    </row>
    <row r="1021" spans="1:20" x14ac:dyDescent="0.25">
      <c r="A1021" s="1" t="s">
        <v>1296</v>
      </c>
      <c r="B1021" s="9" t="str">
        <f t="shared" si="106"/>
        <v>09/21/2011</v>
      </c>
      <c r="C1021" s="9" t="s">
        <v>4490</v>
      </c>
      <c r="D1021" s="10" t="str">
        <f t="shared" si="107"/>
        <v>2011</v>
      </c>
      <c r="E1021" s="10" t="str">
        <f t="shared" si="112"/>
        <v>September</v>
      </c>
      <c r="F1021" s="2">
        <v>40807</v>
      </c>
      <c r="G1021" s="2">
        <v>40811</v>
      </c>
      <c r="H1021" s="9" t="str">
        <f t="shared" si="108"/>
        <v>On Date</v>
      </c>
      <c r="I1021" s="1" t="s">
        <v>3657</v>
      </c>
      <c r="J1021" s="1" t="s">
        <v>3133</v>
      </c>
      <c r="K1021" s="1" t="s">
        <v>3140</v>
      </c>
      <c r="L1021" s="1" t="s">
        <v>3135</v>
      </c>
      <c r="M1021" s="1" t="s">
        <v>14</v>
      </c>
      <c r="N1021" s="1" t="s">
        <v>1298</v>
      </c>
      <c r="O1021" s="3">
        <f t="shared" si="109"/>
        <v>14.6816</v>
      </c>
      <c r="P1021" s="3">
        <v>59.52</v>
      </c>
      <c r="Q1021" s="3">
        <v>3</v>
      </c>
      <c r="R1021" s="3">
        <v>15.475199999999999</v>
      </c>
      <c r="S1021" s="11">
        <f t="shared" si="110"/>
        <v>1238.0159999999998</v>
      </c>
      <c r="T1021" t="str">
        <f t="shared" si="111"/>
        <v>PROFIT</v>
      </c>
    </row>
    <row r="1022" spans="1:20" x14ac:dyDescent="0.25">
      <c r="A1022" s="1" t="s">
        <v>1296</v>
      </c>
      <c r="B1022" s="9" t="str">
        <f t="shared" si="106"/>
        <v>09/21/2011</v>
      </c>
      <c r="C1022" s="9" t="s">
        <v>4490</v>
      </c>
      <c r="D1022" s="10" t="str">
        <f t="shared" si="107"/>
        <v>2011</v>
      </c>
      <c r="E1022" s="10" t="str">
        <f t="shared" si="112"/>
        <v>September</v>
      </c>
      <c r="F1022" s="2">
        <v>40807</v>
      </c>
      <c r="G1022" s="2">
        <v>40811</v>
      </c>
      <c r="H1022" s="9" t="str">
        <f t="shared" si="108"/>
        <v>On Date</v>
      </c>
      <c r="I1022" s="1" t="s">
        <v>3657</v>
      </c>
      <c r="J1022" s="1" t="s">
        <v>3133</v>
      </c>
      <c r="K1022" s="1" t="s">
        <v>3140</v>
      </c>
      <c r="L1022" s="1" t="s">
        <v>3135</v>
      </c>
      <c r="M1022" s="1" t="s">
        <v>45</v>
      </c>
      <c r="N1022" s="1" t="s">
        <v>1299</v>
      </c>
      <c r="O1022" s="3">
        <f t="shared" si="109"/>
        <v>2.3540000000000001</v>
      </c>
      <c r="P1022" s="3">
        <v>38.520000000000003</v>
      </c>
      <c r="Q1022" s="3">
        <v>9</v>
      </c>
      <c r="R1022" s="3">
        <v>17.334</v>
      </c>
      <c r="S1022" s="11">
        <f t="shared" si="110"/>
        <v>1386.72</v>
      </c>
      <c r="T1022" t="str">
        <f t="shared" si="111"/>
        <v>PROFIT</v>
      </c>
    </row>
    <row r="1023" spans="1:20" x14ac:dyDescent="0.25">
      <c r="A1023" s="1" t="s">
        <v>1296</v>
      </c>
      <c r="B1023" s="9" t="str">
        <f t="shared" si="106"/>
        <v>09/21/2011</v>
      </c>
      <c r="C1023" s="9" t="s">
        <v>4490</v>
      </c>
      <c r="D1023" s="10" t="str">
        <f t="shared" si="107"/>
        <v>2011</v>
      </c>
      <c r="E1023" s="10" t="str">
        <f t="shared" si="112"/>
        <v>September</v>
      </c>
      <c r="F1023" s="2">
        <v>40807</v>
      </c>
      <c r="G1023" s="2">
        <v>40811</v>
      </c>
      <c r="H1023" s="9" t="str">
        <f t="shared" si="108"/>
        <v>On Date</v>
      </c>
      <c r="I1023" s="1" t="s">
        <v>3657</v>
      </c>
      <c r="J1023" s="1" t="s">
        <v>3133</v>
      </c>
      <c r="K1023" s="1" t="s">
        <v>3140</v>
      </c>
      <c r="L1023" s="1" t="s">
        <v>3135</v>
      </c>
      <c r="M1023" s="1" t="s">
        <v>16</v>
      </c>
      <c r="N1023" s="1" t="s">
        <v>1300</v>
      </c>
      <c r="O1023" s="3">
        <f t="shared" si="109"/>
        <v>107.9928</v>
      </c>
      <c r="P1023" s="3">
        <v>239.98400000000001</v>
      </c>
      <c r="Q1023" s="3">
        <v>2</v>
      </c>
      <c r="R1023" s="3">
        <v>23.9984</v>
      </c>
      <c r="S1023" s="11">
        <f t="shared" si="110"/>
        <v>1919.8720000000001</v>
      </c>
      <c r="T1023" t="str">
        <f t="shared" si="111"/>
        <v>PROFIT</v>
      </c>
    </row>
    <row r="1024" spans="1:20" x14ac:dyDescent="0.25">
      <c r="A1024" s="1" t="s">
        <v>1296</v>
      </c>
      <c r="B1024" s="9" t="str">
        <f t="shared" si="106"/>
        <v>09/21/2011</v>
      </c>
      <c r="C1024" s="9" t="s">
        <v>4490</v>
      </c>
      <c r="D1024" s="10" t="str">
        <f t="shared" si="107"/>
        <v>2011</v>
      </c>
      <c r="E1024" s="10" t="str">
        <f t="shared" si="112"/>
        <v>September</v>
      </c>
      <c r="F1024" s="2">
        <v>40807</v>
      </c>
      <c r="G1024" s="2">
        <v>40811</v>
      </c>
      <c r="H1024" s="9" t="str">
        <f t="shared" si="108"/>
        <v>On Date</v>
      </c>
      <c r="I1024" s="1" t="s">
        <v>3657</v>
      </c>
      <c r="J1024" s="1" t="s">
        <v>3133</v>
      </c>
      <c r="K1024" s="1" t="s">
        <v>3140</v>
      </c>
      <c r="L1024" s="1" t="s">
        <v>3135</v>
      </c>
      <c r="M1024" s="1" t="s">
        <v>45</v>
      </c>
      <c r="N1024" s="1" t="s">
        <v>1121</v>
      </c>
      <c r="O1024" s="3">
        <f t="shared" si="109"/>
        <v>3.2894999999999999</v>
      </c>
      <c r="P1024" s="3">
        <v>19.350000000000001</v>
      </c>
      <c r="Q1024" s="3">
        <v>3</v>
      </c>
      <c r="R1024" s="3">
        <v>9.4815000000000005</v>
      </c>
      <c r="S1024" s="11">
        <f t="shared" si="110"/>
        <v>758.52</v>
      </c>
      <c r="T1024" t="str">
        <f t="shared" si="111"/>
        <v>PROFIT</v>
      </c>
    </row>
    <row r="1025" spans="1:20" x14ac:dyDescent="0.25">
      <c r="A1025" s="1" t="s">
        <v>1301</v>
      </c>
      <c r="B1025" s="9" t="str">
        <f t="shared" si="106"/>
        <v>09/24/2014</v>
      </c>
      <c r="C1025" s="9" t="s">
        <v>4433</v>
      </c>
      <c r="D1025" s="10" t="str">
        <f t="shared" si="107"/>
        <v>2014</v>
      </c>
      <c r="E1025" s="10" t="str">
        <f t="shared" si="112"/>
        <v>September</v>
      </c>
      <c r="F1025" s="2">
        <v>41906</v>
      </c>
      <c r="G1025" s="2">
        <v>41912</v>
      </c>
      <c r="H1025" s="9" t="str">
        <f t="shared" si="108"/>
        <v>Delay</v>
      </c>
      <c r="I1025" s="1" t="s">
        <v>3468</v>
      </c>
      <c r="J1025" s="1" t="s">
        <v>3133</v>
      </c>
      <c r="K1025" s="1" t="s">
        <v>3235</v>
      </c>
      <c r="L1025" s="1" t="s">
        <v>3147</v>
      </c>
      <c r="M1025" s="1" t="s">
        <v>198</v>
      </c>
      <c r="N1025" s="1" t="s">
        <v>1302</v>
      </c>
      <c r="O1025" s="3">
        <f t="shared" si="109"/>
        <v>210.68599999999998</v>
      </c>
      <c r="P1025" s="3">
        <v>180.58799999999999</v>
      </c>
      <c r="Q1025" s="3">
        <v>2</v>
      </c>
      <c r="R1025" s="3">
        <v>-240.78399999999999</v>
      </c>
      <c r="S1025" s="11">
        <f t="shared" si="110"/>
        <v>-19262.72</v>
      </c>
      <c r="T1025" t="str">
        <f t="shared" si="111"/>
        <v>LOSS</v>
      </c>
    </row>
    <row r="1026" spans="1:20" x14ac:dyDescent="0.25">
      <c r="A1026" s="1" t="s">
        <v>1301</v>
      </c>
      <c r="B1026" s="9" t="str">
        <f t="shared" si="106"/>
        <v>09/24/2014</v>
      </c>
      <c r="C1026" s="9" t="s">
        <v>4433</v>
      </c>
      <c r="D1026" s="10" t="str">
        <f t="shared" si="107"/>
        <v>2014</v>
      </c>
      <c r="E1026" s="10" t="str">
        <f t="shared" si="112"/>
        <v>September</v>
      </c>
      <c r="F1026" s="2">
        <v>41906</v>
      </c>
      <c r="G1026" s="2">
        <v>41912</v>
      </c>
      <c r="H1026" s="9" t="str">
        <f t="shared" si="108"/>
        <v>Delay</v>
      </c>
      <c r="I1026" s="1" t="s">
        <v>3468</v>
      </c>
      <c r="J1026" s="1" t="s">
        <v>3133</v>
      </c>
      <c r="K1026" s="1" t="s">
        <v>3235</v>
      </c>
      <c r="L1026" s="1" t="s">
        <v>3147</v>
      </c>
      <c r="M1026" s="1" t="s">
        <v>38</v>
      </c>
      <c r="N1026" s="1" t="s">
        <v>697</v>
      </c>
      <c r="O1026" s="3">
        <f t="shared" si="109"/>
        <v>23.6921</v>
      </c>
      <c r="P1026" s="3">
        <v>47.984000000000002</v>
      </c>
      <c r="Q1026" s="3">
        <v>2</v>
      </c>
      <c r="R1026" s="3">
        <v>0.5998</v>
      </c>
      <c r="S1026" s="11">
        <f t="shared" si="110"/>
        <v>47.984000000000002</v>
      </c>
      <c r="T1026" t="str">
        <f t="shared" si="111"/>
        <v>PROFIT</v>
      </c>
    </row>
    <row r="1027" spans="1:20" x14ac:dyDescent="0.25">
      <c r="A1027" s="1" t="s">
        <v>1303</v>
      </c>
      <c r="B1027" s="9" t="str">
        <f t="shared" ref="B1027:B1090" si="113">TEXT(F1027,"mm/dd/yyyy")</f>
        <v>10/21/2014</v>
      </c>
      <c r="C1027" s="9" t="s">
        <v>4343</v>
      </c>
      <c r="D1027" s="10" t="str">
        <f t="shared" ref="D1027:D1090" si="114">RIGHT(C1027,4)</f>
        <v>2014</v>
      </c>
      <c r="E1027" s="10" t="str">
        <f t="shared" si="112"/>
        <v>October</v>
      </c>
      <c r="F1027" s="2">
        <v>41933</v>
      </c>
      <c r="G1027" s="2">
        <v>41935</v>
      </c>
      <c r="H1027" s="9" t="str">
        <f t="shared" ref="H1027:H1090" si="115">IF(_xlfn.DAYS(G1027,F1027)&lt;=5,"On Date","Delay")</f>
        <v>On Date</v>
      </c>
      <c r="I1027" s="1" t="s">
        <v>3692</v>
      </c>
      <c r="J1027" s="1" t="s">
        <v>3133</v>
      </c>
      <c r="K1027" s="1" t="s">
        <v>3254</v>
      </c>
      <c r="L1027" s="1" t="s">
        <v>3135</v>
      </c>
      <c r="M1027" s="1" t="s">
        <v>9</v>
      </c>
      <c r="N1027" s="1" t="s">
        <v>1304</v>
      </c>
      <c r="O1027" s="3">
        <f t="shared" ref="O1027:O1090" si="116">(P1027/Q1027)-(R1027/Q1027)</f>
        <v>1.95</v>
      </c>
      <c r="P1027" s="3">
        <v>3.75</v>
      </c>
      <c r="Q1027" s="3">
        <v>1</v>
      </c>
      <c r="R1027" s="3">
        <v>1.8</v>
      </c>
      <c r="S1027" s="11">
        <f t="shared" ref="S1027:S1090" si="117">R1027*80</f>
        <v>144</v>
      </c>
      <c r="T1027" t="str">
        <f t="shared" ref="T1027:T1090" si="118">IF(S1027:S4229&lt;0,"LOSS","PROFIT")</f>
        <v>PROFIT</v>
      </c>
    </row>
    <row r="1028" spans="1:20" x14ac:dyDescent="0.25">
      <c r="A1028" s="1" t="s">
        <v>1303</v>
      </c>
      <c r="B1028" s="9" t="str">
        <f t="shared" si="113"/>
        <v>10/21/2014</v>
      </c>
      <c r="C1028" s="9" t="s">
        <v>4343</v>
      </c>
      <c r="D1028" s="10" t="str">
        <f t="shared" si="114"/>
        <v>2014</v>
      </c>
      <c r="E1028" s="10" t="str">
        <f t="shared" si="112"/>
        <v>October</v>
      </c>
      <c r="F1028" s="2">
        <v>41933</v>
      </c>
      <c r="G1028" s="2">
        <v>41935</v>
      </c>
      <c r="H1028" s="9" t="str">
        <f t="shared" si="115"/>
        <v>On Date</v>
      </c>
      <c r="I1028" s="1" t="s">
        <v>3692</v>
      </c>
      <c r="J1028" s="1" t="s">
        <v>3133</v>
      </c>
      <c r="K1028" s="1" t="s">
        <v>3254</v>
      </c>
      <c r="L1028" s="1" t="s">
        <v>3135</v>
      </c>
      <c r="M1028" s="1" t="s">
        <v>18</v>
      </c>
      <c r="N1028" s="1" t="s">
        <v>1305</v>
      </c>
      <c r="O1028" s="3">
        <f t="shared" si="116"/>
        <v>3.3353999999999999</v>
      </c>
      <c r="P1028" s="3">
        <v>20.928000000000001</v>
      </c>
      <c r="Q1028" s="3">
        <v>4</v>
      </c>
      <c r="R1028" s="3">
        <v>7.5864000000000003</v>
      </c>
      <c r="S1028" s="11">
        <f t="shared" si="117"/>
        <v>606.91200000000003</v>
      </c>
      <c r="T1028" t="str">
        <f t="shared" si="118"/>
        <v>PROFIT</v>
      </c>
    </row>
    <row r="1029" spans="1:20" x14ac:dyDescent="0.25">
      <c r="A1029" s="1" t="s">
        <v>1306</v>
      </c>
      <c r="B1029" s="9" t="str">
        <f t="shared" si="113"/>
        <v>07/10/2012</v>
      </c>
      <c r="C1029" s="9" t="s">
        <v>4284</v>
      </c>
      <c r="D1029" s="10" t="str">
        <f t="shared" si="114"/>
        <v>2012</v>
      </c>
      <c r="E1029" s="10" t="str">
        <f t="shared" si="112"/>
        <v>July</v>
      </c>
      <c r="F1029" s="2">
        <v>41100</v>
      </c>
      <c r="G1029" s="2">
        <v>41100</v>
      </c>
      <c r="H1029" s="9" t="str">
        <f t="shared" si="115"/>
        <v>On Date</v>
      </c>
      <c r="I1029" s="1" t="s">
        <v>3320</v>
      </c>
      <c r="J1029" s="1" t="s">
        <v>3133</v>
      </c>
      <c r="K1029" s="1" t="s">
        <v>3212</v>
      </c>
      <c r="L1029" s="1" t="s">
        <v>3143</v>
      </c>
      <c r="M1029" s="1" t="s">
        <v>18</v>
      </c>
      <c r="N1029" s="1" t="s">
        <v>1307</v>
      </c>
      <c r="O1029" s="3">
        <f t="shared" si="116"/>
        <v>1.87</v>
      </c>
      <c r="P1029" s="3">
        <v>3.3660000000000001</v>
      </c>
      <c r="Q1029" s="3">
        <v>3</v>
      </c>
      <c r="R1029" s="3">
        <v>-2.2440000000000002</v>
      </c>
      <c r="S1029" s="11">
        <f t="shared" si="117"/>
        <v>-179.52</v>
      </c>
      <c r="T1029" t="str">
        <f t="shared" si="118"/>
        <v>LOSS</v>
      </c>
    </row>
    <row r="1030" spans="1:20" x14ac:dyDescent="0.25">
      <c r="A1030" s="1" t="s">
        <v>1308</v>
      </c>
      <c r="B1030" s="9" t="str">
        <f t="shared" si="113"/>
        <v>11/10/2011</v>
      </c>
      <c r="C1030" s="9" t="s">
        <v>4382</v>
      </c>
      <c r="D1030" s="10" t="str">
        <f t="shared" si="114"/>
        <v>2011</v>
      </c>
      <c r="E1030" s="10" t="str">
        <f t="shared" si="112"/>
        <v>November</v>
      </c>
      <c r="F1030" s="2">
        <v>40857</v>
      </c>
      <c r="G1030" s="2">
        <v>40863</v>
      </c>
      <c r="H1030" s="9" t="str">
        <f t="shared" si="115"/>
        <v>Delay</v>
      </c>
      <c r="I1030" s="1" t="s">
        <v>3340</v>
      </c>
      <c r="J1030" s="1" t="s">
        <v>3133</v>
      </c>
      <c r="K1030" s="1" t="s">
        <v>3159</v>
      </c>
      <c r="L1030" s="1" t="s">
        <v>3135</v>
      </c>
      <c r="M1030" s="1" t="s">
        <v>16</v>
      </c>
      <c r="N1030" s="1" t="s">
        <v>318</v>
      </c>
      <c r="O1030" s="3">
        <f t="shared" si="116"/>
        <v>67.672799999999995</v>
      </c>
      <c r="P1030" s="3">
        <v>601.53599999999994</v>
      </c>
      <c r="Q1030" s="3">
        <v>8</v>
      </c>
      <c r="R1030" s="3">
        <v>60.153599999999997</v>
      </c>
      <c r="S1030" s="11">
        <f t="shared" si="117"/>
        <v>4812.2879999999996</v>
      </c>
      <c r="T1030" t="str">
        <f t="shared" si="118"/>
        <v>PROFIT</v>
      </c>
    </row>
    <row r="1031" spans="1:20" x14ac:dyDescent="0.25">
      <c r="A1031" s="1" t="s">
        <v>1308</v>
      </c>
      <c r="B1031" s="9" t="str">
        <f t="shared" si="113"/>
        <v>11/10/2011</v>
      </c>
      <c r="C1031" s="9" t="s">
        <v>4382</v>
      </c>
      <c r="D1031" s="10" t="str">
        <f t="shared" si="114"/>
        <v>2011</v>
      </c>
      <c r="E1031" s="10" t="str">
        <f t="shared" si="112"/>
        <v>November</v>
      </c>
      <c r="F1031" s="2">
        <v>40857</v>
      </c>
      <c r="G1031" s="2">
        <v>40863</v>
      </c>
      <c r="H1031" s="9" t="str">
        <f t="shared" si="115"/>
        <v>Delay</v>
      </c>
      <c r="I1031" s="1" t="s">
        <v>3340</v>
      </c>
      <c r="J1031" s="1" t="s">
        <v>3133</v>
      </c>
      <c r="K1031" s="1" t="s">
        <v>3159</v>
      </c>
      <c r="L1031" s="1" t="s">
        <v>3135</v>
      </c>
      <c r="M1031" s="1" t="s">
        <v>38</v>
      </c>
      <c r="N1031" s="1" t="s">
        <v>1309</v>
      </c>
      <c r="O1031" s="3">
        <f t="shared" si="116"/>
        <v>6.7039</v>
      </c>
      <c r="P1031" s="3">
        <v>10.99</v>
      </c>
      <c r="Q1031" s="3">
        <v>1</v>
      </c>
      <c r="R1031" s="3">
        <v>4.2861000000000002</v>
      </c>
      <c r="S1031" s="11">
        <f t="shared" si="117"/>
        <v>342.88800000000003</v>
      </c>
      <c r="T1031" t="str">
        <f t="shared" si="118"/>
        <v>PROFIT</v>
      </c>
    </row>
    <row r="1032" spans="1:20" x14ac:dyDescent="0.25">
      <c r="A1032" s="1" t="s">
        <v>1308</v>
      </c>
      <c r="B1032" s="9" t="str">
        <f t="shared" si="113"/>
        <v>11/10/2011</v>
      </c>
      <c r="C1032" s="9" t="s">
        <v>4382</v>
      </c>
      <c r="D1032" s="10" t="str">
        <f t="shared" si="114"/>
        <v>2011</v>
      </c>
      <c r="E1032" s="10" t="str">
        <f t="shared" si="112"/>
        <v>November</v>
      </c>
      <c r="F1032" s="2">
        <v>40857</v>
      </c>
      <c r="G1032" s="2">
        <v>40863</v>
      </c>
      <c r="H1032" s="9" t="str">
        <f t="shared" si="115"/>
        <v>Delay</v>
      </c>
      <c r="I1032" s="1" t="s">
        <v>3340</v>
      </c>
      <c r="J1032" s="1" t="s">
        <v>3133</v>
      </c>
      <c r="K1032" s="1" t="s">
        <v>3159</v>
      </c>
      <c r="L1032" s="1" t="s">
        <v>3135</v>
      </c>
      <c r="M1032" s="1" t="s">
        <v>12</v>
      </c>
      <c r="N1032" s="1" t="s">
        <v>47</v>
      </c>
      <c r="O1032" s="3">
        <f t="shared" si="116"/>
        <v>14.356800000000002</v>
      </c>
      <c r="P1032" s="3">
        <v>39.880000000000003</v>
      </c>
      <c r="Q1032" s="3">
        <v>2</v>
      </c>
      <c r="R1032" s="3">
        <v>11.166399999999999</v>
      </c>
      <c r="S1032" s="11">
        <f t="shared" si="117"/>
        <v>893.3119999999999</v>
      </c>
      <c r="T1032" t="str">
        <f t="shared" si="118"/>
        <v>PROFIT</v>
      </c>
    </row>
    <row r="1033" spans="1:20" x14ac:dyDescent="0.25">
      <c r="A1033" s="1" t="s">
        <v>1308</v>
      </c>
      <c r="B1033" s="9" t="str">
        <f t="shared" si="113"/>
        <v>11/10/2011</v>
      </c>
      <c r="C1033" s="9" t="s">
        <v>4382</v>
      </c>
      <c r="D1033" s="10" t="str">
        <f t="shared" si="114"/>
        <v>2011</v>
      </c>
      <c r="E1033" s="10" t="str">
        <f t="shared" si="112"/>
        <v>November</v>
      </c>
      <c r="F1033" s="2">
        <v>40857</v>
      </c>
      <c r="G1033" s="2">
        <v>40863</v>
      </c>
      <c r="H1033" s="9" t="str">
        <f t="shared" si="115"/>
        <v>Delay</v>
      </c>
      <c r="I1033" s="1" t="s">
        <v>3340</v>
      </c>
      <c r="J1033" s="1" t="s">
        <v>3133</v>
      </c>
      <c r="K1033" s="1" t="s">
        <v>3159</v>
      </c>
      <c r="L1033" s="1" t="s">
        <v>3135</v>
      </c>
      <c r="M1033" s="1" t="s">
        <v>45</v>
      </c>
      <c r="N1033" s="1" t="s">
        <v>1310</v>
      </c>
      <c r="O1033" s="3">
        <f t="shared" si="116"/>
        <v>4.2789999999999999</v>
      </c>
      <c r="P1033" s="3">
        <v>62.24</v>
      </c>
      <c r="Q1033" s="3">
        <v>8</v>
      </c>
      <c r="R1033" s="3">
        <v>28.007999999999999</v>
      </c>
      <c r="S1033" s="11">
        <f t="shared" si="117"/>
        <v>2240.64</v>
      </c>
      <c r="T1033" t="str">
        <f t="shared" si="118"/>
        <v>PROFIT</v>
      </c>
    </row>
    <row r="1034" spans="1:20" x14ac:dyDescent="0.25">
      <c r="A1034" s="1" t="s">
        <v>1308</v>
      </c>
      <c r="B1034" s="9" t="str">
        <f t="shared" si="113"/>
        <v>11/10/2011</v>
      </c>
      <c r="C1034" s="9" t="s">
        <v>4382</v>
      </c>
      <c r="D1034" s="10" t="str">
        <f t="shared" si="114"/>
        <v>2011</v>
      </c>
      <c r="E1034" s="10" t="str">
        <f t="shared" si="112"/>
        <v>November</v>
      </c>
      <c r="F1034" s="2">
        <v>40857</v>
      </c>
      <c r="G1034" s="2">
        <v>40863</v>
      </c>
      <c r="H1034" s="9" t="str">
        <f t="shared" si="115"/>
        <v>Delay</v>
      </c>
      <c r="I1034" s="1" t="s">
        <v>3340</v>
      </c>
      <c r="J1034" s="1" t="s">
        <v>3133</v>
      </c>
      <c r="K1034" s="1" t="s">
        <v>3159</v>
      </c>
      <c r="L1034" s="1" t="s">
        <v>3135</v>
      </c>
      <c r="M1034" s="1" t="s">
        <v>12</v>
      </c>
      <c r="N1034" s="1" t="s">
        <v>1311</v>
      </c>
      <c r="O1034" s="3">
        <f t="shared" si="116"/>
        <v>7.6608000000000001</v>
      </c>
      <c r="P1034" s="3">
        <v>53.2</v>
      </c>
      <c r="Q1034" s="3">
        <v>5</v>
      </c>
      <c r="R1034" s="3">
        <v>14.896000000000001</v>
      </c>
      <c r="S1034" s="11">
        <f t="shared" si="117"/>
        <v>1191.68</v>
      </c>
      <c r="T1034" t="str">
        <f t="shared" si="118"/>
        <v>PROFIT</v>
      </c>
    </row>
    <row r="1035" spans="1:20" x14ac:dyDescent="0.25">
      <c r="A1035" s="1" t="s">
        <v>1308</v>
      </c>
      <c r="B1035" s="9" t="str">
        <f t="shared" si="113"/>
        <v>11/10/2011</v>
      </c>
      <c r="C1035" s="9" t="s">
        <v>4382</v>
      </c>
      <c r="D1035" s="10" t="str">
        <f t="shared" si="114"/>
        <v>2011</v>
      </c>
      <c r="E1035" s="10" t="str">
        <f t="shared" si="112"/>
        <v>November</v>
      </c>
      <c r="F1035" s="2">
        <v>40857</v>
      </c>
      <c r="G1035" s="2">
        <v>40863</v>
      </c>
      <c r="H1035" s="9" t="str">
        <f t="shared" si="115"/>
        <v>Delay</v>
      </c>
      <c r="I1035" s="1" t="s">
        <v>3340</v>
      </c>
      <c r="J1035" s="1" t="s">
        <v>3133</v>
      </c>
      <c r="K1035" s="1" t="s">
        <v>3159</v>
      </c>
      <c r="L1035" s="1" t="s">
        <v>3135</v>
      </c>
      <c r="M1035" s="1" t="s">
        <v>9</v>
      </c>
      <c r="N1035" s="1" t="s">
        <v>1312</v>
      </c>
      <c r="O1035" s="3">
        <f t="shared" si="116"/>
        <v>2.6892000000000005</v>
      </c>
      <c r="P1035" s="3">
        <v>39.840000000000003</v>
      </c>
      <c r="Q1035" s="3">
        <v>8</v>
      </c>
      <c r="R1035" s="3">
        <v>18.3264</v>
      </c>
      <c r="S1035" s="11">
        <f t="shared" si="117"/>
        <v>1466.1120000000001</v>
      </c>
      <c r="T1035" t="str">
        <f t="shared" si="118"/>
        <v>PROFIT</v>
      </c>
    </row>
    <row r="1036" spans="1:20" x14ac:dyDescent="0.25">
      <c r="A1036" s="1" t="s">
        <v>1313</v>
      </c>
      <c r="B1036" s="9" t="str">
        <f t="shared" si="113"/>
        <v>01/09/2013</v>
      </c>
      <c r="C1036" s="9" t="s">
        <v>4737</v>
      </c>
      <c r="D1036" s="10" t="str">
        <f t="shared" si="114"/>
        <v>2013</v>
      </c>
      <c r="E1036" s="10" t="str">
        <f t="shared" ref="E1036:E1099" si="119">TEXT(B1036,"mmmm")</f>
        <v>January</v>
      </c>
      <c r="F1036" s="2">
        <v>41283</v>
      </c>
      <c r="G1036" s="2">
        <v>41289</v>
      </c>
      <c r="H1036" s="9" t="str">
        <f t="shared" si="115"/>
        <v>Delay</v>
      </c>
      <c r="I1036" s="1" t="s">
        <v>3612</v>
      </c>
      <c r="J1036" s="1" t="s">
        <v>3133</v>
      </c>
      <c r="K1036" s="1" t="s">
        <v>3202</v>
      </c>
      <c r="L1036" s="1" t="s">
        <v>3135</v>
      </c>
      <c r="M1036" s="1" t="s">
        <v>38</v>
      </c>
      <c r="N1036" s="1" t="s">
        <v>1314</v>
      </c>
      <c r="O1036" s="3">
        <f t="shared" si="116"/>
        <v>46.193399999999997</v>
      </c>
      <c r="P1036" s="3">
        <v>349.95</v>
      </c>
      <c r="Q1036" s="3">
        <v>5</v>
      </c>
      <c r="R1036" s="3">
        <v>118.983</v>
      </c>
      <c r="S1036" s="11">
        <f t="shared" si="117"/>
        <v>9518.64</v>
      </c>
      <c r="T1036" t="str">
        <f t="shared" si="118"/>
        <v>PROFIT</v>
      </c>
    </row>
    <row r="1037" spans="1:20" x14ac:dyDescent="0.25">
      <c r="A1037" s="1" t="s">
        <v>1313</v>
      </c>
      <c r="B1037" s="9" t="str">
        <f t="shared" si="113"/>
        <v>01/09/2013</v>
      </c>
      <c r="C1037" s="9" t="s">
        <v>4737</v>
      </c>
      <c r="D1037" s="10" t="str">
        <f t="shared" si="114"/>
        <v>2013</v>
      </c>
      <c r="E1037" s="10" t="str">
        <f t="shared" si="119"/>
        <v>January</v>
      </c>
      <c r="F1037" s="2">
        <v>41283</v>
      </c>
      <c r="G1037" s="2">
        <v>41289</v>
      </c>
      <c r="H1037" s="9" t="str">
        <f t="shared" si="115"/>
        <v>Delay</v>
      </c>
      <c r="I1037" s="1" t="s">
        <v>3612</v>
      </c>
      <c r="J1037" s="1" t="s">
        <v>3133</v>
      </c>
      <c r="K1037" s="1" t="s">
        <v>3202</v>
      </c>
      <c r="L1037" s="1" t="s">
        <v>3135</v>
      </c>
      <c r="M1037" s="1" t="s">
        <v>16</v>
      </c>
      <c r="N1037" s="1" t="s">
        <v>50</v>
      </c>
      <c r="O1037" s="3">
        <f t="shared" si="116"/>
        <v>26.244999999999997</v>
      </c>
      <c r="P1037" s="3">
        <v>377.928</v>
      </c>
      <c r="Q1037" s="3">
        <v>9</v>
      </c>
      <c r="R1037" s="3">
        <v>141.72300000000001</v>
      </c>
      <c r="S1037" s="11">
        <f t="shared" si="117"/>
        <v>11337.84</v>
      </c>
      <c r="T1037" t="str">
        <f t="shared" si="118"/>
        <v>PROFIT</v>
      </c>
    </row>
    <row r="1038" spans="1:20" x14ac:dyDescent="0.25">
      <c r="A1038" s="1" t="s">
        <v>1315</v>
      </c>
      <c r="B1038" s="9" t="str">
        <f t="shared" si="113"/>
        <v>07/09/2014</v>
      </c>
      <c r="C1038" s="9" t="s">
        <v>4702</v>
      </c>
      <c r="D1038" s="10" t="str">
        <f t="shared" si="114"/>
        <v>2014</v>
      </c>
      <c r="E1038" s="10" t="str">
        <f t="shared" si="119"/>
        <v>July</v>
      </c>
      <c r="F1038" s="2">
        <v>41829</v>
      </c>
      <c r="G1038" s="2">
        <v>41831</v>
      </c>
      <c r="H1038" s="9" t="str">
        <f t="shared" si="115"/>
        <v>On Date</v>
      </c>
      <c r="I1038" s="1" t="s">
        <v>3450</v>
      </c>
      <c r="J1038" s="1" t="s">
        <v>3133</v>
      </c>
      <c r="K1038" s="1" t="s">
        <v>3255</v>
      </c>
      <c r="L1038" s="1" t="s">
        <v>3135</v>
      </c>
      <c r="M1038" s="1" t="s">
        <v>9</v>
      </c>
      <c r="N1038" s="1" t="s">
        <v>1316</v>
      </c>
      <c r="O1038" s="3">
        <f t="shared" si="116"/>
        <v>6.6409000000000011</v>
      </c>
      <c r="P1038" s="3">
        <v>75.180000000000007</v>
      </c>
      <c r="Q1038" s="3">
        <v>6</v>
      </c>
      <c r="R1038" s="3">
        <v>35.334600000000002</v>
      </c>
      <c r="S1038" s="11">
        <f t="shared" si="117"/>
        <v>2826.768</v>
      </c>
      <c r="T1038" t="str">
        <f t="shared" si="118"/>
        <v>PROFIT</v>
      </c>
    </row>
    <row r="1039" spans="1:20" x14ac:dyDescent="0.25">
      <c r="A1039" s="1" t="s">
        <v>1317</v>
      </c>
      <c r="B1039" s="9" t="str">
        <f t="shared" si="113"/>
        <v>05/13/2011</v>
      </c>
      <c r="C1039" s="9" t="s">
        <v>4738</v>
      </c>
      <c r="D1039" s="10" t="str">
        <f t="shared" si="114"/>
        <v>2011</v>
      </c>
      <c r="E1039" s="10" t="str">
        <f t="shared" si="119"/>
        <v>May</v>
      </c>
      <c r="F1039" s="2">
        <v>40676</v>
      </c>
      <c r="G1039" s="2">
        <v>40680</v>
      </c>
      <c r="H1039" s="9" t="str">
        <f t="shared" si="115"/>
        <v>On Date</v>
      </c>
      <c r="I1039" s="1" t="s">
        <v>3462</v>
      </c>
      <c r="J1039" s="1" t="s">
        <v>3133</v>
      </c>
      <c r="K1039" s="1" t="s">
        <v>3197</v>
      </c>
      <c r="L1039" s="1" t="s">
        <v>3135</v>
      </c>
      <c r="M1039" s="1" t="s">
        <v>38</v>
      </c>
      <c r="N1039" s="1" t="s">
        <v>880</v>
      </c>
      <c r="O1039" s="3">
        <f t="shared" si="116"/>
        <v>32.493499999999997</v>
      </c>
      <c r="P1039" s="3">
        <v>149.97</v>
      </c>
      <c r="Q1039" s="3">
        <v>3</v>
      </c>
      <c r="R1039" s="3">
        <v>52.4895</v>
      </c>
      <c r="S1039" s="11">
        <f t="shared" si="117"/>
        <v>4199.16</v>
      </c>
      <c r="T1039" t="str">
        <f t="shared" si="118"/>
        <v>PROFIT</v>
      </c>
    </row>
    <row r="1040" spans="1:20" x14ac:dyDescent="0.25">
      <c r="A1040" s="1" t="s">
        <v>1318</v>
      </c>
      <c r="B1040" s="9" t="str">
        <f t="shared" si="113"/>
        <v>10/02/2011</v>
      </c>
      <c r="C1040" s="9" t="s">
        <v>4475</v>
      </c>
      <c r="D1040" s="10" t="str">
        <f t="shared" si="114"/>
        <v>2011</v>
      </c>
      <c r="E1040" s="10" t="str">
        <f t="shared" si="119"/>
        <v>October</v>
      </c>
      <c r="F1040" s="2">
        <v>40818</v>
      </c>
      <c r="G1040" s="2">
        <v>40821</v>
      </c>
      <c r="H1040" s="9" t="str">
        <f t="shared" si="115"/>
        <v>On Date</v>
      </c>
      <c r="I1040" s="1" t="s">
        <v>3388</v>
      </c>
      <c r="J1040" s="1" t="s">
        <v>3133</v>
      </c>
      <c r="K1040" s="1" t="s">
        <v>3212</v>
      </c>
      <c r="L1040" s="1" t="s">
        <v>3143</v>
      </c>
      <c r="M1040" s="1" t="s">
        <v>45</v>
      </c>
      <c r="N1040" s="1" t="s">
        <v>1319</v>
      </c>
      <c r="O1040" s="3">
        <f t="shared" si="116"/>
        <v>2.9987999999999997</v>
      </c>
      <c r="P1040" s="3">
        <v>9.4079999999999995</v>
      </c>
      <c r="Q1040" s="3">
        <v>2</v>
      </c>
      <c r="R1040" s="3">
        <v>3.4104000000000001</v>
      </c>
      <c r="S1040" s="11">
        <f t="shared" si="117"/>
        <v>272.83199999999999</v>
      </c>
      <c r="T1040" t="str">
        <f t="shared" si="118"/>
        <v>PROFIT</v>
      </c>
    </row>
    <row r="1041" spans="1:20" x14ac:dyDescent="0.25">
      <c r="A1041" s="1" t="s">
        <v>1318</v>
      </c>
      <c r="B1041" s="9" t="str">
        <f t="shared" si="113"/>
        <v>10/02/2011</v>
      </c>
      <c r="C1041" s="9" t="s">
        <v>4475</v>
      </c>
      <c r="D1041" s="10" t="str">
        <f t="shared" si="114"/>
        <v>2011</v>
      </c>
      <c r="E1041" s="10" t="str">
        <f t="shared" si="119"/>
        <v>October</v>
      </c>
      <c r="F1041" s="2">
        <v>40818</v>
      </c>
      <c r="G1041" s="2">
        <v>40821</v>
      </c>
      <c r="H1041" s="9" t="str">
        <f t="shared" si="115"/>
        <v>On Date</v>
      </c>
      <c r="I1041" s="1" t="s">
        <v>3388</v>
      </c>
      <c r="J1041" s="1" t="s">
        <v>3133</v>
      </c>
      <c r="K1041" s="1" t="s">
        <v>3212</v>
      </c>
      <c r="L1041" s="1" t="s">
        <v>3143</v>
      </c>
      <c r="M1041" s="1" t="s">
        <v>79</v>
      </c>
      <c r="N1041" s="1" t="s">
        <v>106</v>
      </c>
      <c r="O1041" s="3">
        <f t="shared" si="116"/>
        <v>1.6059999999999999</v>
      </c>
      <c r="P1041" s="3">
        <v>4.6719999999999997</v>
      </c>
      <c r="Q1041" s="3">
        <v>2</v>
      </c>
      <c r="R1041" s="3">
        <v>1.46</v>
      </c>
      <c r="S1041" s="11">
        <f t="shared" si="117"/>
        <v>116.8</v>
      </c>
      <c r="T1041" t="str">
        <f t="shared" si="118"/>
        <v>PROFIT</v>
      </c>
    </row>
    <row r="1042" spans="1:20" x14ac:dyDescent="0.25">
      <c r="A1042" s="1" t="s">
        <v>1318</v>
      </c>
      <c r="B1042" s="9" t="str">
        <f t="shared" si="113"/>
        <v>10/02/2011</v>
      </c>
      <c r="C1042" s="9" t="s">
        <v>4475</v>
      </c>
      <c r="D1042" s="10" t="str">
        <f t="shared" si="114"/>
        <v>2011</v>
      </c>
      <c r="E1042" s="10" t="str">
        <f t="shared" si="119"/>
        <v>October</v>
      </c>
      <c r="F1042" s="2">
        <v>40818</v>
      </c>
      <c r="G1042" s="2">
        <v>40821</v>
      </c>
      <c r="H1042" s="9" t="str">
        <f t="shared" si="115"/>
        <v>On Date</v>
      </c>
      <c r="I1042" s="1" t="s">
        <v>3388</v>
      </c>
      <c r="J1042" s="1" t="s">
        <v>3133</v>
      </c>
      <c r="K1042" s="1" t="s">
        <v>3212</v>
      </c>
      <c r="L1042" s="1" t="s">
        <v>3143</v>
      </c>
      <c r="M1042" s="1" t="s">
        <v>16</v>
      </c>
      <c r="N1042" s="1" t="s">
        <v>1320</v>
      </c>
      <c r="O1042" s="3">
        <f t="shared" si="116"/>
        <v>105.47</v>
      </c>
      <c r="P1042" s="3">
        <v>318.39999999999998</v>
      </c>
      <c r="Q1042" s="3">
        <v>2</v>
      </c>
      <c r="R1042" s="3">
        <v>107.46</v>
      </c>
      <c r="S1042" s="11">
        <f t="shared" si="117"/>
        <v>8596.7999999999993</v>
      </c>
      <c r="T1042" t="str">
        <f t="shared" si="118"/>
        <v>PROFIT</v>
      </c>
    </row>
    <row r="1043" spans="1:20" x14ac:dyDescent="0.25">
      <c r="A1043" s="1" t="s">
        <v>1318</v>
      </c>
      <c r="B1043" s="9" t="str">
        <f t="shared" si="113"/>
        <v>10/02/2011</v>
      </c>
      <c r="C1043" s="9" t="s">
        <v>4475</v>
      </c>
      <c r="D1043" s="10" t="str">
        <f t="shared" si="114"/>
        <v>2011</v>
      </c>
      <c r="E1043" s="10" t="str">
        <f t="shared" si="119"/>
        <v>October</v>
      </c>
      <c r="F1043" s="2">
        <v>40818</v>
      </c>
      <c r="G1043" s="2">
        <v>40821</v>
      </c>
      <c r="H1043" s="9" t="str">
        <f t="shared" si="115"/>
        <v>On Date</v>
      </c>
      <c r="I1043" s="1" t="s">
        <v>3388</v>
      </c>
      <c r="J1043" s="1" t="s">
        <v>3133</v>
      </c>
      <c r="K1043" s="1" t="s">
        <v>3212</v>
      </c>
      <c r="L1043" s="1" t="s">
        <v>3143</v>
      </c>
      <c r="M1043" s="1" t="s">
        <v>87</v>
      </c>
      <c r="N1043" s="1" t="s">
        <v>1321</v>
      </c>
      <c r="O1043" s="3">
        <f t="shared" si="116"/>
        <v>1.3566000000000003</v>
      </c>
      <c r="P1043" s="3">
        <v>12.768000000000001</v>
      </c>
      <c r="Q1043" s="3">
        <v>6</v>
      </c>
      <c r="R1043" s="3">
        <v>4.6284000000000001</v>
      </c>
      <c r="S1043" s="11">
        <f t="shared" si="117"/>
        <v>370.27199999999999</v>
      </c>
      <c r="T1043" t="str">
        <f t="shared" si="118"/>
        <v>PROFIT</v>
      </c>
    </row>
    <row r="1044" spans="1:20" x14ac:dyDescent="0.25">
      <c r="A1044" s="1" t="s">
        <v>1318</v>
      </c>
      <c r="B1044" s="9" t="str">
        <f t="shared" si="113"/>
        <v>10/02/2011</v>
      </c>
      <c r="C1044" s="9" t="s">
        <v>4475</v>
      </c>
      <c r="D1044" s="10" t="str">
        <f t="shared" si="114"/>
        <v>2011</v>
      </c>
      <c r="E1044" s="10" t="str">
        <f t="shared" si="119"/>
        <v>October</v>
      </c>
      <c r="F1044" s="2">
        <v>40818</v>
      </c>
      <c r="G1044" s="2">
        <v>40821</v>
      </c>
      <c r="H1044" s="9" t="str">
        <f t="shared" si="115"/>
        <v>On Date</v>
      </c>
      <c r="I1044" s="1" t="s">
        <v>3388</v>
      </c>
      <c r="J1044" s="1" t="s">
        <v>3133</v>
      </c>
      <c r="K1044" s="1" t="s">
        <v>3212</v>
      </c>
      <c r="L1044" s="1" t="s">
        <v>3143</v>
      </c>
      <c r="M1044" s="1" t="s">
        <v>82</v>
      </c>
      <c r="N1044" s="1" t="s">
        <v>1322</v>
      </c>
      <c r="O1044" s="3">
        <f t="shared" si="116"/>
        <v>9.3119999999999994</v>
      </c>
      <c r="P1044" s="3">
        <v>15.36</v>
      </c>
      <c r="Q1044" s="3">
        <v>2</v>
      </c>
      <c r="R1044" s="3">
        <v>-3.2639999999999998</v>
      </c>
      <c r="S1044" s="11">
        <f t="shared" si="117"/>
        <v>-261.12</v>
      </c>
      <c r="T1044" t="str">
        <f t="shared" si="118"/>
        <v>LOSS</v>
      </c>
    </row>
    <row r="1045" spans="1:20" x14ac:dyDescent="0.25">
      <c r="A1045" s="1" t="s">
        <v>1318</v>
      </c>
      <c r="B1045" s="9" t="str">
        <f t="shared" si="113"/>
        <v>10/02/2011</v>
      </c>
      <c r="C1045" s="9" t="s">
        <v>4475</v>
      </c>
      <c r="D1045" s="10" t="str">
        <f t="shared" si="114"/>
        <v>2011</v>
      </c>
      <c r="E1045" s="10" t="str">
        <f t="shared" si="119"/>
        <v>October</v>
      </c>
      <c r="F1045" s="2">
        <v>40818</v>
      </c>
      <c r="G1045" s="2">
        <v>40821</v>
      </c>
      <c r="H1045" s="9" t="str">
        <f t="shared" si="115"/>
        <v>On Date</v>
      </c>
      <c r="I1045" s="1" t="s">
        <v>3388</v>
      </c>
      <c r="J1045" s="1" t="s">
        <v>3133</v>
      </c>
      <c r="K1045" s="1" t="s">
        <v>3212</v>
      </c>
      <c r="L1045" s="1" t="s">
        <v>3143</v>
      </c>
      <c r="M1045" s="1" t="s">
        <v>16</v>
      </c>
      <c r="N1045" s="1" t="s">
        <v>1163</v>
      </c>
      <c r="O1045" s="3">
        <f t="shared" si="116"/>
        <v>70.072699999999998</v>
      </c>
      <c r="P1045" s="3">
        <v>230.376</v>
      </c>
      <c r="Q1045" s="3">
        <v>3</v>
      </c>
      <c r="R1045" s="3">
        <v>20.157900000000001</v>
      </c>
      <c r="S1045" s="11">
        <f t="shared" si="117"/>
        <v>1612.6320000000001</v>
      </c>
      <c r="T1045" t="str">
        <f t="shared" si="118"/>
        <v>PROFIT</v>
      </c>
    </row>
    <row r="1046" spans="1:20" x14ac:dyDescent="0.25">
      <c r="A1046" s="1" t="s">
        <v>1318</v>
      </c>
      <c r="B1046" s="9" t="str">
        <f t="shared" si="113"/>
        <v>10/02/2011</v>
      </c>
      <c r="C1046" s="9" t="s">
        <v>4475</v>
      </c>
      <c r="D1046" s="10" t="str">
        <f t="shared" si="114"/>
        <v>2011</v>
      </c>
      <c r="E1046" s="10" t="str">
        <f t="shared" si="119"/>
        <v>October</v>
      </c>
      <c r="F1046" s="2">
        <v>40818</v>
      </c>
      <c r="G1046" s="2">
        <v>40821</v>
      </c>
      <c r="H1046" s="9" t="str">
        <f t="shared" si="115"/>
        <v>On Date</v>
      </c>
      <c r="I1046" s="1" t="s">
        <v>3388</v>
      </c>
      <c r="J1046" s="1" t="s">
        <v>3133</v>
      </c>
      <c r="K1046" s="1" t="s">
        <v>3212</v>
      </c>
      <c r="L1046" s="1" t="s">
        <v>3143</v>
      </c>
      <c r="M1046" s="1" t="s">
        <v>38</v>
      </c>
      <c r="N1046" s="1" t="s">
        <v>764</v>
      </c>
      <c r="O1046" s="3">
        <f t="shared" si="116"/>
        <v>7.2495000000000003</v>
      </c>
      <c r="P1046" s="3">
        <v>7.16</v>
      </c>
      <c r="Q1046" s="3">
        <v>1</v>
      </c>
      <c r="R1046" s="3">
        <v>-8.9499999999999996E-2</v>
      </c>
      <c r="S1046" s="11">
        <f t="shared" si="117"/>
        <v>-7.16</v>
      </c>
      <c r="T1046" t="str">
        <f t="shared" si="118"/>
        <v>LOSS</v>
      </c>
    </row>
    <row r="1047" spans="1:20" x14ac:dyDescent="0.25">
      <c r="A1047" s="1" t="s">
        <v>1323</v>
      </c>
      <c r="B1047" s="9" t="str">
        <f t="shared" si="113"/>
        <v>04/25/2013</v>
      </c>
      <c r="C1047" s="9" t="s">
        <v>4596</v>
      </c>
      <c r="D1047" s="10" t="str">
        <f t="shared" si="114"/>
        <v>2013</v>
      </c>
      <c r="E1047" s="10" t="str">
        <f t="shared" si="119"/>
        <v>April</v>
      </c>
      <c r="F1047" s="2">
        <v>41389</v>
      </c>
      <c r="G1047" s="2">
        <v>41392</v>
      </c>
      <c r="H1047" s="9" t="str">
        <f t="shared" si="115"/>
        <v>On Date</v>
      </c>
      <c r="I1047" s="1" t="s">
        <v>3693</v>
      </c>
      <c r="J1047" s="1" t="s">
        <v>3133</v>
      </c>
      <c r="K1047" s="1" t="s">
        <v>3192</v>
      </c>
      <c r="L1047" s="1" t="s">
        <v>3135</v>
      </c>
      <c r="M1047" s="1" t="s">
        <v>18</v>
      </c>
      <c r="N1047" s="1" t="s">
        <v>342</v>
      </c>
      <c r="O1047" s="3">
        <f t="shared" si="116"/>
        <v>2.5895999999999999</v>
      </c>
      <c r="P1047" s="3">
        <v>3.984</v>
      </c>
      <c r="Q1047" s="3">
        <v>1</v>
      </c>
      <c r="R1047" s="3">
        <v>1.3944000000000001</v>
      </c>
      <c r="S1047" s="11">
        <f t="shared" si="117"/>
        <v>111.55200000000001</v>
      </c>
      <c r="T1047" t="str">
        <f t="shared" si="118"/>
        <v>PROFIT</v>
      </c>
    </row>
    <row r="1048" spans="1:20" x14ac:dyDescent="0.25">
      <c r="A1048" s="1" t="s">
        <v>1324</v>
      </c>
      <c r="B1048" s="9" t="str">
        <f t="shared" si="113"/>
        <v>12/11/2014</v>
      </c>
      <c r="C1048" s="9" t="s">
        <v>4600</v>
      </c>
      <c r="D1048" s="10" t="str">
        <f t="shared" si="114"/>
        <v>2014</v>
      </c>
      <c r="E1048" s="10" t="str">
        <f t="shared" si="119"/>
        <v>December</v>
      </c>
      <c r="F1048" s="2">
        <v>41984</v>
      </c>
      <c r="G1048" s="2">
        <v>41986</v>
      </c>
      <c r="H1048" s="9" t="str">
        <f t="shared" si="115"/>
        <v>On Date</v>
      </c>
      <c r="I1048" s="1" t="s">
        <v>3357</v>
      </c>
      <c r="J1048" s="1" t="s">
        <v>3133</v>
      </c>
      <c r="K1048" s="1" t="s">
        <v>3136</v>
      </c>
      <c r="L1048" s="1" t="s">
        <v>3137</v>
      </c>
      <c r="M1048" s="1" t="s">
        <v>38</v>
      </c>
      <c r="N1048" s="1" t="s">
        <v>1325</v>
      </c>
      <c r="O1048" s="3">
        <f t="shared" si="116"/>
        <v>14.724</v>
      </c>
      <c r="P1048" s="3">
        <v>49.08</v>
      </c>
      <c r="Q1048" s="3">
        <v>3</v>
      </c>
      <c r="R1048" s="3">
        <v>4.9080000000000004</v>
      </c>
      <c r="S1048" s="11">
        <f t="shared" si="117"/>
        <v>392.64000000000004</v>
      </c>
      <c r="T1048" t="str">
        <f t="shared" si="118"/>
        <v>PROFIT</v>
      </c>
    </row>
    <row r="1049" spans="1:20" x14ac:dyDescent="0.25">
      <c r="A1049" s="1" t="s">
        <v>1324</v>
      </c>
      <c r="B1049" s="9" t="str">
        <f t="shared" si="113"/>
        <v>12/11/2014</v>
      </c>
      <c r="C1049" s="9" t="s">
        <v>4600</v>
      </c>
      <c r="D1049" s="10" t="str">
        <f t="shared" si="114"/>
        <v>2014</v>
      </c>
      <c r="E1049" s="10" t="str">
        <f t="shared" si="119"/>
        <v>December</v>
      </c>
      <c r="F1049" s="2">
        <v>41984</v>
      </c>
      <c r="G1049" s="2">
        <v>41986</v>
      </c>
      <c r="H1049" s="9" t="str">
        <f t="shared" si="115"/>
        <v>On Date</v>
      </c>
      <c r="I1049" s="1" t="s">
        <v>3357</v>
      </c>
      <c r="J1049" s="1" t="s">
        <v>3133</v>
      </c>
      <c r="K1049" s="1" t="s">
        <v>3136</v>
      </c>
      <c r="L1049" s="1" t="s">
        <v>3137</v>
      </c>
      <c r="M1049" s="1" t="s">
        <v>28</v>
      </c>
      <c r="N1049" s="1" t="s">
        <v>1326</v>
      </c>
      <c r="O1049" s="3">
        <f t="shared" si="116"/>
        <v>57.182399999999987</v>
      </c>
      <c r="P1049" s="3">
        <v>324.89999999999998</v>
      </c>
      <c r="Q1049" s="3">
        <v>5</v>
      </c>
      <c r="R1049" s="3">
        <v>38.988</v>
      </c>
      <c r="S1049" s="11">
        <f t="shared" si="117"/>
        <v>3119.04</v>
      </c>
      <c r="T1049" t="str">
        <f t="shared" si="118"/>
        <v>PROFIT</v>
      </c>
    </row>
    <row r="1050" spans="1:20" x14ac:dyDescent="0.25">
      <c r="A1050" s="1" t="s">
        <v>1324</v>
      </c>
      <c r="B1050" s="9" t="str">
        <f t="shared" si="113"/>
        <v>12/11/2014</v>
      </c>
      <c r="C1050" s="9" t="s">
        <v>4600</v>
      </c>
      <c r="D1050" s="10" t="str">
        <f t="shared" si="114"/>
        <v>2014</v>
      </c>
      <c r="E1050" s="10" t="str">
        <f t="shared" si="119"/>
        <v>December</v>
      </c>
      <c r="F1050" s="2">
        <v>41984</v>
      </c>
      <c r="G1050" s="2">
        <v>41986</v>
      </c>
      <c r="H1050" s="9" t="str">
        <f t="shared" si="115"/>
        <v>On Date</v>
      </c>
      <c r="I1050" s="1" t="s">
        <v>3357</v>
      </c>
      <c r="J1050" s="1" t="s">
        <v>3133</v>
      </c>
      <c r="K1050" s="1" t="s">
        <v>3136</v>
      </c>
      <c r="L1050" s="1" t="s">
        <v>3137</v>
      </c>
      <c r="M1050" s="1" t="s">
        <v>14</v>
      </c>
      <c r="N1050" s="1" t="s">
        <v>1327</v>
      </c>
      <c r="O1050" s="3">
        <f t="shared" si="116"/>
        <v>4.3167999999999989</v>
      </c>
      <c r="P1050" s="3">
        <v>18.239999999999998</v>
      </c>
      <c r="Q1050" s="3">
        <v>3</v>
      </c>
      <c r="R1050" s="3">
        <v>5.2896000000000001</v>
      </c>
      <c r="S1050" s="11">
        <f t="shared" si="117"/>
        <v>423.16800000000001</v>
      </c>
      <c r="T1050" t="str">
        <f t="shared" si="118"/>
        <v>PROFIT</v>
      </c>
    </row>
    <row r="1051" spans="1:20" x14ac:dyDescent="0.25">
      <c r="A1051" s="1" t="s">
        <v>1328</v>
      </c>
      <c r="B1051" s="9" t="str">
        <f t="shared" si="113"/>
        <v>09/18/2013</v>
      </c>
      <c r="C1051" s="9" t="s">
        <v>4739</v>
      </c>
      <c r="D1051" s="10" t="str">
        <f t="shared" si="114"/>
        <v>2013</v>
      </c>
      <c r="E1051" s="10" t="str">
        <f t="shared" si="119"/>
        <v>September</v>
      </c>
      <c r="F1051" s="2">
        <v>41535</v>
      </c>
      <c r="G1051" s="2">
        <v>41539</v>
      </c>
      <c r="H1051" s="9" t="str">
        <f t="shared" si="115"/>
        <v>On Date</v>
      </c>
      <c r="I1051" s="1" t="s">
        <v>3694</v>
      </c>
      <c r="J1051" s="1" t="s">
        <v>3133</v>
      </c>
      <c r="K1051" s="1" t="s">
        <v>3136</v>
      </c>
      <c r="L1051" s="1" t="s">
        <v>3137</v>
      </c>
      <c r="M1051" s="1" t="s">
        <v>72</v>
      </c>
      <c r="N1051" s="1" t="s">
        <v>1224</v>
      </c>
      <c r="O1051" s="3">
        <f t="shared" si="116"/>
        <v>51.961400000000005</v>
      </c>
      <c r="P1051" s="3">
        <v>113.88800000000001</v>
      </c>
      <c r="Q1051" s="3">
        <v>2</v>
      </c>
      <c r="R1051" s="3">
        <v>9.9651999999999994</v>
      </c>
      <c r="S1051" s="11">
        <f t="shared" si="117"/>
        <v>797.21599999999989</v>
      </c>
      <c r="T1051" t="str">
        <f t="shared" si="118"/>
        <v>PROFIT</v>
      </c>
    </row>
    <row r="1052" spans="1:20" x14ac:dyDescent="0.25">
      <c r="A1052" s="1" t="s">
        <v>1328</v>
      </c>
      <c r="B1052" s="9" t="str">
        <f t="shared" si="113"/>
        <v>09/18/2013</v>
      </c>
      <c r="C1052" s="9" t="s">
        <v>4739</v>
      </c>
      <c r="D1052" s="10" t="str">
        <f t="shared" si="114"/>
        <v>2013</v>
      </c>
      <c r="E1052" s="10" t="str">
        <f t="shared" si="119"/>
        <v>September</v>
      </c>
      <c r="F1052" s="2">
        <v>41535</v>
      </c>
      <c r="G1052" s="2">
        <v>41539</v>
      </c>
      <c r="H1052" s="9" t="str">
        <f t="shared" si="115"/>
        <v>On Date</v>
      </c>
      <c r="I1052" s="1" t="s">
        <v>3694</v>
      </c>
      <c r="J1052" s="1" t="s">
        <v>3133</v>
      </c>
      <c r="K1052" s="1" t="s">
        <v>3136</v>
      </c>
      <c r="L1052" s="1" t="s">
        <v>3137</v>
      </c>
      <c r="M1052" s="1" t="s">
        <v>16</v>
      </c>
      <c r="N1052" s="1" t="s">
        <v>1329</v>
      </c>
      <c r="O1052" s="3">
        <f t="shared" si="116"/>
        <v>48.832599999999999</v>
      </c>
      <c r="P1052" s="3">
        <v>105.584</v>
      </c>
      <c r="Q1052" s="3">
        <v>2</v>
      </c>
      <c r="R1052" s="3">
        <v>7.9188000000000001</v>
      </c>
      <c r="S1052" s="11">
        <f t="shared" si="117"/>
        <v>633.50400000000002</v>
      </c>
      <c r="T1052" t="str">
        <f t="shared" si="118"/>
        <v>PROFIT</v>
      </c>
    </row>
    <row r="1053" spans="1:20" x14ac:dyDescent="0.25">
      <c r="A1053" s="1" t="s">
        <v>1330</v>
      </c>
      <c r="B1053" s="9" t="str">
        <f t="shared" si="113"/>
        <v>07/09/2013</v>
      </c>
      <c r="C1053" s="9" t="s">
        <v>4064</v>
      </c>
      <c r="D1053" s="10" t="str">
        <f t="shared" si="114"/>
        <v>2013</v>
      </c>
      <c r="E1053" s="10" t="str">
        <f t="shared" si="119"/>
        <v>July</v>
      </c>
      <c r="F1053" s="2">
        <v>41464</v>
      </c>
      <c r="G1053" s="2">
        <v>41470</v>
      </c>
      <c r="H1053" s="9" t="str">
        <f t="shared" si="115"/>
        <v>Delay</v>
      </c>
      <c r="I1053" s="1" t="s">
        <v>3695</v>
      </c>
      <c r="J1053" s="1" t="s">
        <v>3133</v>
      </c>
      <c r="K1053" s="1" t="s">
        <v>3136</v>
      </c>
      <c r="L1053" s="1" t="s">
        <v>3137</v>
      </c>
      <c r="M1053" s="1" t="s">
        <v>16</v>
      </c>
      <c r="N1053" s="1" t="s">
        <v>378</v>
      </c>
      <c r="O1053" s="3">
        <f t="shared" si="116"/>
        <v>98.535399999999996</v>
      </c>
      <c r="P1053" s="3">
        <v>107.98399999999999</v>
      </c>
      <c r="Q1053" s="3">
        <v>1</v>
      </c>
      <c r="R1053" s="3">
        <v>9.4486000000000008</v>
      </c>
      <c r="S1053" s="11">
        <f t="shared" si="117"/>
        <v>755.88800000000003</v>
      </c>
      <c r="T1053" t="str">
        <f t="shared" si="118"/>
        <v>PROFIT</v>
      </c>
    </row>
    <row r="1054" spans="1:20" x14ac:dyDescent="0.25">
      <c r="A1054" s="1" t="s">
        <v>1330</v>
      </c>
      <c r="B1054" s="9" t="str">
        <f t="shared" si="113"/>
        <v>07/09/2013</v>
      </c>
      <c r="C1054" s="9" t="s">
        <v>4064</v>
      </c>
      <c r="D1054" s="10" t="str">
        <f t="shared" si="114"/>
        <v>2013</v>
      </c>
      <c r="E1054" s="10" t="str">
        <f t="shared" si="119"/>
        <v>July</v>
      </c>
      <c r="F1054" s="2">
        <v>41464</v>
      </c>
      <c r="G1054" s="2">
        <v>41470</v>
      </c>
      <c r="H1054" s="9" t="str">
        <f t="shared" si="115"/>
        <v>Delay</v>
      </c>
      <c r="I1054" s="1" t="s">
        <v>3695</v>
      </c>
      <c r="J1054" s="1" t="s">
        <v>3133</v>
      </c>
      <c r="K1054" s="1" t="s">
        <v>3136</v>
      </c>
      <c r="L1054" s="1" t="s">
        <v>3137</v>
      </c>
      <c r="M1054" s="1" t="s">
        <v>18</v>
      </c>
      <c r="N1054" s="1" t="s">
        <v>875</v>
      </c>
      <c r="O1054" s="3">
        <f t="shared" si="116"/>
        <v>4.4219999999999988</v>
      </c>
      <c r="P1054" s="3">
        <v>19.295999999999999</v>
      </c>
      <c r="Q1054" s="3">
        <v>3</v>
      </c>
      <c r="R1054" s="3">
        <v>6.03</v>
      </c>
      <c r="S1054" s="11">
        <f t="shared" si="117"/>
        <v>482.40000000000003</v>
      </c>
      <c r="T1054" t="str">
        <f t="shared" si="118"/>
        <v>PROFIT</v>
      </c>
    </row>
    <row r="1055" spans="1:20" x14ac:dyDescent="0.25">
      <c r="A1055" s="1" t="s">
        <v>1331</v>
      </c>
      <c r="B1055" s="9" t="str">
        <f t="shared" si="113"/>
        <v>11/17/2011</v>
      </c>
      <c r="C1055" s="9" t="s">
        <v>4525</v>
      </c>
      <c r="D1055" s="10" t="str">
        <f t="shared" si="114"/>
        <v>2011</v>
      </c>
      <c r="E1055" s="10" t="str">
        <f t="shared" si="119"/>
        <v>November</v>
      </c>
      <c r="F1055" s="2">
        <v>40864</v>
      </c>
      <c r="G1055" s="2">
        <v>40866</v>
      </c>
      <c r="H1055" s="9" t="str">
        <f t="shared" si="115"/>
        <v>On Date</v>
      </c>
      <c r="I1055" s="1" t="s">
        <v>3696</v>
      </c>
      <c r="J1055" s="1" t="s">
        <v>3133</v>
      </c>
      <c r="K1055" s="1" t="s">
        <v>3140</v>
      </c>
      <c r="L1055" s="1" t="s">
        <v>3135</v>
      </c>
      <c r="M1055" s="1" t="s">
        <v>38</v>
      </c>
      <c r="N1055" s="1" t="s">
        <v>591</v>
      </c>
      <c r="O1055" s="3">
        <f t="shared" si="116"/>
        <v>45.9908</v>
      </c>
      <c r="P1055" s="3">
        <v>99.98</v>
      </c>
      <c r="Q1055" s="3">
        <v>2</v>
      </c>
      <c r="R1055" s="3">
        <v>7.9984000000000002</v>
      </c>
      <c r="S1055" s="11">
        <f t="shared" si="117"/>
        <v>639.87200000000007</v>
      </c>
      <c r="T1055" t="str">
        <f t="shared" si="118"/>
        <v>PROFIT</v>
      </c>
    </row>
    <row r="1056" spans="1:20" x14ac:dyDescent="0.25">
      <c r="A1056" s="1" t="s">
        <v>1331</v>
      </c>
      <c r="B1056" s="9" t="str">
        <f t="shared" si="113"/>
        <v>11/17/2011</v>
      </c>
      <c r="C1056" s="9" t="s">
        <v>4525</v>
      </c>
      <c r="D1056" s="10" t="str">
        <f t="shared" si="114"/>
        <v>2011</v>
      </c>
      <c r="E1056" s="10" t="str">
        <f t="shared" si="119"/>
        <v>November</v>
      </c>
      <c r="F1056" s="2">
        <v>40864</v>
      </c>
      <c r="G1056" s="2">
        <v>40866</v>
      </c>
      <c r="H1056" s="9" t="str">
        <f t="shared" si="115"/>
        <v>On Date</v>
      </c>
      <c r="I1056" s="1" t="s">
        <v>3696</v>
      </c>
      <c r="J1056" s="1" t="s">
        <v>3133</v>
      </c>
      <c r="K1056" s="1" t="s">
        <v>3140</v>
      </c>
      <c r="L1056" s="1" t="s">
        <v>3135</v>
      </c>
      <c r="M1056" s="1" t="s">
        <v>45</v>
      </c>
      <c r="N1056" s="1" t="s">
        <v>1332</v>
      </c>
      <c r="O1056" s="3">
        <f t="shared" si="116"/>
        <v>54.522000000000013</v>
      </c>
      <c r="P1056" s="3">
        <v>733.95</v>
      </c>
      <c r="Q1056" s="3">
        <v>7</v>
      </c>
      <c r="R1056" s="3">
        <v>352.29599999999999</v>
      </c>
      <c r="S1056" s="11">
        <f t="shared" si="117"/>
        <v>28183.68</v>
      </c>
      <c r="T1056" t="str">
        <f t="shared" si="118"/>
        <v>PROFIT</v>
      </c>
    </row>
    <row r="1057" spans="1:20" x14ac:dyDescent="0.25">
      <c r="A1057" s="1" t="s">
        <v>1331</v>
      </c>
      <c r="B1057" s="9" t="str">
        <f t="shared" si="113"/>
        <v>11/17/2011</v>
      </c>
      <c r="C1057" s="9" t="s">
        <v>4525</v>
      </c>
      <c r="D1057" s="10" t="str">
        <f t="shared" si="114"/>
        <v>2011</v>
      </c>
      <c r="E1057" s="10" t="str">
        <f t="shared" si="119"/>
        <v>November</v>
      </c>
      <c r="F1057" s="2">
        <v>40864</v>
      </c>
      <c r="G1057" s="2">
        <v>40866</v>
      </c>
      <c r="H1057" s="9" t="str">
        <f t="shared" si="115"/>
        <v>On Date</v>
      </c>
      <c r="I1057" s="1" t="s">
        <v>3696</v>
      </c>
      <c r="J1057" s="1" t="s">
        <v>3133</v>
      </c>
      <c r="K1057" s="1" t="s">
        <v>3140</v>
      </c>
      <c r="L1057" s="1" t="s">
        <v>3135</v>
      </c>
      <c r="M1057" s="1" t="s">
        <v>20</v>
      </c>
      <c r="N1057" s="1" t="s">
        <v>1333</v>
      </c>
      <c r="O1057" s="3">
        <f t="shared" si="116"/>
        <v>56.335999999999999</v>
      </c>
      <c r="P1057" s="3">
        <v>241.44</v>
      </c>
      <c r="Q1057" s="3">
        <v>3</v>
      </c>
      <c r="R1057" s="3">
        <v>72.432000000000002</v>
      </c>
      <c r="S1057" s="11">
        <f t="shared" si="117"/>
        <v>5794.56</v>
      </c>
      <c r="T1057" t="str">
        <f t="shared" si="118"/>
        <v>PROFIT</v>
      </c>
    </row>
    <row r="1058" spans="1:20" x14ac:dyDescent="0.25">
      <c r="A1058" s="1" t="s">
        <v>1334</v>
      </c>
      <c r="B1058" s="9" t="str">
        <f t="shared" si="113"/>
        <v>12/27/2012</v>
      </c>
      <c r="C1058" s="9" t="s">
        <v>4685</v>
      </c>
      <c r="D1058" s="10" t="str">
        <f t="shared" si="114"/>
        <v>2012</v>
      </c>
      <c r="E1058" s="10" t="str">
        <f t="shared" si="119"/>
        <v>December</v>
      </c>
      <c r="F1058" s="2">
        <v>41270</v>
      </c>
      <c r="G1058" s="2">
        <v>41272</v>
      </c>
      <c r="H1058" s="9" t="str">
        <f t="shared" si="115"/>
        <v>On Date</v>
      </c>
      <c r="I1058" s="1" t="s">
        <v>3661</v>
      </c>
      <c r="J1058" s="1" t="s">
        <v>3133</v>
      </c>
      <c r="K1058" s="1" t="s">
        <v>3256</v>
      </c>
      <c r="L1058" s="1" t="s">
        <v>3135</v>
      </c>
      <c r="M1058" s="1" t="s">
        <v>38</v>
      </c>
      <c r="N1058" s="1" t="s">
        <v>1155</v>
      </c>
      <c r="O1058" s="3">
        <f t="shared" si="116"/>
        <v>0.5544</v>
      </c>
      <c r="P1058" s="3">
        <v>7.92</v>
      </c>
      <c r="Q1058" s="3">
        <v>8</v>
      </c>
      <c r="R1058" s="3">
        <v>3.4847999999999999</v>
      </c>
      <c r="S1058" s="11">
        <f t="shared" si="117"/>
        <v>278.78399999999999</v>
      </c>
      <c r="T1058" t="str">
        <f t="shared" si="118"/>
        <v>PROFIT</v>
      </c>
    </row>
    <row r="1059" spans="1:20" x14ac:dyDescent="0.25">
      <c r="A1059" s="1" t="s">
        <v>1335</v>
      </c>
      <c r="B1059" s="9" t="str">
        <f t="shared" si="113"/>
        <v>02/09/2012</v>
      </c>
      <c r="C1059" s="9" t="s">
        <v>4533</v>
      </c>
      <c r="D1059" s="10" t="str">
        <f t="shared" si="114"/>
        <v>2012</v>
      </c>
      <c r="E1059" s="10" t="str">
        <f t="shared" si="119"/>
        <v>February</v>
      </c>
      <c r="F1059" s="2">
        <v>40948</v>
      </c>
      <c r="G1059" s="2">
        <v>40955</v>
      </c>
      <c r="H1059" s="9" t="str">
        <f t="shared" si="115"/>
        <v>Delay</v>
      </c>
      <c r="I1059" s="1" t="s">
        <v>3697</v>
      </c>
      <c r="J1059" s="1" t="s">
        <v>3133</v>
      </c>
      <c r="K1059" s="1" t="s">
        <v>3134</v>
      </c>
      <c r="L1059" s="1" t="s">
        <v>3135</v>
      </c>
      <c r="M1059" s="1" t="s">
        <v>72</v>
      </c>
      <c r="N1059" s="1" t="s">
        <v>988</v>
      </c>
      <c r="O1059" s="3">
        <f t="shared" si="116"/>
        <v>36.195799999999998</v>
      </c>
      <c r="P1059" s="3">
        <v>203.92</v>
      </c>
      <c r="Q1059" s="3">
        <v>5</v>
      </c>
      <c r="R1059" s="3">
        <v>22.940999999999999</v>
      </c>
      <c r="S1059" s="11">
        <f t="shared" si="117"/>
        <v>1835.28</v>
      </c>
      <c r="T1059" t="str">
        <f t="shared" si="118"/>
        <v>PROFIT</v>
      </c>
    </row>
    <row r="1060" spans="1:20" x14ac:dyDescent="0.25">
      <c r="A1060" s="1" t="s">
        <v>1336</v>
      </c>
      <c r="B1060" s="9" t="str">
        <f t="shared" si="113"/>
        <v>05/09/2014</v>
      </c>
      <c r="C1060" s="9" t="s">
        <v>4435</v>
      </c>
      <c r="D1060" s="10" t="str">
        <f t="shared" si="114"/>
        <v>2014</v>
      </c>
      <c r="E1060" s="10" t="str">
        <f t="shared" si="119"/>
        <v>May</v>
      </c>
      <c r="F1060" s="2">
        <v>41768</v>
      </c>
      <c r="G1060" s="2">
        <v>41772</v>
      </c>
      <c r="H1060" s="9" t="str">
        <f t="shared" si="115"/>
        <v>On Date</v>
      </c>
      <c r="I1060" s="1" t="s">
        <v>3698</v>
      </c>
      <c r="J1060" s="1" t="s">
        <v>3133</v>
      </c>
      <c r="K1060" s="1" t="s">
        <v>3134</v>
      </c>
      <c r="L1060" s="1" t="s">
        <v>3135</v>
      </c>
      <c r="M1060" s="1" t="s">
        <v>165</v>
      </c>
      <c r="N1060" s="1" t="s">
        <v>1337</v>
      </c>
      <c r="O1060" s="3">
        <f t="shared" si="116"/>
        <v>384.99450000000013</v>
      </c>
      <c r="P1060" s="3">
        <v>3359.9520000000002</v>
      </c>
      <c r="Q1060" s="3">
        <v>6</v>
      </c>
      <c r="R1060" s="3">
        <v>1049.9849999999999</v>
      </c>
      <c r="S1060" s="11">
        <f t="shared" si="117"/>
        <v>83998.799999999988</v>
      </c>
      <c r="T1060" t="str">
        <f t="shared" si="118"/>
        <v>PROFIT</v>
      </c>
    </row>
    <row r="1061" spans="1:20" x14ac:dyDescent="0.25">
      <c r="A1061" s="1" t="s">
        <v>1338</v>
      </c>
      <c r="B1061" s="9" t="str">
        <f t="shared" si="113"/>
        <v>12/13/2012</v>
      </c>
      <c r="C1061" s="9" t="s">
        <v>4054</v>
      </c>
      <c r="D1061" s="10" t="str">
        <f t="shared" si="114"/>
        <v>2012</v>
      </c>
      <c r="E1061" s="10" t="str">
        <f t="shared" si="119"/>
        <v>December</v>
      </c>
      <c r="F1061" s="2">
        <v>41256</v>
      </c>
      <c r="G1061" s="2">
        <v>41258</v>
      </c>
      <c r="H1061" s="9" t="str">
        <f t="shared" si="115"/>
        <v>On Date</v>
      </c>
      <c r="I1061" s="1" t="s">
        <v>3699</v>
      </c>
      <c r="J1061" s="1" t="s">
        <v>3133</v>
      </c>
      <c r="K1061" s="1" t="s">
        <v>3257</v>
      </c>
      <c r="L1061" s="1" t="s">
        <v>3135</v>
      </c>
      <c r="M1061" s="1" t="s">
        <v>16</v>
      </c>
      <c r="N1061" s="1" t="s">
        <v>1339</v>
      </c>
      <c r="O1061" s="3">
        <f t="shared" si="116"/>
        <v>148.31280000000001</v>
      </c>
      <c r="P1061" s="3">
        <v>494.37599999999998</v>
      </c>
      <c r="Q1061" s="3">
        <v>3</v>
      </c>
      <c r="R1061" s="3">
        <v>49.437600000000003</v>
      </c>
      <c r="S1061" s="11">
        <f t="shared" si="117"/>
        <v>3955.0080000000003</v>
      </c>
      <c r="T1061" t="str">
        <f t="shared" si="118"/>
        <v>PROFIT</v>
      </c>
    </row>
    <row r="1062" spans="1:20" x14ac:dyDescent="0.25">
      <c r="A1062" s="1" t="s">
        <v>1338</v>
      </c>
      <c r="B1062" s="9" t="str">
        <f t="shared" si="113"/>
        <v>12/13/2012</v>
      </c>
      <c r="C1062" s="9" t="s">
        <v>4054</v>
      </c>
      <c r="D1062" s="10" t="str">
        <f t="shared" si="114"/>
        <v>2012</v>
      </c>
      <c r="E1062" s="10" t="str">
        <f t="shared" si="119"/>
        <v>December</v>
      </c>
      <c r="F1062" s="2">
        <v>41256</v>
      </c>
      <c r="G1062" s="2">
        <v>41258</v>
      </c>
      <c r="H1062" s="9" t="str">
        <f t="shared" si="115"/>
        <v>On Date</v>
      </c>
      <c r="I1062" s="1" t="s">
        <v>3699</v>
      </c>
      <c r="J1062" s="1" t="s">
        <v>3133</v>
      </c>
      <c r="K1062" s="1" t="s">
        <v>3257</v>
      </c>
      <c r="L1062" s="1" t="s">
        <v>3135</v>
      </c>
      <c r="M1062" s="1" t="s">
        <v>18</v>
      </c>
      <c r="N1062" s="1" t="s">
        <v>706</v>
      </c>
      <c r="O1062" s="3">
        <f t="shared" si="116"/>
        <v>3.8689999999999998</v>
      </c>
      <c r="P1062" s="3">
        <v>29.2</v>
      </c>
      <c r="Q1062" s="3">
        <v>5</v>
      </c>
      <c r="R1062" s="3">
        <v>9.8550000000000004</v>
      </c>
      <c r="S1062" s="11">
        <f t="shared" si="117"/>
        <v>788.40000000000009</v>
      </c>
      <c r="T1062" t="str">
        <f t="shared" si="118"/>
        <v>PROFIT</v>
      </c>
    </row>
    <row r="1063" spans="1:20" x14ac:dyDescent="0.25">
      <c r="A1063" s="1" t="s">
        <v>1338</v>
      </c>
      <c r="B1063" s="9" t="str">
        <f t="shared" si="113"/>
        <v>12/13/2012</v>
      </c>
      <c r="C1063" s="9" t="s">
        <v>4054</v>
      </c>
      <c r="D1063" s="10" t="str">
        <f t="shared" si="114"/>
        <v>2012</v>
      </c>
      <c r="E1063" s="10" t="str">
        <f t="shared" si="119"/>
        <v>December</v>
      </c>
      <c r="F1063" s="2">
        <v>41256</v>
      </c>
      <c r="G1063" s="2">
        <v>41258</v>
      </c>
      <c r="H1063" s="9" t="str">
        <f t="shared" si="115"/>
        <v>On Date</v>
      </c>
      <c r="I1063" s="1" t="s">
        <v>3699</v>
      </c>
      <c r="J1063" s="1" t="s">
        <v>3133</v>
      </c>
      <c r="K1063" s="1" t="s">
        <v>3257</v>
      </c>
      <c r="L1063" s="1" t="s">
        <v>3135</v>
      </c>
      <c r="M1063" s="1" t="s">
        <v>38</v>
      </c>
      <c r="N1063" s="1" t="s">
        <v>63</v>
      </c>
      <c r="O1063" s="3">
        <f t="shared" si="116"/>
        <v>44.295299999999997</v>
      </c>
      <c r="P1063" s="3">
        <v>248.85</v>
      </c>
      <c r="Q1063" s="3">
        <v>5</v>
      </c>
      <c r="R1063" s="3">
        <v>27.3735</v>
      </c>
      <c r="S1063" s="11">
        <f t="shared" si="117"/>
        <v>2189.88</v>
      </c>
      <c r="T1063" t="str">
        <f t="shared" si="118"/>
        <v>PROFIT</v>
      </c>
    </row>
    <row r="1064" spans="1:20" x14ac:dyDescent="0.25">
      <c r="A1064" s="1" t="s">
        <v>1338</v>
      </c>
      <c r="B1064" s="9" t="str">
        <f t="shared" si="113"/>
        <v>12/13/2012</v>
      </c>
      <c r="C1064" s="9" t="s">
        <v>4054</v>
      </c>
      <c r="D1064" s="10" t="str">
        <f t="shared" si="114"/>
        <v>2012</v>
      </c>
      <c r="E1064" s="10" t="str">
        <f t="shared" si="119"/>
        <v>December</v>
      </c>
      <c r="F1064" s="2">
        <v>41256</v>
      </c>
      <c r="G1064" s="2">
        <v>41258</v>
      </c>
      <c r="H1064" s="9" t="str">
        <f t="shared" si="115"/>
        <v>On Date</v>
      </c>
      <c r="I1064" s="1" t="s">
        <v>3699</v>
      </c>
      <c r="J1064" s="1" t="s">
        <v>3133</v>
      </c>
      <c r="K1064" s="1" t="s">
        <v>3257</v>
      </c>
      <c r="L1064" s="1" t="s">
        <v>3135</v>
      </c>
      <c r="M1064" s="1" t="s">
        <v>38</v>
      </c>
      <c r="N1064" s="1" t="s">
        <v>1340</v>
      </c>
      <c r="O1064" s="3">
        <f t="shared" si="116"/>
        <v>21.019200000000001</v>
      </c>
      <c r="P1064" s="3">
        <v>36.24</v>
      </c>
      <c r="Q1064" s="3">
        <v>1</v>
      </c>
      <c r="R1064" s="3">
        <v>15.220800000000001</v>
      </c>
      <c r="S1064" s="11">
        <f t="shared" si="117"/>
        <v>1217.664</v>
      </c>
      <c r="T1064" t="str">
        <f t="shared" si="118"/>
        <v>PROFIT</v>
      </c>
    </row>
    <row r="1065" spans="1:20" x14ac:dyDescent="0.25">
      <c r="A1065" s="1" t="s">
        <v>1341</v>
      </c>
      <c r="B1065" s="9" t="str">
        <f t="shared" si="113"/>
        <v>12/26/2011</v>
      </c>
      <c r="C1065" s="9" t="s">
        <v>4313</v>
      </c>
      <c r="D1065" s="10" t="str">
        <f t="shared" si="114"/>
        <v>2011</v>
      </c>
      <c r="E1065" s="10" t="str">
        <f t="shared" si="119"/>
        <v>December</v>
      </c>
      <c r="F1065" s="2">
        <v>40903</v>
      </c>
      <c r="G1065" s="2">
        <v>40907</v>
      </c>
      <c r="H1065" s="9" t="str">
        <f t="shared" si="115"/>
        <v>On Date</v>
      </c>
      <c r="I1065" s="1" t="s">
        <v>3581</v>
      </c>
      <c r="J1065" s="1" t="s">
        <v>3133</v>
      </c>
      <c r="K1065" s="1" t="s">
        <v>3159</v>
      </c>
      <c r="L1065" s="1" t="s">
        <v>3135</v>
      </c>
      <c r="M1065" s="1" t="s">
        <v>82</v>
      </c>
      <c r="N1065" s="1" t="s">
        <v>1286</v>
      </c>
      <c r="O1065" s="3">
        <f t="shared" si="116"/>
        <v>3.9303000000000003</v>
      </c>
      <c r="P1065" s="3">
        <v>11.91</v>
      </c>
      <c r="Q1065" s="3">
        <v>3</v>
      </c>
      <c r="R1065" s="3">
        <v>0.1191</v>
      </c>
      <c r="S1065" s="11">
        <f t="shared" si="117"/>
        <v>9.5280000000000005</v>
      </c>
      <c r="T1065" t="str">
        <f t="shared" si="118"/>
        <v>PROFIT</v>
      </c>
    </row>
    <row r="1066" spans="1:20" x14ac:dyDescent="0.25">
      <c r="A1066" s="1" t="s">
        <v>1341</v>
      </c>
      <c r="B1066" s="9" t="str">
        <f t="shared" si="113"/>
        <v>12/26/2011</v>
      </c>
      <c r="C1066" s="9" t="s">
        <v>4313</v>
      </c>
      <c r="D1066" s="10" t="str">
        <f t="shared" si="114"/>
        <v>2011</v>
      </c>
      <c r="E1066" s="10" t="str">
        <f t="shared" si="119"/>
        <v>December</v>
      </c>
      <c r="F1066" s="2">
        <v>40903</v>
      </c>
      <c r="G1066" s="2">
        <v>40907</v>
      </c>
      <c r="H1066" s="9" t="str">
        <f t="shared" si="115"/>
        <v>On Date</v>
      </c>
      <c r="I1066" s="1" t="s">
        <v>3581</v>
      </c>
      <c r="J1066" s="1" t="s">
        <v>3133</v>
      </c>
      <c r="K1066" s="1" t="s">
        <v>3159</v>
      </c>
      <c r="L1066" s="1" t="s">
        <v>3135</v>
      </c>
      <c r="M1066" s="1" t="s">
        <v>12</v>
      </c>
      <c r="N1066" s="1" t="s">
        <v>1195</v>
      </c>
      <c r="O1066" s="3">
        <f t="shared" si="116"/>
        <v>1.1832</v>
      </c>
      <c r="P1066" s="3">
        <v>3.48</v>
      </c>
      <c r="Q1066" s="3">
        <v>2</v>
      </c>
      <c r="R1066" s="3">
        <v>1.1135999999999999</v>
      </c>
      <c r="S1066" s="11">
        <f t="shared" si="117"/>
        <v>89.087999999999994</v>
      </c>
      <c r="T1066" t="str">
        <f t="shared" si="118"/>
        <v>PROFIT</v>
      </c>
    </row>
    <row r="1067" spans="1:20" x14ac:dyDescent="0.25">
      <c r="A1067" s="1" t="s">
        <v>1342</v>
      </c>
      <c r="B1067" s="9" t="str">
        <f t="shared" si="113"/>
        <v>05/23/2012</v>
      </c>
      <c r="C1067" s="9" t="s">
        <v>4740</v>
      </c>
      <c r="D1067" s="10" t="str">
        <f t="shared" si="114"/>
        <v>2012</v>
      </c>
      <c r="E1067" s="10" t="str">
        <f t="shared" si="119"/>
        <v>May</v>
      </c>
      <c r="F1067" s="2">
        <v>41052</v>
      </c>
      <c r="G1067" s="2">
        <v>41059</v>
      </c>
      <c r="H1067" s="9" t="str">
        <f t="shared" si="115"/>
        <v>Delay</v>
      </c>
      <c r="I1067" s="1" t="s">
        <v>3319</v>
      </c>
      <c r="J1067" s="1" t="s">
        <v>3133</v>
      </c>
      <c r="K1067" s="1" t="s">
        <v>3148</v>
      </c>
      <c r="L1067" s="1" t="s">
        <v>3143</v>
      </c>
      <c r="M1067" s="1" t="s">
        <v>18</v>
      </c>
      <c r="N1067" s="1" t="s">
        <v>589</v>
      </c>
      <c r="O1067" s="3">
        <f t="shared" si="116"/>
        <v>4.57</v>
      </c>
      <c r="P1067" s="3">
        <v>19.193999999999999</v>
      </c>
      <c r="Q1067" s="3">
        <v>7</v>
      </c>
      <c r="R1067" s="3">
        <v>-12.795999999999999</v>
      </c>
      <c r="S1067" s="11">
        <f t="shared" si="117"/>
        <v>-1023.68</v>
      </c>
      <c r="T1067" t="str">
        <f t="shared" si="118"/>
        <v>LOSS</v>
      </c>
    </row>
    <row r="1068" spans="1:20" x14ac:dyDescent="0.25">
      <c r="A1068" s="1" t="s">
        <v>1342</v>
      </c>
      <c r="B1068" s="9" t="str">
        <f t="shared" si="113"/>
        <v>05/23/2012</v>
      </c>
      <c r="C1068" s="9" t="s">
        <v>4740</v>
      </c>
      <c r="D1068" s="10" t="str">
        <f t="shared" si="114"/>
        <v>2012</v>
      </c>
      <c r="E1068" s="10" t="str">
        <f t="shared" si="119"/>
        <v>May</v>
      </c>
      <c r="F1068" s="2">
        <v>41052</v>
      </c>
      <c r="G1068" s="2">
        <v>41059</v>
      </c>
      <c r="H1068" s="9" t="str">
        <f t="shared" si="115"/>
        <v>Delay</v>
      </c>
      <c r="I1068" s="1" t="s">
        <v>3319</v>
      </c>
      <c r="J1068" s="1" t="s">
        <v>3133</v>
      </c>
      <c r="K1068" s="1" t="s">
        <v>3148</v>
      </c>
      <c r="L1068" s="1" t="s">
        <v>3143</v>
      </c>
      <c r="M1068" s="1" t="s">
        <v>20</v>
      </c>
      <c r="N1068" s="1" t="s">
        <v>308</v>
      </c>
      <c r="O1068" s="3">
        <f t="shared" si="116"/>
        <v>27.022600000000001</v>
      </c>
      <c r="P1068" s="3">
        <v>121.792</v>
      </c>
      <c r="Q1068" s="3">
        <v>4</v>
      </c>
      <c r="R1068" s="3">
        <v>13.701599999999999</v>
      </c>
      <c r="S1068" s="11">
        <f t="shared" si="117"/>
        <v>1096.1279999999999</v>
      </c>
      <c r="T1068" t="str">
        <f t="shared" si="118"/>
        <v>PROFIT</v>
      </c>
    </row>
    <row r="1069" spans="1:20" x14ac:dyDescent="0.25">
      <c r="A1069" s="1" t="s">
        <v>1343</v>
      </c>
      <c r="B1069" s="9" t="str">
        <f t="shared" si="113"/>
        <v>11/17/2014</v>
      </c>
      <c r="C1069" s="9" t="s">
        <v>4258</v>
      </c>
      <c r="D1069" s="10" t="str">
        <f t="shared" si="114"/>
        <v>2014</v>
      </c>
      <c r="E1069" s="10" t="str">
        <f t="shared" si="119"/>
        <v>November</v>
      </c>
      <c r="F1069" s="2">
        <v>41960</v>
      </c>
      <c r="G1069" s="2">
        <v>41960</v>
      </c>
      <c r="H1069" s="9" t="str">
        <f t="shared" si="115"/>
        <v>On Date</v>
      </c>
      <c r="I1069" s="1" t="s">
        <v>3700</v>
      </c>
      <c r="J1069" s="1" t="s">
        <v>3133</v>
      </c>
      <c r="K1069" s="1" t="s">
        <v>3140</v>
      </c>
      <c r="L1069" s="1" t="s">
        <v>3135</v>
      </c>
      <c r="M1069" s="1" t="s">
        <v>510</v>
      </c>
      <c r="N1069" s="1" t="s">
        <v>1130</v>
      </c>
      <c r="O1069" s="3">
        <f t="shared" si="116"/>
        <v>567.99290000000008</v>
      </c>
      <c r="P1069" s="3">
        <v>1919.9760000000001</v>
      </c>
      <c r="Q1069" s="3">
        <v>3</v>
      </c>
      <c r="R1069" s="3">
        <v>215.9973</v>
      </c>
      <c r="S1069" s="11">
        <f t="shared" si="117"/>
        <v>17279.784</v>
      </c>
      <c r="T1069" t="str">
        <f t="shared" si="118"/>
        <v>PROFIT</v>
      </c>
    </row>
    <row r="1070" spans="1:20" x14ac:dyDescent="0.25">
      <c r="A1070" s="1" t="s">
        <v>1344</v>
      </c>
      <c r="B1070" s="9" t="str">
        <f t="shared" si="113"/>
        <v>09/27/2011</v>
      </c>
      <c r="C1070" s="9" t="s">
        <v>4546</v>
      </c>
      <c r="D1070" s="10" t="str">
        <f t="shared" si="114"/>
        <v>2011</v>
      </c>
      <c r="E1070" s="10" t="str">
        <f t="shared" si="119"/>
        <v>September</v>
      </c>
      <c r="F1070" s="2">
        <v>40813</v>
      </c>
      <c r="G1070" s="2">
        <v>40817</v>
      </c>
      <c r="H1070" s="9" t="str">
        <f t="shared" si="115"/>
        <v>On Date</v>
      </c>
      <c r="I1070" s="1" t="s">
        <v>3535</v>
      </c>
      <c r="J1070" s="1" t="s">
        <v>3133</v>
      </c>
      <c r="K1070" s="1" t="s">
        <v>3159</v>
      </c>
      <c r="L1070" s="1" t="s">
        <v>3135</v>
      </c>
      <c r="M1070" s="1" t="s">
        <v>72</v>
      </c>
      <c r="N1070" s="1" t="s">
        <v>244</v>
      </c>
      <c r="O1070" s="3">
        <f t="shared" si="116"/>
        <v>111.72519999999999</v>
      </c>
      <c r="P1070" s="3">
        <v>603.91999999999996</v>
      </c>
      <c r="Q1070" s="3">
        <v>5</v>
      </c>
      <c r="R1070" s="3">
        <v>45.293999999999997</v>
      </c>
      <c r="S1070" s="11">
        <f t="shared" si="117"/>
        <v>3623.5199999999995</v>
      </c>
      <c r="T1070" t="str">
        <f t="shared" si="118"/>
        <v>PROFIT</v>
      </c>
    </row>
    <row r="1071" spans="1:20" x14ac:dyDescent="0.25">
      <c r="A1071" s="1" t="s">
        <v>1344</v>
      </c>
      <c r="B1071" s="9" t="str">
        <f t="shared" si="113"/>
        <v>09/27/2011</v>
      </c>
      <c r="C1071" s="9" t="s">
        <v>4546</v>
      </c>
      <c r="D1071" s="10" t="str">
        <f t="shared" si="114"/>
        <v>2011</v>
      </c>
      <c r="E1071" s="10" t="str">
        <f t="shared" si="119"/>
        <v>September</v>
      </c>
      <c r="F1071" s="2">
        <v>40813</v>
      </c>
      <c r="G1071" s="2">
        <v>40817</v>
      </c>
      <c r="H1071" s="9" t="str">
        <f t="shared" si="115"/>
        <v>On Date</v>
      </c>
      <c r="I1071" s="1" t="s">
        <v>3535</v>
      </c>
      <c r="J1071" s="1" t="s">
        <v>3133</v>
      </c>
      <c r="K1071" s="1" t="s">
        <v>3159</v>
      </c>
      <c r="L1071" s="1" t="s">
        <v>3135</v>
      </c>
      <c r="M1071" s="1" t="s">
        <v>45</v>
      </c>
      <c r="N1071" s="1" t="s">
        <v>776</v>
      </c>
      <c r="O1071" s="3">
        <f t="shared" si="116"/>
        <v>20.904900000000001</v>
      </c>
      <c r="P1071" s="3">
        <v>81.98</v>
      </c>
      <c r="Q1071" s="3">
        <v>2</v>
      </c>
      <c r="R1071" s="3">
        <v>40.170200000000001</v>
      </c>
      <c r="S1071" s="11">
        <f t="shared" si="117"/>
        <v>3213.616</v>
      </c>
      <c r="T1071" t="str">
        <f t="shared" si="118"/>
        <v>PROFIT</v>
      </c>
    </row>
    <row r="1072" spans="1:20" x14ac:dyDescent="0.25">
      <c r="A1072" s="1" t="s">
        <v>1345</v>
      </c>
      <c r="B1072" s="9" t="str">
        <f t="shared" si="113"/>
        <v>09/11/2012</v>
      </c>
      <c r="C1072" s="9" t="s">
        <v>4741</v>
      </c>
      <c r="D1072" s="10" t="str">
        <f t="shared" si="114"/>
        <v>2012</v>
      </c>
      <c r="E1072" s="10" t="str">
        <f t="shared" si="119"/>
        <v>September</v>
      </c>
      <c r="F1072" s="2">
        <v>41163</v>
      </c>
      <c r="G1072" s="2">
        <v>41167</v>
      </c>
      <c r="H1072" s="9" t="str">
        <f t="shared" si="115"/>
        <v>On Date</v>
      </c>
      <c r="I1072" s="1" t="s">
        <v>3541</v>
      </c>
      <c r="J1072" s="1" t="s">
        <v>3133</v>
      </c>
      <c r="K1072" s="1" t="s">
        <v>3155</v>
      </c>
      <c r="L1072" s="1" t="s">
        <v>3135</v>
      </c>
      <c r="M1072" s="1" t="s">
        <v>14</v>
      </c>
      <c r="N1072" s="1" t="s">
        <v>1346</v>
      </c>
      <c r="O1072" s="3">
        <f t="shared" si="116"/>
        <v>14.709499999999998</v>
      </c>
      <c r="P1072" s="3">
        <v>181.35</v>
      </c>
      <c r="Q1072" s="3">
        <v>9</v>
      </c>
      <c r="R1072" s="3">
        <v>48.964500000000001</v>
      </c>
      <c r="S1072" s="11">
        <f t="shared" si="117"/>
        <v>3917.16</v>
      </c>
      <c r="T1072" t="str">
        <f t="shared" si="118"/>
        <v>PROFIT</v>
      </c>
    </row>
    <row r="1073" spans="1:20" x14ac:dyDescent="0.25">
      <c r="A1073" s="1" t="s">
        <v>1345</v>
      </c>
      <c r="B1073" s="9" t="str">
        <f t="shared" si="113"/>
        <v>09/11/2012</v>
      </c>
      <c r="C1073" s="9" t="s">
        <v>4741</v>
      </c>
      <c r="D1073" s="10" t="str">
        <f t="shared" si="114"/>
        <v>2012</v>
      </c>
      <c r="E1073" s="10" t="str">
        <f t="shared" si="119"/>
        <v>September</v>
      </c>
      <c r="F1073" s="2">
        <v>41163</v>
      </c>
      <c r="G1073" s="2">
        <v>41167</v>
      </c>
      <c r="H1073" s="9" t="str">
        <f t="shared" si="115"/>
        <v>On Date</v>
      </c>
      <c r="I1073" s="1" t="s">
        <v>3541</v>
      </c>
      <c r="J1073" s="1" t="s">
        <v>3133</v>
      </c>
      <c r="K1073" s="1" t="s">
        <v>3155</v>
      </c>
      <c r="L1073" s="1" t="s">
        <v>3135</v>
      </c>
      <c r="M1073" s="1" t="s">
        <v>9</v>
      </c>
      <c r="N1073" s="1" t="s">
        <v>1347</v>
      </c>
      <c r="O1073" s="3">
        <f t="shared" si="116"/>
        <v>1.4688000000000003</v>
      </c>
      <c r="P1073" s="3">
        <v>8.64</v>
      </c>
      <c r="Q1073" s="3">
        <v>3</v>
      </c>
      <c r="R1073" s="3">
        <v>4.2336</v>
      </c>
      <c r="S1073" s="11">
        <f t="shared" si="117"/>
        <v>338.68799999999999</v>
      </c>
      <c r="T1073" t="str">
        <f t="shared" si="118"/>
        <v>PROFIT</v>
      </c>
    </row>
    <row r="1074" spans="1:20" x14ac:dyDescent="0.25">
      <c r="A1074" s="1" t="s">
        <v>1348</v>
      </c>
      <c r="B1074" s="9" t="str">
        <f t="shared" si="113"/>
        <v>08/22/2014</v>
      </c>
      <c r="C1074" s="9" t="s">
        <v>4398</v>
      </c>
      <c r="D1074" s="10" t="str">
        <f t="shared" si="114"/>
        <v>2014</v>
      </c>
      <c r="E1074" s="10" t="str">
        <f t="shared" si="119"/>
        <v>August</v>
      </c>
      <c r="F1074" s="2">
        <v>41873</v>
      </c>
      <c r="G1074" s="2">
        <v>41874</v>
      </c>
      <c r="H1074" s="9" t="str">
        <f t="shared" si="115"/>
        <v>On Date</v>
      </c>
      <c r="I1074" s="1" t="s">
        <v>3701</v>
      </c>
      <c r="J1074" s="1" t="s">
        <v>3133</v>
      </c>
      <c r="K1074" s="1" t="s">
        <v>3197</v>
      </c>
      <c r="L1074" s="1" t="s">
        <v>3135</v>
      </c>
      <c r="M1074" s="1" t="s">
        <v>14</v>
      </c>
      <c r="N1074" s="1" t="s">
        <v>1349</v>
      </c>
      <c r="O1074" s="3">
        <f t="shared" si="116"/>
        <v>3.0388000000000002</v>
      </c>
      <c r="P1074" s="3">
        <v>17.12</v>
      </c>
      <c r="Q1074" s="3">
        <v>4</v>
      </c>
      <c r="R1074" s="3">
        <v>4.9648000000000003</v>
      </c>
      <c r="S1074" s="11">
        <f t="shared" si="117"/>
        <v>397.18400000000003</v>
      </c>
      <c r="T1074" t="str">
        <f t="shared" si="118"/>
        <v>PROFIT</v>
      </c>
    </row>
    <row r="1075" spans="1:20" x14ac:dyDescent="0.25">
      <c r="A1075" s="1" t="s">
        <v>1348</v>
      </c>
      <c r="B1075" s="9" t="str">
        <f t="shared" si="113"/>
        <v>08/22/2014</v>
      </c>
      <c r="C1075" s="9" t="s">
        <v>4398</v>
      </c>
      <c r="D1075" s="10" t="str">
        <f t="shared" si="114"/>
        <v>2014</v>
      </c>
      <c r="E1075" s="10" t="str">
        <f t="shared" si="119"/>
        <v>August</v>
      </c>
      <c r="F1075" s="2">
        <v>41873</v>
      </c>
      <c r="G1075" s="2">
        <v>41874</v>
      </c>
      <c r="H1075" s="9" t="str">
        <f t="shared" si="115"/>
        <v>On Date</v>
      </c>
      <c r="I1075" s="1" t="s">
        <v>3701</v>
      </c>
      <c r="J1075" s="1" t="s">
        <v>3133</v>
      </c>
      <c r="K1075" s="1" t="s">
        <v>3197</v>
      </c>
      <c r="L1075" s="1" t="s">
        <v>3135</v>
      </c>
      <c r="M1075" s="1" t="s">
        <v>16</v>
      </c>
      <c r="N1075" s="1" t="s">
        <v>1350</v>
      </c>
      <c r="O1075" s="3">
        <f t="shared" si="116"/>
        <v>98.542700000000011</v>
      </c>
      <c r="P1075" s="3">
        <v>431.96800000000002</v>
      </c>
      <c r="Q1075" s="3">
        <v>4</v>
      </c>
      <c r="R1075" s="3">
        <v>37.797199999999997</v>
      </c>
      <c r="S1075" s="11">
        <f t="shared" si="117"/>
        <v>3023.7759999999998</v>
      </c>
      <c r="T1075" t="str">
        <f t="shared" si="118"/>
        <v>PROFIT</v>
      </c>
    </row>
    <row r="1076" spans="1:20" x14ac:dyDescent="0.25">
      <c r="A1076" s="1" t="s">
        <v>1348</v>
      </c>
      <c r="B1076" s="9" t="str">
        <f t="shared" si="113"/>
        <v>08/22/2014</v>
      </c>
      <c r="C1076" s="9" t="s">
        <v>4398</v>
      </c>
      <c r="D1076" s="10" t="str">
        <f t="shared" si="114"/>
        <v>2014</v>
      </c>
      <c r="E1076" s="10" t="str">
        <f t="shared" si="119"/>
        <v>August</v>
      </c>
      <c r="F1076" s="2">
        <v>41873</v>
      </c>
      <c r="G1076" s="2">
        <v>41874</v>
      </c>
      <c r="H1076" s="9" t="str">
        <f t="shared" si="115"/>
        <v>On Date</v>
      </c>
      <c r="I1076" s="1" t="s">
        <v>3701</v>
      </c>
      <c r="J1076" s="1" t="s">
        <v>3133</v>
      </c>
      <c r="K1076" s="1" t="s">
        <v>3197</v>
      </c>
      <c r="L1076" s="1" t="s">
        <v>3135</v>
      </c>
      <c r="M1076" s="1" t="s">
        <v>12</v>
      </c>
      <c r="N1076" s="1" t="s">
        <v>1351</v>
      </c>
      <c r="O1076" s="3">
        <f t="shared" si="116"/>
        <v>29.881599999999999</v>
      </c>
      <c r="P1076" s="3">
        <v>129.91999999999999</v>
      </c>
      <c r="Q1076" s="3">
        <v>4</v>
      </c>
      <c r="R1076" s="3">
        <v>10.393599999999999</v>
      </c>
      <c r="S1076" s="11">
        <f t="shared" si="117"/>
        <v>831.48799999999994</v>
      </c>
      <c r="T1076" t="str">
        <f t="shared" si="118"/>
        <v>PROFIT</v>
      </c>
    </row>
    <row r="1077" spans="1:20" x14ac:dyDescent="0.25">
      <c r="A1077" s="1" t="s">
        <v>1348</v>
      </c>
      <c r="B1077" s="9" t="str">
        <f t="shared" si="113"/>
        <v>08/22/2014</v>
      </c>
      <c r="C1077" s="9" t="s">
        <v>4398</v>
      </c>
      <c r="D1077" s="10" t="str">
        <f t="shared" si="114"/>
        <v>2014</v>
      </c>
      <c r="E1077" s="10" t="str">
        <f t="shared" si="119"/>
        <v>August</v>
      </c>
      <c r="F1077" s="2">
        <v>41873</v>
      </c>
      <c r="G1077" s="2">
        <v>41874</v>
      </c>
      <c r="H1077" s="9" t="str">
        <f t="shared" si="115"/>
        <v>On Date</v>
      </c>
      <c r="I1077" s="1" t="s">
        <v>3701</v>
      </c>
      <c r="J1077" s="1" t="s">
        <v>3133</v>
      </c>
      <c r="K1077" s="1" t="s">
        <v>3197</v>
      </c>
      <c r="L1077" s="1" t="s">
        <v>3135</v>
      </c>
      <c r="M1077" s="1" t="s">
        <v>22</v>
      </c>
      <c r="N1077" s="1" t="s">
        <v>23</v>
      </c>
      <c r="O1077" s="3">
        <f t="shared" si="116"/>
        <v>180.09719999999999</v>
      </c>
      <c r="P1077" s="3">
        <v>568.72799999999995</v>
      </c>
      <c r="Q1077" s="3">
        <v>3</v>
      </c>
      <c r="R1077" s="3">
        <v>28.436399999999999</v>
      </c>
      <c r="S1077" s="11">
        <f t="shared" si="117"/>
        <v>2274.9119999999998</v>
      </c>
      <c r="T1077" t="str">
        <f t="shared" si="118"/>
        <v>PROFIT</v>
      </c>
    </row>
    <row r="1078" spans="1:20" x14ac:dyDescent="0.25">
      <c r="A1078" s="1" t="s">
        <v>1348</v>
      </c>
      <c r="B1078" s="9" t="str">
        <f t="shared" si="113"/>
        <v>08/22/2014</v>
      </c>
      <c r="C1078" s="9" t="s">
        <v>4398</v>
      </c>
      <c r="D1078" s="10" t="str">
        <f t="shared" si="114"/>
        <v>2014</v>
      </c>
      <c r="E1078" s="10" t="str">
        <f t="shared" si="119"/>
        <v>August</v>
      </c>
      <c r="F1078" s="2">
        <v>41873</v>
      </c>
      <c r="G1078" s="2">
        <v>41874</v>
      </c>
      <c r="H1078" s="9" t="str">
        <f t="shared" si="115"/>
        <v>On Date</v>
      </c>
      <c r="I1078" s="1" t="s">
        <v>3701</v>
      </c>
      <c r="J1078" s="1" t="s">
        <v>3133</v>
      </c>
      <c r="K1078" s="1" t="s">
        <v>3197</v>
      </c>
      <c r="L1078" s="1" t="s">
        <v>3135</v>
      </c>
      <c r="M1078" s="1" t="s">
        <v>18</v>
      </c>
      <c r="N1078" s="1" t="s">
        <v>1352</v>
      </c>
      <c r="O1078" s="3">
        <f t="shared" si="116"/>
        <v>8.297699999999999</v>
      </c>
      <c r="P1078" s="3">
        <v>117.14400000000001</v>
      </c>
      <c r="Q1078" s="3">
        <v>9</v>
      </c>
      <c r="R1078" s="3">
        <v>42.464700000000001</v>
      </c>
      <c r="S1078" s="11">
        <f t="shared" si="117"/>
        <v>3397.1759999999999</v>
      </c>
      <c r="T1078" t="str">
        <f t="shared" si="118"/>
        <v>PROFIT</v>
      </c>
    </row>
    <row r="1079" spans="1:20" x14ac:dyDescent="0.25">
      <c r="A1079" s="1" t="s">
        <v>1348</v>
      </c>
      <c r="B1079" s="9" t="str">
        <f t="shared" si="113"/>
        <v>08/22/2014</v>
      </c>
      <c r="C1079" s="9" t="s">
        <v>4398</v>
      </c>
      <c r="D1079" s="10" t="str">
        <f t="shared" si="114"/>
        <v>2014</v>
      </c>
      <c r="E1079" s="10" t="str">
        <f t="shared" si="119"/>
        <v>August</v>
      </c>
      <c r="F1079" s="2">
        <v>41873</v>
      </c>
      <c r="G1079" s="2">
        <v>41874</v>
      </c>
      <c r="H1079" s="9" t="str">
        <f t="shared" si="115"/>
        <v>On Date</v>
      </c>
      <c r="I1079" s="1" t="s">
        <v>3701</v>
      </c>
      <c r="J1079" s="1" t="s">
        <v>3133</v>
      </c>
      <c r="K1079" s="1" t="s">
        <v>3197</v>
      </c>
      <c r="L1079" s="1" t="s">
        <v>3135</v>
      </c>
      <c r="M1079" s="1" t="s">
        <v>20</v>
      </c>
      <c r="N1079" s="1" t="s">
        <v>1353</v>
      </c>
      <c r="O1079" s="3">
        <f t="shared" si="116"/>
        <v>49.523200000000003</v>
      </c>
      <c r="P1079" s="3">
        <v>203.52</v>
      </c>
      <c r="Q1079" s="3">
        <v>3</v>
      </c>
      <c r="R1079" s="3">
        <v>54.950400000000002</v>
      </c>
      <c r="S1079" s="11">
        <f t="shared" si="117"/>
        <v>4396.0320000000002</v>
      </c>
      <c r="T1079" t="str">
        <f t="shared" si="118"/>
        <v>PROFIT</v>
      </c>
    </row>
    <row r="1080" spans="1:20" x14ac:dyDescent="0.25">
      <c r="A1080" s="1" t="s">
        <v>1348</v>
      </c>
      <c r="B1080" s="9" t="str">
        <f t="shared" si="113"/>
        <v>08/22/2014</v>
      </c>
      <c r="C1080" s="9" t="s">
        <v>4398</v>
      </c>
      <c r="D1080" s="10" t="str">
        <f t="shared" si="114"/>
        <v>2014</v>
      </c>
      <c r="E1080" s="10" t="str">
        <f t="shared" si="119"/>
        <v>August</v>
      </c>
      <c r="F1080" s="2">
        <v>41873</v>
      </c>
      <c r="G1080" s="2">
        <v>41874</v>
      </c>
      <c r="H1080" s="9" t="str">
        <f t="shared" si="115"/>
        <v>On Date</v>
      </c>
      <c r="I1080" s="1" t="s">
        <v>3701</v>
      </c>
      <c r="J1080" s="1" t="s">
        <v>3133</v>
      </c>
      <c r="K1080" s="1" t="s">
        <v>3197</v>
      </c>
      <c r="L1080" s="1" t="s">
        <v>3135</v>
      </c>
      <c r="M1080" s="1" t="s">
        <v>9</v>
      </c>
      <c r="N1080" s="1" t="s">
        <v>1354</v>
      </c>
      <c r="O1080" s="3">
        <f t="shared" si="116"/>
        <v>5.3819999999999997</v>
      </c>
      <c r="P1080" s="3">
        <v>51.75</v>
      </c>
      <c r="Q1080" s="3">
        <v>5</v>
      </c>
      <c r="R1080" s="3">
        <v>24.84</v>
      </c>
      <c r="S1080" s="11">
        <f t="shared" si="117"/>
        <v>1987.2</v>
      </c>
      <c r="T1080" t="str">
        <f t="shared" si="118"/>
        <v>PROFIT</v>
      </c>
    </row>
    <row r="1081" spans="1:20" x14ac:dyDescent="0.25">
      <c r="A1081" s="1" t="s">
        <v>1355</v>
      </c>
      <c r="B1081" s="9" t="str">
        <f t="shared" si="113"/>
        <v>08/13/2012</v>
      </c>
      <c r="C1081" s="9" t="s">
        <v>4742</v>
      </c>
      <c r="D1081" s="10" t="str">
        <f t="shared" si="114"/>
        <v>2012</v>
      </c>
      <c r="E1081" s="10" t="str">
        <f t="shared" si="119"/>
        <v>August</v>
      </c>
      <c r="F1081" s="2">
        <v>41134</v>
      </c>
      <c r="G1081" s="2">
        <v>41141</v>
      </c>
      <c r="H1081" s="9" t="str">
        <f t="shared" si="115"/>
        <v>Delay</v>
      </c>
      <c r="I1081" s="1" t="s">
        <v>3702</v>
      </c>
      <c r="J1081" s="1" t="s">
        <v>3133</v>
      </c>
      <c r="K1081" s="1" t="s">
        <v>3258</v>
      </c>
      <c r="L1081" s="1" t="s">
        <v>3135</v>
      </c>
      <c r="M1081" s="1" t="s">
        <v>14</v>
      </c>
      <c r="N1081" s="1" t="s">
        <v>1356</v>
      </c>
      <c r="O1081" s="3">
        <f t="shared" si="116"/>
        <v>7.5183999999999997</v>
      </c>
      <c r="P1081" s="3">
        <v>50.8</v>
      </c>
      <c r="Q1081" s="3">
        <v>5</v>
      </c>
      <c r="R1081" s="3">
        <v>13.208</v>
      </c>
      <c r="S1081" s="11">
        <f t="shared" si="117"/>
        <v>1056.6400000000001</v>
      </c>
      <c r="T1081" t="str">
        <f t="shared" si="118"/>
        <v>PROFIT</v>
      </c>
    </row>
    <row r="1082" spans="1:20" x14ac:dyDescent="0.25">
      <c r="A1082" s="1" t="s">
        <v>1357</v>
      </c>
      <c r="B1082" s="9" t="str">
        <f t="shared" si="113"/>
        <v>08/18/2013</v>
      </c>
      <c r="C1082" s="9" t="s">
        <v>4478</v>
      </c>
      <c r="D1082" s="10" t="str">
        <f t="shared" si="114"/>
        <v>2013</v>
      </c>
      <c r="E1082" s="10" t="str">
        <f t="shared" si="119"/>
        <v>August</v>
      </c>
      <c r="F1082" s="2">
        <v>41504</v>
      </c>
      <c r="G1082" s="2">
        <v>41508</v>
      </c>
      <c r="H1082" s="9" t="str">
        <f t="shared" si="115"/>
        <v>On Date</v>
      </c>
      <c r="I1082" s="1" t="s">
        <v>3465</v>
      </c>
      <c r="J1082" s="1" t="s">
        <v>3133</v>
      </c>
      <c r="K1082" s="1" t="s">
        <v>3136</v>
      </c>
      <c r="L1082" s="1" t="s">
        <v>3137</v>
      </c>
      <c r="M1082" s="1" t="s">
        <v>18</v>
      </c>
      <c r="N1082" s="1" t="s">
        <v>687</v>
      </c>
      <c r="O1082" s="3">
        <f t="shared" si="116"/>
        <v>2.5041000000000002</v>
      </c>
      <c r="P1082" s="3">
        <v>15.712</v>
      </c>
      <c r="Q1082" s="3">
        <v>4</v>
      </c>
      <c r="R1082" s="3">
        <v>5.6955999999999998</v>
      </c>
      <c r="S1082" s="11">
        <f t="shared" si="117"/>
        <v>455.64799999999997</v>
      </c>
      <c r="T1082" t="str">
        <f t="shared" si="118"/>
        <v>PROFIT</v>
      </c>
    </row>
    <row r="1083" spans="1:20" x14ac:dyDescent="0.25">
      <c r="A1083" s="1" t="s">
        <v>1358</v>
      </c>
      <c r="B1083" s="9" t="str">
        <f t="shared" si="113"/>
        <v>09/23/2011</v>
      </c>
      <c r="C1083" s="9" t="s">
        <v>4743</v>
      </c>
      <c r="D1083" s="10" t="str">
        <f t="shared" si="114"/>
        <v>2011</v>
      </c>
      <c r="E1083" s="10" t="str">
        <f t="shared" si="119"/>
        <v>September</v>
      </c>
      <c r="F1083" s="2">
        <v>40809</v>
      </c>
      <c r="G1083" s="2">
        <v>40814</v>
      </c>
      <c r="H1083" s="9" t="str">
        <f t="shared" si="115"/>
        <v>On Date</v>
      </c>
      <c r="I1083" s="1" t="s">
        <v>3703</v>
      </c>
      <c r="J1083" s="1" t="s">
        <v>3133</v>
      </c>
      <c r="K1083" s="1" t="s">
        <v>3159</v>
      </c>
      <c r="L1083" s="1" t="s">
        <v>3135</v>
      </c>
      <c r="M1083" s="1" t="s">
        <v>198</v>
      </c>
      <c r="N1083" s="1" t="s">
        <v>1359</v>
      </c>
      <c r="O1083" s="3">
        <f t="shared" si="116"/>
        <v>138.49379999999999</v>
      </c>
      <c r="P1083" s="3">
        <v>435.99900000000002</v>
      </c>
      <c r="Q1083" s="3">
        <v>3</v>
      </c>
      <c r="R1083" s="3">
        <v>20.517600000000002</v>
      </c>
      <c r="S1083" s="11">
        <f t="shared" si="117"/>
        <v>1641.4080000000001</v>
      </c>
      <c r="T1083" t="str">
        <f t="shared" si="118"/>
        <v>PROFIT</v>
      </c>
    </row>
    <row r="1084" spans="1:20" x14ac:dyDescent="0.25">
      <c r="A1084" s="1" t="s">
        <v>1358</v>
      </c>
      <c r="B1084" s="9" t="str">
        <f t="shared" si="113"/>
        <v>09/23/2011</v>
      </c>
      <c r="C1084" s="9" t="s">
        <v>4743</v>
      </c>
      <c r="D1084" s="10" t="str">
        <f t="shared" si="114"/>
        <v>2011</v>
      </c>
      <c r="E1084" s="10" t="str">
        <f t="shared" si="119"/>
        <v>September</v>
      </c>
      <c r="F1084" s="2">
        <v>40809</v>
      </c>
      <c r="G1084" s="2">
        <v>40814</v>
      </c>
      <c r="H1084" s="9" t="str">
        <f t="shared" si="115"/>
        <v>On Date</v>
      </c>
      <c r="I1084" s="1" t="s">
        <v>3703</v>
      </c>
      <c r="J1084" s="1" t="s">
        <v>3133</v>
      </c>
      <c r="K1084" s="1" t="s">
        <v>3159</v>
      </c>
      <c r="L1084" s="1" t="s">
        <v>3135</v>
      </c>
      <c r="M1084" s="1" t="s">
        <v>16</v>
      </c>
      <c r="N1084" s="1" t="s">
        <v>50</v>
      </c>
      <c r="O1084" s="3">
        <f t="shared" si="116"/>
        <v>26.244999999999997</v>
      </c>
      <c r="P1084" s="3">
        <v>83.983999999999995</v>
      </c>
      <c r="Q1084" s="3">
        <v>2</v>
      </c>
      <c r="R1084" s="3">
        <v>31.494</v>
      </c>
      <c r="S1084" s="11">
        <f t="shared" si="117"/>
        <v>2519.52</v>
      </c>
      <c r="T1084" t="str">
        <f t="shared" si="118"/>
        <v>PROFIT</v>
      </c>
    </row>
    <row r="1085" spans="1:20" x14ac:dyDescent="0.25">
      <c r="A1085" s="1" t="s">
        <v>1360</v>
      </c>
      <c r="B1085" s="9" t="str">
        <f t="shared" si="113"/>
        <v>02/01/2011</v>
      </c>
      <c r="C1085" s="9" t="s">
        <v>4169</v>
      </c>
      <c r="D1085" s="10" t="str">
        <f t="shared" si="114"/>
        <v>2011</v>
      </c>
      <c r="E1085" s="10" t="str">
        <f t="shared" si="119"/>
        <v>February</v>
      </c>
      <c r="F1085" s="2">
        <v>40575</v>
      </c>
      <c r="G1085" s="2">
        <v>40577</v>
      </c>
      <c r="H1085" s="9" t="str">
        <f t="shared" si="115"/>
        <v>On Date</v>
      </c>
      <c r="I1085" s="1" t="s">
        <v>3704</v>
      </c>
      <c r="J1085" s="1" t="s">
        <v>3133</v>
      </c>
      <c r="K1085" s="1" t="s">
        <v>3183</v>
      </c>
      <c r="L1085" s="1" t="s">
        <v>3135</v>
      </c>
      <c r="M1085" s="1" t="s">
        <v>198</v>
      </c>
      <c r="N1085" s="1" t="s">
        <v>1361</v>
      </c>
      <c r="O1085" s="3">
        <f t="shared" si="116"/>
        <v>143.6232</v>
      </c>
      <c r="P1085" s="3">
        <v>290.666</v>
      </c>
      <c r="Q1085" s="3">
        <v>2</v>
      </c>
      <c r="R1085" s="3">
        <v>3.4196</v>
      </c>
      <c r="S1085" s="11">
        <f t="shared" si="117"/>
        <v>273.56799999999998</v>
      </c>
      <c r="T1085" t="str">
        <f t="shared" si="118"/>
        <v>PROFIT</v>
      </c>
    </row>
    <row r="1086" spans="1:20" x14ac:dyDescent="0.25">
      <c r="A1086" s="1" t="s">
        <v>1362</v>
      </c>
      <c r="B1086" s="9" t="str">
        <f t="shared" si="113"/>
        <v>11/21/2012</v>
      </c>
      <c r="C1086" s="9" t="s">
        <v>4744</v>
      </c>
      <c r="D1086" s="10" t="str">
        <f t="shared" si="114"/>
        <v>2012</v>
      </c>
      <c r="E1086" s="10" t="str">
        <f t="shared" si="119"/>
        <v>November</v>
      </c>
      <c r="F1086" s="2">
        <v>41234</v>
      </c>
      <c r="G1086" s="2">
        <v>41238</v>
      </c>
      <c r="H1086" s="9" t="str">
        <f t="shared" si="115"/>
        <v>On Date</v>
      </c>
      <c r="I1086" s="1" t="s">
        <v>3531</v>
      </c>
      <c r="J1086" s="1" t="s">
        <v>3133</v>
      </c>
      <c r="K1086" s="1" t="s">
        <v>3169</v>
      </c>
      <c r="L1086" s="1" t="s">
        <v>3170</v>
      </c>
      <c r="M1086" s="1" t="s">
        <v>198</v>
      </c>
      <c r="N1086" s="1" t="s">
        <v>1363</v>
      </c>
      <c r="O1086" s="3">
        <f t="shared" si="116"/>
        <v>50.395800000000008</v>
      </c>
      <c r="P1086" s="3">
        <v>141.96</v>
      </c>
      <c r="Q1086" s="3">
        <v>2</v>
      </c>
      <c r="R1086" s="3">
        <v>41.168399999999998</v>
      </c>
      <c r="S1086" s="11">
        <f t="shared" si="117"/>
        <v>3293.4719999999998</v>
      </c>
      <c r="T1086" t="str">
        <f t="shared" si="118"/>
        <v>PROFIT</v>
      </c>
    </row>
    <row r="1087" spans="1:20" x14ac:dyDescent="0.25">
      <c r="A1087" s="1" t="s">
        <v>1362</v>
      </c>
      <c r="B1087" s="9" t="str">
        <f t="shared" si="113"/>
        <v>11/21/2012</v>
      </c>
      <c r="C1087" s="9" t="s">
        <v>4744</v>
      </c>
      <c r="D1087" s="10" t="str">
        <f t="shared" si="114"/>
        <v>2012</v>
      </c>
      <c r="E1087" s="10" t="str">
        <f t="shared" si="119"/>
        <v>November</v>
      </c>
      <c r="F1087" s="2">
        <v>41234</v>
      </c>
      <c r="G1087" s="2">
        <v>41238</v>
      </c>
      <c r="H1087" s="9" t="str">
        <f t="shared" si="115"/>
        <v>On Date</v>
      </c>
      <c r="I1087" s="1" t="s">
        <v>3531</v>
      </c>
      <c r="J1087" s="1" t="s">
        <v>3133</v>
      </c>
      <c r="K1087" s="1" t="s">
        <v>3169</v>
      </c>
      <c r="L1087" s="1" t="s">
        <v>3170</v>
      </c>
      <c r="M1087" s="1" t="s">
        <v>18</v>
      </c>
      <c r="N1087" s="1" t="s">
        <v>184</v>
      </c>
      <c r="O1087" s="3">
        <f t="shared" si="116"/>
        <v>10.732800000000001</v>
      </c>
      <c r="P1087" s="3">
        <v>66.048000000000002</v>
      </c>
      <c r="Q1087" s="3">
        <v>4</v>
      </c>
      <c r="R1087" s="3">
        <v>23.116800000000001</v>
      </c>
      <c r="S1087" s="11">
        <f t="shared" si="117"/>
        <v>1849.3440000000001</v>
      </c>
      <c r="T1087" t="str">
        <f t="shared" si="118"/>
        <v>PROFIT</v>
      </c>
    </row>
    <row r="1088" spans="1:20" x14ac:dyDescent="0.25">
      <c r="A1088" s="1" t="s">
        <v>1364</v>
      </c>
      <c r="B1088" s="9" t="str">
        <f t="shared" si="113"/>
        <v>09/24/2014</v>
      </c>
      <c r="C1088" s="9" t="s">
        <v>4401</v>
      </c>
      <c r="D1088" s="10" t="str">
        <f t="shared" si="114"/>
        <v>2014</v>
      </c>
      <c r="E1088" s="10" t="str">
        <f t="shared" si="119"/>
        <v>September</v>
      </c>
      <c r="F1088" s="2">
        <v>41906</v>
      </c>
      <c r="G1088" s="2">
        <v>41913</v>
      </c>
      <c r="H1088" s="9" t="str">
        <f t="shared" si="115"/>
        <v>Delay</v>
      </c>
      <c r="I1088" s="1" t="s">
        <v>3345</v>
      </c>
      <c r="J1088" s="1" t="s">
        <v>3133</v>
      </c>
      <c r="K1088" s="1" t="s">
        <v>3140</v>
      </c>
      <c r="L1088" s="1" t="s">
        <v>3135</v>
      </c>
      <c r="M1088" s="1" t="s">
        <v>18</v>
      </c>
      <c r="N1088" s="1" t="s">
        <v>1365</v>
      </c>
      <c r="O1088" s="3">
        <f t="shared" si="116"/>
        <v>2.7976000000000001</v>
      </c>
      <c r="P1088" s="3">
        <v>25.824000000000002</v>
      </c>
      <c r="Q1088" s="3">
        <v>6</v>
      </c>
      <c r="R1088" s="3">
        <v>9.0383999999999993</v>
      </c>
      <c r="S1088" s="11">
        <f t="shared" si="117"/>
        <v>723.07199999999989</v>
      </c>
      <c r="T1088" t="str">
        <f t="shared" si="118"/>
        <v>PROFIT</v>
      </c>
    </row>
    <row r="1089" spans="1:20" x14ac:dyDescent="0.25">
      <c r="A1089" s="1" t="s">
        <v>1364</v>
      </c>
      <c r="B1089" s="9" t="str">
        <f t="shared" si="113"/>
        <v>09/24/2014</v>
      </c>
      <c r="C1089" s="9" t="s">
        <v>4401</v>
      </c>
      <c r="D1089" s="10" t="str">
        <f t="shared" si="114"/>
        <v>2014</v>
      </c>
      <c r="E1089" s="10" t="str">
        <f t="shared" si="119"/>
        <v>September</v>
      </c>
      <c r="F1089" s="2">
        <v>41906</v>
      </c>
      <c r="G1089" s="2">
        <v>41913</v>
      </c>
      <c r="H1089" s="9" t="str">
        <f t="shared" si="115"/>
        <v>Delay</v>
      </c>
      <c r="I1089" s="1" t="s">
        <v>3345</v>
      </c>
      <c r="J1089" s="1" t="s">
        <v>3133</v>
      </c>
      <c r="K1089" s="1" t="s">
        <v>3140</v>
      </c>
      <c r="L1089" s="1" t="s">
        <v>3135</v>
      </c>
      <c r="M1089" s="1" t="s">
        <v>20</v>
      </c>
      <c r="N1089" s="1" t="s">
        <v>1333</v>
      </c>
      <c r="O1089" s="3">
        <f t="shared" si="116"/>
        <v>56.336000000000006</v>
      </c>
      <c r="P1089" s="3">
        <v>160.96</v>
      </c>
      <c r="Q1089" s="3">
        <v>2</v>
      </c>
      <c r="R1089" s="3">
        <v>48.287999999999997</v>
      </c>
      <c r="S1089" s="11">
        <f t="shared" si="117"/>
        <v>3863.04</v>
      </c>
      <c r="T1089" t="str">
        <f t="shared" si="118"/>
        <v>PROFIT</v>
      </c>
    </row>
    <row r="1090" spans="1:20" x14ac:dyDescent="0.25">
      <c r="A1090" s="1" t="s">
        <v>1366</v>
      </c>
      <c r="B1090" s="9" t="str">
        <f t="shared" si="113"/>
        <v>08/09/2011</v>
      </c>
      <c r="C1090" s="9" t="s">
        <v>4745</v>
      </c>
      <c r="D1090" s="10" t="str">
        <f t="shared" si="114"/>
        <v>2011</v>
      </c>
      <c r="E1090" s="10" t="str">
        <f t="shared" si="119"/>
        <v>August</v>
      </c>
      <c r="F1090" s="2">
        <v>40764</v>
      </c>
      <c r="G1090" s="2">
        <v>40768</v>
      </c>
      <c r="H1090" s="9" t="str">
        <f t="shared" si="115"/>
        <v>On Date</v>
      </c>
      <c r="I1090" s="1" t="s">
        <v>3705</v>
      </c>
      <c r="J1090" s="1" t="s">
        <v>3133</v>
      </c>
      <c r="K1090" s="1" t="s">
        <v>3136</v>
      </c>
      <c r="L1090" s="1" t="s">
        <v>3137</v>
      </c>
      <c r="M1090" s="1" t="s">
        <v>16</v>
      </c>
      <c r="N1090" s="1" t="s">
        <v>1367</v>
      </c>
      <c r="O1090" s="3">
        <f t="shared" si="116"/>
        <v>255.74249999999998</v>
      </c>
      <c r="P1090" s="3">
        <v>1091.1679999999999</v>
      </c>
      <c r="Q1090" s="3">
        <v>4</v>
      </c>
      <c r="R1090" s="3">
        <v>68.197999999999993</v>
      </c>
      <c r="S1090" s="11">
        <f t="shared" si="117"/>
        <v>5455.8399999999992</v>
      </c>
      <c r="T1090" t="str">
        <f t="shared" si="118"/>
        <v>PROFIT</v>
      </c>
    </row>
    <row r="1091" spans="1:20" x14ac:dyDescent="0.25">
      <c r="A1091" s="1" t="s">
        <v>1366</v>
      </c>
      <c r="B1091" s="9" t="str">
        <f t="shared" ref="B1091:B1154" si="120">TEXT(F1091,"mm/dd/yyyy")</f>
        <v>08/09/2011</v>
      </c>
      <c r="C1091" s="9" t="s">
        <v>4745</v>
      </c>
      <c r="D1091" s="10" t="str">
        <f t="shared" ref="D1091:D1154" si="121">RIGHT(C1091,4)</f>
        <v>2011</v>
      </c>
      <c r="E1091" s="10" t="str">
        <f t="shared" si="119"/>
        <v>August</v>
      </c>
      <c r="F1091" s="2">
        <v>40764</v>
      </c>
      <c r="G1091" s="2">
        <v>40768</v>
      </c>
      <c r="H1091" s="9" t="str">
        <f t="shared" ref="H1091:H1154" si="122">IF(_xlfn.DAYS(G1091,F1091)&lt;=5,"On Date","Delay")</f>
        <v>On Date</v>
      </c>
      <c r="I1091" s="1" t="s">
        <v>3705</v>
      </c>
      <c r="J1091" s="1" t="s">
        <v>3133</v>
      </c>
      <c r="K1091" s="1" t="s">
        <v>3136</v>
      </c>
      <c r="L1091" s="1" t="s">
        <v>3137</v>
      </c>
      <c r="M1091" s="1" t="s">
        <v>16</v>
      </c>
      <c r="N1091" s="1" t="s">
        <v>723</v>
      </c>
      <c r="O1091" s="3">
        <f t="shared" ref="O1091:O1154" si="123">(P1091/Q1091)-(R1091/Q1091)</f>
        <v>131.5008</v>
      </c>
      <c r="P1091" s="3">
        <v>219.16800000000001</v>
      </c>
      <c r="Q1091" s="3">
        <v>2</v>
      </c>
      <c r="R1091" s="3">
        <v>-43.833599999999997</v>
      </c>
      <c r="S1091" s="11">
        <f t="shared" ref="S1091:S1154" si="124">R1091*80</f>
        <v>-3506.6879999999996</v>
      </c>
      <c r="T1091" t="str">
        <f t="shared" ref="T1091:T1154" si="125">IF(S1091:S4293&lt;0,"LOSS","PROFIT")</f>
        <v>LOSS</v>
      </c>
    </row>
    <row r="1092" spans="1:20" x14ac:dyDescent="0.25">
      <c r="A1092" s="1" t="s">
        <v>1368</v>
      </c>
      <c r="B1092" s="9" t="str">
        <f t="shared" si="120"/>
        <v>10/17/2012</v>
      </c>
      <c r="C1092" s="9" t="s">
        <v>4295</v>
      </c>
      <c r="D1092" s="10" t="str">
        <f t="shared" si="121"/>
        <v>2012</v>
      </c>
      <c r="E1092" s="10" t="str">
        <f t="shared" si="119"/>
        <v>October</v>
      </c>
      <c r="F1092" s="2">
        <v>41199</v>
      </c>
      <c r="G1092" s="2">
        <v>41199</v>
      </c>
      <c r="H1092" s="9" t="str">
        <f t="shared" si="122"/>
        <v>On Date</v>
      </c>
      <c r="I1092" s="1" t="s">
        <v>3706</v>
      </c>
      <c r="J1092" s="1" t="s">
        <v>3133</v>
      </c>
      <c r="K1092" s="1" t="s">
        <v>3134</v>
      </c>
      <c r="L1092" s="1" t="s">
        <v>3135</v>
      </c>
      <c r="M1092" s="1" t="s">
        <v>28</v>
      </c>
      <c r="N1092" s="1" t="s">
        <v>41</v>
      </c>
      <c r="O1092" s="3">
        <f t="shared" si="123"/>
        <v>36.992999999999995</v>
      </c>
      <c r="P1092" s="3">
        <v>77.88</v>
      </c>
      <c r="Q1092" s="3">
        <v>2</v>
      </c>
      <c r="R1092" s="3">
        <v>3.8940000000000001</v>
      </c>
      <c r="S1092" s="11">
        <f t="shared" si="124"/>
        <v>311.52</v>
      </c>
      <c r="T1092" t="str">
        <f t="shared" si="125"/>
        <v>PROFIT</v>
      </c>
    </row>
    <row r="1093" spans="1:20" x14ac:dyDescent="0.25">
      <c r="A1093" s="1" t="s">
        <v>1369</v>
      </c>
      <c r="B1093" s="9" t="str">
        <f t="shared" si="120"/>
        <v>09/21/2013</v>
      </c>
      <c r="C1093" s="9" t="s">
        <v>4220</v>
      </c>
      <c r="D1093" s="10" t="str">
        <f t="shared" si="121"/>
        <v>2013</v>
      </c>
      <c r="E1093" s="10" t="str">
        <f t="shared" si="119"/>
        <v>September</v>
      </c>
      <c r="F1093" s="2">
        <v>41538</v>
      </c>
      <c r="G1093" s="2">
        <v>41542</v>
      </c>
      <c r="H1093" s="9" t="str">
        <f t="shared" si="122"/>
        <v>On Date</v>
      </c>
      <c r="I1093" s="1" t="s">
        <v>3631</v>
      </c>
      <c r="J1093" s="1" t="s">
        <v>3133</v>
      </c>
      <c r="K1093" s="1" t="s">
        <v>3140</v>
      </c>
      <c r="L1093" s="1" t="s">
        <v>3135</v>
      </c>
      <c r="M1093" s="1" t="s">
        <v>45</v>
      </c>
      <c r="N1093" s="1" t="s">
        <v>1370</v>
      </c>
      <c r="O1093" s="3">
        <f t="shared" si="123"/>
        <v>3.9474000000000005</v>
      </c>
      <c r="P1093" s="3">
        <v>65.790000000000006</v>
      </c>
      <c r="Q1093" s="3">
        <v>9</v>
      </c>
      <c r="R1093" s="3">
        <v>30.263400000000001</v>
      </c>
      <c r="S1093" s="11">
        <f t="shared" si="124"/>
        <v>2421.0720000000001</v>
      </c>
      <c r="T1093" t="str">
        <f t="shared" si="125"/>
        <v>PROFIT</v>
      </c>
    </row>
    <row r="1094" spans="1:20" x14ac:dyDescent="0.25">
      <c r="A1094" s="1" t="s">
        <v>1369</v>
      </c>
      <c r="B1094" s="9" t="str">
        <f t="shared" si="120"/>
        <v>09/21/2013</v>
      </c>
      <c r="C1094" s="9" t="s">
        <v>4220</v>
      </c>
      <c r="D1094" s="10" t="str">
        <f t="shared" si="121"/>
        <v>2013</v>
      </c>
      <c r="E1094" s="10" t="str">
        <f t="shared" si="119"/>
        <v>September</v>
      </c>
      <c r="F1094" s="2">
        <v>41538</v>
      </c>
      <c r="G1094" s="2">
        <v>41542</v>
      </c>
      <c r="H1094" s="9" t="str">
        <f t="shared" si="122"/>
        <v>On Date</v>
      </c>
      <c r="I1094" s="1" t="s">
        <v>3631</v>
      </c>
      <c r="J1094" s="1" t="s">
        <v>3133</v>
      </c>
      <c r="K1094" s="1" t="s">
        <v>3140</v>
      </c>
      <c r="L1094" s="1" t="s">
        <v>3135</v>
      </c>
      <c r="M1094" s="1" t="s">
        <v>18</v>
      </c>
      <c r="N1094" s="1" t="s">
        <v>26</v>
      </c>
      <c r="O1094" s="3">
        <f t="shared" si="123"/>
        <v>91.794599999999988</v>
      </c>
      <c r="P1094" s="3">
        <v>271.98399999999998</v>
      </c>
      <c r="Q1094" s="3">
        <v>2</v>
      </c>
      <c r="R1094" s="3">
        <v>88.394800000000004</v>
      </c>
      <c r="S1094" s="11">
        <f t="shared" si="124"/>
        <v>7071.5840000000007</v>
      </c>
      <c r="T1094" t="str">
        <f t="shared" si="125"/>
        <v>PROFIT</v>
      </c>
    </row>
    <row r="1095" spans="1:20" x14ac:dyDescent="0.25">
      <c r="A1095" s="1" t="s">
        <v>1369</v>
      </c>
      <c r="B1095" s="9" t="str">
        <f t="shared" si="120"/>
        <v>09/21/2013</v>
      </c>
      <c r="C1095" s="9" t="s">
        <v>4220</v>
      </c>
      <c r="D1095" s="10" t="str">
        <f t="shared" si="121"/>
        <v>2013</v>
      </c>
      <c r="E1095" s="10" t="str">
        <f t="shared" si="119"/>
        <v>September</v>
      </c>
      <c r="F1095" s="2">
        <v>41538</v>
      </c>
      <c r="G1095" s="2">
        <v>41542</v>
      </c>
      <c r="H1095" s="9" t="str">
        <f t="shared" si="122"/>
        <v>On Date</v>
      </c>
      <c r="I1095" s="1" t="s">
        <v>3631</v>
      </c>
      <c r="J1095" s="1" t="s">
        <v>3133</v>
      </c>
      <c r="K1095" s="1" t="s">
        <v>3140</v>
      </c>
      <c r="L1095" s="1" t="s">
        <v>3135</v>
      </c>
      <c r="M1095" s="1" t="s">
        <v>14</v>
      </c>
      <c r="N1095" s="1" t="s">
        <v>86</v>
      </c>
      <c r="O1095" s="3">
        <f t="shared" si="123"/>
        <v>2.1461999999999999</v>
      </c>
      <c r="P1095" s="3">
        <v>11.76</v>
      </c>
      <c r="Q1095" s="3">
        <v>4</v>
      </c>
      <c r="R1095" s="3">
        <v>3.1751999999999998</v>
      </c>
      <c r="S1095" s="11">
        <f t="shared" si="124"/>
        <v>254.01599999999999</v>
      </c>
      <c r="T1095" t="str">
        <f t="shared" si="125"/>
        <v>PROFIT</v>
      </c>
    </row>
    <row r="1096" spans="1:20" x14ac:dyDescent="0.25">
      <c r="A1096" s="1" t="s">
        <v>1369</v>
      </c>
      <c r="B1096" s="9" t="str">
        <f t="shared" si="120"/>
        <v>09/21/2013</v>
      </c>
      <c r="C1096" s="9" t="s">
        <v>4220</v>
      </c>
      <c r="D1096" s="10" t="str">
        <f t="shared" si="121"/>
        <v>2013</v>
      </c>
      <c r="E1096" s="10" t="str">
        <f t="shared" si="119"/>
        <v>September</v>
      </c>
      <c r="F1096" s="2">
        <v>41538</v>
      </c>
      <c r="G1096" s="2">
        <v>41542</v>
      </c>
      <c r="H1096" s="9" t="str">
        <f t="shared" si="122"/>
        <v>On Date</v>
      </c>
      <c r="I1096" s="1" t="s">
        <v>3631</v>
      </c>
      <c r="J1096" s="1" t="s">
        <v>3133</v>
      </c>
      <c r="K1096" s="1" t="s">
        <v>3140</v>
      </c>
      <c r="L1096" s="1" t="s">
        <v>3135</v>
      </c>
      <c r="M1096" s="1" t="s">
        <v>45</v>
      </c>
      <c r="N1096" s="1" t="s">
        <v>1371</v>
      </c>
      <c r="O1096" s="3">
        <f t="shared" si="123"/>
        <v>19.767599999999998</v>
      </c>
      <c r="P1096" s="3">
        <v>77.52</v>
      </c>
      <c r="Q1096" s="3">
        <v>2</v>
      </c>
      <c r="R1096" s="3">
        <v>37.9848</v>
      </c>
      <c r="S1096" s="11">
        <f t="shared" si="124"/>
        <v>3038.7840000000001</v>
      </c>
      <c r="T1096" t="str">
        <f t="shared" si="125"/>
        <v>PROFIT</v>
      </c>
    </row>
    <row r="1097" spans="1:20" x14ac:dyDescent="0.25">
      <c r="A1097" s="1" t="s">
        <v>1369</v>
      </c>
      <c r="B1097" s="9" t="str">
        <f t="shared" si="120"/>
        <v>09/21/2013</v>
      </c>
      <c r="C1097" s="9" t="s">
        <v>4220</v>
      </c>
      <c r="D1097" s="10" t="str">
        <f t="shared" si="121"/>
        <v>2013</v>
      </c>
      <c r="E1097" s="10" t="str">
        <f t="shared" si="119"/>
        <v>September</v>
      </c>
      <c r="F1097" s="2">
        <v>41538</v>
      </c>
      <c r="G1097" s="2">
        <v>41542</v>
      </c>
      <c r="H1097" s="9" t="str">
        <f t="shared" si="122"/>
        <v>On Date</v>
      </c>
      <c r="I1097" s="1" t="s">
        <v>3631</v>
      </c>
      <c r="J1097" s="1" t="s">
        <v>3133</v>
      </c>
      <c r="K1097" s="1" t="s">
        <v>3140</v>
      </c>
      <c r="L1097" s="1" t="s">
        <v>3135</v>
      </c>
      <c r="M1097" s="1" t="s">
        <v>18</v>
      </c>
      <c r="N1097" s="1" t="s">
        <v>1182</v>
      </c>
      <c r="O1097" s="3">
        <f t="shared" si="123"/>
        <v>16.416</v>
      </c>
      <c r="P1097" s="3">
        <v>48.64</v>
      </c>
      <c r="Q1097" s="3">
        <v>2</v>
      </c>
      <c r="R1097" s="3">
        <v>15.808</v>
      </c>
      <c r="S1097" s="11">
        <f t="shared" si="124"/>
        <v>1264.6399999999999</v>
      </c>
      <c r="T1097" t="str">
        <f t="shared" si="125"/>
        <v>PROFIT</v>
      </c>
    </row>
    <row r="1098" spans="1:20" x14ac:dyDescent="0.25">
      <c r="A1098" s="1" t="s">
        <v>1372</v>
      </c>
      <c r="B1098" s="9" t="str">
        <f t="shared" si="120"/>
        <v>04/27/2012</v>
      </c>
      <c r="C1098" s="9" t="s">
        <v>4746</v>
      </c>
      <c r="D1098" s="10" t="str">
        <f t="shared" si="121"/>
        <v>2012</v>
      </c>
      <c r="E1098" s="10" t="str">
        <f t="shared" si="119"/>
        <v>April</v>
      </c>
      <c r="F1098" s="2">
        <v>41026</v>
      </c>
      <c r="G1098" s="2">
        <v>41031</v>
      </c>
      <c r="H1098" s="9" t="str">
        <f t="shared" si="122"/>
        <v>On Date</v>
      </c>
      <c r="I1098" s="1" t="s">
        <v>3707</v>
      </c>
      <c r="J1098" s="1" t="s">
        <v>3133</v>
      </c>
      <c r="K1098" s="1" t="s">
        <v>3146</v>
      </c>
      <c r="L1098" s="1" t="s">
        <v>3147</v>
      </c>
      <c r="M1098" s="1" t="s">
        <v>20</v>
      </c>
      <c r="N1098" s="1" t="s">
        <v>570</v>
      </c>
      <c r="O1098" s="3">
        <f t="shared" si="123"/>
        <v>8.0586000000000002</v>
      </c>
      <c r="P1098" s="3">
        <v>43.56</v>
      </c>
      <c r="Q1098" s="3">
        <v>5</v>
      </c>
      <c r="R1098" s="3">
        <v>3.2669999999999999</v>
      </c>
      <c r="S1098" s="11">
        <f t="shared" si="124"/>
        <v>261.36</v>
      </c>
      <c r="T1098" t="str">
        <f t="shared" si="125"/>
        <v>PROFIT</v>
      </c>
    </row>
    <row r="1099" spans="1:20" x14ac:dyDescent="0.25">
      <c r="A1099" s="1" t="s">
        <v>1372</v>
      </c>
      <c r="B1099" s="9" t="str">
        <f t="shared" si="120"/>
        <v>04/27/2012</v>
      </c>
      <c r="C1099" s="9" t="s">
        <v>4746</v>
      </c>
      <c r="D1099" s="10" t="str">
        <f t="shared" si="121"/>
        <v>2012</v>
      </c>
      <c r="E1099" s="10" t="str">
        <f t="shared" si="119"/>
        <v>April</v>
      </c>
      <c r="F1099" s="2">
        <v>41026</v>
      </c>
      <c r="G1099" s="2">
        <v>41031</v>
      </c>
      <c r="H1099" s="9" t="str">
        <f t="shared" si="122"/>
        <v>On Date</v>
      </c>
      <c r="I1099" s="1" t="s">
        <v>3707</v>
      </c>
      <c r="J1099" s="1" t="s">
        <v>3133</v>
      </c>
      <c r="K1099" s="1" t="s">
        <v>3146</v>
      </c>
      <c r="L1099" s="1" t="s">
        <v>3147</v>
      </c>
      <c r="M1099" s="1" t="s">
        <v>82</v>
      </c>
      <c r="N1099" s="1" t="s">
        <v>295</v>
      </c>
      <c r="O1099" s="3">
        <f t="shared" si="123"/>
        <v>2.5549999999999997</v>
      </c>
      <c r="P1099" s="3">
        <v>5.84</v>
      </c>
      <c r="Q1099" s="3">
        <v>2</v>
      </c>
      <c r="R1099" s="3">
        <v>0.73</v>
      </c>
      <c r="S1099" s="11">
        <f t="shared" si="124"/>
        <v>58.4</v>
      </c>
      <c r="T1099" t="str">
        <f t="shared" si="125"/>
        <v>PROFIT</v>
      </c>
    </row>
    <row r="1100" spans="1:20" x14ac:dyDescent="0.25">
      <c r="A1100" s="1" t="s">
        <v>1373</v>
      </c>
      <c r="B1100" s="9" t="str">
        <f t="shared" si="120"/>
        <v>05/29/2013</v>
      </c>
      <c r="C1100" s="9" t="s">
        <v>4578</v>
      </c>
      <c r="D1100" s="10" t="str">
        <f t="shared" si="121"/>
        <v>2013</v>
      </c>
      <c r="E1100" s="10" t="str">
        <f t="shared" ref="E1100:E1163" si="126">TEXT(B1100,"mmmm")</f>
        <v>May</v>
      </c>
      <c r="F1100" s="2">
        <v>41423</v>
      </c>
      <c r="G1100" s="2">
        <v>41429</v>
      </c>
      <c r="H1100" s="9" t="str">
        <f t="shared" si="122"/>
        <v>Delay</v>
      </c>
      <c r="I1100" s="1" t="s">
        <v>3421</v>
      </c>
      <c r="J1100" s="1" t="s">
        <v>3133</v>
      </c>
      <c r="K1100" s="1" t="s">
        <v>3134</v>
      </c>
      <c r="L1100" s="1" t="s">
        <v>3135</v>
      </c>
      <c r="M1100" s="1" t="s">
        <v>20</v>
      </c>
      <c r="N1100" s="1" t="s">
        <v>1374</v>
      </c>
      <c r="O1100" s="3">
        <f t="shared" si="123"/>
        <v>91.784000000000006</v>
      </c>
      <c r="P1100" s="3">
        <v>262.24</v>
      </c>
      <c r="Q1100" s="3">
        <v>2</v>
      </c>
      <c r="R1100" s="3">
        <v>78.671999999999997</v>
      </c>
      <c r="S1100" s="11">
        <f t="shared" si="124"/>
        <v>6293.76</v>
      </c>
      <c r="T1100" t="str">
        <f t="shared" si="125"/>
        <v>PROFIT</v>
      </c>
    </row>
    <row r="1101" spans="1:20" x14ac:dyDescent="0.25">
      <c r="A1101" s="1" t="s">
        <v>1373</v>
      </c>
      <c r="B1101" s="9" t="str">
        <f t="shared" si="120"/>
        <v>05/29/2013</v>
      </c>
      <c r="C1101" s="9" t="s">
        <v>4578</v>
      </c>
      <c r="D1101" s="10" t="str">
        <f t="shared" si="121"/>
        <v>2013</v>
      </c>
      <c r="E1101" s="10" t="str">
        <f t="shared" si="126"/>
        <v>May</v>
      </c>
      <c r="F1101" s="2">
        <v>41423</v>
      </c>
      <c r="G1101" s="2">
        <v>41429</v>
      </c>
      <c r="H1101" s="9" t="str">
        <f t="shared" si="122"/>
        <v>Delay</v>
      </c>
      <c r="I1101" s="1" t="s">
        <v>3421</v>
      </c>
      <c r="J1101" s="1" t="s">
        <v>3133</v>
      </c>
      <c r="K1101" s="1" t="s">
        <v>3134</v>
      </c>
      <c r="L1101" s="1" t="s">
        <v>3135</v>
      </c>
      <c r="M1101" s="1" t="s">
        <v>45</v>
      </c>
      <c r="N1101" s="1" t="s">
        <v>1375</v>
      </c>
      <c r="O1101" s="3">
        <f t="shared" si="123"/>
        <v>12.333600000000001</v>
      </c>
      <c r="P1101" s="3">
        <v>182.72</v>
      </c>
      <c r="Q1101" s="3">
        <v>8</v>
      </c>
      <c r="R1101" s="3">
        <v>84.051199999999994</v>
      </c>
      <c r="S1101" s="11">
        <f t="shared" si="124"/>
        <v>6724.0959999999995</v>
      </c>
      <c r="T1101" t="str">
        <f t="shared" si="125"/>
        <v>PROFIT</v>
      </c>
    </row>
    <row r="1102" spans="1:20" x14ac:dyDescent="0.25">
      <c r="A1102" s="1" t="s">
        <v>1373</v>
      </c>
      <c r="B1102" s="9" t="str">
        <f t="shared" si="120"/>
        <v>05/29/2013</v>
      </c>
      <c r="C1102" s="9" t="s">
        <v>4578</v>
      </c>
      <c r="D1102" s="10" t="str">
        <f t="shared" si="121"/>
        <v>2013</v>
      </c>
      <c r="E1102" s="10" t="str">
        <f t="shared" si="126"/>
        <v>May</v>
      </c>
      <c r="F1102" s="2">
        <v>41423</v>
      </c>
      <c r="G1102" s="2">
        <v>41429</v>
      </c>
      <c r="H1102" s="9" t="str">
        <f t="shared" si="122"/>
        <v>Delay</v>
      </c>
      <c r="I1102" s="1" t="s">
        <v>3421</v>
      </c>
      <c r="J1102" s="1" t="s">
        <v>3133</v>
      </c>
      <c r="K1102" s="1" t="s">
        <v>3134</v>
      </c>
      <c r="L1102" s="1" t="s">
        <v>3135</v>
      </c>
      <c r="M1102" s="1" t="s">
        <v>38</v>
      </c>
      <c r="N1102" s="1" t="s">
        <v>1376</v>
      </c>
      <c r="O1102" s="3">
        <f t="shared" si="123"/>
        <v>17.672000000000001</v>
      </c>
      <c r="P1102" s="3">
        <v>131.6</v>
      </c>
      <c r="Q1102" s="3">
        <v>7</v>
      </c>
      <c r="R1102" s="3">
        <v>7.8959999999999999</v>
      </c>
      <c r="S1102" s="11">
        <f t="shared" si="124"/>
        <v>631.67999999999995</v>
      </c>
      <c r="T1102" t="str">
        <f t="shared" si="125"/>
        <v>PROFIT</v>
      </c>
    </row>
    <row r="1103" spans="1:20" x14ac:dyDescent="0.25">
      <c r="A1103" s="1" t="s">
        <v>1373</v>
      </c>
      <c r="B1103" s="9" t="str">
        <f t="shared" si="120"/>
        <v>05/29/2013</v>
      </c>
      <c r="C1103" s="9" t="s">
        <v>4578</v>
      </c>
      <c r="D1103" s="10" t="str">
        <f t="shared" si="121"/>
        <v>2013</v>
      </c>
      <c r="E1103" s="10" t="str">
        <f t="shared" si="126"/>
        <v>May</v>
      </c>
      <c r="F1103" s="2">
        <v>41423</v>
      </c>
      <c r="G1103" s="2">
        <v>41429</v>
      </c>
      <c r="H1103" s="9" t="str">
        <f t="shared" si="122"/>
        <v>Delay</v>
      </c>
      <c r="I1103" s="1" t="s">
        <v>3421</v>
      </c>
      <c r="J1103" s="1" t="s">
        <v>3133</v>
      </c>
      <c r="K1103" s="1" t="s">
        <v>3134</v>
      </c>
      <c r="L1103" s="1" t="s">
        <v>3135</v>
      </c>
      <c r="M1103" s="1" t="s">
        <v>18</v>
      </c>
      <c r="N1103" s="1" t="s">
        <v>33</v>
      </c>
      <c r="O1103" s="3">
        <f t="shared" si="123"/>
        <v>3.8339999999999996</v>
      </c>
      <c r="P1103" s="3">
        <v>22.72</v>
      </c>
      <c r="Q1103" s="3">
        <v>4</v>
      </c>
      <c r="R1103" s="3">
        <v>7.3840000000000003</v>
      </c>
      <c r="S1103" s="11">
        <f t="shared" si="124"/>
        <v>590.72</v>
      </c>
      <c r="T1103" t="str">
        <f t="shared" si="125"/>
        <v>PROFIT</v>
      </c>
    </row>
    <row r="1104" spans="1:20" x14ac:dyDescent="0.25">
      <c r="A1104" s="1" t="s">
        <v>1373</v>
      </c>
      <c r="B1104" s="9" t="str">
        <f t="shared" si="120"/>
        <v>05/29/2013</v>
      </c>
      <c r="C1104" s="9" t="s">
        <v>4578</v>
      </c>
      <c r="D1104" s="10" t="str">
        <f t="shared" si="121"/>
        <v>2013</v>
      </c>
      <c r="E1104" s="10" t="str">
        <f t="shared" si="126"/>
        <v>May</v>
      </c>
      <c r="F1104" s="2">
        <v>41423</v>
      </c>
      <c r="G1104" s="2">
        <v>41429</v>
      </c>
      <c r="H1104" s="9" t="str">
        <f t="shared" si="122"/>
        <v>Delay</v>
      </c>
      <c r="I1104" s="1" t="s">
        <v>3421</v>
      </c>
      <c r="J1104" s="1" t="s">
        <v>3133</v>
      </c>
      <c r="K1104" s="1" t="s">
        <v>3134</v>
      </c>
      <c r="L1104" s="1" t="s">
        <v>3135</v>
      </c>
      <c r="M1104" s="1" t="s">
        <v>510</v>
      </c>
      <c r="N1104" s="1" t="s">
        <v>1283</v>
      </c>
      <c r="O1104" s="3">
        <f t="shared" si="123"/>
        <v>258.26</v>
      </c>
      <c r="P1104" s="3">
        <v>558.4</v>
      </c>
      <c r="Q1104" s="3">
        <v>2</v>
      </c>
      <c r="R1104" s="3">
        <v>41.88</v>
      </c>
      <c r="S1104" s="11">
        <f t="shared" si="124"/>
        <v>3350.4</v>
      </c>
      <c r="T1104" t="str">
        <f t="shared" si="125"/>
        <v>PROFIT</v>
      </c>
    </row>
    <row r="1105" spans="1:20" x14ac:dyDescent="0.25">
      <c r="A1105" s="1" t="s">
        <v>1377</v>
      </c>
      <c r="B1105" s="9" t="str">
        <f t="shared" si="120"/>
        <v>12/09/2014</v>
      </c>
      <c r="C1105" s="9" t="s">
        <v>4031</v>
      </c>
      <c r="D1105" s="10" t="str">
        <f t="shared" si="121"/>
        <v>2014</v>
      </c>
      <c r="E1105" s="10" t="str">
        <f t="shared" si="126"/>
        <v>December</v>
      </c>
      <c r="F1105" s="2">
        <v>41982</v>
      </c>
      <c r="G1105" s="2">
        <v>41983</v>
      </c>
      <c r="H1105" s="9" t="str">
        <f t="shared" si="122"/>
        <v>On Date</v>
      </c>
      <c r="I1105" s="1" t="s">
        <v>3708</v>
      </c>
      <c r="J1105" s="1" t="s">
        <v>3133</v>
      </c>
      <c r="K1105" s="1" t="s">
        <v>3161</v>
      </c>
      <c r="L1105" s="1" t="s">
        <v>3135</v>
      </c>
      <c r="M1105" s="1" t="s">
        <v>28</v>
      </c>
      <c r="N1105" s="1" t="s">
        <v>1378</v>
      </c>
      <c r="O1105" s="3">
        <f t="shared" si="123"/>
        <v>7.0503</v>
      </c>
      <c r="P1105" s="3">
        <v>29.79</v>
      </c>
      <c r="Q1105" s="3">
        <v>3</v>
      </c>
      <c r="R1105" s="3">
        <v>8.6390999999999991</v>
      </c>
      <c r="S1105" s="11">
        <f t="shared" si="124"/>
        <v>691.12799999999993</v>
      </c>
      <c r="T1105" t="str">
        <f t="shared" si="125"/>
        <v>PROFIT</v>
      </c>
    </row>
    <row r="1106" spans="1:20" x14ac:dyDescent="0.25">
      <c r="A1106" s="1" t="s">
        <v>1377</v>
      </c>
      <c r="B1106" s="9" t="str">
        <f t="shared" si="120"/>
        <v>12/09/2014</v>
      </c>
      <c r="C1106" s="9" t="s">
        <v>4031</v>
      </c>
      <c r="D1106" s="10" t="str">
        <f t="shared" si="121"/>
        <v>2014</v>
      </c>
      <c r="E1106" s="10" t="str">
        <f t="shared" si="126"/>
        <v>December</v>
      </c>
      <c r="F1106" s="2">
        <v>41982</v>
      </c>
      <c r="G1106" s="2">
        <v>41983</v>
      </c>
      <c r="H1106" s="9" t="str">
        <f t="shared" si="122"/>
        <v>On Date</v>
      </c>
      <c r="I1106" s="1" t="s">
        <v>3708</v>
      </c>
      <c r="J1106" s="1" t="s">
        <v>3133</v>
      </c>
      <c r="K1106" s="1" t="s">
        <v>3161</v>
      </c>
      <c r="L1106" s="1" t="s">
        <v>3135</v>
      </c>
      <c r="M1106" s="1" t="s">
        <v>12</v>
      </c>
      <c r="N1106" s="1" t="s">
        <v>1379</v>
      </c>
      <c r="O1106" s="3">
        <f t="shared" si="123"/>
        <v>56.716000000000001</v>
      </c>
      <c r="P1106" s="3">
        <v>128.9</v>
      </c>
      <c r="Q1106" s="3">
        <v>2</v>
      </c>
      <c r="R1106" s="3">
        <v>15.468</v>
      </c>
      <c r="S1106" s="11">
        <f t="shared" si="124"/>
        <v>1237.44</v>
      </c>
      <c r="T1106" t="str">
        <f t="shared" si="125"/>
        <v>PROFIT</v>
      </c>
    </row>
    <row r="1107" spans="1:20" x14ac:dyDescent="0.25">
      <c r="A1107" s="1" t="s">
        <v>1377</v>
      </c>
      <c r="B1107" s="9" t="str">
        <f t="shared" si="120"/>
        <v>12/09/2014</v>
      </c>
      <c r="C1107" s="9" t="s">
        <v>4031</v>
      </c>
      <c r="D1107" s="10" t="str">
        <f t="shared" si="121"/>
        <v>2014</v>
      </c>
      <c r="E1107" s="10" t="str">
        <f t="shared" si="126"/>
        <v>December</v>
      </c>
      <c r="F1107" s="2">
        <v>41982</v>
      </c>
      <c r="G1107" s="2">
        <v>41983</v>
      </c>
      <c r="H1107" s="9" t="str">
        <f t="shared" si="122"/>
        <v>On Date</v>
      </c>
      <c r="I1107" s="1" t="s">
        <v>3708</v>
      </c>
      <c r="J1107" s="1" t="s">
        <v>3133</v>
      </c>
      <c r="K1107" s="1" t="s">
        <v>3161</v>
      </c>
      <c r="L1107" s="1" t="s">
        <v>3135</v>
      </c>
      <c r="M1107" s="1" t="s">
        <v>45</v>
      </c>
      <c r="N1107" s="1" t="s">
        <v>1380</v>
      </c>
      <c r="O1107" s="3">
        <f t="shared" si="123"/>
        <v>3.4735999999999994</v>
      </c>
      <c r="P1107" s="3">
        <v>60.12</v>
      </c>
      <c r="Q1107" s="3">
        <v>9</v>
      </c>
      <c r="R1107" s="3">
        <v>28.857600000000001</v>
      </c>
      <c r="S1107" s="11">
        <f t="shared" si="124"/>
        <v>2308.6080000000002</v>
      </c>
      <c r="T1107" t="str">
        <f t="shared" si="125"/>
        <v>PROFIT</v>
      </c>
    </row>
    <row r="1108" spans="1:20" x14ac:dyDescent="0.25">
      <c r="A1108" s="1" t="s">
        <v>1381</v>
      </c>
      <c r="B1108" s="9" t="str">
        <f t="shared" si="120"/>
        <v>12/06/2014</v>
      </c>
      <c r="C1108" s="9" t="s">
        <v>4031</v>
      </c>
      <c r="D1108" s="10" t="str">
        <f t="shared" si="121"/>
        <v>2014</v>
      </c>
      <c r="E1108" s="10" t="str">
        <f t="shared" si="126"/>
        <v>December</v>
      </c>
      <c r="F1108" s="2">
        <v>41979</v>
      </c>
      <c r="G1108" s="2">
        <v>41983</v>
      </c>
      <c r="H1108" s="9" t="str">
        <f t="shared" si="122"/>
        <v>On Date</v>
      </c>
      <c r="I1108" s="1" t="s">
        <v>3409</v>
      </c>
      <c r="J1108" s="1" t="s">
        <v>3133</v>
      </c>
      <c r="K1108" s="1" t="s">
        <v>3214</v>
      </c>
      <c r="L1108" s="1" t="s">
        <v>3137</v>
      </c>
      <c r="M1108" s="1" t="s">
        <v>18</v>
      </c>
      <c r="N1108" s="1" t="s">
        <v>1382</v>
      </c>
      <c r="O1108" s="3">
        <f t="shared" si="123"/>
        <v>5.4802</v>
      </c>
      <c r="P1108" s="3">
        <v>24.815999999999999</v>
      </c>
      <c r="Q1108" s="3">
        <v>3</v>
      </c>
      <c r="R1108" s="3">
        <v>8.3754000000000008</v>
      </c>
      <c r="S1108" s="11">
        <f t="shared" si="124"/>
        <v>670.03200000000004</v>
      </c>
      <c r="T1108" t="str">
        <f t="shared" si="125"/>
        <v>PROFIT</v>
      </c>
    </row>
    <row r="1109" spans="1:20" x14ac:dyDescent="0.25">
      <c r="A1109" s="1" t="s">
        <v>1381</v>
      </c>
      <c r="B1109" s="9" t="str">
        <f t="shared" si="120"/>
        <v>12/06/2014</v>
      </c>
      <c r="C1109" s="9" t="s">
        <v>4031</v>
      </c>
      <c r="D1109" s="10" t="str">
        <f t="shared" si="121"/>
        <v>2014</v>
      </c>
      <c r="E1109" s="10" t="str">
        <f t="shared" si="126"/>
        <v>December</v>
      </c>
      <c r="F1109" s="2">
        <v>41979</v>
      </c>
      <c r="G1109" s="2">
        <v>41983</v>
      </c>
      <c r="H1109" s="9" t="str">
        <f t="shared" si="122"/>
        <v>On Date</v>
      </c>
      <c r="I1109" s="1" t="s">
        <v>3409</v>
      </c>
      <c r="J1109" s="1" t="s">
        <v>3133</v>
      </c>
      <c r="K1109" s="1" t="s">
        <v>3214</v>
      </c>
      <c r="L1109" s="1" t="s">
        <v>3137</v>
      </c>
      <c r="M1109" s="1" t="s">
        <v>18</v>
      </c>
      <c r="N1109" s="1" t="s">
        <v>946</v>
      </c>
      <c r="O1109" s="3">
        <f t="shared" si="123"/>
        <v>1.5912000000000002</v>
      </c>
      <c r="P1109" s="3">
        <v>14.976000000000001</v>
      </c>
      <c r="Q1109" s="3">
        <v>6</v>
      </c>
      <c r="R1109" s="3">
        <v>5.4287999999999998</v>
      </c>
      <c r="S1109" s="11">
        <f t="shared" si="124"/>
        <v>434.30399999999997</v>
      </c>
      <c r="T1109" t="str">
        <f t="shared" si="125"/>
        <v>PROFIT</v>
      </c>
    </row>
    <row r="1110" spans="1:20" x14ac:dyDescent="0.25">
      <c r="A1110" s="1" t="s">
        <v>1383</v>
      </c>
      <c r="B1110" s="9" t="str">
        <f t="shared" si="120"/>
        <v>11/29/2012</v>
      </c>
      <c r="C1110" s="9" t="s">
        <v>4513</v>
      </c>
      <c r="D1110" s="10" t="str">
        <f t="shared" si="121"/>
        <v>2012</v>
      </c>
      <c r="E1110" s="10" t="str">
        <f t="shared" si="126"/>
        <v>November</v>
      </c>
      <c r="F1110" s="2">
        <v>41242</v>
      </c>
      <c r="G1110" s="2">
        <v>41243</v>
      </c>
      <c r="H1110" s="9" t="str">
        <f t="shared" si="122"/>
        <v>On Date</v>
      </c>
      <c r="I1110" s="1" t="s">
        <v>3709</v>
      </c>
      <c r="J1110" s="1" t="s">
        <v>3133</v>
      </c>
      <c r="K1110" s="1" t="s">
        <v>3140</v>
      </c>
      <c r="L1110" s="1" t="s">
        <v>3135</v>
      </c>
      <c r="M1110" s="1" t="s">
        <v>18</v>
      </c>
      <c r="N1110" s="1" t="s">
        <v>44</v>
      </c>
      <c r="O1110" s="3">
        <f t="shared" si="123"/>
        <v>2.7438000000000002</v>
      </c>
      <c r="P1110" s="3">
        <v>4.3040000000000003</v>
      </c>
      <c r="Q1110" s="3">
        <v>1</v>
      </c>
      <c r="R1110" s="3">
        <v>1.5602</v>
      </c>
      <c r="S1110" s="11">
        <f t="shared" si="124"/>
        <v>124.816</v>
      </c>
      <c r="T1110" t="str">
        <f t="shared" si="125"/>
        <v>PROFIT</v>
      </c>
    </row>
    <row r="1111" spans="1:20" x14ac:dyDescent="0.25">
      <c r="A1111" s="1" t="s">
        <v>1384</v>
      </c>
      <c r="B1111" s="9" t="str">
        <f t="shared" si="120"/>
        <v>10/08/2013</v>
      </c>
      <c r="C1111" s="9" t="s">
        <v>4022</v>
      </c>
      <c r="D1111" s="10" t="str">
        <f t="shared" si="121"/>
        <v>2013</v>
      </c>
      <c r="E1111" s="10" t="str">
        <f t="shared" si="126"/>
        <v>October</v>
      </c>
      <c r="F1111" s="2">
        <v>41555</v>
      </c>
      <c r="G1111" s="2">
        <v>41561</v>
      </c>
      <c r="H1111" s="9" t="str">
        <f t="shared" si="122"/>
        <v>Delay</v>
      </c>
      <c r="I1111" s="1" t="s">
        <v>3710</v>
      </c>
      <c r="J1111" s="1" t="s">
        <v>3133</v>
      </c>
      <c r="K1111" s="1" t="s">
        <v>3134</v>
      </c>
      <c r="L1111" s="1" t="s">
        <v>3135</v>
      </c>
      <c r="M1111" s="1" t="s">
        <v>18</v>
      </c>
      <c r="N1111" s="1" t="s">
        <v>1385</v>
      </c>
      <c r="O1111" s="3">
        <f t="shared" si="123"/>
        <v>9.2015999999999991</v>
      </c>
      <c r="P1111" s="3">
        <v>27.263999999999999</v>
      </c>
      <c r="Q1111" s="3">
        <v>2</v>
      </c>
      <c r="R1111" s="3">
        <v>8.8607999999999993</v>
      </c>
      <c r="S1111" s="11">
        <f t="shared" si="124"/>
        <v>708.86399999999992</v>
      </c>
      <c r="T1111" t="str">
        <f t="shared" si="125"/>
        <v>PROFIT</v>
      </c>
    </row>
    <row r="1112" spans="1:20" x14ac:dyDescent="0.25">
      <c r="A1112" s="1" t="s">
        <v>1386</v>
      </c>
      <c r="B1112" s="9" t="str">
        <f t="shared" si="120"/>
        <v>09/08/2011</v>
      </c>
      <c r="C1112" s="9" t="s">
        <v>4747</v>
      </c>
      <c r="D1112" s="10" t="str">
        <f t="shared" si="121"/>
        <v>2011</v>
      </c>
      <c r="E1112" s="10" t="str">
        <f t="shared" si="126"/>
        <v>September</v>
      </c>
      <c r="F1112" s="2">
        <v>40794</v>
      </c>
      <c r="G1112" s="2">
        <v>40800</v>
      </c>
      <c r="H1112" s="9" t="str">
        <f t="shared" si="122"/>
        <v>Delay</v>
      </c>
      <c r="I1112" s="1" t="s">
        <v>3711</v>
      </c>
      <c r="J1112" s="1" t="s">
        <v>3133</v>
      </c>
      <c r="K1112" s="1" t="s">
        <v>3140</v>
      </c>
      <c r="L1112" s="1" t="s">
        <v>3135</v>
      </c>
      <c r="M1112" s="1" t="s">
        <v>20</v>
      </c>
      <c r="N1112" s="1" t="s">
        <v>1387</v>
      </c>
      <c r="O1112" s="3">
        <f t="shared" si="123"/>
        <v>6.4581</v>
      </c>
      <c r="P1112" s="3">
        <v>56.65</v>
      </c>
      <c r="Q1112" s="3">
        <v>5</v>
      </c>
      <c r="R1112" s="3">
        <v>24.359500000000001</v>
      </c>
      <c r="S1112" s="11">
        <f t="shared" si="124"/>
        <v>1948.76</v>
      </c>
      <c r="T1112" t="str">
        <f t="shared" si="125"/>
        <v>PROFIT</v>
      </c>
    </row>
    <row r="1113" spans="1:20" x14ac:dyDescent="0.25">
      <c r="A1113" s="1" t="s">
        <v>1386</v>
      </c>
      <c r="B1113" s="9" t="str">
        <f t="shared" si="120"/>
        <v>09/08/2011</v>
      </c>
      <c r="C1113" s="9" t="s">
        <v>4747</v>
      </c>
      <c r="D1113" s="10" t="str">
        <f t="shared" si="121"/>
        <v>2011</v>
      </c>
      <c r="E1113" s="10" t="str">
        <f t="shared" si="126"/>
        <v>September</v>
      </c>
      <c r="F1113" s="2">
        <v>40794</v>
      </c>
      <c r="G1113" s="2">
        <v>40800</v>
      </c>
      <c r="H1113" s="9" t="str">
        <f t="shared" si="122"/>
        <v>Delay</v>
      </c>
      <c r="I1113" s="1" t="s">
        <v>3711</v>
      </c>
      <c r="J1113" s="1" t="s">
        <v>3133</v>
      </c>
      <c r="K1113" s="1" t="s">
        <v>3140</v>
      </c>
      <c r="L1113" s="1" t="s">
        <v>3135</v>
      </c>
      <c r="M1113" s="1" t="s">
        <v>28</v>
      </c>
      <c r="N1113" s="1" t="s">
        <v>1388</v>
      </c>
      <c r="O1113" s="3">
        <f t="shared" si="123"/>
        <v>10.778400000000001</v>
      </c>
      <c r="P1113" s="3">
        <v>14.97</v>
      </c>
      <c r="Q1113" s="3">
        <v>1</v>
      </c>
      <c r="R1113" s="3">
        <v>4.1916000000000002</v>
      </c>
      <c r="S1113" s="11">
        <f t="shared" si="124"/>
        <v>335.32800000000003</v>
      </c>
      <c r="T1113" t="str">
        <f t="shared" si="125"/>
        <v>PROFIT</v>
      </c>
    </row>
    <row r="1114" spans="1:20" x14ac:dyDescent="0.25">
      <c r="A1114" s="1" t="s">
        <v>1386</v>
      </c>
      <c r="B1114" s="9" t="str">
        <f t="shared" si="120"/>
        <v>09/08/2011</v>
      </c>
      <c r="C1114" s="9" t="s">
        <v>4747</v>
      </c>
      <c r="D1114" s="10" t="str">
        <f t="shared" si="121"/>
        <v>2011</v>
      </c>
      <c r="E1114" s="10" t="str">
        <f t="shared" si="126"/>
        <v>September</v>
      </c>
      <c r="F1114" s="2">
        <v>40794</v>
      </c>
      <c r="G1114" s="2">
        <v>40800</v>
      </c>
      <c r="H1114" s="9" t="str">
        <f t="shared" si="122"/>
        <v>Delay</v>
      </c>
      <c r="I1114" s="1" t="s">
        <v>3711</v>
      </c>
      <c r="J1114" s="1" t="s">
        <v>3133</v>
      </c>
      <c r="K1114" s="1" t="s">
        <v>3140</v>
      </c>
      <c r="L1114" s="1" t="s">
        <v>3135</v>
      </c>
      <c r="M1114" s="1" t="s">
        <v>79</v>
      </c>
      <c r="N1114" s="1" t="s">
        <v>80</v>
      </c>
      <c r="O1114" s="3">
        <f t="shared" si="123"/>
        <v>1.0250999999999997</v>
      </c>
      <c r="P1114" s="3">
        <v>4.0199999999999996</v>
      </c>
      <c r="Q1114" s="3">
        <v>2</v>
      </c>
      <c r="R1114" s="3">
        <v>1.9698</v>
      </c>
      <c r="S1114" s="11">
        <f t="shared" si="124"/>
        <v>157.584</v>
      </c>
      <c r="T1114" t="str">
        <f t="shared" si="125"/>
        <v>PROFIT</v>
      </c>
    </row>
    <row r="1115" spans="1:20" x14ac:dyDescent="0.25">
      <c r="A1115" s="1" t="s">
        <v>1389</v>
      </c>
      <c r="B1115" s="9" t="str">
        <f t="shared" si="120"/>
        <v>12/02/2013</v>
      </c>
      <c r="C1115" s="9" t="s">
        <v>4012</v>
      </c>
      <c r="D1115" s="10" t="str">
        <f t="shared" si="121"/>
        <v>2013</v>
      </c>
      <c r="E1115" s="10" t="str">
        <f t="shared" si="126"/>
        <v>December</v>
      </c>
      <c r="F1115" s="2">
        <v>41610</v>
      </c>
      <c r="G1115" s="2">
        <v>41614</v>
      </c>
      <c r="H1115" s="9" t="str">
        <f t="shared" si="122"/>
        <v>On Date</v>
      </c>
      <c r="I1115" s="1" t="s">
        <v>3712</v>
      </c>
      <c r="J1115" s="1" t="s">
        <v>3133</v>
      </c>
      <c r="K1115" s="1" t="s">
        <v>3140</v>
      </c>
      <c r="L1115" s="1" t="s">
        <v>3135</v>
      </c>
      <c r="M1115" s="1" t="s">
        <v>12</v>
      </c>
      <c r="N1115" s="1" t="s">
        <v>582</v>
      </c>
      <c r="O1115" s="3">
        <f t="shared" si="123"/>
        <v>6.1937999999999995</v>
      </c>
      <c r="P1115" s="3">
        <v>16.739999999999998</v>
      </c>
      <c r="Q1115" s="3">
        <v>2</v>
      </c>
      <c r="R1115" s="3">
        <v>4.3524000000000003</v>
      </c>
      <c r="S1115" s="11">
        <f t="shared" si="124"/>
        <v>348.19200000000001</v>
      </c>
      <c r="T1115" t="str">
        <f t="shared" si="125"/>
        <v>PROFIT</v>
      </c>
    </row>
    <row r="1116" spans="1:20" x14ac:dyDescent="0.25">
      <c r="A1116" s="1" t="s">
        <v>1390</v>
      </c>
      <c r="B1116" s="9" t="str">
        <f t="shared" si="120"/>
        <v>08/31/2011</v>
      </c>
      <c r="C1116" s="9" t="s">
        <v>4639</v>
      </c>
      <c r="D1116" s="10" t="str">
        <f t="shared" si="121"/>
        <v>2011</v>
      </c>
      <c r="E1116" s="10" t="str">
        <f t="shared" si="126"/>
        <v>August</v>
      </c>
      <c r="F1116" s="2">
        <v>40786</v>
      </c>
      <c r="G1116" s="2">
        <v>40791</v>
      </c>
      <c r="H1116" s="9" t="str">
        <f t="shared" si="122"/>
        <v>On Date</v>
      </c>
      <c r="I1116" s="1" t="s">
        <v>3713</v>
      </c>
      <c r="J1116" s="1" t="s">
        <v>3133</v>
      </c>
      <c r="K1116" s="1" t="s">
        <v>3259</v>
      </c>
      <c r="L1116" s="1" t="s">
        <v>3154</v>
      </c>
      <c r="M1116" s="1" t="s">
        <v>38</v>
      </c>
      <c r="N1116" s="1" t="s">
        <v>1391</v>
      </c>
      <c r="O1116" s="3">
        <f t="shared" si="123"/>
        <v>8.2240000000000002</v>
      </c>
      <c r="P1116" s="3">
        <v>92.52</v>
      </c>
      <c r="Q1116" s="3">
        <v>9</v>
      </c>
      <c r="R1116" s="3">
        <v>18.504000000000001</v>
      </c>
      <c r="S1116" s="11">
        <f t="shared" si="124"/>
        <v>1480.3200000000002</v>
      </c>
      <c r="T1116" t="str">
        <f t="shared" si="125"/>
        <v>PROFIT</v>
      </c>
    </row>
    <row r="1117" spans="1:20" x14ac:dyDescent="0.25">
      <c r="A1117" s="1" t="s">
        <v>1392</v>
      </c>
      <c r="B1117" s="9" t="str">
        <f t="shared" si="120"/>
        <v>12/09/2013</v>
      </c>
      <c r="C1117" s="9" t="s">
        <v>4528</v>
      </c>
      <c r="D1117" s="10" t="str">
        <f t="shared" si="121"/>
        <v>2013</v>
      </c>
      <c r="E1117" s="10" t="str">
        <f t="shared" si="126"/>
        <v>December</v>
      </c>
      <c r="F1117" s="2">
        <v>41617</v>
      </c>
      <c r="G1117" s="2">
        <v>41623</v>
      </c>
      <c r="H1117" s="9" t="str">
        <f t="shared" si="122"/>
        <v>Delay</v>
      </c>
      <c r="I1117" s="1" t="s">
        <v>3550</v>
      </c>
      <c r="J1117" s="1" t="s">
        <v>3133</v>
      </c>
      <c r="K1117" s="1" t="s">
        <v>3140</v>
      </c>
      <c r="L1117" s="1" t="s">
        <v>3135</v>
      </c>
      <c r="M1117" s="1" t="s">
        <v>14</v>
      </c>
      <c r="N1117" s="1" t="s">
        <v>31</v>
      </c>
      <c r="O1117" s="3">
        <f t="shared" si="123"/>
        <v>3.0388000000000002</v>
      </c>
      <c r="P1117" s="3">
        <v>8.56</v>
      </c>
      <c r="Q1117" s="3">
        <v>2</v>
      </c>
      <c r="R1117" s="3">
        <v>2.4824000000000002</v>
      </c>
      <c r="S1117" s="11">
        <f t="shared" si="124"/>
        <v>198.59200000000001</v>
      </c>
      <c r="T1117" t="str">
        <f t="shared" si="125"/>
        <v>PROFIT</v>
      </c>
    </row>
    <row r="1118" spans="1:20" x14ac:dyDescent="0.25">
      <c r="A1118" s="1" t="s">
        <v>1392</v>
      </c>
      <c r="B1118" s="9" t="str">
        <f t="shared" si="120"/>
        <v>12/09/2013</v>
      </c>
      <c r="C1118" s="9" t="s">
        <v>4528</v>
      </c>
      <c r="D1118" s="10" t="str">
        <f t="shared" si="121"/>
        <v>2013</v>
      </c>
      <c r="E1118" s="10" t="str">
        <f t="shared" si="126"/>
        <v>December</v>
      </c>
      <c r="F1118" s="2">
        <v>41617</v>
      </c>
      <c r="G1118" s="2">
        <v>41623</v>
      </c>
      <c r="H1118" s="9" t="str">
        <f t="shared" si="122"/>
        <v>Delay</v>
      </c>
      <c r="I1118" s="1" t="s">
        <v>3550</v>
      </c>
      <c r="J1118" s="1" t="s">
        <v>3133</v>
      </c>
      <c r="K1118" s="1" t="s">
        <v>3140</v>
      </c>
      <c r="L1118" s="1" t="s">
        <v>3135</v>
      </c>
      <c r="M1118" s="1" t="s">
        <v>45</v>
      </c>
      <c r="N1118" s="1" t="s">
        <v>1393</v>
      </c>
      <c r="O1118" s="3">
        <f t="shared" si="123"/>
        <v>3.3695999999999997</v>
      </c>
      <c r="P1118" s="3">
        <v>45.36</v>
      </c>
      <c r="Q1118" s="3">
        <v>7</v>
      </c>
      <c r="R1118" s="3">
        <v>21.7728</v>
      </c>
      <c r="S1118" s="11">
        <f t="shared" si="124"/>
        <v>1741.8240000000001</v>
      </c>
      <c r="T1118" t="str">
        <f t="shared" si="125"/>
        <v>PROFIT</v>
      </c>
    </row>
    <row r="1119" spans="1:20" x14ac:dyDescent="0.25">
      <c r="A1119" s="1" t="s">
        <v>1392</v>
      </c>
      <c r="B1119" s="9" t="str">
        <f t="shared" si="120"/>
        <v>12/09/2013</v>
      </c>
      <c r="C1119" s="9" t="s">
        <v>4528</v>
      </c>
      <c r="D1119" s="10" t="str">
        <f t="shared" si="121"/>
        <v>2013</v>
      </c>
      <c r="E1119" s="10" t="str">
        <f t="shared" si="126"/>
        <v>December</v>
      </c>
      <c r="F1119" s="2">
        <v>41617</v>
      </c>
      <c r="G1119" s="2">
        <v>41623</v>
      </c>
      <c r="H1119" s="9" t="str">
        <f t="shared" si="122"/>
        <v>Delay</v>
      </c>
      <c r="I1119" s="1" t="s">
        <v>3550</v>
      </c>
      <c r="J1119" s="1" t="s">
        <v>3133</v>
      </c>
      <c r="K1119" s="1" t="s">
        <v>3140</v>
      </c>
      <c r="L1119" s="1" t="s">
        <v>3135</v>
      </c>
      <c r="M1119" s="1" t="s">
        <v>22</v>
      </c>
      <c r="N1119" s="1" t="s">
        <v>881</v>
      </c>
      <c r="O1119" s="3">
        <f t="shared" si="123"/>
        <v>269.52379999999999</v>
      </c>
      <c r="P1119" s="3">
        <v>1421.664</v>
      </c>
      <c r="Q1119" s="3">
        <v>6</v>
      </c>
      <c r="R1119" s="3">
        <v>-195.47880000000001</v>
      </c>
      <c r="S1119" s="11">
        <f t="shared" si="124"/>
        <v>-15638.304</v>
      </c>
      <c r="T1119" t="str">
        <f t="shared" si="125"/>
        <v>LOSS</v>
      </c>
    </row>
    <row r="1120" spans="1:20" x14ac:dyDescent="0.25">
      <c r="A1120" s="1" t="s">
        <v>1394</v>
      </c>
      <c r="B1120" s="9" t="str">
        <f t="shared" si="120"/>
        <v>08/09/2013</v>
      </c>
      <c r="C1120" s="9" t="s">
        <v>4077</v>
      </c>
      <c r="D1120" s="10" t="str">
        <f t="shared" si="121"/>
        <v>2013</v>
      </c>
      <c r="E1120" s="10" t="str">
        <f t="shared" si="126"/>
        <v>August</v>
      </c>
      <c r="F1120" s="2">
        <v>41495</v>
      </c>
      <c r="G1120" s="2">
        <v>41502</v>
      </c>
      <c r="H1120" s="9" t="str">
        <f t="shared" si="122"/>
        <v>Delay</v>
      </c>
      <c r="I1120" s="1" t="s">
        <v>3714</v>
      </c>
      <c r="J1120" s="1" t="s">
        <v>3133</v>
      </c>
      <c r="K1120" s="1" t="s">
        <v>3134</v>
      </c>
      <c r="L1120" s="1" t="s">
        <v>3135</v>
      </c>
      <c r="M1120" s="1" t="s">
        <v>22</v>
      </c>
      <c r="N1120" s="1" t="s">
        <v>1395</v>
      </c>
      <c r="O1120" s="3">
        <f t="shared" si="123"/>
        <v>250.0992</v>
      </c>
      <c r="P1120" s="3">
        <v>513.024</v>
      </c>
      <c r="Q1120" s="3">
        <v>2</v>
      </c>
      <c r="R1120" s="3">
        <v>12.8256</v>
      </c>
      <c r="S1120" s="11">
        <f t="shared" si="124"/>
        <v>1026.048</v>
      </c>
      <c r="T1120" t="str">
        <f t="shared" si="125"/>
        <v>PROFIT</v>
      </c>
    </row>
    <row r="1121" spans="1:20" x14ac:dyDescent="0.25">
      <c r="A1121" s="1" t="s">
        <v>1394</v>
      </c>
      <c r="B1121" s="9" t="str">
        <f t="shared" si="120"/>
        <v>08/09/2013</v>
      </c>
      <c r="C1121" s="9" t="s">
        <v>4077</v>
      </c>
      <c r="D1121" s="10" t="str">
        <f t="shared" si="121"/>
        <v>2013</v>
      </c>
      <c r="E1121" s="10" t="str">
        <f t="shared" si="126"/>
        <v>August</v>
      </c>
      <c r="F1121" s="2">
        <v>41495</v>
      </c>
      <c r="G1121" s="2">
        <v>41502</v>
      </c>
      <c r="H1121" s="9" t="str">
        <f t="shared" si="122"/>
        <v>Delay</v>
      </c>
      <c r="I1121" s="1" t="s">
        <v>3714</v>
      </c>
      <c r="J1121" s="1" t="s">
        <v>3133</v>
      </c>
      <c r="K1121" s="1" t="s">
        <v>3134</v>
      </c>
      <c r="L1121" s="1" t="s">
        <v>3135</v>
      </c>
      <c r="M1121" s="1" t="s">
        <v>20</v>
      </c>
      <c r="N1121" s="1" t="s">
        <v>563</v>
      </c>
      <c r="O1121" s="3">
        <f t="shared" si="123"/>
        <v>58.55040000000001</v>
      </c>
      <c r="P1121" s="3">
        <v>487.92</v>
      </c>
      <c r="Q1121" s="3">
        <v>6</v>
      </c>
      <c r="R1121" s="3">
        <v>136.61760000000001</v>
      </c>
      <c r="S1121" s="11">
        <f t="shared" si="124"/>
        <v>10929.408000000001</v>
      </c>
      <c r="T1121" t="str">
        <f t="shared" si="125"/>
        <v>PROFIT</v>
      </c>
    </row>
    <row r="1122" spans="1:20" x14ac:dyDescent="0.25">
      <c r="A1122" s="1" t="s">
        <v>1394</v>
      </c>
      <c r="B1122" s="9" t="str">
        <f t="shared" si="120"/>
        <v>08/09/2013</v>
      </c>
      <c r="C1122" s="9" t="s">
        <v>4077</v>
      </c>
      <c r="D1122" s="10" t="str">
        <f t="shared" si="121"/>
        <v>2013</v>
      </c>
      <c r="E1122" s="10" t="str">
        <f t="shared" si="126"/>
        <v>August</v>
      </c>
      <c r="F1122" s="2">
        <v>41495</v>
      </c>
      <c r="G1122" s="2">
        <v>41502</v>
      </c>
      <c r="H1122" s="9" t="str">
        <f t="shared" si="122"/>
        <v>Delay</v>
      </c>
      <c r="I1122" s="1" t="s">
        <v>3714</v>
      </c>
      <c r="J1122" s="1" t="s">
        <v>3133</v>
      </c>
      <c r="K1122" s="1" t="s">
        <v>3134</v>
      </c>
      <c r="L1122" s="1" t="s">
        <v>3135</v>
      </c>
      <c r="M1122" s="1" t="s">
        <v>18</v>
      </c>
      <c r="N1122" s="1" t="s">
        <v>940</v>
      </c>
      <c r="O1122" s="3">
        <f t="shared" si="123"/>
        <v>1.9812000000000001</v>
      </c>
      <c r="P1122" s="3">
        <v>15.24</v>
      </c>
      <c r="Q1122" s="3">
        <v>5</v>
      </c>
      <c r="R1122" s="3">
        <v>5.3339999999999996</v>
      </c>
      <c r="S1122" s="11">
        <f t="shared" si="124"/>
        <v>426.71999999999997</v>
      </c>
      <c r="T1122" t="str">
        <f t="shared" si="125"/>
        <v>PROFIT</v>
      </c>
    </row>
    <row r="1123" spans="1:20" x14ac:dyDescent="0.25">
      <c r="A1123" s="1" t="s">
        <v>1396</v>
      </c>
      <c r="B1123" s="9" t="str">
        <f t="shared" si="120"/>
        <v>04/10/2012</v>
      </c>
      <c r="C1123" s="9" t="s">
        <v>4687</v>
      </c>
      <c r="D1123" s="10" t="str">
        <f t="shared" si="121"/>
        <v>2012</v>
      </c>
      <c r="E1123" s="10" t="str">
        <f t="shared" si="126"/>
        <v>April</v>
      </c>
      <c r="F1123" s="2">
        <v>41009</v>
      </c>
      <c r="G1123" s="2">
        <v>41014</v>
      </c>
      <c r="H1123" s="9" t="str">
        <f t="shared" si="122"/>
        <v>On Date</v>
      </c>
      <c r="I1123" s="1" t="s">
        <v>3715</v>
      </c>
      <c r="J1123" s="1" t="s">
        <v>3133</v>
      </c>
      <c r="K1123" s="1" t="s">
        <v>3236</v>
      </c>
      <c r="L1123" s="1" t="s">
        <v>3135</v>
      </c>
      <c r="M1123" s="1" t="s">
        <v>18</v>
      </c>
      <c r="N1123" s="1" t="s">
        <v>1248</v>
      </c>
      <c r="O1123" s="3">
        <f t="shared" si="123"/>
        <v>4.2506000000000004</v>
      </c>
      <c r="P1123" s="3">
        <v>12.832000000000001</v>
      </c>
      <c r="Q1123" s="3">
        <v>2</v>
      </c>
      <c r="R1123" s="3">
        <v>4.3308</v>
      </c>
      <c r="S1123" s="11">
        <f t="shared" si="124"/>
        <v>346.464</v>
      </c>
      <c r="T1123" t="str">
        <f t="shared" si="125"/>
        <v>PROFIT</v>
      </c>
    </row>
    <row r="1124" spans="1:20" x14ac:dyDescent="0.25">
      <c r="A1124" s="1" t="s">
        <v>1397</v>
      </c>
      <c r="B1124" s="9" t="str">
        <f t="shared" si="120"/>
        <v>09/06/2013</v>
      </c>
      <c r="C1124" s="9" t="s">
        <v>4545</v>
      </c>
      <c r="D1124" s="10" t="str">
        <f t="shared" si="121"/>
        <v>2013</v>
      </c>
      <c r="E1124" s="10" t="str">
        <f t="shared" si="126"/>
        <v>September</v>
      </c>
      <c r="F1124" s="2">
        <v>41523</v>
      </c>
      <c r="G1124" s="2">
        <v>41528</v>
      </c>
      <c r="H1124" s="9" t="str">
        <f t="shared" si="122"/>
        <v>On Date</v>
      </c>
      <c r="I1124" s="1" t="s">
        <v>3527</v>
      </c>
      <c r="J1124" s="1" t="s">
        <v>3133</v>
      </c>
      <c r="K1124" s="1" t="s">
        <v>3159</v>
      </c>
      <c r="L1124" s="1" t="s">
        <v>3135</v>
      </c>
      <c r="M1124" s="1" t="s">
        <v>38</v>
      </c>
      <c r="N1124" s="1" t="s">
        <v>1398</v>
      </c>
      <c r="O1124" s="3">
        <f t="shared" si="123"/>
        <v>10.875</v>
      </c>
      <c r="P1124" s="3">
        <v>116</v>
      </c>
      <c r="Q1124" s="3">
        <v>8</v>
      </c>
      <c r="R1124" s="3">
        <v>29</v>
      </c>
      <c r="S1124" s="11">
        <f t="shared" si="124"/>
        <v>2320</v>
      </c>
      <c r="T1124" t="str">
        <f t="shared" si="125"/>
        <v>PROFIT</v>
      </c>
    </row>
    <row r="1125" spans="1:20" x14ac:dyDescent="0.25">
      <c r="A1125" s="1" t="s">
        <v>1399</v>
      </c>
      <c r="B1125" s="9" t="str">
        <f t="shared" si="120"/>
        <v>06/25/2013</v>
      </c>
      <c r="C1125" s="9" t="s">
        <v>4692</v>
      </c>
      <c r="D1125" s="10" t="str">
        <f t="shared" si="121"/>
        <v>2013</v>
      </c>
      <c r="E1125" s="10" t="str">
        <f t="shared" si="126"/>
        <v>June</v>
      </c>
      <c r="F1125" s="2">
        <v>41450</v>
      </c>
      <c r="G1125" s="2">
        <v>41455</v>
      </c>
      <c r="H1125" s="9" t="str">
        <f t="shared" si="122"/>
        <v>On Date</v>
      </c>
      <c r="I1125" s="1" t="s">
        <v>3389</v>
      </c>
      <c r="J1125" s="1" t="s">
        <v>3133</v>
      </c>
      <c r="K1125" s="1" t="s">
        <v>3159</v>
      </c>
      <c r="L1125" s="1" t="s">
        <v>3135</v>
      </c>
      <c r="M1125" s="1" t="s">
        <v>16</v>
      </c>
      <c r="N1125" s="1" t="s">
        <v>1400</v>
      </c>
      <c r="O1125" s="3">
        <f t="shared" si="123"/>
        <v>11.950000000000001</v>
      </c>
      <c r="P1125" s="3">
        <v>38.24</v>
      </c>
      <c r="Q1125" s="3">
        <v>4</v>
      </c>
      <c r="R1125" s="3">
        <v>-9.56</v>
      </c>
      <c r="S1125" s="11">
        <f t="shared" si="124"/>
        <v>-764.80000000000007</v>
      </c>
      <c r="T1125" t="str">
        <f t="shared" si="125"/>
        <v>LOSS</v>
      </c>
    </row>
    <row r="1126" spans="1:20" x14ac:dyDescent="0.25">
      <c r="A1126" s="1" t="s">
        <v>1401</v>
      </c>
      <c r="B1126" s="9" t="str">
        <f t="shared" si="120"/>
        <v>04/18/2011</v>
      </c>
      <c r="C1126" s="9" t="s">
        <v>4565</v>
      </c>
      <c r="D1126" s="10" t="str">
        <f t="shared" si="121"/>
        <v>2011</v>
      </c>
      <c r="E1126" s="10" t="str">
        <f t="shared" si="126"/>
        <v>April</v>
      </c>
      <c r="F1126" s="2">
        <v>40651</v>
      </c>
      <c r="G1126" s="2">
        <v>40656</v>
      </c>
      <c r="H1126" s="9" t="str">
        <f t="shared" si="122"/>
        <v>On Date</v>
      </c>
      <c r="I1126" s="1" t="s">
        <v>3407</v>
      </c>
      <c r="J1126" s="1" t="s">
        <v>3133</v>
      </c>
      <c r="K1126" s="1" t="s">
        <v>3134</v>
      </c>
      <c r="L1126" s="1" t="s">
        <v>3135</v>
      </c>
      <c r="M1126" s="1" t="s">
        <v>510</v>
      </c>
      <c r="N1126" s="1" t="s">
        <v>1402</v>
      </c>
      <c r="O1126" s="3">
        <f t="shared" si="123"/>
        <v>47.694700000000005</v>
      </c>
      <c r="P1126" s="3">
        <v>287.96800000000002</v>
      </c>
      <c r="Q1126" s="3">
        <v>4</v>
      </c>
      <c r="R1126" s="3">
        <v>97.1892</v>
      </c>
      <c r="S1126" s="11">
        <f t="shared" si="124"/>
        <v>7775.1360000000004</v>
      </c>
      <c r="T1126" t="str">
        <f t="shared" si="125"/>
        <v>PROFIT</v>
      </c>
    </row>
    <row r="1127" spans="1:20" x14ac:dyDescent="0.25">
      <c r="A1127" s="1" t="s">
        <v>1401</v>
      </c>
      <c r="B1127" s="9" t="str">
        <f t="shared" si="120"/>
        <v>04/18/2011</v>
      </c>
      <c r="C1127" s="9" t="s">
        <v>4565</v>
      </c>
      <c r="D1127" s="10" t="str">
        <f t="shared" si="121"/>
        <v>2011</v>
      </c>
      <c r="E1127" s="10" t="str">
        <f t="shared" si="126"/>
        <v>April</v>
      </c>
      <c r="F1127" s="2">
        <v>40651</v>
      </c>
      <c r="G1127" s="2">
        <v>40656</v>
      </c>
      <c r="H1127" s="9" t="str">
        <f t="shared" si="122"/>
        <v>On Date</v>
      </c>
      <c r="I1127" s="1" t="s">
        <v>3407</v>
      </c>
      <c r="J1127" s="1" t="s">
        <v>3133</v>
      </c>
      <c r="K1127" s="1" t="s">
        <v>3134</v>
      </c>
      <c r="L1127" s="1" t="s">
        <v>3135</v>
      </c>
      <c r="M1127" s="1" t="s">
        <v>14</v>
      </c>
      <c r="N1127" s="1" t="s">
        <v>992</v>
      </c>
      <c r="O1127" s="3">
        <f t="shared" si="123"/>
        <v>2.3287999999999998</v>
      </c>
      <c r="P1127" s="3">
        <v>13.12</v>
      </c>
      <c r="Q1127" s="3">
        <v>4</v>
      </c>
      <c r="R1127" s="3">
        <v>3.8048000000000002</v>
      </c>
      <c r="S1127" s="11">
        <f t="shared" si="124"/>
        <v>304.38400000000001</v>
      </c>
      <c r="T1127" t="str">
        <f t="shared" si="125"/>
        <v>PROFIT</v>
      </c>
    </row>
    <row r="1128" spans="1:20" x14ac:dyDescent="0.25">
      <c r="A1128" s="1" t="s">
        <v>1401</v>
      </c>
      <c r="B1128" s="9" t="str">
        <f t="shared" si="120"/>
        <v>04/18/2011</v>
      </c>
      <c r="C1128" s="9" t="s">
        <v>4565</v>
      </c>
      <c r="D1128" s="10" t="str">
        <f t="shared" si="121"/>
        <v>2011</v>
      </c>
      <c r="E1128" s="10" t="str">
        <f t="shared" si="126"/>
        <v>April</v>
      </c>
      <c r="F1128" s="2">
        <v>40651</v>
      </c>
      <c r="G1128" s="2">
        <v>40656</v>
      </c>
      <c r="H1128" s="9" t="str">
        <f t="shared" si="122"/>
        <v>On Date</v>
      </c>
      <c r="I1128" s="1" t="s">
        <v>3407</v>
      </c>
      <c r="J1128" s="1" t="s">
        <v>3133</v>
      </c>
      <c r="K1128" s="1" t="s">
        <v>3134</v>
      </c>
      <c r="L1128" s="1" t="s">
        <v>3135</v>
      </c>
      <c r="M1128" s="1" t="s">
        <v>14</v>
      </c>
      <c r="N1128" s="1" t="s">
        <v>1403</v>
      </c>
      <c r="O1128" s="3">
        <f t="shared" si="123"/>
        <v>1.4404999999999999</v>
      </c>
      <c r="P1128" s="3">
        <v>10.75</v>
      </c>
      <c r="Q1128" s="3">
        <v>5</v>
      </c>
      <c r="R1128" s="3">
        <v>3.5474999999999999</v>
      </c>
      <c r="S1128" s="11">
        <f t="shared" si="124"/>
        <v>283.8</v>
      </c>
      <c r="T1128" t="str">
        <f t="shared" si="125"/>
        <v>PROFIT</v>
      </c>
    </row>
    <row r="1129" spans="1:20" x14ac:dyDescent="0.25">
      <c r="A1129" s="1" t="s">
        <v>1401</v>
      </c>
      <c r="B1129" s="9" t="str">
        <f t="shared" si="120"/>
        <v>04/18/2011</v>
      </c>
      <c r="C1129" s="9" t="s">
        <v>4565</v>
      </c>
      <c r="D1129" s="10" t="str">
        <f t="shared" si="121"/>
        <v>2011</v>
      </c>
      <c r="E1129" s="10" t="str">
        <f t="shared" si="126"/>
        <v>April</v>
      </c>
      <c r="F1129" s="2">
        <v>40651</v>
      </c>
      <c r="G1129" s="2">
        <v>40656</v>
      </c>
      <c r="H1129" s="9" t="str">
        <f t="shared" si="122"/>
        <v>On Date</v>
      </c>
      <c r="I1129" s="1" t="s">
        <v>3407</v>
      </c>
      <c r="J1129" s="1" t="s">
        <v>3133</v>
      </c>
      <c r="K1129" s="1" t="s">
        <v>3134</v>
      </c>
      <c r="L1129" s="1" t="s">
        <v>3135</v>
      </c>
      <c r="M1129" s="1" t="s">
        <v>79</v>
      </c>
      <c r="N1129" s="1" t="s">
        <v>1404</v>
      </c>
      <c r="O1129" s="3">
        <f t="shared" si="123"/>
        <v>4.0088999999999997</v>
      </c>
      <c r="P1129" s="3">
        <v>11.62</v>
      </c>
      <c r="Q1129" s="3">
        <v>2</v>
      </c>
      <c r="R1129" s="3">
        <v>3.6021999999999998</v>
      </c>
      <c r="S1129" s="11">
        <f t="shared" si="124"/>
        <v>288.17599999999999</v>
      </c>
      <c r="T1129" t="str">
        <f t="shared" si="125"/>
        <v>PROFIT</v>
      </c>
    </row>
    <row r="1130" spans="1:20" x14ac:dyDescent="0.25">
      <c r="A1130" s="1" t="s">
        <v>1405</v>
      </c>
      <c r="B1130" s="9" t="str">
        <f t="shared" si="120"/>
        <v>03/23/2011</v>
      </c>
      <c r="C1130" s="9" t="s">
        <v>4339</v>
      </c>
      <c r="D1130" s="10" t="str">
        <f t="shared" si="121"/>
        <v>2011</v>
      </c>
      <c r="E1130" s="10" t="str">
        <f t="shared" si="126"/>
        <v>March</v>
      </c>
      <c r="F1130" s="2">
        <v>40625</v>
      </c>
      <c r="G1130" s="2">
        <v>40628</v>
      </c>
      <c r="H1130" s="9" t="str">
        <f t="shared" si="122"/>
        <v>On Date</v>
      </c>
      <c r="I1130" s="1" t="s">
        <v>3716</v>
      </c>
      <c r="J1130" s="1" t="s">
        <v>3133</v>
      </c>
      <c r="K1130" s="1" t="s">
        <v>3134</v>
      </c>
      <c r="L1130" s="1" t="s">
        <v>3135</v>
      </c>
      <c r="M1130" s="1" t="s">
        <v>28</v>
      </c>
      <c r="N1130" s="1" t="s">
        <v>326</v>
      </c>
      <c r="O1130" s="3">
        <f t="shared" si="123"/>
        <v>122.24799999999999</v>
      </c>
      <c r="P1130" s="3">
        <v>330.4</v>
      </c>
      <c r="Q1130" s="3">
        <v>2</v>
      </c>
      <c r="R1130" s="3">
        <v>85.903999999999996</v>
      </c>
      <c r="S1130" s="11">
        <f t="shared" si="124"/>
        <v>6872.32</v>
      </c>
      <c r="T1130" t="str">
        <f t="shared" si="125"/>
        <v>PROFIT</v>
      </c>
    </row>
    <row r="1131" spans="1:20" x14ac:dyDescent="0.25">
      <c r="A1131" s="1" t="s">
        <v>1405</v>
      </c>
      <c r="B1131" s="9" t="str">
        <f t="shared" si="120"/>
        <v>03/23/2011</v>
      </c>
      <c r="C1131" s="9" t="s">
        <v>4339</v>
      </c>
      <c r="D1131" s="10" t="str">
        <f t="shared" si="121"/>
        <v>2011</v>
      </c>
      <c r="E1131" s="10" t="str">
        <f t="shared" si="126"/>
        <v>March</v>
      </c>
      <c r="F1131" s="2">
        <v>40625</v>
      </c>
      <c r="G1131" s="2">
        <v>40628</v>
      </c>
      <c r="H1131" s="9" t="str">
        <f t="shared" si="122"/>
        <v>On Date</v>
      </c>
      <c r="I1131" s="1" t="s">
        <v>3716</v>
      </c>
      <c r="J1131" s="1" t="s">
        <v>3133</v>
      </c>
      <c r="K1131" s="1" t="s">
        <v>3134</v>
      </c>
      <c r="L1131" s="1" t="s">
        <v>3135</v>
      </c>
      <c r="M1131" s="1" t="s">
        <v>16</v>
      </c>
      <c r="N1131" s="1" t="s">
        <v>1406</v>
      </c>
      <c r="O1131" s="3">
        <f t="shared" si="123"/>
        <v>94.492499999999993</v>
      </c>
      <c r="P1131" s="3">
        <v>604.75199999999995</v>
      </c>
      <c r="Q1131" s="3">
        <v>6</v>
      </c>
      <c r="R1131" s="3">
        <v>37.796999999999997</v>
      </c>
      <c r="S1131" s="11">
        <f t="shared" si="124"/>
        <v>3023.7599999999998</v>
      </c>
      <c r="T1131" t="str">
        <f t="shared" si="125"/>
        <v>PROFIT</v>
      </c>
    </row>
    <row r="1132" spans="1:20" x14ac:dyDescent="0.25">
      <c r="A1132" s="1" t="s">
        <v>1407</v>
      </c>
      <c r="B1132" s="9" t="str">
        <f t="shared" si="120"/>
        <v>12/02/2014</v>
      </c>
      <c r="C1132" s="9" t="s">
        <v>4189</v>
      </c>
      <c r="D1132" s="10" t="str">
        <f t="shared" si="121"/>
        <v>2014</v>
      </c>
      <c r="E1132" s="10" t="str">
        <f t="shared" si="126"/>
        <v>December</v>
      </c>
      <c r="F1132" s="2">
        <v>41975</v>
      </c>
      <c r="G1132" s="2">
        <v>41979</v>
      </c>
      <c r="H1132" s="9" t="str">
        <f t="shared" si="122"/>
        <v>On Date</v>
      </c>
      <c r="I1132" s="1" t="s">
        <v>3363</v>
      </c>
      <c r="J1132" s="1" t="s">
        <v>3133</v>
      </c>
      <c r="K1132" s="1" t="s">
        <v>3134</v>
      </c>
      <c r="L1132" s="1" t="s">
        <v>3135</v>
      </c>
      <c r="M1132" s="1" t="s">
        <v>45</v>
      </c>
      <c r="N1132" s="1" t="s">
        <v>1408</v>
      </c>
      <c r="O1132" s="3">
        <f t="shared" si="123"/>
        <v>3.3695999999999997</v>
      </c>
      <c r="P1132" s="3">
        <v>45.36</v>
      </c>
      <c r="Q1132" s="3">
        <v>7</v>
      </c>
      <c r="R1132" s="3">
        <v>21.7728</v>
      </c>
      <c r="S1132" s="11">
        <f t="shared" si="124"/>
        <v>1741.8240000000001</v>
      </c>
      <c r="T1132" t="str">
        <f t="shared" si="125"/>
        <v>PROFIT</v>
      </c>
    </row>
    <row r="1133" spans="1:20" x14ac:dyDescent="0.25">
      <c r="A1133" s="1" t="s">
        <v>1407</v>
      </c>
      <c r="B1133" s="9" t="str">
        <f t="shared" si="120"/>
        <v>12/02/2014</v>
      </c>
      <c r="C1133" s="9" t="s">
        <v>4189</v>
      </c>
      <c r="D1133" s="10" t="str">
        <f t="shared" si="121"/>
        <v>2014</v>
      </c>
      <c r="E1133" s="10" t="str">
        <f t="shared" si="126"/>
        <v>December</v>
      </c>
      <c r="F1133" s="2">
        <v>41975</v>
      </c>
      <c r="G1133" s="2">
        <v>41979</v>
      </c>
      <c r="H1133" s="9" t="str">
        <f t="shared" si="122"/>
        <v>On Date</v>
      </c>
      <c r="I1133" s="1" t="s">
        <v>3363</v>
      </c>
      <c r="J1133" s="1" t="s">
        <v>3133</v>
      </c>
      <c r="K1133" s="1" t="s">
        <v>3134</v>
      </c>
      <c r="L1133" s="1" t="s">
        <v>3135</v>
      </c>
      <c r="M1133" s="1" t="s">
        <v>18</v>
      </c>
      <c r="N1133" s="1" t="s">
        <v>1409</v>
      </c>
      <c r="O1133" s="3">
        <f t="shared" si="123"/>
        <v>3.2282999999999999</v>
      </c>
      <c r="P1133" s="3">
        <v>10.128</v>
      </c>
      <c r="Q1133" s="3">
        <v>2</v>
      </c>
      <c r="R1133" s="3">
        <v>3.6714000000000002</v>
      </c>
      <c r="S1133" s="11">
        <f t="shared" si="124"/>
        <v>293.71199999999999</v>
      </c>
      <c r="T1133" t="str">
        <f t="shared" si="125"/>
        <v>PROFIT</v>
      </c>
    </row>
    <row r="1134" spans="1:20" x14ac:dyDescent="0.25">
      <c r="A1134" s="1" t="s">
        <v>1410</v>
      </c>
      <c r="B1134" s="9" t="str">
        <f t="shared" si="120"/>
        <v>11/08/2014</v>
      </c>
      <c r="C1134" s="9" t="s">
        <v>4033</v>
      </c>
      <c r="D1134" s="10" t="str">
        <f t="shared" si="121"/>
        <v>2014</v>
      </c>
      <c r="E1134" s="10" t="str">
        <f t="shared" si="126"/>
        <v>November</v>
      </c>
      <c r="F1134" s="2">
        <v>41951</v>
      </c>
      <c r="G1134" s="2">
        <v>41956</v>
      </c>
      <c r="H1134" s="9" t="str">
        <f t="shared" si="122"/>
        <v>On Date</v>
      </c>
      <c r="I1134" s="1" t="s">
        <v>3717</v>
      </c>
      <c r="J1134" s="1" t="s">
        <v>3133</v>
      </c>
      <c r="K1134" s="1" t="s">
        <v>3140</v>
      </c>
      <c r="L1134" s="1" t="s">
        <v>3135</v>
      </c>
      <c r="M1134" s="1" t="s">
        <v>18</v>
      </c>
      <c r="N1134" s="1" t="s">
        <v>960</v>
      </c>
      <c r="O1134" s="3">
        <f t="shared" si="123"/>
        <v>3.5412000000000003</v>
      </c>
      <c r="P1134" s="3">
        <v>21.792000000000002</v>
      </c>
      <c r="Q1134" s="3">
        <v>4</v>
      </c>
      <c r="R1134" s="3">
        <v>7.6272000000000002</v>
      </c>
      <c r="S1134" s="11">
        <f t="shared" si="124"/>
        <v>610.17600000000004</v>
      </c>
      <c r="T1134" t="str">
        <f t="shared" si="125"/>
        <v>PROFIT</v>
      </c>
    </row>
    <row r="1135" spans="1:20" x14ac:dyDescent="0.25">
      <c r="A1135" s="1" t="s">
        <v>1410</v>
      </c>
      <c r="B1135" s="9" t="str">
        <f t="shared" si="120"/>
        <v>11/08/2014</v>
      </c>
      <c r="C1135" s="9" t="s">
        <v>4033</v>
      </c>
      <c r="D1135" s="10" t="str">
        <f t="shared" si="121"/>
        <v>2014</v>
      </c>
      <c r="E1135" s="10" t="str">
        <f t="shared" si="126"/>
        <v>November</v>
      </c>
      <c r="F1135" s="2">
        <v>41951</v>
      </c>
      <c r="G1135" s="2">
        <v>41956</v>
      </c>
      <c r="H1135" s="9" t="str">
        <f t="shared" si="122"/>
        <v>On Date</v>
      </c>
      <c r="I1135" s="1" t="s">
        <v>3717</v>
      </c>
      <c r="J1135" s="1" t="s">
        <v>3133</v>
      </c>
      <c r="K1135" s="1" t="s">
        <v>3140</v>
      </c>
      <c r="L1135" s="1" t="s">
        <v>3135</v>
      </c>
      <c r="M1135" s="1" t="s">
        <v>38</v>
      </c>
      <c r="N1135" s="1" t="s">
        <v>1411</v>
      </c>
      <c r="O1135" s="3">
        <f t="shared" si="123"/>
        <v>73.666500000000013</v>
      </c>
      <c r="P1135" s="3">
        <v>439.8</v>
      </c>
      <c r="Q1135" s="3">
        <v>4</v>
      </c>
      <c r="R1135" s="3">
        <v>145.13399999999999</v>
      </c>
      <c r="S1135" s="11">
        <f t="shared" si="124"/>
        <v>11610.72</v>
      </c>
      <c r="T1135" t="str">
        <f t="shared" si="125"/>
        <v>PROFIT</v>
      </c>
    </row>
    <row r="1136" spans="1:20" x14ac:dyDescent="0.25">
      <c r="A1136" s="1" t="s">
        <v>1412</v>
      </c>
      <c r="B1136" s="9" t="str">
        <f t="shared" si="120"/>
        <v>07/04/2013</v>
      </c>
      <c r="C1136" s="9" t="s">
        <v>4748</v>
      </c>
      <c r="D1136" s="10" t="str">
        <f t="shared" si="121"/>
        <v>2013</v>
      </c>
      <c r="E1136" s="10" t="str">
        <f t="shared" si="126"/>
        <v>July</v>
      </c>
      <c r="F1136" s="2">
        <v>41459</v>
      </c>
      <c r="G1136" s="2">
        <v>41462</v>
      </c>
      <c r="H1136" s="9" t="str">
        <f t="shared" si="122"/>
        <v>On Date</v>
      </c>
      <c r="I1136" s="1" t="s">
        <v>3718</v>
      </c>
      <c r="J1136" s="1" t="s">
        <v>3133</v>
      </c>
      <c r="K1136" s="1" t="s">
        <v>3134</v>
      </c>
      <c r="L1136" s="1" t="s">
        <v>3135</v>
      </c>
      <c r="M1136" s="1" t="s">
        <v>45</v>
      </c>
      <c r="N1136" s="1" t="s">
        <v>1413</v>
      </c>
      <c r="O1136" s="3">
        <f t="shared" si="123"/>
        <v>3.3696000000000006</v>
      </c>
      <c r="P1136" s="3">
        <v>12.96</v>
      </c>
      <c r="Q1136" s="3">
        <v>2</v>
      </c>
      <c r="R1136" s="3">
        <v>6.2207999999999997</v>
      </c>
      <c r="S1136" s="11">
        <f t="shared" si="124"/>
        <v>497.66399999999999</v>
      </c>
      <c r="T1136" t="str">
        <f t="shared" si="125"/>
        <v>PROFIT</v>
      </c>
    </row>
    <row r="1137" spans="1:20" x14ac:dyDescent="0.25">
      <c r="A1137" s="1" t="s">
        <v>1412</v>
      </c>
      <c r="B1137" s="9" t="str">
        <f t="shared" si="120"/>
        <v>07/04/2013</v>
      </c>
      <c r="C1137" s="9" t="s">
        <v>4748</v>
      </c>
      <c r="D1137" s="10" t="str">
        <f t="shared" si="121"/>
        <v>2013</v>
      </c>
      <c r="E1137" s="10" t="str">
        <f t="shared" si="126"/>
        <v>July</v>
      </c>
      <c r="F1137" s="2">
        <v>41459</v>
      </c>
      <c r="G1137" s="2">
        <v>41462</v>
      </c>
      <c r="H1137" s="9" t="str">
        <f t="shared" si="122"/>
        <v>On Date</v>
      </c>
      <c r="I1137" s="1" t="s">
        <v>3718</v>
      </c>
      <c r="J1137" s="1" t="s">
        <v>3133</v>
      </c>
      <c r="K1137" s="1" t="s">
        <v>3134</v>
      </c>
      <c r="L1137" s="1" t="s">
        <v>3135</v>
      </c>
      <c r="M1137" s="1" t="s">
        <v>79</v>
      </c>
      <c r="N1137" s="1" t="s">
        <v>1414</v>
      </c>
      <c r="O1137" s="3">
        <f t="shared" si="123"/>
        <v>1.9403999999999999</v>
      </c>
      <c r="P1137" s="3">
        <v>3.96</v>
      </c>
      <c r="Q1137" s="3">
        <v>2</v>
      </c>
      <c r="R1137" s="3">
        <v>7.9200000000000007E-2</v>
      </c>
      <c r="S1137" s="11">
        <f t="shared" si="124"/>
        <v>6.3360000000000003</v>
      </c>
      <c r="T1137" t="str">
        <f t="shared" si="125"/>
        <v>PROFIT</v>
      </c>
    </row>
    <row r="1138" spans="1:20" x14ac:dyDescent="0.25">
      <c r="A1138" s="1" t="s">
        <v>1415</v>
      </c>
      <c r="B1138" s="9" t="str">
        <f t="shared" si="120"/>
        <v>07/04/2014</v>
      </c>
      <c r="C1138" s="9" t="s">
        <v>4225</v>
      </c>
      <c r="D1138" s="10" t="str">
        <f t="shared" si="121"/>
        <v>2014</v>
      </c>
      <c r="E1138" s="10" t="str">
        <f t="shared" si="126"/>
        <v>July</v>
      </c>
      <c r="F1138" s="2">
        <v>41824</v>
      </c>
      <c r="G1138" s="2">
        <v>41824</v>
      </c>
      <c r="H1138" s="9" t="str">
        <f t="shared" si="122"/>
        <v>On Date</v>
      </c>
      <c r="I1138" s="1" t="s">
        <v>3719</v>
      </c>
      <c r="J1138" s="1" t="s">
        <v>3133</v>
      </c>
      <c r="K1138" s="1" t="s">
        <v>3136</v>
      </c>
      <c r="L1138" s="1" t="s">
        <v>3137</v>
      </c>
      <c r="M1138" s="1" t="s">
        <v>38</v>
      </c>
      <c r="N1138" s="1" t="s">
        <v>137</v>
      </c>
      <c r="O1138" s="3">
        <f t="shared" si="123"/>
        <v>16.794399999999996</v>
      </c>
      <c r="P1138" s="3">
        <v>59.98</v>
      </c>
      <c r="Q1138" s="3">
        <v>2</v>
      </c>
      <c r="R1138" s="3">
        <v>26.391200000000001</v>
      </c>
      <c r="S1138" s="11">
        <f t="shared" si="124"/>
        <v>2111.2960000000003</v>
      </c>
      <c r="T1138" t="str">
        <f t="shared" si="125"/>
        <v>PROFIT</v>
      </c>
    </row>
    <row r="1139" spans="1:20" x14ac:dyDescent="0.25">
      <c r="A1139" s="1" t="s">
        <v>1415</v>
      </c>
      <c r="B1139" s="9" t="str">
        <f t="shared" si="120"/>
        <v>07/04/2014</v>
      </c>
      <c r="C1139" s="9" t="s">
        <v>4225</v>
      </c>
      <c r="D1139" s="10" t="str">
        <f t="shared" si="121"/>
        <v>2014</v>
      </c>
      <c r="E1139" s="10" t="str">
        <f t="shared" si="126"/>
        <v>July</v>
      </c>
      <c r="F1139" s="2">
        <v>41824</v>
      </c>
      <c r="G1139" s="2">
        <v>41824</v>
      </c>
      <c r="H1139" s="9" t="str">
        <f t="shared" si="122"/>
        <v>On Date</v>
      </c>
      <c r="I1139" s="1" t="s">
        <v>3719</v>
      </c>
      <c r="J1139" s="1" t="s">
        <v>3133</v>
      </c>
      <c r="K1139" s="1" t="s">
        <v>3136</v>
      </c>
      <c r="L1139" s="1" t="s">
        <v>3137</v>
      </c>
      <c r="M1139" s="1" t="s">
        <v>510</v>
      </c>
      <c r="N1139" s="1" t="s">
        <v>1416</v>
      </c>
      <c r="O1139" s="3">
        <f t="shared" si="123"/>
        <v>364.27</v>
      </c>
      <c r="P1139" s="3">
        <v>2395.1999999999998</v>
      </c>
      <c r="Q1139" s="3">
        <v>6</v>
      </c>
      <c r="R1139" s="3">
        <v>209.58</v>
      </c>
      <c r="S1139" s="11">
        <f t="shared" si="124"/>
        <v>16766.400000000001</v>
      </c>
      <c r="T1139" t="str">
        <f t="shared" si="125"/>
        <v>PROFIT</v>
      </c>
    </row>
    <row r="1140" spans="1:20" x14ac:dyDescent="0.25">
      <c r="A1140" s="1" t="s">
        <v>1415</v>
      </c>
      <c r="B1140" s="9" t="str">
        <f t="shared" si="120"/>
        <v>07/04/2014</v>
      </c>
      <c r="C1140" s="9" t="s">
        <v>4225</v>
      </c>
      <c r="D1140" s="10" t="str">
        <f t="shared" si="121"/>
        <v>2014</v>
      </c>
      <c r="E1140" s="10" t="str">
        <f t="shared" si="126"/>
        <v>July</v>
      </c>
      <c r="F1140" s="2">
        <v>41824</v>
      </c>
      <c r="G1140" s="2">
        <v>41824</v>
      </c>
      <c r="H1140" s="9" t="str">
        <f t="shared" si="122"/>
        <v>On Date</v>
      </c>
      <c r="I1140" s="1" t="s">
        <v>3719</v>
      </c>
      <c r="J1140" s="1" t="s">
        <v>3133</v>
      </c>
      <c r="K1140" s="1" t="s">
        <v>3136</v>
      </c>
      <c r="L1140" s="1" t="s">
        <v>3137</v>
      </c>
      <c r="M1140" s="1" t="s">
        <v>38</v>
      </c>
      <c r="N1140" s="1" t="s">
        <v>719</v>
      </c>
      <c r="O1140" s="3">
        <f t="shared" si="123"/>
        <v>236.292</v>
      </c>
      <c r="P1140" s="3">
        <v>1687.8</v>
      </c>
      <c r="Q1140" s="3">
        <v>4</v>
      </c>
      <c r="R1140" s="3">
        <v>742.63199999999995</v>
      </c>
      <c r="S1140" s="11">
        <f t="shared" si="124"/>
        <v>59410.559999999998</v>
      </c>
      <c r="T1140" t="str">
        <f t="shared" si="125"/>
        <v>PROFIT</v>
      </c>
    </row>
    <row r="1141" spans="1:20" x14ac:dyDescent="0.25">
      <c r="A1141" s="1" t="s">
        <v>1415</v>
      </c>
      <c r="B1141" s="9" t="str">
        <f t="shared" si="120"/>
        <v>07/04/2014</v>
      </c>
      <c r="C1141" s="9" t="s">
        <v>4225</v>
      </c>
      <c r="D1141" s="10" t="str">
        <f t="shared" si="121"/>
        <v>2014</v>
      </c>
      <c r="E1141" s="10" t="str">
        <f t="shared" si="126"/>
        <v>July</v>
      </c>
      <c r="F1141" s="2">
        <v>41824</v>
      </c>
      <c r="G1141" s="2">
        <v>41824</v>
      </c>
      <c r="H1141" s="9" t="str">
        <f t="shared" si="122"/>
        <v>On Date</v>
      </c>
      <c r="I1141" s="1" t="s">
        <v>3719</v>
      </c>
      <c r="J1141" s="1" t="s">
        <v>3133</v>
      </c>
      <c r="K1141" s="1" t="s">
        <v>3136</v>
      </c>
      <c r="L1141" s="1" t="s">
        <v>3137</v>
      </c>
      <c r="M1141" s="1" t="s">
        <v>16</v>
      </c>
      <c r="N1141" s="1" t="s">
        <v>1026</v>
      </c>
      <c r="O1141" s="3">
        <f t="shared" si="123"/>
        <v>5.2947000000000006</v>
      </c>
      <c r="P1141" s="3">
        <v>7.992</v>
      </c>
      <c r="Q1141" s="3">
        <v>1</v>
      </c>
      <c r="R1141" s="3">
        <v>2.6972999999999998</v>
      </c>
      <c r="S1141" s="11">
        <f t="shared" si="124"/>
        <v>215.78399999999999</v>
      </c>
      <c r="T1141" t="str">
        <f t="shared" si="125"/>
        <v>PROFIT</v>
      </c>
    </row>
    <row r="1142" spans="1:20" x14ac:dyDescent="0.25">
      <c r="A1142" s="1" t="s">
        <v>1417</v>
      </c>
      <c r="B1142" s="9" t="str">
        <f t="shared" si="120"/>
        <v>06/08/2013</v>
      </c>
      <c r="C1142" s="9" t="s">
        <v>4423</v>
      </c>
      <c r="D1142" s="10" t="str">
        <f t="shared" si="121"/>
        <v>2013</v>
      </c>
      <c r="E1142" s="10" t="str">
        <f t="shared" si="126"/>
        <v>June</v>
      </c>
      <c r="F1142" s="2">
        <v>41433</v>
      </c>
      <c r="G1142" s="2">
        <v>41437</v>
      </c>
      <c r="H1142" s="9" t="str">
        <f t="shared" si="122"/>
        <v>On Date</v>
      </c>
      <c r="I1142" s="1" t="s">
        <v>3343</v>
      </c>
      <c r="J1142" s="1" t="s">
        <v>3133</v>
      </c>
      <c r="K1142" s="1" t="s">
        <v>3247</v>
      </c>
      <c r="L1142" s="1" t="s">
        <v>3135</v>
      </c>
      <c r="M1142" s="1" t="s">
        <v>18</v>
      </c>
      <c r="N1142" s="1" t="s">
        <v>1418</v>
      </c>
      <c r="O1142" s="3">
        <f t="shared" si="123"/>
        <v>3.2291999999999996</v>
      </c>
      <c r="P1142" s="3">
        <v>4.7839999999999998</v>
      </c>
      <c r="Q1142" s="3">
        <v>1</v>
      </c>
      <c r="R1142" s="3">
        <v>1.5548</v>
      </c>
      <c r="S1142" s="11">
        <f t="shared" si="124"/>
        <v>124.384</v>
      </c>
      <c r="T1142" t="str">
        <f t="shared" si="125"/>
        <v>PROFIT</v>
      </c>
    </row>
    <row r="1143" spans="1:20" x14ac:dyDescent="0.25">
      <c r="A1143" s="1" t="s">
        <v>1417</v>
      </c>
      <c r="B1143" s="9" t="str">
        <f t="shared" si="120"/>
        <v>06/08/2013</v>
      </c>
      <c r="C1143" s="9" t="s">
        <v>4423</v>
      </c>
      <c r="D1143" s="10" t="str">
        <f t="shared" si="121"/>
        <v>2013</v>
      </c>
      <c r="E1143" s="10" t="str">
        <f t="shared" si="126"/>
        <v>June</v>
      </c>
      <c r="F1143" s="2">
        <v>41433</v>
      </c>
      <c r="G1143" s="2">
        <v>41437</v>
      </c>
      <c r="H1143" s="9" t="str">
        <f t="shared" si="122"/>
        <v>On Date</v>
      </c>
      <c r="I1143" s="1" t="s">
        <v>3343</v>
      </c>
      <c r="J1143" s="1" t="s">
        <v>3133</v>
      </c>
      <c r="K1143" s="1" t="s">
        <v>3247</v>
      </c>
      <c r="L1143" s="1" t="s">
        <v>3135</v>
      </c>
      <c r="M1143" s="1" t="s">
        <v>45</v>
      </c>
      <c r="N1143" s="1" t="s">
        <v>1419</v>
      </c>
      <c r="O1143" s="3">
        <f t="shared" si="123"/>
        <v>2.4123000000000006</v>
      </c>
      <c r="P1143" s="3">
        <v>4.7300000000000004</v>
      </c>
      <c r="Q1143" s="3">
        <v>1</v>
      </c>
      <c r="R1143" s="3">
        <v>2.3176999999999999</v>
      </c>
      <c r="S1143" s="11">
        <f t="shared" si="124"/>
        <v>185.416</v>
      </c>
      <c r="T1143" t="str">
        <f t="shared" si="125"/>
        <v>PROFIT</v>
      </c>
    </row>
    <row r="1144" spans="1:20" x14ac:dyDescent="0.25">
      <c r="A1144" s="1" t="s">
        <v>1420</v>
      </c>
      <c r="B1144" s="9" t="str">
        <f t="shared" si="120"/>
        <v>09/04/2014</v>
      </c>
      <c r="C1144" s="9" t="s">
        <v>4705</v>
      </c>
      <c r="D1144" s="10" t="str">
        <f t="shared" si="121"/>
        <v>2014</v>
      </c>
      <c r="E1144" s="10" t="str">
        <f t="shared" si="126"/>
        <v>September</v>
      </c>
      <c r="F1144" s="2">
        <v>41886</v>
      </c>
      <c r="G1144" s="2">
        <v>41891</v>
      </c>
      <c r="H1144" s="9" t="str">
        <f t="shared" si="122"/>
        <v>On Date</v>
      </c>
      <c r="I1144" s="1" t="s">
        <v>3640</v>
      </c>
      <c r="J1144" s="1" t="s">
        <v>3133</v>
      </c>
      <c r="K1144" s="1" t="s">
        <v>3140</v>
      </c>
      <c r="L1144" s="1" t="s">
        <v>3135</v>
      </c>
      <c r="M1144" s="1" t="s">
        <v>14</v>
      </c>
      <c r="N1144" s="1" t="s">
        <v>52</v>
      </c>
      <c r="O1144" s="3">
        <f t="shared" si="123"/>
        <v>2.1456</v>
      </c>
      <c r="P1144" s="3">
        <v>5.96</v>
      </c>
      <c r="Q1144" s="3">
        <v>2</v>
      </c>
      <c r="R1144" s="3">
        <v>1.6688000000000001</v>
      </c>
      <c r="S1144" s="11">
        <f t="shared" si="124"/>
        <v>133.50400000000002</v>
      </c>
      <c r="T1144" t="str">
        <f t="shared" si="125"/>
        <v>PROFIT</v>
      </c>
    </row>
    <row r="1145" spans="1:20" x14ac:dyDescent="0.25">
      <c r="A1145" s="1" t="s">
        <v>1421</v>
      </c>
      <c r="B1145" s="9" t="str">
        <f t="shared" si="120"/>
        <v>06/27/2014</v>
      </c>
      <c r="C1145" s="9" t="s">
        <v>4049</v>
      </c>
      <c r="D1145" s="10" t="str">
        <f t="shared" si="121"/>
        <v>2014</v>
      </c>
      <c r="E1145" s="10" t="str">
        <f t="shared" si="126"/>
        <v>June</v>
      </c>
      <c r="F1145" s="2">
        <v>41817</v>
      </c>
      <c r="G1145" s="2">
        <v>41821</v>
      </c>
      <c r="H1145" s="9" t="str">
        <f t="shared" si="122"/>
        <v>On Date</v>
      </c>
      <c r="I1145" s="1" t="s">
        <v>3477</v>
      </c>
      <c r="J1145" s="1" t="s">
        <v>3133</v>
      </c>
      <c r="K1145" s="1" t="s">
        <v>3156</v>
      </c>
      <c r="L1145" s="1" t="s">
        <v>3147</v>
      </c>
      <c r="M1145" s="1" t="s">
        <v>38</v>
      </c>
      <c r="N1145" s="1" t="s">
        <v>1422</v>
      </c>
      <c r="O1145" s="3">
        <f t="shared" si="123"/>
        <v>40.793199999999999</v>
      </c>
      <c r="P1145" s="3">
        <v>431.928</v>
      </c>
      <c r="Q1145" s="3">
        <v>9</v>
      </c>
      <c r="R1145" s="3">
        <v>64.789199999999994</v>
      </c>
      <c r="S1145" s="11">
        <f t="shared" si="124"/>
        <v>5183.1359999999995</v>
      </c>
      <c r="T1145" t="str">
        <f t="shared" si="125"/>
        <v>PROFIT</v>
      </c>
    </row>
    <row r="1146" spans="1:20" x14ac:dyDescent="0.25">
      <c r="A1146" s="1" t="s">
        <v>1423</v>
      </c>
      <c r="B1146" s="9" t="str">
        <f t="shared" si="120"/>
        <v>09/05/2014</v>
      </c>
      <c r="C1146" s="9" t="s">
        <v>4705</v>
      </c>
      <c r="D1146" s="10" t="str">
        <f t="shared" si="121"/>
        <v>2014</v>
      </c>
      <c r="E1146" s="10" t="str">
        <f t="shared" si="126"/>
        <v>September</v>
      </c>
      <c r="F1146" s="2">
        <v>41887</v>
      </c>
      <c r="G1146" s="2">
        <v>41891</v>
      </c>
      <c r="H1146" s="9" t="str">
        <f t="shared" si="122"/>
        <v>On Date</v>
      </c>
      <c r="I1146" s="1" t="s">
        <v>3720</v>
      </c>
      <c r="J1146" s="1" t="s">
        <v>3133</v>
      </c>
      <c r="K1146" s="1" t="s">
        <v>3134</v>
      </c>
      <c r="L1146" s="1" t="s">
        <v>3135</v>
      </c>
      <c r="M1146" s="1" t="s">
        <v>18</v>
      </c>
      <c r="N1146" s="1" t="s">
        <v>816</v>
      </c>
      <c r="O1146" s="3">
        <f t="shared" si="123"/>
        <v>167.74449999999999</v>
      </c>
      <c r="P1146" s="3">
        <v>487.98399999999998</v>
      </c>
      <c r="Q1146" s="3">
        <v>2</v>
      </c>
      <c r="R1146" s="3">
        <v>152.495</v>
      </c>
      <c r="S1146" s="11">
        <f t="shared" si="124"/>
        <v>12199.6</v>
      </c>
      <c r="T1146" t="str">
        <f t="shared" si="125"/>
        <v>PROFIT</v>
      </c>
    </row>
    <row r="1147" spans="1:20" x14ac:dyDescent="0.25">
      <c r="A1147" s="1" t="s">
        <v>1423</v>
      </c>
      <c r="B1147" s="9" t="str">
        <f t="shared" si="120"/>
        <v>09/05/2014</v>
      </c>
      <c r="C1147" s="9" t="s">
        <v>4705</v>
      </c>
      <c r="D1147" s="10" t="str">
        <f t="shared" si="121"/>
        <v>2014</v>
      </c>
      <c r="E1147" s="10" t="str">
        <f t="shared" si="126"/>
        <v>September</v>
      </c>
      <c r="F1147" s="2">
        <v>41887</v>
      </c>
      <c r="G1147" s="2">
        <v>41891</v>
      </c>
      <c r="H1147" s="9" t="str">
        <f t="shared" si="122"/>
        <v>On Date</v>
      </c>
      <c r="I1147" s="1" t="s">
        <v>3720</v>
      </c>
      <c r="J1147" s="1" t="s">
        <v>3133</v>
      </c>
      <c r="K1147" s="1" t="s">
        <v>3134</v>
      </c>
      <c r="L1147" s="1" t="s">
        <v>3135</v>
      </c>
      <c r="M1147" s="1" t="s">
        <v>16</v>
      </c>
      <c r="N1147" s="1" t="s">
        <v>1424</v>
      </c>
      <c r="O1147" s="3">
        <f t="shared" si="123"/>
        <v>3.8224999999999998</v>
      </c>
      <c r="P1147" s="3">
        <v>5.56</v>
      </c>
      <c r="Q1147" s="3">
        <v>1</v>
      </c>
      <c r="R1147" s="3">
        <v>1.7375</v>
      </c>
      <c r="S1147" s="11">
        <f t="shared" si="124"/>
        <v>139</v>
      </c>
      <c r="T1147" t="str">
        <f t="shared" si="125"/>
        <v>PROFIT</v>
      </c>
    </row>
    <row r="1148" spans="1:20" x14ac:dyDescent="0.25">
      <c r="A1148" s="1" t="s">
        <v>1423</v>
      </c>
      <c r="B1148" s="9" t="str">
        <f t="shared" si="120"/>
        <v>09/05/2014</v>
      </c>
      <c r="C1148" s="9" t="s">
        <v>4705</v>
      </c>
      <c r="D1148" s="10" t="str">
        <f t="shared" si="121"/>
        <v>2014</v>
      </c>
      <c r="E1148" s="10" t="str">
        <f t="shared" si="126"/>
        <v>September</v>
      </c>
      <c r="F1148" s="2">
        <v>41887</v>
      </c>
      <c r="G1148" s="2">
        <v>41891</v>
      </c>
      <c r="H1148" s="9" t="str">
        <f t="shared" si="122"/>
        <v>On Date</v>
      </c>
      <c r="I1148" s="1" t="s">
        <v>3720</v>
      </c>
      <c r="J1148" s="1" t="s">
        <v>3133</v>
      </c>
      <c r="K1148" s="1" t="s">
        <v>3134</v>
      </c>
      <c r="L1148" s="1" t="s">
        <v>3135</v>
      </c>
      <c r="M1148" s="1" t="s">
        <v>28</v>
      </c>
      <c r="N1148" s="1" t="s">
        <v>70</v>
      </c>
      <c r="O1148" s="3">
        <f t="shared" si="123"/>
        <v>30.498999999999999</v>
      </c>
      <c r="P1148" s="3">
        <v>217.85</v>
      </c>
      <c r="Q1148" s="3">
        <v>5</v>
      </c>
      <c r="R1148" s="3">
        <v>65.355000000000004</v>
      </c>
      <c r="S1148" s="11">
        <f t="shared" si="124"/>
        <v>5228.4000000000005</v>
      </c>
      <c r="T1148" t="str">
        <f t="shared" si="125"/>
        <v>PROFIT</v>
      </c>
    </row>
    <row r="1149" spans="1:20" x14ac:dyDescent="0.25">
      <c r="A1149" s="1" t="s">
        <v>1425</v>
      </c>
      <c r="B1149" s="9" t="str">
        <f t="shared" si="120"/>
        <v>05/20/2014</v>
      </c>
      <c r="C1149" s="9" t="s">
        <v>4749</v>
      </c>
      <c r="D1149" s="10" t="str">
        <f t="shared" si="121"/>
        <v>2014</v>
      </c>
      <c r="E1149" s="10" t="str">
        <f t="shared" si="126"/>
        <v>May</v>
      </c>
      <c r="F1149" s="2">
        <v>41779</v>
      </c>
      <c r="G1149" s="2">
        <v>41781</v>
      </c>
      <c r="H1149" s="9" t="str">
        <f t="shared" si="122"/>
        <v>On Date</v>
      </c>
      <c r="I1149" s="1" t="s">
        <v>3610</v>
      </c>
      <c r="J1149" s="1" t="s">
        <v>3133</v>
      </c>
      <c r="K1149" s="1" t="s">
        <v>3140</v>
      </c>
      <c r="L1149" s="1" t="s">
        <v>3135</v>
      </c>
      <c r="M1149" s="1" t="s">
        <v>72</v>
      </c>
      <c r="N1149" s="1" t="s">
        <v>375</v>
      </c>
      <c r="O1149" s="3">
        <f t="shared" si="123"/>
        <v>53.234999999999999</v>
      </c>
      <c r="P1149" s="3">
        <v>681.40800000000002</v>
      </c>
      <c r="Q1149" s="3">
        <v>12</v>
      </c>
      <c r="R1149" s="3">
        <v>42.588000000000001</v>
      </c>
      <c r="S1149" s="11">
        <f t="shared" si="124"/>
        <v>3407.04</v>
      </c>
      <c r="T1149" t="str">
        <f t="shared" si="125"/>
        <v>PROFIT</v>
      </c>
    </row>
    <row r="1150" spans="1:20" x14ac:dyDescent="0.25">
      <c r="A1150" s="1" t="s">
        <v>1425</v>
      </c>
      <c r="B1150" s="9" t="str">
        <f t="shared" si="120"/>
        <v>05/20/2014</v>
      </c>
      <c r="C1150" s="9" t="s">
        <v>4749</v>
      </c>
      <c r="D1150" s="10" t="str">
        <f t="shared" si="121"/>
        <v>2014</v>
      </c>
      <c r="E1150" s="10" t="str">
        <f t="shared" si="126"/>
        <v>May</v>
      </c>
      <c r="F1150" s="2">
        <v>41779</v>
      </c>
      <c r="G1150" s="2">
        <v>41781</v>
      </c>
      <c r="H1150" s="9" t="str">
        <f t="shared" si="122"/>
        <v>On Date</v>
      </c>
      <c r="I1150" s="1" t="s">
        <v>3610</v>
      </c>
      <c r="J1150" s="1" t="s">
        <v>3133</v>
      </c>
      <c r="K1150" s="1" t="s">
        <v>3140</v>
      </c>
      <c r="L1150" s="1" t="s">
        <v>3135</v>
      </c>
      <c r="M1150" s="1" t="s">
        <v>14</v>
      </c>
      <c r="N1150" s="1" t="s">
        <v>683</v>
      </c>
      <c r="O1150" s="3">
        <f t="shared" si="123"/>
        <v>1.2496</v>
      </c>
      <c r="P1150" s="3">
        <v>3.52</v>
      </c>
      <c r="Q1150" s="3">
        <v>2</v>
      </c>
      <c r="R1150" s="3">
        <v>1.0207999999999999</v>
      </c>
      <c r="S1150" s="11">
        <f t="shared" si="124"/>
        <v>81.663999999999987</v>
      </c>
      <c r="T1150" t="str">
        <f t="shared" si="125"/>
        <v>PROFIT</v>
      </c>
    </row>
    <row r="1151" spans="1:20" x14ac:dyDescent="0.25">
      <c r="A1151" s="1" t="s">
        <v>1425</v>
      </c>
      <c r="B1151" s="9" t="str">
        <f t="shared" si="120"/>
        <v>05/20/2014</v>
      </c>
      <c r="C1151" s="9" t="s">
        <v>4749</v>
      </c>
      <c r="D1151" s="10" t="str">
        <f t="shared" si="121"/>
        <v>2014</v>
      </c>
      <c r="E1151" s="10" t="str">
        <f t="shared" si="126"/>
        <v>May</v>
      </c>
      <c r="F1151" s="2">
        <v>41779</v>
      </c>
      <c r="G1151" s="2">
        <v>41781</v>
      </c>
      <c r="H1151" s="9" t="str">
        <f t="shared" si="122"/>
        <v>On Date</v>
      </c>
      <c r="I1151" s="1" t="s">
        <v>3610</v>
      </c>
      <c r="J1151" s="1" t="s">
        <v>3133</v>
      </c>
      <c r="K1151" s="1" t="s">
        <v>3140</v>
      </c>
      <c r="L1151" s="1" t="s">
        <v>3135</v>
      </c>
      <c r="M1151" s="1" t="s">
        <v>14</v>
      </c>
      <c r="N1151" s="1" t="s">
        <v>1426</v>
      </c>
      <c r="O1151" s="3">
        <f t="shared" si="123"/>
        <v>4.1850000000000005</v>
      </c>
      <c r="P1151" s="3">
        <v>5.58</v>
      </c>
      <c r="Q1151" s="3">
        <v>1</v>
      </c>
      <c r="R1151" s="3">
        <v>1.395</v>
      </c>
      <c r="S1151" s="11">
        <f t="shared" si="124"/>
        <v>111.6</v>
      </c>
      <c r="T1151" t="str">
        <f t="shared" si="125"/>
        <v>PROFIT</v>
      </c>
    </row>
    <row r="1152" spans="1:20" x14ac:dyDescent="0.25">
      <c r="A1152" s="1" t="s">
        <v>1425</v>
      </c>
      <c r="B1152" s="9" t="str">
        <f t="shared" si="120"/>
        <v>05/20/2014</v>
      </c>
      <c r="C1152" s="9" t="s">
        <v>4749</v>
      </c>
      <c r="D1152" s="10" t="str">
        <f t="shared" si="121"/>
        <v>2014</v>
      </c>
      <c r="E1152" s="10" t="str">
        <f t="shared" si="126"/>
        <v>May</v>
      </c>
      <c r="F1152" s="2">
        <v>41779</v>
      </c>
      <c r="G1152" s="2">
        <v>41781</v>
      </c>
      <c r="H1152" s="9" t="str">
        <f t="shared" si="122"/>
        <v>On Date</v>
      </c>
      <c r="I1152" s="1" t="s">
        <v>3610</v>
      </c>
      <c r="J1152" s="1" t="s">
        <v>3133</v>
      </c>
      <c r="K1152" s="1" t="s">
        <v>3140</v>
      </c>
      <c r="L1152" s="1" t="s">
        <v>3135</v>
      </c>
      <c r="M1152" s="1" t="s">
        <v>38</v>
      </c>
      <c r="N1152" s="1" t="s">
        <v>783</v>
      </c>
      <c r="O1152" s="3">
        <f t="shared" si="123"/>
        <v>25.423999999999999</v>
      </c>
      <c r="P1152" s="3">
        <v>36.32</v>
      </c>
      <c r="Q1152" s="3">
        <v>1</v>
      </c>
      <c r="R1152" s="3">
        <v>10.896000000000001</v>
      </c>
      <c r="S1152" s="11">
        <f t="shared" si="124"/>
        <v>871.68000000000006</v>
      </c>
      <c r="T1152" t="str">
        <f t="shared" si="125"/>
        <v>PROFIT</v>
      </c>
    </row>
    <row r="1153" spans="1:20" x14ac:dyDescent="0.25">
      <c r="A1153" s="1" t="s">
        <v>1427</v>
      </c>
      <c r="B1153" s="9" t="str">
        <f t="shared" si="120"/>
        <v>08/09/2011</v>
      </c>
      <c r="C1153" s="9" t="s">
        <v>4745</v>
      </c>
      <c r="D1153" s="10" t="str">
        <f t="shared" si="121"/>
        <v>2011</v>
      </c>
      <c r="E1153" s="10" t="str">
        <f t="shared" si="126"/>
        <v>August</v>
      </c>
      <c r="F1153" s="2">
        <v>40764</v>
      </c>
      <c r="G1153" s="2">
        <v>40768</v>
      </c>
      <c r="H1153" s="9" t="str">
        <f t="shared" si="122"/>
        <v>On Date</v>
      </c>
      <c r="I1153" s="1" t="s">
        <v>3376</v>
      </c>
      <c r="J1153" s="1" t="s">
        <v>3133</v>
      </c>
      <c r="K1153" s="1" t="s">
        <v>3136</v>
      </c>
      <c r="L1153" s="1" t="s">
        <v>3137</v>
      </c>
      <c r="M1153" s="1" t="s">
        <v>18</v>
      </c>
      <c r="N1153" s="1" t="s">
        <v>1428</v>
      </c>
      <c r="O1153" s="3">
        <f t="shared" si="123"/>
        <v>202.39449999999999</v>
      </c>
      <c r="P1153" s="3">
        <v>2060.7440000000001</v>
      </c>
      <c r="Q1153" s="3">
        <v>7</v>
      </c>
      <c r="R1153" s="3">
        <v>643.98249999999996</v>
      </c>
      <c r="S1153" s="11">
        <f t="shared" si="124"/>
        <v>51518.6</v>
      </c>
      <c r="T1153" t="str">
        <f t="shared" si="125"/>
        <v>PROFIT</v>
      </c>
    </row>
    <row r="1154" spans="1:20" x14ac:dyDescent="0.25">
      <c r="A1154" s="1" t="s">
        <v>1429</v>
      </c>
      <c r="B1154" s="9" t="str">
        <f t="shared" si="120"/>
        <v>05/04/2014</v>
      </c>
      <c r="C1154" s="9" t="s">
        <v>4288</v>
      </c>
      <c r="D1154" s="10" t="str">
        <f t="shared" si="121"/>
        <v>2014</v>
      </c>
      <c r="E1154" s="10" t="str">
        <f t="shared" si="126"/>
        <v>May</v>
      </c>
      <c r="F1154" s="2">
        <v>41763</v>
      </c>
      <c r="G1154" s="2">
        <v>41768</v>
      </c>
      <c r="H1154" s="9" t="str">
        <f t="shared" si="122"/>
        <v>On Date</v>
      </c>
      <c r="I1154" s="1" t="s">
        <v>3721</v>
      </c>
      <c r="J1154" s="1" t="s">
        <v>3133</v>
      </c>
      <c r="K1154" s="1" t="s">
        <v>3134</v>
      </c>
      <c r="L1154" s="1" t="s">
        <v>3135</v>
      </c>
      <c r="M1154" s="1" t="s">
        <v>28</v>
      </c>
      <c r="N1154" s="1" t="s">
        <v>1430</v>
      </c>
      <c r="O1154" s="3">
        <f t="shared" si="123"/>
        <v>25.027200000000001</v>
      </c>
      <c r="P1154" s="3">
        <v>69.52</v>
      </c>
      <c r="Q1154" s="3">
        <v>2</v>
      </c>
      <c r="R1154" s="3">
        <v>19.465599999999998</v>
      </c>
      <c r="S1154" s="11">
        <f t="shared" si="124"/>
        <v>1557.2479999999998</v>
      </c>
      <c r="T1154" t="str">
        <f t="shared" si="125"/>
        <v>PROFIT</v>
      </c>
    </row>
    <row r="1155" spans="1:20" x14ac:dyDescent="0.25">
      <c r="A1155" s="1" t="s">
        <v>1429</v>
      </c>
      <c r="B1155" s="9" t="str">
        <f t="shared" ref="B1155:B1218" si="127">TEXT(F1155,"mm/dd/yyyy")</f>
        <v>05/04/2014</v>
      </c>
      <c r="C1155" s="9" t="s">
        <v>4288</v>
      </c>
      <c r="D1155" s="10" t="str">
        <f t="shared" ref="D1155:D1218" si="128">RIGHT(C1155,4)</f>
        <v>2014</v>
      </c>
      <c r="E1155" s="10" t="str">
        <f t="shared" si="126"/>
        <v>May</v>
      </c>
      <c r="F1155" s="2">
        <v>41763</v>
      </c>
      <c r="G1155" s="2">
        <v>41768</v>
      </c>
      <c r="H1155" s="9" t="str">
        <f t="shared" ref="H1155:H1218" si="129">IF(_xlfn.DAYS(G1155,F1155)&lt;=5,"On Date","Delay")</f>
        <v>On Date</v>
      </c>
      <c r="I1155" s="1" t="s">
        <v>3721</v>
      </c>
      <c r="J1155" s="1" t="s">
        <v>3133</v>
      </c>
      <c r="K1155" s="1" t="s">
        <v>3134</v>
      </c>
      <c r="L1155" s="1" t="s">
        <v>3135</v>
      </c>
      <c r="M1155" s="1" t="s">
        <v>28</v>
      </c>
      <c r="N1155" s="1" t="s">
        <v>1431</v>
      </c>
      <c r="O1155" s="3">
        <f t="shared" ref="O1155:O1218" si="130">(P1155/Q1155)-(R1155/Q1155)</f>
        <v>89.704200000000014</v>
      </c>
      <c r="P1155" s="3">
        <v>763.44</v>
      </c>
      <c r="Q1155" s="3">
        <v>8</v>
      </c>
      <c r="R1155" s="3">
        <v>45.806399999999996</v>
      </c>
      <c r="S1155" s="11">
        <f t="shared" ref="S1155:S1218" si="131">R1155*80</f>
        <v>3664.5119999999997</v>
      </c>
      <c r="T1155" t="str">
        <f t="shared" ref="T1155:T1218" si="132">IF(S1155:S4357&lt;0,"LOSS","PROFIT")</f>
        <v>PROFIT</v>
      </c>
    </row>
    <row r="1156" spans="1:20" x14ac:dyDescent="0.25">
      <c r="A1156" s="1" t="s">
        <v>1432</v>
      </c>
      <c r="B1156" s="9" t="str">
        <f t="shared" si="127"/>
        <v>12/20/2011</v>
      </c>
      <c r="C1156" s="9" t="s">
        <v>4750</v>
      </c>
      <c r="D1156" s="10" t="str">
        <f t="shared" si="128"/>
        <v>2011</v>
      </c>
      <c r="E1156" s="10" t="str">
        <f t="shared" si="126"/>
        <v>December</v>
      </c>
      <c r="F1156" s="2">
        <v>40897</v>
      </c>
      <c r="G1156" s="2">
        <v>40900</v>
      </c>
      <c r="H1156" s="9" t="str">
        <f t="shared" si="129"/>
        <v>On Date</v>
      </c>
      <c r="I1156" s="1" t="s">
        <v>3514</v>
      </c>
      <c r="J1156" s="1" t="s">
        <v>3133</v>
      </c>
      <c r="K1156" s="1" t="s">
        <v>3134</v>
      </c>
      <c r="L1156" s="1" t="s">
        <v>3135</v>
      </c>
      <c r="M1156" s="1" t="s">
        <v>18</v>
      </c>
      <c r="N1156" s="1" t="s">
        <v>816</v>
      </c>
      <c r="O1156" s="3">
        <f t="shared" si="130"/>
        <v>167.74449999999999</v>
      </c>
      <c r="P1156" s="3">
        <v>487.98399999999998</v>
      </c>
      <c r="Q1156" s="3">
        <v>2</v>
      </c>
      <c r="R1156" s="3">
        <v>152.495</v>
      </c>
      <c r="S1156" s="11">
        <f t="shared" si="131"/>
        <v>12199.6</v>
      </c>
      <c r="T1156" t="str">
        <f t="shared" si="132"/>
        <v>PROFIT</v>
      </c>
    </row>
    <row r="1157" spans="1:20" x14ac:dyDescent="0.25">
      <c r="A1157" s="1" t="s">
        <v>1432</v>
      </c>
      <c r="B1157" s="9" t="str">
        <f t="shared" si="127"/>
        <v>12/20/2011</v>
      </c>
      <c r="C1157" s="9" t="s">
        <v>4750</v>
      </c>
      <c r="D1157" s="10" t="str">
        <f t="shared" si="128"/>
        <v>2011</v>
      </c>
      <c r="E1157" s="10" t="str">
        <f t="shared" si="126"/>
        <v>December</v>
      </c>
      <c r="F1157" s="2">
        <v>40897</v>
      </c>
      <c r="G1157" s="2">
        <v>40900</v>
      </c>
      <c r="H1157" s="9" t="str">
        <f t="shared" si="129"/>
        <v>On Date</v>
      </c>
      <c r="I1157" s="1" t="s">
        <v>3514</v>
      </c>
      <c r="J1157" s="1" t="s">
        <v>3133</v>
      </c>
      <c r="K1157" s="1" t="s">
        <v>3134</v>
      </c>
      <c r="L1157" s="1" t="s">
        <v>3135</v>
      </c>
      <c r="M1157" s="1" t="s">
        <v>14</v>
      </c>
      <c r="N1157" s="1" t="s">
        <v>1433</v>
      </c>
      <c r="O1157" s="3">
        <f t="shared" si="130"/>
        <v>17.500999999999998</v>
      </c>
      <c r="P1157" s="3">
        <v>47.3</v>
      </c>
      <c r="Q1157" s="3">
        <v>2</v>
      </c>
      <c r="R1157" s="3">
        <v>12.298</v>
      </c>
      <c r="S1157" s="11">
        <f t="shared" si="131"/>
        <v>983.84</v>
      </c>
      <c r="T1157" t="str">
        <f t="shared" si="132"/>
        <v>PROFIT</v>
      </c>
    </row>
    <row r="1158" spans="1:20" x14ac:dyDescent="0.25">
      <c r="A1158" s="1" t="s">
        <v>1432</v>
      </c>
      <c r="B1158" s="9" t="str">
        <f t="shared" si="127"/>
        <v>12/20/2011</v>
      </c>
      <c r="C1158" s="9" t="s">
        <v>4750</v>
      </c>
      <c r="D1158" s="10" t="str">
        <f t="shared" si="128"/>
        <v>2011</v>
      </c>
      <c r="E1158" s="10" t="str">
        <f t="shared" si="126"/>
        <v>December</v>
      </c>
      <c r="F1158" s="2">
        <v>40897</v>
      </c>
      <c r="G1158" s="2">
        <v>40900</v>
      </c>
      <c r="H1158" s="9" t="str">
        <f t="shared" si="129"/>
        <v>On Date</v>
      </c>
      <c r="I1158" s="1" t="s">
        <v>3514</v>
      </c>
      <c r="J1158" s="1" t="s">
        <v>3133</v>
      </c>
      <c r="K1158" s="1" t="s">
        <v>3134</v>
      </c>
      <c r="L1158" s="1" t="s">
        <v>3135</v>
      </c>
      <c r="M1158" s="1" t="s">
        <v>14</v>
      </c>
      <c r="N1158" s="1" t="s">
        <v>1434</v>
      </c>
      <c r="O1158" s="3">
        <f t="shared" si="130"/>
        <v>2.9735999999999998</v>
      </c>
      <c r="P1158" s="3">
        <v>4.13</v>
      </c>
      <c r="Q1158" s="3">
        <v>1</v>
      </c>
      <c r="R1158" s="3">
        <v>1.1564000000000001</v>
      </c>
      <c r="S1158" s="11">
        <f t="shared" si="131"/>
        <v>92.512</v>
      </c>
      <c r="T1158" t="str">
        <f t="shared" si="132"/>
        <v>PROFIT</v>
      </c>
    </row>
    <row r="1159" spans="1:20" x14ac:dyDescent="0.25">
      <c r="A1159" s="1" t="s">
        <v>1432</v>
      </c>
      <c r="B1159" s="9" t="str">
        <f t="shared" si="127"/>
        <v>12/20/2011</v>
      </c>
      <c r="C1159" s="9" t="s">
        <v>4750</v>
      </c>
      <c r="D1159" s="10" t="str">
        <f t="shared" si="128"/>
        <v>2011</v>
      </c>
      <c r="E1159" s="10" t="str">
        <f t="shared" si="126"/>
        <v>December</v>
      </c>
      <c r="F1159" s="2">
        <v>40897</v>
      </c>
      <c r="G1159" s="2">
        <v>40900</v>
      </c>
      <c r="H1159" s="9" t="str">
        <f t="shared" si="129"/>
        <v>On Date</v>
      </c>
      <c r="I1159" s="1" t="s">
        <v>3514</v>
      </c>
      <c r="J1159" s="1" t="s">
        <v>3133</v>
      </c>
      <c r="K1159" s="1" t="s">
        <v>3134</v>
      </c>
      <c r="L1159" s="1" t="s">
        <v>3135</v>
      </c>
      <c r="M1159" s="1" t="s">
        <v>18</v>
      </c>
      <c r="N1159" s="1" t="s">
        <v>1435</v>
      </c>
      <c r="O1159" s="3">
        <f t="shared" si="130"/>
        <v>20.941200000000002</v>
      </c>
      <c r="P1159" s="3">
        <v>155.12</v>
      </c>
      <c r="Q1159" s="3">
        <v>5</v>
      </c>
      <c r="R1159" s="3">
        <v>50.414000000000001</v>
      </c>
      <c r="S1159" s="11">
        <f t="shared" si="131"/>
        <v>4033.12</v>
      </c>
      <c r="T1159" t="str">
        <f t="shared" si="132"/>
        <v>PROFIT</v>
      </c>
    </row>
    <row r="1160" spans="1:20" x14ac:dyDescent="0.25">
      <c r="A1160" s="1" t="s">
        <v>1436</v>
      </c>
      <c r="B1160" s="9" t="str">
        <f t="shared" si="127"/>
        <v>07/25/2011</v>
      </c>
      <c r="C1160" s="9" t="s">
        <v>4320</v>
      </c>
      <c r="D1160" s="10" t="str">
        <f t="shared" si="128"/>
        <v>2011</v>
      </c>
      <c r="E1160" s="10" t="str">
        <f t="shared" si="126"/>
        <v>July</v>
      </c>
      <c r="F1160" s="2">
        <v>40749</v>
      </c>
      <c r="G1160" s="2">
        <v>40751</v>
      </c>
      <c r="H1160" s="9" t="str">
        <f t="shared" si="129"/>
        <v>On Date</v>
      </c>
      <c r="I1160" s="1" t="s">
        <v>3722</v>
      </c>
      <c r="J1160" s="1" t="s">
        <v>3133</v>
      </c>
      <c r="K1160" s="1" t="s">
        <v>3134</v>
      </c>
      <c r="L1160" s="1" t="s">
        <v>3135</v>
      </c>
      <c r="M1160" s="1" t="s">
        <v>45</v>
      </c>
      <c r="N1160" s="1" t="s">
        <v>1437</v>
      </c>
      <c r="O1160" s="3">
        <f t="shared" si="130"/>
        <v>3.3048000000000006</v>
      </c>
      <c r="P1160" s="3">
        <v>6.48</v>
      </c>
      <c r="Q1160" s="3">
        <v>1</v>
      </c>
      <c r="R1160" s="3">
        <v>3.1751999999999998</v>
      </c>
      <c r="S1160" s="11">
        <f t="shared" si="131"/>
        <v>254.01599999999999</v>
      </c>
      <c r="T1160" t="str">
        <f t="shared" si="132"/>
        <v>PROFIT</v>
      </c>
    </row>
    <row r="1161" spans="1:20" x14ac:dyDescent="0.25">
      <c r="A1161" s="1" t="s">
        <v>1436</v>
      </c>
      <c r="B1161" s="9" t="str">
        <f t="shared" si="127"/>
        <v>07/25/2011</v>
      </c>
      <c r="C1161" s="9" t="s">
        <v>4320</v>
      </c>
      <c r="D1161" s="10" t="str">
        <f t="shared" si="128"/>
        <v>2011</v>
      </c>
      <c r="E1161" s="10" t="str">
        <f t="shared" si="126"/>
        <v>July</v>
      </c>
      <c r="F1161" s="2">
        <v>40749</v>
      </c>
      <c r="G1161" s="2">
        <v>40751</v>
      </c>
      <c r="H1161" s="9" t="str">
        <f t="shared" si="129"/>
        <v>On Date</v>
      </c>
      <c r="I1161" s="1" t="s">
        <v>3722</v>
      </c>
      <c r="J1161" s="1" t="s">
        <v>3133</v>
      </c>
      <c r="K1161" s="1" t="s">
        <v>3134</v>
      </c>
      <c r="L1161" s="1" t="s">
        <v>3135</v>
      </c>
      <c r="M1161" s="1" t="s">
        <v>82</v>
      </c>
      <c r="N1161" s="1" t="s">
        <v>1438</v>
      </c>
      <c r="O1161" s="3">
        <f t="shared" si="130"/>
        <v>2.7547999999999999</v>
      </c>
      <c r="P1161" s="3">
        <v>15.52</v>
      </c>
      <c r="Q1161" s="3">
        <v>4</v>
      </c>
      <c r="R1161" s="3">
        <v>4.5007999999999999</v>
      </c>
      <c r="S1161" s="11">
        <f t="shared" si="131"/>
        <v>360.06399999999996</v>
      </c>
      <c r="T1161" t="str">
        <f t="shared" si="132"/>
        <v>PROFIT</v>
      </c>
    </row>
    <row r="1162" spans="1:20" x14ac:dyDescent="0.25">
      <c r="A1162" s="1" t="s">
        <v>1439</v>
      </c>
      <c r="B1162" s="9" t="str">
        <f t="shared" si="127"/>
        <v>07/19/2013</v>
      </c>
      <c r="C1162" s="9" t="s">
        <v>4751</v>
      </c>
      <c r="D1162" s="10" t="str">
        <f t="shared" si="128"/>
        <v>2013</v>
      </c>
      <c r="E1162" s="10" t="str">
        <f t="shared" si="126"/>
        <v>July</v>
      </c>
      <c r="F1162" s="2">
        <v>41474</v>
      </c>
      <c r="G1162" s="2">
        <v>41479</v>
      </c>
      <c r="H1162" s="9" t="str">
        <f t="shared" si="129"/>
        <v>On Date</v>
      </c>
      <c r="I1162" s="1" t="s">
        <v>3723</v>
      </c>
      <c r="J1162" s="1" t="s">
        <v>3133</v>
      </c>
      <c r="K1162" s="1" t="s">
        <v>3208</v>
      </c>
      <c r="L1162" s="1" t="s">
        <v>3143</v>
      </c>
      <c r="M1162" s="1" t="s">
        <v>82</v>
      </c>
      <c r="N1162" s="1" t="s">
        <v>1440</v>
      </c>
      <c r="O1162" s="3">
        <f t="shared" si="130"/>
        <v>5.915</v>
      </c>
      <c r="P1162" s="3">
        <v>33.799999999999997</v>
      </c>
      <c r="Q1162" s="3">
        <v>5</v>
      </c>
      <c r="R1162" s="3">
        <v>4.2249999999999996</v>
      </c>
      <c r="S1162" s="11">
        <f t="shared" si="131"/>
        <v>338</v>
      </c>
      <c r="T1162" t="str">
        <f t="shared" si="132"/>
        <v>PROFIT</v>
      </c>
    </row>
    <row r="1163" spans="1:20" x14ac:dyDescent="0.25">
      <c r="A1163" s="1" t="s">
        <v>1441</v>
      </c>
      <c r="B1163" s="9" t="str">
        <f t="shared" si="127"/>
        <v>12/08/2011</v>
      </c>
      <c r="C1163" s="9" t="s">
        <v>4231</v>
      </c>
      <c r="D1163" s="10" t="str">
        <f t="shared" si="128"/>
        <v>2011</v>
      </c>
      <c r="E1163" s="10" t="str">
        <f t="shared" si="126"/>
        <v>December</v>
      </c>
      <c r="F1163" s="2">
        <v>40885</v>
      </c>
      <c r="G1163" s="2">
        <v>40890</v>
      </c>
      <c r="H1163" s="9" t="str">
        <f t="shared" si="129"/>
        <v>On Date</v>
      </c>
      <c r="I1163" s="1" t="s">
        <v>3710</v>
      </c>
      <c r="J1163" s="1" t="s">
        <v>3133</v>
      </c>
      <c r="K1163" s="1" t="s">
        <v>3181</v>
      </c>
      <c r="L1163" s="1" t="s">
        <v>3145</v>
      </c>
      <c r="M1163" s="1" t="s">
        <v>9</v>
      </c>
      <c r="N1163" s="1" t="s">
        <v>373</v>
      </c>
      <c r="O1163" s="3">
        <f t="shared" si="130"/>
        <v>2.6892000000000005</v>
      </c>
      <c r="P1163" s="3">
        <v>27.888000000000002</v>
      </c>
      <c r="Q1163" s="3">
        <v>7</v>
      </c>
      <c r="R1163" s="3">
        <v>9.0635999999999992</v>
      </c>
      <c r="S1163" s="11">
        <f t="shared" si="131"/>
        <v>725.08799999999997</v>
      </c>
      <c r="T1163" t="str">
        <f t="shared" si="132"/>
        <v>PROFIT</v>
      </c>
    </row>
    <row r="1164" spans="1:20" x14ac:dyDescent="0.25">
      <c r="A1164" s="1" t="s">
        <v>1441</v>
      </c>
      <c r="B1164" s="9" t="str">
        <f t="shared" si="127"/>
        <v>12/08/2011</v>
      </c>
      <c r="C1164" s="9" t="s">
        <v>4231</v>
      </c>
      <c r="D1164" s="10" t="str">
        <f t="shared" si="128"/>
        <v>2011</v>
      </c>
      <c r="E1164" s="10" t="str">
        <f t="shared" ref="E1164:E1227" si="133">TEXT(B1164,"mmmm")</f>
        <v>December</v>
      </c>
      <c r="F1164" s="2">
        <v>40885</v>
      </c>
      <c r="G1164" s="2">
        <v>40890</v>
      </c>
      <c r="H1164" s="9" t="str">
        <f t="shared" si="129"/>
        <v>On Date</v>
      </c>
      <c r="I1164" s="1" t="s">
        <v>3710</v>
      </c>
      <c r="J1164" s="1" t="s">
        <v>3133</v>
      </c>
      <c r="K1164" s="1" t="s">
        <v>3181</v>
      </c>
      <c r="L1164" s="1" t="s">
        <v>3145</v>
      </c>
      <c r="M1164" s="1" t="s">
        <v>18</v>
      </c>
      <c r="N1164" s="1" t="s">
        <v>1442</v>
      </c>
      <c r="O1164" s="3">
        <f t="shared" si="130"/>
        <v>2.7438000000000002</v>
      </c>
      <c r="P1164" s="3">
        <v>6.4560000000000004</v>
      </c>
      <c r="Q1164" s="3">
        <v>4</v>
      </c>
      <c r="R1164" s="3">
        <v>-4.5191999999999997</v>
      </c>
      <c r="S1164" s="11">
        <f t="shared" si="131"/>
        <v>-361.53599999999994</v>
      </c>
      <c r="T1164" t="str">
        <f t="shared" si="132"/>
        <v>LOSS</v>
      </c>
    </row>
    <row r="1165" spans="1:20" x14ac:dyDescent="0.25">
      <c r="A1165" s="1" t="s">
        <v>1441</v>
      </c>
      <c r="B1165" s="9" t="str">
        <f t="shared" si="127"/>
        <v>12/08/2011</v>
      </c>
      <c r="C1165" s="9" t="s">
        <v>4231</v>
      </c>
      <c r="D1165" s="10" t="str">
        <f t="shared" si="128"/>
        <v>2011</v>
      </c>
      <c r="E1165" s="10" t="str">
        <f t="shared" si="133"/>
        <v>December</v>
      </c>
      <c r="F1165" s="2">
        <v>40885</v>
      </c>
      <c r="G1165" s="2">
        <v>40890</v>
      </c>
      <c r="H1165" s="9" t="str">
        <f t="shared" si="129"/>
        <v>On Date</v>
      </c>
      <c r="I1165" s="1" t="s">
        <v>3710</v>
      </c>
      <c r="J1165" s="1" t="s">
        <v>3133</v>
      </c>
      <c r="K1165" s="1" t="s">
        <v>3181</v>
      </c>
      <c r="L1165" s="1" t="s">
        <v>3145</v>
      </c>
      <c r="M1165" s="1" t="s">
        <v>16</v>
      </c>
      <c r="N1165" s="1" t="s">
        <v>1443</v>
      </c>
      <c r="O1165" s="3">
        <f t="shared" si="130"/>
        <v>10.974999999999998</v>
      </c>
      <c r="P1165" s="3">
        <v>52.68</v>
      </c>
      <c r="Q1165" s="3">
        <v>3</v>
      </c>
      <c r="R1165" s="3">
        <v>19.754999999999999</v>
      </c>
      <c r="S1165" s="11">
        <f t="shared" si="131"/>
        <v>1580.3999999999999</v>
      </c>
      <c r="T1165" t="str">
        <f t="shared" si="132"/>
        <v>PROFIT</v>
      </c>
    </row>
    <row r="1166" spans="1:20" x14ac:dyDescent="0.25">
      <c r="A1166" s="1" t="s">
        <v>1441</v>
      </c>
      <c r="B1166" s="9" t="str">
        <f t="shared" si="127"/>
        <v>12/08/2011</v>
      </c>
      <c r="C1166" s="9" t="s">
        <v>4231</v>
      </c>
      <c r="D1166" s="10" t="str">
        <f t="shared" si="128"/>
        <v>2011</v>
      </c>
      <c r="E1166" s="10" t="str">
        <f t="shared" si="133"/>
        <v>December</v>
      </c>
      <c r="F1166" s="2">
        <v>40885</v>
      </c>
      <c r="G1166" s="2">
        <v>40890</v>
      </c>
      <c r="H1166" s="9" t="str">
        <f t="shared" si="129"/>
        <v>On Date</v>
      </c>
      <c r="I1166" s="1" t="s">
        <v>3710</v>
      </c>
      <c r="J1166" s="1" t="s">
        <v>3133</v>
      </c>
      <c r="K1166" s="1" t="s">
        <v>3181</v>
      </c>
      <c r="L1166" s="1" t="s">
        <v>3145</v>
      </c>
      <c r="M1166" s="1" t="s">
        <v>82</v>
      </c>
      <c r="N1166" s="1" t="s">
        <v>1444</v>
      </c>
      <c r="O1166" s="3">
        <f t="shared" si="130"/>
        <v>3.2965</v>
      </c>
      <c r="P1166" s="3">
        <v>13.88</v>
      </c>
      <c r="Q1166" s="3">
        <v>5</v>
      </c>
      <c r="R1166" s="3">
        <v>-2.6025</v>
      </c>
      <c r="S1166" s="11">
        <f t="shared" si="131"/>
        <v>-208.2</v>
      </c>
      <c r="T1166" t="str">
        <f t="shared" si="132"/>
        <v>LOSS</v>
      </c>
    </row>
    <row r="1167" spans="1:20" x14ac:dyDescent="0.25">
      <c r="A1167" s="1" t="s">
        <v>1441</v>
      </c>
      <c r="B1167" s="9" t="str">
        <f t="shared" si="127"/>
        <v>12/08/2011</v>
      </c>
      <c r="C1167" s="9" t="s">
        <v>4231</v>
      </c>
      <c r="D1167" s="10" t="str">
        <f t="shared" si="128"/>
        <v>2011</v>
      </c>
      <c r="E1167" s="10" t="str">
        <f t="shared" si="133"/>
        <v>December</v>
      </c>
      <c r="F1167" s="2">
        <v>40885</v>
      </c>
      <c r="G1167" s="2">
        <v>40890</v>
      </c>
      <c r="H1167" s="9" t="str">
        <f t="shared" si="129"/>
        <v>On Date</v>
      </c>
      <c r="I1167" s="1" t="s">
        <v>3710</v>
      </c>
      <c r="J1167" s="1" t="s">
        <v>3133</v>
      </c>
      <c r="K1167" s="1" t="s">
        <v>3181</v>
      </c>
      <c r="L1167" s="1" t="s">
        <v>3145</v>
      </c>
      <c r="M1167" s="1" t="s">
        <v>38</v>
      </c>
      <c r="N1167" s="1" t="s">
        <v>1239</v>
      </c>
      <c r="O1167" s="3">
        <f t="shared" si="130"/>
        <v>12.210599999999999</v>
      </c>
      <c r="P1167" s="3">
        <v>103.92</v>
      </c>
      <c r="Q1167" s="3">
        <v>10</v>
      </c>
      <c r="R1167" s="3">
        <v>-18.186</v>
      </c>
      <c r="S1167" s="11">
        <f t="shared" si="131"/>
        <v>-1454.88</v>
      </c>
      <c r="T1167" t="str">
        <f t="shared" si="132"/>
        <v>LOSS</v>
      </c>
    </row>
    <row r="1168" spans="1:20" x14ac:dyDescent="0.25">
      <c r="A1168" s="1" t="s">
        <v>1441</v>
      </c>
      <c r="B1168" s="9" t="str">
        <f t="shared" si="127"/>
        <v>12/08/2011</v>
      </c>
      <c r="C1168" s="9" t="s">
        <v>4231</v>
      </c>
      <c r="D1168" s="10" t="str">
        <f t="shared" si="128"/>
        <v>2011</v>
      </c>
      <c r="E1168" s="10" t="str">
        <f t="shared" si="133"/>
        <v>December</v>
      </c>
      <c r="F1168" s="2">
        <v>40885</v>
      </c>
      <c r="G1168" s="2">
        <v>40890</v>
      </c>
      <c r="H1168" s="9" t="str">
        <f t="shared" si="129"/>
        <v>On Date</v>
      </c>
      <c r="I1168" s="1" t="s">
        <v>3710</v>
      </c>
      <c r="J1168" s="1" t="s">
        <v>3133</v>
      </c>
      <c r="K1168" s="1" t="s">
        <v>3181</v>
      </c>
      <c r="L1168" s="1" t="s">
        <v>3145</v>
      </c>
      <c r="M1168" s="1" t="s">
        <v>9</v>
      </c>
      <c r="N1168" s="1" t="s">
        <v>1445</v>
      </c>
      <c r="O1168" s="3">
        <f t="shared" si="130"/>
        <v>1.5551999999999997</v>
      </c>
      <c r="P1168" s="3">
        <v>11.52</v>
      </c>
      <c r="Q1168" s="3">
        <v>5</v>
      </c>
      <c r="R1168" s="3">
        <v>3.7440000000000002</v>
      </c>
      <c r="S1168" s="11">
        <f t="shared" si="131"/>
        <v>299.52000000000004</v>
      </c>
      <c r="T1168" t="str">
        <f t="shared" si="132"/>
        <v>PROFIT</v>
      </c>
    </row>
    <row r="1169" spans="1:20" x14ac:dyDescent="0.25">
      <c r="A1169" s="1" t="s">
        <v>1441</v>
      </c>
      <c r="B1169" s="9" t="str">
        <f t="shared" si="127"/>
        <v>12/08/2011</v>
      </c>
      <c r="C1169" s="9" t="s">
        <v>4231</v>
      </c>
      <c r="D1169" s="10" t="str">
        <f t="shared" si="128"/>
        <v>2011</v>
      </c>
      <c r="E1169" s="10" t="str">
        <f t="shared" si="133"/>
        <v>December</v>
      </c>
      <c r="F1169" s="2">
        <v>40885</v>
      </c>
      <c r="G1169" s="2">
        <v>40890</v>
      </c>
      <c r="H1169" s="9" t="str">
        <f t="shared" si="129"/>
        <v>On Date</v>
      </c>
      <c r="I1169" s="1" t="s">
        <v>3710</v>
      </c>
      <c r="J1169" s="1" t="s">
        <v>3133</v>
      </c>
      <c r="K1169" s="1" t="s">
        <v>3181</v>
      </c>
      <c r="L1169" s="1" t="s">
        <v>3145</v>
      </c>
      <c r="M1169" s="1" t="s">
        <v>45</v>
      </c>
      <c r="N1169" s="1" t="s">
        <v>1446</v>
      </c>
      <c r="O1169" s="3">
        <f t="shared" si="130"/>
        <v>3.3696000000000002</v>
      </c>
      <c r="P1169" s="3">
        <v>10.368</v>
      </c>
      <c r="Q1169" s="3">
        <v>2</v>
      </c>
      <c r="R1169" s="3">
        <v>3.6288</v>
      </c>
      <c r="S1169" s="11">
        <f t="shared" si="131"/>
        <v>290.30399999999997</v>
      </c>
      <c r="T1169" t="str">
        <f t="shared" si="132"/>
        <v>PROFIT</v>
      </c>
    </row>
    <row r="1170" spans="1:20" x14ac:dyDescent="0.25">
      <c r="A1170" s="1" t="s">
        <v>1441</v>
      </c>
      <c r="B1170" s="9" t="str">
        <f t="shared" si="127"/>
        <v>12/08/2011</v>
      </c>
      <c r="C1170" s="9" t="s">
        <v>4231</v>
      </c>
      <c r="D1170" s="10" t="str">
        <f t="shared" si="128"/>
        <v>2011</v>
      </c>
      <c r="E1170" s="10" t="str">
        <f t="shared" si="133"/>
        <v>December</v>
      </c>
      <c r="F1170" s="2">
        <v>40885</v>
      </c>
      <c r="G1170" s="2">
        <v>40890</v>
      </c>
      <c r="H1170" s="9" t="str">
        <f t="shared" si="129"/>
        <v>On Date</v>
      </c>
      <c r="I1170" s="1" t="s">
        <v>3710</v>
      </c>
      <c r="J1170" s="1" t="s">
        <v>3133</v>
      </c>
      <c r="K1170" s="1" t="s">
        <v>3181</v>
      </c>
      <c r="L1170" s="1" t="s">
        <v>3145</v>
      </c>
      <c r="M1170" s="1" t="s">
        <v>28</v>
      </c>
      <c r="N1170" s="1" t="s">
        <v>1447</v>
      </c>
      <c r="O1170" s="3">
        <f t="shared" si="130"/>
        <v>12.0472</v>
      </c>
      <c r="P1170" s="3">
        <v>39.072000000000003</v>
      </c>
      <c r="Q1170" s="3">
        <v>3</v>
      </c>
      <c r="R1170" s="3">
        <v>2.9304000000000001</v>
      </c>
      <c r="S1170" s="11">
        <f t="shared" si="131"/>
        <v>234.43200000000002</v>
      </c>
      <c r="T1170" t="str">
        <f t="shared" si="132"/>
        <v>PROFIT</v>
      </c>
    </row>
    <row r="1171" spans="1:20" x14ac:dyDescent="0.25">
      <c r="A1171" s="1" t="s">
        <v>1448</v>
      </c>
      <c r="B1171" s="9" t="str">
        <f t="shared" si="127"/>
        <v>12/05/2012</v>
      </c>
      <c r="C1171" s="9" t="s">
        <v>4611</v>
      </c>
      <c r="D1171" s="10" t="str">
        <f t="shared" si="128"/>
        <v>2012</v>
      </c>
      <c r="E1171" s="10" t="str">
        <f t="shared" si="133"/>
        <v>December</v>
      </c>
      <c r="F1171" s="2">
        <v>41248</v>
      </c>
      <c r="G1171" s="2">
        <v>41252</v>
      </c>
      <c r="H1171" s="9" t="str">
        <f t="shared" si="129"/>
        <v>On Date</v>
      </c>
      <c r="I1171" s="1" t="s">
        <v>3596</v>
      </c>
      <c r="J1171" s="1" t="s">
        <v>3133</v>
      </c>
      <c r="K1171" s="1" t="s">
        <v>3159</v>
      </c>
      <c r="L1171" s="1" t="s">
        <v>3135</v>
      </c>
      <c r="M1171" s="1" t="s">
        <v>12</v>
      </c>
      <c r="N1171" s="1" t="s">
        <v>377</v>
      </c>
      <c r="O1171" s="3">
        <f t="shared" si="130"/>
        <v>14.894100000000002</v>
      </c>
      <c r="P1171" s="3">
        <v>44.46</v>
      </c>
      <c r="Q1171" s="3">
        <v>2</v>
      </c>
      <c r="R1171" s="3">
        <v>14.671799999999999</v>
      </c>
      <c r="S1171" s="11">
        <f t="shared" si="131"/>
        <v>1173.7439999999999</v>
      </c>
      <c r="T1171" t="str">
        <f t="shared" si="132"/>
        <v>PROFIT</v>
      </c>
    </row>
    <row r="1172" spans="1:20" x14ac:dyDescent="0.25">
      <c r="A1172" s="1" t="s">
        <v>1449</v>
      </c>
      <c r="B1172" s="9" t="str">
        <f t="shared" si="127"/>
        <v>12/14/2013</v>
      </c>
      <c r="C1172" s="9" t="s">
        <v>4418</v>
      </c>
      <c r="D1172" s="10" t="str">
        <f t="shared" si="128"/>
        <v>2013</v>
      </c>
      <c r="E1172" s="10" t="str">
        <f t="shared" si="133"/>
        <v>December</v>
      </c>
      <c r="F1172" s="2">
        <v>41622</v>
      </c>
      <c r="G1172" s="2">
        <v>41628</v>
      </c>
      <c r="H1172" s="9" t="str">
        <f t="shared" si="129"/>
        <v>Delay</v>
      </c>
      <c r="I1172" s="1" t="s">
        <v>3386</v>
      </c>
      <c r="J1172" s="1" t="s">
        <v>3133</v>
      </c>
      <c r="K1172" s="1" t="s">
        <v>3192</v>
      </c>
      <c r="L1172" s="1" t="s">
        <v>3135</v>
      </c>
      <c r="M1172" s="1" t="s">
        <v>14</v>
      </c>
      <c r="N1172" s="1" t="s">
        <v>1450</v>
      </c>
      <c r="O1172" s="3">
        <f t="shared" si="130"/>
        <v>2.1975999999999996</v>
      </c>
      <c r="P1172" s="3">
        <v>9.84</v>
      </c>
      <c r="Q1172" s="3">
        <v>3</v>
      </c>
      <c r="R1172" s="3">
        <v>3.2471999999999999</v>
      </c>
      <c r="S1172" s="11">
        <f t="shared" si="131"/>
        <v>259.77600000000001</v>
      </c>
      <c r="T1172" t="str">
        <f t="shared" si="132"/>
        <v>PROFIT</v>
      </c>
    </row>
    <row r="1173" spans="1:20" x14ac:dyDescent="0.25">
      <c r="A1173" s="1" t="s">
        <v>1451</v>
      </c>
      <c r="B1173" s="9" t="str">
        <f t="shared" si="127"/>
        <v>06/03/2014</v>
      </c>
      <c r="C1173" s="9" t="s">
        <v>4752</v>
      </c>
      <c r="D1173" s="10" t="str">
        <f t="shared" si="128"/>
        <v>2014</v>
      </c>
      <c r="E1173" s="10" t="str">
        <f t="shared" si="133"/>
        <v>June</v>
      </c>
      <c r="F1173" s="2">
        <v>41793</v>
      </c>
      <c r="G1173" s="2">
        <v>41796</v>
      </c>
      <c r="H1173" s="9" t="str">
        <f t="shared" si="129"/>
        <v>On Date</v>
      </c>
      <c r="I1173" s="1" t="s">
        <v>3724</v>
      </c>
      <c r="J1173" s="1" t="s">
        <v>3133</v>
      </c>
      <c r="K1173" s="1" t="s">
        <v>3178</v>
      </c>
      <c r="L1173" s="1" t="s">
        <v>3143</v>
      </c>
      <c r="M1173" s="1" t="s">
        <v>45</v>
      </c>
      <c r="N1173" s="1" t="s">
        <v>126</v>
      </c>
      <c r="O1173" s="3">
        <f t="shared" si="130"/>
        <v>2.9039999999999999</v>
      </c>
      <c r="P1173" s="3">
        <v>25.344000000000001</v>
      </c>
      <c r="Q1173" s="3">
        <v>6</v>
      </c>
      <c r="R1173" s="3">
        <v>7.92</v>
      </c>
      <c r="S1173" s="11">
        <f t="shared" si="131"/>
        <v>633.6</v>
      </c>
      <c r="T1173" t="str">
        <f t="shared" si="132"/>
        <v>PROFIT</v>
      </c>
    </row>
    <row r="1174" spans="1:20" x14ac:dyDescent="0.25">
      <c r="A1174" s="1" t="s">
        <v>1451</v>
      </c>
      <c r="B1174" s="9" t="str">
        <f t="shared" si="127"/>
        <v>06/03/2014</v>
      </c>
      <c r="C1174" s="9" t="s">
        <v>4752</v>
      </c>
      <c r="D1174" s="10" t="str">
        <f t="shared" si="128"/>
        <v>2014</v>
      </c>
      <c r="E1174" s="10" t="str">
        <f t="shared" si="133"/>
        <v>June</v>
      </c>
      <c r="F1174" s="2">
        <v>41793</v>
      </c>
      <c r="G1174" s="2">
        <v>41796</v>
      </c>
      <c r="H1174" s="9" t="str">
        <f t="shared" si="129"/>
        <v>On Date</v>
      </c>
      <c r="I1174" s="1" t="s">
        <v>3724</v>
      </c>
      <c r="J1174" s="1" t="s">
        <v>3133</v>
      </c>
      <c r="K1174" s="1" t="s">
        <v>3178</v>
      </c>
      <c r="L1174" s="1" t="s">
        <v>3143</v>
      </c>
      <c r="M1174" s="1" t="s">
        <v>87</v>
      </c>
      <c r="N1174" s="1" t="s">
        <v>1452</v>
      </c>
      <c r="O1174" s="3">
        <f t="shared" si="130"/>
        <v>5.599800000000001</v>
      </c>
      <c r="P1174" s="3">
        <v>43.92</v>
      </c>
      <c r="Q1174" s="3">
        <v>5</v>
      </c>
      <c r="R1174" s="3">
        <v>15.920999999999999</v>
      </c>
      <c r="S1174" s="11">
        <f t="shared" si="131"/>
        <v>1273.6799999999998</v>
      </c>
      <c r="T1174" t="str">
        <f t="shared" si="132"/>
        <v>PROFIT</v>
      </c>
    </row>
    <row r="1175" spans="1:20" x14ac:dyDescent="0.25">
      <c r="A1175" s="1" t="s">
        <v>1453</v>
      </c>
      <c r="B1175" s="9" t="str">
        <f t="shared" si="127"/>
        <v>10/30/2012</v>
      </c>
      <c r="C1175" s="9" t="s">
        <v>4037</v>
      </c>
      <c r="D1175" s="10" t="str">
        <f t="shared" si="128"/>
        <v>2012</v>
      </c>
      <c r="E1175" s="10" t="str">
        <f t="shared" si="133"/>
        <v>October</v>
      </c>
      <c r="F1175" s="2">
        <v>41212</v>
      </c>
      <c r="G1175" s="2">
        <v>41215</v>
      </c>
      <c r="H1175" s="9" t="str">
        <f t="shared" si="129"/>
        <v>On Date</v>
      </c>
      <c r="I1175" s="1" t="s">
        <v>3358</v>
      </c>
      <c r="J1175" s="1" t="s">
        <v>3133</v>
      </c>
      <c r="K1175" s="1" t="s">
        <v>3156</v>
      </c>
      <c r="L1175" s="1" t="s">
        <v>3147</v>
      </c>
      <c r="M1175" s="1" t="s">
        <v>510</v>
      </c>
      <c r="N1175" s="1" t="s">
        <v>1010</v>
      </c>
      <c r="O1175" s="3">
        <f t="shared" si="130"/>
        <v>52.994699999999995</v>
      </c>
      <c r="P1175" s="3">
        <v>59.994</v>
      </c>
      <c r="Q1175" s="3">
        <v>2</v>
      </c>
      <c r="R1175" s="3">
        <v>-45.995399999999997</v>
      </c>
      <c r="S1175" s="11">
        <f t="shared" si="131"/>
        <v>-3679.6319999999996</v>
      </c>
      <c r="T1175" t="str">
        <f t="shared" si="132"/>
        <v>LOSS</v>
      </c>
    </row>
    <row r="1176" spans="1:20" x14ac:dyDescent="0.25">
      <c r="A1176" s="1" t="s">
        <v>1453</v>
      </c>
      <c r="B1176" s="9" t="str">
        <f t="shared" si="127"/>
        <v>10/30/2012</v>
      </c>
      <c r="C1176" s="9" t="s">
        <v>4037</v>
      </c>
      <c r="D1176" s="10" t="str">
        <f t="shared" si="128"/>
        <v>2012</v>
      </c>
      <c r="E1176" s="10" t="str">
        <f t="shared" si="133"/>
        <v>October</v>
      </c>
      <c r="F1176" s="2">
        <v>41212</v>
      </c>
      <c r="G1176" s="2">
        <v>41215</v>
      </c>
      <c r="H1176" s="9" t="str">
        <f t="shared" si="129"/>
        <v>On Date</v>
      </c>
      <c r="I1176" s="1" t="s">
        <v>3358</v>
      </c>
      <c r="J1176" s="1" t="s">
        <v>3133</v>
      </c>
      <c r="K1176" s="1" t="s">
        <v>3156</v>
      </c>
      <c r="L1176" s="1" t="s">
        <v>3147</v>
      </c>
      <c r="M1176" s="1" t="s">
        <v>165</v>
      </c>
      <c r="N1176" s="1" t="s">
        <v>1454</v>
      </c>
      <c r="O1176" s="3">
        <f t="shared" si="130"/>
        <v>274.995</v>
      </c>
      <c r="P1176" s="3">
        <v>439.99200000000002</v>
      </c>
      <c r="Q1176" s="3">
        <v>1</v>
      </c>
      <c r="R1176" s="3">
        <v>164.99700000000001</v>
      </c>
      <c r="S1176" s="11">
        <f t="shared" si="131"/>
        <v>13199.760000000002</v>
      </c>
      <c r="T1176" t="str">
        <f t="shared" si="132"/>
        <v>PROFIT</v>
      </c>
    </row>
    <row r="1177" spans="1:20" x14ac:dyDescent="0.25">
      <c r="A1177" s="1" t="s">
        <v>1453</v>
      </c>
      <c r="B1177" s="9" t="str">
        <f t="shared" si="127"/>
        <v>10/30/2012</v>
      </c>
      <c r="C1177" s="9" t="s">
        <v>4037</v>
      </c>
      <c r="D1177" s="10" t="str">
        <f t="shared" si="128"/>
        <v>2012</v>
      </c>
      <c r="E1177" s="10" t="str">
        <f t="shared" si="133"/>
        <v>October</v>
      </c>
      <c r="F1177" s="2">
        <v>41212</v>
      </c>
      <c r="G1177" s="2">
        <v>41215</v>
      </c>
      <c r="H1177" s="9" t="str">
        <f t="shared" si="129"/>
        <v>On Date</v>
      </c>
      <c r="I1177" s="1" t="s">
        <v>3358</v>
      </c>
      <c r="J1177" s="1" t="s">
        <v>3133</v>
      </c>
      <c r="K1177" s="1" t="s">
        <v>3156</v>
      </c>
      <c r="L1177" s="1" t="s">
        <v>3147</v>
      </c>
      <c r="M1177" s="1" t="s">
        <v>16</v>
      </c>
      <c r="N1177" s="1" t="s">
        <v>1273</v>
      </c>
      <c r="O1177" s="3">
        <f t="shared" si="130"/>
        <v>11.434799999999999</v>
      </c>
      <c r="P1177" s="3">
        <v>87.96</v>
      </c>
      <c r="Q1177" s="3">
        <v>5</v>
      </c>
      <c r="R1177" s="3">
        <v>30.786000000000001</v>
      </c>
      <c r="S1177" s="11">
        <f t="shared" si="131"/>
        <v>2462.88</v>
      </c>
      <c r="T1177" t="str">
        <f t="shared" si="132"/>
        <v>PROFIT</v>
      </c>
    </row>
    <row r="1178" spans="1:20" x14ac:dyDescent="0.25">
      <c r="A1178" s="1" t="s">
        <v>1453</v>
      </c>
      <c r="B1178" s="9" t="str">
        <f t="shared" si="127"/>
        <v>10/30/2012</v>
      </c>
      <c r="C1178" s="9" t="s">
        <v>4037</v>
      </c>
      <c r="D1178" s="10" t="str">
        <f t="shared" si="128"/>
        <v>2012</v>
      </c>
      <c r="E1178" s="10" t="str">
        <f t="shared" si="133"/>
        <v>October</v>
      </c>
      <c r="F1178" s="2">
        <v>41212</v>
      </c>
      <c r="G1178" s="2">
        <v>41215</v>
      </c>
      <c r="H1178" s="9" t="str">
        <f t="shared" si="129"/>
        <v>On Date</v>
      </c>
      <c r="I1178" s="1" t="s">
        <v>3358</v>
      </c>
      <c r="J1178" s="1" t="s">
        <v>3133</v>
      </c>
      <c r="K1178" s="1" t="s">
        <v>3156</v>
      </c>
      <c r="L1178" s="1" t="s">
        <v>3147</v>
      </c>
      <c r="M1178" s="1" t="s">
        <v>12</v>
      </c>
      <c r="N1178" s="1" t="s">
        <v>1455</v>
      </c>
      <c r="O1178" s="3">
        <f t="shared" si="130"/>
        <v>2.9523999999999999</v>
      </c>
      <c r="P1178" s="3">
        <v>15.488</v>
      </c>
      <c r="Q1178" s="3">
        <v>4</v>
      </c>
      <c r="R1178" s="3">
        <v>3.6783999999999999</v>
      </c>
      <c r="S1178" s="11">
        <f t="shared" si="131"/>
        <v>294.27199999999999</v>
      </c>
      <c r="T1178" t="str">
        <f t="shared" si="132"/>
        <v>PROFIT</v>
      </c>
    </row>
    <row r="1179" spans="1:20" x14ac:dyDescent="0.25">
      <c r="A1179" s="1" t="s">
        <v>1456</v>
      </c>
      <c r="B1179" s="9" t="str">
        <f t="shared" si="127"/>
        <v>11/19/2012</v>
      </c>
      <c r="C1179" s="9" t="s">
        <v>4294</v>
      </c>
      <c r="D1179" s="10" t="str">
        <f t="shared" si="128"/>
        <v>2012</v>
      </c>
      <c r="E1179" s="10" t="str">
        <f t="shared" si="133"/>
        <v>November</v>
      </c>
      <c r="F1179" s="2">
        <v>41232</v>
      </c>
      <c r="G1179" s="2">
        <v>41234</v>
      </c>
      <c r="H1179" s="9" t="str">
        <f t="shared" si="129"/>
        <v>On Date</v>
      </c>
      <c r="I1179" s="1" t="s">
        <v>3707</v>
      </c>
      <c r="J1179" s="1" t="s">
        <v>3133</v>
      </c>
      <c r="K1179" s="1" t="s">
        <v>3136</v>
      </c>
      <c r="L1179" s="1" t="s">
        <v>3137</v>
      </c>
      <c r="M1179" s="1" t="s">
        <v>12</v>
      </c>
      <c r="N1179" s="1" t="s">
        <v>1225</v>
      </c>
      <c r="O1179" s="3">
        <f t="shared" si="130"/>
        <v>59.623200000000004</v>
      </c>
      <c r="P1179" s="3">
        <v>141.96</v>
      </c>
      <c r="Q1179" s="3">
        <v>2</v>
      </c>
      <c r="R1179" s="3">
        <v>22.7136</v>
      </c>
      <c r="S1179" s="11">
        <f t="shared" si="131"/>
        <v>1817.088</v>
      </c>
      <c r="T1179" t="str">
        <f t="shared" si="132"/>
        <v>PROFIT</v>
      </c>
    </row>
    <row r="1180" spans="1:20" x14ac:dyDescent="0.25">
      <c r="A1180" s="1" t="s">
        <v>1457</v>
      </c>
      <c r="B1180" s="9" t="str">
        <f t="shared" si="127"/>
        <v>09/13/2011</v>
      </c>
      <c r="C1180" s="9" t="s">
        <v>4322</v>
      </c>
      <c r="D1180" s="10" t="str">
        <f t="shared" si="128"/>
        <v>2011</v>
      </c>
      <c r="E1180" s="10" t="str">
        <f t="shared" si="133"/>
        <v>September</v>
      </c>
      <c r="F1180" s="2">
        <v>40799</v>
      </c>
      <c r="G1180" s="2">
        <v>40803</v>
      </c>
      <c r="H1180" s="9" t="str">
        <f t="shared" si="129"/>
        <v>On Date</v>
      </c>
      <c r="I1180" s="1" t="s">
        <v>3702</v>
      </c>
      <c r="J1180" s="1" t="s">
        <v>3133</v>
      </c>
      <c r="K1180" s="1" t="s">
        <v>3212</v>
      </c>
      <c r="L1180" s="1" t="s">
        <v>3143</v>
      </c>
      <c r="M1180" s="1" t="s">
        <v>28</v>
      </c>
      <c r="N1180" s="1" t="s">
        <v>1458</v>
      </c>
      <c r="O1180" s="3">
        <f t="shared" si="130"/>
        <v>14.689</v>
      </c>
      <c r="P1180" s="3">
        <v>79.400000000000006</v>
      </c>
      <c r="Q1180" s="3">
        <v>5</v>
      </c>
      <c r="R1180" s="3">
        <v>5.9550000000000001</v>
      </c>
      <c r="S1180" s="11">
        <f t="shared" si="131"/>
        <v>476.4</v>
      </c>
      <c r="T1180" t="str">
        <f t="shared" si="132"/>
        <v>PROFIT</v>
      </c>
    </row>
    <row r="1181" spans="1:20" x14ac:dyDescent="0.25">
      <c r="A1181" s="1" t="s">
        <v>1459</v>
      </c>
      <c r="B1181" s="9" t="str">
        <f t="shared" si="127"/>
        <v>10/16/2014</v>
      </c>
      <c r="C1181" s="9" t="s">
        <v>4319</v>
      </c>
      <c r="D1181" s="10" t="str">
        <f t="shared" si="128"/>
        <v>2014</v>
      </c>
      <c r="E1181" s="10" t="str">
        <f t="shared" si="133"/>
        <v>October</v>
      </c>
      <c r="F1181" s="2">
        <v>41928</v>
      </c>
      <c r="G1181" s="2">
        <v>41930</v>
      </c>
      <c r="H1181" s="9" t="str">
        <f t="shared" si="129"/>
        <v>On Date</v>
      </c>
      <c r="I1181" s="1" t="s">
        <v>3725</v>
      </c>
      <c r="J1181" s="1" t="s">
        <v>3133</v>
      </c>
      <c r="K1181" s="1" t="s">
        <v>3134</v>
      </c>
      <c r="L1181" s="1" t="s">
        <v>3135</v>
      </c>
      <c r="M1181" s="1" t="s">
        <v>22</v>
      </c>
      <c r="N1181" s="1" t="s">
        <v>1460</v>
      </c>
      <c r="O1181" s="3">
        <f t="shared" si="130"/>
        <v>167.95400000000001</v>
      </c>
      <c r="P1181" s="3">
        <v>510.24</v>
      </c>
      <c r="Q1181" s="3">
        <v>3</v>
      </c>
      <c r="R1181" s="3">
        <v>6.3780000000000001</v>
      </c>
      <c r="S1181" s="11">
        <f t="shared" si="131"/>
        <v>510.24</v>
      </c>
      <c r="T1181" t="str">
        <f t="shared" si="132"/>
        <v>PROFIT</v>
      </c>
    </row>
    <row r="1182" spans="1:20" x14ac:dyDescent="0.25">
      <c r="A1182" s="1" t="s">
        <v>1459</v>
      </c>
      <c r="B1182" s="9" t="str">
        <f t="shared" si="127"/>
        <v>10/16/2014</v>
      </c>
      <c r="C1182" s="9" t="s">
        <v>4319</v>
      </c>
      <c r="D1182" s="10" t="str">
        <f t="shared" si="128"/>
        <v>2014</v>
      </c>
      <c r="E1182" s="10" t="str">
        <f t="shared" si="133"/>
        <v>October</v>
      </c>
      <c r="F1182" s="2">
        <v>41928</v>
      </c>
      <c r="G1182" s="2">
        <v>41930</v>
      </c>
      <c r="H1182" s="9" t="str">
        <f t="shared" si="129"/>
        <v>On Date</v>
      </c>
      <c r="I1182" s="1" t="s">
        <v>3725</v>
      </c>
      <c r="J1182" s="1" t="s">
        <v>3133</v>
      </c>
      <c r="K1182" s="1" t="s">
        <v>3134</v>
      </c>
      <c r="L1182" s="1" t="s">
        <v>3135</v>
      </c>
      <c r="M1182" s="1" t="s">
        <v>45</v>
      </c>
      <c r="N1182" s="1" t="s">
        <v>776</v>
      </c>
      <c r="O1182" s="3">
        <f t="shared" si="130"/>
        <v>20.904899999999994</v>
      </c>
      <c r="P1182" s="3">
        <v>204.95</v>
      </c>
      <c r="Q1182" s="3">
        <v>5</v>
      </c>
      <c r="R1182" s="3">
        <v>100.4255</v>
      </c>
      <c r="S1182" s="11">
        <f t="shared" si="131"/>
        <v>8034.04</v>
      </c>
      <c r="T1182" t="str">
        <f t="shared" si="132"/>
        <v>PROFIT</v>
      </c>
    </row>
    <row r="1183" spans="1:20" x14ac:dyDescent="0.25">
      <c r="A1183" s="1" t="s">
        <v>1461</v>
      </c>
      <c r="B1183" s="9" t="str">
        <f t="shared" si="127"/>
        <v>04/22/2014</v>
      </c>
      <c r="C1183" s="9" t="s">
        <v>4417</v>
      </c>
      <c r="D1183" s="10" t="str">
        <f t="shared" si="128"/>
        <v>2014</v>
      </c>
      <c r="E1183" s="10" t="str">
        <f t="shared" si="133"/>
        <v>April</v>
      </c>
      <c r="F1183" s="2">
        <v>41751</v>
      </c>
      <c r="G1183" s="2">
        <v>41754</v>
      </c>
      <c r="H1183" s="9" t="str">
        <f t="shared" si="129"/>
        <v>On Date</v>
      </c>
      <c r="I1183" s="1" t="s">
        <v>3546</v>
      </c>
      <c r="J1183" s="1" t="s">
        <v>3133</v>
      </c>
      <c r="K1183" s="1" t="s">
        <v>3136</v>
      </c>
      <c r="L1183" s="1" t="s">
        <v>3137</v>
      </c>
      <c r="M1183" s="1" t="s">
        <v>38</v>
      </c>
      <c r="N1183" s="1" t="s">
        <v>1462</v>
      </c>
      <c r="O1183" s="3">
        <f t="shared" si="130"/>
        <v>8.0779999999999994</v>
      </c>
      <c r="P1183" s="3">
        <v>11.54</v>
      </c>
      <c r="Q1183" s="3">
        <v>1</v>
      </c>
      <c r="R1183" s="3">
        <v>3.4620000000000002</v>
      </c>
      <c r="S1183" s="11">
        <f t="shared" si="131"/>
        <v>276.96000000000004</v>
      </c>
      <c r="T1183" t="str">
        <f t="shared" si="132"/>
        <v>PROFIT</v>
      </c>
    </row>
    <row r="1184" spans="1:20" x14ac:dyDescent="0.25">
      <c r="A1184" s="1" t="s">
        <v>1461</v>
      </c>
      <c r="B1184" s="9" t="str">
        <f t="shared" si="127"/>
        <v>04/22/2014</v>
      </c>
      <c r="C1184" s="9" t="s">
        <v>4417</v>
      </c>
      <c r="D1184" s="10" t="str">
        <f t="shared" si="128"/>
        <v>2014</v>
      </c>
      <c r="E1184" s="10" t="str">
        <f t="shared" si="133"/>
        <v>April</v>
      </c>
      <c r="F1184" s="2">
        <v>41751</v>
      </c>
      <c r="G1184" s="2">
        <v>41754</v>
      </c>
      <c r="H1184" s="9" t="str">
        <f t="shared" si="129"/>
        <v>On Date</v>
      </c>
      <c r="I1184" s="1" t="s">
        <v>3546</v>
      </c>
      <c r="J1184" s="1" t="s">
        <v>3133</v>
      </c>
      <c r="K1184" s="1" t="s">
        <v>3136</v>
      </c>
      <c r="L1184" s="1" t="s">
        <v>3137</v>
      </c>
      <c r="M1184" s="1" t="s">
        <v>12</v>
      </c>
      <c r="N1184" s="1" t="s">
        <v>1463</v>
      </c>
      <c r="O1184" s="3">
        <f t="shared" si="130"/>
        <v>42.817999999999998</v>
      </c>
      <c r="P1184" s="3">
        <v>162.6</v>
      </c>
      <c r="Q1184" s="3">
        <v>3</v>
      </c>
      <c r="R1184" s="3">
        <v>34.146000000000001</v>
      </c>
      <c r="S1184" s="11">
        <f t="shared" si="131"/>
        <v>2731.6800000000003</v>
      </c>
      <c r="T1184" t="str">
        <f t="shared" si="132"/>
        <v>PROFIT</v>
      </c>
    </row>
    <row r="1185" spans="1:20" x14ac:dyDescent="0.25">
      <c r="A1185" s="1" t="s">
        <v>1464</v>
      </c>
      <c r="B1185" s="9" t="str">
        <f t="shared" si="127"/>
        <v>12/08/2011</v>
      </c>
      <c r="C1185" s="9" t="s">
        <v>4443</v>
      </c>
      <c r="D1185" s="10" t="str">
        <f t="shared" si="128"/>
        <v>2011</v>
      </c>
      <c r="E1185" s="10" t="str">
        <f t="shared" si="133"/>
        <v>December</v>
      </c>
      <c r="F1185" s="2">
        <v>40885</v>
      </c>
      <c r="G1185" s="2">
        <v>40887</v>
      </c>
      <c r="H1185" s="9" t="str">
        <f t="shared" si="129"/>
        <v>On Date</v>
      </c>
      <c r="I1185" s="1" t="s">
        <v>3607</v>
      </c>
      <c r="J1185" s="1" t="s">
        <v>3133</v>
      </c>
      <c r="K1185" s="1" t="s">
        <v>3196</v>
      </c>
      <c r="L1185" s="1" t="s">
        <v>3137</v>
      </c>
      <c r="M1185" s="1" t="s">
        <v>45</v>
      </c>
      <c r="N1185" s="1" t="s">
        <v>1465</v>
      </c>
      <c r="O1185" s="3">
        <f t="shared" si="130"/>
        <v>12.333600000000001</v>
      </c>
      <c r="P1185" s="3">
        <v>45.68</v>
      </c>
      <c r="Q1185" s="3">
        <v>2</v>
      </c>
      <c r="R1185" s="3">
        <v>21.012799999999999</v>
      </c>
      <c r="S1185" s="11">
        <f t="shared" si="131"/>
        <v>1681.0239999999999</v>
      </c>
      <c r="T1185" t="str">
        <f t="shared" si="132"/>
        <v>PROFIT</v>
      </c>
    </row>
    <row r="1186" spans="1:20" x14ac:dyDescent="0.25">
      <c r="A1186" s="1" t="s">
        <v>1464</v>
      </c>
      <c r="B1186" s="9" t="str">
        <f t="shared" si="127"/>
        <v>12/08/2011</v>
      </c>
      <c r="C1186" s="9" t="s">
        <v>4443</v>
      </c>
      <c r="D1186" s="10" t="str">
        <f t="shared" si="128"/>
        <v>2011</v>
      </c>
      <c r="E1186" s="10" t="str">
        <f t="shared" si="133"/>
        <v>December</v>
      </c>
      <c r="F1186" s="2">
        <v>40885</v>
      </c>
      <c r="G1186" s="2">
        <v>40887</v>
      </c>
      <c r="H1186" s="9" t="str">
        <f t="shared" si="129"/>
        <v>On Date</v>
      </c>
      <c r="I1186" s="1" t="s">
        <v>3607</v>
      </c>
      <c r="J1186" s="1" t="s">
        <v>3133</v>
      </c>
      <c r="K1186" s="1" t="s">
        <v>3196</v>
      </c>
      <c r="L1186" s="1" t="s">
        <v>3137</v>
      </c>
      <c r="M1186" s="1" t="s">
        <v>72</v>
      </c>
      <c r="N1186" s="1" t="s">
        <v>244</v>
      </c>
      <c r="O1186" s="3">
        <f t="shared" si="130"/>
        <v>111.72519999999999</v>
      </c>
      <c r="P1186" s="3">
        <v>603.91999999999996</v>
      </c>
      <c r="Q1186" s="3">
        <v>5</v>
      </c>
      <c r="R1186" s="3">
        <v>45.293999999999997</v>
      </c>
      <c r="S1186" s="11">
        <f t="shared" si="131"/>
        <v>3623.5199999999995</v>
      </c>
      <c r="T1186" t="str">
        <f t="shared" si="132"/>
        <v>PROFIT</v>
      </c>
    </row>
    <row r="1187" spans="1:20" x14ac:dyDescent="0.25">
      <c r="A1187" s="1" t="s">
        <v>1466</v>
      </c>
      <c r="B1187" s="9" t="str">
        <f t="shared" si="127"/>
        <v>12/30/2011</v>
      </c>
      <c r="C1187" s="9" t="s">
        <v>4753</v>
      </c>
      <c r="D1187" s="10" t="str">
        <f t="shared" si="128"/>
        <v>2012</v>
      </c>
      <c r="E1187" s="10" t="str">
        <f t="shared" si="133"/>
        <v>December</v>
      </c>
      <c r="F1187" s="2">
        <v>40907</v>
      </c>
      <c r="G1187" s="2">
        <v>40912</v>
      </c>
      <c r="H1187" s="9" t="str">
        <f t="shared" si="129"/>
        <v>On Date</v>
      </c>
      <c r="I1187" s="1" t="s">
        <v>3726</v>
      </c>
      <c r="J1187" s="1" t="s">
        <v>3133</v>
      </c>
      <c r="K1187" s="1" t="s">
        <v>3148</v>
      </c>
      <c r="L1187" s="1" t="s">
        <v>3143</v>
      </c>
      <c r="M1187" s="1" t="s">
        <v>18</v>
      </c>
      <c r="N1187" s="1" t="s">
        <v>1428</v>
      </c>
      <c r="O1187" s="3">
        <f t="shared" si="130"/>
        <v>202.39449999999999</v>
      </c>
      <c r="P1187" s="3">
        <v>551.98500000000001</v>
      </c>
      <c r="Q1187" s="3">
        <v>5</v>
      </c>
      <c r="R1187" s="3">
        <v>-459.98750000000001</v>
      </c>
      <c r="S1187" s="11">
        <f t="shared" si="131"/>
        <v>-36799</v>
      </c>
      <c r="T1187" t="str">
        <f t="shared" si="132"/>
        <v>LOSS</v>
      </c>
    </row>
    <row r="1188" spans="1:20" x14ac:dyDescent="0.25">
      <c r="A1188" s="1" t="s">
        <v>1467</v>
      </c>
      <c r="B1188" s="9" t="str">
        <f t="shared" si="127"/>
        <v>12/27/2013</v>
      </c>
      <c r="C1188" s="9" t="s">
        <v>4573</v>
      </c>
      <c r="D1188" s="10" t="str">
        <f t="shared" si="128"/>
        <v>2014</v>
      </c>
      <c r="E1188" s="10" t="str">
        <f t="shared" si="133"/>
        <v>December</v>
      </c>
      <c r="F1188" s="2">
        <v>41635</v>
      </c>
      <c r="G1188" s="2">
        <v>41642</v>
      </c>
      <c r="H1188" s="9" t="str">
        <f t="shared" si="129"/>
        <v>Delay</v>
      </c>
      <c r="I1188" s="1" t="s">
        <v>3333</v>
      </c>
      <c r="J1188" s="1" t="s">
        <v>3133</v>
      </c>
      <c r="K1188" s="1" t="s">
        <v>3156</v>
      </c>
      <c r="L1188" s="1" t="s">
        <v>3147</v>
      </c>
      <c r="M1188" s="1" t="s">
        <v>20</v>
      </c>
      <c r="N1188" s="1" t="s">
        <v>938</v>
      </c>
      <c r="O1188" s="3">
        <f t="shared" si="130"/>
        <v>7.6049999999999995</v>
      </c>
      <c r="P1188" s="3">
        <v>18.72</v>
      </c>
      <c r="Q1188" s="3">
        <v>2</v>
      </c>
      <c r="R1188" s="3">
        <v>3.51</v>
      </c>
      <c r="S1188" s="11">
        <f t="shared" si="131"/>
        <v>280.79999999999995</v>
      </c>
      <c r="T1188" t="str">
        <f t="shared" si="132"/>
        <v>PROFIT</v>
      </c>
    </row>
    <row r="1189" spans="1:20" x14ac:dyDescent="0.25">
      <c r="A1189" s="1" t="s">
        <v>1468</v>
      </c>
      <c r="B1189" s="9" t="str">
        <f t="shared" si="127"/>
        <v>08/28/2014</v>
      </c>
      <c r="C1189" s="9" t="s">
        <v>4532</v>
      </c>
      <c r="D1189" s="10" t="str">
        <f t="shared" si="128"/>
        <v>2014</v>
      </c>
      <c r="E1189" s="10" t="str">
        <f t="shared" si="133"/>
        <v>August</v>
      </c>
      <c r="F1189" s="2">
        <v>41879</v>
      </c>
      <c r="G1189" s="2">
        <v>41881</v>
      </c>
      <c r="H1189" s="9" t="str">
        <f t="shared" si="129"/>
        <v>On Date</v>
      </c>
      <c r="I1189" s="1" t="s">
        <v>3684</v>
      </c>
      <c r="J1189" s="1" t="s">
        <v>3133</v>
      </c>
      <c r="K1189" s="1" t="s">
        <v>3161</v>
      </c>
      <c r="L1189" s="1" t="s">
        <v>3135</v>
      </c>
      <c r="M1189" s="1" t="s">
        <v>12</v>
      </c>
      <c r="N1189" s="1" t="s">
        <v>714</v>
      </c>
      <c r="O1189" s="3">
        <f t="shared" si="130"/>
        <v>49.615000000000002</v>
      </c>
      <c r="P1189" s="3">
        <v>198.46</v>
      </c>
      <c r="Q1189" s="3">
        <v>2</v>
      </c>
      <c r="R1189" s="3">
        <v>99.23</v>
      </c>
      <c r="S1189" s="11">
        <f t="shared" si="131"/>
        <v>7938.4000000000005</v>
      </c>
      <c r="T1189" t="str">
        <f t="shared" si="132"/>
        <v>PROFIT</v>
      </c>
    </row>
    <row r="1190" spans="1:20" x14ac:dyDescent="0.25">
      <c r="A1190" s="1" t="s">
        <v>1468</v>
      </c>
      <c r="B1190" s="9" t="str">
        <f t="shared" si="127"/>
        <v>08/28/2014</v>
      </c>
      <c r="C1190" s="9" t="s">
        <v>4532</v>
      </c>
      <c r="D1190" s="10" t="str">
        <f t="shared" si="128"/>
        <v>2014</v>
      </c>
      <c r="E1190" s="10" t="str">
        <f t="shared" si="133"/>
        <v>August</v>
      </c>
      <c r="F1190" s="2">
        <v>41879</v>
      </c>
      <c r="G1190" s="2">
        <v>41881</v>
      </c>
      <c r="H1190" s="9" t="str">
        <f t="shared" si="129"/>
        <v>On Date</v>
      </c>
      <c r="I1190" s="1" t="s">
        <v>3684</v>
      </c>
      <c r="J1190" s="1" t="s">
        <v>3133</v>
      </c>
      <c r="K1190" s="1" t="s">
        <v>3161</v>
      </c>
      <c r="L1190" s="1" t="s">
        <v>3135</v>
      </c>
      <c r="M1190" s="1" t="s">
        <v>20</v>
      </c>
      <c r="N1190" s="1" t="s">
        <v>1333</v>
      </c>
      <c r="O1190" s="3">
        <f t="shared" si="130"/>
        <v>56.336000000000006</v>
      </c>
      <c r="P1190" s="3">
        <v>321.92</v>
      </c>
      <c r="Q1190" s="3">
        <v>4</v>
      </c>
      <c r="R1190" s="3">
        <v>96.575999999999993</v>
      </c>
      <c r="S1190" s="11">
        <f t="shared" si="131"/>
        <v>7726.08</v>
      </c>
      <c r="T1190" t="str">
        <f t="shared" si="132"/>
        <v>PROFIT</v>
      </c>
    </row>
    <row r="1191" spans="1:20" x14ac:dyDescent="0.25">
      <c r="A1191" s="1" t="s">
        <v>1468</v>
      </c>
      <c r="B1191" s="9" t="str">
        <f t="shared" si="127"/>
        <v>08/28/2014</v>
      </c>
      <c r="C1191" s="9" t="s">
        <v>4532</v>
      </c>
      <c r="D1191" s="10" t="str">
        <f t="shared" si="128"/>
        <v>2014</v>
      </c>
      <c r="E1191" s="10" t="str">
        <f t="shared" si="133"/>
        <v>August</v>
      </c>
      <c r="F1191" s="2">
        <v>41879</v>
      </c>
      <c r="G1191" s="2">
        <v>41881</v>
      </c>
      <c r="H1191" s="9" t="str">
        <f t="shared" si="129"/>
        <v>On Date</v>
      </c>
      <c r="I1191" s="1" t="s">
        <v>3684</v>
      </c>
      <c r="J1191" s="1" t="s">
        <v>3133</v>
      </c>
      <c r="K1191" s="1" t="s">
        <v>3161</v>
      </c>
      <c r="L1191" s="1" t="s">
        <v>3135</v>
      </c>
      <c r="M1191" s="1" t="s">
        <v>165</v>
      </c>
      <c r="N1191" s="1" t="s">
        <v>1454</v>
      </c>
      <c r="O1191" s="3">
        <f t="shared" si="130"/>
        <v>274.995</v>
      </c>
      <c r="P1191" s="3">
        <v>879.98400000000004</v>
      </c>
      <c r="Q1191" s="3">
        <v>2</v>
      </c>
      <c r="R1191" s="3">
        <v>329.99400000000003</v>
      </c>
      <c r="S1191" s="11">
        <f t="shared" si="131"/>
        <v>26399.520000000004</v>
      </c>
      <c r="T1191" t="str">
        <f t="shared" si="132"/>
        <v>PROFIT</v>
      </c>
    </row>
    <row r="1192" spans="1:20" x14ac:dyDescent="0.25">
      <c r="A1192" s="1" t="s">
        <v>1468</v>
      </c>
      <c r="B1192" s="9" t="str">
        <f t="shared" si="127"/>
        <v>08/28/2014</v>
      </c>
      <c r="C1192" s="9" t="s">
        <v>4532</v>
      </c>
      <c r="D1192" s="10" t="str">
        <f t="shared" si="128"/>
        <v>2014</v>
      </c>
      <c r="E1192" s="10" t="str">
        <f t="shared" si="133"/>
        <v>August</v>
      </c>
      <c r="F1192" s="2">
        <v>41879</v>
      </c>
      <c r="G1192" s="2">
        <v>41881</v>
      </c>
      <c r="H1192" s="9" t="str">
        <f t="shared" si="129"/>
        <v>On Date</v>
      </c>
      <c r="I1192" s="1" t="s">
        <v>3684</v>
      </c>
      <c r="J1192" s="1" t="s">
        <v>3133</v>
      </c>
      <c r="K1192" s="1" t="s">
        <v>3161</v>
      </c>
      <c r="L1192" s="1" t="s">
        <v>3135</v>
      </c>
      <c r="M1192" s="1" t="s">
        <v>82</v>
      </c>
      <c r="N1192" s="1" t="s">
        <v>396</v>
      </c>
      <c r="O1192" s="3">
        <f t="shared" si="130"/>
        <v>4.0327999999999999</v>
      </c>
      <c r="P1192" s="3">
        <v>28.4</v>
      </c>
      <c r="Q1192" s="3">
        <v>5</v>
      </c>
      <c r="R1192" s="3">
        <v>8.2360000000000007</v>
      </c>
      <c r="S1192" s="11">
        <f t="shared" si="131"/>
        <v>658.88000000000011</v>
      </c>
      <c r="T1192" t="str">
        <f t="shared" si="132"/>
        <v>PROFIT</v>
      </c>
    </row>
    <row r="1193" spans="1:20" x14ac:dyDescent="0.25">
      <c r="A1193" s="1" t="s">
        <v>1468</v>
      </c>
      <c r="B1193" s="9" t="str">
        <f t="shared" si="127"/>
        <v>08/28/2014</v>
      </c>
      <c r="C1193" s="9" t="s">
        <v>4532</v>
      </c>
      <c r="D1193" s="10" t="str">
        <f t="shared" si="128"/>
        <v>2014</v>
      </c>
      <c r="E1193" s="10" t="str">
        <f t="shared" si="133"/>
        <v>August</v>
      </c>
      <c r="F1193" s="2">
        <v>41879</v>
      </c>
      <c r="G1193" s="2">
        <v>41881</v>
      </c>
      <c r="H1193" s="9" t="str">
        <f t="shared" si="129"/>
        <v>On Date</v>
      </c>
      <c r="I1193" s="1" t="s">
        <v>3684</v>
      </c>
      <c r="J1193" s="1" t="s">
        <v>3133</v>
      </c>
      <c r="K1193" s="1" t="s">
        <v>3161</v>
      </c>
      <c r="L1193" s="1" t="s">
        <v>3135</v>
      </c>
      <c r="M1193" s="1" t="s">
        <v>72</v>
      </c>
      <c r="N1193" s="1" t="s">
        <v>206</v>
      </c>
      <c r="O1193" s="3">
        <f t="shared" si="130"/>
        <v>69.084000000000003</v>
      </c>
      <c r="P1193" s="3">
        <v>230.28</v>
      </c>
      <c r="Q1193" s="3">
        <v>3</v>
      </c>
      <c r="R1193" s="3">
        <v>23.027999999999999</v>
      </c>
      <c r="S1193" s="11">
        <f t="shared" si="131"/>
        <v>1842.2399999999998</v>
      </c>
      <c r="T1193" t="str">
        <f t="shared" si="132"/>
        <v>PROFIT</v>
      </c>
    </row>
    <row r="1194" spans="1:20" x14ac:dyDescent="0.25">
      <c r="A1194" s="1" t="s">
        <v>1468</v>
      </c>
      <c r="B1194" s="9" t="str">
        <f t="shared" si="127"/>
        <v>08/28/2014</v>
      </c>
      <c r="C1194" s="9" t="s">
        <v>4532</v>
      </c>
      <c r="D1194" s="10" t="str">
        <f t="shared" si="128"/>
        <v>2014</v>
      </c>
      <c r="E1194" s="10" t="str">
        <f t="shared" si="133"/>
        <v>August</v>
      </c>
      <c r="F1194" s="2">
        <v>41879</v>
      </c>
      <c r="G1194" s="2">
        <v>41881</v>
      </c>
      <c r="H1194" s="9" t="str">
        <f t="shared" si="129"/>
        <v>On Date</v>
      </c>
      <c r="I1194" s="1" t="s">
        <v>3684</v>
      </c>
      <c r="J1194" s="1" t="s">
        <v>3133</v>
      </c>
      <c r="K1194" s="1" t="s">
        <v>3161</v>
      </c>
      <c r="L1194" s="1" t="s">
        <v>3135</v>
      </c>
      <c r="M1194" s="1" t="s">
        <v>45</v>
      </c>
      <c r="N1194" s="1" t="s">
        <v>1295</v>
      </c>
      <c r="O1194" s="3">
        <f t="shared" si="130"/>
        <v>19.767599999999998</v>
      </c>
      <c r="P1194" s="3">
        <v>116.28</v>
      </c>
      <c r="Q1194" s="3">
        <v>3</v>
      </c>
      <c r="R1194" s="3">
        <v>56.977200000000003</v>
      </c>
      <c r="S1194" s="11">
        <f t="shared" si="131"/>
        <v>4558.1760000000004</v>
      </c>
      <c r="T1194" t="str">
        <f t="shared" si="132"/>
        <v>PROFIT</v>
      </c>
    </row>
    <row r="1195" spans="1:20" x14ac:dyDescent="0.25">
      <c r="A1195" s="1" t="s">
        <v>1468</v>
      </c>
      <c r="B1195" s="9" t="str">
        <f t="shared" si="127"/>
        <v>08/28/2014</v>
      </c>
      <c r="C1195" s="9" t="s">
        <v>4532</v>
      </c>
      <c r="D1195" s="10" t="str">
        <f t="shared" si="128"/>
        <v>2014</v>
      </c>
      <c r="E1195" s="10" t="str">
        <f t="shared" si="133"/>
        <v>August</v>
      </c>
      <c r="F1195" s="2">
        <v>41879</v>
      </c>
      <c r="G1195" s="2">
        <v>41881</v>
      </c>
      <c r="H1195" s="9" t="str">
        <f t="shared" si="129"/>
        <v>On Date</v>
      </c>
      <c r="I1195" s="1" t="s">
        <v>3684</v>
      </c>
      <c r="J1195" s="1" t="s">
        <v>3133</v>
      </c>
      <c r="K1195" s="1" t="s">
        <v>3161</v>
      </c>
      <c r="L1195" s="1" t="s">
        <v>3135</v>
      </c>
      <c r="M1195" s="1" t="s">
        <v>18</v>
      </c>
      <c r="N1195" s="1" t="s">
        <v>1469</v>
      </c>
      <c r="O1195" s="3">
        <f t="shared" si="130"/>
        <v>273.50959999999998</v>
      </c>
      <c r="P1195" s="3">
        <v>841.56799999999998</v>
      </c>
      <c r="Q1195" s="3">
        <v>2</v>
      </c>
      <c r="R1195" s="3">
        <v>294.54880000000003</v>
      </c>
      <c r="S1195" s="11">
        <f t="shared" si="131"/>
        <v>23563.904000000002</v>
      </c>
      <c r="T1195" t="str">
        <f t="shared" si="132"/>
        <v>PROFIT</v>
      </c>
    </row>
    <row r="1196" spans="1:20" x14ac:dyDescent="0.25">
      <c r="A1196" s="1" t="s">
        <v>1468</v>
      </c>
      <c r="B1196" s="9" t="str">
        <f t="shared" si="127"/>
        <v>08/28/2014</v>
      </c>
      <c r="C1196" s="9" t="s">
        <v>4532</v>
      </c>
      <c r="D1196" s="10" t="str">
        <f t="shared" si="128"/>
        <v>2014</v>
      </c>
      <c r="E1196" s="10" t="str">
        <f t="shared" si="133"/>
        <v>August</v>
      </c>
      <c r="F1196" s="2">
        <v>41879</v>
      </c>
      <c r="G1196" s="2">
        <v>41881</v>
      </c>
      <c r="H1196" s="9" t="str">
        <f t="shared" si="129"/>
        <v>On Date</v>
      </c>
      <c r="I1196" s="1" t="s">
        <v>3684</v>
      </c>
      <c r="J1196" s="1" t="s">
        <v>3133</v>
      </c>
      <c r="K1196" s="1" t="s">
        <v>3161</v>
      </c>
      <c r="L1196" s="1" t="s">
        <v>3135</v>
      </c>
      <c r="M1196" s="1" t="s">
        <v>28</v>
      </c>
      <c r="N1196" s="1" t="s">
        <v>1470</v>
      </c>
      <c r="O1196" s="3">
        <f t="shared" si="130"/>
        <v>67.430999999999983</v>
      </c>
      <c r="P1196" s="3">
        <v>354.9</v>
      </c>
      <c r="Q1196" s="3">
        <v>5</v>
      </c>
      <c r="R1196" s="3">
        <v>17.745000000000001</v>
      </c>
      <c r="S1196" s="11">
        <f t="shared" si="131"/>
        <v>1419.6000000000001</v>
      </c>
      <c r="T1196" t="str">
        <f t="shared" si="132"/>
        <v>PROFIT</v>
      </c>
    </row>
    <row r="1197" spans="1:20" x14ac:dyDescent="0.25">
      <c r="A1197" s="1" t="s">
        <v>1471</v>
      </c>
      <c r="B1197" s="9" t="str">
        <f t="shared" si="127"/>
        <v>09/18/2012</v>
      </c>
      <c r="C1197" s="9" t="s">
        <v>4720</v>
      </c>
      <c r="D1197" s="10" t="str">
        <f t="shared" si="128"/>
        <v>2012</v>
      </c>
      <c r="E1197" s="10" t="str">
        <f t="shared" si="133"/>
        <v>September</v>
      </c>
      <c r="F1197" s="2">
        <v>41170</v>
      </c>
      <c r="G1197" s="2">
        <v>41175</v>
      </c>
      <c r="H1197" s="9" t="str">
        <f t="shared" si="129"/>
        <v>On Date</v>
      </c>
      <c r="I1197" s="1" t="s">
        <v>3469</v>
      </c>
      <c r="J1197" s="1" t="s">
        <v>3133</v>
      </c>
      <c r="K1197" s="1" t="s">
        <v>3134</v>
      </c>
      <c r="L1197" s="1" t="s">
        <v>3135</v>
      </c>
      <c r="M1197" s="1" t="s">
        <v>14</v>
      </c>
      <c r="N1197" s="1" t="s">
        <v>1472</v>
      </c>
      <c r="O1197" s="3">
        <f t="shared" si="130"/>
        <v>3.0951999999999997</v>
      </c>
      <c r="P1197" s="3">
        <v>11.68</v>
      </c>
      <c r="Q1197" s="3">
        <v>2</v>
      </c>
      <c r="R1197" s="3">
        <v>5.4896000000000003</v>
      </c>
      <c r="S1197" s="11">
        <f t="shared" si="131"/>
        <v>439.16800000000001</v>
      </c>
      <c r="T1197" t="str">
        <f t="shared" si="132"/>
        <v>PROFIT</v>
      </c>
    </row>
    <row r="1198" spans="1:20" x14ac:dyDescent="0.25">
      <c r="A1198" s="1" t="s">
        <v>1471</v>
      </c>
      <c r="B1198" s="9" t="str">
        <f t="shared" si="127"/>
        <v>09/18/2012</v>
      </c>
      <c r="C1198" s="9" t="s">
        <v>4720</v>
      </c>
      <c r="D1198" s="10" t="str">
        <f t="shared" si="128"/>
        <v>2012</v>
      </c>
      <c r="E1198" s="10" t="str">
        <f t="shared" si="133"/>
        <v>September</v>
      </c>
      <c r="F1198" s="2">
        <v>41170</v>
      </c>
      <c r="G1198" s="2">
        <v>41175</v>
      </c>
      <c r="H1198" s="9" t="str">
        <f t="shared" si="129"/>
        <v>On Date</v>
      </c>
      <c r="I1198" s="1" t="s">
        <v>3469</v>
      </c>
      <c r="J1198" s="1" t="s">
        <v>3133</v>
      </c>
      <c r="K1198" s="1" t="s">
        <v>3134</v>
      </c>
      <c r="L1198" s="1" t="s">
        <v>3135</v>
      </c>
      <c r="M1198" s="1" t="s">
        <v>82</v>
      </c>
      <c r="N1198" s="1" t="s">
        <v>1440</v>
      </c>
      <c r="O1198" s="3">
        <f t="shared" si="130"/>
        <v>5.9149999999999991</v>
      </c>
      <c r="P1198" s="3">
        <v>16.899999999999999</v>
      </c>
      <c r="Q1198" s="3">
        <v>2</v>
      </c>
      <c r="R1198" s="3">
        <v>5.07</v>
      </c>
      <c r="S1198" s="11">
        <f t="shared" si="131"/>
        <v>405.6</v>
      </c>
      <c r="T1198" t="str">
        <f t="shared" si="132"/>
        <v>PROFIT</v>
      </c>
    </row>
    <row r="1199" spans="1:20" x14ac:dyDescent="0.25">
      <c r="A1199" s="1" t="s">
        <v>1471</v>
      </c>
      <c r="B1199" s="9" t="str">
        <f t="shared" si="127"/>
        <v>09/18/2012</v>
      </c>
      <c r="C1199" s="9" t="s">
        <v>4720</v>
      </c>
      <c r="D1199" s="10" t="str">
        <f t="shared" si="128"/>
        <v>2012</v>
      </c>
      <c r="E1199" s="10" t="str">
        <f t="shared" si="133"/>
        <v>September</v>
      </c>
      <c r="F1199" s="2">
        <v>41170</v>
      </c>
      <c r="G1199" s="2">
        <v>41175</v>
      </c>
      <c r="H1199" s="9" t="str">
        <f t="shared" si="129"/>
        <v>On Date</v>
      </c>
      <c r="I1199" s="1" t="s">
        <v>3469</v>
      </c>
      <c r="J1199" s="1" t="s">
        <v>3133</v>
      </c>
      <c r="K1199" s="1" t="s">
        <v>3134</v>
      </c>
      <c r="L1199" s="1" t="s">
        <v>3135</v>
      </c>
      <c r="M1199" s="1" t="s">
        <v>12</v>
      </c>
      <c r="N1199" s="1" t="s">
        <v>1473</v>
      </c>
      <c r="O1199" s="3">
        <f t="shared" si="130"/>
        <v>7.0759999999999996</v>
      </c>
      <c r="P1199" s="3">
        <v>24.4</v>
      </c>
      <c r="Q1199" s="3">
        <v>2</v>
      </c>
      <c r="R1199" s="3">
        <v>10.247999999999999</v>
      </c>
      <c r="S1199" s="11">
        <f t="shared" si="131"/>
        <v>819.83999999999992</v>
      </c>
      <c r="T1199" t="str">
        <f t="shared" si="132"/>
        <v>PROFIT</v>
      </c>
    </row>
    <row r="1200" spans="1:20" x14ac:dyDescent="0.25">
      <c r="A1200" s="1" t="s">
        <v>1474</v>
      </c>
      <c r="B1200" s="9" t="str">
        <f t="shared" si="127"/>
        <v>12/18/2013</v>
      </c>
      <c r="C1200" s="9" t="s">
        <v>4754</v>
      </c>
      <c r="D1200" s="10" t="str">
        <f t="shared" si="128"/>
        <v>2013</v>
      </c>
      <c r="E1200" s="10" t="str">
        <f t="shared" si="133"/>
        <v>December</v>
      </c>
      <c r="F1200" s="2">
        <v>41626</v>
      </c>
      <c r="G1200" s="2">
        <v>41630</v>
      </c>
      <c r="H1200" s="9" t="str">
        <f t="shared" si="129"/>
        <v>On Date</v>
      </c>
      <c r="I1200" s="1" t="s">
        <v>3727</v>
      </c>
      <c r="J1200" s="1" t="s">
        <v>3133</v>
      </c>
      <c r="K1200" s="1" t="s">
        <v>3140</v>
      </c>
      <c r="L1200" s="1" t="s">
        <v>3135</v>
      </c>
      <c r="M1200" s="1" t="s">
        <v>22</v>
      </c>
      <c r="N1200" s="1" t="s">
        <v>277</v>
      </c>
      <c r="O1200" s="3">
        <f t="shared" si="130"/>
        <v>388.18200000000002</v>
      </c>
      <c r="P1200" s="3">
        <v>2003.52</v>
      </c>
      <c r="Q1200" s="3">
        <v>6</v>
      </c>
      <c r="R1200" s="3">
        <v>-325.572</v>
      </c>
      <c r="S1200" s="11">
        <f t="shared" si="131"/>
        <v>-26045.760000000002</v>
      </c>
      <c r="T1200" t="str">
        <f t="shared" si="132"/>
        <v>LOSS</v>
      </c>
    </row>
    <row r="1201" spans="1:20" x14ac:dyDescent="0.25">
      <c r="A1201" s="1" t="s">
        <v>1475</v>
      </c>
      <c r="B1201" s="9" t="str">
        <f t="shared" si="127"/>
        <v>05/03/2012</v>
      </c>
      <c r="C1201" s="9" t="s">
        <v>4194</v>
      </c>
      <c r="D1201" s="10" t="str">
        <f t="shared" si="128"/>
        <v>2012</v>
      </c>
      <c r="E1201" s="10" t="str">
        <f t="shared" si="133"/>
        <v>May</v>
      </c>
      <c r="F1201" s="2">
        <v>41032</v>
      </c>
      <c r="G1201" s="2">
        <v>41037</v>
      </c>
      <c r="H1201" s="9" t="str">
        <f t="shared" si="129"/>
        <v>On Date</v>
      </c>
      <c r="I1201" s="1" t="s">
        <v>3728</v>
      </c>
      <c r="J1201" s="1" t="s">
        <v>3133</v>
      </c>
      <c r="K1201" s="1" t="s">
        <v>3260</v>
      </c>
      <c r="L1201" s="1" t="s">
        <v>3135</v>
      </c>
      <c r="M1201" s="1" t="s">
        <v>12</v>
      </c>
      <c r="N1201" s="1" t="s">
        <v>1476</v>
      </c>
      <c r="O1201" s="3">
        <f t="shared" si="130"/>
        <v>93.223200000000006</v>
      </c>
      <c r="P1201" s="3">
        <v>665.88</v>
      </c>
      <c r="Q1201" s="3">
        <v>6</v>
      </c>
      <c r="R1201" s="3">
        <v>106.5408</v>
      </c>
      <c r="S1201" s="11">
        <f t="shared" si="131"/>
        <v>8523.264000000001</v>
      </c>
      <c r="T1201" t="str">
        <f t="shared" si="132"/>
        <v>PROFIT</v>
      </c>
    </row>
    <row r="1202" spans="1:20" x14ac:dyDescent="0.25">
      <c r="A1202" s="1" t="s">
        <v>1477</v>
      </c>
      <c r="B1202" s="9" t="str">
        <f t="shared" si="127"/>
        <v>11/01/2013</v>
      </c>
      <c r="C1202" s="9" t="s">
        <v>4078</v>
      </c>
      <c r="D1202" s="10" t="str">
        <f t="shared" si="128"/>
        <v>2013</v>
      </c>
      <c r="E1202" s="10" t="str">
        <f t="shared" si="133"/>
        <v>November</v>
      </c>
      <c r="F1202" s="2">
        <v>41579</v>
      </c>
      <c r="G1202" s="2">
        <v>41583</v>
      </c>
      <c r="H1202" s="9" t="str">
        <f t="shared" si="129"/>
        <v>On Date</v>
      </c>
      <c r="I1202" s="1" t="s">
        <v>3729</v>
      </c>
      <c r="J1202" s="1" t="s">
        <v>3133</v>
      </c>
      <c r="K1202" s="1" t="s">
        <v>3134</v>
      </c>
      <c r="L1202" s="1" t="s">
        <v>3135</v>
      </c>
      <c r="M1202" s="1" t="s">
        <v>28</v>
      </c>
      <c r="N1202" s="1" t="s">
        <v>1203</v>
      </c>
      <c r="O1202" s="3">
        <f t="shared" si="130"/>
        <v>114.7444</v>
      </c>
      <c r="P1202" s="3">
        <v>1085.42</v>
      </c>
      <c r="Q1202" s="3">
        <v>7</v>
      </c>
      <c r="R1202" s="3">
        <v>282.20920000000001</v>
      </c>
      <c r="S1202" s="11">
        <f t="shared" si="131"/>
        <v>22576.736000000001</v>
      </c>
      <c r="T1202" t="str">
        <f t="shared" si="132"/>
        <v>PROFIT</v>
      </c>
    </row>
    <row r="1203" spans="1:20" x14ac:dyDescent="0.25">
      <c r="A1203" s="1" t="s">
        <v>1478</v>
      </c>
      <c r="B1203" s="9" t="str">
        <f t="shared" si="127"/>
        <v>07/05/2011</v>
      </c>
      <c r="C1203" s="9" t="s">
        <v>4755</v>
      </c>
      <c r="D1203" s="10" t="str">
        <f t="shared" si="128"/>
        <v>2011</v>
      </c>
      <c r="E1203" s="10" t="str">
        <f t="shared" si="133"/>
        <v>July</v>
      </c>
      <c r="F1203" s="2">
        <v>40729</v>
      </c>
      <c r="G1203" s="2">
        <v>40735</v>
      </c>
      <c r="H1203" s="9" t="str">
        <f t="shared" si="129"/>
        <v>Delay</v>
      </c>
      <c r="I1203" s="1" t="s">
        <v>3711</v>
      </c>
      <c r="J1203" s="1" t="s">
        <v>3133</v>
      </c>
      <c r="K1203" s="1" t="s">
        <v>3134</v>
      </c>
      <c r="L1203" s="1" t="s">
        <v>3135</v>
      </c>
      <c r="M1203" s="1" t="s">
        <v>18</v>
      </c>
      <c r="N1203" s="1" t="s">
        <v>247</v>
      </c>
      <c r="O1203" s="3">
        <f t="shared" si="130"/>
        <v>18.850000000000001</v>
      </c>
      <c r="P1203" s="3">
        <v>180.96</v>
      </c>
      <c r="Q1203" s="3">
        <v>6</v>
      </c>
      <c r="R1203" s="3">
        <v>67.86</v>
      </c>
      <c r="S1203" s="11">
        <f t="shared" si="131"/>
        <v>5428.8</v>
      </c>
      <c r="T1203" t="str">
        <f t="shared" si="132"/>
        <v>PROFIT</v>
      </c>
    </row>
    <row r="1204" spans="1:20" x14ac:dyDescent="0.25">
      <c r="A1204" s="1" t="s">
        <v>1479</v>
      </c>
      <c r="B1204" s="9" t="str">
        <f t="shared" si="127"/>
        <v>01/28/2011</v>
      </c>
      <c r="C1204" s="9" t="s">
        <v>4169</v>
      </c>
      <c r="D1204" s="10" t="str">
        <f t="shared" si="128"/>
        <v>2011</v>
      </c>
      <c r="E1204" s="10" t="str">
        <f t="shared" si="133"/>
        <v>January</v>
      </c>
      <c r="F1204" s="2">
        <v>40571</v>
      </c>
      <c r="G1204" s="2">
        <v>40577</v>
      </c>
      <c r="H1204" s="9" t="str">
        <f t="shared" si="129"/>
        <v>Delay</v>
      </c>
      <c r="I1204" s="1" t="s">
        <v>3730</v>
      </c>
      <c r="J1204" s="1" t="s">
        <v>3133</v>
      </c>
      <c r="K1204" s="1" t="s">
        <v>3159</v>
      </c>
      <c r="L1204" s="1" t="s">
        <v>3135</v>
      </c>
      <c r="M1204" s="1" t="s">
        <v>28</v>
      </c>
      <c r="N1204" s="1" t="s">
        <v>1277</v>
      </c>
      <c r="O1204" s="3">
        <f t="shared" si="130"/>
        <v>42.922499999999999</v>
      </c>
      <c r="P1204" s="3">
        <v>57.23</v>
      </c>
      <c r="Q1204" s="3">
        <v>1</v>
      </c>
      <c r="R1204" s="3">
        <v>14.307499999999999</v>
      </c>
      <c r="S1204" s="11">
        <f t="shared" si="131"/>
        <v>1144.5999999999999</v>
      </c>
      <c r="T1204" t="str">
        <f t="shared" si="132"/>
        <v>PROFIT</v>
      </c>
    </row>
    <row r="1205" spans="1:20" x14ac:dyDescent="0.25">
      <c r="A1205" s="1" t="s">
        <v>1479</v>
      </c>
      <c r="B1205" s="9" t="str">
        <f t="shared" si="127"/>
        <v>01/28/2011</v>
      </c>
      <c r="C1205" s="9" t="s">
        <v>4169</v>
      </c>
      <c r="D1205" s="10" t="str">
        <f t="shared" si="128"/>
        <v>2011</v>
      </c>
      <c r="E1205" s="10" t="str">
        <f t="shared" si="133"/>
        <v>January</v>
      </c>
      <c r="F1205" s="2">
        <v>40571</v>
      </c>
      <c r="G1205" s="2">
        <v>40577</v>
      </c>
      <c r="H1205" s="9" t="str">
        <f t="shared" si="129"/>
        <v>Delay</v>
      </c>
      <c r="I1205" s="1" t="s">
        <v>3730</v>
      </c>
      <c r="J1205" s="1" t="s">
        <v>3133</v>
      </c>
      <c r="K1205" s="1" t="s">
        <v>3159</v>
      </c>
      <c r="L1205" s="1" t="s">
        <v>3135</v>
      </c>
      <c r="M1205" s="1" t="s">
        <v>22</v>
      </c>
      <c r="N1205" s="1" t="s">
        <v>1480</v>
      </c>
      <c r="O1205" s="3">
        <f t="shared" si="130"/>
        <v>116.55</v>
      </c>
      <c r="P1205" s="3">
        <v>333</v>
      </c>
      <c r="Q1205" s="3">
        <v>3</v>
      </c>
      <c r="R1205" s="3">
        <v>-16.649999999999999</v>
      </c>
      <c r="S1205" s="11">
        <f t="shared" si="131"/>
        <v>-1332</v>
      </c>
      <c r="T1205" t="str">
        <f t="shared" si="132"/>
        <v>LOSS</v>
      </c>
    </row>
    <row r="1206" spans="1:20" x14ac:dyDescent="0.25">
      <c r="A1206" s="1" t="s">
        <v>1479</v>
      </c>
      <c r="B1206" s="9" t="str">
        <f t="shared" si="127"/>
        <v>01/28/2011</v>
      </c>
      <c r="C1206" s="9" t="s">
        <v>4169</v>
      </c>
      <c r="D1206" s="10" t="str">
        <f t="shared" si="128"/>
        <v>2011</v>
      </c>
      <c r="E1206" s="10" t="str">
        <f t="shared" si="133"/>
        <v>January</v>
      </c>
      <c r="F1206" s="2">
        <v>40571</v>
      </c>
      <c r="G1206" s="2">
        <v>40577</v>
      </c>
      <c r="H1206" s="9" t="str">
        <f t="shared" si="129"/>
        <v>Delay</v>
      </c>
      <c r="I1206" s="1" t="s">
        <v>3730</v>
      </c>
      <c r="J1206" s="1" t="s">
        <v>3133</v>
      </c>
      <c r="K1206" s="1" t="s">
        <v>3159</v>
      </c>
      <c r="L1206" s="1" t="s">
        <v>3135</v>
      </c>
      <c r="M1206" s="1" t="s">
        <v>14</v>
      </c>
      <c r="N1206" s="1" t="s">
        <v>1481</v>
      </c>
      <c r="O1206" s="3">
        <f t="shared" si="130"/>
        <v>6.1036999999999999</v>
      </c>
      <c r="P1206" s="3">
        <v>36.44</v>
      </c>
      <c r="Q1206" s="3">
        <v>4</v>
      </c>
      <c r="R1206" s="3">
        <v>12.0252</v>
      </c>
      <c r="S1206" s="11">
        <f t="shared" si="131"/>
        <v>962.01599999999996</v>
      </c>
      <c r="T1206" t="str">
        <f t="shared" si="132"/>
        <v>PROFIT</v>
      </c>
    </row>
    <row r="1207" spans="1:20" x14ac:dyDescent="0.25">
      <c r="A1207" s="1" t="s">
        <v>1482</v>
      </c>
      <c r="B1207" s="9" t="str">
        <f t="shared" si="127"/>
        <v>04/08/2011</v>
      </c>
      <c r="C1207" s="9" t="s">
        <v>4514</v>
      </c>
      <c r="D1207" s="10" t="str">
        <f t="shared" si="128"/>
        <v>2011</v>
      </c>
      <c r="E1207" s="10" t="str">
        <f t="shared" si="133"/>
        <v>April</v>
      </c>
      <c r="F1207" s="2">
        <v>40641</v>
      </c>
      <c r="G1207" s="2">
        <v>40648</v>
      </c>
      <c r="H1207" s="9" t="str">
        <f t="shared" si="129"/>
        <v>Delay</v>
      </c>
      <c r="I1207" s="1" t="s">
        <v>3641</v>
      </c>
      <c r="J1207" s="1" t="s">
        <v>3133</v>
      </c>
      <c r="K1207" s="1" t="s">
        <v>3208</v>
      </c>
      <c r="L1207" s="1" t="s">
        <v>3143</v>
      </c>
      <c r="M1207" s="1" t="s">
        <v>79</v>
      </c>
      <c r="N1207" s="1" t="s">
        <v>733</v>
      </c>
      <c r="O1207" s="3">
        <f t="shared" si="130"/>
        <v>0.76959999999999995</v>
      </c>
      <c r="P1207" s="3">
        <v>2.3679999999999999</v>
      </c>
      <c r="Q1207" s="3">
        <v>2</v>
      </c>
      <c r="R1207" s="3">
        <v>0.82879999999999998</v>
      </c>
      <c r="S1207" s="11">
        <f t="shared" si="131"/>
        <v>66.304000000000002</v>
      </c>
      <c r="T1207" t="str">
        <f t="shared" si="132"/>
        <v>PROFIT</v>
      </c>
    </row>
    <row r="1208" spans="1:20" x14ac:dyDescent="0.25">
      <c r="A1208" s="1" t="s">
        <v>1482</v>
      </c>
      <c r="B1208" s="9" t="str">
        <f t="shared" si="127"/>
        <v>04/08/2011</v>
      </c>
      <c r="C1208" s="9" t="s">
        <v>4514</v>
      </c>
      <c r="D1208" s="10" t="str">
        <f t="shared" si="128"/>
        <v>2011</v>
      </c>
      <c r="E1208" s="10" t="str">
        <f t="shared" si="133"/>
        <v>April</v>
      </c>
      <c r="F1208" s="2">
        <v>40641</v>
      </c>
      <c r="G1208" s="2">
        <v>40648</v>
      </c>
      <c r="H1208" s="9" t="str">
        <f t="shared" si="129"/>
        <v>Delay</v>
      </c>
      <c r="I1208" s="1" t="s">
        <v>3641</v>
      </c>
      <c r="J1208" s="1" t="s">
        <v>3133</v>
      </c>
      <c r="K1208" s="1" t="s">
        <v>3208</v>
      </c>
      <c r="L1208" s="1" t="s">
        <v>3143</v>
      </c>
      <c r="M1208" s="1" t="s">
        <v>45</v>
      </c>
      <c r="N1208" s="1" t="s">
        <v>1483</v>
      </c>
      <c r="O1208" s="3">
        <f t="shared" si="130"/>
        <v>4.0391999999999992</v>
      </c>
      <c r="P1208" s="3">
        <v>19.007999999999999</v>
      </c>
      <c r="Q1208" s="3">
        <v>3</v>
      </c>
      <c r="R1208" s="3">
        <v>6.8903999999999996</v>
      </c>
      <c r="S1208" s="11">
        <f t="shared" si="131"/>
        <v>551.23199999999997</v>
      </c>
      <c r="T1208" t="str">
        <f t="shared" si="132"/>
        <v>PROFIT</v>
      </c>
    </row>
    <row r="1209" spans="1:20" x14ac:dyDescent="0.25">
      <c r="A1209" s="1" t="s">
        <v>1484</v>
      </c>
      <c r="B1209" s="9" t="str">
        <f t="shared" si="127"/>
        <v>07/26/2011</v>
      </c>
      <c r="C1209" s="9" t="s">
        <v>4756</v>
      </c>
      <c r="D1209" s="10" t="str">
        <f t="shared" si="128"/>
        <v>2011</v>
      </c>
      <c r="E1209" s="10" t="str">
        <f t="shared" si="133"/>
        <v>July</v>
      </c>
      <c r="F1209" s="2">
        <v>40750</v>
      </c>
      <c r="G1209" s="2">
        <v>40757</v>
      </c>
      <c r="H1209" s="9" t="str">
        <f t="shared" si="129"/>
        <v>Delay</v>
      </c>
      <c r="I1209" s="1" t="s">
        <v>3322</v>
      </c>
      <c r="J1209" s="1" t="s">
        <v>3133</v>
      </c>
      <c r="K1209" s="1" t="s">
        <v>3211</v>
      </c>
      <c r="L1209" s="1" t="s">
        <v>3170</v>
      </c>
      <c r="M1209" s="1" t="s">
        <v>16</v>
      </c>
      <c r="N1209" s="1" t="s">
        <v>1485</v>
      </c>
      <c r="O1209" s="3">
        <f t="shared" si="130"/>
        <v>398.99299999999999</v>
      </c>
      <c r="P1209" s="3">
        <v>911.98400000000004</v>
      </c>
      <c r="Q1209" s="3">
        <v>2</v>
      </c>
      <c r="R1209" s="3">
        <v>113.998</v>
      </c>
      <c r="S1209" s="11">
        <f t="shared" si="131"/>
        <v>9119.84</v>
      </c>
      <c r="T1209" t="str">
        <f t="shared" si="132"/>
        <v>PROFIT</v>
      </c>
    </row>
    <row r="1210" spans="1:20" x14ac:dyDescent="0.25">
      <c r="A1210" s="1" t="s">
        <v>1484</v>
      </c>
      <c r="B1210" s="9" t="str">
        <f t="shared" si="127"/>
        <v>07/26/2011</v>
      </c>
      <c r="C1210" s="9" t="s">
        <v>4756</v>
      </c>
      <c r="D1210" s="10" t="str">
        <f t="shared" si="128"/>
        <v>2011</v>
      </c>
      <c r="E1210" s="10" t="str">
        <f t="shared" si="133"/>
        <v>July</v>
      </c>
      <c r="F1210" s="2">
        <v>40750</v>
      </c>
      <c r="G1210" s="2">
        <v>40757</v>
      </c>
      <c r="H1210" s="9" t="str">
        <f t="shared" si="129"/>
        <v>Delay</v>
      </c>
      <c r="I1210" s="1" t="s">
        <v>3322</v>
      </c>
      <c r="J1210" s="1" t="s">
        <v>3133</v>
      </c>
      <c r="K1210" s="1" t="s">
        <v>3211</v>
      </c>
      <c r="L1210" s="1" t="s">
        <v>3170</v>
      </c>
      <c r="M1210" s="1" t="s">
        <v>72</v>
      </c>
      <c r="N1210" s="1" t="s">
        <v>592</v>
      </c>
      <c r="O1210" s="3">
        <f t="shared" si="130"/>
        <v>261.31139999999999</v>
      </c>
      <c r="P1210" s="3">
        <v>674.35199999999998</v>
      </c>
      <c r="Q1210" s="3">
        <v>3</v>
      </c>
      <c r="R1210" s="3">
        <v>-109.5822</v>
      </c>
      <c r="S1210" s="11">
        <f t="shared" si="131"/>
        <v>-8766.5760000000009</v>
      </c>
      <c r="T1210" t="str">
        <f t="shared" si="132"/>
        <v>LOSS</v>
      </c>
    </row>
    <row r="1211" spans="1:20" x14ac:dyDescent="0.25">
      <c r="A1211" s="1" t="s">
        <v>1484</v>
      </c>
      <c r="B1211" s="9" t="str">
        <f t="shared" si="127"/>
        <v>07/26/2011</v>
      </c>
      <c r="C1211" s="9" t="s">
        <v>4756</v>
      </c>
      <c r="D1211" s="10" t="str">
        <f t="shared" si="128"/>
        <v>2011</v>
      </c>
      <c r="E1211" s="10" t="str">
        <f t="shared" si="133"/>
        <v>July</v>
      </c>
      <c r="F1211" s="2">
        <v>40750</v>
      </c>
      <c r="G1211" s="2">
        <v>40757</v>
      </c>
      <c r="H1211" s="9" t="str">
        <f t="shared" si="129"/>
        <v>Delay</v>
      </c>
      <c r="I1211" s="1" t="s">
        <v>3322</v>
      </c>
      <c r="J1211" s="1" t="s">
        <v>3133</v>
      </c>
      <c r="K1211" s="1" t="s">
        <v>3211</v>
      </c>
      <c r="L1211" s="1" t="s">
        <v>3170</v>
      </c>
      <c r="M1211" s="1" t="s">
        <v>12</v>
      </c>
      <c r="N1211" s="1" t="s">
        <v>1486</v>
      </c>
      <c r="O1211" s="3">
        <f t="shared" si="130"/>
        <v>10.869699999999998</v>
      </c>
      <c r="P1211" s="3">
        <v>134.01</v>
      </c>
      <c r="Q1211" s="3">
        <v>9</v>
      </c>
      <c r="R1211" s="3">
        <v>36.182699999999997</v>
      </c>
      <c r="S1211" s="11">
        <f t="shared" si="131"/>
        <v>2894.616</v>
      </c>
      <c r="T1211" t="str">
        <f t="shared" si="132"/>
        <v>PROFIT</v>
      </c>
    </row>
    <row r="1212" spans="1:20" x14ac:dyDescent="0.25">
      <c r="A1212" s="1" t="s">
        <v>1484</v>
      </c>
      <c r="B1212" s="9" t="str">
        <f t="shared" si="127"/>
        <v>07/26/2011</v>
      </c>
      <c r="C1212" s="9" t="s">
        <v>4756</v>
      </c>
      <c r="D1212" s="10" t="str">
        <f t="shared" si="128"/>
        <v>2011</v>
      </c>
      <c r="E1212" s="10" t="str">
        <f t="shared" si="133"/>
        <v>July</v>
      </c>
      <c r="F1212" s="2">
        <v>40750</v>
      </c>
      <c r="G1212" s="2">
        <v>40757</v>
      </c>
      <c r="H1212" s="9" t="str">
        <f t="shared" si="129"/>
        <v>Delay</v>
      </c>
      <c r="I1212" s="1" t="s">
        <v>3322</v>
      </c>
      <c r="J1212" s="1" t="s">
        <v>3133</v>
      </c>
      <c r="K1212" s="1" t="s">
        <v>3211</v>
      </c>
      <c r="L1212" s="1" t="s">
        <v>3170</v>
      </c>
      <c r="M1212" s="1" t="s">
        <v>38</v>
      </c>
      <c r="N1212" s="1" t="s">
        <v>1487</v>
      </c>
      <c r="O1212" s="3">
        <f t="shared" si="130"/>
        <v>33.624099999999999</v>
      </c>
      <c r="P1212" s="3">
        <v>170.97</v>
      </c>
      <c r="Q1212" s="3">
        <v>3</v>
      </c>
      <c r="R1212" s="3">
        <v>70.097700000000003</v>
      </c>
      <c r="S1212" s="11">
        <f t="shared" si="131"/>
        <v>5607.8160000000007</v>
      </c>
      <c r="T1212" t="str">
        <f t="shared" si="132"/>
        <v>PROFIT</v>
      </c>
    </row>
    <row r="1213" spans="1:20" x14ac:dyDescent="0.25">
      <c r="A1213" s="1" t="s">
        <v>1488</v>
      </c>
      <c r="B1213" s="9" t="str">
        <f t="shared" si="127"/>
        <v>10/28/2011</v>
      </c>
      <c r="C1213" s="9" t="s">
        <v>4199</v>
      </c>
      <c r="D1213" s="10" t="str">
        <f t="shared" si="128"/>
        <v>2011</v>
      </c>
      <c r="E1213" s="10" t="str">
        <f t="shared" si="133"/>
        <v>October</v>
      </c>
      <c r="F1213" s="2">
        <v>40844</v>
      </c>
      <c r="G1213" s="2">
        <v>40847</v>
      </c>
      <c r="H1213" s="9" t="str">
        <f t="shared" si="129"/>
        <v>On Date</v>
      </c>
      <c r="I1213" s="1" t="s">
        <v>3731</v>
      </c>
      <c r="J1213" s="1" t="s">
        <v>3133</v>
      </c>
      <c r="K1213" s="1" t="s">
        <v>3134</v>
      </c>
      <c r="L1213" s="1" t="s">
        <v>3135</v>
      </c>
      <c r="M1213" s="1" t="s">
        <v>18</v>
      </c>
      <c r="N1213" s="1" t="s">
        <v>167</v>
      </c>
      <c r="O1213" s="3">
        <f t="shared" si="130"/>
        <v>2.4695</v>
      </c>
      <c r="P1213" s="3">
        <v>7.1840000000000002</v>
      </c>
      <c r="Q1213" s="3">
        <v>2</v>
      </c>
      <c r="R1213" s="3">
        <v>2.2450000000000001</v>
      </c>
      <c r="S1213" s="11">
        <f t="shared" si="131"/>
        <v>179.60000000000002</v>
      </c>
      <c r="T1213" t="str">
        <f t="shared" si="132"/>
        <v>PROFIT</v>
      </c>
    </row>
    <row r="1214" spans="1:20" x14ac:dyDescent="0.25">
      <c r="A1214" s="1" t="s">
        <v>1488</v>
      </c>
      <c r="B1214" s="9" t="str">
        <f t="shared" si="127"/>
        <v>10/28/2011</v>
      </c>
      <c r="C1214" s="9" t="s">
        <v>4199</v>
      </c>
      <c r="D1214" s="10" t="str">
        <f t="shared" si="128"/>
        <v>2011</v>
      </c>
      <c r="E1214" s="10" t="str">
        <f t="shared" si="133"/>
        <v>October</v>
      </c>
      <c r="F1214" s="2">
        <v>40844</v>
      </c>
      <c r="G1214" s="2">
        <v>40847</v>
      </c>
      <c r="H1214" s="9" t="str">
        <f t="shared" si="129"/>
        <v>On Date</v>
      </c>
      <c r="I1214" s="1" t="s">
        <v>3731</v>
      </c>
      <c r="J1214" s="1" t="s">
        <v>3133</v>
      </c>
      <c r="K1214" s="1" t="s">
        <v>3134</v>
      </c>
      <c r="L1214" s="1" t="s">
        <v>3135</v>
      </c>
      <c r="M1214" s="1" t="s">
        <v>82</v>
      </c>
      <c r="N1214" s="1" t="s">
        <v>1489</v>
      </c>
      <c r="O1214" s="3">
        <f t="shared" si="130"/>
        <v>3.1086</v>
      </c>
      <c r="P1214" s="3">
        <v>6.28</v>
      </c>
      <c r="Q1214" s="3">
        <v>2</v>
      </c>
      <c r="R1214" s="3">
        <v>6.2799999999999995E-2</v>
      </c>
      <c r="S1214" s="11">
        <f t="shared" si="131"/>
        <v>5.0239999999999991</v>
      </c>
      <c r="T1214" t="str">
        <f t="shared" si="132"/>
        <v>PROFIT</v>
      </c>
    </row>
    <row r="1215" spans="1:20" x14ac:dyDescent="0.25">
      <c r="A1215" s="1" t="s">
        <v>1488</v>
      </c>
      <c r="B1215" s="9" t="str">
        <f t="shared" si="127"/>
        <v>10/28/2011</v>
      </c>
      <c r="C1215" s="9" t="s">
        <v>4199</v>
      </c>
      <c r="D1215" s="10" t="str">
        <f t="shared" si="128"/>
        <v>2011</v>
      </c>
      <c r="E1215" s="10" t="str">
        <f t="shared" si="133"/>
        <v>October</v>
      </c>
      <c r="F1215" s="2">
        <v>40844</v>
      </c>
      <c r="G1215" s="2">
        <v>40847</v>
      </c>
      <c r="H1215" s="9" t="str">
        <f t="shared" si="129"/>
        <v>On Date</v>
      </c>
      <c r="I1215" s="1" t="s">
        <v>3731</v>
      </c>
      <c r="J1215" s="1" t="s">
        <v>3133</v>
      </c>
      <c r="K1215" s="1" t="s">
        <v>3134</v>
      </c>
      <c r="L1215" s="1" t="s">
        <v>3135</v>
      </c>
      <c r="M1215" s="1" t="s">
        <v>82</v>
      </c>
      <c r="N1215" s="1" t="s">
        <v>1490</v>
      </c>
      <c r="O1215" s="3">
        <f t="shared" si="130"/>
        <v>233.15890000000002</v>
      </c>
      <c r="P1215" s="3">
        <v>480.74</v>
      </c>
      <c r="Q1215" s="3">
        <v>2</v>
      </c>
      <c r="R1215" s="3">
        <v>14.4222</v>
      </c>
      <c r="S1215" s="11">
        <f t="shared" si="131"/>
        <v>1153.7760000000001</v>
      </c>
      <c r="T1215" t="str">
        <f t="shared" si="132"/>
        <v>PROFIT</v>
      </c>
    </row>
    <row r="1216" spans="1:20" x14ac:dyDescent="0.25">
      <c r="A1216" s="1" t="s">
        <v>1488</v>
      </c>
      <c r="B1216" s="9" t="str">
        <f t="shared" si="127"/>
        <v>10/28/2011</v>
      </c>
      <c r="C1216" s="9" t="s">
        <v>4199</v>
      </c>
      <c r="D1216" s="10" t="str">
        <f t="shared" si="128"/>
        <v>2011</v>
      </c>
      <c r="E1216" s="10" t="str">
        <f t="shared" si="133"/>
        <v>October</v>
      </c>
      <c r="F1216" s="2">
        <v>40844</v>
      </c>
      <c r="G1216" s="2">
        <v>40847</v>
      </c>
      <c r="H1216" s="9" t="str">
        <f t="shared" si="129"/>
        <v>On Date</v>
      </c>
      <c r="I1216" s="1" t="s">
        <v>3731</v>
      </c>
      <c r="J1216" s="1" t="s">
        <v>3133</v>
      </c>
      <c r="K1216" s="1" t="s">
        <v>3134</v>
      </c>
      <c r="L1216" s="1" t="s">
        <v>3135</v>
      </c>
      <c r="M1216" s="1" t="s">
        <v>198</v>
      </c>
      <c r="N1216" s="1" t="s">
        <v>237</v>
      </c>
      <c r="O1216" s="3">
        <f t="shared" si="130"/>
        <v>108.88200000000001</v>
      </c>
      <c r="P1216" s="3">
        <v>616.99800000000005</v>
      </c>
      <c r="Q1216" s="3">
        <v>6</v>
      </c>
      <c r="R1216" s="3">
        <v>-36.293999999999997</v>
      </c>
      <c r="S1216" s="11">
        <f t="shared" si="131"/>
        <v>-2903.5199999999995</v>
      </c>
      <c r="T1216" t="str">
        <f t="shared" si="132"/>
        <v>LOSS</v>
      </c>
    </row>
    <row r="1217" spans="1:20" x14ac:dyDescent="0.25">
      <c r="A1217" s="1" t="s">
        <v>1488</v>
      </c>
      <c r="B1217" s="9" t="str">
        <f t="shared" si="127"/>
        <v>10/28/2011</v>
      </c>
      <c r="C1217" s="9" t="s">
        <v>4199</v>
      </c>
      <c r="D1217" s="10" t="str">
        <f t="shared" si="128"/>
        <v>2011</v>
      </c>
      <c r="E1217" s="10" t="str">
        <f t="shared" si="133"/>
        <v>October</v>
      </c>
      <c r="F1217" s="2">
        <v>40844</v>
      </c>
      <c r="G1217" s="2">
        <v>40847</v>
      </c>
      <c r="H1217" s="9" t="str">
        <f t="shared" si="129"/>
        <v>On Date</v>
      </c>
      <c r="I1217" s="1" t="s">
        <v>3731</v>
      </c>
      <c r="J1217" s="1" t="s">
        <v>3133</v>
      </c>
      <c r="K1217" s="1" t="s">
        <v>3134</v>
      </c>
      <c r="L1217" s="1" t="s">
        <v>3135</v>
      </c>
      <c r="M1217" s="1" t="s">
        <v>28</v>
      </c>
      <c r="N1217" s="1" t="s">
        <v>732</v>
      </c>
      <c r="O1217" s="3">
        <f t="shared" si="130"/>
        <v>20.644400000000001</v>
      </c>
      <c r="P1217" s="3">
        <v>141.4</v>
      </c>
      <c r="Q1217" s="3">
        <v>5</v>
      </c>
      <c r="R1217" s="3">
        <v>38.177999999999997</v>
      </c>
      <c r="S1217" s="11">
        <f t="shared" si="131"/>
        <v>3054.24</v>
      </c>
      <c r="T1217" t="str">
        <f t="shared" si="132"/>
        <v>PROFIT</v>
      </c>
    </row>
    <row r="1218" spans="1:20" x14ac:dyDescent="0.25">
      <c r="A1218" s="1" t="s">
        <v>1491</v>
      </c>
      <c r="B1218" s="9" t="str">
        <f t="shared" si="127"/>
        <v>06/07/2014</v>
      </c>
      <c r="C1218" s="9" t="s">
        <v>4057</v>
      </c>
      <c r="D1218" s="10" t="str">
        <f t="shared" si="128"/>
        <v>2014</v>
      </c>
      <c r="E1218" s="10" t="str">
        <f t="shared" si="133"/>
        <v>June</v>
      </c>
      <c r="F1218" s="2">
        <v>41797</v>
      </c>
      <c r="G1218" s="2">
        <v>41801</v>
      </c>
      <c r="H1218" s="9" t="str">
        <f t="shared" si="129"/>
        <v>On Date</v>
      </c>
      <c r="I1218" s="1" t="s">
        <v>3691</v>
      </c>
      <c r="J1218" s="1" t="s">
        <v>3133</v>
      </c>
      <c r="K1218" s="1" t="s">
        <v>3140</v>
      </c>
      <c r="L1218" s="1" t="s">
        <v>3135</v>
      </c>
      <c r="M1218" s="1" t="s">
        <v>12</v>
      </c>
      <c r="N1218" s="1" t="s">
        <v>1492</v>
      </c>
      <c r="O1218" s="3">
        <f t="shared" si="130"/>
        <v>2.7720000000000002</v>
      </c>
      <c r="P1218" s="3">
        <v>4.95</v>
      </c>
      <c r="Q1218" s="3">
        <v>1</v>
      </c>
      <c r="R1218" s="3">
        <v>2.1779999999999999</v>
      </c>
      <c r="S1218" s="11">
        <f t="shared" si="131"/>
        <v>174.24</v>
      </c>
      <c r="T1218" t="str">
        <f t="shared" si="132"/>
        <v>PROFIT</v>
      </c>
    </row>
    <row r="1219" spans="1:20" x14ac:dyDescent="0.25">
      <c r="A1219" s="1" t="s">
        <v>1491</v>
      </c>
      <c r="B1219" s="9" t="str">
        <f t="shared" ref="B1219:B1282" si="134">TEXT(F1219,"mm/dd/yyyy")</f>
        <v>06/07/2014</v>
      </c>
      <c r="C1219" s="9" t="s">
        <v>4057</v>
      </c>
      <c r="D1219" s="10" t="str">
        <f t="shared" ref="D1219:D1282" si="135">RIGHT(C1219,4)</f>
        <v>2014</v>
      </c>
      <c r="E1219" s="10" t="str">
        <f t="shared" si="133"/>
        <v>June</v>
      </c>
      <c r="F1219" s="2">
        <v>41797</v>
      </c>
      <c r="G1219" s="2">
        <v>41801</v>
      </c>
      <c r="H1219" s="9" t="str">
        <f t="shared" ref="H1219:H1282" si="136">IF(_xlfn.DAYS(G1219,F1219)&lt;=5,"On Date","Delay")</f>
        <v>On Date</v>
      </c>
      <c r="I1219" s="1" t="s">
        <v>3691</v>
      </c>
      <c r="J1219" s="1" t="s">
        <v>3133</v>
      </c>
      <c r="K1219" s="1" t="s">
        <v>3140</v>
      </c>
      <c r="L1219" s="1" t="s">
        <v>3135</v>
      </c>
      <c r="M1219" s="1" t="s">
        <v>28</v>
      </c>
      <c r="N1219" s="1" t="s">
        <v>1493</v>
      </c>
      <c r="O1219" s="3">
        <f t="shared" ref="O1219:O1282" si="137">(P1219/Q1219)-(R1219/Q1219)</f>
        <v>5.2799999999999994</v>
      </c>
      <c r="P1219" s="3">
        <v>26.4</v>
      </c>
      <c r="Q1219" s="3">
        <v>5</v>
      </c>
      <c r="R1219" s="3">
        <v>0</v>
      </c>
      <c r="S1219" s="11">
        <f t="shared" ref="S1219:S1282" si="138">R1219*80</f>
        <v>0</v>
      </c>
      <c r="T1219" t="str">
        <f t="shared" ref="T1219:T1282" si="139">IF(S1219:S4421&lt;0,"LOSS","PROFIT")</f>
        <v>PROFIT</v>
      </c>
    </row>
    <row r="1220" spans="1:20" x14ac:dyDescent="0.25">
      <c r="A1220" s="1" t="s">
        <v>1494</v>
      </c>
      <c r="B1220" s="9" t="str">
        <f t="shared" si="134"/>
        <v>12/20/2011</v>
      </c>
      <c r="C1220" s="9" t="s">
        <v>4282</v>
      </c>
      <c r="D1220" s="10" t="str">
        <f t="shared" si="135"/>
        <v>2011</v>
      </c>
      <c r="E1220" s="10" t="str">
        <f t="shared" si="133"/>
        <v>December</v>
      </c>
      <c r="F1220" s="2">
        <v>40897</v>
      </c>
      <c r="G1220" s="2">
        <v>40897</v>
      </c>
      <c r="H1220" s="9" t="str">
        <f t="shared" si="136"/>
        <v>On Date</v>
      </c>
      <c r="I1220" s="1" t="s">
        <v>3647</v>
      </c>
      <c r="J1220" s="1" t="s">
        <v>3133</v>
      </c>
      <c r="K1220" s="1" t="s">
        <v>3261</v>
      </c>
      <c r="L1220" s="1" t="s">
        <v>3147</v>
      </c>
      <c r="M1220" s="1" t="s">
        <v>38</v>
      </c>
      <c r="N1220" s="1" t="s">
        <v>1495</v>
      </c>
      <c r="O1220" s="3">
        <f t="shared" si="137"/>
        <v>51.193600000000004</v>
      </c>
      <c r="P1220" s="3">
        <v>447.94400000000002</v>
      </c>
      <c r="Q1220" s="3">
        <v>7</v>
      </c>
      <c r="R1220" s="3">
        <v>89.588800000000006</v>
      </c>
      <c r="S1220" s="11">
        <f t="shared" si="138"/>
        <v>7167.1040000000003</v>
      </c>
      <c r="T1220" t="str">
        <f t="shared" si="139"/>
        <v>PROFIT</v>
      </c>
    </row>
    <row r="1221" spans="1:20" x14ac:dyDescent="0.25">
      <c r="A1221" s="1" t="s">
        <v>1496</v>
      </c>
      <c r="B1221" s="9" t="str">
        <f t="shared" si="134"/>
        <v>10/18/2014</v>
      </c>
      <c r="C1221" s="9" t="s">
        <v>4277</v>
      </c>
      <c r="D1221" s="10" t="str">
        <f t="shared" si="135"/>
        <v>2014</v>
      </c>
      <c r="E1221" s="10" t="str">
        <f t="shared" si="133"/>
        <v>October</v>
      </c>
      <c r="F1221" s="2">
        <v>41930</v>
      </c>
      <c r="G1221" s="2">
        <v>41932</v>
      </c>
      <c r="H1221" s="9" t="str">
        <f t="shared" si="136"/>
        <v>On Date</v>
      </c>
      <c r="I1221" s="1" t="s">
        <v>3732</v>
      </c>
      <c r="J1221" s="1" t="s">
        <v>3133</v>
      </c>
      <c r="K1221" s="1" t="s">
        <v>3159</v>
      </c>
      <c r="L1221" s="1" t="s">
        <v>3135</v>
      </c>
      <c r="M1221" s="1" t="s">
        <v>14</v>
      </c>
      <c r="N1221" s="1" t="s">
        <v>1497</v>
      </c>
      <c r="O1221" s="3">
        <f t="shared" si="137"/>
        <v>1.9684000000000001</v>
      </c>
      <c r="P1221" s="3">
        <v>10.64</v>
      </c>
      <c r="Q1221" s="3">
        <v>4</v>
      </c>
      <c r="R1221" s="3">
        <v>2.7664</v>
      </c>
      <c r="S1221" s="11">
        <f t="shared" si="138"/>
        <v>221.31200000000001</v>
      </c>
      <c r="T1221" t="str">
        <f t="shared" si="139"/>
        <v>PROFIT</v>
      </c>
    </row>
    <row r="1222" spans="1:20" x14ac:dyDescent="0.25">
      <c r="A1222" s="1" t="s">
        <v>1498</v>
      </c>
      <c r="B1222" s="9" t="str">
        <f t="shared" si="134"/>
        <v>07/27/2011</v>
      </c>
      <c r="C1222" s="9" t="s">
        <v>4757</v>
      </c>
      <c r="D1222" s="10" t="str">
        <f t="shared" si="135"/>
        <v>2011</v>
      </c>
      <c r="E1222" s="10" t="str">
        <f t="shared" si="133"/>
        <v>July</v>
      </c>
      <c r="F1222" s="2">
        <v>40751</v>
      </c>
      <c r="G1222" s="2">
        <v>40753</v>
      </c>
      <c r="H1222" s="9" t="str">
        <f t="shared" si="136"/>
        <v>On Date</v>
      </c>
      <c r="I1222" s="1" t="s">
        <v>3554</v>
      </c>
      <c r="J1222" s="1" t="s">
        <v>3133</v>
      </c>
      <c r="K1222" s="1" t="s">
        <v>3140</v>
      </c>
      <c r="L1222" s="1" t="s">
        <v>3135</v>
      </c>
      <c r="M1222" s="1" t="s">
        <v>38</v>
      </c>
      <c r="N1222" s="1" t="s">
        <v>1034</v>
      </c>
      <c r="O1222" s="3">
        <f t="shared" si="137"/>
        <v>99.960000000000008</v>
      </c>
      <c r="P1222" s="3">
        <v>238</v>
      </c>
      <c r="Q1222" s="3">
        <v>2</v>
      </c>
      <c r="R1222" s="3">
        <v>38.08</v>
      </c>
      <c r="S1222" s="11">
        <f t="shared" si="138"/>
        <v>3046.3999999999996</v>
      </c>
      <c r="T1222" t="str">
        <f t="shared" si="139"/>
        <v>PROFIT</v>
      </c>
    </row>
    <row r="1223" spans="1:20" x14ac:dyDescent="0.25">
      <c r="A1223" s="1" t="s">
        <v>1499</v>
      </c>
      <c r="B1223" s="9" t="str">
        <f t="shared" si="134"/>
        <v>10/23/2012</v>
      </c>
      <c r="C1223" s="9" t="s">
        <v>4758</v>
      </c>
      <c r="D1223" s="10" t="str">
        <f t="shared" si="135"/>
        <v>2012</v>
      </c>
      <c r="E1223" s="10" t="str">
        <f t="shared" si="133"/>
        <v>October</v>
      </c>
      <c r="F1223" s="2">
        <v>41205</v>
      </c>
      <c r="G1223" s="2">
        <v>41209</v>
      </c>
      <c r="H1223" s="9" t="str">
        <f t="shared" si="136"/>
        <v>On Date</v>
      </c>
      <c r="I1223" s="1" t="s">
        <v>3733</v>
      </c>
      <c r="J1223" s="1" t="s">
        <v>3133</v>
      </c>
      <c r="K1223" s="1" t="s">
        <v>3159</v>
      </c>
      <c r="L1223" s="1" t="s">
        <v>3135</v>
      </c>
      <c r="M1223" s="1" t="s">
        <v>38</v>
      </c>
      <c r="N1223" s="1" t="s">
        <v>1500</v>
      </c>
      <c r="O1223" s="3">
        <f t="shared" si="137"/>
        <v>9.3935999999999993</v>
      </c>
      <c r="P1223" s="3">
        <v>148.32</v>
      </c>
      <c r="Q1223" s="3">
        <v>9</v>
      </c>
      <c r="R1223" s="3">
        <v>63.7776</v>
      </c>
      <c r="S1223" s="11">
        <f t="shared" si="138"/>
        <v>5102.2079999999996</v>
      </c>
      <c r="T1223" t="str">
        <f t="shared" si="139"/>
        <v>PROFIT</v>
      </c>
    </row>
    <row r="1224" spans="1:20" x14ac:dyDescent="0.25">
      <c r="A1224" s="1" t="s">
        <v>1499</v>
      </c>
      <c r="B1224" s="9" t="str">
        <f t="shared" si="134"/>
        <v>10/23/2012</v>
      </c>
      <c r="C1224" s="9" t="s">
        <v>4758</v>
      </c>
      <c r="D1224" s="10" t="str">
        <f t="shared" si="135"/>
        <v>2012</v>
      </c>
      <c r="E1224" s="10" t="str">
        <f t="shared" si="133"/>
        <v>October</v>
      </c>
      <c r="F1224" s="2">
        <v>41205</v>
      </c>
      <c r="G1224" s="2">
        <v>41209</v>
      </c>
      <c r="H1224" s="9" t="str">
        <f t="shared" si="136"/>
        <v>On Date</v>
      </c>
      <c r="I1224" s="1" t="s">
        <v>3733</v>
      </c>
      <c r="J1224" s="1" t="s">
        <v>3133</v>
      </c>
      <c r="K1224" s="1" t="s">
        <v>3159</v>
      </c>
      <c r="L1224" s="1" t="s">
        <v>3135</v>
      </c>
      <c r="M1224" s="1" t="s">
        <v>72</v>
      </c>
      <c r="N1224" s="1" t="s">
        <v>1289</v>
      </c>
      <c r="O1224" s="3">
        <f t="shared" si="137"/>
        <v>213.69579999999999</v>
      </c>
      <c r="P1224" s="3">
        <v>240.78399999999999</v>
      </c>
      <c r="Q1224" s="3">
        <v>1</v>
      </c>
      <c r="R1224" s="3">
        <v>27.088200000000001</v>
      </c>
      <c r="S1224" s="11">
        <f t="shared" si="138"/>
        <v>2167.056</v>
      </c>
      <c r="T1224" t="str">
        <f t="shared" si="139"/>
        <v>PROFIT</v>
      </c>
    </row>
    <row r="1225" spans="1:20" x14ac:dyDescent="0.25">
      <c r="A1225" s="1" t="s">
        <v>1499</v>
      </c>
      <c r="B1225" s="9" t="str">
        <f t="shared" si="134"/>
        <v>10/23/2012</v>
      </c>
      <c r="C1225" s="9" t="s">
        <v>4758</v>
      </c>
      <c r="D1225" s="10" t="str">
        <f t="shared" si="135"/>
        <v>2012</v>
      </c>
      <c r="E1225" s="10" t="str">
        <f t="shared" si="133"/>
        <v>October</v>
      </c>
      <c r="F1225" s="2">
        <v>41205</v>
      </c>
      <c r="G1225" s="2">
        <v>41209</v>
      </c>
      <c r="H1225" s="9" t="str">
        <f t="shared" si="136"/>
        <v>On Date</v>
      </c>
      <c r="I1225" s="1" t="s">
        <v>3733</v>
      </c>
      <c r="J1225" s="1" t="s">
        <v>3133</v>
      </c>
      <c r="K1225" s="1" t="s">
        <v>3159</v>
      </c>
      <c r="L1225" s="1" t="s">
        <v>3135</v>
      </c>
      <c r="M1225" s="1" t="s">
        <v>72</v>
      </c>
      <c r="N1225" s="1" t="s">
        <v>1501</v>
      </c>
      <c r="O1225" s="3">
        <f t="shared" si="137"/>
        <v>25.0244</v>
      </c>
      <c r="P1225" s="3">
        <v>191.96799999999999</v>
      </c>
      <c r="Q1225" s="3">
        <v>7</v>
      </c>
      <c r="R1225" s="3">
        <v>16.7972</v>
      </c>
      <c r="S1225" s="11">
        <f t="shared" si="138"/>
        <v>1343.7760000000001</v>
      </c>
      <c r="T1225" t="str">
        <f t="shared" si="139"/>
        <v>PROFIT</v>
      </c>
    </row>
    <row r="1226" spans="1:20" x14ac:dyDescent="0.25">
      <c r="A1226" s="1" t="s">
        <v>1499</v>
      </c>
      <c r="B1226" s="9" t="str">
        <f t="shared" si="134"/>
        <v>10/23/2012</v>
      </c>
      <c r="C1226" s="9" t="s">
        <v>4758</v>
      </c>
      <c r="D1226" s="10" t="str">
        <f t="shared" si="135"/>
        <v>2012</v>
      </c>
      <c r="E1226" s="10" t="str">
        <f t="shared" si="133"/>
        <v>October</v>
      </c>
      <c r="F1226" s="2">
        <v>41205</v>
      </c>
      <c r="G1226" s="2">
        <v>41209</v>
      </c>
      <c r="H1226" s="9" t="str">
        <f t="shared" si="136"/>
        <v>On Date</v>
      </c>
      <c r="I1226" s="1" t="s">
        <v>3733</v>
      </c>
      <c r="J1226" s="1" t="s">
        <v>3133</v>
      </c>
      <c r="K1226" s="1" t="s">
        <v>3159</v>
      </c>
      <c r="L1226" s="1" t="s">
        <v>3135</v>
      </c>
      <c r="M1226" s="1" t="s">
        <v>45</v>
      </c>
      <c r="N1226" s="1" t="s">
        <v>1502</v>
      </c>
      <c r="O1226" s="3">
        <f t="shared" si="137"/>
        <v>2.9478000000000004</v>
      </c>
      <c r="P1226" s="3">
        <v>11.56</v>
      </c>
      <c r="Q1226" s="3">
        <v>2</v>
      </c>
      <c r="R1226" s="3">
        <v>5.6643999999999997</v>
      </c>
      <c r="S1226" s="11">
        <f t="shared" si="138"/>
        <v>453.15199999999999</v>
      </c>
      <c r="T1226" t="str">
        <f t="shared" si="139"/>
        <v>PROFIT</v>
      </c>
    </row>
    <row r="1227" spans="1:20" x14ac:dyDescent="0.25">
      <c r="A1227" s="1" t="s">
        <v>1499</v>
      </c>
      <c r="B1227" s="9" t="str">
        <f t="shared" si="134"/>
        <v>10/23/2012</v>
      </c>
      <c r="C1227" s="9" t="s">
        <v>4758</v>
      </c>
      <c r="D1227" s="10" t="str">
        <f t="shared" si="135"/>
        <v>2012</v>
      </c>
      <c r="E1227" s="10" t="str">
        <f t="shared" si="133"/>
        <v>October</v>
      </c>
      <c r="F1227" s="2">
        <v>41205</v>
      </c>
      <c r="G1227" s="2">
        <v>41209</v>
      </c>
      <c r="H1227" s="9" t="str">
        <f t="shared" si="136"/>
        <v>On Date</v>
      </c>
      <c r="I1227" s="1" t="s">
        <v>3733</v>
      </c>
      <c r="J1227" s="1" t="s">
        <v>3133</v>
      </c>
      <c r="K1227" s="1" t="s">
        <v>3159</v>
      </c>
      <c r="L1227" s="1" t="s">
        <v>3135</v>
      </c>
      <c r="M1227" s="1" t="s">
        <v>87</v>
      </c>
      <c r="N1227" s="1" t="s">
        <v>454</v>
      </c>
      <c r="O1227" s="3">
        <f t="shared" si="137"/>
        <v>1.5340000000000003</v>
      </c>
      <c r="P1227" s="3">
        <v>11.8</v>
      </c>
      <c r="Q1227" s="3">
        <v>4</v>
      </c>
      <c r="R1227" s="3">
        <v>5.6639999999999997</v>
      </c>
      <c r="S1227" s="11">
        <f t="shared" si="138"/>
        <v>453.12</v>
      </c>
      <c r="T1227" t="str">
        <f t="shared" si="139"/>
        <v>PROFIT</v>
      </c>
    </row>
    <row r="1228" spans="1:20" x14ac:dyDescent="0.25">
      <c r="A1228" s="1" t="s">
        <v>1499</v>
      </c>
      <c r="B1228" s="9" t="str">
        <f t="shared" si="134"/>
        <v>10/23/2012</v>
      </c>
      <c r="C1228" s="9" t="s">
        <v>4758</v>
      </c>
      <c r="D1228" s="10" t="str">
        <f t="shared" si="135"/>
        <v>2012</v>
      </c>
      <c r="E1228" s="10" t="str">
        <f t="shared" ref="E1228:E1291" si="140">TEXT(B1228,"mmmm")</f>
        <v>October</v>
      </c>
      <c r="F1228" s="2">
        <v>41205</v>
      </c>
      <c r="G1228" s="2">
        <v>41209</v>
      </c>
      <c r="H1228" s="9" t="str">
        <f t="shared" si="136"/>
        <v>On Date</v>
      </c>
      <c r="I1228" s="1" t="s">
        <v>3733</v>
      </c>
      <c r="J1228" s="1" t="s">
        <v>3133</v>
      </c>
      <c r="K1228" s="1" t="s">
        <v>3159</v>
      </c>
      <c r="L1228" s="1" t="s">
        <v>3135</v>
      </c>
      <c r="M1228" s="1" t="s">
        <v>72</v>
      </c>
      <c r="N1228" s="1" t="s">
        <v>1173</v>
      </c>
      <c r="O1228" s="3">
        <f t="shared" si="137"/>
        <v>266.7448</v>
      </c>
      <c r="P1228" s="3">
        <v>842.35199999999998</v>
      </c>
      <c r="Q1228" s="3">
        <v>3</v>
      </c>
      <c r="R1228" s="3">
        <v>42.117600000000003</v>
      </c>
      <c r="S1228" s="11">
        <f t="shared" si="138"/>
        <v>3369.4080000000004</v>
      </c>
      <c r="T1228" t="str">
        <f t="shared" si="139"/>
        <v>PROFIT</v>
      </c>
    </row>
    <row r="1229" spans="1:20" x14ac:dyDescent="0.25">
      <c r="A1229" s="1" t="s">
        <v>1503</v>
      </c>
      <c r="B1229" s="9" t="str">
        <f t="shared" si="134"/>
        <v>06/15/2012</v>
      </c>
      <c r="C1229" s="9" t="s">
        <v>4251</v>
      </c>
      <c r="D1229" s="10" t="str">
        <f t="shared" si="135"/>
        <v>2012</v>
      </c>
      <c r="E1229" s="10" t="str">
        <f t="shared" si="140"/>
        <v>June</v>
      </c>
      <c r="F1229" s="2">
        <v>41075</v>
      </c>
      <c r="G1229" s="2">
        <v>41080</v>
      </c>
      <c r="H1229" s="9" t="str">
        <f t="shared" si="136"/>
        <v>On Date</v>
      </c>
      <c r="I1229" s="1" t="s">
        <v>3734</v>
      </c>
      <c r="J1229" s="1" t="s">
        <v>3133</v>
      </c>
      <c r="K1229" s="1" t="s">
        <v>3142</v>
      </c>
      <c r="L1229" s="1" t="s">
        <v>3143</v>
      </c>
      <c r="M1229" s="1" t="s">
        <v>45</v>
      </c>
      <c r="N1229" s="1" t="s">
        <v>1504</v>
      </c>
      <c r="O1229" s="3">
        <f t="shared" si="137"/>
        <v>3.2889999999999997</v>
      </c>
      <c r="P1229" s="3">
        <v>9.5679999999999996</v>
      </c>
      <c r="Q1229" s="3">
        <v>2</v>
      </c>
      <c r="R1229" s="3">
        <v>2.99</v>
      </c>
      <c r="S1229" s="11">
        <f t="shared" si="138"/>
        <v>239.20000000000002</v>
      </c>
      <c r="T1229" t="str">
        <f t="shared" si="139"/>
        <v>PROFIT</v>
      </c>
    </row>
    <row r="1230" spans="1:20" x14ac:dyDescent="0.25">
      <c r="A1230" s="1" t="s">
        <v>1503</v>
      </c>
      <c r="B1230" s="9" t="str">
        <f t="shared" si="134"/>
        <v>06/15/2012</v>
      </c>
      <c r="C1230" s="9" t="s">
        <v>4251</v>
      </c>
      <c r="D1230" s="10" t="str">
        <f t="shared" si="135"/>
        <v>2012</v>
      </c>
      <c r="E1230" s="10" t="str">
        <f t="shared" si="140"/>
        <v>June</v>
      </c>
      <c r="F1230" s="2">
        <v>41075</v>
      </c>
      <c r="G1230" s="2">
        <v>41080</v>
      </c>
      <c r="H1230" s="9" t="str">
        <f t="shared" si="136"/>
        <v>On Date</v>
      </c>
      <c r="I1230" s="1" t="s">
        <v>3734</v>
      </c>
      <c r="J1230" s="1" t="s">
        <v>3133</v>
      </c>
      <c r="K1230" s="1" t="s">
        <v>3142</v>
      </c>
      <c r="L1230" s="1" t="s">
        <v>3143</v>
      </c>
      <c r="M1230" s="1" t="s">
        <v>28</v>
      </c>
      <c r="N1230" s="1" t="s">
        <v>673</v>
      </c>
      <c r="O1230" s="3">
        <f t="shared" si="137"/>
        <v>50.965199999999996</v>
      </c>
      <c r="P1230" s="3">
        <v>82.367999999999995</v>
      </c>
      <c r="Q1230" s="3">
        <v>2</v>
      </c>
      <c r="R1230" s="3">
        <v>-19.5624</v>
      </c>
      <c r="S1230" s="11">
        <f t="shared" si="138"/>
        <v>-1564.992</v>
      </c>
      <c r="T1230" t="str">
        <f t="shared" si="139"/>
        <v>LOSS</v>
      </c>
    </row>
    <row r="1231" spans="1:20" x14ac:dyDescent="0.25">
      <c r="A1231" s="1" t="s">
        <v>1503</v>
      </c>
      <c r="B1231" s="9" t="str">
        <f t="shared" si="134"/>
        <v>06/15/2012</v>
      </c>
      <c r="C1231" s="9" t="s">
        <v>4251</v>
      </c>
      <c r="D1231" s="10" t="str">
        <f t="shared" si="135"/>
        <v>2012</v>
      </c>
      <c r="E1231" s="10" t="str">
        <f t="shared" si="140"/>
        <v>June</v>
      </c>
      <c r="F1231" s="2">
        <v>41075</v>
      </c>
      <c r="G1231" s="2">
        <v>41080</v>
      </c>
      <c r="H1231" s="9" t="str">
        <f t="shared" si="136"/>
        <v>On Date</v>
      </c>
      <c r="I1231" s="1" t="s">
        <v>3734</v>
      </c>
      <c r="J1231" s="1" t="s">
        <v>3133</v>
      </c>
      <c r="K1231" s="1" t="s">
        <v>3142</v>
      </c>
      <c r="L1231" s="1" t="s">
        <v>3143</v>
      </c>
      <c r="M1231" s="1" t="s">
        <v>12</v>
      </c>
      <c r="N1231" s="1" t="s">
        <v>1505</v>
      </c>
      <c r="O1231" s="3">
        <f t="shared" si="137"/>
        <v>66.862399999999994</v>
      </c>
      <c r="P1231" s="3">
        <v>364.70400000000001</v>
      </c>
      <c r="Q1231" s="3">
        <v>6</v>
      </c>
      <c r="R1231" s="3">
        <v>-36.470399999999998</v>
      </c>
      <c r="S1231" s="11">
        <f t="shared" si="138"/>
        <v>-2917.6319999999996</v>
      </c>
      <c r="T1231" t="str">
        <f t="shared" si="139"/>
        <v>LOSS</v>
      </c>
    </row>
    <row r="1232" spans="1:20" x14ac:dyDescent="0.25">
      <c r="A1232" s="1" t="s">
        <v>1503</v>
      </c>
      <c r="B1232" s="9" t="str">
        <f t="shared" si="134"/>
        <v>06/15/2012</v>
      </c>
      <c r="C1232" s="9" t="s">
        <v>4251</v>
      </c>
      <c r="D1232" s="10" t="str">
        <f t="shared" si="135"/>
        <v>2012</v>
      </c>
      <c r="E1232" s="10" t="str">
        <f t="shared" si="140"/>
        <v>June</v>
      </c>
      <c r="F1232" s="2">
        <v>41075</v>
      </c>
      <c r="G1232" s="2">
        <v>41080</v>
      </c>
      <c r="H1232" s="9" t="str">
        <f t="shared" si="136"/>
        <v>On Date</v>
      </c>
      <c r="I1232" s="1" t="s">
        <v>3734</v>
      </c>
      <c r="J1232" s="1" t="s">
        <v>3133</v>
      </c>
      <c r="K1232" s="1" t="s">
        <v>3142</v>
      </c>
      <c r="L1232" s="1" t="s">
        <v>3143</v>
      </c>
      <c r="M1232" s="1" t="s">
        <v>12</v>
      </c>
      <c r="N1232" s="1" t="s">
        <v>1506</v>
      </c>
      <c r="O1232" s="3">
        <f t="shared" si="137"/>
        <v>7.2964000000000002</v>
      </c>
      <c r="P1232" s="3">
        <v>40.256</v>
      </c>
      <c r="Q1232" s="3">
        <v>4</v>
      </c>
      <c r="R1232" s="3">
        <v>11.070399999999999</v>
      </c>
      <c r="S1232" s="11">
        <f t="shared" si="138"/>
        <v>885.63199999999995</v>
      </c>
      <c r="T1232" t="str">
        <f t="shared" si="139"/>
        <v>PROFIT</v>
      </c>
    </row>
    <row r="1233" spans="1:20" x14ac:dyDescent="0.25">
      <c r="A1233" s="1" t="s">
        <v>1507</v>
      </c>
      <c r="B1233" s="9" t="str">
        <f t="shared" si="134"/>
        <v>11/25/2013</v>
      </c>
      <c r="C1233" s="9" t="s">
        <v>4759</v>
      </c>
      <c r="D1233" s="10" t="str">
        <f t="shared" si="135"/>
        <v>2013</v>
      </c>
      <c r="E1233" s="10" t="str">
        <f t="shared" si="140"/>
        <v>November</v>
      </c>
      <c r="F1233" s="2">
        <v>41603</v>
      </c>
      <c r="G1233" s="2">
        <v>41609</v>
      </c>
      <c r="H1233" s="9" t="str">
        <f t="shared" si="136"/>
        <v>Delay</v>
      </c>
      <c r="I1233" s="1" t="s">
        <v>3373</v>
      </c>
      <c r="J1233" s="1" t="s">
        <v>3133</v>
      </c>
      <c r="K1233" s="1" t="s">
        <v>3134</v>
      </c>
      <c r="L1233" s="1" t="s">
        <v>3135</v>
      </c>
      <c r="M1233" s="1" t="s">
        <v>38</v>
      </c>
      <c r="N1233" s="1" t="s">
        <v>1508</v>
      </c>
      <c r="O1233" s="3">
        <f t="shared" si="137"/>
        <v>221.06649999999999</v>
      </c>
      <c r="P1233" s="3">
        <v>659.9</v>
      </c>
      <c r="Q1233" s="3">
        <v>2</v>
      </c>
      <c r="R1233" s="3">
        <v>217.767</v>
      </c>
      <c r="S1233" s="11">
        <f t="shared" si="138"/>
        <v>17421.36</v>
      </c>
      <c r="T1233" t="str">
        <f t="shared" si="139"/>
        <v>PROFIT</v>
      </c>
    </row>
    <row r="1234" spans="1:20" x14ac:dyDescent="0.25">
      <c r="A1234" s="1" t="s">
        <v>1507</v>
      </c>
      <c r="B1234" s="9" t="str">
        <f t="shared" si="134"/>
        <v>11/25/2013</v>
      </c>
      <c r="C1234" s="9" t="s">
        <v>4759</v>
      </c>
      <c r="D1234" s="10" t="str">
        <f t="shared" si="135"/>
        <v>2013</v>
      </c>
      <c r="E1234" s="10" t="str">
        <f t="shared" si="140"/>
        <v>November</v>
      </c>
      <c r="F1234" s="2">
        <v>41603</v>
      </c>
      <c r="G1234" s="2">
        <v>41609</v>
      </c>
      <c r="H1234" s="9" t="str">
        <f t="shared" si="136"/>
        <v>Delay</v>
      </c>
      <c r="I1234" s="1" t="s">
        <v>3373</v>
      </c>
      <c r="J1234" s="1" t="s">
        <v>3133</v>
      </c>
      <c r="K1234" s="1" t="s">
        <v>3134</v>
      </c>
      <c r="L1234" s="1" t="s">
        <v>3135</v>
      </c>
      <c r="M1234" s="1" t="s">
        <v>72</v>
      </c>
      <c r="N1234" s="1" t="s">
        <v>996</v>
      </c>
      <c r="O1234" s="3">
        <f t="shared" si="137"/>
        <v>245.69299999999998</v>
      </c>
      <c r="P1234" s="3">
        <v>1684.752</v>
      </c>
      <c r="Q1234" s="3">
        <v>6</v>
      </c>
      <c r="R1234" s="3">
        <v>210.59399999999999</v>
      </c>
      <c r="S1234" s="11">
        <f t="shared" si="138"/>
        <v>16847.52</v>
      </c>
      <c r="T1234" t="str">
        <f t="shared" si="139"/>
        <v>PROFIT</v>
      </c>
    </row>
    <row r="1235" spans="1:20" x14ac:dyDescent="0.25">
      <c r="A1235" s="1" t="s">
        <v>1507</v>
      </c>
      <c r="B1235" s="9" t="str">
        <f t="shared" si="134"/>
        <v>11/25/2013</v>
      </c>
      <c r="C1235" s="9" t="s">
        <v>4759</v>
      </c>
      <c r="D1235" s="10" t="str">
        <f t="shared" si="135"/>
        <v>2013</v>
      </c>
      <c r="E1235" s="10" t="str">
        <f t="shared" si="140"/>
        <v>November</v>
      </c>
      <c r="F1235" s="2">
        <v>41603</v>
      </c>
      <c r="G1235" s="2">
        <v>41609</v>
      </c>
      <c r="H1235" s="9" t="str">
        <f t="shared" si="136"/>
        <v>Delay</v>
      </c>
      <c r="I1235" s="1" t="s">
        <v>3373</v>
      </c>
      <c r="J1235" s="1" t="s">
        <v>3133</v>
      </c>
      <c r="K1235" s="1" t="s">
        <v>3134</v>
      </c>
      <c r="L1235" s="1" t="s">
        <v>3135</v>
      </c>
      <c r="M1235" s="1" t="s">
        <v>38</v>
      </c>
      <c r="N1235" s="1" t="s">
        <v>1314</v>
      </c>
      <c r="O1235" s="3">
        <f t="shared" si="137"/>
        <v>46.193399999999997</v>
      </c>
      <c r="P1235" s="3">
        <v>559.91999999999996</v>
      </c>
      <c r="Q1235" s="3">
        <v>8</v>
      </c>
      <c r="R1235" s="3">
        <v>190.37280000000001</v>
      </c>
      <c r="S1235" s="11">
        <f t="shared" si="138"/>
        <v>15229.824000000001</v>
      </c>
      <c r="T1235" t="str">
        <f t="shared" si="139"/>
        <v>PROFIT</v>
      </c>
    </row>
    <row r="1236" spans="1:20" x14ac:dyDescent="0.25">
      <c r="A1236" s="1" t="s">
        <v>1509</v>
      </c>
      <c r="B1236" s="9" t="str">
        <f t="shared" si="134"/>
        <v>10/02/2012</v>
      </c>
      <c r="C1236" s="9" t="s">
        <v>4645</v>
      </c>
      <c r="D1236" s="10" t="str">
        <f t="shared" si="135"/>
        <v>2012</v>
      </c>
      <c r="E1236" s="10" t="str">
        <f t="shared" si="140"/>
        <v>October</v>
      </c>
      <c r="F1236" s="2">
        <v>41184</v>
      </c>
      <c r="G1236" s="2">
        <v>41189</v>
      </c>
      <c r="H1236" s="9" t="str">
        <f t="shared" si="136"/>
        <v>On Date</v>
      </c>
      <c r="I1236" s="1" t="s">
        <v>3524</v>
      </c>
      <c r="J1236" s="1" t="s">
        <v>3133</v>
      </c>
      <c r="K1236" s="1" t="s">
        <v>3134</v>
      </c>
      <c r="L1236" s="1" t="s">
        <v>3135</v>
      </c>
      <c r="M1236" s="1" t="s">
        <v>28</v>
      </c>
      <c r="N1236" s="1" t="s">
        <v>1510</v>
      </c>
      <c r="O1236" s="3">
        <f t="shared" si="137"/>
        <v>13.903199999999998</v>
      </c>
      <c r="P1236" s="3">
        <v>270.33999999999997</v>
      </c>
      <c r="Q1236" s="3">
        <v>14</v>
      </c>
      <c r="R1236" s="3">
        <v>75.6952</v>
      </c>
      <c r="S1236" s="11">
        <f t="shared" si="138"/>
        <v>6055.616</v>
      </c>
      <c r="T1236" t="str">
        <f t="shared" si="139"/>
        <v>PROFIT</v>
      </c>
    </row>
    <row r="1237" spans="1:20" x14ac:dyDescent="0.25">
      <c r="A1237" s="1" t="s">
        <v>1511</v>
      </c>
      <c r="B1237" s="9" t="str">
        <f t="shared" si="134"/>
        <v>07/19/2014</v>
      </c>
      <c r="C1237" s="9" t="s">
        <v>4563</v>
      </c>
      <c r="D1237" s="10" t="str">
        <f t="shared" si="135"/>
        <v>2014</v>
      </c>
      <c r="E1237" s="10" t="str">
        <f t="shared" si="140"/>
        <v>July</v>
      </c>
      <c r="F1237" s="2">
        <v>41839</v>
      </c>
      <c r="G1237" s="2">
        <v>41844</v>
      </c>
      <c r="H1237" s="9" t="str">
        <f t="shared" si="136"/>
        <v>On Date</v>
      </c>
      <c r="I1237" s="1" t="s">
        <v>3735</v>
      </c>
      <c r="J1237" s="1" t="s">
        <v>3133</v>
      </c>
      <c r="K1237" s="1" t="s">
        <v>3148</v>
      </c>
      <c r="L1237" s="1" t="s">
        <v>3143</v>
      </c>
      <c r="M1237" s="1" t="s">
        <v>22</v>
      </c>
      <c r="N1237" s="1" t="s">
        <v>1395</v>
      </c>
      <c r="O1237" s="3">
        <f t="shared" si="137"/>
        <v>250.0992</v>
      </c>
      <c r="P1237" s="3">
        <v>801.6</v>
      </c>
      <c r="Q1237" s="3">
        <v>5</v>
      </c>
      <c r="R1237" s="3">
        <v>-448.89600000000002</v>
      </c>
      <c r="S1237" s="11">
        <f t="shared" si="138"/>
        <v>-35911.68</v>
      </c>
      <c r="T1237" t="str">
        <f t="shared" si="139"/>
        <v>LOSS</v>
      </c>
    </row>
    <row r="1238" spans="1:20" x14ac:dyDescent="0.25">
      <c r="A1238" s="1" t="s">
        <v>1511</v>
      </c>
      <c r="B1238" s="9" t="str">
        <f t="shared" si="134"/>
        <v>07/19/2014</v>
      </c>
      <c r="C1238" s="9" t="s">
        <v>4563</v>
      </c>
      <c r="D1238" s="10" t="str">
        <f t="shared" si="135"/>
        <v>2014</v>
      </c>
      <c r="E1238" s="10" t="str">
        <f t="shared" si="140"/>
        <v>July</v>
      </c>
      <c r="F1238" s="2">
        <v>41839</v>
      </c>
      <c r="G1238" s="2">
        <v>41844</v>
      </c>
      <c r="H1238" s="9" t="str">
        <f t="shared" si="136"/>
        <v>On Date</v>
      </c>
      <c r="I1238" s="1" t="s">
        <v>3735</v>
      </c>
      <c r="J1238" s="1" t="s">
        <v>3133</v>
      </c>
      <c r="K1238" s="1" t="s">
        <v>3148</v>
      </c>
      <c r="L1238" s="1" t="s">
        <v>3143</v>
      </c>
      <c r="M1238" s="1" t="s">
        <v>72</v>
      </c>
      <c r="N1238" s="1" t="s">
        <v>909</v>
      </c>
      <c r="O1238" s="3">
        <f t="shared" si="137"/>
        <v>75.734999999999999</v>
      </c>
      <c r="P1238" s="3">
        <v>161.56800000000001</v>
      </c>
      <c r="Q1238" s="3">
        <v>2</v>
      </c>
      <c r="R1238" s="3">
        <v>10.098000000000001</v>
      </c>
      <c r="S1238" s="11">
        <f t="shared" si="138"/>
        <v>807.84</v>
      </c>
      <c r="T1238" t="str">
        <f t="shared" si="139"/>
        <v>PROFIT</v>
      </c>
    </row>
    <row r="1239" spans="1:20" x14ac:dyDescent="0.25">
      <c r="A1239" s="1" t="s">
        <v>1511</v>
      </c>
      <c r="B1239" s="9" t="str">
        <f t="shared" si="134"/>
        <v>07/19/2014</v>
      </c>
      <c r="C1239" s="9" t="s">
        <v>4563</v>
      </c>
      <c r="D1239" s="10" t="str">
        <f t="shared" si="135"/>
        <v>2014</v>
      </c>
      <c r="E1239" s="10" t="str">
        <f t="shared" si="140"/>
        <v>July</v>
      </c>
      <c r="F1239" s="2">
        <v>41839</v>
      </c>
      <c r="G1239" s="2">
        <v>41844</v>
      </c>
      <c r="H1239" s="9" t="str">
        <f t="shared" si="136"/>
        <v>On Date</v>
      </c>
      <c r="I1239" s="1" t="s">
        <v>3735</v>
      </c>
      <c r="J1239" s="1" t="s">
        <v>3133</v>
      </c>
      <c r="K1239" s="1" t="s">
        <v>3148</v>
      </c>
      <c r="L1239" s="1" t="s">
        <v>3143</v>
      </c>
      <c r="M1239" s="1" t="s">
        <v>45</v>
      </c>
      <c r="N1239" s="1" t="s">
        <v>1512</v>
      </c>
      <c r="O1239" s="3">
        <f t="shared" si="137"/>
        <v>5.4323999999999995</v>
      </c>
      <c r="P1239" s="3">
        <v>16.096</v>
      </c>
      <c r="Q1239" s="3">
        <v>2</v>
      </c>
      <c r="R1239" s="3">
        <v>5.2312000000000003</v>
      </c>
      <c r="S1239" s="11">
        <f t="shared" si="138"/>
        <v>418.49600000000004</v>
      </c>
      <c r="T1239" t="str">
        <f t="shared" si="139"/>
        <v>PROFIT</v>
      </c>
    </row>
    <row r="1240" spans="1:20" x14ac:dyDescent="0.25">
      <c r="A1240" s="1" t="s">
        <v>1511</v>
      </c>
      <c r="B1240" s="9" t="str">
        <f t="shared" si="134"/>
        <v>07/19/2014</v>
      </c>
      <c r="C1240" s="9" t="s">
        <v>4563</v>
      </c>
      <c r="D1240" s="10" t="str">
        <f t="shared" si="135"/>
        <v>2014</v>
      </c>
      <c r="E1240" s="10" t="str">
        <f t="shared" si="140"/>
        <v>July</v>
      </c>
      <c r="F1240" s="2">
        <v>41839</v>
      </c>
      <c r="G1240" s="2">
        <v>41844</v>
      </c>
      <c r="H1240" s="9" t="str">
        <f t="shared" si="136"/>
        <v>On Date</v>
      </c>
      <c r="I1240" s="1" t="s">
        <v>3735</v>
      </c>
      <c r="J1240" s="1" t="s">
        <v>3133</v>
      </c>
      <c r="K1240" s="1" t="s">
        <v>3148</v>
      </c>
      <c r="L1240" s="1" t="s">
        <v>3143</v>
      </c>
      <c r="M1240" s="1" t="s">
        <v>18</v>
      </c>
      <c r="N1240" s="1" t="s">
        <v>1513</v>
      </c>
      <c r="O1240" s="3">
        <f t="shared" si="137"/>
        <v>3.4451999999999998</v>
      </c>
      <c r="P1240" s="3">
        <v>7.6559999999999997</v>
      </c>
      <c r="Q1240" s="3">
        <v>4</v>
      </c>
      <c r="R1240" s="3">
        <v>-6.1247999999999996</v>
      </c>
      <c r="S1240" s="11">
        <f t="shared" si="138"/>
        <v>-489.98399999999998</v>
      </c>
      <c r="T1240" t="str">
        <f t="shared" si="139"/>
        <v>LOSS</v>
      </c>
    </row>
    <row r="1241" spans="1:20" x14ac:dyDescent="0.25">
      <c r="A1241" s="1" t="s">
        <v>1511</v>
      </c>
      <c r="B1241" s="9" t="str">
        <f t="shared" si="134"/>
        <v>07/19/2014</v>
      </c>
      <c r="C1241" s="9" t="s">
        <v>4563</v>
      </c>
      <c r="D1241" s="10" t="str">
        <f t="shared" si="135"/>
        <v>2014</v>
      </c>
      <c r="E1241" s="10" t="str">
        <f t="shared" si="140"/>
        <v>July</v>
      </c>
      <c r="F1241" s="2">
        <v>41839</v>
      </c>
      <c r="G1241" s="2">
        <v>41844</v>
      </c>
      <c r="H1241" s="9" t="str">
        <f t="shared" si="136"/>
        <v>On Date</v>
      </c>
      <c r="I1241" s="1" t="s">
        <v>3735</v>
      </c>
      <c r="J1241" s="1" t="s">
        <v>3133</v>
      </c>
      <c r="K1241" s="1" t="s">
        <v>3148</v>
      </c>
      <c r="L1241" s="1" t="s">
        <v>3143</v>
      </c>
      <c r="M1241" s="1" t="s">
        <v>72</v>
      </c>
      <c r="N1241" s="1" t="s">
        <v>1514</v>
      </c>
      <c r="O1241" s="3">
        <f t="shared" si="137"/>
        <v>118.29090000000001</v>
      </c>
      <c r="P1241" s="3">
        <v>311.976</v>
      </c>
      <c r="Q1241" s="3">
        <v>3</v>
      </c>
      <c r="R1241" s="3">
        <v>-42.896700000000003</v>
      </c>
      <c r="S1241" s="11">
        <f t="shared" si="138"/>
        <v>-3431.7360000000003</v>
      </c>
      <c r="T1241" t="str">
        <f t="shared" si="139"/>
        <v>LOSS</v>
      </c>
    </row>
    <row r="1242" spans="1:20" x14ac:dyDescent="0.25">
      <c r="A1242" s="1" t="s">
        <v>1515</v>
      </c>
      <c r="B1242" s="9" t="str">
        <f t="shared" si="134"/>
        <v>09/17/2011</v>
      </c>
      <c r="C1242" s="9" t="s">
        <v>4048</v>
      </c>
      <c r="D1242" s="10" t="str">
        <f t="shared" si="135"/>
        <v>2011</v>
      </c>
      <c r="E1242" s="10" t="str">
        <f t="shared" si="140"/>
        <v>September</v>
      </c>
      <c r="F1242" s="2">
        <v>40803</v>
      </c>
      <c r="G1242" s="2">
        <v>40807</v>
      </c>
      <c r="H1242" s="9" t="str">
        <f t="shared" si="136"/>
        <v>On Date</v>
      </c>
      <c r="I1242" s="1" t="s">
        <v>3383</v>
      </c>
      <c r="J1242" s="1" t="s">
        <v>3133</v>
      </c>
      <c r="K1242" s="1" t="s">
        <v>3136</v>
      </c>
      <c r="L1242" s="1" t="s">
        <v>3137</v>
      </c>
      <c r="M1242" s="1" t="s">
        <v>28</v>
      </c>
      <c r="N1242" s="1" t="s">
        <v>1516</v>
      </c>
      <c r="O1242" s="3">
        <f t="shared" si="137"/>
        <v>14.5344</v>
      </c>
      <c r="P1242" s="3">
        <v>30.28</v>
      </c>
      <c r="Q1242" s="3">
        <v>2</v>
      </c>
      <c r="R1242" s="3">
        <v>1.2112000000000001</v>
      </c>
      <c r="S1242" s="11">
        <f t="shared" si="138"/>
        <v>96.896000000000001</v>
      </c>
      <c r="T1242" t="str">
        <f t="shared" si="139"/>
        <v>PROFIT</v>
      </c>
    </row>
    <row r="1243" spans="1:20" x14ac:dyDescent="0.25">
      <c r="A1243" s="1" t="s">
        <v>1515</v>
      </c>
      <c r="B1243" s="9" t="str">
        <f t="shared" si="134"/>
        <v>09/17/2011</v>
      </c>
      <c r="C1243" s="9" t="s">
        <v>4048</v>
      </c>
      <c r="D1243" s="10" t="str">
        <f t="shared" si="135"/>
        <v>2011</v>
      </c>
      <c r="E1243" s="10" t="str">
        <f t="shared" si="140"/>
        <v>September</v>
      </c>
      <c r="F1243" s="2">
        <v>40803</v>
      </c>
      <c r="G1243" s="2">
        <v>40807</v>
      </c>
      <c r="H1243" s="9" t="str">
        <f t="shared" si="136"/>
        <v>On Date</v>
      </c>
      <c r="I1243" s="1" t="s">
        <v>3383</v>
      </c>
      <c r="J1243" s="1" t="s">
        <v>3133</v>
      </c>
      <c r="K1243" s="1" t="s">
        <v>3136</v>
      </c>
      <c r="L1243" s="1" t="s">
        <v>3137</v>
      </c>
      <c r="M1243" s="1" t="s">
        <v>28</v>
      </c>
      <c r="N1243" s="1" t="s">
        <v>1510</v>
      </c>
      <c r="O1243" s="3">
        <f t="shared" si="137"/>
        <v>13.903199999999998</v>
      </c>
      <c r="P1243" s="3">
        <v>57.93</v>
      </c>
      <c r="Q1243" s="3">
        <v>3</v>
      </c>
      <c r="R1243" s="3">
        <v>16.220400000000001</v>
      </c>
      <c r="S1243" s="11">
        <f t="shared" si="138"/>
        <v>1297.6320000000001</v>
      </c>
      <c r="T1243" t="str">
        <f t="shared" si="139"/>
        <v>PROFIT</v>
      </c>
    </row>
    <row r="1244" spans="1:20" x14ac:dyDescent="0.25">
      <c r="A1244" s="1" t="s">
        <v>1515</v>
      </c>
      <c r="B1244" s="9" t="str">
        <f t="shared" si="134"/>
        <v>09/17/2011</v>
      </c>
      <c r="C1244" s="9" t="s">
        <v>4048</v>
      </c>
      <c r="D1244" s="10" t="str">
        <f t="shared" si="135"/>
        <v>2011</v>
      </c>
      <c r="E1244" s="10" t="str">
        <f t="shared" si="140"/>
        <v>September</v>
      </c>
      <c r="F1244" s="2">
        <v>40803</v>
      </c>
      <c r="G1244" s="2">
        <v>40807</v>
      </c>
      <c r="H1244" s="9" t="str">
        <f t="shared" si="136"/>
        <v>On Date</v>
      </c>
      <c r="I1244" s="1" t="s">
        <v>3383</v>
      </c>
      <c r="J1244" s="1" t="s">
        <v>3133</v>
      </c>
      <c r="K1244" s="1" t="s">
        <v>3136</v>
      </c>
      <c r="L1244" s="1" t="s">
        <v>3137</v>
      </c>
      <c r="M1244" s="1" t="s">
        <v>12</v>
      </c>
      <c r="N1244" s="1" t="s">
        <v>1140</v>
      </c>
      <c r="O1244" s="3">
        <f t="shared" si="137"/>
        <v>10.955400000000001</v>
      </c>
      <c r="P1244" s="3">
        <v>35.340000000000003</v>
      </c>
      <c r="Q1244" s="3">
        <v>2</v>
      </c>
      <c r="R1244" s="3">
        <v>13.4292</v>
      </c>
      <c r="S1244" s="11">
        <f t="shared" si="138"/>
        <v>1074.336</v>
      </c>
      <c r="T1244" t="str">
        <f t="shared" si="139"/>
        <v>PROFIT</v>
      </c>
    </row>
    <row r="1245" spans="1:20" x14ac:dyDescent="0.25">
      <c r="A1245" s="1" t="s">
        <v>1515</v>
      </c>
      <c r="B1245" s="9" t="str">
        <f t="shared" si="134"/>
        <v>09/17/2011</v>
      </c>
      <c r="C1245" s="9" t="s">
        <v>4048</v>
      </c>
      <c r="D1245" s="10" t="str">
        <f t="shared" si="135"/>
        <v>2011</v>
      </c>
      <c r="E1245" s="10" t="str">
        <f t="shared" si="140"/>
        <v>September</v>
      </c>
      <c r="F1245" s="2">
        <v>40803</v>
      </c>
      <c r="G1245" s="2">
        <v>40807</v>
      </c>
      <c r="H1245" s="9" t="str">
        <f t="shared" si="136"/>
        <v>On Date</v>
      </c>
      <c r="I1245" s="1" t="s">
        <v>3383</v>
      </c>
      <c r="J1245" s="1" t="s">
        <v>3133</v>
      </c>
      <c r="K1245" s="1" t="s">
        <v>3136</v>
      </c>
      <c r="L1245" s="1" t="s">
        <v>3137</v>
      </c>
      <c r="M1245" s="1" t="s">
        <v>18</v>
      </c>
      <c r="N1245" s="1" t="s">
        <v>931</v>
      </c>
      <c r="O1245" s="3">
        <f t="shared" si="137"/>
        <v>18.1843</v>
      </c>
      <c r="P1245" s="3">
        <v>137.24</v>
      </c>
      <c r="Q1245" s="3">
        <v>5</v>
      </c>
      <c r="R1245" s="3">
        <v>46.3185</v>
      </c>
      <c r="S1245" s="11">
        <f t="shared" si="138"/>
        <v>3705.48</v>
      </c>
      <c r="T1245" t="str">
        <f t="shared" si="139"/>
        <v>PROFIT</v>
      </c>
    </row>
    <row r="1246" spans="1:20" x14ac:dyDescent="0.25">
      <c r="A1246" s="1" t="s">
        <v>1517</v>
      </c>
      <c r="B1246" s="9" t="str">
        <f t="shared" si="134"/>
        <v>09/03/2014</v>
      </c>
      <c r="C1246" s="9" t="s">
        <v>4705</v>
      </c>
      <c r="D1246" s="10" t="str">
        <f t="shared" si="135"/>
        <v>2014</v>
      </c>
      <c r="E1246" s="10" t="str">
        <f t="shared" si="140"/>
        <v>September</v>
      </c>
      <c r="F1246" s="2">
        <v>41885</v>
      </c>
      <c r="G1246" s="2">
        <v>41891</v>
      </c>
      <c r="H1246" s="9" t="str">
        <f t="shared" si="136"/>
        <v>Delay</v>
      </c>
      <c r="I1246" s="1" t="s">
        <v>3582</v>
      </c>
      <c r="J1246" s="1" t="s">
        <v>3133</v>
      </c>
      <c r="K1246" s="1" t="s">
        <v>3247</v>
      </c>
      <c r="L1246" s="1" t="s">
        <v>3135</v>
      </c>
      <c r="M1246" s="1" t="s">
        <v>14</v>
      </c>
      <c r="N1246" s="1" t="s">
        <v>1518</v>
      </c>
      <c r="O1246" s="3">
        <f t="shared" si="137"/>
        <v>1.3348</v>
      </c>
      <c r="P1246" s="3">
        <v>9.4</v>
      </c>
      <c r="Q1246" s="3">
        <v>5</v>
      </c>
      <c r="R1246" s="3">
        <v>2.726</v>
      </c>
      <c r="S1246" s="11">
        <f t="shared" si="138"/>
        <v>218.07999999999998</v>
      </c>
      <c r="T1246" t="str">
        <f t="shared" si="139"/>
        <v>PROFIT</v>
      </c>
    </row>
    <row r="1247" spans="1:20" x14ac:dyDescent="0.25">
      <c r="A1247" s="1" t="s">
        <v>1517</v>
      </c>
      <c r="B1247" s="9" t="str">
        <f t="shared" si="134"/>
        <v>09/03/2014</v>
      </c>
      <c r="C1247" s="9" t="s">
        <v>4705</v>
      </c>
      <c r="D1247" s="10" t="str">
        <f t="shared" si="135"/>
        <v>2014</v>
      </c>
      <c r="E1247" s="10" t="str">
        <f t="shared" si="140"/>
        <v>September</v>
      </c>
      <c r="F1247" s="2">
        <v>41885</v>
      </c>
      <c r="G1247" s="2">
        <v>41891</v>
      </c>
      <c r="H1247" s="9" t="str">
        <f t="shared" si="136"/>
        <v>Delay</v>
      </c>
      <c r="I1247" s="1" t="s">
        <v>3582</v>
      </c>
      <c r="J1247" s="1" t="s">
        <v>3133</v>
      </c>
      <c r="K1247" s="1" t="s">
        <v>3247</v>
      </c>
      <c r="L1247" s="1" t="s">
        <v>3135</v>
      </c>
      <c r="M1247" s="1" t="s">
        <v>9</v>
      </c>
      <c r="N1247" s="1" t="s">
        <v>1519</v>
      </c>
      <c r="O1247" s="3">
        <f t="shared" si="137"/>
        <v>7.4</v>
      </c>
      <c r="P1247" s="3">
        <v>74</v>
      </c>
      <c r="Q1247" s="3">
        <v>5</v>
      </c>
      <c r="R1247" s="3">
        <v>37</v>
      </c>
      <c r="S1247" s="11">
        <f t="shared" si="138"/>
        <v>2960</v>
      </c>
      <c r="T1247" t="str">
        <f t="shared" si="139"/>
        <v>PROFIT</v>
      </c>
    </row>
    <row r="1248" spans="1:20" x14ac:dyDescent="0.25">
      <c r="A1248" s="1" t="s">
        <v>1517</v>
      </c>
      <c r="B1248" s="9" t="str">
        <f t="shared" si="134"/>
        <v>09/03/2014</v>
      </c>
      <c r="C1248" s="9" t="s">
        <v>4705</v>
      </c>
      <c r="D1248" s="10" t="str">
        <f t="shared" si="135"/>
        <v>2014</v>
      </c>
      <c r="E1248" s="10" t="str">
        <f t="shared" si="140"/>
        <v>September</v>
      </c>
      <c r="F1248" s="2">
        <v>41885</v>
      </c>
      <c r="G1248" s="2">
        <v>41891</v>
      </c>
      <c r="H1248" s="9" t="str">
        <f t="shared" si="136"/>
        <v>Delay</v>
      </c>
      <c r="I1248" s="1" t="s">
        <v>3582</v>
      </c>
      <c r="J1248" s="1" t="s">
        <v>3133</v>
      </c>
      <c r="K1248" s="1" t="s">
        <v>3247</v>
      </c>
      <c r="L1248" s="1" t="s">
        <v>3135</v>
      </c>
      <c r="M1248" s="1" t="s">
        <v>16</v>
      </c>
      <c r="N1248" s="1" t="s">
        <v>1406</v>
      </c>
      <c r="O1248" s="3">
        <f t="shared" si="137"/>
        <v>94.492500000000007</v>
      </c>
      <c r="P1248" s="3">
        <v>201.584</v>
      </c>
      <c r="Q1248" s="3">
        <v>2</v>
      </c>
      <c r="R1248" s="3">
        <v>12.599</v>
      </c>
      <c r="S1248" s="11">
        <f t="shared" si="138"/>
        <v>1007.9200000000001</v>
      </c>
      <c r="T1248" t="str">
        <f t="shared" si="139"/>
        <v>PROFIT</v>
      </c>
    </row>
    <row r="1249" spans="1:20" x14ac:dyDescent="0.25">
      <c r="A1249" s="1" t="s">
        <v>1520</v>
      </c>
      <c r="B1249" s="9" t="str">
        <f t="shared" si="134"/>
        <v>05/17/2013</v>
      </c>
      <c r="C1249" s="9" t="s">
        <v>4061</v>
      </c>
      <c r="D1249" s="10" t="str">
        <f t="shared" si="135"/>
        <v>2013</v>
      </c>
      <c r="E1249" s="10" t="str">
        <f t="shared" si="140"/>
        <v>May</v>
      </c>
      <c r="F1249" s="2">
        <v>41411</v>
      </c>
      <c r="G1249" s="2">
        <v>41416</v>
      </c>
      <c r="H1249" s="9" t="str">
        <f t="shared" si="136"/>
        <v>On Date</v>
      </c>
      <c r="I1249" s="1" t="s">
        <v>3724</v>
      </c>
      <c r="J1249" s="1" t="s">
        <v>3133</v>
      </c>
      <c r="K1249" s="1" t="s">
        <v>3134</v>
      </c>
      <c r="L1249" s="1" t="s">
        <v>3135</v>
      </c>
      <c r="M1249" s="1" t="s">
        <v>45</v>
      </c>
      <c r="N1249" s="1" t="s">
        <v>1502</v>
      </c>
      <c r="O1249" s="3">
        <f t="shared" si="137"/>
        <v>2.9478</v>
      </c>
      <c r="P1249" s="3">
        <v>17.34</v>
      </c>
      <c r="Q1249" s="3">
        <v>3</v>
      </c>
      <c r="R1249" s="3">
        <v>8.4966000000000008</v>
      </c>
      <c r="S1249" s="11">
        <f t="shared" si="138"/>
        <v>679.72800000000007</v>
      </c>
      <c r="T1249" t="str">
        <f t="shared" si="139"/>
        <v>PROFIT</v>
      </c>
    </row>
    <row r="1250" spans="1:20" x14ac:dyDescent="0.25">
      <c r="A1250" s="1" t="s">
        <v>1521</v>
      </c>
      <c r="B1250" s="9" t="str">
        <f t="shared" si="134"/>
        <v>03/02/2013</v>
      </c>
      <c r="C1250" s="9" t="s">
        <v>4170</v>
      </c>
      <c r="D1250" s="10" t="str">
        <f t="shared" si="135"/>
        <v>2013</v>
      </c>
      <c r="E1250" s="10" t="str">
        <f t="shared" si="140"/>
        <v>March</v>
      </c>
      <c r="F1250" s="2">
        <v>41335</v>
      </c>
      <c r="G1250" s="2">
        <v>41342</v>
      </c>
      <c r="H1250" s="9" t="str">
        <f t="shared" si="136"/>
        <v>Delay</v>
      </c>
      <c r="I1250" s="1" t="s">
        <v>3702</v>
      </c>
      <c r="J1250" s="1" t="s">
        <v>3133</v>
      </c>
      <c r="K1250" s="1" t="s">
        <v>3156</v>
      </c>
      <c r="L1250" s="1" t="s">
        <v>3147</v>
      </c>
      <c r="M1250" s="1" t="s">
        <v>16</v>
      </c>
      <c r="N1250" s="1" t="s">
        <v>1522</v>
      </c>
      <c r="O1250" s="3">
        <f t="shared" si="137"/>
        <v>72.992699999999999</v>
      </c>
      <c r="P1250" s="3">
        <v>159.98400000000001</v>
      </c>
      <c r="Q1250" s="3">
        <v>2</v>
      </c>
      <c r="R1250" s="3">
        <v>13.9986</v>
      </c>
      <c r="S1250" s="11">
        <f t="shared" si="138"/>
        <v>1119.8879999999999</v>
      </c>
      <c r="T1250" t="str">
        <f t="shared" si="139"/>
        <v>PROFIT</v>
      </c>
    </row>
    <row r="1251" spans="1:20" x14ac:dyDescent="0.25">
      <c r="A1251" s="1" t="s">
        <v>1523</v>
      </c>
      <c r="B1251" s="9" t="str">
        <f t="shared" si="134"/>
        <v>06/27/2013</v>
      </c>
      <c r="C1251" s="9" t="s">
        <v>4304</v>
      </c>
      <c r="D1251" s="10" t="str">
        <f t="shared" si="135"/>
        <v>2013</v>
      </c>
      <c r="E1251" s="10" t="str">
        <f t="shared" si="140"/>
        <v>June</v>
      </c>
      <c r="F1251" s="2">
        <v>41452</v>
      </c>
      <c r="G1251" s="2">
        <v>41459</v>
      </c>
      <c r="H1251" s="9" t="str">
        <f t="shared" si="136"/>
        <v>Delay</v>
      </c>
      <c r="I1251" s="1" t="s">
        <v>3324</v>
      </c>
      <c r="J1251" s="1" t="s">
        <v>3133</v>
      </c>
      <c r="K1251" s="1" t="s">
        <v>3140</v>
      </c>
      <c r="L1251" s="1" t="s">
        <v>3135</v>
      </c>
      <c r="M1251" s="1" t="s">
        <v>12</v>
      </c>
      <c r="N1251" s="1" t="s">
        <v>1524</v>
      </c>
      <c r="O1251" s="3">
        <f t="shared" si="137"/>
        <v>5.2397999999999998</v>
      </c>
      <c r="P1251" s="3">
        <v>22.14</v>
      </c>
      <c r="Q1251" s="3">
        <v>3</v>
      </c>
      <c r="R1251" s="3">
        <v>6.4206000000000003</v>
      </c>
      <c r="S1251" s="11">
        <f t="shared" si="138"/>
        <v>513.64800000000002</v>
      </c>
      <c r="T1251" t="str">
        <f t="shared" si="139"/>
        <v>PROFIT</v>
      </c>
    </row>
    <row r="1252" spans="1:20" x14ac:dyDescent="0.25">
      <c r="A1252" s="1" t="s">
        <v>1525</v>
      </c>
      <c r="B1252" s="9" t="str">
        <f t="shared" si="134"/>
        <v>02/20/2014</v>
      </c>
      <c r="C1252" s="9" t="s">
        <v>4086</v>
      </c>
      <c r="D1252" s="10" t="str">
        <f t="shared" si="135"/>
        <v>2014</v>
      </c>
      <c r="E1252" s="10" t="str">
        <f t="shared" si="140"/>
        <v>February</v>
      </c>
      <c r="F1252" s="2">
        <v>41690</v>
      </c>
      <c r="G1252" s="2">
        <v>41691</v>
      </c>
      <c r="H1252" s="9" t="str">
        <f t="shared" si="136"/>
        <v>On Date</v>
      </c>
      <c r="I1252" s="1" t="s">
        <v>3545</v>
      </c>
      <c r="J1252" s="1" t="s">
        <v>3133</v>
      </c>
      <c r="K1252" s="1" t="s">
        <v>3134</v>
      </c>
      <c r="L1252" s="1" t="s">
        <v>3135</v>
      </c>
      <c r="M1252" s="1" t="s">
        <v>14</v>
      </c>
      <c r="N1252" s="1" t="s">
        <v>1526</v>
      </c>
      <c r="O1252" s="3">
        <f t="shared" si="137"/>
        <v>3.1244000000000005</v>
      </c>
      <c r="P1252" s="3">
        <v>12.84</v>
      </c>
      <c r="Q1252" s="3">
        <v>3</v>
      </c>
      <c r="R1252" s="3">
        <v>3.4668000000000001</v>
      </c>
      <c r="S1252" s="11">
        <f t="shared" si="138"/>
        <v>277.34399999999999</v>
      </c>
      <c r="T1252" t="str">
        <f t="shared" si="139"/>
        <v>PROFIT</v>
      </c>
    </row>
    <row r="1253" spans="1:20" x14ac:dyDescent="0.25">
      <c r="A1253" s="1" t="s">
        <v>1525</v>
      </c>
      <c r="B1253" s="9" t="str">
        <f t="shared" si="134"/>
        <v>02/20/2014</v>
      </c>
      <c r="C1253" s="9" t="s">
        <v>4086</v>
      </c>
      <c r="D1253" s="10" t="str">
        <f t="shared" si="135"/>
        <v>2014</v>
      </c>
      <c r="E1253" s="10" t="str">
        <f t="shared" si="140"/>
        <v>February</v>
      </c>
      <c r="F1253" s="2">
        <v>41690</v>
      </c>
      <c r="G1253" s="2">
        <v>41691</v>
      </c>
      <c r="H1253" s="9" t="str">
        <f t="shared" si="136"/>
        <v>On Date</v>
      </c>
      <c r="I1253" s="1" t="s">
        <v>3545</v>
      </c>
      <c r="J1253" s="1" t="s">
        <v>3133</v>
      </c>
      <c r="K1253" s="1" t="s">
        <v>3134</v>
      </c>
      <c r="L1253" s="1" t="s">
        <v>3135</v>
      </c>
      <c r="M1253" s="1" t="s">
        <v>12</v>
      </c>
      <c r="N1253" s="1" t="s">
        <v>1486</v>
      </c>
      <c r="O1253" s="3">
        <f t="shared" si="137"/>
        <v>10.869700000000002</v>
      </c>
      <c r="P1253" s="3">
        <v>44.67</v>
      </c>
      <c r="Q1253" s="3">
        <v>3</v>
      </c>
      <c r="R1253" s="3">
        <v>12.0609</v>
      </c>
      <c r="S1253" s="11">
        <f t="shared" si="138"/>
        <v>964.87200000000007</v>
      </c>
      <c r="T1253" t="str">
        <f t="shared" si="139"/>
        <v>PROFIT</v>
      </c>
    </row>
    <row r="1254" spans="1:20" x14ac:dyDescent="0.25">
      <c r="A1254" s="1" t="s">
        <v>1527</v>
      </c>
      <c r="B1254" s="9" t="str">
        <f t="shared" si="134"/>
        <v>05/21/2013</v>
      </c>
      <c r="C1254" s="9" t="s">
        <v>4132</v>
      </c>
      <c r="D1254" s="10" t="str">
        <f t="shared" si="135"/>
        <v>2013</v>
      </c>
      <c r="E1254" s="10" t="str">
        <f t="shared" si="140"/>
        <v>May</v>
      </c>
      <c r="F1254" s="2">
        <v>41415</v>
      </c>
      <c r="G1254" s="2">
        <v>41418</v>
      </c>
      <c r="H1254" s="9" t="str">
        <f t="shared" si="136"/>
        <v>On Date</v>
      </c>
      <c r="I1254" s="1" t="s">
        <v>3736</v>
      </c>
      <c r="J1254" s="1" t="s">
        <v>3133</v>
      </c>
      <c r="K1254" s="1" t="s">
        <v>3162</v>
      </c>
      <c r="L1254" s="1" t="s">
        <v>3147</v>
      </c>
      <c r="M1254" s="1" t="s">
        <v>18</v>
      </c>
      <c r="N1254" s="1" t="s">
        <v>1528</v>
      </c>
      <c r="O1254" s="3">
        <f t="shared" si="137"/>
        <v>10.449</v>
      </c>
      <c r="P1254" s="3">
        <v>40.634999999999998</v>
      </c>
      <c r="Q1254" s="3">
        <v>7</v>
      </c>
      <c r="R1254" s="3">
        <v>-32.508000000000003</v>
      </c>
      <c r="S1254" s="11">
        <f t="shared" si="138"/>
        <v>-2600.6400000000003</v>
      </c>
      <c r="T1254" t="str">
        <f t="shared" si="139"/>
        <v>LOSS</v>
      </c>
    </row>
    <row r="1255" spans="1:20" x14ac:dyDescent="0.25">
      <c r="A1255" s="1" t="s">
        <v>1529</v>
      </c>
      <c r="B1255" s="9" t="str">
        <f t="shared" si="134"/>
        <v>11/22/2011</v>
      </c>
      <c r="C1255" s="9" t="s">
        <v>4164</v>
      </c>
      <c r="D1255" s="10" t="str">
        <f t="shared" si="135"/>
        <v>2011</v>
      </c>
      <c r="E1255" s="10" t="str">
        <f t="shared" si="140"/>
        <v>November</v>
      </c>
      <c r="F1255" s="2">
        <v>40869</v>
      </c>
      <c r="G1255" s="2">
        <v>40873</v>
      </c>
      <c r="H1255" s="9" t="str">
        <f t="shared" si="136"/>
        <v>On Date</v>
      </c>
      <c r="I1255" s="1" t="s">
        <v>3737</v>
      </c>
      <c r="J1255" s="1" t="s">
        <v>3133</v>
      </c>
      <c r="K1255" s="1" t="s">
        <v>3134</v>
      </c>
      <c r="L1255" s="1" t="s">
        <v>3135</v>
      </c>
      <c r="M1255" s="1" t="s">
        <v>45</v>
      </c>
      <c r="N1255" s="1" t="s">
        <v>1504</v>
      </c>
      <c r="O1255" s="3">
        <f t="shared" si="137"/>
        <v>3.2890000000000001</v>
      </c>
      <c r="P1255" s="3">
        <v>53.82</v>
      </c>
      <c r="Q1255" s="3">
        <v>9</v>
      </c>
      <c r="R1255" s="3">
        <v>24.219000000000001</v>
      </c>
      <c r="S1255" s="11">
        <f t="shared" si="138"/>
        <v>1937.52</v>
      </c>
      <c r="T1255" t="str">
        <f t="shared" si="139"/>
        <v>PROFIT</v>
      </c>
    </row>
    <row r="1256" spans="1:20" x14ac:dyDescent="0.25">
      <c r="A1256" s="1" t="s">
        <v>1530</v>
      </c>
      <c r="B1256" s="9" t="str">
        <f t="shared" si="134"/>
        <v>10/03/2014</v>
      </c>
      <c r="C1256" s="9" t="s">
        <v>4171</v>
      </c>
      <c r="D1256" s="10" t="str">
        <f t="shared" si="135"/>
        <v>2014</v>
      </c>
      <c r="E1256" s="10" t="str">
        <f t="shared" si="140"/>
        <v>October</v>
      </c>
      <c r="F1256" s="2">
        <v>41915</v>
      </c>
      <c r="G1256" s="2">
        <v>41920</v>
      </c>
      <c r="H1256" s="9" t="str">
        <f t="shared" si="136"/>
        <v>On Date</v>
      </c>
      <c r="I1256" s="1" t="s">
        <v>3487</v>
      </c>
      <c r="J1256" s="1" t="s">
        <v>3133</v>
      </c>
      <c r="K1256" s="1" t="s">
        <v>3136</v>
      </c>
      <c r="L1256" s="1" t="s">
        <v>3137</v>
      </c>
      <c r="M1256" s="1" t="s">
        <v>79</v>
      </c>
      <c r="N1256" s="1" t="s">
        <v>106</v>
      </c>
      <c r="O1256" s="3">
        <f t="shared" si="137"/>
        <v>1.6092</v>
      </c>
      <c r="P1256" s="3">
        <v>8.94</v>
      </c>
      <c r="Q1256" s="3">
        <v>3</v>
      </c>
      <c r="R1256" s="3">
        <v>4.1124000000000001</v>
      </c>
      <c r="S1256" s="11">
        <f t="shared" si="138"/>
        <v>328.99200000000002</v>
      </c>
      <c r="T1256" t="str">
        <f t="shared" si="139"/>
        <v>PROFIT</v>
      </c>
    </row>
    <row r="1257" spans="1:20" x14ac:dyDescent="0.25">
      <c r="A1257" s="1" t="s">
        <v>1530</v>
      </c>
      <c r="B1257" s="9" t="str">
        <f t="shared" si="134"/>
        <v>10/03/2014</v>
      </c>
      <c r="C1257" s="9" t="s">
        <v>4171</v>
      </c>
      <c r="D1257" s="10" t="str">
        <f t="shared" si="135"/>
        <v>2014</v>
      </c>
      <c r="E1257" s="10" t="str">
        <f t="shared" si="140"/>
        <v>October</v>
      </c>
      <c r="F1257" s="2">
        <v>41915</v>
      </c>
      <c r="G1257" s="2">
        <v>41920</v>
      </c>
      <c r="H1257" s="9" t="str">
        <f t="shared" si="136"/>
        <v>On Date</v>
      </c>
      <c r="I1257" s="1" t="s">
        <v>3487</v>
      </c>
      <c r="J1257" s="1" t="s">
        <v>3133</v>
      </c>
      <c r="K1257" s="1" t="s">
        <v>3136</v>
      </c>
      <c r="L1257" s="1" t="s">
        <v>3137</v>
      </c>
      <c r="M1257" s="1" t="s">
        <v>16</v>
      </c>
      <c r="N1257" s="1" t="s">
        <v>304</v>
      </c>
      <c r="O1257" s="3">
        <f t="shared" si="137"/>
        <v>52.460100000000004</v>
      </c>
      <c r="P1257" s="3">
        <v>84.784000000000006</v>
      </c>
      <c r="Q1257" s="3">
        <v>2</v>
      </c>
      <c r="R1257" s="3">
        <v>-20.136199999999999</v>
      </c>
      <c r="S1257" s="11">
        <f t="shared" si="138"/>
        <v>-1610.896</v>
      </c>
      <c r="T1257" t="str">
        <f t="shared" si="139"/>
        <v>LOSS</v>
      </c>
    </row>
    <row r="1258" spans="1:20" x14ac:dyDescent="0.25">
      <c r="A1258" s="1" t="s">
        <v>1531</v>
      </c>
      <c r="B1258" s="9" t="str">
        <f t="shared" si="134"/>
        <v>12/16/2014</v>
      </c>
      <c r="C1258" s="9" t="s">
        <v>4629</v>
      </c>
      <c r="D1258" s="10" t="str">
        <f t="shared" si="135"/>
        <v>2014</v>
      </c>
      <c r="E1258" s="10" t="str">
        <f t="shared" si="140"/>
        <v>December</v>
      </c>
      <c r="F1258" s="2">
        <v>41989</v>
      </c>
      <c r="G1258" s="2">
        <v>41994</v>
      </c>
      <c r="H1258" s="9" t="str">
        <f t="shared" si="136"/>
        <v>On Date</v>
      </c>
      <c r="I1258" s="1" t="s">
        <v>3738</v>
      </c>
      <c r="J1258" s="1" t="s">
        <v>3133</v>
      </c>
      <c r="K1258" s="1" t="s">
        <v>3136</v>
      </c>
      <c r="L1258" s="1" t="s">
        <v>3137</v>
      </c>
      <c r="M1258" s="1" t="s">
        <v>12</v>
      </c>
      <c r="N1258" s="1" t="s">
        <v>1532</v>
      </c>
      <c r="O1258" s="3">
        <f t="shared" si="137"/>
        <v>4.3262999999999998</v>
      </c>
      <c r="P1258" s="3">
        <v>22.77</v>
      </c>
      <c r="Q1258" s="3">
        <v>3</v>
      </c>
      <c r="R1258" s="3">
        <v>9.7911000000000001</v>
      </c>
      <c r="S1258" s="11">
        <f t="shared" si="138"/>
        <v>783.28800000000001</v>
      </c>
      <c r="T1258" t="str">
        <f t="shared" si="139"/>
        <v>PROFIT</v>
      </c>
    </row>
    <row r="1259" spans="1:20" x14ac:dyDescent="0.25">
      <c r="A1259" s="1" t="s">
        <v>1533</v>
      </c>
      <c r="B1259" s="9" t="str">
        <f t="shared" si="134"/>
        <v>07/08/2013</v>
      </c>
      <c r="C1259" s="9" t="s">
        <v>4760</v>
      </c>
      <c r="D1259" s="10" t="str">
        <f t="shared" si="135"/>
        <v>2013</v>
      </c>
      <c r="E1259" s="10" t="str">
        <f t="shared" si="140"/>
        <v>July</v>
      </c>
      <c r="F1259" s="2">
        <v>41463</v>
      </c>
      <c r="G1259" s="2">
        <v>41465</v>
      </c>
      <c r="H1259" s="9" t="str">
        <f t="shared" si="136"/>
        <v>On Date</v>
      </c>
      <c r="I1259" s="1" t="s">
        <v>3739</v>
      </c>
      <c r="J1259" s="1" t="s">
        <v>3133</v>
      </c>
      <c r="K1259" s="1" t="s">
        <v>3134</v>
      </c>
      <c r="L1259" s="1" t="s">
        <v>3135</v>
      </c>
      <c r="M1259" s="1" t="s">
        <v>72</v>
      </c>
      <c r="N1259" s="1" t="s">
        <v>759</v>
      </c>
      <c r="O1259" s="3">
        <f t="shared" si="137"/>
        <v>72.891900000000007</v>
      </c>
      <c r="P1259" s="3">
        <v>287.96800000000002</v>
      </c>
      <c r="Q1259" s="3">
        <v>4</v>
      </c>
      <c r="R1259" s="3">
        <v>-3.5996000000000001</v>
      </c>
      <c r="S1259" s="11">
        <f t="shared" si="138"/>
        <v>-287.96800000000002</v>
      </c>
      <c r="T1259" t="str">
        <f t="shared" si="139"/>
        <v>LOSS</v>
      </c>
    </row>
    <row r="1260" spans="1:20" x14ac:dyDescent="0.25">
      <c r="A1260" s="1" t="s">
        <v>1533</v>
      </c>
      <c r="B1260" s="9" t="str">
        <f t="shared" si="134"/>
        <v>07/08/2013</v>
      </c>
      <c r="C1260" s="9" t="s">
        <v>4760</v>
      </c>
      <c r="D1260" s="10" t="str">
        <f t="shared" si="135"/>
        <v>2013</v>
      </c>
      <c r="E1260" s="10" t="str">
        <f t="shared" si="140"/>
        <v>July</v>
      </c>
      <c r="F1260" s="2">
        <v>41463</v>
      </c>
      <c r="G1260" s="2">
        <v>41465</v>
      </c>
      <c r="H1260" s="9" t="str">
        <f t="shared" si="136"/>
        <v>On Date</v>
      </c>
      <c r="I1260" s="1" t="s">
        <v>3739</v>
      </c>
      <c r="J1260" s="1" t="s">
        <v>3133</v>
      </c>
      <c r="K1260" s="1" t="s">
        <v>3134</v>
      </c>
      <c r="L1260" s="1" t="s">
        <v>3135</v>
      </c>
      <c r="M1260" s="1" t="s">
        <v>165</v>
      </c>
      <c r="N1260" s="1" t="s">
        <v>985</v>
      </c>
      <c r="O1260" s="3">
        <f t="shared" si="137"/>
        <v>370.99469999999997</v>
      </c>
      <c r="P1260" s="3">
        <v>2799.96</v>
      </c>
      <c r="Q1260" s="3">
        <v>5</v>
      </c>
      <c r="R1260" s="3">
        <v>944.98649999999998</v>
      </c>
      <c r="S1260" s="11">
        <f t="shared" si="138"/>
        <v>75598.92</v>
      </c>
      <c r="T1260" t="str">
        <f t="shared" si="139"/>
        <v>PROFIT</v>
      </c>
    </row>
    <row r="1261" spans="1:20" x14ac:dyDescent="0.25">
      <c r="A1261" s="1" t="s">
        <v>1533</v>
      </c>
      <c r="B1261" s="9" t="str">
        <f t="shared" si="134"/>
        <v>07/08/2013</v>
      </c>
      <c r="C1261" s="9" t="s">
        <v>4760</v>
      </c>
      <c r="D1261" s="10" t="str">
        <f t="shared" si="135"/>
        <v>2013</v>
      </c>
      <c r="E1261" s="10" t="str">
        <f t="shared" si="140"/>
        <v>July</v>
      </c>
      <c r="F1261" s="2">
        <v>41463</v>
      </c>
      <c r="G1261" s="2">
        <v>41465</v>
      </c>
      <c r="H1261" s="9" t="str">
        <f t="shared" si="136"/>
        <v>On Date</v>
      </c>
      <c r="I1261" s="1" t="s">
        <v>3739</v>
      </c>
      <c r="J1261" s="1" t="s">
        <v>3133</v>
      </c>
      <c r="K1261" s="1" t="s">
        <v>3134</v>
      </c>
      <c r="L1261" s="1" t="s">
        <v>3135</v>
      </c>
      <c r="M1261" s="1" t="s">
        <v>45</v>
      </c>
      <c r="N1261" s="1" t="s">
        <v>1534</v>
      </c>
      <c r="O1261" s="3">
        <f t="shared" si="137"/>
        <v>24.47</v>
      </c>
      <c r="P1261" s="3">
        <v>48.94</v>
      </c>
      <c r="Q1261" s="3">
        <v>1</v>
      </c>
      <c r="R1261" s="3">
        <v>24.47</v>
      </c>
      <c r="S1261" s="11">
        <f t="shared" si="138"/>
        <v>1957.6</v>
      </c>
      <c r="T1261" t="str">
        <f t="shared" si="139"/>
        <v>PROFIT</v>
      </c>
    </row>
    <row r="1262" spans="1:20" x14ac:dyDescent="0.25">
      <c r="A1262" s="1" t="s">
        <v>1535</v>
      </c>
      <c r="B1262" s="9" t="str">
        <f t="shared" si="134"/>
        <v>04/18/2013</v>
      </c>
      <c r="C1262" s="9" t="s">
        <v>4530</v>
      </c>
      <c r="D1262" s="10" t="str">
        <f t="shared" si="135"/>
        <v>2013</v>
      </c>
      <c r="E1262" s="10" t="str">
        <f t="shared" si="140"/>
        <v>April</v>
      </c>
      <c r="F1262" s="2">
        <v>41382</v>
      </c>
      <c r="G1262" s="2">
        <v>41386</v>
      </c>
      <c r="H1262" s="9" t="str">
        <f t="shared" si="136"/>
        <v>On Date</v>
      </c>
      <c r="I1262" s="1" t="s">
        <v>3512</v>
      </c>
      <c r="J1262" s="1" t="s">
        <v>3133</v>
      </c>
      <c r="K1262" s="1" t="s">
        <v>3262</v>
      </c>
      <c r="L1262" s="1" t="s">
        <v>3135</v>
      </c>
      <c r="M1262" s="1" t="s">
        <v>198</v>
      </c>
      <c r="N1262" s="1" t="s">
        <v>1536</v>
      </c>
      <c r="O1262" s="3">
        <f t="shared" si="137"/>
        <v>77.754600000000011</v>
      </c>
      <c r="P1262" s="3">
        <v>257.49900000000002</v>
      </c>
      <c r="Q1262" s="3">
        <v>3</v>
      </c>
      <c r="R1262" s="3">
        <v>24.235199999999999</v>
      </c>
      <c r="S1262" s="11">
        <f t="shared" si="138"/>
        <v>1938.8159999999998</v>
      </c>
      <c r="T1262" t="str">
        <f t="shared" si="139"/>
        <v>PROFIT</v>
      </c>
    </row>
    <row r="1263" spans="1:20" x14ac:dyDescent="0.25">
      <c r="A1263" s="1" t="s">
        <v>1537</v>
      </c>
      <c r="B1263" s="9" t="str">
        <f t="shared" si="134"/>
        <v>10/11/2011</v>
      </c>
      <c r="C1263" s="9" t="s">
        <v>4438</v>
      </c>
      <c r="D1263" s="10" t="str">
        <f t="shared" si="135"/>
        <v>2011</v>
      </c>
      <c r="E1263" s="10" t="str">
        <f t="shared" si="140"/>
        <v>October</v>
      </c>
      <c r="F1263" s="2">
        <v>40827</v>
      </c>
      <c r="G1263" s="2">
        <v>40832</v>
      </c>
      <c r="H1263" s="9" t="str">
        <f t="shared" si="136"/>
        <v>On Date</v>
      </c>
      <c r="I1263" s="1" t="s">
        <v>3659</v>
      </c>
      <c r="J1263" s="1" t="s">
        <v>3133</v>
      </c>
      <c r="K1263" s="1" t="s">
        <v>3136</v>
      </c>
      <c r="L1263" s="1" t="s">
        <v>3137</v>
      </c>
      <c r="M1263" s="1" t="s">
        <v>12</v>
      </c>
      <c r="N1263" s="1" t="s">
        <v>1538</v>
      </c>
      <c r="O1263" s="3">
        <f t="shared" si="137"/>
        <v>4.0389999999999997</v>
      </c>
      <c r="P1263" s="3">
        <v>63.47</v>
      </c>
      <c r="Q1263" s="3">
        <v>11</v>
      </c>
      <c r="R1263" s="3">
        <v>19.041</v>
      </c>
      <c r="S1263" s="11">
        <f t="shared" si="138"/>
        <v>1523.28</v>
      </c>
      <c r="T1263" t="str">
        <f t="shared" si="139"/>
        <v>PROFIT</v>
      </c>
    </row>
    <row r="1264" spans="1:20" x14ac:dyDescent="0.25">
      <c r="A1264" s="1" t="s">
        <v>1537</v>
      </c>
      <c r="B1264" s="9" t="str">
        <f t="shared" si="134"/>
        <v>10/11/2011</v>
      </c>
      <c r="C1264" s="9" t="s">
        <v>4438</v>
      </c>
      <c r="D1264" s="10" t="str">
        <f t="shared" si="135"/>
        <v>2011</v>
      </c>
      <c r="E1264" s="10" t="str">
        <f t="shared" si="140"/>
        <v>October</v>
      </c>
      <c r="F1264" s="2">
        <v>40827</v>
      </c>
      <c r="G1264" s="2">
        <v>40832</v>
      </c>
      <c r="H1264" s="9" t="str">
        <f t="shared" si="136"/>
        <v>On Date</v>
      </c>
      <c r="I1264" s="1" t="s">
        <v>3659</v>
      </c>
      <c r="J1264" s="1" t="s">
        <v>3133</v>
      </c>
      <c r="K1264" s="1" t="s">
        <v>3136</v>
      </c>
      <c r="L1264" s="1" t="s">
        <v>3137</v>
      </c>
      <c r="M1264" s="1" t="s">
        <v>38</v>
      </c>
      <c r="N1264" s="1" t="s">
        <v>1539</v>
      </c>
      <c r="O1264" s="3">
        <f t="shared" si="137"/>
        <v>57.269999999999996</v>
      </c>
      <c r="P1264" s="3">
        <v>345</v>
      </c>
      <c r="Q1264" s="3">
        <v>5</v>
      </c>
      <c r="R1264" s="3">
        <v>58.65</v>
      </c>
      <c r="S1264" s="11">
        <f t="shared" si="138"/>
        <v>4692</v>
      </c>
      <c r="T1264" t="str">
        <f t="shared" si="139"/>
        <v>PROFIT</v>
      </c>
    </row>
    <row r="1265" spans="1:20" x14ac:dyDescent="0.25">
      <c r="A1265" s="1" t="s">
        <v>1540</v>
      </c>
      <c r="B1265" s="9" t="str">
        <f t="shared" si="134"/>
        <v>12/18/2012</v>
      </c>
      <c r="C1265" s="9" t="s">
        <v>4604</v>
      </c>
      <c r="D1265" s="10" t="str">
        <f t="shared" si="135"/>
        <v>2012</v>
      </c>
      <c r="E1265" s="10" t="str">
        <f t="shared" si="140"/>
        <v>December</v>
      </c>
      <c r="F1265" s="2">
        <v>41261</v>
      </c>
      <c r="G1265" s="2">
        <v>41265</v>
      </c>
      <c r="H1265" s="9" t="str">
        <f t="shared" si="136"/>
        <v>On Date</v>
      </c>
      <c r="I1265" s="1" t="s">
        <v>3740</v>
      </c>
      <c r="J1265" s="1" t="s">
        <v>3133</v>
      </c>
      <c r="K1265" s="1" t="s">
        <v>3172</v>
      </c>
      <c r="L1265" s="1" t="s">
        <v>3147</v>
      </c>
      <c r="M1265" s="1" t="s">
        <v>14</v>
      </c>
      <c r="N1265" s="1" t="s">
        <v>1526</v>
      </c>
      <c r="O1265" s="3">
        <f t="shared" si="137"/>
        <v>3.1244000000000001</v>
      </c>
      <c r="P1265" s="3">
        <v>6.8479999999999999</v>
      </c>
      <c r="Q1265" s="3">
        <v>2</v>
      </c>
      <c r="R1265" s="3">
        <v>0.59919999999999995</v>
      </c>
      <c r="S1265" s="11">
        <f t="shared" si="138"/>
        <v>47.935999999999993</v>
      </c>
      <c r="T1265" t="str">
        <f t="shared" si="139"/>
        <v>PROFIT</v>
      </c>
    </row>
    <row r="1266" spans="1:20" x14ac:dyDescent="0.25">
      <c r="A1266" s="1" t="s">
        <v>1541</v>
      </c>
      <c r="B1266" s="9" t="str">
        <f t="shared" si="134"/>
        <v>01/02/2014</v>
      </c>
      <c r="C1266" s="9" t="s">
        <v>4725</v>
      </c>
      <c r="D1266" s="10" t="str">
        <f t="shared" si="135"/>
        <v>2014</v>
      </c>
      <c r="E1266" s="10" t="str">
        <f t="shared" si="140"/>
        <v>January</v>
      </c>
      <c r="F1266" s="2">
        <v>41641</v>
      </c>
      <c r="G1266" s="2">
        <v>41645</v>
      </c>
      <c r="H1266" s="9" t="str">
        <f t="shared" si="136"/>
        <v>On Date</v>
      </c>
      <c r="I1266" s="1" t="s">
        <v>3541</v>
      </c>
      <c r="J1266" s="1" t="s">
        <v>3133</v>
      </c>
      <c r="K1266" s="1" t="s">
        <v>3134</v>
      </c>
      <c r="L1266" s="1" t="s">
        <v>3135</v>
      </c>
      <c r="M1266" s="1" t="s">
        <v>12</v>
      </c>
      <c r="N1266" s="1" t="s">
        <v>1542</v>
      </c>
      <c r="O1266" s="3">
        <f t="shared" si="137"/>
        <v>25.015400000000003</v>
      </c>
      <c r="P1266" s="3">
        <v>474.43</v>
      </c>
      <c r="Q1266" s="3">
        <v>11</v>
      </c>
      <c r="R1266" s="3">
        <v>199.26060000000001</v>
      </c>
      <c r="S1266" s="11">
        <f t="shared" si="138"/>
        <v>15940.848000000002</v>
      </c>
      <c r="T1266" t="str">
        <f t="shared" si="139"/>
        <v>PROFIT</v>
      </c>
    </row>
    <row r="1267" spans="1:20" x14ac:dyDescent="0.25">
      <c r="A1267" s="1" t="s">
        <v>1543</v>
      </c>
      <c r="B1267" s="9" t="str">
        <f t="shared" si="134"/>
        <v>10/28/2014</v>
      </c>
      <c r="C1267" s="9" t="s">
        <v>4761</v>
      </c>
      <c r="D1267" s="10" t="str">
        <f t="shared" si="135"/>
        <v>2014</v>
      </c>
      <c r="E1267" s="10" t="str">
        <f t="shared" si="140"/>
        <v>October</v>
      </c>
      <c r="F1267" s="2">
        <v>41940</v>
      </c>
      <c r="G1267" s="2">
        <v>41941</v>
      </c>
      <c r="H1267" s="9" t="str">
        <f t="shared" si="136"/>
        <v>On Date</v>
      </c>
      <c r="I1267" s="1" t="s">
        <v>3741</v>
      </c>
      <c r="J1267" s="1" t="s">
        <v>3133</v>
      </c>
      <c r="K1267" s="1" t="s">
        <v>3140</v>
      </c>
      <c r="L1267" s="1" t="s">
        <v>3135</v>
      </c>
      <c r="M1267" s="1" t="s">
        <v>198</v>
      </c>
      <c r="N1267" s="1" t="s">
        <v>1544</v>
      </c>
      <c r="O1267" s="3">
        <f t="shared" si="137"/>
        <v>110.0232</v>
      </c>
      <c r="P1267" s="3">
        <v>556.66499999999996</v>
      </c>
      <c r="Q1267" s="3">
        <v>5</v>
      </c>
      <c r="R1267" s="3">
        <v>6.5490000000000004</v>
      </c>
      <c r="S1267" s="11">
        <f t="shared" si="138"/>
        <v>523.92000000000007</v>
      </c>
      <c r="T1267" t="str">
        <f t="shared" si="139"/>
        <v>PROFIT</v>
      </c>
    </row>
    <row r="1268" spans="1:20" x14ac:dyDescent="0.25">
      <c r="A1268" s="1" t="s">
        <v>1543</v>
      </c>
      <c r="B1268" s="9" t="str">
        <f t="shared" si="134"/>
        <v>10/28/2014</v>
      </c>
      <c r="C1268" s="9" t="s">
        <v>4761</v>
      </c>
      <c r="D1268" s="10" t="str">
        <f t="shared" si="135"/>
        <v>2014</v>
      </c>
      <c r="E1268" s="10" t="str">
        <f t="shared" si="140"/>
        <v>October</v>
      </c>
      <c r="F1268" s="2">
        <v>41940</v>
      </c>
      <c r="G1268" s="2">
        <v>41941</v>
      </c>
      <c r="H1268" s="9" t="str">
        <f t="shared" si="136"/>
        <v>On Date</v>
      </c>
      <c r="I1268" s="1" t="s">
        <v>3741</v>
      </c>
      <c r="J1268" s="1" t="s">
        <v>3133</v>
      </c>
      <c r="K1268" s="1" t="s">
        <v>3140</v>
      </c>
      <c r="L1268" s="1" t="s">
        <v>3135</v>
      </c>
      <c r="M1268" s="1" t="s">
        <v>16</v>
      </c>
      <c r="N1268" s="1" t="s">
        <v>1545</v>
      </c>
      <c r="O1268" s="3">
        <f t="shared" si="137"/>
        <v>15.274500000000002</v>
      </c>
      <c r="P1268" s="3">
        <v>95.84</v>
      </c>
      <c r="Q1268" s="3">
        <v>4</v>
      </c>
      <c r="R1268" s="3">
        <v>34.741999999999997</v>
      </c>
      <c r="S1268" s="11">
        <f t="shared" si="138"/>
        <v>2779.3599999999997</v>
      </c>
      <c r="T1268" t="str">
        <f t="shared" si="139"/>
        <v>PROFIT</v>
      </c>
    </row>
    <row r="1269" spans="1:20" x14ac:dyDescent="0.25">
      <c r="A1269" s="1" t="s">
        <v>1546</v>
      </c>
      <c r="B1269" s="9" t="str">
        <f t="shared" si="134"/>
        <v>09/27/2013</v>
      </c>
      <c r="C1269" s="9" t="s">
        <v>4650</v>
      </c>
      <c r="D1269" s="10" t="str">
        <f t="shared" si="135"/>
        <v>2013</v>
      </c>
      <c r="E1269" s="10" t="str">
        <f t="shared" si="140"/>
        <v>September</v>
      </c>
      <c r="F1269" s="2">
        <v>41544</v>
      </c>
      <c r="G1269" s="2">
        <v>41548</v>
      </c>
      <c r="H1269" s="9" t="str">
        <f t="shared" si="136"/>
        <v>On Date</v>
      </c>
      <c r="I1269" s="1" t="s">
        <v>3742</v>
      </c>
      <c r="J1269" s="1" t="s">
        <v>3133</v>
      </c>
      <c r="K1269" s="1" t="s">
        <v>3263</v>
      </c>
      <c r="L1269" s="1" t="s">
        <v>3137</v>
      </c>
      <c r="M1269" s="1" t="s">
        <v>20</v>
      </c>
      <c r="N1269" s="1" t="s">
        <v>1547</v>
      </c>
      <c r="O1269" s="3">
        <f t="shared" si="137"/>
        <v>28.425599999999996</v>
      </c>
      <c r="P1269" s="3">
        <v>236.88</v>
      </c>
      <c r="Q1269" s="3">
        <v>6</v>
      </c>
      <c r="R1269" s="3">
        <v>66.326400000000007</v>
      </c>
      <c r="S1269" s="11">
        <f t="shared" si="138"/>
        <v>5306.112000000001</v>
      </c>
      <c r="T1269" t="str">
        <f t="shared" si="139"/>
        <v>PROFIT</v>
      </c>
    </row>
    <row r="1270" spans="1:20" x14ac:dyDescent="0.25">
      <c r="A1270" s="1" t="s">
        <v>1546</v>
      </c>
      <c r="B1270" s="9" t="str">
        <f t="shared" si="134"/>
        <v>09/27/2013</v>
      </c>
      <c r="C1270" s="9" t="s">
        <v>4650</v>
      </c>
      <c r="D1270" s="10" t="str">
        <f t="shared" si="135"/>
        <v>2013</v>
      </c>
      <c r="E1270" s="10" t="str">
        <f t="shared" si="140"/>
        <v>September</v>
      </c>
      <c r="F1270" s="2">
        <v>41544</v>
      </c>
      <c r="G1270" s="2">
        <v>41548</v>
      </c>
      <c r="H1270" s="9" t="str">
        <f t="shared" si="136"/>
        <v>On Date</v>
      </c>
      <c r="I1270" s="1" t="s">
        <v>3742</v>
      </c>
      <c r="J1270" s="1" t="s">
        <v>3133</v>
      </c>
      <c r="K1270" s="1" t="s">
        <v>3263</v>
      </c>
      <c r="L1270" s="1" t="s">
        <v>3137</v>
      </c>
      <c r="M1270" s="1" t="s">
        <v>45</v>
      </c>
      <c r="N1270" s="1" t="s">
        <v>744</v>
      </c>
      <c r="O1270" s="3">
        <f t="shared" si="137"/>
        <v>3.0497999999999994</v>
      </c>
      <c r="P1270" s="3">
        <v>29.9</v>
      </c>
      <c r="Q1270" s="3">
        <v>5</v>
      </c>
      <c r="R1270" s="3">
        <v>14.651</v>
      </c>
      <c r="S1270" s="11">
        <f t="shared" si="138"/>
        <v>1172.08</v>
      </c>
      <c r="T1270" t="str">
        <f t="shared" si="139"/>
        <v>PROFIT</v>
      </c>
    </row>
    <row r="1271" spans="1:20" x14ac:dyDescent="0.25">
      <c r="A1271" s="1" t="s">
        <v>1546</v>
      </c>
      <c r="B1271" s="9" t="str">
        <f t="shared" si="134"/>
        <v>09/27/2013</v>
      </c>
      <c r="C1271" s="9" t="s">
        <v>4650</v>
      </c>
      <c r="D1271" s="10" t="str">
        <f t="shared" si="135"/>
        <v>2013</v>
      </c>
      <c r="E1271" s="10" t="str">
        <f t="shared" si="140"/>
        <v>September</v>
      </c>
      <c r="F1271" s="2">
        <v>41544</v>
      </c>
      <c r="G1271" s="2">
        <v>41548</v>
      </c>
      <c r="H1271" s="9" t="str">
        <f t="shared" si="136"/>
        <v>On Date</v>
      </c>
      <c r="I1271" s="1" t="s">
        <v>3742</v>
      </c>
      <c r="J1271" s="1" t="s">
        <v>3133</v>
      </c>
      <c r="K1271" s="1" t="s">
        <v>3263</v>
      </c>
      <c r="L1271" s="1" t="s">
        <v>3137</v>
      </c>
      <c r="M1271" s="1" t="s">
        <v>38</v>
      </c>
      <c r="N1271" s="1" t="s">
        <v>716</v>
      </c>
      <c r="O1271" s="3">
        <f t="shared" si="137"/>
        <v>19.75</v>
      </c>
      <c r="P1271" s="3">
        <v>100</v>
      </c>
      <c r="Q1271" s="3">
        <v>4</v>
      </c>
      <c r="R1271" s="3">
        <v>21</v>
      </c>
      <c r="S1271" s="11">
        <f t="shared" si="138"/>
        <v>1680</v>
      </c>
      <c r="T1271" t="str">
        <f t="shared" si="139"/>
        <v>PROFIT</v>
      </c>
    </row>
    <row r="1272" spans="1:20" x14ac:dyDescent="0.25">
      <c r="A1272" s="1" t="s">
        <v>1548</v>
      </c>
      <c r="B1272" s="9" t="str">
        <f t="shared" si="134"/>
        <v>12/29/2011</v>
      </c>
      <c r="C1272" s="9" t="s">
        <v>4762</v>
      </c>
      <c r="D1272" s="10" t="str">
        <f t="shared" si="135"/>
        <v>2012</v>
      </c>
      <c r="E1272" s="10" t="str">
        <f t="shared" si="140"/>
        <v>December</v>
      </c>
      <c r="F1272" s="2">
        <v>40906</v>
      </c>
      <c r="G1272" s="2">
        <v>40910</v>
      </c>
      <c r="H1272" s="9" t="str">
        <f t="shared" si="136"/>
        <v>On Date</v>
      </c>
      <c r="I1272" s="1" t="s">
        <v>3650</v>
      </c>
      <c r="J1272" s="1" t="s">
        <v>3133</v>
      </c>
      <c r="K1272" s="1" t="s">
        <v>3140</v>
      </c>
      <c r="L1272" s="1" t="s">
        <v>3135</v>
      </c>
      <c r="M1272" s="1" t="s">
        <v>12</v>
      </c>
      <c r="N1272" s="1" t="s">
        <v>1549</v>
      </c>
      <c r="O1272" s="3">
        <f t="shared" si="137"/>
        <v>3.3365999999999993</v>
      </c>
      <c r="P1272" s="3">
        <v>24.9</v>
      </c>
      <c r="Q1272" s="3">
        <v>5</v>
      </c>
      <c r="R1272" s="3">
        <v>8.2170000000000005</v>
      </c>
      <c r="S1272" s="11">
        <f t="shared" si="138"/>
        <v>657.36</v>
      </c>
      <c r="T1272" t="str">
        <f t="shared" si="139"/>
        <v>PROFIT</v>
      </c>
    </row>
    <row r="1273" spans="1:20" x14ac:dyDescent="0.25">
      <c r="A1273" s="1" t="s">
        <v>1548</v>
      </c>
      <c r="B1273" s="9" t="str">
        <f t="shared" si="134"/>
        <v>12/29/2011</v>
      </c>
      <c r="C1273" s="9" t="s">
        <v>4762</v>
      </c>
      <c r="D1273" s="10" t="str">
        <f t="shared" si="135"/>
        <v>2012</v>
      </c>
      <c r="E1273" s="10" t="str">
        <f t="shared" si="140"/>
        <v>December</v>
      </c>
      <c r="F1273" s="2">
        <v>40906</v>
      </c>
      <c r="G1273" s="2">
        <v>40910</v>
      </c>
      <c r="H1273" s="9" t="str">
        <f t="shared" si="136"/>
        <v>On Date</v>
      </c>
      <c r="I1273" s="1" t="s">
        <v>3650</v>
      </c>
      <c r="J1273" s="1" t="s">
        <v>3133</v>
      </c>
      <c r="K1273" s="1" t="s">
        <v>3140</v>
      </c>
      <c r="L1273" s="1" t="s">
        <v>3135</v>
      </c>
      <c r="M1273" s="1" t="s">
        <v>45</v>
      </c>
      <c r="N1273" s="1" t="s">
        <v>1550</v>
      </c>
      <c r="O1273" s="3">
        <f t="shared" si="137"/>
        <v>2.9040000000000004</v>
      </c>
      <c r="P1273" s="3">
        <v>21.12</v>
      </c>
      <c r="Q1273" s="3">
        <v>4</v>
      </c>
      <c r="R1273" s="3">
        <v>9.5039999999999996</v>
      </c>
      <c r="S1273" s="11">
        <f t="shared" si="138"/>
        <v>760.31999999999994</v>
      </c>
      <c r="T1273" t="str">
        <f t="shared" si="139"/>
        <v>PROFIT</v>
      </c>
    </row>
    <row r="1274" spans="1:20" x14ac:dyDescent="0.25">
      <c r="A1274" s="1" t="s">
        <v>1548</v>
      </c>
      <c r="B1274" s="9" t="str">
        <f t="shared" si="134"/>
        <v>12/29/2011</v>
      </c>
      <c r="C1274" s="9" t="s">
        <v>4762</v>
      </c>
      <c r="D1274" s="10" t="str">
        <f t="shared" si="135"/>
        <v>2012</v>
      </c>
      <c r="E1274" s="10" t="str">
        <f t="shared" si="140"/>
        <v>December</v>
      </c>
      <c r="F1274" s="2">
        <v>40906</v>
      </c>
      <c r="G1274" s="2">
        <v>40910</v>
      </c>
      <c r="H1274" s="9" t="str">
        <f t="shared" si="136"/>
        <v>On Date</v>
      </c>
      <c r="I1274" s="1" t="s">
        <v>3650</v>
      </c>
      <c r="J1274" s="1" t="s">
        <v>3133</v>
      </c>
      <c r="K1274" s="1" t="s">
        <v>3140</v>
      </c>
      <c r="L1274" s="1" t="s">
        <v>3135</v>
      </c>
      <c r="M1274" s="1" t="s">
        <v>510</v>
      </c>
      <c r="N1274" s="1" t="s">
        <v>590</v>
      </c>
      <c r="O1274" s="3">
        <f t="shared" si="137"/>
        <v>79.995000000000005</v>
      </c>
      <c r="P1274" s="3">
        <v>767.952</v>
      </c>
      <c r="Q1274" s="3">
        <v>6</v>
      </c>
      <c r="R1274" s="3">
        <v>287.98200000000003</v>
      </c>
      <c r="S1274" s="11">
        <f t="shared" si="138"/>
        <v>23038.560000000001</v>
      </c>
      <c r="T1274" t="str">
        <f t="shared" si="139"/>
        <v>PROFIT</v>
      </c>
    </row>
    <row r="1275" spans="1:20" x14ac:dyDescent="0.25">
      <c r="A1275" s="1" t="s">
        <v>1548</v>
      </c>
      <c r="B1275" s="9" t="str">
        <f t="shared" si="134"/>
        <v>12/29/2011</v>
      </c>
      <c r="C1275" s="9" t="s">
        <v>4762</v>
      </c>
      <c r="D1275" s="10" t="str">
        <f t="shared" si="135"/>
        <v>2012</v>
      </c>
      <c r="E1275" s="10" t="str">
        <f t="shared" si="140"/>
        <v>December</v>
      </c>
      <c r="F1275" s="2">
        <v>40906</v>
      </c>
      <c r="G1275" s="2">
        <v>40910</v>
      </c>
      <c r="H1275" s="9" t="str">
        <f t="shared" si="136"/>
        <v>On Date</v>
      </c>
      <c r="I1275" s="1" t="s">
        <v>3650</v>
      </c>
      <c r="J1275" s="1" t="s">
        <v>3133</v>
      </c>
      <c r="K1275" s="1" t="s">
        <v>3140</v>
      </c>
      <c r="L1275" s="1" t="s">
        <v>3135</v>
      </c>
      <c r="M1275" s="1" t="s">
        <v>18</v>
      </c>
      <c r="N1275" s="1" t="s">
        <v>1418</v>
      </c>
      <c r="O1275" s="3">
        <f t="shared" si="137"/>
        <v>3.2291999999999996</v>
      </c>
      <c r="P1275" s="3">
        <v>14.352</v>
      </c>
      <c r="Q1275" s="3">
        <v>3</v>
      </c>
      <c r="R1275" s="3">
        <v>4.6643999999999997</v>
      </c>
      <c r="S1275" s="11">
        <f t="shared" si="138"/>
        <v>373.15199999999999</v>
      </c>
      <c r="T1275" t="str">
        <f t="shared" si="139"/>
        <v>PROFIT</v>
      </c>
    </row>
    <row r="1276" spans="1:20" x14ac:dyDescent="0.25">
      <c r="A1276" s="1" t="s">
        <v>1548</v>
      </c>
      <c r="B1276" s="9" t="str">
        <f t="shared" si="134"/>
        <v>12/29/2011</v>
      </c>
      <c r="C1276" s="9" t="s">
        <v>4762</v>
      </c>
      <c r="D1276" s="10" t="str">
        <f t="shared" si="135"/>
        <v>2012</v>
      </c>
      <c r="E1276" s="10" t="str">
        <f t="shared" si="140"/>
        <v>December</v>
      </c>
      <c r="F1276" s="2">
        <v>40906</v>
      </c>
      <c r="G1276" s="2">
        <v>40910</v>
      </c>
      <c r="H1276" s="9" t="str">
        <f t="shared" si="136"/>
        <v>On Date</v>
      </c>
      <c r="I1276" s="1" t="s">
        <v>3650</v>
      </c>
      <c r="J1276" s="1" t="s">
        <v>3133</v>
      </c>
      <c r="K1276" s="1" t="s">
        <v>3140</v>
      </c>
      <c r="L1276" s="1" t="s">
        <v>3135</v>
      </c>
      <c r="M1276" s="1" t="s">
        <v>16</v>
      </c>
      <c r="N1276" s="1" t="s">
        <v>1551</v>
      </c>
      <c r="O1276" s="3">
        <f t="shared" si="137"/>
        <v>57.592799999999997</v>
      </c>
      <c r="P1276" s="3">
        <v>191.976</v>
      </c>
      <c r="Q1276" s="3">
        <v>3</v>
      </c>
      <c r="R1276" s="3">
        <v>19.197600000000001</v>
      </c>
      <c r="S1276" s="11">
        <f t="shared" si="138"/>
        <v>1535.808</v>
      </c>
      <c r="T1276" t="str">
        <f t="shared" si="139"/>
        <v>PROFIT</v>
      </c>
    </row>
    <row r="1277" spans="1:20" x14ac:dyDescent="0.25">
      <c r="A1277" s="1" t="s">
        <v>1548</v>
      </c>
      <c r="B1277" s="9" t="str">
        <f t="shared" si="134"/>
        <v>12/29/2011</v>
      </c>
      <c r="C1277" s="9" t="s">
        <v>4762</v>
      </c>
      <c r="D1277" s="10" t="str">
        <f t="shared" si="135"/>
        <v>2012</v>
      </c>
      <c r="E1277" s="10" t="str">
        <f t="shared" si="140"/>
        <v>December</v>
      </c>
      <c r="F1277" s="2">
        <v>40906</v>
      </c>
      <c r="G1277" s="2">
        <v>40910</v>
      </c>
      <c r="H1277" s="9" t="str">
        <f t="shared" si="136"/>
        <v>On Date</v>
      </c>
      <c r="I1277" s="1" t="s">
        <v>3650</v>
      </c>
      <c r="J1277" s="1" t="s">
        <v>3133</v>
      </c>
      <c r="K1277" s="1" t="s">
        <v>3140</v>
      </c>
      <c r="L1277" s="1" t="s">
        <v>3135</v>
      </c>
      <c r="M1277" s="1" t="s">
        <v>9</v>
      </c>
      <c r="N1277" s="1" t="s">
        <v>1552</v>
      </c>
      <c r="O1277" s="3">
        <f t="shared" si="137"/>
        <v>16.486199999999997</v>
      </c>
      <c r="P1277" s="3">
        <v>274.77</v>
      </c>
      <c r="Q1277" s="3">
        <v>9</v>
      </c>
      <c r="R1277" s="3">
        <v>126.3942</v>
      </c>
      <c r="S1277" s="11">
        <f t="shared" si="138"/>
        <v>10111.536</v>
      </c>
      <c r="T1277" t="str">
        <f t="shared" si="139"/>
        <v>PROFIT</v>
      </c>
    </row>
    <row r="1278" spans="1:20" x14ac:dyDescent="0.25">
      <c r="A1278" s="1" t="s">
        <v>1548</v>
      </c>
      <c r="B1278" s="9" t="str">
        <f t="shared" si="134"/>
        <v>12/29/2011</v>
      </c>
      <c r="C1278" s="9" t="s">
        <v>4762</v>
      </c>
      <c r="D1278" s="10" t="str">
        <f t="shared" si="135"/>
        <v>2012</v>
      </c>
      <c r="E1278" s="10" t="str">
        <f t="shared" si="140"/>
        <v>December</v>
      </c>
      <c r="F1278" s="2">
        <v>40906</v>
      </c>
      <c r="G1278" s="2">
        <v>40910</v>
      </c>
      <c r="H1278" s="9" t="str">
        <f t="shared" si="136"/>
        <v>On Date</v>
      </c>
      <c r="I1278" s="1" t="s">
        <v>3650</v>
      </c>
      <c r="J1278" s="1" t="s">
        <v>3133</v>
      </c>
      <c r="K1278" s="1" t="s">
        <v>3140</v>
      </c>
      <c r="L1278" s="1" t="s">
        <v>3135</v>
      </c>
      <c r="M1278" s="1" t="s">
        <v>12</v>
      </c>
      <c r="N1278" s="1" t="s">
        <v>1553</v>
      </c>
      <c r="O1278" s="3">
        <f t="shared" si="137"/>
        <v>7.7615999999999996</v>
      </c>
      <c r="P1278" s="3">
        <v>70.56</v>
      </c>
      <c r="Q1278" s="3">
        <v>6</v>
      </c>
      <c r="R1278" s="3">
        <v>23.990400000000001</v>
      </c>
      <c r="S1278" s="11">
        <f t="shared" si="138"/>
        <v>1919.232</v>
      </c>
      <c r="T1278" t="str">
        <f t="shared" si="139"/>
        <v>PROFIT</v>
      </c>
    </row>
    <row r="1279" spans="1:20" x14ac:dyDescent="0.25">
      <c r="A1279" s="1" t="s">
        <v>1554</v>
      </c>
      <c r="B1279" s="9" t="str">
        <f t="shared" si="134"/>
        <v>06/25/2012</v>
      </c>
      <c r="C1279" s="9" t="s">
        <v>4763</v>
      </c>
      <c r="D1279" s="10" t="str">
        <f t="shared" si="135"/>
        <v>2012</v>
      </c>
      <c r="E1279" s="10" t="str">
        <f t="shared" si="140"/>
        <v>June</v>
      </c>
      <c r="F1279" s="2">
        <v>41085</v>
      </c>
      <c r="G1279" s="2">
        <v>41090</v>
      </c>
      <c r="H1279" s="9" t="str">
        <f t="shared" si="136"/>
        <v>On Date</v>
      </c>
      <c r="I1279" s="1" t="s">
        <v>3743</v>
      </c>
      <c r="J1279" s="1" t="s">
        <v>3133</v>
      </c>
      <c r="K1279" s="1" t="s">
        <v>3140</v>
      </c>
      <c r="L1279" s="1" t="s">
        <v>3135</v>
      </c>
      <c r="M1279" s="1" t="s">
        <v>12</v>
      </c>
      <c r="N1279" s="1" t="s">
        <v>310</v>
      </c>
      <c r="O1279" s="3">
        <f t="shared" si="137"/>
        <v>29.4984</v>
      </c>
      <c r="P1279" s="3">
        <v>204.85</v>
      </c>
      <c r="Q1279" s="3">
        <v>5</v>
      </c>
      <c r="R1279" s="3">
        <v>57.357999999999997</v>
      </c>
      <c r="S1279" s="11">
        <f t="shared" si="138"/>
        <v>4588.6399999999994</v>
      </c>
      <c r="T1279" t="str">
        <f t="shared" si="139"/>
        <v>PROFIT</v>
      </c>
    </row>
    <row r="1280" spans="1:20" x14ac:dyDescent="0.25">
      <c r="A1280" s="1" t="s">
        <v>1555</v>
      </c>
      <c r="B1280" s="9" t="str">
        <f t="shared" si="134"/>
        <v>11/20/2012</v>
      </c>
      <c r="C1280" s="9" t="s">
        <v>4015</v>
      </c>
      <c r="D1280" s="10" t="str">
        <f t="shared" si="135"/>
        <v>2012</v>
      </c>
      <c r="E1280" s="10" t="str">
        <f t="shared" si="140"/>
        <v>November</v>
      </c>
      <c r="F1280" s="2">
        <v>41233</v>
      </c>
      <c r="G1280" s="2">
        <v>41237</v>
      </c>
      <c r="H1280" s="9" t="str">
        <f t="shared" si="136"/>
        <v>On Date</v>
      </c>
      <c r="I1280" s="1" t="s">
        <v>3332</v>
      </c>
      <c r="J1280" s="1" t="s">
        <v>3133</v>
      </c>
      <c r="K1280" s="1" t="s">
        <v>3197</v>
      </c>
      <c r="L1280" s="1" t="s">
        <v>3135</v>
      </c>
      <c r="M1280" s="1" t="s">
        <v>16</v>
      </c>
      <c r="N1280" s="1" t="s">
        <v>1556</v>
      </c>
      <c r="O1280" s="3">
        <f t="shared" si="137"/>
        <v>12.600299999999999</v>
      </c>
      <c r="P1280" s="3">
        <v>72.744</v>
      </c>
      <c r="Q1280" s="3">
        <v>7</v>
      </c>
      <c r="R1280" s="3">
        <v>-15.4581</v>
      </c>
      <c r="S1280" s="11">
        <f t="shared" si="138"/>
        <v>-1236.6479999999999</v>
      </c>
      <c r="T1280" t="str">
        <f t="shared" si="139"/>
        <v>LOSS</v>
      </c>
    </row>
    <row r="1281" spans="1:20" x14ac:dyDescent="0.25">
      <c r="A1281" s="1" t="s">
        <v>1555</v>
      </c>
      <c r="B1281" s="9" t="str">
        <f t="shared" si="134"/>
        <v>11/20/2012</v>
      </c>
      <c r="C1281" s="9" t="s">
        <v>4015</v>
      </c>
      <c r="D1281" s="10" t="str">
        <f t="shared" si="135"/>
        <v>2012</v>
      </c>
      <c r="E1281" s="10" t="str">
        <f t="shared" si="140"/>
        <v>November</v>
      </c>
      <c r="F1281" s="2">
        <v>41233</v>
      </c>
      <c r="G1281" s="2">
        <v>41237</v>
      </c>
      <c r="H1281" s="9" t="str">
        <f t="shared" si="136"/>
        <v>On Date</v>
      </c>
      <c r="I1281" s="1" t="s">
        <v>3332</v>
      </c>
      <c r="J1281" s="1" t="s">
        <v>3133</v>
      </c>
      <c r="K1281" s="1" t="s">
        <v>3197</v>
      </c>
      <c r="L1281" s="1" t="s">
        <v>3135</v>
      </c>
      <c r="M1281" s="1" t="s">
        <v>72</v>
      </c>
      <c r="N1281" s="1" t="s">
        <v>264</v>
      </c>
      <c r="O1281" s="3">
        <f t="shared" si="137"/>
        <v>178.8</v>
      </c>
      <c r="P1281" s="3">
        <v>572.16</v>
      </c>
      <c r="Q1281" s="3">
        <v>3</v>
      </c>
      <c r="R1281" s="3">
        <v>35.76</v>
      </c>
      <c r="S1281" s="11">
        <f t="shared" si="138"/>
        <v>2860.7999999999997</v>
      </c>
      <c r="T1281" t="str">
        <f t="shared" si="139"/>
        <v>PROFIT</v>
      </c>
    </row>
    <row r="1282" spans="1:20" x14ac:dyDescent="0.25">
      <c r="A1282" s="1" t="s">
        <v>1557</v>
      </c>
      <c r="B1282" s="9" t="str">
        <f t="shared" si="134"/>
        <v>09/17/2012</v>
      </c>
      <c r="C1282" s="9" t="s">
        <v>4541</v>
      </c>
      <c r="D1282" s="10" t="str">
        <f t="shared" si="135"/>
        <v>2012</v>
      </c>
      <c r="E1282" s="10" t="str">
        <f t="shared" si="140"/>
        <v>September</v>
      </c>
      <c r="F1282" s="2">
        <v>41169</v>
      </c>
      <c r="G1282" s="2">
        <v>41172</v>
      </c>
      <c r="H1282" s="9" t="str">
        <f t="shared" si="136"/>
        <v>On Date</v>
      </c>
      <c r="I1282" s="1" t="s">
        <v>3690</v>
      </c>
      <c r="J1282" s="1" t="s">
        <v>3133</v>
      </c>
      <c r="K1282" s="1" t="s">
        <v>3136</v>
      </c>
      <c r="L1282" s="1" t="s">
        <v>3137</v>
      </c>
      <c r="M1282" s="1" t="s">
        <v>18</v>
      </c>
      <c r="N1282" s="1" t="s">
        <v>929</v>
      </c>
      <c r="O1282" s="3">
        <f t="shared" si="137"/>
        <v>5.7364999999999995</v>
      </c>
      <c r="P1282" s="3">
        <v>25.032</v>
      </c>
      <c r="Q1282" s="3">
        <v>3</v>
      </c>
      <c r="R1282" s="3">
        <v>7.8224999999999998</v>
      </c>
      <c r="S1282" s="11">
        <f t="shared" si="138"/>
        <v>625.79999999999995</v>
      </c>
      <c r="T1282" t="str">
        <f t="shared" si="139"/>
        <v>PROFIT</v>
      </c>
    </row>
    <row r="1283" spans="1:20" x14ac:dyDescent="0.25">
      <c r="A1283" s="1" t="s">
        <v>1558</v>
      </c>
      <c r="B1283" s="9" t="str">
        <f t="shared" ref="B1283:B1346" si="141">TEXT(F1283,"mm/dd/yyyy")</f>
        <v>09/26/2013</v>
      </c>
      <c r="C1283" s="9" t="s">
        <v>4168</v>
      </c>
      <c r="D1283" s="10" t="str">
        <f t="shared" ref="D1283:D1346" si="142">RIGHT(C1283,4)</f>
        <v>2013</v>
      </c>
      <c r="E1283" s="10" t="str">
        <f t="shared" si="140"/>
        <v>September</v>
      </c>
      <c r="F1283" s="2">
        <v>41543</v>
      </c>
      <c r="G1283" s="2">
        <v>41547</v>
      </c>
      <c r="H1283" s="9" t="str">
        <f t="shared" ref="H1283:H1346" si="143">IF(_xlfn.DAYS(G1283,F1283)&lt;=5,"On Date","Delay")</f>
        <v>On Date</v>
      </c>
      <c r="I1283" s="1" t="s">
        <v>3744</v>
      </c>
      <c r="J1283" s="1" t="s">
        <v>3133</v>
      </c>
      <c r="K1283" s="1" t="s">
        <v>3216</v>
      </c>
      <c r="L1283" s="1" t="s">
        <v>3145</v>
      </c>
      <c r="M1283" s="1" t="s">
        <v>45</v>
      </c>
      <c r="N1283" s="1" t="s">
        <v>1004</v>
      </c>
      <c r="O1283" s="3">
        <f t="shared" ref="O1283:O1346" si="144">(P1283/Q1283)-(R1283/Q1283)</f>
        <v>4.17</v>
      </c>
      <c r="P1283" s="3">
        <v>60.048000000000002</v>
      </c>
      <c r="Q1283" s="3">
        <v>9</v>
      </c>
      <c r="R1283" s="3">
        <v>22.518000000000001</v>
      </c>
      <c r="S1283" s="11">
        <f t="shared" ref="S1283:S1346" si="145">R1283*80</f>
        <v>1801.44</v>
      </c>
      <c r="T1283" t="str">
        <f t="shared" ref="T1283:T1346" si="146">IF(S1283:S4485&lt;0,"LOSS","PROFIT")</f>
        <v>PROFIT</v>
      </c>
    </row>
    <row r="1284" spans="1:20" x14ac:dyDescent="0.25">
      <c r="A1284" s="1" t="s">
        <v>1558</v>
      </c>
      <c r="B1284" s="9" t="str">
        <f t="shared" si="141"/>
        <v>09/26/2013</v>
      </c>
      <c r="C1284" s="9" t="s">
        <v>4168</v>
      </c>
      <c r="D1284" s="10" t="str">
        <f t="shared" si="142"/>
        <v>2013</v>
      </c>
      <c r="E1284" s="10" t="str">
        <f t="shared" si="140"/>
        <v>September</v>
      </c>
      <c r="F1284" s="2">
        <v>41543</v>
      </c>
      <c r="G1284" s="2">
        <v>41547</v>
      </c>
      <c r="H1284" s="9" t="str">
        <f t="shared" si="143"/>
        <v>On Date</v>
      </c>
      <c r="I1284" s="1" t="s">
        <v>3744</v>
      </c>
      <c r="J1284" s="1" t="s">
        <v>3133</v>
      </c>
      <c r="K1284" s="1" t="s">
        <v>3216</v>
      </c>
      <c r="L1284" s="1" t="s">
        <v>3145</v>
      </c>
      <c r="M1284" s="1" t="s">
        <v>18</v>
      </c>
      <c r="N1284" s="1" t="s">
        <v>1559</v>
      </c>
      <c r="O1284" s="3">
        <f t="shared" si="144"/>
        <v>8.5373999999999999</v>
      </c>
      <c r="P1284" s="3">
        <v>5.0220000000000002</v>
      </c>
      <c r="Q1284" s="3">
        <v>1</v>
      </c>
      <c r="R1284" s="3">
        <v>-3.5154000000000001</v>
      </c>
      <c r="S1284" s="11">
        <f t="shared" si="145"/>
        <v>-281.23200000000003</v>
      </c>
      <c r="T1284" t="str">
        <f t="shared" si="146"/>
        <v>LOSS</v>
      </c>
    </row>
    <row r="1285" spans="1:20" x14ac:dyDescent="0.25">
      <c r="A1285" s="1" t="s">
        <v>1560</v>
      </c>
      <c r="B1285" s="9" t="str">
        <f t="shared" si="141"/>
        <v>09/08/2014</v>
      </c>
      <c r="C1285" s="9" t="s">
        <v>4411</v>
      </c>
      <c r="D1285" s="10" t="str">
        <f t="shared" si="142"/>
        <v>2014</v>
      </c>
      <c r="E1285" s="10" t="str">
        <f t="shared" si="140"/>
        <v>September</v>
      </c>
      <c r="F1285" s="2">
        <v>41890</v>
      </c>
      <c r="G1285" s="2">
        <v>41892</v>
      </c>
      <c r="H1285" s="9" t="str">
        <f t="shared" si="143"/>
        <v>On Date</v>
      </c>
      <c r="I1285" s="1" t="s">
        <v>3659</v>
      </c>
      <c r="J1285" s="1" t="s">
        <v>3133</v>
      </c>
      <c r="K1285" s="1" t="s">
        <v>3148</v>
      </c>
      <c r="L1285" s="1" t="s">
        <v>3143</v>
      </c>
      <c r="M1285" s="1" t="s">
        <v>18</v>
      </c>
      <c r="N1285" s="1" t="s">
        <v>351</v>
      </c>
      <c r="O1285" s="3">
        <f t="shared" si="144"/>
        <v>4.6269</v>
      </c>
      <c r="P1285" s="3">
        <v>7.8570000000000002</v>
      </c>
      <c r="Q1285" s="3">
        <v>3</v>
      </c>
      <c r="R1285" s="3">
        <v>-6.0236999999999998</v>
      </c>
      <c r="S1285" s="11">
        <f t="shared" si="145"/>
        <v>-481.89599999999996</v>
      </c>
      <c r="T1285" t="str">
        <f t="shared" si="146"/>
        <v>LOSS</v>
      </c>
    </row>
    <row r="1286" spans="1:20" x14ac:dyDescent="0.25">
      <c r="A1286" s="1" t="s">
        <v>1561</v>
      </c>
      <c r="B1286" s="9" t="str">
        <f t="shared" si="141"/>
        <v>08/05/2013</v>
      </c>
      <c r="C1286" s="9" t="s">
        <v>4440</v>
      </c>
      <c r="D1286" s="10" t="str">
        <f t="shared" si="142"/>
        <v>2013</v>
      </c>
      <c r="E1286" s="10" t="str">
        <f t="shared" si="140"/>
        <v>August</v>
      </c>
      <c r="F1286" s="2">
        <v>41491</v>
      </c>
      <c r="G1286" s="2">
        <v>41493</v>
      </c>
      <c r="H1286" s="9" t="str">
        <f t="shared" si="143"/>
        <v>On Date</v>
      </c>
      <c r="I1286" s="1" t="s">
        <v>3624</v>
      </c>
      <c r="J1286" s="1" t="s">
        <v>3133</v>
      </c>
      <c r="K1286" s="1" t="s">
        <v>3236</v>
      </c>
      <c r="L1286" s="1" t="s">
        <v>3135</v>
      </c>
      <c r="M1286" s="1" t="s">
        <v>16</v>
      </c>
      <c r="N1286" s="1" t="s">
        <v>17</v>
      </c>
      <c r="O1286" s="3">
        <f t="shared" si="144"/>
        <v>136.0728</v>
      </c>
      <c r="P1286" s="3">
        <v>302.38400000000001</v>
      </c>
      <c r="Q1286" s="3">
        <v>2</v>
      </c>
      <c r="R1286" s="3">
        <v>30.238399999999999</v>
      </c>
      <c r="S1286" s="11">
        <f t="shared" si="145"/>
        <v>2419.0720000000001</v>
      </c>
      <c r="T1286" t="str">
        <f t="shared" si="146"/>
        <v>PROFIT</v>
      </c>
    </row>
    <row r="1287" spans="1:20" x14ac:dyDescent="0.25">
      <c r="A1287" s="1" t="s">
        <v>1561</v>
      </c>
      <c r="B1287" s="9" t="str">
        <f t="shared" si="141"/>
        <v>08/05/2013</v>
      </c>
      <c r="C1287" s="9" t="s">
        <v>4440</v>
      </c>
      <c r="D1287" s="10" t="str">
        <f t="shared" si="142"/>
        <v>2013</v>
      </c>
      <c r="E1287" s="10" t="str">
        <f t="shared" si="140"/>
        <v>August</v>
      </c>
      <c r="F1287" s="2">
        <v>41491</v>
      </c>
      <c r="G1287" s="2">
        <v>41493</v>
      </c>
      <c r="H1287" s="9" t="str">
        <f t="shared" si="143"/>
        <v>On Date</v>
      </c>
      <c r="I1287" s="1" t="s">
        <v>3624</v>
      </c>
      <c r="J1287" s="1" t="s">
        <v>3133</v>
      </c>
      <c r="K1287" s="1" t="s">
        <v>3236</v>
      </c>
      <c r="L1287" s="1" t="s">
        <v>3135</v>
      </c>
      <c r="M1287" s="1" t="s">
        <v>18</v>
      </c>
      <c r="N1287" s="1" t="s">
        <v>351</v>
      </c>
      <c r="O1287" s="3">
        <f t="shared" si="144"/>
        <v>4.6269000000000009</v>
      </c>
      <c r="P1287" s="3">
        <v>20.952000000000002</v>
      </c>
      <c r="Q1287" s="3">
        <v>3</v>
      </c>
      <c r="R1287" s="3">
        <v>7.0712999999999999</v>
      </c>
      <c r="S1287" s="11">
        <f t="shared" si="145"/>
        <v>565.70399999999995</v>
      </c>
      <c r="T1287" t="str">
        <f t="shared" si="146"/>
        <v>PROFIT</v>
      </c>
    </row>
    <row r="1288" spans="1:20" x14ac:dyDescent="0.25">
      <c r="A1288" s="1" t="s">
        <v>1561</v>
      </c>
      <c r="B1288" s="9" t="str">
        <f t="shared" si="141"/>
        <v>08/05/2013</v>
      </c>
      <c r="C1288" s="9" t="s">
        <v>4440</v>
      </c>
      <c r="D1288" s="10" t="str">
        <f t="shared" si="142"/>
        <v>2013</v>
      </c>
      <c r="E1288" s="10" t="str">
        <f t="shared" si="140"/>
        <v>August</v>
      </c>
      <c r="F1288" s="2">
        <v>41491</v>
      </c>
      <c r="G1288" s="2">
        <v>41493</v>
      </c>
      <c r="H1288" s="9" t="str">
        <f t="shared" si="143"/>
        <v>On Date</v>
      </c>
      <c r="I1288" s="1" t="s">
        <v>3624</v>
      </c>
      <c r="J1288" s="1" t="s">
        <v>3133</v>
      </c>
      <c r="K1288" s="1" t="s">
        <v>3236</v>
      </c>
      <c r="L1288" s="1" t="s">
        <v>3135</v>
      </c>
      <c r="M1288" s="1" t="s">
        <v>18</v>
      </c>
      <c r="N1288" s="1" t="s">
        <v>1562</v>
      </c>
      <c r="O1288" s="3">
        <f t="shared" si="144"/>
        <v>2.6023000000000005</v>
      </c>
      <c r="P1288" s="3">
        <v>11.784000000000001</v>
      </c>
      <c r="Q1288" s="3">
        <v>3</v>
      </c>
      <c r="R1288" s="3">
        <v>3.9771000000000001</v>
      </c>
      <c r="S1288" s="11">
        <f t="shared" si="145"/>
        <v>318.16800000000001</v>
      </c>
      <c r="T1288" t="str">
        <f t="shared" si="146"/>
        <v>PROFIT</v>
      </c>
    </row>
    <row r="1289" spans="1:20" x14ac:dyDescent="0.25">
      <c r="A1289" s="1" t="s">
        <v>1563</v>
      </c>
      <c r="B1289" s="9" t="str">
        <f t="shared" si="141"/>
        <v>08/08/2014</v>
      </c>
      <c r="C1289" s="9" t="s">
        <v>4257</v>
      </c>
      <c r="D1289" s="10" t="str">
        <f t="shared" si="142"/>
        <v>2014</v>
      </c>
      <c r="E1289" s="10" t="str">
        <f t="shared" si="140"/>
        <v>August</v>
      </c>
      <c r="F1289" s="2">
        <v>41859</v>
      </c>
      <c r="G1289" s="2">
        <v>41865</v>
      </c>
      <c r="H1289" s="9" t="str">
        <f t="shared" si="143"/>
        <v>Delay</v>
      </c>
      <c r="I1289" s="1" t="s">
        <v>3410</v>
      </c>
      <c r="J1289" s="1" t="s">
        <v>3133</v>
      </c>
      <c r="K1289" s="1" t="s">
        <v>3159</v>
      </c>
      <c r="L1289" s="1" t="s">
        <v>3135</v>
      </c>
      <c r="M1289" s="1" t="s">
        <v>16</v>
      </c>
      <c r="N1289" s="1" t="s">
        <v>539</v>
      </c>
      <c r="O1289" s="3">
        <f t="shared" si="144"/>
        <v>28.392900000000001</v>
      </c>
      <c r="P1289" s="3">
        <v>159.96</v>
      </c>
      <c r="Q1289" s="3">
        <v>5</v>
      </c>
      <c r="R1289" s="3">
        <v>17.9955</v>
      </c>
      <c r="S1289" s="11">
        <f t="shared" si="145"/>
        <v>1439.6399999999999</v>
      </c>
      <c r="T1289" t="str">
        <f t="shared" si="146"/>
        <v>PROFIT</v>
      </c>
    </row>
    <row r="1290" spans="1:20" x14ac:dyDescent="0.25">
      <c r="A1290" s="1" t="s">
        <v>1563</v>
      </c>
      <c r="B1290" s="9" t="str">
        <f t="shared" si="141"/>
        <v>08/08/2014</v>
      </c>
      <c r="C1290" s="9" t="s">
        <v>4257</v>
      </c>
      <c r="D1290" s="10" t="str">
        <f t="shared" si="142"/>
        <v>2014</v>
      </c>
      <c r="E1290" s="10" t="str">
        <f t="shared" si="140"/>
        <v>August</v>
      </c>
      <c r="F1290" s="2">
        <v>41859</v>
      </c>
      <c r="G1290" s="2">
        <v>41865</v>
      </c>
      <c r="H1290" s="9" t="str">
        <f t="shared" si="143"/>
        <v>Delay</v>
      </c>
      <c r="I1290" s="1" t="s">
        <v>3410</v>
      </c>
      <c r="J1290" s="1" t="s">
        <v>3133</v>
      </c>
      <c r="K1290" s="1" t="s">
        <v>3159</v>
      </c>
      <c r="L1290" s="1" t="s">
        <v>3135</v>
      </c>
      <c r="M1290" s="1" t="s">
        <v>18</v>
      </c>
      <c r="N1290" s="1" t="s">
        <v>487</v>
      </c>
      <c r="O1290" s="3">
        <f t="shared" si="144"/>
        <v>4.5579999999999998</v>
      </c>
      <c r="P1290" s="3">
        <v>13.76</v>
      </c>
      <c r="Q1290" s="3">
        <v>2</v>
      </c>
      <c r="R1290" s="3">
        <v>4.6440000000000001</v>
      </c>
      <c r="S1290" s="11">
        <f t="shared" si="145"/>
        <v>371.52</v>
      </c>
      <c r="T1290" t="str">
        <f t="shared" si="146"/>
        <v>PROFIT</v>
      </c>
    </row>
    <row r="1291" spans="1:20" x14ac:dyDescent="0.25">
      <c r="A1291" s="1" t="s">
        <v>1564</v>
      </c>
      <c r="B1291" s="9" t="str">
        <f t="shared" si="141"/>
        <v>11/25/2013</v>
      </c>
      <c r="C1291" s="9" t="s">
        <v>4192</v>
      </c>
      <c r="D1291" s="10" t="str">
        <f t="shared" si="142"/>
        <v>2013</v>
      </c>
      <c r="E1291" s="10" t="str">
        <f t="shared" si="140"/>
        <v>November</v>
      </c>
      <c r="F1291" s="2">
        <v>41603</v>
      </c>
      <c r="G1291" s="2">
        <v>41606</v>
      </c>
      <c r="H1291" s="9" t="str">
        <f t="shared" si="143"/>
        <v>On Date</v>
      </c>
      <c r="I1291" s="1" t="s">
        <v>3745</v>
      </c>
      <c r="J1291" s="1" t="s">
        <v>3133</v>
      </c>
      <c r="K1291" s="1" t="s">
        <v>3136</v>
      </c>
      <c r="L1291" s="1" t="s">
        <v>3137</v>
      </c>
      <c r="M1291" s="1" t="s">
        <v>18</v>
      </c>
      <c r="N1291" s="1" t="s">
        <v>816</v>
      </c>
      <c r="O1291" s="3">
        <f t="shared" si="144"/>
        <v>167.74450000000002</v>
      </c>
      <c r="P1291" s="3">
        <v>1219.96</v>
      </c>
      <c r="Q1291" s="3">
        <v>5</v>
      </c>
      <c r="R1291" s="3">
        <v>381.23750000000001</v>
      </c>
      <c r="S1291" s="11">
        <f t="shared" si="145"/>
        <v>30499</v>
      </c>
      <c r="T1291" t="str">
        <f t="shared" si="146"/>
        <v>PROFIT</v>
      </c>
    </row>
    <row r="1292" spans="1:20" x14ac:dyDescent="0.25">
      <c r="A1292" s="1" t="s">
        <v>1565</v>
      </c>
      <c r="B1292" s="9" t="str">
        <f t="shared" si="141"/>
        <v>11/24/2012</v>
      </c>
      <c r="C1292" s="9" t="s">
        <v>4298</v>
      </c>
      <c r="D1292" s="10" t="str">
        <f t="shared" si="142"/>
        <v>2012</v>
      </c>
      <c r="E1292" s="10" t="str">
        <f t="shared" ref="E1292:E1355" si="147">TEXT(B1292,"mmmm")</f>
        <v>November</v>
      </c>
      <c r="F1292" s="2">
        <v>41237</v>
      </c>
      <c r="G1292" s="2">
        <v>41242</v>
      </c>
      <c r="H1292" s="9" t="str">
        <f t="shared" si="143"/>
        <v>On Date</v>
      </c>
      <c r="I1292" s="1" t="s">
        <v>3746</v>
      </c>
      <c r="J1292" s="1" t="s">
        <v>3133</v>
      </c>
      <c r="K1292" s="1" t="s">
        <v>3134</v>
      </c>
      <c r="L1292" s="1" t="s">
        <v>3135</v>
      </c>
      <c r="M1292" s="1" t="s">
        <v>18</v>
      </c>
      <c r="N1292" s="1" t="s">
        <v>1566</v>
      </c>
      <c r="O1292" s="3">
        <f t="shared" si="144"/>
        <v>1.089</v>
      </c>
      <c r="P1292" s="3">
        <v>3.1680000000000001</v>
      </c>
      <c r="Q1292" s="3">
        <v>2</v>
      </c>
      <c r="R1292" s="3">
        <v>0.99</v>
      </c>
      <c r="S1292" s="11">
        <f t="shared" si="145"/>
        <v>79.2</v>
      </c>
      <c r="T1292" t="str">
        <f t="shared" si="146"/>
        <v>PROFIT</v>
      </c>
    </row>
    <row r="1293" spans="1:20" x14ac:dyDescent="0.25">
      <c r="A1293" s="1" t="s">
        <v>1565</v>
      </c>
      <c r="B1293" s="9" t="str">
        <f t="shared" si="141"/>
        <v>11/24/2012</v>
      </c>
      <c r="C1293" s="9" t="s">
        <v>4298</v>
      </c>
      <c r="D1293" s="10" t="str">
        <f t="shared" si="142"/>
        <v>2012</v>
      </c>
      <c r="E1293" s="10" t="str">
        <f t="shared" si="147"/>
        <v>November</v>
      </c>
      <c r="F1293" s="2">
        <v>41237</v>
      </c>
      <c r="G1293" s="2">
        <v>41242</v>
      </c>
      <c r="H1293" s="9" t="str">
        <f t="shared" si="143"/>
        <v>On Date</v>
      </c>
      <c r="I1293" s="1" t="s">
        <v>3746</v>
      </c>
      <c r="J1293" s="1" t="s">
        <v>3133</v>
      </c>
      <c r="K1293" s="1" t="s">
        <v>3134</v>
      </c>
      <c r="L1293" s="1" t="s">
        <v>3135</v>
      </c>
      <c r="M1293" s="1" t="s">
        <v>45</v>
      </c>
      <c r="N1293" s="1" t="s">
        <v>305</v>
      </c>
      <c r="O1293" s="3">
        <f t="shared" si="144"/>
        <v>3.3696000000000002</v>
      </c>
      <c r="P1293" s="3">
        <v>19.440000000000001</v>
      </c>
      <c r="Q1293" s="3">
        <v>3</v>
      </c>
      <c r="R1293" s="3">
        <v>9.3312000000000008</v>
      </c>
      <c r="S1293" s="11">
        <f t="shared" si="145"/>
        <v>746.49600000000009</v>
      </c>
      <c r="T1293" t="str">
        <f t="shared" si="146"/>
        <v>PROFIT</v>
      </c>
    </row>
    <row r="1294" spans="1:20" x14ac:dyDescent="0.25">
      <c r="A1294" s="1" t="s">
        <v>1565</v>
      </c>
      <c r="B1294" s="9" t="str">
        <f t="shared" si="141"/>
        <v>11/24/2012</v>
      </c>
      <c r="C1294" s="9" t="s">
        <v>4298</v>
      </c>
      <c r="D1294" s="10" t="str">
        <f t="shared" si="142"/>
        <v>2012</v>
      </c>
      <c r="E1294" s="10" t="str">
        <f t="shared" si="147"/>
        <v>November</v>
      </c>
      <c r="F1294" s="2">
        <v>41237</v>
      </c>
      <c r="G1294" s="2">
        <v>41242</v>
      </c>
      <c r="H1294" s="9" t="str">
        <f t="shared" si="143"/>
        <v>On Date</v>
      </c>
      <c r="I1294" s="1" t="s">
        <v>3746</v>
      </c>
      <c r="J1294" s="1" t="s">
        <v>3133</v>
      </c>
      <c r="K1294" s="1" t="s">
        <v>3134</v>
      </c>
      <c r="L1294" s="1" t="s">
        <v>3135</v>
      </c>
      <c r="M1294" s="1" t="s">
        <v>28</v>
      </c>
      <c r="N1294" s="1" t="s">
        <v>1326</v>
      </c>
      <c r="O1294" s="3">
        <f t="shared" si="144"/>
        <v>57.182400000000001</v>
      </c>
      <c r="P1294" s="3">
        <v>454.86</v>
      </c>
      <c r="Q1294" s="3">
        <v>7</v>
      </c>
      <c r="R1294" s="3">
        <v>54.583199999999998</v>
      </c>
      <c r="S1294" s="11">
        <f t="shared" si="145"/>
        <v>4366.6559999999999</v>
      </c>
      <c r="T1294" t="str">
        <f t="shared" si="146"/>
        <v>PROFIT</v>
      </c>
    </row>
    <row r="1295" spans="1:20" x14ac:dyDescent="0.25">
      <c r="A1295" s="1" t="s">
        <v>1565</v>
      </c>
      <c r="B1295" s="9" t="str">
        <f t="shared" si="141"/>
        <v>11/24/2012</v>
      </c>
      <c r="C1295" s="9" t="s">
        <v>4298</v>
      </c>
      <c r="D1295" s="10" t="str">
        <f t="shared" si="142"/>
        <v>2012</v>
      </c>
      <c r="E1295" s="10" t="str">
        <f t="shared" si="147"/>
        <v>November</v>
      </c>
      <c r="F1295" s="2">
        <v>41237</v>
      </c>
      <c r="G1295" s="2">
        <v>41242</v>
      </c>
      <c r="H1295" s="9" t="str">
        <f t="shared" si="143"/>
        <v>On Date</v>
      </c>
      <c r="I1295" s="1" t="s">
        <v>3746</v>
      </c>
      <c r="J1295" s="1" t="s">
        <v>3133</v>
      </c>
      <c r="K1295" s="1" t="s">
        <v>3134</v>
      </c>
      <c r="L1295" s="1" t="s">
        <v>3135</v>
      </c>
      <c r="M1295" s="1" t="s">
        <v>18</v>
      </c>
      <c r="N1295" s="1" t="s">
        <v>1246</v>
      </c>
      <c r="O1295" s="3">
        <f t="shared" si="144"/>
        <v>7.7111999999999998</v>
      </c>
      <c r="P1295" s="3">
        <v>91.391999999999996</v>
      </c>
      <c r="Q1295" s="3">
        <v>8</v>
      </c>
      <c r="R1295" s="3">
        <v>29.702400000000001</v>
      </c>
      <c r="S1295" s="11">
        <f t="shared" si="145"/>
        <v>2376.192</v>
      </c>
      <c r="T1295" t="str">
        <f t="shared" si="146"/>
        <v>PROFIT</v>
      </c>
    </row>
    <row r="1296" spans="1:20" x14ac:dyDescent="0.25">
      <c r="A1296" s="1" t="s">
        <v>1567</v>
      </c>
      <c r="B1296" s="9" t="str">
        <f t="shared" si="141"/>
        <v>05/12/2014</v>
      </c>
      <c r="C1296" s="9" t="s">
        <v>4435</v>
      </c>
      <c r="D1296" s="10" t="str">
        <f t="shared" si="142"/>
        <v>2014</v>
      </c>
      <c r="E1296" s="10" t="str">
        <f t="shared" si="147"/>
        <v>May</v>
      </c>
      <c r="F1296" s="2">
        <v>41771</v>
      </c>
      <c r="G1296" s="2">
        <v>41772</v>
      </c>
      <c r="H1296" s="9" t="str">
        <f t="shared" si="143"/>
        <v>On Date</v>
      </c>
      <c r="I1296" s="1" t="s">
        <v>3392</v>
      </c>
      <c r="J1296" s="1" t="s">
        <v>3133</v>
      </c>
      <c r="K1296" s="1" t="s">
        <v>3136</v>
      </c>
      <c r="L1296" s="1" t="s">
        <v>3137</v>
      </c>
      <c r="M1296" s="1" t="s">
        <v>45</v>
      </c>
      <c r="N1296" s="1" t="s">
        <v>894</v>
      </c>
      <c r="O1296" s="3">
        <f t="shared" si="144"/>
        <v>3.4319999999999995</v>
      </c>
      <c r="P1296" s="3">
        <v>37.44</v>
      </c>
      <c r="Q1296" s="3">
        <v>6</v>
      </c>
      <c r="R1296" s="3">
        <v>16.847999999999999</v>
      </c>
      <c r="S1296" s="11">
        <f t="shared" si="145"/>
        <v>1347.84</v>
      </c>
      <c r="T1296" t="str">
        <f t="shared" si="146"/>
        <v>PROFIT</v>
      </c>
    </row>
    <row r="1297" spans="1:20" x14ac:dyDescent="0.25">
      <c r="A1297" s="1" t="s">
        <v>1567</v>
      </c>
      <c r="B1297" s="9" t="str">
        <f t="shared" si="141"/>
        <v>05/12/2014</v>
      </c>
      <c r="C1297" s="9" t="s">
        <v>4435</v>
      </c>
      <c r="D1297" s="10" t="str">
        <f t="shared" si="142"/>
        <v>2014</v>
      </c>
      <c r="E1297" s="10" t="str">
        <f t="shared" si="147"/>
        <v>May</v>
      </c>
      <c r="F1297" s="2">
        <v>41771</v>
      </c>
      <c r="G1297" s="2">
        <v>41772</v>
      </c>
      <c r="H1297" s="9" t="str">
        <f t="shared" si="143"/>
        <v>On Date</v>
      </c>
      <c r="I1297" s="1" t="s">
        <v>3392</v>
      </c>
      <c r="J1297" s="1" t="s">
        <v>3133</v>
      </c>
      <c r="K1297" s="1" t="s">
        <v>3136</v>
      </c>
      <c r="L1297" s="1" t="s">
        <v>3137</v>
      </c>
      <c r="M1297" s="1" t="s">
        <v>9</v>
      </c>
      <c r="N1297" s="1" t="s">
        <v>1055</v>
      </c>
      <c r="O1297" s="3">
        <f t="shared" si="144"/>
        <v>6.6409000000000011</v>
      </c>
      <c r="P1297" s="3">
        <v>37.590000000000003</v>
      </c>
      <c r="Q1297" s="3">
        <v>3</v>
      </c>
      <c r="R1297" s="3">
        <v>17.667300000000001</v>
      </c>
      <c r="S1297" s="11">
        <f t="shared" si="145"/>
        <v>1413.384</v>
      </c>
      <c r="T1297" t="str">
        <f t="shared" si="146"/>
        <v>PROFIT</v>
      </c>
    </row>
    <row r="1298" spans="1:20" x14ac:dyDescent="0.25">
      <c r="A1298" s="1" t="s">
        <v>1567</v>
      </c>
      <c r="B1298" s="9" t="str">
        <f t="shared" si="141"/>
        <v>05/12/2014</v>
      </c>
      <c r="C1298" s="9" t="s">
        <v>4435</v>
      </c>
      <c r="D1298" s="10" t="str">
        <f t="shared" si="142"/>
        <v>2014</v>
      </c>
      <c r="E1298" s="10" t="str">
        <f t="shared" si="147"/>
        <v>May</v>
      </c>
      <c r="F1298" s="2">
        <v>41771</v>
      </c>
      <c r="G1298" s="2">
        <v>41772</v>
      </c>
      <c r="H1298" s="9" t="str">
        <f t="shared" si="143"/>
        <v>On Date</v>
      </c>
      <c r="I1298" s="1" t="s">
        <v>3392</v>
      </c>
      <c r="J1298" s="1" t="s">
        <v>3133</v>
      </c>
      <c r="K1298" s="1" t="s">
        <v>3136</v>
      </c>
      <c r="L1298" s="1" t="s">
        <v>3137</v>
      </c>
      <c r="M1298" s="1" t="s">
        <v>18</v>
      </c>
      <c r="N1298" s="1" t="s">
        <v>1352</v>
      </c>
      <c r="O1298" s="3">
        <f t="shared" si="144"/>
        <v>8.297699999999999</v>
      </c>
      <c r="P1298" s="3">
        <v>26.032</v>
      </c>
      <c r="Q1298" s="3">
        <v>2</v>
      </c>
      <c r="R1298" s="3">
        <v>9.4366000000000003</v>
      </c>
      <c r="S1298" s="11">
        <f t="shared" si="145"/>
        <v>754.928</v>
      </c>
      <c r="T1298" t="str">
        <f t="shared" si="146"/>
        <v>PROFIT</v>
      </c>
    </row>
    <row r="1299" spans="1:20" x14ac:dyDescent="0.25">
      <c r="A1299" s="1" t="s">
        <v>1568</v>
      </c>
      <c r="B1299" s="9" t="str">
        <f t="shared" si="141"/>
        <v>03/29/2012</v>
      </c>
      <c r="C1299" s="9" t="s">
        <v>4764</v>
      </c>
      <c r="D1299" s="10" t="str">
        <f t="shared" si="142"/>
        <v>2012</v>
      </c>
      <c r="E1299" s="10" t="str">
        <f t="shared" si="147"/>
        <v>March</v>
      </c>
      <c r="F1299" s="2">
        <v>40997</v>
      </c>
      <c r="G1299" s="2">
        <v>41003</v>
      </c>
      <c r="H1299" s="9" t="str">
        <f t="shared" si="143"/>
        <v>Delay</v>
      </c>
      <c r="I1299" s="1" t="s">
        <v>3724</v>
      </c>
      <c r="J1299" s="1" t="s">
        <v>3133</v>
      </c>
      <c r="K1299" s="1" t="s">
        <v>3136</v>
      </c>
      <c r="L1299" s="1" t="s">
        <v>3137</v>
      </c>
      <c r="M1299" s="1" t="s">
        <v>20</v>
      </c>
      <c r="N1299" s="1" t="s">
        <v>1569</v>
      </c>
      <c r="O1299" s="3">
        <f t="shared" si="144"/>
        <v>13.007200000000001</v>
      </c>
      <c r="P1299" s="3">
        <v>73.28</v>
      </c>
      <c r="Q1299" s="3">
        <v>4</v>
      </c>
      <c r="R1299" s="3">
        <v>21.251200000000001</v>
      </c>
      <c r="S1299" s="11">
        <f t="shared" si="145"/>
        <v>1700.096</v>
      </c>
      <c r="T1299" t="str">
        <f t="shared" si="146"/>
        <v>PROFIT</v>
      </c>
    </row>
    <row r="1300" spans="1:20" x14ac:dyDescent="0.25">
      <c r="A1300" s="1" t="s">
        <v>1570</v>
      </c>
      <c r="B1300" s="9" t="str">
        <f t="shared" si="141"/>
        <v>10/03/2014</v>
      </c>
      <c r="C1300" s="9" t="s">
        <v>4412</v>
      </c>
      <c r="D1300" s="10" t="str">
        <f t="shared" si="142"/>
        <v>2014</v>
      </c>
      <c r="E1300" s="10" t="str">
        <f t="shared" si="147"/>
        <v>October</v>
      </c>
      <c r="F1300" s="2">
        <v>41915</v>
      </c>
      <c r="G1300" s="2">
        <v>41921</v>
      </c>
      <c r="H1300" s="9" t="str">
        <f t="shared" si="143"/>
        <v>Delay</v>
      </c>
      <c r="I1300" s="1" t="s">
        <v>3464</v>
      </c>
      <c r="J1300" s="1" t="s">
        <v>3133</v>
      </c>
      <c r="K1300" s="1" t="s">
        <v>3134</v>
      </c>
      <c r="L1300" s="1" t="s">
        <v>3135</v>
      </c>
      <c r="M1300" s="1" t="s">
        <v>18</v>
      </c>
      <c r="N1300" s="1" t="s">
        <v>1571</v>
      </c>
      <c r="O1300" s="3">
        <f t="shared" si="144"/>
        <v>14.014999999999999</v>
      </c>
      <c r="P1300" s="3">
        <v>112.12</v>
      </c>
      <c r="Q1300" s="3">
        <v>5</v>
      </c>
      <c r="R1300" s="3">
        <v>42.045000000000002</v>
      </c>
      <c r="S1300" s="11">
        <f t="shared" si="145"/>
        <v>3363.6000000000004</v>
      </c>
      <c r="T1300" t="str">
        <f t="shared" si="146"/>
        <v>PROFIT</v>
      </c>
    </row>
    <row r="1301" spans="1:20" x14ac:dyDescent="0.25">
      <c r="A1301" s="1" t="s">
        <v>1570</v>
      </c>
      <c r="B1301" s="9" t="str">
        <f t="shared" si="141"/>
        <v>10/03/2014</v>
      </c>
      <c r="C1301" s="9" t="s">
        <v>4412</v>
      </c>
      <c r="D1301" s="10" t="str">
        <f t="shared" si="142"/>
        <v>2014</v>
      </c>
      <c r="E1301" s="10" t="str">
        <f t="shared" si="147"/>
        <v>October</v>
      </c>
      <c r="F1301" s="2">
        <v>41915</v>
      </c>
      <c r="G1301" s="2">
        <v>41921</v>
      </c>
      <c r="H1301" s="9" t="str">
        <f t="shared" si="143"/>
        <v>Delay</v>
      </c>
      <c r="I1301" s="1" t="s">
        <v>3464</v>
      </c>
      <c r="J1301" s="1" t="s">
        <v>3133</v>
      </c>
      <c r="K1301" s="1" t="s">
        <v>3134</v>
      </c>
      <c r="L1301" s="1" t="s">
        <v>3135</v>
      </c>
      <c r="M1301" s="1" t="s">
        <v>28</v>
      </c>
      <c r="N1301" s="1" t="s">
        <v>1572</v>
      </c>
      <c r="O1301" s="3">
        <f t="shared" si="144"/>
        <v>195.76740000000001</v>
      </c>
      <c r="P1301" s="3">
        <v>1575.14</v>
      </c>
      <c r="Q1301" s="3">
        <v>7</v>
      </c>
      <c r="R1301" s="3">
        <v>204.76820000000001</v>
      </c>
      <c r="S1301" s="11">
        <f t="shared" si="145"/>
        <v>16381.456</v>
      </c>
      <c r="T1301" t="str">
        <f t="shared" si="146"/>
        <v>PROFIT</v>
      </c>
    </row>
    <row r="1302" spans="1:20" x14ac:dyDescent="0.25">
      <c r="A1302" s="1" t="s">
        <v>1573</v>
      </c>
      <c r="B1302" s="9" t="str">
        <f t="shared" si="141"/>
        <v>01/31/2014</v>
      </c>
      <c r="C1302" s="9" t="s">
        <v>4502</v>
      </c>
      <c r="D1302" s="10" t="str">
        <f t="shared" si="142"/>
        <v>2014</v>
      </c>
      <c r="E1302" s="10" t="str">
        <f t="shared" si="147"/>
        <v>January</v>
      </c>
      <c r="F1302" s="2">
        <v>41670</v>
      </c>
      <c r="G1302" s="2">
        <v>41677</v>
      </c>
      <c r="H1302" s="9" t="str">
        <f t="shared" si="143"/>
        <v>Delay</v>
      </c>
      <c r="I1302" s="1" t="s">
        <v>3736</v>
      </c>
      <c r="J1302" s="1" t="s">
        <v>3133</v>
      </c>
      <c r="K1302" s="1" t="s">
        <v>3140</v>
      </c>
      <c r="L1302" s="1" t="s">
        <v>3135</v>
      </c>
      <c r="M1302" s="1" t="s">
        <v>14</v>
      </c>
      <c r="N1302" s="1" t="s">
        <v>514</v>
      </c>
      <c r="O1302" s="3">
        <f t="shared" si="144"/>
        <v>1.0010000000000001</v>
      </c>
      <c r="P1302" s="3">
        <v>12.74</v>
      </c>
      <c r="Q1302" s="3">
        <v>7</v>
      </c>
      <c r="R1302" s="3">
        <v>5.7329999999999997</v>
      </c>
      <c r="S1302" s="11">
        <f t="shared" si="145"/>
        <v>458.64</v>
      </c>
      <c r="T1302" t="str">
        <f t="shared" si="146"/>
        <v>PROFIT</v>
      </c>
    </row>
    <row r="1303" spans="1:20" x14ac:dyDescent="0.25">
      <c r="A1303" s="1" t="s">
        <v>1573</v>
      </c>
      <c r="B1303" s="9" t="str">
        <f t="shared" si="141"/>
        <v>01/31/2014</v>
      </c>
      <c r="C1303" s="9" t="s">
        <v>4502</v>
      </c>
      <c r="D1303" s="10" t="str">
        <f t="shared" si="142"/>
        <v>2014</v>
      </c>
      <c r="E1303" s="10" t="str">
        <f t="shared" si="147"/>
        <v>January</v>
      </c>
      <c r="F1303" s="2">
        <v>41670</v>
      </c>
      <c r="G1303" s="2">
        <v>41677</v>
      </c>
      <c r="H1303" s="9" t="str">
        <f t="shared" si="143"/>
        <v>Delay</v>
      </c>
      <c r="I1303" s="1" t="s">
        <v>3736</v>
      </c>
      <c r="J1303" s="1" t="s">
        <v>3133</v>
      </c>
      <c r="K1303" s="1" t="s">
        <v>3140</v>
      </c>
      <c r="L1303" s="1" t="s">
        <v>3135</v>
      </c>
      <c r="M1303" s="1" t="s">
        <v>14</v>
      </c>
      <c r="N1303" s="1" t="s">
        <v>1574</v>
      </c>
      <c r="O1303" s="3">
        <f t="shared" si="144"/>
        <v>2.1461999999999999</v>
      </c>
      <c r="P1303" s="3">
        <v>8.82</v>
      </c>
      <c r="Q1303" s="3">
        <v>3</v>
      </c>
      <c r="R1303" s="3">
        <v>2.3814000000000002</v>
      </c>
      <c r="S1303" s="11">
        <f t="shared" si="145"/>
        <v>190.512</v>
      </c>
      <c r="T1303" t="str">
        <f t="shared" si="146"/>
        <v>PROFIT</v>
      </c>
    </row>
    <row r="1304" spans="1:20" x14ac:dyDescent="0.25">
      <c r="A1304" s="1" t="s">
        <v>1573</v>
      </c>
      <c r="B1304" s="9" t="str">
        <f t="shared" si="141"/>
        <v>01/31/2014</v>
      </c>
      <c r="C1304" s="9" t="s">
        <v>4502</v>
      </c>
      <c r="D1304" s="10" t="str">
        <f t="shared" si="142"/>
        <v>2014</v>
      </c>
      <c r="E1304" s="10" t="str">
        <f t="shared" si="147"/>
        <v>January</v>
      </c>
      <c r="F1304" s="2">
        <v>41670</v>
      </c>
      <c r="G1304" s="2">
        <v>41677</v>
      </c>
      <c r="H1304" s="9" t="str">
        <f t="shared" si="143"/>
        <v>Delay</v>
      </c>
      <c r="I1304" s="1" t="s">
        <v>3736</v>
      </c>
      <c r="J1304" s="1" t="s">
        <v>3133</v>
      </c>
      <c r="K1304" s="1" t="s">
        <v>3140</v>
      </c>
      <c r="L1304" s="1" t="s">
        <v>3135</v>
      </c>
      <c r="M1304" s="1" t="s">
        <v>72</v>
      </c>
      <c r="N1304" s="1" t="s">
        <v>695</v>
      </c>
      <c r="O1304" s="3">
        <f t="shared" si="144"/>
        <v>134.37220000000002</v>
      </c>
      <c r="P1304" s="3">
        <v>120.78400000000001</v>
      </c>
      <c r="Q1304" s="3">
        <v>1</v>
      </c>
      <c r="R1304" s="3">
        <v>-13.588200000000001</v>
      </c>
      <c r="S1304" s="11">
        <f t="shared" si="145"/>
        <v>-1087.056</v>
      </c>
      <c r="T1304" t="str">
        <f t="shared" si="146"/>
        <v>LOSS</v>
      </c>
    </row>
    <row r="1305" spans="1:20" x14ac:dyDescent="0.25">
      <c r="A1305" s="1" t="s">
        <v>1575</v>
      </c>
      <c r="B1305" s="9" t="str">
        <f t="shared" si="141"/>
        <v>01/15/2014</v>
      </c>
      <c r="C1305" s="9" t="s">
        <v>4402</v>
      </c>
      <c r="D1305" s="10" t="str">
        <f t="shared" si="142"/>
        <v>2014</v>
      </c>
      <c r="E1305" s="10" t="str">
        <f t="shared" si="147"/>
        <v>January</v>
      </c>
      <c r="F1305" s="2">
        <v>41654</v>
      </c>
      <c r="G1305" s="2">
        <v>41656</v>
      </c>
      <c r="H1305" s="9" t="str">
        <f t="shared" si="143"/>
        <v>On Date</v>
      </c>
      <c r="I1305" s="1" t="s">
        <v>3747</v>
      </c>
      <c r="J1305" s="1" t="s">
        <v>3133</v>
      </c>
      <c r="K1305" s="1" t="s">
        <v>3146</v>
      </c>
      <c r="L1305" s="1" t="s">
        <v>3147</v>
      </c>
      <c r="M1305" s="1" t="s">
        <v>38</v>
      </c>
      <c r="N1305" s="1" t="s">
        <v>39</v>
      </c>
      <c r="O1305" s="3">
        <f t="shared" si="144"/>
        <v>26.265299999999996</v>
      </c>
      <c r="P1305" s="3">
        <v>169.06399999999999</v>
      </c>
      <c r="Q1305" s="3">
        <v>7</v>
      </c>
      <c r="R1305" s="3">
        <v>-14.793100000000001</v>
      </c>
      <c r="S1305" s="11">
        <f t="shared" si="145"/>
        <v>-1183.4480000000001</v>
      </c>
      <c r="T1305" t="str">
        <f t="shared" si="146"/>
        <v>LOSS</v>
      </c>
    </row>
    <row r="1306" spans="1:20" x14ac:dyDescent="0.25">
      <c r="A1306" s="1" t="s">
        <v>1575</v>
      </c>
      <c r="B1306" s="9" t="str">
        <f t="shared" si="141"/>
        <v>01/15/2014</v>
      </c>
      <c r="C1306" s="9" t="s">
        <v>4402</v>
      </c>
      <c r="D1306" s="10" t="str">
        <f t="shared" si="142"/>
        <v>2014</v>
      </c>
      <c r="E1306" s="10" t="str">
        <f t="shared" si="147"/>
        <v>January</v>
      </c>
      <c r="F1306" s="2">
        <v>41654</v>
      </c>
      <c r="G1306" s="2">
        <v>41656</v>
      </c>
      <c r="H1306" s="9" t="str">
        <f t="shared" si="143"/>
        <v>On Date</v>
      </c>
      <c r="I1306" s="1" t="s">
        <v>3747</v>
      </c>
      <c r="J1306" s="1" t="s">
        <v>3133</v>
      </c>
      <c r="K1306" s="1" t="s">
        <v>3146</v>
      </c>
      <c r="L1306" s="1" t="s">
        <v>3147</v>
      </c>
      <c r="M1306" s="1" t="s">
        <v>28</v>
      </c>
      <c r="N1306" s="1" t="s">
        <v>912</v>
      </c>
      <c r="O1306" s="3">
        <f t="shared" si="144"/>
        <v>17.096600000000002</v>
      </c>
      <c r="P1306" s="3">
        <v>168.624</v>
      </c>
      <c r="Q1306" s="3">
        <v>9</v>
      </c>
      <c r="R1306" s="3">
        <v>14.7546</v>
      </c>
      <c r="S1306" s="11">
        <f t="shared" si="145"/>
        <v>1180.3679999999999</v>
      </c>
      <c r="T1306" t="str">
        <f t="shared" si="146"/>
        <v>PROFIT</v>
      </c>
    </row>
    <row r="1307" spans="1:20" x14ac:dyDescent="0.25">
      <c r="A1307" s="1" t="s">
        <v>1576</v>
      </c>
      <c r="B1307" s="9" t="str">
        <f t="shared" si="141"/>
        <v>10/11/2011</v>
      </c>
      <c r="C1307" s="9" t="s">
        <v>4088</v>
      </c>
      <c r="D1307" s="10" t="str">
        <f t="shared" si="142"/>
        <v>2011</v>
      </c>
      <c r="E1307" s="10" t="str">
        <f t="shared" si="147"/>
        <v>October</v>
      </c>
      <c r="F1307" s="2">
        <v>40827</v>
      </c>
      <c r="G1307" s="2">
        <v>40829</v>
      </c>
      <c r="H1307" s="9" t="str">
        <f t="shared" si="143"/>
        <v>On Date</v>
      </c>
      <c r="I1307" s="1" t="s">
        <v>3334</v>
      </c>
      <c r="J1307" s="1" t="s">
        <v>3133</v>
      </c>
      <c r="K1307" s="1" t="s">
        <v>3150</v>
      </c>
      <c r="L1307" s="1" t="s">
        <v>3135</v>
      </c>
      <c r="M1307" s="1" t="s">
        <v>28</v>
      </c>
      <c r="N1307" s="1" t="s">
        <v>1577</v>
      </c>
      <c r="O1307" s="3">
        <f t="shared" si="144"/>
        <v>5.9052000000000007</v>
      </c>
      <c r="P1307" s="3">
        <v>31.92</v>
      </c>
      <c r="Q1307" s="3">
        <v>4</v>
      </c>
      <c r="R1307" s="3">
        <v>8.2992000000000008</v>
      </c>
      <c r="S1307" s="11">
        <f t="shared" si="145"/>
        <v>663.93600000000004</v>
      </c>
      <c r="T1307" t="str">
        <f t="shared" si="146"/>
        <v>PROFIT</v>
      </c>
    </row>
    <row r="1308" spans="1:20" x14ac:dyDescent="0.25">
      <c r="A1308" s="1" t="s">
        <v>1576</v>
      </c>
      <c r="B1308" s="9" t="str">
        <f t="shared" si="141"/>
        <v>10/11/2011</v>
      </c>
      <c r="C1308" s="9" t="s">
        <v>4088</v>
      </c>
      <c r="D1308" s="10" t="str">
        <f t="shared" si="142"/>
        <v>2011</v>
      </c>
      <c r="E1308" s="10" t="str">
        <f t="shared" si="147"/>
        <v>October</v>
      </c>
      <c r="F1308" s="2">
        <v>40827</v>
      </c>
      <c r="G1308" s="2">
        <v>40829</v>
      </c>
      <c r="H1308" s="9" t="str">
        <f t="shared" si="143"/>
        <v>On Date</v>
      </c>
      <c r="I1308" s="1" t="s">
        <v>3334</v>
      </c>
      <c r="J1308" s="1" t="s">
        <v>3133</v>
      </c>
      <c r="K1308" s="1" t="s">
        <v>3150</v>
      </c>
      <c r="L1308" s="1" t="s">
        <v>3135</v>
      </c>
      <c r="M1308" s="1" t="s">
        <v>72</v>
      </c>
      <c r="N1308" s="1" t="s">
        <v>1578</v>
      </c>
      <c r="O1308" s="3">
        <f t="shared" si="144"/>
        <v>249.30160000000001</v>
      </c>
      <c r="P1308" s="3">
        <v>433.56799999999998</v>
      </c>
      <c r="Q1308" s="3">
        <v>2</v>
      </c>
      <c r="R1308" s="3">
        <v>-65.035200000000003</v>
      </c>
      <c r="S1308" s="11">
        <f t="shared" si="145"/>
        <v>-5202.8160000000007</v>
      </c>
      <c r="T1308" t="str">
        <f t="shared" si="146"/>
        <v>LOSS</v>
      </c>
    </row>
    <row r="1309" spans="1:20" x14ac:dyDescent="0.25">
      <c r="A1309" s="1" t="s">
        <v>1579</v>
      </c>
      <c r="B1309" s="9" t="str">
        <f t="shared" si="141"/>
        <v>04/13/2012</v>
      </c>
      <c r="C1309" s="9" t="s">
        <v>4571</v>
      </c>
      <c r="D1309" s="10" t="str">
        <f t="shared" si="142"/>
        <v>2012</v>
      </c>
      <c r="E1309" s="10" t="str">
        <f t="shared" si="147"/>
        <v>April</v>
      </c>
      <c r="F1309" s="2">
        <v>41012</v>
      </c>
      <c r="G1309" s="2">
        <v>41013</v>
      </c>
      <c r="H1309" s="9" t="str">
        <f t="shared" si="143"/>
        <v>On Date</v>
      </c>
      <c r="I1309" s="1" t="s">
        <v>3748</v>
      </c>
      <c r="J1309" s="1" t="s">
        <v>3133</v>
      </c>
      <c r="K1309" s="1" t="s">
        <v>3178</v>
      </c>
      <c r="L1309" s="1" t="s">
        <v>3143</v>
      </c>
      <c r="M1309" s="1" t="s">
        <v>45</v>
      </c>
      <c r="N1309" s="1" t="s">
        <v>1580</v>
      </c>
      <c r="O1309" s="3">
        <f t="shared" si="144"/>
        <v>3.3696000000000002</v>
      </c>
      <c r="P1309" s="3">
        <v>31.103999999999999</v>
      </c>
      <c r="Q1309" s="3">
        <v>6</v>
      </c>
      <c r="R1309" s="3">
        <v>10.8864</v>
      </c>
      <c r="S1309" s="11">
        <f t="shared" si="145"/>
        <v>870.91200000000003</v>
      </c>
      <c r="T1309" t="str">
        <f t="shared" si="146"/>
        <v>PROFIT</v>
      </c>
    </row>
    <row r="1310" spans="1:20" x14ac:dyDescent="0.25">
      <c r="A1310" s="1" t="s">
        <v>1579</v>
      </c>
      <c r="B1310" s="9" t="str">
        <f t="shared" si="141"/>
        <v>04/13/2012</v>
      </c>
      <c r="C1310" s="9" t="s">
        <v>4571</v>
      </c>
      <c r="D1310" s="10" t="str">
        <f t="shared" si="142"/>
        <v>2012</v>
      </c>
      <c r="E1310" s="10" t="str">
        <f t="shared" si="147"/>
        <v>April</v>
      </c>
      <c r="F1310" s="2">
        <v>41012</v>
      </c>
      <c r="G1310" s="2">
        <v>41013</v>
      </c>
      <c r="H1310" s="9" t="str">
        <f t="shared" si="143"/>
        <v>On Date</v>
      </c>
      <c r="I1310" s="1" t="s">
        <v>3748</v>
      </c>
      <c r="J1310" s="1" t="s">
        <v>3133</v>
      </c>
      <c r="K1310" s="1" t="s">
        <v>3178</v>
      </c>
      <c r="L1310" s="1" t="s">
        <v>3143</v>
      </c>
      <c r="M1310" s="1" t="s">
        <v>45</v>
      </c>
      <c r="N1310" s="1" t="s">
        <v>560</v>
      </c>
      <c r="O1310" s="3">
        <f t="shared" si="144"/>
        <v>12.333600000000001</v>
      </c>
      <c r="P1310" s="3">
        <v>54.816000000000003</v>
      </c>
      <c r="Q1310" s="3">
        <v>3</v>
      </c>
      <c r="R1310" s="3">
        <v>17.815200000000001</v>
      </c>
      <c r="S1310" s="11">
        <f t="shared" si="145"/>
        <v>1425.2160000000001</v>
      </c>
      <c r="T1310" t="str">
        <f t="shared" si="146"/>
        <v>PROFIT</v>
      </c>
    </row>
    <row r="1311" spans="1:20" x14ac:dyDescent="0.25">
      <c r="A1311" s="1" t="s">
        <v>1581</v>
      </c>
      <c r="B1311" s="9" t="str">
        <f t="shared" si="141"/>
        <v>11/17/2014</v>
      </c>
      <c r="C1311" s="9" t="s">
        <v>4067</v>
      </c>
      <c r="D1311" s="10" t="str">
        <f t="shared" si="142"/>
        <v>2014</v>
      </c>
      <c r="E1311" s="10" t="str">
        <f t="shared" si="147"/>
        <v>November</v>
      </c>
      <c r="F1311" s="2">
        <v>41960</v>
      </c>
      <c r="G1311" s="2">
        <v>41964</v>
      </c>
      <c r="H1311" s="9" t="str">
        <f t="shared" si="143"/>
        <v>On Date</v>
      </c>
      <c r="I1311" s="1" t="s">
        <v>3410</v>
      </c>
      <c r="J1311" s="1" t="s">
        <v>3133</v>
      </c>
      <c r="K1311" s="1" t="s">
        <v>3202</v>
      </c>
      <c r="L1311" s="1" t="s">
        <v>3135</v>
      </c>
      <c r="M1311" s="1" t="s">
        <v>28</v>
      </c>
      <c r="N1311" s="1" t="s">
        <v>408</v>
      </c>
      <c r="O1311" s="3">
        <f t="shared" si="144"/>
        <v>6.8403999999999998</v>
      </c>
      <c r="P1311" s="3">
        <v>48.86</v>
      </c>
      <c r="Q1311" s="3">
        <v>7</v>
      </c>
      <c r="R1311" s="3">
        <v>0.97719999999999996</v>
      </c>
      <c r="S1311" s="11">
        <f t="shared" si="145"/>
        <v>78.176000000000002</v>
      </c>
      <c r="T1311" t="str">
        <f t="shared" si="146"/>
        <v>PROFIT</v>
      </c>
    </row>
    <row r="1312" spans="1:20" x14ac:dyDescent="0.25">
      <c r="A1312" s="1" t="s">
        <v>1582</v>
      </c>
      <c r="B1312" s="9" t="str">
        <f t="shared" si="141"/>
        <v>11/29/2012</v>
      </c>
      <c r="C1312" s="9" t="s">
        <v>4513</v>
      </c>
      <c r="D1312" s="10" t="str">
        <f t="shared" si="142"/>
        <v>2012</v>
      </c>
      <c r="E1312" s="10" t="str">
        <f t="shared" si="147"/>
        <v>November</v>
      </c>
      <c r="F1312" s="2">
        <v>41242</v>
      </c>
      <c r="G1312" s="2">
        <v>41243</v>
      </c>
      <c r="H1312" s="9" t="str">
        <f t="shared" si="143"/>
        <v>On Date</v>
      </c>
      <c r="I1312" s="1" t="s">
        <v>3749</v>
      </c>
      <c r="J1312" s="1" t="s">
        <v>3133</v>
      </c>
      <c r="K1312" s="1" t="s">
        <v>3189</v>
      </c>
      <c r="L1312" s="1" t="s">
        <v>3135</v>
      </c>
      <c r="M1312" s="1" t="s">
        <v>14</v>
      </c>
      <c r="N1312" s="1" t="s">
        <v>1583</v>
      </c>
      <c r="O1312" s="3">
        <f t="shared" si="144"/>
        <v>20.268000000000001</v>
      </c>
      <c r="P1312" s="3">
        <v>56.3</v>
      </c>
      <c r="Q1312" s="3">
        <v>2</v>
      </c>
      <c r="R1312" s="3">
        <v>15.763999999999999</v>
      </c>
      <c r="S1312" s="11">
        <f t="shared" si="145"/>
        <v>1261.1199999999999</v>
      </c>
      <c r="T1312" t="str">
        <f t="shared" si="146"/>
        <v>PROFIT</v>
      </c>
    </row>
    <row r="1313" spans="1:20" x14ac:dyDescent="0.25">
      <c r="A1313" s="1" t="s">
        <v>1584</v>
      </c>
      <c r="B1313" s="9" t="str">
        <f t="shared" si="141"/>
        <v>06/17/2013</v>
      </c>
      <c r="C1313" s="9" t="s">
        <v>4765</v>
      </c>
      <c r="D1313" s="10" t="str">
        <f t="shared" si="142"/>
        <v>2013</v>
      </c>
      <c r="E1313" s="10" t="str">
        <f t="shared" si="147"/>
        <v>June</v>
      </c>
      <c r="F1313" s="2">
        <v>41442</v>
      </c>
      <c r="G1313" s="2">
        <v>41444</v>
      </c>
      <c r="H1313" s="9" t="str">
        <f t="shared" si="143"/>
        <v>On Date</v>
      </c>
      <c r="I1313" s="1" t="s">
        <v>3389</v>
      </c>
      <c r="J1313" s="1" t="s">
        <v>3133</v>
      </c>
      <c r="K1313" s="1" t="s">
        <v>3134</v>
      </c>
      <c r="L1313" s="1" t="s">
        <v>3135</v>
      </c>
      <c r="M1313" s="1" t="s">
        <v>45</v>
      </c>
      <c r="N1313" s="1" t="s">
        <v>975</v>
      </c>
      <c r="O1313" s="3">
        <f t="shared" si="144"/>
        <v>4.9130999999999991</v>
      </c>
      <c r="P1313" s="3">
        <v>46.35</v>
      </c>
      <c r="Q1313" s="3">
        <v>5</v>
      </c>
      <c r="R1313" s="3">
        <v>21.784500000000001</v>
      </c>
      <c r="S1313" s="11">
        <f t="shared" si="145"/>
        <v>1742.7600000000002</v>
      </c>
      <c r="T1313" t="str">
        <f t="shared" si="146"/>
        <v>PROFIT</v>
      </c>
    </row>
    <row r="1314" spans="1:20" x14ac:dyDescent="0.25">
      <c r="A1314" s="1" t="s">
        <v>1585</v>
      </c>
      <c r="B1314" s="9" t="str">
        <f t="shared" si="141"/>
        <v>03/07/2014</v>
      </c>
      <c r="C1314" s="9" t="s">
        <v>4472</v>
      </c>
      <c r="D1314" s="10" t="str">
        <f t="shared" si="142"/>
        <v>2014</v>
      </c>
      <c r="E1314" s="10" t="str">
        <f t="shared" si="147"/>
        <v>March</v>
      </c>
      <c r="F1314" s="2">
        <v>41705</v>
      </c>
      <c r="G1314" s="2">
        <v>41709</v>
      </c>
      <c r="H1314" s="9" t="str">
        <f t="shared" si="143"/>
        <v>On Date</v>
      </c>
      <c r="I1314" s="1" t="s">
        <v>3475</v>
      </c>
      <c r="J1314" s="1" t="s">
        <v>3133</v>
      </c>
      <c r="K1314" s="1" t="s">
        <v>3140</v>
      </c>
      <c r="L1314" s="1" t="s">
        <v>3135</v>
      </c>
      <c r="M1314" s="1" t="s">
        <v>18</v>
      </c>
      <c r="N1314" s="1" t="s">
        <v>1586</v>
      </c>
      <c r="O1314" s="3">
        <f t="shared" si="144"/>
        <v>1.0608000000000002</v>
      </c>
      <c r="P1314" s="3">
        <v>14.976000000000001</v>
      </c>
      <c r="Q1314" s="3">
        <v>9</v>
      </c>
      <c r="R1314" s="3">
        <v>5.4287999999999998</v>
      </c>
      <c r="S1314" s="11">
        <f t="shared" si="145"/>
        <v>434.30399999999997</v>
      </c>
      <c r="T1314" t="str">
        <f t="shared" si="146"/>
        <v>PROFIT</v>
      </c>
    </row>
    <row r="1315" spans="1:20" x14ac:dyDescent="0.25">
      <c r="A1315" s="1" t="s">
        <v>1587</v>
      </c>
      <c r="B1315" s="9" t="str">
        <f t="shared" si="141"/>
        <v>11/16/2012</v>
      </c>
      <c r="C1315" s="9" t="s">
        <v>4109</v>
      </c>
      <c r="D1315" s="10" t="str">
        <f t="shared" si="142"/>
        <v>2012</v>
      </c>
      <c r="E1315" s="10" t="str">
        <f t="shared" si="147"/>
        <v>November</v>
      </c>
      <c r="F1315" s="2">
        <v>41229</v>
      </c>
      <c r="G1315" s="2">
        <v>41233</v>
      </c>
      <c r="H1315" s="9" t="str">
        <f t="shared" si="143"/>
        <v>On Date</v>
      </c>
      <c r="I1315" s="1" t="s">
        <v>3593</v>
      </c>
      <c r="J1315" s="1" t="s">
        <v>3133</v>
      </c>
      <c r="K1315" s="1" t="s">
        <v>3264</v>
      </c>
      <c r="L1315" s="1" t="s">
        <v>3252</v>
      </c>
      <c r="M1315" s="1" t="s">
        <v>22</v>
      </c>
      <c r="N1315" s="1" t="s">
        <v>35</v>
      </c>
      <c r="O1315" s="3">
        <f t="shared" si="144"/>
        <v>268.12169999999998</v>
      </c>
      <c r="P1315" s="3">
        <v>696.42</v>
      </c>
      <c r="Q1315" s="3">
        <v>2</v>
      </c>
      <c r="R1315" s="3">
        <v>160.17660000000001</v>
      </c>
      <c r="S1315" s="11">
        <f t="shared" si="145"/>
        <v>12814.128000000001</v>
      </c>
      <c r="T1315" t="str">
        <f t="shared" si="146"/>
        <v>PROFIT</v>
      </c>
    </row>
    <row r="1316" spans="1:20" x14ac:dyDescent="0.25">
      <c r="A1316" s="1" t="s">
        <v>1587</v>
      </c>
      <c r="B1316" s="9" t="str">
        <f t="shared" si="141"/>
        <v>11/16/2012</v>
      </c>
      <c r="C1316" s="9" t="s">
        <v>4109</v>
      </c>
      <c r="D1316" s="10" t="str">
        <f t="shared" si="142"/>
        <v>2012</v>
      </c>
      <c r="E1316" s="10" t="str">
        <f t="shared" si="147"/>
        <v>November</v>
      </c>
      <c r="F1316" s="2">
        <v>41229</v>
      </c>
      <c r="G1316" s="2">
        <v>41233</v>
      </c>
      <c r="H1316" s="9" t="str">
        <f t="shared" si="143"/>
        <v>On Date</v>
      </c>
      <c r="I1316" s="1" t="s">
        <v>3593</v>
      </c>
      <c r="J1316" s="1" t="s">
        <v>3133</v>
      </c>
      <c r="K1316" s="1" t="s">
        <v>3264</v>
      </c>
      <c r="L1316" s="1" t="s">
        <v>3252</v>
      </c>
      <c r="M1316" s="1" t="s">
        <v>16</v>
      </c>
      <c r="N1316" s="1" t="s">
        <v>94</v>
      </c>
      <c r="O1316" s="3">
        <f t="shared" si="144"/>
        <v>93.9726</v>
      </c>
      <c r="P1316" s="3">
        <v>304.77600000000001</v>
      </c>
      <c r="Q1316" s="3">
        <v>3</v>
      </c>
      <c r="R1316" s="3">
        <v>22.8582</v>
      </c>
      <c r="S1316" s="11">
        <f t="shared" si="145"/>
        <v>1828.6559999999999</v>
      </c>
      <c r="T1316" t="str">
        <f t="shared" si="146"/>
        <v>PROFIT</v>
      </c>
    </row>
    <row r="1317" spans="1:20" x14ac:dyDescent="0.25">
      <c r="A1317" s="1" t="s">
        <v>1588</v>
      </c>
      <c r="B1317" s="9" t="str">
        <f t="shared" si="141"/>
        <v>06/18/2012</v>
      </c>
      <c r="C1317" s="9" t="s">
        <v>4044</v>
      </c>
      <c r="D1317" s="10" t="str">
        <f t="shared" si="142"/>
        <v>2012</v>
      </c>
      <c r="E1317" s="10" t="str">
        <f t="shared" si="147"/>
        <v>June</v>
      </c>
      <c r="F1317" s="2">
        <v>41078</v>
      </c>
      <c r="G1317" s="2">
        <v>41082</v>
      </c>
      <c r="H1317" s="9" t="str">
        <f t="shared" si="143"/>
        <v>On Date</v>
      </c>
      <c r="I1317" s="1" t="s">
        <v>3750</v>
      </c>
      <c r="J1317" s="1" t="s">
        <v>3133</v>
      </c>
      <c r="K1317" s="1" t="s">
        <v>3159</v>
      </c>
      <c r="L1317" s="1" t="s">
        <v>3135</v>
      </c>
      <c r="M1317" s="1" t="s">
        <v>14</v>
      </c>
      <c r="N1317" s="1" t="s">
        <v>903</v>
      </c>
      <c r="O1317" s="3">
        <f t="shared" si="144"/>
        <v>18.4529</v>
      </c>
      <c r="P1317" s="3">
        <v>51.98</v>
      </c>
      <c r="Q1317" s="3">
        <v>2</v>
      </c>
      <c r="R1317" s="3">
        <v>15.074199999999999</v>
      </c>
      <c r="S1317" s="11">
        <f t="shared" si="145"/>
        <v>1205.9359999999999</v>
      </c>
      <c r="T1317" t="str">
        <f t="shared" si="146"/>
        <v>PROFIT</v>
      </c>
    </row>
    <row r="1318" spans="1:20" x14ac:dyDescent="0.25">
      <c r="A1318" s="1" t="s">
        <v>1589</v>
      </c>
      <c r="B1318" s="9" t="str">
        <f t="shared" si="141"/>
        <v>04/09/2013</v>
      </c>
      <c r="C1318" s="9" t="s">
        <v>4052</v>
      </c>
      <c r="D1318" s="10" t="str">
        <f t="shared" si="142"/>
        <v>2013</v>
      </c>
      <c r="E1318" s="10" t="str">
        <f t="shared" si="147"/>
        <v>April</v>
      </c>
      <c r="F1318" s="2">
        <v>41373</v>
      </c>
      <c r="G1318" s="2">
        <v>41379</v>
      </c>
      <c r="H1318" s="9" t="str">
        <f t="shared" si="143"/>
        <v>Delay</v>
      </c>
      <c r="I1318" s="1" t="s">
        <v>3581</v>
      </c>
      <c r="J1318" s="1" t="s">
        <v>3133</v>
      </c>
      <c r="K1318" s="1" t="s">
        <v>3134</v>
      </c>
      <c r="L1318" s="1" t="s">
        <v>3135</v>
      </c>
      <c r="M1318" s="1" t="s">
        <v>12</v>
      </c>
      <c r="N1318" s="1" t="s">
        <v>748</v>
      </c>
      <c r="O1318" s="3">
        <f t="shared" si="144"/>
        <v>2.8651999999999993</v>
      </c>
      <c r="P1318" s="3">
        <v>24.7</v>
      </c>
      <c r="Q1318" s="3">
        <v>5</v>
      </c>
      <c r="R1318" s="3">
        <v>10.374000000000001</v>
      </c>
      <c r="S1318" s="11">
        <f t="shared" si="145"/>
        <v>829.92000000000007</v>
      </c>
      <c r="T1318" t="str">
        <f t="shared" si="146"/>
        <v>PROFIT</v>
      </c>
    </row>
    <row r="1319" spans="1:20" x14ac:dyDescent="0.25">
      <c r="A1319" s="1" t="s">
        <v>1590</v>
      </c>
      <c r="B1319" s="9" t="str">
        <f t="shared" si="141"/>
        <v>02/18/2012</v>
      </c>
      <c r="C1319" s="9" t="s">
        <v>4766</v>
      </c>
      <c r="D1319" s="10" t="str">
        <f t="shared" si="142"/>
        <v>2012</v>
      </c>
      <c r="E1319" s="10" t="str">
        <f t="shared" si="147"/>
        <v>February</v>
      </c>
      <c r="F1319" s="2">
        <v>40957</v>
      </c>
      <c r="G1319" s="2">
        <v>40961</v>
      </c>
      <c r="H1319" s="9" t="str">
        <f t="shared" si="143"/>
        <v>On Date</v>
      </c>
      <c r="I1319" s="1" t="s">
        <v>3492</v>
      </c>
      <c r="J1319" s="1" t="s">
        <v>3133</v>
      </c>
      <c r="K1319" s="1" t="s">
        <v>3134</v>
      </c>
      <c r="L1319" s="1" t="s">
        <v>3135</v>
      </c>
      <c r="M1319" s="1" t="s">
        <v>9</v>
      </c>
      <c r="N1319" s="1" t="s">
        <v>1591</v>
      </c>
      <c r="O1319" s="3">
        <f t="shared" si="144"/>
        <v>1.6016000000000001</v>
      </c>
      <c r="P1319" s="3">
        <v>9.24</v>
      </c>
      <c r="Q1319" s="3">
        <v>3</v>
      </c>
      <c r="R1319" s="3">
        <v>4.4352</v>
      </c>
      <c r="S1319" s="11">
        <f t="shared" si="145"/>
        <v>354.81600000000003</v>
      </c>
      <c r="T1319" t="str">
        <f t="shared" si="146"/>
        <v>PROFIT</v>
      </c>
    </row>
    <row r="1320" spans="1:20" x14ac:dyDescent="0.25">
      <c r="A1320" s="1" t="s">
        <v>1592</v>
      </c>
      <c r="B1320" s="9" t="str">
        <f t="shared" si="141"/>
        <v>04/02/2014</v>
      </c>
      <c r="C1320" s="9" t="s">
        <v>4767</v>
      </c>
      <c r="D1320" s="10" t="str">
        <f t="shared" si="142"/>
        <v>2014</v>
      </c>
      <c r="E1320" s="10" t="str">
        <f t="shared" si="147"/>
        <v>April</v>
      </c>
      <c r="F1320" s="2">
        <v>41731</v>
      </c>
      <c r="G1320" s="2">
        <v>41733</v>
      </c>
      <c r="H1320" s="9" t="str">
        <f t="shared" si="143"/>
        <v>On Date</v>
      </c>
      <c r="I1320" s="1" t="s">
        <v>3751</v>
      </c>
      <c r="J1320" s="1" t="s">
        <v>3133</v>
      </c>
      <c r="K1320" s="1" t="s">
        <v>3140</v>
      </c>
      <c r="L1320" s="1" t="s">
        <v>3135</v>
      </c>
      <c r="M1320" s="1" t="s">
        <v>198</v>
      </c>
      <c r="N1320" s="1" t="s">
        <v>1593</v>
      </c>
      <c r="O1320" s="3">
        <f t="shared" si="144"/>
        <v>49.686</v>
      </c>
      <c r="P1320" s="3">
        <v>482.66399999999999</v>
      </c>
      <c r="Q1320" s="3">
        <v>8</v>
      </c>
      <c r="R1320" s="3">
        <v>85.176000000000002</v>
      </c>
      <c r="S1320" s="11">
        <f t="shared" si="145"/>
        <v>6814.08</v>
      </c>
      <c r="T1320" t="str">
        <f t="shared" si="146"/>
        <v>PROFIT</v>
      </c>
    </row>
    <row r="1321" spans="1:20" x14ac:dyDescent="0.25">
      <c r="A1321" s="1" t="s">
        <v>1592</v>
      </c>
      <c r="B1321" s="9" t="str">
        <f t="shared" si="141"/>
        <v>04/02/2014</v>
      </c>
      <c r="C1321" s="9" t="s">
        <v>4767</v>
      </c>
      <c r="D1321" s="10" t="str">
        <f t="shared" si="142"/>
        <v>2014</v>
      </c>
      <c r="E1321" s="10" t="str">
        <f t="shared" si="147"/>
        <v>April</v>
      </c>
      <c r="F1321" s="2">
        <v>41731</v>
      </c>
      <c r="G1321" s="2">
        <v>41733</v>
      </c>
      <c r="H1321" s="9" t="str">
        <f t="shared" si="143"/>
        <v>On Date</v>
      </c>
      <c r="I1321" s="1" t="s">
        <v>3751</v>
      </c>
      <c r="J1321" s="1" t="s">
        <v>3133</v>
      </c>
      <c r="K1321" s="1" t="s">
        <v>3140</v>
      </c>
      <c r="L1321" s="1" t="s">
        <v>3135</v>
      </c>
      <c r="M1321" s="1" t="s">
        <v>510</v>
      </c>
      <c r="N1321" s="1" t="s">
        <v>1594</v>
      </c>
      <c r="O1321" s="3">
        <f t="shared" si="144"/>
        <v>2219.9926</v>
      </c>
      <c r="P1321" s="3">
        <v>4799.9840000000004</v>
      </c>
      <c r="Q1321" s="3">
        <v>2</v>
      </c>
      <c r="R1321" s="3">
        <v>359.99880000000002</v>
      </c>
      <c r="S1321" s="11">
        <f t="shared" si="145"/>
        <v>28799.904000000002</v>
      </c>
      <c r="T1321" t="str">
        <f t="shared" si="146"/>
        <v>PROFIT</v>
      </c>
    </row>
    <row r="1322" spans="1:20" x14ac:dyDescent="0.25">
      <c r="A1322" s="1" t="s">
        <v>1595</v>
      </c>
      <c r="B1322" s="9" t="str">
        <f t="shared" si="141"/>
        <v>06/12/2014</v>
      </c>
      <c r="C1322" s="9" t="s">
        <v>4516</v>
      </c>
      <c r="D1322" s="10" t="str">
        <f t="shared" si="142"/>
        <v>2014</v>
      </c>
      <c r="E1322" s="10" t="str">
        <f t="shared" si="147"/>
        <v>June</v>
      </c>
      <c r="F1322" s="2">
        <v>41802</v>
      </c>
      <c r="G1322" s="2">
        <v>41804</v>
      </c>
      <c r="H1322" s="9" t="str">
        <f t="shared" si="143"/>
        <v>On Date</v>
      </c>
      <c r="I1322" s="1" t="s">
        <v>3515</v>
      </c>
      <c r="J1322" s="1" t="s">
        <v>3133</v>
      </c>
      <c r="K1322" s="1" t="s">
        <v>3136</v>
      </c>
      <c r="L1322" s="1" t="s">
        <v>3137</v>
      </c>
      <c r="M1322" s="1" t="s">
        <v>45</v>
      </c>
      <c r="N1322" s="1" t="s">
        <v>1596</v>
      </c>
      <c r="O1322" s="3">
        <f t="shared" si="144"/>
        <v>9.8643999999999981</v>
      </c>
      <c r="P1322" s="3">
        <v>37.94</v>
      </c>
      <c r="Q1322" s="3">
        <v>2</v>
      </c>
      <c r="R1322" s="3">
        <v>18.211200000000002</v>
      </c>
      <c r="S1322" s="11">
        <f t="shared" si="145"/>
        <v>1456.8960000000002</v>
      </c>
      <c r="T1322" t="str">
        <f t="shared" si="146"/>
        <v>PROFIT</v>
      </c>
    </row>
    <row r="1323" spans="1:20" x14ac:dyDescent="0.25">
      <c r="A1323" s="1" t="s">
        <v>1595</v>
      </c>
      <c r="B1323" s="9" t="str">
        <f t="shared" si="141"/>
        <v>06/12/2014</v>
      </c>
      <c r="C1323" s="9" t="s">
        <v>4516</v>
      </c>
      <c r="D1323" s="10" t="str">
        <f t="shared" si="142"/>
        <v>2014</v>
      </c>
      <c r="E1323" s="10" t="str">
        <f t="shared" si="147"/>
        <v>June</v>
      </c>
      <c r="F1323" s="2">
        <v>41802</v>
      </c>
      <c r="G1323" s="2">
        <v>41804</v>
      </c>
      <c r="H1323" s="9" t="str">
        <f t="shared" si="143"/>
        <v>On Date</v>
      </c>
      <c r="I1323" s="1" t="s">
        <v>3515</v>
      </c>
      <c r="J1323" s="1" t="s">
        <v>3133</v>
      </c>
      <c r="K1323" s="1" t="s">
        <v>3136</v>
      </c>
      <c r="L1323" s="1" t="s">
        <v>3137</v>
      </c>
      <c r="M1323" s="1" t="s">
        <v>18</v>
      </c>
      <c r="N1323" s="1" t="s">
        <v>425</v>
      </c>
      <c r="O1323" s="3">
        <f t="shared" si="144"/>
        <v>1.9431</v>
      </c>
      <c r="P1323" s="3">
        <v>18.288</v>
      </c>
      <c r="Q1323" s="3">
        <v>6</v>
      </c>
      <c r="R1323" s="3">
        <v>6.6294000000000004</v>
      </c>
      <c r="S1323" s="11">
        <f t="shared" si="145"/>
        <v>530.35200000000009</v>
      </c>
      <c r="T1323" t="str">
        <f t="shared" si="146"/>
        <v>PROFIT</v>
      </c>
    </row>
    <row r="1324" spans="1:20" x14ac:dyDescent="0.25">
      <c r="A1324" s="1" t="s">
        <v>1595</v>
      </c>
      <c r="B1324" s="9" t="str">
        <f t="shared" si="141"/>
        <v>06/12/2014</v>
      </c>
      <c r="C1324" s="9" t="s">
        <v>4516</v>
      </c>
      <c r="D1324" s="10" t="str">
        <f t="shared" si="142"/>
        <v>2014</v>
      </c>
      <c r="E1324" s="10" t="str">
        <f t="shared" si="147"/>
        <v>June</v>
      </c>
      <c r="F1324" s="2">
        <v>41802</v>
      </c>
      <c r="G1324" s="2">
        <v>41804</v>
      </c>
      <c r="H1324" s="9" t="str">
        <f t="shared" si="143"/>
        <v>On Date</v>
      </c>
      <c r="I1324" s="1" t="s">
        <v>3515</v>
      </c>
      <c r="J1324" s="1" t="s">
        <v>3133</v>
      </c>
      <c r="K1324" s="1" t="s">
        <v>3136</v>
      </c>
      <c r="L1324" s="1" t="s">
        <v>3137</v>
      </c>
      <c r="M1324" s="1" t="s">
        <v>510</v>
      </c>
      <c r="N1324" s="1" t="s">
        <v>1597</v>
      </c>
      <c r="O1324" s="3">
        <f t="shared" si="144"/>
        <v>51.118499999999997</v>
      </c>
      <c r="P1324" s="3">
        <v>385.8</v>
      </c>
      <c r="Q1324" s="3">
        <v>5</v>
      </c>
      <c r="R1324" s="3">
        <v>130.20750000000001</v>
      </c>
      <c r="S1324" s="11">
        <f t="shared" si="145"/>
        <v>10416.6</v>
      </c>
      <c r="T1324" t="str">
        <f t="shared" si="146"/>
        <v>PROFIT</v>
      </c>
    </row>
    <row r="1325" spans="1:20" x14ac:dyDescent="0.25">
      <c r="A1325" s="1" t="s">
        <v>1595</v>
      </c>
      <c r="B1325" s="9" t="str">
        <f t="shared" si="141"/>
        <v>06/12/2014</v>
      </c>
      <c r="C1325" s="9" t="s">
        <v>4516</v>
      </c>
      <c r="D1325" s="10" t="str">
        <f t="shared" si="142"/>
        <v>2014</v>
      </c>
      <c r="E1325" s="10" t="str">
        <f t="shared" si="147"/>
        <v>June</v>
      </c>
      <c r="F1325" s="2">
        <v>41802</v>
      </c>
      <c r="G1325" s="2">
        <v>41804</v>
      </c>
      <c r="H1325" s="9" t="str">
        <f t="shared" si="143"/>
        <v>On Date</v>
      </c>
      <c r="I1325" s="1" t="s">
        <v>3515</v>
      </c>
      <c r="J1325" s="1" t="s">
        <v>3133</v>
      </c>
      <c r="K1325" s="1" t="s">
        <v>3136</v>
      </c>
      <c r="L1325" s="1" t="s">
        <v>3137</v>
      </c>
      <c r="M1325" s="1" t="s">
        <v>28</v>
      </c>
      <c r="N1325" s="1" t="s">
        <v>673</v>
      </c>
      <c r="O1325" s="3">
        <f t="shared" si="144"/>
        <v>50.965199999999996</v>
      </c>
      <c r="P1325" s="3">
        <v>102.96</v>
      </c>
      <c r="Q1325" s="3">
        <v>2</v>
      </c>
      <c r="R1325" s="3">
        <v>1.0296000000000001</v>
      </c>
      <c r="S1325" s="11">
        <f t="shared" si="145"/>
        <v>82.368000000000009</v>
      </c>
      <c r="T1325" t="str">
        <f t="shared" si="146"/>
        <v>PROFIT</v>
      </c>
    </row>
    <row r="1326" spans="1:20" x14ac:dyDescent="0.25">
      <c r="A1326" s="1" t="s">
        <v>1595</v>
      </c>
      <c r="B1326" s="9" t="str">
        <f t="shared" si="141"/>
        <v>06/12/2014</v>
      </c>
      <c r="C1326" s="9" t="s">
        <v>4516</v>
      </c>
      <c r="D1326" s="10" t="str">
        <f t="shared" si="142"/>
        <v>2014</v>
      </c>
      <c r="E1326" s="10" t="str">
        <f t="shared" si="147"/>
        <v>June</v>
      </c>
      <c r="F1326" s="2">
        <v>41802</v>
      </c>
      <c r="G1326" s="2">
        <v>41804</v>
      </c>
      <c r="H1326" s="9" t="str">
        <f t="shared" si="143"/>
        <v>On Date</v>
      </c>
      <c r="I1326" s="1" t="s">
        <v>3515</v>
      </c>
      <c r="J1326" s="1" t="s">
        <v>3133</v>
      </c>
      <c r="K1326" s="1" t="s">
        <v>3136</v>
      </c>
      <c r="L1326" s="1" t="s">
        <v>3137</v>
      </c>
      <c r="M1326" s="1" t="s">
        <v>198</v>
      </c>
      <c r="N1326" s="1" t="s">
        <v>1598</v>
      </c>
      <c r="O1326" s="3">
        <f t="shared" si="144"/>
        <v>44.186399999999992</v>
      </c>
      <c r="P1326" s="3">
        <v>174.42</v>
      </c>
      <c r="Q1326" s="3">
        <v>3</v>
      </c>
      <c r="R1326" s="3">
        <v>41.860799999999998</v>
      </c>
      <c r="S1326" s="11">
        <f t="shared" si="145"/>
        <v>3348.8639999999996</v>
      </c>
      <c r="T1326" t="str">
        <f t="shared" si="146"/>
        <v>PROFIT</v>
      </c>
    </row>
    <row r="1327" spans="1:20" x14ac:dyDescent="0.25">
      <c r="A1327" s="1" t="s">
        <v>1599</v>
      </c>
      <c r="B1327" s="9" t="str">
        <f t="shared" si="141"/>
        <v>01/05/2012</v>
      </c>
      <c r="C1327" s="9" t="s">
        <v>4768</v>
      </c>
      <c r="D1327" s="10" t="str">
        <f t="shared" si="142"/>
        <v>2012</v>
      </c>
      <c r="E1327" s="10" t="str">
        <f t="shared" si="147"/>
        <v>January</v>
      </c>
      <c r="F1327" s="2">
        <v>40913</v>
      </c>
      <c r="G1327" s="2">
        <v>40918</v>
      </c>
      <c r="H1327" s="9" t="str">
        <f t="shared" si="143"/>
        <v>On Date</v>
      </c>
      <c r="I1327" s="1" t="s">
        <v>3752</v>
      </c>
      <c r="J1327" s="1" t="s">
        <v>3133</v>
      </c>
      <c r="K1327" s="1" t="s">
        <v>3136</v>
      </c>
      <c r="L1327" s="1" t="s">
        <v>3137</v>
      </c>
      <c r="M1327" s="1" t="s">
        <v>72</v>
      </c>
      <c r="N1327" s="1" t="s">
        <v>1198</v>
      </c>
      <c r="O1327" s="3">
        <f t="shared" si="144"/>
        <v>68.512200000000007</v>
      </c>
      <c r="P1327" s="3">
        <v>61.584000000000003</v>
      </c>
      <c r="Q1327" s="3">
        <v>1</v>
      </c>
      <c r="R1327" s="3">
        <v>-6.9282000000000004</v>
      </c>
      <c r="S1327" s="11">
        <f t="shared" si="145"/>
        <v>-554.25600000000009</v>
      </c>
      <c r="T1327" t="str">
        <f t="shared" si="146"/>
        <v>LOSS</v>
      </c>
    </row>
    <row r="1328" spans="1:20" x14ac:dyDescent="0.25">
      <c r="A1328" s="1" t="s">
        <v>1600</v>
      </c>
      <c r="B1328" s="9" t="str">
        <f t="shared" si="141"/>
        <v>03/27/2014</v>
      </c>
      <c r="C1328" s="9" t="s">
        <v>4427</v>
      </c>
      <c r="D1328" s="10" t="str">
        <f t="shared" si="142"/>
        <v>2014</v>
      </c>
      <c r="E1328" s="10" t="str">
        <f t="shared" si="147"/>
        <v>March</v>
      </c>
      <c r="F1328" s="2">
        <v>41725</v>
      </c>
      <c r="G1328" s="2">
        <v>41727</v>
      </c>
      <c r="H1328" s="9" t="str">
        <f t="shared" si="143"/>
        <v>On Date</v>
      </c>
      <c r="I1328" s="1" t="s">
        <v>3604</v>
      </c>
      <c r="J1328" s="1" t="s">
        <v>3133</v>
      </c>
      <c r="K1328" s="1" t="s">
        <v>3136</v>
      </c>
      <c r="L1328" s="1" t="s">
        <v>3137</v>
      </c>
      <c r="M1328" s="1" t="s">
        <v>14</v>
      </c>
      <c r="N1328" s="1" t="s">
        <v>1601</v>
      </c>
      <c r="O1328" s="3">
        <f t="shared" si="144"/>
        <v>13.880999999999998</v>
      </c>
      <c r="P1328" s="3">
        <v>19.829999999999998</v>
      </c>
      <c r="Q1328" s="3">
        <v>1</v>
      </c>
      <c r="R1328" s="3">
        <v>5.9489999999999998</v>
      </c>
      <c r="S1328" s="11">
        <f t="shared" si="145"/>
        <v>475.91999999999996</v>
      </c>
      <c r="T1328" t="str">
        <f t="shared" si="146"/>
        <v>PROFIT</v>
      </c>
    </row>
    <row r="1329" spans="1:20" x14ac:dyDescent="0.25">
      <c r="A1329" s="1" t="s">
        <v>1602</v>
      </c>
      <c r="B1329" s="9" t="str">
        <f t="shared" si="141"/>
        <v>09/20/2011</v>
      </c>
      <c r="C1329" s="9" t="s">
        <v>4134</v>
      </c>
      <c r="D1329" s="10" t="str">
        <f t="shared" si="142"/>
        <v>2011</v>
      </c>
      <c r="E1329" s="10" t="str">
        <f t="shared" si="147"/>
        <v>September</v>
      </c>
      <c r="F1329" s="2">
        <v>40806</v>
      </c>
      <c r="G1329" s="2">
        <v>40812</v>
      </c>
      <c r="H1329" s="9" t="str">
        <f t="shared" si="143"/>
        <v>Delay</v>
      </c>
      <c r="I1329" s="1" t="s">
        <v>3753</v>
      </c>
      <c r="J1329" s="1" t="s">
        <v>3133</v>
      </c>
      <c r="K1329" s="1" t="s">
        <v>3134</v>
      </c>
      <c r="L1329" s="1" t="s">
        <v>3135</v>
      </c>
      <c r="M1329" s="1" t="s">
        <v>20</v>
      </c>
      <c r="N1329" s="1" t="s">
        <v>106</v>
      </c>
      <c r="O1329" s="3">
        <f t="shared" si="144"/>
        <v>8.0153999999999996</v>
      </c>
      <c r="P1329" s="3">
        <v>43.92</v>
      </c>
      <c r="Q1329" s="3">
        <v>4</v>
      </c>
      <c r="R1329" s="3">
        <v>11.8584</v>
      </c>
      <c r="S1329" s="11">
        <f t="shared" si="145"/>
        <v>948.67200000000003</v>
      </c>
      <c r="T1329" t="str">
        <f t="shared" si="146"/>
        <v>PROFIT</v>
      </c>
    </row>
    <row r="1330" spans="1:20" x14ac:dyDescent="0.25">
      <c r="A1330" s="1" t="s">
        <v>1602</v>
      </c>
      <c r="B1330" s="9" t="str">
        <f t="shared" si="141"/>
        <v>09/20/2011</v>
      </c>
      <c r="C1330" s="9" t="s">
        <v>4134</v>
      </c>
      <c r="D1330" s="10" t="str">
        <f t="shared" si="142"/>
        <v>2011</v>
      </c>
      <c r="E1330" s="10" t="str">
        <f t="shared" si="147"/>
        <v>September</v>
      </c>
      <c r="F1330" s="2">
        <v>40806</v>
      </c>
      <c r="G1330" s="2">
        <v>40812</v>
      </c>
      <c r="H1330" s="9" t="str">
        <f t="shared" si="143"/>
        <v>Delay</v>
      </c>
      <c r="I1330" s="1" t="s">
        <v>3753</v>
      </c>
      <c r="J1330" s="1" t="s">
        <v>3133</v>
      </c>
      <c r="K1330" s="1" t="s">
        <v>3134</v>
      </c>
      <c r="L1330" s="1" t="s">
        <v>3135</v>
      </c>
      <c r="M1330" s="1" t="s">
        <v>18</v>
      </c>
      <c r="N1330" s="1" t="s">
        <v>395</v>
      </c>
      <c r="O1330" s="3">
        <f t="shared" si="144"/>
        <v>4.5521999999999991</v>
      </c>
      <c r="P1330" s="3">
        <v>20.231999999999999</v>
      </c>
      <c r="Q1330" s="3">
        <v>3</v>
      </c>
      <c r="R1330" s="3">
        <v>6.5754000000000001</v>
      </c>
      <c r="S1330" s="11">
        <f t="shared" si="145"/>
        <v>526.03200000000004</v>
      </c>
      <c r="T1330" t="str">
        <f t="shared" si="146"/>
        <v>PROFIT</v>
      </c>
    </row>
    <row r="1331" spans="1:20" x14ac:dyDescent="0.25">
      <c r="A1331" s="1" t="s">
        <v>1603</v>
      </c>
      <c r="B1331" s="9" t="str">
        <f t="shared" si="141"/>
        <v>03/26/2011</v>
      </c>
      <c r="C1331" s="9" t="s">
        <v>4403</v>
      </c>
      <c r="D1331" s="10" t="str">
        <f t="shared" si="142"/>
        <v>2011</v>
      </c>
      <c r="E1331" s="10" t="str">
        <f t="shared" si="147"/>
        <v>March</v>
      </c>
      <c r="F1331" s="2">
        <v>40628</v>
      </c>
      <c r="G1331" s="2">
        <v>40632</v>
      </c>
      <c r="H1331" s="9" t="str">
        <f t="shared" si="143"/>
        <v>On Date</v>
      </c>
      <c r="I1331" s="1" t="s">
        <v>3729</v>
      </c>
      <c r="J1331" s="1" t="s">
        <v>3133</v>
      </c>
      <c r="K1331" s="1" t="s">
        <v>3134</v>
      </c>
      <c r="L1331" s="1" t="s">
        <v>3135</v>
      </c>
      <c r="M1331" s="1" t="s">
        <v>38</v>
      </c>
      <c r="N1331" s="1" t="s">
        <v>114</v>
      </c>
      <c r="O1331" s="3">
        <f t="shared" si="144"/>
        <v>19.226999999999997</v>
      </c>
      <c r="P1331" s="3">
        <v>66.3</v>
      </c>
      <c r="Q1331" s="3">
        <v>3</v>
      </c>
      <c r="R1331" s="3">
        <v>8.6189999999999998</v>
      </c>
      <c r="S1331" s="11">
        <f t="shared" si="145"/>
        <v>689.52</v>
      </c>
      <c r="T1331" t="str">
        <f t="shared" si="146"/>
        <v>PROFIT</v>
      </c>
    </row>
    <row r="1332" spans="1:20" x14ac:dyDescent="0.25">
      <c r="A1332" s="1" t="s">
        <v>1604</v>
      </c>
      <c r="B1332" s="9" t="str">
        <f t="shared" si="141"/>
        <v>09/04/2012</v>
      </c>
      <c r="C1332" s="9" t="s">
        <v>4670</v>
      </c>
      <c r="D1332" s="10" t="str">
        <f t="shared" si="142"/>
        <v>2012</v>
      </c>
      <c r="E1332" s="10" t="str">
        <f t="shared" si="147"/>
        <v>September</v>
      </c>
      <c r="F1332" s="2">
        <v>41156</v>
      </c>
      <c r="G1332" s="2">
        <v>41161</v>
      </c>
      <c r="H1332" s="9" t="str">
        <f t="shared" si="143"/>
        <v>On Date</v>
      </c>
      <c r="I1332" s="1" t="s">
        <v>3754</v>
      </c>
      <c r="J1332" s="1" t="s">
        <v>3133</v>
      </c>
      <c r="K1332" s="1" t="s">
        <v>3221</v>
      </c>
      <c r="L1332" s="1" t="s">
        <v>3145</v>
      </c>
      <c r="M1332" s="1" t="s">
        <v>18</v>
      </c>
      <c r="N1332" s="1" t="s">
        <v>1352</v>
      </c>
      <c r="O1332" s="3">
        <f t="shared" si="144"/>
        <v>8.2977000000000007</v>
      </c>
      <c r="P1332" s="3">
        <v>9.7620000000000005</v>
      </c>
      <c r="Q1332" s="3">
        <v>2</v>
      </c>
      <c r="R1332" s="3">
        <v>-6.8334000000000001</v>
      </c>
      <c r="S1332" s="11">
        <f t="shared" si="145"/>
        <v>-546.67200000000003</v>
      </c>
      <c r="T1332" t="str">
        <f t="shared" si="146"/>
        <v>LOSS</v>
      </c>
    </row>
    <row r="1333" spans="1:20" x14ac:dyDescent="0.25">
      <c r="A1333" s="1" t="s">
        <v>1605</v>
      </c>
      <c r="B1333" s="9" t="str">
        <f t="shared" si="141"/>
        <v>03/15/2013</v>
      </c>
      <c r="C1333" s="9" t="s">
        <v>4586</v>
      </c>
      <c r="D1333" s="10" t="str">
        <f t="shared" si="142"/>
        <v>2013</v>
      </c>
      <c r="E1333" s="10" t="str">
        <f t="shared" si="147"/>
        <v>March</v>
      </c>
      <c r="F1333" s="2">
        <v>41348</v>
      </c>
      <c r="G1333" s="2">
        <v>41350</v>
      </c>
      <c r="H1333" s="9" t="str">
        <f t="shared" si="143"/>
        <v>On Date</v>
      </c>
      <c r="I1333" s="1" t="s">
        <v>3755</v>
      </c>
      <c r="J1333" s="1" t="s">
        <v>3133</v>
      </c>
      <c r="K1333" s="1" t="s">
        <v>3136</v>
      </c>
      <c r="L1333" s="1" t="s">
        <v>3137</v>
      </c>
      <c r="M1333" s="1" t="s">
        <v>72</v>
      </c>
      <c r="N1333" s="1" t="s">
        <v>807</v>
      </c>
      <c r="O1333" s="3">
        <f t="shared" si="144"/>
        <v>109.4611</v>
      </c>
      <c r="P1333" s="3">
        <v>196.78399999999999</v>
      </c>
      <c r="Q1333" s="3">
        <v>2</v>
      </c>
      <c r="R1333" s="3">
        <v>-22.138200000000001</v>
      </c>
      <c r="S1333" s="11">
        <f t="shared" si="145"/>
        <v>-1771.056</v>
      </c>
      <c r="T1333" t="str">
        <f t="shared" si="146"/>
        <v>LOSS</v>
      </c>
    </row>
    <row r="1334" spans="1:20" x14ac:dyDescent="0.25">
      <c r="A1334" s="1" t="s">
        <v>1606</v>
      </c>
      <c r="B1334" s="9" t="str">
        <f t="shared" si="141"/>
        <v>06/26/2014</v>
      </c>
      <c r="C1334" s="9" t="s">
        <v>4066</v>
      </c>
      <c r="D1334" s="10" t="str">
        <f t="shared" si="142"/>
        <v>2014</v>
      </c>
      <c r="E1334" s="10" t="str">
        <f t="shared" si="147"/>
        <v>June</v>
      </c>
      <c r="F1334" s="2">
        <v>41816</v>
      </c>
      <c r="G1334" s="2">
        <v>41820</v>
      </c>
      <c r="H1334" s="9" t="str">
        <f t="shared" si="143"/>
        <v>On Date</v>
      </c>
      <c r="I1334" s="1" t="s">
        <v>3629</v>
      </c>
      <c r="J1334" s="1" t="s">
        <v>3133</v>
      </c>
      <c r="K1334" s="1" t="s">
        <v>3136</v>
      </c>
      <c r="L1334" s="1" t="s">
        <v>3137</v>
      </c>
      <c r="M1334" s="1" t="s">
        <v>22</v>
      </c>
      <c r="N1334" s="1" t="s">
        <v>1607</v>
      </c>
      <c r="O1334" s="3">
        <f t="shared" si="144"/>
        <v>180.81549999999999</v>
      </c>
      <c r="P1334" s="3">
        <v>871.4</v>
      </c>
      <c r="Q1334" s="3">
        <v>4</v>
      </c>
      <c r="R1334" s="3">
        <v>148.13800000000001</v>
      </c>
      <c r="S1334" s="11">
        <f t="shared" si="145"/>
        <v>11851.04</v>
      </c>
      <c r="T1334" t="str">
        <f t="shared" si="146"/>
        <v>PROFIT</v>
      </c>
    </row>
    <row r="1335" spans="1:20" x14ac:dyDescent="0.25">
      <c r="A1335" s="1" t="s">
        <v>1608</v>
      </c>
      <c r="B1335" s="9" t="str">
        <f t="shared" si="141"/>
        <v>07/22/2014</v>
      </c>
      <c r="C1335" s="9" t="s">
        <v>4342</v>
      </c>
      <c r="D1335" s="10" t="str">
        <f t="shared" si="142"/>
        <v>2014</v>
      </c>
      <c r="E1335" s="10" t="str">
        <f t="shared" si="147"/>
        <v>July</v>
      </c>
      <c r="F1335" s="2">
        <v>41842</v>
      </c>
      <c r="G1335" s="2">
        <v>41842</v>
      </c>
      <c r="H1335" s="9" t="str">
        <f t="shared" si="143"/>
        <v>On Date</v>
      </c>
      <c r="I1335" s="1" t="s">
        <v>3396</v>
      </c>
      <c r="J1335" s="1" t="s">
        <v>3133</v>
      </c>
      <c r="K1335" s="1" t="s">
        <v>3246</v>
      </c>
      <c r="L1335" s="1" t="s">
        <v>3139</v>
      </c>
      <c r="M1335" s="1" t="s">
        <v>16</v>
      </c>
      <c r="N1335" s="1" t="s">
        <v>1609</v>
      </c>
      <c r="O1335" s="3">
        <f t="shared" si="144"/>
        <v>7.2927</v>
      </c>
      <c r="P1335" s="3">
        <v>71.927999999999997</v>
      </c>
      <c r="Q1335" s="3">
        <v>9</v>
      </c>
      <c r="R1335" s="3">
        <v>6.2937000000000003</v>
      </c>
      <c r="S1335" s="11">
        <f t="shared" si="145"/>
        <v>503.49600000000004</v>
      </c>
      <c r="T1335" t="str">
        <f t="shared" si="146"/>
        <v>PROFIT</v>
      </c>
    </row>
    <row r="1336" spans="1:20" x14ac:dyDescent="0.25">
      <c r="A1336" s="1" t="s">
        <v>1608</v>
      </c>
      <c r="B1336" s="9" t="str">
        <f t="shared" si="141"/>
        <v>07/22/2014</v>
      </c>
      <c r="C1336" s="9" t="s">
        <v>4342</v>
      </c>
      <c r="D1336" s="10" t="str">
        <f t="shared" si="142"/>
        <v>2014</v>
      </c>
      <c r="E1336" s="10" t="str">
        <f t="shared" si="147"/>
        <v>July</v>
      </c>
      <c r="F1336" s="2">
        <v>41842</v>
      </c>
      <c r="G1336" s="2">
        <v>41842</v>
      </c>
      <c r="H1336" s="9" t="str">
        <f t="shared" si="143"/>
        <v>On Date</v>
      </c>
      <c r="I1336" s="1" t="s">
        <v>3396</v>
      </c>
      <c r="J1336" s="1" t="s">
        <v>3133</v>
      </c>
      <c r="K1336" s="1" t="s">
        <v>3246</v>
      </c>
      <c r="L1336" s="1" t="s">
        <v>3139</v>
      </c>
      <c r="M1336" s="1" t="s">
        <v>14</v>
      </c>
      <c r="N1336" s="1" t="s">
        <v>903</v>
      </c>
      <c r="O1336" s="3">
        <f t="shared" si="144"/>
        <v>18.4529</v>
      </c>
      <c r="P1336" s="3">
        <v>25.99</v>
      </c>
      <c r="Q1336" s="3">
        <v>1</v>
      </c>
      <c r="R1336" s="3">
        <v>7.5370999999999997</v>
      </c>
      <c r="S1336" s="11">
        <f t="shared" si="145"/>
        <v>602.96799999999996</v>
      </c>
      <c r="T1336" t="str">
        <f t="shared" si="146"/>
        <v>PROFIT</v>
      </c>
    </row>
    <row r="1337" spans="1:20" x14ac:dyDescent="0.25">
      <c r="A1337" s="1" t="s">
        <v>1610</v>
      </c>
      <c r="B1337" s="9" t="str">
        <f t="shared" si="141"/>
        <v>10/23/2012</v>
      </c>
      <c r="C1337" s="9" t="s">
        <v>4769</v>
      </c>
      <c r="D1337" s="10" t="str">
        <f t="shared" si="142"/>
        <v>2012</v>
      </c>
      <c r="E1337" s="10" t="str">
        <f t="shared" si="147"/>
        <v>October</v>
      </c>
      <c r="F1337" s="2">
        <v>41205</v>
      </c>
      <c r="G1337" s="2">
        <v>41210</v>
      </c>
      <c r="H1337" s="9" t="str">
        <f t="shared" si="143"/>
        <v>On Date</v>
      </c>
      <c r="I1337" s="1" t="s">
        <v>3756</v>
      </c>
      <c r="J1337" s="1" t="s">
        <v>3133</v>
      </c>
      <c r="K1337" s="1" t="s">
        <v>3136</v>
      </c>
      <c r="L1337" s="1" t="s">
        <v>3137</v>
      </c>
      <c r="M1337" s="1" t="s">
        <v>18</v>
      </c>
      <c r="N1337" s="1" t="s">
        <v>167</v>
      </c>
      <c r="O1337" s="3">
        <f t="shared" si="144"/>
        <v>2.4695</v>
      </c>
      <c r="P1337" s="3">
        <v>3.5920000000000001</v>
      </c>
      <c r="Q1337" s="3">
        <v>1</v>
      </c>
      <c r="R1337" s="3">
        <v>1.1225000000000001</v>
      </c>
      <c r="S1337" s="11">
        <f t="shared" si="145"/>
        <v>89.800000000000011</v>
      </c>
      <c r="T1337" t="str">
        <f t="shared" si="146"/>
        <v>PROFIT</v>
      </c>
    </row>
    <row r="1338" spans="1:20" x14ac:dyDescent="0.25">
      <c r="A1338" s="1" t="s">
        <v>1611</v>
      </c>
      <c r="B1338" s="9" t="str">
        <f t="shared" si="141"/>
        <v>08/19/2014</v>
      </c>
      <c r="C1338" s="9" t="s">
        <v>4398</v>
      </c>
      <c r="D1338" s="10" t="str">
        <f t="shared" si="142"/>
        <v>2014</v>
      </c>
      <c r="E1338" s="10" t="str">
        <f t="shared" si="147"/>
        <v>August</v>
      </c>
      <c r="F1338" s="2">
        <v>41870</v>
      </c>
      <c r="G1338" s="2">
        <v>41874</v>
      </c>
      <c r="H1338" s="9" t="str">
        <f t="shared" si="143"/>
        <v>On Date</v>
      </c>
      <c r="I1338" s="1" t="s">
        <v>3757</v>
      </c>
      <c r="J1338" s="1" t="s">
        <v>3133</v>
      </c>
      <c r="K1338" s="1" t="s">
        <v>3136</v>
      </c>
      <c r="L1338" s="1" t="s">
        <v>3137</v>
      </c>
      <c r="M1338" s="1" t="s">
        <v>28</v>
      </c>
      <c r="N1338" s="1" t="s">
        <v>452</v>
      </c>
      <c r="O1338" s="3">
        <f t="shared" si="144"/>
        <v>130.85550000000001</v>
      </c>
      <c r="P1338" s="3">
        <v>323.10000000000002</v>
      </c>
      <c r="Q1338" s="3">
        <v>2</v>
      </c>
      <c r="R1338" s="3">
        <v>61.389000000000003</v>
      </c>
      <c r="S1338" s="11">
        <f t="shared" si="145"/>
        <v>4911.12</v>
      </c>
      <c r="T1338" t="str">
        <f t="shared" si="146"/>
        <v>PROFIT</v>
      </c>
    </row>
    <row r="1339" spans="1:20" x14ac:dyDescent="0.25">
      <c r="A1339" s="1" t="s">
        <v>1612</v>
      </c>
      <c r="B1339" s="9" t="str">
        <f t="shared" si="141"/>
        <v>12/10/2014</v>
      </c>
      <c r="C1339" s="9" t="s">
        <v>4455</v>
      </c>
      <c r="D1339" s="10" t="str">
        <f t="shared" si="142"/>
        <v>2014</v>
      </c>
      <c r="E1339" s="10" t="str">
        <f t="shared" si="147"/>
        <v>December</v>
      </c>
      <c r="F1339" s="2">
        <v>41983</v>
      </c>
      <c r="G1339" s="2">
        <v>41987</v>
      </c>
      <c r="H1339" s="9" t="str">
        <f t="shared" si="143"/>
        <v>On Date</v>
      </c>
      <c r="I1339" s="1" t="s">
        <v>3471</v>
      </c>
      <c r="J1339" s="1" t="s">
        <v>3133</v>
      </c>
      <c r="K1339" s="1" t="s">
        <v>3134</v>
      </c>
      <c r="L1339" s="1" t="s">
        <v>3135</v>
      </c>
      <c r="M1339" s="1" t="s">
        <v>14</v>
      </c>
      <c r="N1339" s="1" t="s">
        <v>1426</v>
      </c>
      <c r="O1339" s="3">
        <f t="shared" si="144"/>
        <v>4.1850000000000005</v>
      </c>
      <c r="P1339" s="3">
        <v>11.16</v>
      </c>
      <c r="Q1339" s="3">
        <v>2</v>
      </c>
      <c r="R1339" s="3">
        <v>2.79</v>
      </c>
      <c r="S1339" s="11">
        <f t="shared" si="145"/>
        <v>223.2</v>
      </c>
      <c r="T1339" t="str">
        <f t="shared" si="146"/>
        <v>PROFIT</v>
      </c>
    </row>
    <row r="1340" spans="1:20" x14ac:dyDescent="0.25">
      <c r="A1340" s="1" t="s">
        <v>1612</v>
      </c>
      <c r="B1340" s="9" t="str">
        <f t="shared" si="141"/>
        <v>12/10/2014</v>
      </c>
      <c r="C1340" s="9" t="s">
        <v>4455</v>
      </c>
      <c r="D1340" s="10" t="str">
        <f t="shared" si="142"/>
        <v>2014</v>
      </c>
      <c r="E1340" s="10" t="str">
        <f t="shared" si="147"/>
        <v>December</v>
      </c>
      <c r="F1340" s="2">
        <v>41983</v>
      </c>
      <c r="G1340" s="2">
        <v>41987</v>
      </c>
      <c r="H1340" s="9" t="str">
        <f t="shared" si="143"/>
        <v>On Date</v>
      </c>
      <c r="I1340" s="1" t="s">
        <v>3471</v>
      </c>
      <c r="J1340" s="1" t="s">
        <v>3133</v>
      </c>
      <c r="K1340" s="1" t="s">
        <v>3134</v>
      </c>
      <c r="L1340" s="1" t="s">
        <v>3135</v>
      </c>
      <c r="M1340" s="1" t="s">
        <v>22</v>
      </c>
      <c r="N1340" s="1" t="s">
        <v>462</v>
      </c>
      <c r="O1340" s="3">
        <f t="shared" si="144"/>
        <v>97.102199999999996</v>
      </c>
      <c r="P1340" s="3">
        <v>896.32799999999997</v>
      </c>
      <c r="Q1340" s="3">
        <v>9</v>
      </c>
      <c r="R1340" s="3">
        <v>22.408200000000001</v>
      </c>
      <c r="S1340" s="11">
        <f t="shared" si="145"/>
        <v>1792.6559999999999</v>
      </c>
      <c r="T1340" t="str">
        <f t="shared" si="146"/>
        <v>PROFIT</v>
      </c>
    </row>
    <row r="1341" spans="1:20" x14ac:dyDescent="0.25">
      <c r="A1341" s="1" t="s">
        <v>1612</v>
      </c>
      <c r="B1341" s="9" t="str">
        <f t="shared" si="141"/>
        <v>12/10/2014</v>
      </c>
      <c r="C1341" s="9" t="s">
        <v>4455</v>
      </c>
      <c r="D1341" s="10" t="str">
        <f t="shared" si="142"/>
        <v>2014</v>
      </c>
      <c r="E1341" s="10" t="str">
        <f t="shared" si="147"/>
        <v>December</v>
      </c>
      <c r="F1341" s="2">
        <v>41983</v>
      </c>
      <c r="G1341" s="2">
        <v>41987</v>
      </c>
      <c r="H1341" s="9" t="str">
        <f t="shared" si="143"/>
        <v>On Date</v>
      </c>
      <c r="I1341" s="1" t="s">
        <v>3471</v>
      </c>
      <c r="J1341" s="1" t="s">
        <v>3133</v>
      </c>
      <c r="K1341" s="1" t="s">
        <v>3134</v>
      </c>
      <c r="L1341" s="1" t="s">
        <v>3135</v>
      </c>
      <c r="M1341" s="1" t="s">
        <v>20</v>
      </c>
      <c r="N1341" s="1" t="s">
        <v>1613</v>
      </c>
      <c r="O1341" s="3">
        <f t="shared" si="144"/>
        <v>120.96</v>
      </c>
      <c r="P1341" s="3">
        <v>189</v>
      </c>
      <c r="Q1341" s="3">
        <v>1</v>
      </c>
      <c r="R1341" s="3">
        <v>68.040000000000006</v>
      </c>
      <c r="S1341" s="11">
        <f t="shared" si="145"/>
        <v>5443.2000000000007</v>
      </c>
      <c r="T1341" t="str">
        <f t="shared" si="146"/>
        <v>PROFIT</v>
      </c>
    </row>
    <row r="1342" spans="1:20" x14ac:dyDescent="0.25">
      <c r="A1342" s="1" t="s">
        <v>1614</v>
      </c>
      <c r="B1342" s="9" t="str">
        <f t="shared" si="141"/>
        <v>10/23/2014</v>
      </c>
      <c r="C1342" s="9" t="s">
        <v>4330</v>
      </c>
      <c r="D1342" s="10" t="str">
        <f t="shared" si="142"/>
        <v>2014</v>
      </c>
      <c r="E1342" s="10" t="str">
        <f t="shared" si="147"/>
        <v>October</v>
      </c>
      <c r="F1342" s="2">
        <v>41935</v>
      </c>
      <c r="G1342" s="2">
        <v>41940</v>
      </c>
      <c r="H1342" s="9" t="str">
        <f t="shared" si="143"/>
        <v>On Date</v>
      </c>
      <c r="I1342" s="1" t="s">
        <v>3758</v>
      </c>
      <c r="J1342" s="1" t="s">
        <v>3133</v>
      </c>
      <c r="K1342" s="1" t="s">
        <v>3218</v>
      </c>
      <c r="L1342" s="1" t="s">
        <v>3145</v>
      </c>
      <c r="M1342" s="1" t="s">
        <v>22</v>
      </c>
      <c r="N1342" s="1" t="s">
        <v>357</v>
      </c>
      <c r="O1342" s="3">
        <f t="shared" si="144"/>
        <v>59.547600000000003</v>
      </c>
      <c r="P1342" s="3">
        <v>177.22499999999999</v>
      </c>
      <c r="Q1342" s="3">
        <v>5</v>
      </c>
      <c r="R1342" s="3">
        <v>-120.51300000000001</v>
      </c>
      <c r="S1342" s="11">
        <f t="shared" si="145"/>
        <v>-9641.0400000000009</v>
      </c>
      <c r="T1342" t="str">
        <f t="shared" si="146"/>
        <v>LOSS</v>
      </c>
    </row>
    <row r="1343" spans="1:20" x14ac:dyDescent="0.25">
      <c r="A1343" s="1" t="s">
        <v>1615</v>
      </c>
      <c r="B1343" s="9" t="str">
        <f t="shared" si="141"/>
        <v>07/04/2014</v>
      </c>
      <c r="C1343" s="9" t="s">
        <v>4702</v>
      </c>
      <c r="D1343" s="10" t="str">
        <f t="shared" si="142"/>
        <v>2014</v>
      </c>
      <c r="E1343" s="10" t="str">
        <f t="shared" si="147"/>
        <v>July</v>
      </c>
      <c r="F1343" s="2">
        <v>41824</v>
      </c>
      <c r="G1343" s="2">
        <v>41831</v>
      </c>
      <c r="H1343" s="9" t="str">
        <f t="shared" si="143"/>
        <v>Delay</v>
      </c>
      <c r="I1343" s="1" t="s">
        <v>3505</v>
      </c>
      <c r="J1343" s="1" t="s">
        <v>3133</v>
      </c>
      <c r="K1343" s="1" t="s">
        <v>3265</v>
      </c>
      <c r="L1343" s="1" t="s">
        <v>3135</v>
      </c>
      <c r="M1343" s="1" t="s">
        <v>12</v>
      </c>
      <c r="N1343" s="1" t="s">
        <v>1542</v>
      </c>
      <c r="O1343" s="3">
        <f t="shared" si="144"/>
        <v>25.015399999999996</v>
      </c>
      <c r="P1343" s="3">
        <v>129.38999999999999</v>
      </c>
      <c r="Q1343" s="3">
        <v>3</v>
      </c>
      <c r="R1343" s="3">
        <v>54.343800000000002</v>
      </c>
      <c r="S1343" s="11">
        <f t="shared" si="145"/>
        <v>4347.5039999999999</v>
      </c>
      <c r="T1343" t="str">
        <f t="shared" si="146"/>
        <v>PROFIT</v>
      </c>
    </row>
    <row r="1344" spans="1:20" x14ac:dyDescent="0.25">
      <c r="A1344" s="1" t="s">
        <v>1616</v>
      </c>
      <c r="B1344" s="9" t="str">
        <f t="shared" si="141"/>
        <v>09/05/2014</v>
      </c>
      <c r="C1344" s="9" t="s">
        <v>4180</v>
      </c>
      <c r="D1344" s="10" t="str">
        <f t="shared" si="142"/>
        <v>2014</v>
      </c>
      <c r="E1344" s="10" t="str">
        <f t="shared" si="147"/>
        <v>September</v>
      </c>
      <c r="F1344" s="2">
        <v>41887</v>
      </c>
      <c r="G1344" s="2">
        <v>41893</v>
      </c>
      <c r="H1344" s="9" t="str">
        <f t="shared" si="143"/>
        <v>Delay</v>
      </c>
      <c r="I1344" s="1" t="s">
        <v>3759</v>
      </c>
      <c r="J1344" s="1" t="s">
        <v>3133</v>
      </c>
      <c r="K1344" s="1" t="s">
        <v>3134</v>
      </c>
      <c r="L1344" s="1" t="s">
        <v>3135</v>
      </c>
      <c r="M1344" s="1" t="s">
        <v>28</v>
      </c>
      <c r="N1344" s="1" t="s">
        <v>1617</v>
      </c>
      <c r="O1344" s="3">
        <f t="shared" si="144"/>
        <v>13.4442</v>
      </c>
      <c r="P1344" s="3">
        <v>54.32</v>
      </c>
      <c r="Q1344" s="3">
        <v>4</v>
      </c>
      <c r="R1344" s="3">
        <v>0.54320000000000002</v>
      </c>
      <c r="S1344" s="11">
        <f t="shared" si="145"/>
        <v>43.456000000000003</v>
      </c>
      <c r="T1344" t="str">
        <f t="shared" si="146"/>
        <v>PROFIT</v>
      </c>
    </row>
    <row r="1345" spans="1:20" x14ac:dyDescent="0.25">
      <c r="A1345" s="1" t="s">
        <v>1618</v>
      </c>
      <c r="B1345" s="9" t="str">
        <f t="shared" si="141"/>
        <v>10/26/2011</v>
      </c>
      <c r="C1345" s="9" t="s">
        <v>4770</v>
      </c>
      <c r="D1345" s="10" t="str">
        <f t="shared" si="142"/>
        <v>2011</v>
      </c>
      <c r="E1345" s="10" t="str">
        <f t="shared" si="147"/>
        <v>October</v>
      </c>
      <c r="F1345" s="2">
        <v>40842</v>
      </c>
      <c r="G1345" s="2">
        <v>40846</v>
      </c>
      <c r="H1345" s="9" t="str">
        <f t="shared" si="143"/>
        <v>On Date</v>
      </c>
      <c r="I1345" s="1" t="s">
        <v>3760</v>
      </c>
      <c r="J1345" s="1" t="s">
        <v>3133</v>
      </c>
      <c r="K1345" s="1" t="s">
        <v>3136</v>
      </c>
      <c r="L1345" s="1" t="s">
        <v>3137</v>
      </c>
      <c r="M1345" s="1" t="s">
        <v>12</v>
      </c>
      <c r="N1345" s="1" t="s">
        <v>266</v>
      </c>
      <c r="O1345" s="3">
        <f t="shared" si="144"/>
        <v>15.181000000000001</v>
      </c>
      <c r="P1345" s="3">
        <v>63.92</v>
      </c>
      <c r="Q1345" s="3">
        <v>4</v>
      </c>
      <c r="R1345" s="3">
        <v>3.1960000000000002</v>
      </c>
      <c r="S1345" s="11">
        <f t="shared" si="145"/>
        <v>255.68</v>
      </c>
      <c r="T1345" t="str">
        <f t="shared" si="146"/>
        <v>PROFIT</v>
      </c>
    </row>
    <row r="1346" spans="1:20" x14ac:dyDescent="0.25">
      <c r="A1346" s="1" t="s">
        <v>1618</v>
      </c>
      <c r="B1346" s="9" t="str">
        <f t="shared" si="141"/>
        <v>10/26/2011</v>
      </c>
      <c r="C1346" s="9" t="s">
        <v>4770</v>
      </c>
      <c r="D1346" s="10" t="str">
        <f t="shared" si="142"/>
        <v>2011</v>
      </c>
      <c r="E1346" s="10" t="str">
        <f t="shared" si="147"/>
        <v>October</v>
      </c>
      <c r="F1346" s="2">
        <v>40842</v>
      </c>
      <c r="G1346" s="2">
        <v>40846</v>
      </c>
      <c r="H1346" s="9" t="str">
        <f t="shared" si="143"/>
        <v>On Date</v>
      </c>
      <c r="I1346" s="1" t="s">
        <v>3760</v>
      </c>
      <c r="J1346" s="1" t="s">
        <v>3133</v>
      </c>
      <c r="K1346" s="1" t="s">
        <v>3136</v>
      </c>
      <c r="L1346" s="1" t="s">
        <v>3137</v>
      </c>
      <c r="M1346" s="1" t="s">
        <v>16</v>
      </c>
      <c r="N1346" s="1" t="s">
        <v>1619</v>
      </c>
      <c r="O1346" s="3">
        <f t="shared" si="144"/>
        <v>69.112800000000007</v>
      </c>
      <c r="P1346" s="3">
        <v>383.96</v>
      </c>
      <c r="Q1346" s="3">
        <v>5</v>
      </c>
      <c r="R1346" s="3">
        <v>38.396000000000001</v>
      </c>
      <c r="S1346" s="11">
        <f t="shared" si="145"/>
        <v>3071.6800000000003</v>
      </c>
      <c r="T1346" t="str">
        <f t="shared" si="146"/>
        <v>PROFIT</v>
      </c>
    </row>
    <row r="1347" spans="1:20" x14ac:dyDescent="0.25">
      <c r="A1347" s="1" t="s">
        <v>1620</v>
      </c>
      <c r="B1347" s="9" t="str">
        <f t="shared" ref="B1347:B1410" si="148">TEXT(F1347,"mm/dd/yyyy")</f>
        <v>06/29/2013</v>
      </c>
      <c r="C1347" s="9" t="s">
        <v>4345</v>
      </c>
      <c r="D1347" s="10" t="str">
        <f t="shared" ref="D1347:D1410" si="149">RIGHT(C1347,4)</f>
        <v>2013</v>
      </c>
      <c r="E1347" s="10" t="str">
        <f t="shared" si="147"/>
        <v>June</v>
      </c>
      <c r="F1347" s="2">
        <v>41454</v>
      </c>
      <c r="G1347" s="2">
        <v>41454</v>
      </c>
      <c r="H1347" s="9" t="str">
        <f t="shared" ref="H1347:H1410" si="150">IF(_xlfn.DAYS(G1347,F1347)&lt;=5,"On Date","Delay")</f>
        <v>On Date</v>
      </c>
      <c r="I1347" s="1" t="s">
        <v>3761</v>
      </c>
      <c r="J1347" s="1" t="s">
        <v>3133</v>
      </c>
      <c r="K1347" s="1" t="s">
        <v>3134</v>
      </c>
      <c r="L1347" s="1" t="s">
        <v>3135</v>
      </c>
      <c r="M1347" s="1" t="s">
        <v>18</v>
      </c>
      <c r="N1347" s="1" t="s">
        <v>302</v>
      </c>
      <c r="O1347" s="3">
        <f t="shared" ref="O1347:O1410" si="151">(P1347/Q1347)-(R1347/Q1347)</f>
        <v>1.6473</v>
      </c>
      <c r="P1347" s="3">
        <v>7.7519999999999998</v>
      </c>
      <c r="Q1347" s="3">
        <v>3</v>
      </c>
      <c r="R1347" s="3">
        <v>2.8100999999999998</v>
      </c>
      <c r="S1347" s="11">
        <f t="shared" ref="S1347:S1410" si="152">R1347*80</f>
        <v>224.80799999999999</v>
      </c>
      <c r="T1347" t="str">
        <f t="shared" ref="T1347:T1410" si="153">IF(S1347:S4549&lt;0,"LOSS","PROFIT")</f>
        <v>PROFIT</v>
      </c>
    </row>
    <row r="1348" spans="1:20" x14ac:dyDescent="0.25">
      <c r="A1348" s="1" t="s">
        <v>1620</v>
      </c>
      <c r="B1348" s="9" t="str">
        <f t="shared" si="148"/>
        <v>06/29/2013</v>
      </c>
      <c r="C1348" s="9" t="s">
        <v>4345</v>
      </c>
      <c r="D1348" s="10" t="str">
        <f t="shared" si="149"/>
        <v>2013</v>
      </c>
      <c r="E1348" s="10" t="str">
        <f t="shared" si="147"/>
        <v>June</v>
      </c>
      <c r="F1348" s="2">
        <v>41454</v>
      </c>
      <c r="G1348" s="2">
        <v>41454</v>
      </c>
      <c r="H1348" s="9" t="str">
        <f t="shared" si="150"/>
        <v>On Date</v>
      </c>
      <c r="I1348" s="1" t="s">
        <v>3761</v>
      </c>
      <c r="J1348" s="1" t="s">
        <v>3133</v>
      </c>
      <c r="K1348" s="1" t="s">
        <v>3134</v>
      </c>
      <c r="L1348" s="1" t="s">
        <v>3135</v>
      </c>
      <c r="M1348" s="1" t="s">
        <v>18</v>
      </c>
      <c r="N1348" s="1" t="s">
        <v>1621</v>
      </c>
      <c r="O1348" s="3">
        <f t="shared" si="151"/>
        <v>10.909599999999999</v>
      </c>
      <c r="P1348" s="3">
        <v>33.567999999999998</v>
      </c>
      <c r="Q1348" s="3">
        <v>2</v>
      </c>
      <c r="R1348" s="3">
        <v>11.748799999999999</v>
      </c>
      <c r="S1348" s="11">
        <f t="shared" si="152"/>
        <v>939.904</v>
      </c>
      <c r="T1348" t="str">
        <f t="shared" si="153"/>
        <v>PROFIT</v>
      </c>
    </row>
    <row r="1349" spans="1:20" x14ac:dyDescent="0.25">
      <c r="A1349" s="1" t="s">
        <v>1622</v>
      </c>
      <c r="B1349" s="9" t="str">
        <f t="shared" si="148"/>
        <v>11/04/2011</v>
      </c>
      <c r="C1349" s="9" t="s">
        <v>4101</v>
      </c>
      <c r="D1349" s="10" t="str">
        <f t="shared" si="149"/>
        <v>2011</v>
      </c>
      <c r="E1349" s="10" t="str">
        <f t="shared" si="147"/>
        <v>November</v>
      </c>
      <c r="F1349" s="2">
        <v>40851</v>
      </c>
      <c r="G1349" s="2">
        <v>40858</v>
      </c>
      <c r="H1349" s="9" t="str">
        <f t="shared" si="150"/>
        <v>Delay</v>
      </c>
      <c r="I1349" s="1" t="s">
        <v>3587</v>
      </c>
      <c r="J1349" s="1" t="s">
        <v>3133</v>
      </c>
      <c r="K1349" s="1" t="s">
        <v>3134</v>
      </c>
      <c r="L1349" s="1" t="s">
        <v>3135</v>
      </c>
      <c r="M1349" s="1" t="s">
        <v>16</v>
      </c>
      <c r="N1349" s="1" t="s">
        <v>1623</v>
      </c>
      <c r="O1349" s="3">
        <f t="shared" si="151"/>
        <v>85.672800000000009</v>
      </c>
      <c r="P1349" s="3">
        <v>666.34400000000005</v>
      </c>
      <c r="Q1349" s="3">
        <v>7</v>
      </c>
      <c r="R1349" s="3">
        <v>66.634399999999999</v>
      </c>
      <c r="S1349" s="11">
        <f t="shared" si="152"/>
        <v>5330.7520000000004</v>
      </c>
      <c r="T1349" t="str">
        <f t="shared" si="153"/>
        <v>PROFIT</v>
      </c>
    </row>
    <row r="1350" spans="1:20" x14ac:dyDescent="0.25">
      <c r="A1350" s="1" t="s">
        <v>1622</v>
      </c>
      <c r="B1350" s="9" t="str">
        <f t="shared" si="148"/>
        <v>11/04/2011</v>
      </c>
      <c r="C1350" s="9" t="s">
        <v>4101</v>
      </c>
      <c r="D1350" s="10" t="str">
        <f t="shared" si="149"/>
        <v>2011</v>
      </c>
      <c r="E1350" s="10" t="str">
        <f t="shared" si="147"/>
        <v>November</v>
      </c>
      <c r="F1350" s="2">
        <v>40851</v>
      </c>
      <c r="G1350" s="2">
        <v>40858</v>
      </c>
      <c r="H1350" s="9" t="str">
        <f t="shared" si="150"/>
        <v>Delay</v>
      </c>
      <c r="I1350" s="1" t="s">
        <v>3587</v>
      </c>
      <c r="J1350" s="1" t="s">
        <v>3133</v>
      </c>
      <c r="K1350" s="1" t="s">
        <v>3134</v>
      </c>
      <c r="L1350" s="1" t="s">
        <v>3135</v>
      </c>
      <c r="M1350" s="1" t="s">
        <v>22</v>
      </c>
      <c r="N1350" s="1" t="s">
        <v>194</v>
      </c>
      <c r="O1350" s="3">
        <f t="shared" si="151"/>
        <v>159.56809999999999</v>
      </c>
      <c r="P1350" s="3">
        <v>573.72799999999995</v>
      </c>
      <c r="Q1350" s="3">
        <v>4</v>
      </c>
      <c r="R1350" s="3">
        <v>-64.544399999999996</v>
      </c>
      <c r="S1350" s="11">
        <f t="shared" si="152"/>
        <v>-5163.5519999999997</v>
      </c>
      <c r="T1350" t="str">
        <f t="shared" si="153"/>
        <v>LOSS</v>
      </c>
    </row>
    <row r="1351" spans="1:20" x14ac:dyDescent="0.25">
      <c r="A1351" s="1" t="s">
        <v>1622</v>
      </c>
      <c r="B1351" s="9" t="str">
        <f t="shared" si="148"/>
        <v>11/04/2011</v>
      </c>
      <c r="C1351" s="9" t="s">
        <v>4101</v>
      </c>
      <c r="D1351" s="10" t="str">
        <f t="shared" si="149"/>
        <v>2011</v>
      </c>
      <c r="E1351" s="10" t="str">
        <f t="shared" si="147"/>
        <v>November</v>
      </c>
      <c r="F1351" s="2">
        <v>40851</v>
      </c>
      <c r="G1351" s="2">
        <v>40858</v>
      </c>
      <c r="H1351" s="9" t="str">
        <f t="shared" si="150"/>
        <v>Delay</v>
      </c>
      <c r="I1351" s="1" t="s">
        <v>3587</v>
      </c>
      <c r="J1351" s="1" t="s">
        <v>3133</v>
      </c>
      <c r="K1351" s="1" t="s">
        <v>3134</v>
      </c>
      <c r="L1351" s="1" t="s">
        <v>3135</v>
      </c>
      <c r="M1351" s="1" t="s">
        <v>18</v>
      </c>
      <c r="N1351" s="1" t="s">
        <v>589</v>
      </c>
      <c r="O1351" s="3">
        <f t="shared" si="151"/>
        <v>4.57</v>
      </c>
      <c r="P1351" s="3">
        <v>21.936</v>
      </c>
      <c r="Q1351" s="3">
        <v>3</v>
      </c>
      <c r="R1351" s="3">
        <v>8.2260000000000009</v>
      </c>
      <c r="S1351" s="11">
        <f t="shared" si="152"/>
        <v>658.08</v>
      </c>
      <c r="T1351" t="str">
        <f t="shared" si="153"/>
        <v>PROFIT</v>
      </c>
    </row>
    <row r="1352" spans="1:20" x14ac:dyDescent="0.25">
      <c r="A1352" s="1" t="s">
        <v>1622</v>
      </c>
      <c r="B1352" s="9" t="str">
        <f t="shared" si="148"/>
        <v>11/04/2011</v>
      </c>
      <c r="C1352" s="9" t="s">
        <v>4101</v>
      </c>
      <c r="D1352" s="10" t="str">
        <f t="shared" si="149"/>
        <v>2011</v>
      </c>
      <c r="E1352" s="10" t="str">
        <f t="shared" si="147"/>
        <v>November</v>
      </c>
      <c r="F1352" s="2">
        <v>40851</v>
      </c>
      <c r="G1352" s="2">
        <v>40858</v>
      </c>
      <c r="H1352" s="9" t="str">
        <f t="shared" si="150"/>
        <v>Delay</v>
      </c>
      <c r="I1352" s="1" t="s">
        <v>3587</v>
      </c>
      <c r="J1352" s="1" t="s">
        <v>3133</v>
      </c>
      <c r="K1352" s="1" t="s">
        <v>3134</v>
      </c>
      <c r="L1352" s="1" t="s">
        <v>3135</v>
      </c>
      <c r="M1352" s="1" t="s">
        <v>45</v>
      </c>
      <c r="N1352" s="1" t="s">
        <v>1624</v>
      </c>
      <c r="O1352" s="3">
        <f t="shared" si="151"/>
        <v>3.3696000000000002</v>
      </c>
      <c r="P1352" s="3">
        <v>19.440000000000001</v>
      </c>
      <c r="Q1352" s="3">
        <v>3</v>
      </c>
      <c r="R1352" s="3">
        <v>9.3312000000000008</v>
      </c>
      <c r="S1352" s="11">
        <f t="shared" si="152"/>
        <v>746.49600000000009</v>
      </c>
      <c r="T1352" t="str">
        <f t="shared" si="153"/>
        <v>PROFIT</v>
      </c>
    </row>
    <row r="1353" spans="1:20" x14ac:dyDescent="0.25">
      <c r="A1353" s="1" t="s">
        <v>1622</v>
      </c>
      <c r="B1353" s="9" t="str">
        <f t="shared" si="148"/>
        <v>11/04/2011</v>
      </c>
      <c r="C1353" s="9" t="s">
        <v>4101</v>
      </c>
      <c r="D1353" s="10" t="str">
        <f t="shared" si="149"/>
        <v>2011</v>
      </c>
      <c r="E1353" s="10" t="str">
        <f t="shared" si="147"/>
        <v>November</v>
      </c>
      <c r="F1353" s="2">
        <v>40851</v>
      </c>
      <c r="G1353" s="2">
        <v>40858</v>
      </c>
      <c r="H1353" s="9" t="str">
        <f t="shared" si="150"/>
        <v>Delay</v>
      </c>
      <c r="I1353" s="1" t="s">
        <v>3587</v>
      </c>
      <c r="J1353" s="1" t="s">
        <v>3133</v>
      </c>
      <c r="K1353" s="1" t="s">
        <v>3134</v>
      </c>
      <c r="L1353" s="1" t="s">
        <v>3135</v>
      </c>
      <c r="M1353" s="1" t="s">
        <v>510</v>
      </c>
      <c r="N1353" s="1" t="s">
        <v>1625</v>
      </c>
      <c r="O1353" s="3">
        <f t="shared" si="151"/>
        <v>76.994500000000002</v>
      </c>
      <c r="P1353" s="3">
        <v>447.96800000000002</v>
      </c>
      <c r="Q1353" s="3">
        <v>4</v>
      </c>
      <c r="R1353" s="3">
        <v>139.99</v>
      </c>
      <c r="S1353" s="11">
        <f t="shared" si="152"/>
        <v>11199.2</v>
      </c>
      <c r="T1353" t="str">
        <f t="shared" si="153"/>
        <v>PROFIT</v>
      </c>
    </row>
    <row r="1354" spans="1:20" x14ac:dyDescent="0.25">
      <c r="A1354" s="1" t="s">
        <v>1626</v>
      </c>
      <c r="B1354" s="9" t="str">
        <f t="shared" si="148"/>
        <v>06/25/2012</v>
      </c>
      <c r="C1354" s="9" t="s">
        <v>4771</v>
      </c>
      <c r="D1354" s="10" t="str">
        <f t="shared" si="149"/>
        <v>2012</v>
      </c>
      <c r="E1354" s="10" t="str">
        <f t="shared" si="147"/>
        <v>June</v>
      </c>
      <c r="F1354" s="2">
        <v>41085</v>
      </c>
      <c r="G1354" s="2">
        <v>41091</v>
      </c>
      <c r="H1354" s="9" t="str">
        <f t="shared" si="150"/>
        <v>Delay</v>
      </c>
      <c r="I1354" s="1" t="s">
        <v>3409</v>
      </c>
      <c r="J1354" s="1" t="s">
        <v>3133</v>
      </c>
      <c r="K1354" s="1" t="s">
        <v>3134</v>
      </c>
      <c r="L1354" s="1" t="s">
        <v>3135</v>
      </c>
      <c r="M1354" s="1" t="s">
        <v>14</v>
      </c>
      <c r="N1354" s="1" t="s">
        <v>106</v>
      </c>
      <c r="O1354" s="3">
        <f t="shared" si="151"/>
        <v>7.86</v>
      </c>
      <c r="P1354" s="3">
        <v>20.96</v>
      </c>
      <c r="Q1354" s="3">
        <v>2</v>
      </c>
      <c r="R1354" s="3">
        <v>5.24</v>
      </c>
      <c r="S1354" s="11">
        <f t="shared" si="152"/>
        <v>419.20000000000005</v>
      </c>
      <c r="T1354" t="str">
        <f t="shared" si="153"/>
        <v>PROFIT</v>
      </c>
    </row>
    <row r="1355" spans="1:20" x14ac:dyDescent="0.25">
      <c r="A1355" s="1" t="s">
        <v>1626</v>
      </c>
      <c r="B1355" s="9" t="str">
        <f t="shared" si="148"/>
        <v>06/25/2012</v>
      </c>
      <c r="C1355" s="9" t="s">
        <v>4771</v>
      </c>
      <c r="D1355" s="10" t="str">
        <f t="shared" si="149"/>
        <v>2012</v>
      </c>
      <c r="E1355" s="10" t="str">
        <f t="shared" si="147"/>
        <v>June</v>
      </c>
      <c r="F1355" s="2">
        <v>41085</v>
      </c>
      <c r="G1355" s="2">
        <v>41091</v>
      </c>
      <c r="H1355" s="9" t="str">
        <f t="shared" si="150"/>
        <v>Delay</v>
      </c>
      <c r="I1355" s="1" t="s">
        <v>3409</v>
      </c>
      <c r="J1355" s="1" t="s">
        <v>3133</v>
      </c>
      <c r="K1355" s="1" t="s">
        <v>3134</v>
      </c>
      <c r="L1355" s="1" t="s">
        <v>3135</v>
      </c>
      <c r="M1355" s="1" t="s">
        <v>18</v>
      </c>
      <c r="N1355" s="1" t="s">
        <v>739</v>
      </c>
      <c r="O1355" s="3">
        <f t="shared" si="151"/>
        <v>20.338999999999999</v>
      </c>
      <c r="P1355" s="3">
        <v>88.751999999999995</v>
      </c>
      <c r="Q1355" s="3">
        <v>3</v>
      </c>
      <c r="R1355" s="3">
        <v>27.734999999999999</v>
      </c>
      <c r="S1355" s="11">
        <f t="shared" si="152"/>
        <v>2218.8000000000002</v>
      </c>
      <c r="T1355" t="str">
        <f t="shared" si="153"/>
        <v>PROFIT</v>
      </c>
    </row>
    <row r="1356" spans="1:20" x14ac:dyDescent="0.25">
      <c r="A1356" s="1" t="s">
        <v>1626</v>
      </c>
      <c r="B1356" s="9" t="str">
        <f t="shared" si="148"/>
        <v>06/25/2012</v>
      </c>
      <c r="C1356" s="9" t="s">
        <v>4771</v>
      </c>
      <c r="D1356" s="10" t="str">
        <f t="shared" si="149"/>
        <v>2012</v>
      </c>
      <c r="E1356" s="10" t="str">
        <f t="shared" ref="E1356:E1419" si="154">TEXT(B1356,"mmmm")</f>
        <v>June</v>
      </c>
      <c r="F1356" s="2">
        <v>41085</v>
      </c>
      <c r="G1356" s="2">
        <v>41091</v>
      </c>
      <c r="H1356" s="9" t="str">
        <f t="shared" si="150"/>
        <v>Delay</v>
      </c>
      <c r="I1356" s="1" t="s">
        <v>3409</v>
      </c>
      <c r="J1356" s="1" t="s">
        <v>3133</v>
      </c>
      <c r="K1356" s="1" t="s">
        <v>3134</v>
      </c>
      <c r="L1356" s="1" t="s">
        <v>3135</v>
      </c>
      <c r="M1356" s="1" t="s">
        <v>28</v>
      </c>
      <c r="N1356" s="1" t="s">
        <v>316</v>
      </c>
      <c r="O1356" s="3">
        <f t="shared" si="151"/>
        <v>98.367700000000013</v>
      </c>
      <c r="P1356" s="3">
        <v>304.23</v>
      </c>
      <c r="Q1356" s="3">
        <v>3</v>
      </c>
      <c r="R1356" s="3">
        <v>9.1268999999999991</v>
      </c>
      <c r="S1356" s="11">
        <f t="shared" si="152"/>
        <v>730.15199999999993</v>
      </c>
      <c r="T1356" t="str">
        <f t="shared" si="153"/>
        <v>PROFIT</v>
      </c>
    </row>
    <row r="1357" spans="1:20" x14ac:dyDescent="0.25">
      <c r="A1357" s="1" t="s">
        <v>1627</v>
      </c>
      <c r="B1357" s="9" t="str">
        <f t="shared" si="148"/>
        <v>07/26/2012</v>
      </c>
      <c r="C1357" s="9" t="s">
        <v>4366</v>
      </c>
      <c r="D1357" s="10" t="str">
        <f t="shared" si="149"/>
        <v>2012</v>
      </c>
      <c r="E1357" s="10" t="str">
        <f t="shared" si="154"/>
        <v>July</v>
      </c>
      <c r="F1357" s="2">
        <v>41116</v>
      </c>
      <c r="G1357" s="2">
        <v>41123</v>
      </c>
      <c r="H1357" s="9" t="str">
        <f t="shared" si="150"/>
        <v>Delay</v>
      </c>
      <c r="I1357" s="1" t="s">
        <v>3334</v>
      </c>
      <c r="J1357" s="1" t="s">
        <v>3133</v>
      </c>
      <c r="K1357" s="1" t="s">
        <v>3140</v>
      </c>
      <c r="L1357" s="1" t="s">
        <v>3135</v>
      </c>
      <c r="M1357" s="1" t="s">
        <v>87</v>
      </c>
      <c r="N1357" s="1" t="s">
        <v>1628</v>
      </c>
      <c r="O1357" s="3">
        <f t="shared" si="151"/>
        <v>44.482900000000008</v>
      </c>
      <c r="P1357" s="3">
        <v>167.86</v>
      </c>
      <c r="Q1357" s="3">
        <v>2</v>
      </c>
      <c r="R1357" s="3">
        <v>78.894199999999998</v>
      </c>
      <c r="S1357" s="11">
        <f t="shared" si="152"/>
        <v>6311.5360000000001</v>
      </c>
      <c r="T1357" t="str">
        <f t="shared" si="153"/>
        <v>PROFIT</v>
      </c>
    </row>
    <row r="1358" spans="1:20" x14ac:dyDescent="0.25">
      <c r="A1358" s="1" t="s">
        <v>1629</v>
      </c>
      <c r="B1358" s="9" t="str">
        <f t="shared" si="148"/>
        <v>12/29/2011</v>
      </c>
      <c r="C1358" s="9" t="s">
        <v>4772</v>
      </c>
      <c r="D1358" s="10" t="str">
        <f t="shared" si="149"/>
        <v>2012</v>
      </c>
      <c r="E1358" s="10" t="str">
        <f t="shared" si="154"/>
        <v>December</v>
      </c>
      <c r="F1358" s="2">
        <v>40906</v>
      </c>
      <c r="G1358" s="2">
        <v>40911</v>
      </c>
      <c r="H1358" s="9" t="str">
        <f t="shared" si="150"/>
        <v>On Date</v>
      </c>
      <c r="I1358" s="1" t="s">
        <v>3762</v>
      </c>
      <c r="J1358" s="1" t="s">
        <v>3133</v>
      </c>
      <c r="K1358" s="1" t="s">
        <v>3238</v>
      </c>
      <c r="L1358" s="1" t="s">
        <v>3154</v>
      </c>
      <c r="M1358" s="1" t="s">
        <v>16</v>
      </c>
      <c r="N1358" s="1" t="s">
        <v>1630</v>
      </c>
      <c r="O1358" s="3">
        <f t="shared" si="151"/>
        <v>9.8901000000000003</v>
      </c>
      <c r="P1358" s="3">
        <v>23.975999999999999</v>
      </c>
      <c r="Q1358" s="3">
        <v>3</v>
      </c>
      <c r="R1358" s="3">
        <v>-5.6943000000000001</v>
      </c>
      <c r="S1358" s="11">
        <f t="shared" si="152"/>
        <v>-455.54399999999998</v>
      </c>
      <c r="T1358" t="str">
        <f t="shared" si="153"/>
        <v>LOSS</v>
      </c>
    </row>
    <row r="1359" spans="1:20" x14ac:dyDescent="0.25">
      <c r="A1359" s="1" t="s">
        <v>1629</v>
      </c>
      <c r="B1359" s="9" t="str">
        <f t="shared" si="148"/>
        <v>12/29/2011</v>
      </c>
      <c r="C1359" s="9" t="s">
        <v>4772</v>
      </c>
      <c r="D1359" s="10" t="str">
        <f t="shared" si="149"/>
        <v>2012</v>
      </c>
      <c r="E1359" s="10" t="str">
        <f t="shared" si="154"/>
        <v>December</v>
      </c>
      <c r="F1359" s="2">
        <v>40906</v>
      </c>
      <c r="G1359" s="2">
        <v>40911</v>
      </c>
      <c r="H1359" s="9" t="str">
        <f t="shared" si="150"/>
        <v>On Date</v>
      </c>
      <c r="I1359" s="1" t="s">
        <v>3762</v>
      </c>
      <c r="J1359" s="1" t="s">
        <v>3133</v>
      </c>
      <c r="K1359" s="1" t="s">
        <v>3238</v>
      </c>
      <c r="L1359" s="1" t="s">
        <v>3154</v>
      </c>
      <c r="M1359" s="1" t="s">
        <v>28</v>
      </c>
      <c r="N1359" s="1" t="s">
        <v>982</v>
      </c>
      <c r="O1359" s="3">
        <f t="shared" si="151"/>
        <v>25.3004</v>
      </c>
      <c r="P1359" s="3">
        <v>33.29</v>
      </c>
      <c r="Q1359" s="3">
        <v>1</v>
      </c>
      <c r="R1359" s="3">
        <v>7.9896000000000003</v>
      </c>
      <c r="S1359" s="11">
        <f t="shared" si="152"/>
        <v>639.16800000000001</v>
      </c>
      <c r="T1359" t="str">
        <f t="shared" si="153"/>
        <v>PROFIT</v>
      </c>
    </row>
    <row r="1360" spans="1:20" x14ac:dyDescent="0.25">
      <c r="A1360" s="1" t="s">
        <v>1631</v>
      </c>
      <c r="B1360" s="9" t="str">
        <f t="shared" si="148"/>
        <v>09/02/2014</v>
      </c>
      <c r="C1360" s="9" t="s">
        <v>4664</v>
      </c>
      <c r="D1360" s="10" t="str">
        <f t="shared" si="149"/>
        <v>2014</v>
      </c>
      <c r="E1360" s="10" t="str">
        <f t="shared" si="154"/>
        <v>September</v>
      </c>
      <c r="F1360" s="2">
        <v>41884</v>
      </c>
      <c r="G1360" s="2">
        <v>41889</v>
      </c>
      <c r="H1360" s="9" t="str">
        <f t="shared" si="150"/>
        <v>On Date</v>
      </c>
      <c r="I1360" s="1" t="s">
        <v>3763</v>
      </c>
      <c r="J1360" s="1" t="s">
        <v>3133</v>
      </c>
      <c r="K1360" s="1" t="s">
        <v>3218</v>
      </c>
      <c r="L1360" s="1" t="s">
        <v>3137</v>
      </c>
      <c r="M1360" s="1" t="s">
        <v>38</v>
      </c>
      <c r="N1360" s="1" t="s">
        <v>1632</v>
      </c>
      <c r="O1360" s="3">
        <f t="shared" si="151"/>
        <v>13.193399999999999</v>
      </c>
      <c r="P1360" s="3">
        <v>19.989999999999998</v>
      </c>
      <c r="Q1360" s="3">
        <v>1</v>
      </c>
      <c r="R1360" s="3">
        <v>6.7965999999999998</v>
      </c>
      <c r="S1360" s="11">
        <f t="shared" si="152"/>
        <v>543.72799999999995</v>
      </c>
      <c r="T1360" t="str">
        <f t="shared" si="153"/>
        <v>PROFIT</v>
      </c>
    </row>
    <row r="1361" spans="1:20" x14ac:dyDescent="0.25">
      <c r="A1361" s="1" t="s">
        <v>1631</v>
      </c>
      <c r="B1361" s="9" t="str">
        <f t="shared" si="148"/>
        <v>09/02/2014</v>
      </c>
      <c r="C1361" s="9" t="s">
        <v>4664</v>
      </c>
      <c r="D1361" s="10" t="str">
        <f t="shared" si="149"/>
        <v>2014</v>
      </c>
      <c r="E1361" s="10" t="str">
        <f t="shared" si="154"/>
        <v>September</v>
      </c>
      <c r="F1361" s="2">
        <v>41884</v>
      </c>
      <c r="G1361" s="2">
        <v>41889</v>
      </c>
      <c r="H1361" s="9" t="str">
        <f t="shared" si="150"/>
        <v>On Date</v>
      </c>
      <c r="I1361" s="1" t="s">
        <v>3763</v>
      </c>
      <c r="J1361" s="1" t="s">
        <v>3133</v>
      </c>
      <c r="K1361" s="1" t="s">
        <v>3218</v>
      </c>
      <c r="L1361" s="1" t="s">
        <v>3137</v>
      </c>
      <c r="M1361" s="1" t="s">
        <v>18</v>
      </c>
      <c r="N1361" s="1" t="s">
        <v>1633</v>
      </c>
      <c r="O1361" s="3">
        <f t="shared" si="151"/>
        <v>2.9796000000000005</v>
      </c>
      <c r="P1361" s="3">
        <v>22.92</v>
      </c>
      <c r="Q1361" s="3">
        <v>5</v>
      </c>
      <c r="R1361" s="3">
        <v>8.0220000000000002</v>
      </c>
      <c r="S1361" s="11">
        <f t="shared" si="152"/>
        <v>641.76</v>
      </c>
      <c r="T1361" t="str">
        <f t="shared" si="153"/>
        <v>PROFIT</v>
      </c>
    </row>
    <row r="1362" spans="1:20" x14ac:dyDescent="0.25">
      <c r="A1362" s="1" t="s">
        <v>1634</v>
      </c>
      <c r="B1362" s="9" t="str">
        <f t="shared" si="148"/>
        <v>12/20/2012</v>
      </c>
      <c r="C1362" s="9" t="s">
        <v>4137</v>
      </c>
      <c r="D1362" s="10" t="str">
        <f t="shared" si="149"/>
        <v>2012</v>
      </c>
      <c r="E1362" s="10" t="str">
        <f t="shared" si="154"/>
        <v>December</v>
      </c>
      <c r="F1362" s="2">
        <v>41263</v>
      </c>
      <c r="G1362" s="2">
        <v>41267</v>
      </c>
      <c r="H1362" s="9" t="str">
        <f t="shared" si="150"/>
        <v>On Date</v>
      </c>
      <c r="I1362" s="1" t="s">
        <v>3415</v>
      </c>
      <c r="J1362" s="1" t="s">
        <v>3133</v>
      </c>
      <c r="K1362" s="1" t="s">
        <v>3266</v>
      </c>
      <c r="L1362" s="1" t="s">
        <v>3143</v>
      </c>
      <c r="M1362" s="1" t="s">
        <v>87</v>
      </c>
      <c r="N1362" s="1" t="s">
        <v>1635</v>
      </c>
      <c r="O1362" s="3">
        <f t="shared" si="151"/>
        <v>5.1479999999999997</v>
      </c>
      <c r="P1362" s="3">
        <v>7.92</v>
      </c>
      <c r="Q1362" s="3">
        <v>1</v>
      </c>
      <c r="R1362" s="3">
        <v>2.7719999999999998</v>
      </c>
      <c r="S1362" s="11">
        <f t="shared" si="152"/>
        <v>221.76</v>
      </c>
      <c r="T1362" t="str">
        <f t="shared" si="153"/>
        <v>PROFIT</v>
      </c>
    </row>
    <row r="1363" spans="1:20" x14ac:dyDescent="0.25">
      <c r="A1363" s="1" t="s">
        <v>1634</v>
      </c>
      <c r="B1363" s="9" t="str">
        <f t="shared" si="148"/>
        <v>12/20/2012</v>
      </c>
      <c r="C1363" s="9" t="s">
        <v>4137</v>
      </c>
      <c r="D1363" s="10" t="str">
        <f t="shared" si="149"/>
        <v>2012</v>
      </c>
      <c r="E1363" s="10" t="str">
        <f t="shared" si="154"/>
        <v>December</v>
      </c>
      <c r="F1363" s="2">
        <v>41263</v>
      </c>
      <c r="G1363" s="2">
        <v>41267</v>
      </c>
      <c r="H1363" s="9" t="str">
        <f t="shared" si="150"/>
        <v>On Date</v>
      </c>
      <c r="I1363" s="1" t="s">
        <v>3415</v>
      </c>
      <c r="J1363" s="1" t="s">
        <v>3133</v>
      </c>
      <c r="K1363" s="1" t="s">
        <v>3266</v>
      </c>
      <c r="L1363" s="1" t="s">
        <v>3143</v>
      </c>
      <c r="M1363" s="1" t="s">
        <v>12</v>
      </c>
      <c r="N1363" s="1" t="s">
        <v>1636</v>
      </c>
      <c r="O1363" s="3">
        <f t="shared" si="151"/>
        <v>5.2084000000000001</v>
      </c>
      <c r="P1363" s="3">
        <v>14.368</v>
      </c>
      <c r="Q1363" s="3">
        <v>2</v>
      </c>
      <c r="R1363" s="3">
        <v>3.9512</v>
      </c>
      <c r="S1363" s="11">
        <f t="shared" si="152"/>
        <v>316.096</v>
      </c>
      <c r="T1363" t="str">
        <f t="shared" si="153"/>
        <v>PROFIT</v>
      </c>
    </row>
    <row r="1364" spans="1:20" x14ac:dyDescent="0.25">
      <c r="A1364" s="1" t="s">
        <v>1637</v>
      </c>
      <c r="B1364" s="9" t="str">
        <f t="shared" si="148"/>
        <v>11/27/2012</v>
      </c>
      <c r="C1364" s="9" t="s">
        <v>4145</v>
      </c>
      <c r="D1364" s="10" t="str">
        <f t="shared" si="149"/>
        <v>2012</v>
      </c>
      <c r="E1364" s="10" t="str">
        <f t="shared" si="154"/>
        <v>November</v>
      </c>
      <c r="F1364" s="2">
        <v>41240</v>
      </c>
      <c r="G1364" s="2">
        <v>41244</v>
      </c>
      <c r="H1364" s="9" t="str">
        <f t="shared" si="150"/>
        <v>On Date</v>
      </c>
      <c r="I1364" s="1" t="s">
        <v>3742</v>
      </c>
      <c r="J1364" s="1" t="s">
        <v>3133</v>
      </c>
      <c r="K1364" s="1" t="s">
        <v>3134</v>
      </c>
      <c r="L1364" s="1" t="s">
        <v>3135</v>
      </c>
      <c r="M1364" s="1" t="s">
        <v>38</v>
      </c>
      <c r="N1364" s="1" t="s">
        <v>191</v>
      </c>
      <c r="O1364" s="3">
        <f t="shared" si="151"/>
        <v>28.432100000000002</v>
      </c>
      <c r="P1364" s="3">
        <v>107.97</v>
      </c>
      <c r="Q1364" s="3">
        <v>3</v>
      </c>
      <c r="R1364" s="3">
        <v>22.6737</v>
      </c>
      <c r="S1364" s="11">
        <f t="shared" si="152"/>
        <v>1813.896</v>
      </c>
      <c r="T1364" t="str">
        <f t="shared" si="153"/>
        <v>PROFIT</v>
      </c>
    </row>
    <row r="1365" spans="1:20" x14ac:dyDescent="0.25">
      <c r="A1365" s="1" t="s">
        <v>1637</v>
      </c>
      <c r="B1365" s="9" t="str">
        <f t="shared" si="148"/>
        <v>11/27/2012</v>
      </c>
      <c r="C1365" s="9" t="s">
        <v>4145</v>
      </c>
      <c r="D1365" s="10" t="str">
        <f t="shared" si="149"/>
        <v>2012</v>
      </c>
      <c r="E1365" s="10" t="str">
        <f t="shared" si="154"/>
        <v>November</v>
      </c>
      <c r="F1365" s="2">
        <v>41240</v>
      </c>
      <c r="G1365" s="2">
        <v>41244</v>
      </c>
      <c r="H1365" s="9" t="str">
        <f t="shared" si="150"/>
        <v>On Date</v>
      </c>
      <c r="I1365" s="1" t="s">
        <v>3742</v>
      </c>
      <c r="J1365" s="1" t="s">
        <v>3133</v>
      </c>
      <c r="K1365" s="1" t="s">
        <v>3134</v>
      </c>
      <c r="L1365" s="1" t="s">
        <v>3135</v>
      </c>
      <c r="M1365" s="1" t="s">
        <v>45</v>
      </c>
      <c r="N1365" s="1" t="s">
        <v>1212</v>
      </c>
      <c r="O1365" s="3">
        <f t="shared" si="151"/>
        <v>20.1082</v>
      </c>
      <c r="P1365" s="3">
        <v>113.82</v>
      </c>
      <c r="Q1365" s="3">
        <v>3</v>
      </c>
      <c r="R1365" s="3">
        <v>53.495399999999997</v>
      </c>
      <c r="S1365" s="11">
        <f t="shared" si="152"/>
        <v>4279.6319999999996</v>
      </c>
      <c r="T1365" t="str">
        <f t="shared" si="153"/>
        <v>PROFIT</v>
      </c>
    </row>
    <row r="1366" spans="1:20" x14ac:dyDescent="0.25">
      <c r="A1366" s="1" t="s">
        <v>1638</v>
      </c>
      <c r="B1366" s="9" t="str">
        <f t="shared" si="148"/>
        <v>03/20/2014</v>
      </c>
      <c r="C1366" s="9" t="s">
        <v>4773</v>
      </c>
      <c r="D1366" s="10" t="str">
        <f t="shared" si="149"/>
        <v>2014</v>
      </c>
      <c r="E1366" s="10" t="str">
        <f t="shared" si="154"/>
        <v>March</v>
      </c>
      <c r="F1366" s="2">
        <v>41718</v>
      </c>
      <c r="G1366" s="2">
        <v>41721</v>
      </c>
      <c r="H1366" s="9" t="str">
        <f t="shared" si="150"/>
        <v>On Date</v>
      </c>
      <c r="I1366" s="1" t="s">
        <v>3667</v>
      </c>
      <c r="J1366" s="1" t="s">
        <v>3133</v>
      </c>
      <c r="K1366" s="1" t="s">
        <v>3140</v>
      </c>
      <c r="L1366" s="1" t="s">
        <v>3135</v>
      </c>
      <c r="M1366" s="1" t="s">
        <v>18</v>
      </c>
      <c r="N1366" s="1" t="s">
        <v>557</v>
      </c>
      <c r="O1366" s="3">
        <f t="shared" si="151"/>
        <v>2.1889000000000003</v>
      </c>
      <c r="P1366" s="3">
        <v>19.824000000000002</v>
      </c>
      <c r="Q1366" s="3">
        <v>6</v>
      </c>
      <c r="R1366" s="3">
        <v>6.6905999999999999</v>
      </c>
      <c r="S1366" s="11">
        <f t="shared" si="152"/>
        <v>535.24800000000005</v>
      </c>
      <c r="T1366" t="str">
        <f t="shared" si="153"/>
        <v>PROFIT</v>
      </c>
    </row>
    <row r="1367" spans="1:20" x14ac:dyDescent="0.25">
      <c r="A1367" s="1" t="s">
        <v>1638</v>
      </c>
      <c r="B1367" s="9" t="str">
        <f t="shared" si="148"/>
        <v>03/20/2014</v>
      </c>
      <c r="C1367" s="9" t="s">
        <v>4773</v>
      </c>
      <c r="D1367" s="10" t="str">
        <f t="shared" si="149"/>
        <v>2014</v>
      </c>
      <c r="E1367" s="10" t="str">
        <f t="shared" si="154"/>
        <v>March</v>
      </c>
      <c r="F1367" s="2">
        <v>41718</v>
      </c>
      <c r="G1367" s="2">
        <v>41721</v>
      </c>
      <c r="H1367" s="9" t="str">
        <f t="shared" si="150"/>
        <v>On Date</v>
      </c>
      <c r="I1367" s="1" t="s">
        <v>3667</v>
      </c>
      <c r="J1367" s="1" t="s">
        <v>3133</v>
      </c>
      <c r="K1367" s="1" t="s">
        <v>3140</v>
      </c>
      <c r="L1367" s="1" t="s">
        <v>3135</v>
      </c>
      <c r="M1367" s="1" t="s">
        <v>16</v>
      </c>
      <c r="N1367" s="1" t="s">
        <v>723</v>
      </c>
      <c r="O1367" s="3">
        <f t="shared" si="151"/>
        <v>131.5008</v>
      </c>
      <c r="P1367" s="3">
        <v>657.50400000000002</v>
      </c>
      <c r="Q1367" s="3">
        <v>6</v>
      </c>
      <c r="R1367" s="3">
        <v>-131.5008</v>
      </c>
      <c r="S1367" s="11">
        <f t="shared" si="152"/>
        <v>-10520.064</v>
      </c>
      <c r="T1367" t="str">
        <f t="shared" si="153"/>
        <v>LOSS</v>
      </c>
    </row>
    <row r="1368" spans="1:20" x14ac:dyDescent="0.25">
      <c r="A1368" s="1" t="s">
        <v>1638</v>
      </c>
      <c r="B1368" s="9" t="str">
        <f t="shared" si="148"/>
        <v>03/20/2014</v>
      </c>
      <c r="C1368" s="9" t="s">
        <v>4773</v>
      </c>
      <c r="D1368" s="10" t="str">
        <f t="shared" si="149"/>
        <v>2014</v>
      </c>
      <c r="E1368" s="10" t="str">
        <f t="shared" si="154"/>
        <v>March</v>
      </c>
      <c r="F1368" s="2">
        <v>41718</v>
      </c>
      <c r="G1368" s="2">
        <v>41721</v>
      </c>
      <c r="H1368" s="9" t="str">
        <f t="shared" si="150"/>
        <v>On Date</v>
      </c>
      <c r="I1368" s="1" t="s">
        <v>3667</v>
      </c>
      <c r="J1368" s="1" t="s">
        <v>3133</v>
      </c>
      <c r="K1368" s="1" t="s">
        <v>3140</v>
      </c>
      <c r="L1368" s="1" t="s">
        <v>3135</v>
      </c>
      <c r="M1368" s="1" t="s">
        <v>38</v>
      </c>
      <c r="N1368" s="1" t="s">
        <v>63</v>
      </c>
      <c r="O1368" s="3">
        <f t="shared" si="151"/>
        <v>44.295300000000005</v>
      </c>
      <c r="P1368" s="3">
        <v>99.54</v>
      </c>
      <c r="Q1368" s="3">
        <v>2</v>
      </c>
      <c r="R1368" s="3">
        <v>10.949400000000001</v>
      </c>
      <c r="S1368" s="11">
        <f t="shared" si="152"/>
        <v>875.952</v>
      </c>
      <c r="T1368" t="str">
        <f t="shared" si="153"/>
        <v>PROFIT</v>
      </c>
    </row>
    <row r="1369" spans="1:20" x14ac:dyDescent="0.25">
      <c r="A1369" s="1" t="s">
        <v>1638</v>
      </c>
      <c r="B1369" s="9" t="str">
        <f t="shared" si="148"/>
        <v>03/20/2014</v>
      </c>
      <c r="C1369" s="9" t="s">
        <v>4773</v>
      </c>
      <c r="D1369" s="10" t="str">
        <f t="shared" si="149"/>
        <v>2014</v>
      </c>
      <c r="E1369" s="10" t="str">
        <f t="shared" si="154"/>
        <v>March</v>
      </c>
      <c r="F1369" s="2">
        <v>41718</v>
      </c>
      <c r="G1369" s="2">
        <v>41721</v>
      </c>
      <c r="H1369" s="9" t="str">
        <f t="shared" si="150"/>
        <v>On Date</v>
      </c>
      <c r="I1369" s="1" t="s">
        <v>3667</v>
      </c>
      <c r="J1369" s="1" t="s">
        <v>3133</v>
      </c>
      <c r="K1369" s="1" t="s">
        <v>3140</v>
      </c>
      <c r="L1369" s="1" t="s">
        <v>3135</v>
      </c>
      <c r="M1369" s="1" t="s">
        <v>38</v>
      </c>
      <c r="N1369" s="1" t="s">
        <v>900</v>
      </c>
      <c r="O1369" s="3">
        <f t="shared" si="151"/>
        <v>28.494300000000003</v>
      </c>
      <c r="P1369" s="3">
        <v>199.96</v>
      </c>
      <c r="Q1369" s="3">
        <v>4</v>
      </c>
      <c r="R1369" s="3">
        <v>85.982799999999997</v>
      </c>
      <c r="S1369" s="11">
        <f t="shared" si="152"/>
        <v>6878.6239999999998</v>
      </c>
      <c r="T1369" t="str">
        <f t="shared" si="153"/>
        <v>PROFIT</v>
      </c>
    </row>
    <row r="1370" spans="1:20" x14ac:dyDescent="0.25">
      <c r="A1370" s="1" t="s">
        <v>1639</v>
      </c>
      <c r="B1370" s="9" t="str">
        <f t="shared" si="148"/>
        <v>11/25/2014</v>
      </c>
      <c r="C1370" s="9" t="s">
        <v>4774</v>
      </c>
      <c r="D1370" s="10" t="str">
        <f t="shared" si="149"/>
        <v>2014</v>
      </c>
      <c r="E1370" s="10" t="str">
        <f t="shared" si="154"/>
        <v>November</v>
      </c>
      <c r="F1370" s="2">
        <v>41968</v>
      </c>
      <c r="G1370" s="2">
        <v>41973</v>
      </c>
      <c r="H1370" s="9" t="str">
        <f t="shared" si="150"/>
        <v>On Date</v>
      </c>
      <c r="I1370" s="1" t="s">
        <v>3764</v>
      </c>
      <c r="J1370" s="1" t="s">
        <v>3133</v>
      </c>
      <c r="K1370" s="1" t="s">
        <v>3178</v>
      </c>
      <c r="L1370" s="1" t="s">
        <v>3143</v>
      </c>
      <c r="M1370" s="1" t="s">
        <v>18</v>
      </c>
      <c r="N1370" s="1" t="s">
        <v>680</v>
      </c>
      <c r="O1370" s="3">
        <f t="shared" si="151"/>
        <v>17.960799999999999</v>
      </c>
      <c r="P1370" s="3">
        <v>20.724</v>
      </c>
      <c r="Q1370" s="3">
        <v>2</v>
      </c>
      <c r="R1370" s="3">
        <v>-15.1976</v>
      </c>
      <c r="S1370" s="11">
        <f t="shared" si="152"/>
        <v>-1215.808</v>
      </c>
      <c r="T1370" t="str">
        <f t="shared" si="153"/>
        <v>LOSS</v>
      </c>
    </row>
    <row r="1371" spans="1:20" x14ac:dyDescent="0.25">
      <c r="A1371" s="1" t="s">
        <v>1639</v>
      </c>
      <c r="B1371" s="9" t="str">
        <f t="shared" si="148"/>
        <v>11/25/2014</v>
      </c>
      <c r="C1371" s="9" t="s">
        <v>4774</v>
      </c>
      <c r="D1371" s="10" t="str">
        <f t="shared" si="149"/>
        <v>2014</v>
      </c>
      <c r="E1371" s="10" t="str">
        <f t="shared" si="154"/>
        <v>November</v>
      </c>
      <c r="F1371" s="2">
        <v>41968</v>
      </c>
      <c r="G1371" s="2">
        <v>41973</v>
      </c>
      <c r="H1371" s="9" t="str">
        <f t="shared" si="150"/>
        <v>On Date</v>
      </c>
      <c r="I1371" s="1" t="s">
        <v>3764</v>
      </c>
      <c r="J1371" s="1" t="s">
        <v>3133</v>
      </c>
      <c r="K1371" s="1" t="s">
        <v>3178</v>
      </c>
      <c r="L1371" s="1" t="s">
        <v>3143</v>
      </c>
      <c r="M1371" s="1" t="s">
        <v>28</v>
      </c>
      <c r="N1371" s="1" t="s">
        <v>1326</v>
      </c>
      <c r="O1371" s="3">
        <f t="shared" si="151"/>
        <v>57.182400000000001</v>
      </c>
      <c r="P1371" s="3">
        <v>415.87200000000001</v>
      </c>
      <c r="Q1371" s="3">
        <v>8</v>
      </c>
      <c r="R1371" s="3">
        <v>-41.587200000000003</v>
      </c>
      <c r="S1371" s="11">
        <f t="shared" si="152"/>
        <v>-3326.9760000000001</v>
      </c>
      <c r="T1371" t="str">
        <f t="shared" si="153"/>
        <v>LOSS</v>
      </c>
    </row>
    <row r="1372" spans="1:20" x14ac:dyDescent="0.25">
      <c r="A1372" s="1" t="s">
        <v>1640</v>
      </c>
      <c r="B1372" s="9" t="str">
        <f t="shared" si="148"/>
        <v>12/11/2014</v>
      </c>
      <c r="C1372" s="9" t="s">
        <v>4600</v>
      </c>
      <c r="D1372" s="10" t="str">
        <f t="shared" si="149"/>
        <v>2014</v>
      </c>
      <c r="E1372" s="10" t="str">
        <f t="shared" si="154"/>
        <v>December</v>
      </c>
      <c r="F1372" s="2">
        <v>41984</v>
      </c>
      <c r="G1372" s="2">
        <v>41986</v>
      </c>
      <c r="H1372" s="9" t="str">
        <f t="shared" si="150"/>
        <v>On Date</v>
      </c>
      <c r="I1372" s="1" t="s">
        <v>3765</v>
      </c>
      <c r="J1372" s="1" t="s">
        <v>3133</v>
      </c>
      <c r="K1372" s="1" t="s">
        <v>3230</v>
      </c>
      <c r="L1372" s="1" t="s">
        <v>3135</v>
      </c>
      <c r="M1372" s="1" t="s">
        <v>16</v>
      </c>
      <c r="N1372" s="1" t="s">
        <v>1545</v>
      </c>
      <c r="O1372" s="3">
        <f t="shared" si="151"/>
        <v>15.274500000000002</v>
      </c>
      <c r="P1372" s="3">
        <v>95.84</v>
      </c>
      <c r="Q1372" s="3">
        <v>4</v>
      </c>
      <c r="R1372" s="3">
        <v>34.741999999999997</v>
      </c>
      <c r="S1372" s="11">
        <f t="shared" si="152"/>
        <v>2779.3599999999997</v>
      </c>
      <c r="T1372" t="str">
        <f t="shared" si="153"/>
        <v>PROFIT</v>
      </c>
    </row>
    <row r="1373" spans="1:20" x14ac:dyDescent="0.25">
      <c r="A1373" s="1" t="s">
        <v>1640</v>
      </c>
      <c r="B1373" s="9" t="str">
        <f t="shared" si="148"/>
        <v>12/11/2014</v>
      </c>
      <c r="C1373" s="9" t="s">
        <v>4600</v>
      </c>
      <c r="D1373" s="10" t="str">
        <f t="shared" si="149"/>
        <v>2014</v>
      </c>
      <c r="E1373" s="10" t="str">
        <f t="shared" si="154"/>
        <v>December</v>
      </c>
      <c r="F1373" s="2">
        <v>41984</v>
      </c>
      <c r="G1373" s="2">
        <v>41986</v>
      </c>
      <c r="H1373" s="9" t="str">
        <f t="shared" si="150"/>
        <v>On Date</v>
      </c>
      <c r="I1373" s="1" t="s">
        <v>3765</v>
      </c>
      <c r="J1373" s="1" t="s">
        <v>3133</v>
      </c>
      <c r="K1373" s="1" t="s">
        <v>3230</v>
      </c>
      <c r="L1373" s="1" t="s">
        <v>3135</v>
      </c>
      <c r="M1373" s="1" t="s">
        <v>45</v>
      </c>
      <c r="N1373" s="1" t="s">
        <v>305</v>
      </c>
      <c r="O1373" s="3">
        <f t="shared" si="151"/>
        <v>3.3696000000000006</v>
      </c>
      <c r="P1373" s="3">
        <v>12.96</v>
      </c>
      <c r="Q1373" s="3">
        <v>2</v>
      </c>
      <c r="R1373" s="3">
        <v>6.2207999999999997</v>
      </c>
      <c r="S1373" s="11">
        <f t="shared" si="152"/>
        <v>497.66399999999999</v>
      </c>
      <c r="T1373" t="str">
        <f t="shared" si="153"/>
        <v>PROFIT</v>
      </c>
    </row>
    <row r="1374" spans="1:20" x14ac:dyDescent="0.25">
      <c r="A1374" s="1" t="s">
        <v>1641</v>
      </c>
      <c r="B1374" s="9" t="str">
        <f t="shared" si="148"/>
        <v>04/25/2011</v>
      </c>
      <c r="C1374" s="9" t="s">
        <v>4775</v>
      </c>
      <c r="D1374" s="10" t="str">
        <f t="shared" si="149"/>
        <v>2011</v>
      </c>
      <c r="E1374" s="10" t="str">
        <f t="shared" si="154"/>
        <v>April</v>
      </c>
      <c r="F1374" s="2">
        <v>40658</v>
      </c>
      <c r="G1374" s="2">
        <v>40663</v>
      </c>
      <c r="H1374" s="9" t="str">
        <f t="shared" si="150"/>
        <v>On Date</v>
      </c>
      <c r="I1374" s="1" t="s">
        <v>3498</v>
      </c>
      <c r="J1374" s="1" t="s">
        <v>3133</v>
      </c>
      <c r="K1374" s="1" t="s">
        <v>3267</v>
      </c>
      <c r="L1374" s="1" t="s">
        <v>3135</v>
      </c>
      <c r="M1374" s="1" t="s">
        <v>12</v>
      </c>
      <c r="N1374" s="1" t="s">
        <v>1042</v>
      </c>
      <c r="O1374" s="3">
        <f t="shared" si="151"/>
        <v>47.913499999999999</v>
      </c>
      <c r="P1374" s="3">
        <v>303.25</v>
      </c>
      <c r="Q1374" s="3">
        <v>5</v>
      </c>
      <c r="R1374" s="3">
        <v>63.682499999999997</v>
      </c>
      <c r="S1374" s="11">
        <f t="shared" si="152"/>
        <v>5094.5999999999995</v>
      </c>
      <c r="T1374" t="str">
        <f t="shared" si="153"/>
        <v>PROFIT</v>
      </c>
    </row>
    <row r="1375" spans="1:20" x14ac:dyDescent="0.25">
      <c r="A1375" s="1" t="s">
        <v>1641</v>
      </c>
      <c r="B1375" s="9" t="str">
        <f t="shared" si="148"/>
        <v>04/25/2011</v>
      </c>
      <c r="C1375" s="9" t="s">
        <v>4775</v>
      </c>
      <c r="D1375" s="10" t="str">
        <f t="shared" si="149"/>
        <v>2011</v>
      </c>
      <c r="E1375" s="10" t="str">
        <f t="shared" si="154"/>
        <v>April</v>
      </c>
      <c r="F1375" s="2">
        <v>40658</v>
      </c>
      <c r="G1375" s="2">
        <v>40663</v>
      </c>
      <c r="H1375" s="9" t="str">
        <f t="shared" si="150"/>
        <v>On Date</v>
      </c>
      <c r="I1375" s="1" t="s">
        <v>3498</v>
      </c>
      <c r="J1375" s="1" t="s">
        <v>3133</v>
      </c>
      <c r="K1375" s="1" t="s">
        <v>3267</v>
      </c>
      <c r="L1375" s="1" t="s">
        <v>3135</v>
      </c>
      <c r="M1375" s="1" t="s">
        <v>20</v>
      </c>
      <c r="N1375" s="1" t="s">
        <v>968</v>
      </c>
      <c r="O1375" s="3">
        <f t="shared" si="151"/>
        <v>64.070400000000006</v>
      </c>
      <c r="P1375" s="3">
        <v>270.72000000000003</v>
      </c>
      <c r="Q1375" s="3">
        <v>3</v>
      </c>
      <c r="R1375" s="3">
        <v>78.508799999999994</v>
      </c>
      <c r="S1375" s="11">
        <f t="shared" si="152"/>
        <v>6280.7039999999997</v>
      </c>
      <c r="T1375" t="str">
        <f t="shared" si="153"/>
        <v>PROFIT</v>
      </c>
    </row>
    <row r="1376" spans="1:20" x14ac:dyDescent="0.25">
      <c r="A1376" s="1" t="s">
        <v>1641</v>
      </c>
      <c r="B1376" s="9" t="str">
        <f t="shared" si="148"/>
        <v>04/25/2011</v>
      </c>
      <c r="C1376" s="9" t="s">
        <v>4775</v>
      </c>
      <c r="D1376" s="10" t="str">
        <f t="shared" si="149"/>
        <v>2011</v>
      </c>
      <c r="E1376" s="10" t="str">
        <f t="shared" si="154"/>
        <v>April</v>
      </c>
      <c r="F1376" s="2">
        <v>40658</v>
      </c>
      <c r="G1376" s="2">
        <v>40663</v>
      </c>
      <c r="H1376" s="9" t="str">
        <f t="shared" si="150"/>
        <v>On Date</v>
      </c>
      <c r="I1376" s="1" t="s">
        <v>3498</v>
      </c>
      <c r="J1376" s="1" t="s">
        <v>3133</v>
      </c>
      <c r="K1376" s="1" t="s">
        <v>3267</v>
      </c>
      <c r="L1376" s="1" t="s">
        <v>3135</v>
      </c>
      <c r="M1376" s="1" t="s">
        <v>72</v>
      </c>
      <c r="N1376" s="1" t="s">
        <v>532</v>
      </c>
      <c r="O1376" s="3">
        <f t="shared" si="151"/>
        <v>267.66720000000004</v>
      </c>
      <c r="P1376" s="3">
        <v>1487.04</v>
      </c>
      <c r="Q1376" s="3">
        <v>5</v>
      </c>
      <c r="R1376" s="3">
        <v>148.70400000000001</v>
      </c>
      <c r="S1376" s="11">
        <f t="shared" si="152"/>
        <v>11896.32</v>
      </c>
      <c r="T1376" t="str">
        <f t="shared" si="153"/>
        <v>PROFIT</v>
      </c>
    </row>
    <row r="1377" spans="1:20" x14ac:dyDescent="0.25">
      <c r="A1377" s="1" t="s">
        <v>1642</v>
      </c>
      <c r="B1377" s="9" t="str">
        <f t="shared" si="148"/>
        <v>10/25/2012</v>
      </c>
      <c r="C1377" s="9" t="s">
        <v>4310</v>
      </c>
      <c r="D1377" s="10" t="str">
        <f t="shared" si="149"/>
        <v>2012</v>
      </c>
      <c r="E1377" s="10" t="str">
        <f t="shared" si="154"/>
        <v>October</v>
      </c>
      <c r="F1377" s="2">
        <v>41207</v>
      </c>
      <c r="G1377" s="2">
        <v>41212</v>
      </c>
      <c r="H1377" s="9" t="str">
        <f t="shared" si="150"/>
        <v>On Date</v>
      </c>
      <c r="I1377" s="1" t="s">
        <v>3766</v>
      </c>
      <c r="J1377" s="1" t="s">
        <v>3133</v>
      </c>
      <c r="K1377" s="1" t="s">
        <v>3140</v>
      </c>
      <c r="L1377" s="1" t="s">
        <v>3135</v>
      </c>
      <c r="M1377" s="1" t="s">
        <v>14</v>
      </c>
      <c r="N1377" s="1" t="s">
        <v>1346</v>
      </c>
      <c r="O1377" s="3">
        <f t="shared" si="151"/>
        <v>14.709500000000002</v>
      </c>
      <c r="P1377" s="3">
        <v>60.45</v>
      </c>
      <c r="Q1377" s="3">
        <v>3</v>
      </c>
      <c r="R1377" s="3">
        <v>16.3215</v>
      </c>
      <c r="S1377" s="11">
        <f t="shared" si="152"/>
        <v>1305.72</v>
      </c>
      <c r="T1377" t="str">
        <f t="shared" si="153"/>
        <v>PROFIT</v>
      </c>
    </row>
    <row r="1378" spans="1:20" x14ac:dyDescent="0.25">
      <c r="A1378" s="1" t="s">
        <v>1642</v>
      </c>
      <c r="B1378" s="9" t="str">
        <f t="shared" si="148"/>
        <v>10/25/2012</v>
      </c>
      <c r="C1378" s="9" t="s">
        <v>4310</v>
      </c>
      <c r="D1378" s="10" t="str">
        <f t="shared" si="149"/>
        <v>2012</v>
      </c>
      <c r="E1378" s="10" t="str">
        <f t="shared" si="154"/>
        <v>October</v>
      </c>
      <c r="F1378" s="2">
        <v>41207</v>
      </c>
      <c r="G1378" s="2">
        <v>41212</v>
      </c>
      <c r="H1378" s="9" t="str">
        <f t="shared" si="150"/>
        <v>On Date</v>
      </c>
      <c r="I1378" s="1" t="s">
        <v>3766</v>
      </c>
      <c r="J1378" s="1" t="s">
        <v>3133</v>
      </c>
      <c r="K1378" s="1" t="s">
        <v>3140</v>
      </c>
      <c r="L1378" s="1" t="s">
        <v>3135</v>
      </c>
      <c r="M1378" s="1" t="s">
        <v>22</v>
      </c>
      <c r="N1378" s="1" t="s">
        <v>1643</v>
      </c>
      <c r="O1378" s="3">
        <f t="shared" si="151"/>
        <v>94.941000000000003</v>
      </c>
      <c r="P1378" s="3">
        <v>253.17599999999999</v>
      </c>
      <c r="Q1378" s="3">
        <v>3</v>
      </c>
      <c r="R1378" s="3">
        <v>-31.646999999999998</v>
      </c>
      <c r="S1378" s="11">
        <f t="shared" si="152"/>
        <v>-2531.7599999999998</v>
      </c>
      <c r="T1378" t="str">
        <f t="shared" si="153"/>
        <v>LOSS</v>
      </c>
    </row>
    <row r="1379" spans="1:20" x14ac:dyDescent="0.25">
      <c r="A1379" s="1" t="s">
        <v>1644</v>
      </c>
      <c r="B1379" s="9" t="str">
        <f t="shared" si="148"/>
        <v>10/28/2013</v>
      </c>
      <c r="C1379" s="9" t="s">
        <v>4776</v>
      </c>
      <c r="D1379" s="10" t="str">
        <f t="shared" si="149"/>
        <v>2013</v>
      </c>
      <c r="E1379" s="10" t="str">
        <f t="shared" si="154"/>
        <v>October</v>
      </c>
      <c r="F1379" s="2">
        <v>41575</v>
      </c>
      <c r="G1379" s="2">
        <v>41581</v>
      </c>
      <c r="H1379" s="9" t="str">
        <f t="shared" si="150"/>
        <v>Delay</v>
      </c>
      <c r="I1379" s="1" t="s">
        <v>3767</v>
      </c>
      <c r="J1379" s="1" t="s">
        <v>3133</v>
      </c>
      <c r="K1379" s="1" t="s">
        <v>3140</v>
      </c>
      <c r="L1379" s="1" t="s">
        <v>3135</v>
      </c>
      <c r="M1379" s="1" t="s">
        <v>20</v>
      </c>
      <c r="N1379" s="1" t="s">
        <v>106</v>
      </c>
      <c r="O1379" s="3">
        <f t="shared" si="151"/>
        <v>8.0153999999999996</v>
      </c>
      <c r="P1379" s="3">
        <v>43.92</v>
      </c>
      <c r="Q1379" s="3">
        <v>4</v>
      </c>
      <c r="R1379" s="3">
        <v>11.8584</v>
      </c>
      <c r="S1379" s="11">
        <f t="shared" si="152"/>
        <v>948.67200000000003</v>
      </c>
      <c r="T1379" t="str">
        <f t="shared" si="153"/>
        <v>PROFIT</v>
      </c>
    </row>
    <row r="1380" spans="1:20" x14ac:dyDescent="0.25">
      <c r="A1380" s="1" t="s">
        <v>1644</v>
      </c>
      <c r="B1380" s="9" t="str">
        <f t="shared" si="148"/>
        <v>10/28/2013</v>
      </c>
      <c r="C1380" s="9" t="s">
        <v>4776</v>
      </c>
      <c r="D1380" s="10" t="str">
        <f t="shared" si="149"/>
        <v>2013</v>
      </c>
      <c r="E1380" s="10" t="str">
        <f t="shared" si="154"/>
        <v>October</v>
      </c>
      <c r="F1380" s="2">
        <v>41575</v>
      </c>
      <c r="G1380" s="2">
        <v>41581</v>
      </c>
      <c r="H1380" s="9" t="str">
        <f t="shared" si="150"/>
        <v>Delay</v>
      </c>
      <c r="I1380" s="1" t="s">
        <v>3767</v>
      </c>
      <c r="J1380" s="1" t="s">
        <v>3133</v>
      </c>
      <c r="K1380" s="1" t="s">
        <v>3140</v>
      </c>
      <c r="L1380" s="1" t="s">
        <v>3135</v>
      </c>
      <c r="M1380" s="1" t="s">
        <v>18</v>
      </c>
      <c r="N1380" s="1" t="s">
        <v>929</v>
      </c>
      <c r="O1380" s="3">
        <f t="shared" si="151"/>
        <v>5.7364999999999995</v>
      </c>
      <c r="P1380" s="3">
        <v>25.032</v>
      </c>
      <c r="Q1380" s="3">
        <v>3</v>
      </c>
      <c r="R1380" s="3">
        <v>7.8224999999999998</v>
      </c>
      <c r="S1380" s="11">
        <f t="shared" si="152"/>
        <v>625.79999999999995</v>
      </c>
      <c r="T1380" t="str">
        <f t="shared" si="153"/>
        <v>PROFIT</v>
      </c>
    </row>
    <row r="1381" spans="1:20" x14ac:dyDescent="0.25">
      <c r="A1381" s="1" t="s">
        <v>1645</v>
      </c>
      <c r="B1381" s="9" t="str">
        <f t="shared" si="148"/>
        <v>11/16/2013</v>
      </c>
      <c r="C1381" s="9" t="s">
        <v>4569</v>
      </c>
      <c r="D1381" s="10" t="str">
        <f t="shared" si="149"/>
        <v>2013</v>
      </c>
      <c r="E1381" s="10" t="str">
        <f t="shared" si="154"/>
        <v>November</v>
      </c>
      <c r="F1381" s="2">
        <v>41594</v>
      </c>
      <c r="G1381" s="2">
        <v>41598</v>
      </c>
      <c r="H1381" s="9" t="str">
        <f t="shared" si="150"/>
        <v>On Date</v>
      </c>
      <c r="I1381" s="1" t="s">
        <v>3768</v>
      </c>
      <c r="J1381" s="1" t="s">
        <v>3133</v>
      </c>
      <c r="K1381" s="1" t="s">
        <v>3159</v>
      </c>
      <c r="L1381" s="1" t="s">
        <v>3135</v>
      </c>
      <c r="M1381" s="1" t="s">
        <v>16</v>
      </c>
      <c r="N1381" s="1" t="s">
        <v>1646</v>
      </c>
      <c r="O1381" s="3">
        <f t="shared" si="151"/>
        <v>167.13639999999998</v>
      </c>
      <c r="P1381" s="3">
        <v>361.37599999999998</v>
      </c>
      <c r="Q1381" s="3">
        <v>2</v>
      </c>
      <c r="R1381" s="3">
        <v>27.103200000000001</v>
      </c>
      <c r="S1381" s="11">
        <f t="shared" si="152"/>
        <v>2168.2560000000003</v>
      </c>
      <c r="T1381" t="str">
        <f t="shared" si="153"/>
        <v>PROFIT</v>
      </c>
    </row>
    <row r="1382" spans="1:20" x14ac:dyDescent="0.25">
      <c r="A1382" s="1" t="s">
        <v>1647</v>
      </c>
      <c r="B1382" s="9" t="str">
        <f t="shared" si="148"/>
        <v>12/27/2013</v>
      </c>
      <c r="C1382" s="9" t="s">
        <v>4534</v>
      </c>
      <c r="D1382" s="10" t="str">
        <f t="shared" si="149"/>
        <v>2013</v>
      </c>
      <c r="E1382" s="10" t="str">
        <f t="shared" si="154"/>
        <v>December</v>
      </c>
      <c r="F1382" s="2">
        <v>41635</v>
      </c>
      <c r="G1382" s="2">
        <v>41636</v>
      </c>
      <c r="H1382" s="9" t="str">
        <f t="shared" si="150"/>
        <v>On Date</v>
      </c>
      <c r="I1382" s="1" t="s">
        <v>3485</v>
      </c>
      <c r="J1382" s="1" t="s">
        <v>3133</v>
      </c>
      <c r="K1382" s="1" t="s">
        <v>3162</v>
      </c>
      <c r="L1382" s="1" t="s">
        <v>3147</v>
      </c>
      <c r="M1382" s="1" t="s">
        <v>14</v>
      </c>
      <c r="N1382" s="1" t="s">
        <v>1648</v>
      </c>
      <c r="O1382" s="3">
        <f t="shared" si="151"/>
        <v>4.3895999999999997</v>
      </c>
      <c r="P1382" s="3">
        <v>11.327999999999999</v>
      </c>
      <c r="Q1382" s="3">
        <v>2</v>
      </c>
      <c r="R1382" s="3">
        <v>2.5488</v>
      </c>
      <c r="S1382" s="11">
        <f t="shared" si="152"/>
        <v>203.904</v>
      </c>
      <c r="T1382" t="str">
        <f t="shared" si="153"/>
        <v>PROFIT</v>
      </c>
    </row>
    <row r="1383" spans="1:20" x14ac:dyDescent="0.25">
      <c r="A1383" s="1" t="s">
        <v>1649</v>
      </c>
      <c r="B1383" s="9" t="str">
        <f t="shared" si="148"/>
        <v>05/06/2011</v>
      </c>
      <c r="C1383" s="9" t="s">
        <v>4777</v>
      </c>
      <c r="D1383" s="10" t="str">
        <f t="shared" si="149"/>
        <v>2011</v>
      </c>
      <c r="E1383" s="10" t="str">
        <f t="shared" si="154"/>
        <v>May</v>
      </c>
      <c r="F1383" s="2">
        <v>40669</v>
      </c>
      <c r="G1383" s="2">
        <v>40674</v>
      </c>
      <c r="H1383" s="9" t="str">
        <f t="shared" si="150"/>
        <v>On Date</v>
      </c>
      <c r="I1383" s="1" t="s">
        <v>3742</v>
      </c>
      <c r="J1383" s="1" t="s">
        <v>3133</v>
      </c>
      <c r="K1383" s="1" t="s">
        <v>3134</v>
      </c>
      <c r="L1383" s="1" t="s">
        <v>3135</v>
      </c>
      <c r="M1383" s="1" t="s">
        <v>9</v>
      </c>
      <c r="N1383" s="1" t="s">
        <v>106</v>
      </c>
      <c r="O1383" s="3">
        <f t="shared" si="151"/>
        <v>1.5317000000000001</v>
      </c>
      <c r="P1383" s="3">
        <v>5.78</v>
      </c>
      <c r="Q1383" s="3">
        <v>2</v>
      </c>
      <c r="R1383" s="3">
        <v>2.7166000000000001</v>
      </c>
      <c r="S1383" s="11">
        <f t="shared" si="152"/>
        <v>217.328</v>
      </c>
      <c r="T1383" t="str">
        <f t="shared" si="153"/>
        <v>PROFIT</v>
      </c>
    </row>
    <row r="1384" spans="1:20" x14ac:dyDescent="0.25">
      <c r="A1384" s="1" t="s">
        <v>1649</v>
      </c>
      <c r="B1384" s="9" t="str">
        <f t="shared" si="148"/>
        <v>05/06/2011</v>
      </c>
      <c r="C1384" s="9" t="s">
        <v>4777</v>
      </c>
      <c r="D1384" s="10" t="str">
        <f t="shared" si="149"/>
        <v>2011</v>
      </c>
      <c r="E1384" s="10" t="str">
        <f t="shared" si="154"/>
        <v>May</v>
      </c>
      <c r="F1384" s="2">
        <v>40669</v>
      </c>
      <c r="G1384" s="2">
        <v>40674</v>
      </c>
      <c r="H1384" s="9" t="str">
        <f t="shared" si="150"/>
        <v>On Date</v>
      </c>
      <c r="I1384" s="1" t="s">
        <v>3742</v>
      </c>
      <c r="J1384" s="1" t="s">
        <v>3133</v>
      </c>
      <c r="K1384" s="1" t="s">
        <v>3134</v>
      </c>
      <c r="L1384" s="1" t="s">
        <v>3135</v>
      </c>
      <c r="M1384" s="1" t="s">
        <v>14</v>
      </c>
      <c r="N1384" s="1" t="s">
        <v>382</v>
      </c>
      <c r="O1384" s="3">
        <f t="shared" si="151"/>
        <v>12.9528</v>
      </c>
      <c r="P1384" s="3">
        <v>107.94</v>
      </c>
      <c r="Q1384" s="3">
        <v>6</v>
      </c>
      <c r="R1384" s="3">
        <v>30.223199999999999</v>
      </c>
      <c r="S1384" s="11">
        <f t="shared" si="152"/>
        <v>2417.8559999999998</v>
      </c>
      <c r="T1384" t="str">
        <f t="shared" si="153"/>
        <v>PROFIT</v>
      </c>
    </row>
    <row r="1385" spans="1:20" x14ac:dyDescent="0.25">
      <c r="A1385" s="1" t="s">
        <v>1650</v>
      </c>
      <c r="B1385" s="9" t="str">
        <f t="shared" si="148"/>
        <v>11/29/2011</v>
      </c>
      <c r="C1385" s="9" t="s">
        <v>4267</v>
      </c>
      <c r="D1385" s="10" t="str">
        <f t="shared" si="149"/>
        <v>2011</v>
      </c>
      <c r="E1385" s="10" t="str">
        <f t="shared" si="154"/>
        <v>November</v>
      </c>
      <c r="F1385" s="2">
        <v>40876</v>
      </c>
      <c r="G1385" s="2">
        <v>40883</v>
      </c>
      <c r="H1385" s="9" t="str">
        <f t="shared" si="150"/>
        <v>Delay</v>
      </c>
      <c r="I1385" s="1" t="s">
        <v>3351</v>
      </c>
      <c r="J1385" s="1" t="s">
        <v>3133</v>
      </c>
      <c r="K1385" s="1" t="s">
        <v>3140</v>
      </c>
      <c r="L1385" s="1" t="s">
        <v>3135</v>
      </c>
      <c r="M1385" s="1" t="s">
        <v>16</v>
      </c>
      <c r="N1385" s="1" t="s">
        <v>1651</v>
      </c>
      <c r="O1385" s="3">
        <f t="shared" si="151"/>
        <v>251.96499999999997</v>
      </c>
      <c r="P1385" s="3">
        <v>575.91999999999996</v>
      </c>
      <c r="Q1385" s="3">
        <v>2</v>
      </c>
      <c r="R1385" s="3">
        <v>71.989999999999995</v>
      </c>
      <c r="S1385" s="11">
        <f t="shared" si="152"/>
        <v>5759.2</v>
      </c>
      <c r="T1385" t="str">
        <f t="shared" si="153"/>
        <v>PROFIT</v>
      </c>
    </row>
    <row r="1386" spans="1:20" x14ac:dyDescent="0.25">
      <c r="A1386" s="1" t="s">
        <v>1650</v>
      </c>
      <c r="B1386" s="9" t="str">
        <f t="shared" si="148"/>
        <v>11/29/2011</v>
      </c>
      <c r="C1386" s="9" t="s">
        <v>4267</v>
      </c>
      <c r="D1386" s="10" t="str">
        <f t="shared" si="149"/>
        <v>2011</v>
      </c>
      <c r="E1386" s="10" t="str">
        <f t="shared" si="154"/>
        <v>November</v>
      </c>
      <c r="F1386" s="2">
        <v>40876</v>
      </c>
      <c r="G1386" s="2">
        <v>40883</v>
      </c>
      <c r="H1386" s="9" t="str">
        <f t="shared" si="150"/>
        <v>Delay</v>
      </c>
      <c r="I1386" s="1" t="s">
        <v>3351</v>
      </c>
      <c r="J1386" s="1" t="s">
        <v>3133</v>
      </c>
      <c r="K1386" s="1" t="s">
        <v>3140</v>
      </c>
      <c r="L1386" s="1" t="s">
        <v>3135</v>
      </c>
      <c r="M1386" s="1" t="s">
        <v>79</v>
      </c>
      <c r="N1386" s="1" t="s">
        <v>106</v>
      </c>
      <c r="O1386" s="3">
        <f t="shared" si="151"/>
        <v>3.04</v>
      </c>
      <c r="P1386" s="3">
        <v>30.4</v>
      </c>
      <c r="Q1386" s="3">
        <v>5</v>
      </c>
      <c r="R1386" s="3">
        <v>15.2</v>
      </c>
      <c r="S1386" s="11">
        <f t="shared" si="152"/>
        <v>1216</v>
      </c>
      <c r="T1386" t="str">
        <f t="shared" si="153"/>
        <v>PROFIT</v>
      </c>
    </row>
    <row r="1387" spans="1:20" x14ac:dyDescent="0.25">
      <c r="A1387" s="1" t="s">
        <v>1652</v>
      </c>
      <c r="B1387" s="9" t="str">
        <f t="shared" si="148"/>
        <v>09/23/2014</v>
      </c>
      <c r="C1387" s="9" t="s">
        <v>4356</v>
      </c>
      <c r="D1387" s="10" t="str">
        <f t="shared" si="149"/>
        <v>2014</v>
      </c>
      <c r="E1387" s="10" t="str">
        <f t="shared" si="154"/>
        <v>September</v>
      </c>
      <c r="F1387" s="2">
        <v>41905</v>
      </c>
      <c r="G1387" s="2">
        <v>41911</v>
      </c>
      <c r="H1387" s="9" t="str">
        <f t="shared" si="150"/>
        <v>Delay</v>
      </c>
      <c r="I1387" s="1" t="s">
        <v>3758</v>
      </c>
      <c r="J1387" s="1" t="s">
        <v>3133</v>
      </c>
      <c r="K1387" s="1" t="s">
        <v>3238</v>
      </c>
      <c r="L1387" s="1" t="s">
        <v>3154</v>
      </c>
      <c r="M1387" s="1" t="s">
        <v>45</v>
      </c>
      <c r="N1387" s="1" t="s">
        <v>1653</v>
      </c>
      <c r="O1387" s="3">
        <f t="shared" si="151"/>
        <v>4.9830000000000005</v>
      </c>
      <c r="P1387" s="3">
        <v>27.18</v>
      </c>
      <c r="Q1387" s="3">
        <v>3</v>
      </c>
      <c r="R1387" s="3">
        <v>12.231</v>
      </c>
      <c r="S1387" s="11">
        <f t="shared" si="152"/>
        <v>978.48</v>
      </c>
      <c r="T1387" t="str">
        <f t="shared" si="153"/>
        <v>PROFIT</v>
      </c>
    </row>
    <row r="1388" spans="1:20" x14ac:dyDescent="0.25">
      <c r="A1388" s="1" t="s">
        <v>1654</v>
      </c>
      <c r="B1388" s="9" t="str">
        <f t="shared" si="148"/>
        <v>06/19/2012</v>
      </c>
      <c r="C1388" s="9" t="s">
        <v>4161</v>
      </c>
      <c r="D1388" s="10" t="str">
        <f t="shared" si="149"/>
        <v>2012</v>
      </c>
      <c r="E1388" s="10" t="str">
        <f t="shared" si="154"/>
        <v>June</v>
      </c>
      <c r="F1388" s="2">
        <v>41079</v>
      </c>
      <c r="G1388" s="2">
        <v>41083</v>
      </c>
      <c r="H1388" s="9" t="str">
        <f t="shared" si="150"/>
        <v>On Date</v>
      </c>
      <c r="I1388" s="1" t="s">
        <v>3349</v>
      </c>
      <c r="J1388" s="1" t="s">
        <v>3133</v>
      </c>
      <c r="K1388" s="1" t="s">
        <v>3134</v>
      </c>
      <c r="L1388" s="1" t="s">
        <v>3135</v>
      </c>
      <c r="M1388" s="1" t="s">
        <v>12</v>
      </c>
      <c r="N1388" s="1" t="s">
        <v>1655</v>
      </c>
      <c r="O1388" s="3">
        <f t="shared" si="151"/>
        <v>4.2704000000000004</v>
      </c>
      <c r="P1388" s="3">
        <v>12.56</v>
      </c>
      <c r="Q1388" s="3">
        <v>2</v>
      </c>
      <c r="R1388" s="3">
        <v>4.0191999999999997</v>
      </c>
      <c r="S1388" s="11">
        <f t="shared" si="152"/>
        <v>321.53599999999994</v>
      </c>
      <c r="T1388" t="str">
        <f t="shared" si="153"/>
        <v>PROFIT</v>
      </c>
    </row>
    <row r="1389" spans="1:20" x14ac:dyDescent="0.25">
      <c r="A1389" s="1" t="s">
        <v>1654</v>
      </c>
      <c r="B1389" s="9" t="str">
        <f t="shared" si="148"/>
        <v>06/19/2012</v>
      </c>
      <c r="C1389" s="9" t="s">
        <v>4161</v>
      </c>
      <c r="D1389" s="10" t="str">
        <f t="shared" si="149"/>
        <v>2012</v>
      </c>
      <c r="E1389" s="10" t="str">
        <f t="shared" si="154"/>
        <v>June</v>
      </c>
      <c r="F1389" s="2">
        <v>41079</v>
      </c>
      <c r="G1389" s="2">
        <v>41083</v>
      </c>
      <c r="H1389" s="9" t="str">
        <f t="shared" si="150"/>
        <v>On Date</v>
      </c>
      <c r="I1389" s="1" t="s">
        <v>3349</v>
      </c>
      <c r="J1389" s="1" t="s">
        <v>3133</v>
      </c>
      <c r="K1389" s="1" t="s">
        <v>3134</v>
      </c>
      <c r="L1389" s="1" t="s">
        <v>3135</v>
      </c>
      <c r="M1389" s="1" t="s">
        <v>45</v>
      </c>
      <c r="N1389" s="1" t="s">
        <v>1656</v>
      </c>
      <c r="O1389" s="3">
        <f t="shared" si="151"/>
        <v>3.3696000000000006</v>
      </c>
      <c r="P1389" s="3">
        <v>6.48</v>
      </c>
      <c r="Q1389" s="3">
        <v>1</v>
      </c>
      <c r="R1389" s="3">
        <v>3.1103999999999998</v>
      </c>
      <c r="S1389" s="11">
        <f t="shared" si="152"/>
        <v>248.83199999999999</v>
      </c>
      <c r="T1389" t="str">
        <f t="shared" si="153"/>
        <v>PROFIT</v>
      </c>
    </row>
    <row r="1390" spans="1:20" x14ac:dyDescent="0.25">
      <c r="A1390" s="1" t="s">
        <v>1654</v>
      </c>
      <c r="B1390" s="9" t="str">
        <f t="shared" si="148"/>
        <v>06/19/2012</v>
      </c>
      <c r="C1390" s="9" t="s">
        <v>4161</v>
      </c>
      <c r="D1390" s="10" t="str">
        <f t="shared" si="149"/>
        <v>2012</v>
      </c>
      <c r="E1390" s="10" t="str">
        <f t="shared" si="154"/>
        <v>June</v>
      </c>
      <c r="F1390" s="2">
        <v>41079</v>
      </c>
      <c r="G1390" s="2">
        <v>41083</v>
      </c>
      <c r="H1390" s="9" t="str">
        <f t="shared" si="150"/>
        <v>On Date</v>
      </c>
      <c r="I1390" s="1" t="s">
        <v>3349</v>
      </c>
      <c r="J1390" s="1" t="s">
        <v>3133</v>
      </c>
      <c r="K1390" s="1" t="s">
        <v>3134</v>
      </c>
      <c r="L1390" s="1" t="s">
        <v>3135</v>
      </c>
      <c r="M1390" s="1" t="s">
        <v>87</v>
      </c>
      <c r="N1390" s="1" t="s">
        <v>1066</v>
      </c>
      <c r="O1390" s="3">
        <f t="shared" si="151"/>
        <v>32.981899999999996</v>
      </c>
      <c r="P1390" s="3">
        <v>186.69</v>
      </c>
      <c r="Q1390" s="3">
        <v>3</v>
      </c>
      <c r="R1390" s="3">
        <v>87.744299999999996</v>
      </c>
      <c r="S1390" s="11">
        <f t="shared" si="152"/>
        <v>7019.5439999999999</v>
      </c>
      <c r="T1390" t="str">
        <f t="shared" si="153"/>
        <v>PROFIT</v>
      </c>
    </row>
    <row r="1391" spans="1:20" x14ac:dyDescent="0.25">
      <c r="A1391" s="1" t="s">
        <v>1657</v>
      </c>
      <c r="B1391" s="9" t="str">
        <f t="shared" si="148"/>
        <v>07/05/2013</v>
      </c>
      <c r="C1391" s="9" t="s">
        <v>4748</v>
      </c>
      <c r="D1391" s="10" t="str">
        <f t="shared" si="149"/>
        <v>2013</v>
      </c>
      <c r="E1391" s="10" t="str">
        <f t="shared" si="154"/>
        <v>July</v>
      </c>
      <c r="F1391" s="2">
        <v>41460</v>
      </c>
      <c r="G1391" s="2">
        <v>41462</v>
      </c>
      <c r="H1391" s="9" t="str">
        <f t="shared" si="150"/>
        <v>On Date</v>
      </c>
      <c r="I1391" s="1" t="s">
        <v>3769</v>
      </c>
      <c r="J1391" s="1" t="s">
        <v>3133</v>
      </c>
      <c r="K1391" s="1" t="s">
        <v>3140</v>
      </c>
      <c r="L1391" s="1" t="s">
        <v>3135</v>
      </c>
      <c r="M1391" s="1" t="s">
        <v>12</v>
      </c>
      <c r="N1391" s="1" t="s">
        <v>1658</v>
      </c>
      <c r="O1391" s="3">
        <f t="shared" si="151"/>
        <v>3.3528000000000002</v>
      </c>
      <c r="P1391" s="3">
        <v>25.4</v>
      </c>
      <c r="Q1391" s="3">
        <v>5</v>
      </c>
      <c r="R1391" s="3">
        <v>8.6359999999999992</v>
      </c>
      <c r="S1391" s="11">
        <f t="shared" si="152"/>
        <v>690.87999999999988</v>
      </c>
      <c r="T1391" t="str">
        <f t="shared" si="153"/>
        <v>PROFIT</v>
      </c>
    </row>
    <row r="1392" spans="1:20" x14ac:dyDescent="0.25">
      <c r="A1392" s="1" t="s">
        <v>1657</v>
      </c>
      <c r="B1392" s="9" t="str">
        <f t="shared" si="148"/>
        <v>07/05/2013</v>
      </c>
      <c r="C1392" s="9" t="s">
        <v>4748</v>
      </c>
      <c r="D1392" s="10" t="str">
        <f t="shared" si="149"/>
        <v>2013</v>
      </c>
      <c r="E1392" s="10" t="str">
        <f t="shared" si="154"/>
        <v>July</v>
      </c>
      <c r="F1392" s="2">
        <v>41460</v>
      </c>
      <c r="G1392" s="2">
        <v>41462</v>
      </c>
      <c r="H1392" s="9" t="str">
        <f t="shared" si="150"/>
        <v>On Date</v>
      </c>
      <c r="I1392" s="1" t="s">
        <v>3769</v>
      </c>
      <c r="J1392" s="1" t="s">
        <v>3133</v>
      </c>
      <c r="K1392" s="1" t="s">
        <v>3140</v>
      </c>
      <c r="L1392" s="1" t="s">
        <v>3135</v>
      </c>
      <c r="M1392" s="1" t="s">
        <v>87</v>
      </c>
      <c r="N1392" s="1" t="s">
        <v>1659</v>
      </c>
      <c r="O1392" s="3">
        <f t="shared" si="151"/>
        <v>11.6494</v>
      </c>
      <c r="P1392" s="3">
        <v>43.96</v>
      </c>
      <c r="Q1392" s="3">
        <v>2</v>
      </c>
      <c r="R1392" s="3">
        <v>20.661200000000001</v>
      </c>
      <c r="S1392" s="11">
        <f t="shared" si="152"/>
        <v>1652.8960000000002</v>
      </c>
      <c r="T1392" t="str">
        <f t="shared" si="153"/>
        <v>PROFIT</v>
      </c>
    </row>
    <row r="1393" spans="1:20" x14ac:dyDescent="0.25">
      <c r="A1393" s="1" t="s">
        <v>1657</v>
      </c>
      <c r="B1393" s="9" t="str">
        <f t="shared" si="148"/>
        <v>07/05/2013</v>
      </c>
      <c r="C1393" s="9" t="s">
        <v>4748</v>
      </c>
      <c r="D1393" s="10" t="str">
        <f t="shared" si="149"/>
        <v>2013</v>
      </c>
      <c r="E1393" s="10" t="str">
        <f t="shared" si="154"/>
        <v>July</v>
      </c>
      <c r="F1393" s="2">
        <v>41460</v>
      </c>
      <c r="G1393" s="2">
        <v>41462</v>
      </c>
      <c r="H1393" s="9" t="str">
        <f t="shared" si="150"/>
        <v>On Date</v>
      </c>
      <c r="I1393" s="1" t="s">
        <v>3769</v>
      </c>
      <c r="J1393" s="1" t="s">
        <v>3133</v>
      </c>
      <c r="K1393" s="1" t="s">
        <v>3140</v>
      </c>
      <c r="L1393" s="1" t="s">
        <v>3135</v>
      </c>
      <c r="M1393" s="1" t="s">
        <v>198</v>
      </c>
      <c r="N1393" s="1" t="s">
        <v>1302</v>
      </c>
      <c r="O1393" s="3">
        <f t="shared" si="151"/>
        <v>210.68599999999998</v>
      </c>
      <c r="P1393" s="3">
        <v>1279.165</v>
      </c>
      <c r="Q1393" s="3">
        <v>5</v>
      </c>
      <c r="R1393" s="3">
        <v>225.73500000000001</v>
      </c>
      <c r="S1393" s="11">
        <f t="shared" si="152"/>
        <v>18058.800000000003</v>
      </c>
      <c r="T1393" t="str">
        <f t="shared" si="153"/>
        <v>PROFIT</v>
      </c>
    </row>
    <row r="1394" spans="1:20" x14ac:dyDescent="0.25">
      <c r="A1394" s="1" t="s">
        <v>1657</v>
      </c>
      <c r="B1394" s="9" t="str">
        <f t="shared" si="148"/>
        <v>07/05/2013</v>
      </c>
      <c r="C1394" s="9" t="s">
        <v>4748</v>
      </c>
      <c r="D1394" s="10" t="str">
        <f t="shared" si="149"/>
        <v>2013</v>
      </c>
      <c r="E1394" s="10" t="str">
        <f t="shared" si="154"/>
        <v>July</v>
      </c>
      <c r="F1394" s="2">
        <v>41460</v>
      </c>
      <c r="G1394" s="2">
        <v>41462</v>
      </c>
      <c r="H1394" s="9" t="str">
        <f t="shared" si="150"/>
        <v>On Date</v>
      </c>
      <c r="I1394" s="1" t="s">
        <v>3769</v>
      </c>
      <c r="J1394" s="1" t="s">
        <v>3133</v>
      </c>
      <c r="K1394" s="1" t="s">
        <v>3140</v>
      </c>
      <c r="L1394" s="1" t="s">
        <v>3135</v>
      </c>
      <c r="M1394" s="1" t="s">
        <v>28</v>
      </c>
      <c r="N1394" s="1" t="s">
        <v>408</v>
      </c>
      <c r="O1394" s="3">
        <f t="shared" si="151"/>
        <v>6.8404000000000007</v>
      </c>
      <c r="P1394" s="3">
        <v>27.92</v>
      </c>
      <c r="Q1394" s="3">
        <v>4</v>
      </c>
      <c r="R1394" s="3">
        <v>0.55840000000000001</v>
      </c>
      <c r="S1394" s="11">
        <f t="shared" si="152"/>
        <v>44.671999999999997</v>
      </c>
      <c r="T1394" t="str">
        <f t="shared" si="153"/>
        <v>PROFIT</v>
      </c>
    </row>
    <row r="1395" spans="1:20" x14ac:dyDescent="0.25">
      <c r="A1395" s="1" t="s">
        <v>1660</v>
      </c>
      <c r="B1395" s="9" t="str">
        <f t="shared" si="148"/>
        <v>09/03/2012</v>
      </c>
      <c r="C1395" s="9" t="s">
        <v>4387</v>
      </c>
      <c r="D1395" s="10" t="str">
        <f t="shared" si="149"/>
        <v>2012</v>
      </c>
      <c r="E1395" s="10" t="str">
        <f t="shared" si="154"/>
        <v>September</v>
      </c>
      <c r="F1395" s="2">
        <v>41155</v>
      </c>
      <c r="G1395" s="2">
        <v>41160</v>
      </c>
      <c r="H1395" s="9" t="str">
        <f t="shared" si="150"/>
        <v>On Date</v>
      </c>
      <c r="I1395" s="1" t="s">
        <v>3770</v>
      </c>
      <c r="J1395" s="1" t="s">
        <v>3133</v>
      </c>
      <c r="K1395" s="1" t="s">
        <v>3140</v>
      </c>
      <c r="L1395" s="1" t="s">
        <v>3135</v>
      </c>
      <c r="M1395" s="1" t="s">
        <v>72</v>
      </c>
      <c r="N1395" s="1" t="s">
        <v>905</v>
      </c>
      <c r="O1395" s="3">
        <f t="shared" si="151"/>
        <v>71.2624</v>
      </c>
      <c r="P1395" s="3">
        <v>129.56800000000001</v>
      </c>
      <c r="Q1395" s="3">
        <v>2</v>
      </c>
      <c r="R1395" s="3">
        <v>-12.956799999999999</v>
      </c>
      <c r="S1395" s="11">
        <f t="shared" si="152"/>
        <v>-1036.5439999999999</v>
      </c>
      <c r="T1395" t="str">
        <f t="shared" si="153"/>
        <v>LOSS</v>
      </c>
    </row>
    <row r="1396" spans="1:20" x14ac:dyDescent="0.25">
      <c r="A1396" s="1" t="s">
        <v>1660</v>
      </c>
      <c r="B1396" s="9" t="str">
        <f t="shared" si="148"/>
        <v>09/03/2012</v>
      </c>
      <c r="C1396" s="9" t="s">
        <v>4387</v>
      </c>
      <c r="D1396" s="10" t="str">
        <f t="shared" si="149"/>
        <v>2012</v>
      </c>
      <c r="E1396" s="10" t="str">
        <f t="shared" si="154"/>
        <v>September</v>
      </c>
      <c r="F1396" s="2">
        <v>41155</v>
      </c>
      <c r="G1396" s="2">
        <v>41160</v>
      </c>
      <c r="H1396" s="9" t="str">
        <f t="shared" si="150"/>
        <v>On Date</v>
      </c>
      <c r="I1396" s="1" t="s">
        <v>3770</v>
      </c>
      <c r="J1396" s="1" t="s">
        <v>3133</v>
      </c>
      <c r="K1396" s="1" t="s">
        <v>3140</v>
      </c>
      <c r="L1396" s="1" t="s">
        <v>3135</v>
      </c>
      <c r="M1396" s="1" t="s">
        <v>18</v>
      </c>
      <c r="N1396" s="1" t="s">
        <v>69</v>
      </c>
      <c r="O1396" s="3">
        <f t="shared" si="151"/>
        <v>2.1093999999999999</v>
      </c>
      <c r="P1396" s="3">
        <v>6.3680000000000003</v>
      </c>
      <c r="Q1396" s="3">
        <v>2</v>
      </c>
      <c r="R1396" s="3">
        <v>2.1492</v>
      </c>
      <c r="S1396" s="11">
        <f t="shared" si="152"/>
        <v>171.93600000000001</v>
      </c>
      <c r="T1396" t="str">
        <f t="shared" si="153"/>
        <v>PROFIT</v>
      </c>
    </row>
    <row r="1397" spans="1:20" x14ac:dyDescent="0.25">
      <c r="A1397" s="1" t="s">
        <v>1661</v>
      </c>
      <c r="B1397" s="9" t="str">
        <f t="shared" si="148"/>
        <v>08/08/2014</v>
      </c>
      <c r="C1397" s="9" t="s">
        <v>4429</v>
      </c>
      <c r="D1397" s="10" t="str">
        <f t="shared" si="149"/>
        <v>2014</v>
      </c>
      <c r="E1397" s="10" t="str">
        <f t="shared" si="154"/>
        <v>August</v>
      </c>
      <c r="F1397" s="2">
        <v>41859</v>
      </c>
      <c r="G1397" s="2">
        <v>41864</v>
      </c>
      <c r="H1397" s="9" t="str">
        <f t="shared" si="150"/>
        <v>On Date</v>
      </c>
      <c r="I1397" s="1" t="s">
        <v>3552</v>
      </c>
      <c r="J1397" s="1" t="s">
        <v>3133</v>
      </c>
      <c r="K1397" s="1" t="s">
        <v>3152</v>
      </c>
      <c r="L1397" s="1" t="s">
        <v>3135</v>
      </c>
      <c r="M1397" s="1" t="s">
        <v>45</v>
      </c>
      <c r="N1397" s="1" t="s">
        <v>1081</v>
      </c>
      <c r="O1397" s="3">
        <f t="shared" si="151"/>
        <v>25.922300000000003</v>
      </c>
      <c r="P1397" s="3">
        <v>244.55</v>
      </c>
      <c r="Q1397" s="3">
        <v>5</v>
      </c>
      <c r="R1397" s="3">
        <v>114.9385</v>
      </c>
      <c r="S1397" s="11">
        <f t="shared" si="152"/>
        <v>9195.08</v>
      </c>
      <c r="T1397" t="str">
        <f t="shared" si="153"/>
        <v>PROFIT</v>
      </c>
    </row>
    <row r="1398" spans="1:20" x14ac:dyDescent="0.25">
      <c r="A1398" s="1" t="s">
        <v>1662</v>
      </c>
      <c r="B1398" s="9" t="str">
        <f t="shared" si="148"/>
        <v>03/14/2014</v>
      </c>
      <c r="C1398" s="9" t="s">
        <v>4219</v>
      </c>
      <c r="D1398" s="10" t="str">
        <f t="shared" si="149"/>
        <v>2014</v>
      </c>
      <c r="E1398" s="10" t="str">
        <f t="shared" si="154"/>
        <v>March</v>
      </c>
      <c r="F1398" s="2">
        <v>41712</v>
      </c>
      <c r="G1398" s="2">
        <v>41719</v>
      </c>
      <c r="H1398" s="9" t="str">
        <f t="shared" si="150"/>
        <v>Delay</v>
      </c>
      <c r="I1398" s="1" t="s">
        <v>3652</v>
      </c>
      <c r="J1398" s="1" t="s">
        <v>3133</v>
      </c>
      <c r="K1398" s="1" t="s">
        <v>3156</v>
      </c>
      <c r="L1398" s="1" t="s">
        <v>3147</v>
      </c>
      <c r="M1398" s="1" t="s">
        <v>82</v>
      </c>
      <c r="N1398" s="1" t="s">
        <v>1663</v>
      </c>
      <c r="O1398" s="3">
        <f t="shared" si="151"/>
        <v>816.15380000000005</v>
      </c>
      <c r="P1398" s="3">
        <v>1332.4960000000001</v>
      </c>
      <c r="Q1398" s="3">
        <v>2</v>
      </c>
      <c r="R1398" s="3">
        <v>-299.8116</v>
      </c>
      <c r="S1398" s="11">
        <f t="shared" si="152"/>
        <v>-23984.928</v>
      </c>
      <c r="T1398" t="str">
        <f t="shared" si="153"/>
        <v>LOSS</v>
      </c>
    </row>
    <row r="1399" spans="1:20" x14ac:dyDescent="0.25">
      <c r="A1399" s="1" t="s">
        <v>1664</v>
      </c>
      <c r="B1399" s="9" t="str">
        <f t="shared" si="148"/>
        <v>09/29/2014</v>
      </c>
      <c r="C1399" s="9" t="s">
        <v>4070</v>
      </c>
      <c r="D1399" s="10" t="str">
        <f t="shared" si="149"/>
        <v>2014</v>
      </c>
      <c r="E1399" s="10" t="str">
        <f t="shared" si="154"/>
        <v>September</v>
      </c>
      <c r="F1399" s="2">
        <v>41911</v>
      </c>
      <c r="G1399" s="2">
        <v>41914</v>
      </c>
      <c r="H1399" s="9" t="str">
        <f t="shared" si="150"/>
        <v>On Date</v>
      </c>
      <c r="I1399" s="1" t="s">
        <v>3414</v>
      </c>
      <c r="J1399" s="1" t="s">
        <v>3133</v>
      </c>
      <c r="K1399" s="1" t="s">
        <v>3146</v>
      </c>
      <c r="L1399" s="1" t="s">
        <v>3147</v>
      </c>
      <c r="M1399" s="1" t="s">
        <v>12</v>
      </c>
      <c r="N1399" s="1" t="s">
        <v>310</v>
      </c>
      <c r="O1399" s="3">
        <f t="shared" si="151"/>
        <v>29.498400000000004</v>
      </c>
      <c r="P1399" s="3">
        <v>32.776000000000003</v>
      </c>
      <c r="Q1399" s="3">
        <v>1</v>
      </c>
      <c r="R1399" s="3">
        <v>3.2776000000000001</v>
      </c>
      <c r="S1399" s="11">
        <f t="shared" si="152"/>
        <v>262.20800000000003</v>
      </c>
      <c r="T1399" t="str">
        <f t="shared" si="153"/>
        <v>PROFIT</v>
      </c>
    </row>
    <row r="1400" spans="1:20" x14ac:dyDescent="0.25">
      <c r="A1400" s="1" t="s">
        <v>1664</v>
      </c>
      <c r="B1400" s="9" t="str">
        <f t="shared" si="148"/>
        <v>09/29/2014</v>
      </c>
      <c r="C1400" s="9" t="s">
        <v>4070</v>
      </c>
      <c r="D1400" s="10" t="str">
        <f t="shared" si="149"/>
        <v>2014</v>
      </c>
      <c r="E1400" s="10" t="str">
        <f t="shared" si="154"/>
        <v>September</v>
      </c>
      <c r="F1400" s="2">
        <v>41911</v>
      </c>
      <c r="G1400" s="2">
        <v>41914</v>
      </c>
      <c r="H1400" s="9" t="str">
        <f t="shared" si="150"/>
        <v>On Date</v>
      </c>
      <c r="I1400" s="1" t="s">
        <v>3414</v>
      </c>
      <c r="J1400" s="1" t="s">
        <v>3133</v>
      </c>
      <c r="K1400" s="1" t="s">
        <v>3146</v>
      </c>
      <c r="L1400" s="1" t="s">
        <v>3147</v>
      </c>
      <c r="M1400" s="1" t="s">
        <v>28</v>
      </c>
      <c r="N1400" s="1" t="s">
        <v>1665</v>
      </c>
      <c r="O1400" s="3">
        <f t="shared" si="151"/>
        <v>88.310400000000001</v>
      </c>
      <c r="P1400" s="3">
        <v>147.184</v>
      </c>
      <c r="Q1400" s="3">
        <v>2</v>
      </c>
      <c r="R1400" s="3">
        <v>-29.436800000000002</v>
      </c>
      <c r="S1400" s="11">
        <f t="shared" si="152"/>
        <v>-2354.944</v>
      </c>
      <c r="T1400" t="str">
        <f t="shared" si="153"/>
        <v>LOSS</v>
      </c>
    </row>
    <row r="1401" spans="1:20" x14ac:dyDescent="0.25">
      <c r="A1401" s="1" t="s">
        <v>1664</v>
      </c>
      <c r="B1401" s="9" t="str">
        <f t="shared" si="148"/>
        <v>09/29/2014</v>
      </c>
      <c r="C1401" s="9" t="s">
        <v>4070</v>
      </c>
      <c r="D1401" s="10" t="str">
        <f t="shared" si="149"/>
        <v>2014</v>
      </c>
      <c r="E1401" s="10" t="str">
        <f t="shared" si="154"/>
        <v>September</v>
      </c>
      <c r="F1401" s="2">
        <v>41911</v>
      </c>
      <c r="G1401" s="2">
        <v>41914</v>
      </c>
      <c r="H1401" s="9" t="str">
        <f t="shared" si="150"/>
        <v>On Date</v>
      </c>
      <c r="I1401" s="1" t="s">
        <v>3414</v>
      </c>
      <c r="J1401" s="1" t="s">
        <v>3133</v>
      </c>
      <c r="K1401" s="1" t="s">
        <v>3146</v>
      </c>
      <c r="L1401" s="1" t="s">
        <v>3147</v>
      </c>
      <c r="M1401" s="1" t="s">
        <v>38</v>
      </c>
      <c r="N1401" s="1" t="s">
        <v>1666</v>
      </c>
      <c r="O1401" s="3">
        <f t="shared" si="151"/>
        <v>26.5122</v>
      </c>
      <c r="P1401" s="3">
        <v>54.384</v>
      </c>
      <c r="Q1401" s="3">
        <v>2</v>
      </c>
      <c r="R1401" s="3">
        <v>1.3595999999999999</v>
      </c>
      <c r="S1401" s="11">
        <f t="shared" si="152"/>
        <v>108.768</v>
      </c>
      <c r="T1401" t="str">
        <f t="shared" si="153"/>
        <v>PROFIT</v>
      </c>
    </row>
    <row r="1402" spans="1:20" x14ac:dyDescent="0.25">
      <c r="A1402" s="1" t="s">
        <v>1664</v>
      </c>
      <c r="B1402" s="9" t="str">
        <f t="shared" si="148"/>
        <v>09/29/2014</v>
      </c>
      <c r="C1402" s="9" t="s">
        <v>4070</v>
      </c>
      <c r="D1402" s="10" t="str">
        <f t="shared" si="149"/>
        <v>2014</v>
      </c>
      <c r="E1402" s="10" t="str">
        <f t="shared" si="154"/>
        <v>September</v>
      </c>
      <c r="F1402" s="2">
        <v>41911</v>
      </c>
      <c r="G1402" s="2">
        <v>41914</v>
      </c>
      <c r="H1402" s="9" t="str">
        <f t="shared" si="150"/>
        <v>On Date</v>
      </c>
      <c r="I1402" s="1" t="s">
        <v>3414</v>
      </c>
      <c r="J1402" s="1" t="s">
        <v>3133</v>
      </c>
      <c r="K1402" s="1" t="s">
        <v>3146</v>
      </c>
      <c r="L1402" s="1" t="s">
        <v>3147</v>
      </c>
      <c r="M1402" s="1" t="s">
        <v>18</v>
      </c>
      <c r="N1402" s="1" t="s">
        <v>935</v>
      </c>
      <c r="O1402" s="3">
        <f t="shared" si="151"/>
        <v>33.909399999999998</v>
      </c>
      <c r="P1402" s="3">
        <v>76.775999999999996</v>
      </c>
      <c r="Q1402" s="3">
        <v>4</v>
      </c>
      <c r="R1402" s="3">
        <v>-58.861600000000003</v>
      </c>
      <c r="S1402" s="11">
        <f t="shared" si="152"/>
        <v>-4708.9279999999999</v>
      </c>
      <c r="T1402" t="str">
        <f t="shared" si="153"/>
        <v>LOSS</v>
      </c>
    </row>
    <row r="1403" spans="1:20" x14ac:dyDescent="0.25">
      <c r="A1403" s="1" t="s">
        <v>1664</v>
      </c>
      <c r="B1403" s="9" t="str">
        <f t="shared" si="148"/>
        <v>09/29/2014</v>
      </c>
      <c r="C1403" s="9" t="s">
        <v>4070</v>
      </c>
      <c r="D1403" s="10" t="str">
        <f t="shared" si="149"/>
        <v>2014</v>
      </c>
      <c r="E1403" s="10" t="str">
        <f t="shared" si="154"/>
        <v>September</v>
      </c>
      <c r="F1403" s="2">
        <v>41911</v>
      </c>
      <c r="G1403" s="2">
        <v>41914</v>
      </c>
      <c r="H1403" s="9" t="str">
        <f t="shared" si="150"/>
        <v>On Date</v>
      </c>
      <c r="I1403" s="1" t="s">
        <v>3414</v>
      </c>
      <c r="J1403" s="1" t="s">
        <v>3133</v>
      </c>
      <c r="K1403" s="1" t="s">
        <v>3146</v>
      </c>
      <c r="L1403" s="1" t="s">
        <v>3147</v>
      </c>
      <c r="M1403" s="1" t="s">
        <v>45</v>
      </c>
      <c r="N1403" s="1" t="s">
        <v>1667</v>
      </c>
      <c r="O1403" s="3">
        <f t="shared" si="151"/>
        <v>3.0497999999999994</v>
      </c>
      <c r="P1403" s="3">
        <v>14.352</v>
      </c>
      <c r="Q1403" s="3">
        <v>3</v>
      </c>
      <c r="R1403" s="3">
        <v>5.2026000000000003</v>
      </c>
      <c r="S1403" s="11">
        <f t="shared" si="152"/>
        <v>416.20800000000003</v>
      </c>
      <c r="T1403" t="str">
        <f t="shared" si="153"/>
        <v>PROFIT</v>
      </c>
    </row>
    <row r="1404" spans="1:20" x14ac:dyDescent="0.25">
      <c r="A1404" s="1" t="s">
        <v>1664</v>
      </c>
      <c r="B1404" s="9" t="str">
        <f t="shared" si="148"/>
        <v>09/29/2014</v>
      </c>
      <c r="C1404" s="9" t="s">
        <v>4070</v>
      </c>
      <c r="D1404" s="10" t="str">
        <f t="shared" si="149"/>
        <v>2014</v>
      </c>
      <c r="E1404" s="10" t="str">
        <f t="shared" si="154"/>
        <v>September</v>
      </c>
      <c r="F1404" s="2">
        <v>41911</v>
      </c>
      <c r="G1404" s="2">
        <v>41914</v>
      </c>
      <c r="H1404" s="9" t="str">
        <f t="shared" si="150"/>
        <v>On Date</v>
      </c>
      <c r="I1404" s="1" t="s">
        <v>3414</v>
      </c>
      <c r="J1404" s="1" t="s">
        <v>3133</v>
      </c>
      <c r="K1404" s="1" t="s">
        <v>3146</v>
      </c>
      <c r="L1404" s="1" t="s">
        <v>3147</v>
      </c>
      <c r="M1404" s="1" t="s">
        <v>20</v>
      </c>
      <c r="N1404" s="1" t="s">
        <v>1374</v>
      </c>
      <c r="O1404" s="3">
        <f t="shared" si="151"/>
        <v>91.784000000000006</v>
      </c>
      <c r="P1404" s="3">
        <v>209.792</v>
      </c>
      <c r="Q1404" s="3">
        <v>2</v>
      </c>
      <c r="R1404" s="3">
        <v>26.224</v>
      </c>
      <c r="S1404" s="11">
        <f t="shared" si="152"/>
        <v>2097.92</v>
      </c>
      <c r="T1404" t="str">
        <f t="shared" si="153"/>
        <v>PROFIT</v>
      </c>
    </row>
    <row r="1405" spans="1:20" x14ac:dyDescent="0.25">
      <c r="A1405" s="1" t="s">
        <v>1668</v>
      </c>
      <c r="B1405" s="9" t="str">
        <f t="shared" si="148"/>
        <v>08/07/2012</v>
      </c>
      <c r="C1405" s="9" t="s">
        <v>4778</v>
      </c>
      <c r="D1405" s="10" t="str">
        <f t="shared" si="149"/>
        <v>2012</v>
      </c>
      <c r="E1405" s="10" t="str">
        <f t="shared" si="154"/>
        <v>August</v>
      </c>
      <c r="F1405" s="2">
        <v>41128</v>
      </c>
      <c r="G1405" s="2">
        <v>41132</v>
      </c>
      <c r="H1405" s="9" t="str">
        <f t="shared" si="150"/>
        <v>On Date</v>
      </c>
      <c r="I1405" s="1" t="s">
        <v>3463</v>
      </c>
      <c r="J1405" s="1" t="s">
        <v>3133</v>
      </c>
      <c r="K1405" s="1" t="s">
        <v>3264</v>
      </c>
      <c r="L1405" s="1" t="s">
        <v>3252</v>
      </c>
      <c r="M1405" s="1" t="s">
        <v>18</v>
      </c>
      <c r="N1405" s="1" t="s">
        <v>557</v>
      </c>
      <c r="O1405" s="3">
        <f t="shared" si="151"/>
        <v>2.1888999999999998</v>
      </c>
      <c r="P1405" s="3">
        <v>3.3039999999999998</v>
      </c>
      <c r="Q1405" s="3">
        <v>1</v>
      </c>
      <c r="R1405" s="3">
        <v>1.1151</v>
      </c>
      <c r="S1405" s="11">
        <f t="shared" si="152"/>
        <v>89.207999999999998</v>
      </c>
      <c r="T1405" t="str">
        <f t="shared" si="153"/>
        <v>PROFIT</v>
      </c>
    </row>
    <row r="1406" spans="1:20" x14ac:dyDescent="0.25">
      <c r="A1406" s="1" t="s">
        <v>1669</v>
      </c>
      <c r="B1406" s="9" t="str">
        <f t="shared" si="148"/>
        <v>11/04/2013</v>
      </c>
      <c r="C1406" s="9" t="s">
        <v>4613</v>
      </c>
      <c r="D1406" s="10" t="str">
        <f t="shared" si="149"/>
        <v>2013</v>
      </c>
      <c r="E1406" s="10" t="str">
        <f t="shared" si="154"/>
        <v>November</v>
      </c>
      <c r="F1406" s="2">
        <v>41582</v>
      </c>
      <c r="G1406" s="2">
        <v>41587</v>
      </c>
      <c r="H1406" s="9" t="str">
        <f t="shared" si="150"/>
        <v>On Date</v>
      </c>
      <c r="I1406" s="1" t="s">
        <v>3379</v>
      </c>
      <c r="J1406" s="1" t="s">
        <v>3133</v>
      </c>
      <c r="K1406" s="1" t="s">
        <v>3134</v>
      </c>
      <c r="L1406" s="1" t="s">
        <v>3135</v>
      </c>
      <c r="M1406" s="1" t="s">
        <v>79</v>
      </c>
      <c r="N1406" s="1" t="s">
        <v>508</v>
      </c>
      <c r="O1406" s="3">
        <f t="shared" si="151"/>
        <v>1.4606000000000001</v>
      </c>
      <c r="P1406" s="3">
        <v>15.26</v>
      </c>
      <c r="Q1406" s="3">
        <v>7</v>
      </c>
      <c r="R1406" s="3">
        <v>5.0358000000000001</v>
      </c>
      <c r="S1406" s="11">
        <f t="shared" si="152"/>
        <v>402.86400000000003</v>
      </c>
      <c r="T1406" t="str">
        <f t="shared" si="153"/>
        <v>PROFIT</v>
      </c>
    </row>
    <row r="1407" spans="1:20" x14ac:dyDescent="0.25">
      <c r="A1407" s="1" t="s">
        <v>1669</v>
      </c>
      <c r="B1407" s="9" t="str">
        <f t="shared" si="148"/>
        <v>11/04/2013</v>
      </c>
      <c r="C1407" s="9" t="s">
        <v>4613</v>
      </c>
      <c r="D1407" s="10" t="str">
        <f t="shared" si="149"/>
        <v>2013</v>
      </c>
      <c r="E1407" s="10" t="str">
        <f t="shared" si="154"/>
        <v>November</v>
      </c>
      <c r="F1407" s="2">
        <v>41582</v>
      </c>
      <c r="G1407" s="2">
        <v>41587</v>
      </c>
      <c r="H1407" s="9" t="str">
        <f t="shared" si="150"/>
        <v>On Date</v>
      </c>
      <c r="I1407" s="1" t="s">
        <v>3379</v>
      </c>
      <c r="J1407" s="1" t="s">
        <v>3133</v>
      </c>
      <c r="K1407" s="1" t="s">
        <v>3134</v>
      </c>
      <c r="L1407" s="1" t="s">
        <v>3135</v>
      </c>
      <c r="M1407" s="1" t="s">
        <v>20</v>
      </c>
      <c r="N1407" s="1" t="s">
        <v>1670</v>
      </c>
      <c r="O1407" s="3">
        <f t="shared" si="151"/>
        <v>14.5122</v>
      </c>
      <c r="P1407" s="3">
        <v>43.32</v>
      </c>
      <c r="Q1407" s="3">
        <v>2</v>
      </c>
      <c r="R1407" s="3">
        <v>14.2956</v>
      </c>
      <c r="S1407" s="11">
        <f t="shared" si="152"/>
        <v>1143.6480000000001</v>
      </c>
      <c r="T1407" t="str">
        <f t="shared" si="153"/>
        <v>PROFIT</v>
      </c>
    </row>
    <row r="1408" spans="1:20" x14ac:dyDescent="0.25">
      <c r="A1408" s="1" t="s">
        <v>1669</v>
      </c>
      <c r="B1408" s="9" t="str">
        <f t="shared" si="148"/>
        <v>11/04/2013</v>
      </c>
      <c r="C1408" s="9" t="s">
        <v>4613</v>
      </c>
      <c r="D1408" s="10" t="str">
        <f t="shared" si="149"/>
        <v>2013</v>
      </c>
      <c r="E1408" s="10" t="str">
        <f t="shared" si="154"/>
        <v>November</v>
      </c>
      <c r="F1408" s="2">
        <v>41582</v>
      </c>
      <c r="G1408" s="2">
        <v>41587</v>
      </c>
      <c r="H1408" s="9" t="str">
        <f t="shared" si="150"/>
        <v>On Date</v>
      </c>
      <c r="I1408" s="1" t="s">
        <v>3379</v>
      </c>
      <c r="J1408" s="1" t="s">
        <v>3133</v>
      </c>
      <c r="K1408" s="1" t="s">
        <v>3134</v>
      </c>
      <c r="L1408" s="1" t="s">
        <v>3135</v>
      </c>
      <c r="M1408" s="1" t="s">
        <v>18</v>
      </c>
      <c r="N1408" s="1" t="s">
        <v>653</v>
      </c>
      <c r="O1408" s="3">
        <f t="shared" si="151"/>
        <v>2.3154000000000003</v>
      </c>
      <c r="P1408" s="3">
        <v>43.584000000000003</v>
      </c>
      <c r="Q1408" s="3">
        <v>12</v>
      </c>
      <c r="R1408" s="3">
        <v>15.799200000000001</v>
      </c>
      <c r="S1408" s="11">
        <f t="shared" si="152"/>
        <v>1263.9360000000001</v>
      </c>
      <c r="T1408" t="str">
        <f t="shared" si="153"/>
        <v>PROFIT</v>
      </c>
    </row>
    <row r="1409" spans="1:20" x14ac:dyDescent="0.25">
      <c r="A1409" s="1" t="s">
        <v>1669</v>
      </c>
      <c r="B1409" s="9" t="str">
        <f t="shared" si="148"/>
        <v>11/04/2013</v>
      </c>
      <c r="C1409" s="9" t="s">
        <v>4613</v>
      </c>
      <c r="D1409" s="10" t="str">
        <f t="shared" si="149"/>
        <v>2013</v>
      </c>
      <c r="E1409" s="10" t="str">
        <f t="shared" si="154"/>
        <v>November</v>
      </c>
      <c r="F1409" s="2">
        <v>41582</v>
      </c>
      <c r="G1409" s="2">
        <v>41587</v>
      </c>
      <c r="H1409" s="9" t="str">
        <f t="shared" si="150"/>
        <v>On Date</v>
      </c>
      <c r="I1409" s="1" t="s">
        <v>3379</v>
      </c>
      <c r="J1409" s="1" t="s">
        <v>3133</v>
      </c>
      <c r="K1409" s="1" t="s">
        <v>3134</v>
      </c>
      <c r="L1409" s="1" t="s">
        <v>3135</v>
      </c>
      <c r="M1409" s="1" t="s">
        <v>45</v>
      </c>
      <c r="N1409" s="1" t="s">
        <v>1671</v>
      </c>
      <c r="O1409" s="3">
        <f t="shared" si="151"/>
        <v>19.767599999999998</v>
      </c>
      <c r="P1409" s="3">
        <v>116.28</v>
      </c>
      <c r="Q1409" s="3">
        <v>3</v>
      </c>
      <c r="R1409" s="3">
        <v>56.977200000000003</v>
      </c>
      <c r="S1409" s="11">
        <f t="shared" si="152"/>
        <v>4558.1760000000004</v>
      </c>
      <c r="T1409" t="str">
        <f t="shared" si="153"/>
        <v>PROFIT</v>
      </c>
    </row>
    <row r="1410" spans="1:20" x14ac:dyDescent="0.25">
      <c r="A1410" s="1" t="s">
        <v>1669</v>
      </c>
      <c r="B1410" s="9" t="str">
        <f t="shared" si="148"/>
        <v>11/04/2013</v>
      </c>
      <c r="C1410" s="9" t="s">
        <v>4613</v>
      </c>
      <c r="D1410" s="10" t="str">
        <f t="shared" si="149"/>
        <v>2013</v>
      </c>
      <c r="E1410" s="10" t="str">
        <f t="shared" si="154"/>
        <v>November</v>
      </c>
      <c r="F1410" s="2">
        <v>41582</v>
      </c>
      <c r="G1410" s="2">
        <v>41587</v>
      </c>
      <c r="H1410" s="9" t="str">
        <f t="shared" si="150"/>
        <v>On Date</v>
      </c>
      <c r="I1410" s="1" t="s">
        <v>3379</v>
      </c>
      <c r="J1410" s="1" t="s">
        <v>3133</v>
      </c>
      <c r="K1410" s="1" t="s">
        <v>3134</v>
      </c>
      <c r="L1410" s="1" t="s">
        <v>3135</v>
      </c>
      <c r="M1410" s="1" t="s">
        <v>18</v>
      </c>
      <c r="N1410" s="1" t="s">
        <v>406</v>
      </c>
      <c r="O1410" s="3">
        <f t="shared" si="151"/>
        <v>3.1373999999999995</v>
      </c>
      <c r="P1410" s="3">
        <v>9.2959999999999994</v>
      </c>
      <c r="Q1410" s="3">
        <v>2</v>
      </c>
      <c r="R1410" s="3">
        <v>3.0211999999999999</v>
      </c>
      <c r="S1410" s="11">
        <f t="shared" si="152"/>
        <v>241.696</v>
      </c>
      <c r="T1410" t="str">
        <f t="shared" si="153"/>
        <v>PROFIT</v>
      </c>
    </row>
    <row r="1411" spans="1:20" x14ac:dyDescent="0.25">
      <c r="A1411" s="1" t="s">
        <v>1669</v>
      </c>
      <c r="B1411" s="9" t="str">
        <f t="shared" ref="B1411:B1474" si="155">TEXT(F1411,"mm/dd/yyyy")</f>
        <v>11/04/2013</v>
      </c>
      <c r="C1411" s="9" t="s">
        <v>4613</v>
      </c>
      <c r="D1411" s="10" t="str">
        <f t="shared" ref="D1411:D1474" si="156">RIGHT(C1411,4)</f>
        <v>2013</v>
      </c>
      <c r="E1411" s="10" t="str">
        <f t="shared" si="154"/>
        <v>November</v>
      </c>
      <c r="F1411" s="2">
        <v>41582</v>
      </c>
      <c r="G1411" s="2">
        <v>41587</v>
      </c>
      <c r="H1411" s="9" t="str">
        <f t="shared" ref="H1411:H1474" si="157">IF(_xlfn.DAYS(G1411,F1411)&lt;=5,"On Date","Delay")</f>
        <v>On Date</v>
      </c>
      <c r="I1411" s="1" t="s">
        <v>3379</v>
      </c>
      <c r="J1411" s="1" t="s">
        <v>3133</v>
      </c>
      <c r="K1411" s="1" t="s">
        <v>3134</v>
      </c>
      <c r="L1411" s="1" t="s">
        <v>3135</v>
      </c>
      <c r="M1411" s="1" t="s">
        <v>45</v>
      </c>
      <c r="N1411" s="1" t="s">
        <v>969</v>
      </c>
      <c r="O1411" s="3">
        <f t="shared" ref="O1411:O1474" si="158">(P1411/Q1411)-(R1411/Q1411)</f>
        <v>3.3696000000000002</v>
      </c>
      <c r="P1411" s="3">
        <v>19.440000000000001</v>
      </c>
      <c r="Q1411" s="3">
        <v>3</v>
      </c>
      <c r="R1411" s="3">
        <v>9.3312000000000008</v>
      </c>
      <c r="S1411" s="11">
        <f t="shared" ref="S1411:S1474" si="159">R1411*80</f>
        <v>746.49600000000009</v>
      </c>
      <c r="T1411" t="str">
        <f t="shared" ref="T1411:T1474" si="160">IF(S1411:S4613&lt;0,"LOSS","PROFIT")</f>
        <v>PROFIT</v>
      </c>
    </row>
    <row r="1412" spans="1:20" x14ac:dyDescent="0.25">
      <c r="A1412" s="1" t="s">
        <v>1669</v>
      </c>
      <c r="B1412" s="9" t="str">
        <f t="shared" si="155"/>
        <v>11/04/2013</v>
      </c>
      <c r="C1412" s="9" t="s">
        <v>4613</v>
      </c>
      <c r="D1412" s="10" t="str">
        <f t="shared" si="156"/>
        <v>2013</v>
      </c>
      <c r="E1412" s="10" t="str">
        <f t="shared" si="154"/>
        <v>November</v>
      </c>
      <c r="F1412" s="2">
        <v>41582</v>
      </c>
      <c r="G1412" s="2">
        <v>41587</v>
      </c>
      <c r="H1412" s="9" t="str">
        <f t="shared" si="157"/>
        <v>On Date</v>
      </c>
      <c r="I1412" s="1" t="s">
        <v>3379</v>
      </c>
      <c r="J1412" s="1" t="s">
        <v>3133</v>
      </c>
      <c r="K1412" s="1" t="s">
        <v>3134</v>
      </c>
      <c r="L1412" s="1" t="s">
        <v>3135</v>
      </c>
      <c r="M1412" s="1" t="s">
        <v>45</v>
      </c>
      <c r="N1412" s="1" t="s">
        <v>727</v>
      </c>
      <c r="O1412" s="3">
        <f t="shared" si="158"/>
        <v>54.522000000000006</v>
      </c>
      <c r="P1412" s="3">
        <v>314.55</v>
      </c>
      <c r="Q1412" s="3">
        <v>3</v>
      </c>
      <c r="R1412" s="3">
        <v>150.98400000000001</v>
      </c>
      <c r="S1412" s="11">
        <f t="shared" si="159"/>
        <v>12078.720000000001</v>
      </c>
      <c r="T1412" t="str">
        <f t="shared" si="160"/>
        <v>PROFIT</v>
      </c>
    </row>
    <row r="1413" spans="1:20" x14ac:dyDescent="0.25">
      <c r="A1413" s="1" t="s">
        <v>1672</v>
      </c>
      <c r="B1413" s="9" t="str">
        <f t="shared" si="155"/>
        <v>08/15/2014</v>
      </c>
      <c r="C1413" s="9" t="s">
        <v>4291</v>
      </c>
      <c r="D1413" s="10" t="str">
        <f t="shared" si="156"/>
        <v>2014</v>
      </c>
      <c r="E1413" s="10" t="str">
        <f t="shared" si="154"/>
        <v>August</v>
      </c>
      <c r="F1413" s="2">
        <v>41866</v>
      </c>
      <c r="G1413" s="2">
        <v>41873</v>
      </c>
      <c r="H1413" s="9" t="str">
        <f t="shared" si="157"/>
        <v>Delay</v>
      </c>
      <c r="I1413" s="1" t="s">
        <v>3771</v>
      </c>
      <c r="J1413" s="1" t="s">
        <v>3133</v>
      </c>
      <c r="K1413" s="1" t="s">
        <v>3134</v>
      </c>
      <c r="L1413" s="1" t="s">
        <v>3135</v>
      </c>
      <c r="M1413" s="1" t="s">
        <v>22</v>
      </c>
      <c r="N1413" s="1" t="s">
        <v>1673</v>
      </c>
      <c r="O1413" s="3">
        <f t="shared" si="158"/>
        <v>137.6891</v>
      </c>
      <c r="P1413" s="3">
        <v>418.29599999999999</v>
      </c>
      <c r="Q1413" s="3">
        <v>3</v>
      </c>
      <c r="R1413" s="3">
        <v>5.2286999999999999</v>
      </c>
      <c r="S1413" s="11">
        <f t="shared" si="159"/>
        <v>418.29599999999999</v>
      </c>
      <c r="T1413" t="str">
        <f t="shared" si="160"/>
        <v>PROFIT</v>
      </c>
    </row>
    <row r="1414" spans="1:20" x14ac:dyDescent="0.25">
      <c r="A1414" s="1" t="s">
        <v>1674</v>
      </c>
      <c r="B1414" s="9" t="str">
        <f t="shared" si="155"/>
        <v>06/19/2014</v>
      </c>
      <c r="C1414" s="9" t="s">
        <v>4779</v>
      </c>
      <c r="D1414" s="10" t="str">
        <f t="shared" si="156"/>
        <v>2014</v>
      </c>
      <c r="E1414" s="10" t="str">
        <f t="shared" si="154"/>
        <v>June</v>
      </c>
      <c r="F1414" s="2">
        <v>41809</v>
      </c>
      <c r="G1414" s="2">
        <v>41814</v>
      </c>
      <c r="H1414" s="9" t="str">
        <f t="shared" si="157"/>
        <v>On Date</v>
      </c>
      <c r="I1414" s="1" t="s">
        <v>3566</v>
      </c>
      <c r="J1414" s="1" t="s">
        <v>3133</v>
      </c>
      <c r="K1414" s="1" t="s">
        <v>3134</v>
      </c>
      <c r="L1414" s="1" t="s">
        <v>3135</v>
      </c>
      <c r="M1414" s="1" t="s">
        <v>198</v>
      </c>
      <c r="N1414" s="1" t="s">
        <v>678</v>
      </c>
      <c r="O1414" s="3">
        <f t="shared" si="158"/>
        <v>93.592200000000005</v>
      </c>
      <c r="P1414" s="3">
        <v>917.92349999999999</v>
      </c>
      <c r="Q1414" s="3">
        <v>9</v>
      </c>
      <c r="R1414" s="3">
        <v>75.593699999999998</v>
      </c>
      <c r="S1414" s="11">
        <f t="shared" si="159"/>
        <v>6047.4960000000001</v>
      </c>
      <c r="T1414" t="str">
        <f t="shared" si="160"/>
        <v>PROFIT</v>
      </c>
    </row>
    <row r="1415" spans="1:20" x14ac:dyDescent="0.25">
      <c r="A1415" s="1" t="s">
        <v>1674</v>
      </c>
      <c r="B1415" s="9" t="str">
        <f t="shared" si="155"/>
        <v>06/19/2014</v>
      </c>
      <c r="C1415" s="9" t="s">
        <v>4779</v>
      </c>
      <c r="D1415" s="10" t="str">
        <f t="shared" si="156"/>
        <v>2014</v>
      </c>
      <c r="E1415" s="10" t="str">
        <f t="shared" si="154"/>
        <v>June</v>
      </c>
      <c r="F1415" s="2">
        <v>41809</v>
      </c>
      <c r="G1415" s="2">
        <v>41814</v>
      </c>
      <c r="H1415" s="9" t="str">
        <f t="shared" si="157"/>
        <v>On Date</v>
      </c>
      <c r="I1415" s="1" t="s">
        <v>3566</v>
      </c>
      <c r="J1415" s="1" t="s">
        <v>3133</v>
      </c>
      <c r="K1415" s="1" t="s">
        <v>3134</v>
      </c>
      <c r="L1415" s="1" t="s">
        <v>3135</v>
      </c>
      <c r="M1415" s="1" t="s">
        <v>45</v>
      </c>
      <c r="N1415" s="1" t="s">
        <v>1675</v>
      </c>
      <c r="O1415" s="3">
        <f t="shared" si="158"/>
        <v>3.3048000000000002</v>
      </c>
      <c r="P1415" s="3">
        <v>38.880000000000003</v>
      </c>
      <c r="Q1415" s="3">
        <v>6</v>
      </c>
      <c r="R1415" s="3">
        <v>19.051200000000001</v>
      </c>
      <c r="S1415" s="11">
        <f t="shared" si="159"/>
        <v>1524.096</v>
      </c>
      <c r="T1415" t="str">
        <f t="shared" si="160"/>
        <v>PROFIT</v>
      </c>
    </row>
    <row r="1416" spans="1:20" x14ac:dyDescent="0.25">
      <c r="A1416" s="1" t="s">
        <v>1676</v>
      </c>
      <c r="B1416" s="9" t="str">
        <f t="shared" si="155"/>
        <v>11/21/2011</v>
      </c>
      <c r="C1416" s="9" t="s">
        <v>4164</v>
      </c>
      <c r="D1416" s="10" t="str">
        <f t="shared" si="156"/>
        <v>2011</v>
      </c>
      <c r="E1416" s="10" t="str">
        <f t="shared" si="154"/>
        <v>November</v>
      </c>
      <c r="F1416" s="2">
        <v>40868</v>
      </c>
      <c r="G1416" s="2">
        <v>40873</v>
      </c>
      <c r="H1416" s="9" t="str">
        <f t="shared" si="157"/>
        <v>On Date</v>
      </c>
      <c r="I1416" s="1" t="s">
        <v>3772</v>
      </c>
      <c r="J1416" s="1" t="s">
        <v>3133</v>
      </c>
      <c r="K1416" s="1" t="s">
        <v>3140</v>
      </c>
      <c r="L1416" s="1" t="s">
        <v>3135</v>
      </c>
      <c r="M1416" s="1" t="s">
        <v>45</v>
      </c>
      <c r="N1416" s="1" t="s">
        <v>1677</v>
      </c>
      <c r="O1416" s="3">
        <f t="shared" si="158"/>
        <v>3.3696000000000006</v>
      </c>
      <c r="P1416" s="3">
        <v>12.96</v>
      </c>
      <c r="Q1416" s="3">
        <v>2</v>
      </c>
      <c r="R1416" s="3">
        <v>6.2207999999999997</v>
      </c>
      <c r="S1416" s="11">
        <f t="shared" si="159"/>
        <v>497.66399999999999</v>
      </c>
      <c r="T1416" t="str">
        <f t="shared" si="160"/>
        <v>PROFIT</v>
      </c>
    </row>
    <row r="1417" spans="1:20" x14ac:dyDescent="0.25">
      <c r="A1417" s="1" t="s">
        <v>1678</v>
      </c>
      <c r="B1417" s="9" t="str">
        <f t="shared" si="155"/>
        <v>04/11/2013</v>
      </c>
      <c r="C1417" s="9" t="s">
        <v>4484</v>
      </c>
      <c r="D1417" s="10" t="str">
        <f t="shared" si="156"/>
        <v>2013</v>
      </c>
      <c r="E1417" s="10" t="str">
        <f t="shared" si="154"/>
        <v>April</v>
      </c>
      <c r="F1417" s="2">
        <v>41375</v>
      </c>
      <c r="G1417" s="2">
        <v>41381</v>
      </c>
      <c r="H1417" s="9" t="str">
        <f t="shared" si="157"/>
        <v>Delay</v>
      </c>
      <c r="I1417" s="1" t="s">
        <v>3556</v>
      </c>
      <c r="J1417" s="1" t="s">
        <v>3133</v>
      </c>
      <c r="K1417" s="1" t="s">
        <v>3247</v>
      </c>
      <c r="L1417" s="1" t="s">
        <v>3135</v>
      </c>
      <c r="M1417" s="1" t="s">
        <v>45</v>
      </c>
      <c r="N1417" s="1" t="s">
        <v>1679</v>
      </c>
      <c r="O1417" s="3">
        <f t="shared" si="158"/>
        <v>3.3696000000000006</v>
      </c>
      <c r="P1417" s="3">
        <v>12.96</v>
      </c>
      <c r="Q1417" s="3">
        <v>2</v>
      </c>
      <c r="R1417" s="3">
        <v>6.2207999999999997</v>
      </c>
      <c r="S1417" s="11">
        <f t="shared" si="159"/>
        <v>497.66399999999999</v>
      </c>
      <c r="T1417" t="str">
        <f t="shared" si="160"/>
        <v>PROFIT</v>
      </c>
    </row>
    <row r="1418" spans="1:20" x14ac:dyDescent="0.25">
      <c r="A1418" s="1" t="s">
        <v>1678</v>
      </c>
      <c r="B1418" s="9" t="str">
        <f t="shared" si="155"/>
        <v>04/11/2013</v>
      </c>
      <c r="C1418" s="9" t="s">
        <v>4484</v>
      </c>
      <c r="D1418" s="10" t="str">
        <f t="shared" si="156"/>
        <v>2013</v>
      </c>
      <c r="E1418" s="10" t="str">
        <f t="shared" si="154"/>
        <v>April</v>
      </c>
      <c r="F1418" s="2">
        <v>41375</v>
      </c>
      <c r="G1418" s="2">
        <v>41381</v>
      </c>
      <c r="H1418" s="9" t="str">
        <f t="shared" si="157"/>
        <v>Delay</v>
      </c>
      <c r="I1418" s="1" t="s">
        <v>3556</v>
      </c>
      <c r="J1418" s="1" t="s">
        <v>3133</v>
      </c>
      <c r="K1418" s="1" t="s">
        <v>3247</v>
      </c>
      <c r="L1418" s="1" t="s">
        <v>3135</v>
      </c>
      <c r="M1418" s="1" t="s">
        <v>18</v>
      </c>
      <c r="N1418" s="1" t="s">
        <v>1220</v>
      </c>
      <c r="O1418" s="3">
        <f t="shared" si="158"/>
        <v>3.016</v>
      </c>
      <c r="P1418" s="3">
        <v>23.2</v>
      </c>
      <c r="Q1418" s="3">
        <v>5</v>
      </c>
      <c r="R1418" s="3">
        <v>8.1199999999999992</v>
      </c>
      <c r="S1418" s="11">
        <f t="shared" si="159"/>
        <v>649.59999999999991</v>
      </c>
      <c r="T1418" t="str">
        <f t="shared" si="160"/>
        <v>PROFIT</v>
      </c>
    </row>
    <row r="1419" spans="1:20" x14ac:dyDescent="0.25">
      <c r="A1419" s="1" t="s">
        <v>1680</v>
      </c>
      <c r="B1419" s="9" t="str">
        <f t="shared" si="155"/>
        <v>12/24/2011</v>
      </c>
      <c r="C1419" s="9" t="s">
        <v>4331</v>
      </c>
      <c r="D1419" s="10" t="str">
        <f t="shared" si="156"/>
        <v>2011</v>
      </c>
      <c r="E1419" s="10" t="str">
        <f t="shared" si="154"/>
        <v>December</v>
      </c>
      <c r="F1419" s="2">
        <v>40901</v>
      </c>
      <c r="G1419" s="2">
        <v>40906</v>
      </c>
      <c r="H1419" s="9" t="str">
        <f t="shared" si="157"/>
        <v>On Date</v>
      </c>
      <c r="I1419" s="1" t="s">
        <v>3475</v>
      </c>
      <c r="J1419" s="1" t="s">
        <v>3133</v>
      </c>
      <c r="K1419" s="1" t="s">
        <v>3134</v>
      </c>
      <c r="L1419" s="1" t="s">
        <v>3135</v>
      </c>
      <c r="M1419" s="1" t="s">
        <v>16</v>
      </c>
      <c r="N1419" s="1" t="s">
        <v>1681</v>
      </c>
      <c r="O1419" s="3">
        <f t="shared" si="158"/>
        <v>22.327200000000001</v>
      </c>
      <c r="P1419" s="3">
        <v>173.65600000000001</v>
      </c>
      <c r="Q1419" s="3">
        <v>7</v>
      </c>
      <c r="R1419" s="3">
        <v>17.365600000000001</v>
      </c>
      <c r="S1419" s="11">
        <f t="shared" si="159"/>
        <v>1389.248</v>
      </c>
      <c r="T1419" t="str">
        <f t="shared" si="160"/>
        <v>PROFIT</v>
      </c>
    </row>
    <row r="1420" spans="1:20" x14ac:dyDescent="0.25">
      <c r="A1420" s="1" t="s">
        <v>1680</v>
      </c>
      <c r="B1420" s="9" t="str">
        <f t="shared" si="155"/>
        <v>12/24/2011</v>
      </c>
      <c r="C1420" s="9" t="s">
        <v>4331</v>
      </c>
      <c r="D1420" s="10" t="str">
        <f t="shared" si="156"/>
        <v>2011</v>
      </c>
      <c r="E1420" s="10" t="str">
        <f t="shared" ref="E1420:E1483" si="161">TEXT(B1420,"mmmm")</f>
        <v>December</v>
      </c>
      <c r="F1420" s="2">
        <v>40901</v>
      </c>
      <c r="G1420" s="2">
        <v>40906</v>
      </c>
      <c r="H1420" s="9" t="str">
        <f t="shared" si="157"/>
        <v>On Date</v>
      </c>
      <c r="I1420" s="1" t="s">
        <v>3475</v>
      </c>
      <c r="J1420" s="1" t="s">
        <v>3133</v>
      </c>
      <c r="K1420" s="1" t="s">
        <v>3134</v>
      </c>
      <c r="L1420" s="1" t="s">
        <v>3135</v>
      </c>
      <c r="M1420" s="1" t="s">
        <v>20</v>
      </c>
      <c r="N1420" s="1" t="s">
        <v>1682</v>
      </c>
      <c r="O1420" s="3">
        <f t="shared" si="158"/>
        <v>130.3056</v>
      </c>
      <c r="P1420" s="3">
        <v>361.96</v>
      </c>
      <c r="Q1420" s="3">
        <v>2</v>
      </c>
      <c r="R1420" s="3">
        <v>101.3488</v>
      </c>
      <c r="S1420" s="11">
        <f t="shared" si="159"/>
        <v>8107.9039999999995</v>
      </c>
      <c r="T1420" t="str">
        <f t="shared" si="160"/>
        <v>PROFIT</v>
      </c>
    </row>
    <row r="1421" spans="1:20" x14ac:dyDescent="0.25">
      <c r="A1421" s="1" t="s">
        <v>1680</v>
      </c>
      <c r="B1421" s="9" t="str">
        <f t="shared" si="155"/>
        <v>12/24/2011</v>
      </c>
      <c r="C1421" s="9" t="s">
        <v>4331</v>
      </c>
      <c r="D1421" s="10" t="str">
        <f t="shared" si="156"/>
        <v>2011</v>
      </c>
      <c r="E1421" s="10" t="str">
        <f t="shared" si="161"/>
        <v>December</v>
      </c>
      <c r="F1421" s="2">
        <v>40901</v>
      </c>
      <c r="G1421" s="2">
        <v>40906</v>
      </c>
      <c r="H1421" s="9" t="str">
        <f t="shared" si="157"/>
        <v>On Date</v>
      </c>
      <c r="I1421" s="1" t="s">
        <v>3475</v>
      </c>
      <c r="J1421" s="1" t="s">
        <v>3133</v>
      </c>
      <c r="K1421" s="1" t="s">
        <v>3134</v>
      </c>
      <c r="L1421" s="1" t="s">
        <v>3135</v>
      </c>
      <c r="M1421" s="1" t="s">
        <v>38</v>
      </c>
      <c r="N1421" s="1" t="s">
        <v>1683</v>
      </c>
      <c r="O1421" s="3">
        <f t="shared" si="158"/>
        <v>16.5505</v>
      </c>
      <c r="P1421" s="3">
        <v>62.85</v>
      </c>
      <c r="Q1421" s="3">
        <v>3</v>
      </c>
      <c r="R1421" s="3">
        <v>13.198499999999999</v>
      </c>
      <c r="S1421" s="11">
        <f t="shared" si="159"/>
        <v>1055.8799999999999</v>
      </c>
      <c r="T1421" t="str">
        <f t="shared" si="160"/>
        <v>PROFIT</v>
      </c>
    </row>
    <row r="1422" spans="1:20" x14ac:dyDescent="0.25">
      <c r="A1422" s="1" t="s">
        <v>1680</v>
      </c>
      <c r="B1422" s="9" t="str">
        <f t="shared" si="155"/>
        <v>12/24/2011</v>
      </c>
      <c r="C1422" s="9" t="s">
        <v>4331</v>
      </c>
      <c r="D1422" s="10" t="str">
        <f t="shared" si="156"/>
        <v>2011</v>
      </c>
      <c r="E1422" s="10" t="str">
        <f t="shared" si="161"/>
        <v>December</v>
      </c>
      <c r="F1422" s="2">
        <v>40901</v>
      </c>
      <c r="G1422" s="2">
        <v>40906</v>
      </c>
      <c r="H1422" s="9" t="str">
        <f t="shared" si="157"/>
        <v>On Date</v>
      </c>
      <c r="I1422" s="1" t="s">
        <v>3475</v>
      </c>
      <c r="J1422" s="1" t="s">
        <v>3133</v>
      </c>
      <c r="K1422" s="1" t="s">
        <v>3134</v>
      </c>
      <c r="L1422" s="1" t="s">
        <v>3135</v>
      </c>
      <c r="M1422" s="1" t="s">
        <v>16</v>
      </c>
      <c r="N1422" s="1" t="s">
        <v>1367</v>
      </c>
      <c r="O1422" s="3">
        <f t="shared" si="158"/>
        <v>255.74249999999998</v>
      </c>
      <c r="P1422" s="3">
        <v>818.37599999999998</v>
      </c>
      <c r="Q1422" s="3">
        <v>3</v>
      </c>
      <c r="R1422" s="3">
        <v>51.148499999999999</v>
      </c>
      <c r="S1422" s="11">
        <f t="shared" si="159"/>
        <v>4091.88</v>
      </c>
      <c r="T1422" t="str">
        <f t="shared" si="160"/>
        <v>PROFIT</v>
      </c>
    </row>
    <row r="1423" spans="1:20" x14ac:dyDescent="0.25">
      <c r="A1423" s="1" t="s">
        <v>1680</v>
      </c>
      <c r="B1423" s="9" t="str">
        <f t="shared" si="155"/>
        <v>12/24/2011</v>
      </c>
      <c r="C1423" s="9" t="s">
        <v>4331</v>
      </c>
      <c r="D1423" s="10" t="str">
        <f t="shared" si="156"/>
        <v>2011</v>
      </c>
      <c r="E1423" s="10" t="str">
        <f t="shared" si="161"/>
        <v>December</v>
      </c>
      <c r="F1423" s="2">
        <v>40901</v>
      </c>
      <c r="G1423" s="2">
        <v>40906</v>
      </c>
      <c r="H1423" s="9" t="str">
        <f t="shared" si="157"/>
        <v>On Date</v>
      </c>
      <c r="I1423" s="1" t="s">
        <v>3475</v>
      </c>
      <c r="J1423" s="1" t="s">
        <v>3133</v>
      </c>
      <c r="K1423" s="1" t="s">
        <v>3134</v>
      </c>
      <c r="L1423" s="1" t="s">
        <v>3135</v>
      </c>
      <c r="M1423" s="1" t="s">
        <v>28</v>
      </c>
      <c r="N1423" s="1" t="s">
        <v>1684</v>
      </c>
      <c r="O1423" s="3">
        <f t="shared" si="158"/>
        <v>20.136600000000001</v>
      </c>
      <c r="P1423" s="3">
        <v>20.34</v>
      </c>
      <c r="Q1423" s="3">
        <v>1</v>
      </c>
      <c r="R1423" s="3">
        <v>0.2034</v>
      </c>
      <c r="S1423" s="11">
        <f t="shared" si="159"/>
        <v>16.271999999999998</v>
      </c>
      <c r="T1423" t="str">
        <f t="shared" si="160"/>
        <v>PROFIT</v>
      </c>
    </row>
    <row r="1424" spans="1:20" x14ac:dyDescent="0.25">
      <c r="A1424" s="1" t="s">
        <v>1680</v>
      </c>
      <c r="B1424" s="9" t="str">
        <f t="shared" si="155"/>
        <v>12/24/2011</v>
      </c>
      <c r="C1424" s="9" t="s">
        <v>4331</v>
      </c>
      <c r="D1424" s="10" t="str">
        <f t="shared" si="156"/>
        <v>2011</v>
      </c>
      <c r="E1424" s="10" t="str">
        <f t="shared" si="161"/>
        <v>December</v>
      </c>
      <c r="F1424" s="2">
        <v>40901</v>
      </c>
      <c r="G1424" s="2">
        <v>40906</v>
      </c>
      <c r="H1424" s="9" t="str">
        <f t="shared" si="157"/>
        <v>On Date</v>
      </c>
      <c r="I1424" s="1" t="s">
        <v>3475</v>
      </c>
      <c r="J1424" s="1" t="s">
        <v>3133</v>
      </c>
      <c r="K1424" s="1" t="s">
        <v>3134</v>
      </c>
      <c r="L1424" s="1" t="s">
        <v>3135</v>
      </c>
      <c r="M1424" s="1" t="s">
        <v>12</v>
      </c>
      <c r="N1424" s="1" t="s">
        <v>1685</v>
      </c>
      <c r="O1424" s="3">
        <f t="shared" si="158"/>
        <v>18.472299999999997</v>
      </c>
      <c r="P1424" s="3">
        <v>23.99</v>
      </c>
      <c r="Q1424" s="3">
        <v>1</v>
      </c>
      <c r="R1424" s="3">
        <v>5.5176999999999996</v>
      </c>
      <c r="S1424" s="11">
        <f t="shared" si="159"/>
        <v>441.41599999999994</v>
      </c>
      <c r="T1424" t="str">
        <f t="shared" si="160"/>
        <v>PROFIT</v>
      </c>
    </row>
    <row r="1425" spans="1:20" x14ac:dyDescent="0.25">
      <c r="A1425" s="1" t="s">
        <v>1686</v>
      </c>
      <c r="B1425" s="9" t="str">
        <f t="shared" si="155"/>
        <v>05/24/2014</v>
      </c>
      <c r="C1425" s="9" t="s">
        <v>4780</v>
      </c>
      <c r="D1425" s="10" t="str">
        <f t="shared" si="156"/>
        <v>2014</v>
      </c>
      <c r="E1425" s="10" t="str">
        <f t="shared" si="161"/>
        <v>May</v>
      </c>
      <c r="F1425" s="2">
        <v>41783</v>
      </c>
      <c r="G1425" s="2">
        <v>41789</v>
      </c>
      <c r="H1425" s="9" t="str">
        <f t="shared" si="157"/>
        <v>Delay</v>
      </c>
      <c r="I1425" s="1" t="s">
        <v>3773</v>
      </c>
      <c r="J1425" s="1" t="s">
        <v>3133</v>
      </c>
      <c r="K1425" s="1" t="s">
        <v>3134</v>
      </c>
      <c r="L1425" s="1" t="s">
        <v>3135</v>
      </c>
      <c r="M1425" s="1" t="s">
        <v>22</v>
      </c>
      <c r="N1425" s="1" t="s">
        <v>1259</v>
      </c>
      <c r="O1425" s="3">
        <f t="shared" si="158"/>
        <v>59.237100000000005</v>
      </c>
      <c r="P1425" s="3">
        <v>171.28800000000001</v>
      </c>
      <c r="Q1425" s="3">
        <v>3</v>
      </c>
      <c r="R1425" s="3">
        <v>-6.4233000000000002</v>
      </c>
      <c r="S1425" s="11">
        <f t="shared" si="159"/>
        <v>-513.86400000000003</v>
      </c>
      <c r="T1425" t="str">
        <f t="shared" si="160"/>
        <v>LOSS</v>
      </c>
    </row>
    <row r="1426" spans="1:20" x14ac:dyDescent="0.25">
      <c r="A1426" s="1" t="s">
        <v>1687</v>
      </c>
      <c r="B1426" s="9" t="str">
        <f t="shared" si="155"/>
        <v>10/03/2013</v>
      </c>
      <c r="C1426" s="9" t="s">
        <v>4527</v>
      </c>
      <c r="D1426" s="10" t="str">
        <f t="shared" si="156"/>
        <v>2013</v>
      </c>
      <c r="E1426" s="10" t="str">
        <f t="shared" si="161"/>
        <v>October</v>
      </c>
      <c r="F1426" s="2">
        <v>41550</v>
      </c>
      <c r="G1426" s="2">
        <v>41551</v>
      </c>
      <c r="H1426" s="9" t="str">
        <f t="shared" si="157"/>
        <v>On Date</v>
      </c>
      <c r="I1426" s="1" t="s">
        <v>3774</v>
      </c>
      <c r="J1426" s="1" t="s">
        <v>3133</v>
      </c>
      <c r="K1426" s="1" t="s">
        <v>3148</v>
      </c>
      <c r="L1426" s="1" t="s">
        <v>3143</v>
      </c>
      <c r="M1426" s="1" t="s">
        <v>18</v>
      </c>
      <c r="N1426" s="1" t="s">
        <v>1688</v>
      </c>
      <c r="O1426" s="3">
        <f t="shared" si="158"/>
        <v>15.828799999999999</v>
      </c>
      <c r="P1426" s="3">
        <v>54.792000000000002</v>
      </c>
      <c r="Q1426" s="3">
        <v>6</v>
      </c>
      <c r="R1426" s="3">
        <v>-40.180799999999998</v>
      </c>
      <c r="S1426" s="11">
        <f t="shared" si="159"/>
        <v>-3214.4639999999999</v>
      </c>
      <c r="T1426" t="str">
        <f t="shared" si="160"/>
        <v>LOSS</v>
      </c>
    </row>
    <row r="1427" spans="1:20" x14ac:dyDescent="0.25">
      <c r="A1427" s="1" t="s">
        <v>1689</v>
      </c>
      <c r="B1427" s="9" t="str">
        <f t="shared" si="155"/>
        <v>09/16/2013</v>
      </c>
      <c r="C1427" s="9" t="s">
        <v>4296</v>
      </c>
      <c r="D1427" s="10" t="str">
        <f t="shared" si="156"/>
        <v>2013</v>
      </c>
      <c r="E1427" s="10" t="str">
        <f t="shared" si="161"/>
        <v>September</v>
      </c>
      <c r="F1427" s="2">
        <v>41533</v>
      </c>
      <c r="G1427" s="2">
        <v>41538</v>
      </c>
      <c r="H1427" s="9" t="str">
        <f t="shared" si="157"/>
        <v>On Date</v>
      </c>
      <c r="I1427" s="1" t="s">
        <v>3775</v>
      </c>
      <c r="J1427" s="1" t="s">
        <v>3133</v>
      </c>
      <c r="K1427" s="1" t="s">
        <v>3136</v>
      </c>
      <c r="L1427" s="1" t="s">
        <v>3137</v>
      </c>
      <c r="M1427" s="1" t="s">
        <v>45</v>
      </c>
      <c r="N1427" s="1" t="s">
        <v>1690</v>
      </c>
      <c r="O1427" s="3">
        <f t="shared" si="158"/>
        <v>2.2683999999999993</v>
      </c>
      <c r="P1427" s="3">
        <v>21.4</v>
      </c>
      <c r="Q1427" s="3">
        <v>5</v>
      </c>
      <c r="R1427" s="3">
        <v>10.058</v>
      </c>
      <c r="S1427" s="11">
        <f t="shared" si="159"/>
        <v>804.64</v>
      </c>
      <c r="T1427" t="str">
        <f t="shared" si="160"/>
        <v>PROFIT</v>
      </c>
    </row>
    <row r="1428" spans="1:20" x14ac:dyDescent="0.25">
      <c r="A1428" s="1" t="s">
        <v>1689</v>
      </c>
      <c r="B1428" s="9" t="str">
        <f t="shared" si="155"/>
        <v>09/16/2013</v>
      </c>
      <c r="C1428" s="9" t="s">
        <v>4296</v>
      </c>
      <c r="D1428" s="10" t="str">
        <f t="shared" si="156"/>
        <v>2013</v>
      </c>
      <c r="E1428" s="10" t="str">
        <f t="shared" si="161"/>
        <v>September</v>
      </c>
      <c r="F1428" s="2">
        <v>41533</v>
      </c>
      <c r="G1428" s="2">
        <v>41538</v>
      </c>
      <c r="H1428" s="9" t="str">
        <f t="shared" si="157"/>
        <v>On Date</v>
      </c>
      <c r="I1428" s="1" t="s">
        <v>3775</v>
      </c>
      <c r="J1428" s="1" t="s">
        <v>3133</v>
      </c>
      <c r="K1428" s="1" t="s">
        <v>3136</v>
      </c>
      <c r="L1428" s="1" t="s">
        <v>3137</v>
      </c>
      <c r="M1428" s="1" t="s">
        <v>18</v>
      </c>
      <c r="N1428" s="1" t="s">
        <v>565</v>
      </c>
      <c r="O1428" s="3">
        <f t="shared" si="158"/>
        <v>4.6926000000000005</v>
      </c>
      <c r="P1428" s="3">
        <v>48.664000000000001</v>
      </c>
      <c r="Q1428" s="3">
        <v>7</v>
      </c>
      <c r="R1428" s="3">
        <v>15.815799999999999</v>
      </c>
      <c r="S1428" s="11">
        <f t="shared" si="159"/>
        <v>1265.2639999999999</v>
      </c>
      <c r="T1428" t="str">
        <f t="shared" si="160"/>
        <v>PROFIT</v>
      </c>
    </row>
    <row r="1429" spans="1:20" x14ac:dyDescent="0.25">
      <c r="A1429" s="1" t="s">
        <v>1691</v>
      </c>
      <c r="B1429" s="9" t="str">
        <f t="shared" si="155"/>
        <v>09/26/2013</v>
      </c>
      <c r="C1429" s="9" t="s">
        <v>4108</v>
      </c>
      <c r="D1429" s="10" t="str">
        <f t="shared" si="156"/>
        <v>2013</v>
      </c>
      <c r="E1429" s="10" t="str">
        <f t="shared" si="161"/>
        <v>September</v>
      </c>
      <c r="F1429" s="2">
        <v>41543</v>
      </c>
      <c r="G1429" s="2">
        <v>41549</v>
      </c>
      <c r="H1429" s="9" t="str">
        <f t="shared" si="157"/>
        <v>Delay</v>
      </c>
      <c r="I1429" s="1" t="s">
        <v>3776</v>
      </c>
      <c r="J1429" s="1" t="s">
        <v>3133</v>
      </c>
      <c r="K1429" s="1" t="s">
        <v>3140</v>
      </c>
      <c r="L1429" s="1" t="s">
        <v>3135</v>
      </c>
      <c r="M1429" s="1" t="s">
        <v>14</v>
      </c>
      <c r="N1429" s="1" t="s">
        <v>1692</v>
      </c>
      <c r="O1429" s="3">
        <f t="shared" si="158"/>
        <v>2.4011999999999998</v>
      </c>
      <c r="P1429" s="3">
        <v>16.559999999999999</v>
      </c>
      <c r="Q1429" s="3">
        <v>4</v>
      </c>
      <c r="R1429" s="3">
        <v>6.9551999999999996</v>
      </c>
      <c r="S1429" s="11">
        <f t="shared" si="159"/>
        <v>556.41599999999994</v>
      </c>
      <c r="T1429" t="str">
        <f t="shared" si="160"/>
        <v>PROFIT</v>
      </c>
    </row>
    <row r="1430" spans="1:20" x14ac:dyDescent="0.25">
      <c r="A1430" s="1" t="s">
        <v>1693</v>
      </c>
      <c r="B1430" s="9" t="str">
        <f t="shared" si="155"/>
        <v>02/21/2014</v>
      </c>
      <c r="C1430" s="9" t="s">
        <v>4781</v>
      </c>
      <c r="D1430" s="10" t="str">
        <f t="shared" si="156"/>
        <v>2014</v>
      </c>
      <c r="E1430" s="10" t="str">
        <f t="shared" si="161"/>
        <v>February</v>
      </c>
      <c r="F1430" s="2">
        <v>41691</v>
      </c>
      <c r="G1430" s="2">
        <v>41696</v>
      </c>
      <c r="H1430" s="9" t="str">
        <f t="shared" si="157"/>
        <v>On Date</v>
      </c>
      <c r="I1430" s="1" t="s">
        <v>3767</v>
      </c>
      <c r="J1430" s="1" t="s">
        <v>3133</v>
      </c>
      <c r="K1430" s="1" t="s">
        <v>3172</v>
      </c>
      <c r="L1430" s="1" t="s">
        <v>3147</v>
      </c>
      <c r="M1430" s="1" t="s">
        <v>79</v>
      </c>
      <c r="N1430" s="1" t="s">
        <v>106</v>
      </c>
      <c r="O1430" s="3">
        <f t="shared" si="158"/>
        <v>2.1222000000000003</v>
      </c>
      <c r="P1430" s="3">
        <v>9.4320000000000004</v>
      </c>
      <c r="Q1430" s="3">
        <v>3</v>
      </c>
      <c r="R1430" s="3">
        <v>3.0653999999999999</v>
      </c>
      <c r="S1430" s="11">
        <f t="shared" si="159"/>
        <v>245.232</v>
      </c>
      <c r="T1430" t="str">
        <f t="shared" si="160"/>
        <v>PROFIT</v>
      </c>
    </row>
    <row r="1431" spans="1:20" x14ac:dyDescent="0.25">
      <c r="A1431" s="1" t="s">
        <v>1694</v>
      </c>
      <c r="B1431" s="9" t="str">
        <f t="shared" si="155"/>
        <v>10/10/2011</v>
      </c>
      <c r="C1431" s="9" t="s">
        <v>4362</v>
      </c>
      <c r="D1431" s="10" t="str">
        <f t="shared" si="156"/>
        <v>2011</v>
      </c>
      <c r="E1431" s="10" t="str">
        <f t="shared" si="161"/>
        <v>October</v>
      </c>
      <c r="F1431" s="2">
        <v>40826</v>
      </c>
      <c r="G1431" s="2">
        <v>40826</v>
      </c>
      <c r="H1431" s="9" t="str">
        <f t="shared" si="157"/>
        <v>On Date</v>
      </c>
      <c r="I1431" s="1" t="s">
        <v>3377</v>
      </c>
      <c r="J1431" s="1" t="s">
        <v>3133</v>
      </c>
      <c r="K1431" s="1" t="s">
        <v>3232</v>
      </c>
      <c r="L1431" s="1" t="s">
        <v>3135</v>
      </c>
      <c r="M1431" s="1" t="s">
        <v>72</v>
      </c>
      <c r="N1431" s="1" t="s">
        <v>988</v>
      </c>
      <c r="O1431" s="3">
        <f t="shared" si="158"/>
        <v>36.195799999999998</v>
      </c>
      <c r="P1431" s="3">
        <v>122.352</v>
      </c>
      <c r="Q1431" s="3">
        <v>3</v>
      </c>
      <c r="R1431" s="3">
        <v>13.7646</v>
      </c>
      <c r="S1431" s="11">
        <f t="shared" si="159"/>
        <v>1101.1679999999999</v>
      </c>
      <c r="T1431" t="str">
        <f t="shared" si="160"/>
        <v>PROFIT</v>
      </c>
    </row>
    <row r="1432" spans="1:20" x14ac:dyDescent="0.25">
      <c r="A1432" s="1" t="s">
        <v>1694</v>
      </c>
      <c r="B1432" s="9" t="str">
        <f t="shared" si="155"/>
        <v>10/10/2011</v>
      </c>
      <c r="C1432" s="9" t="s">
        <v>4362</v>
      </c>
      <c r="D1432" s="10" t="str">
        <f t="shared" si="156"/>
        <v>2011</v>
      </c>
      <c r="E1432" s="10" t="str">
        <f t="shared" si="161"/>
        <v>October</v>
      </c>
      <c r="F1432" s="2">
        <v>40826</v>
      </c>
      <c r="G1432" s="2">
        <v>40826</v>
      </c>
      <c r="H1432" s="9" t="str">
        <f t="shared" si="157"/>
        <v>On Date</v>
      </c>
      <c r="I1432" s="1" t="s">
        <v>3377</v>
      </c>
      <c r="J1432" s="1" t="s">
        <v>3133</v>
      </c>
      <c r="K1432" s="1" t="s">
        <v>3232</v>
      </c>
      <c r="L1432" s="1" t="s">
        <v>3135</v>
      </c>
      <c r="M1432" s="1" t="s">
        <v>87</v>
      </c>
      <c r="N1432" s="1" t="s">
        <v>541</v>
      </c>
      <c r="O1432" s="3">
        <f t="shared" si="158"/>
        <v>3.8963999999999999</v>
      </c>
      <c r="P1432" s="3">
        <v>15.28</v>
      </c>
      <c r="Q1432" s="3">
        <v>2</v>
      </c>
      <c r="R1432" s="3">
        <v>7.4871999999999996</v>
      </c>
      <c r="S1432" s="11">
        <f t="shared" si="159"/>
        <v>598.976</v>
      </c>
      <c r="T1432" t="str">
        <f t="shared" si="160"/>
        <v>PROFIT</v>
      </c>
    </row>
    <row r="1433" spans="1:20" x14ac:dyDescent="0.25">
      <c r="A1433" s="1" t="s">
        <v>1695</v>
      </c>
      <c r="B1433" s="9" t="str">
        <f t="shared" si="155"/>
        <v>03/19/2012</v>
      </c>
      <c r="C1433" s="9" t="s">
        <v>4576</v>
      </c>
      <c r="D1433" s="10" t="str">
        <f t="shared" si="156"/>
        <v>2012</v>
      </c>
      <c r="E1433" s="10" t="str">
        <f t="shared" si="161"/>
        <v>March</v>
      </c>
      <c r="F1433" s="2">
        <v>40987</v>
      </c>
      <c r="G1433" s="2">
        <v>40994</v>
      </c>
      <c r="H1433" s="9" t="str">
        <f t="shared" si="157"/>
        <v>Delay</v>
      </c>
      <c r="I1433" s="1" t="s">
        <v>3777</v>
      </c>
      <c r="J1433" s="1" t="s">
        <v>3133</v>
      </c>
      <c r="K1433" s="1" t="s">
        <v>3134</v>
      </c>
      <c r="L1433" s="1" t="s">
        <v>3135</v>
      </c>
      <c r="M1433" s="1" t="s">
        <v>45</v>
      </c>
      <c r="N1433" s="1" t="s">
        <v>366</v>
      </c>
      <c r="O1433" s="3">
        <f t="shared" si="158"/>
        <v>3.0498000000000003</v>
      </c>
      <c r="P1433" s="3">
        <v>11.96</v>
      </c>
      <c r="Q1433" s="3">
        <v>2</v>
      </c>
      <c r="R1433" s="3">
        <v>5.8604000000000003</v>
      </c>
      <c r="S1433" s="11">
        <f t="shared" si="159"/>
        <v>468.83199999999999</v>
      </c>
      <c r="T1433" t="str">
        <f t="shared" si="160"/>
        <v>PROFIT</v>
      </c>
    </row>
    <row r="1434" spans="1:20" x14ac:dyDescent="0.25">
      <c r="A1434" s="1" t="s">
        <v>1696</v>
      </c>
      <c r="B1434" s="9" t="str">
        <f t="shared" si="155"/>
        <v>07/09/2014</v>
      </c>
      <c r="C1434" s="9" t="s">
        <v>4782</v>
      </c>
      <c r="D1434" s="10" t="str">
        <f t="shared" si="156"/>
        <v>2014</v>
      </c>
      <c r="E1434" s="10" t="str">
        <f t="shared" si="161"/>
        <v>July</v>
      </c>
      <c r="F1434" s="2">
        <v>41829</v>
      </c>
      <c r="G1434" s="2">
        <v>41833</v>
      </c>
      <c r="H1434" s="9" t="str">
        <f t="shared" si="157"/>
        <v>On Date</v>
      </c>
      <c r="I1434" s="1" t="s">
        <v>3722</v>
      </c>
      <c r="J1434" s="1" t="s">
        <v>3133</v>
      </c>
      <c r="K1434" s="1" t="s">
        <v>3136</v>
      </c>
      <c r="L1434" s="1" t="s">
        <v>3137</v>
      </c>
      <c r="M1434" s="1" t="s">
        <v>12</v>
      </c>
      <c r="N1434" s="1" t="s">
        <v>1697</v>
      </c>
      <c r="O1434" s="3">
        <f t="shared" si="158"/>
        <v>3.6432000000000002</v>
      </c>
      <c r="P1434" s="3">
        <v>15.84</v>
      </c>
      <c r="Q1434" s="3">
        <v>3</v>
      </c>
      <c r="R1434" s="3">
        <v>4.9104000000000001</v>
      </c>
      <c r="S1434" s="11">
        <f t="shared" si="159"/>
        <v>392.83199999999999</v>
      </c>
      <c r="T1434" t="str">
        <f t="shared" si="160"/>
        <v>PROFIT</v>
      </c>
    </row>
    <row r="1435" spans="1:20" x14ac:dyDescent="0.25">
      <c r="A1435" s="1" t="s">
        <v>1696</v>
      </c>
      <c r="B1435" s="9" t="str">
        <f t="shared" si="155"/>
        <v>07/09/2014</v>
      </c>
      <c r="C1435" s="9" t="s">
        <v>4782</v>
      </c>
      <c r="D1435" s="10" t="str">
        <f t="shared" si="156"/>
        <v>2014</v>
      </c>
      <c r="E1435" s="10" t="str">
        <f t="shared" si="161"/>
        <v>July</v>
      </c>
      <c r="F1435" s="2">
        <v>41829</v>
      </c>
      <c r="G1435" s="2">
        <v>41833</v>
      </c>
      <c r="H1435" s="9" t="str">
        <f t="shared" si="157"/>
        <v>On Date</v>
      </c>
      <c r="I1435" s="1" t="s">
        <v>3722</v>
      </c>
      <c r="J1435" s="1" t="s">
        <v>3133</v>
      </c>
      <c r="K1435" s="1" t="s">
        <v>3136</v>
      </c>
      <c r="L1435" s="1" t="s">
        <v>3137</v>
      </c>
      <c r="M1435" s="1" t="s">
        <v>18</v>
      </c>
      <c r="N1435" s="1" t="s">
        <v>1250</v>
      </c>
      <c r="O1435" s="3">
        <f t="shared" si="158"/>
        <v>18.714800000000004</v>
      </c>
      <c r="P1435" s="3">
        <v>86.376000000000005</v>
      </c>
      <c r="Q1435" s="3">
        <v>3</v>
      </c>
      <c r="R1435" s="3">
        <v>30.2316</v>
      </c>
      <c r="S1435" s="11">
        <f t="shared" si="159"/>
        <v>2418.5280000000002</v>
      </c>
      <c r="T1435" t="str">
        <f t="shared" si="160"/>
        <v>PROFIT</v>
      </c>
    </row>
    <row r="1436" spans="1:20" x14ac:dyDescent="0.25">
      <c r="A1436" s="1" t="s">
        <v>1696</v>
      </c>
      <c r="B1436" s="9" t="str">
        <f t="shared" si="155"/>
        <v>07/09/2014</v>
      </c>
      <c r="C1436" s="9" t="s">
        <v>4782</v>
      </c>
      <c r="D1436" s="10" t="str">
        <f t="shared" si="156"/>
        <v>2014</v>
      </c>
      <c r="E1436" s="10" t="str">
        <f t="shared" si="161"/>
        <v>July</v>
      </c>
      <c r="F1436" s="2">
        <v>41829</v>
      </c>
      <c r="G1436" s="2">
        <v>41833</v>
      </c>
      <c r="H1436" s="9" t="str">
        <f t="shared" si="157"/>
        <v>On Date</v>
      </c>
      <c r="I1436" s="1" t="s">
        <v>3722</v>
      </c>
      <c r="J1436" s="1" t="s">
        <v>3133</v>
      </c>
      <c r="K1436" s="1" t="s">
        <v>3136</v>
      </c>
      <c r="L1436" s="1" t="s">
        <v>3137</v>
      </c>
      <c r="M1436" s="1" t="s">
        <v>14</v>
      </c>
      <c r="N1436" s="1" t="s">
        <v>1698</v>
      </c>
      <c r="O1436" s="3">
        <f t="shared" si="158"/>
        <v>4.0127999999999986</v>
      </c>
      <c r="P1436" s="3">
        <v>18.239999999999998</v>
      </c>
      <c r="Q1436" s="3">
        <v>3</v>
      </c>
      <c r="R1436" s="3">
        <v>6.2016</v>
      </c>
      <c r="S1436" s="11">
        <f t="shared" si="159"/>
        <v>496.12799999999999</v>
      </c>
      <c r="T1436" t="str">
        <f t="shared" si="160"/>
        <v>PROFIT</v>
      </c>
    </row>
    <row r="1437" spans="1:20" x14ac:dyDescent="0.25">
      <c r="A1437" s="1" t="s">
        <v>1696</v>
      </c>
      <c r="B1437" s="9" t="str">
        <f t="shared" si="155"/>
        <v>07/09/2014</v>
      </c>
      <c r="C1437" s="9" t="s">
        <v>4782</v>
      </c>
      <c r="D1437" s="10" t="str">
        <f t="shared" si="156"/>
        <v>2014</v>
      </c>
      <c r="E1437" s="10" t="str">
        <f t="shared" si="161"/>
        <v>July</v>
      </c>
      <c r="F1437" s="2">
        <v>41829</v>
      </c>
      <c r="G1437" s="2">
        <v>41833</v>
      </c>
      <c r="H1437" s="9" t="str">
        <f t="shared" si="157"/>
        <v>On Date</v>
      </c>
      <c r="I1437" s="1" t="s">
        <v>3722</v>
      </c>
      <c r="J1437" s="1" t="s">
        <v>3133</v>
      </c>
      <c r="K1437" s="1" t="s">
        <v>3136</v>
      </c>
      <c r="L1437" s="1" t="s">
        <v>3137</v>
      </c>
      <c r="M1437" s="1" t="s">
        <v>14</v>
      </c>
      <c r="N1437" s="1" t="s">
        <v>1450</v>
      </c>
      <c r="O1437" s="3">
        <f t="shared" si="158"/>
        <v>2.1975999999999996</v>
      </c>
      <c r="P1437" s="3">
        <v>13.12</v>
      </c>
      <c r="Q1437" s="3">
        <v>4</v>
      </c>
      <c r="R1437" s="3">
        <v>4.3296000000000001</v>
      </c>
      <c r="S1437" s="11">
        <f t="shared" si="159"/>
        <v>346.36799999999999</v>
      </c>
      <c r="T1437" t="str">
        <f t="shared" si="160"/>
        <v>PROFIT</v>
      </c>
    </row>
    <row r="1438" spans="1:20" x14ac:dyDescent="0.25">
      <c r="A1438" s="1" t="s">
        <v>1699</v>
      </c>
      <c r="B1438" s="9" t="str">
        <f t="shared" si="155"/>
        <v>07/13/2011</v>
      </c>
      <c r="C1438" s="9" t="s">
        <v>4597</v>
      </c>
      <c r="D1438" s="10" t="str">
        <f t="shared" si="156"/>
        <v>2011</v>
      </c>
      <c r="E1438" s="10" t="str">
        <f t="shared" si="161"/>
        <v>July</v>
      </c>
      <c r="F1438" s="2">
        <v>40737</v>
      </c>
      <c r="G1438" s="2">
        <v>40741</v>
      </c>
      <c r="H1438" s="9" t="str">
        <f t="shared" si="157"/>
        <v>On Date</v>
      </c>
      <c r="I1438" s="1" t="s">
        <v>3359</v>
      </c>
      <c r="J1438" s="1" t="s">
        <v>3133</v>
      </c>
      <c r="K1438" s="1" t="s">
        <v>3134</v>
      </c>
      <c r="L1438" s="1" t="s">
        <v>3135</v>
      </c>
      <c r="M1438" s="1" t="s">
        <v>22</v>
      </c>
      <c r="N1438" s="1" t="s">
        <v>1700</v>
      </c>
      <c r="O1438" s="3">
        <f t="shared" si="158"/>
        <v>115.6086</v>
      </c>
      <c r="P1438" s="3">
        <v>351.21600000000001</v>
      </c>
      <c r="Q1438" s="3">
        <v>3</v>
      </c>
      <c r="R1438" s="3">
        <v>4.3902000000000001</v>
      </c>
      <c r="S1438" s="11">
        <f t="shared" si="159"/>
        <v>351.21600000000001</v>
      </c>
      <c r="T1438" t="str">
        <f t="shared" si="160"/>
        <v>PROFIT</v>
      </c>
    </row>
    <row r="1439" spans="1:20" x14ac:dyDescent="0.25">
      <c r="A1439" s="1" t="s">
        <v>1701</v>
      </c>
      <c r="B1439" s="9" t="str">
        <f t="shared" si="155"/>
        <v>12/27/2011</v>
      </c>
      <c r="C1439" s="9" t="s">
        <v>4762</v>
      </c>
      <c r="D1439" s="10" t="str">
        <f t="shared" si="156"/>
        <v>2012</v>
      </c>
      <c r="E1439" s="10" t="str">
        <f t="shared" si="161"/>
        <v>December</v>
      </c>
      <c r="F1439" s="2">
        <v>40904</v>
      </c>
      <c r="G1439" s="2">
        <v>40910</v>
      </c>
      <c r="H1439" s="9" t="str">
        <f t="shared" si="157"/>
        <v>Delay</v>
      </c>
      <c r="I1439" s="1" t="s">
        <v>3393</v>
      </c>
      <c r="J1439" s="1" t="s">
        <v>3133</v>
      </c>
      <c r="K1439" s="1" t="s">
        <v>3140</v>
      </c>
      <c r="L1439" s="1" t="s">
        <v>3135</v>
      </c>
      <c r="M1439" s="1" t="s">
        <v>72</v>
      </c>
      <c r="N1439" s="1" t="s">
        <v>206</v>
      </c>
      <c r="O1439" s="3">
        <f t="shared" si="158"/>
        <v>69.084000000000003</v>
      </c>
      <c r="P1439" s="3">
        <v>230.28</v>
      </c>
      <c r="Q1439" s="3">
        <v>3</v>
      </c>
      <c r="R1439" s="3">
        <v>23.027999999999999</v>
      </c>
      <c r="S1439" s="11">
        <f t="shared" si="159"/>
        <v>1842.2399999999998</v>
      </c>
      <c r="T1439" t="str">
        <f t="shared" si="160"/>
        <v>PROFIT</v>
      </c>
    </row>
    <row r="1440" spans="1:20" x14ac:dyDescent="0.25">
      <c r="A1440" s="1" t="s">
        <v>1701</v>
      </c>
      <c r="B1440" s="9" t="str">
        <f t="shared" si="155"/>
        <v>12/27/2011</v>
      </c>
      <c r="C1440" s="9" t="s">
        <v>4762</v>
      </c>
      <c r="D1440" s="10" t="str">
        <f t="shared" si="156"/>
        <v>2012</v>
      </c>
      <c r="E1440" s="10" t="str">
        <f t="shared" si="161"/>
        <v>December</v>
      </c>
      <c r="F1440" s="2">
        <v>40904</v>
      </c>
      <c r="G1440" s="2">
        <v>40910</v>
      </c>
      <c r="H1440" s="9" t="str">
        <f t="shared" si="157"/>
        <v>Delay</v>
      </c>
      <c r="I1440" s="1" t="s">
        <v>3393</v>
      </c>
      <c r="J1440" s="1" t="s">
        <v>3133</v>
      </c>
      <c r="K1440" s="1" t="s">
        <v>3140</v>
      </c>
      <c r="L1440" s="1" t="s">
        <v>3135</v>
      </c>
      <c r="M1440" s="1" t="s">
        <v>45</v>
      </c>
      <c r="N1440" s="1" t="s">
        <v>367</v>
      </c>
      <c r="O1440" s="3">
        <f t="shared" si="158"/>
        <v>2.3540000000000001</v>
      </c>
      <c r="P1440" s="3">
        <v>12.84</v>
      </c>
      <c r="Q1440" s="3">
        <v>3</v>
      </c>
      <c r="R1440" s="3">
        <v>5.7779999999999996</v>
      </c>
      <c r="S1440" s="11">
        <f t="shared" si="159"/>
        <v>462.23999999999995</v>
      </c>
      <c r="T1440" t="str">
        <f t="shared" si="160"/>
        <v>PROFIT</v>
      </c>
    </row>
    <row r="1441" spans="1:20" x14ac:dyDescent="0.25">
      <c r="A1441" s="1" t="s">
        <v>1702</v>
      </c>
      <c r="B1441" s="9" t="str">
        <f t="shared" si="155"/>
        <v>10/22/2014</v>
      </c>
      <c r="C1441" s="9" t="s">
        <v>4761</v>
      </c>
      <c r="D1441" s="10" t="str">
        <f t="shared" si="156"/>
        <v>2014</v>
      </c>
      <c r="E1441" s="10" t="str">
        <f t="shared" si="161"/>
        <v>October</v>
      </c>
      <c r="F1441" s="2">
        <v>41934</v>
      </c>
      <c r="G1441" s="2">
        <v>41941</v>
      </c>
      <c r="H1441" s="9" t="str">
        <f t="shared" si="157"/>
        <v>Delay</v>
      </c>
      <c r="I1441" s="1" t="s">
        <v>3667</v>
      </c>
      <c r="J1441" s="1" t="s">
        <v>3133</v>
      </c>
      <c r="K1441" s="1" t="s">
        <v>3208</v>
      </c>
      <c r="L1441" s="1" t="s">
        <v>3143</v>
      </c>
      <c r="M1441" s="1" t="s">
        <v>18</v>
      </c>
      <c r="N1441" s="1" t="s">
        <v>515</v>
      </c>
      <c r="O1441" s="3">
        <f t="shared" si="158"/>
        <v>15.120899999999999</v>
      </c>
      <c r="P1441" s="3">
        <v>8.5589999999999993</v>
      </c>
      <c r="Q1441" s="3">
        <v>1</v>
      </c>
      <c r="R1441" s="3">
        <v>-6.5618999999999996</v>
      </c>
      <c r="S1441" s="11">
        <f t="shared" si="159"/>
        <v>-524.952</v>
      </c>
      <c r="T1441" t="str">
        <f t="shared" si="160"/>
        <v>LOSS</v>
      </c>
    </row>
    <row r="1442" spans="1:20" x14ac:dyDescent="0.25">
      <c r="A1442" s="1" t="s">
        <v>1703</v>
      </c>
      <c r="B1442" s="9" t="str">
        <f t="shared" si="155"/>
        <v>12/04/2012</v>
      </c>
      <c r="C1442" s="9" t="s">
        <v>4611</v>
      </c>
      <c r="D1442" s="10" t="str">
        <f t="shared" si="156"/>
        <v>2012</v>
      </c>
      <c r="E1442" s="10" t="str">
        <f t="shared" si="161"/>
        <v>December</v>
      </c>
      <c r="F1442" s="2">
        <v>41247</v>
      </c>
      <c r="G1442" s="2">
        <v>41252</v>
      </c>
      <c r="H1442" s="9" t="str">
        <f t="shared" si="157"/>
        <v>On Date</v>
      </c>
      <c r="I1442" s="1" t="s">
        <v>3627</v>
      </c>
      <c r="J1442" s="1" t="s">
        <v>3133</v>
      </c>
      <c r="K1442" s="1" t="s">
        <v>3134</v>
      </c>
      <c r="L1442" s="1" t="s">
        <v>3135</v>
      </c>
      <c r="M1442" s="1" t="s">
        <v>87</v>
      </c>
      <c r="N1442" s="1" t="s">
        <v>1704</v>
      </c>
      <c r="O1442" s="3">
        <f t="shared" si="158"/>
        <v>49.764000000000003</v>
      </c>
      <c r="P1442" s="3">
        <v>271.44</v>
      </c>
      <c r="Q1442" s="3">
        <v>3</v>
      </c>
      <c r="R1442" s="3">
        <v>122.148</v>
      </c>
      <c r="S1442" s="11">
        <f t="shared" si="159"/>
        <v>9771.84</v>
      </c>
      <c r="T1442" t="str">
        <f t="shared" si="160"/>
        <v>PROFIT</v>
      </c>
    </row>
    <row r="1443" spans="1:20" x14ac:dyDescent="0.25">
      <c r="A1443" s="1" t="s">
        <v>1703</v>
      </c>
      <c r="B1443" s="9" t="str">
        <f t="shared" si="155"/>
        <v>12/04/2012</v>
      </c>
      <c r="C1443" s="9" t="s">
        <v>4611</v>
      </c>
      <c r="D1443" s="10" t="str">
        <f t="shared" si="156"/>
        <v>2012</v>
      </c>
      <c r="E1443" s="10" t="str">
        <f t="shared" si="161"/>
        <v>December</v>
      </c>
      <c r="F1443" s="2">
        <v>41247</v>
      </c>
      <c r="G1443" s="2">
        <v>41252</v>
      </c>
      <c r="H1443" s="9" t="str">
        <f t="shared" si="157"/>
        <v>On Date</v>
      </c>
      <c r="I1443" s="1" t="s">
        <v>3627</v>
      </c>
      <c r="J1443" s="1" t="s">
        <v>3133</v>
      </c>
      <c r="K1443" s="1" t="s">
        <v>3134</v>
      </c>
      <c r="L1443" s="1" t="s">
        <v>3135</v>
      </c>
      <c r="M1443" s="1" t="s">
        <v>16</v>
      </c>
      <c r="N1443" s="1" t="s">
        <v>1705</v>
      </c>
      <c r="O1443" s="3">
        <f t="shared" si="158"/>
        <v>34.025199999999998</v>
      </c>
      <c r="P1443" s="3">
        <v>110.352</v>
      </c>
      <c r="Q1443" s="3">
        <v>3</v>
      </c>
      <c r="R1443" s="3">
        <v>8.2764000000000006</v>
      </c>
      <c r="S1443" s="11">
        <f t="shared" si="159"/>
        <v>662.11200000000008</v>
      </c>
      <c r="T1443" t="str">
        <f t="shared" si="160"/>
        <v>PROFIT</v>
      </c>
    </row>
    <row r="1444" spans="1:20" x14ac:dyDescent="0.25">
      <c r="A1444" s="1" t="s">
        <v>1703</v>
      </c>
      <c r="B1444" s="9" t="str">
        <f t="shared" si="155"/>
        <v>12/04/2012</v>
      </c>
      <c r="C1444" s="9" t="s">
        <v>4611</v>
      </c>
      <c r="D1444" s="10" t="str">
        <f t="shared" si="156"/>
        <v>2012</v>
      </c>
      <c r="E1444" s="10" t="str">
        <f t="shared" si="161"/>
        <v>December</v>
      </c>
      <c r="F1444" s="2">
        <v>41247</v>
      </c>
      <c r="G1444" s="2">
        <v>41252</v>
      </c>
      <c r="H1444" s="9" t="str">
        <f t="shared" si="157"/>
        <v>On Date</v>
      </c>
      <c r="I1444" s="1" t="s">
        <v>3627</v>
      </c>
      <c r="J1444" s="1" t="s">
        <v>3133</v>
      </c>
      <c r="K1444" s="1" t="s">
        <v>3134</v>
      </c>
      <c r="L1444" s="1" t="s">
        <v>3135</v>
      </c>
      <c r="M1444" s="1" t="s">
        <v>12</v>
      </c>
      <c r="N1444" s="1" t="s">
        <v>1706</v>
      </c>
      <c r="O1444" s="3">
        <f t="shared" si="158"/>
        <v>4.5135999999999994</v>
      </c>
      <c r="P1444" s="3">
        <v>36.4</v>
      </c>
      <c r="Q1444" s="3">
        <v>5</v>
      </c>
      <c r="R1444" s="3">
        <v>13.832000000000001</v>
      </c>
      <c r="S1444" s="11">
        <f t="shared" si="159"/>
        <v>1106.56</v>
      </c>
      <c r="T1444" t="str">
        <f t="shared" si="160"/>
        <v>PROFIT</v>
      </c>
    </row>
    <row r="1445" spans="1:20" x14ac:dyDescent="0.25">
      <c r="A1445" s="1" t="s">
        <v>1707</v>
      </c>
      <c r="B1445" s="9" t="str">
        <f t="shared" si="155"/>
        <v>12/09/2011</v>
      </c>
      <c r="C1445" s="9" t="s">
        <v>4642</v>
      </c>
      <c r="D1445" s="10" t="str">
        <f t="shared" si="156"/>
        <v>2011</v>
      </c>
      <c r="E1445" s="10" t="str">
        <f t="shared" si="161"/>
        <v>December</v>
      </c>
      <c r="F1445" s="2">
        <v>40886</v>
      </c>
      <c r="G1445" s="2">
        <v>40891</v>
      </c>
      <c r="H1445" s="9" t="str">
        <f t="shared" si="157"/>
        <v>On Date</v>
      </c>
      <c r="I1445" s="1" t="s">
        <v>3715</v>
      </c>
      <c r="J1445" s="1" t="s">
        <v>3133</v>
      </c>
      <c r="K1445" s="1" t="s">
        <v>3178</v>
      </c>
      <c r="L1445" s="1" t="s">
        <v>3143</v>
      </c>
      <c r="M1445" s="1" t="s">
        <v>28</v>
      </c>
      <c r="N1445" s="1" t="s">
        <v>1708</v>
      </c>
      <c r="O1445" s="3">
        <f t="shared" si="158"/>
        <v>16.9938</v>
      </c>
      <c r="P1445" s="3">
        <v>100.70399999999999</v>
      </c>
      <c r="Q1445" s="3">
        <v>6</v>
      </c>
      <c r="R1445" s="3">
        <v>-1.2587999999999999</v>
      </c>
      <c r="S1445" s="11">
        <f t="shared" si="159"/>
        <v>-100.70399999999999</v>
      </c>
      <c r="T1445" t="str">
        <f t="shared" si="160"/>
        <v>LOSS</v>
      </c>
    </row>
    <row r="1446" spans="1:20" x14ac:dyDescent="0.25">
      <c r="A1446" s="1" t="s">
        <v>1709</v>
      </c>
      <c r="B1446" s="9" t="str">
        <f t="shared" si="155"/>
        <v>04/19/2011</v>
      </c>
      <c r="C1446" s="9" t="s">
        <v>4124</v>
      </c>
      <c r="D1446" s="10" t="str">
        <f t="shared" si="156"/>
        <v>2011</v>
      </c>
      <c r="E1446" s="10" t="str">
        <f t="shared" si="161"/>
        <v>April</v>
      </c>
      <c r="F1446" s="2">
        <v>40652</v>
      </c>
      <c r="G1446" s="2">
        <v>40654</v>
      </c>
      <c r="H1446" s="9" t="str">
        <f t="shared" si="157"/>
        <v>On Date</v>
      </c>
      <c r="I1446" s="1" t="s">
        <v>3757</v>
      </c>
      <c r="J1446" s="1" t="s">
        <v>3133</v>
      </c>
      <c r="K1446" s="1" t="s">
        <v>3152</v>
      </c>
      <c r="L1446" s="1" t="s">
        <v>3135</v>
      </c>
      <c r="M1446" s="1" t="s">
        <v>12</v>
      </c>
      <c r="N1446" s="1" t="s">
        <v>1710</v>
      </c>
      <c r="O1446" s="3">
        <f t="shared" si="158"/>
        <v>16.497</v>
      </c>
      <c r="P1446" s="3">
        <v>76.14</v>
      </c>
      <c r="Q1446" s="3">
        <v>3</v>
      </c>
      <c r="R1446" s="3">
        <v>26.649000000000001</v>
      </c>
      <c r="S1446" s="11">
        <f t="shared" si="159"/>
        <v>2131.92</v>
      </c>
      <c r="T1446" t="str">
        <f t="shared" si="160"/>
        <v>PROFIT</v>
      </c>
    </row>
    <row r="1447" spans="1:20" x14ac:dyDescent="0.25">
      <c r="A1447" s="1" t="s">
        <v>1711</v>
      </c>
      <c r="B1447" s="9" t="str">
        <f t="shared" si="155"/>
        <v>07/18/2014</v>
      </c>
      <c r="C1447" s="9" t="s">
        <v>4342</v>
      </c>
      <c r="D1447" s="10" t="str">
        <f t="shared" si="156"/>
        <v>2014</v>
      </c>
      <c r="E1447" s="10" t="str">
        <f t="shared" si="161"/>
        <v>July</v>
      </c>
      <c r="F1447" s="2">
        <v>41838</v>
      </c>
      <c r="G1447" s="2">
        <v>41842</v>
      </c>
      <c r="H1447" s="9" t="str">
        <f t="shared" si="157"/>
        <v>On Date</v>
      </c>
      <c r="I1447" s="1" t="s">
        <v>3651</v>
      </c>
      <c r="J1447" s="1" t="s">
        <v>3133</v>
      </c>
      <c r="K1447" s="1" t="s">
        <v>3134</v>
      </c>
      <c r="L1447" s="1" t="s">
        <v>3135</v>
      </c>
      <c r="M1447" s="1" t="s">
        <v>165</v>
      </c>
      <c r="N1447" s="1" t="s">
        <v>1712</v>
      </c>
      <c r="O1447" s="3">
        <f t="shared" si="158"/>
        <v>194.99349999999998</v>
      </c>
      <c r="P1447" s="3">
        <v>479.98399999999998</v>
      </c>
      <c r="Q1447" s="3">
        <v>2</v>
      </c>
      <c r="R1447" s="3">
        <v>89.997</v>
      </c>
      <c r="S1447" s="11">
        <f t="shared" si="159"/>
        <v>7199.76</v>
      </c>
      <c r="T1447" t="str">
        <f t="shared" si="160"/>
        <v>PROFIT</v>
      </c>
    </row>
    <row r="1448" spans="1:20" x14ac:dyDescent="0.25">
      <c r="A1448" s="1" t="s">
        <v>1713</v>
      </c>
      <c r="B1448" s="9" t="str">
        <f t="shared" si="155"/>
        <v>04/11/2011</v>
      </c>
      <c r="C1448" s="9" t="s">
        <v>4783</v>
      </c>
      <c r="D1448" s="10" t="str">
        <f t="shared" si="156"/>
        <v>2011</v>
      </c>
      <c r="E1448" s="10" t="str">
        <f t="shared" si="161"/>
        <v>April</v>
      </c>
      <c r="F1448" s="2">
        <v>40644</v>
      </c>
      <c r="G1448" s="2">
        <v>40649</v>
      </c>
      <c r="H1448" s="9" t="str">
        <f t="shared" si="157"/>
        <v>On Date</v>
      </c>
      <c r="I1448" s="1" t="s">
        <v>3652</v>
      </c>
      <c r="J1448" s="1" t="s">
        <v>3133</v>
      </c>
      <c r="K1448" s="1" t="s">
        <v>3268</v>
      </c>
      <c r="L1448" s="1" t="s">
        <v>3252</v>
      </c>
      <c r="M1448" s="1" t="s">
        <v>18</v>
      </c>
      <c r="N1448" s="1" t="s">
        <v>870</v>
      </c>
      <c r="O1448" s="3">
        <f t="shared" si="158"/>
        <v>6.2295999999999996</v>
      </c>
      <c r="P1448" s="3">
        <v>9.5839999999999996</v>
      </c>
      <c r="Q1448" s="3">
        <v>1</v>
      </c>
      <c r="R1448" s="3">
        <v>3.3544</v>
      </c>
      <c r="S1448" s="11">
        <f t="shared" si="159"/>
        <v>268.35199999999998</v>
      </c>
      <c r="T1448" t="str">
        <f t="shared" si="160"/>
        <v>PROFIT</v>
      </c>
    </row>
    <row r="1449" spans="1:20" x14ac:dyDescent="0.25">
      <c r="A1449" s="1" t="s">
        <v>1714</v>
      </c>
      <c r="B1449" s="9" t="str">
        <f t="shared" si="155"/>
        <v>08/27/2013</v>
      </c>
      <c r="C1449" s="9" t="s">
        <v>4246</v>
      </c>
      <c r="D1449" s="10" t="str">
        <f t="shared" si="156"/>
        <v>2013</v>
      </c>
      <c r="E1449" s="10" t="str">
        <f t="shared" si="161"/>
        <v>August</v>
      </c>
      <c r="F1449" s="2">
        <v>41513</v>
      </c>
      <c r="G1449" s="2">
        <v>41515</v>
      </c>
      <c r="H1449" s="9" t="str">
        <f t="shared" si="157"/>
        <v>On Date</v>
      </c>
      <c r="I1449" s="1" t="s">
        <v>3778</v>
      </c>
      <c r="J1449" s="1" t="s">
        <v>3133</v>
      </c>
      <c r="K1449" s="1" t="s">
        <v>3134</v>
      </c>
      <c r="L1449" s="1" t="s">
        <v>3135</v>
      </c>
      <c r="M1449" s="1" t="s">
        <v>14</v>
      </c>
      <c r="N1449" s="1" t="s">
        <v>1715</v>
      </c>
      <c r="O1449" s="3">
        <f t="shared" si="158"/>
        <v>2.2302</v>
      </c>
      <c r="P1449" s="3">
        <v>8.26</v>
      </c>
      <c r="Q1449" s="3">
        <v>2</v>
      </c>
      <c r="R1449" s="3">
        <v>3.7995999999999999</v>
      </c>
      <c r="S1449" s="11">
        <f t="shared" si="159"/>
        <v>303.96799999999996</v>
      </c>
      <c r="T1449" t="str">
        <f t="shared" si="160"/>
        <v>PROFIT</v>
      </c>
    </row>
    <row r="1450" spans="1:20" x14ac:dyDescent="0.25">
      <c r="A1450" s="1" t="s">
        <v>1716</v>
      </c>
      <c r="B1450" s="9" t="str">
        <f t="shared" si="155"/>
        <v>11/03/2014</v>
      </c>
      <c r="C1450" s="9" t="s">
        <v>4784</v>
      </c>
      <c r="D1450" s="10" t="str">
        <f t="shared" si="156"/>
        <v>2014</v>
      </c>
      <c r="E1450" s="10" t="str">
        <f t="shared" si="161"/>
        <v>November</v>
      </c>
      <c r="F1450" s="2">
        <v>41946</v>
      </c>
      <c r="G1450" s="2">
        <v>41948</v>
      </c>
      <c r="H1450" s="9" t="str">
        <f t="shared" si="157"/>
        <v>On Date</v>
      </c>
      <c r="I1450" s="1" t="s">
        <v>3646</v>
      </c>
      <c r="J1450" s="1" t="s">
        <v>3133</v>
      </c>
      <c r="K1450" s="1" t="s">
        <v>3269</v>
      </c>
      <c r="L1450" s="1" t="s">
        <v>3135</v>
      </c>
      <c r="M1450" s="1" t="s">
        <v>87</v>
      </c>
      <c r="N1450" s="1" t="s">
        <v>439</v>
      </c>
      <c r="O1450" s="3">
        <f t="shared" si="158"/>
        <v>5.47</v>
      </c>
      <c r="P1450" s="3">
        <v>76.58</v>
      </c>
      <c r="Q1450" s="3">
        <v>7</v>
      </c>
      <c r="R1450" s="3">
        <v>38.29</v>
      </c>
      <c r="S1450" s="11">
        <f t="shared" si="159"/>
        <v>3063.2</v>
      </c>
      <c r="T1450" t="str">
        <f t="shared" si="160"/>
        <v>PROFIT</v>
      </c>
    </row>
    <row r="1451" spans="1:20" x14ac:dyDescent="0.25">
      <c r="A1451" s="1" t="s">
        <v>1716</v>
      </c>
      <c r="B1451" s="9" t="str">
        <f t="shared" si="155"/>
        <v>11/03/2014</v>
      </c>
      <c r="C1451" s="9" t="s">
        <v>4784</v>
      </c>
      <c r="D1451" s="10" t="str">
        <f t="shared" si="156"/>
        <v>2014</v>
      </c>
      <c r="E1451" s="10" t="str">
        <f t="shared" si="161"/>
        <v>November</v>
      </c>
      <c r="F1451" s="2">
        <v>41946</v>
      </c>
      <c r="G1451" s="2">
        <v>41948</v>
      </c>
      <c r="H1451" s="9" t="str">
        <f t="shared" si="157"/>
        <v>On Date</v>
      </c>
      <c r="I1451" s="1" t="s">
        <v>3646</v>
      </c>
      <c r="J1451" s="1" t="s">
        <v>3133</v>
      </c>
      <c r="K1451" s="1" t="s">
        <v>3269</v>
      </c>
      <c r="L1451" s="1" t="s">
        <v>3135</v>
      </c>
      <c r="M1451" s="1" t="s">
        <v>14</v>
      </c>
      <c r="N1451" s="1" t="s">
        <v>1717</v>
      </c>
      <c r="O1451" s="3">
        <f t="shared" si="158"/>
        <v>0.91520000000000024</v>
      </c>
      <c r="P1451" s="3">
        <v>8.8000000000000007</v>
      </c>
      <c r="Q1451" s="3">
        <v>5</v>
      </c>
      <c r="R1451" s="3">
        <v>4.2240000000000002</v>
      </c>
      <c r="S1451" s="11">
        <f t="shared" si="159"/>
        <v>337.92</v>
      </c>
      <c r="T1451" t="str">
        <f t="shared" si="160"/>
        <v>PROFIT</v>
      </c>
    </row>
    <row r="1452" spans="1:20" x14ac:dyDescent="0.25">
      <c r="A1452" s="1" t="s">
        <v>1716</v>
      </c>
      <c r="B1452" s="9" t="str">
        <f t="shared" si="155"/>
        <v>11/03/2014</v>
      </c>
      <c r="C1452" s="9" t="s">
        <v>4784</v>
      </c>
      <c r="D1452" s="10" t="str">
        <f t="shared" si="156"/>
        <v>2014</v>
      </c>
      <c r="E1452" s="10" t="str">
        <f t="shared" si="161"/>
        <v>November</v>
      </c>
      <c r="F1452" s="2">
        <v>41946</v>
      </c>
      <c r="G1452" s="2">
        <v>41948</v>
      </c>
      <c r="H1452" s="9" t="str">
        <f t="shared" si="157"/>
        <v>On Date</v>
      </c>
      <c r="I1452" s="1" t="s">
        <v>3646</v>
      </c>
      <c r="J1452" s="1" t="s">
        <v>3133</v>
      </c>
      <c r="K1452" s="1" t="s">
        <v>3269</v>
      </c>
      <c r="L1452" s="1" t="s">
        <v>3135</v>
      </c>
      <c r="M1452" s="1" t="s">
        <v>18</v>
      </c>
      <c r="N1452" s="1" t="s">
        <v>1718</v>
      </c>
      <c r="O1452" s="3">
        <f t="shared" si="158"/>
        <v>63.954799999999999</v>
      </c>
      <c r="P1452" s="3">
        <v>590.35199999999998</v>
      </c>
      <c r="Q1452" s="3">
        <v>6</v>
      </c>
      <c r="R1452" s="3">
        <v>206.6232</v>
      </c>
      <c r="S1452" s="11">
        <f t="shared" si="159"/>
        <v>16529.856</v>
      </c>
      <c r="T1452" t="str">
        <f t="shared" si="160"/>
        <v>PROFIT</v>
      </c>
    </row>
    <row r="1453" spans="1:20" x14ac:dyDescent="0.25">
      <c r="A1453" s="1" t="s">
        <v>1716</v>
      </c>
      <c r="B1453" s="9" t="str">
        <f t="shared" si="155"/>
        <v>11/03/2014</v>
      </c>
      <c r="C1453" s="9" t="s">
        <v>4784</v>
      </c>
      <c r="D1453" s="10" t="str">
        <f t="shared" si="156"/>
        <v>2014</v>
      </c>
      <c r="E1453" s="10" t="str">
        <f t="shared" si="161"/>
        <v>November</v>
      </c>
      <c r="F1453" s="2">
        <v>41946</v>
      </c>
      <c r="G1453" s="2">
        <v>41948</v>
      </c>
      <c r="H1453" s="9" t="str">
        <f t="shared" si="157"/>
        <v>On Date</v>
      </c>
      <c r="I1453" s="1" t="s">
        <v>3646</v>
      </c>
      <c r="J1453" s="1" t="s">
        <v>3133</v>
      </c>
      <c r="K1453" s="1" t="s">
        <v>3269</v>
      </c>
      <c r="L1453" s="1" t="s">
        <v>3135</v>
      </c>
      <c r="M1453" s="1" t="s">
        <v>79</v>
      </c>
      <c r="N1453" s="1" t="s">
        <v>1719</v>
      </c>
      <c r="O1453" s="3">
        <f t="shared" si="158"/>
        <v>1.8042</v>
      </c>
      <c r="P1453" s="3">
        <v>5.58</v>
      </c>
      <c r="Q1453" s="3">
        <v>3</v>
      </c>
      <c r="R1453" s="3">
        <v>0.16739999999999999</v>
      </c>
      <c r="S1453" s="11">
        <f t="shared" si="159"/>
        <v>13.391999999999999</v>
      </c>
      <c r="T1453" t="str">
        <f t="shared" si="160"/>
        <v>PROFIT</v>
      </c>
    </row>
    <row r="1454" spans="1:20" x14ac:dyDescent="0.25">
      <c r="A1454" s="1" t="s">
        <v>1716</v>
      </c>
      <c r="B1454" s="9" t="str">
        <f t="shared" si="155"/>
        <v>11/03/2014</v>
      </c>
      <c r="C1454" s="9" t="s">
        <v>4784</v>
      </c>
      <c r="D1454" s="10" t="str">
        <f t="shared" si="156"/>
        <v>2014</v>
      </c>
      <c r="E1454" s="10" t="str">
        <f t="shared" si="161"/>
        <v>November</v>
      </c>
      <c r="F1454" s="2">
        <v>41946</v>
      </c>
      <c r="G1454" s="2">
        <v>41948</v>
      </c>
      <c r="H1454" s="9" t="str">
        <f t="shared" si="157"/>
        <v>On Date</v>
      </c>
      <c r="I1454" s="1" t="s">
        <v>3646</v>
      </c>
      <c r="J1454" s="1" t="s">
        <v>3133</v>
      </c>
      <c r="K1454" s="1" t="s">
        <v>3269</v>
      </c>
      <c r="L1454" s="1" t="s">
        <v>3135</v>
      </c>
      <c r="M1454" s="1" t="s">
        <v>12</v>
      </c>
      <c r="N1454" s="1" t="s">
        <v>1720</v>
      </c>
      <c r="O1454" s="3">
        <f t="shared" si="158"/>
        <v>4.8371999999999993</v>
      </c>
      <c r="P1454" s="3">
        <v>25.02</v>
      </c>
      <c r="Q1454" s="3">
        <v>3</v>
      </c>
      <c r="R1454" s="3">
        <v>10.5084</v>
      </c>
      <c r="S1454" s="11">
        <f t="shared" si="159"/>
        <v>840.67200000000003</v>
      </c>
      <c r="T1454" t="str">
        <f t="shared" si="160"/>
        <v>PROFIT</v>
      </c>
    </row>
    <row r="1455" spans="1:20" x14ac:dyDescent="0.25">
      <c r="A1455" s="1" t="s">
        <v>1716</v>
      </c>
      <c r="B1455" s="9" t="str">
        <f t="shared" si="155"/>
        <v>11/03/2014</v>
      </c>
      <c r="C1455" s="9" t="s">
        <v>4784</v>
      </c>
      <c r="D1455" s="10" t="str">
        <f t="shared" si="156"/>
        <v>2014</v>
      </c>
      <c r="E1455" s="10" t="str">
        <f t="shared" si="161"/>
        <v>November</v>
      </c>
      <c r="F1455" s="2">
        <v>41946</v>
      </c>
      <c r="G1455" s="2">
        <v>41948</v>
      </c>
      <c r="H1455" s="9" t="str">
        <f t="shared" si="157"/>
        <v>On Date</v>
      </c>
      <c r="I1455" s="1" t="s">
        <v>3646</v>
      </c>
      <c r="J1455" s="1" t="s">
        <v>3133</v>
      </c>
      <c r="K1455" s="1" t="s">
        <v>3269</v>
      </c>
      <c r="L1455" s="1" t="s">
        <v>3135</v>
      </c>
      <c r="M1455" s="1" t="s">
        <v>28</v>
      </c>
      <c r="N1455" s="1" t="s">
        <v>1207</v>
      </c>
      <c r="O1455" s="3">
        <f t="shared" si="158"/>
        <v>61.417500000000004</v>
      </c>
      <c r="P1455" s="3">
        <v>452.55</v>
      </c>
      <c r="Q1455" s="3">
        <v>7</v>
      </c>
      <c r="R1455" s="3">
        <v>22.627500000000001</v>
      </c>
      <c r="S1455" s="11">
        <f t="shared" si="159"/>
        <v>1810.2</v>
      </c>
      <c r="T1455" t="str">
        <f t="shared" si="160"/>
        <v>PROFIT</v>
      </c>
    </row>
    <row r="1456" spans="1:20" x14ac:dyDescent="0.25">
      <c r="A1456" s="1" t="s">
        <v>1721</v>
      </c>
      <c r="B1456" s="9" t="str">
        <f t="shared" si="155"/>
        <v>12/27/2013</v>
      </c>
      <c r="C1456" s="9" t="s">
        <v>4121</v>
      </c>
      <c r="D1456" s="10" t="str">
        <f t="shared" si="156"/>
        <v>2014</v>
      </c>
      <c r="E1456" s="10" t="str">
        <f t="shared" si="161"/>
        <v>December</v>
      </c>
      <c r="F1456" s="2">
        <v>41635</v>
      </c>
      <c r="G1456" s="2">
        <v>41640</v>
      </c>
      <c r="H1456" s="9" t="str">
        <f t="shared" si="157"/>
        <v>On Date</v>
      </c>
      <c r="I1456" s="1" t="s">
        <v>3777</v>
      </c>
      <c r="J1456" s="1" t="s">
        <v>3133</v>
      </c>
      <c r="K1456" s="1" t="s">
        <v>3134</v>
      </c>
      <c r="L1456" s="1" t="s">
        <v>3135</v>
      </c>
      <c r="M1456" s="1" t="s">
        <v>82</v>
      </c>
      <c r="N1456" s="1" t="s">
        <v>957</v>
      </c>
      <c r="O1456" s="3">
        <f t="shared" si="158"/>
        <v>6.3936000000000011</v>
      </c>
      <c r="P1456" s="3">
        <v>17.760000000000002</v>
      </c>
      <c r="Q1456" s="3">
        <v>2</v>
      </c>
      <c r="R1456" s="3">
        <v>4.9728000000000003</v>
      </c>
      <c r="S1456" s="11">
        <f t="shared" si="159"/>
        <v>397.82400000000001</v>
      </c>
      <c r="T1456" t="str">
        <f t="shared" si="160"/>
        <v>PROFIT</v>
      </c>
    </row>
    <row r="1457" spans="1:20" x14ac:dyDescent="0.25">
      <c r="A1457" s="1" t="s">
        <v>1721</v>
      </c>
      <c r="B1457" s="9" t="str">
        <f t="shared" si="155"/>
        <v>12/27/2013</v>
      </c>
      <c r="C1457" s="9" t="s">
        <v>4121</v>
      </c>
      <c r="D1457" s="10" t="str">
        <f t="shared" si="156"/>
        <v>2014</v>
      </c>
      <c r="E1457" s="10" t="str">
        <f t="shared" si="161"/>
        <v>December</v>
      </c>
      <c r="F1457" s="2">
        <v>41635</v>
      </c>
      <c r="G1457" s="2">
        <v>41640</v>
      </c>
      <c r="H1457" s="9" t="str">
        <f t="shared" si="157"/>
        <v>On Date</v>
      </c>
      <c r="I1457" s="1" t="s">
        <v>3777</v>
      </c>
      <c r="J1457" s="1" t="s">
        <v>3133</v>
      </c>
      <c r="K1457" s="1" t="s">
        <v>3134</v>
      </c>
      <c r="L1457" s="1" t="s">
        <v>3135</v>
      </c>
      <c r="M1457" s="1" t="s">
        <v>16</v>
      </c>
      <c r="N1457" s="1" t="s">
        <v>17</v>
      </c>
      <c r="O1457" s="3">
        <f t="shared" si="158"/>
        <v>136.0728</v>
      </c>
      <c r="P1457" s="3">
        <v>302.38400000000001</v>
      </c>
      <c r="Q1457" s="3">
        <v>2</v>
      </c>
      <c r="R1457" s="3">
        <v>30.238399999999999</v>
      </c>
      <c r="S1457" s="11">
        <f t="shared" si="159"/>
        <v>2419.0720000000001</v>
      </c>
      <c r="T1457" t="str">
        <f t="shared" si="160"/>
        <v>PROFIT</v>
      </c>
    </row>
    <row r="1458" spans="1:20" x14ac:dyDescent="0.25">
      <c r="A1458" s="1" t="s">
        <v>1721</v>
      </c>
      <c r="B1458" s="9" t="str">
        <f t="shared" si="155"/>
        <v>12/27/2013</v>
      </c>
      <c r="C1458" s="9" t="s">
        <v>4121</v>
      </c>
      <c r="D1458" s="10" t="str">
        <f t="shared" si="156"/>
        <v>2014</v>
      </c>
      <c r="E1458" s="10" t="str">
        <f t="shared" si="161"/>
        <v>December</v>
      </c>
      <c r="F1458" s="2">
        <v>41635</v>
      </c>
      <c r="G1458" s="2">
        <v>41640</v>
      </c>
      <c r="H1458" s="9" t="str">
        <f t="shared" si="157"/>
        <v>On Date</v>
      </c>
      <c r="I1458" s="1" t="s">
        <v>3777</v>
      </c>
      <c r="J1458" s="1" t="s">
        <v>3133</v>
      </c>
      <c r="K1458" s="1" t="s">
        <v>3134</v>
      </c>
      <c r="L1458" s="1" t="s">
        <v>3135</v>
      </c>
      <c r="M1458" s="1" t="s">
        <v>72</v>
      </c>
      <c r="N1458" s="1" t="s">
        <v>1722</v>
      </c>
      <c r="O1458" s="3">
        <f t="shared" si="158"/>
        <v>50.613399999999999</v>
      </c>
      <c r="P1458" s="3">
        <v>146.352</v>
      </c>
      <c r="Q1458" s="3">
        <v>3</v>
      </c>
      <c r="R1458" s="3">
        <v>-5.4882</v>
      </c>
      <c r="S1458" s="11">
        <f t="shared" si="159"/>
        <v>-439.05599999999998</v>
      </c>
      <c r="T1458" t="str">
        <f t="shared" si="160"/>
        <v>LOSS</v>
      </c>
    </row>
    <row r="1459" spans="1:20" x14ac:dyDescent="0.25">
      <c r="A1459" s="1" t="s">
        <v>1721</v>
      </c>
      <c r="B1459" s="9" t="str">
        <f t="shared" si="155"/>
        <v>12/27/2013</v>
      </c>
      <c r="C1459" s="9" t="s">
        <v>4121</v>
      </c>
      <c r="D1459" s="10" t="str">
        <f t="shared" si="156"/>
        <v>2014</v>
      </c>
      <c r="E1459" s="10" t="str">
        <f t="shared" si="161"/>
        <v>December</v>
      </c>
      <c r="F1459" s="2">
        <v>41635</v>
      </c>
      <c r="G1459" s="2">
        <v>41640</v>
      </c>
      <c r="H1459" s="9" t="str">
        <f t="shared" si="157"/>
        <v>On Date</v>
      </c>
      <c r="I1459" s="1" t="s">
        <v>3777</v>
      </c>
      <c r="J1459" s="1" t="s">
        <v>3133</v>
      </c>
      <c r="K1459" s="1" t="s">
        <v>3134</v>
      </c>
      <c r="L1459" s="1" t="s">
        <v>3135</v>
      </c>
      <c r="M1459" s="1" t="s">
        <v>20</v>
      </c>
      <c r="N1459" s="1" t="s">
        <v>1723</v>
      </c>
      <c r="O1459" s="3">
        <f t="shared" si="158"/>
        <v>2.923</v>
      </c>
      <c r="P1459" s="3">
        <v>7.9</v>
      </c>
      <c r="Q1459" s="3">
        <v>2</v>
      </c>
      <c r="R1459" s="3">
        <v>2.0539999999999998</v>
      </c>
      <c r="S1459" s="11">
        <f t="shared" si="159"/>
        <v>164.32</v>
      </c>
      <c r="T1459" t="str">
        <f t="shared" si="160"/>
        <v>PROFIT</v>
      </c>
    </row>
    <row r="1460" spans="1:20" x14ac:dyDescent="0.25">
      <c r="A1460" s="1" t="s">
        <v>1721</v>
      </c>
      <c r="B1460" s="9" t="str">
        <f t="shared" si="155"/>
        <v>12/27/2013</v>
      </c>
      <c r="C1460" s="9" t="s">
        <v>4121</v>
      </c>
      <c r="D1460" s="10" t="str">
        <f t="shared" si="156"/>
        <v>2014</v>
      </c>
      <c r="E1460" s="10" t="str">
        <f t="shared" si="161"/>
        <v>December</v>
      </c>
      <c r="F1460" s="2">
        <v>41635</v>
      </c>
      <c r="G1460" s="2">
        <v>41640</v>
      </c>
      <c r="H1460" s="9" t="str">
        <f t="shared" si="157"/>
        <v>On Date</v>
      </c>
      <c r="I1460" s="1" t="s">
        <v>3777</v>
      </c>
      <c r="J1460" s="1" t="s">
        <v>3133</v>
      </c>
      <c r="K1460" s="1" t="s">
        <v>3134</v>
      </c>
      <c r="L1460" s="1" t="s">
        <v>3135</v>
      </c>
      <c r="M1460" s="1" t="s">
        <v>22</v>
      </c>
      <c r="N1460" s="1" t="s">
        <v>549</v>
      </c>
      <c r="O1460" s="3">
        <f t="shared" si="158"/>
        <v>289.62009999999998</v>
      </c>
      <c r="P1460" s="3">
        <v>902.71199999999999</v>
      </c>
      <c r="Q1460" s="3">
        <v>3</v>
      </c>
      <c r="R1460" s="3">
        <v>33.851700000000001</v>
      </c>
      <c r="S1460" s="11">
        <f t="shared" si="159"/>
        <v>2708.136</v>
      </c>
      <c r="T1460" t="str">
        <f t="shared" si="160"/>
        <v>PROFIT</v>
      </c>
    </row>
    <row r="1461" spans="1:20" x14ac:dyDescent="0.25">
      <c r="A1461" s="1" t="s">
        <v>1721</v>
      </c>
      <c r="B1461" s="9" t="str">
        <f t="shared" si="155"/>
        <v>12/27/2013</v>
      </c>
      <c r="C1461" s="9" t="s">
        <v>4121</v>
      </c>
      <c r="D1461" s="10" t="str">
        <f t="shared" si="156"/>
        <v>2014</v>
      </c>
      <c r="E1461" s="10" t="str">
        <f t="shared" si="161"/>
        <v>December</v>
      </c>
      <c r="F1461" s="2">
        <v>41635</v>
      </c>
      <c r="G1461" s="2">
        <v>41640</v>
      </c>
      <c r="H1461" s="9" t="str">
        <f t="shared" si="157"/>
        <v>On Date</v>
      </c>
      <c r="I1461" s="1" t="s">
        <v>3777</v>
      </c>
      <c r="J1461" s="1" t="s">
        <v>3133</v>
      </c>
      <c r="K1461" s="1" t="s">
        <v>3134</v>
      </c>
      <c r="L1461" s="1" t="s">
        <v>3135</v>
      </c>
      <c r="M1461" s="1" t="s">
        <v>14</v>
      </c>
      <c r="N1461" s="1" t="s">
        <v>382</v>
      </c>
      <c r="O1461" s="3">
        <f t="shared" si="158"/>
        <v>12.9528</v>
      </c>
      <c r="P1461" s="3">
        <v>53.97</v>
      </c>
      <c r="Q1461" s="3">
        <v>3</v>
      </c>
      <c r="R1461" s="3">
        <v>15.111599999999999</v>
      </c>
      <c r="S1461" s="11">
        <f t="shared" si="159"/>
        <v>1208.9279999999999</v>
      </c>
      <c r="T1461" t="str">
        <f t="shared" si="160"/>
        <v>PROFIT</v>
      </c>
    </row>
    <row r="1462" spans="1:20" x14ac:dyDescent="0.25">
      <c r="A1462" s="1" t="s">
        <v>1724</v>
      </c>
      <c r="B1462" s="9" t="str">
        <f t="shared" si="155"/>
        <v>11/10/2014</v>
      </c>
      <c r="C1462" s="9" t="s">
        <v>4100</v>
      </c>
      <c r="D1462" s="10" t="str">
        <f t="shared" si="156"/>
        <v>2014</v>
      </c>
      <c r="E1462" s="10" t="str">
        <f t="shared" si="161"/>
        <v>November</v>
      </c>
      <c r="F1462" s="2">
        <v>41953</v>
      </c>
      <c r="G1462" s="2">
        <v>41958</v>
      </c>
      <c r="H1462" s="9" t="str">
        <f t="shared" si="157"/>
        <v>On Date</v>
      </c>
      <c r="I1462" s="1" t="s">
        <v>3374</v>
      </c>
      <c r="J1462" s="1" t="s">
        <v>3133</v>
      </c>
      <c r="K1462" s="1" t="s">
        <v>3194</v>
      </c>
      <c r="L1462" s="1" t="s">
        <v>3135</v>
      </c>
      <c r="M1462" s="1" t="s">
        <v>12</v>
      </c>
      <c r="N1462" s="1" t="s">
        <v>219</v>
      </c>
      <c r="O1462" s="3">
        <f t="shared" si="158"/>
        <v>3.2983999999999996</v>
      </c>
      <c r="P1462" s="3">
        <v>47.12</v>
      </c>
      <c r="Q1462" s="3">
        <v>8</v>
      </c>
      <c r="R1462" s="3">
        <v>20.732800000000001</v>
      </c>
      <c r="S1462" s="11">
        <f t="shared" si="159"/>
        <v>1658.624</v>
      </c>
      <c r="T1462" t="str">
        <f t="shared" si="160"/>
        <v>PROFIT</v>
      </c>
    </row>
    <row r="1463" spans="1:20" x14ac:dyDescent="0.25">
      <c r="A1463" s="1" t="s">
        <v>1725</v>
      </c>
      <c r="B1463" s="9" t="str">
        <f t="shared" si="155"/>
        <v>12/25/2014</v>
      </c>
      <c r="C1463" s="9" t="s">
        <v>4450</v>
      </c>
      <c r="D1463" s="10" t="str">
        <f t="shared" si="156"/>
        <v>2014</v>
      </c>
      <c r="E1463" s="10" t="str">
        <f t="shared" si="161"/>
        <v>December</v>
      </c>
      <c r="F1463" s="2">
        <v>41998</v>
      </c>
      <c r="G1463" s="2">
        <v>41999</v>
      </c>
      <c r="H1463" s="9" t="str">
        <f t="shared" si="157"/>
        <v>On Date</v>
      </c>
      <c r="I1463" s="1" t="s">
        <v>3779</v>
      </c>
      <c r="J1463" s="1" t="s">
        <v>3133</v>
      </c>
      <c r="K1463" s="1" t="s">
        <v>3134</v>
      </c>
      <c r="L1463" s="1" t="s">
        <v>3135</v>
      </c>
      <c r="M1463" s="1" t="s">
        <v>165</v>
      </c>
      <c r="N1463" s="1" t="s">
        <v>166</v>
      </c>
      <c r="O1463" s="3">
        <f t="shared" si="158"/>
        <v>311.99480000000005</v>
      </c>
      <c r="P1463" s="3">
        <v>2879.9520000000002</v>
      </c>
      <c r="Q1463" s="3">
        <v>6</v>
      </c>
      <c r="R1463" s="3">
        <v>1007.9832</v>
      </c>
      <c r="S1463" s="11">
        <f t="shared" si="159"/>
        <v>80638.656000000003</v>
      </c>
      <c r="T1463" t="str">
        <f t="shared" si="160"/>
        <v>PROFIT</v>
      </c>
    </row>
    <row r="1464" spans="1:20" x14ac:dyDescent="0.25">
      <c r="A1464" s="1" t="s">
        <v>1725</v>
      </c>
      <c r="B1464" s="9" t="str">
        <f t="shared" si="155"/>
        <v>12/25/2014</v>
      </c>
      <c r="C1464" s="9" t="s">
        <v>4450</v>
      </c>
      <c r="D1464" s="10" t="str">
        <f t="shared" si="156"/>
        <v>2014</v>
      </c>
      <c r="E1464" s="10" t="str">
        <f t="shared" si="161"/>
        <v>December</v>
      </c>
      <c r="F1464" s="2">
        <v>41998</v>
      </c>
      <c r="G1464" s="2">
        <v>41999</v>
      </c>
      <c r="H1464" s="9" t="str">
        <f t="shared" si="157"/>
        <v>On Date</v>
      </c>
      <c r="I1464" s="1" t="s">
        <v>3779</v>
      </c>
      <c r="J1464" s="1" t="s">
        <v>3133</v>
      </c>
      <c r="K1464" s="1" t="s">
        <v>3134</v>
      </c>
      <c r="L1464" s="1" t="s">
        <v>3135</v>
      </c>
      <c r="M1464" s="1" t="s">
        <v>18</v>
      </c>
      <c r="N1464" s="1" t="s">
        <v>247</v>
      </c>
      <c r="O1464" s="3">
        <f t="shared" si="158"/>
        <v>18.850000000000001</v>
      </c>
      <c r="P1464" s="3">
        <v>90.48</v>
      </c>
      <c r="Q1464" s="3">
        <v>3</v>
      </c>
      <c r="R1464" s="3">
        <v>33.93</v>
      </c>
      <c r="S1464" s="11">
        <f t="shared" si="159"/>
        <v>2714.4</v>
      </c>
      <c r="T1464" t="str">
        <f t="shared" si="160"/>
        <v>PROFIT</v>
      </c>
    </row>
    <row r="1465" spans="1:20" x14ac:dyDescent="0.25">
      <c r="A1465" s="1" t="s">
        <v>1726</v>
      </c>
      <c r="B1465" s="9" t="str">
        <f t="shared" si="155"/>
        <v>08/04/2014</v>
      </c>
      <c r="C1465" s="9" t="s">
        <v>4785</v>
      </c>
      <c r="D1465" s="10" t="str">
        <f t="shared" si="156"/>
        <v>2014</v>
      </c>
      <c r="E1465" s="10" t="str">
        <f t="shared" si="161"/>
        <v>August</v>
      </c>
      <c r="F1465" s="2">
        <v>41855</v>
      </c>
      <c r="G1465" s="2">
        <v>41860</v>
      </c>
      <c r="H1465" s="9" t="str">
        <f t="shared" si="157"/>
        <v>On Date</v>
      </c>
      <c r="I1465" s="1" t="s">
        <v>3780</v>
      </c>
      <c r="J1465" s="1" t="s">
        <v>3133</v>
      </c>
      <c r="K1465" s="1" t="s">
        <v>3140</v>
      </c>
      <c r="L1465" s="1" t="s">
        <v>3135</v>
      </c>
      <c r="M1465" s="1" t="s">
        <v>9</v>
      </c>
      <c r="N1465" s="1" t="s">
        <v>276</v>
      </c>
      <c r="O1465" s="3">
        <f t="shared" si="158"/>
        <v>5.3819999999999997</v>
      </c>
      <c r="P1465" s="3">
        <v>51.75</v>
      </c>
      <c r="Q1465" s="3">
        <v>5</v>
      </c>
      <c r="R1465" s="3">
        <v>24.84</v>
      </c>
      <c r="S1465" s="11">
        <f t="shared" si="159"/>
        <v>1987.2</v>
      </c>
      <c r="T1465" t="str">
        <f t="shared" si="160"/>
        <v>PROFIT</v>
      </c>
    </row>
    <row r="1466" spans="1:20" x14ac:dyDescent="0.25">
      <c r="A1466" s="1" t="s">
        <v>1726</v>
      </c>
      <c r="B1466" s="9" t="str">
        <f t="shared" si="155"/>
        <v>08/04/2014</v>
      </c>
      <c r="C1466" s="9" t="s">
        <v>4785</v>
      </c>
      <c r="D1466" s="10" t="str">
        <f t="shared" si="156"/>
        <v>2014</v>
      </c>
      <c r="E1466" s="10" t="str">
        <f t="shared" si="161"/>
        <v>August</v>
      </c>
      <c r="F1466" s="2">
        <v>41855</v>
      </c>
      <c r="G1466" s="2">
        <v>41860</v>
      </c>
      <c r="H1466" s="9" t="str">
        <f t="shared" si="157"/>
        <v>On Date</v>
      </c>
      <c r="I1466" s="1" t="s">
        <v>3780</v>
      </c>
      <c r="J1466" s="1" t="s">
        <v>3133</v>
      </c>
      <c r="K1466" s="1" t="s">
        <v>3140</v>
      </c>
      <c r="L1466" s="1" t="s">
        <v>3135</v>
      </c>
      <c r="M1466" s="1" t="s">
        <v>12</v>
      </c>
      <c r="N1466" s="1" t="s">
        <v>1727</v>
      </c>
      <c r="O1466" s="3">
        <f t="shared" si="158"/>
        <v>37.601199999999999</v>
      </c>
      <c r="P1466" s="3">
        <v>123.96</v>
      </c>
      <c r="Q1466" s="3">
        <v>3</v>
      </c>
      <c r="R1466" s="3">
        <v>11.1564</v>
      </c>
      <c r="S1466" s="11">
        <f t="shared" si="159"/>
        <v>892.51199999999994</v>
      </c>
      <c r="T1466" t="str">
        <f t="shared" si="160"/>
        <v>PROFIT</v>
      </c>
    </row>
    <row r="1467" spans="1:20" x14ac:dyDescent="0.25">
      <c r="A1467" s="1" t="s">
        <v>1728</v>
      </c>
      <c r="B1467" s="9" t="str">
        <f t="shared" si="155"/>
        <v>08/21/2012</v>
      </c>
      <c r="C1467" s="9" t="s">
        <v>4786</v>
      </c>
      <c r="D1467" s="10" t="str">
        <f t="shared" si="156"/>
        <v>2012</v>
      </c>
      <c r="E1467" s="10" t="str">
        <f t="shared" si="161"/>
        <v>August</v>
      </c>
      <c r="F1467" s="2">
        <v>41142</v>
      </c>
      <c r="G1467" s="2">
        <v>41147</v>
      </c>
      <c r="H1467" s="9" t="str">
        <f t="shared" si="157"/>
        <v>On Date</v>
      </c>
      <c r="I1467" s="1" t="s">
        <v>3781</v>
      </c>
      <c r="J1467" s="1" t="s">
        <v>3133</v>
      </c>
      <c r="K1467" s="1" t="s">
        <v>3140</v>
      </c>
      <c r="L1467" s="1" t="s">
        <v>3135</v>
      </c>
      <c r="M1467" s="1" t="s">
        <v>198</v>
      </c>
      <c r="N1467" s="1" t="s">
        <v>1729</v>
      </c>
      <c r="O1467" s="3">
        <f t="shared" si="158"/>
        <v>91.984000000000009</v>
      </c>
      <c r="P1467" s="3">
        <v>586.39800000000002</v>
      </c>
      <c r="Q1467" s="3">
        <v>6</v>
      </c>
      <c r="R1467" s="3">
        <v>34.494</v>
      </c>
      <c r="S1467" s="11">
        <f t="shared" si="159"/>
        <v>2759.52</v>
      </c>
      <c r="T1467" t="str">
        <f t="shared" si="160"/>
        <v>PROFIT</v>
      </c>
    </row>
    <row r="1468" spans="1:20" x14ac:dyDescent="0.25">
      <c r="A1468" s="1" t="s">
        <v>1728</v>
      </c>
      <c r="B1468" s="9" t="str">
        <f t="shared" si="155"/>
        <v>08/21/2012</v>
      </c>
      <c r="C1468" s="9" t="s">
        <v>4786</v>
      </c>
      <c r="D1468" s="10" t="str">
        <f t="shared" si="156"/>
        <v>2012</v>
      </c>
      <c r="E1468" s="10" t="str">
        <f t="shared" si="161"/>
        <v>August</v>
      </c>
      <c r="F1468" s="2">
        <v>41142</v>
      </c>
      <c r="G1468" s="2">
        <v>41147</v>
      </c>
      <c r="H1468" s="9" t="str">
        <f t="shared" si="157"/>
        <v>On Date</v>
      </c>
      <c r="I1468" s="1" t="s">
        <v>3781</v>
      </c>
      <c r="J1468" s="1" t="s">
        <v>3133</v>
      </c>
      <c r="K1468" s="1" t="s">
        <v>3140</v>
      </c>
      <c r="L1468" s="1" t="s">
        <v>3135</v>
      </c>
      <c r="M1468" s="1" t="s">
        <v>28</v>
      </c>
      <c r="N1468" s="1" t="s">
        <v>348</v>
      </c>
      <c r="O1468" s="3">
        <f t="shared" si="158"/>
        <v>77.740800000000007</v>
      </c>
      <c r="P1468" s="3">
        <v>80.98</v>
      </c>
      <c r="Q1468" s="3">
        <v>1</v>
      </c>
      <c r="R1468" s="3">
        <v>3.2391999999999999</v>
      </c>
      <c r="S1468" s="11">
        <f t="shared" si="159"/>
        <v>259.13599999999997</v>
      </c>
      <c r="T1468" t="str">
        <f t="shared" si="160"/>
        <v>PROFIT</v>
      </c>
    </row>
    <row r="1469" spans="1:20" x14ac:dyDescent="0.25">
      <c r="A1469" s="1" t="s">
        <v>1730</v>
      </c>
      <c r="B1469" s="9" t="str">
        <f t="shared" si="155"/>
        <v>03/13/2014</v>
      </c>
      <c r="C1469" s="9" t="s">
        <v>4084</v>
      </c>
      <c r="D1469" s="10" t="str">
        <f t="shared" si="156"/>
        <v>2014</v>
      </c>
      <c r="E1469" s="10" t="str">
        <f t="shared" si="161"/>
        <v>March</v>
      </c>
      <c r="F1469" s="2">
        <v>41711</v>
      </c>
      <c r="G1469" s="2">
        <v>41716</v>
      </c>
      <c r="H1469" s="9" t="str">
        <f t="shared" si="157"/>
        <v>On Date</v>
      </c>
      <c r="I1469" s="1" t="s">
        <v>3782</v>
      </c>
      <c r="J1469" s="1" t="s">
        <v>3133</v>
      </c>
      <c r="K1469" s="1" t="s">
        <v>3140</v>
      </c>
      <c r="L1469" s="1" t="s">
        <v>3135</v>
      </c>
      <c r="M1469" s="1" t="s">
        <v>28</v>
      </c>
      <c r="N1469" s="1" t="s">
        <v>348</v>
      </c>
      <c r="O1469" s="3">
        <f t="shared" si="158"/>
        <v>77.740800000000007</v>
      </c>
      <c r="P1469" s="3">
        <v>242.94</v>
      </c>
      <c r="Q1469" s="3">
        <v>3</v>
      </c>
      <c r="R1469" s="3">
        <v>9.7175999999999991</v>
      </c>
      <c r="S1469" s="11">
        <f t="shared" si="159"/>
        <v>777.4079999999999</v>
      </c>
      <c r="T1469" t="str">
        <f t="shared" si="160"/>
        <v>PROFIT</v>
      </c>
    </row>
    <row r="1470" spans="1:20" x14ac:dyDescent="0.25">
      <c r="A1470" s="1" t="s">
        <v>1731</v>
      </c>
      <c r="B1470" s="9" t="str">
        <f t="shared" si="155"/>
        <v>04/28/2014</v>
      </c>
      <c r="C1470" s="9" t="s">
        <v>4787</v>
      </c>
      <c r="D1470" s="10" t="str">
        <f t="shared" si="156"/>
        <v>2014</v>
      </c>
      <c r="E1470" s="10" t="str">
        <f t="shared" si="161"/>
        <v>April</v>
      </c>
      <c r="F1470" s="2">
        <v>41757</v>
      </c>
      <c r="G1470" s="2">
        <v>41759</v>
      </c>
      <c r="H1470" s="9" t="str">
        <f t="shared" si="157"/>
        <v>On Date</v>
      </c>
      <c r="I1470" s="1" t="s">
        <v>3468</v>
      </c>
      <c r="J1470" s="1" t="s">
        <v>3133</v>
      </c>
      <c r="K1470" s="1" t="s">
        <v>3134</v>
      </c>
      <c r="L1470" s="1" t="s">
        <v>3135</v>
      </c>
      <c r="M1470" s="1" t="s">
        <v>14</v>
      </c>
      <c r="N1470" s="1" t="s">
        <v>1732</v>
      </c>
      <c r="O1470" s="3">
        <f t="shared" si="158"/>
        <v>22.615400000000001</v>
      </c>
      <c r="P1470" s="3">
        <v>123.92</v>
      </c>
      <c r="Q1470" s="3">
        <v>4</v>
      </c>
      <c r="R1470" s="3">
        <v>33.458399999999997</v>
      </c>
      <c r="S1470" s="11">
        <f t="shared" si="159"/>
        <v>2676.6719999999996</v>
      </c>
      <c r="T1470" t="str">
        <f t="shared" si="160"/>
        <v>PROFIT</v>
      </c>
    </row>
    <row r="1471" spans="1:20" x14ac:dyDescent="0.25">
      <c r="A1471" s="1" t="s">
        <v>1731</v>
      </c>
      <c r="B1471" s="9" t="str">
        <f t="shared" si="155"/>
        <v>04/28/2014</v>
      </c>
      <c r="C1471" s="9" t="s">
        <v>4787</v>
      </c>
      <c r="D1471" s="10" t="str">
        <f t="shared" si="156"/>
        <v>2014</v>
      </c>
      <c r="E1471" s="10" t="str">
        <f t="shared" si="161"/>
        <v>April</v>
      </c>
      <c r="F1471" s="2">
        <v>41757</v>
      </c>
      <c r="G1471" s="2">
        <v>41759</v>
      </c>
      <c r="H1471" s="9" t="str">
        <f t="shared" si="157"/>
        <v>On Date</v>
      </c>
      <c r="I1471" s="1" t="s">
        <v>3468</v>
      </c>
      <c r="J1471" s="1" t="s">
        <v>3133</v>
      </c>
      <c r="K1471" s="1" t="s">
        <v>3134</v>
      </c>
      <c r="L1471" s="1" t="s">
        <v>3135</v>
      </c>
      <c r="M1471" s="1" t="s">
        <v>14</v>
      </c>
      <c r="N1471" s="1" t="s">
        <v>1715</v>
      </c>
      <c r="O1471" s="3">
        <f t="shared" si="158"/>
        <v>2.2302</v>
      </c>
      <c r="P1471" s="3">
        <v>12.39</v>
      </c>
      <c r="Q1471" s="3">
        <v>3</v>
      </c>
      <c r="R1471" s="3">
        <v>5.6993999999999998</v>
      </c>
      <c r="S1471" s="11">
        <f t="shared" si="159"/>
        <v>455.952</v>
      </c>
      <c r="T1471" t="str">
        <f t="shared" si="160"/>
        <v>PROFIT</v>
      </c>
    </row>
    <row r="1472" spans="1:20" x14ac:dyDescent="0.25">
      <c r="A1472" s="1" t="s">
        <v>1731</v>
      </c>
      <c r="B1472" s="9" t="str">
        <f t="shared" si="155"/>
        <v>04/28/2014</v>
      </c>
      <c r="C1472" s="9" t="s">
        <v>4787</v>
      </c>
      <c r="D1472" s="10" t="str">
        <f t="shared" si="156"/>
        <v>2014</v>
      </c>
      <c r="E1472" s="10" t="str">
        <f t="shared" si="161"/>
        <v>April</v>
      </c>
      <c r="F1472" s="2">
        <v>41757</v>
      </c>
      <c r="G1472" s="2">
        <v>41759</v>
      </c>
      <c r="H1472" s="9" t="str">
        <f t="shared" si="157"/>
        <v>On Date</v>
      </c>
      <c r="I1472" s="1" t="s">
        <v>3468</v>
      </c>
      <c r="J1472" s="1" t="s">
        <v>3133</v>
      </c>
      <c r="K1472" s="1" t="s">
        <v>3134</v>
      </c>
      <c r="L1472" s="1" t="s">
        <v>3135</v>
      </c>
      <c r="M1472" s="1" t="s">
        <v>14</v>
      </c>
      <c r="N1472" s="1" t="s">
        <v>1433</v>
      </c>
      <c r="O1472" s="3">
        <f t="shared" si="158"/>
        <v>17.500999999999998</v>
      </c>
      <c r="P1472" s="3">
        <v>47.3</v>
      </c>
      <c r="Q1472" s="3">
        <v>2</v>
      </c>
      <c r="R1472" s="3">
        <v>12.298</v>
      </c>
      <c r="S1472" s="11">
        <f t="shared" si="159"/>
        <v>983.84</v>
      </c>
      <c r="T1472" t="str">
        <f t="shared" si="160"/>
        <v>PROFIT</v>
      </c>
    </row>
    <row r="1473" spans="1:20" x14ac:dyDescent="0.25">
      <c r="A1473" s="1" t="s">
        <v>1733</v>
      </c>
      <c r="B1473" s="9" t="str">
        <f t="shared" si="155"/>
        <v>10/23/2014</v>
      </c>
      <c r="C1473" s="9" t="s">
        <v>4732</v>
      </c>
      <c r="D1473" s="10" t="str">
        <f t="shared" si="156"/>
        <v>2014</v>
      </c>
      <c r="E1473" s="10" t="str">
        <f t="shared" si="161"/>
        <v>October</v>
      </c>
      <c r="F1473" s="2">
        <v>41935</v>
      </c>
      <c r="G1473" s="2">
        <v>41937</v>
      </c>
      <c r="H1473" s="9" t="str">
        <f t="shared" si="157"/>
        <v>On Date</v>
      </c>
      <c r="I1473" s="1" t="s">
        <v>3783</v>
      </c>
      <c r="J1473" s="1" t="s">
        <v>3133</v>
      </c>
      <c r="K1473" s="1" t="s">
        <v>3235</v>
      </c>
      <c r="L1473" s="1" t="s">
        <v>3147</v>
      </c>
      <c r="M1473" s="1" t="s">
        <v>18</v>
      </c>
      <c r="N1473" s="1" t="s">
        <v>250</v>
      </c>
      <c r="O1473" s="3">
        <f t="shared" si="158"/>
        <v>1.4256000000000002</v>
      </c>
      <c r="P1473" s="3">
        <v>3.1680000000000001</v>
      </c>
      <c r="Q1473" s="3">
        <v>4</v>
      </c>
      <c r="R1473" s="3">
        <v>-2.5344000000000002</v>
      </c>
      <c r="S1473" s="11">
        <f t="shared" si="159"/>
        <v>-202.75200000000001</v>
      </c>
      <c r="T1473" t="str">
        <f t="shared" si="160"/>
        <v>LOSS</v>
      </c>
    </row>
    <row r="1474" spans="1:20" x14ac:dyDescent="0.25">
      <c r="A1474" s="1" t="s">
        <v>1733</v>
      </c>
      <c r="B1474" s="9" t="str">
        <f t="shared" si="155"/>
        <v>10/23/2014</v>
      </c>
      <c r="C1474" s="9" t="s">
        <v>4732</v>
      </c>
      <c r="D1474" s="10" t="str">
        <f t="shared" si="156"/>
        <v>2014</v>
      </c>
      <c r="E1474" s="10" t="str">
        <f t="shared" si="161"/>
        <v>October</v>
      </c>
      <c r="F1474" s="2">
        <v>41935</v>
      </c>
      <c r="G1474" s="2">
        <v>41937</v>
      </c>
      <c r="H1474" s="9" t="str">
        <f t="shared" si="157"/>
        <v>On Date</v>
      </c>
      <c r="I1474" s="1" t="s">
        <v>3783</v>
      </c>
      <c r="J1474" s="1" t="s">
        <v>3133</v>
      </c>
      <c r="K1474" s="1" t="s">
        <v>3235</v>
      </c>
      <c r="L1474" s="1" t="s">
        <v>3147</v>
      </c>
      <c r="M1474" s="1" t="s">
        <v>72</v>
      </c>
      <c r="N1474" s="1" t="s">
        <v>1734</v>
      </c>
      <c r="O1474" s="3">
        <f t="shared" si="158"/>
        <v>152.0232</v>
      </c>
      <c r="P1474" s="3">
        <v>579.13599999999997</v>
      </c>
      <c r="Q1474" s="3">
        <v>4</v>
      </c>
      <c r="R1474" s="3">
        <v>-28.956800000000001</v>
      </c>
      <c r="S1474" s="11">
        <f t="shared" si="159"/>
        <v>-2316.5439999999999</v>
      </c>
      <c r="T1474" t="str">
        <f t="shared" si="160"/>
        <v>LOSS</v>
      </c>
    </row>
    <row r="1475" spans="1:20" x14ac:dyDescent="0.25">
      <c r="A1475" s="1" t="s">
        <v>1735</v>
      </c>
      <c r="B1475" s="9" t="str">
        <f t="shared" ref="B1475:B1538" si="162">TEXT(F1475,"mm/dd/yyyy")</f>
        <v>08/02/2012</v>
      </c>
      <c r="C1475" s="9" t="s">
        <v>4788</v>
      </c>
      <c r="D1475" s="10" t="str">
        <f t="shared" ref="D1475:D1538" si="163">RIGHT(C1475,4)</f>
        <v>2012</v>
      </c>
      <c r="E1475" s="10" t="str">
        <f t="shared" si="161"/>
        <v>August</v>
      </c>
      <c r="F1475" s="2">
        <v>41123</v>
      </c>
      <c r="G1475" s="2">
        <v>41127</v>
      </c>
      <c r="H1475" s="9" t="str">
        <f t="shared" ref="H1475:H1538" si="164">IF(_xlfn.DAYS(G1475,F1475)&lt;=5,"On Date","Delay")</f>
        <v>On Date</v>
      </c>
      <c r="I1475" s="1" t="s">
        <v>3784</v>
      </c>
      <c r="J1475" s="1" t="s">
        <v>3133</v>
      </c>
      <c r="K1475" s="1" t="s">
        <v>3136</v>
      </c>
      <c r="L1475" s="1" t="s">
        <v>3137</v>
      </c>
      <c r="M1475" s="1" t="s">
        <v>18</v>
      </c>
      <c r="N1475" s="1" t="s">
        <v>1736</v>
      </c>
      <c r="O1475" s="3">
        <f t="shared" ref="O1475:O1538" si="165">(P1475/Q1475)-(R1475/Q1475)</f>
        <v>2.1093999999999999</v>
      </c>
      <c r="P1475" s="3">
        <v>6.3680000000000003</v>
      </c>
      <c r="Q1475" s="3">
        <v>2</v>
      </c>
      <c r="R1475" s="3">
        <v>2.1492</v>
      </c>
      <c r="S1475" s="11">
        <f t="shared" ref="S1475:S1538" si="166">R1475*80</f>
        <v>171.93600000000001</v>
      </c>
      <c r="T1475" t="str">
        <f t="shared" ref="T1475:T1538" si="167">IF(S1475:S4677&lt;0,"LOSS","PROFIT")</f>
        <v>PROFIT</v>
      </c>
    </row>
    <row r="1476" spans="1:20" x14ac:dyDescent="0.25">
      <c r="A1476" s="1" t="s">
        <v>1735</v>
      </c>
      <c r="B1476" s="9" t="str">
        <f t="shared" si="162"/>
        <v>08/02/2012</v>
      </c>
      <c r="C1476" s="9" t="s">
        <v>4788</v>
      </c>
      <c r="D1476" s="10" t="str">
        <f t="shared" si="163"/>
        <v>2012</v>
      </c>
      <c r="E1476" s="10" t="str">
        <f t="shared" si="161"/>
        <v>August</v>
      </c>
      <c r="F1476" s="2">
        <v>41123</v>
      </c>
      <c r="G1476" s="2">
        <v>41127</v>
      </c>
      <c r="H1476" s="9" t="str">
        <f t="shared" si="164"/>
        <v>On Date</v>
      </c>
      <c r="I1476" s="1" t="s">
        <v>3784</v>
      </c>
      <c r="J1476" s="1" t="s">
        <v>3133</v>
      </c>
      <c r="K1476" s="1" t="s">
        <v>3136</v>
      </c>
      <c r="L1476" s="1" t="s">
        <v>3137</v>
      </c>
      <c r="M1476" s="1" t="s">
        <v>510</v>
      </c>
      <c r="N1476" s="1" t="s">
        <v>1283</v>
      </c>
      <c r="O1476" s="3">
        <f t="shared" si="165"/>
        <v>258.26</v>
      </c>
      <c r="P1476" s="3">
        <v>558.4</v>
      </c>
      <c r="Q1476" s="3">
        <v>2</v>
      </c>
      <c r="R1476" s="3">
        <v>41.88</v>
      </c>
      <c r="S1476" s="11">
        <f t="shared" si="166"/>
        <v>3350.4</v>
      </c>
      <c r="T1476" t="str">
        <f t="shared" si="167"/>
        <v>PROFIT</v>
      </c>
    </row>
    <row r="1477" spans="1:20" x14ac:dyDescent="0.25">
      <c r="A1477" s="1" t="s">
        <v>1737</v>
      </c>
      <c r="B1477" s="9" t="str">
        <f t="shared" si="162"/>
        <v>05/15/2014</v>
      </c>
      <c r="C1477" s="9" t="s">
        <v>4074</v>
      </c>
      <c r="D1477" s="10" t="str">
        <f t="shared" si="163"/>
        <v>2014</v>
      </c>
      <c r="E1477" s="10" t="str">
        <f t="shared" si="161"/>
        <v>May</v>
      </c>
      <c r="F1477" s="2">
        <v>41774</v>
      </c>
      <c r="G1477" s="2">
        <v>41779</v>
      </c>
      <c r="H1477" s="9" t="str">
        <f t="shared" si="164"/>
        <v>On Date</v>
      </c>
      <c r="I1477" s="1" t="s">
        <v>3754</v>
      </c>
      <c r="J1477" s="1" t="s">
        <v>3133</v>
      </c>
      <c r="K1477" s="1" t="s">
        <v>3136</v>
      </c>
      <c r="L1477" s="1" t="s">
        <v>3137</v>
      </c>
      <c r="M1477" s="1" t="s">
        <v>45</v>
      </c>
      <c r="N1477" s="1" t="s">
        <v>1738</v>
      </c>
      <c r="O1477" s="3">
        <f t="shared" si="165"/>
        <v>25.922299999999996</v>
      </c>
      <c r="P1477" s="3">
        <v>440.19</v>
      </c>
      <c r="Q1477" s="3">
        <v>9</v>
      </c>
      <c r="R1477" s="3">
        <v>206.88929999999999</v>
      </c>
      <c r="S1477" s="11">
        <f t="shared" si="166"/>
        <v>16551.144</v>
      </c>
      <c r="T1477" t="str">
        <f t="shared" si="167"/>
        <v>PROFIT</v>
      </c>
    </row>
    <row r="1478" spans="1:20" x14ac:dyDescent="0.25">
      <c r="A1478" s="1" t="s">
        <v>1737</v>
      </c>
      <c r="B1478" s="9" t="str">
        <f t="shared" si="162"/>
        <v>05/15/2014</v>
      </c>
      <c r="C1478" s="9" t="s">
        <v>4074</v>
      </c>
      <c r="D1478" s="10" t="str">
        <f t="shared" si="163"/>
        <v>2014</v>
      </c>
      <c r="E1478" s="10" t="str">
        <f t="shared" si="161"/>
        <v>May</v>
      </c>
      <c r="F1478" s="2">
        <v>41774</v>
      </c>
      <c r="G1478" s="2">
        <v>41779</v>
      </c>
      <c r="H1478" s="9" t="str">
        <f t="shared" si="164"/>
        <v>On Date</v>
      </c>
      <c r="I1478" s="1" t="s">
        <v>3754</v>
      </c>
      <c r="J1478" s="1" t="s">
        <v>3133</v>
      </c>
      <c r="K1478" s="1" t="s">
        <v>3136</v>
      </c>
      <c r="L1478" s="1" t="s">
        <v>3137</v>
      </c>
      <c r="M1478" s="1" t="s">
        <v>82</v>
      </c>
      <c r="N1478" s="1" t="s">
        <v>297</v>
      </c>
      <c r="O1478" s="3">
        <f t="shared" si="165"/>
        <v>12.493600000000001</v>
      </c>
      <c r="P1478" s="3">
        <v>64.400000000000006</v>
      </c>
      <c r="Q1478" s="3">
        <v>5</v>
      </c>
      <c r="R1478" s="3">
        <v>1.9319999999999999</v>
      </c>
      <c r="S1478" s="11">
        <f t="shared" si="166"/>
        <v>154.56</v>
      </c>
      <c r="T1478" t="str">
        <f t="shared" si="167"/>
        <v>PROFIT</v>
      </c>
    </row>
    <row r="1479" spans="1:20" x14ac:dyDescent="0.25">
      <c r="A1479" s="1" t="s">
        <v>1739</v>
      </c>
      <c r="B1479" s="9" t="str">
        <f t="shared" si="162"/>
        <v>04/09/2014</v>
      </c>
      <c r="C1479" s="9" t="s">
        <v>4789</v>
      </c>
      <c r="D1479" s="10" t="str">
        <f t="shared" si="163"/>
        <v>2014</v>
      </c>
      <c r="E1479" s="10" t="str">
        <f t="shared" si="161"/>
        <v>April</v>
      </c>
      <c r="F1479" s="2">
        <v>41738</v>
      </c>
      <c r="G1479" s="2">
        <v>41742</v>
      </c>
      <c r="H1479" s="9" t="str">
        <f t="shared" si="164"/>
        <v>On Date</v>
      </c>
      <c r="I1479" s="1" t="s">
        <v>3584</v>
      </c>
      <c r="J1479" s="1" t="s">
        <v>3133</v>
      </c>
      <c r="K1479" s="1" t="s">
        <v>3140</v>
      </c>
      <c r="L1479" s="1" t="s">
        <v>3135</v>
      </c>
      <c r="M1479" s="1" t="s">
        <v>45</v>
      </c>
      <c r="N1479" s="1" t="s">
        <v>1081</v>
      </c>
      <c r="O1479" s="3">
        <f t="shared" si="165"/>
        <v>25.922300000000003</v>
      </c>
      <c r="P1479" s="3">
        <v>244.55</v>
      </c>
      <c r="Q1479" s="3">
        <v>5</v>
      </c>
      <c r="R1479" s="3">
        <v>114.9385</v>
      </c>
      <c r="S1479" s="11">
        <f t="shared" si="166"/>
        <v>9195.08</v>
      </c>
      <c r="T1479" t="str">
        <f t="shared" si="167"/>
        <v>PROFIT</v>
      </c>
    </row>
    <row r="1480" spans="1:20" x14ac:dyDescent="0.25">
      <c r="A1480" s="1" t="s">
        <v>1739</v>
      </c>
      <c r="B1480" s="9" t="str">
        <f t="shared" si="162"/>
        <v>04/09/2014</v>
      </c>
      <c r="C1480" s="9" t="s">
        <v>4789</v>
      </c>
      <c r="D1480" s="10" t="str">
        <f t="shared" si="163"/>
        <v>2014</v>
      </c>
      <c r="E1480" s="10" t="str">
        <f t="shared" si="161"/>
        <v>April</v>
      </c>
      <c r="F1480" s="2">
        <v>41738</v>
      </c>
      <c r="G1480" s="2">
        <v>41742</v>
      </c>
      <c r="H1480" s="9" t="str">
        <f t="shared" si="164"/>
        <v>On Date</v>
      </c>
      <c r="I1480" s="1" t="s">
        <v>3584</v>
      </c>
      <c r="J1480" s="1" t="s">
        <v>3133</v>
      </c>
      <c r="K1480" s="1" t="s">
        <v>3140</v>
      </c>
      <c r="L1480" s="1" t="s">
        <v>3135</v>
      </c>
      <c r="M1480" s="1" t="s">
        <v>45</v>
      </c>
      <c r="N1480" s="1" t="s">
        <v>1534</v>
      </c>
      <c r="O1480" s="3">
        <f t="shared" si="165"/>
        <v>24.47</v>
      </c>
      <c r="P1480" s="3">
        <v>195.76</v>
      </c>
      <c r="Q1480" s="3">
        <v>4</v>
      </c>
      <c r="R1480" s="3">
        <v>97.88</v>
      </c>
      <c r="S1480" s="11">
        <f t="shared" si="166"/>
        <v>7830.4</v>
      </c>
      <c r="T1480" t="str">
        <f t="shared" si="167"/>
        <v>PROFIT</v>
      </c>
    </row>
    <row r="1481" spans="1:20" x14ac:dyDescent="0.25">
      <c r="A1481" s="1" t="s">
        <v>1740</v>
      </c>
      <c r="B1481" s="9" t="str">
        <f t="shared" si="162"/>
        <v>06/25/2014</v>
      </c>
      <c r="C1481" s="9" t="s">
        <v>4092</v>
      </c>
      <c r="D1481" s="10" t="str">
        <f t="shared" si="163"/>
        <v>2014</v>
      </c>
      <c r="E1481" s="10" t="str">
        <f t="shared" si="161"/>
        <v>June</v>
      </c>
      <c r="F1481" s="2">
        <v>41815</v>
      </c>
      <c r="G1481" s="2">
        <v>41817</v>
      </c>
      <c r="H1481" s="9" t="str">
        <f t="shared" si="164"/>
        <v>On Date</v>
      </c>
      <c r="I1481" s="1" t="s">
        <v>3583</v>
      </c>
      <c r="J1481" s="1" t="s">
        <v>3133</v>
      </c>
      <c r="K1481" s="1" t="s">
        <v>3140</v>
      </c>
      <c r="L1481" s="1" t="s">
        <v>3135</v>
      </c>
      <c r="M1481" s="1" t="s">
        <v>79</v>
      </c>
      <c r="N1481" s="1" t="s">
        <v>1741</v>
      </c>
      <c r="O1481" s="3">
        <f t="shared" si="165"/>
        <v>1.5264</v>
      </c>
      <c r="P1481" s="3">
        <v>2.88</v>
      </c>
      <c r="Q1481" s="3">
        <v>1</v>
      </c>
      <c r="R1481" s="3">
        <v>1.3535999999999999</v>
      </c>
      <c r="S1481" s="11">
        <f t="shared" si="166"/>
        <v>108.288</v>
      </c>
      <c r="T1481" t="str">
        <f t="shared" si="167"/>
        <v>PROFIT</v>
      </c>
    </row>
    <row r="1482" spans="1:20" x14ac:dyDescent="0.25">
      <c r="A1482" s="1" t="s">
        <v>1742</v>
      </c>
      <c r="B1482" s="9" t="str">
        <f t="shared" si="162"/>
        <v>01/10/2013</v>
      </c>
      <c r="C1482" s="9" t="s">
        <v>4790</v>
      </c>
      <c r="D1482" s="10" t="str">
        <f t="shared" si="163"/>
        <v>2013</v>
      </c>
      <c r="E1482" s="10" t="str">
        <f t="shared" si="161"/>
        <v>January</v>
      </c>
      <c r="F1482" s="2">
        <v>41284</v>
      </c>
      <c r="G1482" s="2">
        <v>41291</v>
      </c>
      <c r="H1482" s="9" t="str">
        <f t="shared" si="164"/>
        <v>Delay</v>
      </c>
      <c r="I1482" s="1" t="s">
        <v>3754</v>
      </c>
      <c r="J1482" s="1" t="s">
        <v>3133</v>
      </c>
      <c r="K1482" s="1" t="s">
        <v>3136</v>
      </c>
      <c r="L1482" s="1" t="s">
        <v>3137</v>
      </c>
      <c r="M1482" s="1" t="s">
        <v>12</v>
      </c>
      <c r="N1482" s="1" t="s">
        <v>1101</v>
      </c>
      <c r="O1482" s="3">
        <f t="shared" si="165"/>
        <v>11.3886</v>
      </c>
      <c r="P1482" s="3">
        <v>79.92</v>
      </c>
      <c r="Q1482" s="3">
        <v>4</v>
      </c>
      <c r="R1482" s="3">
        <v>34.365600000000001</v>
      </c>
      <c r="S1482" s="11">
        <f t="shared" si="166"/>
        <v>2749.248</v>
      </c>
      <c r="T1482" t="str">
        <f t="shared" si="167"/>
        <v>PROFIT</v>
      </c>
    </row>
    <row r="1483" spans="1:20" x14ac:dyDescent="0.25">
      <c r="A1483" s="1" t="s">
        <v>1742</v>
      </c>
      <c r="B1483" s="9" t="str">
        <f t="shared" si="162"/>
        <v>01/10/2013</v>
      </c>
      <c r="C1483" s="9" t="s">
        <v>4790</v>
      </c>
      <c r="D1483" s="10" t="str">
        <f t="shared" si="163"/>
        <v>2013</v>
      </c>
      <c r="E1483" s="10" t="str">
        <f t="shared" si="161"/>
        <v>January</v>
      </c>
      <c r="F1483" s="2">
        <v>41284</v>
      </c>
      <c r="G1483" s="2">
        <v>41291</v>
      </c>
      <c r="H1483" s="9" t="str">
        <f t="shared" si="164"/>
        <v>Delay</v>
      </c>
      <c r="I1483" s="1" t="s">
        <v>3754</v>
      </c>
      <c r="J1483" s="1" t="s">
        <v>3133</v>
      </c>
      <c r="K1483" s="1" t="s">
        <v>3136</v>
      </c>
      <c r="L1483" s="1" t="s">
        <v>3137</v>
      </c>
      <c r="M1483" s="1" t="s">
        <v>38</v>
      </c>
      <c r="N1483" s="1" t="s">
        <v>1743</v>
      </c>
      <c r="O1483" s="3">
        <f t="shared" si="165"/>
        <v>28.341900000000003</v>
      </c>
      <c r="P1483" s="3">
        <v>69.98</v>
      </c>
      <c r="Q1483" s="3">
        <v>2</v>
      </c>
      <c r="R1483" s="3">
        <v>13.296200000000001</v>
      </c>
      <c r="S1483" s="11">
        <f t="shared" si="166"/>
        <v>1063.6960000000001</v>
      </c>
      <c r="T1483" t="str">
        <f t="shared" si="167"/>
        <v>PROFIT</v>
      </c>
    </row>
    <row r="1484" spans="1:20" x14ac:dyDescent="0.25">
      <c r="A1484" s="1" t="s">
        <v>1744</v>
      </c>
      <c r="B1484" s="9" t="str">
        <f t="shared" si="162"/>
        <v>03/14/2011</v>
      </c>
      <c r="C1484" s="9" t="s">
        <v>4791</v>
      </c>
      <c r="D1484" s="10" t="str">
        <f t="shared" si="163"/>
        <v>2011</v>
      </c>
      <c r="E1484" s="10" t="str">
        <f t="shared" ref="E1484:E1547" si="168">TEXT(B1484,"mmmm")</f>
        <v>March</v>
      </c>
      <c r="F1484" s="2">
        <v>40616</v>
      </c>
      <c r="G1484" s="2">
        <v>40621</v>
      </c>
      <c r="H1484" s="9" t="str">
        <f t="shared" si="164"/>
        <v>On Date</v>
      </c>
      <c r="I1484" s="1" t="s">
        <v>3642</v>
      </c>
      <c r="J1484" s="1" t="s">
        <v>3133</v>
      </c>
      <c r="K1484" s="1" t="s">
        <v>3270</v>
      </c>
      <c r="L1484" s="1" t="s">
        <v>3139</v>
      </c>
      <c r="M1484" s="1" t="s">
        <v>18</v>
      </c>
      <c r="N1484" s="1" t="s">
        <v>1382</v>
      </c>
      <c r="O1484" s="3">
        <f t="shared" si="165"/>
        <v>5.4802</v>
      </c>
      <c r="P1484" s="3">
        <v>33.088000000000001</v>
      </c>
      <c r="Q1484" s="3">
        <v>4</v>
      </c>
      <c r="R1484" s="3">
        <v>11.167199999999999</v>
      </c>
      <c r="S1484" s="11">
        <f t="shared" si="166"/>
        <v>893.37599999999998</v>
      </c>
      <c r="T1484" t="str">
        <f t="shared" si="167"/>
        <v>PROFIT</v>
      </c>
    </row>
    <row r="1485" spans="1:20" x14ac:dyDescent="0.25">
      <c r="A1485" s="1" t="s">
        <v>1744</v>
      </c>
      <c r="B1485" s="9" t="str">
        <f t="shared" si="162"/>
        <v>03/14/2011</v>
      </c>
      <c r="C1485" s="9" t="s">
        <v>4791</v>
      </c>
      <c r="D1485" s="10" t="str">
        <f t="shared" si="163"/>
        <v>2011</v>
      </c>
      <c r="E1485" s="10" t="str">
        <f t="shared" si="168"/>
        <v>March</v>
      </c>
      <c r="F1485" s="2">
        <v>40616</v>
      </c>
      <c r="G1485" s="2">
        <v>40621</v>
      </c>
      <c r="H1485" s="9" t="str">
        <f t="shared" si="164"/>
        <v>On Date</v>
      </c>
      <c r="I1485" s="1" t="s">
        <v>3642</v>
      </c>
      <c r="J1485" s="1" t="s">
        <v>3133</v>
      </c>
      <c r="K1485" s="1" t="s">
        <v>3270</v>
      </c>
      <c r="L1485" s="1" t="s">
        <v>3139</v>
      </c>
      <c r="M1485" s="1" t="s">
        <v>28</v>
      </c>
      <c r="N1485" s="1" t="s">
        <v>348</v>
      </c>
      <c r="O1485" s="3">
        <f t="shared" si="165"/>
        <v>77.740800000000007</v>
      </c>
      <c r="P1485" s="3">
        <v>80.98</v>
      </c>
      <c r="Q1485" s="3">
        <v>1</v>
      </c>
      <c r="R1485" s="3">
        <v>3.2391999999999999</v>
      </c>
      <c r="S1485" s="11">
        <f t="shared" si="166"/>
        <v>259.13599999999997</v>
      </c>
      <c r="T1485" t="str">
        <f t="shared" si="167"/>
        <v>PROFIT</v>
      </c>
    </row>
    <row r="1486" spans="1:20" x14ac:dyDescent="0.25">
      <c r="A1486" s="1" t="s">
        <v>1744</v>
      </c>
      <c r="B1486" s="9" t="str">
        <f t="shared" si="162"/>
        <v>03/14/2011</v>
      </c>
      <c r="C1486" s="9" t="s">
        <v>4791</v>
      </c>
      <c r="D1486" s="10" t="str">
        <f t="shared" si="163"/>
        <v>2011</v>
      </c>
      <c r="E1486" s="10" t="str">
        <f t="shared" si="168"/>
        <v>March</v>
      </c>
      <c r="F1486" s="2">
        <v>40616</v>
      </c>
      <c r="G1486" s="2">
        <v>40621</v>
      </c>
      <c r="H1486" s="9" t="str">
        <f t="shared" si="164"/>
        <v>On Date</v>
      </c>
      <c r="I1486" s="1" t="s">
        <v>3642</v>
      </c>
      <c r="J1486" s="1" t="s">
        <v>3133</v>
      </c>
      <c r="K1486" s="1" t="s">
        <v>3270</v>
      </c>
      <c r="L1486" s="1" t="s">
        <v>3139</v>
      </c>
      <c r="M1486" s="1" t="s">
        <v>38</v>
      </c>
      <c r="N1486" s="1" t="s">
        <v>1745</v>
      </c>
      <c r="O1486" s="3">
        <f t="shared" si="165"/>
        <v>6.3479999999999999</v>
      </c>
      <c r="P1486" s="3">
        <v>82.8</v>
      </c>
      <c r="Q1486" s="3">
        <v>12</v>
      </c>
      <c r="R1486" s="3">
        <v>6.6239999999999997</v>
      </c>
      <c r="S1486" s="11">
        <f t="shared" si="166"/>
        <v>529.91999999999996</v>
      </c>
      <c r="T1486" t="str">
        <f t="shared" si="167"/>
        <v>PROFIT</v>
      </c>
    </row>
    <row r="1487" spans="1:20" x14ac:dyDescent="0.25">
      <c r="A1487" s="1" t="s">
        <v>1744</v>
      </c>
      <c r="B1487" s="9" t="str">
        <f t="shared" si="162"/>
        <v>03/14/2011</v>
      </c>
      <c r="C1487" s="9" t="s">
        <v>4791</v>
      </c>
      <c r="D1487" s="10" t="str">
        <f t="shared" si="163"/>
        <v>2011</v>
      </c>
      <c r="E1487" s="10" t="str">
        <f t="shared" si="168"/>
        <v>March</v>
      </c>
      <c r="F1487" s="2">
        <v>40616</v>
      </c>
      <c r="G1487" s="2">
        <v>40621</v>
      </c>
      <c r="H1487" s="9" t="str">
        <f t="shared" si="164"/>
        <v>On Date</v>
      </c>
      <c r="I1487" s="1" t="s">
        <v>3642</v>
      </c>
      <c r="J1487" s="1" t="s">
        <v>3133</v>
      </c>
      <c r="K1487" s="1" t="s">
        <v>3270</v>
      </c>
      <c r="L1487" s="1" t="s">
        <v>3139</v>
      </c>
      <c r="M1487" s="1" t="s">
        <v>28</v>
      </c>
      <c r="N1487" s="1" t="s">
        <v>106</v>
      </c>
      <c r="O1487" s="3">
        <f t="shared" si="165"/>
        <v>7.7964000000000002</v>
      </c>
      <c r="P1487" s="3">
        <v>21.36</v>
      </c>
      <c r="Q1487" s="3">
        <v>2</v>
      </c>
      <c r="R1487" s="3">
        <v>5.7671999999999999</v>
      </c>
      <c r="S1487" s="11">
        <f t="shared" si="166"/>
        <v>461.37599999999998</v>
      </c>
      <c r="T1487" t="str">
        <f t="shared" si="167"/>
        <v>PROFIT</v>
      </c>
    </row>
    <row r="1488" spans="1:20" x14ac:dyDescent="0.25">
      <c r="A1488" s="1" t="s">
        <v>1744</v>
      </c>
      <c r="B1488" s="9" t="str">
        <f t="shared" si="162"/>
        <v>03/14/2011</v>
      </c>
      <c r="C1488" s="9" t="s">
        <v>4791</v>
      </c>
      <c r="D1488" s="10" t="str">
        <f t="shared" si="163"/>
        <v>2011</v>
      </c>
      <c r="E1488" s="10" t="str">
        <f t="shared" si="168"/>
        <v>March</v>
      </c>
      <c r="F1488" s="2">
        <v>40616</v>
      </c>
      <c r="G1488" s="2">
        <v>40621</v>
      </c>
      <c r="H1488" s="9" t="str">
        <f t="shared" si="164"/>
        <v>On Date</v>
      </c>
      <c r="I1488" s="1" t="s">
        <v>3642</v>
      </c>
      <c r="J1488" s="1" t="s">
        <v>3133</v>
      </c>
      <c r="K1488" s="1" t="s">
        <v>3270</v>
      </c>
      <c r="L1488" s="1" t="s">
        <v>3139</v>
      </c>
      <c r="M1488" s="1" t="s">
        <v>18</v>
      </c>
      <c r="N1488" s="1" t="s">
        <v>1435</v>
      </c>
      <c r="O1488" s="3">
        <f t="shared" si="165"/>
        <v>20.941200000000002</v>
      </c>
      <c r="P1488" s="3">
        <v>62.048000000000002</v>
      </c>
      <c r="Q1488" s="3">
        <v>2</v>
      </c>
      <c r="R1488" s="3">
        <v>20.165600000000001</v>
      </c>
      <c r="S1488" s="11">
        <f t="shared" si="166"/>
        <v>1613.248</v>
      </c>
      <c r="T1488" t="str">
        <f t="shared" si="167"/>
        <v>PROFIT</v>
      </c>
    </row>
    <row r="1489" spans="1:20" x14ac:dyDescent="0.25">
      <c r="A1489" s="1" t="s">
        <v>1746</v>
      </c>
      <c r="B1489" s="9" t="str">
        <f t="shared" si="162"/>
        <v>12/20/2011</v>
      </c>
      <c r="C1489" s="9" t="s">
        <v>4452</v>
      </c>
      <c r="D1489" s="10" t="str">
        <f t="shared" si="163"/>
        <v>2011</v>
      </c>
      <c r="E1489" s="10" t="str">
        <f t="shared" si="168"/>
        <v>December</v>
      </c>
      <c r="F1489" s="2">
        <v>40897</v>
      </c>
      <c r="G1489" s="2">
        <v>40899</v>
      </c>
      <c r="H1489" s="9" t="str">
        <f t="shared" si="164"/>
        <v>On Date</v>
      </c>
      <c r="I1489" s="1" t="s">
        <v>3649</v>
      </c>
      <c r="J1489" s="1" t="s">
        <v>3133</v>
      </c>
      <c r="K1489" s="1" t="s">
        <v>3167</v>
      </c>
      <c r="L1489" s="1" t="s">
        <v>3143</v>
      </c>
      <c r="M1489" s="1" t="s">
        <v>12</v>
      </c>
      <c r="N1489" s="1" t="s">
        <v>1129</v>
      </c>
      <c r="O1489" s="3">
        <f t="shared" si="165"/>
        <v>20.787200000000002</v>
      </c>
      <c r="P1489" s="3">
        <v>51.968000000000004</v>
      </c>
      <c r="Q1489" s="3">
        <v>2</v>
      </c>
      <c r="R1489" s="3">
        <v>10.393599999999999</v>
      </c>
      <c r="S1489" s="11">
        <f t="shared" si="166"/>
        <v>831.48799999999994</v>
      </c>
      <c r="T1489" t="str">
        <f t="shared" si="167"/>
        <v>PROFIT</v>
      </c>
    </row>
    <row r="1490" spans="1:20" x14ac:dyDescent="0.25">
      <c r="A1490" s="1" t="s">
        <v>1746</v>
      </c>
      <c r="B1490" s="9" t="str">
        <f t="shared" si="162"/>
        <v>12/20/2011</v>
      </c>
      <c r="C1490" s="9" t="s">
        <v>4452</v>
      </c>
      <c r="D1490" s="10" t="str">
        <f t="shared" si="163"/>
        <v>2011</v>
      </c>
      <c r="E1490" s="10" t="str">
        <f t="shared" si="168"/>
        <v>December</v>
      </c>
      <c r="F1490" s="2">
        <v>40897</v>
      </c>
      <c r="G1490" s="2">
        <v>40899</v>
      </c>
      <c r="H1490" s="9" t="str">
        <f t="shared" si="164"/>
        <v>On Date</v>
      </c>
      <c r="I1490" s="1" t="s">
        <v>3649</v>
      </c>
      <c r="J1490" s="1" t="s">
        <v>3133</v>
      </c>
      <c r="K1490" s="1" t="s">
        <v>3167</v>
      </c>
      <c r="L1490" s="1" t="s">
        <v>3143</v>
      </c>
      <c r="M1490" s="1" t="s">
        <v>38</v>
      </c>
      <c r="N1490" s="1" t="s">
        <v>137</v>
      </c>
      <c r="O1490" s="3">
        <f t="shared" si="165"/>
        <v>16.7944</v>
      </c>
      <c r="P1490" s="3">
        <v>71.975999999999999</v>
      </c>
      <c r="Q1490" s="3">
        <v>3</v>
      </c>
      <c r="R1490" s="3">
        <v>21.5928</v>
      </c>
      <c r="S1490" s="11">
        <f t="shared" si="166"/>
        <v>1727.424</v>
      </c>
      <c r="T1490" t="str">
        <f t="shared" si="167"/>
        <v>PROFIT</v>
      </c>
    </row>
    <row r="1491" spans="1:20" x14ac:dyDescent="0.25">
      <c r="A1491" s="1" t="s">
        <v>1746</v>
      </c>
      <c r="B1491" s="9" t="str">
        <f t="shared" si="162"/>
        <v>12/20/2011</v>
      </c>
      <c r="C1491" s="9" t="s">
        <v>4452</v>
      </c>
      <c r="D1491" s="10" t="str">
        <f t="shared" si="163"/>
        <v>2011</v>
      </c>
      <c r="E1491" s="10" t="str">
        <f t="shared" si="168"/>
        <v>December</v>
      </c>
      <c r="F1491" s="2">
        <v>40897</v>
      </c>
      <c r="G1491" s="2">
        <v>40899</v>
      </c>
      <c r="H1491" s="9" t="str">
        <f t="shared" si="164"/>
        <v>On Date</v>
      </c>
      <c r="I1491" s="1" t="s">
        <v>3649</v>
      </c>
      <c r="J1491" s="1" t="s">
        <v>3133</v>
      </c>
      <c r="K1491" s="1" t="s">
        <v>3167</v>
      </c>
      <c r="L1491" s="1" t="s">
        <v>3143</v>
      </c>
      <c r="M1491" s="1" t="s">
        <v>72</v>
      </c>
      <c r="N1491" s="1" t="s">
        <v>1747</v>
      </c>
      <c r="O1491" s="3">
        <f t="shared" si="165"/>
        <v>94.921199999999999</v>
      </c>
      <c r="P1491" s="3">
        <v>242.352</v>
      </c>
      <c r="Q1491" s="3">
        <v>3</v>
      </c>
      <c r="R1491" s="3">
        <v>-42.4116</v>
      </c>
      <c r="S1491" s="11">
        <f t="shared" si="166"/>
        <v>-3392.9279999999999</v>
      </c>
      <c r="T1491" t="str">
        <f t="shared" si="167"/>
        <v>LOSS</v>
      </c>
    </row>
    <row r="1492" spans="1:20" x14ac:dyDescent="0.25">
      <c r="A1492" s="1" t="s">
        <v>1746</v>
      </c>
      <c r="B1492" s="9" t="str">
        <f t="shared" si="162"/>
        <v>12/20/2011</v>
      </c>
      <c r="C1492" s="9" t="s">
        <v>4452</v>
      </c>
      <c r="D1492" s="10" t="str">
        <f t="shared" si="163"/>
        <v>2011</v>
      </c>
      <c r="E1492" s="10" t="str">
        <f t="shared" si="168"/>
        <v>December</v>
      </c>
      <c r="F1492" s="2">
        <v>40897</v>
      </c>
      <c r="G1492" s="2">
        <v>40899</v>
      </c>
      <c r="H1492" s="9" t="str">
        <f t="shared" si="164"/>
        <v>On Date</v>
      </c>
      <c r="I1492" s="1" t="s">
        <v>3649</v>
      </c>
      <c r="J1492" s="1" t="s">
        <v>3133</v>
      </c>
      <c r="K1492" s="1" t="s">
        <v>3167</v>
      </c>
      <c r="L1492" s="1" t="s">
        <v>3143</v>
      </c>
      <c r="M1492" s="1" t="s">
        <v>45</v>
      </c>
      <c r="N1492" s="1" t="s">
        <v>1115</v>
      </c>
      <c r="O1492" s="3">
        <f t="shared" si="165"/>
        <v>28.849600000000002</v>
      </c>
      <c r="P1492" s="3">
        <v>221.92</v>
      </c>
      <c r="Q1492" s="3">
        <v>5</v>
      </c>
      <c r="R1492" s="3">
        <v>77.671999999999997</v>
      </c>
      <c r="S1492" s="11">
        <f t="shared" si="166"/>
        <v>6213.76</v>
      </c>
      <c r="T1492" t="str">
        <f t="shared" si="167"/>
        <v>PROFIT</v>
      </c>
    </row>
    <row r="1493" spans="1:20" x14ac:dyDescent="0.25">
      <c r="A1493" s="1" t="s">
        <v>1746</v>
      </c>
      <c r="B1493" s="9" t="str">
        <f t="shared" si="162"/>
        <v>12/20/2011</v>
      </c>
      <c r="C1493" s="9" t="s">
        <v>4452</v>
      </c>
      <c r="D1493" s="10" t="str">
        <f t="shared" si="163"/>
        <v>2011</v>
      </c>
      <c r="E1493" s="10" t="str">
        <f t="shared" si="168"/>
        <v>December</v>
      </c>
      <c r="F1493" s="2">
        <v>40897</v>
      </c>
      <c r="G1493" s="2">
        <v>40899</v>
      </c>
      <c r="H1493" s="9" t="str">
        <f t="shared" si="164"/>
        <v>On Date</v>
      </c>
      <c r="I1493" s="1" t="s">
        <v>3649</v>
      </c>
      <c r="J1493" s="1" t="s">
        <v>3133</v>
      </c>
      <c r="K1493" s="1" t="s">
        <v>3167</v>
      </c>
      <c r="L1493" s="1" t="s">
        <v>3143</v>
      </c>
      <c r="M1493" s="1" t="s">
        <v>45</v>
      </c>
      <c r="N1493" s="1" t="s">
        <v>1748</v>
      </c>
      <c r="O1493" s="3">
        <f t="shared" si="165"/>
        <v>2.9039999999999999</v>
      </c>
      <c r="P1493" s="3">
        <v>8.4480000000000004</v>
      </c>
      <c r="Q1493" s="3">
        <v>2</v>
      </c>
      <c r="R1493" s="3">
        <v>2.64</v>
      </c>
      <c r="S1493" s="11">
        <f t="shared" si="166"/>
        <v>211.20000000000002</v>
      </c>
      <c r="T1493" t="str">
        <f t="shared" si="167"/>
        <v>PROFIT</v>
      </c>
    </row>
    <row r="1494" spans="1:20" x14ac:dyDescent="0.25">
      <c r="A1494" s="1" t="s">
        <v>1749</v>
      </c>
      <c r="B1494" s="9" t="str">
        <f t="shared" si="162"/>
        <v>06/30/2014</v>
      </c>
      <c r="C1494" s="9" t="s">
        <v>4049</v>
      </c>
      <c r="D1494" s="10" t="str">
        <f t="shared" si="163"/>
        <v>2014</v>
      </c>
      <c r="E1494" s="10" t="str">
        <f t="shared" si="168"/>
        <v>June</v>
      </c>
      <c r="F1494" s="2">
        <v>41820</v>
      </c>
      <c r="G1494" s="2">
        <v>41821</v>
      </c>
      <c r="H1494" s="9" t="str">
        <f t="shared" si="164"/>
        <v>On Date</v>
      </c>
      <c r="I1494" s="1" t="s">
        <v>3587</v>
      </c>
      <c r="J1494" s="1" t="s">
        <v>3133</v>
      </c>
      <c r="K1494" s="1" t="s">
        <v>3134</v>
      </c>
      <c r="L1494" s="1" t="s">
        <v>3135</v>
      </c>
      <c r="M1494" s="1" t="s">
        <v>18</v>
      </c>
      <c r="N1494" s="1" t="s">
        <v>917</v>
      </c>
      <c r="O1494" s="3">
        <f t="shared" si="165"/>
        <v>118.7094</v>
      </c>
      <c r="P1494" s="3">
        <v>895.92</v>
      </c>
      <c r="Q1494" s="3">
        <v>5</v>
      </c>
      <c r="R1494" s="3">
        <v>302.37299999999999</v>
      </c>
      <c r="S1494" s="11">
        <f t="shared" si="166"/>
        <v>24189.84</v>
      </c>
      <c r="T1494" t="str">
        <f t="shared" si="167"/>
        <v>PROFIT</v>
      </c>
    </row>
    <row r="1495" spans="1:20" x14ac:dyDescent="0.25">
      <c r="A1495" s="1" t="s">
        <v>1749</v>
      </c>
      <c r="B1495" s="9" t="str">
        <f t="shared" si="162"/>
        <v>06/30/2014</v>
      </c>
      <c r="C1495" s="9" t="s">
        <v>4049</v>
      </c>
      <c r="D1495" s="10" t="str">
        <f t="shared" si="163"/>
        <v>2014</v>
      </c>
      <c r="E1495" s="10" t="str">
        <f t="shared" si="168"/>
        <v>June</v>
      </c>
      <c r="F1495" s="2">
        <v>41820</v>
      </c>
      <c r="G1495" s="2">
        <v>41821</v>
      </c>
      <c r="H1495" s="9" t="str">
        <f t="shared" si="164"/>
        <v>On Date</v>
      </c>
      <c r="I1495" s="1" t="s">
        <v>3587</v>
      </c>
      <c r="J1495" s="1" t="s">
        <v>3133</v>
      </c>
      <c r="K1495" s="1" t="s">
        <v>3134</v>
      </c>
      <c r="L1495" s="1" t="s">
        <v>3135</v>
      </c>
      <c r="M1495" s="1" t="s">
        <v>28</v>
      </c>
      <c r="N1495" s="1" t="s">
        <v>70</v>
      </c>
      <c r="O1495" s="3">
        <f t="shared" si="165"/>
        <v>30.499000000000002</v>
      </c>
      <c r="P1495" s="3">
        <v>130.71</v>
      </c>
      <c r="Q1495" s="3">
        <v>3</v>
      </c>
      <c r="R1495" s="3">
        <v>39.213000000000001</v>
      </c>
      <c r="S1495" s="11">
        <f t="shared" si="166"/>
        <v>3137.04</v>
      </c>
      <c r="T1495" t="str">
        <f t="shared" si="167"/>
        <v>PROFIT</v>
      </c>
    </row>
    <row r="1496" spans="1:20" x14ac:dyDescent="0.25">
      <c r="A1496" s="1" t="s">
        <v>1749</v>
      </c>
      <c r="B1496" s="9" t="str">
        <f t="shared" si="162"/>
        <v>06/30/2014</v>
      </c>
      <c r="C1496" s="9" t="s">
        <v>4049</v>
      </c>
      <c r="D1496" s="10" t="str">
        <f t="shared" si="163"/>
        <v>2014</v>
      </c>
      <c r="E1496" s="10" t="str">
        <f t="shared" si="168"/>
        <v>June</v>
      </c>
      <c r="F1496" s="2">
        <v>41820</v>
      </c>
      <c r="G1496" s="2">
        <v>41821</v>
      </c>
      <c r="H1496" s="9" t="str">
        <f t="shared" si="164"/>
        <v>On Date</v>
      </c>
      <c r="I1496" s="1" t="s">
        <v>3587</v>
      </c>
      <c r="J1496" s="1" t="s">
        <v>3133</v>
      </c>
      <c r="K1496" s="1" t="s">
        <v>3134</v>
      </c>
      <c r="L1496" s="1" t="s">
        <v>3135</v>
      </c>
      <c r="M1496" s="1" t="s">
        <v>14</v>
      </c>
      <c r="N1496" s="1" t="s">
        <v>1750</v>
      </c>
      <c r="O1496" s="3">
        <f t="shared" si="165"/>
        <v>4.3216000000000001</v>
      </c>
      <c r="P1496" s="3">
        <v>11.68</v>
      </c>
      <c r="Q1496" s="3">
        <v>2</v>
      </c>
      <c r="R1496" s="3">
        <v>3.0367999999999999</v>
      </c>
      <c r="S1496" s="11">
        <f t="shared" si="166"/>
        <v>242.94399999999999</v>
      </c>
      <c r="T1496" t="str">
        <f t="shared" si="167"/>
        <v>PROFIT</v>
      </c>
    </row>
    <row r="1497" spans="1:20" x14ac:dyDescent="0.25">
      <c r="A1497" s="1" t="s">
        <v>1749</v>
      </c>
      <c r="B1497" s="9" t="str">
        <f t="shared" si="162"/>
        <v>06/30/2014</v>
      </c>
      <c r="C1497" s="9" t="s">
        <v>4049</v>
      </c>
      <c r="D1497" s="10" t="str">
        <f t="shared" si="163"/>
        <v>2014</v>
      </c>
      <c r="E1497" s="10" t="str">
        <f t="shared" si="168"/>
        <v>June</v>
      </c>
      <c r="F1497" s="2">
        <v>41820</v>
      </c>
      <c r="G1497" s="2">
        <v>41821</v>
      </c>
      <c r="H1497" s="9" t="str">
        <f t="shared" si="164"/>
        <v>On Date</v>
      </c>
      <c r="I1497" s="1" t="s">
        <v>3587</v>
      </c>
      <c r="J1497" s="1" t="s">
        <v>3133</v>
      </c>
      <c r="K1497" s="1" t="s">
        <v>3134</v>
      </c>
      <c r="L1497" s="1" t="s">
        <v>3135</v>
      </c>
      <c r="M1497" s="1" t="s">
        <v>38</v>
      </c>
      <c r="N1497" s="1" t="s">
        <v>838</v>
      </c>
      <c r="O1497" s="3">
        <f t="shared" si="165"/>
        <v>13.2928</v>
      </c>
      <c r="P1497" s="3">
        <v>62.31</v>
      </c>
      <c r="Q1497" s="3">
        <v>3</v>
      </c>
      <c r="R1497" s="3">
        <v>22.4316</v>
      </c>
      <c r="S1497" s="11">
        <f t="shared" si="166"/>
        <v>1794.528</v>
      </c>
      <c r="T1497" t="str">
        <f t="shared" si="167"/>
        <v>PROFIT</v>
      </c>
    </row>
    <row r="1498" spans="1:20" x14ac:dyDescent="0.25">
      <c r="A1498" s="1" t="s">
        <v>1751</v>
      </c>
      <c r="B1498" s="9" t="str">
        <f t="shared" si="162"/>
        <v>05/19/2014</v>
      </c>
      <c r="C1498" s="9" t="s">
        <v>4449</v>
      </c>
      <c r="D1498" s="10" t="str">
        <f t="shared" si="163"/>
        <v>2014</v>
      </c>
      <c r="E1498" s="10" t="str">
        <f t="shared" si="168"/>
        <v>May</v>
      </c>
      <c r="F1498" s="2">
        <v>41778</v>
      </c>
      <c r="G1498" s="2">
        <v>41780</v>
      </c>
      <c r="H1498" s="9" t="str">
        <f t="shared" si="164"/>
        <v>On Date</v>
      </c>
      <c r="I1498" s="1" t="s">
        <v>3497</v>
      </c>
      <c r="J1498" s="1" t="s">
        <v>3133</v>
      </c>
      <c r="K1498" s="1" t="s">
        <v>3144</v>
      </c>
      <c r="L1498" s="1" t="s">
        <v>3145</v>
      </c>
      <c r="M1498" s="1" t="s">
        <v>16</v>
      </c>
      <c r="N1498" s="1" t="s">
        <v>1752</v>
      </c>
      <c r="O1498" s="3">
        <f t="shared" si="165"/>
        <v>152.9624</v>
      </c>
      <c r="P1498" s="3">
        <v>344.70400000000001</v>
      </c>
      <c r="Q1498" s="3">
        <v>2</v>
      </c>
      <c r="R1498" s="3">
        <v>38.779200000000003</v>
      </c>
      <c r="S1498" s="11">
        <f t="shared" si="166"/>
        <v>3102.3360000000002</v>
      </c>
      <c r="T1498" t="str">
        <f t="shared" si="167"/>
        <v>PROFIT</v>
      </c>
    </row>
    <row r="1499" spans="1:20" x14ac:dyDescent="0.25">
      <c r="A1499" s="1" t="s">
        <v>1753</v>
      </c>
      <c r="B1499" s="9" t="str">
        <f t="shared" si="162"/>
        <v>05/12/2012</v>
      </c>
      <c r="C1499" s="9" t="s">
        <v>4723</v>
      </c>
      <c r="D1499" s="10" t="str">
        <f t="shared" si="163"/>
        <v>2012</v>
      </c>
      <c r="E1499" s="10" t="str">
        <f t="shared" si="168"/>
        <v>May</v>
      </c>
      <c r="F1499" s="2">
        <v>41041</v>
      </c>
      <c r="G1499" s="2">
        <v>41045</v>
      </c>
      <c r="H1499" s="9" t="str">
        <f t="shared" si="164"/>
        <v>On Date</v>
      </c>
      <c r="I1499" s="1" t="s">
        <v>3470</v>
      </c>
      <c r="J1499" s="1" t="s">
        <v>3133</v>
      </c>
      <c r="K1499" s="1" t="s">
        <v>3172</v>
      </c>
      <c r="L1499" s="1" t="s">
        <v>3147</v>
      </c>
      <c r="M1499" s="1" t="s">
        <v>16</v>
      </c>
      <c r="N1499" s="1" t="s">
        <v>711</v>
      </c>
      <c r="O1499" s="3">
        <f t="shared" si="165"/>
        <v>90.712800000000001</v>
      </c>
      <c r="P1499" s="3">
        <v>201.584</v>
      </c>
      <c r="Q1499" s="3">
        <v>2</v>
      </c>
      <c r="R1499" s="3">
        <v>20.1584</v>
      </c>
      <c r="S1499" s="11">
        <f t="shared" si="166"/>
        <v>1612.672</v>
      </c>
      <c r="T1499" t="str">
        <f t="shared" si="167"/>
        <v>PROFIT</v>
      </c>
    </row>
    <row r="1500" spans="1:20" x14ac:dyDescent="0.25">
      <c r="A1500" s="1" t="s">
        <v>1754</v>
      </c>
      <c r="B1500" s="9" t="str">
        <f t="shared" si="162"/>
        <v>12/04/2014</v>
      </c>
      <c r="C1500" s="9" t="s">
        <v>4069</v>
      </c>
      <c r="D1500" s="10" t="str">
        <f t="shared" si="163"/>
        <v>2014</v>
      </c>
      <c r="E1500" s="10" t="str">
        <f t="shared" si="168"/>
        <v>December</v>
      </c>
      <c r="F1500" s="2">
        <v>41977</v>
      </c>
      <c r="G1500" s="2">
        <v>41981</v>
      </c>
      <c r="H1500" s="9" t="str">
        <f t="shared" si="164"/>
        <v>On Date</v>
      </c>
      <c r="I1500" s="1" t="s">
        <v>3509</v>
      </c>
      <c r="J1500" s="1" t="s">
        <v>3133</v>
      </c>
      <c r="K1500" s="1" t="s">
        <v>3136</v>
      </c>
      <c r="L1500" s="1" t="s">
        <v>3137</v>
      </c>
      <c r="M1500" s="1" t="s">
        <v>22</v>
      </c>
      <c r="N1500" s="1" t="s">
        <v>1755</v>
      </c>
      <c r="O1500" s="3">
        <f t="shared" si="165"/>
        <v>216.61340000000001</v>
      </c>
      <c r="P1500" s="3">
        <v>521.96</v>
      </c>
      <c r="Q1500" s="3">
        <v>2</v>
      </c>
      <c r="R1500" s="3">
        <v>88.733199999999997</v>
      </c>
      <c r="S1500" s="11">
        <f t="shared" si="166"/>
        <v>7098.6559999999999</v>
      </c>
      <c r="T1500" t="str">
        <f t="shared" si="167"/>
        <v>PROFIT</v>
      </c>
    </row>
    <row r="1501" spans="1:20" x14ac:dyDescent="0.25">
      <c r="A1501" s="1" t="s">
        <v>1756</v>
      </c>
      <c r="B1501" s="9" t="str">
        <f t="shared" si="162"/>
        <v>10/10/2012</v>
      </c>
      <c r="C1501" s="9" t="s">
        <v>4792</v>
      </c>
      <c r="D1501" s="10" t="str">
        <f t="shared" si="163"/>
        <v>2012</v>
      </c>
      <c r="E1501" s="10" t="str">
        <f t="shared" si="168"/>
        <v>October</v>
      </c>
      <c r="F1501" s="2">
        <v>41192</v>
      </c>
      <c r="G1501" s="2">
        <v>41193</v>
      </c>
      <c r="H1501" s="9" t="str">
        <f t="shared" si="164"/>
        <v>On Date</v>
      </c>
      <c r="I1501" s="1" t="s">
        <v>3785</v>
      </c>
      <c r="J1501" s="1" t="s">
        <v>3133</v>
      </c>
      <c r="K1501" s="1" t="s">
        <v>3140</v>
      </c>
      <c r="L1501" s="1" t="s">
        <v>3135</v>
      </c>
      <c r="M1501" s="1" t="s">
        <v>45</v>
      </c>
      <c r="N1501" s="1" t="s">
        <v>306</v>
      </c>
      <c r="O1501" s="3">
        <f t="shared" si="165"/>
        <v>3.3695999999999997</v>
      </c>
      <c r="P1501" s="3">
        <v>45.36</v>
      </c>
      <c r="Q1501" s="3">
        <v>7</v>
      </c>
      <c r="R1501" s="3">
        <v>21.7728</v>
      </c>
      <c r="S1501" s="11">
        <f t="shared" si="166"/>
        <v>1741.8240000000001</v>
      </c>
      <c r="T1501" t="str">
        <f t="shared" si="167"/>
        <v>PROFIT</v>
      </c>
    </row>
    <row r="1502" spans="1:20" x14ac:dyDescent="0.25">
      <c r="A1502" s="1" t="s">
        <v>1757</v>
      </c>
      <c r="B1502" s="9" t="str">
        <f t="shared" si="162"/>
        <v>04/18/2012</v>
      </c>
      <c r="C1502" s="9" t="s">
        <v>4793</v>
      </c>
      <c r="D1502" s="10" t="str">
        <f t="shared" si="163"/>
        <v>2012</v>
      </c>
      <c r="E1502" s="10" t="str">
        <f t="shared" si="168"/>
        <v>April</v>
      </c>
      <c r="F1502" s="2">
        <v>41017</v>
      </c>
      <c r="G1502" s="2">
        <v>41019</v>
      </c>
      <c r="H1502" s="9" t="str">
        <f t="shared" si="164"/>
        <v>On Date</v>
      </c>
      <c r="I1502" s="1" t="s">
        <v>3786</v>
      </c>
      <c r="J1502" s="1" t="s">
        <v>3133</v>
      </c>
      <c r="K1502" s="1" t="s">
        <v>3134</v>
      </c>
      <c r="L1502" s="1" t="s">
        <v>3135</v>
      </c>
      <c r="M1502" s="1" t="s">
        <v>28</v>
      </c>
      <c r="N1502" s="1" t="s">
        <v>1758</v>
      </c>
      <c r="O1502" s="3">
        <f t="shared" si="165"/>
        <v>133.95689999999999</v>
      </c>
      <c r="P1502" s="3">
        <v>947.17</v>
      </c>
      <c r="Q1502" s="3">
        <v>7</v>
      </c>
      <c r="R1502" s="3">
        <v>9.4717000000000002</v>
      </c>
      <c r="S1502" s="11">
        <f t="shared" si="166"/>
        <v>757.73599999999999</v>
      </c>
      <c r="T1502" t="str">
        <f t="shared" si="167"/>
        <v>PROFIT</v>
      </c>
    </row>
    <row r="1503" spans="1:20" x14ac:dyDescent="0.25">
      <c r="A1503" s="1" t="s">
        <v>1757</v>
      </c>
      <c r="B1503" s="9" t="str">
        <f t="shared" si="162"/>
        <v>04/18/2012</v>
      </c>
      <c r="C1503" s="9" t="s">
        <v>4793</v>
      </c>
      <c r="D1503" s="10" t="str">
        <f t="shared" si="163"/>
        <v>2012</v>
      </c>
      <c r="E1503" s="10" t="str">
        <f t="shared" si="168"/>
        <v>April</v>
      </c>
      <c r="F1503" s="2">
        <v>41017</v>
      </c>
      <c r="G1503" s="2">
        <v>41019</v>
      </c>
      <c r="H1503" s="9" t="str">
        <f t="shared" si="164"/>
        <v>On Date</v>
      </c>
      <c r="I1503" s="1" t="s">
        <v>3786</v>
      </c>
      <c r="J1503" s="1" t="s">
        <v>3133</v>
      </c>
      <c r="K1503" s="1" t="s">
        <v>3134</v>
      </c>
      <c r="L1503" s="1" t="s">
        <v>3135</v>
      </c>
      <c r="M1503" s="1" t="s">
        <v>45</v>
      </c>
      <c r="N1503" s="1" t="s">
        <v>1759</v>
      </c>
      <c r="O1503" s="3">
        <f t="shared" si="165"/>
        <v>17.039000000000001</v>
      </c>
      <c r="P1503" s="3">
        <v>61.96</v>
      </c>
      <c r="Q1503" s="3">
        <v>2</v>
      </c>
      <c r="R1503" s="3">
        <v>27.882000000000001</v>
      </c>
      <c r="S1503" s="11">
        <f t="shared" si="166"/>
        <v>2230.56</v>
      </c>
      <c r="T1503" t="str">
        <f t="shared" si="167"/>
        <v>PROFIT</v>
      </c>
    </row>
    <row r="1504" spans="1:20" x14ac:dyDescent="0.25">
      <c r="A1504" s="1" t="s">
        <v>1760</v>
      </c>
      <c r="B1504" s="9" t="str">
        <f t="shared" si="162"/>
        <v>09/02/2014</v>
      </c>
      <c r="C1504" s="9" t="s">
        <v>4063</v>
      </c>
      <c r="D1504" s="10" t="str">
        <f t="shared" si="163"/>
        <v>2014</v>
      </c>
      <c r="E1504" s="10" t="str">
        <f t="shared" si="168"/>
        <v>September</v>
      </c>
      <c r="F1504" s="2">
        <v>41884</v>
      </c>
      <c r="G1504" s="2">
        <v>41890</v>
      </c>
      <c r="H1504" s="9" t="str">
        <f t="shared" si="164"/>
        <v>Delay</v>
      </c>
      <c r="I1504" s="1" t="s">
        <v>3412</v>
      </c>
      <c r="J1504" s="1" t="s">
        <v>3133</v>
      </c>
      <c r="K1504" s="1" t="s">
        <v>3136</v>
      </c>
      <c r="L1504" s="1" t="s">
        <v>3137</v>
      </c>
      <c r="M1504" s="1" t="s">
        <v>14</v>
      </c>
      <c r="N1504" s="1" t="s">
        <v>106</v>
      </c>
      <c r="O1504" s="3">
        <f t="shared" si="165"/>
        <v>4.6238000000000001</v>
      </c>
      <c r="P1504" s="3">
        <v>7.58</v>
      </c>
      <c r="Q1504" s="3">
        <v>1</v>
      </c>
      <c r="R1504" s="3">
        <v>2.9561999999999999</v>
      </c>
      <c r="S1504" s="11">
        <f t="shared" si="166"/>
        <v>236.49599999999998</v>
      </c>
      <c r="T1504" t="str">
        <f t="shared" si="167"/>
        <v>PROFIT</v>
      </c>
    </row>
    <row r="1505" spans="1:20" x14ac:dyDescent="0.25">
      <c r="A1505" s="1" t="s">
        <v>1761</v>
      </c>
      <c r="B1505" s="9" t="str">
        <f t="shared" si="162"/>
        <v>11/07/2011</v>
      </c>
      <c r="C1505" s="9" t="s">
        <v>4223</v>
      </c>
      <c r="D1505" s="10" t="str">
        <f t="shared" si="163"/>
        <v>2011</v>
      </c>
      <c r="E1505" s="10" t="str">
        <f t="shared" si="168"/>
        <v>November</v>
      </c>
      <c r="F1505" s="2">
        <v>40854</v>
      </c>
      <c r="G1505" s="2">
        <v>40859</v>
      </c>
      <c r="H1505" s="9" t="str">
        <f t="shared" si="164"/>
        <v>On Date</v>
      </c>
      <c r="I1505" s="1" t="s">
        <v>3787</v>
      </c>
      <c r="J1505" s="1" t="s">
        <v>3133</v>
      </c>
      <c r="K1505" s="1" t="s">
        <v>3140</v>
      </c>
      <c r="L1505" s="1" t="s">
        <v>3135</v>
      </c>
      <c r="M1505" s="1" t="s">
        <v>18</v>
      </c>
      <c r="N1505" s="1" t="s">
        <v>580</v>
      </c>
      <c r="O1505" s="3">
        <f t="shared" si="165"/>
        <v>10.995000000000001</v>
      </c>
      <c r="P1505" s="3">
        <v>123.14400000000001</v>
      </c>
      <c r="Q1505" s="3">
        <v>7</v>
      </c>
      <c r="R1505" s="3">
        <v>46.179000000000002</v>
      </c>
      <c r="S1505" s="11">
        <f t="shared" si="166"/>
        <v>3694.32</v>
      </c>
      <c r="T1505" t="str">
        <f t="shared" si="167"/>
        <v>PROFIT</v>
      </c>
    </row>
    <row r="1506" spans="1:20" x14ac:dyDescent="0.25">
      <c r="A1506" s="1" t="s">
        <v>1762</v>
      </c>
      <c r="B1506" s="9" t="str">
        <f t="shared" si="162"/>
        <v>03/29/2012</v>
      </c>
      <c r="C1506" s="9" t="s">
        <v>4794</v>
      </c>
      <c r="D1506" s="10" t="str">
        <f t="shared" si="163"/>
        <v>2012</v>
      </c>
      <c r="E1506" s="10" t="str">
        <f t="shared" si="168"/>
        <v>March</v>
      </c>
      <c r="F1506" s="2">
        <v>40997</v>
      </c>
      <c r="G1506" s="2">
        <v>40999</v>
      </c>
      <c r="H1506" s="9" t="str">
        <f t="shared" si="164"/>
        <v>On Date</v>
      </c>
      <c r="I1506" s="1" t="s">
        <v>3788</v>
      </c>
      <c r="J1506" s="1" t="s">
        <v>3133</v>
      </c>
      <c r="K1506" s="1" t="s">
        <v>3159</v>
      </c>
      <c r="L1506" s="1" t="s">
        <v>3135</v>
      </c>
      <c r="M1506" s="1" t="s">
        <v>45</v>
      </c>
      <c r="N1506" s="1" t="s">
        <v>77</v>
      </c>
      <c r="O1506" s="3">
        <f t="shared" si="165"/>
        <v>18.783199999999997</v>
      </c>
      <c r="P1506" s="3">
        <v>212.64</v>
      </c>
      <c r="Q1506" s="3">
        <v>6</v>
      </c>
      <c r="R1506" s="3">
        <v>99.940799999999996</v>
      </c>
      <c r="S1506" s="11">
        <f t="shared" si="166"/>
        <v>7995.2639999999992</v>
      </c>
      <c r="T1506" t="str">
        <f t="shared" si="167"/>
        <v>PROFIT</v>
      </c>
    </row>
    <row r="1507" spans="1:20" x14ac:dyDescent="0.25">
      <c r="A1507" s="1" t="s">
        <v>1762</v>
      </c>
      <c r="B1507" s="9" t="str">
        <f t="shared" si="162"/>
        <v>03/29/2012</v>
      </c>
      <c r="C1507" s="9" t="s">
        <v>4794</v>
      </c>
      <c r="D1507" s="10" t="str">
        <f t="shared" si="163"/>
        <v>2012</v>
      </c>
      <c r="E1507" s="10" t="str">
        <f t="shared" si="168"/>
        <v>March</v>
      </c>
      <c r="F1507" s="2">
        <v>40997</v>
      </c>
      <c r="G1507" s="2">
        <v>40999</v>
      </c>
      <c r="H1507" s="9" t="str">
        <f t="shared" si="164"/>
        <v>On Date</v>
      </c>
      <c r="I1507" s="1" t="s">
        <v>3788</v>
      </c>
      <c r="J1507" s="1" t="s">
        <v>3133</v>
      </c>
      <c r="K1507" s="1" t="s">
        <v>3159</v>
      </c>
      <c r="L1507" s="1" t="s">
        <v>3135</v>
      </c>
      <c r="M1507" s="1" t="s">
        <v>45</v>
      </c>
      <c r="N1507" s="1" t="s">
        <v>1763</v>
      </c>
      <c r="O1507" s="3">
        <f t="shared" si="165"/>
        <v>1.7765999999999997</v>
      </c>
      <c r="P1507" s="3">
        <v>9.8699999999999992</v>
      </c>
      <c r="Q1507" s="3">
        <v>3</v>
      </c>
      <c r="R1507" s="3">
        <v>4.5401999999999996</v>
      </c>
      <c r="S1507" s="11">
        <f t="shared" si="166"/>
        <v>363.21599999999995</v>
      </c>
      <c r="T1507" t="str">
        <f t="shared" si="167"/>
        <v>PROFIT</v>
      </c>
    </row>
    <row r="1508" spans="1:20" x14ac:dyDescent="0.25">
      <c r="A1508" s="1" t="s">
        <v>1762</v>
      </c>
      <c r="B1508" s="9" t="str">
        <f t="shared" si="162"/>
        <v>03/29/2012</v>
      </c>
      <c r="C1508" s="9" t="s">
        <v>4794</v>
      </c>
      <c r="D1508" s="10" t="str">
        <f t="shared" si="163"/>
        <v>2012</v>
      </c>
      <c r="E1508" s="10" t="str">
        <f t="shared" si="168"/>
        <v>March</v>
      </c>
      <c r="F1508" s="2">
        <v>40997</v>
      </c>
      <c r="G1508" s="2">
        <v>40999</v>
      </c>
      <c r="H1508" s="9" t="str">
        <f t="shared" si="164"/>
        <v>On Date</v>
      </c>
      <c r="I1508" s="1" t="s">
        <v>3788</v>
      </c>
      <c r="J1508" s="1" t="s">
        <v>3133</v>
      </c>
      <c r="K1508" s="1" t="s">
        <v>3159</v>
      </c>
      <c r="L1508" s="1" t="s">
        <v>3135</v>
      </c>
      <c r="M1508" s="1" t="s">
        <v>38</v>
      </c>
      <c r="N1508" s="1" t="s">
        <v>820</v>
      </c>
      <c r="O1508" s="3">
        <f t="shared" si="165"/>
        <v>10.827500000000001</v>
      </c>
      <c r="P1508" s="3">
        <v>53.25</v>
      </c>
      <c r="Q1508" s="3">
        <v>3</v>
      </c>
      <c r="R1508" s="3">
        <v>20.767499999999998</v>
      </c>
      <c r="S1508" s="11">
        <f t="shared" si="166"/>
        <v>1661.3999999999999</v>
      </c>
      <c r="T1508" t="str">
        <f t="shared" si="167"/>
        <v>PROFIT</v>
      </c>
    </row>
    <row r="1509" spans="1:20" x14ac:dyDescent="0.25">
      <c r="A1509" s="1" t="s">
        <v>1762</v>
      </c>
      <c r="B1509" s="9" t="str">
        <f t="shared" si="162"/>
        <v>03/29/2012</v>
      </c>
      <c r="C1509" s="9" t="s">
        <v>4794</v>
      </c>
      <c r="D1509" s="10" t="str">
        <f t="shared" si="163"/>
        <v>2012</v>
      </c>
      <c r="E1509" s="10" t="str">
        <f t="shared" si="168"/>
        <v>March</v>
      </c>
      <c r="F1509" s="2">
        <v>40997</v>
      </c>
      <c r="G1509" s="2">
        <v>40999</v>
      </c>
      <c r="H1509" s="9" t="str">
        <f t="shared" si="164"/>
        <v>On Date</v>
      </c>
      <c r="I1509" s="1" t="s">
        <v>3788</v>
      </c>
      <c r="J1509" s="1" t="s">
        <v>3133</v>
      </c>
      <c r="K1509" s="1" t="s">
        <v>3159</v>
      </c>
      <c r="L1509" s="1" t="s">
        <v>3135</v>
      </c>
      <c r="M1509" s="1" t="s">
        <v>12</v>
      </c>
      <c r="N1509" s="1" t="s">
        <v>1764</v>
      </c>
      <c r="O1509" s="3">
        <f t="shared" si="165"/>
        <v>3.4528000000000003</v>
      </c>
      <c r="P1509" s="3">
        <v>19.920000000000002</v>
      </c>
      <c r="Q1509" s="3">
        <v>3</v>
      </c>
      <c r="R1509" s="3">
        <v>9.5616000000000003</v>
      </c>
      <c r="S1509" s="11">
        <f t="shared" si="166"/>
        <v>764.928</v>
      </c>
      <c r="T1509" t="str">
        <f t="shared" si="167"/>
        <v>PROFIT</v>
      </c>
    </row>
    <row r="1510" spans="1:20" x14ac:dyDescent="0.25">
      <c r="A1510" s="1" t="s">
        <v>1765</v>
      </c>
      <c r="B1510" s="9" t="str">
        <f t="shared" si="162"/>
        <v>02/18/2012</v>
      </c>
      <c r="C1510" s="9" t="s">
        <v>4795</v>
      </c>
      <c r="D1510" s="10" t="str">
        <f t="shared" si="163"/>
        <v>2012</v>
      </c>
      <c r="E1510" s="10" t="str">
        <f t="shared" si="168"/>
        <v>February</v>
      </c>
      <c r="F1510" s="2">
        <v>40957</v>
      </c>
      <c r="G1510" s="2">
        <v>40963</v>
      </c>
      <c r="H1510" s="9" t="str">
        <f t="shared" si="164"/>
        <v>Delay</v>
      </c>
      <c r="I1510" s="1" t="s">
        <v>3718</v>
      </c>
      <c r="J1510" s="1" t="s">
        <v>3133</v>
      </c>
      <c r="K1510" s="1" t="s">
        <v>3164</v>
      </c>
      <c r="L1510" s="1" t="s">
        <v>3135</v>
      </c>
      <c r="M1510" s="1" t="s">
        <v>9</v>
      </c>
      <c r="N1510" s="1" t="s">
        <v>623</v>
      </c>
      <c r="O1510" s="3">
        <f t="shared" si="165"/>
        <v>16.486200000000004</v>
      </c>
      <c r="P1510" s="3">
        <v>61.06</v>
      </c>
      <c r="Q1510" s="3">
        <v>2</v>
      </c>
      <c r="R1510" s="3">
        <v>28.087599999999998</v>
      </c>
      <c r="S1510" s="11">
        <f t="shared" si="166"/>
        <v>2247.0079999999998</v>
      </c>
      <c r="T1510" t="str">
        <f t="shared" si="167"/>
        <v>PROFIT</v>
      </c>
    </row>
    <row r="1511" spans="1:20" x14ac:dyDescent="0.25">
      <c r="A1511" s="1" t="s">
        <v>1765</v>
      </c>
      <c r="B1511" s="9" t="str">
        <f t="shared" si="162"/>
        <v>02/18/2012</v>
      </c>
      <c r="C1511" s="9" t="s">
        <v>4795</v>
      </c>
      <c r="D1511" s="10" t="str">
        <f t="shared" si="163"/>
        <v>2012</v>
      </c>
      <c r="E1511" s="10" t="str">
        <f t="shared" si="168"/>
        <v>February</v>
      </c>
      <c r="F1511" s="2">
        <v>40957</v>
      </c>
      <c r="G1511" s="2">
        <v>40963</v>
      </c>
      <c r="H1511" s="9" t="str">
        <f t="shared" si="164"/>
        <v>Delay</v>
      </c>
      <c r="I1511" s="1" t="s">
        <v>3718</v>
      </c>
      <c r="J1511" s="1" t="s">
        <v>3133</v>
      </c>
      <c r="K1511" s="1" t="s">
        <v>3164</v>
      </c>
      <c r="L1511" s="1" t="s">
        <v>3135</v>
      </c>
      <c r="M1511" s="1" t="s">
        <v>22</v>
      </c>
      <c r="N1511" s="1" t="s">
        <v>1766</v>
      </c>
      <c r="O1511" s="3">
        <f t="shared" si="165"/>
        <v>36.432599999999994</v>
      </c>
      <c r="P1511" s="3">
        <v>35.543999999999997</v>
      </c>
      <c r="Q1511" s="3">
        <v>1</v>
      </c>
      <c r="R1511" s="3">
        <v>-0.88859999999999995</v>
      </c>
      <c r="S1511" s="11">
        <f t="shared" si="166"/>
        <v>-71.087999999999994</v>
      </c>
      <c r="T1511" t="str">
        <f t="shared" si="167"/>
        <v>LOSS</v>
      </c>
    </row>
    <row r="1512" spans="1:20" x14ac:dyDescent="0.25">
      <c r="A1512" s="1" t="s">
        <v>1767</v>
      </c>
      <c r="B1512" s="9" t="str">
        <f t="shared" si="162"/>
        <v>11/13/2014</v>
      </c>
      <c r="C1512" s="9" t="s">
        <v>4258</v>
      </c>
      <c r="D1512" s="10" t="str">
        <f t="shared" si="163"/>
        <v>2014</v>
      </c>
      <c r="E1512" s="10" t="str">
        <f t="shared" si="168"/>
        <v>November</v>
      </c>
      <c r="F1512" s="2">
        <v>41956</v>
      </c>
      <c r="G1512" s="2">
        <v>41960</v>
      </c>
      <c r="H1512" s="9" t="str">
        <f t="shared" si="164"/>
        <v>On Date</v>
      </c>
      <c r="I1512" s="1" t="s">
        <v>3789</v>
      </c>
      <c r="J1512" s="1" t="s">
        <v>3133</v>
      </c>
      <c r="K1512" s="1" t="s">
        <v>3136</v>
      </c>
      <c r="L1512" s="1" t="s">
        <v>3137</v>
      </c>
      <c r="M1512" s="1" t="s">
        <v>9</v>
      </c>
      <c r="N1512" s="1" t="s">
        <v>1768</v>
      </c>
      <c r="O1512" s="3">
        <f t="shared" si="165"/>
        <v>2.6892000000000005</v>
      </c>
      <c r="P1512" s="3">
        <v>9.9600000000000009</v>
      </c>
      <c r="Q1512" s="3">
        <v>2</v>
      </c>
      <c r="R1512" s="3">
        <v>4.5815999999999999</v>
      </c>
      <c r="S1512" s="11">
        <f t="shared" si="166"/>
        <v>366.52800000000002</v>
      </c>
      <c r="T1512" t="str">
        <f t="shared" si="167"/>
        <v>PROFIT</v>
      </c>
    </row>
    <row r="1513" spans="1:20" x14ac:dyDescent="0.25">
      <c r="A1513" s="1" t="s">
        <v>1767</v>
      </c>
      <c r="B1513" s="9" t="str">
        <f t="shared" si="162"/>
        <v>11/13/2014</v>
      </c>
      <c r="C1513" s="9" t="s">
        <v>4258</v>
      </c>
      <c r="D1513" s="10" t="str">
        <f t="shared" si="163"/>
        <v>2014</v>
      </c>
      <c r="E1513" s="10" t="str">
        <f t="shared" si="168"/>
        <v>November</v>
      </c>
      <c r="F1513" s="2">
        <v>41956</v>
      </c>
      <c r="G1513" s="2">
        <v>41960</v>
      </c>
      <c r="H1513" s="9" t="str">
        <f t="shared" si="164"/>
        <v>On Date</v>
      </c>
      <c r="I1513" s="1" t="s">
        <v>3789</v>
      </c>
      <c r="J1513" s="1" t="s">
        <v>3133</v>
      </c>
      <c r="K1513" s="1" t="s">
        <v>3136</v>
      </c>
      <c r="L1513" s="1" t="s">
        <v>3137</v>
      </c>
      <c r="M1513" s="1" t="s">
        <v>14</v>
      </c>
      <c r="N1513" s="1" t="s">
        <v>1769</v>
      </c>
      <c r="O1513" s="3">
        <f t="shared" si="165"/>
        <v>2.3025000000000002</v>
      </c>
      <c r="P1513" s="3">
        <v>9.2100000000000009</v>
      </c>
      <c r="Q1513" s="3">
        <v>3</v>
      </c>
      <c r="R1513" s="3">
        <v>2.3025000000000002</v>
      </c>
      <c r="S1513" s="11">
        <f t="shared" si="166"/>
        <v>184.20000000000002</v>
      </c>
      <c r="T1513" t="str">
        <f t="shared" si="167"/>
        <v>PROFIT</v>
      </c>
    </row>
    <row r="1514" spans="1:20" x14ac:dyDescent="0.25">
      <c r="A1514" s="1" t="s">
        <v>1767</v>
      </c>
      <c r="B1514" s="9" t="str">
        <f t="shared" si="162"/>
        <v>11/13/2014</v>
      </c>
      <c r="C1514" s="9" t="s">
        <v>4258</v>
      </c>
      <c r="D1514" s="10" t="str">
        <f t="shared" si="163"/>
        <v>2014</v>
      </c>
      <c r="E1514" s="10" t="str">
        <f t="shared" si="168"/>
        <v>November</v>
      </c>
      <c r="F1514" s="2">
        <v>41956</v>
      </c>
      <c r="G1514" s="2">
        <v>41960</v>
      </c>
      <c r="H1514" s="9" t="str">
        <f t="shared" si="164"/>
        <v>On Date</v>
      </c>
      <c r="I1514" s="1" t="s">
        <v>3789</v>
      </c>
      <c r="J1514" s="1" t="s">
        <v>3133</v>
      </c>
      <c r="K1514" s="1" t="s">
        <v>3136</v>
      </c>
      <c r="L1514" s="1" t="s">
        <v>3137</v>
      </c>
      <c r="M1514" s="1" t="s">
        <v>82</v>
      </c>
      <c r="N1514" s="1" t="s">
        <v>1770</v>
      </c>
      <c r="O1514" s="3">
        <f t="shared" si="165"/>
        <v>6.610100000000001</v>
      </c>
      <c r="P1514" s="3">
        <v>27.93</v>
      </c>
      <c r="Q1514" s="3">
        <v>3</v>
      </c>
      <c r="R1514" s="3">
        <v>8.0997000000000003</v>
      </c>
      <c r="S1514" s="11">
        <f t="shared" si="166"/>
        <v>647.976</v>
      </c>
      <c r="T1514" t="str">
        <f t="shared" si="167"/>
        <v>PROFIT</v>
      </c>
    </row>
    <row r="1515" spans="1:20" x14ac:dyDescent="0.25">
      <c r="A1515" s="1" t="s">
        <v>1771</v>
      </c>
      <c r="B1515" s="9" t="str">
        <f t="shared" si="162"/>
        <v>03/04/2013</v>
      </c>
      <c r="C1515" s="9" t="s">
        <v>4370</v>
      </c>
      <c r="D1515" s="10" t="str">
        <f t="shared" si="163"/>
        <v>2013</v>
      </c>
      <c r="E1515" s="10" t="str">
        <f t="shared" si="168"/>
        <v>March</v>
      </c>
      <c r="F1515" s="2">
        <v>41337</v>
      </c>
      <c r="G1515" s="2">
        <v>41337</v>
      </c>
      <c r="H1515" s="9" t="str">
        <f t="shared" si="164"/>
        <v>On Date</v>
      </c>
      <c r="I1515" s="1" t="s">
        <v>3790</v>
      </c>
      <c r="J1515" s="1" t="s">
        <v>3133</v>
      </c>
      <c r="K1515" s="1" t="s">
        <v>3140</v>
      </c>
      <c r="L1515" s="1" t="s">
        <v>3135</v>
      </c>
      <c r="M1515" s="1" t="s">
        <v>82</v>
      </c>
      <c r="N1515" s="1" t="s">
        <v>1440</v>
      </c>
      <c r="O1515" s="3">
        <f t="shared" si="165"/>
        <v>5.9150000000000009</v>
      </c>
      <c r="P1515" s="3">
        <v>25.35</v>
      </c>
      <c r="Q1515" s="3">
        <v>3</v>
      </c>
      <c r="R1515" s="3">
        <v>7.6050000000000004</v>
      </c>
      <c r="S1515" s="11">
        <f t="shared" si="166"/>
        <v>608.40000000000009</v>
      </c>
      <c r="T1515" t="str">
        <f t="shared" si="167"/>
        <v>PROFIT</v>
      </c>
    </row>
    <row r="1516" spans="1:20" x14ac:dyDescent="0.25">
      <c r="A1516" s="1" t="s">
        <v>1771</v>
      </c>
      <c r="B1516" s="9" t="str">
        <f t="shared" si="162"/>
        <v>03/04/2013</v>
      </c>
      <c r="C1516" s="9" t="s">
        <v>4370</v>
      </c>
      <c r="D1516" s="10" t="str">
        <f t="shared" si="163"/>
        <v>2013</v>
      </c>
      <c r="E1516" s="10" t="str">
        <f t="shared" si="168"/>
        <v>March</v>
      </c>
      <c r="F1516" s="2">
        <v>41337</v>
      </c>
      <c r="G1516" s="2">
        <v>41337</v>
      </c>
      <c r="H1516" s="9" t="str">
        <f t="shared" si="164"/>
        <v>On Date</v>
      </c>
      <c r="I1516" s="1" t="s">
        <v>3790</v>
      </c>
      <c r="J1516" s="1" t="s">
        <v>3133</v>
      </c>
      <c r="K1516" s="1" t="s">
        <v>3140</v>
      </c>
      <c r="L1516" s="1" t="s">
        <v>3135</v>
      </c>
      <c r="M1516" s="1" t="s">
        <v>12</v>
      </c>
      <c r="N1516" s="1" t="s">
        <v>1553</v>
      </c>
      <c r="O1516" s="3">
        <f t="shared" si="165"/>
        <v>7.7615999999999996</v>
      </c>
      <c r="P1516" s="3">
        <v>35.28</v>
      </c>
      <c r="Q1516" s="3">
        <v>3</v>
      </c>
      <c r="R1516" s="3">
        <v>11.995200000000001</v>
      </c>
      <c r="S1516" s="11">
        <f t="shared" si="166"/>
        <v>959.61599999999999</v>
      </c>
      <c r="T1516" t="str">
        <f t="shared" si="167"/>
        <v>PROFIT</v>
      </c>
    </row>
    <row r="1517" spans="1:20" x14ac:dyDescent="0.25">
      <c r="A1517" s="1" t="s">
        <v>1772</v>
      </c>
      <c r="B1517" s="9" t="str">
        <f t="shared" si="162"/>
        <v>12/25/2013</v>
      </c>
      <c r="C1517" s="9" t="s">
        <v>4177</v>
      </c>
      <c r="D1517" s="10" t="str">
        <f t="shared" si="163"/>
        <v>2013</v>
      </c>
      <c r="E1517" s="10" t="str">
        <f t="shared" si="168"/>
        <v>December</v>
      </c>
      <c r="F1517" s="2">
        <v>41633</v>
      </c>
      <c r="G1517" s="2">
        <v>41634</v>
      </c>
      <c r="H1517" s="9" t="str">
        <f t="shared" si="164"/>
        <v>On Date</v>
      </c>
      <c r="I1517" s="1" t="s">
        <v>3791</v>
      </c>
      <c r="J1517" s="1" t="s">
        <v>3133</v>
      </c>
      <c r="K1517" s="1" t="s">
        <v>3136</v>
      </c>
      <c r="L1517" s="1" t="s">
        <v>3137</v>
      </c>
      <c r="M1517" s="1" t="s">
        <v>45</v>
      </c>
      <c r="N1517" s="1" t="s">
        <v>569</v>
      </c>
      <c r="O1517" s="3">
        <f t="shared" si="165"/>
        <v>3.4735999999999998</v>
      </c>
      <c r="P1517" s="3">
        <v>33.4</v>
      </c>
      <c r="Q1517" s="3">
        <v>5</v>
      </c>
      <c r="R1517" s="3">
        <v>16.032</v>
      </c>
      <c r="S1517" s="11">
        <f t="shared" si="166"/>
        <v>1282.56</v>
      </c>
      <c r="T1517" t="str">
        <f t="shared" si="167"/>
        <v>PROFIT</v>
      </c>
    </row>
    <row r="1518" spans="1:20" x14ac:dyDescent="0.25">
      <c r="A1518" s="1" t="s">
        <v>1773</v>
      </c>
      <c r="B1518" s="9" t="str">
        <f t="shared" si="162"/>
        <v>10/08/2013</v>
      </c>
      <c r="C1518" s="9" t="s">
        <v>4503</v>
      </c>
      <c r="D1518" s="10" t="str">
        <f t="shared" si="163"/>
        <v>2013</v>
      </c>
      <c r="E1518" s="10" t="str">
        <f t="shared" si="168"/>
        <v>October</v>
      </c>
      <c r="F1518" s="2">
        <v>41555</v>
      </c>
      <c r="G1518" s="2">
        <v>41557</v>
      </c>
      <c r="H1518" s="9" t="str">
        <f t="shared" si="164"/>
        <v>On Date</v>
      </c>
      <c r="I1518" s="1" t="s">
        <v>3466</v>
      </c>
      <c r="J1518" s="1" t="s">
        <v>3133</v>
      </c>
      <c r="K1518" s="1" t="s">
        <v>3220</v>
      </c>
      <c r="L1518" s="1" t="s">
        <v>3137</v>
      </c>
      <c r="M1518" s="1" t="s">
        <v>510</v>
      </c>
      <c r="N1518" s="1" t="s">
        <v>1283</v>
      </c>
      <c r="O1518" s="3">
        <f t="shared" si="165"/>
        <v>258.26</v>
      </c>
      <c r="P1518" s="3">
        <v>837.6</v>
      </c>
      <c r="Q1518" s="3">
        <v>3</v>
      </c>
      <c r="R1518" s="3">
        <v>62.82</v>
      </c>
      <c r="S1518" s="11">
        <f t="shared" si="166"/>
        <v>5025.6000000000004</v>
      </c>
      <c r="T1518" t="str">
        <f t="shared" si="167"/>
        <v>PROFIT</v>
      </c>
    </row>
    <row r="1519" spans="1:20" x14ac:dyDescent="0.25">
      <c r="A1519" s="1" t="s">
        <v>1774</v>
      </c>
      <c r="B1519" s="9" t="str">
        <f t="shared" si="162"/>
        <v>09/17/2011</v>
      </c>
      <c r="C1519" s="9" t="s">
        <v>4048</v>
      </c>
      <c r="D1519" s="10" t="str">
        <f t="shared" si="163"/>
        <v>2011</v>
      </c>
      <c r="E1519" s="10" t="str">
        <f t="shared" si="168"/>
        <v>September</v>
      </c>
      <c r="F1519" s="2">
        <v>40803</v>
      </c>
      <c r="G1519" s="2">
        <v>40807</v>
      </c>
      <c r="H1519" s="9" t="str">
        <f t="shared" si="164"/>
        <v>On Date</v>
      </c>
      <c r="I1519" s="1" t="s">
        <v>3792</v>
      </c>
      <c r="J1519" s="1" t="s">
        <v>3133</v>
      </c>
      <c r="K1519" s="1" t="s">
        <v>3260</v>
      </c>
      <c r="L1519" s="1" t="s">
        <v>3135</v>
      </c>
      <c r="M1519" s="1" t="s">
        <v>87</v>
      </c>
      <c r="N1519" s="1" t="s">
        <v>1775</v>
      </c>
      <c r="O1519" s="3">
        <f t="shared" si="165"/>
        <v>32.319399999999995</v>
      </c>
      <c r="P1519" s="3">
        <v>182.94</v>
      </c>
      <c r="Q1519" s="3">
        <v>3</v>
      </c>
      <c r="R1519" s="3">
        <v>85.981800000000007</v>
      </c>
      <c r="S1519" s="11">
        <f t="shared" si="166"/>
        <v>6878.5440000000008</v>
      </c>
      <c r="T1519" t="str">
        <f t="shared" si="167"/>
        <v>PROFIT</v>
      </c>
    </row>
    <row r="1520" spans="1:20" x14ac:dyDescent="0.25">
      <c r="A1520" s="1" t="s">
        <v>1776</v>
      </c>
      <c r="B1520" s="9" t="str">
        <f t="shared" si="162"/>
        <v>11/25/2014</v>
      </c>
      <c r="C1520" s="9" t="s">
        <v>4193</v>
      </c>
      <c r="D1520" s="10" t="str">
        <f t="shared" si="163"/>
        <v>2014</v>
      </c>
      <c r="E1520" s="10" t="str">
        <f t="shared" si="168"/>
        <v>November</v>
      </c>
      <c r="F1520" s="2">
        <v>41968</v>
      </c>
      <c r="G1520" s="2">
        <v>41971</v>
      </c>
      <c r="H1520" s="9" t="str">
        <f t="shared" si="164"/>
        <v>On Date</v>
      </c>
      <c r="I1520" s="1" t="s">
        <v>3429</v>
      </c>
      <c r="J1520" s="1" t="s">
        <v>3133</v>
      </c>
      <c r="K1520" s="1" t="s">
        <v>3140</v>
      </c>
      <c r="L1520" s="1" t="s">
        <v>3135</v>
      </c>
      <c r="M1520" s="1" t="s">
        <v>14</v>
      </c>
      <c r="N1520" s="1" t="s">
        <v>1777</v>
      </c>
      <c r="O1520" s="3">
        <f t="shared" si="165"/>
        <v>4.4416000000000002</v>
      </c>
      <c r="P1520" s="3">
        <v>27.76</v>
      </c>
      <c r="Q1520" s="3">
        <v>4</v>
      </c>
      <c r="R1520" s="3">
        <v>9.9936000000000007</v>
      </c>
      <c r="S1520" s="11">
        <f t="shared" si="166"/>
        <v>799.48800000000006</v>
      </c>
      <c r="T1520" t="str">
        <f t="shared" si="167"/>
        <v>PROFIT</v>
      </c>
    </row>
    <row r="1521" spans="1:20" x14ac:dyDescent="0.25">
      <c r="A1521" s="1" t="s">
        <v>1778</v>
      </c>
      <c r="B1521" s="9" t="str">
        <f t="shared" si="162"/>
        <v>09/20/2013</v>
      </c>
      <c r="C1521" s="9" t="s">
        <v>4220</v>
      </c>
      <c r="D1521" s="10" t="str">
        <f t="shared" si="163"/>
        <v>2013</v>
      </c>
      <c r="E1521" s="10" t="str">
        <f t="shared" si="168"/>
        <v>September</v>
      </c>
      <c r="F1521" s="2">
        <v>41537</v>
      </c>
      <c r="G1521" s="2">
        <v>41542</v>
      </c>
      <c r="H1521" s="9" t="str">
        <f t="shared" si="164"/>
        <v>On Date</v>
      </c>
      <c r="I1521" s="1" t="s">
        <v>3481</v>
      </c>
      <c r="J1521" s="1" t="s">
        <v>3133</v>
      </c>
      <c r="K1521" s="1" t="s">
        <v>3140</v>
      </c>
      <c r="L1521" s="1" t="s">
        <v>3135</v>
      </c>
      <c r="M1521" s="1" t="s">
        <v>18</v>
      </c>
      <c r="N1521" s="1" t="s">
        <v>342</v>
      </c>
      <c r="O1521" s="3">
        <f t="shared" si="165"/>
        <v>2.5895999999999999</v>
      </c>
      <c r="P1521" s="3">
        <v>11.952</v>
      </c>
      <c r="Q1521" s="3">
        <v>3</v>
      </c>
      <c r="R1521" s="3">
        <v>4.1832000000000003</v>
      </c>
      <c r="S1521" s="11">
        <f t="shared" si="166"/>
        <v>334.65600000000001</v>
      </c>
      <c r="T1521" t="str">
        <f t="shared" si="167"/>
        <v>PROFIT</v>
      </c>
    </row>
    <row r="1522" spans="1:20" x14ac:dyDescent="0.25">
      <c r="A1522" s="1" t="s">
        <v>1778</v>
      </c>
      <c r="B1522" s="9" t="str">
        <f t="shared" si="162"/>
        <v>09/20/2013</v>
      </c>
      <c r="C1522" s="9" t="s">
        <v>4220</v>
      </c>
      <c r="D1522" s="10" t="str">
        <f t="shared" si="163"/>
        <v>2013</v>
      </c>
      <c r="E1522" s="10" t="str">
        <f t="shared" si="168"/>
        <v>September</v>
      </c>
      <c r="F1522" s="2">
        <v>41537</v>
      </c>
      <c r="G1522" s="2">
        <v>41542</v>
      </c>
      <c r="H1522" s="9" t="str">
        <f t="shared" si="164"/>
        <v>On Date</v>
      </c>
      <c r="I1522" s="1" t="s">
        <v>3481</v>
      </c>
      <c r="J1522" s="1" t="s">
        <v>3133</v>
      </c>
      <c r="K1522" s="1" t="s">
        <v>3140</v>
      </c>
      <c r="L1522" s="1" t="s">
        <v>3135</v>
      </c>
      <c r="M1522" s="1" t="s">
        <v>82</v>
      </c>
      <c r="N1522" s="1" t="s">
        <v>1779</v>
      </c>
      <c r="O1522" s="3">
        <f t="shared" si="165"/>
        <v>1.456</v>
      </c>
      <c r="P1522" s="3">
        <v>6.24</v>
      </c>
      <c r="Q1522" s="3">
        <v>3</v>
      </c>
      <c r="R1522" s="3">
        <v>1.8720000000000001</v>
      </c>
      <c r="S1522" s="11">
        <f t="shared" si="166"/>
        <v>149.76000000000002</v>
      </c>
      <c r="T1522" t="str">
        <f t="shared" si="167"/>
        <v>PROFIT</v>
      </c>
    </row>
    <row r="1523" spans="1:20" x14ac:dyDescent="0.25">
      <c r="A1523" s="1" t="s">
        <v>1780</v>
      </c>
      <c r="B1523" s="9" t="str">
        <f t="shared" si="162"/>
        <v>10/31/2011</v>
      </c>
      <c r="C1523" s="9" t="s">
        <v>4562</v>
      </c>
      <c r="D1523" s="10" t="str">
        <f t="shared" si="163"/>
        <v>2011</v>
      </c>
      <c r="E1523" s="10" t="str">
        <f t="shared" si="168"/>
        <v>October</v>
      </c>
      <c r="F1523" s="2">
        <v>40847</v>
      </c>
      <c r="G1523" s="2">
        <v>40850</v>
      </c>
      <c r="H1523" s="9" t="str">
        <f t="shared" si="164"/>
        <v>On Date</v>
      </c>
      <c r="I1523" s="1" t="s">
        <v>3745</v>
      </c>
      <c r="J1523" s="1" t="s">
        <v>3133</v>
      </c>
      <c r="K1523" s="1" t="s">
        <v>3271</v>
      </c>
      <c r="L1523" s="1" t="s">
        <v>3143</v>
      </c>
      <c r="M1523" s="1" t="s">
        <v>16</v>
      </c>
      <c r="N1523" s="1" t="s">
        <v>470</v>
      </c>
      <c r="O1523" s="3">
        <f t="shared" si="165"/>
        <v>82.352900000000005</v>
      </c>
      <c r="P1523" s="3">
        <v>742.33600000000001</v>
      </c>
      <c r="Q1523" s="3">
        <v>8</v>
      </c>
      <c r="R1523" s="3">
        <v>83.512799999999999</v>
      </c>
      <c r="S1523" s="11">
        <f t="shared" si="166"/>
        <v>6681.0239999999994</v>
      </c>
      <c r="T1523" t="str">
        <f t="shared" si="167"/>
        <v>PROFIT</v>
      </c>
    </row>
    <row r="1524" spans="1:20" x14ac:dyDescent="0.25">
      <c r="A1524" s="1" t="s">
        <v>1781</v>
      </c>
      <c r="B1524" s="9" t="str">
        <f t="shared" si="162"/>
        <v>11/17/2014</v>
      </c>
      <c r="C1524" s="9" t="s">
        <v>4184</v>
      </c>
      <c r="D1524" s="10" t="str">
        <f t="shared" si="163"/>
        <v>2014</v>
      </c>
      <c r="E1524" s="10" t="str">
        <f t="shared" si="168"/>
        <v>November</v>
      </c>
      <c r="F1524" s="2">
        <v>41960</v>
      </c>
      <c r="G1524" s="2">
        <v>41965</v>
      </c>
      <c r="H1524" s="9" t="str">
        <f t="shared" si="164"/>
        <v>On Date</v>
      </c>
      <c r="I1524" s="1" t="s">
        <v>3749</v>
      </c>
      <c r="J1524" s="1" t="s">
        <v>3133</v>
      </c>
      <c r="K1524" s="1" t="s">
        <v>3201</v>
      </c>
      <c r="L1524" s="1" t="s">
        <v>3135</v>
      </c>
      <c r="M1524" s="1" t="s">
        <v>14</v>
      </c>
      <c r="N1524" s="1" t="s">
        <v>1750</v>
      </c>
      <c r="O1524" s="3">
        <f t="shared" si="165"/>
        <v>4.3216000000000001</v>
      </c>
      <c r="P1524" s="3">
        <v>23.36</v>
      </c>
      <c r="Q1524" s="3">
        <v>4</v>
      </c>
      <c r="R1524" s="3">
        <v>6.0735999999999999</v>
      </c>
      <c r="S1524" s="11">
        <f t="shared" si="166"/>
        <v>485.88799999999998</v>
      </c>
      <c r="T1524" t="str">
        <f t="shared" si="167"/>
        <v>PROFIT</v>
      </c>
    </row>
    <row r="1525" spans="1:20" x14ac:dyDescent="0.25">
      <c r="A1525" s="1" t="s">
        <v>1782</v>
      </c>
      <c r="B1525" s="9" t="str">
        <f t="shared" si="162"/>
        <v>12/11/2012</v>
      </c>
      <c r="C1525" s="9" t="s">
        <v>4479</v>
      </c>
      <c r="D1525" s="10" t="str">
        <f t="shared" si="163"/>
        <v>2012</v>
      </c>
      <c r="E1525" s="10" t="str">
        <f t="shared" si="168"/>
        <v>December</v>
      </c>
      <c r="F1525" s="2">
        <v>41254</v>
      </c>
      <c r="G1525" s="2">
        <v>41259</v>
      </c>
      <c r="H1525" s="9" t="str">
        <f t="shared" si="164"/>
        <v>On Date</v>
      </c>
      <c r="I1525" s="1" t="s">
        <v>3316</v>
      </c>
      <c r="J1525" s="1" t="s">
        <v>3133</v>
      </c>
      <c r="K1525" s="1" t="s">
        <v>3162</v>
      </c>
      <c r="L1525" s="1" t="s">
        <v>3147</v>
      </c>
      <c r="M1525" s="1" t="s">
        <v>14</v>
      </c>
      <c r="N1525" s="1" t="s">
        <v>1783</v>
      </c>
      <c r="O1525" s="3">
        <f t="shared" si="165"/>
        <v>2.3943999999999996</v>
      </c>
      <c r="P1525" s="3">
        <v>13.12</v>
      </c>
      <c r="Q1525" s="3">
        <v>5</v>
      </c>
      <c r="R1525" s="3">
        <v>1.1479999999999999</v>
      </c>
      <c r="S1525" s="11">
        <f t="shared" si="166"/>
        <v>91.839999999999989</v>
      </c>
      <c r="T1525" t="str">
        <f t="shared" si="167"/>
        <v>PROFIT</v>
      </c>
    </row>
    <row r="1526" spans="1:20" x14ac:dyDescent="0.25">
      <c r="A1526" s="1" t="s">
        <v>1782</v>
      </c>
      <c r="B1526" s="9" t="str">
        <f t="shared" si="162"/>
        <v>12/11/2012</v>
      </c>
      <c r="C1526" s="9" t="s">
        <v>4479</v>
      </c>
      <c r="D1526" s="10" t="str">
        <f t="shared" si="163"/>
        <v>2012</v>
      </c>
      <c r="E1526" s="10" t="str">
        <f t="shared" si="168"/>
        <v>December</v>
      </c>
      <c r="F1526" s="2">
        <v>41254</v>
      </c>
      <c r="G1526" s="2">
        <v>41259</v>
      </c>
      <c r="H1526" s="9" t="str">
        <f t="shared" si="164"/>
        <v>On Date</v>
      </c>
      <c r="I1526" s="1" t="s">
        <v>3316</v>
      </c>
      <c r="J1526" s="1" t="s">
        <v>3133</v>
      </c>
      <c r="K1526" s="1" t="s">
        <v>3162</v>
      </c>
      <c r="L1526" s="1" t="s">
        <v>3147</v>
      </c>
      <c r="M1526" s="1" t="s">
        <v>198</v>
      </c>
      <c r="N1526" s="1" t="s">
        <v>1784</v>
      </c>
      <c r="O1526" s="3">
        <f t="shared" si="165"/>
        <v>53.3416</v>
      </c>
      <c r="P1526" s="3">
        <v>69.575999999999993</v>
      </c>
      <c r="Q1526" s="3">
        <v>4</v>
      </c>
      <c r="R1526" s="3">
        <v>-143.79040000000001</v>
      </c>
      <c r="S1526" s="11">
        <f t="shared" si="166"/>
        <v>-11503.232</v>
      </c>
      <c r="T1526" t="str">
        <f t="shared" si="167"/>
        <v>LOSS</v>
      </c>
    </row>
    <row r="1527" spans="1:20" x14ac:dyDescent="0.25">
      <c r="A1527" s="1" t="s">
        <v>1782</v>
      </c>
      <c r="B1527" s="9" t="str">
        <f t="shared" si="162"/>
        <v>12/11/2012</v>
      </c>
      <c r="C1527" s="9" t="s">
        <v>4479</v>
      </c>
      <c r="D1527" s="10" t="str">
        <f t="shared" si="163"/>
        <v>2012</v>
      </c>
      <c r="E1527" s="10" t="str">
        <f t="shared" si="168"/>
        <v>December</v>
      </c>
      <c r="F1527" s="2">
        <v>41254</v>
      </c>
      <c r="G1527" s="2">
        <v>41259</v>
      </c>
      <c r="H1527" s="9" t="str">
        <f t="shared" si="164"/>
        <v>On Date</v>
      </c>
      <c r="I1527" s="1" t="s">
        <v>3316</v>
      </c>
      <c r="J1527" s="1" t="s">
        <v>3133</v>
      </c>
      <c r="K1527" s="1" t="s">
        <v>3162</v>
      </c>
      <c r="L1527" s="1" t="s">
        <v>3147</v>
      </c>
      <c r="M1527" s="1" t="s">
        <v>14</v>
      </c>
      <c r="N1527" s="1" t="s">
        <v>497</v>
      </c>
      <c r="O1527" s="3">
        <f t="shared" si="165"/>
        <v>1.2496</v>
      </c>
      <c r="P1527" s="3">
        <v>4.2240000000000002</v>
      </c>
      <c r="Q1527" s="3">
        <v>3</v>
      </c>
      <c r="R1527" s="3">
        <v>0.47520000000000001</v>
      </c>
      <c r="S1527" s="11">
        <f t="shared" si="166"/>
        <v>38.015999999999998</v>
      </c>
      <c r="T1527" t="str">
        <f t="shared" si="167"/>
        <v>PROFIT</v>
      </c>
    </row>
    <row r="1528" spans="1:20" x14ac:dyDescent="0.25">
      <c r="A1528" s="1" t="s">
        <v>1782</v>
      </c>
      <c r="B1528" s="9" t="str">
        <f t="shared" si="162"/>
        <v>12/11/2012</v>
      </c>
      <c r="C1528" s="9" t="s">
        <v>4479</v>
      </c>
      <c r="D1528" s="10" t="str">
        <f t="shared" si="163"/>
        <v>2012</v>
      </c>
      <c r="E1528" s="10" t="str">
        <f t="shared" si="168"/>
        <v>December</v>
      </c>
      <c r="F1528" s="2">
        <v>41254</v>
      </c>
      <c r="G1528" s="2">
        <v>41259</v>
      </c>
      <c r="H1528" s="9" t="str">
        <f t="shared" si="164"/>
        <v>On Date</v>
      </c>
      <c r="I1528" s="1" t="s">
        <v>3316</v>
      </c>
      <c r="J1528" s="1" t="s">
        <v>3133</v>
      </c>
      <c r="K1528" s="1" t="s">
        <v>3162</v>
      </c>
      <c r="L1528" s="1" t="s">
        <v>3147</v>
      </c>
      <c r="M1528" s="1" t="s">
        <v>38</v>
      </c>
      <c r="N1528" s="1" t="s">
        <v>1785</v>
      </c>
      <c r="O1528" s="3">
        <f t="shared" si="165"/>
        <v>16.153500000000001</v>
      </c>
      <c r="P1528" s="3">
        <v>58.08</v>
      </c>
      <c r="Q1528" s="3">
        <v>4</v>
      </c>
      <c r="R1528" s="3">
        <v>-6.5339999999999998</v>
      </c>
      <c r="S1528" s="11">
        <f t="shared" si="166"/>
        <v>-522.72</v>
      </c>
      <c r="T1528" t="str">
        <f t="shared" si="167"/>
        <v>LOSS</v>
      </c>
    </row>
    <row r="1529" spans="1:20" x14ac:dyDescent="0.25">
      <c r="A1529" s="1" t="s">
        <v>1782</v>
      </c>
      <c r="B1529" s="9" t="str">
        <f t="shared" si="162"/>
        <v>12/11/2012</v>
      </c>
      <c r="C1529" s="9" t="s">
        <v>4479</v>
      </c>
      <c r="D1529" s="10" t="str">
        <f t="shared" si="163"/>
        <v>2012</v>
      </c>
      <c r="E1529" s="10" t="str">
        <f t="shared" si="168"/>
        <v>December</v>
      </c>
      <c r="F1529" s="2">
        <v>41254</v>
      </c>
      <c r="G1529" s="2">
        <v>41259</v>
      </c>
      <c r="H1529" s="9" t="str">
        <f t="shared" si="164"/>
        <v>On Date</v>
      </c>
      <c r="I1529" s="1" t="s">
        <v>3316</v>
      </c>
      <c r="J1529" s="1" t="s">
        <v>3133</v>
      </c>
      <c r="K1529" s="1" t="s">
        <v>3162</v>
      </c>
      <c r="L1529" s="1" t="s">
        <v>3147</v>
      </c>
      <c r="M1529" s="1" t="s">
        <v>12</v>
      </c>
      <c r="N1529" s="1" t="s">
        <v>1786</v>
      </c>
      <c r="O1529" s="3">
        <f t="shared" si="165"/>
        <v>4.1495999999999995</v>
      </c>
      <c r="P1529" s="3">
        <v>52.415999999999997</v>
      </c>
      <c r="Q1529" s="3">
        <v>9</v>
      </c>
      <c r="R1529" s="3">
        <v>15.069599999999999</v>
      </c>
      <c r="S1529" s="11">
        <f t="shared" si="166"/>
        <v>1205.568</v>
      </c>
      <c r="T1529" t="str">
        <f t="shared" si="167"/>
        <v>PROFIT</v>
      </c>
    </row>
    <row r="1530" spans="1:20" x14ac:dyDescent="0.25">
      <c r="A1530" s="1" t="s">
        <v>1782</v>
      </c>
      <c r="B1530" s="9" t="str">
        <f t="shared" si="162"/>
        <v>12/11/2012</v>
      </c>
      <c r="C1530" s="9" t="s">
        <v>4479</v>
      </c>
      <c r="D1530" s="10" t="str">
        <f t="shared" si="163"/>
        <v>2012</v>
      </c>
      <c r="E1530" s="10" t="str">
        <f t="shared" si="168"/>
        <v>December</v>
      </c>
      <c r="F1530" s="2">
        <v>41254</v>
      </c>
      <c r="G1530" s="2">
        <v>41259</v>
      </c>
      <c r="H1530" s="9" t="str">
        <f t="shared" si="164"/>
        <v>On Date</v>
      </c>
      <c r="I1530" s="1" t="s">
        <v>3316</v>
      </c>
      <c r="J1530" s="1" t="s">
        <v>3133</v>
      </c>
      <c r="K1530" s="1" t="s">
        <v>3162</v>
      </c>
      <c r="L1530" s="1" t="s">
        <v>3147</v>
      </c>
      <c r="M1530" s="1" t="s">
        <v>12</v>
      </c>
      <c r="N1530" s="1" t="s">
        <v>1787</v>
      </c>
      <c r="O1530" s="3">
        <f t="shared" si="165"/>
        <v>8.7872000000000003</v>
      </c>
      <c r="P1530" s="3">
        <v>54.92</v>
      </c>
      <c r="Q1530" s="3">
        <v>5</v>
      </c>
      <c r="R1530" s="3">
        <v>10.984</v>
      </c>
      <c r="S1530" s="11">
        <f t="shared" si="166"/>
        <v>878.72</v>
      </c>
      <c r="T1530" t="str">
        <f t="shared" si="167"/>
        <v>PROFIT</v>
      </c>
    </row>
    <row r="1531" spans="1:20" x14ac:dyDescent="0.25">
      <c r="A1531" s="1" t="s">
        <v>1782</v>
      </c>
      <c r="B1531" s="9" t="str">
        <f t="shared" si="162"/>
        <v>12/11/2012</v>
      </c>
      <c r="C1531" s="9" t="s">
        <v>4479</v>
      </c>
      <c r="D1531" s="10" t="str">
        <f t="shared" si="163"/>
        <v>2012</v>
      </c>
      <c r="E1531" s="10" t="str">
        <f t="shared" si="168"/>
        <v>December</v>
      </c>
      <c r="F1531" s="2">
        <v>41254</v>
      </c>
      <c r="G1531" s="2">
        <v>41259</v>
      </c>
      <c r="H1531" s="9" t="str">
        <f t="shared" si="164"/>
        <v>On Date</v>
      </c>
      <c r="I1531" s="1" t="s">
        <v>3316</v>
      </c>
      <c r="J1531" s="1" t="s">
        <v>3133</v>
      </c>
      <c r="K1531" s="1" t="s">
        <v>3162</v>
      </c>
      <c r="L1531" s="1" t="s">
        <v>3147</v>
      </c>
      <c r="M1531" s="1" t="s">
        <v>22</v>
      </c>
      <c r="N1531" s="1" t="s">
        <v>1044</v>
      </c>
      <c r="O1531" s="3">
        <f t="shared" si="165"/>
        <v>122.6232</v>
      </c>
      <c r="P1531" s="3">
        <v>364.95</v>
      </c>
      <c r="Q1531" s="3">
        <v>5</v>
      </c>
      <c r="R1531" s="3">
        <v>-248.166</v>
      </c>
      <c r="S1531" s="11">
        <f t="shared" si="166"/>
        <v>-19853.28</v>
      </c>
      <c r="T1531" t="str">
        <f t="shared" si="167"/>
        <v>LOSS</v>
      </c>
    </row>
    <row r="1532" spans="1:20" x14ac:dyDescent="0.25">
      <c r="A1532" s="1" t="s">
        <v>1782</v>
      </c>
      <c r="B1532" s="9" t="str">
        <f t="shared" si="162"/>
        <v>12/11/2012</v>
      </c>
      <c r="C1532" s="9" t="s">
        <v>4479</v>
      </c>
      <c r="D1532" s="10" t="str">
        <f t="shared" si="163"/>
        <v>2012</v>
      </c>
      <c r="E1532" s="10" t="str">
        <f t="shared" si="168"/>
        <v>December</v>
      </c>
      <c r="F1532" s="2">
        <v>41254</v>
      </c>
      <c r="G1532" s="2">
        <v>41259</v>
      </c>
      <c r="H1532" s="9" t="str">
        <f t="shared" si="164"/>
        <v>On Date</v>
      </c>
      <c r="I1532" s="1" t="s">
        <v>3316</v>
      </c>
      <c r="J1532" s="1" t="s">
        <v>3133</v>
      </c>
      <c r="K1532" s="1" t="s">
        <v>3162</v>
      </c>
      <c r="L1532" s="1" t="s">
        <v>3147</v>
      </c>
      <c r="M1532" s="1" t="s">
        <v>45</v>
      </c>
      <c r="N1532" s="1" t="s">
        <v>1788</v>
      </c>
      <c r="O1532" s="3">
        <f t="shared" si="165"/>
        <v>18.783200000000001</v>
      </c>
      <c r="P1532" s="3">
        <v>85.055999999999997</v>
      </c>
      <c r="Q1532" s="3">
        <v>3</v>
      </c>
      <c r="R1532" s="3">
        <v>28.706399999999999</v>
      </c>
      <c r="S1532" s="11">
        <f t="shared" si="166"/>
        <v>2296.5119999999997</v>
      </c>
      <c r="T1532" t="str">
        <f t="shared" si="167"/>
        <v>PROFIT</v>
      </c>
    </row>
    <row r="1533" spans="1:20" x14ac:dyDescent="0.25">
      <c r="A1533" s="1" t="s">
        <v>1782</v>
      </c>
      <c r="B1533" s="9" t="str">
        <f t="shared" si="162"/>
        <v>12/11/2012</v>
      </c>
      <c r="C1533" s="9" t="s">
        <v>4479</v>
      </c>
      <c r="D1533" s="10" t="str">
        <f t="shared" si="163"/>
        <v>2012</v>
      </c>
      <c r="E1533" s="10" t="str">
        <f t="shared" si="168"/>
        <v>December</v>
      </c>
      <c r="F1533" s="2">
        <v>41254</v>
      </c>
      <c r="G1533" s="2">
        <v>41259</v>
      </c>
      <c r="H1533" s="9" t="str">
        <f t="shared" si="164"/>
        <v>On Date</v>
      </c>
      <c r="I1533" s="1" t="s">
        <v>3316</v>
      </c>
      <c r="J1533" s="1" t="s">
        <v>3133</v>
      </c>
      <c r="K1533" s="1" t="s">
        <v>3162</v>
      </c>
      <c r="L1533" s="1" t="s">
        <v>3147</v>
      </c>
      <c r="M1533" s="1" t="s">
        <v>45</v>
      </c>
      <c r="N1533" s="1" t="s">
        <v>1789</v>
      </c>
      <c r="O1533" s="3">
        <f t="shared" si="165"/>
        <v>6.0008000000000017</v>
      </c>
      <c r="P1533" s="3">
        <v>27.696000000000002</v>
      </c>
      <c r="Q1533" s="3">
        <v>3</v>
      </c>
      <c r="R1533" s="3">
        <v>9.6936</v>
      </c>
      <c r="S1533" s="11">
        <f t="shared" si="166"/>
        <v>775.48800000000006</v>
      </c>
      <c r="T1533" t="str">
        <f t="shared" si="167"/>
        <v>PROFIT</v>
      </c>
    </row>
    <row r="1534" spans="1:20" x14ac:dyDescent="0.25">
      <c r="A1534" s="1" t="s">
        <v>1790</v>
      </c>
      <c r="B1534" s="9" t="str">
        <f t="shared" si="162"/>
        <v>03/16/2012</v>
      </c>
      <c r="C1534" s="9" t="s">
        <v>4529</v>
      </c>
      <c r="D1534" s="10" t="str">
        <f t="shared" si="163"/>
        <v>2012</v>
      </c>
      <c r="E1534" s="10" t="str">
        <f t="shared" si="168"/>
        <v>March</v>
      </c>
      <c r="F1534" s="2">
        <v>40984</v>
      </c>
      <c r="G1534" s="2">
        <v>40991</v>
      </c>
      <c r="H1534" s="9" t="str">
        <f t="shared" si="164"/>
        <v>Delay</v>
      </c>
      <c r="I1534" s="1" t="s">
        <v>3793</v>
      </c>
      <c r="J1534" s="1" t="s">
        <v>3133</v>
      </c>
      <c r="K1534" s="1" t="s">
        <v>3134</v>
      </c>
      <c r="L1534" s="1" t="s">
        <v>3135</v>
      </c>
      <c r="M1534" s="1" t="s">
        <v>12</v>
      </c>
      <c r="N1534" s="1" t="s">
        <v>1542</v>
      </c>
      <c r="O1534" s="3">
        <f t="shared" si="165"/>
        <v>25.015400000000003</v>
      </c>
      <c r="P1534" s="3">
        <v>43.13</v>
      </c>
      <c r="Q1534" s="3">
        <v>1</v>
      </c>
      <c r="R1534" s="3">
        <v>18.114599999999999</v>
      </c>
      <c r="S1534" s="11">
        <f t="shared" si="166"/>
        <v>1449.1679999999999</v>
      </c>
      <c r="T1534" t="str">
        <f t="shared" si="167"/>
        <v>PROFIT</v>
      </c>
    </row>
    <row r="1535" spans="1:20" x14ac:dyDescent="0.25">
      <c r="A1535" s="1" t="s">
        <v>1791</v>
      </c>
      <c r="B1535" s="9" t="str">
        <f t="shared" si="162"/>
        <v>11/22/2012</v>
      </c>
      <c r="C1535" s="9" t="s">
        <v>4744</v>
      </c>
      <c r="D1535" s="10" t="str">
        <f t="shared" si="163"/>
        <v>2012</v>
      </c>
      <c r="E1535" s="10" t="str">
        <f t="shared" si="168"/>
        <v>November</v>
      </c>
      <c r="F1535" s="2">
        <v>41235</v>
      </c>
      <c r="G1535" s="2">
        <v>41238</v>
      </c>
      <c r="H1535" s="9" t="str">
        <f t="shared" si="164"/>
        <v>On Date</v>
      </c>
      <c r="I1535" s="1" t="s">
        <v>3794</v>
      </c>
      <c r="J1535" s="1" t="s">
        <v>3133</v>
      </c>
      <c r="K1535" s="1" t="s">
        <v>3134</v>
      </c>
      <c r="L1535" s="1" t="s">
        <v>3135</v>
      </c>
      <c r="M1535" s="1" t="s">
        <v>45</v>
      </c>
      <c r="N1535" s="1" t="s">
        <v>746</v>
      </c>
      <c r="O1535" s="3">
        <f t="shared" si="165"/>
        <v>9.8643999999999981</v>
      </c>
      <c r="P1535" s="3">
        <v>37.94</v>
      </c>
      <c r="Q1535" s="3">
        <v>2</v>
      </c>
      <c r="R1535" s="3">
        <v>18.211200000000002</v>
      </c>
      <c r="S1535" s="11">
        <f t="shared" si="166"/>
        <v>1456.8960000000002</v>
      </c>
      <c r="T1535" t="str">
        <f t="shared" si="167"/>
        <v>PROFIT</v>
      </c>
    </row>
    <row r="1536" spans="1:20" x14ac:dyDescent="0.25">
      <c r="A1536" s="1" t="s">
        <v>1791</v>
      </c>
      <c r="B1536" s="9" t="str">
        <f t="shared" si="162"/>
        <v>11/22/2012</v>
      </c>
      <c r="C1536" s="9" t="s">
        <v>4744</v>
      </c>
      <c r="D1536" s="10" t="str">
        <f t="shared" si="163"/>
        <v>2012</v>
      </c>
      <c r="E1536" s="10" t="str">
        <f t="shared" si="168"/>
        <v>November</v>
      </c>
      <c r="F1536" s="2">
        <v>41235</v>
      </c>
      <c r="G1536" s="2">
        <v>41238</v>
      </c>
      <c r="H1536" s="9" t="str">
        <f t="shared" si="164"/>
        <v>On Date</v>
      </c>
      <c r="I1536" s="1" t="s">
        <v>3794</v>
      </c>
      <c r="J1536" s="1" t="s">
        <v>3133</v>
      </c>
      <c r="K1536" s="1" t="s">
        <v>3134</v>
      </c>
      <c r="L1536" s="1" t="s">
        <v>3135</v>
      </c>
      <c r="M1536" s="1" t="s">
        <v>45</v>
      </c>
      <c r="N1536" s="1" t="s">
        <v>1299</v>
      </c>
      <c r="O1536" s="3">
        <f t="shared" si="165"/>
        <v>2.3539999999999992</v>
      </c>
      <c r="P1536" s="3">
        <v>42.8</v>
      </c>
      <c r="Q1536" s="3">
        <v>10</v>
      </c>
      <c r="R1536" s="3">
        <v>19.260000000000002</v>
      </c>
      <c r="S1536" s="11">
        <f t="shared" si="166"/>
        <v>1540.8000000000002</v>
      </c>
      <c r="T1536" t="str">
        <f t="shared" si="167"/>
        <v>PROFIT</v>
      </c>
    </row>
    <row r="1537" spans="1:20" x14ac:dyDescent="0.25">
      <c r="A1537" s="1" t="s">
        <v>1791</v>
      </c>
      <c r="B1537" s="9" t="str">
        <f t="shared" si="162"/>
        <v>11/22/2012</v>
      </c>
      <c r="C1537" s="9" t="s">
        <v>4744</v>
      </c>
      <c r="D1537" s="10" t="str">
        <f t="shared" si="163"/>
        <v>2012</v>
      </c>
      <c r="E1537" s="10" t="str">
        <f t="shared" si="168"/>
        <v>November</v>
      </c>
      <c r="F1537" s="2">
        <v>41235</v>
      </c>
      <c r="G1537" s="2">
        <v>41238</v>
      </c>
      <c r="H1537" s="9" t="str">
        <f t="shared" si="164"/>
        <v>On Date</v>
      </c>
      <c r="I1537" s="1" t="s">
        <v>3794</v>
      </c>
      <c r="J1537" s="1" t="s">
        <v>3133</v>
      </c>
      <c r="K1537" s="1" t="s">
        <v>3134</v>
      </c>
      <c r="L1537" s="1" t="s">
        <v>3135</v>
      </c>
      <c r="M1537" s="1" t="s">
        <v>28</v>
      </c>
      <c r="N1537" s="1" t="s">
        <v>1792</v>
      </c>
      <c r="O1537" s="3">
        <f t="shared" si="165"/>
        <v>7.8470000000000013</v>
      </c>
      <c r="P1537" s="3">
        <v>33.630000000000003</v>
      </c>
      <c r="Q1537" s="3">
        <v>3</v>
      </c>
      <c r="R1537" s="3">
        <v>10.089</v>
      </c>
      <c r="S1537" s="11">
        <f t="shared" si="166"/>
        <v>807.12</v>
      </c>
      <c r="T1537" t="str">
        <f t="shared" si="167"/>
        <v>PROFIT</v>
      </c>
    </row>
    <row r="1538" spans="1:20" x14ac:dyDescent="0.25">
      <c r="A1538" s="1" t="s">
        <v>1793</v>
      </c>
      <c r="B1538" s="9" t="str">
        <f t="shared" si="162"/>
        <v>05/09/2013</v>
      </c>
      <c r="C1538" s="9" t="s">
        <v>4466</v>
      </c>
      <c r="D1538" s="10" t="str">
        <f t="shared" si="163"/>
        <v>2013</v>
      </c>
      <c r="E1538" s="10" t="str">
        <f t="shared" si="168"/>
        <v>May</v>
      </c>
      <c r="F1538" s="2">
        <v>41403</v>
      </c>
      <c r="G1538" s="2">
        <v>41405</v>
      </c>
      <c r="H1538" s="9" t="str">
        <f t="shared" si="164"/>
        <v>On Date</v>
      </c>
      <c r="I1538" s="1" t="s">
        <v>3766</v>
      </c>
      <c r="J1538" s="1" t="s">
        <v>3133</v>
      </c>
      <c r="K1538" s="1" t="s">
        <v>3134</v>
      </c>
      <c r="L1538" s="1" t="s">
        <v>3135</v>
      </c>
      <c r="M1538" s="1" t="s">
        <v>45</v>
      </c>
      <c r="N1538" s="1" t="s">
        <v>104</v>
      </c>
      <c r="O1538" s="3">
        <f t="shared" si="165"/>
        <v>3.2890000000000001</v>
      </c>
      <c r="P1538" s="3">
        <v>17.940000000000001</v>
      </c>
      <c r="Q1538" s="3">
        <v>3</v>
      </c>
      <c r="R1538" s="3">
        <v>8.0730000000000004</v>
      </c>
      <c r="S1538" s="11">
        <f t="shared" si="166"/>
        <v>645.84</v>
      </c>
      <c r="T1538" t="str">
        <f t="shared" si="167"/>
        <v>PROFIT</v>
      </c>
    </row>
    <row r="1539" spans="1:20" x14ac:dyDescent="0.25">
      <c r="A1539" s="1" t="s">
        <v>1794</v>
      </c>
      <c r="B1539" s="9" t="str">
        <f t="shared" ref="B1539:B1602" si="169">TEXT(F1539,"mm/dd/yyyy")</f>
        <v>07/11/2013</v>
      </c>
      <c r="C1539" s="9" t="s">
        <v>4672</v>
      </c>
      <c r="D1539" s="10" t="str">
        <f t="shared" ref="D1539:D1602" si="170">RIGHT(C1539,4)</f>
        <v>2013</v>
      </c>
      <c r="E1539" s="10" t="str">
        <f t="shared" si="168"/>
        <v>July</v>
      </c>
      <c r="F1539" s="2">
        <v>41466</v>
      </c>
      <c r="G1539" s="2">
        <v>41467</v>
      </c>
      <c r="H1539" s="9" t="str">
        <f t="shared" ref="H1539:H1602" si="171">IF(_xlfn.DAYS(G1539,F1539)&lt;=5,"On Date","Delay")</f>
        <v>On Date</v>
      </c>
      <c r="I1539" s="1" t="s">
        <v>3420</v>
      </c>
      <c r="J1539" s="1" t="s">
        <v>3133</v>
      </c>
      <c r="K1539" s="1" t="s">
        <v>3272</v>
      </c>
      <c r="L1539" s="1" t="s">
        <v>3143</v>
      </c>
      <c r="M1539" s="1" t="s">
        <v>18</v>
      </c>
      <c r="N1539" s="1" t="s">
        <v>248</v>
      </c>
      <c r="O1539" s="3">
        <f t="shared" ref="O1539:O1602" si="172">(P1539/Q1539)-(R1539/Q1539)</f>
        <v>13.456799999999999</v>
      </c>
      <c r="P1539" s="3">
        <v>44.856000000000002</v>
      </c>
      <c r="Q1539" s="3">
        <v>6</v>
      </c>
      <c r="R1539" s="3">
        <v>-35.884799999999998</v>
      </c>
      <c r="S1539" s="11">
        <f t="shared" ref="S1539:S1602" si="173">R1539*80</f>
        <v>-2870.7839999999997</v>
      </c>
      <c r="T1539" t="str">
        <f t="shared" ref="T1539:T1602" si="174">IF(S1539:S4741&lt;0,"LOSS","PROFIT")</f>
        <v>LOSS</v>
      </c>
    </row>
    <row r="1540" spans="1:20" x14ac:dyDescent="0.25">
      <c r="A1540" s="1" t="s">
        <v>1795</v>
      </c>
      <c r="B1540" s="9" t="str">
        <f t="shared" si="169"/>
        <v>11/13/2014</v>
      </c>
      <c r="C1540" s="9" t="s">
        <v>4796</v>
      </c>
      <c r="D1540" s="10" t="str">
        <f t="shared" si="170"/>
        <v>2014</v>
      </c>
      <c r="E1540" s="10" t="str">
        <f t="shared" si="168"/>
        <v>November</v>
      </c>
      <c r="F1540" s="2">
        <v>41956</v>
      </c>
      <c r="G1540" s="2">
        <v>41959</v>
      </c>
      <c r="H1540" s="9" t="str">
        <f t="shared" si="171"/>
        <v>On Date</v>
      </c>
      <c r="I1540" s="1" t="s">
        <v>3795</v>
      </c>
      <c r="J1540" s="1" t="s">
        <v>3133</v>
      </c>
      <c r="K1540" s="1" t="s">
        <v>3134</v>
      </c>
      <c r="L1540" s="1" t="s">
        <v>3135</v>
      </c>
      <c r="M1540" s="1" t="s">
        <v>18</v>
      </c>
      <c r="N1540" s="1" t="s">
        <v>1796</v>
      </c>
      <c r="O1540" s="3">
        <f t="shared" si="172"/>
        <v>2.2776000000000001</v>
      </c>
      <c r="P1540" s="3">
        <v>14.016</v>
      </c>
      <c r="Q1540" s="3">
        <v>4</v>
      </c>
      <c r="R1540" s="3">
        <v>4.9055999999999997</v>
      </c>
      <c r="S1540" s="11">
        <f t="shared" si="173"/>
        <v>392.44799999999998</v>
      </c>
      <c r="T1540" t="str">
        <f t="shared" si="174"/>
        <v>PROFIT</v>
      </c>
    </row>
    <row r="1541" spans="1:20" x14ac:dyDescent="0.25">
      <c r="A1541" s="1" t="s">
        <v>1797</v>
      </c>
      <c r="B1541" s="9" t="str">
        <f t="shared" si="169"/>
        <v>10/06/2014</v>
      </c>
      <c r="C1541" s="9" t="s">
        <v>4797</v>
      </c>
      <c r="D1541" s="10" t="str">
        <f t="shared" si="170"/>
        <v>2014</v>
      </c>
      <c r="E1541" s="10" t="str">
        <f t="shared" si="168"/>
        <v>October</v>
      </c>
      <c r="F1541" s="2">
        <v>41918</v>
      </c>
      <c r="G1541" s="2">
        <v>41923</v>
      </c>
      <c r="H1541" s="9" t="str">
        <f t="shared" si="171"/>
        <v>On Date</v>
      </c>
      <c r="I1541" s="1" t="s">
        <v>3518</v>
      </c>
      <c r="J1541" s="1" t="s">
        <v>3133</v>
      </c>
      <c r="K1541" s="1" t="s">
        <v>3140</v>
      </c>
      <c r="L1541" s="1" t="s">
        <v>3135</v>
      </c>
      <c r="M1541" s="1" t="s">
        <v>18</v>
      </c>
      <c r="N1541" s="1" t="s">
        <v>873</v>
      </c>
      <c r="O1541" s="3">
        <f t="shared" si="172"/>
        <v>5.2893999999999997</v>
      </c>
      <c r="P1541" s="3">
        <v>39.92</v>
      </c>
      <c r="Q1541" s="3">
        <v>5</v>
      </c>
      <c r="R1541" s="3">
        <v>13.473000000000001</v>
      </c>
      <c r="S1541" s="11">
        <f t="shared" si="173"/>
        <v>1077.8400000000001</v>
      </c>
      <c r="T1541" t="str">
        <f t="shared" si="174"/>
        <v>PROFIT</v>
      </c>
    </row>
    <row r="1542" spans="1:20" x14ac:dyDescent="0.25">
      <c r="A1542" s="1" t="s">
        <v>1797</v>
      </c>
      <c r="B1542" s="9" t="str">
        <f t="shared" si="169"/>
        <v>10/06/2014</v>
      </c>
      <c r="C1542" s="9" t="s">
        <v>4797</v>
      </c>
      <c r="D1542" s="10" t="str">
        <f t="shared" si="170"/>
        <v>2014</v>
      </c>
      <c r="E1542" s="10" t="str">
        <f t="shared" si="168"/>
        <v>October</v>
      </c>
      <c r="F1542" s="2">
        <v>41918</v>
      </c>
      <c r="G1542" s="2">
        <v>41923</v>
      </c>
      <c r="H1542" s="9" t="str">
        <f t="shared" si="171"/>
        <v>On Date</v>
      </c>
      <c r="I1542" s="1" t="s">
        <v>3518</v>
      </c>
      <c r="J1542" s="1" t="s">
        <v>3133</v>
      </c>
      <c r="K1542" s="1" t="s">
        <v>3140</v>
      </c>
      <c r="L1542" s="1" t="s">
        <v>3135</v>
      </c>
      <c r="M1542" s="1" t="s">
        <v>45</v>
      </c>
      <c r="N1542" s="1" t="s">
        <v>1187</v>
      </c>
      <c r="O1542" s="3">
        <f t="shared" si="172"/>
        <v>17.039000000000001</v>
      </c>
      <c r="P1542" s="3">
        <v>61.96</v>
      </c>
      <c r="Q1542" s="3">
        <v>2</v>
      </c>
      <c r="R1542" s="3">
        <v>27.882000000000001</v>
      </c>
      <c r="S1542" s="11">
        <f t="shared" si="173"/>
        <v>2230.56</v>
      </c>
      <c r="T1542" t="str">
        <f t="shared" si="174"/>
        <v>PROFIT</v>
      </c>
    </row>
    <row r="1543" spans="1:20" x14ac:dyDescent="0.25">
      <c r="A1543" s="1" t="s">
        <v>1797</v>
      </c>
      <c r="B1543" s="9" t="str">
        <f t="shared" si="169"/>
        <v>10/06/2014</v>
      </c>
      <c r="C1543" s="9" t="s">
        <v>4797</v>
      </c>
      <c r="D1543" s="10" t="str">
        <f t="shared" si="170"/>
        <v>2014</v>
      </c>
      <c r="E1543" s="10" t="str">
        <f t="shared" si="168"/>
        <v>October</v>
      </c>
      <c r="F1543" s="2">
        <v>41918</v>
      </c>
      <c r="G1543" s="2">
        <v>41923</v>
      </c>
      <c r="H1543" s="9" t="str">
        <f t="shared" si="171"/>
        <v>On Date</v>
      </c>
      <c r="I1543" s="1" t="s">
        <v>3518</v>
      </c>
      <c r="J1543" s="1" t="s">
        <v>3133</v>
      </c>
      <c r="K1543" s="1" t="s">
        <v>3140</v>
      </c>
      <c r="L1543" s="1" t="s">
        <v>3135</v>
      </c>
      <c r="M1543" s="1" t="s">
        <v>18</v>
      </c>
      <c r="N1543" s="1" t="s">
        <v>473</v>
      </c>
      <c r="O1543" s="3">
        <f t="shared" si="172"/>
        <v>3.1772999999999998</v>
      </c>
      <c r="P1543" s="3">
        <v>19.936</v>
      </c>
      <c r="Q1543" s="3">
        <v>4</v>
      </c>
      <c r="R1543" s="3">
        <v>7.2267999999999999</v>
      </c>
      <c r="S1543" s="11">
        <f t="shared" si="173"/>
        <v>578.14400000000001</v>
      </c>
      <c r="T1543" t="str">
        <f t="shared" si="174"/>
        <v>PROFIT</v>
      </c>
    </row>
    <row r="1544" spans="1:20" x14ac:dyDescent="0.25">
      <c r="A1544" s="1" t="s">
        <v>1798</v>
      </c>
      <c r="B1544" s="9" t="str">
        <f t="shared" si="169"/>
        <v>04/04/2011</v>
      </c>
      <c r="C1544" s="9" t="s">
        <v>4694</v>
      </c>
      <c r="D1544" s="10" t="str">
        <f t="shared" si="170"/>
        <v>2011</v>
      </c>
      <c r="E1544" s="10" t="str">
        <f t="shared" si="168"/>
        <v>April</v>
      </c>
      <c r="F1544" s="2">
        <v>40637</v>
      </c>
      <c r="G1544" s="2">
        <v>40638</v>
      </c>
      <c r="H1544" s="9" t="str">
        <f t="shared" si="171"/>
        <v>On Date</v>
      </c>
      <c r="I1544" s="1" t="s">
        <v>3344</v>
      </c>
      <c r="J1544" s="1" t="s">
        <v>3133</v>
      </c>
      <c r="K1544" s="1" t="s">
        <v>3134</v>
      </c>
      <c r="L1544" s="1" t="s">
        <v>3135</v>
      </c>
      <c r="M1544" s="1" t="s">
        <v>18</v>
      </c>
      <c r="N1544" s="1" t="s">
        <v>167</v>
      </c>
      <c r="O1544" s="3">
        <f t="shared" si="172"/>
        <v>2.4695</v>
      </c>
      <c r="P1544" s="3">
        <v>7.1840000000000002</v>
      </c>
      <c r="Q1544" s="3">
        <v>2</v>
      </c>
      <c r="R1544" s="3">
        <v>2.2450000000000001</v>
      </c>
      <c r="S1544" s="11">
        <f t="shared" si="173"/>
        <v>179.60000000000002</v>
      </c>
      <c r="T1544" t="str">
        <f t="shared" si="174"/>
        <v>PROFIT</v>
      </c>
    </row>
    <row r="1545" spans="1:20" x14ac:dyDescent="0.25">
      <c r="A1545" s="1" t="s">
        <v>1799</v>
      </c>
      <c r="B1545" s="9" t="str">
        <f t="shared" si="169"/>
        <v>06/25/2011</v>
      </c>
      <c r="C1545" s="9" t="s">
        <v>4798</v>
      </c>
      <c r="D1545" s="10" t="str">
        <f t="shared" si="170"/>
        <v>2011</v>
      </c>
      <c r="E1545" s="10" t="str">
        <f t="shared" si="168"/>
        <v>June</v>
      </c>
      <c r="F1545" s="2">
        <v>40719</v>
      </c>
      <c r="G1545" s="2">
        <v>40721</v>
      </c>
      <c r="H1545" s="9" t="str">
        <f t="shared" si="171"/>
        <v>On Date</v>
      </c>
      <c r="I1545" s="1" t="s">
        <v>3359</v>
      </c>
      <c r="J1545" s="1" t="s">
        <v>3133</v>
      </c>
      <c r="K1545" s="1" t="s">
        <v>3181</v>
      </c>
      <c r="L1545" s="1" t="s">
        <v>3145</v>
      </c>
      <c r="M1545" s="1" t="s">
        <v>16</v>
      </c>
      <c r="N1545" s="1" t="s">
        <v>1800</v>
      </c>
      <c r="O1545" s="3">
        <f t="shared" si="172"/>
        <v>48.832599999999992</v>
      </c>
      <c r="P1545" s="3">
        <v>263.95999999999998</v>
      </c>
      <c r="Q1545" s="3">
        <v>5</v>
      </c>
      <c r="R1545" s="3">
        <v>19.797000000000001</v>
      </c>
      <c r="S1545" s="11">
        <f t="shared" si="173"/>
        <v>1583.76</v>
      </c>
      <c r="T1545" t="str">
        <f t="shared" si="174"/>
        <v>PROFIT</v>
      </c>
    </row>
    <row r="1546" spans="1:20" x14ac:dyDescent="0.25">
      <c r="A1546" s="1" t="s">
        <v>1799</v>
      </c>
      <c r="B1546" s="9" t="str">
        <f t="shared" si="169"/>
        <v>06/25/2011</v>
      </c>
      <c r="C1546" s="9" t="s">
        <v>4798</v>
      </c>
      <c r="D1546" s="10" t="str">
        <f t="shared" si="170"/>
        <v>2011</v>
      </c>
      <c r="E1546" s="10" t="str">
        <f t="shared" si="168"/>
        <v>June</v>
      </c>
      <c r="F1546" s="2">
        <v>40719</v>
      </c>
      <c r="G1546" s="2">
        <v>40721</v>
      </c>
      <c r="H1546" s="9" t="str">
        <f t="shared" si="171"/>
        <v>On Date</v>
      </c>
      <c r="I1546" s="1" t="s">
        <v>3359</v>
      </c>
      <c r="J1546" s="1" t="s">
        <v>3133</v>
      </c>
      <c r="K1546" s="1" t="s">
        <v>3181</v>
      </c>
      <c r="L1546" s="1" t="s">
        <v>3145</v>
      </c>
      <c r="M1546" s="1" t="s">
        <v>14</v>
      </c>
      <c r="N1546" s="1" t="s">
        <v>1801</v>
      </c>
      <c r="O1546" s="3">
        <f t="shared" si="172"/>
        <v>4.8840000000000003</v>
      </c>
      <c r="P1546" s="3">
        <v>71.632000000000005</v>
      </c>
      <c r="Q1546" s="3">
        <v>11</v>
      </c>
      <c r="R1546" s="3">
        <v>17.908000000000001</v>
      </c>
      <c r="S1546" s="11">
        <f t="shared" si="173"/>
        <v>1432.64</v>
      </c>
      <c r="T1546" t="str">
        <f t="shared" si="174"/>
        <v>PROFIT</v>
      </c>
    </row>
    <row r="1547" spans="1:20" x14ac:dyDescent="0.25">
      <c r="A1547" s="1" t="s">
        <v>1799</v>
      </c>
      <c r="B1547" s="9" t="str">
        <f t="shared" si="169"/>
        <v>06/25/2011</v>
      </c>
      <c r="C1547" s="9" t="s">
        <v>4798</v>
      </c>
      <c r="D1547" s="10" t="str">
        <f t="shared" si="170"/>
        <v>2011</v>
      </c>
      <c r="E1547" s="10" t="str">
        <f t="shared" si="168"/>
        <v>June</v>
      </c>
      <c r="F1547" s="2">
        <v>40719</v>
      </c>
      <c r="G1547" s="2">
        <v>40721</v>
      </c>
      <c r="H1547" s="9" t="str">
        <f t="shared" si="171"/>
        <v>On Date</v>
      </c>
      <c r="I1547" s="1" t="s">
        <v>3359</v>
      </c>
      <c r="J1547" s="1" t="s">
        <v>3133</v>
      </c>
      <c r="K1547" s="1" t="s">
        <v>3181</v>
      </c>
      <c r="L1547" s="1" t="s">
        <v>3145</v>
      </c>
      <c r="M1547" s="1" t="s">
        <v>14</v>
      </c>
      <c r="N1547" s="1" t="s">
        <v>1802</v>
      </c>
      <c r="O1547" s="3">
        <f t="shared" si="172"/>
        <v>8.5117999999999991</v>
      </c>
      <c r="P1547" s="3">
        <v>9.3279999999999994</v>
      </c>
      <c r="Q1547" s="3">
        <v>1</v>
      </c>
      <c r="R1547" s="3">
        <v>0.81620000000000004</v>
      </c>
      <c r="S1547" s="11">
        <f t="shared" si="173"/>
        <v>65.296000000000006</v>
      </c>
      <c r="T1547" t="str">
        <f t="shared" si="174"/>
        <v>PROFIT</v>
      </c>
    </row>
    <row r="1548" spans="1:20" x14ac:dyDescent="0.25">
      <c r="A1548" s="1" t="s">
        <v>1803</v>
      </c>
      <c r="B1548" s="9" t="str">
        <f t="shared" si="169"/>
        <v>09/08/2011</v>
      </c>
      <c r="C1548" s="9" t="s">
        <v>4747</v>
      </c>
      <c r="D1548" s="10" t="str">
        <f t="shared" si="170"/>
        <v>2011</v>
      </c>
      <c r="E1548" s="10" t="str">
        <f t="shared" ref="E1548:E1611" si="175">TEXT(B1548,"mmmm")</f>
        <v>September</v>
      </c>
      <c r="F1548" s="2">
        <v>40794</v>
      </c>
      <c r="G1548" s="2">
        <v>40800</v>
      </c>
      <c r="H1548" s="9" t="str">
        <f t="shared" si="171"/>
        <v>Delay</v>
      </c>
      <c r="I1548" s="1" t="s">
        <v>3574</v>
      </c>
      <c r="J1548" s="1" t="s">
        <v>3133</v>
      </c>
      <c r="K1548" s="1" t="s">
        <v>3273</v>
      </c>
      <c r="L1548" s="1" t="s">
        <v>3137</v>
      </c>
      <c r="M1548" s="1" t="s">
        <v>14</v>
      </c>
      <c r="N1548" s="1" t="s">
        <v>777</v>
      </c>
      <c r="O1548" s="3">
        <f t="shared" si="172"/>
        <v>1.617</v>
      </c>
      <c r="P1548" s="3">
        <v>5.88</v>
      </c>
      <c r="Q1548" s="3">
        <v>2</v>
      </c>
      <c r="R1548" s="3">
        <v>2.6459999999999999</v>
      </c>
      <c r="S1548" s="11">
        <f t="shared" si="173"/>
        <v>211.68</v>
      </c>
      <c r="T1548" t="str">
        <f t="shared" si="174"/>
        <v>PROFIT</v>
      </c>
    </row>
    <row r="1549" spans="1:20" x14ac:dyDescent="0.25">
      <c r="A1549" s="1" t="s">
        <v>1803</v>
      </c>
      <c r="B1549" s="9" t="str">
        <f t="shared" si="169"/>
        <v>09/08/2011</v>
      </c>
      <c r="C1549" s="9" t="s">
        <v>4747</v>
      </c>
      <c r="D1549" s="10" t="str">
        <f t="shared" si="170"/>
        <v>2011</v>
      </c>
      <c r="E1549" s="10" t="str">
        <f t="shared" si="175"/>
        <v>September</v>
      </c>
      <c r="F1549" s="2">
        <v>40794</v>
      </c>
      <c r="G1549" s="2">
        <v>40800</v>
      </c>
      <c r="H1549" s="9" t="str">
        <f t="shared" si="171"/>
        <v>Delay</v>
      </c>
      <c r="I1549" s="1" t="s">
        <v>3574</v>
      </c>
      <c r="J1549" s="1" t="s">
        <v>3133</v>
      </c>
      <c r="K1549" s="1" t="s">
        <v>3273</v>
      </c>
      <c r="L1549" s="1" t="s">
        <v>3137</v>
      </c>
      <c r="M1549" s="1" t="s">
        <v>72</v>
      </c>
      <c r="N1549" s="1" t="s">
        <v>1804</v>
      </c>
      <c r="O1549" s="3">
        <f t="shared" si="172"/>
        <v>170.786</v>
      </c>
      <c r="P1549" s="3">
        <v>975.92</v>
      </c>
      <c r="Q1549" s="3">
        <v>5</v>
      </c>
      <c r="R1549" s="3">
        <v>121.99</v>
      </c>
      <c r="S1549" s="11">
        <f t="shared" si="173"/>
        <v>9759.1999999999989</v>
      </c>
      <c r="T1549" t="str">
        <f t="shared" si="174"/>
        <v>PROFIT</v>
      </c>
    </row>
    <row r="1550" spans="1:20" x14ac:dyDescent="0.25">
      <c r="A1550" s="1" t="s">
        <v>1803</v>
      </c>
      <c r="B1550" s="9" t="str">
        <f t="shared" si="169"/>
        <v>09/08/2011</v>
      </c>
      <c r="C1550" s="9" t="s">
        <v>4747</v>
      </c>
      <c r="D1550" s="10" t="str">
        <f t="shared" si="170"/>
        <v>2011</v>
      </c>
      <c r="E1550" s="10" t="str">
        <f t="shared" si="175"/>
        <v>September</v>
      </c>
      <c r="F1550" s="2">
        <v>40794</v>
      </c>
      <c r="G1550" s="2">
        <v>40800</v>
      </c>
      <c r="H1550" s="9" t="str">
        <f t="shared" si="171"/>
        <v>Delay</v>
      </c>
      <c r="I1550" s="1" t="s">
        <v>3574</v>
      </c>
      <c r="J1550" s="1" t="s">
        <v>3133</v>
      </c>
      <c r="K1550" s="1" t="s">
        <v>3273</v>
      </c>
      <c r="L1550" s="1" t="s">
        <v>3137</v>
      </c>
      <c r="M1550" s="1" t="s">
        <v>14</v>
      </c>
      <c r="N1550" s="1" t="s">
        <v>1805</v>
      </c>
      <c r="O1550" s="3">
        <f t="shared" si="172"/>
        <v>26.585999999999999</v>
      </c>
      <c r="P1550" s="3">
        <v>303.83999999999997</v>
      </c>
      <c r="Q1550" s="3">
        <v>8</v>
      </c>
      <c r="R1550" s="3">
        <v>91.152000000000001</v>
      </c>
      <c r="S1550" s="11">
        <f t="shared" si="173"/>
        <v>7292.16</v>
      </c>
      <c r="T1550" t="str">
        <f t="shared" si="174"/>
        <v>PROFIT</v>
      </c>
    </row>
    <row r="1551" spans="1:20" x14ac:dyDescent="0.25">
      <c r="A1551" s="1" t="s">
        <v>1803</v>
      </c>
      <c r="B1551" s="9" t="str">
        <f t="shared" si="169"/>
        <v>09/08/2011</v>
      </c>
      <c r="C1551" s="9" t="s">
        <v>4747</v>
      </c>
      <c r="D1551" s="10" t="str">
        <f t="shared" si="170"/>
        <v>2011</v>
      </c>
      <c r="E1551" s="10" t="str">
        <f t="shared" si="175"/>
        <v>September</v>
      </c>
      <c r="F1551" s="2">
        <v>40794</v>
      </c>
      <c r="G1551" s="2">
        <v>40800</v>
      </c>
      <c r="H1551" s="9" t="str">
        <f t="shared" si="171"/>
        <v>Delay</v>
      </c>
      <c r="I1551" s="1" t="s">
        <v>3574</v>
      </c>
      <c r="J1551" s="1" t="s">
        <v>3133</v>
      </c>
      <c r="K1551" s="1" t="s">
        <v>3273</v>
      </c>
      <c r="L1551" s="1" t="s">
        <v>3137</v>
      </c>
      <c r="M1551" s="1" t="s">
        <v>28</v>
      </c>
      <c r="N1551" s="1" t="s">
        <v>348</v>
      </c>
      <c r="O1551" s="3">
        <f t="shared" si="172"/>
        <v>77.740800000000007</v>
      </c>
      <c r="P1551" s="3">
        <v>485.88</v>
      </c>
      <c r="Q1551" s="3">
        <v>6</v>
      </c>
      <c r="R1551" s="3">
        <v>19.435199999999998</v>
      </c>
      <c r="S1551" s="11">
        <f t="shared" si="173"/>
        <v>1554.8159999999998</v>
      </c>
      <c r="T1551" t="str">
        <f t="shared" si="174"/>
        <v>PROFIT</v>
      </c>
    </row>
    <row r="1552" spans="1:20" x14ac:dyDescent="0.25">
      <c r="A1552" s="1" t="s">
        <v>1806</v>
      </c>
      <c r="B1552" s="9" t="str">
        <f t="shared" si="169"/>
        <v>12/12/2011</v>
      </c>
      <c r="C1552" s="9" t="s">
        <v>4420</v>
      </c>
      <c r="D1552" s="10" t="str">
        <f t="shared" si="170"/>
        <v>2011</v>
      </c>
      <c r="E1552" s="10" t="str">
        <f t="shared" si="175"/>
        <v>December</v>
      </c>
      <c r="F1552" s="2">
        <v>40889</v>
      </c>
      <c r="G1552" s="2">
        <v>40892</v>
      </c>
      <c r="H1552" s="9" t="str">
        <f t="shared" si="171"/>
        <v>On Date</v>
      </c>
      <c r="I1552" s="1" t="s">
        <v>3349</v>
      </c>
      <c r="J1552" s="1" t="s">
        <v>3133</v>
      </c>
      <c r="K1552" s="1" t="s">
        <v>3197</v>
      </c>
      <c r="L1552" s="1" t="s">
        <v>3135</v>
      </c>
      <c r="M1552" s="1" t="s">
        <v>12</v>
      </c>
      <c r="N1552" s="1" t="s">
        <v>661</v>
      </c>
      <c r="O1552" s="3">
        <f t="shared" si="172"/>
        <v>2.6751999999999994</v>
      </c>
      <c r="P1552" s="3">
        <v>12.54</v>
      </c>
      <c r="Q1552" s="3">
        <v>3</v>
      </c>
      <c r="R1552" s="3">
        <v>4.5144000000000002</v>
      </c>
      <c r="S1552" s="11">
        <f t="shared" si="173"/>
        <v>361.15200000000004</v>
      </c>
      <c r="T1552" t="str">
        <f t="shared" si="174"/>
        <v>PROFIT</v>
      </c>
    </row>
    <row r="1553" spans="1:20" x14ac:dyDescent="0.25">
      <c r="A1553" s="1" t="s">
        <v>1806</v>
      </c>
      <c r="B1553" s="9" t="str">
        <f t="shared" si="169"/>
        <v>12/12/2011</v>
      </c>
      <c r="C1553" s="9" t="s">
        <v>4420</v>
      </c>
      <c r="D1553" s="10" t="str">
        <f t="shared" si="170"/>
        <v>2011</v>
      </c>
      <c r="E1553" s="10" t="str">
        <f t="shared" si="175"/>
        <v>December</v>
      </c>
      <c r="F1553" s="2">
        <v>40889</v>
      </c>
      <c r="G1553" s="2">
        <v>40892</v>
      </c>
      <c r="H1553" s="9" t="str">
        <f t="shared" si="171"/>
        <v>On Date</v>
      </c>
      <c r="I1553" s="1" t="s">
        <v>3349</v>
      </c>
      <c r="J1553" s="1" t="s">
        <v>3133</v>
      </c>
      <c r="K1553" s="1" t="s">
        <v>3197</v>
      </c>
      <c r="L1553" s="1" t="s">
        <v>3135</v>
      </c>
      <c r="M1553" s="1" t="s">
        <v>28</v>
      </c>
      <c r="N1553" s="1" t="s">
        <v>1807</v>
      </c>
      <c r="O1553" s="3">
        <f t="shared" si="172"/>
        <v>2.7713999999999999</v>
      </c>
      <c r="P1553" s="3">
        <v>8.94</v>
      </c>
      <c r="Q1553" s="3">
        <v>3</v>
      </c>
      <c r="R1553" s="3">
        <v>0.62580000000000002</v>
      </c>
      <c r="S1553" s="11">
        <f t="shared" si="173"/>
        <v>50.064</v>
      </c>
      <c r="T1553" t="str">
        <f t="shared" si="174"/>
        <v>PROFIT</v>
      </c>
    </row>
    <row r="1554" spans="1:20" x14ac:dyDescent="0.25">
      <c r="A1554" s="1" t="s">
        <v>1806</v>
      </c>
      <c r="B1554" s="9" t="str">
        <f t="shared" si="169"/>
        <v>12/12/2011</v>
      </c>
      <c r="C1554" s="9" t="s">
        <v>4420</v>
      </c>
      <c r="D1554" s="10" t="str">
        <f t="shared" si="170"/>
        <v>2011</v>
      </c>
      <c r="E1554" s="10" t="str">
        <f t="shared" si="175"/>
        <v>December</v>
      </c>
      <c r="F1554" s="2">
        <v>40889</v>
      </c>
      <c r="G1554" s="2">
        <v>40892</v>
      </c>
      <c r="H1554" s="9" t="str">
        <f t="shared" si="171"/>
        <v>On Date</v>
      </c>
      <c r="I1554" s="1" t="s">
        <v>3349</v>
      </c>
      <c r="J1554" s="1" t="s">
        <v>3133</v>
      </c>
      <c r="K1554" s="1" t="s">
        <v>3197</v>
      </c>
      <c r="L1554" s="1" t="s">
        <v>3135</v>
      </c>
      <c r="M1554" s="1" t="s">
        <v>12</v>
      </c>
      <c r="N1554" s="1" t="s">
        <v>84</v>
      </c>
      <c r="O1554" s="3">
        <f t="shared" si="172"/>
        <v>1.6016000000000001</v>
      </c>
      <c r="P1554" s="3">
        <v>9.24</v>
      </c>
      <c r="Q1554" s="3">
        <v>3</v>
      </c>
      <c r="R1554" s="3">
        <v>4.4352</v>
      </c>
      <c r="S1554" s="11">
        <f t="shared" si="173"/>
        <v>354.81600000000003</v>
      </c>
      <c r="T1554" t="str">
        <f t="shared" si="174"/>
        <v>PROFIT</v>
      </c>
    </row>
    <row r="1555" spans="1:20" x14ac:dyDescent="0.25">
      <c r="A1555" s="1" t="s">
        <v>1808</v>
      </c>
      <c r="B1555" s="9" t="str">
        <f t="shared" si="169"/>
        <v>01/13/2012</v>
      </c>
      <c r="C1555" s="9" t="s">
        <v>4799</v>
      </c>
      <c r="D1555" s="10" t="str">
        <f t="shared" si="170"/>
        <v>2012</v>
      </c>
      <c r="E1555" s="10" t="str">
        <f t="shared" si="175"/>
        <v>January</v>
      </c>
      <c r="F1555" s="2">
        <v>40921</v>
      </c>
      <c r="G1555" s="2">
        <v>40925</v>
      </c>
      <c r="H1555" s="9" t="str">
        <f t="shared" si="171"/>
        <v>On Date</v>
      </c>
      <c r="I1555" s="1" t="s">
        <v>3372</v>
      </c>
      <c r="J1555" s="1" t="s">
        <v>3133</v>
      </c>
      <c r="K1555" s="1" t="s">
        <v>3134</v>
      </c>
      <c r="L1555" s="1" t="s">
        <v>3135</v>
      </c>
      <c r="M1555" s="1" t="s">
        <v>18</v>
      </c>
      <c r="N1555" s="1" t="s">
        <v>413</v>
      </c>
      <c r="O1555" s="3">
        <f t="shared" si="172"/>
        <v>15.168399999999998</v>
      </c>
      <c r="P1555" s="3">
        <v>70.007999999999996</v>
      </c>
      <c r="Q1555" s="3">
        <v>3</v>
      </c>
      <c r="R1555" s="3">
        <v>24.502800000000001</v>
      </c>
      <c r="S1555" s="11">
        <f t="shared" si="173"/>
        <v>1960.2240000000002</v>
      </c>
      <c r="T1555" t="str">
        <f t="shared" si="174"/>
        <v>PROFIT</v>
      </c>
    </row>
    <row r="1556" spans="1:20" x14ac:dyDescent="0.25">
      <c r="A1556" s="1" t="s">
        <v>1808</v>
      </c>
      <c r="B1556" s="9" t="str">
        <f t="shared" si="169"/>
        <v>01/13/2012</v>
      </c>
      <c r="C1556" s="9" t="s">
        <v>4799</v>
      </c>
      <c r="D1556" s="10" t="str">
        <f t="shared" si="170"/>
        <v>2012</v>
      </c>
      <c r="E1556" s="10" t="str">
        <f t="shared" si="175"/>
        <v>January</v>
      </c>
      <c r="F1556" s="2">
        <v>40921</v>
      </c>
      <c r="G1556" s="2">
        <v>40925</v>
      </c>
      <c r="H1556" s="9" t="str">
        <f t="shared" si="171"/>
        <v>On Date</v>
      </c>
      <c r="I1556" s="1" t="s">
        <v>3372</v>
      </c>
      <c r="J1556" s="1" t="s">
        <v>3133</v>
      </c>
      <c r="K1556" s="1" t="s">
        <v>3134</v>
      </c>
      <c r="L1556" s="1" t="s">
        <v>3135</v>
      </c>
      <c r="M1556" s="1" t="s">
        <v>12</v>
      </c>
      <c r="N1556" s="1" t="s">
        <v>889</v>
      </c>
      <c r="O1556" s="3">
        <f t="shared" si="172"/>
        <v>9.8939999999999984</v>
      </c>
      <c r="P1556" s="3">
        <v>77.599999999999994</v>
      </c>
      <c r="Q1556" s="3">
        <v>4</v>
      </c>
      <c r="R1556" s="3">
        <v>38.024000000000001</v>
      </c>
      <c r="S1556" s="11">
        <f t="shared" si="173"/>
        <v>3041.92</v>
      </c>
      <c r="T1556" t="str">
        <f t="shared" si="174"/>
        <v>PROFIT</v>
      </c>
    </row>
    <row r="1557" spans="1:20" x14ac:dyDescent="0.25">
      <c r="A1557" s="1" t="s">
        <v>1808</v>
      </c>
      <c r="B1557" s="9" t="str">
        <f t="shared" si="169"/>
        <v>01/13/2012</v>
      </c>
      <c r="C1557" s="9" t="s">
        <v>4799</v>
      </c>
      <c r="D1557" s="10" t="str">
        <f t="shared" si="170"/>
        <v>2012</v>
      </c>
      <c r="E1557" s="10" t="str">
        <f t="shared" si="175"/>
        <v>January</v>
      </c>
      <c r="F1557" s="2">
        <v>40921</v>
      </c>
      <c r="G1557" s="2">
        <v>40925</v>
      </c>
      <c r="H1557" s="9" t="str">
        <f t="shared" si="171"/>
        <v>On Date</v>
      </c>
      <c r="I1557" s="1" t="s">
        <v>3372</v>
      </c>
      <c r="J1557" s="1" t="s">
        <v>3133</v>
      </c>
      <c r="K1557" s="1" t="s">
        <v>3134</v>
      </c>
      <c r="L1557" s="1" t="s">
        <v>3135</v>
      </c>
      <c r="M1557" s="1" t="s">
        <v>12</v>
      </c>
      <c r="N1557" s="1" t="s">
        <v>1809</v>
      </c>
      <c r="O1557" s="3">
        <f t="shared" si="172"/>
        <v>41.320000000000007</v>
      </c>
      <c r="P1557" s="3">
        <v>464.85</v>
      </c>
      <c r="Q1557" s="3">
        <v>9</v>
      </c>
      <c r="R1557" s="3">
        <v>92.97</v>
      </c>
      <c r="S1557" s="11">
        <f t="shared" si="173"/>
        <v>7437.6</v>
      </c>
      <c r="T1557" t="str">
        <f t="shared" si="174"/>
        <v>PROFIT</v>
      </c>
    </row>
    <row r="1558" spans="1:20" x14ac:dyDescent="0.25">
      <c r="A1558" s="1" t="s">
        <v>1810</v>
      </c>
      <c r="B1558" s="9" t="str">
        <f t="shared" si="169"/>
        <v>11/14/2014</v>
      </c>
      <c r="C1558" s="9" t="s">
        <v>4166</v>
      </c>
      <c r="D1558" s="10" t="str">
        <f t="shared" si="170"/>
        <v>2014</v>
      </c>
      <c r="E1558" s="10" t="str">
        <f t="shared" si="175"/>
        <v>November</v>
      </c>
      <c r="F1558" s="2">
        <v>41957</v>
      </c>
      <c r="G1558" s="2">
        <v>41962</v>
      </c>
      <c r="H1558" s="9" t="str">
        <f t="shared" si="171"/>
        <v>On Date</v>
      </c>
      <c r="I1558" s="1" t="s">
        <v>3339</v>
      </c>
      <c r="J1558" s="1" t="s">
        <v>3133</v>
      </c>
      <c r="K1558" s="1" t="s">
        <v>3136</v>
      </c>
      <c r="L1558" s="1" t="s">
        <v>3137</v>
      </c>
      <c r="M1558" s="1" t="s">
        <v>72</v>
      </c>
      <c r="N1558" s="1" t="s">
        <v>249</v>
      </c>
      <c r="O1558" s="3">
        <f t="shared" si="172"/>
        <v>375.73500000000007</v>
      </c>
      <c r="P1558" s="3">
        <v>2404.7040000000002</v>
      </c>
      <c r="Q1558" s="3">
        <v>6</v>
      </c>
      <c r="R1558" s="3">
        <v>150.29400000000001</v>
      </c>
      <c r="S1558" s="11">
        <f t="shared" si="173"/>
        <v>12023.52</v>
      </c>
      <c r="T1558" t="str">
        <f t="shared" si="174"/>
        <v>PROFIT</v>
      </c>
    </row>
    <row r="1559" spans="1:20" x14ac:dyDescent="0.25">
      <c r="A1559" s="1" t="s">
        <v>1810</v>
      </c>
      <c r="B1559" s="9" t="str">
        <f t="shared" si="169"/>
        <v>11/14/2014</v>
      </c>
      <c r="C1559" s="9" t="s">
        <v>4166</v>
      </c>
      <c r="D1559" s="10" t="str">
        <f t="shared" si="170"/>
        <v>2014</v>
      </c>
      <c r="E1559" s="10" t="str">
        <f t="shared" si="175"/>
        <v>November</v>
      </c>
      <c r="F1559" s="2">
        <v>41957</v>
      </c>
      <c r="G1559" s="2">
        <v>41962</v>
      </c>
      <c r="H1559" s="9" t="str">
        <f t="shared" si="171"/>
        <v>On Date</v>
      </c>
      <c r="I1559" s="1" t="s">
        <v>3339</v>
      </c>
      <c r="J1559" s="1" t="s">
        <v>3133</v>
      </c>
      <c r="K1559" s="1" t="s">
        <v>3136</v>
      </c>
      <c r="L1559" s="1" t="s">
        <v>3137</v>
      </c>
      <c r="M1559" s="1" t="s">
        <v>18</v>
      </c>
      <c r="N1559" s="1" t="s">
        <v>935</v>
      </c>
      <c r="O1559" s="3">
        <f t="shared" si="172"/>
        <v>33.909399999999998</v>
      </c>
      <c r="P1559" s="3">
        <v>563.024</v>
      </c>
      <c r="Q1559" s="3">
        <v>11</v>
      </c>
      <c r="R1559" s="3">
        <v>190.0206</v>
      </c>
      <c r="S1559" s="11">
        <f t="shared" si="173"/>
        <v>15201.648000000001</v>
      </c>
      <c r="T1559" t="str">
        <f t="shared" si="174"/>
        <v>PROFIT</v>
      </c>
    </row>
    <row r="1560" spans="1:20" x14ac:dyDescent="0.25">
      <c r="A1560" s="1" t="s">
        <v>1810</v>
      </c>
      <c r="B1560" s="9" t="str">
        <f t="shared" si="169"/>
        <v>11/14/2014</v>
      </c>
      <c r="C1560" s="9" t="s">
        <v>4166</v>
      </c>
      <c r="D1560" s="10" t="str">
        <f t="shared" si="170"/>
        <v>2014</v>
      </c>
      <c r="E1560" s="10" t="str">
        <f t="shared" si="175"/>
        <v>November</v>
      </c>
      <c r="F1560" s="2">
        <v>41957</v>
      </c>
      <c r="G1560" s="2">
        <v>41962</v>
      </c>
      <c r="H1560" s="9" t="str">
        <f t="shared" si="171"/>
        <v>On Date</v>
      </c>
      <c r="I1560" s="1" t="s">
        <v>3339</v>
      </c>
      <c r="J1560" s="1" t="s">
        <v>3133</v>
      </c>
      <c r="K1560" s="1" t="s">
        <v>3136</v>
      </c>
      <c r="L1560" s="1" t="s">
        <v>3137</v>
      </c>
      <c r="M1560" s="1" t="s">
        <v>28</v>
      </c>
      <c r="N1560" s="1" t="s">
        <v>1811</v>
      </c>
      <c r="O1560" s="3">
        <f t="shared" si="172"/>
        <v>111.52090000000001</v>
      </c>
      <c r="P1560" s="3">
        <v>344.91</v>
      </c>
      <c r="Q1560" s="3">
        <v>3</v>
      </c>
      <c r="R1560" s="3">
        <v>10.347300000000001</v>
      </c>
      <c r="S1560" s="11">
        <f t="shared" si="173"/>
        <v>827.78400000000011</v>
      </c>
      <c r="T1560" t="str">
        <f t="shared" si="174"/>
        <v>PROFIT</v>
      </c>
    </row>
    <row r="1561" spans="1:20" x14ac:dyDescent="0.25">
      <c r="A1561" s="1" t="s">
        <v>1810</v>
      </c>
      <c r="B1561" s="9" t="str">
        <f t="shared" si="169"/>
        <v>11/14/2014</v>
      </c>
      <c r="C1561" s="9" t="s">
        <v>4166</v>
      </c>
      <c r="D1561" s="10" t="str">
        <f t="shared" si="170"/>
        <v>2014</v>
      </c>
      <c r="E1561" s="10" t="str">
        <f t="shared" si="175"/>
        <v>November</v>
      </c>
      <c r="F1561" s="2">
        <v>41957</v>
      </c>
      <c r="G1561" s="2">
        <v>41962</v>
      </c>
      <c r="H1561" s="9" t="str">
        <f t="shared" si="171"/>
        <v>On Date</v>
      </c>
      <c r="I1561" s="1" t="s">
        <v>3339</v>
      </c>
      <c r="J1561" s="1" t="s">
        <v>3133</v>
      </c>
      <c r="K1561" s="1" t="s">
        <v>3136</v>
      </c>
      <c r="L1561" s="1" t="s">
        <v>3137</v>
      </c>
      <c r="M1561" s="1" t="s">
        <v>9</v>
      </c>
      <c r="N1561" s="1" t="s">
        <v>1023</v>
      </c>
      <c r="O1561" s="3">
        <f t="shared" si="172"/>
        <v>1.4688000000000003</v>
      </c>
      <c r="P1561" s="3">
        <v>8.64</v>
      </c>
      <c r="Q1561" s="3">
        <v>3</v>
      </c>
      <c r="R1561" s="3">
        <v>4.2336</v>
      </c>
      <c r="S1561" s="11">
        <f t="shared" si="173"/>
        <v>338.68799999999999</v>
      </c>
      <c r="T1561" t="str">
        <f t="shared" si="174"/>
        <v>PROFIT</v>
      </c>
    </row>
    <row r="1562" spans="1:20" x14ac:dyDescent="0.25">
      <c r="A1562" s="1" t="s">
        <v>1812</v>
      </c>
      <c r="B1562" s="9" t="str">
        <f t="shared" si="169"/>
        <v>03/09/2014</v>
      </c>
      <c r="C1562" s="9" t="s">
        <v>4800</v>
      </c>
      <c r="D1562" s="10" t="str">
        <f t="shared" si="170"/>
        <v>2014</v>
      </c>
      <c r="E1562" s="10" t="str">
        <f t="shared" si="175"/>
        <v>March</v>
      </c>
      <c r="F1562" s="2">
        <v>41707</v>
      </c>
      <c r="G1562" s="2">
        <v>41714</v>
      </c>
      <c r="H1562" s="9" t="str">
        <f t="shared" si="171"/>
        <v>Delay</v>
      </c>
      <c r="I1562" s="1" t="s">
        <v>3351</v>
      </c>
      <c r="J1562" s="1" t="s">
        <v>3133</v>
      </c>
      <c r="K1562" s="1" t="s">
        <v>3179</v>
      </c>
      <c r="L1562" s="1" t="s">
        <v>3135</v>
      </c>
      <c r="M1562" s="1" t="s">
        <v>18</v>
      </c>
      <c r="N1562" s="1" t="s">
        <v>1813</v>
      </c>
      <c r="O1562" s="3">
        <f t="shared" si="172"/>
        <v>21.399999999999995</v>
      </c>
      <c r="P1562" s="3">
        <v>171.2</v>
      </c>
      <c r="Q1562" s="3">
        <v>5</v>
      </c>
      <c r="R1562" s="3">
        <v>64.2</v>
      </c>
      <c r="S1562" s="11">
        <f t="shared" si="173"/>
        <v>5136</v>
      </c>
      <c r="T1562" t="str">
        <f t="shared" si="174"/>
        <v>PROFIT</v>
      </c>
    </row>
    <row r="1563" spans="1:20" x14ac:dyDescent="0.25">
      <c r="A1563" s="1" t="s">
        <v>1812</v>
      </c>
      <c r="B1563" s="9" t="str">
        <f t="shared" si="169"/>
        <v>03/09/2014</v>
      </c>
      <c r="C1563" s="9" t="s">
        <v>4800</v>
      </c>
      <c r="D1563" s="10" t="str">
        <f t="shared" si="170"/>
        <v>2014</v>
      </c>
      <c r="E1563" s="10" t="str">
        <f t="shared" si="175"/>
        <v>March</v>
      </c>
      <c r="F1563" s="2">
        <v>41707</v>
      </c>
      <c r="G1563" s="2">
        <v>41714</v>
      </c>
      <c r="H1563" s="9" t="str">
        <f t="shared" si="171"/>
        <v>Delay</v>
      </c>
      <c r="I1563" s="1" t="s">
        <v>3351</v>
      </c>
      <c r="J1563" s="1" t="s">
        <v>3133</v>
      </c>
      <c r="K1563" s="1" t="s">
        <v>3179</v>
      </c>
      <c r="L1563" s="1" t="s">
        <v>3135</v>
      </c>
      <c r="M1563" s="1" t="s">
        <v>14</v>
      </c>
      <c r="N1563" s="1" t="s">
        <v>1814</v>
      </c>
      <c r="O1563" s="3">
        <f t="shared" si="172"/>
        <v>1.2431999999999999</v>
      </c>
      <c r="P1563" s="3">
        <v>3.36</v>
      </c>
      <c r="Q1563" s="3">
        <v>2</v>
      </c>
      <c r="R1563" s="3">
        <v>0.87360000000000004</v>
      </c>
      <c r="S1563" s="11">
        <f t="shared" si="173"/>
        <v>69.888000000000005</v>
      </c>
      <c r="T1563" t="str">
        <f t="shared" si="174"/>
        <v>PROFIT</v>
      </c>
    </row>
    <row r="1564" spans="1:20" x14ac:dyDescent="0.25">
      <c r="A1564" s="1" t="s">
        <v>1815</v>
      </c>
      <c r="B1564" s="9" t="str">
        <f t="shared" si="169"/>
        <v>12/24/2013</v>
      </c>
      <c r="C1564" s="9" t="s">
        <v>4428</v>
      </c>
      <c r="D1564" s="10" t="str">
        <f t="shared" si="170"/>
        <v>2013</v>
      </c>
      <c r="E1564" s="10" t="str">
        <f t="shared" si="175"/>
        <v>December</v>
      </c>
      <c r="F1564" s="2">
        <v>41632</v>
      </c>
      <c r="G1564" s="2">
        <v>41639</v>
      </c>
      <c r="H1564" s="9" t="str">
        <f t="shared" si="171"/>
        <v>Delay</v>
      </c>
      <c r="I1564" s="1" t="s">
        <v>3796</v>
      </c>
      <c r="J1564" s="1" t="s">
        <v>3133</v>
      </c>
      <c r="K1564" s="1" t="s">
        <v>3136</v>
      </c>
      <c r="L1564" s="1" t="s">
        <v>3137</v>
      </c>
      <c r="M1564" s="1" t="s">
        <v>14</v>
      </c>
      <c r="N1564" s="1" t="s">
        <v>254</v>
      </c>
      <c r="O1564" s="3">
        <f t="shared" si="172"/>
        <v>2.0874000000000001</v>
      </c>
      <c r="P1564" s="3">
        <v>8.82</v>
      </c>
      <c r="Q1564" s="3">
        <v>3</v>
      </c>
      <c r="R1564" s="3">
        <v>2.5577999999999999</v>
      </c>
      <c r="S1564" s="11">
        <f t="shared" si="173"/>
        <v>204.624</v>
      </c>
      <c r="T1564" t="str">
        <f t="shared" si="174"/>
        <v>PROFIT</v>
      </c>
    </row>
    <row r="1565" spans="1:20" x14ac:dyDescent="0.25">
      <c r="A1565" s="1" t="s">
        <v>1815</v>
      </c>
      <c r="B1565" s="9" t="str">
        <f t="shared" si="169"/>
        <v>12/24/2013</v>
      </c>
      <c r="C1565" s="9" t="s">
        <v>4428</v>
      </c>
      <c r="D1565" s="10" t="str">
        <f t="shared" si="170"/>
        <v>2013</v>
      </c>
      <c r="E1565" s="10" t="str">
        <f t="shared" si="175"/>
        <v>December</v>
      </c>
      <c r="F1565" s="2">
        <v>41632</v>
      </c>
      <c r="G1565" s="2">
        <v>41639</v>
      </c>
      <c r="H1565" s="9" t="str">
        <f t="shared" si="171"/>
        <v>Delay</v>
      </c>
      <c r="I1565" s="1" t="s">
        <v>3796</v>
      </c>
      <c r="J1565" s="1" t="s">
        <v>3133</v>
      </c>
      <c r="K1565" s="1" t="s">
        <v>3136</v>
      </c>
      <c r="L1565" s="1" t="s">
        <v>3137</v>
      </c>
      <c r="M1565" s="1" t="s">
        <v>45</v>
      </c>
      <c r="N1565" s="1" t="s">
        <v>891</v>
      </c>
      <c r="O1565" s="3">
        <f t="shared" si="172"/>
        <v>9.8643999999999981</v>
      </c>
      <c r="P1565" s="3">
        <v>37.94</v>
      </c>
      <c r="Q1565" s="3">
        <v>2</v>
      </c>
      <c r="R1565" s="3">
        <v>18.211200000000002</v>
      </c>
      <c r="S1565" s="11">
        <f t="shared" si="173"/>
        <v>1456.8960000000002</v>
      </c>
      <c r="T1565" t="str">
        <f t="shared" si="174"/>
        <v>PROFIT</v>
      </c>
    </row>
    <row r="1566" spans="1:20" x14ac:dyDescent="0.25">
      <c r="A1566" s="1" t="s">
        <v>1815</v>
      </c>
      <c r="B1566" s="9" t="str">
        <f t="shared" si="169"/>
        <v>12/24/2013</v>
      </c>
      <c r="C1566" s="9" t="s">
        <v>4428</v>
      </c>
      <c r="D1566" s="10" t="str">
        <f t="shared" si="170"/>
        <v>2013</v>
      </c>
      <c r="E1566" s="10" t="str">
        <f t="shared" si="175"/>
        <v>December</v>
      </c>
      <c r="F1566" s="2">
        <v>41632</v>
      </c>
      <c r="G1566" s="2">
        <v>41639</v>
      </c>
      <c r="H1566" s="9" t="str">
        <f t="shared" si="171"/>
        <v>Delay</v>
      </c>
      <c r="I1566" s="1" t="s">
        <v>3796</v>
      </c>
      <c r="J1566" s="1" t="s">
        <v>3133</v>
      </c>
      <c r="K1566" s="1" t="s">
        <v>3136</v>
      </c>
      <c r="L1566" s="1" t="s">
        <v>3137</v>
      </c>
      <c r="M1566" s="1" t="s">
        <v>14</v>
      </c>
      <c r="N1566" s="1" t="s">
        <v>1816</v>
      </c>
      <c r="O1566" s="3">
        <f t="shared" si="172"/>
        <v>1.512</v>
      </c>
      <c r="P1566" s="3">
        <v>4.2</v>
      </c>
      <c r="Q1566" s="3">
        <v>2</v>
      </c>
      <c r="R1566" s="3">
        <v>1.1759999999999999</v>
      </c>
      <c r="S1566" s="11">
        <f t="shared" si="173"/>
        <v>94.08</v>
      </c>
      <c r="T1566" t="str">
        <f t="shared" si="174"/>
        <v>PROFIT</v>
      </c>
    </row>
    <row r="1567" spans="1:20" x14ac:dyDescent="0.25">
      <c r="A1567" s="1" t="s">
        <v>1815</v>
      </c>
      <c r="B1567" s="9" t="str">
        <f t="shared" si="169"/>
        <v>12/24/2013</v>
      </c>
      <c r="C1567" s="9" t="s">
        <v>4428</v>
      </c>
      <c r="D1567" s="10" t="str">
        <f t="shared" si="170"/>
        <v>2013</v>
      </c>
      <c r="E1567" s="10" t="str">
        <f t="shared" si="175"/>
        <v>December</v>
      </c>
      <c r="F1567" s="2">
        <v>41632</v>
      </c>
      <c r="G1567" s="2">
        <v>41639</v>
      </c>
      <c r="H1567" s="9" t="str">
        <f t="shared" si="171"/>
        <v>Delay</v>
      </c>
      <c r="I1567" s="1" t="s">
        <v>3796</v>
      </c>
      <c r="J1567" s="1" t="s">
        <v>3133</v>
      </c>
      <c r="K1567" s="1" t="s">
        <v>3136</v>
      </c>
      <c r="L1567" s="1" t="s">
        <v>3137</v>
      </c>
      <c r="M1567" s="1" t="s">
        <v>28</v>
      </c>
      <c r="N1567" s="1" t="s">
        <v>225</v>
      </c>
      <c r="O1567" s="3">
        <f t="shared" si="172"/>
        <v>112.50360000000001</v>
      </c>
      <c r="P1567" s="3">
        <v>227.28</v>
      </c>
      <c r="Q1567" s="3">
        <v>2</v>
      </c>
      <c r="R1567" s="3">
        <v>2.2728000000000002</v>
      </c>
      <c r="S1567" s="11">
        <f t="shared" si="173"/>
        <v>181.82400000000001</v>
      </c>
      <c r="T1567" t="str">
        <f t="shared" si="174"/>
        <v>PROFIT</v>
      </c>
    </row>
    <row r="1568" spans="1:20" x14ac:dyDescent="0.25">
      <c r="A1568" s="1" t="s">
        <v>1815</v>
      </c>
      <c r="B1568" s="9" t="str">
        <f t="shared" si="169"/>
        <v>12/24/2013</v>
      </c>
      <c r="C1568" s="9" t="s">
        <v>4428</v>
      </c>
      <c r="D1568" s="10" t="str">
        <f t="shared" si="170"/>
        <v>2013</v>
      </c>
      <c r="E1568" s="10" t="str">
        <f t="shared" si="175"/>
        <v>December</v>
      </c>
      <c r="F1568" s="2">
        <v>41632</v>
      </c>
      <c r="G1568" s="2">
        <v>41639</v>
      </c>
      <c r="H1568" s="9" t="str">
        <f t="shared" si="171"/>
        <v>Delay</v>
      </c>
      <c r="I1568" s="1" t="s">
        <v>3796</v>
      </c>
      <c r="J1568" s="1" t="s">
        <v>3133</v>
      </c>
      <c r="K1568" s="1" t="s">
        <v>3136</v>
      </c>
      <c r="L1568" s="1" t="s">
        <v>3137</v>
      </c>
      <c r="M1568" s="1" t="s">
        <v>45</v>
      </c>
      <c r="N1568" s="1" t="s">
        <v>89</v>
      </c>
      <c r="O1568" s="3">
        <f t="shared" si="172"/>
        <v>24.907999999999998</v>
      </c>
      <c r="P1568" s="3">
        <v>47.9</v>
      </c>
      <c r="Q1568" s="3">
        <v>1</v>
      </c>
      <c r="R1568" s="3">
        <v>22.992000000000001</v>
      </c>
      <c r="S1568" s="11">
        <f t="shared" si="173"/>
        <v>1839.3600000000001</v>
      </c>
      <c r="T1568" t="str">
        <f t="shared" si="174"/>
        <v>PROFIT</v>
      </c>
    </row>
    <row r="1569" spans="1:20" x14ac:dyDescent="0.25">
      <c r="A1569" s="1" t="s">
        <v>1815</v>
      </c>
      <c r="B1569" s="9" t="str">
        <f t="shared" si="169"/>
        <v>12/24/2013</v>
      </c>
      <c r="C1569" s="9" t="s">
        <v>4428</v>
      </c>
      <c r="D1569" s="10" t="str">
        <f t="shared" si="170"/>
        <v>2013</v>
      </c>
      <c r="E1569" s="10" t="str">
        <f t="shared" si="175"/>
        <v>December</v>
      </c>
      <c r="F1569" s="2">
        <v>41632</v>
      </c>
      <c r="G1569" s="2">
        <v>41639</v>
      </c>
      <c r="H1569" s="9" t="str">
        <f t="shared" si="171"/>
        <v>Delay</v>
      </c>
      <c r="I1569" s="1" t="s">
        <v>3796</v>
      </c>
      <c r="J1569" s="1" t="s">
        <v>3133</v>
      </c>
      <c r="K1569" s="1" t="s">
        <v>3136</v>
      </c>
      <c r="L1569" s="1" t="s">
        <v>3137</v>
      </c>
      <c r="M1569" s="1" t="s">
        <v>87</v>
      </c>
      <c r="N1569" s="1" t="s">
        <v>106</v>
      </c>
      <c r="O1569" s="3">
        <f t="shared" si="172"/>
        <v>15.799800000000001</v>
      </c>
      <c r="P1569" s="3">
        <v>61.96</v>
      </c>
      <c r="Q1569" s="3">
        <v>2</v>
      </c>
      <c r="R1569" s="3">
        <v>30.360399999999998</v>
      </c>
      <c r="S1569" s="11">
        <f t="shared" si="173"/>
        <v>2428.8319999999999</v>
      </c>
      <c r="T1569" t="str">
        <f t="shared" si="174"/>
        <v>PROFIT</v>
      </c>
    </row>
    <row r="1570" spans="1:20" x14ac:dyDescent="0.25">
      <c r="A1570" s="1" t="s">
        <v>1815</v>
      </c>
      <c r="B1570" s="9" t="str">
        <f t="shared" si="169"/>
        <v>12/24/2013</v>
      </c>
      <c r="C1570" s="9" t="s">
        <v>4428</v>
      </c>
      <c r="D1570" s="10" t="str">
        <f t="shared" si="170"/>
        <v>2013</v>
      </c>
      <c r="E1570" s="10" t="str">
        <f t="shared" si="175"/>
        <v>December</v>
      </c>
      <c r="F1570" s="2">
        <v>41632</v>
      </c>
      <c r="G1570" s="2">
        <v>41639</v>
      </c>
      <c r="H1570" s="9" t="str">
        <f t="shared" si="171"/>
        <v>Delay</v>
      </c>
      <c r="I1570" s="1" t="s">
        <v>3796</v>
      </c>
      <c r="J1570" s="1" t="s">
        <v>3133</v>
      </c>
      <c r="K1570" s="1" t="s">
        <v>3136</v>
      </c>
      <c r="L1570" s="1" t="s">
        <v>3137</v>
      </c>
      <c r="M1570" s="1" t="s">
        <v>28</v>
      </c>
      <c r="N1570" s="1" t="s">
        <v>1817</v>
      </c>
      <c r="O1570" s="3">
        <f t="shared" si="172"/>
        <v>265.50600000000003</v>
      </c>
      <c r="P1570" s="3">
        <v>1117.92</v>
      </c>
      <c r="Q1570" s="3">
        <v>4</v>
      </c>
      <c r="R1570" s="3">
        <v>55.896000000000001</v>
      </c>
      <c r="S1570" s="11">
        <f t="shared" si="173"/>
        <v>4471.68</v>
      </c>
      <c r="T1570" t="str">
        <f t="shared" si="174"/>
        <v>PROFIT</v>
      </c>
    </row>
    <row r="1571" spans="1:20" x14ac:dyDescent="0.25">
      <c r="A1571" s="1" t="s">
        <v>1818</v>
      </c>
      <c r="B1571" s="9" t="str">
        <f t="shared" si="169"/>
        <v>08/23/2013</v>
      </c>
      <c r="C1571" s="9" t="s">
        <v>4627</v>
      </c>
      <c r="D1571" s="10" t="str">
        <f t="shared" si="170"/>
        <v>2013</v>
      </c>
      <c r="E1571" s="10" t="str">
        <f t="shared" si="175"/>
        <v>August</v>
      </c>
      <c r="F1571" s="2">
        <v>41509</v>
      </c>
      <c r="G1571" s="2">
        <v>41514</v>
      </c>
      <c r="H1571" s="9" t="str">
        <f t="shared" si="171"/>
        <v>On Date</v>
      </c>
      <c r="I1571" s="1" t="s">
        <v>3797</v>
      </c>
      <c r="J1571" s="1" t="s">
        <v>3133</v>
      </c>
      <c r="K1571" s="1" t="s">
        <v>3250</v>
      </c>
      <c r="L1571" s="1" t="s">
        <v>3145</v>
      </c>
      <c r="M1571" s="1" t="s">
        <v>18</v>
      </c>
      <c r="N1571" s="1" t="s">
        <v>857</v>
      </c>
      <c r="O1571" s="3">
        <f t="shared" si="172"/>
        <v>5.5998000000000001</v>
      </c>
      <c r="P1571" s="3">
        <v>26.352</v>
      </c>
      <c r="Q1571" s="3">
        <v>8</v>
      </c>
      <c r="R1571" s="3">
        <v>-18.446400000000001</v>
      </c>
      <c r="S1571" s="11">
        <f t="shared" si="173"/>
        <v>-1475.712</v>
      </c>
      <c r="T1571" t="str">
        <f t="shared" si="174"/>
        <v>LOSS</v>
      </c>
    </row>
    <row r="1572" spans="1:20" x14ac:dyDescent="0.25">
      <c r="A1572" s="1" t="s">
        <v>1819</v>
      </c>
      <c r="B1572" s="9" t="str">
        <f t="shared" si="169"/>
        <v>12/18/2014</v>
      </c>
      <c r="C1572" s="9" t="s">
        <v>4060</v>
      </c>
      <c r="D1572" s="10" t="str">
        <f t="shared" si="170"/>
        <v>2014</v>
      </c>
      <c r="E1572" s="10" t="str">
        <f t="shared" si="175"/>
        <v>December</v>
      </c>
      <c r="F1572" s="2">
        <v>41991</v>
      </c>
      <c r="G1572" s="2">
        <v>41995</v>
      </c>
      <c r="H1572" s="9" t="str">
        <f t="shared" si="171"/>
        <v>On Date</v>
      </c>
      <c r="I1572" s="1" t="s">
        <v>3798</v>
      </c>
      <c r="J1572" s="1" t="s">
        <v>3133</v>
      </c>
      <c r="K1572" s="1" t="s">
        <v>3179</v>
      </c>
      <c r="L1572" s="1" t="s">
        <v>3135</v>
      </c>
      <c r="M1572" s="1" t="s">
        <v>28</v>
      </c>
      <c r="N1572" s="1" t="s">
        <v>1820</v>
      </c>
      <c r="O1572" s="3">
        <f t="shared" si="172"/>
        <v>89.044200000000004</v>
      </c>
      <c r="P1572" s="3">
        <v>481.32</v>
      </c>
      <c r="Q1572" s="3">
        <v>4</v>
      </c>
      <c r="R1572" s="3">
        <v>125.14319999999999</v>
      </c>
      <c r="S1572" s="11">
        <f t="shared" si="173"/>
        <v>10011.456</v>
      </c>
      <c r="T1572" t="str">
        <f t="shared" si="174"/>
        <v>PROFIT</v>
      </c>
    </row>
    <row r="1573" spans="1:20" x14ac:dyDescent="0.25">
      <c r="A1573" s="1" t="s">
        <v>1819</v>
      </c>
      <c r="B1573" s="9" t="str">
        <f t="shared" si="169"/>
        <v>12/18/2014</v>
      </c>
      <c r="C1573" s="9" t="s">
        <v>4060</v>
      </c>
      <c r="D1573" s="10" t="str">
        <f t="shared" si="170"/>
        <v>2014</v>
      </c>
      <c r="E1573" s="10" t="str">
        <f t="shared" si="175"/>
        <v>December</v>
      </c>
      <c r="F1573" s="2">
        <v>41991</v>
      </c>
      <c r="G1573" s="2">
        <v>41995</v>
      </c>
      <c r="H1573" s="9" t="str">
        <f t="shared" si="171"/>
        <v>On Date</v>
      </c>
      <c r="I1573" s="1" t="s">
        <v>3798</v>
      </c>
      <c r="J1573" s="1" t="s">
        <v>3133</v>
      </c>
      <c r="K1573" s="1" t="s">
        <v>3179</v>
      </c>
      <c r="L1573" s="1" t="s">
        <v>3135</v>
      </c>
      <c r="M1573" s="1" t="s">
        <v>82</v>
      </c>
      <c r="N1573" s="1" t="s">
        <v>1821</v>
      </c>
      <c r="O1573" s="3">
        <f t="shared" si="172"/>
        <v>10.3452</v>
      </c>
      <c r="P1573" s="3">
        <v>13.98</v>
      </c>
      <c r="Q1573" s="3">
        <v>1</v>
      </c>
      <c r="R1573" s="3">
        <v>3.6347999999999998</v>
      </c>
      <c r="S1573" s="11">
        <f t="shared" si="173"/>
        <v>290.78399999999999</v>
      </c>
      <c r="T1573" t="str">
        <f t="shared" si="174"/>
        <v>PROFIT</v>
      </c>
    </row>
    <row r="1574" spans="1:20" x14ac:dyDescent="0.25">
      <c r="A1574" s="1" t="s">
        <v>1822</v>
      </c>
      <c r="B1574" s="9" t="str">
        <f t="shared" si="169"/>
        <v>09/24/2012</v>
      </c>
      <c r="C1574" s="9" t="s">
        <v>4038</v>
      </c>
      <c r="D1574" s="10" t="str">
        <f t="shared" si="170"/>
        <v>2012</v>
      </c>
      <c r="E1574" s="10" t="str">
        <f t="shared" si="175"/>
        <v>September</v>
      </c>
      <c r="F1574" s="2">
        <v>41176</v>
      </c>
      <c r="G1574" s="2">
        <v>41178</v>
      </c>
      <c r="H1574" s="9" t="str">
        <f t="shared" si="171"/>
        <v>On Date</v>
      </c>
      <c r="I1574" s="1" t="s">
        <v>3405</v>
      </c>
      <c r="J1574" s="1" t="s">
        <v>3133</v>
      </c>
      <c r="K1574" s="1" t="s">
        <v>3136</v>
      </c>
      <c r="L1574" s="1" t="s">
        <v>3137</v>
      </c>
      <c r="M1574" s="1" t="s">
        <v>14</v>
      </c>
      <c r="N1574" s="1" t="s">
        <v>519</v>
      </c>
      <c r="O1574" s="3">
        <f t="shared" si="172"/>
        <v>12.7658</v>
      </c>
      <c r="P1574" s="3">
        <v>35.96</v>
      </c>
      <c r="Q1574" s="3">
        <v>2</v>
      </c>
      <c r="R1574" s="3">
        <v>10.4284</v>
      </c>
      <c r="S1574" s="11">
        <f t="shared" si="173"/>
        <v>834.27199999999993</v>
      </c>
      <c r="T1574" t="str">
        <f t="shared" si="174"/>
        <v>PROFIT</v>
      </c>
    </row>
    <row r="1575" spans="1:20" x14ac:dyDescent="0.25">
      <c r="A1575" s="1" t="s">
        <v>1822</v>
      </c>
      <c r="B1575" s="9" t="str">
        <f t="shared" si="169"/>
        <v>09/24/2012</v>
      </c>
      <c r="C1575" s="9" t="s">
        <v>4038</v>
      </c>
      <c r="D1575" s="10" t="str">
        <f t="shared" si="170"/>
        <v>2012</v>
      </c>
      <c r="E1575" s="10" t="str">
        <f t="shared" si="175"/>
        <v>September</v>
      </c>
      <c r="F1575" s="2">
        <v>41176</v>
      </c>
      <c r="G1575" s="2">
        <v>41178</v>
      </c>
      <c r="H1575" s="9" t="str">
        <f t="shared" si="171"/>
        <v>On Date</v>
      </c>
      <c r="I1575" s="1" t="s">
        <v>3405</v>
      </c>
      <c r="J1575" s="1" t="s">
        <v>3133</v>
      </c>
      <c r="K1575" s="1" t="s">
        <v>3136</v>
      </c>
      <c r="L1575" s="1" t="s">
        <v>3137</v>
      </c>
      <c r="M1575" s="1" t="s">
        <v>18</v>
      </c>
      <c r="N1575" s="1" t="s">
        <v>473</v>
      </c>
      <c r="O1575" s="3">
        <f t="shared" si="172"/>
        <v>3.1772999999999998</v>
      </c>
      <c r="P1575" s="3">
        <v>14.952</v>
      </c>
      <c r="Q1575" s="3">
        <v>3</v>
      </c>
      <c r="R1575" s="3">
        <v>5.4200999999999997</v>
      </c>
      <c r="S1575" s="11">
        <f t="shared" si="173"/>
        <v>433.60799999999995</v>
      </c>
      <c r="T1575" t="str">
        <f t="shared" si="174"/>
        <v>PROFIT</v>
      </c>
    </row>
    <row r="1576" spans="1:20" x14ac:dyDescent="0.25">
      <c r="A1576" s="1" t="s">
        <v>1823</v>
      </c>
      <c r="B1576" s="9" t="str">
        <f t="shared" si="169"/>
        <v>03/26/2014</v>
      </c>
      <c r="C1576" s="9" t="s">
        <v>4507</v>
      </c>
      <c r="D1576" s="10" t="str">
        <f t="shared" si="170"/>
        <v>2014</v>
      </c>
      <c r="E1576" s="10" t="str">
        <f t="shared" si="175"/>
        <v>March</v>
      </c>
      <c r="F1576" s="2">
        <v>41724</v>
      </c>
      <c r="G1576" s="2">
        <v>41729</v>
      </c>
      <c r="H1576" s="9" t="str">
        <f t="shared" si="171"/>
        <v>On Date</v>
      </c>
      <c r="I1576" s="1" t="s">
        <v>3556</v>
      </c>
      <c r="J1576" s="1" t="s">
        <v>3133</v>
      </c>
      <c r="K1576" s="1" t="s">
        <v>3136</v>
      </c>
      <c r="L1576" s="1" t="s">
        <v>3137</v>
      </c>
      <c r="M1576" s="1" t="s">
        <v>14</v>
      </c>
      <c r="N1576" s="1" t="s">
        <v>1824</v>
      </c>
      <c r="O1576" s="3">
        <f t="shared" si="172"/>
        <v>8.0850000000000009</v>
      </c>
      <c r="P1576" s="3">
        <v>23.1</v>
      </c>
      <c r="Q1576" s="3">
        <v>2</v>
      </c>
      <c r="R1576" s="3">
        <v>6.93</v>
      </c>
      <c r="S1576" s="11">
        <f t="shared" si="173"/>
        <v>554.4</v>
      </c>
      <c r="T1576" t="str">
        <f t="shared" si="174"/>
        <v>PROFIT</v>
      </c>
    </row>
    <row r="1577" spans="1:20" x14ac:dyDescent="0.25">
      <c r="A1577" s="1" t="s">
        <v>1825</v>
      </c>
      <c r="B1577" s="9" t="str">
        <f t="shared" si="169"/>
        <v>09/28/2012</v>
      </c>
      <c r="C1577" s="9" t="s">
        <v>4131</v>
      </c>
      <c r="D1577" s="10" t="str">
        <f t="shared" si="170"/>
        <v>2012</v>
      </c>
      <c r="E1577" s="10" t="str">
        <f t="shared" si="175"/>
        <v>September</v>
      </c>
      <c r="F1577" s="2">
        <v>41180</v>
      </c>
      <c r="G1577" s="2">
        <v>41186</v>
      </c>
      <c r="H1577" s="9" t="str">
        <f t="shared" si="171"/>
        <v>Delay</v>
      </c>
      <c r="I1577" s="1" t="s">
        <v>3400</v>
      </c>
      <c r="J1577" s="1" t="s">
        <v>3133</v>
      </c>
      <c r="K1577" s="1" t="s">
        <v>3146</v>
      </c>
      <c r="L1577" s="1" t="s">
        <v>3147</v>
      </c>
      <c r="M1577" s="1" t="s">
        <v>87</v>
      </c>
      <c r="N1577" s="1" t="s">
        <v>1297</v>
      </c>
      <c r="O1577" s="3">
        <f t="shared" si="172"/>
        <v>8.3050999999999995</v>
      </c>
      <c r="P1577" s="3">
        <v>12.536</v>
      </c>
      <c r="Q1577" s="3">
        <v>1</v>
      </c>
      <c r="R1577" s="3">
        <v>4.2309000000000001</v>
      </c>
      <c r="S1577" s="11">
        <f t="shared" si="173"/>
        <v>338.47199999999998</v>
      </c>
      <c r="T1577" t="str">
        <f t="shared" si="174"/>
        <v>PROFIT</v>
      </c>
    </row>
    <row r="1578" spans="1:20" x14ac:dyDescent="0.25">
      <c r="A1578" s="1" t="s">
        <v>1825</v>
      </c>
      <c r="B1578" s="9" t="str">
        <f t="shared" si="169"/>
        <v>09/28/2012</v>
      </c>
      <c r="C1578" s="9" t="s">
        <v>4131</v>
      </c>
      <c r="D1578" s="10" t="str">
        <f t="shared" si="170"/>
        <v>2012</v>
      </c>
      <c r="E1578" s="10" t="str">
        <f t="shared" si="175"/>
        <v>September</v>
      </c>
      <c r="F1578" s="2">
        <v>41180</v>
      </c>
      <c r="G1578" s="2">
        <v>41186</v>
      </c>
      <c r="H1578" s="9" t="str">
        <f t="shared" si="171"/>
        <v>Delay</v>
      </c>
      <c r="I1578" s="1" t="s">
        <v>3400</v>
      </c>
      <c r="J1578" s="1" t="s">
        <v>3133</v>
      </c>
      <c r="K1578" s="1" t="s">
        <v>3146</v>
      </c>
      <c r="L1578" s="1" t="s">
        <v>3147</v>
      </c>
      <c r="M1578" s="1" t="s">
        <v>18</v>
      </c>
      <c r="N1578" s="1" t="s">
        <v>441</v>
      </c>
      <c r="O1578" s="3">
        <f t="shared" si="172"/>
        <v>0.93600000000000005</v>
      </c>
      <c r="P1578" s="3">
        <v>1.08</v>
      </c>
      <c r="Q1578" s="3">
        <v>2</v>
      </c>
      <c r="R1578" s="3">
        <v>-0.79200000000000004</v>
      </c>
      <c r="S1578" s="11">
        <f t="shared" si="173"/>
        <v>-63.36</v>
      </c>
      <c r="T1578" t="str">
        <f t="shared" si="174"/>
        <v>LOSS</v>
      </c>
    </row>
    <row r="1579" spans="1:20" x14ac:dyDescent="0.25">
      <c r="A1579" s="1" t="s">
        <v>1825</v>
      </c>
      <c r="B1579" s="9" t="str">
        <f t="shared" si="169"/>
        <v>09/28/2012</v>
      </c>
      <c r="C1579" s="9" t="s">
        <v>4131</v>
      </c>
      <c r="D1579" s="10" t="str">
        <f t="shared" si="170"/>
        <v>2012</v>
      </c>
      <c r="E1579" s="10" t="str">
        <f t="shared" si="175"/>
        <v>September</v>
      </c>
      <c r="F1579" s="2">
        <v>41180</v>
      </c>
      <c r="G1579" s="2">
        <v>41186</v>
      </c>
      <c r="H1579" s="9" t="str">
        <f t="shared" si="171"/>
        <v>Delay</v>
      </c>
      <c r="I1579" s="1" t="s">
        <v>3400</v>
      </c>
      <c r="J1579" s="1" t="s">
        <v>3133</v>
      </c>
      <c r="K1579" s="1" t="s">
        <v>3146</v>
      </c>
      <c r="L1579" s="1" t="s">
        <v>3147</v>
      </c>
      <c r="M1579" s="1" t="s">
        <v>79</v>
      </c>
      <c r="N1579" s="1" t="s">
        <v>106</v>
      </c>
      <c r="O1579" s="3">
        <f t="shared" si="172"/>
        <v>1.2219999999999998</v>
      </c>
      <c r="P1579" s="3">
        <v>4.5119999999999996</v>
      </c>
      <c r="Q1579" s="3">
        <v>3</v>
      </c>
      <c r="R1579" s="3">
        <v>0.84599999999999997</v>
      </c>
      <c r="S1579" s="11">
        <f t="shared" si="173"/>
        <v>67.679999999999993</v>
      </c>
      <c r="T1579" t="str">
        <f t="shared" si="174"/>
        <v>PROFIT</v>
      </c>
    </row>
    <row r="1580" spans="1:20" x14ac:dyDescent="0.25">
      <c r="A1580" s="1" t="s">
        <v>1826</v>
      </c>
      <c r="B1580" s="9" t="str">
        <f t="shared" si="169"/>
        <v>03/15/2012</v>
      </c>
      <c r="C1580" s="9" t="s">
        <v>4801</v>
      </c>
      <c r="D1580" s="10" t="str">
        <f t="shared" si="170"/>
        <v>2012</v>
      </c>
      <c r="E1580" s="10" t="str">
        <f t="shared" si="175"/>
        <v>March</v>
      </c>
      <c r="F1580" s="2">
        <v>40983</v>
      </c>
      <c r="G1580" s="2">
        <v>40989</v>
      </c>
      <c r="H1580" s="9" t="str">
        <f t="shared" si="171"/>
        <v>Delay</v>
      </c>
      <c r="I1580" s="1" t="s">
        <v>3799</v>
      </c>
      <c r="J1580" s="1" t="s">
        <v>3133</v>
      </c>
      <c r="K1580" s="1" t="s">
        <v>3274</v>
      </c>
      <c r="L1580" s="1" t="s">
        <v>3139</v>
      </c>
      <c r="M1580" s="1" t="s">
        <v>16</v>
      </c>
      <c r="N1580" s="1" t="s">
        <v>1827</v>
      </c>
      <c r="O1580" s="3">
        <f t="shared" si="172"/>
        <v>5.0327999999999999</v>
      </c>
      <c r="P1580" s="3">
        <v>16.776</v>
      </c>
      <c r="Q1580" s="3">
        <v>3</v>
      </c>
      <c r="R1580" s="3">
        <v>1.6776</v>
      </c>
      <c r="S1580" s="11">
        <f t="shared" si="173"/>
        <v>134.208</v>
      </c>
      <c r="T1580" t="str">
        <f t="shared" si="174"/>
        <v>PROFIT</v>
      </c>
    </row>
    <row r="1581" spans="1:20" x14ac:dyDescent="0.25">
      <c r="A1581" s="1" t="s">
        <v>1828</v>
      </c>
      <c r="B1581" s="9" t="str">
        <f t="shared" si="169"/>
        <v>01/14/2011</v>
      </c>
      <c r="C1581" s="9" t="s">
        <v>4406</v>
      </c>
      <c r="D1581" s="10" t="str">
        <f t="shared" si="170"/>
        <v>2011</v>
      </c>
      <c r="E1581" s="10" t="str">
        <f t="shared" si="175"/>
        <v>January</v>
      </c>
      <c r="F1581" s="2">
        <v>40557</v>
      </c>
      <c r="G1581" s="2">
        <v>40562</v>
      </c>
      <c r="H1581" s="9" t="str">
        <f t="shared" si="171"/>
        <v>On Date</v>
      </c>
      <c r="I1581" s="1" t="s">
        <v>3800</v>
      </c>
      <c r="J1581" s="1" t="s">
        <v>3133</v>
      </c>
      <c r="K1581" s="1" t="s">
        <v>3140</v>
      </c>
      <c r="L1581" s="1" t="s">
        <v>3135</v>
      </c>
      <c r="M1581" s="1" t="s">
        <v>28</v>
      </c>
      <c r="N1581" s="1" t="s">
        <v>902</v>
      </c>
      <c r="O1581" s="3">
        <f t="shared" si="172"/>
        <v>217.43939999999998</v>
      </c>
      <c r="P1581" s="3">
        <v>1325.85</v>
      </c>
      <c r="Q1581" s="3">
        <v>5</v>
      </c>
      <c r="R1581" s="3">
        <v>238.65299999999999</v>
      </c>
      <c r="S1581" s="11">
        <f t="shared" si="173"/>
        <v>19092.239999999998</v>
      </c>
      <c r="T1581" t="str">
        <f t="shared" si="174"/>
        <v>PROFIT</v>
      </c>
    </row>
    <row r="1582" spans="1:20" x14ac:dyDescent="0.25">
      <c r="A1582" s="1" t="s">
        <v>1828</v>
      </c>
      <c r="B1582" s="9" t="str">
        <f t="shared" si="169"/>
        <v>01/14/2011</v>
      </c>
      <c r="C1582" s="9" t="s">
        <v>4406</v>
      </c>
      <c r="D1582" s="10" t="str">
        <f t="shared" si="170"/>
        <v>2011</v>
      </c>
      <c r="E1582" s="10" t="str">
        <f t="shared" si="175"/>
        <v>January</v>
      </c>
      <c r="F1582" s="2">
        <v>40557</v>
      </c>
      <c r="G1582" s="2">
        <v>40562</v>
      </c>
      <c r="H1582" s="9" t="str">
        <f t="shared" si="171"/>
        <v>On Date</v>
      </c>
      <c r="I1582" s="1" t="s">
        <v>3800</v>
      </c>
      <c r="J1582" s="1" t="s">
        <v>3133</v>
      </c>
      <c r="K1582" s="1" t="s">
        <v>3140</v>
      </c>
      <c r="L1582" s="1" t="s">
        <v>3135</v>
      </c>
      <c r="M1582" s="1" t="s">
        <v>198</v>
      </c>
      <c r="N1582" s="1" t="s">
        <v>1544</v>
      </c>
      <c r="O1582" s="3">
        <f t="shared" si="172"/>
        <v>110.02320000000002</v>
      </c>
      <c r="P1582" s="3">
        <v>333.99900000000002</v>
      </c>
      <c r="Q1582" s="3">
        <v>3</v>
      </c>
      <c r="R1582" s="3">
        <v>3.9293999999999998</v>
      </c>
      <c r="S1582" s="11">
        <f t="shared" si="173"/>
        <v>314.35199999999998</v>
      </c>
      <c r="T1582" t="str">
        <f t="shared" si="174"/>
        <v>PROFIT</v>
      </c>
    </row>
    <row r="1583" spans="1:20" x14ac:dyDescent="0.25">
      <c r="A1583" s="1" t="s">
        <v>1828</v>
      </c>
      <c r="B1583" s="9" t="str">
        <f t="shared" si="169"/>
        <v>01/14/2011</v>
      </c>
      <c r="C1583" s="9" t="s">
        <v>4406</v>
      </c>
      <c r="D1583" s="10" t="str">
        <f t="shared" si="170"/>
        <v>2011</v>
      </c>
      <c r="E1583" s="10" t="str">
        <f t="shared" si="175"/>
        <v>January</v>
      </c>
      <c r="F1583" s="2">
        <v>40557</v>
      </c>
      <c r="G1583" s="2">
        <v>40562</v>
      </c>
      <c r="H1583" s="9" t="str">
        <f t="shared" si="171"/>
        <v>On Date</v>
      </c>
      <c r="I1583" s="1" t="s">
        <v>3800</v>
      </c>
      <c r="J1583" s="1" t="s">
        <v>3133</v>
      </c>
      <c r="K1583" s="1" t="s">
        <v>3140</v>
      </c>
      <c r="L1583" s="1" t="s">
        <v>3135</v>
      </c>
      <c r="M1583" s="1" t="s">
        <v>14</v>
      </c>
      <c r="N1583" s="1" t="s">
        <v>664</v>
      </c>
      <c r="O1583" s="3">
        <f t="shared" si="172"/>
        <v>2.6665999999999994</v>
      </c>
      <c r="P1583" s="3">
        <v>19.899999999999999</v>
      </c>
      <c r="Q1583" s="3">
        <v>5</v>
      </c>
      <c r="R1583" s="3">
        <v>6.5670000000000002</v>
      </c>
      <c r="S1583" s="11">
        <f t="shared" si="173"/>
        <v>525.36</v>
      </c>
      <c r="T1583" t="str">
        <f t="shared" si="174"/>
        <v>PROFIT</v>
      </c>
    </row>
    <row r="1584" spans="1:20" x14ac:dyDescent="0.25">
      <c r="A1584" s="1" t="s">
        <v>1829</v>
      </c>
      <c r="B1584" s="9" t="str">
        <f t="shared" si="169"/>
        <v>09/06/2013</v>
      </c>
      <c r="C1584" s="9" t="s">
        <v>4802</v>
      </c>
      <c r="D1584" s="10" t="str">
        <f t="shared" si="170"/>
        <v>2013</v>
      </c>
      <c r="E1584" s="10" t="str">
        <f t="shared" si="175"/>
        <v>September</v>
      </c>
      <c r="F1584" s="2">
        <v>41523</v>
      </c>
      <c r="G1584" s="2">
        <v>41524</v>
      </c>
      <c r="H1584" s="9" t="str">
        <f t="shared" si="171"/>
        <v>On Date</v>
      </c>
      <c r="I1584" s="1" t="s">
        <v>3376</v>
      </c>
      <c r="J1584" s="1" t="s">
        <v>3133</v>
      </c>
      <c r="K1584" s="1" t="s">
        <v>3248</v>
      </c>
      <c r="L1584" s="1" t="s">
        <v>3135</v>
      </c>
      <c r="M1584" s="1" t="s">
        <v>45</v>
      </c>
      <c r="N1584" s="1" t="s">
        <v>1830</v>
      </c>
      <c r="O1584" s="3">
        <f t="shared" si="172"/>
        <v>24.980799999999999</v>
      </c>
      <c r="P1584" s="3">
        <v>96.08</v>
      </c>
      <c r="Q1584" s="3">
        <v>2</v>
      </c>
      <c r="R1584" s="3">
        <v>46.118400000000001</v>
      </c>
      <c r="S1584" s="11">
        <f t="shared" si="173"/>
        <v>3689.4720000000002</v>
      </c>
      <c r="T1584" t="str">
        <f t="shared" si="174"/>
        <v>PROFIT</v>
      </c>
    </row>
    <row r="1585" spans="1:20" x14ac:dyDescent="0.25">
      <c r="A1585" s="1" t="s">
        <v>1829</v>
      </c>
      <c r="B1585" s="9" t="str">
        <f t="shared" si="169"/>
        <v>09/06/2013</v>
      </c>
      <c r="C1585" s="9" t="s">
        <v>4802</v>
      </c>
      <c r="D1585" s="10" t="str">
        <f t="shared" si="170"/>
        <v>2013</v>
      </c>
      <c r="E1585" s="10" t="str">
        <f t="shared" si="175"/>
        <v>September</v>
      </c>
      <c r="F1585" s="2">
        <v>41523</v>
      </c>
      <c r="G1585" s="2">
        <v>41524</v>
      </c>
      <c r="H1585" s="9" t="str">
        <f t="shared" si="171"/>
        <v>On Date</v>
      </c>
      <c r="I1585" s="1" t="s">
        <v>3376</v>
      </c>
      <c r="J1585" s="1" t="s">
        <v>3133</v>
      </c>
      <c r="K1585" s="1" t="s">
        <v>3248</v>
      </c>
      <c r="L1585" s="1" t="s">
        <v>3135</v>
      </c>
      <c r="M1585" s="1" t="s">
        <v>18</v>
      </c>
      <c r="N1585" s="1" t="s">
        <v>706</v>
      </c>
      <c r="O1585" s="3">
        <f t="shared" si="172"/>
        <v>3.8689999999999998</v>
      </c>
      <c r="P1585" s="3">
        <v>11.68</v>
      </c>
      <c r="Q1585" s="3">
        <v>2</v>
      </c>
      <c r="R1585" s="3">
        <v>3.9420000000000002</v>
      </c>
      <c r="S1585" s="11">
        <f t="shared" si="173"/>
        <v>315.36</v>
      </c>
      <c r="T1585" t="str">
        <f t="shared" si="174"/>
        <v>PROFIT</v>
      </c>
    </row>
    <row r="1586" spans="1:20" x14ac:dyDescent="0.25">
      <c r="A1586" s="1" t="s">
        <v>1829</v>
      </c>
      <c r="B1586" s="9" t="str">
        <f t="shared" si="169"/>
        <v>09/06/2013</v>
      </c>
      <c r="C1586" s="9" t="s">
        <v>4802</v>
      </c>
      <c r="D1586" s="10" t="str">
        <f t="shared" si="170"/>
        <v>2013</v>
      </c>
      <c r="E1586" s="10" t="str">
        <f t="shared" si="175"/>
        <v>September</v>
      </c>
      <c r="F1586" s="2">
        <v>41523</v>
      </c>
      <c r="G1586" s="2">
        <v>41524</v>
      </c>
      <c r="H1586" s="9" t="str">
        <f t="shared" si="171"/>
        <v>On Date</v>
      </c>
      <c r="I1586" s="1" t="s">
        <v>3376</v>
      </c>
      <c r="J1586" s="1" t="s">
        <v>3133</v>
      </c>
      <c r="K1586" s="1" t="s">
        <v>3248</v>
      </c>
      <c r="L1586" s="1" t="s">
        <v>3135</v>
      </c>
      <c r="M1586" s="1" t="s">
        <v>79</v>
      </c>
      <c r="N1586" s="1" t="s">
        <v>1831</v>
      </c>
      <c r="O1586" s="3">
        <f t="shared" si="172"/>
        <v>1.2862</v>
      </c>
      <c r="P1586" s="3">
        <v>4.3600000000000003</v>
      </c>
      <c r="Q1586" s="3">
        <v>2</v>
      </c>
      <c r="R1586" s="3">
        <v>1.7876000000000001</v>
      </c>
      <c r="S1586" s="11">
        <f t="shared" si="173"/>
        <v>143.00800000000001</v>
      </c>
      <c r="T1586" t="str">
        <f t="shared" si="174"/>
        <v>PROFIT</v>
      </c>
    </row>
    <row r="1587" spans="1:20" x14ac:dyDescent="0.25">
      <c r="A1587" s="1" t="s">
        <v>1832</v>
      </c>
      <c r="B1587" s="9" t="str">
        <f t="shared" si="169"/>
        <v>10/04/2011</v>
      </c>
      <c r="C1587" s="9" t="s">
        <v>4568</v>
      </c>
      <c r="D1587" s="10" t="str">
        <f t="shared" si="170"/>
        <v>2011</v>
      </c>
      <c r="E1587" s="10" t="str">
        <f t="shared" si="175"/>
        <v>October</v>
      </c>
      <c r="F1587" s="2">
        <v>40820</v>
      </c>
      <c r="G1587" s="2">
        <v>40825</v>
      </c>
      <c r="H1587" s="9" t="str">
        <f t="shared" si="171"/>
        <v>On Date</v>
      </c>
      <c r="I1587" s="1" t="s">
        <v>3801</v>
      </c>
      <c r="J1587" s="1" t="s">
        <v>3133</v>
      </c>
      <c r="K1587" s="1" t="s">
        <v>3136</v>
      </c>
      <c r="L1587" s="1" t="s">
        <v>3137</v>
      </c>
      <c r="M1587" s="1" t="s">
        <v>9</v>
      </c>
      <c r="N1587" s="1" t="s">
        <v>1833</v>
      </c>
      <c r="O1587" s="3">
        <f t="shared" si="172"/>
        <v>3.8742999999999994</v>
      </c>
      <c r="P1587" s="3">
        <v>29.24</v>
      </c>
      <c r="Q1587" s="3">
        <v>4</v>
      </c>
      <c r="R1587" s="3">
        <v>13.742800000000001</v>
      </c>
      <c r="S1587" s="11">
        <f t="shared" si="173"/>
        <v>1099.424</v>
      </c>
      <c r="T1587" t="str">
        <f t="shared" si="174"/>
        <v>PROFIT</v>
      </c>
    </row>
    <row r="1588" spans="1:20" x14ac:dyDescent="0.25">
      <c r="A1588" s="1" t="s">
        <v>1834</v>
      </c>
      <c r="B1588" s="9" t="str">
        <f t="shared" si="169"/>
        <v>11/28/2014</v>
      </c>
      <c r="C1588" s="9" t="s">
        <v>4174</v>
      </c>
      <c r="D1588" s="10" t="str">
        <f t="shared" si="170"/>
        <v>2014</v>
      </c>
      <c r="E1588" s="10" t="str">
        <f t="shared" si="175"/>
        <v>November</v>
      </c>
      <c r="F1588" s="2">
        <v>41971</v>
      </c>
      <c r="G1588" s="2">
        <v>41976</v>
      </c>
      <c r="H1588" s="9" t="str">
        <f t="shared" si="171"/>
        <v>On Date</v>
      </c>
      <c r="I1588" s="1" t="s">
        <v>3389</v>
      </c>
      <c r="J1588" s="1" t="s">
        <v>3133</v>
      </c>
      <c r="K1588" s="1" t="s">
        <v>3134</v>
      </c>
      <c r="L1588" s="1" t="s">
        <v>3135</v>
      </c>
      <c r="M1588" s="1" t="s">
        <v>18</v>
      </c>
      <c r="N1588" s="1" t="s">
        <v>320</v>
      </c>
      <c r="O1588" s="3">
        <f t="shared" si="172"/>
        <v>10.909599999999998</v>
      </c>
      <c r="P1588" s="3">
        <v>117.488</v>
      </c>
      <c r="Q1588" s="3">
        <v>7</v>
      </c>
      <c r="R1588" s="3">
        <v>41.120800000000003</v>
      </c>
      <c r="S1588" s="11">
        <f t="shared" si="173"/>
        <v>3289.6640000000002</v>
      </c>
      <c r="T1588" t="str">
        <f t="shared" si="174"/>
        <v>PROFIT</v>
      </c>
    </row>
    <row r="1589" spans="1:20" x14ac:dyDescent="0.25">
      <c r="A1589" s="1" t="s">
        <v>1834</v>
      </c>
      <c r="B1589" s="9" t="str">
        <f t="shared" si="169"/>
        <v>11/28/2014</v>
      </c>
      <c r="C1589" s="9" t="s">
        <v>4174</v>
      </c>
      <c r="D1589" s="10" t="str">
        <f t="shared" si="170"/>
        <v>2014</v>
      </c>
      <c r="E1589" s="10" t="str">
        <f t="shared" si="175"/>
        <v>November</v>
      </c>
      <c r="F1589" s="2">
        <v>41971</v>
      </c>
      <c r="G1589" s="2">
        <v>41976</v>
      </c>
      <c r="H1589" s="9" t="str">
        <f t="shared" si="171"/>
        <v>On Date</v>
      </c>
      <c r="I1589" s="1" t="s">
        <v>3389</v>
      </c>
      <c r="J1589" s="1" t="s">
        <v>3133</v>
      </c>
      <c r="K1589" s="1" t="s">
        <v>3134</v>
      </c>
      <c r="L1589" s="1" t="s">
        <v>3135</v>
      </c>
      <c r="M1589" s="1" t="s">
        <v>12</v>
      </c>
      <c r="N1589" s="1" t="s">
        <v>1655</v>
      </c>
      <c r="O1589" s="3">
        <f t="shared" si="172"/>
        <v>4.2704000000000004</v>
      </c>
      <c r="P1589" s="3">
        <v>18.84</v>
      </c>
      <c r="Q1589" s="3">
        <v>3</v>
      </c>
      <c r="R1589" s="3">
        <v>6.0288000000000004</v>
      </c>
      <c r="S1589" s="11">
        <f t="shared" si="173"/>
        <v>482.30400000000003</v>
      </c>
      <c r="T1589" t="str">
        <f t="shared" si="174"/>
        <v>PROFIT</v>
      </c>
    </row>
    <row r="1590" spans="1:20" x14ac:dyDescent="0.25">
      <c r="A1590" s="1" t="s">
        <v>1835</v>
      </c>
      <c r="B1590" s="9" t="str">
        <f t="shared" si="169"/>
        <v>12/09/2014</v>
      </c>
      <c r="C1590" s="9" t="s">
        <v>4600</v>
      </c>
      <c r="D1590" s="10" t="str">
        <f t="shared" si="170"/>
        <v>2014</v>
      </c>
      <c r="E1590" s="10" t="str">
        <f t="shared" si="175"/>
        <v>December</v>
      </c>
      <c r="F1590" s="2">
        <v>41982</v>
      </c>
      <c r="G1590" s="2">
        <v>41986</v>
      </c>
      <c r="H1590" s="9" t="str">
        <f t="shared" si="171"/>
        <v>On Date</v>
      </c>
      <c r="I1590" s="1" t="s">
        <v>3644</v>
      </c>
      <c r="J1590" s="1" t="s">
        <v>3133</v>
      </c>
      <c r="K1590" s="1" t="s">
        <v>3140</v>
      </c>
      <c r="L1590" s="1" t="s">
        <v>3135</v>
      </c>
      <c r="M1590" s="1" t="s">
        <v>20</v>
      </c>
      <c r="N1590" s="1" t="s">
        <v>1836</v>
      </c>
      <c r="O1590" s="3">
        <f t="shared" si="172"/>
        <v>48.636000000000003</v>
      </c>
      <c r="P1590" s="3">
        <v>69.48</v>
      </c>
      <c r="Q1590" s="3">
        <v>1</v>
      </c>
      <c r="R1590" s="3">
        <v>20.844000000000001</v>
      </c>
      <c r="S1590" s="11">
        <f t="shared" si="173"/>
        <v>1667.52</v>
      </c>
      <c r="T1590" t="str">
        <f t="shared" si="174"/>
        <v>PROFIT</v>
      </c>
    </row>
    <row r="1591" spans="1:20" x14ac:dyDescent="0.25">
      <c r="A1591" s="1" t="s">
        <v>1837</v>
      </c>
      <c r="B1591" s="9" t="str">
        <f t="shared" si="169"/>
        <v>06/09/2011</v>
      </c>
      <c r="C1591" s="9" t="s">
        <v>4181</v>
      </c>
      <c r="D1591" s="10" t="str">
        <f t="shared" si="170"/>
        <v>2011</v>
      </c>
      <c r="E1591" s="10" t="str">
        <f t="shared" si="175"/>
        <v>June</v>
      </c>
      <c r="F1591" s="2">
        <v>40703</v>
      </c>
      <c r="G1591" s="2">
        <v>40707</v>
      </c>
      <c r="H1591" s="9" t="str">
        <f t="shared" si="171"/>
        <v>On Date</v>
      </c>
      <c r="I1591" s="1" t="s">
        <v>3696</v>
      </c>
      <c r="J1591" s="1" t="s">
        <v>3133</v>
      </c>
      <c r="K1591" s="1" t="s">
        <v>3211</v>
      </c>
      <c r="L1591" s="1" t="s">
        <v>3170</v>
      </c>
      <c r="M1591" s="1" t="s">
        <v>14</v>
      </c>
      <c r="N1591" s="1" t="s">
        <v>399</v>
      </c>
      <c r="O1591" s="3">
        <f t="shared" si="172"/>
        <v>1.9091999999999998</v>
      </c>
      <c r="P1591" s="3">
        <v>18.059999999999999</v>
      </c>
      <c r="Q1591" s="3">
        <v>7</v>
      </c>
      <c r="R1591" s="3">
        <v>4.6955999999999998</v>
      </c>
      <c r="S1591" s="11">
        <f t="shared" si="173"/>
        <v>375.64799999999997</v>
      </c>
      <c r="T1591" t="str">
        <f t="shared" si="174"/>
        <v>PROFIT</v>
      </c>
    </row>
    <row r="1592" spans="1:20" x14ac:dyDescent="0.25">
      <c r="A1592" s="1" t="s">
        <v>1837</v>
      </c>
      <c r="B1592" s="9" t="str">
        <f t="shared" si="169"/>
        <v>06/09/2011</v>
      </c>
      <c r="C1592" s="9" t="s">
        <v>4181</v>
      </c>
      <c r="D1592" s="10" t="str">
        <f t="shared" si="170"/>
        <v>2011</v>
      </c>
      <c r="E1592" s="10" t="str">
        <f t="shared" si="175"/>
        <v>June</v>
      </c>
      <c r="F1592" s="2">
        <v>40703</v>
      </c>
      <c r="G1592" s="2">
        <v>40707</v>
      </c>
      <c r="H1592" s="9" t="str">
        <f t="shared" si="171"/>
        <v>On Date</v>
      </c>
      <c r="I1592" s="1" t="s">
        <v>3696</v>
      </c>
      <c r="J1592" s="1" t="s">
        <v>3133</v>
      </c>
      <c r="K1592" s="1" t="s">
        <v>3211</v>
      </c>
      <c r="L1592" s="1" t="s">
        <v>3170</v>
      </c>
      <c r="M1592" s="1" t="s">
        <v>45</v>
      </c>
      <c r="N1592" s="1" t="s">
        <v>1838</v>
      </c>
      <c r="O1592" s="3">
        <f t="shared" si="172"/>
        <v>14.245199999999999</v>
      </c>
      <c r="P1592" s="3">
        <v>79.14</v>
      </c>
      <c r="Q1592" s="3">
        <v>3</v>
      </c>
      <c r="R1592" s="3">
        <v>36.404400000000003</v>
      </c>
      <c r="S1592" s="11">
        <f t="shared" si="173"/>
        <v>2912.3520000000003</v>
      </c>
      <c r="T1592" t="str">
        <f t="shared" si="174"/>
        <v>PROFIT</v>
      </c>
    </row>
    <row r="1593" spans="1:20" x14ac:dyDescent="0.25">
      <c r="A1593" s="1" t="s">
        <v>1837</v>
      </c>
      <c r="B1593" s="9" t="str">
        <f t="shared" si="169"/>
        <v>06/09/2011</v>
      </c>
      <c r="C1593" s="9" t="s">
        <v>4181</v>
      </c>
      <c r="D1593" s="10" t="str">
        <f t="shared" si="170"/>
        <v>2011</v>
      </c>
      <c r="E1593" s="10" t="str">
        <f t="shared" si="175"/>
        <v>June</v>
      </c>
      <c r="F1593" s="2">
        <v>40703</v>
      </c>
      <c r="G1593" s="2">
        <v>40707</v>
      </c>
      <c r="H1593" s="9" t="str">
        <f t="shared" si="171"/>
        <v>On Date</v>
      </c>
      <c r="I1593" s="1" t="s">
        <v>3696</v>
      </c>
      <c r="J1593" s="1" t="s">
        <v>3133</v>
      </c>
      <c r="K1593" s="1" t="s">
        <v>3211</v>
      </c>
      <c r="L1593" s="1" t="s">
        <v>3170</v>
      </c>
      <c r="M1593" s="1" t="s">
        <v>12</v>
      </c>
      <c r="N1593" s="1" t="s">
        <v>1215</v>
      </c>
      <c r="O1593" s="3">
        <f t="shared" si="172"/>
        <v>11.593999999999999</v>
      </c>
      <c r="P1593" s="3">
        <v>37.4</v>
      </c>
      <c r="Q1593" s="3">
        <v>2</v>
      </c>
      <c r="R1593" s="3">
        <v>14.212</v>
      </c>
      <c r="S1593" s="11">
        <f t="shared" si="173"/>
        <v>1136.96</v>
      </c>
      <c r="T1593" t="str">
        <f t="shared" si="174"/>
        <v>PROFIT</v>
      </c>
    </row>
    <row r="1594" spans="1:20" x14ac:dyDescent="0.25">
      <c r="A1594" s="1" t="s">
        <v>1839</v>
      </c>
      <c r="B1594" s="9" t="str">
        <f t="shared" si="169"/>
        <v>11/19/2013</v>
      </c>
      <c r="C1594" s="9" t="s">
        <v>4681</v>
      </c>
      <c r="D1594" s="10" t="str">
        <f t="shared" si="170"/>
        <v>2013</v>
      </c>
      <c r="E1594" s="10" t="str">
        <f t="shared" si="175"/>
        <v>November</v>
      </c>
      <c r="F1594" s="2">
        <v>41597</v>
      </c>
      <c r="G1594" s="2">
        <v>41601</v>
      </c>
      <c r="H1594" s="9" t="str">
        <f t="shared" si="171"/>
        <v>On Date</v>
      </c>
      <c r="I1594" s="1" t="s">
        <v>3802</v>
      </c>
      <c r="J1594" s="1" t="s">
        <v>3133</v>
      </c>
      <c r="K1594" s="1" t="s">
        <v>3134</v>
      </c>
      <c r="L1594" s="1" t="s">
        <v>3135</v>
      </c>
      <c r="M1594" s="1" t="s">
        <v>16</v>
      </c>
      <c r="N1594" s="1" t="s">
        <v>1840</v>
      </c>
      <c r="O1594" s="3">
        <f t="shared" si="172"/>
        <v>55.072800000000001</v>
      </c>
      <c r="P1594" s="3">
        <v>61.192</v>
      </c>
      <c r="Q1594" s="3">
        <v>1</v>
      </c>
      <c r="R1594" s="3">
        <v>6.1192000000000002</v>
      </c>
      <c r="S1594" s="11">
        <f t="shared" si="173"/>
        <v>489.536</v>
      </c>
      <c r="T1594" t="str">
        <f t="shared" si="174"/>
        <v>PROFIT</v>
      </c>
    </row>
    <row r="1595" spans="1:20" x14ac:dyDescent="0.25">
      <c r="A1595" s="1" t="s">
        <v>1839</v>
      </c>
      <c r="B1595" s="9" t="str">
        <f t="shared" si="169"/>
        <v>11/19/2013</v>
      </c>
      <c r="C1595" s="9" t="s">
        <v>4681</v>
      </c>
      <c r="D1595" s="10" t="str">
        <f t="shared" si="170"/>
        <v>2013</v>
      </c>
      <c r="E1595" s="10" t="str">
        <f t="shared" si="175"/>
        <v>November</v>
      </c>
      <c r="F1595" s="2">
        <v>41597</v>
      </c>
      <c r="G1595" s="2">
        <v>41601</v>
      </c>
      <c r="H1595" s="9" t="str">
        <f t="shared" si="171"/>
        <v>On Date</v>
      </c>
      <c r="I1595" s="1" t="s">
        <v>3802</v>
      </c>
      <c r="J1595" s="1" t="s">
        <v>3133</v>
      </c>
      <c r="K1595" s="1" t="s">
        <v>3134</v>
      </c>
      <c r="L1595" s="1" t="s">
        <v>3135</v>
      </c>
      <c r="M1595" s="1" t="s">
        <v>20</v>
      </c>
      <c r="N1595" s="1" t="s">
        <v>1353</v>
      </c>
      <c r="O1595" s="3">
        <f t="shared" si="172"/>
        <v>49.523200000000003</v>
      </c>
      <c r="P1595" s="3">
        <v>67.84</v>
      </c>
      <c r="Q1595" s="3">
        <v>1</v>
      </c>
      <c r="R1595" s="3">
        <v>18.316800000000001</v>
      </c>
      <c r="S1595" s="11">
        <f t="shared" si="173"/>
        <v>1465.3440000000001</v>
      </c>
      <c r="T1595" t="str">
        <f t="shared" si="174"/>
        <v>PROFIT</v>
      </c>
    </row>
    <row r="1596" spans="1:20" x14ac:dyDescent="0.25">
      <c r="A1596" s="1" t="s">
        <v>1841</v>
      </c>
      <c r="B1596" s="9" t="str">
        <f t="shared" si="169"/>
        <v>03/07/2011</v>
      </c>
      <c r="C1596" s="9" t="s">
        <v>4803</v>
      </c>
      <c r="D1596" s="10" t="str">
        <f t="shared" si="170"/>
        <v>2011</v>
      </c>
      <c r="E1596" s="10" t="str">
        <f t="shared" si="175"/>
        <v>March</v>
      </c>
      <c r="F1596" s="2">
        <v>40609</v>
      </c>
      <c r="G1596" s="2">
        <v>40610</v>
      </c>
      <c r="H1596" s="9" t="str">
        <f t="shared" si="171"/>
        <v>On Date</v>
      </c>
      <c r="I1596" s="1" t="s">
        <v>3803</v>
      </c>
      <c r="J1596" s="1" t="s">
        <v>3133</v>
      </c>
      <c r="K1596" s="1" t="s">
        <v>3136</v>
      </c>
      <c r="L1596" s="1" t="s">
        <v>3137</v>
      </c>
      <c r="M1596" s="1" t="s">
        <v>72</v>
      </c>
      <c r="N1596" s="1" t="s">
        <v>1842</v>
      </c>
      <c r="O1596" s="3">
        <f t="shared" si="172"/>
        <v>43.231900000000003</v>
      </c>
      <c r="P1596" s="3">
        <v>48.712000000000003</v>
      </c>
      <c r="Q1596" s="3">
        <v>1</v>
      </c>
      <c r="R1596" s="3">
        <v>5.4801000000000002</v>
      </c>
      <c r="S1596" s="11">
        <f t="shared" si="173"/>
        <v>438.40800000000002</v>
      </c>
      <c r="T1596" t="str">
        <f t="shared" si="174"/>
        <v>PROFIT</v>
      </c>
    </row>
    <row r="1597" spans="1:20" x14ac:dyDescent="0.25">
      <c r="A1597" s="1" t="s">
        <v>1841</v>
      </c>
      <c r="B1597" s="9" t="str">
        <f t="shared" si="169"/>
        <v>03/07/2011</v>
      </c>
      <c r="C1597" s="9" t="s">
        <v>4803</v>
      </c>
      <c r="D1597" s="10" t="str">
        <f t="shared" si="170"/>
        <v>2011</v>
      </c>
      <c r="E1597" s="10" t="str">
        <f t="shared" si="175"/>
        <v>March</v>
      </c>
      <c r="F1597" s="2">
        <v>40609</v>
      </c>
      <c r="G1597" s="2">
        <v>40610</v>
      </c>
      <c r="H1597" s="9" t="str">
        <f t="shared" si="171"/>
        <v>On Date</v>
      </c>
      <c r="I1597" s="1" t="s">
        <v>3803</v>
      </c>
      <c r="J1597" s="1" t="s">
        <v>3133</v>
      </c>
      <c r="K1597" s="1" t="s">
        <v>3136</v>
      </c>
      <c r="L1597" s="1" t="s">
        <v>3137</v>
      </c>
      <c r="M1597" s="1" t="s">
        <v>14</v>
      </c>
      <c r="N1597" s="1" t="s">
        <v>142</v>
      </c>
      <c r="O1597" s="3">
        <f t="shared" si="172"/>
        <v>4.4252000000000002</v>
      </c>
      <c r="P1597" s="3">
        <v>17.940000000000001</v>
      </c>
      <c r="Q1597" s="3">
        <v>3</v>
      </c>
      <c r="R1597" s="3">
        <v>4.6643999999999997</v>
      </c>
      <c r="S1597" s="11">
        <f t="shared" si="173"/>
        <v>373.15199999999999</v>
      </c>
      <c r="T1597" t="str">
        <f t="shared" si="174"/>
        <v>PROFIT</v>
      </c>
    </row>
    <row r="1598" spans="1:20" x14ac:dyDescent="0.25">
      <c r="A1598" s="1" t="s">
        <v>1841</v>
      </c>
      <c r="B1598" s="9" t="str">
        <f t="shared" si="169"/>
        <v>03/07/2011</v>
      </c>
      <c r="C1598" s="9" t="s">
        <v>4803</v>
      </c>
      <c r="D1598" s="10" t="str">
        <f t="shared" si="170"/>
        <v>2011</v>
      </c>
      <c r="E1598" s="10" t="str">
        <f t="shared" si="175"/>
        <v>March</v>
      </c>
      <c r="F1598" s="2">
        <v>40609</v>
      </c>
      <c r="G1598" s="2">
        <v>40610</v>
      </c>
      <c r="H1598" s="9" t="str">
        <f t="shared" si="171"/>
        <v>On Date</v>
      </c>
      <c r="I1598" s="1" t="s">
        <v>3803</v>
      </c>
      <c r="J1598" s="1" t="s">
        <v>3133</v>
      </c>
      <c r="K1598" s="1" t="s">
        <v>3136</v>
      </c>
      <c r="L1598" s="1" t="s">
        <v>3137</v>
      </c>
      <c r="M1598" s="1" t="s">
        <v>28</v>
      </c>
      <c r="N1598" s="1" t="s">
        <v>526</v>
      </c>
      <c r="O1598" s="3">
        <f t="shared" si="172"/>
        <v>79.360399999999998</v>
      </c>
      <c r="P1598" s="3">
        <v>242.94</v>
      </c>
      <c r="Q1598" s="3">
        <v>3</v>
      </c>
      <c r="R1598" s="3">
        <v>4.8587999999999996</v>
      </c>
      <c r="S1598" s="11">
        <f t="shared" si="173"/>
        <v>388.70399999999995</v>
      </c>
      <c r="T1598" t="str">
        <f t="shared" si="174"/>
        <v>PROFIT</v>
      </c>
    </row>
    <row r="1599" spans="1:20" x14ac:dyDescent="0.25">
      <c r="A1599" s="1" t="s">
        <v>1843</v>
      </c>
      <c r="B1599" s="9" t="str">
        <f t="shared" si="169"/>
        <v>11/08/2013</v>
      </c>
      <c r="C1599" s="9" t="s">
        <v>4111</v>
      </c>
      <c r="D1599" s="10" t="str">
        <f t="shared" si="170"/>
        <v>2013</v>
      </c>
      <c r="E1599" s="10" t="str">
        <f t="shared" si="175"/>
        <v>November</v>
      </c>
      <c r="F1599" s="2">
        <v>41586</v>
      </c>
      <c r="G1599" s="2">
        <v>41591</v>
      </c>
      <c r="H1599" s="9" t="str">
        <f t="shared" si="171"/>
        <v>On Date</v>
      </c>
      <c r="I1599" s="1" t="s">
        <v>3698</v>
      </c>
      <c r="J1599" s="1" t="s">
        <v>3133</v>
      </c>
      <c r="K1599" s="1" t="s">
        <v>3194</v>
      </c>
      <c r="L1599" s="1" t="s">
        <v>3135</v>
      </c>
      <c r="M1599" s="1" t="s">
        <v>45</v>
      </c>
      <c r="N1599" s="1" t="s">
        <v>1121</v>
      </c>
      <c r="O1599" s="3">
        <f t="shared" si="172"/>
        <v>3.2895000000000003</v>
      </c>
      <c r="P1599" s="3">
        <v>12.9</v>
      </c>
      <c r="Q1599" s="3">
        <v>2</v>
      </c>
      <c r="R1599" s="3">
        <v>6.3209999999999997</v>
      </c>
      <c r="S1599" s="11">
        <f t="shared" si="173"/>
        <v>505.67999999999995</v>
      </c>
      <c r="T1599" t="str">
        <f t="shared" si="174"/>
        <v>PROFIT</v>
      </c>
    </row>
    <row r="1600" spans="1:20" x14ac:dyDescent="0.25">
      <c r="A1600" s="1" t="s">
        <v>1844</v>
      </c>
      <c r="B1600" s="9" t="str">
        <f t="shared" si="169"/>
        <v>11/16/2011</v>
      </c>
      <c r="C1600" s="9" t="s">
        <v>4325</v>
      </c>
      <c r="D1600" s="10" t="str">
        <f t="shared" si="170"/>
        <v>2011</v>
      </c>
      <c r="E1600" s="10" t="str">
        <f t="shared" si="175"/>
        <v>November</v>
      </c>
      <c r="F1600" s="2">
        <v>40863</v>
      </c>
      <c r="G1600" s="2">
        <v>40869</v>
      </c>
      <c r="H1600" s="9" t="str">
        <f t="shared" si="171"/>
        <v>Delay</v>
      </c>
      <c r="I1600" s="1" t="s">
        <v>3558</v>
      </c>
      <c r="J1600" s="1" t="s">
        <v>3133</v>
      </c>
      <c r="K1600" s="1" t="s">
        <v>3171</v>
      </c>
      <c r="L1600" s="1" t="s">
        <v>3135</v>
      </c>
      <c r="M1600" s="1" t="s">
        <v>9</v>
      </c>
      <c r="N1600" s="1" t="s">
        <v>1845</v>
      </c>
      <c r="O1600" s="3">
        <f t="shared" si="172"/>
        <v>1.4094</v>
      </c>
      <c r="P1600" s="3">
        <v>5.22</v>
      </c>
      <c r="Q1600" s="3">
        <v>2</v>
      </c>
      <c r="R1600" s="3">
        <v>2.4011999999999998</v>
      </c>
      <c r="S1600" s="11">
        <f t="shared" si="173"/>
        <v>192.09599999999998</v>
      </c>
      <c r="T1600" t="str">
        <f t="shared" si="174"/>
        <v>PROFIT</v>
      </c>
    </row>
    <row r="1601" spans="1:20" x14ac:dyDescent="0.25">
      <c r="A1601" s="1" t="s">
        <v>1846</v>
      </c>
      <c r="B1601" s="9" t="str">
        <f t="shared" si="169"/>
        <v>11/07/2013</v>
      </c>
      <c r="C1601" s="9" t="s">
        <v>4093</v>
      </c>
      <c r="D1601" s="10" t="str">
        <f t="shared" si="170"/>
        <v>2013</v>
      </c>
      <c r="E1601" s="10" t="str">
        <f t="shared" si="175"/>
        <v>November</v>
      </c>
      <c r="F1601" s="2">
        <v>41585</v>
      </c>
      <c r="G1601" s="2">
        <v>41589</v>
      </c>
      <c r="H1601" s="9" t="str">
        <f t="shared" si="171"/>
        <v>On Date</v>
      </c>
      <c r="I1601" s="1" t="s">
        <v>3316</v>
      </c>
      <c r="J1601" s="1" t="s">
        <v>3133</v>
      </c>
      <c r="K1601" s="1" t="s">
        <v>3159</v>
      </c>
      <c r="L1601" s="1" t="s">
        <v>3135</v>
      </c>
      <c r="M1601" s="1" t="s">
        <v>28</v>
      </c>
      <c r="N1601" s="1" t="s">
        <v>732</v>
      </c>
      <c r="O1601" s="3">
        <f t="shared" si="172"/>
        <v>20.644400000000001</v>
      </c>
      <c r="P1601" s="3">
        <v>84.84</v>
      </c>
      <c r="Q1601" s="3">
        <v>3</v>
      </c>
      <c r="R1601" s="3">
        <v>22.9068</v>
      </c>
      <c r="S1601" s="11">
        <f t="shared" si="173"/>
        <v>1832.5440000000001</v>
      </c>
      <c r="T1601" t="str">
        <f t="shared" si="174"/>
        <v>PROFIT</v>
      </c>
    </row>
    <row r="1602" spans="1:20" x14ac:dyDescent="0.25">
      <c r="A1602" s="1" t="s">
        <v>1847</v>
      </c>
      <c r="B1602" s="9" t="str">
        <f t="shared" si="169"/>
        <v>04/25/2013</v>
      </c>
      <c r="C1602" s="9" t="s">
        <v>4110</v>
      </c>
      <c r="D1602" s="10" t="str">
        <f t="shared" si="170"/>
        <v>2013</v>
      </c>
      <c r="E1602" s="10" t="str">
        <f t="shared" si="175"/>
        <v>April</v>
      </c>
      <c r="F1602" s="2">
        <v>41389</v>
      </c>
      <c r="G1602" s="2">
        <v>41393</v>
      </c>
      <c r="H1602" s="9" t="str">
        <f t="shared" si="171"/>
        <v>On Date</v>
      </c>
      <c r="I1602" s="1" t="s">
        <v>3804</v>
      </c>
      <c r="J1602" s="1" t="s">
        <v>3133</v>
      </c>
      <c r="K1602" s="1" t="s">
        <v>3162</v>
      </c>
      <c r="L1602" s="1" t="s">
        <v>3147</v>
      </c>
      <c r="M1602" s="1" t="s">
        <v>45</v>
      </c>
      <c r="N1602" s="1" t="s">
        <v>278</v>
      </c>
      <c r="O1602" s="3">
        <f t="shared" si="172"/>
        <v>3.3696000000000002</v>
      </c>
      <c r="P1602" s="3">
        <v>15.552</v>
      </c>
      <c r="Q1602" s="3">
        <v>3</v>
      </c>
      <c r="R1602" s="3">
        <v>5.4432</v>
      </c>
      <c r="S1602" s="11">
        <f t="shared" si="173"/>
        <v>435.45600000000002</v>
      </c>
      <c r="T1602" t="str">
        <f t="shared" si="174"/>
        <v>PROFIT</v>
      </c>
    </row>
    <row r="1603" spans="1:20" x14ac:dyDescent="0.25">
      <c r="A1603" s="1" t="s">
        <v>1847</v>
      </c>
      <c r="B1603" s="9" t="str">
        <f t="shared" ref="B1603:B1666" si="176">TEXT(F1603,"mm/dd/yyyy")</f>
        <v>04/25/2013</v>
      </c>
      <c r="C1603" s="9" t="s">
        <v>4110</v>
      </c>
      <c r="D1603" s="10" t="str">
        <f t="shared" ref="D1603:D1666" si="177">RIGHT(C1603,4)</f>
        <v>2013</v>
      </c>
      <c r="E1603" s="10" t="str">
        <f t="shared" si="175"/>
        <v>April</v>
      </c>
      <c r="F1603" s="2">
        <v>41389</v>
      </c>
      <c r="G1603" s="2">
        <v>41393</v>
      </c>
      <c r="H1603" s="9" t="str">
        <f t="shared" ref="H1603:H1666" si="178">IF(_xlfn.DAYS(G1603,F1603)&lt;=5,"On Date","Delay")</f>
        <v>On Date</v>
      </c>
      <c r="I1603" s="1" t="s">
        <v>3804</v>
      </c>
      <c r="J1603" s="1" t="s">
        <v>3133</v>
      </c>
      <c r="K1603" s="1" t="s">
        <v>3162</v>
      </c>
      <c r="L1603" s="1" t="s">
        <v>3147</v>
      </c>
      <c r="M1603" s="1" t="s">
        <v>72</v>
      </c>
      <c r="N1603" s="1" t="s">
        <v>844</v>
      </c>
      <c r="O1603" s="3">
        <f t="shared" ref="O1603:O1666" si="179">(P1603/Q1603)-(R1603/Q1603)</f>
        <v>196.102</v>
      </c>
      <c r="P1603" s="3">
        <v>1325.76</v>
      </c>
      <c r="Q1603" s="3">
        <v>6</v>
      </c>
      <c r="R1603" s="3">
        <v>149.148</v>
      </c>
      <c r="S1603" s="11">
        <f t="shared" ref="S1603:S1666" si="180">R1603*80</f>
        <v>11931.84</v>
      </c>
      <c r="T1603" t="str">
        <f t="shared" ref="T1603:T1666" si="181">IF(S1603:S4805&lt;0,"LOSS","PROFIT")</f>
        <v>PROFIT</v>
      </c>
    </row>
    <row r="1604" spans="1:20" x14ac:dyDescent="0.25">
      <c r="A1604" s="1" t="s">
        <v>1847</v>
      </c>
      <c r="B1604" s="9" t="str">
        <f t="shared" si="176"/>
        <v>04/25/2013</v>
      </c>
      <c r="C1604" s="9" t="s">
        <v>4110</v>
      </c>
      <c r="D1604" s="10" t="str">
        <f t="shared" si="177"/>
        <v>2013</v>
      </c>
      <c r="E1604" s="10" t="str">
        <f t="shared" si="175"/>
        <v>April</v>
      </c>
      <c r="F1604" s="2">
        <v>41389</v>
      </c>
      <c r="G1604" s="2">
        <v>41393</v>
      </c>
      <c r="H1604" s="9" t="str">
        <f t="shared" si="178"/>
        <v>On Date</v>
      </c>
      <c r="I1604" s="1" t="s">
        <v>3804</v>
      </c>
      <c r="J1604" s="1" t="s">
        <v>3133</v>
      </c>
      <c r="K1604" s="1" t="s">
        <v>3162</v>
      </c>
      <c r="L1604" s="1" t="s">
        <v>3147</v>
      </c>
      <c r="M1604" s="1" t="s">
        <v>18</v>
      </c>
      <c r="N1604" s="1" t="s">
        <v>1848</v>
      </c>
      <c r="O1604" s="3">
        <f t="shared" si="179"/>
        <v>2.6417999999999999</v>
      </c>
      <c r="P1604" s="3">
        <v>3.1080000000000001</v>
      </c>
      <c r="Q1604" s="3">
        <v>2</v>
      </c>
      <c r="R1604" s="3">
        <v>-2.1756000000000002</v>
      </c>
      <c r="S1604" s="11">
        <f t="shared" si="180"/>
        <v>-174.048</v>
      </c>
      <c r="T1604" t="str">
        <f t="shared" si="181"/>
        <v>LOSS</v>
      </c>
    </row>
    <row r="1605" spans="1:20" x14ac:dyDescent="0.25">
      <c r="A1605" s="1" t="s">
        <v>1849</v>
      </c>
      <c r="B1605" s="9" t="str">
        <f t="shared" si="176"/>
        <v>09/01/2014</v>
      </c>
      <c r="C1605" s="9" t="s">
        <v>4229</v>
      </c>
      <c r="D1605" s="10" t="str">
        <f t="shared" si="177"/>
        <v>2014</v>
      </c>
      <c r="E1605" s="10" t="str">
        <f t="shared" si="175"/>
        <v>September</v>
      </c>
      <c r="F1605" s="2">
        <v>41883</v>
      </c>
      <c r="G1605" s="2">
        <v>41887</v>
      </c>
      <c r="H1605" s="9" t="str">
        <f t="shared" si="178"/>
        <v>On Date</v>
      </c>
      <c r="I1605" s="1" t="s">
        <v>3805</v>
      </c>
      <c r="J1605" s="1" t="s">
        <v>3133</v>
      </c>
      <c r="K1605" s="1" t="s">
        <v>3140</v>
      </c>
      <c r="L1605" s="1" t="s">
        <v>3135</v>
      </c>
      <c r="M1605" s="1" t="s">
        <v>18</v>
      </c>
      <c r="N1605" s="1" t="s">
        <v>1850</v>
      </c>
      <c r="O1605" s="3">
        <f t="shared" si="179"/>
        <v>1.5011999999999999</v>
      </c>
      <c r="P1605" s="3">
        <v>6.6719999999999997</v>
      </c>
      <c r="Q1605" s="3">
        <v>3</v>
      </c>
      <c r="R1605" s="3">
        <v>2.1684000000000001</v>
      </c>
      <c r="S1605" s="11">
        <f t="shared" si="180"/>
        <v>173.47200000000001</v>
      </c>
      <c r="T1605" t="str">
        <f t="shared" si="181"/>
        <v>PROFIT</v>
      </c>
    </row>
    <row r="1606" spans="1:20" x14ac:dyDescent="0.25">
      <c r="A1606" s="1" t="s">
        <v>1849</v>
      </c>
      <c r="B1606" s="9" t="str">
        <f t="shared" si="176"/>
        <v>09/01/2014</v>
      </c>
      <c r="C1606" s="9" t="s">
        <v>4229</v>
      </c>
      <c r="D1606" s="10" t="str">
        <f t="shared" si="177"/>
        <v>2014</v>
      </c>
      <c r="E1606" s="10" t="str">
        <f t="shared" si="175"/>
        <v>September</v>
      </c>
      <c r="F1606" s="2">
        <v>41883</v>
      </c>
      <c r="G1606" s="2">
        <v>41887</v>
      </c>
      <c r="H1606" s="9" t="str">
        <f t="shared" si="178"/>
        <v>On Date</v>
      </c>
      <c r="I1606" s="1" t="s">
        <v>3805</v>
      </c>
      <c r="J1606" s="1" t="s">
        <v>3133</v>
      </c>
      <c r="K1606" s="1" t="s">
        <v>3140</v>
      </c>
      <c r="L1606" s="1" t="s">
        <v>3135</v>
      </c>
      <c r="M1606" s="1" t="s">
        <v>16</v>
      </c>
      <c r="N1606" s="1" t="s">
        <v>1752</v>
      </c>
      <c r="O1606" s="3">
        <f t="shared" si="179"/>
        <v>152.9624</v>
      </c>
      <c r="P1606" s="3">
        <v>689.40800000000002</v>
      </c>
      <c r="Q1606" s="3">
        <v>4</v>
      </c>
      <c r="R1606" s="3">
        <v>77.558400000000006</v>
      </c>
      <c r="S1606" s="11">
        <f t="shared" si="180"/>
        <v>6204.6720000000005</v>
      </c>
      <c r="T1606" t="str">
        <f t="shared" si="181"/>
        <v>PROFIT</v>
      </c>
    </row>
    <row r="1607" spans="1:20" x14ac:dyDescent="0.25">
      <c r="A1607" s="1" t="s">
        <v>1851</v>
      </c>
      <c r="B1607" s="9" t="str">
        <f t="shared" si="176"/>
        <v>01/31/2013</v>
      </c>
      <c r="C1607" s="9" t="s">
        <v>4447</v>
      </c>
      <c r="D1607" s="10" t="str">
        <f t="shared" si="177"/>
        <v>2013</v>
      </c>
      <c r="E1607" s="10" t="str">
        <f t="shared" si="175"/>
        <v>January</v>
      </c>
      <c r="F1607" s="2">
        <v>41305</v>
      </c>
      <c r="G1607" s="2">
        <v>41309</v>
      </c>
      <c r="H1607" s="9" t="str">
        <f t="shared" si="178"/>
        <v>On Date</v>
      </c>
      <c r="I1607" s="1" t="s">
        <v>3806</v>
      </c>
      <c r="J1607" s="1" t="s">
        <v>3133</v>
      </c>
      <c r="K1607" s="1" t="s">
        <v>3134</v>
      </c>
      <c r="L1607" s="1" t="s">
        <v>3135</v>
      </c>
      <c r="M1607" s="1" t="s">
        <v>16</v>
      </c>
      <c r="N1607" s="1" t="s">
        <v>1852</v>
      </c>
      <c r="O1607" s="3">
        <f t="shared" si="179"/>
        <v>101.37260000000001</v>
      </c>
      <c r="P1607" s="3">
        <v>109.592</v>
      </c>
      <c r="Q1607" s="3">
        <v>1</v>
      </c>
      <c r="R1607" s="3">
        <v>8.2194000000000003</v>
      </c>
      <c r="S1607" s="11">
        <f t="shared" si="180"/>
        <v>657.55200000000002</v>
      </c>
      <c r="T1607" t="str">
        <f t="shared" si="181"/>
        <v>PROFIT</v>
      </c>
    </row>
    <row r="1608" spans="1:20" x14ac:dyDescent="0.25">
      <c r="A1608" s="1" t="s">
        <v>1851</v>
      </c>
      <c r="B1608" s="9" t="str">
        <f t="shared" si="176"/>
        <v>01/31/2013</v>
      </c>
      <c r="C1608" s="9" t="s">
        <v>4447</v>
      </c>
      <c r="D1608" s="10" t="str">
        <f t="shared" si="177"/>
        <v>2013</v>
      </c>
      <c r="E1608" s="10" t="str">
        <f t="shared" si="175"/>
        <v>January</v>
      </c>
      <c r="F1608" s="2">
        <v>41305</v>
      </c>
      <c r="G1608" s="2">
        <v>41309</v>
      </c>
      <c r="H1608" s="9" t="str">
        <f t="shared" si="178"/>
        <v>On Date</v>
      </c>
      <c r="I1608" s="1" t="s">
        <v>3806</v>
      </c>
      <c r="J1608" s="1" t="s">
        <v>3133</v>
      </c>
      <c r="K1608" s="1" t="s">
        <v>3134</v>
      </c>
      <c r="L1608" s="1" t="s">
        <v>3135</v>
      </c>
      <c r="M1608" s="1" t="s">
        <v>45</v>
      </c>
      <c r="N1608" s="1" t="s">
        <v>106</v>
      </c>
      <c r="O1608" s="3">
        <f t="shared" si="179"/>
        <v>5.7833999999999994</v>
      </c>
      <c r="P1608" s="3">
        <v>56.7</v>
      </c>
      <c r="Q1608" s="3">
        <v>5</v>
      </c>
      <c r="R1608" s="3">
        <v>27.783000000000001</v>
      </c>
      <c r="S1608" s="11">
        <f t="shared" si="180"/>
        <v>2222.6400000000003</v>
      </c>
      <c r="T1608" t="str">
        <f t="shared" si="181"/>
        <v>PROFIT</v>
      </c>
    </row>
    <row r="1609" spans="1:20" x14ac:dyDescent="0.25">
      <c r="A1609" s="1" t="s">
        <v>1853</v>
      </c>
      <c r="B1609" s="9" t="str">
        <f t="shared" si="176"/>
        <v>05/08/2014</v>
      </c>
      <c r="C1609" s="9" t="s">
        <v>4435</v>
      </c>
      <c r="D1609" s="10" t="str">
        <f t="shared" si="177"/>
        <v>2014</v>
      </c>
      <c r="E1609" s="10" t="str">
        <f t="shared" si="175"/>
        <v>May</v>
      </c>
      <c r="F1609" s="2">
        <v>41767</v>
      </c>
      <c r="G1609" s="2">
        <v>41772</v>
      </c>
      <c r="H1609" s="9" t="str">
        <f t="shared" si="178"/>
        <v>On Date</v>
      </c>
      <c r="I1609" s="1" t="s">
        <v>3807</v>
      </c>
      <c r="J1609" s="1" t="s">
        <v>3133</v>
      </c>
      <c r="K1609" s="1" t="s">
        <v>3134</v>
      </c>
      <c r="L1609" s="1" t="s">
        <v>3135</v>
      </c>
      <c r="M1609" s="1" t="s">
        <v>38</v>
      </c>
      <c r="N1609" s="1" t="s">
        <v>1854</v>
      </c>
      <c r="O1609" s="3">
        <f t="shared" si="179"/>
        <v>51.193599999999996</v>
      </c>
      <c r="P1609" s="3">
        <v>79.989999999999995</v>
      </c>
      <c r="Q1609" s="3">
        <v>1</v>
      </c>
      <c r="R1609" s="3">
        <v>28.796399999999998</v>
      </c>
      <c r="S1609" s="11">
        <f t="shared" si="180"/>
        <v>2303.712</v>
      </c>
      <c r="T1609" t="str">
        <f t="shared" si="181"/>
        <v>PROFIT</v>
      </c>
    </row>
    <row r="1610" spans="1:20" x14ac:dyDescent="0.25">
      <c r="A1610" s="1" t="s">
        <v>1855</v>
      </c>
      <c r="B1610" s="9" t="str">
        <f t="shared" si="176"/>
        <v>10/08/2013</v>
      </c>
      <c r="C1610" s="9" t="s">
        <v>4804</v>
      </c>
      <c r="D1610" s="10" t="str">
        <f t="shared" si="177"/>
        <v>2013</v>
      </c>
      <c r="E1610" s="10" t="str">
        <f t="shared" si="175"/>
        <v>October</v>
      </c>
      <c r="F1610" s="2">
        <v>41555</v>
      </c>
      <c r="G1610" s="2">
        <v>41560</v>
      </c>
      <c r="H1610" s="9" t="str">
        <f t="shared" si="178"/>
        <v>On Date</v>
      </c>
      <c r="I1610" s="1" t="s">
        <v>3808</v>
      </c>
      <c r="J1610" s="1" t="s">
        <v>3133</v>
      </c>
      <c r="K1610" s="1" t="s">
        <v>3134</v>
      </c>
      <c r="L1610" s="1" t="s">
        <v>3135</v>
      </c>
      <c r="M1610" s="1" t="s">
        <v>45</v>
      </c>
      <c r="N1610" s="1" t="s">
        <v>1856</v>
      </c>
      <c r="O1610" s="3">
        <f t="shared" si="179"/>
        <v>2.7456</v>
      </c>
      <c r="P1610" s="3">
        <v>10.56</v>
      </c>
      <c r="Q1610" s="3">
        <v>2</v>
      </c>
      <c r="R1610" s="3">
        <v>5.0688000000000004</v>
      </c>
      <c r="S1610" s="11">
        <f t="shared" si="180"/>
        <v>405.50400000000002</v>
      </c>
      <c r="T1610" t="str">
        <f t="shared" si="181"/>
        <v>PROFIT</v>
      </c>
    </row>
    <row r="1611" spans="1:20" x14ac:dyDescent="0.25">
      <c r="A1611" s="1" t="s">
        <v>1857</v>
      </c>
      <c r="B1611" s="9" t="str">
        <f t="shared" si="176"/>
        <v>05/12/2014</v>
      </c>
      <c r="C1611" s="9" t="s">
        <v>4224</v>
      </c>
      <c r="D1611" s="10" t="str">
        <f t="shared" si="177"/>
        <v>2014</v>
      </c>
      <c r="E1611" s="10" t="str">
        <f t="shared" si="175"/>
        <v>May</v>
      </c>
      <c r="F1611" s="2">
        <v>41771</v>
      </c>
      <c r="G1611" s="2">
        <v>41773</v>
      </c>
      <c r="H1611" s="9" t="str">
        <f t="shared" si="178"/>
        <v>On Date</v>
      </c>
      <c r="I1611" s="1" t="s">
        <v>3731</v>
      </c>
      <c r="J1611" s="1" t="s">
        <v>3133</v>
      </c>
      <c r="K1611" s="1" t="s">
        <v>3148</v>
      </c>
      <c r="L1611" s="1" t="s">
        <v>3143</v>
      </c>
      <c r="M1611" s="1" t="s">
        <v>198</v>
      </c>
      <c r="N1611" s="1" t="s">
        <v>550</v>
      </c>
      <c r="O1611" s="3">
        <f t="shared" si="179"/>
        <v>80.991900000000001</v>
      </c>
      <c r="P1611" s="3">
        <v>209.97900000000001</v>
      </c>
      <c r="Q1611" s="3">
        <v>7</v>
      </c>
      <c r="R1611" s="3">
        <v>-356.96429999999998</v>
      </c>
      <c r="S1611" s="11">
        <f t="shared" si="180"/>
        <v>-28557.144</v>
      </c>
      <c r="T1611" t="str">
        <f t="shared" si="181"/>
        <v>LOSS</v>
      </c>
    </row>
    <row r="1612" spans="1:20" x14ac:dyDescent="0.25">
      <c r="A1612" s="1" t="s">
        <v>1858</v>
      </c>
      <c r="B1612" s="9" t="str">
        <f t="shared" si="176"/>
        <v>11/15/2011</v>
      </c>
      <c r="C1612" s="9" t="s">
        <v>4226</v>
      </c>
      <c r="D1612" s="10" t="str">
        <f t="shared" si="177"/>
        <v>2011</v>
      </c>
      <c r="E1612" s="10" t="str">
        <f t="shared" ref="E1612:E1675" si="182">TEXT(B1612,"mmmm")</f>
        <v>November</v>
      </c>
      <c r="F1612" s="2">
        <v>40862</v>
      </c>
      <c r="G1612" s="2">
        <v>40865</v>
      </c>
      <c r="H1612" s="9" t="str">
        <f t="shared" si="178"/>
        <v>On Date</v>
      </c>
      <c r="I1612" s="1" t="s">
        <v>3809</v>
      </c>
      <c r="J1612" s="1" t="s">
        <v>3133</v>
      </c>
      <c r="K1612" s="1" t="s">
        <v>3134</v>
      </c>
      <c r="L1612" s="1" t="s">
        <v>3135</v>
      </c>
      <c r="M1612" s="1" t="s">
        <v>12</v>
      </c>
      <c r="N1612" s="1" t="s">
        <v>1859</v>
      </c>
      <c r="O1612" s="3">
        <f t="shared" si="179"/>
        <v>2.2915999999999999</v>
      </c>
      <c r="P1612" s="3">
        <v>10.11</v>
      </c>
      <c r="Q1612" s="3">
        <v>3</v>
      </c>
      <c r="R1612" s="3">
        <v>3.2351999999999999</v>
      </c>
      <c r="S1612" s="11">
        <f t="shared" si="180"/>
        <v>258.81599999999997</v>
      </c>
      <c r="T1612" t="str">
        <f t="shared" si="181"/>
        <v>PROFIT</v>
      </c>
    </row>
    <row r="1613" spans="1:20" x14ac:dyDescent="0.25">
      <c r="A1613" s="1" t="s">
        <v>1858</v>
      </c>
      <c r="B1613" s="9" t="str">
        <f t="shared" si="176"/>
        <v>11/15/2011</v>
      </c>
      <c r="C1613" s="9" t="s">
        <v>4226</v>
      </c>
      <c r="D1613" s="10" t="str">
        <f t="shared" si="177"/>
        <v>2011</v>
      </c>
      <c r="E1613" s="10" t="str">
        <f t="shared" si="182"/>
        <v>November</v>
      </c>
      <c r="F1613" s="2">
        <v>40862</v>
      </c>
      <c r="G1613" s="2">
        <v>40865</v>
      </c>
      <c r="H1613" s="9" t="str">
        <f t="shared" si="178"/>
        <v>On Date</v>
      </c>
      <c r="I1613" s="1" t="s">
        <v>3809</v>
      </c>
      <c r="J1613" s="1" t="s">
        <v>3133</v>
      </c>
      <c r="K1613" s="1" t="s">
        <v>3134</v>
      </c>
      <c r="L1613" s="1" t="s">
        <v>3135</v>
      </c>
      <c r="M1613" s="1" t="s">
        <v>38</v>
      </c>
      <c r="N1613" s="1" t="s">
        <v>131</v>
      </c>
      <c r="O1613" s="3">
        <f t="shared" si="179"/>
        <v>208.5669</v>
      </c>
      <c r="P1613" s="3">
        <v>772.47</v>
      </c>
      <c r="Q1613" s="3">
        <v>3</v>
      </c>
      <c r="R1613" s="3">
        <v>146.76929999999999</v>
      </c>
      <c r="S1613" s="11">
        <f t="shared" si="180"/>
        <v>11741.543999999998</v>
      </c>
      <c r="T1613" t="str">
        <f t="shared" si="181"/>
        <v>PROFIT</v>
      </c>
    </row>
    <row r="1614" spans="1:20" x14ac:dyDescent="0.25">
      <c r="A1614" s="1" t="s">
        <v>1858</v>
      </c>
      <c r="B1614" s="9" t="str">
        <f t="shared" si="176"/>
        <v>11/15/2011</v>
      </c>
      <c r="C1614" s="9" t="s">
        <v>4226</v>
      </c>
      <c r="D1614" s="10" t="str">
        <f t="shared" si="177"/>
        <v>2011</v>
      </c>
      <c r="E1614" s="10" t="str">
        <f t="shared" si="182"/>
        <v>November</v>
      </c>
      <c r="F1614" s="2">
        <v>40862</v>
      </c>
      <c r="G1614" s="2">
        <v>40865</v>
      </c>
      <c r="H1614" s="9" t="str">
        <f t="shared" si="178"/>
        <v>On Date</v>
      </c>
      <c r="I1614" s="1" t="s">
        <v>3809</v>
      </c>
      <c r="J1614" s="1" t="s">
        <v>3133</v>
      </c>
      <c r="K1614" s="1" t="s">
        <v>3134</v>
      </c>
      <c r="L1614" s="1" t="s">
        <v>3135</v>
      </c>
      <c r="M1614" s="1" t="s">
        <v>82</v>
      </c>
      <c r="N1614" s="1" t="s">
        <v>1860</v>
      </c>
      <c r="O1614" s="3">
        <f t="shared" si="179"/>
        <v>7.5701999999999998</v>
      </c>
      <c r="P1614" s="3">
        <v>20.46</v>
      </c>
      <c r="Q1614" s="3">
        <v>2</v>
      </c>
      <c r="R1614" s="3">
        <v>5.3196000000000003</v>
      </c>
      <c r="S1614" s="11">
        <f t="shared" si="180"/>
        <v>425.56800000000004</v>
      </c>
      <c r="T1614" t="str">
        <f t="shared" si="181"/>
        <v>PROFIT</v>
      </c>
    </row>
    <row r="1615" spans="1:20" x14ac:dyDescent="0.25">
      <c r="A1615" s="1" t="s">
        <v>1861</v>
      </c>
      <c r="B1615" s="9" t="str">
        <f t="shared" si="176"/>
        <v>12/19/2013</v>
      </c>
      <c r="C1615" s="9" t="s">
        <v>4371</v>
      </c>
      <c r="D1615" s="10" t="str">
        <f t="shared" si="177"/>
        <v>2013</v>
      </c>
      <c r="E1615" s="10" t="str">
        <f t="shared" si="182"/>
        <v>December</v>
      </c>
      <c r="F1615" s="2">
        <v>41627</v>
      </c>
      <c r="G1615" s="2">
        <v>41633</v>
      </c>
      <c r="H1615" s="9" t="str">
        <f t="shared" si="178"/>
        <v>Delay</v>
      </c>
      <c r="I1615" s="1" t="s">
        <v>3521</v>
      </c>
      <c r="J1615" s="1" t="s">
        <v>3133</v>
      </c>
      <c r="K1615" s="1" t="s">
        <v>3159</v>
      </c>
      <c r="L1615" s="1" t="s">
        <v>3135</v>
      </c>
      <c r="M1615" s="1" t="s">
        <v>38</v>
      </c>
      <c r="N1615" s="1" t="s">
        <v>783</v>
      </c>
      <c r="O1615" s="3">
        <f t="shared" si="179"/>
        <v>25.423999999999999</v>
      </c>
      <c r="P1615" s="3">
        <v>72.64</v>
      </c>
      <c r="Q1615" s="3">
        <v>2</v>
      </c>
      <c r="R1615" s="3">
        <v>21.792000000000002</v>
      </c>
      <c r="S1615" s="11">
        <f t="shared" si="180"/>
        <v>1743.3600000000001</v>
      </c>
      <c r="T1615" t="str">
        <f t="shared" si="181"/>
        <v>PROFIT</v>
      </c>
    </row>
    <row r="1616" spans="1:20" x14ac:dyDescent="0.25">
      <c r="A1616" s="1" t="s">
        <v>1861</v>
      </c>
      <c r="B1616" s="9" t="str">
        <f t="shared" si="176"/>
        <v>12/19/2013</v>
      </c>
      <c r="C1616" s="9" t="s">
        <v>4371</v>
      </c>
      <c r="D1616" s="10" t="str">
        <f t="shared" si="177"/>
        <v>2013</v>
      </c>
      <c r="E1616" s="10" t="str">
        <f t="shared" si="182"/>
        <v>December</v>
      </c>
      <c r="F1616" s="2">
        <v>41627</v>
      </c>
      <c r="G1616" s="2">
        <v>41633</v>
      </c>
      <c r="H1616" s="9" t="str">
        <f t="shared" si="178"/>
        <v>Delay</v>
      </c>
      <c r="I1616" s="1" t="s">
        <v>3521</v>
      </c>
      <c r="J1616" s="1" t="s">
        <v>3133</v>
      </c>
      <c r="K1616" s="1" t="s">
        <v>3159</v>
      </c>
      <c r="L1616" s="1" t="s">
        <v>3135</v>
      </c>
      <c r="M1616" s="1" t="s">
        <v>38</v>
      </c>
      <c r="N1616" s="1" t="s">
        <v>131</v>
      </c>
      <c r="O1616" s="3">
        <f t="shared" si="179"/>
        <v>208.5669</v>
      </c>
      <c r="P1616" s="3">
        <v>772.47</v>
      </c>
      <c r="Q1616" s="3">
        <v>3</v>
      </c>
      <c r="R1616" s="3">
        <v>146.76929999999999</v>
      </c>
      <c r="S1616" s="11">
        <f t="shared" si="180"/>
        <v>11741.543999999998</v>
      </c>
      <c r="T1616" t="str">
        <f t="shared" si="181"/>
        <v>PROFIT</v>
      </c>
    </row>
    <row r="1617" spans="1:20" x14ac:dyDescent="0.25">
      <c r="A1617" s="1" t="s">
        <v>1861</v>
      </c>
      <c r="B1617" s="9" t="str">
        <f t="shared" si="176"/>
        <v>12/19/2013</v>
      </c>
      <c r="C1617" s="9" t="s">
        <v>4371</v>
      </c>
      <c r="D1617" s="10" t="str">
        <f t="shared" si="177"/>
        <v>2013</v>
      </c>
      <c r="E1617" s="10" t="str">
        <f t="shared" si="182"/>
        <v>December</v>
      </c>
      <c r="F1617" s="2">
        <v>41627</v>
      </c>
      <c r="G1617" s="2">
        <v>41633</v>
      </c>
      <c r="H1617" s="9" t="str">
        <f t="shared" si="178"/>
        <v>Delay</v>
      </c>
      <c r="I1617" s="1" t="s">
        <v>3521</v>
      </c>
      <c r="J1617" s="1" t="s">
        <v>3133</v>
      </c>
      <c r="K1617" s="1" t="s">
        <v>3159</v>
      </c>
      <c r="L1617" s="1" t="s">
        <v>3135</v>
      </c>
      <c r="M1617" s="1" t="s">
        <v>12</v>
      </c>
      <c r="N1617" s="1" t="s">
        <v>1862</v>
      </c>
      <c r="O1617" s="3">
        <f t="shared" si="179"/>
        <v>7.1856000000000009</v>
      </c>
      <c r="P1617" s="3">
        <v>39.92</v>
      </c>
      <c r="Q1617" s="3">
        <v>4</v>
      </c>
      <c r="R1617" s="3">
        <v>11.1776</v>
      </c>
      <c r="S1617" s="11">
        <f t="shared" si="180"/>
        <v>894.20799999999997</v>
      </c>
      <c r="T1617" t="str">
        <f t="shared" si="181"/>
        <v>PROFIT</v>
      </c>
    </row>
    <row r="1618" spans="1:20" x14ac:dyDescent="0.25">
      <c r="A1618" s="1" t="s">
        <v>1863</v>
      </c>
      <c r="B1618" s="9" t="str">
        <f t="shared" si="176"/>
        <v>01/30/2014</v>
      </c>
      <c r="C1618" s="9" t="s">
        <v>4393</v>
      </c>
      <c r="D1618" s="10" t="str">
        <f t="shared" si="177"/>
        <v>2014</v>
      </c>
      <c r="E1618" s="10" t="str">
        <f t="shared" si="182"/>
        <v>January</v>
      </c>
      <c r="F1618" s="2">
        <v>41669</v>
      </c>
      <c r="G1618" s="2">
        <v>41673</v>
      </c>
      <c r="H1618" s="9" t="str">
        <f t="shared" si="178"/>
        <v>On Date</v>
      </c>
      <c r="I1618" s="1" t="s">
        <v>3450</v>
      </c>
      <c r="J1618" s="1" t="s">
        <v>3133</v>
      </c>
      <c r="K1618" s="1" t="s">
        <v>3140</v>
      </c>
      <c r="L1618" s="1" t="s">
        <v>3135</v>
      </c>
      <c r="M1618" s="1" t="s">
        <v>14</v>
      </c>
      <c r="N1618" s="1" t="s">
        <v>1864</v>
      </c>
      <c r="O1618" s="3">
        <f t="shared" si="179"/>
        <v>2.0571999999999999</v>
      </c>
      <c r="P1618" s="3">
        <v>8.34</v>
      </c>
      <c r="Q1618" s="3">
        <v>3</v>
      </c>
      <c r="R1618" s="3">
        <v>2.1684000000000001</v>
      </c>
      <c r="S1618" s="11">
        <f t="shared" si="180"/>
        <v>173.47200000000001</v>
      </c>
      <c r="T1618" t="str">
        <f t="shared" si="181"/>
        <v>PROFIT</v>
      </c>
    </row>
    <row r="1619" spans="1:20" x14ac:dyDescent="0.25">
      <c r="A1619" s="1" t="s">
        <v>1863</v>
      </c>
      <c r="B1619" s="9" t="str">
        <f t="shared" si="176"/>
        <v>01/30/2014</v>
      </c>
      <c r="C1619" s="9" t="s">
        <v>4393</v>
      </c>
      <c r="D1619" s="10" t="str">
        <f t="shared" si="177"/>
        <v>2014</v>
      </c>
      <c r="E1619" s="10" t="str">
        <f t="shared" si="182"/>
        <v>January</v>
      </c>
      <c r="F1619" s="2">
        <v>41669</v>
      </c>
      <c r="G1619" s="2">
        <v>41673</v>
      </c>
      <c r="H1619" s="9" t="str">
        <f t="shared" si="178"/>
        <v>On Date</v>
      </c>
      <c r="I1619" s="1" t="s">
        <v>3450</v>
      </c>
      <c r="J1619" s="1" t="s">
        <v>3133</v>
      </c>
      <c r="K1619" s="1" t="s">
        <v>3140</v>
      </c>
      <c r="L1619" s="1" t="s">
        <v>3135</v>
      </c>
      <c r="M1619" s="1" t="s">
        <v>82</v>
      </c>
      <c r="N1619" s="1" t="s">
        <v>1865</v>
      </c>
      <c r="O1619" s="3">
        <f t="shared" si="179"/>
        <v>6.3418000000000001</v>
      </c>
      <c r="P1619" s="3">
        <v>8.57</v>
      </c>
      <c r="Q1619" s="3">
        <v>1</v>
      </c>
      <c r="R1619" s="3">
        <v>2.2282000000000002</v>
      </c>
      <c r="S1619" s="11">
        <f t="shared" si="180"/>
        <v>178.25600000000003</v>
      </c>
      <c r="T1619" t="str">
        <f t="shared" si="181"/>
        <v>PROFIT</v>
      </c>
    </row>
    <row r="1620" spans="1:20" x14ac:dyDescent="0.25">
      <c r="A1620" s="1" t="s">
        <v>1863</v>
      </c>
      <c r="B1620" s="9" t="str">
        <f t="shared" si="176"/>
        <v>01/30/2014</v>
      </c>
      <c r="C1620" s="9" t="s">
        <v>4393</v>
      </c>
      <c r="D1620" s="10" t="str">
        <f t="shared" si="177"/>
        <v>2014</v>
      </c>
      <c r="E1620" s="10" t="str">
        <f t="shared" si="182"/>
        <v>January</v>
      </c>
      <c r="F1620" s="2">
        <v>41669</v>
      </c>
      <c r="G1620" s="2">
        <v>41673</v>
      </c>
      <c r="H1620" s="9" t="str">
        <f t="shared" si="178"/>
        <v>On Date</v>
      </c>
      <c r="I1620" s="1" t="s">
        <v>3450</v>
      </c>
      <c r="J1620" s="1" t="s">
        <v>3133</v>
      </c>
      <c r="K1620" s="1" t="s">
        <v>3140</v>
      </c>
      <c r="L1620" s="1" t="s">
        <v>3135</v>
      </c>
      <c r="M1620" s="1" t="s">
        <v>18</v>
      </c>
      <c r="N1620" s="1" t="s">
        <v>242</v>
      </c>
      <c r="O1620" s="3">
        <f t="shared" si="179"/>
        <v>9.9056999999999995</v>
      </c>
      <c r="P1620" s="3">
        <v>119.616</v>
      </c>
      <c r="Q1620" s="3">
        <v>8</v>
      </c>
      <c r="R1620" s="3">
        <v>40.370399999999997</v>
      </c>
      <c r="S1620" s="11">
        <f t="shared" si="180"/>
        <v>3229.6319999999996</v>
      </c>
      <c r="T1620" t="str">
        <f t="shared" si="181"/>
        <v>PROFIT</v>
      </c>
    </row>
    <row r="1621" spans="1:20" x14ac:dyDescent="0.25">
      <c r="A1621" s="1" t="s">
        <v>1866</v>
      </c>
      <c r="B1621" s="9" t="str">
        <f t="shared" si="176"/>
        <v>04/06/2011</v>
      </c>
      <c r="C1621" s="9" t="s">
        <v>4253</v>
      </c>
      <c r="D1621" s="10" t="str">
        <f t="shared" si="177"/>
        <v>2011</v>
      </c>
      <c r="E1621" s="10" t="str">
        <f t="shared" si="182"/>
        <v>April</v>
      </c>
      <c r="F1621" s="2">
        <v>40639</v>
      </c>
      <c r="G1621" s="2">
        <v>40645</v>
      </c>
      <c r="H1621" s="9" t="str">
        <f t="shared" si="178"/>
        <v>Delay</v>
      </c>
      <c r="I1621" s="1" t="s">
        <v>3614</v>
      </c>
      <c r="J1621" s="1" t="s">
        <v>3133</v>
      </c>
      <c r="K1621" s="1" t="s">
        <v>3136</v>
      </c>
      <c r="L1621" s="1" t="s">
        <v>3137</v>
      </c>
      <c r="M1621" s="1" t="s">
        <v>22</v>
      </c>
      <c r="N1621" s="1" t="s">
        <v>1607</v>
      </c>
      <c r="O1621" s="3">
        <f t="shared" si="179"/>
        <v>180.81549999999999</v>
      </c>
      <c r="P1621" s="3">
        <v>653.54999999999995</v>
      </c>
      <c r="Q1621" s="3">
        <v>3</v>
      </c>
      <c r="R1621" s="3">
        <v>111.1035</v>
      </c>
      <c r="S1621" s="11">
        <f t="shared" si="180"/>
        <v>8888.2799999999988</v>
      </c>
      <c r="T1621" t="str">
        <f t="shared" si="181"/>
        <v>PROFIT</v>
      </c>
    </row>
    <row r="1622" spans="1:20" x14ac:dyDescent="0.25">
      <c r="A1622" s="1" t="s">
        <v>1866</v>
      </c>
      <c r="B1622" s="9" t="str">
        <f t="shared" si="176"/>
        <v>04/06/2011</v>
      </c>
      <c r="C1622" s="9" t="s">
        <v>4253</v>
      </c>
      <c r="D1622" s="10" t="str">
        <f t="shared" si="177"/>
        <v>2011</v>
      </c>
      <c r="E1622" s="10" t="str">
        <f t="shared" si="182"/>
        <v>April</v>
      </c>
      <c r="F1622" s="2">
        <v>40639</v>
      </c>
      <c r="G1622" s="2">
        <v>40645</v>
      </c>
      <c r="H1622" s="9" t="str">
        <f t="shared" si="178"/>
        <v>Delay</v>
      </c>
      <c r="I1622" s="1" t="s">
        <v>3614</v>
      </c>
      <c r="J1622" s="1" t="s">
        <v>3133</v>
      </c>
      <c r="K1622" s="1" t="s">
        <v>3136</v>
      </c>
      <c r="L1622" s="1" t="s">
        <v>3137</v>
      </c>
      <c r="M1622" s="1" t="s">
        <v>38</v>
      </c>
      <c r="N1622" s="1" t="s">
        <v>391</v>
      </c>
      <c r="O1622" s="3">
        <f t="shared" si="179"/>
        <v>15.933</v>
      </c>
      <c r="P1622" s="3">
        <v>33.9</v>
      </c>
      <c r="Q1622" s="3">
        <v>2</v>
      </c>
      <c r="R1622" s="3">
        <v>2.0339999999999998</v>
      </c>
      <c r="S1622" s="11">
        <f t="shared" si="180"/>
        <v>162.71999999999997</v>
      </c>
      <c r="T1622" t="str">
        <f t="shared" si="181"/>
        <v>PROFIT</v>
      </c>
    </row>
    <row r="1623" spans="1:20" x14ac:dyDescent="0.25">
      <c r="A1623" s="1" t="s">
        <v>1867</v>
      </c>
      <c r="B1623" s="9" t="str">
        <f t="shared" si="176"/>
        <v>11/11/2013</v>
      </c>
      <c r="C1623" s="9" t="s">
        <v>4103</v>
      </c>
      <c r="D1623" s="10" t="str">
        <f t="shared" si="177"/>
        <v>2013</v>
      </c>
      <c r="E1623" s="10" t="str">
        <f t="shared" si="182"/>
        <v>November</v>
      </c>
      <c r="F1623" s="2">
        <v>41589</v>
      </c>
      <c r="G1623" s="2">
        <v>41592</v>
      </c>
      <c r="H1623" s="9" t="str">
        <f t="shared" si="178"/>
        <v>On Date</v>
      </c>
      <c r="I1623" s="1" t="s">
        <v>3810</v>
      </c>
      <c r="J1623" s="1" t="s">
        <v>3133</v>
      </c>
      <c r="K1623" s="1" t="s">
        <v>3134</v>
      </c>
      <c r="L1623" s="1" t="s">
        <v>3135</v>
      </c>
      <c r="M1623" s="1" t="s">
        <v>45</v>
      </c>
      <c r="N1623" s="1" t="s">
        <v>1868</v>
      </c>
      <c r="O1623" s="3">
        <f t="shared" si="179"/>
        <v>11.736399999999998</v>
      </c>
      <c r="P1623" s="3">
        <v>67.709999999999994</v>
      </c>
      <c r="Q1623" s="3">
        <v>3</v>
      </c>
      <c r="R1623" s="3">
        <v>32.500799999999998</v>
      </c>
      <c r="S1623" s="11">
        <f t="shared" si="180"/>
        <v>2600.0639999999999</v>
      </c>
      <c r="T1623" t="str">
        <f t="shared" si="181"/>
        <v>PROFIT</v>
      </c>
    </row>
    <row r="1624" spans="1:20" x14ac:dyDescent="0.25">
      <c r="A1624" s="1" t="s">
        <v>1867</v>
      </c>
      <c r="B1624" s="9" t="str">
        <f t="shared" si="176"/>
        <v>11/11/2013</v>
      </c>
      <c r="C1624" s="9" t="s">
        <v>4103</v>
      </c>
      <c r="D1624" s="10" t="str">
        <f t="shared" si="177"/>
        <v>2013</v>
      </c>
      <c r="E1624" s="10" t="str">
        <f t="shared" si="182"/>
        <v>November</v>
      </c>
      <c r="F1624" s="2">
        <v>41589</v>
      </c>
      <c r="G1624" s="2">
        <v>41592</v>
      </c>
      <c r="H1624" s="9" t="str">
        <f t="shared" si="178"/>
        <v>On Date</v>
      </c>
      <c r="I1624" s="1" t="s">
        <v>3810</v>
      </c>
      <c r="J1624" s="1" t="s">
        <v>3133</v>
      </c>
      <c r="K1624" s="1" t="s">
        <v>3134</v>
      </c>
      <c r="L1624" s="1" t="s">
        <v>3135</v>
      </c>
      <c r="M1624" s="1" t="s">
        <v>20</v>
      </c>
      <c r="N1624" s="1" t="s">
        <v>1869</v>
      </c>
      <c r="O1624" s="3">
        <f t="shared" si="179"/>
        <v>22.735999999999997</v>
      </c>
      <c r="P1624" s="3">
        <v>129.91999999999999</v>
      </c>
      <c r="Q1624" s="3">
        <v>4</v>
      </c>
      <c r="R1624" s="3">
        <v>38.975999999999999</v>
      </c>
      <c r="S1624" s="11">
        <f t="shared" si="180"/>
        <v>3118.08</v>
      </c>
      <c r="T1624" t="str">
        <f t="shared" si="181"/>
        <v>PROFIT</v>
      </c>
    </row>
    <row r="1625" spans="1:20" x14ac:dyDescent="0.25">
      <c r="A1625" s="1" t="s">
        <v>1867</v>
      </c>
      <c r="B1625" s="9" t="str">
        <f t="shared" si="176"/>
        <v>11/11/2013</v>
      </c>
      <c r="C1625" s="9" t="s">
        <v>4103</v>
      </c>
      <c r="D1625" s="10" t="str">
        <f t="shared" si="177"/>
        <v>2013</v>
      </c>
      <c r="E1625" s="10" t="str">
        <f t="shared" si="182"/>
        <v>November</v>
      </c>
      <c r="F1625" s="2">
        <v>41589</v>
      </c>
      <c r="G1625" s="2">
        <v>41592</v>
      </c>
      <c r="H1625" s="9" t="str">
        <f t="shared" si="178"/>
        <v>On Date</v>
      </c>
      <c r="I1625" s="1" t="s">
        <v>3810</v>
      </c>
      <c r="J1625" s="1" t="s">
        <v>3133</v>
      </c>
      <c r="K1625" s="1" t="s">
        <v>3134</v>
      </c>
      <c r="L1625" s="1" t="s">
        <v>3135</v>
      </c>
      <c r="M1625" s="1" t="s">
        <v>12</v>
      </c>
      <c r="N1625" s="1" t="s">
        <v>1870</v>
      </c>
      <c r="O1625" s="3">
        <f t="shared" si="179"/>
        <v>30.644599999999997</v>
      </c>
      <c r="P1625" s="3">
        <v>467.46</v>
      </c>
      <c r="Q1625" s="3">
        <v>9</v>
      </c>
      <c r="R1625" s="3">
        <v>191.65860000000001</v>
      </c>
      <c r="S1625" s="11">
        <f t="shared" si="180"/>
        <v>15332.688</v>
      </c>
      <c r="T1625" t="str">
        <f t="shared" si="181"/>
        <v>PROFIT</v>
      </c>
    </row>
    <row r="1626" spans="1:20" x14ac:dyDescent="0.25">
      <c r="A1626" s="1" t="s">
        <v>1867</v>
      </c>
      <c r="B1626" s="9" t="str">
        <f t="shared" si="176"/>
        <v>11/11/2013</v>
      </c>
      <c r="C1626" s="9" t="s">
        <v>4103</v>
      </c>
      <c r="D1626" s="10" t="str">
        <f t="shared" si="177"/>
        <v>2013</v>
      </c>
      <c r="E1626" s="10" t="str">
        <f t="shared" si="182"/>
        <v>November</v>
      </c>
      <c r="F1626" s="2">
        <v>41589</v>
      </c>
      <c r="G1626" s="2">
        <v>41592</v>
      </c>
      <c r="H1626" s="9" t="str">
        <f t="shared" si="178"/>
        <v>On Date</v>
      </c>
      <c r="I1626" s="1" t="s">
        <v>3810</v>
      </c>
      <c r="J1626" s="1" t="s">
        <v>3133</v>
      </c>
      <c r="K1626" s="1" t="s">
        <v>3134</v>
      </c>
      <c r="L1626" s="1" t="s">
        <v>3135</v>
      </c>
      <c r="M1626" s="1" t="s">
        <v>45</v>
      </c>
      <c r="N1626" s="1" t="s">
        <v>1871</v>
      </c>
      <c r="O1626" s="3">
        <f t="shared" si="179"/>
        <v>6.5083999999999991</v>
      </c>
      <c r="P1626" s="3">
        <v>61.4</v>
      </c>
      <c r="Q1626" s="3">
        <v>5</v>
      </c>
      <c r="R1626" s="3">
        <v>28.858000000000001</v>
      </c>
      <c r="S1626" s="11">
        <f t="shared" si="180"/>
        <v>2308.64</v>
      </c>
      <c r="T1626" t="str">
        <f t="shared" si="181"/>
        <v>PROFIT</v>
      </c>
    </row>
    <row r="1627" spans="1:20" x14ac:dyDescent="0.25">
      <c r="A1627" s="1" t="s">
        <v>1867</v>
      </c>
      <c r="B1627" s="9" t="str">
        <f t="shared" si="176"/>
        <v>11/11/2013</v>
      </c>
      <c r="C1627" s="9" t="s">
        <v>4103</v>
      </c>
      <c r="D1627" s="10" t="str">
        <f t="shared" si="177"/>
        <v>2013</v>
      </c>
      <c r="E1627" s="10" t="str">
        <f t="shared" si="182"/>
        <v>November</v>
      </c>
      <c r="F1627" s="2">
        <v>41589</v>
      </c>
      <c r="G1627" s="2">
        <v>41592</v>
      </c>
      <c r="H1627" s="9" t="str">
        <f t="shared" si="178"/>
        <v>On Date</v>
      </c>
      <c r="I1627" s="1" t="s">
        <v>3810</v>
      </c>
      <c r="J1627" s="1" t="s">
        <v>3133</v>
      </c>
      <c r="K1627" s="1" t="s">
        <v>3134</v>
      </c>
      <c r="L1627" s="1" t="s">
        <v>3135</v>
      </c>
      <c r="M1627" s="1" t="s">
        <v>28</v>
      </c>
      <c r="N1627" s="1" t="s">
        <v>427</v>
      </c>
      <c r="O1627" s="3">
        <f t="shared" si="179"/>
        <v>133.34059999999999</v>
      </c>
      <c r="P1627" s="3">
        <v>720.76</v>
      </c>
      <c r="Q1627" s="3">
        <v>4</v>
      </c>
      <c r="R1627" s="3">
        <v>187.39760000000001</v>
      </c>
      <c r="S1627" s="11">
        <f t="shared" si="180"/>
        <v>14991.808000000001</v>
      </c>
      <c r="T1627" t="str">
        <f t="shared" si="181"/>
        <v>PROFIT</v>
      </c>
    </row>
    <row r="1628" spans="1:20" x14ac:dyDescent="0.25">
      <c r="A1628" s="1" t="s">
        <v>1867</v>
      </c>
      <c r="B1628" s="9" t="str">
        <f t="shared" si="176"/>
        <v>11/11/2013</v>
      </c>
      <c r="C1628" s="9" t="s">
        <v>4103</v>
      </c>
      <c r="D1628" s="10" t="str">
        <f t="shared" si="177"/>
        <v>2013</v>
      </c>
      <c r="E1628" s="10" t="str">
        <f t="shared" si="182"/>
        <v>November</v>
      </c>
      <c r="F1628" s="2">
        <v>41589</v>
      </c>
      <c r="G1628" s="2">
        <v>41592</v>
      </c>
      <c r="H1628" s="9" t="str">
        <f t="shared" si="178"/>
        <v>On Date</v>
      </c>
      <c r="I1628" s="1" t="s">
        <v>3810</v>
      </c>
      <c r="J1628" s="1" t="s">
        <v>3133</v>
      </c>
      <c r="K1628" s="1" t="s">
        <v>3134</v>
      </c>
      <c r="L1628" s="1" t="s">
        <v>3135</v>
      </c>
      <c r="M1628" s="1" t="s">
        <v>18</v>
      </c>
      <c r="N1628" s="1" t="s">
        <v>525</v>
      </c>
      <c r="O1628" s="3">
        <f t="shared" si="179"/>
        <v>1.1232</v>
      </c>
      <c r="P1628" s="3">
        <v>5.1840000000000002</v>
      </c>
      <c r="Q1628" s="3">
        <v>3</v>
      </c>
      <c r="R1628" s="3">
        <v>1.8144</v>
      </c>
      <c r="S1628" s="11">
        <f t="shared" si="180"/>
        <v>145.15199999999999</v>
      </c>
      <c r="T1628" t="str">
        <f t="shared" si="181"/>
        <v>PROFIT</v>
      </c>
    </row>
    <row r="1629" spans="1:20" x14ac:dyDescent="0.25">
      <c r="A1629" s="1" t="s">
        <v>1867</v>
      </c>
      <c r="B1629" s="9" t="str">
        <f t="shared" si="176"/>
        <v>11/11/2013</v>
      </c>
      <c r="C1629" s="9" t="s">
        <v>4103</v>
      </c>
      <c r="D1629" s="10" t="str">
        <f t="shared" si="177"/>
        <v>2013</v>
      </c>
      <c r="E1629" s="10" t="str">
        <f t="shared" si="182"/>
        <v>November</v>
      </c>
      <c r="F1629" s="2">
        <v>41589</v>
      </c>
      <c r="G1629" s="2">
        <v>41592</v>
      </c>
      <c r="H1629" s="9" t="str">
        <f t="shared" si="178"/>
        <v>On Date</v>
      </c>
      <c r="I1629" s="1" t="s">
        <v>3810</v>
      </c>
      <c r="J1629" s="1" t="s">
        <v>3133</v>
      </c>
      <c r="K1629" s="1" t="s">
        <v>3134</v>
      </c>
      <c r="L1629" s="1" t="s">
        <v>3135</v>
      </c>
      <c r="M1629" s="1" t="s">
        <v>14</v>
      </c>
      <c r="N1629" s="1" t="s">
        <v>1574</v>
      </c>
      <c r="O1629" s="3">
        <f t="shared" si="179"/>
        <v>2.1461999999999999</v>
      </c>
      <c r="P1629" s="3">
        <v>14.7</v>
      </c>
      <c r="Q1629" s="3">
        <v>5</v>
      </c>
      <c r="R1629" s="3">
        <v>3.9689999999999999</v>
      </c>
      <c r="S1629" s="11">
        <f t="shared" si="180"/>
        <v>317.52</v>
      </c>
      <c r="T1629" t="str">
        <f t="shared" si="181"/>
        <v>PROFIT</v>
      </c>
    </row>
    <row r="1630" spans="1:20" x14ac:dyDescent="0.25">
      <c r="A1630" s="1" t="s">
        <v>1872</v>
      </c>
      <c r="B1630" s="9" t="str">
        <f t="shared" si="176"/>
        <v>09/18/2012</v>
      </c>
      <c r="C1630" s="9" t="s">
        <v>4378</v>
      </c>
      <c r="D1630" s="10" t="str">
        <f t="shared" si="177"/>
        <v>2012</v>
      </c>
      <c r="E1630" s="10" t="str">
        <f t="shared" si="182"/>
        <v>September</v>
      </c>
      <c r="F1630" s="2">
        <v>41170</v>
      </c>
      <c r="G1630" s="2">
        <v>41176</v>
      </c>
      <c r="H1630" s="9" t="str">
        <f t="shared" si="178"/>
        <v>Delay</v>
      </c>
      <c r="I1630" s="1" t="s">
        <v>3807</v>
      </c>
      <c r="J1630" s="1" t="s">
        <v>3133</v>
      </c>
      <c r="K1630" s="1" t="s">
        <v>3168</v>
      </c>
      <c r="L1630" s="1" t="s">
        <v>3137</v>
      </c>
      <c r="M1630" s="1" t="s">
        <v>45</v>
      </c>
      <c r="N1630" s="1" t="s">
        <v>975</v>
      </c>
      <c r="O1630" s="3">
        <f t="shared" si="179"/>
        <v>4.9130999999999991</v>
      </c>
      <c r="P1630" s="3">
        <v>18.54</v>
      </c>
      <c r="Q1630" s="3">
        <v>2</v>
      </c>
      <c r="R1630" s="3">
        <v>8.7138000000000009</v>
      </c>
      <c r="S1630" s="11">
        <f t="shared" si="180"/>
        <v>697.10400000000004</v>
      </c>
      <c r="T1630" t="str">
        <f t="shared" si="181"/>
        <v>PROFIT</v>
      </c>
    </row>
    <row r="1631" spans="1:20" x14ac:dyDescent="0.25">
      <c r="A1631" s="1" t="s">
        <v>1873</v>
      </c>
      <c r="B1631" s="9" t="str">
        <f t="shared" si="176"/>
        <v>09/08/2012</v>
      </c>
      <c r="C1631" s="9" t="s">
        <v>4290</v>
      </c>
      <c r="D1631" s="10" t="str">
        <f t="shared" si="177"/>
        <v>2012</v>
      </c>
      <c r="E1631" s="10" t="str">
        <f t="shared" si="182"/>
        <v>September</v>
      </c>
      <c r="F1631" s="2">
        <v>41160</v>
      </c>
      <c r="G1631" s="2">
        <v>41163</v>
      </c>
      <c r="H1631" s="9" t="str">
        <f t="shared" si="178"/>
        <v>On Date</v>
      </c>
      <c r="I1631" s="1" t="s">
        <v>3465</v>
      </c>
      <c r="J1631" s="1" t="s">
        <v>3133</v>
      </c>
      <c r="K1631" s="1" t="s">
        <v>3275</v>
      </c>
      <c r="L1631" s="1" t="s">
        <v>3135</v>
      </c>
      <c r="M1631" s="1" t="s">
        <v>45</v>
      </c>
      <c r="N1631" s="1" t="s">
        <v>1874</v>
      </c>
      <c r="O1631" s="3">
        <f t="shared" si="179"/>
        <v>2.903999999999999</v>
      </c>
      <c r="P1631" s="3">
        <v>26.4</v>
      </c>
      <c r="Q1631" s="3">
        <v>5</v>
      </c>
      <c r="R1631" s="3">
        <v>11.88</v>
      </c>
      <c r="S1631" s="11">
        <f t="shared" si="180"/>
        <v>950.40000000000009</v>
      </c>
      <c r="T1631" t="str">
        <f t="shared" si="181"/>
        <v>PROFIT</v>
      </c>
    </row>
    <row r="1632" spans="1:20" x14ac:dyDescent="0.25">
      <c r="A1632" s="1" t="s">
        <v>1873</v>
      </c>
      <c r="B1632" s="9" t="str">
        <f t="shared" si="176"/>
        <v>09/08/2012</v>
      </c>
      <c r="C1632" s="9" t="s">
        <v>4290</v>
      </c>
      <c r="D1632" s="10" t="str">
        <f t="shared" si="177"/>
        <v>2012</v>
      </c>
      <c r="E1632" s="10" t="str">
        <f t="shared" si="182"/>
        <v>September</v>
      </c>
      <c r="F1632" s="2">
        <v>41160</v>
      </c>
      <c r="G1632" s="2">
        <v>41163</v>
      </c>
      <c r="H1632" s="9" t="str">
        <f t="shared" si="178"/>
        <v>On Date</v>
      </c>
      <c r="I1632" s="1" t="s">
        <v>3465</v>
      </c>
      <c r="J1632" s="1" t="s">
        <v>3133</v>
      </c>
      <c r="K1632" s="1" t="s">
        <v>3275</v>
      </c>
      <c r="L1632" s="1" t="s">
        <v>3135</v>
      </c>
      <c r="M1632" s="1" t="s">
        <v>28</v>
      </c>
      <c r="N1632" s="1" t="s">
        <v>408</v>
      </c>
      <c r="O1632" s="3">
        <f t="shared" si="179"/>
        <v>6.8404000000000007</v>
      </c>
      <c r="P1632" s="3">
        <v>41.88</v>
      </c>
      <c r="Q1632" s="3">
        <v>6</v>
      </c>
      <c r="R1632" s="3">
        <v>0.83760000000000001</v>
      </c>
      <c r="S1632" s="11">
        <f t="shared" si="180"/>
        <v>67.007999999999996</v>
      </c>
      <c r="T1632" t="str">
        <f t="shared" si="181"/>
        <v>PROFIT</v>
      </c>
    </row>
    <row r="1633" spans="1:20" x14ac:dyDescent="0.25">
      <c r="A1633" s="1" t="s">
        <v>1875</v>
      </c>
      <c r="B1633" s="9" t="str">
        <f t="shared" si="176"/>
        <v>01/16/2014</v>
      </c>
      <c r="C1633" s="9" t="s">
        <v>4805</v>
      </c>
      <c r="D1633" s="10" t="str">
        <f t="shared" si="177"/>
        <v>2014</v>
      </c>
      <c r="E1633" s="10" t="str">
        <f t="shared" si="182"/>
        <v>January</v>
      </c>
      <c r="F1633" s="2">
        <v>41655</v>
      </c>
      <c r="G1633" s="2">
        <v>41659</v>
      </c>
      <c r="H1633" s="9" t="str">
        <f t="shared" si="178"/>
        <v>On Date</v>
      </c>
      <c r="I1633" s="1" t="s">
        <v>3811</v>
      </c>
      <c r="J1633" s="1" t="s">
        <v>3133</v>
      </c>
      <c r="K1633" s="1" t="s">
        <v>3134</v>
      </c>
      <c r="L1633" s="1" t="s">
        <v>3135</v>
      </c>
      <c r="M1633" s="1" t="s">
        <v>14</v>
      </c>
      <c r="N1633" s="1" t="s">
        <v>1876</v>
      </c>
      <c r="O1633" s="3">
        <f t="shared" si="179"/>
        <v>3.0387999999999993</v>
      </c>
      <c r="P1633" s="3">
        <v>21.4</v>
      </c>
      <c r="Q1633" s="3">
        <v>5</v>
      </c>
      <c r="R1633" s="3">
        <v>6.2060000000000004</v>
      </c>
      <c r="S1633" s="11">
        <f t="shared" si="180"/>
        <v>496.48</v>
      </c>
      <c r="T1633" t="str">
        <f t="shared" si="181"/>
        <v>PROFIT</v>
      </c>
    </row>
    <row r="1634" spans="1:20" x14ac:dyDescent="0.25">
      <c r="A1634" s="1" t="s">
        <v>1877</v>
      </c>
      <c r="B1634" s="9" t="str">
        <f t="shared" si="176"/>
        <v>11/05/2012</v>
      </c>
      <c r="C1634" s="9" t="s">
        <v>4388</v>
      </c>
      <c r="D1634" s="10" t="str">
        <f t="shared" si="177"/>
        <v>2012</v>
      </c>
      <c r="E1634" s="10" t="str">
        <f t="shared" si="182"/>
        <v>November</v>
      </c>
      <c r="F1634" s="2">
        <v>41218</v>
      </c>
      <c r="G1634" s="2">
        <v>41218</v>
      </c>
      <c r="H1634" s="9" t="str">
        <f t="shared" si="178"/>
        <v>On Date</v>
      </c>
      <c r="I1634" s="1" t="s">
        <v>3602</v>
      </c>
      <c r="J1634" s="1" t="s">
        <v>3133</v>
      </c>
      <c r="K1634" s="1" t="s">
        <v>3140</v>
      </c>
      <c r="L1634" s="1" t="s">
        <v>3135</v>
      </c>
      <c r="M1634" s="1" t="s">
        <v>28</v>
      </c>
      <c r="N1634" s="1" t="s">
        <v>899</v>
      </c>
      <c r="O1634" s="3">
        <f t="shared" si="179"/>
        <v>11.774999999999999</v>
      </c>
      <c r="P1634" s="3">
        <v>62.8</v>
      </c>
      <c r="Q1634" s="3">
        <v>4</v>
      </c>
      <c r="R1634" s="3">
        <v>15.7</v>
      </c>
      <c r="S1634" s="11">
        <f t="shared" si="180"/>
        <v>1256</v>
      </c>
      <c r="T1634" t="str">
        <f t="shared" si="181"/>
        <v>PROFIT</v>
      </c>
    </row>
    <row r="1635" spans="1:20" x14ac:dyDescent="0.25">
      <c r="A1635" s="1" t="s">
        <v>1878</v>
      </c>
      <c r="B1635" s="9" t="str">
        <f t="shared" si="176"/>
        <v>04/26/2014</v>
      </c>
      <c r="C1635" s="9" t="s">
        <v>4787</v>
      </c>
      <c r="D1635" s="10" t="str">
        <f t="shared" si="177"/>
        <v>2014</v>
      </c>
      <c r="E1635" s="10" t="str">
        <f t="shared" si="182"/>
        <v>April</v>
      </c>
      <c r="F1635" s="2">
        <v>41755</v>
      </c>
      <c r="G1635" s="2">
        <v>41759</v>
      </c>
      <c r="H1635" s="9" t="str">
        <f t="shared" si="178"/>
        <v>On Date</v>
      </c>
      <c r="I1635" s="1" t="s">
        <v>3812</v>
      </c>
      <c r="J1635" s="1" t="s">
        <v>3133</v>
      </c>
      <c r="K1635" s="1" t="s">
        <v>3134</v>
      </c>
      <c r="L1635" s="1" t="s">
        <v>3135</v>
      </c>
      <c r="M1635" s="1" t="s">
        <v>18</v>
      </c>
      <c r="N1635" s="1" t="s">
        <v>565</v>
      </c>
      <c r="O1635" s="3">
        <f t="shared" si="179"/>
        <v>4.6926000000000005</v>
      </c>
      <c r="P1635" s="3">
        <v>13.904</v>
      </c>
      <c r="Q1635" s="3">
        <v>2</v>
      </c>
      <c r="R1635" s="3">
        <v>4.5187999999999997</v>
      </c>
      <c r="S1635" s="11">
        <f t="shared" si="180"/>
        <v>361.50399999999996</v>
      </c>
      <c r="T1635" t="str">
        <f t="shared" si="181"/>
        <v>PROFIT</v>
      </c>
    </row>
    <row r="1636" spans="1:20" x14ac:dyDescent="0.25">
      <c r="A1636" s="1" t="s">
        <v>1879</v>
      </c>
      <c r="B1636" s="9" t="str">
        <f t="shared" si="176"/>
        <v>11/26/2014</v>
      </c>
      <c r="C1636" s="9" t="s">
        <v>4774</v>
      </c>
      <c r="D1636" s="10" t="str">
        <f t="shared" si="177"/>
        <v>2014</v>
      </c>
      <c r="E1636" s="10" t="str">
        <f t="shared" si="182"/>
        <v>November</v>
      </c>
      <c r="F1636" s="2">
        <v>41969</v>
      </c>
      <c r="G1636" s="2">
        <v>41973</v>
      </c>
      <c r="H1636" s="9" t="str">
        <f t="shared" si="178"/>
        <v>On Date</v>
      </c>
      <c r="I1636" s="1" t="s">
        <v>3813</v>
      </c>
      <c r="J1636" s="1" t="s">
        <v>3133</v>
      </c>
      <c r="K1636" s="1" t="s">
        <v>3140</v>
      </c>
      <c r="L1636" s="1" t="s">
        <v>3135</v>
      </c>
      <c r="M1636" s="1" t="s">
        <v>198</v>
      </c>
      <c r="N1636" s="1" t="s">
        <v>1172</v>
      </c>
      <c r="O1636" s="3">
        <f t="shared" si="179"/>
        <v>129.70160000000001</v>
      </c>
      <c r="P1636" s="3">
        <v>359.49900000000002</v>
      </c>
      <c r="Q1636" s="3">
        <v>3</v>
      </c>
      <c r="R1636" s="3">
        <v>-29.605799999999999</v>
      </c>
      <c r="S1636" s="11">
        <f t="shared" si="180"/>
        <v>-2368.4639999999999</v>
      </c>
      <c r="T1636" t="str">
        <f t="shared" si="181"/>
        <v>LOSS</v>
      </c>
    </row>
    <row r="1637" spans="1:20" x14ac:dyDescent="0.25">
      <c r="A1637" s="1" t="s">
        <v>1879</v>
      </c>
      <c r="B1637" s="9" t="str">
        <f t="shared" si="176"/>
        <v>11/26/2014</v>
      </c>
      <c r="C1637" s="9" t="s">
        <v>4774</v>
      </c>
      <c r="D1637" s="10" t="str">
        <f t="shared" si="177"/>
        <v>2014</v>
      </c>
      <c r="E1637" s="10" t="str">
        <f t="shared" si="182"/>
        <v>November</v>
      </c>
      <c r="F1637" s="2">
        <v>41969</v>
      </c>
      <c r="G1637" s="2">
        <v>41973</v>
      </c>
      <c r="H1637" s="9" t="str">
        <f t="shared" si="178"/>
        <v>On Date</v>
      </c>
      <c r="I1637" s="1" t="s">
        <v>3813</v>
      </c>
      <c r="J1637" s="1" t="s">
        <v>3133</v>
      </c>
      <c r="K1637" s="1" t="s">
        <v>3140</v>
      </c>
      <c r="L1637" s="1" t="s">
        <v>3135</v>
      </c>
      <c r="M1637" s="1" t="s">
        <v>28</v>
      </c>
      <c r="N1637" s="1" t="s">
        <v>268</v>
      </c>
      <c r="O1637" s="3">
        <f t="shared" si="179"/>
        <v>7.6504000000000003</v>
      </c>
      <c r="P1637" s="3">
        <v>10.48</v>
      </c>
      <c r="Q1637" s="3">
        <v>1</v>
      </c>
      <c r="R1637" s="3">
        <v>2.8296000000000001</v>
      </c>
      <c r="S1637" s="11">
        <f t="shared" si="180"/>
        <v>226.36799999999999</v>
      </c>
      <c r="T1637" t="str">
        <f t="shared" si="181"/>
        <v>PROFIT</v>
      </c>
    </row>
    <row r="1638" spans="1:20" x14ac:dyDescent="0.25">
      <c r="A1638" s="1" t="s">
        <v>1880</v>
      </c>
      <c r="B1638" s="9" t="str">
        <f t="shared" si="176"/>
        <v>08/05/2014</v>
      </c>
      <c r="C1638" s="9" t="s">
        <v>4334</v>
      </c>
      <c r="D1638" s="10" t="str">
        <f t="shared" si="177"/>
        <v>2014</v>
      </c>
      <c r="E1638" s="10" t="str">
        <f t="shared" si="182"/>
        <v>August</v>
      </c>
      <c r="F1638" s="2">
        <v>41856</v>
      </c>
      <c r="G1638" s="2">
        <v>41859</v>
      </c>
      <c r="H1638" s="9" t="str">
        <f t="shared" si="178"/>
        <v>On Date</v>
      </c>
      <c r="I1638" s="1" t="s">
        <v>3627</v>
      </c>
      <c r="J1638" s="1" t="s">
        <v>3133</v>
      </c>
      <c r="K1638" s="1" t="s">
        <v>3276</v>
      </c>
      <c r="L1638" s="1" t="s">
        <v>3147</v>
      </c>
      <c r="M1638" s="1" t="s">
        <v>45</v>
      </c>
      <c r="N1638" s="1" t="s">
        <v>1881</v>
      </c>
      <c r="O1638" s="3">
        <f t="shared" si="179"/>
        <v>2.5398000000000001</v>
      </c>
      <c r="P1638" s="3">
        <v>7.968</v>
      </c>
      <c r="Q1638" s="3">
        <v>2</v>
      </c>
      <c r="R1638" s="3">
        <v>2.8883999999999999</v>
      </c>
      <c r="S1638" s="11">
        <f t="shared" si="180"/>
        <v>231.072</v>
      </c>
      <c r="T1638" t="str">
        <f t="shared" si="181"/>
        <v>PROFIT</v>
      </c>
    </row>
    <row r="1639" spans="1:20" x14ac:dyDescent="0.25">
      <c r="A1639" s="1" t="s">
        <v>1880</v>
      </c>
      <c r="B1639" s="9" t="str">
        <f t="shared" si="176"/>
        <v>08/05/2014</v>
      </c>
      <c r="C1639" s="9" t="s">
        <v>4334</v>
      </c>
      <c r="D1639" s="10" t="str">
        <f t="shared" si="177"/>
        <v>2014</v>
      </c>
      <c r="E1639" s="10" t="str">
        <f t="shared" si="182"/>
        <v>August</v>
      </c>
      <c r="F1639" s="2">
        <v>41856</v>
      </c>
      <c r="G1639" s="2">
        <v>41859</v>
      </c>
      <c r="H1639" s="9" t="str">
        <f t="shared" si="178"/>
        <v>On Date</v>
      </c>
      <c r="I1639" s="1" t="s">
        <v>3627</v>
      </c>
      <c r="J1639" s="1" t="s">
        <v>3133</v>
      </c>
      <c r="K1639" s="1" t="s">
        <v>3276</v>
      </c>
      <c r="L1639" s="1" t="s">
        <v>3147</v>
      </c>
      <c r="M1639" s="1" t="s">
        <v>87</v>
      </c>
      <c r="N1639" s="1" t="s">
        <v>1452</v>
      </c>
      <c r="O1639" s="3">
        <f t="shared" si="179"/>
        <v>5.5998000000000001</v>
      </c>
      <c r="P1639" s="3">
        <v>8.7840000000000007</v>
      </c>
      <c r="Q1639" s="3">
        <v>1</v>
      </c>
      <c r="R1639" s="3">
        <v>3.1842000000000001</v>
      </c>
      <c r="S1639" s="11">
        <f t="shared" si="180"/>
        <v>254.73600000000002</v>
      </c>
      <c r="T1639" t="str">
        <f t="shared" si="181"/>
        <v>PROFIT</v>
      </c>
    </row>
    <row r="1640" spans="1:20" x14ac:dyDescent="0.25">
      <c r="A1640" s="1" t="s">
        <v>1882</v>
      </c>
      <c r="B1640" s="9" t="str">
        <f t="shared" si="176"/>
        <v>12/31/2014</v>
      </c>
      <c r="C1640" s="9" t="s">
        <v>4644</v>
      </c>
      <c r="D1640" s="10" t="str">
        <f t="shared" si="177"/>
        <v>2015</v>
      </c>
      <c r="E1640" s="10" t="str">
        <f t="shared" si="182"/>
        <v>December</v>
      </c>
      <c r="F1640" s="2">
        <v>42004</v>
      </c>
      <c r="G1640" s="2">
        <v>42008</v>
      </c>
      <c r="H1640" s="9" t="str">
        <f t="shared" si="178"/>
        <v>On Date</v>
      </c>
      <c r="I1640" s="1" t="s">
        <v>3814</v>
      </c>
      <c r="J1640" s="1" t="s">
        <v>3133</v>
      </c>
      <c r="K1640" s="1" t="s">
        <v>3276</v>
      </c>
      <c r="L1640" s="1" t="s">
        <v>3147</v>
      </c>
      <c r="M1640" s="1" t="s">
        <v>79</v>
      </c>
      <c r="N1640" s="1" t="s">
        <v>1883</v>
      </c>
      <c r="O1640" s="3">
        <f t="shared" si="179"/>
        <v>1.2096</v>
      </c>
      <c r="P1640" s="3">
        <v>3.024</v>
      </c>
      <c r="Q1640" s="3">
        <v>3</v>
      </c>
      <c r="R1640" s="3">
        <v>-0.6048</v>
      </c>
      <c r="S1640" s="11">
        <f t="shared" si="180"/>
        <v>-48.384</v>
      </c>
      <c r="T1640" t="str">
        <f t="shared" si="181"/>
        <v>LOSS</v>
      </c>
    </row>
    <row r="1641" spans="1:20" x14ac:dyDescent="0.25">
      <c r="A1641" s="1" t="s">
        <v>1884</v>
      </c>
      <c r="B1641" s="9" t="str">
        <f t="shared" si="176"/>
        <v>08/07/2012</v>
      </c>
      <c r="C1641" s="9" t="s">
        <v>4806</v>
      </c>
      <c r="D1641" s="10" t="str">
        <f t="shared" si="177"/>
        <v>2012</v>
      </c>
      <c r="E1641" s="10" t="str">
        <f t="shared" si="182"/>
        <v>August</v>
      </c>
      <c r="F1641" s="2">
        <v>41128</v>
      </c>
      <c r="G1641" s="2">
        <v>41133</v>
      </c>
      <c r="H1641" s="9" t="str">
        <f t="shared" si="178"/>
        <v>On Date</v>
      </c>
      <c r="I1641" s="1" t="s">
        <v>3815</v>
      </c>
      <c r="J1641" s="1" t="s">
        <v>3133</v>
      </c>
      <c r="K1641" s="1" t="s">
        <v>3247</v>
      </c>
      <c r="L1641" s="1" t="s">
        <v>3135</v>
      </c>
      <c r="M1641" s="1" t="s">
        <v>18</v>
      </c>
      <c r="N1641" s="1" t="s">
        <v>1885</v>
      </c>
      <c r="O1641" s="3">
        <f t="shared" si="179"/>
        <v>4.2294</v>
      </c>
      <c r="P1641" s="3">
        <v>19.152000000000001</v>
      </c>
      <c r="Q1641" s="3">
        <v>3</v>
      </c>
      <c r="R1641" s="3">
        <v>6.4638</v>
      </c>
      <c r="S1641" s="11">
        <f t="shared" si="180"/>
        <v>517.10400000000004</v>
      </c>
      <c r="T1641" t="str">
        <f t="shared" si="181"/>
        <v>PROFIT</v>
      </c>
    </row>
    <row r="1642" spans="1:20" x14ac:dyDescent="0.25">
      <c r="A1642" s="1" t="s">
        <v>1886</v>
      </c>
      <c r="B1642" s="9" t="str">
        <f t="shared" si="176"/>
        <v>11/18/2013</v>
      </c>
      <c r="C1642" s="9" t="s">
        <v>4681</v>
      </c>
      <c r="D1642" s="10" t="str">
        <f t="shared" si="177"/>
        <v>2013</v>
      </c>
      <c r="E1642" s="10" t="str">
        <f t="shared" si="182"/>
        <v>November</v>
      </c>
      <c r="F1642" s="2">
        <v>41596</v>
      </c>
      <c r="G1642" s="2">
        <v>41601</v>
      </c>
      <c r="H1642" s="9" t="str">
        <f t="shared" si="178"/>
        <v>On Date</v>
      </c>
      <c r="I1642" s="1" t="s">
        <v>3580</v>
      </c>
      <c r="J1642" s="1" t="s">
        <v>3133</v>
      </c>
      <c r="K1642" s="1" t="s">
        <v>3153</v>
      </c>
      <c r="L1642" s="1" t="s">
        <v>3154</v>
      </c>
      <c r="M1642" s="1" t="s">
        <v>18</v>
      </c>
      <c r="N1642" s="1" t="s">
        <v>167</v>
      </c>
      <c r="O1642" s="3">
        <f t="shared" si="179"/>
        <v>2.4695</v>
      </c>
      <c r="P1642" s="3">
        <v>10.776</v>
      </c>
      <c r="Q1642" s="3">
        <v>3</v>
      </c>
      <c r="R1642" s="3">
        <v>3.3675000000000002</v>
      </c>
      <c r="S1642" s="11">
        <f t="shared" si="180"/>
        <v>269.40000000000003</v>
      </c>
      <c r="T1642" t="str">
        <f t="shared" si="181"/>
        <v>PROFIT</v>
      </c>
    </row>
    <row r="1643" spans="1:20" x14ac:dyDescent="0.25">
      <c r="A1643" s="1" t="s">
        <v>1887</v>
      </c>
      <c r="B1643" s="9" t="str">
        <f t="shared" si="176"/>
        <v>12/30/2014</v>
      </c>
      <c r="C1643" s="9" t="s">
        <v>4807</v>
      </c>
      <c r="D1643" s="10" t="str">
        <f t="shared" si="177"/>
        <v>2015</v>
      </c>
      <c r="E1643" s="10" t="str">
        <f t="shared" si="182"/>
        <v>December</v>
      </c>
      <c r="F1643" s="2">
        <v>42003</v>
      </c>
      <c r="G1643" s="2">
        <v>42010</v>
      </c>
      <c r="H1643" s="9" t="str">
        <f t="shared" si="178"/>
        <v>Delay</v>
      </c>
      <c r="I1643" s="1" t="s">
        <v>3357</v>
      </c>
      <c r="J1643" s="1" t="s">
        <v>3133</v>
      </c>
      <c r="K1643" s="1" t="s">
        <v>3179</v>
      </c>
      <c r="L1643" s="1" t="s">
        <v>3135</v>
      </c>
      <c r="M1643" s="1" t="s">
        <v>12</v>
      </c>
      <c r="N1643" s="1" t="s">
        <v>1888</v>
      </c>
      <c r="O1643" s="3">
        <f t="shared" si="179"/>
        <v>7.9632000000000005</v>
      </c>
      <c r="P1643" s="3">
        <v>101.12</v>
      </c>
      <c r="Q1643" s="3">
        <v>8</v>
      </c>
      <c r="R1643" s="3">
        <v>37.414400000000001</v>
      </c>
      <c r="S1643" s="11">
        <f t="shared" si="180"/>
        <v>2993.152</v>
      </c>
      <c r="T1643" t="str">
        <f t="shared" si="181"/>
        <v>PROFIT</v>
      </c>
    </row>
    <row r="1644" spans="1:20" x14ac:dyDescent="0.25">
      <c r="A1644" s="1" t="s">
        <v>1889</v>
      </c>
      <c r="B1644" s="9" t="str">
        <f t="shared" si="176"/>
        <v>10/24/2013</v>
      </c>
      <c r="C1644" s="9" t="s">
        <v>4032</v>
      </c>
      <c r="D1644" s="10" t="str">
        <f t="shared" si="177"/>
        <v>2013</v>
      </c>
      <c r="E1644" s="10" t="str">
        <f t="shared" si="182"/>
        <v>October</v>
      </c>
      <c r="F1644" s="2">
        <v>41571</v>
      </c>
      <c r="G1644" s="2">
        <v>41576</v>
      </c>
      <c r="H1644" s="9" t="str">
        <f t="shared" si="178"/>
        <v>On Date</v>
      </c>
      <c r="I1644" s="1" t="s">
        <v>3651</v>
      </c>
      <c r="J1644" s="1" t="s">
        <v>3133</v>
      </c>
      <c r="K1644" s="1" t="s">
        <v>3136</v>
      </c>
      <c r="L1644" s="1" t="s">
        <v>3137</v>
      </c>
      <c r="M1644" s="1" t="s">
        <v>79</v>
      </c>
      <c r="N1644" s="1" t="s">
        <v>447</v>
      </c>
      <c r="O1644" s="3">
        <f t="shared" si="179"/>
        <v>1.7732000000000003</v>
      </c>
      <c r="P1644" s="3">
        <v>17.05</v>
      </c>
      <c r="Q1644" s="3">
        <v>5</v>
      </c>
      <c r="R1644" s="3">
        <v>8.1839999999999993</v>
      </c>
      <c r="S1644" s="11">
        <f t="shared" si="180"/>
        <v>654.71999999999991</v>
      </c>
      <c r="T1644" t="str">
        <f t="shared" si="181"/>
        <v>PROFIT</v>
      </c>
    </row>
    <row r="1645" spans="1:20" x14ac:dyDescent="0.25">
      <c r="A1645" s="1" t="s">
        <v>1890</v>
      </c>
      <c r="B1645" s="9" t="str">
        <f t="shared" si="176"/>
        <v>12/14/2012</v>
      </c>
      <c r="C1645" s="9" t="s">
        <v>4163</v>
      </c>
      <c r="D1645" s="10" t="str">
        <f t="shared" si="177"/>
        <v>2012</v>
      </c>
      <c r="E1645" s="10" t="str">
        <f t="shared" si="182"/>
        <v>December</v>
      </c>
      <c r="F1645" s="2">
        <v>41257</v>
      </c>
      <c r="G1645" s="2">
        <v>41262</v>
      </c>
      <c r="H1645" s="9" t="str">
        <f t="shared" si="178"/>
        <v>On Date</v>
      </c>
      <c r="I1645" s="1" t="s">
        <v>3526</v>
      </c>
      <c r="J1645" s="1" t="s">
        <v>3133</v>
      </c>
      <c r="K1645" s="1" t="s">
        <v>3159</v>
      </c>
      <c r="L1645" s="1" t="s">
        <v>3135</v>
      </c>
      <c r="M1645" s="1" t="s">
        <v>18</v>
      </c>
      <c r="N1645" s="1" t="s">
        <v>1891</v>
      </c>
      <c r="O1645" s="3">
        <f t="shared" si="179"/>
        <v>2.6818</v>
      </c>
      <c r="P1645" s="3">
        <v>8.0960000000000001</v>
      </c>
      <c r="Q1645" s="3">
        <v>2</v>
      </c>
      <c r="R1645" s="3">
        <v>2.7324000000000002</v>
      </c>
      <c r="S1645" s="11">
        <f t="shared" si="180"/>
        <v>218.59200000000001</v>
      </c>
      <c r="T1645" t="str">
        <f t="shared" si="181"/>
        <v>PROFIT</v>
      </c>
    </row>
    <row r="1646" spans="1:20" x14ac:dyDescent="0.25">
      <c r="A1646" s="1" t="s">
        <v>1892</v>
      </c>
      <c r="B1646" s="9" t="str">
        <f t="shared" si="176"/>
        <v>11/08/2012</v>
      </c>
      <c r="C1646" s="9" t="s">
        <v>4245</v>
      </c>
      <c r="D1646" s="10" t="str">
        <f t="shared" si="177"/>
        <v>2012</v>
      </c>
      <c r="E1646" s="10" t="str">
        <f t="shared" si="182"/>
        <v>November</v>
      </c>
      <c r="F1646" s="2">
        <v>41221</v>
      </c>
      <c r="G1646" s="2">
        <v>41225</v>
      </c>
      <c r="H1646" s="9" t="str">
        <f t="shared" si="178"/>
        <v>On Date</v>
      </c>
      <c r="I1646" s="1" t="s">
        <v>3816</v>
      </c>
      <c r="J1646" s="1" t="s">
        <v>3133</v>
      </c>
      <c r="K1646" s="1" t="s">
        <v>3140</v>
      </c>
      <c r="L1646" s="1" t="s">
        <v>3135</v>
      </c>
      <c r="M1646" s="1" t="s">
        <v>38</v>
      </c>
      <c r="N1646" s="1" t="s">
        <v>146</v>
      </c>
      <c r="O1646" s="3">
        <f t="shared" si="179"/>
        <v>38.368000000000002</v>
      </c>
      <c r="P1646" s="3">
        <v>119.9</v>
      </c>
      <c r="Q1646" s="3">
        <v>2</v>
      </c>
      <c r="R1646" s="3">
        <v>43.164000000000001</v>
      </c>
      <c r="S1646" s="11">
        <f t="shared" si="180"/>
        <v>3453.12</v>
      </c>
      <c r="T1646" t="str">
        <f t="shared" si="181"/>
        <v>PROFIT</v>
      </c>
    </row>
    <row r="1647" spans="1:20" x14ac:dyDescent="0.25">
      <c r="A1647" s="1" t="s">
        <v>1893</v>
      </c>
      <c r="B1647" s="9" t="str">
        <f t="shared" si="176"/>
        <v>02/03/2014</v>
      </c>
      <c r="C1647" s="9" t="s">
        <v>4808</v>
      </c>
      <c r="D1647" s="10" t="str">
        <f t="shared" si="177"/>
        <v>2014</v>
      </c>
      <c r="E1647" s="10" t="str">
        <f t="shared" si="182"/>
        <v>February</v>
      </c>
      <c r="F1647" s="2">
        <v>41673</v>
      </c>
      <c r="G1647" s="2">
        <v>41678</v>
      </c>
      <c r="H1647" s="9" t="str">
        <f t="shared" si="178"/>
        <v>On Date</v>
      </c>
      <c r="I1647" s="1" t="s">
        <v>3407</v>
      </c>
      <c r="J1647" s="1" t="s">
        <v>3133</v>
      </c>
      <c r="K1647" s="1" t="s">
        <v>3134</v>
      </c>
      <c r="L1647" s="1" t="s">
        <v>3135</v>
      </c>
      <c r="M1647" s="1" t="s">
        <v>12</v>
      </c>
      <c r="N1647" s="1" t="s">
        <v>779</v>
      </c>
      <c r="O1647" s="3">
        <f t="shared" si="179"/>
        <v>28.465800000000002</v>
      </c>
      <c r="P1647" s="3">
        <v>86.26</v>
      </c>
      <c r="Q1647" s="3">
        <v>2</v>
      </c>
      <c r="R1647" s="3">
        <v>29.328399999999998</v>
      </c>
      <c r="S1647" s="11">
        <f t="shared" si="180"/>
        <v>2346.2719999999999</v>
      </c>
      <c r="T1647" t="str">
        <f t="shared" si="181"/>
        <v>PROFIT</v>
      </c>
    </row>
    <row r="1648" spans="1:20" x14ac:dyDescent="0.25">
      <c r="A1648" s="1" t="s">
        <v>1893</v>
      </c>
      <c r="B1648" s="9" t="str">
        <f t="shared" si="176"/>
        <v>02/03/2014</v>
      </c>
      <c r="C1648" s="9" t="s">
        <v>4808</v>
      </c>
      <c r="D1648" s="10" t="str">
        <f t="shared" si="177"/>
        <v>2014</v>
      </c>
      <c r="E1648" s="10" t="str">
        <f t="shared" si="182"/>
        <v>February</v>
      </c>
      <c r="F1648" s="2">
        <v>41673</v>
      </c>
      <c r="G1648" s="2">
        <v>41678</v>
      </c>
      <c r="H1648" s="9" t="str">
        <f t="shared" si="178"/>
        <v>On Date</v>
      </c>
      <c r="I1648" s="1" t="s">
        <v>3407</v>
      </c>
      <c r="J1648" s="1" t="s">
        <v>3133</v>
      </c>
      <c r="K1648" s="1" t="s">
        <v>3134</v>
      </c>
      <c r="L1648" s="1" t="s">
        <v>3135</v>
      </c>
      <c r="M1648" s="1" t="s">
        <v>28</v>
      </c>
      <c r="N1648" s="1" t="s">
        <v>1430</v>
      </c>
      <c r="O1648" s="3">
        <f t="shared" si="179"/>
        <v>25.027200000000001</v>
      </c>
      <c r="P1648" s="3">
        <v>139.04</v>
      </c>
      <c r="Q1648" s="3">
        <v>4</v>
      </c>
      <c r="R1648" s="3">
        <v>38.931199999999997</v>
      </c>
      <c r="S1648" s="11">
        <f t="shared" si="180"/>
        <v>3114.4959999999996</v>
      </c>
      <c r="T1648" t="str">
        <f t="shared" si="181"/>
        <v>PROFIT</v>
      </c>
    </row>
    <row r="1649" spans="1:20" x14ac:dyDescent="0.25">
      <c r="A1649" s="1" t="s">
        <v>1893</v>
      </c>
      <c r="B1649" s="9" t="str">
        <f t="shared" si="176"/>
        <v>02/03/2014</v>
      </c>
      <c r="C1649" s="9" t="s">
        <v>4808</v>
      </c>
      <c r="D1649" s="10" t="str">
        <f t="shared" si="177"/>
        <v>2014</v>
      </c>
      <c r="E1649" s="10" t="str">
        <f t="shared" si="182"/>
        <v>February</v>
      </c>
      <c r="F1649" s="2">
        <v>41673</v>
      </c>
      <c r="G1649" s="2">
        <v>41678</v>
      </c>
      <c r="H1649" s="9" t="str">
        <f t="shared" si="178"/>
        <v>On Date</v>
      </c>
      <c r="I1649" s="1" t="s">
        <v>3407</v>
      </c>
      <c r="J1649" s="1" t="s">
        <v>3133</v>
      </c>
      <c r="K1649" s="1" t="s">
        <v>3134</v>
      </c>
      <c r="L1649" s="1" t="s">
        <v>3135</v>
      </c>
      <c r="M1649" s="1" t="s">
        <v>20</v>
      </c>
      <c r="N1649" s="1" t="s">
        <v>938</v>
      </c>
      <c r="O1649" s="3">
        <f t="shared" si="179"/>
        <v>7.6049999999999995</v>
      </c>
      <c r="P1649" s="3">
        <v>46.8</v>
      </c>
      <c r="Q1649" s="3">
        <v>4</v>
      </c>
      <c r="R1649" s="3">
        <v>16.38</v>
      </c>
      <c r="S1649" s="11">
        <f t="shared" si="180"/>
        <v>1310.3999999999999</v>
      </c>
      <c r="T1649" t="str">
        <f t="shared" si="181"/>
        <v>PROFIT</v>
      </c>
    </row>
    <row r="1650" spans="1:20" x14ac:dyDescent="0.25">
      <c r="A1650" s="1" t="s">
        <v>1894</v>
      </c>
      <c r="B1650" s="9" t="str">
        <f t="shared" si="176"/>
        <v>12/25/2014</v>
      </c>
      <c r="C1650" s="9" t="s">
        <v>4706</v>
      </c>
      <c r="D1650" s="10" t="str">
        <f t="shared" si="177"/>
        <v>2015</v>
      </c>
      <c r="E1650" s="10" t="str">
        <f t="shared" si="182"/>
        <v>December</v>
      </c>
      <c r="F1650" s="2">
        <v>41998</v>
      </c>
      <c r="G1650" s="2">
        <v>42005</v>
      </c>
      <c r="H1650" s="9" t="str">
        <f t="shared" si="178"/>
        <v>Delay</v>
      </c>
      <c r="I1650" s="1" t="s">
        <v>3817</v>
      </c>
      <c r="J1650" s="1" t="s">
        <v>3133</v>
      </c>
      <c r="K1650" s="1" t="s">
        <v>3277</v>
      </c>
      <c r="L1650" s="1" t="s">
        <v>3143</v>
      </c>
      <c r="M1650" s="1" t="s">
        <v>12</v>
      </c>
      <c r="N1650" s="1" t="s">
        <v>1895</v>
      </c>
      <c r="O1650" s="3">
        <f t="shared" si="179"/>
        <v>1.6554000000000002</v>
      </c>
      <c r="P1650" s="3">
        <v>8.5440000000000005</v>
      </c>
      <c r="Q1650" s="3">
        <v>4</v>
      </c>
      <c r="R1650" s="3">
        <v>1.9224000000000001</v>
      </c>
      <c r="S1650" s="11">
        <f t="shared" si="180"/>
        <v>153.792</v>
      </c>
      <c r="T1650" t="str">
        <f t="shared" si="181"/>
        <v>PROFIT</v>
      </c>
    </row>
    <row r="1651" spans="1:20" x14ac:dyDescent="0.25">
      <c r="A1651" s="1" t="s">
        <v>1894</v>
      </c>
      <c r="B1651" s="9" t="str">
        <f t="shared" si="176"/>
        <v>12/25/2014</v>
      </c>
      <c r="C1651" s="9" t="s">
        <v>4706</v>
      </c>
      <c r="D1651" s="10" t="str">
        <f t="shared" si="177"/>
        <v>2015</v>
      </c>
      <c r="E1651" s="10" t="str">
        <f t="shared" si="182"/>
        <v>December</v>
      </c>
      <c r="F1651" s="2">
        <v>41998</v>
      </c>
      <c r="G1651" s="2">
        <v>42005</v>
      </c>
      <c r="H1651" s="9" t="str">
        <f t="shared" si="178"/>
        <v>Delay</v>
      </c>
      <c r="I1651" s="1" t="s">
        <v>3817</v>
      </c>
      <c r="J1651" s="1" t="s">
        <v>3133</v>
      </c>
      <c r="K1651" s="1" t="s">
        <v>3277</v>
      </c>
      <c r="L1651" s="1" t="s">
        <v>3143</v>
      </c>
      <c r="M1651" s="1" t="s">
        <v>72</v>
      </c>
      <c r="N1651" s="1" t="s">
        <v>996</v>
      </c>
      <c r="O1651" s="3">
        <f t="shared" si="179"/>
        <v>245.69299999999998</v>
      </c>
      <c r="P1651" s="3">
        <v>842.37599999999998</v>
      </c>
      <c r="Q1651" s="3">
        <v>3</v>
      </c>
      <c r="R1651" s="3">
        <v>105.297</v>
      </c>
      <c r="S1651" s="11">
        <f t="shared" si="180"/>
        <v>8423.76</v>
      </c>
      <c r="T1651" t="str">
        <f t="shared" si="181"/>
        <v>PROFIT</v>
      </c>
    </row>
    <row r="1652" spans="1:20" x14ac:dyDescent="0.25">
      <c r="A1652" s="1" t="s">
        <v>1896</v>
      </c>
      <c r="B1652" s="9" t="str">
        <f t="shared" si="176"/>
        <v>03/07/2014</v>
      </c>
      <c r="C1652" s="9" t="s">
        <v>4472</v>
      </c>
      <c r="D1652" s="10" t="str">
        <f t="shared" si="177"/>
        <v>2014</v>
      </c>
      <c r="E1652" s="10" t="str">
        <f t="shared" si="182"/>
        <v>March</v>
      </c>
      <c r="F1652" s="2">
        <v>41705</v>
      </c>
      <c r="G1652" s="2">
        <v>41709</v>
      </c>
      <c r="H1652" s="9" t="str">
        <f t="shared" si="178"/>
        <v>On Date</v>
      </c>
      <c r="I1652" s="1" t="s">
        <v>3333</v>
      </c>
      <c r="J1652" s="1" t="s">
        <v>3133</v>
      </c>
      <c r="K1652" s="1" t="s">
        <v>3140</v>
      </c>
      <c r="L1652" s="1" t="s">
        <v>3135</v>
      </c>
      <c r="M1652" s="1" t="s">
        <v>28</v>
      </c>
      <c r="N1652" s="1" t="s">
        <v>1214</v>
      </c>
      <c r="O1652" s="3">
        <f t="shared" si="179"/>
        <v>25.4175</v>
      </c>
      <c r="P1652" s="3">
        <v>67.78</v>
      </c>
      <c r="Q1652" s="3">
        <v>2</v>
      </c>
      <c r="R1652" s="3">
        <v>16.945</v>
      </c>
      <c r="S1652" s="11">
        <f t="shared" si="180"/>
        <v>1355.6</v>
      </c>
      <c r="T1652" t="str">
        <f t="shared" si="181"/>
        <v>PROFIT</v>
      </c>
    </row>
    <row r="1653" spans="1:20" x14ac:dyDescent="0.25">
      <c r="A1653" s="1" t="s">
        <v>1897</v>
      </c>
      <c r="B1653" s="9" t="str">
        <f t="shared" si="176"/>
        <v>09/26/2014</v>
      </c>
      <c r="C1653" s="9" t="s">
        <v>4356</v>
      </c>
      <c r="D1653" s="10" t="str">
        <f t="shared" si="177"/>
        <v>2014</v>
      </c>
      <c r="E1653" s="10" t="str">
        <f t="shared" si="182"/>
        <v>September</v>
      </c>
      <c r="F1653" s="2">
        <v>41908</v>
      </c>
      <c r="G1653" s="2">
        <v>41911</v>
      </c>
      <c r="H1653" s="9" t="str">
        <f t="shared" si="178"/>
        <v>On Date</v>
      </c>
      <c r="I1653" s="1" t="s">
        <v>3818</v>
      </c>
      <c r="J1653" s="1" t="s">
        <v>3133</v>
      </c>
      <c r="K1653" s="1" t="s">
        <v>3278</v>
      </c>
      <c r="L1653" s="1" t="s">
        <v>3177</v>
      </c>
      <c r="M1653" s="1" t="s">
        <v>28</v>
      </c>
      <c r="N1653" s="1" t="s">
        <v>1577</v>
      </c>
      <c r="O1653" s="3">
        <f t="shared" si="179"/>
        <v>5.9051999999999989</v>
      </c>
      <c r="P1653" s="3">
        <v>39.9</v>
      </c>
      <c r="Q1653" s="3">
        <v>5</v>
      </c>
      <c r="R1653" s="3">
        <v>10.374000000000001</v>
      </c>
      <c r="S1653" s="11">
        <f t="shared" si="180"/>
        <v>829.92000000000007</v>
      </c>
      <c r="T1653" t="str">
        <f t="shared" si="181"/>
        <v>PROFIT</v>
      </c>
    </row>
    <row r="1654" spans="1:20" x14ac:dyDescent="0.25">
      <c r="A1654" s="1" t="s">
        <v>1898</v>
      </c>
      <c r="B1654" s="9" t="str">
        <f t="shared" si="176"/>
        <v>10/26/2012</v>
      </c>
      <c r="C1654" s="9" t="s">
        <v>4310</v>
      </c>
      <c r="D1654" s="10" t="str">
        <f t="shared" si="177"/>
        <v>2012</v>
      </c>
      <c r="E1654" s="10" t="str">
        <f t="shared" si="182"/>
        <v>October</v>
      </c>
      <c r="F1654" s="2">
        <v>41208</v>
      </c>
      <c r="G1654" s="2">
        <v>41212</v>
      </c>
      <c r="H1654" s="9" t="str">
        <f t="shared" si="178"/>
        <v>On Date</v>
      </c>
      <c r="I1654" s="1" t="s">
        <v>3756</v>
      </c>
      <c r="J1654" s="1" t="s">
        <v>3133</v>
      </c>
      <c r="K1654" s="1" t="s">
        <v>3227</v>
      </c>
      <c r="L1654" s="1" t="s">
        <v>3143</v>
      </c>
      <c r="M1654" s="1" t="s">
        <v>16</v>
      </c>
      <c r="N1654" s="1" t="s">
        <v>1899</v>
      </c>
      <c r="O1654" s="3">
        <f t="shared" si="179"/>
        <v>48.172699999999999</v>
      </c>
      <c r="P1654" s="3">
        <v>105.584</v>
      </c>
      <c r="Q1654" s="3">
        <v>2</v>
      </c>
      <c r="R1654" s="3">
        <v>9.2385999999999999</v>
      </c>
      <c r="S1654" s="11">
        <f t="shared" si="180"/>
        <v>739.08799999999997</v>
      </c>
      <c r="T1654" t="str">
        <f t="shared" si="181"/>
        <v>PROFIT</v>
      </c>
    </row>
    <row r="1655" spans="1:20" x14ac:dyDescent="0.25">
      <c r="A1655" s="1" t="s">
        <v>1898</v>
      </c>
      <c r="B1655" s="9" t="str">
        <f t="shared" si="176"/>
        <v>10/26/2012</v>
      </c>
      <c r="C1655" s="9" t="s">
        <v>4310</v>
      </c>
      <c r="D1655" s="10" t="str">
        <f t="shared" si="177"/>
        <v>2012</v>
      </c>
      <c r="E1655" s="10" t="str">
        <f t="shared" si="182"/>
        <v>October</v>
      </c>
      <c r="F1655" s="2">
        <v>41208</v>
      </c>
      <c r="G1655" s="2">
        <v>41212</v>
      </c>
      <c r="H1655" s="9" t="str">
        <f t="shared" si="178"/>
        <v>On Date</v>
      </c>
      <c r="I1655" s="1" t="s">
        <v>3756</v>
      </c>
      <c r="J1655" s="1" t="s">
        <v>3133</v>
      </c>
      <c r="K1655" s="1" t="s">
        <v>3227</v>
      </c>
      <c r="L1655" s="1" t="s">
        <v>3143</v>
      </c>
      <c r="M1655" s="1" t="s">
        <v>16</v>
      </c>
      <c r="N1655" s="1" t="s">
        <v>1900</v>
      </c>
      <c r="O1655" s="3">
        <f t="shared" si="179"/>
        <v>41.661499999999997</v>
      </c>
      <c r="P1655" s="3">
        <v>68.72</v>
      </c>
      <c r="Q1655" s="3">
        <v>2</v>
      </c>
      <c r="R1655" s="3">
        <v>-14.603</v>
      </c>
      <c r="S1655" s="11">
        <f t="shared" si="180"/>
        <v>-1168.24</v>
      </c>
      <c r="T1655" t="str">
        <f t="shared" si="181"/>
        <v>LOSS</v>
      </c>
    </row>
    <row r="1656" spans="1:20" x14ac:dyDescent="0.25">
      <c r="A1656" s="1" t="s">
        <v>1901</v>
      </c>
      <c r="B1656" s="9" t="str">
        <f t="shared" si="176"/>
        <v>07/30/2011</v>
      </c>
      <c r="C1656" s="9" t="s">
        <v>4028</v>
      </c>
      <c r="D1656" s="10" t="str">
        <f t="shared" si="177"/>
        <v>2011</v>
      </c>
      <c r="E1656" s="10" t="str">
        <f t="shared" si="182"/>
        <v>July</v>
      </c>
      <c r="F1656" s="2">
        <v>40754</v>
      </c>
      <c r="G1656" s="2">
        <v>40760</v>
      </c>
      <c r="H1656" s="9" t="str">
        <f t="shared" si="178"/>
        <v>Delay</v>
      </c>
      <c r="I1656" s="1" t="s">
        <v>3778</v>
      </c>
      <c r="J1656" s="1" t="s">
        <v>3133</v>
      </c>
      <c r="K1656" s="1" t="s">
        <v>3136</v>
      </c>
      <c r="L1656" s="1" t="s">
        <v>3137</v>
      </c>
      <c r="M1656" s="1" t="s">
        <v>198</v>
      </c>
      <c r="N1656" s="1" t="s">
        <v>1359</v>
      </c>
      <c r="O1656" s="3">
        <f t="shared" si="179"/>
        <v>138.49379999999999</v>
      </c>
      <c r="P1656" s="3">
        <v>1367.84</v>
      </c>
      <c r="Q1656" s="3">
        <v>8</v>
      </c>
      <c r="R1656" s="3">
        <v>259.88959999999997</v>
      </c>
      <c r="S1656" s="11">
        <f t="shared" si="180"/>
        <v>20791.167999999998</v>
      </c>
      <c r="T1656" t="str">
        <f t="shared" si="181"/>
        <v>PROFIT</v>
      </c>
    </row>
    <row r="1657" spans="1:20" x14ac:dyDescent="0.25">
      <c r="A1657" s="1" t="s">
        <v>1902</v>
      </c>
      <c r="B1657" s="9" t="str">
        <f t="shared" si="176"/>
        <v>07/06/2012</v>
      </c>
      <c r="C1657" s="9" t="s">
        <v>4228</v>
      </c>
      <c r="D1657" s="10" t="str">
        <f t="shared" si="177"/>
        <v>2012</v>
      </c>
      <c r="E1657" s="10" t="str">
        <f t="shared" si="182"/>
        <v>July</v>
      </c>
      <c r="F1657" s="2">
        <v>41096</v>
      </c>
      <c r="G1657" s="2">
        <v>41101</v>
      </c>
      <c r="H1657" s="9" t="str">
        <f t="shared" si="178"/>
        <v>On Date</v>
      </c>
      <c r="I1657" s="1" t="s">
        <v>3697</v>
      </c>
      <c r="J1657" s="1" t="s">
        <v>3133</v>
      </c>
      <c r="K1657" s="1" t="s">
        <v>3150</v>
      </c>
      <c r="L1657" s="1" t="s">
        <v>3135</v>
      </c>
      <c r="M1657" s="1" t="s">
        <v>72</v>
      </c>
      <c r="N1657" s="1" t="s">
        <v>1903</v>
      </c>
      <c r="O1657" s="3">
        <f t="shared" si="179"/>
        <v>62.462400000000002</v>
      </c>
      <c r="P1657" s="3">
        <v>170.352</v>
      </c>
      <c r="Q1657" s="3">
        <v>3</v>
      </c>
      <c r="R1657" s="3">
        <v>-17.0352</v>
      </c>
      <c r="S1657" s="11">
        <f t="shared" si="180"/>
        <v>-1362.816</v>
      </c>
      <c r="T1657" t="str">
        <f t="shared" si="181"/>
        <v>LOSS</v>
      </c>
    </row>
    <row r="1658" spans="1:20" x14ac:dyDescent="0.25">
      <c r="A1658" s="1" t="s">
        <v>1904</v>
      </c>
      <c r="B1658" s="9" t="str">
        <f t="shared" si="176"/>
        <v>03/08/2012</v>
      </c>
      <c r="C1658" s="9" t="s">
        <v>4809</v>
      </c>
      <c r="D1658" s="10" t="str">
        <f t="shared" si="177"/>
        <v>2012</v>
      </c>
      <c r="E1658" s="10" t="str">
        <f t="shared" si="182"/>
        <v>March</v>
      </c>
      <c r="F1658" s="2">
        <v>40976</v>
      </c>
      <c r="G1658" s="2">
        <v>40978</v>
      </c>
      <c r="H1658" s="9" t="str">
        <f t="shared" si="178"/>
        <v>On Date</v>
      </c>
      <c r="I1658" s="1" t="s">
        <v>3819</v>
      </c>
      <c r="J1658" s="1" t="s">
        <v>3133</v>
      </c>
      <c r="K1658" s="1" t="s">
        <v>3203</v>
      </c>
      <c r="L1658" s="1" t="s">
        <v>3147</v>
      </c>
      <c r="M1658" s="1" t="s">
        <v>14</v>
      </c>
      <c r="N1658" s="1" t="s">
        <v>1190</v>
      </c>
      <c r="O1658" s="3">
        <f t="shared" si="179"/>
        <v>2.5133999999999999</v>
      </c>
      <c r="P1658" s="3">
        <v>3.4079999999999999</v>
      </c>
      <c r="Q1658" s="3">
        <v>1</v>
      </c>
      <c r="R1658" s="3">
        <v>0.89459999999999995</v>
      </c>
      <c r="S1658" s="11">
        <f t="shared" si="180"/>
        <v>71.567999999999998</v>
      </c>
      <c r="T1658" t="str">
        <f t="shared" si="181"/>
        <v>PROFIT</v>
      </c>
    </row>
    <row r="1659" spans="1:20" x14ac:dyDescent="0.25">
      <c r="A1659" s="1" t="s">
        <v>1905</v>
      </c>
      <c r="B1659" s="9" t="str">
        <f t="shared" si="176"/>
        <v>11/06/2013</v>
      </c>
      <c r="C1659" s="9" t="s">
        <v>4613</v>
      </c>
      <c r="D1659" s="10" t="str">
        <f t="shared" si="177"/>
        <v>2013</v>
      </c>
      <c r="E1659" s="10" t="str">
        <f t="shared" si="182"/>
        <v>November</v>
      </c>
      <c r="F1659" s="2">
        <v>41584</v>
      </c>
      <c r="G1659" s="2">
        <v>41587</v>
      </c>
      <c r="H1659" s="9" t="str">
        <f t="shared" si="178"/>
        <v>On Date</v>
      </c>
      <c r="I1659" s="1" t="s">
        <v>3376</v>
      </c>
      <c r="J1659" s="1" t="s">
        <v>3133</v>
      </c>
      <c r="K1659" s="1" t="s">
        <v>3140</v>
      </c>
      <c r="L1659" s="1" t="s">
        <v>3135</v>
      </c>
      <c r="M1659" s="1" t="s">
        <v>18</v>
      </c>
      <c r="N1659" s="1" t="s">
        <v>842</v>
      </c>
      <c r="O1659" s="3">
        <f t="shared" si="179"/>
        <v>16.64</v>
      </c>
      <c r="P1659" s="3">
        <v>53.247999999999998</v>
      </c>
      <c r="Q1659" s="3">
        <v>2</v>
      </c>
      <c r="R1659" s="3">
        <v>19.968</v>
      </c>
      <c r="S1659" s="11">
        <f t="shared" si="180"/>
        <v>1597.44</v>
      </c>
      <c r="T1659" t="str">
        <f t="shared" si="181"/>
        <v>PROFIT</v>
      </c>
    </row>
    <row r="1660" spans="1:20" x14ac:dyDescent="0.25">
      <c r="A1660" s="1" t="s">
        <v>1906</v>
      </c>
      <c r="B1660" s="9" t="str">
        <f t="shared" si="176"/>
        <v>04/13/2012</v>
      </c>
      <c r="C1660" s="9" t="s">
        <v>4684</v>
      </c>
      <c r="D1660" s="10" t="str">
        <f t="shared" si="177"/>
        <v>2012</v>
      </c>
      <c r="E1660" s="10" t="str">
        <f t="shared" si="182"/>
        <v>April</v>
      </c>
      <c r="F1660" s="2">
        <v>41012</v>
      </c>
      <c r="G1660" s="2">
        <v>41018</v>
      </c>
      <c r="H1660" s="9" t="str">
        <f t="shared" si="178"/>
        <v>Delay</v>
      </c>
      <c r="I1660" s="1" t="s">
        <v>3633</v>
      </c>
      <c r="J1660" s="1" t="s">
        <v>3133</v>
      </c>
      <c r="K1660" s="1" t="s">
        <v>3134</v>
      </c>
      <c r="L1660" s="1" t="s">
        <v>3135</v>
      </c>
      <c r="M1660" s="1" t="s">
        <v>12</v>
      </c>
      <c r="N1660" s="1" t="s">
        <v>868</v>
      </c>
      <c r="O1660" s="3">
        <f t="shared" si="179"/>
        <v>10.927199999999999</v>
      </c>
      <c r="P1660" s="3">
        <v>37.68</v>
      </c>
      <c r="Q1660" s="3">
        <v>2</v>
      </c>
      <c r="R1660" s="3">
        <v>15.8256</v>
      </c>
      <c r="S1660" s="11">
        <f t="shared" si="180"/>
        <v>1266.048</v>
      </c>
      <c r="T1660" t="str">
        <f t="shared" si="181"/>
        <v>PROFIT</v>
      </c>
    </row>
    <row r="1661" spans="1:20" x14ac:dyDescent="0.25">
      <c r="A1661" s="1" t="s">
        <v>1906</v>
      </c>
      <c r="B1661" s="9" t="str">
        <f t="shared" si="176"/>
        <v>04/13/2012</v>
      </c>
      <c r="C1661" s="9" t="s">
        <v>4684</v>
      </c>
      <c r="D1661" s="10" t="str">
        <f t="shared" si="177"/>
        <v>2012</v>
      </c>
      <c r="E1661" s="10" t="str">
        <f t="shared" si="182"/>
        <v>April</v>
      </c>
      <c r="F1661" s="2">
        <v>41012</v>
      </c>
      <c r="G1661" s="2">
        <v>41018</v>
      </c>
      <c r="H1661" s="9" t="str">
        <f t="shared" si="178"/>
        <v>Delay</v>
      </c>
      <c r="I1661" s="1" t="s">
        <v>3633</v>
      </c>
      <c r="J1661" s="1" t="s">
        <v>3133</v>
      </c>
      <c r="K1661" s="1" t="s">
        <v>3134</v>
      </c>
      <c r="L1661" s="1" t="s">
        <v>3135</v>
      </c>
      <c r="M1661" s="1" t="s">
        <v>16</v>
      </c>
      <c r="N1661" s="1" t="s">
        <v>1907</v>
      </c>
      <c r="O1661" s="3">
        <f t="shared" si="179"/>
        <v>119.59140000000001</v>
      </c>
      <c r="P1661" s="3">
        <v>258.57600000000002</v>
      </c>
      <c r="Q1661" s="3">
        <v>2</v>
      </c>
      <c r="R1661" s="3">
        <v>19.3932</v>
      </c>
      <c r="S1661" s="11">
        <f t="shared" si="180"/>
        <v>1551.4560000000001</v>
      </c>
      <c r="T1661" t="str">
        <f t="shared" si="181"/>
        <v>PROFIT</v>
      </c>
    </row>
    <row r="1662" spans="1:20" x14ac:dyDescent="0.25">
      <c r="A1662" s="1" t="s">
        <v>1906</v>
      </c>
      <c r="B1662" s="9" t="str">
        <f t="shared" si="176"/>
        <v>04/13/2012</v>
      </c>
      <c r="C1662" s="9" t="s">
        <v>4684</v>
      </c>
      <c r="D1662" s="10" t="str">
        <f t="shared" si="177"/>
        <v>2012</v>
      </c>
      <c r="E1662" s="10" t="str">
        <f t="shared" si="182"/>
        <v>April</v>
      </c>
      <c r="F1662" s="2">
        <v>41012</v>
      </c>
      <c r="G1662" s="2">
        <v>41018</v>
      </c>
      <c r="H1662" s="9" t="str">
        <f t="shared" si="178"/>
        <v>Delay</v>
      </c>
      <c r="I1662" s="1" t="s">
        <v>3633</v>
      </c>
      <c r="J1662" s="1" t="s">
        <v>3133</v>
      </c>
      <c r="K1662" s="1" t="s">
        <v>3134</v>
      </c>
      <c r="L1662" s="1" t="s">
        <v>3135</v>
      </c>
      <c r="M1662" s="1" t="s">
        <v>20</v>
      </c>
      <c r="N1662" s="1" t="s">
        <v>617</v>
      </c>
      <c r="O1662" s="3">
        <f t="shared" si="179"/>
        <v>23.1312</v>
      </c>
      <c r="P1662" s="3">
        <v>75.84</v>
      </c>
      <c r="Q1662" s="3">
        <v>2</v>
      </c>
      <c r="R1662" s="3">
        <v>29.5776</v>
      </c>
      <c r="S1662" s="11">
        <f t="shared" si="180"/>
        <v>2366.2080000000001</v>
      </c>
      <c r="T1662" t="str">
        <f t="shared" si="181"/>
        <v>PROFIT</v>
      </c>
    </row>
    <row r="1663" spans="1:20" x14ac:dyDescent="0.25">
      <c r="A1663" s="1" t="s">
        <v>1908</v>
      </c>
      <c r="B1663" s="9" t="str">
        <f t="shared" si="176"/>
        <v>05/06/2014</v>
      </c>
      <c r="C1663" s="9" t="s">
        <v>4540</v>
      </c>
      <c r="D1663" s="10" t="str">
        <f t="shared" si="177"/>
        <v>2014</v>
      </c>
      <c r="E1663" s="10" t="str">
        <f t="shared" si="182"/>
        <v>May</v>
      </c>
      <c r="F1663" s="2">
        <v>41765</v>
      </c>
      <c r="G1663" s="2">
        <v>41769</v>
      </c>
      <c r="H1663" s="9" t="str">
        <f t="shared" si="178"/>
        <v>On Date</v>
      </c>
      <c r="I1663" s="1" t="s">
        <v>3820</v>
      </c>
      <c r="J1663" s="1" t="s">
        <v>3133</v>
      </c>
      <c r="K1663" s="1" t="s">
        <v>3140</v>
      </c>
      <c r="L1663" s="1" t="s">
        <v>3135</v>
      </c>
      <c r="M1663" s="1" t="s">
        <v>87</v>
      </c>
      <c r="N1663" s="1" t="s">
        <v>1909</v>
      </c>
      <c r="O1663" s="3">
        <f t="shared" si="179"/>
        <v>5.79</v>
      </c>
      <c r="P1663" s="3">
        <v>23.16</v>
      </c>
      <c r="Q1663" s="3">
        <v>2</v>
      </c>
      <c r="R1663" s="3">
        <v>11.58</v>
      </c>
      <c r="S1663" s="11">
        <f t="shared" si="180"/>
        <v>926.4</v>
      </c>
      <c r="T1663" t="str">
        <f t="shared" si="181"/>
        <v>PROFIT</v>
      </c>
    </row>
    <row r="1664" spans="1:20" x14ac:dyDescent="0.25">
      <c r="A1664" s="1" t="s">
        <v>1910</v>
      </c>
      <c r="B1664" s="9" t="str">
        <f t="shared" si="176"/>
        <v>05/10/2011</v>
      </c>
      <c r="C1664" s="9" t="s">
        <v>4581</v>
      </c>
      <c r="D1664" s="10" t="str">
        <f t="shared" si="177"/>
        <v>2011</v>
      </c>
      <c r="E1664" s="10" t="str">
        <f t="shared" si="182"/>
        <v>May</v>
      </c>
      <c r="F1664" s="2">
        <v>40673</v>
      </c>
      <c r="G1664" s="2">
        <v>40678</v>
      </c>
      <c r="H1664" s="9" t="str">
        <f t="shared" si="178"/>
        <v>On Date</v>
      </c>
      <c r="I1664" s="1" t="s">
        <v>3810</v>
      </c>
      <c r="J1664" s="1" t="s">
        <v>3133</v>
      </c>
      <c r="K1664" s="1" t="s">
        <v>3215</v>
      </c>
      <c r="L1664" s="1" t="s">
        <v>3137</v>
      </c>
      <c r="M1664" s="1" t="s">
        <v>87</v>
      </c>
      <c r="N1664" s="1" t="s">
        <v>1911</v>
      </c>
      <c r="O1664" s="3">
        <f t="shared" si="179"/>
        <v>26.882100000000001</v>
      </c>
      <c r="P1664" s="3">
        <v>158.13</v>
      </c>
      <c r="Q1664" s="3">
        <v>3</v>
      </c>
      <c r="R1664" s="3">
        <v>77.483699999999999</v>
      </c>
      <c r="S1664" s="11">
        <f t="shared" si="180"/>
        <v>6198.6959999999999</v>
      </c>
      <c r="T1664" t="str">
        <f t="shared" si="181"/>
        <v>PROFIT</v>
      </c>
    </row>
    <row r="1665" spans="1:20" x14ac:dyDescent="0.25">
      <c r="A1665" s="1" t="s">
        <v>1910</v>
      </c>
      <c r="B1665" s="9" t="str">
        <f t="shared" si="176"/>
        <v>05/10/2011</v>
      </c>
      <c r="C1665" s="9" t="s">
        <v>4581</v>
      </c>
      <c r="D1665" s="10" t="str">
        <f t="shared" si="177"/>
        <v>2011</v>
      </c>
      <c r="E1665" s="10" t="str">
        <f t="shared" si="182"/>
        <v>May</v>
      </c>
      <c r="F1665" s="2">
        <v>40673</v>
      </c>
      <c r="G1665" s="2">
        <v>40678</v>
      </c>
      <c r="H1665" s="9" t="str">
        <f t="shared" si="178"/>
        <v>On Date</v>
      </c>
      <c r="I1665" s="1" t="s">
        <v>3810</v>
      </c>
      <c r="J1665" s="1" t="s">
        <v>3133</v>
      </c>
      <c r="K1665" s="1" t="s">
        <v>3215</v>
      </c>
      <c r="L1665" s="1" t="s">
        <v>3137</v>
      </c>
      <c r="M1665" s="1" t="s">
        <v>16</v>
      </c>
      <c r="N1665" s="1" t="s">
        <v>1912</v>
      </c>
      <c r="O1665" s="3">
        <f t="shared" si="179"/>
        <v>7.8480000000000008</v>
      </c>
      <c r="P1665" s="3">
        <v>43.6</v>
      </c>
      <c r="Q1665" s="3">
        <v>5</v>
      </c>
      <c r="R1665" s="3">
        <v>4.3600000000000003</v>
      </c>
      <c r="S1665" s="11">
        <f t="shared" si="180"/>
        <v>348.8</v>
      </c>
      <c r="T1665" t="str">
        <f t="shared" si="181"/>
        <v>PROFIT</v>
      </c>
    </row>
    <row r="1666" spans="1:20" x14ac:dyDescent="0.25">
      <c r="A1666" s="1" t="s">
        <v>1913</v>
      </c>
      <c r="B1666" s="9" t="str">
        <f t="shared" si="176"/>
        <v>08/15/2012</v>
      </c>
      <c r="C1666" s="9" t="s">
        <v>4713</v>
      </c>
      <c r="D1666" s="10" t="str">
        <f t="shared" si="177"/>
        <v>2012</v>
      </c>
      <c r="E1666" s="10" t="str">
        <f t="shared" si="182"/>
        <v>August</v>
      </c>
      <c r="F1666" s="2">
        <v>41136</v>
      </c>
      <c r="G1666" s="2">
        <v>41140</v>
      </c>
      <c r="H1666" s="9" t="str">
        <f t="shared" si="178"/>
        <v>On Date</v>
      </c>
      <c r="I1666" s="1" t="s">
        <v>3821</v>
      </c>
      <c r="J1666" s="1" t="s">
        <v>3133</v>
      </c>
      <c r="K1666" s="1" t="s">
        <v>3197</v>
      </c>
      <c r="L1666" s="1" t="s">
        <v>3135</v>
      </c>
      <c r="M1666" s="1" t="s">
        <v>12</v>
      </c>
      <c r="N1666" s="1" t="s">
        <v>1486</v>
      </c>
      <c r="O1666" s="3">
        <f t="shared" si="179"/>
        <v>10.869700000000002</v>
      </c>
      <c r="P1666" s="3">
        <v>104.23</v>
      </c>
      <c r="Q1666" s="3">
        <v>7</v>
      </c>
      <c r="R1666" s="3">
        <v>28.142099999999999</v>
      </c>
      <c r="S1666" s="11">
        <f t="shared" si="180"/>
        <v>2251.3679999999999</v>
      </c>
      <c r="T1666" t="str">
        <f t="shared" si="181"/>
        <v>PROFIT</v>
      </c>
    </row>
    <row r="1667" spans="1:20" x14ac:dyDescent="0.25">
      <c r="A1667" s="1" t="s">
        <v>1913</v>
      </c>
      <c r="B1667" s="9" t="str">
        <f t="shared" ref="B1667:B1730" si="183">TEXT(F1667,"mm/dd/yyyy")</f>
        <v>08/15/2012</v>
      </c>
      <c r="C1667" s="9" t="s">
        <v>4713</v>
      </c>
      <c r="D1667" s="10" t="str">
        <f t="shared" ref="D1667:D1730" si="184">RIGHT(C1667,4)</f>
        <v>2012</v>
      </c>
      <c r="E1667" s="10" t="str">
        <f t="shared" si="182"/>
        <v>August</v>
      </c>
      <c r="F1667" s="2">
        <v>41136</v>
      </c>
      <c r="G1667" s="2">
        <v>41140</v>
      </c>
      <c r="H1667" s="9" t="str">
        <f t="shared" ref="H1667:H1730" si="185">IF(_xlfn.DAYS(G1667,F1667)&lt;=5,"On Date","Delay")</f>
        <v>On Date</v>
      </c>
      <c r="I1667" s="1" t="s">
        <v>3821</v>
      </c>
      <c r="J1667" s="1" t="s">
        <v>3133</v>
      </c>
      <c r="K1667" s="1" t="s">
        <v>3197</v>
      </c>
      <c r="L1667" s="1" t="s">
        <v>3135</v>
      </c>
      <c r="M1667" s="1" t="s">
        <v>28</v>
      </c>
      <c r="N1667" s="1" t="s">
        <v>912</v>
      </c>
      <c r="O1667" s="3">
        <f t="shared" ref="O1667:O1730" si="186">(P1667/Q1667)-(R1667/Q1667)</f>
        <v>17.096600000000002</v>
      </c>
      <c r="P1667" s="3">
        <v>70.260000000000005</v>
      </c>
      <c r="Q1667" s="3">
        <v>3</v>
      </c>
      <c r="R1667" s="3">
        <v>18.970199999999998</v>
      </c>
      <c r="S1667" s="11">
        <f t="shared" ref="S1667:S1730" si="187">R1667*80</f>
        <v>1517.616</v>
      </c>
      <c r="T1667" t="str">
        <f t="shared" ref="T1667:T1730" si="188">IF(S1667:S4869&lt;0,"LOSS","PROFIT")</f>
        <v>PROFIT</v>
      </c>
    </row>
    <row r="1668" spans="1:20" x14ac:dyDescent="0.25">
      <c r="A1668" s="1" t="s">
        <v>1914</v>
      </c>
      <c r="B1668" s="9" t="str">
        <f t="shared" si="183"/>
        <v>09/27/2013</v>
      </c>
      <c r="C1668" s="9" t="s">
        <v>4242</v>
      </c>
      <c r="D1668" s="10" t="str">
        <f t="shared" si="184"/>
        <v>2013</v>
      </c>
      <c r="E1668" s="10" t="str">
        <f t="shared" si="182"/>
        <v>September</v>
      </c>
      <c r="F1668" s="2">
        <v>41544</v>
      </c>
      <c r="G1668" s="2">
        <v>41544</v>
      </c>
      <c r="H1668" s="9" t="str">
        <f t="shared" si="185"/>
        <v>On Date</v>
      </c>
      <c r="I1668" s="1" t="s">
        <v>3432</v>
      </c>
      <c r="J1668" s="1" t="s">
        <v>3133</v>
      </c>
      <c r="K1668" s="1" t="s">
        <v>3155</v>
      </c>
      <c r="L1668" s="1" t="s">
        <v>3135</v>
      </c>
      <c r="M1668" s="1" t="s">
        <v>28</v>
      </c>
      <c r="N1668" s="1" t="s">
        <v>257</v>
      </c>
      <c r="O1668" s="3">
        <f t="shared" si="186"/>
        <v>12.519500000000001</v>
      </c>
      <c r="P1668" s="3">
        <v>51.45</v>
      </c>
      <c r="Q1668" s="3">
        <v>3</v>
      </c>
      <c r="R1668" s="3">
        <v>13.891500000000001</v>
      </c>
      <c r="S1668" s="11">
        <f t="shared" si="187"/>
        <v>1111.3200000000002</v>
      </c>
      <c r="T1668" t="str">
        <f t="shared" si="188"/>
        <v>PROFIT</v>
      </c>
    </row>
    <row r="1669" spans="1:20" x14ac:dyDescent="0.25">
      <c r="A1669" s="1" t="s">
        <v>1914</v>
      </c>
      <c r="B1669" s="9" t="str">
        <f t="shared" si="183"/>
        <v>09/27/2013</v>
      </c>
      <c r="C1669" s="9" t="s">
        <v>4242</v>
      </c>
      <c r="D1669" s="10" t="str">
        <f t="shared" si="184"/>
        <v>2013</v>
      </c>
      <c r="E1669" s="10" t="str">
        <f t="shared" si="182"/>
        <v>September</v>
      </c>
      <c r="F1669" s="2">
        <v>41544</v>
      </c>
      <c r="G1669" s="2">
        <v>41544</v>
      </c>
      <c r="H1669" s="9" t="str">
        <f t="shared" si="185"/>
        <v>On Date</v>
      </c>
      <c r="I1669" s="1" t="s">
        <v>3432</v>
      </c>
      <c r="J1669" s="1" t="s">
        <v>3133</v>
      </c>
      <c r="K1669" s="1" t="s">
        <v>3155</v>
      </c>
      <c r="L1669" s="1" t="s">
        <v>3135</v>
      </c>
      <c r="M1669" s="1" t="s">
        <v>9</v>
      </c>
      <c r="N1669" s="1" t="s">
        <v>767</v>
      </c>
      <c r="O1669" s="3">
        <f t="shared" si="186"/>
        <v>1.4094</v>
      </c>
      <c r="P1669" s="3">
        <v>7.83</v>
      </c>
      <c r="Q1669" s="3">
        <v>3</v>
      </c>
      <c r="R1669" s="3">
        <v>3.6017999999999999</v>
      </c>
      <c r="S1669" s="11">
        <f t="shared" si="187"/>
        <v>288.14400000000001</v>
      </c>
      <c r="T1669" t="str">
        <f t="shared" si="188"/>
        <v>PROFIT</v>
      </c>
    </row>
    <row r="1670" spans="1:20" x14ac:dyDescent="0.25">
      <c r="A1670" s="1" t="s">
        <v>1914</v>
      </c>
      <c r="B1670" s="9" t="str">
        <f t="shared" si="183"/>
        <v>09/27/2013</v>
      </c>
      <c r="C1670" s="9" t="s">
        <v>4242</v>
      </c>
      <c r="D1670" s="10" t="str">
        <f t="shared" si="184"/>
        <v>2013</v>
      </c>
      <c r="E1670" s="10" t="str">
        <f t="shared" si="182"/>
        <v>September</v>
      </c>
      <c r="F1670" s="2">
        <v>41544</v>
      </c>
      <c r="G1670" s="2">
        <v>41544</v>
      </c>
      <c r="H1670" s="9" t="str">
        <f t="shared" si="185"/>
        <v>On Date</v>
      </c>
      <c r="I1670" s="1" t="s">
        <v>3432</v>
      </c>
      <c r="J1670" s="1" t="s">
        <v>3133</v>
      </c>
      <c r="K1670" s="1" t="s">
        <v>3155</v>
      </c>
      <c r="L1670" s="1" t="s">
        <v>3135</v>
      </c>
      <c r="M1670" s="1" t="s">
        <v>14</v>
      </c>
      <c r="N1670" s="1" t="s">
        <v>1648</v>
      </c>
      <c r="O1670" s="3">
        <f t="shared" si="186"/>
        <v>4.3895999999999997</v>
      </c>
      <c r="P1670" s="3">
        <v>35.4</v>
      </c>
      <c r="Q1670" s="3">
        <v>5</v>
      </c>
      <c r="R1670" s="3">
        <v>13.452</v>
      </c>
      <c r="S1670" s="11">
        <f t="shared" si="187"/>
        <v>1076.1600000000001</v>
      </c>
      <c r="T1670" t="str">
        <f t="shared" si="188"/>
        <v>PROFIT</v>
      </c>
    </row>
    <row r="1671" spans="1:20" x14ac:dyDescent="0.25">
      <c r="A1671" s="1" t="s">
        <v>1914</v>
      </c>
      <c r="B1671" s="9" t="str">
        <f t="shared" si="183"/>
        <v>09/27/2013</v>
      </c>
      <c r="C1671" s="9" t="s">
        <v>4242</v>
      </c>
      <c r="D1671" s="10" t="str">
        <f t="shared" si="184"/>
        <v>2013</v>
      </c>
      <c r="E1671" s="10" t="str">
        <f t="shared" si="182"/>
        <v>September</v>
      </c>
      <c r="F1671" s="2">
        <v>41544</v>
      </c>
      <c r="G1671" s="2">
        <v>41544</v>
      </c>
      <c r="H1671" s="9" t="str">
        <f t="shared" si="185"/>
        <v>On Date</v>
      </c>
      <c r="I1671" s="1" t="s">
        <v>3432</v>
      </c>
      <c r="J1671" s="1" t="s">
        <v>3133</v>
      </c>
      <c r="K1671" s="1" t="s">
        <v>3155</v>
      </c>
      <c r="L1671" s="1" t="s">
        <v>3135</v>
      </c>
      <c r="M1671" s="1" t="s">
        <v>45</v>
      </c>
      <c r="N1671" s="1" t="s">
        <v>258</v>
      </c>
      <c r="O1671" s="3">
        <f t="shared" si="186"/>
        <v>3.2889999999999997</v>
      </c>
      <c r="P1671" s="3">
        <v>29.9</v>
      </c>
      <c r="Q1671" s="3">
        <v>5</v>
      </c>
      <c r="R1671" s="3">
        <v>13.455</v>
      </c>
      <c r="S1671" s="11">
        <f t="shared" si="187"/>
        <v>1076.4000000000001</v>
      </c>
      <c r="T1671" t="str">
        <f t="shared" si="188"/>
        <v>PROFIT</v>
      </c>
    </row>
    <row r="1672" spans="1:20" x14ac:dyDescent="0.25">
      <c r="A1672" s="1" t="s">
        <v>1915</v>
      </c>
      <c r="B1672" s="9" t="str">
        <f t="shared" si="183"/>
        <v>04/16/2014</v>
      </c>
      <c r="C1672" s="9" t="s">
        <v>4270</v>
      </c>
      <c r="D1672" s="10" t="str">
        <f t="shared" si="184"/>
        <v>2014</v>
      </c>
      <c r="E1672" s="10" t="str">
        <f t="shared" si="182"/>
        <v>April</v>
      </c>
      <c r="F1672" s="2">
        <v>41745</v>
      </c>
      <c r="G1672" s="2">
        <v>41747</v>
      </c>
      <c r="H1672" s="9" t="str">
        <f t="shared" si="185"/>
        <v>On Date</v>
      </c>
      <c r="I1672" s="1" t="s">
        <v>3463</v>
      </c>
      <c r="J1672" s="1" t="s">
        <v>3133</v>
      </c>
      <c r="K1672" s="1" t="s">
        <v>3134</v>
      </c>
      <c r="L1672" s="1" t="s">
        <v>3135</v>
      </c>
      <c r="M1672" s="1" t="s">
        <v>45</v>
      </c>
      <c r="N1672" s="1" t="s">
        <v>97</v>
      </c>
      <c r="O1672" s="3">
        <f t="shared" si="186"/>
        <v>14.245199999999999</v>
      </c>
      <c r="P1672" s="3">
        <v>79.14</v>
      </c>
      <c r="Q1672" s="3">
        <v>3</v>
      </c>
      <c r="R1672" s="3">
        <v>36.404400000000003</v>
      </c>
      <c r="S1672" s="11">
        <f t="shared" si="187"/>
        <v>2912.3520000000003</v>
      </c>
      <c r="T1672" t="str">
        <f t="shared" si="188"/>
        <v>PROFIT</v>
      </c>
    </row>
    <row r="1673" spans="1:20" x14ac:dyDescent="0.25">
      <c r="A1673" s="1" t="s">
        <v>1916</v>
      </c>
      <c r="B1673" s="9" t="str">
        <f t="shared" si="183"/>
        <v>09/13/2014</v>
      </c>
      <c r="C1673" s="9" t="s">
        <v>4214</v>
      </c>
      <c r="D1673" s="10" t="str">
        <f t="shared" si="184"/>
        <v>2014</v>
      </c>
      <c r="E1673" s="10" t="str">
        <f t="shared" si="182"/>
        <v>September</v>
      </c>
      <c r="F1673" s="2">
        <v>41895</v>
      </c>
      <c r="G1673" s="2">
        <v>41900</v>
      </c>
      <c r="H1673" s="9" t="str">
        <f t="shared" si="185"/>
        <v>On Date</v>
      </c>
      <c r="I1673" s="1" t="s">
        <v>3637</v>
      </c>
      <c r="J1673" s="1" t="s">
        <v>3133</v>
      </c>
      <c r="K1673" s="1" t="s">
        <v>3134</v>
      </c>
      <c r="L1673" s="1" t="s">
        <v>3135</v>
      </c>
      <c r="M1673" s="1" t="s">
        <v>45</v>
      </c>
      <c r="N1673" s="1" t="s">
        <v>829</v>
      </c>
      <c r="O1673" s="3">
        <f t="shared" si="186"/>
        <v>28.849599999999999</v>
      </c>
      <c r="P1673" s="3">
        <v>166.44</v>
      </c>
      <c r="Q1673" s="3">
        <v>3</v>
      </c>
      <c r="R1673" s="3">
        <v>79.891199999999998</v>
      </c>
      <c r="S1673" s="11">
        <f t="shared" si="187"/>
        <v>6391.2960000000003</v>
      </c>
      <c r="T1673" t="str">
        <f t="shared" si="188"/>
        <v>PROFIT</v>
      </c>
    </row>
    <row r="1674" spans="1:20" x14ac:dyDescent="0.25">
      <c r="A1674" s="1" t="s">
        <v>1917</v>
      </c>
      <c r="B1674" s="9" t="str">
        <f t="shared" si="183"/>
        <v>11/26/2011</v>
      </c>
      <c r="C1674" s="9" t="s">
        <v>4202</v>
      </c>
      <c r="D1674" s="10" t="str">
        <f t="shared" si="184"/>
        <v>2011</v>
      </c>
      <c r="E1674" s="10" t="str">
        <f t="shared" si="182"/>
        <v>November</v>
      </c>
      <c r="F1674" s="2">
        <v>40873</v>
      </c>
      <c r="G1674" s="2">
        <v>40878</v>
      </c>
      <c r="H1674" s="9" t="str">
        <f t="shared" si="185"/>
        <v>On Date</v>
      </c>
      <c r="I1674" s="1" t="s">
        <v>3331</v>
      </c>
      <c r="J1674" s="1" t="s">
        <v>3133</v>
      </c>
      <c r="K1674" s="1" t="s">
        <v>3140</v>
      </c>
      <c r="L1674" s="1" t="s">
        <v>3135</v>
      </c>
      <c r="M1674" s="1" t="s">
        <v>45</v>
      </c>
      <c r="N1674" s="1" t="s">
        <v>1918</v>
      </c>
      <c r="O1674" s="3">
        <f t="shared" si="186"/>
        <v>20.904900000000001</v>
      </c>
      <c r="P1674" s="3">
        <v>81.98</v>
      </c>
      <c r="Q1674" s="3">
        <v>2</v>
      </c>
      <c r="R1674" s="3">
        <v>40.170200000000001</v>
      </c>
      <c r="S1674" s="11">
        <f t="shared" si="187"/>
        <v>3213.616</v>
      </c>
      <c r="T1674" t="str">
        <f t="shared" si="188"/>
        <v>PROFIT</v>
      </c>
    </row>
    <row r="1675" spans="1:20" x14ac:dyDescent="0.25">
      <c r="A1675" s="1" t="s">
        <v>1919</v>
      </c>
      <c r="B1675" s="9" t="str">
        <f t="shared" si="183"/>
        <v>03/20/2014</v>
      </c>
      <c r="C1675" s="9" t="s">
        <v>4773</v>
      </c>
      <c r="D1675" s="10" t="str">
        <f t="shared" si="184"/>
        <v>2014</v>
      </c>
      <c r="E1675" s="10" t="str">
        <f t="shared" si="182"/>
        <v>March</v>
      </c>
      <c r="F1675" s="2">
        <v>41718</v>
      </c>
      <c r="G1675" s="2">
        <v>41721</v>
      </c>
      <c r="H1675" s="9" t="str">
        <f t="shared" si="185"/>
        <v>On Date</v>
      </c>
      <c r="I1675" s="1" t="s">
        <v>3553</v>
      </c>
      <c r="J1675" s="1" t="s">
        <v>3133</v>
      </c>
      <c r="K1675" s="1" t="s">
        <v>3202</v>
      </c>
      <c r="L1675" s="1" t="s">
        <v>3135</v>
      </c>
      <c r="M1675" s="1" t="s">
        <v>18</v>
      </c>
      <c r="N1675" s="1" t="s">
        <v>1920</v>
      </c>
      <c r="O1675" s="3">
        <f t="shared" si="186"/>
        <v>4.7528000000000006</v>
      </c>
      <c r="P1675" s="3">
        <v>14.624000000000001</v>
      </c>
      <c r="Q1675" s="3">
        <v>2</v>
      </c>
      <c r="R1675" s="3">
        <v>5.1184000000000003</v>
      </c>
      <c r="S1675" s="11">
        <f t="shared" si="187"/>
        <v>409.47200000000004</v>
      </c>
      <c r="T1675" t="str">
        <f t="shared" si="188"/>
        <v>PROFIT</v>
      </c>
    </row>
    <row r="1676" spans="1:20" x14ac:dyDescent="0.25">
      <c r="A1676" s="1" t="s">
        <v>1919</v>
      </c>
      <c r="B1676" s="9" t="str">
        <f t="shared" si="183"/>
        <v>03/20/2014</v>
      </c>
      <c r="C1676" s="9" t="s">
        <v>4773</v>
      </c>
      <c r="D1676" s="10" t="str">
        <f t="shared" si="184"/>
        <v>2014</v>
      </c>
      <c r="E1676" s="10" t="str">
        <f t="shared" ref="E1676:E1739" si="189">TEXT(B1676,"mmmm")</f>
        <v>March</v>
      </c>
      <c r="F1676" s="2">
        <v>41718</v>
      </c>
      <c r="G1676" s="2">
        <v>41721</v>
      </c>
      <c r="H1676" s="9" t="str">
        <f t="shared" si="185"/>
        <v>On Date</v>
      </c>
      <c r="I1676" s="1" t="s">
        <v>3553</v>
      </c>
      <c r="J1676" s="1" t="s">
        <v>3133</v>
      </c>
      <c r="K1676" s="1" t="s">
        <v>3202</v>
      </c>
      <c r="L1676" s="1" t="s">
        <v>3135</v>
      </c>
      <c r="M1676" s="1" t="s">
        <v>22</v>
      </c>
      <c r="N1676" s="1" t="s">
        <v>1673</v>
      </c>
      <c r="O1676" s="3">
        <f t="shared" si="186"/>
        <v>137.6891</v>
      </c>
      <c r="P1676" s="3">
        <v>697.16</v>
      </c>
      <c r="Q1676" s="3">
        <v>5</v>
      </c>
      <c r="R1676" s="3">
        <v>8.7144999999999992</v>
      </c>
      <c r="S1676" s="11">
        <f t="shared" si="187"/>
        <v>697.16</v>
      </c>
      <c r="T1676" t="str">
        <f t="shared" si="188"/>
        <v>PROFIT</v>
      </c>
    </row>
    <row r="1677" spans="1:20" x14ac:dyDescent="0.25">
      <c r="A1677" s="1" t="s">
        <v>1919</v>
      </c>
      <c r="B1677" s="9" t="str">
        <f t="shared" si="183"/>
        <v>03/20/2014</v>
      </c>
      <c r="C1677" s="9" t="s">
        <v>4773</v>
      </c>
      <c r="D1677" s="10" t="str">
        <f t="shared" si="184"/>
        <v>2014</v>
      </c>
      <c r="E1677" s="10" t="str">
        <f t="shared" si="189"/>
        <v>March</v>
      </c>
      <c r="F1677" s="2">
        <v>41718</v>
      </c>
      <c r="G1677" s="2">
        <v>41721</v>
      </c>
      <c r="H1677" s="9" t="str">
        <f t="shared" si="185"/>
        <v>On Date</v>
      </c>
      <c r="I1677" s="1" t="s">
        <v>3553</v>
      </c>
      <c r="J1677" s="1" t="s">
        <v>3133</v>
      </c>
      <c r="K1677" s="1" t="s">
        <v>3202</v>
      </c>
      <c r="L1677" s="1" t="s">
        <v>3135</v>
      </c>
      <c r="M1677" s="1" t="s">
        <v>12</v>
      </c>
      <c r="N1677" s="1" t="s">
        <v>1921</v>
      </c>
      <c r="O1677" s="3">
        <f t="shared" si="186"/>
        <v>18.248699999999999</v>
      </c>
      <c r="P1677" s="3">
        <v>30.93</v>
      </c>
      <c r="Q1677" s="3">
        <v>1</v>
      </c>
      <c r="R1677" s="3">
        <v>12.6813</v>
      </c>
      <c r="S1677" s="11">
        <f t="shared" si="187"/>
        <v>1014.504</v>
      </c>
      <c r="T1677" t="str">
        <f t="shared" si="188"/>
        <v>PROFIT</v>
      </c>
    </row>
    <row r="1678" spans="1:20" x14ac:dyDescent="0.25">
      <c r="A1678" s="1" t="s">
        <v>1919</v>
      </c>
      <c r="B1678" s="9" t="str">
        <f t="shared" si="183"/>
        <v>03/20/2014</v>
      </c>
      <c r="C1678" s="9" t="s">
        <v>4773</v>
      </c>
      <c r="D1678" s="10" t="str">
        <f t="shared" si="184"/>
        <v>2014</v>
      </c>
      <c r="E1678" s="10" t="str">
        <f t="shared" si="189"/>
        <v>March</v>
      </c>
      <c r="F1678" s="2">
        <v>41718</v>
      </c>
      <c r="G1678" s="2">
        <v>41721</v>
      </c>
      <c r="H1678" s="9" t="str">
        <f t="shared" si="185"/>
        <v>On Date</v>
      </c>
      <c r="I1678" s="1" t="s">
        <v>3553</v>
      </c>
      <c r="J1678" s="1" t="s">
        <v>3133</v>
      </c>
      <c r="K1678" s="1" t="s">
        <v>3202</v>
      </c>
      <c r="L1678" s="1" t="s">
        <v>3135</v>
      </c>
      <c r="M1678" s="1" t="s">
        <v>18</v>
      </c>
      <c r="N1678" s="1" t="s">
        <v>1562</v>
      </c>
      <c r="O1678" s="3">
        <f t="shared" si="186"/>
        <v>2.6023000000000001</v>
      </c>
      <c r="P1678" s="3">
        <v>27.495999999999999</v>
      </c>
      <c r="Q1678" s="3">
        <v>7</v>
      </c>
      <c r="R1678" s="3">
        <v>9.2798999999999996</v>
      </c>
      <c r="S1678" s="11">
        <f t="shared" si="187"/>
        <v>742.39199999999994</v>
      </c>
      <c r="T1678" t="str">
        <f t="shared" si="188"/>
        <v>PROFIT</v>
      </c>
    </row>
    <row r="1679" spans="1:20" x14ac:dyDescent="0.25">
      <c r="A1679" s="1" t="s">
        <v>1922</v>
      </c>
      <c r="B1679" s="9" t="str">
        <f t="shared" si="183"/>
        <v>08/23/2014</v>
      </c>
      <c r="C1679" s="9" t="s">
        <v>4810</v>
      </c>
      <c r="D1679" s="10" t="str">
        <f t="shared" si="184"/>
        <v>2014</v>
      </c>
      <c r="E1679" s="10" t="str">
        <f t="shared" si="189"/>
        <v>August</v>
      </c>
      <c r="F1679" s="2">
        <v>41874</v>
      </c>
      <c r="G1679" s="2">
        <v>41875</v>
      </c>
      <c r="H1679" s="9" t="str">
        <f t="shared" si="185"/>
        <v>On Date</v>
      </c>
      <c r="I1679" s="1" t="s">
        <v>3822</v>
      </c>
      <c r="J1679" s="1" t="s">
        <v>3133</v>
      </c>
      <c r="K1679" s="1" t="s">
        <v>3140</v>
      </c>
      <c r="L1679" s="1" t="s">
        <v>3135</v>
      </c>
      <c r="M1679" s="1" t="s">
        <v>22</v>
      </c>
      <c r="N1679" s="1" t="s">
        <v>67</v>
      </c>
      <c r="O1679" s="3">
        <f t="shared" si="186"/>
        <v>207.38290000000001</v>
      </c>
      <c r="P1679" s="3">
        <v>210.00800000000001</v>
      </c>
      <c r="Q1679" s="3">
        <v>1</v>
      </c>
      <c r="R1679" s="3">
        <v>2.6251000000000002</v>
      </c>
      <c r="S1679" s="11">
        <f t="shared" si="187"/>
        <v>210.00800000000001</v>
      </c>
      <c r="T1679" t="str">
        <f t="shared" si="188"/>
        <v>PROFIT</v>
      </c>
    </row>
    <row r="1680" spans="1:20" x14ac:dyDescent="0.25">
      <c r="A1680" s="1" t="s">
        <v>1923</v>
      </c>
      <c r="B1680" s="9" t="str">
        <f t="shared" si="183"/>
        <v>09/12/2013</v>
      </c>
      <c r="C1680" s="9" t="s">
        <v>4017</v>
      </c>
      <c r="D1680" s="10" t="str">
        <f t="shared" si="184"/>
        <v>2013</v>
      </c>
      <c r="E1680" s="10" t="str">
        <f t="shared" si="189"/>
        <v>September</v>
      </c>
      <c r="F1680" s="2">
        <v>41529</v>
      </c>
      <c r="G1680" s="2">
        <v>41535</v>
      </c>
      <c r="H1680" s="9" t="str">
        <f t="shared" si="185"/>
        <v>Delay</v>
      </c>
      <c r="I1680" s="1" t="s">
        <v>3823</v>
      </c>
      <c r="J1680" s="1" t="s">
        <v>3133</v>
      </c>
      <c r="K1680" s="1" t="s">
        <v>3152</v>
      </c>
      <c r="L1680" s="1" t="s">
        <v>3135</v>
      </c>
      <c r="M1680" s="1" t="s">
        <v>28</v>
      </c>
      <c r="N1680" s="1" t="s">
        <v>1924</v>
      </c>
      <c r="O1680" s="3">
        <f t="shared" si="186"/>
        <v>108.7604</v>
      </c>
      <c r="P1680" s="3">
        <v>332.94</v>
      </c>
      <c r="Q1680" s="3">
        <v>3</v>
      </c>
      <c r="R1680" s="3">
        <v>6.6588000000000003</v>
      </c>
      <c r="S1680" s="11">
        <f t="shared" si="187"/>
        <v>532.70400000000006</v>
      </c>
      <c r="T1680" t="str">
        <f t="shared" si="188"/>
        <v>PROFIT</v>
      </c>
    </row>
    <row r="1681" spans="1:20" x14ac:dyDescent="0.25">
      <c r="A1681" s="1" t="s">
        <v>1923</v>
      </c>
      <c r="B1681" s="9" t="str">
        <f t="shared" si="183"/>
        <v>09/12/2013</v>
      </c>
      <c r="C1681" s="9" t="s">
        <v>4017</v>
      </c>
      <c r="D1681" s="10" t="str">
        <f t="shared" si="184"/>
        <v>2013</v>
      </c>
      <c r="E1681" s="10" t="str">
        <f t="shared" si="189"/>
        <v>September</v>
      </c>
      <c r="F1681" s="2">
        <v>41529</v>
      </c>
      <c r="G1681" s="2">
        <v>41535</v>
      </c>
      <c r="H1681" s="9" t="str">
        <f t="shared" si="185"/>
        <v>Delay</v>
      </c>
      <c r="I1681" s="1" t="s">
        <v>3823</v>
      </c>
      <c r="J1681" s="1" t="s">
        <v>3133</v>
      </c>
      <c r="K1681" s="1" t="s">
        <v>3152</v>
      </c>
      <c r="L1681" s="1" t="s">
        <v>3135</v>
      </c>
      <c r="M1681" s="1" t="s">
        <v>18</v>
      </c>
      <c r="N1681" s="1" t="s">
        <v>248</v>
      </c>
      <c r="O1681" s="3">
        <f t="shared" si="186"/>
        <v>13.456800000000001</v>
      </c>
      <c r="P1681" s="3">
        <v>39.872</v>
      </c>
      <c r="Q1681" s="3">
        <v>2</v>
      </c>
      <c r="R1681" s="3">
        <v>12.958399999999999</v>
      </c>
      <c r="S1681" s="11">
        <f t="shared" si="187"/>
        <v>1036.672</v>
      </c>
      <c r="T1681" t="str">
        <f t="shared" si="188"/>
        <v>PROFIT</v>
      </c>
    </row>
    <row r="1682" spans="1:20" x14ac:dyDescent="0.25">
      <c r="A1682" s="1" t="s">
        <v>1925</v>
      </c>
      <c r="B1682" s="9" t="str">
        <f t="shared" si="183"/>
        <v>09/24/2013</v>
      </c>
      <c r="C1682" s="9" t="s">
        <v>4242</v>
      </c>
      <c r="D1682" s="10" t="str">
        <f t="shared" si="184"/>
        <v>2013</v>
      </c>
      <c r="E1682" s="10" t="str">
        <f t="shared" si="189"/>
        <v>September</v>
      </c>
      <c r="F1682" s="2">
        <v>41541</v>
      </c>
      <c r="G1682" s="2">
        <v>41544</v>
      </c>
      <c r="H1682" s="9" t="str">
        <f t="shared" si="185"/>
        <v>On Date</v>
      </c>
      <c r="I1682" s="1" t="s">
        <v>3824</v>
      </c>
      <c r="J1682" s="1" t="s">
        <v>3133</v>
      </c>
      <c r="K1682" s="1" t="s">
        <v>3136</v>
      </c>
      <c r="L1682" s="1" t="s">
        <v>3137</v>
      </c>
      <c r="M1682" s="1" t="s">
        <v>82</v>
      </c>
      <c r="N1682" s="1" t="s">
        <v>1926</v>
      </c>
      <c r="O1682" s="3">
        <f t="shared" si="186"/>
        <v>4.9931999999999999</v>
      </c>
      <c r="P1682" s="3">
        <v>13.68</v>
      </c>
      <c r="Q1682" s="3">
        <v>2</v>
      </c>
      <c r="R1682" s="3">
        <v>3.6936</v>
      </c>
      <c r="S1682" s="11">
        <f t="shared" si="187"/>
        <v>295.488</v>
      </c>
      <c r="T1682" t="str">
        <f t="shared" si="188"/>
        <v>PROFIT</v>
      </c>
    </row>
    <row r="1683" spans="1:20" x14ac:dyDescent="0.25">
      <c r="A1683" s="1" t="s">
        <v>1927</v>
      </c>
      <c r="B1683" s="9" t="str">
        <f t="shared" si="183"/>
        <v>08/03/2013</v>
      </c>
      <c r="C1683" s="9" t="s">
        <v>4333</v>
      </c>
      <c r="D1683" s="10" t="str">
        <f t="shared" si="184"/>
        <v>2013</v>
      </c>
      <c r="E1683" s="10" t="str">
        <f t="shared" si="189"/>
        <v>August</v>
      </c>
      <c r="F1683" s="2">
        <v>41489</v>
      </c>
      <c r="G1683" s="2">
        <v>41491</v>
      </c>
      <c r="H1683" s="9" t="str">
        <f t="shared" si="185"/>
        <v>On Date</v>
      </c>
      <c r="I1683" s="1" t="s">
        <v>3825</v>
      </c>
      <c r="J1683" s="1" t="s">
        <v>3133</v>
      </c>
      <c r="K1683" s="1" t="s">
        <v>3134</v>
      </c>
      <c r="L1683" s="1" t="s">
        <v>3135</v>
      </c>
      <c r="M1683" s="1" t="s">
        <v>22</v>
      </c>
      <c r="N1683" s="1" t="s">
        <v>1928</v>
      </c>
      <c r="O1683" s="3">
        <f t="shared" si="186"/>
        <v>60.555900000000001</v>
      </c>
      <c r="P1683" s="3">
        <v>136.464</v>
      </c>
      <c r="Q1683" s="3">
        <v>2</v>
      </c>
      <c r="R1683" s="3">
        <v>15.3522</v>
      </c>
      <c r="S1683" s="11">
        <f t="shared" si="187"/>
        <v>1228.1759999999999</v>
      </c>
      <c r="T1683" t="str">
        <f t="shared" si="188"/>
        <v>PROFIT</v>
      </c>
    </row>
    <row r="1684" spans="1:20" x14ac:dyDescent="0.25">
      <c r="A1684" s="1" t="s">
        <v>1927</v>
      </c>
      <c r="B1684" s="9" t="str">
        <f t="shared" si="183"/>
        <v>08/03/2013</v>
      </c>
      <c r="C1684" s="9" t="s">
        <v>4333</v>
      </c>
      <c r="D1684" s="10" t="str">
        <f t="shared" si="184"/>
        <v>2013</v>
      </c>
      <c r="E1684" s="10" t="str">
        <f t="shared" si="189"/>
        <v>August</v>
      </c>
      <c r="F1684" s="2">
        <v>41489</v>
      </c>
      <c r="G1684" s="2">
        <v>41491</v>
      </c>
      <c r="H1684" s="9" t="str">
        <f t="shared" si="185"/>
        <v>On Date</v>
      </c>
      <c r="I1684" s="1" t="s">
        <v>3825</v>
      </c>
      <c r="J1684" s="1" t="s">
        <v>3133</v>
      </c>
      <c r="K1684" s="1" t="s">
        <v>3134</v>
      </c>
      <c r="L1684" s="1" t="s">
        <v>3135</v>
      </c>
      <c r="M1684" s="1" t="s">
        <v>16</v>
      </c>
      <c r="N1684" s="1" t="s">
        <v>121</v>
      </c>
      <c r="O1684" s="3">
        <f t="shared" si="186"/>
        <v>100.0728</v>
      </c>
      <c r="P1684" s="3">
        <v>333.57600000000002</v>
      </c>
      <c r="Q1684" s="3">
        <v>3</v>
      </c>
      <c r="R1684" s="3">
        <v>33.357599999999998</v>
      </c>
      <c r="S1684" s="11">
        <f t="shared" si="187"/>
        <v>2668.6079999999997</v>
      </c>
      <c r="T1684" t="str">
        <f t="shared" si="188"/>
        <v>PROFIT</v>
      </c>
    </row>
    <row r="1685" spans="1:20" x14ac:dyDescent="0.25">
      <c r="A1685" s="1" t="s">
        <v>1927</v>
      </c>
      <c r="B1685" s="9" t="str">
        <f t="shared" si="183"/>
        <v>08/03/2013</v>
      </c>
      <c r="C1685" s="9" t="s">
        <v>4333</v>
      </c>
      <c r="D1685" s="10" t="str">
        <f t="shared" si="184"/>
        <v>2013</v>
      </c>
      <c r="E1685" s="10" t="str">
        <f t="shared" si="189"/>
        <v>August</v>
      </c>
      <c r="F1685" s="2">
        <v>41489</v>
      </c>
      <c r="G1685" s="2">
        <v>41491</v>
      </c>
      <c r="H1685" s="9" t="str">
        <f t="shared" si="185"/>
        <v>On Date</v>
      </c>
      <c r="I1685" s="1" t="s">
        <v>3825</v>
      </c>
      <c r="J1685" s="1" t="s">
        <v>3133</v>
      </c>
      <c r="K1685" s="1" t="s">
        <v>3134</v>
      </c>
      <c r="L1685" s="1" t="s">
        <v>3135</v>
      </c>
      <c r="M1685" s="1" t="s">
        <v>18</v>
      </c>
      <c r="N1685" s="1" t="s">
        <v>1929</v>
      </c>
      <c r="O1685" s="3">
        <f t="shared" si="186"/>
        <v>3.9200000000000004</v>
      </c>
      <c r="P1685" s="3">
        <v>12.544</v>
      </c>
      <c r="Q1685" s="3">
        <v>2</v>
      </c>
      <c r="R1685" s="3">
        <v>4.7039999999999997</v>
      </c>
      <c r="S1685" s="11">
        <f t="shared" si="187"/>
        <v>376.32</v>
      </c>
      <c r="T1685" t="str">
        <f t="shared" si="188"/>
        <v>PROFIT</v>
      </c>
    </row>
    <row r="1686" spans="1:20" x14ac:dyDescent="0.25">
      <c r="A1686" s="1" t="s">
        <v>1930</v>
      </c>
      <c r="B1686" s="9" t="str">
        <f t="shared" si="183"/>
        <v>11/04/2014</v>
      </c>
      <c r="C1686" s="9" t="s">
        <v>4020</v>
      </c>
      <c r="D1686" s="10" t="str">
        <f t="shared" si="184"/>
        <v>2014</v>
      </c>
      <c r="E1686" s="10" t="str">
        <f t="shared" si="189"/>
        <v>November</v>
      </c>
      <c r="F1686" s="2">
        <v>41947</v>
      </c>
      <c r="G1686" s="2">
        <v>41949</v>
      </c>
      <c r="H1686" s="9" t="str">
        <f t="shared" si="185"/>
        <v>On Date</v>
      </c>
      <c r="I1686" s="1" t="s">
        <v>3826</v>
      </c>
      <c r="J1686" s="1" t="s">
        <v>3133</v>
      </c>
      <c r="K1686" s="1" t="s">
        <v>3136</v>
      </c>
      <c r="L1686" s="1" t="s">
        <v>3137</v>
      </c>
      <c r="M1686" s="1" t="s">
        <v>38</v>
      </c>
      <c r="N1686" s="1" t="s">
        <v>1398</v>
      </c>
      <c r="O1686" s="3">
        <f t="shared" si="186"/>
        <v>10.875</v>
      </c>
      <c r="P1686" s="3">
        <v>43.5</v>
      </c>
      <c r="Q1686" s="3">
        <v>3</v>
      </c>
      <c r="R1686" s="3">
        <v>10.875</v>
      </c>
      <c r="S1686" s="11">
        <f t="shared" si="187"/>
        <v>870</v>
      </c>
      <c r="T1686" t="str">
        <f t="shared" si="188"/>
        <v>PROFIT</v>
      </c>
    </row>
    <row r="1687" spans="1:20" x14ac:dyDescent="0.25">
      <c r="A1687" s="1" t="s">
        <v>1931</v>
      </c>
      <c r="B1687" s="9" t="str">
        <f t="shared" si="183"/>
        <v>03/07/2011</v>
      </c>
      <c r="C1687" s="9" t="s">
        <v>4537</v>
      </c>
      <c r="D1687" s="10" t="str">
        <f t="shared" si="184"/>
        <v>2011</v>
      </c>
      <c r="E1687" s="10" t="str">
        <f t="shared" si="189"/>
        <v>March</v>
      </c>
      <c r="F1687" s="2">
        <v>40609</v>
      </c>
      <c r="G1687" s="2">
        <v>40613</v>
      </c>
      <c r="H1687" s="9" t="str">
        <f t="shared" si="185"/>
        <v>On Date</v>
      </c>
      <c r="I1687" s="1" t="s">
        <v>3567</v>
      </c>
      <c r="J1687" s="1" t="s">
        <v>3133</v>
      </c>
      <c r="K1687" s="1" t="s">
        <v>3168</v>
      </c>
      <c r="L1687" s="1" t="s">
        <v>3137</v>
      </c>
      <c r="M1687" s="1" t="s">
        <v>18</v>
      </c>
      <c r="N1687" s="1" t="s">
        <v>1932</v>
      </c>
      <c r="O1687" s="3">
        <f t="shared" si="186"/>
        <v>37.003999999999998</v>
      </c>
      <c r="P1687" s="3">
        <v>107.648</v>
      </c>
      <c r="Q1687" s="3">
        <v>2</v>
      </c>
      <c r="R1687" s="3">
        <v>33.64</v>
      </c>
      <c r="S1687" s="11">
        <f t="shared" si="187"/>
        <v>2691.2</v>
      </c>
      <c r="T1687" t="str">
        <f t="shared" si="188"/>
        <v>PROFIT</v>
      </c>
    </row>
    <row r="1688" spans="1:20" x14ac:dyDescent="0.25">
      <c r="A1688" s="1" t="s">
        <v>1933</v>
      </c>
      <c r="B1688" s="9" t="str">
        <f t="shared" si="183"/>
        <v>01/04/2014</v>
      </c>
      <c r="C1688" s="9" t="s">
        <v>4218</v>
      </c>
      <c r="D1688" s="10" t="str">
        <f t="shared" si="184"/>
        <v>2014</v>
      </c>
      <c r="E1688" s="10" t="str">
        <f t="shared" si="189"/>
        <v>January</v>
      </c>
      <c r="F1688" s="2">
        <v>41643</v>
      </c>
      <c r="G1688" s="2">
        <v>41648</v>
      </c>
      <c r="H1688" s="9" t="str">
        <f t="shared" si="185"/>
        <v>On Date</v>
      </c>
      <c r="I1688" s="1" t="s">
        <v>3827</v>
      </c>
      <c r="J1688" s="1" t="s">
        <v>3133</v>
      </c>
      <c r="K1688" s="1" t="s">
        <v>3229</v>
      </c>
      <c r="L1688" s="1" t="s">
        <v>3135</v>
      </c>
      <c r="M1688" s="1" t="s">
        <v>45</v>
      </c>
      <c r="N1688" s="1" t="s">
        <v>1408</v>
      </c>
      <c r="O1688" s="3">
        <f t="shared" si="186"/>
        <v>3.3696000000000002</v>
      </c>
      <c r="P1688" s="3">
        <v>38.880000000000003</v>
      </c>
      <c r="Q1688" s="3">
        <v>6</v>
      </c>
      <c r="R1688" s="3">
        <v>18.662400000000002</v>
      </c>
      <c r="S1688" s="11">
        <f t="shared" si="187"/>
        <v>1492.9920000000002</v>
      </c>
      <c r="T1688" t="str">
        <f t="shared" si="188"/>
        <v>PROFIT</v>
      </c>
    </row>
    <row r="1689" spans="1:20" x14ac:dyDescent="0.25">
      <c r="A1689" s="1" t="s">
        <v>1934</v>
      </c>
      <c r="B1689" s="9" t="str">
        <f t="shared" si="183"/>
        <v>10/10/2014</v>
      </c>
      <c r="C1689" s="9" t="s">
        <v>4701</v>
      </c>
      <c r="D1689" s="10" t="str">
        <f t="shared" si="184"/>
        <v>2014</v>
      </c>
      <c r="E1689" s="10" t="str">
        <f t="shared" si="189"/>
        <v>October</v>
      </c>
      <c r="F1689" s="2">
        <v>41922</v>
      </c>
      <c r="G1689" s="2">
        <v>41924</v>
      </c>
      <c r="H1689" s="9" t="str">
        <f t="shared" si="185"/>
        <v>On Date</v>
      </c>
      <c r="I1689" s="1" t="s">
        <v>3379</v>
      </c>
      <c r="J1689" s="1" t="s">
        <v>3133</v>
      </c>
      <c r="K1689" s="1" t="s">
        <v>3134</v>
      </c>
      <c r="L1689" s="1" t="s">
        <v>3135</v>
      </c>
      <c r="M1689" s="1" t="s">
        <v>45</v>
      </c>
      <c r="N1689" s="1" t="s">
        <v>1935</v>
      </c>
      <c r="O1689" s="3">
        <f t="shared" si="186"/>
        <v>3.7312000000000007</v>
      </c>
      <c r="P1689" s="3">
        <v>35.200000000000003</v>
      </c>
      <c r="Q1689" s="3">
        <v>5</v>
      </c>
      <c r="R1689" s="3">
        <v>16.544</v>
      </c>
      <c r="S1689" s="11">
        <f t="shared" si="187"/>
        <v>1323.52</v>
      </c>
      <c r="T1689" t="str">
        <f t="shared" si="188"/>
        <v>PROFIT</v>
      </c>
    </row>
    <row r="1690" spans="1:20" x14ac:dyDescent="0.25">
      <c r="A1690" s="1" t="s">
        <v>1936</v>
      </c>
      <c r="B1690" s="9" t="str">
        <f t="shared" si="183"/>
        <v>10/01/2014</v>
      </c>
      <c r="C1690" s="9" t="s">
        <v>4273</v>
      </c>
      <c r="D1690" s="10" t="str">
        <f t="shared" si="184"/>
        <v>2014</v>
      </c>
      <c r="E1690" s="10" t="str">
        <f t="shared" si="189"/>
        <v>October</v>
      </c>
      <c r="F1690" s="2">
        <v>41913</v>
      </c>
      <c r="G1690" s="2">
        <v>41916</v>
      </c>
      <c r="H1690" s="9" t="str">
        <f t="shared" si="185"/>
        <v>On Date</v>
      </c>
      <c r="I1690" s="1" t="s">
        <v>3690</v>
      </c>
      <c r="J1690" s="1" t="s">
        <v>3133</v>
      </c>
      <c r="K1690" s="1" t="s">
        <v>3136</v>
      </c>
      <c r="L1690" s="1" t="s">
        <v>3137</v>
      </c>
      <c r="M1690" s="1" t="s">
        <v>45</v>
      </c>
      <c r="N1690" s="1" t="s">
        <v>1319</v>
      </c>
      <c r="O1690" s="3">
        <f t="shared" si="186"/>
        <v>2.9987999999999997</v>
      </c>
      <c r="P1690" s="3">
        <v>11.76</v>
      </c>
      <c r="Q1690" s="3">
        <v>2</v>
      </c>
      <c r="R1690" s="3">
        <v>5.7624000000000004</v>
      </c>
      <c r="S1690" s="11">
        <f t="shared" si="187"/>
        <v>460.99200000000002</v>
      </c>
      <c r="T1690" t="str">
        <f t="shared" si="188"/>
        <v>PROFIT</v>
      </c>
    </row>
    <row r="1691" spans="1:20" x14ac:dyDescent="0.25">
      <c r="A1691" s="1" t="s">
        <v>1936</v>
      </c>
      <c r="B1691" s="9" t="str">
        <f t="shared" si="183"/>
        <v>10/01/2014</v>
      </c>
      <c r="C1691" s="9" t="s">
        <v>4273</v>
      </c>
      <c r="D1691" s="10" t="str">
        <f t="shared" si="184"/>
        <v>2014</v>
      </c>
      <c r="E1691" s="10" t="str">
        <f t="shared" si="189"/>
        <v>October</v>
      </c>
      <c r="F1691" s="2">
        <v>41913</v>
      </c>
      <c r="G1691" s="2">
        <v>41916</v>
      </c>
      <c r="H1691" s="9" t="str">
        <f t="shared" si="185"/>
        <v>On Date</v>
      </c>
      <c r="I1691" s="1" t="s">
        <v>3690</v>
      </c>
      <c r="J1691" s="1" t="s">
        <v>3133</v>
      </c>
      <c r="K1691" s="1" t="s">
        <v>3136</v>
      </c>
      <c r="L1691" s="1" t="s">
        <v>3137</v>
      </c>
      <c r="M1691" s="1" t="s">
        <v>45</v>
      </c>
      <c r="N1691" s="1" t="s">
        <v>1937</v>
      </c>
      <c r="O1691" s="3">
        <f t="shared" si="186"/>
        <v>28.549799999999998</v>
      </c>
      <c r="P1691" s="3">
        <v>167.94</v>
      </c>
      <c r="Q1691" s="3">
        <v>3</v>
      </c>
      <c r="R1691" s="3">
        <v>82.290599999999998</v>
      </c>
      <c r="S1691" s="11">
        <f t="shared" si="187"/>
        <v>6583.2479999999996</v>
      </c>
      <c r="T1691" t="str">
        <f t="shared" si="188"/>
        <v>PROFIT</v>
      </c>
    </row>
    <row r="1692" spans="1:20" x14ac:dyDescent="0.25">
      <c r="A1692" s="1" t="s">
        <v>1936</v>
      </c>
      <c r="B1692" s="9" t="str">
        <f t="shared" si="183"/>
        <v>10/01/2014</v>
      </c>
      <c r="C1692" s="9" t="s">
        <v>4273</v>
      </c>
      <c r="D1692" s="10" t="str">
        <f t="shared" si="184"/>
        <v>2014</v>
      </c>
      <c r="E1692" s="10" t="str">
        <f t="shared" si="189"/>
        <v>October</v>
      </c>
      <c r="F1692" s="2">
        <v>41913</v>
      </c>
      <c r="G1692" s="2">
        <v>41916</v>
      </c>
      <c r="H1692" s="9" t="str">
        <f t="shared" si="185"/>
        <v>On Date</v>
      </c>
      <c r="I1692" s="1" t="s">
        <v>3690</v>
      </c>
      <c r="J1692" s="1" t="s">
        <v>3133</v>
      </c>
      <c r="K1692" s="1" t="s">
        <v>3136</v>
      </c>
      <c r="L1692" s="1" t="s">
        <v>3137</v>
      </c>
      <c r="M1692" s="1" t="s">
        <v>20</v>
      </c>
      <c r="N1692" s="1" t="s">
        <v>1938</v>
      </c>
      <c r="O1692" s="3">
        <f t="shared" si="186"/>
        <v>2.8786</v>
      </c>
      <c r="P1692" s="3">
        <v>3.89</v>
      </c>
      <c r="Q1692" s="3">
        <v>1</v>
      </c>
      <c r="R1692" s="3">
        <v>1.0114000000000001</v>
      </c>
      <c r="S1692" s="11">
        <f t="shared" si="187"/>
        <v>80.912000000000006</v>
      </c>
      <c r="T1692" t="str">
        <f t="shared" si="188"/>
        <v>PROFIT</v>
      </c>
    </row>
    <row r="1693" spans="1:20" x14ac:dyDescent="0.25">
      <c r="A1693" s="1" t="s">
        <v>1939</v>
      </c>
      <c r="B1693" s="9" t="str">
        <f t="shared" si="183"/>
        <v>09/12/2014</v>
      </c>
      <c r="C1693" s="9" t="s">
        <v>4274</v>
      </c>
      <c r="D1693" s="10" t="str">
        <f t="shared" si="184"/>
        <v>2014</v>
      </c>
      <c r="E1693" s="10" t="str">
        <f t="shared" si="189"/>
        <v>September</v>
      </c>
      <c r="F1693" s="2">
        <v>41894</v>
      </c>
      <c r="G1693" s="2">
        <v>41894</v>
      </c>
      <c r="H1693" s="9" t="str">
        <f t="shared" si="185"/>
        <v>On Date</v>
      </c>
      <c r="I1693" s="1" t="s">
        <v>3828</v>
      </c>
      <c r="J1693" s="1" t="s">
        <v>3133</v>
      </c>
      <c r="K1693" s="1" t="s">
        <v>3140</v>
      </c>
      <c r="L1693" s="1" t="s">
        <v>3135</v>
      </c>
      <c r="M1693" s="1" t="s">
        <v>12</v>
      </c>
      <c r="N1693" s="1" t="s">
        <v>1940</v>
      </c>
      <c r="O1693" s="3">
        <f t="shared" si="186"/>
        <v>5.1776</v>
      </c>
      <c r="P1693" s="3">
        <v>32.36</v>
      </c>
      <c r="Q1693" s="3">
        <v>4</v>
      </c>
      <c r="R1693" s="3">
        <v>11.6496</v>
      </c>
      <c r="S1693" s="11">
        <f t="shared" si="187"/>
        <v>931.96799999999996</v>
      </c>
      <c r="T1693" t="str">
        <f t="shared" si="188"/>
        <v>PROFIT</v>
      </c>
    </row>
    <row r="1694" spans="1:20" x14ac:dyDescent="0.25">
      <c r="A1694" s="1" t="s">
        <v>1939</v>
      </c>
      <c r="B1694" s="9" t="str">
        <f t="shared" si="183"/>
        <v>09/12/2014</v>
      </c>
      <c r="C1694" s="9" t="s">
        <v>4274</v>
      </c>
      <c r="D1694" s="10" t="str">
        <f t="shared" si="184"/>
        <v>2014</v>
      </c>
      <c r="E1694" s="10" t="str">
        <f t="shared" si="189"/>
        <v>September</v>
      </c>
      <c r="F1694" s="2">
        <v>41894</v>
      </c>
      <c r="G1694" s="2">
        <v>41894</v>
      </c>
      <c r="H1694" s="9" t="str">
        <f t="shared" si="185"/>
        <v>On Date</v>
      </c>
      <c r="I1694" s="1" t="s">
        <v>3828</v>
      </c>
      <c r="J1694" s="1" t="s">
        <v>3133</v>
      </c>
      <c r="K1694" s="1" t="s">
        <v>3140</v>
      </c>
      <c r="L1694" s="1" t="s">
        <v>3135</v>
      </c>
      <c r="M1694" s="1" t="s">
        <v>20</v>
      </c>
      <c r="N1694" s="1" t="s">
        <v>563</v>
      </c>
      <c r="O1694" s="3">
        <f t="shared" si="186"/>
        <v>58.55040000000001</v>
      </c>
      <c r="P1694" s="3">
        <v>406.6</v>
      </c>
      <c r="Q1694" s="3">
        <v>5</v>
      </c>
      <c r="R1694" s="3">
        <v>113.848</v>
      </c>
      <c r="S1694" s="11">
        <f t="shared" si="187"/>
        <v>9107.84</v>
      </c>
      <c r="T1694" t="str">
        <f t="shared" si="188"/>
        <v>PROFIT</v>
      </c>
    </row>
    <row r="1695" spans="1:20" x14ac:dyDescent="0.25">
      <c r="A1695" s="1" t="s">
        <v>1941</v>
      </c>
      <c r="B1695" s="9" t="str">
        <f t="shared" si="183"/>
        <v>01/17/2014</v>
      </c>
      <c r="C1695" s="9" t="s">
        <v>4402</v>
      </c>
      <c r="D1695" s="10" t="str">
        <f t="shared" si="184"/>
        <v>2014</v>
      </c>
      <c r="E1695" s="10" t="str">
        <f t="shared" si="189"/>
        <v>January</v>
      </c>
      <c r="F1695" s="2">
        <v>41656</v>
      </c>
      <c r="G1695" s="2">
        <v>41656</v>
      </c>
      <c r="H1695" s="9" t="str">
        <f t="shared" si="185"/>
        <v>On Date</v>
      </c>
      <c r="I1695" s="1" t="s">
        <v>3741</v>
      </c>
      <c r="J1695" s="1" t="s">
        <v>3133</v>
      </c>
      <c r="K1695" s="1" t="s">
        <v>3134</v>
      </c>
      <c r="L1695" s="1" t="s">
        <v>3135</v>
      </c>
      <c r="M1695" s="1" t="s">
        <v>12</v>
      </c>
      <c r="N1695" s="1" t="s">
        <v>13</v>
      </c>
      <c r="O1695" s="3">
        <f t="shared" si="186"/>
        <v>4.9558</v>
      </c>
      <c r="P1695" s="3">
        <v>27.92</v>
      </c>
      <c r="Q1695" s="3">
        <v>4</v>
      </c>
      <c r="R1695" s="3">
        <v>8.0968</v>
      </c>
      <c r="S1695" s="11">
        <f t="shared" si="187"/>
        <v>647.74400000000003</v>
      </c>
      <c r="T1695" t="str">
        <f t="shared" si="188"/>
        <v>PROFIT</v>
      </c>
    </row>
    <row r="1696" spans="1:20" x14ac:dyDescent="0.25">
      <c r="A1696" s="1" t="s">
        <v>1941</v>
      </c>
      <c r="B1696" s="9" t="str">
        <f t="shared" si="183"/>
        <v>01/17/2014</v>
      </c>
      <c r="C1696" s="9" t="s">
        <v>4402</v>
      </c>
      <c r="D1696" s="10" t="str">
        <f t="shared" si="184"/>
        <v>2014</v>
      </c>
      <c r="E1696" s="10" t="str">
        <f t="shared" si="189"/>
        <v>January</v>
      </c>
      <c r="F1696" s="2">
        <v>41656</v>
      </c>
      <c r="G1696" s="2">
        <v>41656</v>
      </c>
      <c r="H1696" s="9" t="str">
        <f t="shared" si="185"/>
        <v>On Date</v>
      </c>
      <c r="I1696" s="1" t="s">
        <v>3741</v>
      </c>
      <c r="J1696" s="1" t="s">
        <v>3133</v>
      </c>
      <c r="K1696" s="1" t="s">
        <v>3134</v>
      </c>
      <c r="L1696" s="1" t="s">
        <v>3135</v>
      </c>
      <c r="M1696" s="1" t="s">
        <v>22</v>
      </c>
      <c r="N1696" s="1" t="s">
        <v>1259</v>
      </c>
      <c r="O1696" s="3">
        <f t="shared" si="186"/>
        <v>59.237100000000005</v>
      </c>
      <c r="P1696" s="3">
        <v>399.67200000000003</v>
      </c>
      <c r="Q1696" s="3">
        <v>7</v>
      </c>
      <c r="R1696" s="3">
        <v>-14.9877</v>
      </c>
      <c r="S1696" s="11">
        <f t="shared" si="187"/>
        <v>-1199.0160000000001</v>
      </c>
      <c r="T1696" t="str">
        <f t="shared" si="188"/>
        <v>LOSS</v>
      </c>
    </row>
    <row r="1697" spans="1:20" x14ac:dyDescent="0.25">
      <c r="A1697" s="1" t="s">
        <v>1942</v>
      </c>
      <c r="B1697" s="9" t="str">
        <f t="shared" si="183"/>
        <v>03/30/2011</v>
      </c>
      <c r="C1697" s="9" t="s">
        <v>4157</v>
      </c>
      <c r="D1697" s="10" t="str">
        <f t="shared" si="184"/>
        <v>2011</v>
      </c>
      <c r="E1697" s="10" t="str">
        <f t="shared" si="189"/>
        <v>March</v>
      </c>
      <c r="F1697" s="2">
        <v>40632</v>
      </c>
      <c r="G1697" s="2">
        <v>40637</v>
      </c>
      <c r="H1697" s="9" t="str">
        <f t="shared" si="185"/>
        <v>On Date</v>
      </c>
      <c r="I1697" s="1" t="s">
        <v>3411</v>
      </c>
      <c r="J1697" s="1" t="s">
        <v>3133</v>
      </c>
      <c r="K1697" s="1" t="s">
        <v>3136</v>
      </c>
      <c r="L1697" s="1" t="s">
        <v>3137</v>
      </c>
      <c r="M1697" s="1" t="s">
        <v>28</v>
      </c>
      <c r="N1697" s="1" t="s">
        <v>1493</v>
      </c>
      <c r="O1697" s="3">
        <f t="shared" si="186"/>
        <v>5.28</v>
      </c>
      <c r="P1697" s="3">
        <v>15.84</v>
      </c>
      <c r="Q1697" s="3">
        <v>3</v>
      </c>
      <c r="R1697" s="3">
        <v>0</v>
      </c>
      <c r="S1697" s="11">
        <f t="shared" si="187"/>
        <v>0</v>
      </c>
      <c r="T1697" t="str">
        <f t="shared" si="188"/>
        <v>PROFIT</v>
      </c>
    </row>
    <row r="1698" spans="1:20" x14ac:dyDescent="0.25">
      <c r="A1698" s="1" t="s">
        <v>1942</v>
      </c>
      <c r="B1698" s="9" t="str">
        <f t="shared" si="183"/>
        <v>03/30/2011</v>
      </c>
      <c r="C1698" s="9" t="s">
        <v>4157</v>
      </c>
      <c r="D1698" s="10" t="str">
        <f t="shared" si="184"/>
        <v>2011</v>
      </c>
      <c r="E1698" s="10" t="str">
        <f t="shared" si="189"/>
        <v>March</v>
      </c>
      <c r="F1698" s="2">
        <v>40632</v>
      </c>
      <c r="G1698" s="2">
        <v>40637</v>
      </c>
      <c r="H1698" s="9" t="str">
        <f t="shared" si="185"/>
        <v>On Date</v>
      </c>
      <c r="I1698" s="1" t="s">
        <v>3411</v>
      </c>
      <c r="J1698" s="1" t="s">
        <v>3133</v>
      </c>
      <c r="K1698" s="1" t="s">
        <v>3136</v>
      </c>
      <c r="L1698" s="1" t="s">
        <v>3137</v>
      </c>
      <c r="M1698" s="1" t="s">
        <v>9</v>
      </c>
      <c r="N1698" s="1" t="s">
        <v>599</v>
      </c>
      <c r="O1698" s="3">
        <f t="shared" si="186"/>
        <v>7.3999999999999995</v>
      </c>
      <c r="P1698" s="3">
        <v>44.4</v>
      </c>
      <c r="Q1698" s="3">
        <v>3</v>
      </c>
      <c r="R1698" s="3">
        <v>22.2</v>
      </c>
      <c r="S1698" s="11">
        <f t="shared" si="187"/>
        <v>1776</v>
      </c>
      <c r="T1698" t="str">
        <f t="shared" si="188"/>
        <v>PROFIT</v>
      </c>
    </row>
    <row r="1699" spans="1:20" x14ac:dyDescent="0.25">
      <c r="A1699" s="1" t="s">
        <v>1943</v>
      </c>
      <c r="B1699" s="9" t="str">
        <f t="shared" si="183"/>
        <v>05/06/2014</v>
      </c>
      <c r="C1699" s="9" t="s">
        <v>4515</v>
      </c>
      <c r="D1699" s="10" t="str">
        <f t="shared" si="184"/>
        <v>2014</v>
      </c>
      <c r="E1699" s="10" t="str">
        <f t="shared" si="189"/>
        <v>May</v>
      </c>
      <c r="F1699" s="2">
        <v>41765</v>
      </c>
      <c r="G1699" s="2">
        <v>41766</v>
      </c>
      <c r="H1699" s="9" t="str">
        <f t="shared" si="185"/>
        <v>On Date</v>
      </c>
      <c r="I1699" s="1" t="s">
        <v>3677</v>
      </c>
      <c r="J1699" s="1" t="s">
        <v>3133</v>
      </c>
      <c r="K1699" s="1" t="s">
        <v>3172</v>
      </c>
      <c r="L1699" s="1" t="s">
        <v>3147</v>
      </c>
      <c r="M1699" s="1" t="s">
        <v>87</v>
      </c>
      <c r="N1699" s="1" t="s">
        <v>454</v>
      </c>
      <c r="O1699" s="3">
        <f t="shared" si="186"/>
        <v>1.5339999999999998</v>
      </c>
      <c r="P1699" s="3">
        <v>21.24</v>
      </c>
      <c r="Q1699" s="3">
        <v>9</v>
      </c>
      <c r="R1699" s="3">
        <v>7.4340000000000002</v>
      </c>
      <c r="S1699" s="11">
        <f t="shared" si="187"/>
        <v>594.72</v>
      </c>
      <c r="T1699" t="str">
        <f t="shared" si="188"/>
        <v>PROFIT</v>
      </c>
    </row>
    <row r="1700" spans="1:20" x14ac:dyDescent="0.25">
      <c r="A1700" s="1" t="s">
        <v>1943</v>
      </c>
      <c r="B1700" s="9" t="str">
        <f t="shared" si="183"/>
        <v>05/06/2014</v>
      </c>
      <c r="C1700" s="9" t="s">
        <v>4515</v>
      </c>
      <c r="D1700" s="10" t="str">
        <f t="shared" si="184"/>
        <v>2014</v>
      </c>
      <c r="E1700" s="10" t="str">
        <f t="shared" si="189"/>
        <v>May</v>
      </c>
      <c r="F1700" s="2">
        <v>41765</v>
      </c>
      <c r="G1700" s="2">
        <v>41766</v>
      </c>
      <c r="H1700" s="9" t="str">
        <f t="shared" si="185"/>
        <v>On Date</v>
      </c>
      <c r="I1700" s="1" t="s">
        <v>3677</v>
      </c>
      <c r="J1700" s="1" t="s">
        <v>3133</v>
      </c>
      <c r="K1700" s="1" t="s">
        <v>3172</v>
      </c>
      <c r="L1700" s="1" t="s">
        <v>3147</v>
      </c>
      <c r="M1700" s="1" t="s">
        <v>18</v>
      </c>
      <c r="N1700" s="1" t="s">
        <v>69</v>
      </c>
      <c r="O1700" s="3">
        <f t="shared" si="186"/>
        <v>2.1093999999999999</v>
      </c>
      <c r="P1700" s="3">
        <v>9.5519999999999996</v>
      </c>
      <c r="Q1700" s="3">
        <v>8</v>
      </c>
      <c r="R1700" s="3">
        <v>-7.3231999999999999</v>
      </c>
      <c r="S1700" s="11">
        <f t="shared" si="187"/>
        <v>-585.85599999999999</v>
      </c>
      <c r="T1700" t="str">
        <f t="shared" si="188"/>
        <v>LOSS</v>
      </c>
    </row>
    <row r="1701" spans="1:20" x14ac:dyDescent="0.25">
      <c r="A1701" s="1" t="s">
        <v>1943</v>
      </c>
      <c r="B1701" s="9" t="str">
        <f t="shared" si="183"/>
        <v>05/06/2014</v>
      </c>
      <c r="C1701" s="9" t="s">
        <v>4515</v>
      </c>
      <c r="D1701" s="10" t="str">
        <f t="shared" si="184"/>
        <v>2014</v>
      </c>
      <c r="E1701" s="10" t="str">
        <f t="shared" si="189"/>
        <v>May</v>
      </c>
      <c r="F1701" s="2">
        <v>41765</v>
      </c>
      <c r="G1701" s="2">
        <v>41766</v>
      </c>
      <c r="H1701" s="9" t="str">
        <f t="shared" si="185"/>
        <v>On Date</v>
      </c>
      <c r="I1701" s="1" t="s">
        <v>3677</v>
      </c>
      <c r="J1701" s="1" t="s">
        <v>3133</v>
      </c>
      <c r="K1701" s="1" t="s">
        <v>3172</v>
      </c>
      <c r="L1701" s="1" t="s">
        <v>3147</v>
      </c>
      <c r="M1701" s="1" t="s">
        <v>198</v>
      </c>
      <c r="N1701" s="1" t="s">
        <v>550</v>
      </c>
      <c r="O1701" s="3">
        <f t="shared" si="186"/>
        <v>80.991900000000001</v>
      </c>
      <c r="P1701" s="3">
        <v>89.991</v>
      </c>
      <c r="Q1701" s="3">
        <v>3</v>
      </c>
      <c r="R1701" s="3">
        <v>-152.9847</v>
      </c>
      <c r="S1701" s="11">
        <f t="shared" si="187"/>
        <v>-12238.776</v>
      </c>
      <c r="T1701" t="str">
        <f t="shared" si="188"/>
        <v>LOSS</v>
      </c>
    </row>
    <row r="1702" spans="1:20" x14ac:dyDescent="0.25">
      <c r="A1702" s="1" t="s">
        <v>1944</v>
      </c>
      <c r="B1702" s="9" t="str">
        <f t="shared" si="183"/>
        <v>05/01/2014</v>
      </c>
      <c r="C1702" s="9" t="s">
        <v>4396</v>
      </c>
      <c r="D1702" s="10" t="str">
        <f t="shared" si="184"/>
        <v>2014</v>
      </c>
      <c r="E1702" s="10" t="str">
        <f t="shared" si="189"/>
        <v>May</v>
      </c>
      <c r="F1702" s="2">
        <v>41760</v>
      </c>
      <c r="G1702" s="2">
        <v>41765</v>
      </c>
      <c r="H1702" s="9" t="str">
        <f t="shared" si="185"/>
        <v>On Date</v>
      </c>
      <c r="I1702" s="1" t="s">
        <v>3384</v>
      </c>
      <c r="J1702" s="1" t="s">
        <v>3133</v>
      </c>
      <c r="K1702" s="1" t="s">
        <v>3140</v>
      </c>
      <c r="L1702" s="1" t="s">
        <v>3135</v>
      </c>
      <c r="M1702" s="1" t="s">
        <v>45</v>
      </c>
      <c r="N1702" s="1" t="s">
        <v>776</v>
      </c>
      <c r="O1702" s="3">
        <f t="shared" si="186"/>
        <v>20.904900000000001</v>
      </c>
      <c r="P1702" s="3">
        <v>163.96</v>
      </c>
      <c r="Q1702" s="3">
        <v>4</v>
      </c>
      <c r="R1702" s="3">
        <v>80.340400000000002</v>
      </c>
      <c r="S1702" s="11">
        <f t="shared" si="187"/>
        <v>6427.232</v>
      </c>
      <c r="T1702" t="str">
        <f t="shared" si="188"/>
        <v>PROFIT</v>
      </c>
    </row>
    <row r="1703" spans="1:20" x14ac:dyDescent="0.25">
      <c r="A1703" s="1" t="s">
        <v>1945</v>
      </c>
      <c r="B1703" s="9" t="str">
        <f t="shared" si="183"/>
        <v>09/24/2013</v>
      </c>
      <c r="C1703" s="9" t="s">
        <v>4242</v>
      </c>
      <c r="D1703" s="10" t="str">
        <f t="shared" si="184"/>
        <v>2013</v>
      </c>
      <c r="E1703" s="10" t="str">
        <f t="shared" si="189"/>
        <v>September</v>
      </c>
      <c r="F1703" s="2">
        <v>41541</v>
      </c>
      <c r="G1703" s="2">
        <v>41544</v>
      </c>
      <c r="H1703" s="9" t="str">
        <f t="shared" si="185"/>
        <v>On Date</v>
      </c>
      <c r="I1703" s="1" t="s">
        <v>3314</v>
      </c>
      <c r="J1703" s="1" t="s">
        <v>3133</v>
      </c>
      <c r="K1703" s="1" t="s">
        <v>3159</v>
      </c>
      <c r="L1703" s="1" t="s">
        <v>3135</v>
      </c>
      <c r="M1703" s="1" t="s">
        <v>87</v>
      </c>
      <c r="N1703" s="1" t="s">
        <v>116</v>
      </c>
      <c r="O1703" s="3">
        <f t="shared" si="186"/>
        <v>1.0811999999999999</v>
      </c>
      <c r="P1703" s="3">
        <v>4.08</v>
      </c>
      <c r="Q1703" s="3">
        <v>2</v>
      </c>
      <c r="R1703" s="3">
        <v>1.9176</v>
      </c>
      <c r="S1703" s="11">
        <f t="shared" si="187"/>
        <v>153.40799999999999</v>
      </c>
      <c r="T1703" t="str">
        <f t="shared" si="188"/>
        <v>PROFIT</v>
      </c>
    </row>
    <row r="1704" spans="1:20" x14ac:dyDescent="0.25">
      <c r="A1704" s="1" t="s">
        <v>1945</v>
      </c>
      <c r="B1704" s="9" t="str">
        <f t="shared" si="183"/>
        <v>09/24/2013</v>
      </c>
      <c r="C1704" s="9" t="s">
        <v>4242</v>
      </c>
      <c r="D1704" s="10" t="str">
        <f t="shared" si="184"/>
        <v>2013</v>
      </c>
      <c r="E1704" s="10" t="str">
        <f t="shared" si="189"/>
        <v>September</v>
      </c>
      <c r="F1704" s="2">
        <v>41541</v>
      </c>
      <c r="G1704" s="2">
        <v>41544</v>
      </c>
      <c r="H1704" s="9" t="str">
        <f t="shared" si="185"/>
        <v>On Date</v>
      </c>
      <c r="I1704" s="1" t="s">
        <v>3314</v>
      </c>
      <c r="J1704" s="1" t="s">
        <v>3133</v>
      </c>
      <c r="K1704" s="1" t="s">
        <v>3159</v>
      </c>
      <c r="L1704" s="1" t="s">
        <v>3135</v>
      </c>
      <c r="M1704" s="1" t="s">
        <v>9</v>
      </c>
      <c r="N1704" s="1" t="s">
        <v>1946</v>
      </c>
      <c r="O1704" s="3">
        <f t="shared" si="186"/>
        <v>3.4019999999999997</v>
      </c>
      <c r="P1704" s="3">
        <v>18.899999999999999</v>
      </c>
      <c r="Q1704" s="3">
        <v>3</v>
      </c>
      <c r="R1704" s="3">
        <v>8.6940000000000008</v>
      </c>
      <c r="S1704" s="11">
        <f t="shared" si="187"/>
        <v>695.5200000000001</v>
      </c>
      <c r="T1704" t="str">
        <f t="shared" si="188"/>
        <v>PROFIT</v>
      </c>
    </row>
    <row r="1705" spans="1:20" x14ac:dyDescent="0.25">
      <c r="A1705" s="1" t="s">
        <v>1947</v>
      </c>
      <c r="B1705" s="9" t="str">
        <f t="shared" si="183"/>
        <v>05/01/2014</v>
      </c>
      <c r="C1705" s="9" t="s">
        <v>4396</v>
      </c>
      <c r="D1705" s="10" t="str">
        <f t="shared" si="184"/>
        <v>2014</v>
      </c>
      <c r="E1705" s="10" t="str">
        <f t="shared" si="189"/>
        <v>May</v>
      </c>
      <c r="F1705" s="2">
        <v>41760</v>
      </c>
      <c r="G1705" s="2">
        <v>41765</v>
      </c>
      <c r="H1705" s="9" t="str">
        <f t="shared" si="185"/>
        <v>On Date</v>
      </c>
      <c r="I1705" s="1" t="s">
        <v>3668</v>
      </c>
      <c r="J1705" s="1" t="s">
        <v>3133</v>
      </c>
      <c r="K1705" s="1" t="s">
        <v>3140</v>
      </c>
      <c r="L1705" s="1" t="s">
        <v>3135</v>
      </c>
      <c r="M1705" s="1" t="s">
        <v>12</v>
      </c>
      <c r="N1705" s="1" t="s">
        <v>1948</v>
      </c>
      <c r="O1705" s="3">
        <f t="shared" si="186"/>
        <v>21.761599999999994</v>
      </c>
      <c r="P1705" s="3">
        <v>64.959999999999994</v>
      </c>
      <c r="Q1705" s="3">
        <v>2</v>
      </c>
      <c r="R1705" s="3">
        <v>21.436800000000002</v>
      </c>
      <c r="S1705" s="11">
        <f t="shared" si="187"/>
        <v>1714.9440000000002</v>
      </c>
      <c r="T1705" t="str">
        <f t="shared" si="188"/>
        <v>PROFIT</v>
      </c>
    </row>
    <row r="1706" spans="1:20" x14ac:dyDescent="0.25">
      <c r="A1706" s="1" t="s">
        <v>1947</v>
      </c>
      <c r="B1706" s="9" t="str">
        <f t="shared" si="183"/>
        <v>05/01/2014</v>
      </c>
      <c r="C1706" s="9" t="s">
        <v>4396</v>
      </c>
      <c r="D1706" s="10" t="str">
        <f t="shared" si="184"/>
        <v>2014</v>
      </c>
      <c r="E1706" s="10" t="str">
        <f t="shared" si="189"/>
        <v>May</v>
      </c>
      <c r="F1706" s="2">
        <v>41760</v>
      </c>
      <c r="G1706" s="2">
        <v>41765</v>
      </c>
      <c r="H1706" s="9" t="str">
        <f t="shared" si="185"/>
        <v>On Date</v>
      </c>
      <c r="I1706" s="1" t="s">
        <v>3668</v>
      </c>
      <c r="J1706" s="1" t="s">
        <v>3133</v>
      </c>
      <c r="K1706" s="1" t="s">
        <v>3140</v>
      </c>
      <c r="L1706" s="1" t="s">
        <v>3135</v>
      </c>
      <c r="M1706" s="1" t="s">
        <v>87</v>
      </c>
      <c r="N1706" s="1" t="s">
        <v>541</v>
      </c>
      <c r="O1706" s="3">
        <f t="shared" si="186"/>
        <v>3.8963999999999999</v>
      </c>
      <c r="P1706" s="3">
        <v>30.56</v>
      </c>
      <c r="Q1706" s="3">
        <v>4</v>
      </c>
      <c r="R1706" s="3">
        <v>14.974399999999999</v>
      </c>
      <c r="S1706" s="11">
        <f t="shared" si="187"/>
        <v>1197.952</v>
      </c>
      <c r="T1706" t="str">
        <f t="shared" si="188"/>
        <v>PROFIT</v>
      </c>
    </row>
    <row r="1707" spans="1:20" x14ac:dyDescent="0.25">
      <c r="A1707" s="1" t="s">
        <v>1949</v>
      </c>
      <c r="B1707" s="9" t="str">
        <f t="shared" si="183"/>
        <v>12/04/2012</v>
      </c>
      <c r="C1707" s="9" t="s">
        <v>4611</v>
      </c>
      <c r="D1707" s="10" t="str">
        <f t="shared" si="184"/>
        <v>2012</v>
      </c>
      <c r="E1707" s="10" t="str">
        <f t="shared" si="189"/>
        <v>December</v>
      </c>
      <c r="F1707" s="2">
        <v>41247</v>
      </c>
      <c r="G1707" s="2">
        <v>41252</v>
      </c>
      <c r="H1707" s="9" t="str">
        <f t="shared" si="185"/>
        <v>On Date</v>
      </c>
      <c r="I1707" s="1" t="s">
        <v>3446</v>
      </c>
      <c r="J1707" s="1" t="s">
        <v>3133</v>
      </c>
      <c r="K1707" s="1" t="s">
        <v>3262</v>
      </c>
      <c r="L1707" s="1" t="s">
        <v>3135</v>
      </c>
      <c r="M1707" s="1" t="s">
        <v>14</v>
      </c>
      <c r="N1707" s="1" t="s">
        <v>812</v>
      </c>
      <c r="O1707" s="3">
        <f t="shared" si="186"/>
        <v>2.1294</v>
      </c>
      <c r="P1707" s="3">
        <v>16.899999999999999</v>
      </c>
      <c r="Q1707" s="3">
        <v>5</v>
      </c>
      <c r="R1707" s="3">
        <v>6.2530000000000001</v>
      </c>
      <c r="S1707" s="11">
        <f t="shared" si="187"/>
        <v>500.24</v>
      </c>
      <c r="T1707" t="str">
        <f t="shared" si="188"/>
        <v>PROFIT</v>
      </c>
    </row>
    <row r="1708" spans="1:20" x14ac:dyDescent="0.25">
      <c r="A1708" s="1" t="s">
        <v>1949</v>
      </c>
      <c r="B1708" s="9" t="str">
        <f t="shared" si="183"/>
        <v>12/04/2012</v>
      </c>
      <c r="C1708" s="9" t="s">
        <v>4611</v>
      </c>
      <c r="D1708" s="10" t="str">
        <f t="shared" si="184"/>
        <v>2012</v>
      </c>
      <c r="E1708" s="10" t="str">
        <f t="shared" si="189"/>
        <v>December</v>
      </c>
      <c r="F1708" s="2">
        <v>41247</v>
      </c>
      <c r="G1708" s="2">
        <v>41252</v>
      </c>
      <c r="H1708" s="9" t="str">
        <f t="shared" si="185"/>
        <v>On Date</v>
      </c>
      <c r="I1708" s="1" t="s">
        <v>3446</v>
      </c>
      <c r="J1708" s="1" t="s">
        <v>3133</v>
      </c>
      <c r="K1708" s="1" t="s">
        <v>3262</v>
      </c>
      <c r="L1708" s="1" t="s">
        <v>3135</v>
      </c>
      <c r="M1708" s="1" t="s">
        <v>12</v>
      </c>
      <c r="N1708" s="1" t="s">
        <v>661</v>
      </c>
      <c r="O1708" s="3">
        <f t="shared" si="186"/>
        <v>2.6751999999999994</v>
      </c>
      <c r="P1708" s="3">
        <v>25.08</v>
      </c>
      <c r="Q1708" s="3">
        <v>6</v>
      </c>
      <c r="R1708" s="3">
        <v>9.0288000000000004</v>
      </c>
      <c r="S1708" s="11">
        <f t="shared" si="187"/>
        <v>722.30400000000009</v>
      </c>
      <c r="T1708" t="str">
        <f t="shared" si="188"/>
        <v>PROFIT</v>
      </c>
    </row>
    <row r="1709" spans="1:20" x14ac:dyDescent="0.25">
      <c r="A1709" s="1" t="s">
        <v>1950</v>
      </c>
      <c r="B1709" s="9" t="str">
        <f t="shared" si="183"/>
        <v>01/07/2011</v>
      </c>
      <c r="C1709" s="9" t="s">
        <v>4811</v>
      </c>
      <c r="D1709" s="10" t="str">
        <f t="shared" si="184"/>
        <v>2011</v>
      </c>
      <c r="E1709" s="10" t="str">
        <f t="shared" si="189"/>
        <v>January</v>
      </c>
      <c r="F1709" s="2">
        <v>40550</v>
      </c>
      <c r="G1709" s="2">
        <v>40552</v>
      </c>
      <c r="H1709" s="9" t="str">
        <f t="shared" si="185"/>
        <v>On Date</v>
      </c>
      <c r="I1709" s="1" t="s">
        <v>3829</v>
      </c>
      <c r="J1709" s="1" t="s">
        <v>3133</v>
      </c>
      <c r="K1709" s="1" t="s">
        <v>3134</v>
      </c>
      <c r="L1709" s="1" t="s">
        <v>3135</v>
      </c>
      <c r="M1709" s="1" t="s">
        <v>45</v>
      </c>
      <c r="N1709" s="1" t="s">
        <v>305</v>
      </c>
      <c r="O1709" s="3">
        <f t="shared" si="186"/>
        <v>3.3696000000000002</v>
      </c>
      <c r="P1709" s="3">
        <v>19.440000000000001</v>
      </c>
      <c r="Q1709" s="3">
        <v>3</v>
      </c>
      <c r="R1709" s="3">
        <v>9.3312000000000008</v>
      </c>
      <c r="S1709" s="11">
        <f t="shared" si="187"/>
        <v>746.49600000000009</v>
      </c>
      <c r="T1709" t="str">
        <f t="shared" si="188"/>
        <v>PROFIT</v>
      </c>
    </row>
    <row r="1710" spans="1:20" x14ac:dyDescent="0.25">
      <c r="A1710" s="1" t="s">
        <v>1951</v>
      </c>
      <c r="B1710" s="9" t="str">
        <f t="shared" si="183"/>
        <v>05/21/2012</v>
      </c>
      <c r="C1710" s="9" t="s">
        <v>4129</v>
      </c>
      <c r="D1710" s="10" t="str">
        <f t="shared" si="184"/>
        <v>2012</v>
      </c>
      <c r="E1710" s="10" t="str">
        <f t="shared" si="189"/>
        <v>May</v>
      </c>
      <c r="F1710" s="2">
        <v>41050</v>
      </c>
      <c r="G1710" s="2">
        <v>41054</v>
      </c>
      <c r="H1710" s="9" t="str">
        <f t="shared" si="185"/>
        <v>On Date</v>
      </c>
      <c r="I1710" s="1" t="s">
        <v>3559</v>
      </c>
      <c r="J1710" s="1" t="s">
        <v>3133</v>
      </c>
      <c r="K1710" s="1" t="s">
        <v>3136</v>
      </c>
      <c r="L1710" s="1" t="s">
        <v>3137</v>
      </c>
      <c r="M1710" s="1" t="s">
        <v>18</v>
      </c>
      <c r="N1710" s="1" t="s">
        <v>395</v>
      </c>
      <c r="O1710" s="3">
        <f t="shared" si="186"/>
        <v>4.5521999999999991</v>
      </c>
      <c r="P1710" s="3">
        <v>26.975999999999999</v>
      </c>
      <c r="Q1710" s="3">
        <v>4</v>
      </c>
      <c r="R1710" s="3">
        <v>8.7672000000000008</v>
      </c>
      <c r="S1710" s="11">
        <f t="shared" si="187"/>
        <v>701.37600000000009</v>
      </c>
      <c r="T1710" t="str">
        <f t="shared" si="188"/>
        <v>PROFIT</v>
      </c>
    </row>
    <row r="1711" spans="1:20" x14ac:dyDescent="0.25">
      <c r="A1711" s="1" t="s">
        <v>1952</v>
      </c>
      <c r="B1711" s="9" t="str">
        <f t="shared" si="183"/>
        <v>10/17/2014</v>
      </c>
      <c r="C1711" s="9" t="s">
        <v>4187</v>
      </c>
      <c r="D1711" s="10" t="str">
        <f t="shared" si="184"/>
        <v>2014</v>
      </c>
      <c r="E1711" s="10" t="str">
        <f t="shared" si="189"/>
        <v>October</v>
      </c>
      <c r="F1711" s="2">
        <v>41929</v>
      </c>
      <c r="G1711" s="2">
        <v>41934</v>
      </c>
      <c r="H1711" s="9" t="str">
        <f t="shared" si="185"/>
        <v>On Date</v>
      </c>
      <c r="I1711" s="1" t="s">
        <v>3830</v>
      </c>
      <c r="J1711" s="1" t="s">
        <v>3133</v>
      </c>
      <c r="K1711" s="1" t="s">
        <v>3151</v>
      </c>
      <c r="L1711" s="1" t="s">
        <v>3143</v>
      </c>
      <c r="M1711" s="1" t="s">
        <v>45</v>
      </c>
      <c r="N1711" s="1" t="s">
        <v>1106</v>
      </c>
      <c r="O1711" s="3">
        <f t="shared" si="186"/>
        <v>28.029600000000002</v>
      </c>
      <c r="P1711" s="3">
        <v>307.77600000000001</v>
      </c>
      <c r="Q1711" s="3">
        <v>7</v>
      </c>
      <c r="R1711" s="3">
        <v>111.5688</v>
      </c>
      <c r="S1711" s="11">
        <f t="shared" si="187"/>
        <v>8925.503999999999</v>
      </c>
      <c r="T1711" t="str">
        <f t="shared" si="188"/>
        <v>PROFIT</v>
      </c>
    </row>
    <row r="1712" spans="1:20" x14ac:dyDescent="0.25">
      <c r="A1712" s="1" t="s">
        <v>1953</v>
      </c>
      <c r="B1712" s="9" t="str">
        <f t="shared" si="183"/>
        <v>03/22/2014</v>
      </c>
      <c r="C1712" s="9" t="s">
        <v>4222</v>
      </c>
      <c r="D1712" s="10" t="str">
        <f t="shared" si="184"/>
        <v>2014</v>
      </c>
      <c r="E1712" s="10" t="str">
        <f t="shared" si="189"/>
        <v>March</v>
      </c>
      <c r="F1712" s="2">
        <v>41720</v>
      </c>
      <c r="G1712" s="2">
        <v>41722</v>
      </c>
      <c r="H1712" s="9" t="str">
        <f t="shared" si="185"/>
        <v>On Date</v>
      </c>
      <c r="I1712" s="1" t="s">
        <v>3541</v>
      </c>
      <c r="J1712" s="1" t="s">
        <v>3133</v>
      </c>
      <c r="K1712" s="1" t="s">
        <v>3134</v>
      </c>
      <c r="L1712" s="1" t="s">
        <v>3135</v>
      </c>
      <c r="M1712" s="1" t="s">
        <v>28</v>
      </c>
      <c r="N1712" s="1" t="s">
        <v>135</v>
      </c>
      <c r="O1712" s="3">
        <f t="shared" si="186"/>
        <v>128.8366</v>
      </c>
      <c r="P1712" s="3">
        <v>725.84</v>
      </c>
      <c r="Q1712" s="3">
        <v>4</v>
      </c>
      <c r="R1712" s="3">
        <v>210.49359999999999</v>
      </c>
      <c r="S1712" s="11">
        <f t="shared" si="187"/>
        <v>16839.487999999998</v>
      </c>
      <c r="T1712" t="str">
        <f t="shared" si="188"/>
        <v>PROFIT</v>
      </c>
    </row>
    <row r="1713" spans="1:20" x14ac:dyDescent="0.25">
      <c r="A1713" s="1" t="s">
        <v>1953</v>
      </c>
      <c r="B1713" s="9" t="str">
        <f t="shared" si="183"/>
        <v>03/22/2014</v>
      </c>
      <c r="C1713" s="9" t="s">
        <v>4222</v>
      </c>
      <c r="D1713" s="10" t="str">
        <f t="shared" si="184"/>
        <v>2014</v>
      </c>
      <c r="E1713" s="10" t="str">
        <f t="shared" si="189"/>
        <v>March</v>
      </c>
      <c r="F1713" s="2">
        <v>41720</v>
      </c>
      <c r="G1713" s="2">
        <v>41722</v>
      </c>
      <c r="H1713" s="9" t="str">
        <f t="shared" si="185"/>
        <v>On Date</v>
      </c>
      <c r="I1713" s="1" t="s">
        <v>3541</v>
      </c>
      <c r="J1713" s="1" t="s">
        <v>3133</v>
      </c>
      <c r="K1713" s="1" t="s">
        <v>3134</v>
      </c>
      <c r="L1713" s="1" t="s">
        <v>3135</v>
      </c>
      <c r="M1713" s="1" t="s">
        <v>18</v>
      </c>
      <c r="N1713" s="1" t="s">
        <v>653</v>
      </c>
      <c r="O1713" s="3">
        <f t="shared" si="186"/>
        <v>2.3154000000000003</v>
      </c>
      <c r="P1713" s="3">
        <v>10.896000000000001</v>
      </c>
      <c r="Q1713" s="3">
        <v>3</v>
      </c>
      <c r="R1713" s="3">
        <v>3.9498000000000002</v>
      </c>
      <c r="S1713" s="11">
        <f t="shared" si="187"/>
        <v>315.98400000000004</v>
      </c>
      <c r="T1713" t="str">
        <f t="shared" si="188"/>
        <v>PROFIT</v>
      </c>
    </row>
    <row r="1714" spans="1:20" x14ac:dyDescent="0.25">
      <c r="A1714" s="1" t="s">
        <v>1953</v>
      </c>
      <c r="B1714" s="9" t="str">
        <f t="shared" si="183"/>
        <v>03/22/2014</v>
      </c>
      <c r="C1714" s="9" t="s">
        <v>4222</v>
      </c>
      <c r="D1714" s="10" t="str">
        <f t="shared" si="184"/>
        <v>2014</v>
      </c>
      <c r="E1714" s="10" t="str">
        <f t="shared" si="189"/>
        <v>March</v>
      </c>
      <c r="F1714" s="2">
        <v>41720</v>
      </c>
      <c r="G1714" s="2">
        <v>41722</v>
      </c>
      <c r="H1714" s="9" t="str">
        <f t="shared" si="185"/>
        <v>On Date</v>
      </c>
      <c r="I1714" s="1" t="s">
        <v>3541</v>
      </c>
      <c r="J1714" s="1" t="s">
        <v>3133</v>
      </c>
      <c r="K1714" s="1" t="s">
        <v>3134</v>
      </c>
      <c r="L1714" s="1" t="s">
        <v>3135</v>
      </c>
      <c r="M1714" s="1" t="s">
        <v>18</v>
      </c>
      <c r="N1714" s="1" t="s">
        <v>1954</v>
      </c>
      <c r="O1714" s="3">
        <f t="shared" si="186"/>
        <v>2.8302000000000005</v>
      </c>
      <c r="P1714" s="3">
        <v>8.5440000000000005</v>
      </c>
      <c r="Q1714" s="3">
        <v>2</v>
      </c>
      <c r="R1714" s="3">
        <v>2.8835999999999999</v>
      </c>
      <c r="S1714" s="11">
        <f t="shared" si="187"/>
        <v>230.68799999999999</v>
      </c>
      <c r="T1714" t="str">
        <f t="shared" si="188"/>
        <v>PROFIT</v>
      </c>
    </row>
    <row r="1715" spans="1:20" x14ac:dyDescent="0.25">
      <c r="A1715" s="1" t="s">
        <v>1955</v>
      </c>
      <c r="B1715" s="9" t="str">
        <f t="shared" si="183"/>
        <v>05/13/2011</v>
      </c>
      <c r="C1715" s="9" t="s">
        <v>4812</v>
      </c>
      <c r="D1715" s="10" t="str">
        <f t="shared" si="184"/>
        <v>2011</v>
      </c>
      <c r="E1715" s="10" t="str">
        <f t="shared" si="189"/>
        <v>May</v>
      </c>
      <c r="F1715" s="2">
        <v>40676</v>
      </c>
      <c r="G1715" s="2">
        <v>40682</v>
      </c>
      <c r="H1715" s="9" t="str">
        <f t="shared" si="185"/>
        <v>Delay</v>
      </c>
      <c r="I1715" s="1" t="s">
        <v>3831</v>
      </c>
      <c r="J1715" s="1" t="s">
        <v>3133</v>
      </c>
      <c r="K1715" s="1" t="s">
        <v>3134</v>
      </c>
      <c r="L1715" s="1" t="s">
        <v>3135</v>
      </c>
      <c r="M1715" s="1" t="s">
        <v>72</v>
      </c>
      <c r="N1715" s="1" t="s">
        <v>1956</v>
      </c>
      <c r="O1715" s="3">
        <f t="shared" si="186"/>
        <v>43.082799999999999</v>
      </c>
      <c r="P1715" s="3">
        <v>279.45600000000002</v>
      </c>
      <c r="Q1715" s="3">
        <v>6</v>
      </c>
      <c r="R1715" s="3">
        <v>20.959199999999999</v>
      </c>
      <c r="S1715" s="11">
        <f t="shared" si="187"/>
        <v>1676.7359999999999</v>
      </c>
      <c r="T1715" t="str">
        <f t="shared" si="188"/>
        <v>PROFIT</v>
      </c>
    </row>
    <row r="1716" spans="1:20" x14ac:dyDescent="0.25">
      <c r="A1716" s="1" t="s">
        <v>1955</v>
      </c>
      <c r="B1716" s="9" t="str">
        <f t="shared" si="183"/>
        <v>05/13/2011</v>
      </c>
      <c r="C1716" s="9" t="s">
        <v>4812</v>
      </c>
      <c r="D1716" s="10" t="str">
        <f t="shared" si="184"/>
        <v>2011</v>
      </c>
      <c r="E1716" s="10" t="str">
        <f t="shared" si="189"/>
        <v>May</v>
      </c>
      <c r="F1716" s="2">
        <v>40676</v>
      </c>
      <c r="G1716" s="2">
        <v>40682</v>
      </c>
      <c r="H1716" s="9" t="str">
        <f t="shared" si="185"/>
        <v>Delay</v>
      </c>
      <c r="I1716" s="1" t="s">
        <v>3831</v>
      </c>
      <c r="J1716" s="1" t="s">
        <v>3133</v>
      </c>
      <c r="K1716" s="1" t="s">
        <v>3134</v>
      </c>
      <c r="L1716" s="1" t="s">
        <v>3135</v>
      </c>
      <c r="M1716" s="1" t="s">
        <v>45</v>
      </c>
      <c r="N1716" s="1" t="s">
        <v>1957</v>
      </c>
      <c r="O1716" s="3">
        <f t="shared" si="186"/>
        <v>2.08</v>
      </c>
      <c r="P1716" s="3">
        <v>8</v>
      </c>
      <c r="Q1716" s="3">
        <v>2</v>
      </c>
      <c r="R1716" s="3">
        <v>3.84</v>
      </c>
      <c r="S1716" s="11">
        <f t="shared" si="187"/>
        <v>307.2</v>
      </c>
      <c r="T1716" t="str">
        <f t="shared" si="188"/>
        <v>PROFIT</v>
      </c>
    </row>
    <row r="1717" spans="1:20" x14ac:dyDescent="0.25">
      <c r="A1717" s="1" t="s">
        <v>1958</v>
      </c>
      <c r="B1717" s="9" t="str">
        <f t="shared" si="183"/>
        <v>09/30/2013</v>
      </c>
      <c r="C1717" s="9" t="s">
        <v>4527</v>
      </c>
      <c r="D1717" s="10" t="str">
        <f t="shared" si="184"/>
        <v>2013</v>
      </c>
      <c r="E1717" s="10" t="str">
        <f t="shared" si="189"/>
        <v>September</v>
      </c>
      <c r="F1717" s="2">
        <v>41547</v>
      </c>
      <c r="G1717" s="2">
        <v>41551</v>
      </c>
      <c r="H1717" s="9" t="str">
        <f t="shared" si="185"/>
        <v>On Date</v>
      </c>
      <c r="I1717" s="1" t="s">
        <v>3832</v>
      </c>
      <c r="J1717" s="1" t="s">
        <v>3133</v>
      </c>
      <c r="K1717" s="1" t="s">
        <v>3140</v>
      </c>
      <c r="L1717" s="1" t="s">
        <v>3135</v>
      </c>
      <c r="M1717" s="1" t="s">
        <v>18</v>
      </c>
      <c r="N1717" s="1" t="s">
        <v>960</v>
      </c>
      <c r="O1717" s="3">
        <f t="shared" si="186"/>
        <v>3.5411999999999995</v>
      </c>
      <c r="P1717" s="3">
        <v>27.24</v>
      </c>
      <c r="Q1717" s="3">
        <v>5</v>
      </c>
      <c r="R1717" s="3">
        <v>9.5340000000000007</v>
      </c>
      <c r="S1717" s="11">
        <f t="shared" si="187"/>
        <v>762.72</v>
      </c>
      <c r="T1717" t="str">
        <f t="shared" si="188"/>
        <v>PROFIT</v>
      </c>
    </row>
    <row r="1718" spans="1:20" x14ac:dyDescent="0.25">
      <c r="A1718" s="1" t="s">
        <v>1959</v>
      </c>
      <c r="B1718" s="9" t="str">
        <f t="shared" si="183"/>
        <v>08/05/2011</v>
      </c>
      <c r="C1718" s="9" t="s">
        <v>4127</v>
      </c>
      <c r="D1718" s="10" t="str">
        <f t="shared" si="184"/>
        <v>2011</v>
      </c>
      <c r="E1718" s="10" t="str">
        <f t="shared" si="189"/>
        <v>August</v>
      </c>
      <c r="F1718" s="2">
        <v>40760</v>
      </c>
      <c r="G1718" s="2">
        <v>40766</v>
      </c>
      <c r="H1718" s="9" t="str">
        <f t="shared" si="185"/>
        <v>Delay</v>
      </c>
      <c r="I1718" s="1" t="s">
        <v>3381</v>
      </c>
      <c r="J1718" s="1" t="s">
        <v>3133</v>
      </c>
      <c r="K1718" s="1" t="s">
        <v>3140</v>
      </c>
      <c r="L1718" s="1" t="s">
        <v>3135</v>
      </c>
      <c r="M1718" s="1" t="s">
        <v>38</v>
      </c>
      <c r="N1718" s="1" t="s">
        <v>1325</v>
      </c>
      <c r="O1718" s="3">
        <f t="shared" si="186"/>
        <v>14.724</v>
      </c>
      <c r="P1718" s="3">
        <v>16.36</v>
      </c>
      <c r="Q1718" s="3">
        <v>1</v>
      </c>
      <c r="R1718" s="3">
        <v>1.6359999999999999</v>
      </c>
      <c r="S1718" s="11">
        <f t="shared" si="187"/>
        <v>130.88</v>
      </c>
      <c r="T1718" t="str">
        <f t="shared" si="188"/>
        <v>PROFIT</v>
      </c>
    </row>
    <row r="1719" spans="1:20" x14ac:dyDescent="0.25">
      <c r="A1719" s="1" t="s">
        <v>1959</v>
      </c>
      <c r="B1719" s="9" t="str">
        <f t="shared" si="183"/>
        <v>08/05/2011</v>
      </c>
      <c r="C1719" s="9" t="s">
        <v>4127</v>
      </c>
      <c r="D1719" s="10" t="str">
        <f t="shared" si="184"/>
        <v>2011</v>
      </c>
      <c r="E1719" s="10" t="str">
        <f t="shared" si="189"/>
        <v>August</v>
      </c>
      <c r="F1719" s="2">
        <v>40760</v>
      </c>
      <c r="G1719" s="2">
        <v>40766</v>
      </c>
      <c r="H1719" s="9" t="str">
        <f t="shared" si="185"/>
        <v>Delay</v>
      </c>
      <c r="I1719" s="1" t="s">
        <v>3381</v>
      </c>
      <c r="J1719" s="1" t="s">
        <v>3133</v>
      </c>
      <c r="K1719" s="1" t="s">
        <v>3140</v>
      </c>
      <c r="L1719" s="1" t="s">
        <v>3135</v>
      </c>
      <c r="M1719" s="1" t="s">
        <v>28</v>
      </c>
      <c r="N1719" s="1" t="s">
        <v>1960</v>
      </c>
      <c r="O1719" s="3">
        <f t="shared" si="186"/>
        <v>7.5743999999999998</v>
      </c>
      <c r="P1719" s="3">
        <v>15.78</v>
      </c>
      <c r="Q1719" s="3">
        <v>2</v>
      </c>
      <c r="R1719" s="3">
        <v>0.63119999999999998</v>
      </c>
      <c r="S1719" s="11">
        <f t="shared" si="187"/>
        <v>50.495999999999995</v>
      </c>
      <c r="T1719" t="str">
        <f t="shared" si="188"/>
        <v>PROFIT</v>
      </c>
    </row>
    <row r="1720" spans="1:20" x14ac:dyDescent="0.25">
      <c r="A1720" s="1" t="s">
        <v>1959</v>
      </c>
      <c r="B1720" s="9" t="str">
        <f t="shared" si="183"/>
        <v>08/05/2011</v>
      </c>
      <c r="C1720" s="9" t="s">
        <v>4127</v>
      </c>
      <c r="D1720" s="10" t="str">
        <f t="shared" si="184"/>
        <v>2011</v>
      </c>
      <c r="E1720" s="10" t="str">
        <f t="shared" si="189"/>
        <v>August</v>
      </c>
      <c r="F1720" s="2">
        <v>40760</v>
      </c>
      <c r="G1720" s="2">
        <v>40766</v>
      </c>
      <c r="H1720" s="9" t="str">
        <f t="shared" si="185"/>
        <v>Delay</v>
      </c>
      <c r="I1720" s="1" t="s">
        <v>3381</v>
      </c>
      <c r="J1720" s="1" t="s">
        <v>3133</v>
      </c>
      <c r="K1720" s="1" t="s">
        <v>3140</v>
      </c>
      <c r="L1720" s="1" t="s">
        <v>3135</v>
      </c>
      <c r="M1720" s="1" t="s">
        <v>14</v>
      </c>
      <c r="N1720" s="1" t="s">
        <v>1961</v>
      </c>
      <c r="O1720" s="3">
        <f t="shared" si="186"/>
        <v>16.552799999999998</v>
      </c>
      <c r="P1720" s="3">
        <v>45.98</v>
      </c>
      <c r="Q1720" s="3">
        <v>2</v>
      </c>
      <c r="R1720" s="3">
        <v>12.8744</v>
      </c>
      <c r="S1720" s="11">
        <f t="shared" si="187"/>
        <v>1029.952</v>
      </c>
      <c r="T1720" t="str">
        <f t="shared" si="188"/>
        <v>PROFIT</v>
      </c>
    </row>
    <row r="1721" spans="1:20" x14ac:dyDescent="0.25">
      <c r="A1721" s="1" t="s">
        <v>1962</v>
      </c>
      <c r="B1721" s="9" t="str">
        <f t="shared" si="183"/>
        <v>01/19/2011</v>
      </c>
      <c r="C1721" s="9" t="s">
        <v>4813</v>
      </c>
      <c r="D1721" s="10" t="str">
        <f t="shared" si="184"/>
        <v>2011</v>
      </c>
      <c r="E1721" s="10" t="str">
        <f t="shared" si="189"/>
        <v>January</v>
      </c>
      <c r="F1721" s="2">
        <v>40562</v>
      </c>
      <c r="G1721" s="2">
        <v>40565</v>
      </c>
      <c r="H1721" s="9" t="str">
        <f t="shared" si="185"/>
        <v>On Date</v>
      </c>
      <c r="I1721" s="1" t="s">
        <v>3758</v>
      </c>
      <c r="J1721" s="1" t="s">
        <v>3133</v>
      </c>
      <c r="K1721" s="1" t="s">
        <v>3223</v>
      </c>
      <c r="L1721" s="1" t="s">
        <v>3145</v>
      </c>
      <c r="M1721" s="1" t="s">
        <v>20</v>
      </c>
      <c r="N1721" s="1" t="s">
        <v>933</v>
      </c>
      <c r="O1721" s="3">
        <f t="shared" si="186"/>
        <v>14.5944</v>
      </c>
      <c r="P1721" s="3">
        <v>64.864000000000004</v>
      </c>
      <c r="Q1721" s="3">
        <v>4</v>
      </c>
      <c r="R1721" s="3">
        <v>6.4863999999999997</v>
      </c>
      <c r="S1721" s="11">
        <f t="shared" si="187"/>
        <v>518.91200000000003</v>
      </c>
      <c r="T1721" t="str">
        <f t="shared" si="188"/>
        <v>PROFIT</v>
      </c>
    </row>
    <row r="1722" spans="1:20" x14ac:dyDescent="0.25">
      <c r="A1722" s="1" t="s">
        <v>1963</v>
      </c>
      <c r="B1722" s="9" t="str">
        <f t="shared" si="183"/>
        <v>06/11/2014</v>
      </c>
      <c r="C1722" s="9" t="s">
        <v>4045</v>
      </c>
      <c r="D1722" s="10" t="str">
        <f t="shared" si="184"/>
        <v>2014</v>
      </c>
      <c r="E1722" s="10" t="str">
        <f t="shared" si="189"/>
        <v>June</v>
      </c>
      <c r="F1722" s="2">
        <v>41801</v>
      </c>
      <c r="G1722" s="2">
        <v>41806</v>
      </c>
      <c r="H1722" s="9" t="str">
        <f t="shared" si="185"/>
        <v>On Date</v>
      </c>
      <c r="I1722" s="1" t="s">
        <v>3389</v>
      </c>
      <c r="J1722" s="1" t="s">
        <v>3133</v>
      </c>
      <c r="K1722" s="1" t="s">
        <v>3136</v>
      </c>
      <c r="L1722" s="1" t="s">
        <v>3137</v>
      </c>
      <c r="M1722" s="1" t="s">
        <v>16</v>
      </c>
      <c r="N1722" s="1" t="s">
        <v>432</v>
      </c>
      <c r="O1722" s="3">
        <f t="shared" si="186"/>
        <v>27.002699999999997</v>
      </c>
      <c r="P1722" s="3">
        <v>88.775999999999996</v>
      </c>
      <c r="Q1722" s="3">
        <v>3</v>
      </c>
      <c r="R1722" s="3">
        <v>7.7679</v>
      </c>
      <c r="S1722" s="11">
        <f t="shared" si="187"/>
        <v>621.43200000000002</v>
      </c>
      <c r="T1722" t="str">
        <f t="shared" si="188"/>
        <v>PROFIT</v>
      </c>
    </row>
    <row r="1723" spans="1:20" x14ac:dyDescent="0.25">
      <c r="A1723" s="1" t="s">
        <v>1963</v>
      </c>
      <c r="B1723" s="9" t="str">
        <f t="shared" si="183"/>
        <v>06/11/2014</v>
      </c>
      <c r="C1723" s="9" t="s">
        <v>4045</v>
      </c>
      <c r="D1723" s="10" t="str">
        <f t="shared" si="184"/>
        <v>2014</v>
      </c>
      <c r="E1723" s="10" t="str">
        <f t="shared" si="189"/>
        <v>June</v>
      </c>
      <c r="F1723" s="2">
        <v>41801</v>
      </c>
      <c r="G1723" s="2">
        <v>41806</v>
      </c>
      <c r="H1723" s="9" t="str">
        <f t="shared" si="185"/>
        <v>On Date</v>
      </c>
      <c r="I1723" s="1" t="s">
        <v>3389</v>
      </c>
      <c r="J1723" s="1" t="s">
        <v>3133</v>
      </c>
      <c r="K1723" s="1" t="s">
        <v>3136</v>
      </c>
      <c r="L1723" s="1" t="s">
        <v>3137</v>
      </c>
      <c r="M1723" s="1" t="s">
        <v>9</v>
      </c>
      <c r="N1723" s="1" t="s">
        <v>1135</v>
      </c>
      <c r="O1723" s="3">
        <f t="shared" si="186"/>
        <v>1.5317000000000001</v>
      </c>
      <c r="P1723" s="3">
        <v>11.56</v>
      </c>
      <c r="Q1723" s="3">
        <v>4</v>
      </c>
      <c r="R1723" s="3">
        <v>5.4332000000000003</v>
      </c>
      <c r="S1723" s="11">
        <f t="shared" si="187"/>
        <v>434.65600000000001</v>
      </c>
      <c r="T1723" t="str">
        <f t="shared" si="188"/>
        <v>PROFIT</v>
      </c>
    </row>
    <row r="1724" spans="1:20" x14ac:dyDescent="0.25">
      <c r="A1724" s="1" t="s">
        <v>1963</v>
      </c>
      <c r="B1724" s="9" t="str">
        <f t="shared" si="183"/>
        <v>06/11/2014</v>
      </c>
      <c r="C1724" s="9" t="s">
        <v>4045</v>
      </c>
      <c r="D1724" s="10" t="str">
        <f t="shared" si="184"/>
        <v>2014</v>
      </c>
      <c r="E1724" s="10" t="str">
        <f t="shared" si="189"/>
        <v>June</v>
      </c>
      <c r="F1724" s="2">
        <v>41801</v>
      </c>
      <c r="G1724" s="2">
        <v>41806</v>
      </c>
      <c r="H1724" s="9" t="str">
        <f t="shared" si="185"/>
        <v>On Date</v>
      </c>
      <c r="I1724" s="1" t="s">
        <v>3389</v>
      </c>
      <c r="J1724" s="1" t="s">
        <v>3133</v>
      </c>
      <c r="K1724" s="1" t="s">
        <v>3136</v>
      </c>
      <c r="L1724" s="1" t="s">
        <v>3137</v>
      </c>
      <c r="M1724" s="1" t="s">
        <v>28</v>
      </c>
      <c r="N1724" s="1" t="s">
        <v>1964</v>
      </c>
      <c r="O1724" s="3">
        <f t="shared" si="186"/>
        <v>11.685</v>
      </c>
      <c r="P1724" s="3">
        <v>15.58</v>
      </c>
      <c r="Q1724" s="3">
        <v>1</v>
      </c>
      <c r="R1724" s="3">
        <v>3.895</v>
      </c>
      <c r="S1724" s="11">
        <f t="shared" si="187"/>
        <v>311.60000000000002</v>
      </c>
      <c r="T1724" t="str">
        <f t="shared" si="188"/>
        <v>PROFIT</v>
      </c>
    </row>
    <row r="1725" spans="1:20" x14ac:dyDescent="0.25">
      <c r="A1725" s="1" t="s">
        <v>1965</v>
      </c>
      <c r="B1725" s="9" t="str">
        <f t="shared" si="183"/>
        <v>05/28/2014</v>
      </c>
      <c r="C1725" s="9" t="s">
        <v>4814</v>
      </c>
      <c r="D1725" s="10" t="str">
        <f t="shared" si="184"/>
        <v>2014</v>
      </c>
      <c r="E1725" s="10" t="str">
        <f t="shared" si="189"/>
        <v>May</v>
      </c>
      <c r="F1725" s="2">
        <v>41787</v>
      </c>
      <c r="G1725" s="2">
        <v>41791</v>
      </c>
      <c r="H1725" s="9" t="str">
        <f t="shared" si="185"/>
        <v>On Date</v>
      </c>
      <c r="I1725" s="1" t="s">
        <v>3833</v>
      </c>
      <c r="J1725" s="1" t="s">
        <v>3133</v>
      </c>
      <c r="K1725" s="1" t="s">
        <v>3136</v>
      </c>
      <c r="L1725" s="1" t="s">
        <v>3137</v>
      </c>
      <c r="M1725" s="1" t="s">
        <v>38</v>
      </c>
      <c r="N1725" s="1" t="s">
        <v>1325</v>
      </c>
      <c r="O1725" s="3">
        <f t="shared" si="186"/>
        <v>14.724</v>
      </c>
      <c r="P1725" s="3">
        <v>98.16</v>
      </c>
      <c r="Q1725" s="3">
        <v>6</v>
      </c>
      <c r="R1725" s="3">
        <v>9.8160000000000007</v>
      </c>
      <c r="S1725" s="11">
        <f t="shared" si="187"/>
        <v>785.28000000000009</v>
      </c>
      <c r="T1725" t="str">
        <f t="shared" si="188"/>
        <v>PROFIT</v>
      </c>
    </row>
    <row r="1726" spans="1:20" x14ac:dyDescent="0.25">
      <c r="A1726" s="1" t="s">
        <v>1965</v>
      </c>
      <c r="B1726" s="9" t="str">
        <f t="shared" si="183"/>
        <v>05/28/2014</v>
      </c>
      <c r="C1726" s="9" t="s">
        <v>4814</v>
      </c>
      <c r="D1726" s="10" t="str">
        <f t="shared" si="184"/>
        <v>2014</v>
      </c>
      <c r="E1726" s="10" t="str">
        <f t="shared" si="189"/>
        <v>May</v>
      </c>
      <c r="F1726" s="2">
        <v>41787</v>
      </c>
      <c r="G1726" s="2">
        <v>41791</v>
      </c>
      <c r="H1726" s="9" t="str">
        <f t="shared" si="185"/>
        <v>On Date</v>
      </c>
      <c r="I1726" s="1" t="s">
        <v>3833</v>
      </c>
      <c r="J1726" s="1" t="s">
        <v>3133</v>
      </c>
      <c r="K1726" s="1" t="s">
        <v>3136</v>
      </c>
      <c r="L1726" s="1" t="s">
        <v>3137</v>
      </c>
      <c r="M1726" s="1" t="s">
        <v>14</v>
      </c>
      <c r="N1726" s="1" t="s">
        <v>106</v>
      </c>
      <c r="O1726" s="3">
        <f t="shared" si="186"/>
        <v>7.86</v>
      </c>
      <c r="P1726" s="3">
        <v>31.44</v>
      </c>
      <c r="Q1726" s="3">
        <v>3</v>
      </c>
      <c r="R1726" s="3">
        <v>7.86</v>
      </c>
      <c r="S1726" s="11">
        <f t="shared" si="187"/>
        <v>628.80000000000007</v>
      </c>
      <c r="T1726" t="str">
        <f t="shared" si="188"/>
        <v>PROFIT</v>
      </c>
    </row>
    <row r="1727" spans="1:20" x14ac:dyDescent="0.25">
      <c r="A1727" s="1" t="s">
        <v>1966</v>
      </c>
      <c r="B1727" s="9" t="str">
        <f t="shared" si="183"/>
        <v>08/15/2013</v>
      </c>
      <c r="C1727" s="9" t="s">
        <v>4815</v>
      </c>
      <c r="D1727" s="10" t="str">
        <f t="shared" si="184"/>
        <v>2013</v>
      </c>
      <c r="E1727" s="10" t="str">
        <f t="shared" si="189"/>
        <v>August</v>
      </c>
      <c r="F1727" s="2">
        <v>41501</v>
      </c>
      <c r="G1727" s="2">
        <v>41505</v>
      </c>
      <c r="H1727" s="9" t="str">
        <f t="shared" si="185"/>
        <v>On Date</v>
      </c>
      <c r="I1727" s="1" t="s">
        <v>3814</v>
      </c>
      <c r="J1727" s="1" t="s">
        <v>3133</v>
      </c>
      <c r="K1727" s="1" t="s">
        <v>3134</v>
      </c>
      <c r="L1727" s="1" t="s">
        <v>3135</v>
      </c>
      <c r="M1727" s="1" t="s">
        <v>45</v>
      </c>
      <c r="N1727" s="1" t="s">
        <v>1967</v>
      </c>
      <c r="O1727" s="3">
        <f t="shared" si="186"/>
        <v>2.6417999999999995</v>
      </c>
      <c r="P1727" s="3">
        <v>15.54</v>
      </c>
      <c r="Q1727" s="3">
        <v>3</v>
      </c>
      <c r="R1727" s="3">
        <v>7.6146000000000003</v>
      </c>
      <c r="S1727" s="11">
        <f t="shared" si="187"/>
        <v>609.16800000000001</v>
      </c>
      <c r="T1727" t="str">
        <f t="shared" si="188"/>
        <v>PROFIT</v>
      </c>
    </row>
    <row r="1728" spans="1:20" x14ac:dyDescent="0.25">
      <c r="A1728" s="1" t="s">
        <v>1966</v>
      </c>
      <c r="B1728" s="9" t="str">
        <f t="shared" si="183"/>
        <v>08/15/2013</v>
      </c>
      <c r="C1728" s="9" t="s">
        <v>4815</v>
      </c>
      <c r="D1728" s="10" t="str">
        <f t="shared" si="184"/>
        <v>2013</v>
      </c>
      <c r="E1728" s="10" t="str">
        <f t="shared" si="189"/>
        <v>August</v>
      </c>
      <c r="F1728" s="2">
        <v>41501</v>
      </c>
      <c r="G1728" s="2">
        <v>41505</v>
      </c>
      <c r="H1728" s="9" t="str">
        <f t="shared" si="185"/>
        <v>On Date</v>
      </c>
      <c r="I1728" s="1" t="s">
        <v>3814</v>
      </c>
      <c r="J1728" s="1" t="s">
        <v>3133</v>
      </c>
      <c r="K1728" s="1" t="s">
        <v>3134</v>
      </c>
      <c r="L1728" s="1" t="s">
        <v>3135</v>
      </c>
      <c r="M1728" s="1" t="s">
        <v>510</v>
      </c>
      <c r="N1728" s="1" t="s">
        <v>1968</v>
      </c>
      <c r="O1728" s="3">
        <f t="shared" si="186"/>
        <v>11.654700000000002</v>
      </c>
      <c r="P1728" s="3">
        <v>105.55200000000001</v>
      </c>
      <c r="Q1728" s="3">
        <v>6</v>
      </c>
      <c r="R1728" s="3">
        <v>35.623800000000003</v>
      </c>
      <c r="S1728" s="11">
        <f t="shared" si="187"/>
        <v>2849.9040000000005</v>
      </c>
      <c r="T1728" t="str">
        <f t="shared" si="188"/>
        <v>PROFIT</v>
      </c>
    </row>
    <row r="1729" spans="1:20" x14ac:dyDescent="0.25">
      <c r="A1729" s="1" t="s">
        <v>1969</v>
      </c>
      <c r="B1729" s="9" t="str">
        <f t="shared" si="183"/>
        <v>02/19/2014</v>
      </c>
      <c r="C1729" s="9" t="s">
        <v>4816</v>
      </c>
      <c r="D1729" s="10" t="str">
        <f t="shared" si="184"/>
        <v>2014</v>
      </c>
      <c r="E1729" s="10" t="str">
        <f t="shared" si="189"/>
        <v>February</v>
      </c>
      <c r="F1729" s="2">
        <v>41689</v>
      </c>
      <c r="G1729" s="2">
        <v>41692</v>
      </c>
      <c r="H1729" s="9" t="str">
        <f t="shared" si="185"/>
        <v>On Date</v>
      </c>
      <c r="I1729" s="1" t="s">
        <v>3444</v>
      </c>
      <c r="J1729" s="1" t="s">
        <v>3133</v>
      </c>
      <c r="K1729" s="1" t="s">
        <v>3134</v>
      </c>
      <c r="L1729" s="1" t="s">
        <v>3135</v>
      </c>
      <c r="M1729" s="1" t="s">
        <v>16</v>
      </c>
      <c r="N1729" s="1" t="s">
        <v>238</v>
      </c>
      <c r="O1729" s="3">
        <f t="shared" si="186"/>
        <v>52.4925</v>
      </c>
      <c r="P1729" s="3">
        <v>167.976</v>
      </c>
      <c r="Q1729" s="3">
        <v>3</v>
      </c>
      <c r="R1729" s="3">
        <v>10.4985</v>
      </c>
      <c r="S1729" s="11">
        <f t="shared" si="187"/>
        <v>839.88</v>
      </c>
      <c r="T1729" t="str">
        <f t="shared" si="188"/>
        <v>PROFIT</v>
      </c>
    </row>
    <row r="1730" spans="1:20" x14ac:dyDescent="0.25">
      <c r="A1730" s="1" t="s">
        <v>1969</v>
      </c>
      <c r="B1730" s="9" t="str">
        <f t="shared" si="183"/>
        <v>02/19/2014</v>
      </c>
      <c r="C1730" s="9" t="s">
        <v>4816</v>
      </c>
      <c r="D1730" s="10" t="str">
        <f t="shared" si="184"/>
        <v>2014</v>
      </c>
      <c r="E1730" s="10" t="str">
        <f t="shared" si="189"/>
        <v>February</v>
      </c>
      <c r="F1730" s="2">
        <v>41689</v>
      </c>
      <c r="G1730" s="2">
        <v>41692</v>
      </c>
      <c r="H1730" s="9" t="str">
        <f t="shared" si="185"/>
        <v>On Date</v>
      </c>
      <c r="I1730" s="1" t="s">
        <v>3444</v>
      </c>
      <c r="J1730" s="1" t="s">
        <v>3133</v>
      </c>
      <c r="K1730" s="1" t="s">
        <v>3134</v>
      </c>
      <c r="L1730" s="1" t="s">
        <v>3135</v>
      </c>
      <c r="M1730" s="1" t="s">
        <v>38</v>
      </c>
      <c r="N1730" s="1" t="s">
        <v>1009</v>
      </c>
      <c r="O1730" s="3">
        <f t="shared" si="186"/>
        <v>20.810699999999997</v>
      </c>
      <c r="P1730" s="3">
        <v>109.53</v>
      </c>
      <c r="Q1730" s="3">
        <v>3</v>
      </c>
      <c r="R1730" s="3">
        <v>47.097900000000003</v>
      </c>
      <c r="S1730" s="11">
        <f t="shared" si="187"/>
        <v>3767.8320000000003</v>
      </c>
      <c r="T1730" t="str">
        <f t="shared" si="188"/>
        <v>PROFIT</v>
      </c>
    </row>
    <row r="1731" spans="1:20" x14ac:dyDescent="0.25">
      <c r="A1731" s="1" t="s">
        <v>1969</v>
      </c>
      <c r="B1731" s="9" t="str">
        <f t="shared" ref="B1731:B1794" si="190">TEXT(F1731,"mm/dd/yyyy")</f>
        <v>02/19/2014</v>
      </c>
      <c r="C1731" s="9" t="s">
        <v>4816</v>
      </c>
      <c r="D1731" s="10" t="str">
        <f t="shared" ref="D1731:D1794" si="191">RIGHT(C1731,4)</f>
        <v>2014</v>
      </c>
      <c r="E1731" s="10" t="str">
        <f t="shared" si="189"/>
        <v>February</v>
      </c>
      <c r="F1731" s="2">
        <v>41689</v>
      </c>
      <c r="G1731" s="2">
        <v>41692</v>
      </c>
      <c r="H1731" s="9" t="str">
        <f t="shared" ref="H1731:H1794" si="192">IF(_xlfn.DAYS(G1731,F1731)&lt;=5,"On Date","Delay")</f>
        <v>On Date</v>
      </c>
      <c r="I1731" s="1" t="s">
        <v>3444</v>
      </c>
      <c r="J1731" s="1" t="s">
        <v>3133</v>
      </c>
      <c r="K1731" s="1" t="s">
        <v>3134</v>
      </c>
      <c r="L1731" s="1" t="s">
        <v>3135</v>
      </c>
      <c r="M1731" s="1" t="s">
        <v>9</v>
      </c>
      <c r="N1731" s="1" t="s">
        <v>1970</v>
      </c>
      <c r="O1731" s="3">
        <f t="shared" ref="O1731:O1794" si="193">(P1731/Q1731)-(R1731/Q1731)</f>
        <v>2.5041000000000002</v>
      </c>
      <c r="P1731" s="3">
        <v>9.82</v>
      </c>
      <c r="Q1731" s="3">
        <v>2</v>
      </c>
      <c r="R1731" s="3">
        <v>4.8117999999999999</v>
      </c>
      <c r="S1731" s="11">
        <f t="shared" ref="S1731:S1794" si="194">R1731*80</f>
        <v>384.94399999999996</v>
      </c>
      <c r="T1731" t="str">
        <f t="shared" ref="T1731:T1794" si="195">IF(S1731:S4933&lt;0,"LOSS","PROFIT")</f>
        <v>PROFIT</v>
      </c>
    </row>
    <row r="1732" spans="1:20" x14ac:dyDescent="0.25">
      <c r="A1732" s="1" t="s">
        <v>1971</v>
      </c>
      <c r="B1732" s="9" t="str">
        <f t="shared" si="190"/>
        <v>11/11/2014</v>
      </c>
      <c r="C1732" s="9" t="s">
        <v>4033</v>
      </c>
      <c r="D1732" s="10" t="str">
        <f t="shared" si="191"/>
        <v>2014</v>
      </c>
      <c r="E1732" s="10" t="str">
        <f t="shared" si="189"/>
        <v>November</v>
      </c>
      <c r="F1732" s="2">
        <v>41954</v>
      </c>
      <c r="G1732" s="2">
        <v>41956</v>
      </c>
      <c r="H1732" s="9" t="str">
        <f t="shared" si="192"/>
        <v>On Date</v>
      </c>
      <c r="I1732" s="1" t="s">
        <v>3751</v>
      </c>
      <c r="J1732" s="1" t="s">
        <v>3133</v>
      </c>
      <c r="K1732" s="1" t="s">
        <v>3136</v>
      </c>
      <c r="L1732" s="1" t="s">
        <v>3137</v>
      </c>
      <c r="M1732" s="1" t="s">
        <v>18</v>
      </c>
      <c r="N1732" s="1" t="s">
        <v>857</v>
      </c>
      <c r="O1732" s="3">
        <f t="shared" si="193"/>
        <v>5.5998000000000001</v>
      </c>
      <c r="P1732" s="3">
        <v>26.352</v>
      </c>
      <c r="Q1732" s="3">
        <v>3</v>
      </c>
      <c r="R1732" s="3">
        <v>9.5526</v>
      </c>
      <c r="S1732" s="11">
        <f t="shared" si="194"/>
        <v>764.20799999999997</v>
      </c>
      <c r="T1732" t="str">
        <f t="shared" si="195"/>
        <v>PROFIT</v>
      </c>
    </row>
    <row r="1733" spans="1:20" x14ac:dyDescent="0.25">
      <c r="A1733" s="1" t="s">
        <v>1972</v>
      </c>
      <c r="B1733" s="9" t="str">
        <f t="shared" si="190"/>
        <v>11/18/2011</v>
      </c>
      <c r="C1733" s="9" t="s">
        <v>4358</v>
      </c>
      <c r="D1733" s="10" t="str">
        <f t="shared" si="191"/>
        <v>2011</v>
      </c>
      <c r="E1733" s="10" t="str">
        <f t="shared" si="189"/>
        <v>November</v>
      </c>
      <c r="F1733" s="2">
        <v>40865</v>
      </c>
      <c r="G1733" s="2">
        <v>40868</v>
      </c>
      <c r="H1733" s="9" t="str">
        <f t="shared" si="192"/>
        <v>On Date</v>
      </c>
      <c r="I1733" s="1" t="s">
        <v>3834</v>
      </c>
      <c r="J1733" s="1" t="s">
        <v>3133</v>
      </c>
      <c r="K1733" s="1" t="s">
        <v>3206</v>
      </c>
      <c r="L1733" s="1" t="s">
        <v>3139</v>
      </c>
      <c r="M1733" s="1" t="s">
        <v>45</v>
      </c>
      <c r="N1733" s="1" t="s">
        <v>1119</v>
      </c>
      <c r="O1733" s="3">
        <f t="shared" si="193"/>
        <v>1.7270000000000001</v>
      </c>
      <c r="P1733" s="3">
        <v>21.98</v>
      </c>
      <c r="Q1733" s="3">
        <v>7</v>
      </c>
      <c r="R1733" s="3">
        <v>9.891</v>
      </c>
      <c r="S1733" s="11">
        <f t="shared" si="194"/>
        <v>791.28</v>
      </c>
      <c r="T1733" t="str">
        <f t="shared" si="195"/>
        <v>PROFIT</v>
      </c>
    </row>
    <row r="1734" spans="1:20" x14ac:dyDescent="0.25">
      <c r="A1734" s="1" t="s">
        <v>1973</v>
      </c>
      <c r="B1734" s="9" t="str">
        <f t="shared" si="190"/>
        <v>09/25/2013</v>
      </c>
      <c r="C1734" s="9" t="s">
        <v>4220</v>
      </c>
      <c r="D1734" s="10" t="str">
        <f t="shared" si="191"/>
        <v>2013</v>
      </c>
      <c r="E1734" s="10" t="str">
        <f t="shared" si="189"/>
        <v>September</v>
      </c>
      <c r="F1734" s="2">
        <v>41542</v>
      </c>
      <c r="G1734" s="2">
        <v>41542</v>
      </c>
      <c r="H1734" s="9" t="str">
        <f t="shared" si="192"/>
        <v>On Date</v>
      </c>
      <c r="I1734" s="1" t="s">
        <v>3522</v>
      </c>
      <c r="J1734" s="1" t="s">
        <v>3133</v>
      </c>
      <c r="K1734" s="1" t="s">
        <v>3140</v>
      </c>
      <c r="L1734" s="1" t="s">
        <v>3135</v>
      </c>
      <c r="M1734" s="1" t="s">
        <v>12</v>
      </c>
      <c r="N1734" s="1" t="s">
        <v>1888</v>
      </c>
      <c r="O1734" s="3">
        <f t="shared" si="193"/>
        <v>7.9632000000000005</v>
      </c>
      <c r="P1734" s="3">
        <v>63.2</v>
      </c>
      <c r="Q1734" s="3">
        <v>5</v>
      </c>
      <c r="R1734" s="3">
        <v>23.384</v>
      </c>
      <c r="S1734" s="11">
        <f t="shared" si="194"/>
        <v>1870.72</v>
      </c>
      <c r="T1734" t="str">
        <f t="shared" si="195"/>
        <v>PROFIT</v>
      </c>
    </row>
    <row r="1735" spans="1:20" x14ac:dyDescent="0.25">
      <c r="A1735" s="1" t="s">
        <v>1974</v>
      </c>
      <c r="B1735" s="9" t="str">
        <f t="shared" si="190"/>
        <v>11/21/2013</v>
      </c>
      <c r="C1735" s="9" t="s">
        <v>4192</v>
      </c>
      <c r="D1735" s="10" t="str">
        <f t="shared" si="191"/>
        <v>2013</v>
      </c>
      <c r="E1735" s="10" t="str">
        <f t="shared" si="189"/>
        <v>November</v>
      </c>
      <c r="F1735" s="2">
        <v>41599</v>
      </c>
      <c r="G1735" s="2">
        <v>41606</v>
      </c>
      <c r="H1735" s="9" t="str">
        <f t="shared" si="192"/>
        <v>Delay</v>
      </c>
      <c r="I1735" s="1" t="s">
        <v>3835</v>
      </c>
      <c r="J1735" s="1" t="s">
        <v>3133</v>
      </c>
      <c r="K1735" s="1" t="s">
        <v>3134</v>
      </c>
      <c r="L1735" s="1" t="s">
        <v>3135</v>
      </c>
      <c r="M1735" s="1" t="s">
        <v>20</v>
      </c>
      <c r="N1735" s="1" t="s">
        <v>119</v>
      </c>
      <c r="O1735" s="3">
        <f t="shared" si="193"/>
        <v>2.3075000000000001</v>
      </c>
      <c r="P1735" s="3">
        <v>39</v>
      </c>
      <c r="Q1735" s="3">
        <v>12</v>
      </c>
      <c r="R1735" s="3">
        <v>11.31</v>
      </c>
      <c r="S1735" s="11">
        <f t="shared" si="194"/>
        <v>904.80000000000007</v>
      </c>
      <c r="T1735" t="str">
        <f t="shared" si="195"/>
        <v>PROFIT</v>
      </c>
    </row>
    <row r="1736" spans="1:20" x14ac:dyDescent="0.25">
      <c r="A1736" s="1" t="s">
        <v>1975</v>
      </c>
      <c r="B1736" s="9" t="str">
        <f t="shared" si="190"/>
        <v>04/10/2013</v>
      </c>
      <c r="C1736" s="9" t="s">
        <v>4052</v>
      </c>
      <c r="D1736" s="10" t="str">
        <f t="shared" si="191"/>
        <v>2013</v>
      </c>
      <c r="E1736" s="10" t="str">
        <f t="shared" si="189"/>
        <v>April</v>
      </c>
      <c r="F1736" s="2">
        <v>41374</v>
      </c>
      <c r="G1736" s="2">
        <v>41379</v>
      </c>
      <c r="H1736" s="9" t="str">
        <f t="shared" si="192"/>
        <v>On Date</v>
      </c>
      <c r="I1736" s="1" t="s">
        <v>3657</v>
      </c>
      <c r="J1736" s="1" t="s">
        <v>3133</v>
      </c>
      <c r="K1736" s="1" t="s">
        <v>3134</v>
      </c>
      <c r="L1736" s="1" t="s">
        <v>3135</v>
      </c>
      <c r="M1736" s="1" t="s">
        <v>198</v>
      </c>
      <c r="N1736" s="1" t="s">
        <v>1976</v>
      </c>
      <c r="O1736" s="3">
        <f t="shared" si="193"/>
        <v>110.0232</v>
      </c>
      <c r="P1736" s="3">
        <v>556.66499999999996</v>
      </c>
      <c r="Q1736" s="3">
        <v>5</v>
      </c>
      <c r="R1736" s="3">
        <v>6.5490000000000004</v>
      </c>
      <c r="S1736" s="11">
        <f t="shared" si="194"/>
        <v>523.92000000000007</v>
      </c>
      <c r="T1736" t="str">
        <f t="shared" si="195"/>
        <v>PROFIT</v>
      </c>
    </row>
    <row r="1737" spans="1:20" x14ac:dyDescent="0.25">
      <c r="A1737" s="1" t="s">
        <v>1977</v>
      </c>
      <c r="B1737" s="9" t="str">
        <f t="shared" si="190"/>
        <v>09/22/2014</v>
      </c>
      <c r="C1737" s="9" t="s">
        <v>4112</v>
      </c>
      <c r="D1737" s="10" t="str">
        <f t="shared" si="191"/>
        <v>2014</v>
      </c>
      <c r="E1737" s="10" t="str">
        <f t="shared" si="189"/>
        <v>September</v>
      </c>
      <c r="F1737" s="2">
        <v>41904</v>
      </c>
      <c r="G1737" s="2">
        <v>41906</v>
      </c>
      <c r="H1737" s="9" t="str">
        <f t="shared" si="192"/>
        <v>On Date</v>
      </c>
      <c r="I1737" s="1" t="s">
        <v>3836</v>
      </c>
      <c r="J1737" s="1" t="s">
        <v>3133</v>
      </c>
      <c r="K1737" s="1" t="s">
        <v>3136</v>
      </c>
      <c r="L1737" s="1" t="s">
        <v>3137</v>
      </c>
      <c r="M1737" s="1" t="s">
        <v>38</v>
      </c>
      <c r="N1737" s="1" t="s">
        <v>191</v>
      </c>
      <c r="O1737" s="3">
        <f t="shared" si="193"/>
        <v>28.432100000000002</v>
      </c>
      <c r="P1737" s="3">
        <v>71.98</v>
      </c>
      <c r="Q1737" s="3">
        <v>2</v>
      </c>
      <c r="R1737" s="3">
        <v>15.1158</v>
      </c>
      <c r="S1737" s="11">
        <f t="shared" si="194"/>
        <v>1209.2640000000001</v>
      </c>
      <c r="T1737" t="str">
        <f t="shared" si="195"/>
        <v>PROFIT</v>
      </c>
    </row>
    <row r="1738" spans="1:20" x14ac:dyDescent="0.25">
      <c r="A1738" s="1" t="s">
        <v>1977</v>
      </c>
      <c r="B1738" s="9" t="str">
        <f t="shared" si="190"/>
        <v>09/22/2014</v>
      </c>
      <c r="C1738" s="9" t="s">
        <v>4112</v>
      </c>
      <c r="D1738" s="10" t="str">
        <f t="shared" si="191"/>
        <v>2014</v>
      </c>
      <c r="E1738" s="10" t="str">
        <f t="shared" si="189"/>
        <v>September</v>
      </c>
      <c r="F1738" s="2">
        <v>41904</v>
      </c>
      <c r="G1738" s="2">
        <v>41906</v>
      </c>
      <c r="H1738" s="9" t="str">
        <f t="shared" si="192"/>
        <v>On Date</v>
      </c>
      <c r="I1738" s="1" t="s">
        <v>3836</v>
      </c>
      <c r="J1738" s="1" t="s">
        <v>3133</v>
      </c>
      <c r="K1738" s="1" t="s">
        <v>3136</v>
      </c>
      <c r="L1738" s="1" t="s">
        <v>3137</v>
      </c>
      <c r="M1738" s="1" t="s">
        <v>38</v>
      </c>
      <c r="N1738" s="1" t="s">
        <v>1978</v>
      </c>
      <c r="O1738" s="3">
        <f t="shared" si="193"/>
        <v>26.793300000000002</v>
      </c>
      <c r="P1738" s="3">
        <v>79.98</v>
      </c>
      <c r="Q1738" s="3">
        <v>2</v>
      </c>
      <c r="R1738" s="3">
        <v>26.3934</v>
      </c>
      <c r="S1738" s="11">
        <f t="shared" si="194"/>
        <v>2111.4719999999998</v>
      </c>
      <c r="T1738" t="str">
        <f t="shared" si="195"/>
        <v>PROFIT</v>
      </c>
    </row>
    <row r="1739" spans="1:20" x14ac:dyDescent="0.25">
      <c r="A1739" s="1" t="s">
        <v>1979</v>
      </c>
      <c r="B1739" s="9" t="str">
        <f t="shared" si="190"/>
        <v>02/22/2013</v>
      </c>
      <c r="C1739" s="9" t="s">
        <v>4729</v>
      </c>
      <c r="D1739" s="10" t="str">
        <f t="shared" si="191"/>
        <v>2013</v>
      </c>
      <c r="E1739" s="10" t="str">
        <f t="shared" si="189"/>
        <v>February</v>
      </c>
      <c r="F1739" s="2">
        <v>41327</v>
      </c>
      <c r="G1739" s="2">
        <v>41331</v>
      </c>
      <c r="H1739" s="9" t="str">
        <f t="shared" si="192"/>
        <v>On Date</v>
      </c>
      <c r="I1739" s="1" t="s">
        <v>3446</v>
      </c>
      <c r="J1739" s="1" t="s">
        <v>3133</v>
      </c>
      <c r="K1739" s="1" t="s">
        <v>3134</v>
      </c>
      <c r="L1739" s="1" t="s">
        <v>3135</v>
      </c>
      <c r="M1739" s="1" t="s">
        <v>16</v>
      </c>
      <c r="N1739" s="1" t="s">
        <v>309</v>
      </c>
      <c r="O1739" s="3">
        <f t="shared" si="193"/>
        <v>78.042999999999992</v>
      </c>
      <c r="P1739" s="3">
        <v>445.96</v>
      </c>
      <c r="Q1739" s="3">
        <v>5</v>
      </c>
      <c r="R1739" s="3">
        <v>55.744999999999997</v>
      </c>
      <c r="S1739" s="11">
        <f t="shared" si="194"/>
        <v>4459.5999999999995</v>
      </c>
      <c r="T1739" t="str">
        <f t="shared" si="195"/>
        <v>PROFIT</v>
      </c>
    </row>
    <row r="1740" spans="1:20" x14ac:dyDescent="0.25">
      <c r="A1740" s="1" t="s">
        <v>1979</v>
      </c>
      <c r="B1740" s="9" t="str">
        <f t="shared" si="190"/>
        <v>02/22/2013</v>
      </c>
      <c r="C1740" s="9" t="s">
        <v>4729</v>
      </c>
      <c r="D1740" s="10" t="str">
        <f t="shared" si="191"/>
        <v>2013</v>
      </c>
      <c r="E1740" s="10" t="str">
        <f t="shared" ref="E1740:E1803" si="196">TEXT(B1740,"mmmm")</f>
        <v>February</v>
      </c>
      <c r="F1740" s="2">
        <v>41327</v>
      </c>
      <c r="G1740" s="2">
        <v>41331</v>
      </c>
      <c r="H1740" s="9" t="str">
        <f t="shared" si="192"/>
        <v>On Date</v>
      </c>
      <c r="I1740" s="1" t="s">
        <v>3446</v>
      </c>
      <c r="J1740" s="1" t="s">
        <v>3133</v>
      </c>
      <c r="K1740" s="1" t="s">
        <v>3134</v>
      </c>
      <c r="L1740" s="1" t="s">
        <v>3135</v>
      </c>
      <c r="M1740" s="1" t="s">
        <v>38</v>
      </c>
      <c r="N1740" s="1" t="s">
        <v>1340</v>
      </c>
      <c r="O1740" s="3">
        <f t="shared" si="193"/>
        <v>21.019200000000001</v>
      </c>
      <c r="P1740" s="3">
        <v>36.24</v>
      </c>
      <c r="Q1740" s="3">
        <v>1</v>
      </c>
      <c r="R1740" s="3">
        <v>15.220800000000001</v>
      </c>
      <c r="S1740" s="11">
        <f t="shared" si="194"/>
        <v>1217.664</v>
      </c>
      <c r="T1740" t="str">
        <f t="shared" si="195"/>
        <v>PROFIT</v>
      </c>
    </row>
    <row r="1741" spans="1:20" x14ac:dyDescent="0.25">
      <c r="A1741" s="1" t="s">
        <v>1979</v>
      </c>
      <c r="B1741" s="9" t="str">
        <f t="shared" si="190"/>
        <v>02/22/2013</v>
      </c>
      <c r="C1741" s="9" t="s">
        <v>4729</v>
      </c>
      <c r="D1741" s="10" t="str">
        <f t="shared" si="191"/>
        <v>2013</v>
      </c>
      <c r="E1741" s="10" t="str">
        <f t="shared" si="196"/>
        <v>February</v>
      </c>
      <c r="F1741" s="2">
        <v>41327</v>
      </c>
      <c r="G1741" s="2">
        <v>41331</v>
      </c>
      <c r="H1741" s="9" t="str">
        <f t="shared" si="192"/>
        <v>On Date</v>
      </c>
      <c r="I1741" s="1" t="s">
        <v>3446</v>
      </c>
      <c r="J1741" s="1" t="s">
        <v>3133</v>
      </c>
      <c r="K1741" s="1" t="s">
        <v>3134</v>
      </c>
      <c r="L1741" s="1" t="s">
        <v>3135</v>
      </c>
      <c r="M1741" s="1" t="s">
        <v>79</v>
      </c>
      <c r="N1741" s="1" t="s">
        <v>1980</v>
      </c>
      <c r="O1741" s="3">
        <f t="shared" si="193"/>
        <v>1.8815000000000004</v>
      </c>
      <c r="P1741" s="3">
        <v>10.65</v>
      </c>
      <c r="Q1741" s="3">
        <v>3</v>
      </c>
      <c r="R1741" s="3">
        <v>5.0054999999999996</v>
      </c>
      <c r="S1741" s="11">
        <f t="shared" si="194"/>
        <v>400.43999999999994</v>
      </c>
      <c r="T1741" t="str">
        <f t="shared" si="195"/>
        <v>PROFIT</v>
      </c>
    </row>
    <row r="1742" spans="1:20" x14ac:dyDescent="0.25">
      <c r="A1742" s="1" t="s">
        <v>1981</v>
      </c>
      <c r="B1742" s="9" t="str">
        <f t="shared" si="190"/>
        <v>12/09/2014</v>
      </c>
      <c r="C1742" s="9" t="s">
        <v>4265</v>
      </c>
      <c r="D1742" s="10" t="str">
        <f t="shared" si="191"/>
        <v>2014</v>
      </c>
      <c r="E1742" s="10" t="str">
        <f t="shared" si="196"/>
        <v>December</v>
      </c>
      <c r="F1742" s="2">
        <v>41982</v>
      </c>
      <c r="G1742" s="2">
        <v>41988</v>
      </c>
      <c r="H1742" s="9" t="str">
        <f t="shared" si="192"/>
        <v>Delay</v>
      </c>
      <c r="I1742" s="1" t="s">
        <v>3837</v>
      </c>
      <c r="J1742" s="1" t="s">
        <v>3133</v>
      </c>
      <c r="K1742" s="1" t="s">
        <v>3140</v>
      </c>
      <c r="L1742" s="1" t="s">
        <v>3135</v>
      </c>
      <c r="M1742" s="1" t="s">
        <v>45</v>
      </c>
      <c r="N1742" s="1" t="s">
        <v>1982</v>
      </c>
      <c r="O1742" s="3">
        <f t="shared" si="193"/>
        <v>11.869200000000001</v>
      </c>
      <c r="P1742" s="3">
        <v>87.92</v>
      </c>
      <c r="Q1742" s="3">
        <v>4</v>
      </c>
      <c r="R1742" s="3">
        <v>40.443199999999997</v>
      </c>
      <c r="S1742" s="11">
        <f t="shared" si="194"/>
        <v>3235.4559999999997</v>
      </c>
      <c r="T1742" t="str">
        <f t="shared" si="195"/>
        <v>PROFIT</v>
      </c>
    </row>
    <row r="1743" spans="1:20" x14ac:dyDescent="0.25">
      <c r="A1743" s="1" t="s">
        <v>1981</v>
      </c>
      <c r="B1743" s="9" t="str">
        <f t="shared" si="190"/>
        <v>12/09/2014</v>
      </c>
      <c r="C1743" s="9" t="s">
        <v>4265</v>
      </c>
      <c r="D1743" s="10" t="str">
        <f t="shared" si="191"/>
        <v>2014</v>
      </c>
      <c r="E1743" s="10" t="str">
        <f t="shared" si="196"/>
        <v>December</v>
      </c>
      <c r="F1743" s="2">
        <v>41982</v>
      </c>
      <c r="G1743" s="2">
        <v>41988</v>
      </c>
      <c r="H1743" s="9" t="str">
        <f t="shared" si="192"/>
        <v>Delay</v>
      </c>
      <c r="I1743" s="1" t="s">
        <v>3837</v>
      </c>
      <c r="J1743" s="1" t="s">
        <v>3133</v>
      </c>
      <c r="K1743" s="1" t="s">
        <v>3140</v>
      </c>
      <c r="L1743" s="1" t="s">
        <v>3135</v>
      </c>
      <c r="M1743" s="1" t="s">
        <v>18</v>
      </c>
      <c r="N1743" s="1" t="s">
        <v>1571</v>
      </c>
      <c r="O1743" s="3">
        <f t="shared" si="193"/>
        <v>14.014999999999999</v>
      </c>
      <c r="P1743" s="3">
        <v>22.423999999999999</v>
      </c>
      <c r="Q1743" s="3">
        <v>1</v>
      </c>
      <c r="R1743" s="3">
        <v>8.4090000000000007</v>
      </c>
      <c r="S1743" s="11">
        <f t="shared" si="194"/>
        <v>672.72</v>
      </c>
      <c r="T1743" t="str">
        <f t="shared" si="195"/>
        <v>PROFIT</v>
      </c>
    </row>
    <row r="1744" spans="1:20" x14ac:dyDescent="0.25">
      <c r="A1744" s="1" t="s">
        <v>1981</v>
      </c>
      <c r="B1744" s="9" t="str">
        <f t="shared" si="190"/>
        <v>12/09/2014</v>
      </c>
      <c r="C1744" s="9" t="s">
        <v>4265</v>
      </c>
      <c r="D1744" s="10" t="str">
        <f t="shared" si="191"/>
        <v>2014</v>
      </c>
      <c r="E1744" s="10" t="str">
        <f t="shared" si="196"/>
        <v>December</v>
      </c>
      <c r="F1744" s="2">
        <v>41982</v>
      </c>
      <c r="G1744" s="2">
        <v>41988</v>
      </c>
      <c r="H1744" s="9" t="str">
        <f t="shared" si="192"/>
        <v>Delay</v>
      </c>
      <c r="I1744" s="1" t="s">
        <v>3837</v>
      </c>
      <c r="J1744" s="1" t="s">
        <v>3133</v>
      </c>
      <c r="K1744" s="1" t="s">
        <v>3140</v>
      </c>
      <c r="L1744" s="1" t="s">
        <v>3135</v>
      </c>
      <c r="M1744" s="1" t="s">
        <v>18</v>
      </c>
      <c r="N1744" s="1" t="s">
        <v>247</v>
      </c>
      <c r="O1744" s="3">
        <f t="shared" si="193"/>
        <v>18.850000000000001</v>
      </c>
      <c r="P1744" s="3">
        <v>90.48</v>
      </c>
      <c r="Q1744" s="3">
        <v>3</v>
      </c>
      <c r="R1744" s="3">
        <v>33.93</v>
      </c>
      <c r="S1744" s="11">
        <f t="shared" si="194"/>
        <v>2714.4</v>
      </c>
      <c r="T1744" t="str">
        <f t="shared" si="195"/>
        <v>PROFIT</v>
      </c>
    </row>
    <row r="1745" spans="1:20" x14ac:dyDescent="0.25">
      <c r="A1745" s="1" t="s">
        <v>1981</v>
      </c>
      <c r="B1745" s="9" t="str">
        <f t="shared" si="190"/>
        <v>12/09/2014</v>
      </c>
      <c r="C1745" s="9" t="s">
        <v>4265</v>
      </c>
      <c r="D1745" s="10" t="str">
        <f t="shared" si="191"/>
        <v>2014</v>
      </c>
      <c r="E1745" s="10" t="str">
        <f t="shared" si="196"/>
        <v>December</v>
      </c>
      <c r="F1745" s="2">
        <v>41982</v>
      </c>
      <c r="G1745" s="2">
        <v>41988</v>
      </c>
      <c r="H1745" s="9" t="str">
        <f t="shared" si="192"/>
        <v>Delay</v>
      </c>
      <c r="I1745" s="1" t="s">
        <v>3837</v>
      </c>
      <c r="J1745" s="1" t="s">
        <v>3133</v>
      </c>
      <c r="K1745" s="1" t="s">
        <v>3140</v>
      </c>
      <c r="L1745" s="1" t="s">
        <v>3135</v>
      </c>
      <c r="M1745" s="1" t="s">
        <v>28</v>
      </c>
      <c r="N1745" s="1" t="s">
        <v>1983</v>
      </c>
      <c r="O1745" s="3">
        <f t="shared" si="193"/>
        <v>31.642399999999999</v>
      </c>
      <c r="P1745" s="3">
        <v>42.76</v>
      </c>
      <c r="Q1745" s="3">
        <v>1</v>
      </c>
      <c r="R1745" s="3">
        <v>11.117599999999999</v>
      </c>
      <c r="S1745" s="11">
        <f t="shared" si="194"/>
        <v>889.4079999999999</v>
      </c>
      <c r="T1745" t="str">
        <f t="shared" si="195"/>
        <v>PROFIT</v>
      </c>
    </row>
    <row r="1746" spans="1:20" x14ac:dyDescent="0.25">
      <c r="A1746" s="1" t="s">
        <v>1984</v>
      </c>
      <c r="B1746" s="9" t="str">
        <f t="shared" si="190"/>
        <v>09/19/2014</v>
      </c>
      <c r="C1746" s="9" t="s">
        <v>4353</v>
      </c>
      <c r="D1746" s="10" t="str">
        <f t="shared" si="191"/>
        <v>2014</v>
      </c>
      <c r="E1746" s="10" t="str">
        <f t="shared" si="196"/>
        <v>September</v>
      </c>
      <c r="F1746" s="2">
        <v>41901</v>
      </c>
      <c r="G1746" s="2">
        <v>41905</v>
      </c>
      <c r="H1746" s="9" t="str">
        <f t="shared" si="192"/>
        <v>On Date</v>
      </c>
      <c r="I1746" s="1" t="s">
        <v>3717</v>
      </c>
      <c r="J1746" s="1" t="s">
        <v>3133</v>
      </c>
      <c r="K1746" s="1" t="s">
        <v>3279</v>
      </c>
      <c r="L1746" s="1" t="s">
        <v>3154</v>
      </c>
      <c r="M1746" s="1" t="s">
        <v>18</v>
      </c>
      <c r="N1746" s="1" t="s">
        <v>441</v>
      </c>
      <c r="O1746" s="3">
        <f t="shared" si="193"/>
        <v>0.93599999999999994</v>
      </c>
      <c r="P1746" s="3">
        <v>10.08</v>
      </c>
      <c r="Q1746" s="3">
        <v>7</v>
      </c>
      <c r="R1746" s="3">
        <v>3.528</v>
      </c>
      <c r="S1746" s="11">
        <f t="shared" si="194"/>
        <v>282.24</v>
      </c>
      <c r="T1746" t="str">
        <f t="shared" si="195"/>
        <v>PROFIT</v>
      </c>
    </row>
    <row r="1747" spans="1:20" x14ac:dyDescent="0.25">
      <c r="A1747" s="1" t="s">
        <v>1984</v>
      </c>
      <c r="B1747" s="9" t="str">
        <f t="shared" si="190"/>
        <v>09/19/2014</v>
      </c>
      <c r="C1747" s="9" t="s">
        <v>4353</v>
      </c>
      <c r="D1747" s="10" t="str">
        <f t="shared" si="191"/>
        <v>2014</v>
      </c>
      <c r="E1747" s="10" t="str">
        <f t="shared" si="196"/>
        <v>September</v>
      </c>
      <c r="F1747" s="2">
        <v>41901</v>
      </c>
      <c r="G1747" s="2">
        <v>41905</v>
      </c>
      <c r="H1747" s="9" t="str">
        <f t="shared" si="192"/>
        <v>On Date</v>
      </c>
      <c r="I1747" s="1" t="s">
        <v>3717</v>
      </c>
      <c r="J1747" s="1" t="s">
        <v>3133</v>
      </c>
      <c r="K1747" s="1" t="s">
        <v>3279</v>
      </c>
      <c r="L1747" s="1" t="s">
        <v>3154</v>
      </c>
      <c r="M1747" s="1" t="s">
        <v>38</v>
      </c>
      <c r="N1747" s="1" t="s">
        <v>1985</v>
      </c>
      <c r="O1747" s="3">
        <f t="shared" si="193"/>
        <v>31.0776</v>
      </c>
      <c r="P1747" s="3">
        <v>101.34</v>
      </c>
      <c r="Q1747" s="3">
        <v>3</v>
      </c>
      <c r="R1747" s="3">
        <v>8.1072000000000006</v>
      </c>
      <c r="S1747" s="11">
        <f t="shared" si="194"/>
        <v>648.57600000000002</v>
      </c>
      <c r="T1747" t="str">
        <f t="shared" si="195"/>
        <v>PROFIT</v>
      </c>
    </row>
    <row r="1748" spans="1:20" x14ac:dyDescent="0.25">
      <c r="A1748" s="1" t="s">
        <v>1986</v>
      </c>
      <c r="B1748" s="9" t="str">
        <f t="shared" si="190"/>
        <v>12/30/2013</v>
      </c>
      <c r="C1748" s="9" t="s">
        <v>4573</v>
      </c>
      <c r="D1748" s="10" t="str">
        <f t="shared" si="191"/>
        <v>2014</v>
      </c>
      <c r="E1748" s="10" t="str">
        <f t="shared" si="196"/>
        <v>December</v>
      </c>
      <c r="F1748" s="2">
        <v>41638</v>
      </c>
      <c r="G1748" s="2">
        <v>41642</v>
      </c>
      <c r="H1748" s="9" t="str">
        <f t="shared" si="192"/>
        <v>On Date</v>
      </c>
      <c r="I1748" s="1" t="s">
        <v>3478</v>
      </c>
      <c r="J1748" s="1" t="s">
        <v>3133</v>
      </c>
      <c r="K1748" s="1" t="s">
        <v>3134</v>
      </c>
      <c r="L1748" s="1" t="s">
        <v>3135</v>
      </c>
      <c r="M1748" s="1" t="s">
        <v>18</v>
      </c>
      <c r="N1748" s="1" t="s">
        <v>353</v>
      </c>
      <c r="O1748" s="3">
        <f t="shared" si="193"/>
        <v>2.4335999999999998</v>
      </c>
      <c r="P1748" s="3">
        <v>11.231999999999999</v>
      </c>
      <c r="Q1748" s="3">
        <v>3</v>
      </c>
      <c r="R1748" s="3">
        <v>3.9312</v>
      </c>
      <c r="S1748" s="11">
        <f t="shared" si="194"/>
        <v>314.49599999999998</v>
      </c>
      <c r="T1748" t="str">
        <f t="shared" si="195"/>
        <v>PROFIT</v>
      </c>
    </row>
    <row r="1749" spans="1:20" x14ac:dyDescent="0.25">
      <c r="A1749" s="1" t="s">
        <v>1987</v>
      </c>
      <c r="B1749" s="9" t="str">
        <f t="shared" si="190"/>
        <v>12/04/2013</v>
      </c>
      <c r="C1749" s="9" t="s">
        <v>4119</v>
      </c>
      <c r="D1749" s="10" t="str">
        <f t="shared" si="191"/>
        <v>2013</v>
      </c>
      <c r="E1749" s="10" t="str">
        <f t="shared" si="196"/>
        <v>December</v>
      </c>
      <c r="F1749" s="2">
        <v>41612</v>
      </c>
      <c r="G1749" s="2">
        <v>41615</v>
      </c>
      <c r="H1749" s="9" t="str">
        <f t="shared" si="192"/>
        <v>On Date</v>
      </c>
      <c r="I1749" s="1" t="s">
        <v>3465</v>
      </c>
      <c r="J1749" s="1" t="s">
        <v>3133</v>
      </c>
      <c r="K1749" s="1" t="s">
        <v>3134</v>
      </c>
      <c r="L1749" s="1" t="s">
        <v>3135</v>
      </c>
      <c r="M1749" s="1" t="s">
        <v>38</v>
      </c>
      <c r="N1749" s="1" t="s">
        <v>1988</v>
      </c>
      <c r="O1749" s="3">
        <f t="shared" si="193"/>
        <v>197.994</v>
      </c>
      <c r="P1749" s="3">
        <v>1649.95</v>
      </c>
      <c r="Q1749" s="3">
        <v>5</v>
      </c>
      <c r="R1749" s="3">
        <v>659.98</v>
      </c>
      <c r="S1749" s="11">
        <f t="shared" si="194"/>
        <v>52798.400000000001</v>
      </c>
      <c r="T1749" t="str">
        <f t="shared" si="195"/>
        <v>PROFIT</v>
      </c>
    </row>
    <row r="1750" spans="1:20" x14ac:dyDescent="0.25">
      <c r="A1750" s="1" t="s">
        <v>1987</v>
      </c>
      <c r="B1750" s="9" t="str">
        <f t="shared" si="190"/>
        <v>12/04/2013</v>
      </c>
      <c r="C1750" s="9" t="s">
        <v>4119</v>
      </c>
      <c r="D1750" s="10" t="str">
        <f t="shared" si="191"/>
        <v>2013</v>
      </c>
      <c r="E1750" s="10" t="str">
        <f t="shared" si="196"/>
        <v>December</v>
      </c>
      <c r="F1750" s="2">
        <v>41612</v>
      </c>
      <c r="G1750" s="2">
        <v>41615</v>
      </c>
      <c r="H1750" s="9" t="str">
        <f t="shared" si="192"/>
        <v>On Date</v>
      </c>
      <c r="I1750" s="1" t="s">
        <v>3465</v>
      </c>
      <c r="J1750" s="1" t="s">
        <v>3133</v>
      </c>
      <c r="K1750" s="1" t="s">
        <v>3134</v>
      </c>
      <c r="L1750" s="1" t="s">
        <v>3135</v>
      </c>
      <c r="M1750" s="1" t="s">
        <v>12</v>
      </c>
      <c r="N1750" s="1" t="s">
        <v>1989</v>
      </c>
      <c r="O1750" s="3">
        <f t="shared" si="193"/>
        <v>10.071000000000003</v>
      </c>
      <c r="P1750" s="3">
        <v>111.9</v>
      </c>
      <c r="Q1750" s="3">
        <v>6</v>
      </c>
      <c r="R1750" s="3">
        <v>51.473999999999997</v>
      </c>
      <c r="S1750" s="11">
        <f t="shared" si="194"/>
        <v>4117.92</v>
      </c>
      <c r="T1750" t="str">
        <f t="shared" si="195"/>
        <v>PROFIT</v>
      </c>
    </row>
    <row r="1751" spans="1:20" x14ac:dyDescent="0.25">
      <c r="A1751" s="1" t="s">
        <v>1990</v>
      </c>
      <c r="B1751" s="9" t="str">
        <f t="shared" si="190"/>
        <v>06/15/2013</v>
      </c>
      <c r="C1751" s="9" t="s">
        <v>4115</v>
      </c>
      <c r="D1751" s="10" t="str">
        <f t="shared" si="191"/>
        <v>2013</v>
      </c>
      <c r="E1751" s="10" t="str">
        <f t="shared" si="196"/>
        <v>June</v>
      </c>
      <c r="F1751" s="2">
        <v>41440</v>
      </c>
      <c r="G1751" s="2">
        <v>41440</v>
      </c>
      <c r="H1751" s="9" t="str">
        <f t="shared" si="192"/>
        <v>On Date</v>
      </c>
      <c r="I1751" s="1" t="s">
        <v>3838</v>
      </c>
      <c r="J1751" s="1" t="s">
        <v>3133</v>
      </c>
      <c r="K1751" s="1" t="s">
        <v>3134</v>
      </c>
      <c r="L1751" s="1" t="s">
        <v>3135</v>
      </c>
      <c r="M1751" s="1" t="s">
        <v>198</v>
      </c>
      <c r="N1751" s="1" t="s">
        <v>1991</v>
      </c>
      <c r="O1751" s="3">
        <f t="shared" si="193"/>
        <v>112.78399999999999</v>
      </c>
      <c r="P1751" s="3">
        <v>599.16499999999996</v>
      </c>
      <c r="Q1751" s="3">
        <v>5</v>
      </c>
      <c r="R1751" s="3">
        <v>35.244999999999997</v>
      </c>
      <c r="S1751" s="11">
        <f t="shared" si="194"/>
        <v>2819.6</v>
      </c>
      <c r="T1751" t="str">
        <f t="shared" si="195"/>
        <v>PROFIT</v>
      </c>
    </row>
    <row r="1752" spans="1:20" x14ac:dyDescent="0.25">
      <c r="A1752" s="1" t="s">
        <v>1992</v>
      </c>
      <c r="B1752" s="9" t="str">
        <f t="shared" si="190"/>
        <v>09/03/2013</v>
      </c>
      <c r="C1752" s="9" t="s">
        <v>4577</v>
      </c>
      <c r="D1752" s="10" t="str">
        <f t="shared" si="191"/>
        <v>2013</v>
      </c>
      <c r="E1752" s="10" t="str">
        <f t="shared" si="196"/>
        <v>September</v>
      </c>
      <c r="F1752" s="2">
        <v>41520</v>
      </c>
      <c r="G1752" s="2">
        <v>41522</v>
      </c>
      <c r="H1752" s="9" t="str">
        <f t="shared" si="192"/>
        <v>On Date</v>
      </c>
      <c r="I1752" s="1" t="s">
        <v>3493</v>
      </c>
      <c r="J1752" s="1" t="s">
        <v>3133</v>
      </c>
      <c r="K1752" s="1" t="s">
        <v>3140</v>
      </c>
      <c r="L1752" s="1" t="s">
        <v>3135</v>
      </c>
      <c r="M1752" s="1" t="s">
        <v>28</v>
      </c>
      <c r="N1752" s="1" t="s">
        <v>1993</v>
      </c>
      <c r="O1752" s="3">
        <f t="shared" si="193"/>
        <v>11.477399999999999</v>
      </c>
      <c r="P1752" s="3">
        <v>46.53</v>
      </c>
      <c r="Q1752" s="3">
        <v>3</v>
      </c>
      <c r="R1752" s="3">
        <v>12.097799999999999</v>
      </c>
      <c r="S1752" s="11">
        <f t="shared" si="194"/>
        <v>967.82399999999996</v>
      </c>
      <c r="T1752" t="str">
        <f t="shared" si="195"/>
        <v>PROFIT</v>
      </c>
    </row>
    <row r="1753" spans="1:20" x14ac:dyDescent="0.25">
      <c r="A1753" s="1" t="s">
        <v>1994</v>
      </c>
      <c r="B1753" s="9" t="str">
        <f t="shared" si="190"/>
        <v>04/26/2014</v>
      </c>
      <c r="C1753" s="9" t="s">
        <v>4787</v>
      </c>
      <c r="D1753" s="10" t="str">
        <f t="shared" si="191"/>
        <v>2014</v>
      </c>
      <c r="E1753" s="10" t="str">
        <f t="shared" si="196"/>
        <v>April</v>
      </c>
      <c r="F1753" s="2">
        <v>41755</v>
      </c>
      <c r="G1753" s="2">
        <v>41759</v>
      </c>
      <c r="H1753" s="9" t="str">
        <f t="shared" si="192"/>
        <v>On Date</v>
      </c>
      <c r="I1753" s="1" t="s">
        <v>3839</v>
      </c>
      <c r="J1753" s="1" t="s">
        <v>3133</v>
      </c>
      <c r="K1753" s="1" t="s">
        <v>3277</v>
      </c>
      <c r="L1753" s="1" t="s">
        <v>3143</v>
      </c>
      <c r="M1753" s="1" t="s">
        <v>14</v>
      </c>
      <c r="N1753" s="1" t="s">
        <v>1024</v>
      </c>
      <c r="O1753" s="3">
        <f t="shared" si="193"/>
        <v>2.0572000000000004</v>
      </c>
      <c r="P1753" s="3">
        <v>8.8960000000000008</v>
      </c>
      <c r="Q1753" s="3">
        <v>4</v>
      </c>
      <c r="R1753" s="3">
        <v>0.66720000000000002</v>
      </c>
      <c r="S1753" s="11">
        <f t="shared" si="194"/>
        <v>53.376000000000005</v>
      </c>
      <c r="T1753" t="str">
        <f t="shared" si="195"/>
        <v>PROFIT</v>
      </c>
    </row>
    <row r="1754" spans="1:20" x14ac:dyDescent="0.25">
      <c r="A1754" s="1" t="s">
        <v>1995</v>
      </c>
      <c r="B1754" s="9" t="str">
        <f t="shared" si="190"/>
        <v>10/19/2012</v>
      </c>
      <c r="C1754" s="9" t="s">
        <v>4464</v>
      </c>
      <c r="D1754" s="10" t="str">
        <f t="shared" si="191"/>
        <v>2012</v>
      </c>
      <c r="E1754" s="10" t="str">
        <f t="shared" si="196"/>
        <v>October</v>
      </c>
      <c r="F1754" s="2">
        <v>41201</v>
      </c>
      <c r="G1754" s="2">
        <v>41206</v>
      </c>
      <c r="H1754" s="9" t="str">
        <f t="shared" si="192"/>
        <v>On Date</v>
      </c>
      <c r="I1754" s="1" t="s">
        <v>3779</v>
      </c>
      <c r="J1754" s="1" t="s">
        <v>3133</v>
      </c>
      <c r="K1754" s="1" t="s">
        <v>3134</v>
      </c>
      <c r="L1754" s="1" t="s">
        <v>3135</v>
      </c>
      <c r="M1754" s="1" t="s">
        <v>20</v>
      </c>
      <c r="N1754" s="1" t="s">
        <v>1996</v>
      </c>
      <c r="O1754" s="3">
        <f t="shared" si="193"/>
        <v>236.26079999999999</v>
      </c>
      <c r="P1754" s="3">
        <v>1640.7</v>
      </c>
      <c r="Q1754" s="3">
        <v>5</v>
      </c>
      <c r="R1754" s="3">
        <v>459.39600000000002</v>
      </c>
      <c r="S1754" s="11">
        <f t="shared" si="194"/>
        <v>36751.68</v>
      </c>
      <c r="T1754" t="str">
        <f t="shared" si="195"/>
        <v>PROFIT</v>
      </c>
    </row>
    <row r="1755" spans="1:20" x14ac:dyDescent="0.25">
      <c r="A1755" s="1" t="s">
        <v>1995</v>
      </c>
      <c r="B1755" s="9" t="str">
        <f t="shared" si="190"/>
        <v>10/19/2012</v>
      </c>
      <c r="C1755" s="9" t="s">
        <v>4464</v>
      </c>
      <c r="D1755" s="10" t="str">
        <f t="shared" si="191"/>
        <v>2012</v>
      </c>
      <c r="E1755" s="10" t="str">
        <f t="shared" si="196"/>
        <v>October</v>
      </c>
      <c r="F1755" s="2">
        <v>41201</v>
      </c>
      <c r="G1755" s="2">
        <v>41206</v>
      </c>
      <c r="H1755" s="9" t="str">
        <f t="shared" si="192"/>
        <v>On Date</v>
      </c>
      <c r="I1755" s="1" t="s">
        <v>3779</v>
      </c>
      <c r="J1755" s="1" t="s">
        <v>3133</v>
      </c>
      <c r="K1755" s="1" t="s">
        <v>3134</v>
      </c>
      <c r="L1755" s="1" t="s">
        <v>3135</v>
      </c>
      <c r="M1755" s="1" t="s">
        <v>38</v>
      </c>
      <c r="N1755" s="1" t="s">
        <v>1997</v>
      </c>
      <c r="O1755" s="3">
        <f t="shared" si="193"/>
        <v>57.6</v>
      </c>
      <c r="P1755" s="3">
        <v>270</v>
      </c>
      <c r="Q1755" s="3">
        <v>3</v>
      </c>
      <c r="R1755" s="3">
        <v>97.2</v>
      </c>
      <c r="S1755" s="11">
        <f t="shared" si="194"/>
        <v>7776</v>
      </c>
      <c r="T1755" t="str">
        <f t="shared" si="195"/>
        <v>PROFIT</v>
      </c>
    </row>
    <row r="1756" spans="1:20" x14ac:dyDescent="0.25">
      <c r="A1756" s="1" t="s">
        <v>1998</v>
      </c>
      <c r="B1756" s="9" t="str">
        <f t="shared" si="190"/>
        <v>09/10/2014</v>
      </c>
      <c r="C1756" s="9" t="s">
        <v>4817</v>
      </c>
      <c r="D1756" s="10" t="str">
        <f t="shared" si="191"/>
        <v>2014</v>
      </c>
      <c r="E1756" s="10" t="str">
        <f t="shared" si="196"/>
        <v>September</v>
      </c>
      <c r="F1756" s="2">
        <v>41892</v>
      </c>
      <c r="G1756" s="2">
        <v>41896</v>
      </c>
      <c r="H1756" s="9" t="str">
        <f t="shared" si="192"/>
        <v>On Date</v>
      </c>
      <c r="I1756" s="1" t="s">
        <v>3810</v>
      </c>
      <c r="J1756" s="1" t="s">
        <v>3133</v>
      </c>
      <c r="K1756" s="1" t="s">
        <v>3208</v>
      </c>
      <c r="L1756" s="1" t="s">
        <v>3143</v>
      </c>
      <c r="M1756" s="1" t="s">
        <v>45</v>
      </c>
      <c r="N1756" s="1" t="s">
        <v>1999</v>
      </c>
      <c r="O1756" s="3">
        <f t="shared" si="193"/>
        <v>1.9900000000000002</v>
      </c>
      <c r="P1756" s="3">
        <v>6.3680000000000003</v>
      </c>
      <c r="Q1756" s="3">
        <v>2</v>
      </c>
      <c r="R1756" s="3">
        <v>2.3879999999999999</v>
      </c>
      <c r="S1756" s="11">
        <f t="shared" si="194"/>
        <v>191.04</v>
      </c>
      <c r="T1756" t="str">
        <f t="shared" si="195"/>
        <v>PROFIT</v>
      </c>
    </row>
    <row r="1757" spans="1:20" x14ac:dyDescent="0.25">
      <c r="A1757" s="1" t="s">
        <v>2000</v>
      </c>
      <c r="B1757" s="9" t="str">
        <f t="shared" si="190"/>
        <v>07/23/2013</v>
      </c>
      <c r="C1757" s="9" t="s">
        <v>4818</v>
      </c>
      <c r="D1757" s="10" t="str">
        <f t="shared" si="191"/>
        <v>2013</v>
      </c>
      <c r="E1757" s="10" t="str">
        <f t="shared" si="196"/>
        <v>July</v>
      </c>
      <c r="F1757" s="2">
        <v>41478</v>
      </c>
      <c r="G1757" s="2">
        <v>41485</v>
      </c>
      <c r="H1757" s="9" t="str">
        <f t="shared" si="192"/>
        <v>Delay</v>
      </c>
      <c r="I1757" s="1" t="s">
        <v>3611</v>
      </c>
      <c r="J1757" s="1" t="s">
        <v>3133</v>
      </c>
      <c r="K1757" s="1" t="s">
        <v>3239</v>
      </c>
      <c r="L1757" s="1" t="s">
        <v>3170</v>
      </c>
      <c r="M1757" s="1" t="s">
        <v>82</v>
      </c>
      <c r="N1757" s="1" t="s">
        <v>2001</v>
      </c>
      <c r="O1757" s="3">
        <f t="shared" si="193"/>
        <v>12.240400000000001</v>
      </c>
      <c r="P1757" s="3">
        <v>86.2</v>
      </c>
      <c r="Q1757" s="3">
        <v>5</v>
      </c>
      <c r="R1757" s="3">
        <v>24.998000000000001</v>
      </c>
      <c r="S1757" s="11">
        <f t="shared" si="194"/>
        <v>1999.8400000000001</v>
      </c>
      <c r="T1757" t="str">
        <f t="shared" si="195"/>
        <v>PROFIT</v>
      </c>
    </row>
    <row r="1758" spans="1:20" x14ac:dyDescent="0.25">
      <c r="A1758" s="1" t="s">
        <v>2002</v>
      </c>
      <c r="B1758" s="9" t="str">
        <f t="shared" si="190"/>
        <v>12/30/2014</v>
      </c>
      <c r="C1758" s="9" t="s">
        <v>4593</v>
      </c>
      <c r="D1758" s="10" t="str">
        <f t="shared" si="191"/>
        <v>2015</v>
      </c>
      <c r="E1758" s="10" t="str">
        <f t="shared" si="196"/>
        <v>December</v>
      </c>
      <c r="F1758" s="2">
        <v>42003</v>
      </c>
      <c r="G1758" s="2">
        <v>42007</v>
      </c>
      <c r="H1758" s="9" t="str">
        <f t="shared" si="192"/>
        <v>On Date</v>
      </c>
      <c r="I1758" s="1" t="s">
        <v>3345</v>
      </c>
      <c r="J1758" s="1" t="s">
        <v>3133</v>
      </c>
      <c r="K1758" s="1" t="s">
        <v>3188</v>
      </c>
      <c r="L1758" s="1" t="s">
        <v>3137</v>
      </c>
      <c r="M1758" s="1" t="s">
        <v>79</v>
      </c>
      <c r="N1758" s="1" t="s">
        <v>2003</v>
      </c>
      <c r="O1758" s="3">
        <f t="shared" si="193"/>
        <v>1.9992000000000005</v>
      </c>
      <c r="P1758" s="3">
        <v>19.600000000000001</v>
      </c>
      <c r="Q1758" s="3">
        <v>5</v>
      </c>
      <c r="R1758" s="3">
        <v>9.6039999999999992</v>
      </c>
      <c r="S1758" s="11">
        <f t="shared" si="194"/>
        <v>768.31999999999994</v>
      </c>
      <c r="T1758" t="str">
        <f t="shared" si="195"/>
        <v>PROFIT</v>
      </c>
    </row>
    <row r="1759" spans="1:20" x14ac:dyDescent="0.25">
      <c r="A1759" s="1" t="s">
        <v>2002</v>
      </c>
      <c r="B1759" s="9" t="str">
        <f t="shared" si="190"/>
        <v>12/30/2014</v>
      </c>
      <c r="C1759" s="9" t="s">
        <v>4593</v>
      </c>
      <c r="D1759" s="10" t="str">
        <f t="shared" si="191"/>
        <v>2015</v>
      </c>
      <c r="E1759" s="10" t="str">
        <f t="shared" si="196"/>
        <v>December</v>
      </c>
      <c r="F1759" s="2">
        <v>42003</v>
      </c>
      <c r="G1759" s="2">
        <v>42007</v>
      </c>
      <c r="H1759" s="9" t="str">
        <f t="shared" si="192"/>
        <v>On Date</v>
      </c>
      <c r="I1759" s="1" t="s">
        <v>3345</v>
      </c>
      <c r="J1759" s="1" t="s">
        <v>3133</v>
      </c>
      <c r="K1759" s="1" t="s">
        <v>3188</v>
      </c>
      <c r="L1759" s="1" t="s">
        <v>3137</v>
      </c>
      <c r="M1759" s="1" t="s">
        <v>12</v>
      </c>
      <c r="N1759" s="1" t="s">
        <v>822</v>
      </c>
      <c r="O1759" s="3">
        <f t="shared" si="193"/>
        <v>23.960999999999999</v>
      </c>
      <c r="P1759" s="3">
        <v>68.459999999999994</v>
      </c>
      <c r="Q1759" s="3">
        <v>2</v>
      </c>
      <c r="R1759" s="3">
        <v>20.538</v>
      </c>
      <c r="S1759" s="11">
        <f t="shared" si="194"/>
        <v>1643.04</v>
      </c>
      <c r="T1759" t="str">
        <f t="shared" si="195"/>
        <v>PROFIT</v>
      </c>
    </row>
    <row r="1760" spans="1:20" x14ac:dyDescent="0.25">
      <c r="A1760" s="1" t="s">
        <v>2004</v>
      </c>
      <c r="B1760" s="9" t="str">
        <f t="shared" si="190"/>
        <v>09/05/2014</v>
      </c>
      <c r="C1760" s="9" t="s">
        <v>4664</v>
      </c>
      <c r="D1760" s="10" t="str">
        <f t="shared" si="191"/>
        <v>2014</v>
      </c>
      <c r="E1760" s="10" t="str">
        <f t="shared" si="196"/>
        <v>September</v>
      </c>
      <c r="F1760" s="2">
        <v>41887</v>
      </c>
      <c r="G1760" s="2">
        <v>41889</v>
      </c>
      <c r="H1760" s="9" t="str">
        <f t="shared" si="192"/>
        <v>On Date</v>
      </c>
      <c r="I1760" s="1" t="s">
        <v>3645</v>
      </c>
      <c r="J1760" s="1" t="s">
        <v>3133</v>
      </c>
      <c r="K1760" s="1" t="s">
        <v>3140</v>
      </c>
      <c r="L1760" s="1" t="s">
        <v>3135</v>
      </c>
      <c r="M1760" s="1" t="s">
        <v>18</v>
      </c>
      <c r="N1760" s="1" t="s">
        <v>1850</v>
      </c>
      <c r="O1760" s="3">
        <f t="shared" si="193"/>
        <v>1.5011999999999999</v>
      </c>
      <c r="P1760" s="3">
        <v>13.343999999999999</v>
      </c>
      <c r="Q1760" s="3">
        <v>6</v>
      </c>
      <c r="R1760" s="3">
        <v>4.3368000000000002</v>
      </c>
      <c r="S1760" s="11">
        <f t="shared" si="194"/>
        <v>346.94400000000002</v>
      </c>
      <c r="T1760" t="str">
        <f t="shared" si="195"/>
        <v>PROFIT</v>
      </c>
    </row>
    <row r="1761" spans="1:20" x14ac:dyDescent="0.25">
      <c r="A1761" s="1" t="s">
        <v>2004</v>
      </c>
      <c r="B1761" s="9" t="str">
        <f t="shared" si="190"/>
        <v>09/05/2014</v>
      </c>
      <c r="C1761" s="9" t="s">
        <v>4664</v>
      </c>
      <c r="D1761" s="10" t="str">
        <f t="shared" si="191"/>
        <v>2014</v>
      </c>
      <c r="E1761" s="10" t="str">
        <f t="shared" si="196"/>
        <v>September</v>
      </c>
      <c r="F1761" s="2">
        <v>41887</v>
      </c>
      <c r="G1761" s="2">
        <v>41889</v>
      </c>
      <c r="H1761" s="9" t="str">
        <f t="shared" si="192"/>
        <v>On Date</v>
      </c>
      <c r="I1761" s="1" t="s">
        <v>3645</v>
      </c>
      <c r="J1761" s="1" t="s">
        <v>3133</v>
      </c>
      <c r="K1761" s="1" t="s">
        <v>3140</v>
      </c>
      <c r="L1761" s="1" t="s">
        <v>3135</v>
      </c>
      <c r="M1761" s="1" t="s">
        <v>22</v>
      </c>
      <c r="N1761" s="1" t="s">
        <v>2005</v>
      </c>
      <c r="O1761" s="3">
        <f t="shared" si="193"/>
        <v>173.23499999999999</v>
      </c>
      <c r="P1761" s="3">
        <v>1478.2719999999999</v>
      </c>
      <c r="Q1761" s="3">
        <v>8</v>
      </c>
      <c r="R1761" s="3">
        <v>92.391999999999996</v>
      </c>
      <c r="S1761" s="11">
        <f t="shared" si="194"/>
        <v>7391.36</v>
      </c>
      <c r="T1761" t="str">
        <f t="shared" si="195"/>
        <v>PROFIT</v>
      </c>
    </row>
    <row r="1762" spans="1:20" x14ac:dyDescent="0.25">
      <c r="A1762" s="1" t="s">
        <v>2006</v>
      </c>
      <c r="B1762" s="9" t="str">
        <f t="shared" si="190"/>
        <v>09/29/2014</v>
      </c>
      <c r="C1762" s="9" t="s">
        <v>4819</v>
      </c>
      <c r="D1762" s="10" t="str">
        <f t="shared" si="191"/>
        <v>2014</v>
      </c>
      <c r="E1762" s="10" t="str">
        <f t="shared" si="196"/>
        <v>September</v>
      </c>
      <c r="F1762" s="2">
        <v>41911</v>
      </c>
      <c r="G1762" s="2">
        <v>41917</v>
      </c>
      <c r="H1762" s="9" t="str">
        <f t="shared" si="192"/>
        <v>Delay</v>
      </c>
      <c r="I1762" s="1" t="s">
        <v>3780</v>
      </c>
      <c r="J1762" s="1" t="s">
        <v>3133</v>
      </c>
      <c r="K1762" s="1" t="s">
        <v>3134</v>
      </c>
      <c r="L1762" s="1" t="s">
        <v>3135</v>
      </c>
      <c r="M1762" s="1" t="s">
        <v>12</v>
      </c>
      <c r="N1762" s="1" t="s">
        <v>84</v>
      </c>
      <c r="O1762" s="3">
        <f t="shared" si="193"/>
        <v>1.6016000000000001</v>
      </c>
      <c r="P1762" s="3">
        <v>9.24</v>
      </c>
      <c r="Q1762" s="3">
        <v>3</v>
      </c>
      <c r="R1762" s="3">
        <v>4.4352</v>
      </c>
      <c r="S1762" s="11">
        <f t="shared" si="194"/>
        <v>354.81600000000003</v>
      </c>
      <c r="T1762" t="str">
        <f t="shared" si="195"/>
        <v>PROFIT</v>
      </c>
    </row>
    <row r="1763" spans="1:20" x14ac:dyDescent="0.25">
      <c r="A1763" s="1" t="s">
        <v>2007</v>
      </c>
      <c r="B1763" s="9" t="str">
        <f t="shared" si="190"/>
        <v>01/20/2011</v>
      </c>
      <c r="C1763" s="9" t="s">
        <v>4426</v>
      </c>
      <c r="D1763" s="10" t="str">
        <f t="shared" si="191"/>
        <v>2011</v>
      </c>
      <c r="E1763" s="10" t="str">
        <f t="shared" si="196"/>
        <v>January</v>
      </c>
      <c r="F1763" s="2">
        <v>40563</v>
      </c>
      <c r="G1763" s="2">
        <v>40564</v>
      </c>
      <c r="H1763" s="9" t="str">
        <f t="shared" si="192"/>
        <v>On Date</v>
      </c>
      <c r="I1763" s="1" t="s">
        <v>3746</v>
      </c>
      <c r="J1763" s="1" t="s">
        <v>3133</v>
      </c>
      <c r="K1763" s="1" t="s">
        <v>3151</v>
      </c>
      <c r="L1763" s="1" t="s">
        <v>3143</v>
      </c>
      <c r="M1763" s="1" t="s">
        <v>18</v>
      </c>
      <c r="N1763" s="1" t="s">
        <v>754</v>
      </c>
      <c r="O1763" s="3">
        <f t="shared" si="193"/>
        <v>5.6056000000000008</v>
      </c>
      <c r="P1763" s="3">
        <v>32.340000000000003</v>
      </c>
      <c r="Q1763" s="3">
        <v>10</v>
      </c>
      <c r="R1763" s="3">
        <v>-23.716000000000001</v>
      </c>
      <c r="S1763" s="11">
        <f t="shared" si="194"/>
        <v>-1897.2800000000002</v>
      </c>
      <c r="T1763" t="str">
        <f t="shared" si="195"/>
        <v>LOSS</v>
      </c>
    </row>
    <row r="1764" spans="1:20" x14ac:dyDescent="0.25">
      <c r="A1764" s="1" t="s">
        <v>2007</v>
      </c>
      <c r="B1764" s="9" t="str">
        <f t="shared" si="190"/>
        <v>01/20/2011</v>
      </c>
      <c r="C1764" s="9" t="s">
        <v>4426</v>
      </c>
      <c r="D1764" s="10" t="str">
        <f t="shared" si="191"/>
        <v>2011</v>
      </c>
      <c r="E1764" s="10" t="str">
        <f t="shared" si="196"/>
        <v>January</v>
      </c>
      <c r="F1764" s="2">
        <v>40563</v>
      </c>
      <c r="G1764" s="2">
        <v>40564</v>
      </c>
      <c r="H1764" s="9" t="str">
        <f t="shared" si="192"/>
        <v>On Date</v>
      </c>
      <c r="I1764" s="1" t="s">
        <v>3746</v>
      </c>
      <c r="J1764" s="1" t="s">
        <v>3133</v>
      </c>
      <c r="K1764" s="1" t="s">
        <v>3151</v>
      </c>
      <c r="L1764" s="1" t="s">
        <v>3143</v>
      </c>
      <c r="M1764" s="1" t="s">
        <v>45</v>
      </c>
      <c r="N1764" s="1" t="s">
        <v>2008</v>
      </c>
      <c r="O1764" s="3">
        <f t="shared" si="193"/>
        <v>9.1104000000000003</v>
      </c>
      <c r="P1764" s="3">
        <v>56.064</v>
      </c>
      <c r="Q1764" s="3">
        <v>4</v>
      </c>
      <c r="R1764" s="3">
        <v>19.622399999999999</v>
      </c>
      <c r="S1764" s="11">
        <f t="shared" si="194"/>
        <v>1569.7919999999999</v>
      </c>
      <c r="T1764" t="str">
        <f t="shared" si="195"/>
        <v>PROFIT</v>
      </c>
    </row>
    <row r="1765" spans="1:20" x14ac:dyDescent="0.25">
      <c r="A1765" s="1" t="s">
        <v>2007</v>
      </c>
      <c r="B1765" s="9" t="str">
        <f t="shared" si="190"/>
        <v>01/20/2011</v>
      </c>
      <c r="C1765" s="9" t="s">
        <v>4426</v>
      </c>
      <c r="D1765" s="10" t="str">
        <f t="shared" si="191"/>
        <v>2011</v>
      </c>
      <c r="E1765" s="10" t="str">
        <f t="shared" si="196"/>
        <v>January</v>
      </c>
      <c r="F1765" s="2">
        <v>40563</v>
      </c>
      <c r="G1765" s="2">
        <v>40564</v>
      </c>
      <c r="H1765" s="9" t="str">
        <f t="shared" si="192"/>
        <v>On Date</v>
      </c>
      <c r="I1765" s="1" t="s">
        <v>3746</v>
      </c>
      <c r="J1765" s="1" t="s">
        <v>3133</v>
      </c>
      <c r="K1765" s="1" t="s">
        <v>3151</v>
      </c>
      <c r="L1765" s="1" t="s">
        <v>3143</v>
      </c>
      <c r="M1765" s="1" t="s">
        <v>87</v>
      </c>
      <c r="N1765" s="1" t="s">
        <v>1284</v>
      </c>
      <c r="O1765" s="3">
        <f t="shared" si="193"/>
        <v>14.4054</v>
      </c>
      <c r="P1765" s="3">
        <v>108.72</v>
      </c>
      <c r="Q1765" s="3">
        <v>5</v>
      </c>
      <c r="R1765" s="3">
        <v>36.692999999999998</v>
      </c>
      <c r="S1765" s="11">
        <f t="shared" si="194"/>
        <v>2935.4399999999996</v>
      </c>
      <c r="T1765" t="str">
        <f t="shared" si="195"/>
        <v>PROFIT</v>
      </c>
    </row>
    <row r="1766" spans="1:20" x14ac:dyDescent="0.25">
      <c r="A1766" s="1" t="s">
        <v>2007</v>
      </c>
      <c r="B1766" s="9" t="str">
        <f t="shared" si="190"/>
        <v>01/20/2011</v>
      </c>
      <c r="C1766" s="9" t="s">
        <v>4426</v>
      </c>
      <c r="D1766" s="10" t="str">
        <f t="shared" si="191"/>
        <v>2011</v>
      </c>
      <c r="E1766" s="10" t="str">
        <f t="shared" si="196"/>
        <v>January</v>
      </c>
      <c r="F1766" s="2">
        <v>40563</v>
      </c>
      <c r="G1766" s="2">
        <v>40564</v>
      </c>
      <c r="H1766" s="9" t="str">
        <f t="shared" si="192"/>
        <v>On Date</v>
      </c>
      <c r="I1766" s="1" t="s">
        <v>3746</v>
      </c>
      <c r="J1766" s="1" t="s">
        <v>3133</v>
      </c>
      <c r="K1766" s="1" t="s">
        <v>3151</v>
      </c>
      <c r="L1766" s="1" t="s">
        <v>3143</v>
      </c>
      <c r="M1766" s="1" t="s">
        <v>198</v>
      </c>
      <c r="N1766" s="1" t="s">
        <v>199</v>
      </c>
      <c r="O1766" s="3">
        <f t="shared" si="193"/>
        <v>100.4134</v>
      </c>
      <c r="P1766" s="3">
        <v>181.47</v>
      </c>
      <c r="Q1766" s="3">
        <v>5</v>
      </c>
      <c r="R1766" s="3">
        <v>-320.59699999999998</v>
      </c>
      <c r="S1766" s="11">
        <f t="shared" si="194"/>
        <v>-25647.759999999998</v>
      </c>
      <c r="T1766" t="str">
        <f t="shared" si="195"/>
        <v>LOSS</v>
      </c>
    </row>
    <row r="1767" spans="1:20" x14ac:dyDescent="0.25">
      <c r="A1767" s="1" t="s">
        <v>2009</v>
      </c>
      <c r="B1767" s="9" t="str">
        <f t="shared" si="190"/>
        <v>06/10/2013</v>
      </c>
      <c r="C1767" s="9" t="s">
        <v>4115</v>
      </c>
      <c r="D1767" s="10" t="str">
        <f t="shared" si="191"/>
        <v>2013</v>
      </c>
      <c r="E1767" s="10" t="str">
        <f t="shared" si="196"/>
        <v>June</v>
      </c>
      <c r="F1767" s="2">
        <v>41435</v>
      </c>
      <c r="G1767" s="2">
        <v>41440</v>
      </c>
      <c r="H1767" s="9" t="str">
        <f t="shared" si="192"/>
        <v>On Date</v>
      </c>
      <c r="I1767" s="1" t="s">
        <v>3840</v>
      </c>
      <c r="J1767" s="1" t="s">
        <v>3133</v>
      </c>
      <c r="K1767" s="1" t="s">
        <v>3140</v>
      </c>
      <c r="L1767" s="1" t="s">
        <v>3135</v>
      </c>
      <c r="M1767" s="1" t="s">
        <v>72</v>
      </c>
      <c r="N1767" s="1" t="s">
        <v>988</v>
      </c>
      <c r="O1767" s="3">
        <f t="shared" si="193"/>
        <v>36.195799999999998</v>
      </c>
      <c r="P1767" s="3">
        <v>122.352</v>
      </c>
      <c r="Q1767" s="3">
        <v>3</v>
      </c>
      <c r="R1767" s="3">
        <v>13.7646</v>
      </c>
      <c r="S1767" s="11">
        <f t="shared" si="194"/>
        <v>1101.1679999999999</v>
      </c>
      <c r="T1767" t="str">
        <f t="shared" si="195"/>
        <v>PROFIT</v>
      </c>
    </row>
    <row r="1768" spans="1:20" x14ac:dyDescent="0.25">
      <c r="A1768" s="1" t="s">
        <v>2010</v>
      </c>
      <c r="B1768" s="9" t="str">
        <f t="shared" si="190"/>
        <v>09/26/2011</v>
      </c>
      <c r="C1768" s="9" t="s">
        <v>4289</v>
      </c>
      <c r="D1768" s="10" t="str">
        <f t="shared" si="191"/>
        <v>2011</v>
      </c>
      <c r="E1768" s="10" t="str">
        <f t="shared" si="196"/>
        <v>September</v>
      </c>
      <c r="F1768" s="2">
        <v>40812</v>
      </c>
      <c r="G1768" s="2">
        <v>40813</v>
      </c>
      <c r="H1768" s="9" t="str">
        <f t="shared" si="192"/>
        <v>On Date</v>
      </c>
      <c r="I1768" s="1" t="s">
        <v>3590</v>
      </c>
      <c r="J1768" s="1" t="s">
        <v>3133</v>
      </c>
      <c r="K1768" s="1" t="s">
        <v>3159</v>
      </c>
      <c r="L1768" s="1" t="s">
        <v>3135</v>
      </c>
      <c r="M1768" s="1" t="s">
        <v>72</v>
      </c>
      <c r="N1768" s="1" t="s">
        <v>1804</v>
      </c>
      <c r="O1768" s="3">
        <f t="shared" si="193"/>
        <v>170.786</v>
      </c>
      <c r="P1768" s="3">
        <v>585.55200000000002</v>
      </c>
      <c r="Q1768" s="3">
        <v>3</v>
      </c>
      <c r="R1768" s="3">
        <v>73.194000000000003</v>
      </c>
      <c r="S1768" s="11">
        <f t="shared" si="194"/>
        <v>5855.52</v>
      </c>
      <c r="T1768" t="str">
        <f t="shared" si="195"/>
        <v>PROFIT</v>
      </c>
    </row>
    <row r="1769" spans="1:20" x14ac:dyDescent="0.25">
      <c r="A1769" s="1" t="s">
        <v>2010</v>
      </c>
      <c r="B1769" s="9" t="str">
        <f t="shared" si="190"/>
        <v>09/26/2011</v>
      </c>
      <c r="C1769" s="9" t="s">
        <v>4289</v>
      </c>
      <c r="D1769" s="10" t="str">
        <f t="shared" si="191"/>
        <v>2011</v>
      </c>
      <c r="E1769" s="10" t="str">
        <f t="shared" si="196"/>
        <v>September</v>
      </c>
      <c r="F1769" s="2">
        <v>40812</v>
      </c>
      <c r="G1769" s="2">
        <v>40813</v>
      </c>
      <c r="H1769" s="9" t="str">
        <f t="shared" si="192"/>
        <v>On Date</v>
      </c>
      <c r="I1769" s="1" t="s">
        <v>3590</v>
      </c>
      <c r="J1769" s="1" t="s">
        <v>3133</v>
      </c>
      <c r="K1769" s="1" t="s">
        <v>3159</v>
      </c>
      <c r="L1769" s="1" t="s">
        <v>3135</v>
      </c>
      <c r="M1769" s="1" t="s">
        <v>45</v>
      </c>
      <c r="N1769" s="1" t="s">
        <v>2011</v>
      </c>
      <c r="O1769" s="3">
        <f t="shared" si="193"/>
        <v>3.3696000000000002</v>
      </c>
      <c r="P1769" s="3">
        <v>19.440000000000001</v>
      </c>
      <c r="Q1769" s="3">
        <v>3</v>
      </c>
      <c r="R1769" s="3">
        <v>9.3312000000000008</v>
      </c>
      <c r="S1769" s="11">
        <f t="shared" si="194"/>
        <v>746.49600000000009</v>
      </c>
      <c r="T1769" t="str">
        <f t="shared" si="195"/>
        <v>PROFIT</v>
      </c>
    </row>
    <row r="1770" spans="1:20" x14ac:dyDescent="0.25">
      <c r="A1770" s="1" t="s">
        <v>2012</v>
      </c>
      <c r="B1770" s="9" t="str">
        <f t="shared" si="190"/>
        <v>12/20/2014</v>
      </c>
      <c r="C1770" s="9" t="s">
        <v>4091</v>
      </c>
      <c r="D1770" s="10" t="str">
        <f t="shared" si="191"/>
        <v>2014</v>
      </c>
      <c r="E1770" s="10" t="str">
        <f t="shared" si="196"/>
        <v>December</v>
      </c>
      <c r="F1770" s="2">
        <v>41993</v>
      </c>
      <c r="G1770" s="2">
        <v>41997</v>
      </c>
      <c r="H1770" s="9" t="str">
        <f t="shared" si="192"/>
        <v>On Date</v>
      </c>
      <c r="I1770" s="1" t="s">
        <v>3717</v>
      </c>
      <c r="J1770" s="1" t="s">
        <v>3133</v>
      </c>
      <c r="K1770" s="1" t="s">
        <v>3175</v>
      </c>
      <c r="L1770" s="1" t="s">
        <v>3147</v>
      </c>
      <c r="M1770" s="1" t="s">
        <v>12</v>
      </c>
      <c r="N1770" s="1" t="s">
        <v>2013</v>
      </c>
      <c r="O1770" s="3">
        <f t="shared" si="193"/>
        <v>1.8703999999999996</v>
      </c>
      <c r="P1770" s="3">
        <v>13.36</v>
      </c>
      <c r="Q1770" s="3">
        <v>5</v>
      </c>
      <c r="R1770" s="3">
        <v>4.008</v>
      </c>
      <c r="S1770" s="11">
        <f t="shared" si="194"/>
        <v>320.64</v>
      </c>
      <c r="T1770" t="str">
        <f t="shared" si="195"/>
        <v>PROFIT</v>
      </c>
    </row>
    <row r="1771" spans="1:20" x14ac:dyDescent="0.25">
      <c r="A1771" s="1" t="s">
        <v>2012</v>
      </c>
      <c r="B1771" s="9" t="str">
        <f t="shared" si="190"/>
        <v>12/20/2014</v>
      </c>
      <c r="C1771" s="9" t="s">
        <v>4091</v>
      </c>
      <c r="D1771" s="10" t="str">
        <f t="shared" si="191"/>
        <v>2014</v>
      </c>
      <c r="E1771" s="10" t="str">
        <f t="shared" si="196"/>
        <v>December</v>
      </c>
      <c r="F1771" s="2">
        <v>41993</v>
      </c>
      <c r="G1771" s="2">
        <v>41997</v>
      </c>
      <c r="H1771" s="9" t="str">
        <f t="shared" si="192"/>
        <v>On Date</v>
      </c>
      <c r="I1771" s="1" t="s">
        <v>3717</v>
      </c>
      <c r="J1771" s="1" t="s">
        <v>3133</v>
      </c>
      <c r="K1771" s="1" t="s">
        <v>3175</v>
      </c>
      <c r="L1771" s="1" t="s">
        <v>3147</v>
      </c>
      <c r="M1771" s="1" t="s">
        <v>28</v>
      </c>
      <c r="N1771" s="1" t="s">
        <v>2014</v>
      </c>
      <c r="O1771" s="3">
        <f t="shared" si="193"/>
        <v>47.931800000000003</v>
      </c>
      <c r="P1771" s="3">
        <v>78.256</v>
      </c>
      <c r="Q1771" s="3">
        <v>2</v>
      </c>
      <c r="R1771" s="3">
        <v>-17.607600000000001</v>
      </c>
      <c r="S1771" s="11">
        <f t="shared" si="194"/>
        <v>-1408.6080000000002</v>
      </c>
      <c r="T1771" t="str">
        <f t="shared" si="195"/>
        <v>LOSS</v>
      </c>
    </row>
    <row r="1772" spans="1:20" x14ac:dyDescent="0.25">
      <c r="A1772" s="1" t="s">
        <v>2012</v>
      </c>
      <c r="B1772" s="9" t="str">
        <f t="shared" si="190"/>
        <v>12/20/2014</v>
      </c>
      <c r="C1772" s="9" t="s">
        <v>4091</v>
      </c>
      <c r="D1772" s="10" t="str">
        <f t="shared" si="191"/>
        <v>2014</v>
      </c>
      <c r="E1772" s="10" t="str">
        <f t="shared" si="196"/>
        <v>December</v>
      </c>
      <c r="F1772" s="2">
        <v>41993</v>
      </c>
      <c r="G1772" s="2">
        <v>41997</v>
      </c>
      <c r="H1772" s="9" t="str">
        <f t="shared" si="192"/>
        <v>On Date</v>
      </c>
      <c r="I1772" s="1" t="s">
        <v>3717</v>
      </c>
      <c r="J1772" s="1" t="s">
        <v>3133</v>
      </c>
      <c r="K1772" s="1" t="s">
        <v>3175</v>
      </c>
      <c r="L1772" s="1" t="s">
        <v>3147</v>
      </c>
      <c r="M1772" s="1" t="s">
        <v>198</v>
      </c>
      <c r="N1772" s="1" t="s">
        <v>2015</v>
      </c>
      <c r="O1772" s="3">
        <f t="shared" si="193"/>
        <v>40.807200000000002</v>
      </c>
      <c r="P1772" s="3">
        <v>102.018</v>
      </c>
      <c r="Q1772" s="3">
        <v>7</v>
      </c>
      <c r="R1772" s="3">
        <v>-183.63239999999999</v>
      </c>
      <c r="S1772" s="11">
        <f t="shared" si="194"/>
        <v>-14690.591999999999</v>
      </c>
      <c r="T1772" t="str">
        <f t="shared" si="195"/>
        <v>LOSS</v>
      </c>
    </row>
    <row r="1773" spans="1:20" x14ac:dyDescent="0.25">
      <c r="A1773" s="1" t="s">
        <v>2016</v>
      </c>
      <c r="B1773" s="9" t="str">
        <f t="shared" si="190"/>
        <v>10/09/2014</v>
      </c>
      <c r="C1773" s="9" t="s">
        <v>4173</v>
      </c>
      <c r="D1773" s="10" t="str">
        <f t="shared" si="191"/>
        <v>2014</v>
      </c>
      <c r="E1773" s="10" t="str">
        <f t="shared" si="196"/>
        <v>October</v>
      </c>
      <c r="F1773" s="2">
        <v>41921</v>
      </c>
      <c r="G1773" s="2">
        <v>41927</v>
      </c>
      <c r="H1773" s="9" t="str">
        <f t="shared" si="192"/>
        <v>Delay</v>
      </c>
      <c r="I1773" s="1" t="s">
        <v>3761</v>
      </c>
      <c r="J1773" s="1" t="s">
        <v>3133</v>
      </c>
      <c r="K1773" s="1" t="s">
        <v>3159</v>
      </c>
      <c r="L1773" s="1" t="s">
        <v>3135</v>
      </c>
      <c r="M1773" s="1" t="s">
        <v>16</v>
      </c>
      <c r="N1773" s="1" t="s">
        <v>2017</v>
      </c>
      <c r="O1773" s="3">
        <f t="shared" si="193"/>
        <v>91.582899999999995</v>
      </c>
      <c r="P1773" s="3">
        <v>103.19199999999999</v>
      </c>
      <c r="Q1773" s="3">
        <v>1</v>
      </c>
      <c r="R1773" s="3">
        <v>11.6091</v>
      </c>
      <c r="S1773" s="11">
        <f t="shared" si="194"/>
        <v>928.72799999999995</v>
      </c>
      <c r="T1773" t="str">
        <f t="shared" si="195"/>
        <v>PROFIT</v>
      </c>
    </row>
    <row r="1774" spans="1:20" x14ac:dyDescent="0.25">
      <c r="A1774" s="1" t="s">
        <v>2016</v>
      </c>
      <c r="B1774" s="9" t="str">
        <f t="shared" si="190"/>
        <v>10/09/2014</v>
      </c>
      <c r="C1774" s="9" t="s">
        <v>4173</v>
      </c>
      <c r="D1774" s="10" t="str">
        <f t="shared" si="191"/>
        <v>2014</v>
      </c>
      <c r="E1774" s="10" t="str">
        <f t="shared" si="196"/>
        <v>October</v>
      </c>
      <c r="F1774" s="2">
        <v>41921</v>
      </c>
      <c r="G1774" s="2">
        <v>41927</v>
      </c>
      <c r="H1774" s="9" t="str">
        <f t="shared" si="192"/>
        <v>Delay</v>
      </c>
      <c r="I1774" s="1" t="s">
        <v>3761</v>
      </c>
      <c r="J1774" s="1" t="s">
        <v>3133</v>
      </c>
      <c r="K1774" s="1" t="s">
        <v>3159</v>
      </c>
      <c r="L1774" s="1" t="s">
        <v>3135</v>
      </c>
      <c r="M1774" s="1" t="s">
        <v>38</v>
      </c>
      <c r="N1774" s="1" t="s">
        <v>2018</v>
      </c>
      <c r="O1774" s="3">
        <f t="shared" si="193"/>
        <v>14.76</v>
      </c>
      <c r="P1774" s="3">
        <v>36</v>
      </c>
      <c r="Q1774" s="3">
        <v>2</v>
      </c>
      <c r="R1774" s="3">
        <v>6.48</v>
      </c>
      <c r="S1774" s="11">
        <f t="shared" si="194"/>
        <v>518.40000000000009</v>
      </c>
      <c r="T1774" t="str">
        <f t="shared" si="195"/>
        <v>PROFIT</v>
      </c>
    </row>
    <row r="1775" spans="1:20" x14ac:dyDescent="0.25">
      <c r="A1775" s="1" t="s">
        <v>2016</v>
      </c>
      <c r="B1775" s="9" t="str">
        <f t="shared" si="190"/>
        <v>10/09/2014</v>
      </c>
      <c r="C1775" s="9" t="s">
        <v>4173</v>
      </c>
      <c r="D1775" s="10" t="str">
        <f t="shared" si="191"/>
        <v>2014</v>
      </c>
      <c r="E1775" s="10" t="str">
        <f t="shared" si="196"/>
        <v>October</v>
      </c>
      <c r="F1775" s="2">
        <v>41921</v>
      </c>
      <c r="G1775" s="2">
        <v>41927</v>
      </c>
      <c r="H1775" s="9" t="str">
        <f t="shared" si="192"/>
        <v>Delay</v>
      </c>
      <c r="I1775" s="1" t="s">
        <v>3761</v>
      </c>
      <c r="J1775" s="1" t="s">
        <v>3133</v>
      </c>
      <c r="K1775" s="1" t="s">
        <v>3159</v>
      </c>
      <c r="L1775" s="1" t="s">
        <v>3135</v>
      </c>
      <c r="M1775" s="1" t="s">
        <v>38</v>
      </c>
      <c r="N1775" s="1" t="s">
        <v>349</v>
      </c>
      <c r="O1775" s="3">
        <f t="shared" si="193"/>
        <v>31.194800000000001</v>
      </c>
      <c r="P1775" s="3">
        <v>239.96</v>
      </c>
      <c r="Q1775" s="3">
        <v>4</v>
      </c>
      <c r="R1775" s="3">
        <v>115.1808</v>
      </c>
      <c r="S1775" s="11">
        <f t="shared" si="194"/>
        <v>9214.4639999999999</v>
      </c>
      <c r="T1775" t="str">
        <f t="shared" si="195"/>
        <v>PROFIT</v>
      </c>
    </row>
    <row r="1776" spans="1:20" x14ac:dyDescent="0.25">
      <c r="A1776" s="1" t="s">
        <v>2016</v>
      </c>
      <c r="B1776" s="9" t="str">
        <f t="shared" si="190"/>
        <v>10/09/2014</v>
      </c>
      <c r="C1776" s="9" t="s">
        <v>4173</v>
      </c>
      <c r="D1776" s="10" t="str">
        <f t="shared" si="191"/>
        <v>2014</v>
      </c>
      <c r="E1776" s="10" t="str">
        <f t="shared" si="196"/>
        <v>October</v>
      </c>
      <c r="F1776" s="2">
        <v>41921</v>
      </c>
      <c r="G1776" s="2">
        <v>41927</v>
      </c>
      <c r="H1776" s="9" t="str">
        <f t="shared" si="192"/>
        <v>Delay</v>
      </c>
      <c r="I1776" s="1" t="s">
        <v>3761</v>
      </c>
      <c r="J1776" s="1" t="s">
        <v>3133</v>
      </c>
      <c r="K1776" s="1" t="s">
        <v>3159</v>
      </c>
      <c r="L1776" s="1" t="s">
        <v>3135</v>
      </c>
      <c r="M1776" s="1" t="s">
        <v>28</v>
      </c>
      <c r="N1776" s="1" t="s">
        <v>1684</v>
      </c>
      <c r="O1776" s="3">
        <f t="shared" si="193"/>
        <v>20.136600000000001</v>
      </c>
      <c r="P1776" s="3">
        <v>40.68</v>
      </c>
      <c r="Q1776" s="3">
        <v>2</v>
      </c>
      <c r="R1776" s="3">
        <v>0.40679999999999999</v>
      </c>
      <c r="S1776" s="11">
        <f t="shared" si="194"/>
        <v>32.543999999999997</v>
      </c>
      <c r="T1776" t="str">
        <f t="shared" si="195"/>
        <v>PROFIT</v>
      </c>
    </row>
    <row r="1777" spans="1:20" x14ac:dyDescent="0.25">
      <c r="A1777" s="1" t="s">
        <v>2019</v>
      </c>
      <c r="B1777" s="9" t="str">
        <f t="shared" si="190"/>
        <v>11/28/2011</v>
      </c>
      <c r="C1777" s="9" t="s">
        <v>4413</v>
      </c>
      <c r="D1777" s="10" t="str">
        <f t="shared" si="191"/>
        <v>2011</v>
      </c>
      <c r="E1777" s="10" t="str">
        <f t="shared" si="196"/>
        <v>November</v>
      </c>
      <c r="F1777" s="2">
        <v>40875</v>
      </c>
      <c r="G1777" s="2">
        <v>40875</v>
      </c>
      <c r="H1777" s="9" t="str">
        <f t="shared" si="192"/>
        <v>On Date</v>
      </c>
      <c r="I1777" s="1" t="s">
        <v>3841</v>
      </c>
      <c r="J1777" s="1" t="s">
        <v>3133</v>
      </c>
      <c r="K1777" s="1" t="s">
        <v>3140</v>
      </c>
      <c r="L1777" s="1" t="s">
        <v>3135</v>
      </c>
      <c r="M1777" s="1" t="s">
        <v>82</v>
      </c>
      <c r="N1777" s="1" t="s">
        <v>106</v>
      </c>
      <c r="O1777" s="3">
        <f t="shared" si="193"/>
        <v>3.6064000000000003</v>
      </c>
      <c r="P1777" s="3">
        <v>7.36</v>
      </c>
      <c r="Q1777" s="3">
        <v>2</v>
      </c>
      <c r="R1777" s="3">
        <v>0.1472</v>
      </c>
      <c r="S1777" s="11">
        <f t="shared" si="194"/>
        <v>11.776</v>
      </c>
      <c r="T1777" t="str">
        <f t="shared" si="195"/>
        <v>PROFIT</v>
      </c>
    </row>
    <row r="1778" spans="1:20" x14ac:dyDescent="0.25">
      <c r="A1778" s="1" t="s">
        <v>2019</v>
      </c>
      <c r="B1778" s="9" t="str">
        <f t="shared" si="190"/>
        <v>11/28/2011</v>
      </c>
      <c r="C1778" s="9" t="s">
        <v>4413</v>
      </c>
      <c r="D1778" s="10" t="str">
        <f t="shared" si="191"/>
        <v>2011</v>
      </c>
      <c r="E1778" s="10" t="str">
        <f t="shared" si="196"/>
        <v>November</v>
      </c>
      <c r="F1778" s="2">
        <v>40875</v>
      </c>
      <c r="G1778" s="2">
        <v>40875</v>
      </c>
      <c r="H1778" s="9" t="str">
        <f t="shared" si="192"/>
        <v>On Date</v>
      </c>
      <c r="I1778" s="1" t="s">
        <v>3841</v>
      </c>
      <c r="J1778" s="1" t="s">
        <v>3133</v>
      </c>
      <c r="K1778" s="1" t="s">
        <v>3140</v>
      </c>
      <c r="L1778" s="1" t="s">
        <v>3135</v>
      </c>
      <c r="M1778" s="1" t="s">
        <v>9</v>
      </c>
      <c r="N1778" s="1" t="s">
        <v>1293</v>
      </c>
      <c r="O1778" s="3">
        <f t="shared" si="193"/>
        <v>5.3819999999999997</v>
      </c>
      <c r="P1778" s="3">
        <v>41.4</v>
      </c>
      <c r="Q1778" s="3">
        <v>4</v>
      </c>
      <c r="R1778" s="3">
        <v>19.872</v>
      </c>
      <c r="S1778" s="11">
        <f t="shared" si="194"/>
        <v>1589.76</v>
      </c>
      <c r="T1778" t="str">
        <f t="shared" si="195"/>
        <v>PROFIT</v>
      </c>
    </row>
    <row r="1779" spans="1:20" x14ac:dyDescent="0.25">
      <c r="A1779" s="1" t="s">
        <v>2019</v>
      </c>
      <c r="B1779" s="9" t="str">
        <f t="shared" si="190"/>
        <v>11/28/2011</v>
      </c>
      <c r="C1779" s="9" t="s">
        <v>4413</v>
      </c>
      <c r="D1779" s="10" t="str">
        <f t="shared" si="191"/>
        <v>2011</v>
      </c>
      <c r="E1779" s="10" t="str">
        <f t="shared" si="196"/>
        <v>November</v>
      </c>
      <c r="F1779" s="2">
        <v>40875</v>
      </c>
      <c r="G1779" s="2">
        <v>40875</v>
      </c>
      <c r="H1779" s="9" t="str">
        <f t="shared" si="192"/>
        <v>On Date</v>
      </c>
      <c r="I1779" s="1" t="s">
        <v>3841</v>
      </c>
      <c r="J1779" s="1" t="s">
        <v>3133</v>
      </c>
      <c r="K1779" s="1" t="s">
        <v>3140</v>
      </c>
      <c r="L1779" s="1" t="s">
        <v>3135</v>
      </c>
      <c r="M1779" s="1" t="s">
        <v>198</v>
      </c>
      <c r="N1779" s="1" t="s">
        <v>772</v>
      </c>
      <c r="O1779" s="3">
        <f t="shared" si="193"/>
        <v>104.0428</v>
      </c>
      <c r="P1779" s="3">
        <v>411.33199999999999</v>
      </c>
      <c r="Q1779" s="3">
        <v>4</v>
      </c>
      <c r="R1779" s="3">
        <v>-4.8391999999999999</v>
      </c>
      <c r="S1779" s="11">
        <f t="shared" si="194"/>
        <v>-387.13599999999997</v>
      </c>
      <c r="T1779" t="str">
        <f t="shared" si="195"/>
        <v>LOSS</v>
      </c>
    </row>
    <row r="1780" spans="1:20" x14ac:dyDescent="0.25">
      <c r="A1780" s="1" t="s">
        <v>2020</v>
      </c>
      <c r="B1780" s="9" t="str">
        <f t="shared" si="190"/>
        <v>10/09/2013</v>
      </c>
      <c r="C1780" s="9" t="s">
        <v>4414</v>
      </c>
      <c r="D1780" s="10" t="str">
        <f t="shared" si="191"/>
        <v>2013</v>
      </c>
      <c r="E1780" s="10" t="str">
        <f t="shared" si="196"/>
        <v>October</v>
      </c>
      <c r="F1780" s="2">
        <v>41556</v>
      </c>
      <c r="G1780" s="2">
        <v>41556</v>
      </c>
      <c r="H1780" s="9" t="str">
        <f t="shared" si="192"/>
        <v>On Date</v>
      </c>
      <c r="I1780" s="1" t="s">
        <v>3374</v>
      </c>
      <c r="J1780" s="1" t="s">
        <v>3133</v>
      </c>
      <c r="K1780" s="1" t="s">
        <v>3134</v>
      </c>
      <c r="L1780" s="1" t="s">
        <v>3135</v>
      </c>
      <c r="M1780" s="1" t="s">
        <v>45</v>
      </c>
      <c r="N1780" s="1" t="s">
        <v>2021</v>
      </c>
      <c r="O1780" s="3">
        <f t="shared" si="193"/>
        <v>17.039000000000001</v>
      </c>
      <c r="P1780" s="3">
        <v>61.96</v>
      </c>
      <c r="Q1780" s="3">
        <v>2</v>
      </c>
      <c r="R1780" s="3">
        <v>27.882000000000001</v>
      </c>
      <c r="S1780" s="11">
        <f t="shared" si="194"/>
        <v>2230.56</v>
      </c>
      <c r="T1780" t="str">
        <f t="shared" si="195"/>
        <v>PROFIT</v>
      </c>
    </row>
    <row r="1781" spans="1:20" x14ac:dyDescent="0.25">
      <c r="A1781" s="1" t="s">
        <v>2022</v>
      </c>
      <c r="B1781" s="9" t="str">
        <f t="shared" si="190"/>
        <v>10/08/2012</v>
      </c>
      <c r="C1781" s="9" t="s">
        <v>4523</v>
      </c>
      <c r="D1781" s="10" t="str">
        <f t="shared" si="191"/>
        <v>2012</v>
      </c>
      <c r="E1781" s="10" t="str">
        <f t="shared" si="196"/>
        <v>October</v>
      </c>
      <c r="F1781" s="2">
        <v>41190</v>
      </c>
      <c r="G1781" s="2">
        <v>41194</v>
      </c>
      <c r="H1781" s="9" t="str">
        <f t="shared" si="192"/>
        <v>On Date</v>
      </c>
      <c r="I1781" s="1" t="s">
        <v>3505</v>
      </c>
      <c r="J1781" s="1" t="s">
        <v>3133</v>
      </c>
      <c r="K1781" s="1" t="s">
        <v>3140</v>
      </c>
      <c r="L1781" s="1" t="s">
        <v>3135</v>
      </c>
      <c r="M1781" s="1" t="s">
        <v>12</v>
      </c>
      <c r="N1781" s="1" t="s">
        <v>594</v>
      </c>
      <c r="O1781" s="3">
        <f t="shared" si="193"/>
        <v>16.6326</v>
      </c>
      <c r="P1781" s="3">
        <v>145.9</v>
      </c>
      <c r="Q1781" s="3">
        <v>5</v>
      </c>
      <c r="R1781" s="3">
        <v>62.737000000000002</v>
      </c>
      <c r="S1781" s="11">
        <f t="shared" si="194"/>
        <v>5018.96</v>
      </c>
      <c r="T1781" t="str">
        <f t="shared" si="195"/>
        <v>PROFIT</v>
      </c>
    </row>
    <row r="1782" spans="1:20" x14ac:dyDescent="0.25">
      <c r="A1782" s="1" t="s">
        <v>2023</v>
      </c>
      <c r="B1782" s="9" t="str">
        <f t="shared" si="190"/>
        <v>02/25/2011</v>
      </c>
      <c r="C1782" s="9" t="s">
        <v>4820</v>
      </c>
      <c r="D1782" s="10" t="str">
        <f t="shared" si="191"/>
        <v>2011</v>
      </c>
      <c r="E1782" s="10" t="str">
        <f t="shared" si="196"/>
        <v>February</v>
      </c>
      <c r="F1782" s="2">
        <v>40599</v>
      </c>
      <c r="G1782" s="2">
        <v>40604</v>
      </c>
      <c r="H1782" s="9" t="str">
        <f t="shared" si="192"/>
        <v>On Date</v>
      </c>
      <c r="I1782" s="1" t="s">
        <v>3842</v>
      </c>
      <c r="J1782" s="1" t="s">
        <v>3133</v>
      </c>
      <c r="K1782" s="1" t="s">
        <v>3221</v>
      </c>
      <c r="L1782" s="1" t="s">
        <v>3145</v>
      </c>
      <c r="M1782" s="1" t="s">
        <v>45</v>
      </c>
      <c r="N1782" s="1" t="s">
        <v>2024</v>
      </c>
      <c r="O1782" s="3">
        <f t="shared" si="193"/>
        <v>5.4484000000000004</v>
      </c>
      <c r="P1782" s="3">
        <v>32.896000000000001</v>
      </c>
      <c r="Q1782" s="3">
        <v>4</v>
      </c>
      <c r="R1782" s="3">
        <v>11.102399999999999</v>
      </c>
      <c r="S1782" s="11">
        <f t="shared" si="194"/>
        <v>888.19200000000001</v>
      </c>
      <c r="T1782" t="str">
        <f t="shared" si="195"/>
        <v>PROFIT</v>
      </c>
    </row>
    <row r="1783" spans="1:20" x14ac:dyDescent="0.25">
      <c r="A1783" s="1" t="s">
        <v>2023</v>
      </c>
      <c r="B1783" s="9" t="str">
        <f t="shared" si="190"/>
        <v>02/25/2011</v>
      </c>
      <c r="C1783" s="9" t="s">
        <v>4820</v>
      </c>
      <c r="D1783" s="10" t="str">
        <f t="shared" si="191"/>
        <v>2011</v>
      </c>
      <c r="E1783" s="10" t="str">
        <f t="shared" si="196"/>
        <v>February</v>
      </c>
      <c r="F1783" s="2">
        <v>40599</v>
      </c>
      <c r="G1783" s="2">
        <v>40604</v>
      </c>
      <c r="H1783" s="9" t="str">
        <f t="shared" si="192"/>
        <v>On Date</v>
      </c>
      <c r="I1783" s="1" t="s">
        <v>3842</v>
      </c>
      <c r="J1783" s="1" t="s">
        <v>3133</v>
      </c>
      <c r="K1783" s="1" t="s">
        <v>3221</v>
      </c>
      <c r="L1783" s="1" t="s">
        <v>3145</v>
      </c>
      <c r="M1783" s="1" t="s">
        <v>45</v>
      </c>
      <c r="N1783" s="1" t="s">
        <v>2025</v>
      </c>
      <c r="O1783" s="3">
        <f t="shared" si="193"/>
        <v>5.0297000000000001</v>
      </c>
      <c r="P1783" s="3">
        <v>22.776</v>
      </c>
      <c r="Q1783" s="3">
        <v>3</v>
      </c>
      <c r="R1783" s="3">
        <v>7.6868999999999996</v>
      </c>
      <c r="S1783" s="11">
        <f t="shared" si="194"/>
        <v>614.952</v>
      </c>
      <c r="T1783" t="str">
        <f t="shared" si="195"/>
        <v>PROFIT</v>
      </c>
    </row>
    <row r="1784" spans="1:20" x14ac:dyDescent="0.25">
      <c r="A1784" s="1" t="s">
        <v>2026</v>
      </c>
      <c r="B1784" s="9" t="str">
        <f t="shared" si="190"/>
        <v>06/06/2013</v>
      </c>
      <c r="C1784" s="9" t="s">
        <v>4305</v>
      </c>
      <c r="D1784" s="10" t="str">
        <f t="shared" si="191"/>
        <v>2013</v>
      </c>
      <c r="E1784" s="10" t="str">
        <f t="shared" si="196"/>
        <v>June</v>
      </c>
      <c r="F1784" s="2">
        <v>41431</v>
      </c>
      <c r="G1784" s="2">
        <v>41433</v>
      </c>
      <c r="H1784" s="9" t="str">
        <f t="shared" si="192"/>
        <v>On Date</v>
      </c>
      <c r="I1784" s="1" t="s">
        <v>3843</v>
      </c>
      <c r="J1784" s="1" t="s">
        <v>3133</v>
      </c>
      <c r="K1784" s="1" t="s">
        <v>3158</v>
      </c>
      <c r="L1784" s="1" t="s">
        <v>3135</v>
      </c>
      <c r="M1784" s="1" t="s">
        <v>18</v>
      </c>
      <c r="N1784" s="1" t="s">
        <v>167</v>
      </c>
      <c r="O1784" s="3">
        <f t="shared" si="193"/>
        <v>2.4245999999999999</v>
      </c>
      <c r="P1784" s="3">
        <v>21.552</v>
      </c>
      <c r="Q1784" s="3">
        <v>6</v>
      </c>
      <c r="R1784" s="3">
        <v>7.0044000000000004</v>
      </c>
      <c r="S1784" s="11">
        <f t="shared" si="194"/>
        <v>560.35200000000009</v>
      </c>
      <c r="T1784" t="str">
        <f t="shared" si="195"/>
        <v>PROFIT</v>
      </c>
    </row>
    <row r="1785" spans="1:20" x14ac:dyDescent="0.25">
      <c r="A1785" s="1" t="s">
        <v>2026</v>
      </c>
      <c r="B1785" s="9" t="str">
        <f t="shared" si="190"/>
        <v>06/06/2013</v>
      </c>
      <c r="C1785" s="9" t="s">
        <v>4305</v>
      </c>
      <c r="D1785" s="10" t="str">
        <f t="shared" si="191"/>
        <v>2013</v>
      </c>
      <c r="E1785" s="10" t="str">
        <f t="shared" si="196"/>
        <v>June</v>
      </c>
      <c r="F1785" s="2">
        <v>41431</v>
      </c>
      <c r="G1785" s="2">
        <v>41433</v>
      </c>
      <c r="H1785" s="9" t="str">
        <f t="shared" si="192"/>
        <v>On Date</v>
      </c>
      <c r="I1785" s="1" t="s">
        <v>3843</v>
      </c>
      <c r="J1785" s="1" t="s">
        <v>3133</v>
      </c>
      <c r="K1785" s="1" t="s">
        <v>3158</v>
      </c>
      <c r="L1785" s="1" t="s">
        <v>3135</v>
      </c>
      <c r="M1785" s="1" t="s">
        <v>20</v>
      </c>
      <c r="N1785" s="1" t="s">
        <v>2027</v>
      </c>
      <c r="O1785" s="3">
        <f t="shared" si="193"/>
        <v>10.6288</v>
      </c>
      <c r="P1785" s="3">
        <v>58.24</v>
      </c>
      <c r="Q1785" s="3">
        <v>4</v>
      </c>
      <c r="R1785" s="3">
        <v>15.7248</v>
      </c>
      <c r="S1785" s="11">
        <f t="shared" si="194"/>
        <v>1257.9839999999999</v>
      </c>
      <c r="T1785" t="str">
        <f t="shared" si="195"/>
        <v>PROFIT</v>
      </c>
    </row>
    <row r="1786" spans="1:20" x14ac:dyDescent="0.25">
      <c r="A1786" s="1" t="s">
        <v>2028</v>
      </c>
      <c r="B1786" s="9" t="str">
        <f t="shared" si="190"/>
        <v>12/11/2013</v>
      </c>
      <c r="C1786" s="9" t="s">
        <v>4419</v>
      </c>
      <c r="D1786" s="10" t="str">
        <f t="shared" si="191"/>
        <v>2013</v>
      </c>
      <c r="E1786" s="10" t="str">
        <f t="shared" si="196"/>
        <v>December</v>
      </c>
      <c r="F1786" s="2">
        <v>41619</v>
      </c>
      <c r="G1786" s="2">
        <v>41621</v>
      </c>
      <c r="H1786" s="9" t="str">
        <f t="shared" si="192"/>
        <v>On Date</v>
      </c>
      <c r="I1786" s="1" t="s">
        <v>3694</v>
      </c>
      <c r="J1786" s="1" t="s">
        <v>3133</v>
      </c>
      <c r="K1786" s="1" t="s">
        <v>3164</v>
      </c>
      <c r="L1786" s="1" t="s">
        <v>3135</v>
      </c>
      <c r="M1786" s="1" t="s">
        <v>45</v>
      </c>
      <c r="N1786" s="1" t="s">
        <v>850</v>
      </c>
      <c r="O1786" s="3">
        <f t="shared" si="193"/>
        <v>3.6126</v>
      </c>
      <c r="P1786" s="3">
        <v>80.28</v>
      </c>
      <c r="Q1786" s="3">
        <v>12</v>
      </c>
      <c r="R1786" s="3">
        <v>36.928800000000003</v>
      </c>
      <c r="S1786" s="11">
        <f t="shared" si="194"/>
        <v>2954.3040000000001</v>
      </c>
      <c r="T1786" t="str">
        <f t="shared" si="195"/>
        <v>PROFIT</v>
      </c>
    </row>
    <row r="1787" spans="1:20" x14ac:dyDescent="0.25">
      <c r="A1787" s="1" t="s">
        <v>2029</v>
      </c>
      <c r="B1787" s="9" t="str">
        <f t="shared" si="190"/>
        <v>05/01/2014</v>
      </c>
      <c r="C1787" s="9" t="s">
        <v>4396</v>
      </c>
      <c r="D1787" s="10" t="str">
        <f t="shared" si="191"/>
        <v>2014</v>
      </c>
      <c r="E1787" s="10" t="str">
        <f t="shared" si="196"/>
        <v>May</v>
      </c>
      <c r="F1787" s="2">
        <v>41760</v>
      </c>
      <c r="G1787" s="2">
        <v>41765</v>
      </c>
      <c r="H1787" s="9" t="str">
        <f t="shared" si="192"/>
        <v>On Date</v>
      </c>
      <c r="I1787" s="1" t="s">
        <v>3844</v>
      </c>
      <c r="J1787" s="1" t="s">
        <v>3133</v>
      </c>
      <c r="K1787" s="1" t="s">
        <v>3134</v>
      </c>
      <c r="L1787" s="1" t="s">
        <v>3135</v>
      </c>
      <c r="M1787" s="1" t="s">
        <v>14</v>
      </c>
      <c r="N1787" s="1" t="s">
        <v>2030</v>
      </c>
      <c r="O1787" s="3">
        <f t="shared" si="193"/>
        <v>2.8850999999999996</v>
      </c>
      <c r="P1787" s="3">
        <v>9.7799999999999994</v>
      </c>
      <c r="Q1787" s="3">
        <v>2</v>
      </c>
      <c r="R1787" s="3">
        <v>4.0098000000000003</v>
      </c>
      <c r="S1787" s="11">
        <f t="shared" si="194"/>
        <v>320.78399999999999</v>
      </c>
      <c r="T1787" t="str">
        <f t="shared" si="195"/>
        <v>PROFIT</v>
      </c>
    </row>
    <row r="1788" spans="1:20" x14ac:dyDescent="0.25">
      <c r="A1788" s="1" t="s">
        <v>2031</v>
      </c>
      <c r="B1788" s="9" t="str">
        <f t="shared" si="190"/>
        <v>04/25/2014</v>
      </c>
      <c r="C1788" s="9" t="s">
        <v>4821</v>
      </c>
      <c r="D1788" s="10" t="str">
        <f t="shared" si="191"/>
        <v>2014</v>
      </c>
      <c r="E1788" s="10" t="str">
        <f t="shared" si="196"/>
        <v>April</v>
      </c>
      <c r="F1788" s="2">
        <v>41754</v>
      </c>
      <c r="G1788" s="2">
        <v>41758</v>
      </c>
      <c r="H1788" s="9" t="str">
        <f t="shared" si="192"/>
        <v>On Date</v>
      </c>
      <c r="I1788" s="1" t="s">
        <v>3638</v>
      </c>
      <c r="J1788" s="1" t="s">
        <v>3133</v>
      </c>
      <c r="K1788" s="1" t="s">
        <v>3280</v>
      </c>
      <c r="L1788" s="1" t="s">
        <v>3135</v>
      </c>
      <c r="M1788" s="1" t="s">
        <v>79</v>
      </c>
      <c r="N1788" s="1" t="s">
        <v>2032</v>
      </c>
      <c r="O1788" s="3">
        <f t="shared" si="193"/>
        <v>1.1584000000000001</v>
      </c>
      <c r="P1788" s="3">
        <v>1.81</v>
      </c>
      <c r="Q1788" s="3">
        <v>1</v>
      </c>
      <c r="R1788" s="3">
        <v>0.65159999999999996</v>
      </c>
      <c r="S1788" s="11">
        <f t="shared" si="194"/>
        <v>52.128</v>
      </c>
      <c r="T1788" t="str">
        <f t="shared" si="195"/>
        <v>PROFIT</v>
      </c>
    </row>
    <row r="1789" spans="1:20" x14ac:dyDescent="0.25">
      <c r="A1789" s="1" t="s">
        <v>2033</v>
      </c>
      <c r="B1789" s="9" t="str">
        <f t="shared" si="190"/>
        <v>12/20/2013</v>
      </c>
      <c r="C1789" s="9" t="s">
        <v>4177</v>
      </c>
      <c r="D1789" s="10" t="str">
        <f t="shared" si="191"/>
        <v>2013</v>
      </c>
      <c r="E1789" s="10" t="str">
        <f t="shared" si="196"/>
        <v>December</v>
      </c>
      <c r="F1789" s="2">
        <v>41628</v>
      </c>
      <c r="G1789" s="2">
        <v>41634</v>
      </c>
      <c r="H1789" s="9" t="str">
        <f t="shared" si="192"/>
        <v>Delay</v>
      </c>
      <c r="I1789" s="1" t="s">
        <v>3388</v>
      </c>
      <c r="J1789" s="1" t="s">
        <v>3133</v>
      </c>
      <c r="K1789" s="1" t="s">
        <v>3167</v>
      </c>
      <c r="L1789" s="1" t="s">
        <v>3143</v>
      </c>
      <c r="M1789" s="1" t="s">
        <v>22</v>
      </c>
      <c r="N1789" s="1" t="s">
        <v>2034</v>
      </c>
      <c r="O1789" s="3">
        <f t="shared" si="193"/>
        <v>112.4726</v>
      </c>
      <c r="P1789" s="3">
        <v>455.97</v>
      </c>
      <c r="Q1789" s="3">
        <v>6</v>
      </c>
      <c r="R1789" s="3">
        <v>-218.8656</v>
      </c>
      <c r="S1789" s="11">
        <f t="shared" si="194"/>
        <v>-17509.248</v>
      </c>
      <c r="T1789" t="str">
        <f t="shared" si="195"/>
        <v>LOSS</v>
      </c>
    </row>
    <row r="1790" spans="1:20" x14ac:dyDescent="0.25">
      <c r="A1790" s="1" t="s">
        <v>2033</v>
      </c>
      <c r="B1790" s="9" t="str">
        <f t="shared" si="190"/>
        <v>12/20/2013</v>
      </c>
      <c r="C1790" s="9" t="s">
        <v>4177</v>
      </c>
      <c r="D1790" s="10" t="str">
        <f t="shared" si="191"/>
        <v>2013</v>
      </c>
      <c r="E1790" s="10" t="str">
        <f t="shared" si="196"/>
        <v>December</v>
      </c>
      <c r="F1790" s="2">
        <v>41628</v>
      </c>
      <c r="G1790" s="2">
        <v>41634</v>
      </c>
      <c r="H1790" s="9" t="str">
        <f t="shared" si="192"/>
        <v>Delay</v>
      </c>
      <c r="I1790" s="1" t="s">
        <v>3388</v>
      </c>
      <c r="J1790" s="1" t="s">
        <v>3133</v>
      </c>
      <c r="K1790" s="1" t="s">
        <v>3167</v>
      </c>
      <c r="L1790" s="1" t="s">
        <v>3143</v>
      </c>
      <c r="M1790" s="1" t="s">
        <v>18</v>
      </c>
      <c r="N1790" s="1" t="s">
        <v>1220</v>
      </c>
      <c r="O1790" s="3">
        <f t="shared" si="193"/>
        <v>3.016</v>
      </c>
      <c r="P1790" s="3">
        <v>10.44</v>
      </c>
      <c r="Q1790" s="3">
        <v>6</v>
      </c>
      <c r="R1790" s="3">
        <v>-7.6559999999999997</v>
      </c>
      <c r="S1790" s="11">
        <f t="shared" si="194"/>
        <v>-612.48</v>
      </c>
      <c r="T1790" t="str">
        <f t="shared" si="195"/>
        <v>LOSS</v>
      </c>
    </row>
    <row r="1791" spans="1:20" x14ac:dyDescent="0.25">
      <c r="A1791" s="1" t="s">
        <v>2033</v>
      </c>
      <c r="B1791" s="9" t="str">
        <f t="shared" si="190"/>
        <v>12/20/2013</v>
      </c>
      <c r="C1791" s="9" t="s">
        <v>4177</v>
      </c>
      <c r="D1791" s="10" t="str">
        <f t="shared" si="191"/>
        <v>2013</v>
      </c>
      <c r="E1791" s="10" t="str">
        <f t="shared" si="196"/>
        <v>December</v>
      </c>
      <c r="F1791" s="2">
        <v>41628</v>
      </c>
      <c r="G1791" s="2">
        <v>41634</v>
      </c>
      <c r="H1791" s="9" t="str">
        <f t="shared" si="192"/>
        <v>Delay</v>
      </c>
      <c r="I1791" s="1" t="s">
        <v>3388</v>
      </c>
      <c r="J1791" s="1" t="s">
        <v>3133</v>
      </c>
      <c r="K1791" s="1" t="s">
        <v>3167</v>
      </c>
      <c r="L1791" s="1" t="s">
        <v>3143</v>
      </c>
      <c r="M1791" s="1" t="s">
        <v>18</v>
      </c>
      <c r="N1791" s="1" t="s">
        <v>565</v>
      </c>
      <c r="O1791" s="3">
        <f t="shared" si="193"/>
        <v>4.6926000000000005</v>
      </c>
      <c r="P1791" s="3">
        <v>5.2140000000000004</v>
      </c>
      <c r="Q1791" s="3">
        <v>2</v>
      </c>
      <c r="R1791" s="3">
        <v>-4.1711999999999998</v>
      </c>
      <c r="S1791" s="11">
        <f t="shared" si="194"/>
        <v>-333.69599999999997</v>
      </c>
      <c r="T1791" t="str">
        <f t="shared" si="195"/>
        <v>LOSS</v>
      </c>
    </row>
    <row r="1792" spans="1:20" x14ac:dyDescent="0.25">
      <c r="A1792" s="1" t="s">
        <v>2035</v>
      </c>
      <c r="B1792" s="9" t="str">
        <f t="shared" si="190"/>
        <v>09/08/2014</v>
      </c>
      <c r="C1792" s="9" t="s">
        <v>4705</v>
      </c>
      <c r="D1792" s="10" t="str">
        <f t="shared" si="191"/>
        <v>2014</v>
      </c>
      <c r="E1792" s="10" t="str">
        <f t="shared" si="196"/>
        <v>September</v>
      </c>
      <c r="F1792" s="2">
        <v>41890</v>
      </c>
      <c r="G1792" s="2">
        <v>41891</v>
      </c>
      <c r="H1792" s="9" t="str">
        <f t="shared" si="192"/>
        <v>On Date</v>
      </c>
      <c r="I1792" s="1" t="s">
        <v>3602</v>
      </c>
      <c r="J1792" s="1" t="s">
        <v>3133</v>
      </c>
      <c r="K1792" s="1" t="s">
        <v>3281</v>
      </c>
      <c r="L1792" s="1" t="s">
        <v>3139</v>
      </c>
      <c r="M1792" s="1" t="s">
        <v>12</v>
      </c>
      <c r="N1792" s="1" t="s">
        <v>1506</v>
      </c>
      <c r="O1792" s="3">
        <f t="shared" si="193"/>
        <v>7.2964000000000002</v>
      </c>
      <c r="P1792" s="3">
        <v>25.16</v>
      </c>
      <c r="Q1792" s="3">
        <v>2</v>
      </c>
      <c r="R1792" s="3">
        <v>10.5672</v>
      </c>
      <c r="S1792" s="11">
        <f t="shared" si="194"/>
        <v>845.37599999999998</v>
      </c>
      <c r="T1792" t="str">
        <f t="shared" si="195"/>
        <v>PROFIT</v>
      </c>
    </row>
    <row r="1793" spans="1:20" x14ac:dyDescent="0.25">
      <c r="A1793" s="1" t="s">
        <v>2035</v>
      </c>
      <c r="B1793" s="9" t="str">
        <f t="shared" si="190"/>
        <v>09/08/2014</v>
      </c>
      <c r="C1793" s="9" t="s">
        <v>4705</v>
      </c>
      <c r="D1793" s="10" t="str">
        <f t="shared" si="191"/>
        <v>2014</v>
      </c>
      <c r="E1793" s="10" t="str">
        <f t="shared" si="196"/>
        <v>September</v>
      </c>
      <c r="F1793" s="2">
        <v>41890</v>
      </c>
      <c r="G1793" s="2">
        <v>41891</v>
      </c>
      <c r="H1793" s="9" t="str">
        <f t="shared" si="192"/>
        <v>On Date</v>
      </c>
      <c r="I1793" s="1" t="s">
        <v>3602</v>
      </c>
      <c r="J1793" s="1" t="s">
        <v>3133</v>
      </c>
      <c r="K1793" s="1" t="s">
        <v>3281</v>
      </c>
      <c r="L1793" s="1" t="s">
        <v>3139</v>
      </c>
      <c r="M1793" s="1" t="s">
        <v>16</v>
      </c>
      <c r="N1793" s="1" t="s">
        <v>2036</v>
      </c>
      <c r="O1793" s="3">
        <f t="shared" si="193"/>
        <v>19.774999999999999</v>
      </c>
      <c r="P1793" s="3">
        <v>126.56</v>
      </c>
      <c r="Q1793" s="3">
        <v>4</v>
      </c>
      <c r="R1793" s="3">
        <v>47.46</v>
      </c>
      <c r="S1793" s="11">
        <f t="shared" si="194"/>
        <v>3796.8</v>
      </c>
      <c r="T1793" t="str">
        <f t="shared" si="195"/>
        <v>PROFIT</v>
      </c>
    </row>
    <row r="1794" spans="1:20" x14ac:dyDescent="0.25">
      <c r="A1794" s="1" t="s">
        <v>2037</v>
      </c>
      <c r="B1794" s="9" t="str">
        <f t="shared" si="190"/>
        <v>11/28/2011</v>
      </c>
      <c r="C1794" s="9" t="s">
        <v>4202</v>
      </c>
      <c r="D1794" s="10" t="str">
        <f t="shared" si="191"/>
        <v>2011</v>
      </c>
      <c r="E1794" s="10" t="str">
        <f t="shared" si="196"/>
        <v>November</v>
      </c>
      <c r="F1794" s="2">
        <v>40875</v>
      </c>
      <c r="G1794" s="2">
        <v>40878</v>
      </c>
      <c r="H1794" s="9" t="str">
        <f t="shared" si="192"/>
        <v>On Date</v>
      </c>
      <c r="I1794" s="1" t="s">
        <v>3797</v>
      </c>
      <c r="J1794" s="1" t="s">
        <v>3133</v>
      </c>
      <c r="K1794" s="1" t="s">
        <v>3140</v>
      </c>
      <c r="L1794" s="1" t="s">
        <v>3135</v>
      </c>
      <c r="M1794" s="1" t="s">
        <v>20</v>
      </c>
      <c r="N1794" s="1" t="s">
        <v>2027</v>
      </c>
      <c r="O1794" s="3">
        <f t="shared" si="193"/>
        <v>10.6288</v>
      </c>
      <c r="P1794" s="3">
        <v>43.68</v>
      </c>
      <c r="Q1794" s="3">
        <v>3</v>
      </c>
      <c r="R1794" s="3">
        <v>11.7936</v>
      </c>
      <c r="S1794" s="11">
        <f t="shared" si="194"/>
        <v>943.48799999999994</v>
      </c>
      <c r="T1794" t="str">
        <f t="shared" si="195"/>
        <v>PROFIT</v>
      </c>
    </row>
    <row r="1795" spans="1:20" x14ac:dyDescent="0.25">
      <c r="A1795" s="1" t="s">
        <v>2037</v>
      </c>
      <c r="B1795" s="9" t="str">
        <f t="shared" ref="B1795:B1858" si="197">TEXT(F1795,"mm/dd/yyyy")</f>
        <v>11/28/2011</v>
      </c>
      <c r="C1795" s="9" t="s">
        <v>4202</v>
      </c>
      <c r="D1795" s="10" t="str">
        <f t="shared" ref="D1795:D1858" si="198">RIGHT(C1795,4)</f>
        <v>2011</v>
      </c>
      <c r="E1795" s="10" t="str">
        <f t="shared" si="196"/>
        <v>November</v>
      </c>
      <c r="F1795" s="2">
        <v>40875</v>
      </c>
      <c r="G1795" s="2">
        <v>40878</v>
      </c>
      <c r="H1795" s="9" t="str">
        <f t="shared" ref="H1795:H1858" si="199">IF(_xlfn.DAYS(G1795,F1795)&lt;=5,"On Date","Delay")</f>
        <v>On Date</v>
      </c>
      <c r="I1795" s="1" t="s">
        <v>3797</v>
      </c>
      <c r="J1795" s="1" t="s">
        <v>3133</v>
      </c>
      <c r="K1795" s="1" t="s">
        <v>3140</v>
      </c>
      <c r="L1795" s="1" t="s">
        <v>3135</v>
      </c>
      <c r="M1795" s="1" t="s">
        <v>38</v>
      </c>
      <c r="N1795" s="1" t="s">
        <v>484</v>
      </c>
      <c r="O1795" s="3">
        <f t="shared" ref="O1795:O1858" si="200">(P1795/Q1795)-(R1795/Q1795)</f>
        <v>14.992500000000001</v>
      </c>
      <c r="P1795" s="3">
        <v>139.93</v>
      </c>
      <c r="Q1795" s="3">
        <v>7</v>
      </c>
      <c r="R1795" s="3">
        <v>34.982500000000002</v>
      </c>
      <c r="S1795" s="11">
        <f t="shared" ref="S1795:S1858" si="201">R1795*80</f>
        <v>2798.6000000000004</v>
      </c>
      <c r="T1795" t="str">
        <f t="shared" ref="T1795:T1858" si="202">IF(S1795:S4997&lt;0,"LOSS","PROFIT")</f>
        <v>PROFIT</v>
      </c>
    </row>
    <row r="1796" spans="1:20" x14ac:dyDescent="0.25">
      <c r="A1796" s="1" t="s">
        <v>2038</v>
      </c>
      <c r="B1796" s="9" t="str">
        <f t="shared" si="197"/>
        <v>12/06/2012</v>
      </c>
      <c r="C1796" s="9" t="s">
        <v>4462</v>
      </c>
      <c r="D1796" s="10" t="str">
        <f t="shared" si="198"/>
        <v>2012</v>
      </c>
      <c r="E1796" s="10" t="str">
        <f t="shared" si="196"/>
        <v>December</v>
      </c>
      <c r="F1796" s="2">
        <v>41249</v>
      </c>
      <c r="G1796" s="2">
        <v>41253</v>
      </c>
      <c r="H1796" s="9" t="str">
        <f t="shared" si="199"/>
        <v>On Date</v>
      </c>
      <c r="I1796" s="1" t="s">
        <v>3591</v>
      </c>
      <c r="J1796" s="1" t="s">
        <v>3133</v>
      </c>
      <c r="K1796" s="1" t="s">
        <v>3211</v>
      </c>
      <c r="L1796" s="1" t="s">
        <v>3170</v>
      </c>
      <c r="M1796" s="1" t="s">
        <v>45</v>
      </c>
      <c r="N1796" s="1" t="s">
        <v>2039</v>
      </c>
      <c r="O1796" s="3">
        <f t="shared" si="200"/>
        <v>3.3696000000000006</v>
      </c>
      <c r="P1796" s="3">
        <v>6.48</v>
      </c>
      <c r="Q1796" s="3">
        <v>1</v>
      </c>
      <c r="R1796" s="3">
        <v>3.1103999999999998</v>
      </c>
      <c r="S1796" s="11">
        <f t="shared" si="201"/>
        <v>248.83199999999999</v>
      </c>
      <c r="T1796" t="str">
        <f t="shared" si="202"/>
        <v>PROFIT</v>
      </c>
    </row>
    <row r="1797" spans="1:20" x14ac:dyDescent="0.25">
      <c r="A1797" s="1" t="s">
        <v>2038</v>
      </c>
      <c r="B1797" s="9" t="str">
        <f t="shared" si="197"/>
        <v>12/06/2012</v>
      </c>
      <c r="C1797" s="9" t="s">
        <v>4462</v>
      </c>
      <c r="D1797" s="10" t="str">
        <f t="shared" si="198"/>
        <v>2012</v>
      </c>
      <c r="E1797" s="10" t="str">
        <f t="shared" si="196"/>
        <v>December</v>
      </c>
      <c r="F1797" s="2">
        <v>41249</v>
      </c>
      <c r="G1797" s="2">
        <v>41253</v>
      </c>
      <c r="H1797" s="9" t="str">
        <f t="shared" si="199"/>
        <v>On Date</v>
      </c>
      <c r="I1797" s="1" t="s">
        <v>3591</v>
      </c>
      <c r="J1797" s="1" t="s">
        <v>3133</v>
      </c>
      <c r="K1797" s="1" t="s">
        <v>3211</v>
      </c>
      <c r="L1797" s="1" t="s">
        <v>3170</v>
      </c>
      <c r="M1797" s="1" t="s">
        <v>28</v>
      </c>
      <c r="N1797" s="1" t="s">
        <v>902</v>
      </c>
      <c r="O1797" s="3">
        <f t="shared" si="200"/>
        <v>217.43939999999998</v>
      </c>
      <c r="P1797" s="3">
        <v>1325.85</v>
      </c>
      <c r="Q1797" s="3">
        <v>5</v>
      </c>
      <c r="R1797" s="3">
        <v>238.65299999999999</v>
      </c>
      <c r="S1797" s="11">
        <f t="shared" si="201"/>
        <v>19092.239999999998</v>
      </c>
      <c r="T1797" t="str">
        <f t="shared" si="202"/>
        <v>PROFIT</v>
      </c>
    </row>
    <row r="1798" spans="1:20" x14ac:dyDescent="0.25">
      <c r="A1798" s="1" t="s">
        <v>2038</v>
      </c>
      <c r="B1798" s="9" t="str">
        <f t="shared" si="197"/>
        <v>12/06/2012</v>
      </c>
      <c r="C1798" s="9" t="s">
        <v>4462</v>
      </c>
      <c r="D1798" s="10" t="str">
        <f t="shared" si="198"/>
        <v>2012</v>
      </c>
      <c r="E1798" s="10" t="str">
        <f t="shared" si="196"/>
        <v>December</v>
      </c>
      <c r="F1798" s="2">
        <v>41249</v>
      </c>
      <c r="G1798" s="2">
        <v>41253</v>
      </c>
      <c r="H1798" s="9" t="str">
        <f t="shared" si="199"/>
        <v>On Date</v>
      </c>
      <c r="I1798" s="1" t="s">
        <v>3591</v>
      </c>
      <c r="J1798" s="1" t="s">
        <v>3133</v>
      </c>
      <c r="K1798" s="1" t="s">
        <v>3211</v>
      </c>
      <c r="L1798" s="1" t="s">
        <v>3170</v>
      </c>
      <c r="M1798" s="1" t="s">
        <v>9</v>
      </c>
      <c r="N1798" s="1" t="s">
        <v>1768</v>
      </c>
      <c r="O1798" s="3">
        <f t="shared" si="200"/>
        <v>2.6891999999999996</v>
      </c>
      <c r="P1798" s="3">
        <v>14.94</v>
      </c>
      <c r="Q1798" s="3">
        <v>3</v>
      </c>
      <c r="R1798" s="3">
        <v>6.8723999999999998</v>
      </c>
      <c r="S1798" s="11">
        <f t="shared" si="201"/>
        <v>549.79200000000003</v>
      </c>
      <c r="T1798" t="str">
        <f t="shared" si="202"/>
        <v>PROFIT</v>
      </c>
    </row>
    <row r="1799" spans="1:20" x14ac:dyDescent="0.25">
      <c r="A1799" s="1" t="s">
        <v>2040</v>
      </c>
      <c r="B1799" s="9" t="str">
        <f t="shared" si="197"/>
        <v>12/13/2013</v>
      </c>
      <c r="C1799" s="9" t="s">
        <v>4456</v>
      </c>
      <c r="D1799" s="10" t="str">
        <f t="shared" si="198"/>
        <v>2013</v>
      </c>
      <c r="E1799" s="10" t="str">
        <f t="shared" si="196"/>
        <v>December</v>
      </c>
      <c r="F1799" s="2">
        <v>41621</v>
      </c>
      <c r="G1799" s="2">
        <v>41625</v>
      </c>
      <c r="H1799" s="9" t="str">
        <f t="shared" si="199"/>
        <v>On Date</v>
      </c>
      <c r="I1799" s="1" t="s">
        <v>3845</v>
      </c>
      <c r="J1799" s="1" t="s">
        <v>3133</v>
      </c>
      <c r="K1799" s="1" t="s">
        <v>3150</v>
      </c>
      <c r="L1799" s="1" t="s">
        <v>3135</v>
      </c>
      <c r="M1799" s="1" t="s">
        <v>12</v>
      </c>
      <c r="N1799" s="1" t="s">
        <v>243</v>
      </c>
      <c r="O1799" s="3">
        <f t="shared" si="200"/>
        <v>43.479199999999999</v>
      </c>
      <c r="P1799" s="3">
        <v>383.64</v>
      </c>
      <c r="Q1799" s="3">
        <v>6</v>
      </c>
      <c r="R1799" s="3">
        <v>122.76479999999999</v>
      </c>
      <c r="S1799" s="11">
        <f t="shared" si="201"/>
        <v>9821.1839999999993</v>
      </c>
      <c r="T1799" t="str">
        <f t="shared" si="202"/>
        <v>PROFIT</v>
      </c>
    </row>
    <row r="1800" spans="1:20" x14ac:dyDescent="0.25">
      <c r="A1800" s="1" t="s">
        <v>2040</v>
      </c>
      <c r="B1800" s="9" t="str">
        <f t="shared" si="197"/>
        <v>12/13/2013</v>
      </c>
      <c r="C1800" s="9" t="s">
        <v>4456</v>
      </c>
      <c r="D1800" s="10" t="str">
        <f t="shared" si="198"/>
        <v>2013</v>
      </c>
      <c r="E1800" s="10" t="str">
        <f t="shared" si="196"/>
        <v>December</v>
      </c>
      <c r="F1800" s="2">
        <v>41621</v>
      </c>
      <c r="G1800" s="2">
        <v>41625</v>
      </c>
      <c r="H1800" s="9" t="str">
        <f t="shared" si="199"/>
        <v>On Date</v>
      </c>
      <c r="I1800" s="1" t="s">
        <v>3845</v>
      </c>
      <c r="J1800" s="1" t="s">
        <v>3133</v>
      </c>
      <c r="K1800" s="1" t="s">
        <v>3150</v>
      </c>
      <c r="L1800" s="1" t="s">
        <v>3135</v>
      </c>
      <c r="M1800" s="1" t="s">
        <v>20</v>
      </c>
      <c r="N1800" s="1" t="s">
        <v>329</v>
      </c>
      <c r="O1800" s="3">
        <f t="shared" si="200"/>
        <v>13.5648</v>
      </c>
      <c r="P1800" s="3">
        <v>56.52</v>
      </c>
      <c r="Q1800" s="3">
        <v>3</v>
      </c>
      <c r="R1800" s="3">
        <v>15.8256</v>
      </c>
      <c r="S1800" s="11">
        <f t="shared" si="201"/>
        <v>1266.048</v>
      </c>
      <c r="T1800" t="str">
        <f t="shared" si="202"/>
        <v>PROFIT</v>
      </c>
    </row>
    <row r="1801" spans="1:20" x14ac:dyDescent="0.25">
      <c r="A1801" s="1" t="s">
        <v>2041</v>
      </c>
      <c r="B1801" s="9" t="str">
        <f t="shared" si="197"/>
        <v>09/10/2014</v>
      </c>
      <c r="C1801" s="9" t="s">
        <v>4457</v>
      </c>
      <c r="D1801" s="10" t="str">
        <f t="shared" si="198"/>
        <v>2014</v>
      </c>
      <c r="E1801" s="10" t="str">
        <f t="shared" si="196"/>
        <v>September</v>
      </c>
      <c r="F1801" s="2">
        <v>41892</v>
      </c>
      <c r="G1801" s="2">
        <v>41897</v>
      </c>
      <c r="H1801" s="9" t="str">
        <f t="shared" si="199"/>
        <v>On Date</v>
      </c>
      <c r="I1801" s="1" t="s">
        <v>3704</v>
      </c>
      <c r="J1801" s="1" t="s">
        <v>3133</v>
      </c>
      <c r="K1801" s="1" t="s">
        <v>3134</v>
      </c>
      <c r="L1801" s="1" t="s">
        <v>3135</v>
      </c>
      <c r="M1801" s="1" t="s">
        <v>14</v>
      </c>
      <c r="N1801" s="1" t="s">
        <v>2042</v>
      </c>
      <c r="O1801" s="3">
        <f t="shared" si="200"/>
        <v>2.3287999999999998</v>
      </c>
      <c r="P1801" s="3">
        <v>6.56</v>
      </c>
      <c r="Q1801" s="3">
        <v>2</v>
      </c>
      <c r="R1801" s="3">
        <v>1.9024000000000001</v>
      </c>
      <c r="S1801" s="11">
        <f t="shared" si="201"/>
        <v>152.19200000000001</v>
      </c>
      <c r="T1801" t="str">
        <f t="shared" si="202"/>
        <v>PROFIT</v>
      </c>
    </row>
    <row r="1802" spans="1:20" x14ac:dyDescent="0.25">
      <c r="A1802" s="1" t="s">
        <v>2041</v>
      </c>
      <c r="B1802" s="9" t="str">
        <f t="shared" si="197"/>
        <v>09/10/2014</v>
      </c>
      <c r="C1802" s="9" t="s">
        <v>4457</v>
      </c>
      <c r="D1802" s="10" t="str">
        <f t="shared" si="198"/>
        <v>2014</v>
      </c>
      <c r="E1802" s="10" t="str">
        <f t="shared" si="196"/>
        <v>September</v>
      </c>
      <c r="F1802" s="2">
        <v>41892</v>
      </c>
      <c r="G1802" s="2">
        <v>41897</v>
      </c>
      <c r="H1802" s="9" t="str">
        <f t="shared" si="199"/>
        <v>On Date</v>
      </c>
      <c r="I1802" s="1" t="s">
        <v>3704</v>
      </c>
      <c r="J1802" s="1" t="s">
        <v>3133</v>
      </c>
      <c r="K1802" s="1" t="s">
        <v>3134</v>
      </c>
      <c r="L1802" s="1" t="s">
        <v>3135</v>
      </c>
      <c r="M1802" s="1" t="s">
        <v>72</v>
      </c>
      <c r="N1802" s="1" t="s">
        <v>876</v>
      </c>
      <c r="O1802" s="3">
        <f t="shared" si="200"/>
        <v>51.832999999999998</v>
      </c>
      <c r="P1802" s="3">
        <v>243.92</v>
      </c>
      <c r="Q1802" s="3">
        <v>5</v>
      </c>
      <c r="R1802" s="3">
        <v>-15.244999999999999</v>
      </c>
      <c r="S1802" s="11">
        <f t="shared" si="201"/>
        <v>-1219.5999999999999</v>
      </c>
      <c r="T1802" t="str">
        <f t="shared" si="202"/>
        <v>LOSS</v>
      </c>
    </row>
    <row r="1803" spans="1:20" x14ac:dyDescent="0.25">
      <c r="A1803" s="1" t="s">
        <v>2041</v>
      </c>
      <c r="B1803" s="9" t="str">
        <f t="shared" si="197"/>
        <v>09/10/2014</v>
      </c>
      <c r="C1803" s="9" t="s">
        <v>4457</v>
      </c>
      <c r="D1803" s="10" t="str">
        <f t="shared" si="198"/>
        <v>2014</v>
      </c>
      <c r="E1803" s="10" t="str">
        <f t="shared" si="196"/>
        <v>September</v>
      </c>
      <c r="F1803" s="2">
        <v>41892</v>
      </c>
      <c r="G1803" s="2">
        <v>41897</v>
      </c>
      <c r="H1803" s="9" t="str">
        <f t="shared" si="199"/>
        <v>On Date</v>
      </c>
      <c r="I1803" s="1" t="s">
        <v>3704</v>
      </c>
      <c r="J1803" s="1" t="s">
        <v>3133</v>
      </c>
      <c r="K1803" s="1" t="s">
        <v>3134</v>
      </c>
      <c r="L1803" s="1" t="s">
        <v>3135</v>
      </c>
      <c r="M1803" s="1" t="s">
        <v>45</v>
      </c>
      <c r="N1803" s="1" t="s">
        <v>1856</v>
      </c>
      <c r="O1803" s="3">
        <f t="shared" si="200"/>
        <v>2.7456000000000005</v>
      </c>
      <c r="P1803" s="3">
        <v>47.52</v>
      </c>
      <c r="Q1803" s="3">
        <v>9</v>
      </c>
      <c r="R1803" s="3">
        <v>22.8096</v>
      </c>
      <c r="S1803" s="11">
        <f t="shared" si="201"/>
        <v>1824.768</v>
      </c>
      <c r="T1803" t="str">
        <f t="shared" si="202"/>
        <v>PROFIT</v>
      </c>
    </row>
    <row r="1804" spans="1:20" x14ac:dyDescent="0.25">
      <c r="A1804" s="1" t="s">
        <v>2043</v>
      </c>
      <c r="B1804" s="9" t="str">
        <f t="shared" si="197"/>
        <v>12/15/2011</v>
      </c>
      <c r="C1804" s="9" t="s">
        <v>4550</v>
      </c>
      <c r="D1804" s="10" t="str">
        <f t="shared" si="198"/>
        <v>2011</v>
      </c>
      <c r="E1804" s="10" t="str">
        <f t="shared" ref="E1804:E1867" si="203">TEXT(B1804,"mmmm")</f>
        <v>December</v>
      </c>
      <c r="F1804" s="2">
        <v>40892</v>
      </c>
      <c r="G1804" s="2">
        <v>40896</v>
      </c>
      <c r="H1804" s="9" t="str">
        <f t="shared" si="199"/>
        <v>On Date</v>
      </c>
      <c r="I1804" s="1" t="s">
        <v>3354</v>
      </c>
      <c r="J1804" s="1" t="s">
        <v>3133</v>
      </c>
      <c r="K1804" s="1" t="s">
        <v>3159</v>
      </c>
      <c r="L1804" s="1" t="s">
        <v>3135</v>
      </c>
      <c r="M1804" s="1" t="s">
        <v>12</v>
      </c>
      <c r="N1804" s="1" t="s">
        <v>2044</v>
      </c>
      <c r="O1804" s="3">
        <f t="shared" si="200"/>
        <v>2.0944000000000003</v>
      </c>
      <c r="P1804" s="3">
        <v>6.16</v>
      </c>
      <c r="Q1804" s="3">
        <v>2</v>
      </c>
      <c r="R1804" s="3">
        <v>1.9712000000000001</v>
      </c>
      <c r="S1804" s="11">
        <f t="shared" si="201"/>
        <v>157.696</v>
      </c>
      <c r="T1804" t="str">
        <f t="shared" si="202"/>
        <v>PROFIT</v>
      </c>
    </row>
    <row r="1805" spans="1:20" x14ac:dyDescent="0.25">
      <c r="A1805" s="1" t="s">
        <v>2045</v>
      </c>
      <c r="B1805" s="9" t="str">
        <f t="shared" si="197"/>
        <v>03/19/2012</v>
      </c>
      <c r="C1805" s="9" t="s">
        <v>4549</v>
      </c>
      <c r="D1805" s="10" t="str">
        <f t="shared" si="198"/>
        <v>2012</v>
      </c>
      <c r="E1805" s="10" t="str">
        <f t="shared" si="203"/>
        <v>March</v>
      </c>
      <c r="F1805" s="2">
        <v>40987</v>
      </c>
      <c r="G1805" s="2">
        <v>40988</v>
      </c>
      <c r="H1805" s="9" t="str">
        <f t="shared" si="199"/>
        <v>On Date</v>
      </c>
      <c r="I1805" s="1" t="s">
        <v>3662</v>
      </c>
      <c r="J1805" s="1" t="s">
        <v>3133</v>
      </c>
      <c r="K1805" s="1" t="s">
        <v>3186</v>
      </c>
      <c r="L1805" s="1" t="s">
        <v>3135</v>
      </c>
      <c r="M1805" s="1" t="s">
        <v>79</v>
      </c>
      <c r="N1805" s="1" t="s">
        <v>508</v>
      </c>
      <c r="O1805" s="3">
        <f t="shared" si="200"/>
        <v>1.4606000000000001</v>
      </c>
      <c r="P1805" s="3">
        <v>10.9</v>
      </c>
      <c r="Q1805" s="3">
        <v>5</v>
      </c>
      <c r="R1805" s="3">
        <v>3.597</v>
      </c>
      <c r="S1805" s="11">
        <f t="shared" si="201"/>
        <v>287.76</v>
      </c>
      <c r="T1805" t="str">
        <f t="shared" si="202"/>
        <v>PROFIT</v>
      </c>
    </row>
    <row r="1806" spans="1:20" x14ac:dyDescent="0.25">
      <c r="A1806" s="1" t="s">
        <v>2046</v>
      </c>
      <c r="B1806" s="9" t="str">
        <f t="shared" si="197"/>
        <v>07/19/2011</v>
      </c>
      <c r="C1806" s="9" t="s">
        <v>4822</v>
      </c>
      <c r="D1806" s="10" t="str">
        <f t="shared" si="198"/>
        <v>2011</v>
      </c>
      <c r="E1806" s="10" t="str">
        <f t="shared" si="203"/>
        <v>July</v>
      </c>
      <c r="F1806" s="2">
        <v>40743</v>
      </c>
      <c r="G1806" s="2">
        <v>40748</v>
      </c>
      <c r="H1806" s="9" t="str">
        <f t="shared" si="199"/>
        <v>On Date</v>
      </c>
      <c r="I1806" s="1" t="s">
        <v>3678</v>
      </c>
      <c r="J1806" s="1" t="s">
        <v>3133</v>
      </c>
      <c r="K1806" s="1" t="s">
        <v>3176</v>
      </c>
      <c r="L1806" s="1" t="s">
        <v>3177</v>
      </c>
      <c r="M1806" s="1" t="s">
        <v>18</v>
      </c>
      <c r="N1806" s="1" t="s">
        <v>425</v>
      </c>
      <c r="O1806" s="3">
        <f t="shared" si="200"/>
        <v>1.9431</v>
      </c>
      <c r="P1806" s="3">
        <v>6.0960000000000001</v>
      </c>
      <c r="Q1806" s="3">
        <v>2</v>
      </c>
      <c r="R1806" s="3">
        <v>2.2098</v>
      </c>
      <c r="S1806" s="11">
        <f t="shared" si="201"/>
        <v>176.78399999999999</v>
      </c>
      <c r="T1806" t="str">
        <f t="shared" si="202"/>
        <v>PROFIT</v>
      </c>
    </row>
    <row r="1807" spans="1:20" x14ac:dyDescent="0.25">
      <c r="A1807" s="1" t="s">
        <v>2047</v>
      </c>
      <c r="B1807" s="9" t="str">
        <f t="shared" si="197"/>
        <v>12/09/2013</v>
      </c>
      <c r="C1807" s="9" t="s">
        <v>4076</v>
      </c>
      <c r="D1807" s="10" t="str">
        <f t="shared" si="198"/>
        <v>2013</v>
      </c>
      <c r="E1807" s="10" t="str">
        <f t="shared" si="203"/>
        <v>December</v>
      </c>
      <c r="F1807" s="2">
        <v>41617</v>
      </c>
      <c r="G1807" s="2">
        <v>41620</v>
      </c>
      <c r="H1807" s="9" t="str">
        <f t="shared" si="199"/>
        <v>On Date</v>
      </c>
      <c r="I1807" s="1" t="s">
        <v>3360</v>
      </c>
      <c r="J1807" s="1" t="s">
        <v>3133</v>
      </c>
      <c r="K1807" s="1" t="s">
        <v>3140</v>
      </c>
      <c r="L1807" s="1" t="s">
        <v>3135</v>
      </c>
      <c r="M1807" s="1" t="s">
        <v>28</v>
      </c>
      <c r="N1807" s="1" t="s">
        <v>1272</v>
      </c>
      <c r="O1807" s="3">
        <f t="shared" si="200"/>
        <v>8.1719999999999988</v>
      </c>
      <c r="P1807" s="3">
        <v>34.049999999999997</v>
      </c>
      <c r="Q1807" s="3">
        <v>3</v>
      </c>
      <c r="R1807" s="3">
        <v>9.5340000000000007</v>
      </c>
      <c r="S1807" s="11">
        <f t="shared" si="201"/>
        <v>762.72</v>
      </c>
      <c r="T1807" t="str">
        <f t="shared" si="202"/>
        <v>PROFIT</v>
      </c>
    </row>
    <row r="1808" spans="1:20" x14ac:dyDescent="0.25">
      <c r="A1808" s="1" t="s">
        <v>2047</v>
      </c>
      <c r="B1808" s="9" t="str">
        <f t="shared" si="197"/>
        <v>12/09/2013</v>
      </c>
      <c r="C1808" s="9" t="s">
        <v>4076</v>
      </c>
      <c r="D1808" s="10" t="str">
        <f t="shared" si="198"/>
        <v>2013</v>
      </c>
      <c r="E1808" s="10" t="str">
        <f t="shared" si="203"/>
        <v>December</v>
      </c>
      <c r="F1808" s="2">
        <v>41617</v>
      </c>
      <c r="G1808" s="2">
        <v>41620</v>
      </c>
      <c r="H1808" s="9" t="str">
        <f t="shared" si="199"/>
        <v>On Date</v>
      </c>
      <c r="I1808" s="1" t="s">
        <v>3360</v>
      </c>
      <c r="J1808" s="1" t="s">
        <v>3133</v>
      </c>
      <c r="K1808" s="1" t="s">
        <v>3140</v>
      </c>
      <c r="L1808" s="1" t="s">
        <v>3135</v>
      </c>
      <c r="M1808" s="1" t="s">
        <v>28</v>
      </c>
      <c r="N1808" s="1" t="s">
        <v>2048</v>
      </c>
      <c r="O1808" s="3">
        <f t="shared" si="200"/>
        <v>135.66630000000001</v>
      </c>
      <c r="P1808" s="3">
        <v>352.38</v>
      </c>
      <c r="Q1808" s="3">
        <v>2</v>
      </c>
      <c r="R1808" s="3">
        <v>81.047399999999996</v>
      </c>
      <c r="S1808" s="11">
        <f t="shared" si="201"/>
        <v>6483.7919999999995</v>
      </c>
      <c r="T1808" t="str">
        <f t="shared" si="202"/>
        <v>PROFIT</v>
      </c>
    </row>
    <row r="1809" spans="1:20" x14ac:dyDescent="0.25">
      <c r="A1809" s="1" t="s">
        <v>2049</v>
      </c>
      <c r="B1809" s="9" t="str">
        <f t="shared" si="197"/>
        <v>12/06/2012</v>
      </c>
      <c r="C1809" s="9" t="s">
        <v>4372</v>
      </c>
      <c r="D1809" s="10" t="str">
        <f t="shared" si="198"/>
        <v>2012</v>
      </c>
      <c r="E1809" s="10" t="str">
        <f t="shared" si="203"/>
        <v>December</v>
      </c>
      <c r="F1809" s="2">
        <v>41249</v>
      </c>
      <c r="G1809" s="2">
        <v>41254</v>
      </c>
      <c r="H1809" s="9" t="str">
        <f t="shared" si="199"/>
        <v>On Date</v>
      </c>
      <c r="I1809" s="1" t="s">
        <v>3846</v>
      </c>
      <c r="J1809" s="1" t="s">
        <v>3133</v>
      </c>
      <c r="K1809" s="1" t="s">
        <v>3140</v>
      </c>
      <c r="L1809" s="1" t="s">
        <v>3135</v>
      </c>
      <c r="M1809" s="1" t="s">
        <v>20</v>
      </c>
      <c r="N1809" s="1" t="s">
        <v>1938</v>
      </c>
      <c r="O1809" s="3">
        <f t="shared" si="200"/>
        <v>2.8786</v>
      </c>
      <c r="P1809" s="3">
        <v>7.78</v>
      </c>
      <c r="Q1809" s="3">
        <v>2</v>
      </c>
      <c r="R1809" s="3">
        <v>2.0228000000000002</v>
      </c>
      <c r="S1809" s="11">
        <f t="shared" si="201"/>
        <v>161.82400000000001</v>
      </c>
      <c r="T1809" t="str">
        <f t="shared" si="202"/>
        <v>PROFIT</v>
      </c>
    </row>
    <row r="1810" spans="1:20" x14ac:dyDescent="0.25">
      <c r="A1810" s="1" t="s">
        <v>2050</v>
      </c>
      <c r="B1810" s="9" t="str">
        <f t="shared" si="197"/>
        <v>08/19/2014</v>
      </c>
      <c r="C1810" s="9" t="s">
        <v>4398</v>
      </c>
      <c r="D1810" s="10" t="str">
        <f t="shared" si="198"/>
        <v>2014</v>
      </c>
      <c r="E1810" s="10" t="str">
        <f t="shared" si="203"/>
        <v>August</v>
      </c>
      <c r="F1810" s="2">
        <v>41870</v>
      </c>
      <c r="G1810" s="2">
        <v>41874</v>
      </c>
      <c r="H1810" s="9" t="str">
        <f t="shared" si="199"/>
        <v>On Date</v>
      </c>
      <c r="I1810" s="1" t="s">
        <v>3425</v>
      </c>
      <c r="J1810" s="1" t="s">
        <v>3133</v>
      </c>
      <c r="K1810" s="1" t="s">
        <v>3136</v>
      </c>
      <c r="L1810" s="1" t="s">
        <v>3137</v>
      </c>
      <c r="M1810" s="1" t="s">
        <v>38</v>
      </c>
      <c r="N1810" s="1" t="s">
        <v>719</v>
      </c>
      <c r="O1810" s="3">
        <f t="shared" si="200"/>
        <v>236.292</v>
      </c>
      <c r="P1810" s="3">
        <v>843.9</v>
      </c>
      <c r="Q1810" s="3">
        <v>2</v>
      </c>
      <c r="R1810" s="3">
        <v>371.31599999999997</v>
      </c>
      <c r="S1810" s="11">
        <f t="shared" si="201"/>
        <v>29705.279999999999</v>
      </c>
      <c r="T1810" t="str">
        <f t="shared" si="202"/>
        <v>PROFIT</v>
      </c>
    </row>
    <row r="1811" spans="1:20" x14ac:dyDescent="0.25">
      <c r="A1811" s="1" t="s">
        <v>2050</v>
      </c>
      <c r="B1811" s="9" t="str">
        <f t="shared" si="197"/>
        <v>08/19/2014</v>
      </c>
      <c r="C1811" s="9" t="s">
        <v>4398</v>
      </c>
      <c r="D1811" s="10" t="str">
        <f t="shared" si="198"/>
        <v>2014</v>
      </c>
      <c r="E1811" s="10" t="str">
        <f t="shared" si="203"/>
        <v>August</v>
      </c>
      <c r="F1811" s="2">
        <v>41870</v>
      </c>
      <c r="G1811" s="2">
        <v>41874</v>
      </c>
      <c r="H1811" s="9" t="str">
        <f t="shared" si="199"/>
        <v>On Date</v>
      </c>
      <c r="I1811" s="1" t="s">
        <v>3425</v>
      </c>
      <c r="J1811" s="1" t="s">
        <v>3133</v>
      </c>
      <c r="K1811" s="1" t="s">
        <v>3136</v>
      </c>
      <c r="L1811" s="1" t="s">
        <v>3137</v>
      </c>
      <c r="M1811" s="1" t="s">
        <v>38</v>
      </c>
      <c r="N1811" s="1" t="s">
        <v>335</v>
      </c>
      <c r="O1811" s="3">
        <f t="shared" si="200"/>
        <v>141.304</v>
      </c>
      <c r="P1811" s="3">
        <v>1496.16</v>
      </c>
      <c r="Q1811" s="3">
        <v>9</v>
      </c>
      <c r="R1811" s="3">
        <v>224.42400000000001</v>
      </c>
      <c r="S1811" s="11">
        <f t="shared" si="201"/>
        <v>17953.920000000002</v>
      </c>
      <c r="T1811" t="str">
        <f t="shared" si="202"/>
        <v>PROFIT</v>
      </c>
    </row>
    <row r="1812" spans="1:20" x14ac:dyDescent="0.25">
      <c r="A1812" s="1" t="s">
        <v>2051</v>
      </c>
      <c r="B1812" s="9" t="str">
        <f t="shared" si="197"/>
        <v>09/18/2012</v>
      </c>
      <c r="C1812" s="9" t="s">
        <v>4215</v>
      </c>
      <c r="D1812" s="10" t="str">
        <f t="shared" si="198"/>
        <v>2012</v>
      </c>
      <c r="E1812" s="10" t="str">
        <f t="shared" si="203"/>
        <v>September</v>
      </c>
      <c r="F1812" s="2">
        <v>41170</v>
      </c>
      <c r="G1812" s="2">
        <v>41173</v>
      </c>
      <c r="H1812" s="9" t="str">
        <f t="shared" si="199"/>
        <v>On Date</v>
      </c>
      <c r="I1812" s="1" t="s">
        <v>3706</v>
      </c>
      <c r="J1812" s="1" t="s">
        <v>3133</v>
      </c>
      <c r="K1812" s="1" t="s">
        <v>3159</v>
      </c>
      <c r="L1812" s="1" t="s">
        <v>3135</v>
      </c>
      <c r="M1812" s="1" t="s">
        <v>28</v>
      </c>
      <c r="N1812" s="1" t="s">
        <v>1924</v>
      </c>
      <c r="O1812" s="3">
        <f t="shared" si="200"/>
        <v>108.7604</v>
      </c>
      <c r="P1812" s="3">
        <v>443.92</v>
      </c>
      <c r="Q1812" s="3">
        <v>4</v>
      </c>
      <c r="R1812" s="3">
        <v>8.8783999999999992</v>
      </c>
      <c r="S1812" s="11">
        <f t="shared" si="201"/>
        <v>710.27199999999993</v>
      </c>
      <c r="T1812" t="str">
        <f t="shared" si="202"/>
        <v>PROFIT</v>
      </c>
    </row>
    <row r="1813" spans="1:20" x14ac:dyDescent="0.25">
      <c r="A1813" s="1" t="s">
        <v>2052</v>
      </c>
      <c r="B1813" s="9" t="str">
        <f t="shared" si="197"/>
        <v>10/25/2013</v>
      </c>
      <c r="C1813" s="9" t="s">
        <v>4032</v>
      </c>
      <c r="D1813" s="10" t="str">
        <f t="shared" si="198"/>
        <v>2013</v>
      </c>
      <c r="E1813" s="10" t="str">
        <f t="shared" si="203"/>
        <v>October</v>
      </c>
      <c r="F1813" s="2">
        <v>41572</v>
      </c>
      <c r="G1813" s="2">
        <v>41576</v>
      </c>
      <c r="H1813" s="9" t="str">
        <f t="shared" si="199"/>
        <v>On Date</v>
      </c>
      <c r="I1813" s="1" t="s">
        <v>3516</v>
      </c>
      <c r="J1813" s="1" t="s">
        <v>3133</v>
      </c>
      <c r="K1813" s="1" t="s">
        <v>3134</v>
      </c>
      <c r="L1813" s="1" t="s">
        <v>3135</v>
      </c>
      <c r="M1813" s="1" t="s">
        <v>38</v>
      </c>
      <c r="N1813" s="1" t="s">
        <v>716</v>
      </c>
      <c r="O1813" s="3">
        <f t="shared" si="200"/>
        <v>19.75</v>
      </c>
      <c r="P1813" s="3">
        <v>100</v>
      </c>
      <c r="Q1813" s="3">
        <v>4</v>
      </c>
      <c r="R1813" s="3">
        <v>21</v>
      </c>
      <c r="S1813" s="11">
        <f t="shared" si="201"/>
        <v>1680</v>
      </c>
      <c r="T1813" t="str">
        <f t="shared" si="202"/>
        <v>PROFIT</v>
      </c>
    </row>
    <row r="1814" spans="1:20" x14ac:dyDescent="0.25">
      <c r="A1814" s="1" t="s">
        <v>2052</v>
      </c>
      <c r="B1814" s="9" t="str">
        <f t="shared" si="197"/>
        <v>10/25/2013</v>
      </c>
      <c r="C1814" s="9" t="s">
        <v>4032</v>
      </c>
      <c r="D1814" s="10" t="str">
        <f t="shared" si="198"/>
        <v>2013</v>
      </c>
      <c r="E1814" s="10" t="str">
        <f t="shared" si="203"/>
        <v>October</v>
      </c>
      <c r="F1814" s="2">
        <v>41572</v>
      </c>
      <c r="G1814" s="2">
        <v>41576</v>
      </c>
      <c r="H1814" s="9" t="str">
        <f t="shared" si="199"/>
        <v>On Date</v>
      </c>
      <c r="I1814" s="1" t="s">
        <v>3516</v>
      </c>
      <c r="J1814" s="1" t="s">
        <v>3133</v>
      </c>
      <c r="K1814" s="1" t="s">
        <v>3134</v>
      </c>
      <c r="L1814" s="1" t="s">
        <v>3135</v>
      </c>
      <c r="M1814" s="1" t="s">
        <v>38</v>
      </c>
      <c r="N1814" s="1" t="s">
        <v>2053</v>
      </c>
      <c r="O1814" s="3">
        <f t="shared" si="200"/>
        <v>169.19060000000002</v>
      </c>
      <c r="P1814" s="3">
        <v>359.98</v>
      </c>
      <c r="Q1814" s="3">
        <v>2</v>
      </c>
      <c r="R1814" s="3">
        <v>21.598800000000001</v>
      </c>
      <c r="S1814" s="11">
        <f t="shared" si="201"/>
        <v>1727.904</v>
      </c>
      <c r="T1814" t="str">
        <f t="shared" si="202"/>
        <v>PROFIT</v>
      </c>
    </row>
    <row r="1815" spans="1:20" x14ac:dyDescent="0.25">
      <c r="A1815" s="1" t="s">
        <v>2054</v>
      </c>
      <c r="B1815" s="9" t="str">
        <f t="shared" si="197"/>
        <v>09/29/2011</v>
      </c>
      <c r="C1815" s="9" t="s">
        <v>4546</v>
      </c>
      <c r="D1815" s="10" t="str">
        <f t="shared" si="198"/>
        <v>2011</v>
      </c>
      <c r="E1815" s="10" t="str">
        <f t="shared" si="203"/>
        <v>September</v>
      </c>
      <c r="F1815" s="2">
        <v>40815</v>
      </c>
      <c r="G1815" s="2">
        <v>40817</v>
      </c>
      <c r="H1815" s="9" t="str">
        <f t="shared" si="199"/>
        <v>On Date</v>
      </c>
      <c r="I1815" s="1" t="s">
        <v>3847</v>
      </c>
      <c r="J1815" s="1" t="s">
        <v>3133</v>
      </c>
      <c r="K1815" s="1" t="s">
        <v>3136</v>
      </c>
      <c r="L1815" s="1" t="s">
        <v>3137</v>
      </c>
      <c r="M1815" s="1" t="s">
        <v>12</v>
      </c>
      <c r="N1815" s="1" t="s">
        <v>84</v>
      </c>
      <c r="O1815" s="3">
        <f t="shared" si="200"/>
        <v>1.6016000000000001</v>
      </c>
      <c r="P1815" s="3">
        <v>6.16</v>
      </c>
      <c r="Q1815" s="3">
        <v>2</v>
      </c>
      <c r="R1815" s="3">
        <v>2.9567999999999999</v>
      </c>
      <c r="S1815" s="11">
        <f t="shared" si="201"/>
        <v>236.54399999999998</v>
      </c>
      <c r="T1815" t="str">
        <f t="shared" si="202"/>
        <v>PROFIT</v>
      </c>
    </row>
    <row r="1816" spans="1:20" x14ac:dyDescent="0.25">
      <c r="A1816" s="1" t="s">
        <v>2054</v>
      </c>
      <c r="B1816" s="9" t="str">
        <f t="shared" si="197"/>
        <v>09/29/2011</v>
      </c>
      <c r="C1816" s="9" t="s">
        <v>4546</v>
      </c>
      <c r="D1816" s="10" t="str">
        <f t="shared" si="198"/>
        <v>2011</v>
      </c>
      <c r="E1816" s="10" t="str">
        <f t="shared" si="203"/>
        <v>September</v>
      </c>
      <c r="F1816" s="2">
        <v>40815</v>
      </c>
      <c r="G1816" s="2">
        <v>40817</v>
      </c>
      <c r="H1816" s="9" t="str">
        <f t="shared" si="199"/>
        <v>On Date</v>
      </c>
      <c r="I1816" s="1" t="s">
        <v>3847</v>
      </c>
      <c r="J1816" s="1" t="s">
        <v>3133</v>
      </c>
      <c r="K1816" s="1" t="s">
        <v>3136</v>
      </c>
      <c r="L1816" s="1" t="s">
        <v>3137</v>
      </c>
      <c r="M1816" s="1" t="s">
        <v>22</v>
      </c>
      <c r="N1816" s="1" t="s">
        <v>1755</v>
      </c>
      <c r="O1816" s="3">
        <f t="shared" si="200"/>
        <v>216.61340000000001</v>
      </c>
      <c r="P1816" s="3">
        <v>2348.8200000000002</v>
      </c>
      <c r="Q1816" s="3">
        <v>9</v>
      </c>
      <c r="R1816" s="3">
        <v>399.29939999999999</v>
      </c>
      <c r="S1816" s="11">
        <f t="shared" si="201"/>
        <v>31943.951999999997</v>
      </c>
      <c r="T1816" t="str">
        <f t="shared" si="202"/>
        <v>PROFIT</v>
      </c>
    </row>
    <row r="1817" spans="1:20" x14ac:dyDescent="0.25">
      <c r="A1817" s="1" t="s">
        <v>2055</v>
      </c>
      <c r="B1817" s="9" t="str">
        <f t="shared" si="197"/>
        <v>09/04/2014</v>
      </c>
      <c r="C1817" s="9" t="s">
        <v>4705</v>
      </c>
      <c r="D1817" s="10" t="str">
        <f t="shared" si="198"/>
        <v>2014</v>
      </c>
      <c r="E1817" s="10" t="str">
        <f t="shared" si="203"/>
        <v>September</v>
      </c>
      <c r="F1817" s="2">
        <v>41886</v>
      </c>
      <c r="G1817" s="2">
        <v>41891</v>
      </c>
      <c r="H1817" s="9" t="str">
        <f t="shared" si="199"/>
        <v>On Date</v>
      </c>
      <c r="I1817" s="1" t="s">
        <v>3806</v>
      </c>
      <c r="J1817" s="1" t="s">
        <v>3133</v>
      </c>
      <c r="K1817" s="1" t="s">
        <v>3282</v>
      </c>
      <c r="L1817" s="1" t="s">
        <v>3135</v>
      </c>
      <c r="M1817" s="1" t="s">
        <v>18</v>
      </c>
      <c r="N1817" s="1" t="s">
        <v>184</v>
      </c>
      <c r="O1817" s="3">
        <f t="shared" si="200"/>
        <v>10.732800000000001</v>
      </c>
      <c r="P1817" s="3">
        <v>82.56</v>
      </c>
      <c r="Q1817" s="3">
        <v>5</v>
      </c>
      <c r="R1817" s="3">
        <v>28.896000000000001</v>
      </c>
      <c r="S1817" s="11">
        <f t="shared" si="201"/>
        <v>2311.6800000000003</v>
      </c>
      <c r="T1817" t="str">
        <f t="shared" si="202"/>
        <v>PROFIT</v>
      </c>
    </row>
    <row r="1818" spans="1:20" x14ac:dyDescent="0.25">
      <c r="A1818" s="1" t="s">
        <v>2055</v>
      </c>
      <c r="B1818" s="9" t="str">
        <f t="shared" si="197"/>
        <v>09/04/2014</v>
      </c>
      <c r="C1818" s="9" t="s">
        <v>4705</v>
      </c>
      <c r="D1818" s="10" t="str">
        <f t="shared" si="198"/>
        <v>2014</v>
      </c>
      <c r="E1818" s="10" t="str">
        <f t="shared" si="203"/>
        <v>September</v>
      </c>
      <c r="F1818" s="2">
        <v>41886</v>
      </c>
      <c r="G1818" s="2">
        <v>41891</v>
      </c>
      <c r="H1818" s="9" t="str">
        <f t="shared" si="199"/>
        <v>On Date</v>
      </c>
      <c r="I1818" s="1" t="s">
        <v>3806</v>
      </c>
      <c r="J1818" s="1" t="s">
        <v>3133</v>
      </c>
      <c r="K1818" s="1" t="s">
        <v>3282</v>
      </c>
      <c r="L1818" s="1" t="s">
        <v>3135</v>
      </c>
      <c r="M1818" s="1" t="s">
        <v>38</v>
      </c>
      <c r="N1818" s="1" t="s">
        <v>2056</v>
      </c>
      <c r="O1818" s="3">
        <f t="shared" si="200"/>
        <v>66.493000000000009</v>
      </c>
      <c r="P1818" s="3">
        <v>284.97000000000003</v>
      </c>
      <c r="Q1818" s="3">
        <v>3</v>
      </c>
      <c r="R1818" s="3">
        <v>85.491</v>
      </c>
      <c r="S1818" s="11">
        <f t="shared" si="201"/>
        <v>6839.28</v>
      </c>
      <c r="T1818" t="str">
        <f t="shared" si="202"/>
        <v>PROFIT</v>
      </c>
    </row>
    <row r="1819" spans="1:20" x14ac:dyDescent="0.25">
      <c r="A1819" s="1" t="s">
        <v>2057</v>
      </c>
      <c r="B1819" s="9" t="str">
        <f t="shared" si="197"/>
        <v>12/21/2011</v>
      </c>
      <c r="C1819" s="9" t="s">
        <v>4125</v>
      </c>
      <c r="D1819" s="10" t="str">
        <f t="shared" si="198"/>
        <v>2011</v>
      </c>
      <c r="E1819" s="10" t="str">
        <f t="shared" si="203"/>
        <v>December</v>
      </c>
      <c r="F1819" s="2">
        <v>40898</v>
      </c>
      <c r="G1819" s="2">
        <v>40904</v>
      </c>
      <c r="H1819" s="9" t="str">
        <f t="shared" si="199"/>
        <v>Delay</v>
      </c>
      <c r="I1819" s="1" t="s">
        <v>3426</v>
      </c>
      <c r="J1819" s="1" t="s">
        <v>3133</v>
      </c>
      <c r="K1819" s="1" t="s">
        <v>3159</v>
      </c>
      <c r="L1819" s="1" t="s">
        <v>3135</v>
      </c>
      <c r="M1819" s="1" t="s">
        <v>72</v>
      </c>
      <c r="N1819" s="1" t="s">
        <v>844</v>
      </c>
      <c r="O1819" s="3">
        <f t="shared" si="200"/>
        <v>196.102</v>
      </c>
      <c r="P1819" s="3">
        <v>1325.76</v>
      </c>
      <c r="Q1819" s="3">
        <v>6</v>
      </c>
      <c r="R1819" s="3">
        <v>149.148</v>
      </c>
      <c r="S1819" s="11">
        <f t="shared" si="201"/>
        <v>11931.84</v>
      </c>
      <c r="T1819" t="str">
        <f t="shared" si="202"/>
        <v>PROFIT</v>
      </c>
    </row>
    <row r="1820" spans="1:20" x14ac:dyDescent="0.25">
      <c r="A1820" s="1" t="s">
        <v>2057</v>
      </c>
      <c r="B1820" s="9" t="str">
        <f t="shared" si="197"/>
        <v>12/21/2011</v>
      </c>
      <c r="C1820" s="9" t="s">
        <v>4125</v>
      </c>
      <c r="D1820" s="10" t="str">
        <f t="shared" si="198"/>
        <v>2011</v>
      </c>
      <c r="E1820" s="10" t="str">
        <f t="shared" si="203"/>
        <v>December</v>
      </c>
      <c r="F1820" s="2">
        <v>40898</v>
      </c>
      <c r="G1820" s="2">
        <v>40904</v>
      </c>
      <c r="H1820" s="9" t="str">
        <f t="shared" si="199"/>
        <v>Delay</v>
      </c>
      <c r="I1820" s="1" t="s">
        <v>3426</v>
      </c>
      <c r="J1820" s="1" t="s">
        <v>3133</v>
      </c>
      <c r="K1820" s="1" t="s">
        <v>3159</v>
      </c>
      <c r="L1820" s="1" t="s">
        <v>3135</v>
      </c>
      <c r="M1820" s="1" t="s">
        <v>72</v>
      </c>
      <c r="N1820" s="1" t="s">
        <v>264</v>
      </c>
      <c r="O1820" s="3">
        <f t="shared" si="200"/>
        <v>178.8</v>
      </c>
      <c r="P1820" s="3">
        <v>572.16</v>
      </c>
      <c r="Q1820" s="3">
        <v>3</v>
      </c>
      <c r="R1820" s="3">
        <v>35.76</v>
      </c>
      <c r="S1820" s="11">
        <f t="shared" si="201"/>
        <v>2860.7999999999997</v>
      </c>
      <c r="T1820" t="str">
        <f t="shared" si="202"/>
        <v>PROFIT</v>
      </c>
    </row>
    <row r="1821" spans="1:20" x14ac:dyDescent="0.25">
      <c r="A1821" s="1" t="s">
        <v>2058</v>
      </c>
      <c r="B1821" s="9" t="str">
        <f t="shared" si="197"/>
        <v>03/24/2014</v>
      </c>
      <c r="C1821" s="9" t="s">
        <v>4338</v>
      </c>
      <c r="D1821" s="10" t="str">
        <f t="shared" si="198"/>
        <v>2014</v>
      </c>
      <c r="E1821" s="10" t="str">
        <f t="shared" si="203"/>
        <v>March</v>
      </c>
      <c r="F1821" s="2">
        <v>41722</v>
      </c>
      <c r="G1821" s="2">
        <v>41725</v>
      </c>
      <c r="H1821" s="9" t="str">
        <f t="shared" si="199"/>
        <v>On Date</v>
      </c>
      <c r="I1821" s="1" t="s">
        <v>3694</v>
      </c>
      <c r="J1821" s="1" t="s">
        <v>3133</v>
      </c>
      <c r="K1821" s="1" t="s">
        <v>3136</v>
      </c>
      <c r="L1821" s="1" t="s">
        <v>3137</v>
      </c>
      <c r="M1821" s="1" t="s">
        <v>18</v>
      </c>
      <c r="N1821" s="1" t="s">
        <v>565</v>
      </c>
      <c r="O1821" s="3">
        <f t="shared" si="200"/>
        <v>4.6925999999999997</v>
      </c>
      <c r="P1821" s="3">
        <v>34.76</v>
      </c>
      <c r="Q1821" s="3">
        <v>5</v>
      </c>
      <c r="R1821" s="3">
        <v>11.297000000000001</v>
      </c>
      <c r="S1821" s="11">
        <f t="shared" si="201"/>
        <v>903.76</v>
      </c>
      <c r="T1821" t="str">
        <f t="shared" si="202"/>
        <v>PROFIT</v>
      </c>
    </row>
    <row r="1822" spans="1:20" x14ac:dyDescent="0.25">
      <c r="A1822" s="1" t="s">
        <v>2059</v>
      </c>
      <c r="B1822" s="9" t="str">
        <f t="shared" si="197"/>
        <v>11/03/2014</v>
      </c>
      <c r="C1822" s="9" t="s">
        <v>4201</v>
      </c>
      <c r="D1822" s="10" t="str">
        <f t="shared" si="198"/>
        <v>2014</v>
      </c>
      <c r="E1822" s="10" t="str">
        <f t="shared" si="203"/>
        <v>November</v>
      </c>
      <c r="F1822" s="2">
        <v>41946</v>
      </c>
      <c r="G1822" s="2">
        <v>41951</v>
      </c>
      <c r="H1822" s="9" t="str">
        <f t="shared" si="199"/>
        <v>On Date</v>
      </c>
      <c r="I1822" s="1" t="s">
        <v>3848</v>
      </c>
      <c r="J1822" s="1" t="s">
        <v>3133</v>
      </c>
      <c r="K1822" s="1" t="s">
        <v>3233</v>
      </c>
      <c r="L1822" s="1" t="s">
        <v>3139</v>
      </c>
      <c r="M1822" s="1" t="s">
        <v>45</v>
      </c>
      <c r="N1822" s="1" t="s">
        <v>527</v>
      </c>
      <c r="O1822" s="3">
        <f t="shared" si="200"/>
        <v>3.3696000000000002</v>
      </c>
      <c r="P1822" s="3">
        <v>19.440000000000001</v>
      </c>
      <c r="Q1822" s="3">
        <v>3</v>
      </c>
      <c r="R1822" s="3">
        <v>9.3312000000000008</v>
      </c>
      <c r="S1822" s="11">
        <f t="shared" si="201"/>
        <v>746.49600000000009</v>
      </c>
      <c r="T1822" t="str">
        <f t="shared" si="202"/>
        <v>PROFIT</v>
      </c>
    </row>
    <row r="1823" spans="1:20" x14ac:dyDescent="0.25">
      <c r="A1823" s="1" t="s">
        <v>2060</v>
      </c>
      <c r="B1823" s="9" t="str">
        <f t="shared" si="197"/>
        <v>07/18/2014</v>
      </c>
      <c r="C1823" s="9" t="s">
        <v>4823</v>
      </c>
      <c r="D1823" s="10" t="str">
        <f t="shared" si="198"/>
        <v>2014</v>
      </c>
      <c r="E1823" s="10" t="str">
        <f t="shared" si="203"/>
        <v>July</v>
      </c>
      <c r="F1823" s="2">
        <v>41838</v>
      </c>
      <c r="G1823" s="2">
        <v>41840</v>
      </c>
      <c r="H1823" s="9" t="str">
        <f t="shared" si="199"/>
        <v>On Date</v>
      </c>
      <c r="I1823" s="1" t="s">
        <v>3650</v>
      </c>
      <c r="J1823" s="1" t="s">
        <v>3133</v>
      </c>
      <c r="K1823" s="1" t="s">
        <v>3253</v>
      </c>
      <c r="L1823" s="1" t="s">
        <v>3135</v>
      </c>
      <c r="M1823" s="1" t="s">
        <v>45</v>
      </c>
      <c r="N1823" s="1" t="s">
        <v>2061</v>
      </c>
      <c r="O1823" s="3">
        <f t="shared" si="200"/>
        <v>3.3695999999999997</v>
      </c>
      <c r="P1823" s="3">
        <v>32.4</v>
      </c>
      <c r="Q1823" s="3">
        <v>5</v>
      </c>
      <c r="R1823" s="3">
        <v>15.552</v>
      </c>
      <c r="S1823" s="11">
        <f t="shared" si="201"/>
        <v>1244.1599999999999</v>
      </c>
      <c r="T1823" t="str">
        <f t="shared" si="202"/>
        <v>PROFIT</v>
      </c>
    </row>
    <row r="1824" spans="1:20" x14ac:dyDescent="0.25">
      <c r="A1824" s="1" t="s">
        <v>2060</v>
      </c>
      <c r="B1824" s="9" t="str">
        <f t="shared" si="197"/>
        <v>07/18/2014</v>
      </c>
      <c r="C1824" s="9" t="s">
        <v>4823</v>
      </c>
      <c r="D1824" s="10" t="str">
        <f t="shared" si="198"/>
        <v>2014</v>
      </c>
      <c r="E1824" s="10" t="str">
        <f t="shared" si="203"/>
        <v>July</v>
      </c>
      <c r="F1824" s="2">
        <v>41838</v>
      </c>
      <c r="G1824" s="2">
        <v>41840</v>
      </c>
      <c r="H1824" s="9" t="str">
        <f t="shared" si="199"/>
        <v>On Date</v>
      </c>
      <c r="I1824" s="1" t="s">
        <v>3650</v>
      </c>
      <c r="J1824" s="1" t="s">
        <v>3133</v>
      </c>
      <c r="K1824" s="1" t="s">
        <v>3253</v>
      </c>
      <c r="L1824" s="1" t="s">
        <v>3135</v>
      </c>
      <c r="M1824" s="1" t="s">
        <v>87</v>
      </c>
      <c r="N1824" s="1" t="s">
        <v>1909</v>
      </c>
      <c r="O1824" s="3">
        <f t="shared" si="200"/>
        <v>5.79</v>
      </c>
      <c r="P1824" s="3">
        <v>57.9</v>
      </c>
      <c r="Q1824" s="3">
        <v>5</v>
      </c>
      <c r="R1824" s="3">
        <v>28.95</v>
      </c>
      <c r="S1824" s="11">
        <f t="shared" si="201"/>
        <v>2316</v>
      </c>
      <c r="T1824" t="str">
        <f t="shared" si="202"/>
        <v>PROFIT</v>
      </c>
    </row>
    <row r="1825" spans="1:20" x14ac:dyDescent="0.25">
      <c r="A1825" s="1" t="s">
        <v>2060</v>
      </c>
      <c r="B1825" s="9" t="str">
        <f t="shared" si="197"/>
        <v>07/18/2014</v>
      </c>
      <c r="C1825" s="9" t="s">
        <v>4823</v>
      </c>
      <c r="D1825" s="10" t="str">
        <f t="shared" si="198"/>
        <v>2014</v>
      </c>
      <c r="E1825" s="10" t="str">
        <f t="shared" si="203"/>
        <v>July</v>
      </c>
      <c r="F1825" s="2">
        <v>41838</v>
      </c>
      <c r="G1825" s="2">
        <v>41840</v>
      </c>
      <c r="H1825" s="9" t="str">
        <f t="shared" si="199"/>
        <v>On Date</v>
      </c>
      <c r="I1825" s="1" t="s">
        <v>3650</v>
      </c>
      <c r="J1825" s="1" t="s">
        <v>3133</v>
      </c>
      <c r="K1825" s="1" t="s">
        <v>3253</v>
      </c>
      <c r="L1825" s="1" t="s">
        <v>3135</v>
      </c>
      <c r="M1825" s="1" t="s">
        <v>28</v>
      </c>
      <c r="N1825" s="1" t="s">
        <v>1493</v>
      </c>
      <c r="O1825" s="3">
        <f t="shared" si="200"/>
        <v>5.28</v>
      </c>
      <c r="P1825" s="3">
        <v>10.56</v>
      </c>
      <c r="Q1825" s="3">
        <v>2</v>
      </c>
      <c r="R1825" s="3">
        <v>0</v>
      </c>
      <c r="S1825" s="11">
        <f t="shared" si="201"/>
        <v>0</v>
      </c>
      <c r="T1825" t="str">
        <f t="shared" si="202"/>
        <v>PROFIT</v>
      </c>
    </row>
    <row r="1826" spans="1:20" x14ac:dyDescent="0.25">
      <c r="A1826" s="1" t="s">
        <v>2060</v>
      </c>
      <c r="B1826" s="9" t="str">
        <f t="shared" si="197"/>
        <v>07/18/2014</v>
      </c>
      <c r="C1826" s="9" t="s">
        <v>4823</v>
      </c>
      <c r="D1826" s="10" t="str">
        <f t="shared" si="198"/>
        <v>2014</v>
      </c>
      <c r="E1826" s="10" t="str">
        <f t="shared" si="203"/>
        <v>July</v>
      </c>
      <c r="F1826" s="2">
        <v>41838</v>
      </c>
      <c r="G1826" s="2">
        <v>41840</v>
      </c>
      <c r="H1826" s="9" t="str">
        <f t="shared" si="199"/>
        <v>On Date</v>
      </c>
      <c r="I1826" s="1" t="s">
        <v>3650</v>
      </c>
      <c r="J1826" s="1" t="s">
        <v>3133</v>
      </c>
      <c r="K1826" s="1" t="s">
        <v>3253</v>
      </c>
      <c r="L1826" s="1" t="s">
        <v>3135</v>
      </c>
      <c r="M1826" s="1" t="s">
        <v>198</v>
      </c>
      <c r="N1826" s="1" t="s">
        <v>596</v>
      </c>
      <c r="O1826" s="3">
        <f t="shared" si="200"/>
        <v>196.68599999999998</v>
      </c>
      <c r="P1826" s="3">
        <v>1194.165</v>
      </c>
      <c r="Q1826" s="3">
        <v>5</v>
      </c>
      <c r="R1826" s="3">
        <v>210.73500000000001</v>
      </c>
      <c r="S1826" s="11">
        <f t="shared" si="201"/>
        <v>16858.800000000003</v>
      </c>
      <c r="T1826" t="str">
        <f t="shared" si="202"/>
        <v>PROFIT</v>
      </c>
    </row>
    <row r="1827" spans="1:20" x14ac:dyDescent="0.25">
      <c r="A1827" s="1" t="s">
        <v>2062</v>
      </c>
      <c r="B1827" s="9" t="str">
        <f t="shared" si="197"/>
        <v>11/04/2011</v>
      </c>
      <c r="C1827" s="9" t="s">
        <v>4101</v>
      </c>
      <c r="D1827" s="10" t="str">
        <f t="shared" si="198"/>
        <v>2011</v>
      </c>
      <c r="E1827" s="10" t="str">
        <f t="shared" si="203"/>
        <v>November</v>
      </c>
      <c r="F1827" s="2">
        <v>40851</v>
      </c>
      <c r="G1827" s="2">
        <v>40858</v>
      </c>
      <c r="H1827" s="9" t="str">
        <f t="shared" si="199"/>
        <v>Delay</v>
      </c>
      <c r="I1827" s="1" t="s">
        <v>3759</v>
      </c>
      <c r="J1827" s="1" t="s">
        <v>3133</v>
      </c>
      <c r="K1827" s="1" t="s">
        <v>3164</v>
      </c>
      <c r="L1827" s="1" t="s">
        <v>3135</v>
      </c>
      <c r="M1827" s="1" t="s">
        <v>14</v>
      </c>
      <c r="N1827" s="1" t="s">
        <v>86</v>
      </c>
      <c r="O1827" s="3">
        <f t="shared" si="200"/>
        <v>2.1461999999999999</v>
      </c>
      <c r="P1827" s="3">
        <v>2.94</v>
      </c>
      <c r="Q1827" s="3">
        <v>1</v>
      </c>
      <c r="R1827" s="3">
        <v>0.79379999999999995</v>
      </c>
      <c r="S1827" s="11">
        <f t="shared" si="201"/>
        <v>63.503999999999998</v>
      </c>
      <c r="T1827" t="str">
        <f t="shared" si="202"/>
        <v>PROFIT</v>
      </c>
    </row>
    <row r="1828" spans="1:20" x14ac:dyDescent="0.25">
      <c r="A1828" s="1" t="s">
        <v>2063</v>
      </c>
      <c r="B1828" s="9" t="str">
        <f t="shared" si="197"/>
        <v>12/19/2013</v>
      </c>
      <c r="C1828" s="9" t="s">
        <v>4754</v>
      </c>
      <c r="D1828" s="10" t="str">
        <f t="shared" si="198"/>
        <v>2013</v>
      </c>
      <c r="E1828" s="10" t="str">
        <f t="shared" si="203"/>
        <v>December</v>
      </c>
      <c r="F1828" s="2">
        <v>41627</v>
      </c>
      <c r="G1828" s="2">
        <v>41630</v>
      </c>
      <c r="H1828" s="9" t="str">
        <f t="shared" si="199"/>
        <v>On Date</v>
      </c>
      <c r="I1828" s="1" t="s">
        <v>3584</v>
      </c>
      <c r="J1828" s="1" t="s">
        <v>3133</v>
      </c>
      <c r="K1828" s="1" t="s">
        <v>3181</v>
      </c>
      <c r="L1828" s="1" t="s">
        <v>3145</v>
      </c>
      <c r="M1828" s="1" t="s">
        <v>18</v>
      </c>
      <c r="N1828" s="1" t="s">
        <v>247</v>
      </c>
      <c r="O1828" s="3">
        <f t="shared" si="200"/>
        <v>18.850000000000001</v>
      </c>
      <c r="P1828" s="3">
        <v>45.24</v>
      </c>
      <c r="Q1828" s="3">
        <v>4</v>
      </c>
      <c r="R1828" s="3">
        <v>-30.16</v>
      </c>
      <c r="S1828" s="11">
        <f t="shared" si="201"/>
        <v>-2412.8000000000002</v>
      </c>
      <c r="T1828" t="str">
        <f t="shared" si="202"/>
        <v>LOSS</v>
      </c>
    </row>
    <row r="1829" spans="1:20" x14ac:dyDescent="0.25">
      <c r="A1829" s="1" t="s">
        <v>2063</v>
      </c>
      <c r="B1829" s="9" t="str">
        <f t="shared" si="197"/>
        <v>12/19/2013</v>
      </c>
      <c r="C1829" s="9" t="s">
        <v>4754</v>
      </c>
      <c r="D1829" s="10" t="str">
        <f t="shared" si="198"/>
        <v>2013</v>
      </c>
      <c r="E1829" s="10" t="str">
        <f t="shared" si="203"/>
        <v>December</v>
      </c>
      <c r="F1829" s="2">
        <v>41627</v>
      </c>
      <c r="G1829" s="2">
        <v>41630</v>
      </c>
      <c r="H1829" s="9" t="str">
        <f t="shared" si="199"/>
        <v>On Date</v>
      </c>
      <c r="I1829" s="1" t="s">
        <v>3584</v>
      </c>
      <c r="J1829" s="1" t="s">
        <v>3133</v>
      </c>
      <c r="K1829" s="1" t="s">
        <v>3181</v>
      </c>
      <c r="L1829" s="1" t="s">
        <v>3145</v>
      </c>
      <c r="M1829" s="1" t="s">
        <v>14</v>
      </c>
      <c r="N1829" s="1" t="s">
        <v>2064</v>
      </c>
      <c r="O1829" s="3">
        <f t="shared" si="200"/>
        <v>4.0880000000000001</v>
      </c>
      <c r="P1829" s="3">
        <v>18.687999999999999</v>
      </c>
      <c r="Q1829" s="3">
        <v>4</v>
      </c>
      <c r="R1829" s="3">
        <v>2.3359999999999999</v>
      </c>
      <c r="S1829" s="11">
        <f t="shared" si="201"/>
        <v>186.88</v>
      </c>
      <c r="T1829" t="str">
        <f t="shared" si="202"/>
        <v>PROFIT</v>
      </c>
    </row>
    <row r="1830" spans="1:20" x14ac:dyDescent="0.25">
      <c r="A1830" s="1" t="s">
        <v>2063</v>
      </c>
      <c r="B1830" s="9" t="str">
        <f t="shared" si="197"/>
        <v>12/19/2013</v>
      </c>
      <c r="C1830" s="9" t="s">
        <v>4754</v>
      </c>
      <c r="D1830" s="10" t="str">
        <f t="shared" si="198"/>
        <v>2013</v>
      </c>
      <c r="E1830" s="10" t="str">
        <f t="shared" si="203"/>
        <v>December</v>
      </c>
      <c r="F1830" s="2">
        <v>41627</v>
      </c>
      <c r="G1830" s="2">
        <v>41630</v>
      </c>
      <c r="H1830" s="9" t="str">
        <f t="shared" si="199"/>
        <v>On Date</v>
      </c>
      <c r="I1830" s="1" t="s">
        <v>3584</v>
      </c>
      <c r="J1830" s="1" t="s">
        <v>3133</v>
      </c>
      <c r="K1830" s="1" t="s">
        <v>3181</v>
      </c>
      <c r="L1830" s="1" t="s">
        <v>3145</v>
      </c>
      <c r="M1830" s="1" t="s">
        <v>45</v>
      </c>
      <c r="N1830" s="1" t="s">
        <v>2065</v>
      </c>
      <c r="O1830" s="3">
        <f t="shared" si="200"/>
        <v>3.9311999999999996</v>
      </c>
      <c r="P1830" s="3">
        <v>11.648</v>
      </c>
      <c r="Q1830" s="3">
        <v>2</v>
      </c>
      <c r="R1830" s="3">
        <v>3.7856000000000001</v>
      </c>
      <c r="S1830" s="11">
        <f t="shared" si="201"/>
        <v>302.84800000000001</v>
      </c>
      <c r="T1830" t="str">
        <f t="shared" si="202"/>
        <v>PROFIT</v>
      </c>
    </row>
    <row r="1831" spans="1:20" x14ac:dyDescent="0.25">
      <c r="A1831" s="1" t="s">
        <v>2063</v>
      </c>
      <c r="B1831" s="9" t="str">
        <f t="shared" si="197"/>
        <v>12/19/2013</v>
      </c>
      <c r="C1831" s="9" t="s">
        <v>4754</v>
      </c>
      <c r="D1831" s="10" t="str">
        <f t="shared" si="198"/>
        <v>2013</v>
      </c>
      <c r="E1831" s="10" t="str">
        <f t="shared" si="203"/>
        <v>December</v>
      </c>
      <c r="F1831" s="2">
        <v>41627</v>
      </c>
      <c r="G1831" s="2">
        <v>41630</v>
      </c>
      <c r="H1831" s="9" t="str">
        <f t="shared" si="199"/>
        <v>On Date</v>
      </c>
      <c r="I1831" s="1" t="s">
        <v>3584</v>
      </c>
      <c r="J1831" s="1" t="s">
        <v>3133</v>
      </c>
      <c r="K1831" s="1" t="s">
        <v>3181</v>
      </c>
      <c r="L1831" s="1" t="s">
        <v>3145</v>
      </c>
      <c r="M1831" s="1" t="s">
        <v>38</v>
      </c>
      <c r="N1831" s="1" t="s">
        <v>240</v>
      </c>
      <c r="O1831" s="3">
        <f t="shared" si="200"/>
        <v>40.4114</v>
      </c>
      <c r="P1831" s="3">
        <v>112.776</v>
      </c>
      <c r="Q1831" s="3">
        <v>3</v>
      </c>
      <c r="R1831" s="3">
        <v>-8.4581999999999997</v>
      </c>
      <c r="S1831" s="11">
        <f t="shared" si="201"/>
        <v>-676.65599999999995</v>
      </c>
      <c r="T1831" t="str">
        <f t="shared" si="202"/>
        <v>LOSS</v>
      </c>
    </row>
    <row r="1832" spans="1:20" x14ac:dyDescent="0.25">
      <c r="A1832" s="1" t="s">
        <v>2063</v>
      </c>
      <c r="B1832" s="9" t="str">
        <f t="shared" si="197"/>
        <v>12/19/2013</v>
      </c>
      <c r="C1832" s="9" t="s">
        <v>4754</v>
      </c>
      <c r="D1832" s="10" t="str">
        <f t="shared" si="198"/>
        <v>2013</v>
      </c>
      <c r="E1832" s="10" t="str">
        <f t="shared" si="203"/>
        <v>December</v>
      </c>
      <c r="F1832" s="2">
        <v>41627</v>
      </c>
      <c r="G1832" s="2">
        <v>41630</v>
      </c>
      <c r="H1832" s="9" t="str">
        <f t="shared" si="199"/>
        <v>On Date</v>
      </c>
      <c r="I1832" s="1" t="s">
        <v>3584</v>
      </c>
      <c r="J1832" s="1" t="s">
        <v>3133</v>
      </c>
      <c r="K1832" s="1" t="s">
        <v>3181</v>
      </c>
      <c r="L1832" s="1" t="s">
        <v>3145</v>
      </c>
      <c r="M1832" s="1" t="s">
        <v>22</v>
      </c>
      <c r="N1832" s="1" t="s">
        <v>2066</v>
      </c>
      <c r="O1832" s="3">
        <f t="shared" si="200"/>
        <v>128.333</v>
      </c>
      <c r="P1832" s="3">
        <v>377.45</v>
      </c>
      <c r="Q1832" s="3">
        <v>5</v>
      </c>
      <c r="R1832" s="3">
        <v>-264.21499999999997</v>
      </c>
      <c r="S1832" s="11">
        <f t="shared" si="201"/>
        <v>-21137.199999999997</v>
      </c>
      <c r="T1832" t="str">
        <f t="shared" si="202"/>
        <v>LOSS</v>
      </c>
    </row>
    <row r="1833" spans="1:20" x14ac:dyDescent="0.25">
      <c r="A1833" s="1" t="s">
        <v>2063</v>
      </c>
      <c r="B1833" s="9" t="str">
        <f t="shared" si="197"/>
        <v>12/19/2013</v>
      </c>
      <c r="C1833" s="9" t="s">
        <v>4754</v>
      </c>
      <c r="D1833" s="10" t="str">
        <f t="shared" si="198"/>
        <v>2013</v>
      </c>
      <c r="E1833" s="10" t="str">
        <f t="shared" si="203"/>
        <v>December</v>
      </c>
      <c r="F1833" s="2">
        <v>41627</v>
      </c>
      <c r="G1833" s="2">
        <v>41630</v>
      </c>
      <c r="H1833" s="9" t="str">
        <f t="shared" si="199"/>
        <v>On Date</v>
      </c>
      <c r="I1833" s="1" t="s">
        <v>3584</v>
      </c>
      <c r="J1833" s="1" t="s">
        <v>3133</v>
      </c>
      <c r="K1833" s="1" t="s">
        <v>3181</v>
      </c>
      <c r="L1833" s="1" t="s">
        <v>3145</v>
      </c>
      <c r="M1833" s="1" t="s">
        <v>9</v>
      </c>
      <c r="N1833" s="1" t="s">
        <v>1312</v>
      </c>
      <c r="O1833" s="3">
        <f t="shared" si="200"/>
        <v>2.6892</v>
      </c>
      <c r="P1833" s="3">
        <v>15.936</v>
      </c>
      <c r="Q1833" s="3">
        <v>4</v>
      </c>
      <c r="R1833" s="3">
        <v>5.1791999999999998</v>
      </c>
      <c r="S1833" s="11">
        <f t="shared" si="201"/>
        <v>414.33600000000001</v>
      </c>
      <c r="T1833" t="str">
        <f t="shared" si="202"/>
        <v>PROFIT</v>
      </c>
    </row>
    <row r="1834" spans="1:20" x14ac:dyDescent="0.25">
      <c r="A1834" s="1" t="s">
        <v>2063</v>
      </c>
      <c r="B1834" s="9" t="str">
        <f t="shared" si="197"/>
        <v>12/19/2013</v>
      </c>
      <c r="C1834" s="9" t="s">
        <v>4754</v>
      </c>
      <c r="D1834" s="10" t="str">
        <f t="shared" si="198"/>
        <v>2013</v>
      </c>
      <c r="E1834" s="10" t="str">
        <f t="shared" si="203"/>
        <v>December</v>
      </c>
      <c r="F1834" s="2">
        <v>41627</v>
      </c>
      <c r="G1834" s="2">
        <v>41630</v>
      </c>
      <c r="H1834" s="9" t="str">
        <f t="shared" si="199"/>
        <v>On Date</v>
      </c>
      <c r="I1834" s="1" t="s">
        <v>3584</v>
      </c>
      <c r="J1834" s="1" t="s">
        <v>3133</v>
      </c>
      <c r="K1834" s="1" t="s">
        <v>3181</v>
      </c>
      <c r="L1834" s="1" t="s">
        <v>3145</v>
      </c>
      <c r="M1834" s="1" t="s">
        <v>16</v>
      </c>
      <c r="N1834" s="1" t="s">
        <v>1400</v>
      </c>
      <c r="O1834" s="3">
        <f t="shared" si="200"/>
        <v>11.950000000000001</v>
      </c>
      <c r="P1834" s="3">
        <v>28.68</v>
      </c>
      <c r="Q1834" s="3">
        <v>3</v>
      </c>
      <c r="R1834" s="3">
        <v>-7.17</v>
      </c>
      <c r="S1834" s="11">
        <f t="shared" si="201"/>
        <v>-573.6</v>
      </c>
      <c r="T1834" t="str">
        <f t="shared" si="202"/>
        <v>LOSS</v>
      </c>
    </row>
    <row r="1835" spans="1:20" x14ac:dyDescent="0.25">
      <c r="A1835" s="1" t="s">
        <v>2067</v>
      </c>
      <c r="B1835" s="9" t="str">
        <f t="shared" si="197"/>
        <v>09/25/2013</v>
      </c>
      <c r="C1835" s="9" t="s">
        <v>4108</v>
      </c>
      <c r="D1835" s="10" t="str">
        <f t="shared" si="198"/>
        <v>2013</v>
      </c>
      <c r="E1835" s="10" t="str">
        <f t="shared" si="203"/>
        <v>September</v>
      </c>
      <c r="F1835" s="2">
        <v>41542</v>
      </c>
      <c r="G1835" s="2">
        <v>41549</v>
      </c>
      <c r="H1835" s="9" t="str">
        <f t="shared" si="199"/>
        <v>Delay</v>
      </c>
      <c r="I1835" s="1" t="s">
        <v>3804</v>
      </c>
      <c r="J1835" s="1" t="s">
        <v>3133</v>
      </c>
      <c r="K1835" s="1" t="s">
        <v>3146</v>
      </c>
      <c r="L1835" s="1" t="s">
        <v>3147</v>
      </c>
      <c r="M1835" s="1" t="s">
        <v>12</v>
      </c>
      <c r="N1835" s="1" t="s">
        <v>2068</v>
      </c>
      <c r="O1835" s="3">
        <f t="shared" si="200"/>
        <v>6.9680000000000009</v>
      </c>
      <c r="P1835" s="3">
        <v>21.44</v>
      </c>
      <c r="Q1835" s="3">
        <v>2</v>
      </c>
      <c r="R1835" s="3">
        <v>7.5039999999999996</v>
      </c>
      <c r="S1835" s="11">
        <f t="shared" si="201"/>
        <v>600.31999999999994</v>
      </c>
      <c r="T1835" t="str">
        <f t="shared" si="202"/>
        <v>PROFIT</v>
      </c>
    </row>
    <row r="1836" spans="1:20" x14ac:dyDescent="0.25">
      <c r="A1836" s="1" t="s">
        <v>2067</v>
      </c>
      <c r="B1836" s="9" t="str">
        <f t="shared" si="197"/>
        <v>09/25/2013</v>
      </c>
      <c r="C1836" s="9" t="s">
        <v>4108</v>
      </c>
      <c r="D1836" s="10" t="str">
        <f t="shared" si="198"/>
        <v>2013</v>
      </c>
      <c r="E1836" s="10" t="str">
        <f t="shared" si="203"/>
        <v>September</v>
      </c>
      <c r="F1836" s="2">
        <v>41542</v>
      </c>
      <c r="G1836" s="2">
        <v>41549</v>
      </c>
      <c r="H1836" s="9" t="str">
        <f t="shared" si="199"/>
        <v>Delay</v>
      </c>
      <c r="I1836" s="1" t="s">
        <v>3804</v>
      </c>
      <c r="J1836" s="1" t="s">
        <v>3133</v>
      </c>
      <c r="K1836" s="1" t="s">
        <v>3146</v>
      </c>
      <c r="L1836" s="1" t="s">
        <v>3147</v>
      </c>
      <c r="M1836" s="1" t="s">
        <v>28</v>
      </c>
      <c r="N1836" s="1" t="s">
        <v>1470</v>
      </c>
      <c r="O1836" s="3">
        <f t="shared" si="200"/>
        <v>67.430999999999997</v>
      </c>
      <c r="P1836" s="3">
        <v>511.05599999999998</v>
      </c>
      <c r="Q1836" s="3">
        <v>9</v>
      </c>
      <c r="R1836" s="3">
        <v>-95.822999999999993</v>
      </c>
      <c r="S1836" s="11">
        <f t="shared" si="201"/>
        <v>-7665.8399999999992</v>
      </c>
      <c r="T1836" t="str">
        <f t="shared" si="202"/>
        <v>LOSS</v>
      </c>
    </row>
    <row r="1837" spans="1:20" x14ac:dyDescent="0.25">
      <c r="A1837" s="1" t="s">
        <v>2069</v>
      </c>
      <c r="B1837" s="9" t="str">
        <f t="shared" si="197"/>
        <v>06/12/2013</v>
      </c>
      <c r="C1837" s="9" t="s">
        <v>4609</v>
      </c>
      <c r="D1837" s="10" t="str">
        <f t="shared" si="198"/>
        <v>2013</v>
      </c>
      <c r="E1837" s="10" t="str">
        <f t="shared" si="203"/>
        <v>June</v>
      </c>
      <c r="F1837" s="2">
        <v>41437</v>
      </c>
      <c r="G1837" s="2">
        <v>41441</v>
      </c>
      <c r="H1837" s="9" t="str">
        <f t="shared" si="199"/>
        <v>On Date</v>
      </c>
      <c r="I1837" s="1" t="s">
        <v>3652</v>
      </c>
      <c r="J1837" s="1" t="s">
        <v>3133</v>
      </c>
      <c r="K1837" s="1" t="s">
        <v>3136</v>
      </c>
      <c r="L1837" s="1" t="s">
        <v>3137</v>
      </c>
      <c r="M1837" s="1" t="s">
        <v>9</v>
      </c>
      <c r="N1837" s="1" t="s">
        <v>397</v>
      </c>
      <c r="O1837" s="3">
        <f t="shared" si="200"/>
        <v>3.8742999999999994</v>
      </c>
      <c r="P1837" s="3">
        <v>14.62</v>
      </c>
      <c r="Q1837" s="3">
        <v>2</v>
      </c>
      <c r="R1837" s="3">
        <v>6.8714000000000004</v>
      </c>
      <c r="S1837" s="11">
        <f t="shared" si="201"/>
        <v>549.71199999999999</v>
      </c>
      <c r="T1837" t="str">
        <f t="shared" si="202"/>
        <v>PROFIT</v>
      </c>
    </row>
    <row r="1838" spans="1:20" x14ac:dyDescent="0.25">
      <c r="A1838" s="1" t="s">
        <v>2069</v>
      </c>
      <c r="B1838" s="9" t="str">
        <f t="shared" si="197"/>
        <v>06/12/2013</v>
      </c>
      <c r="C1838" s="9" t="s">
        <v>4609</v>
      </c>
      <c r="D1838" s="10" t="str">
        <f t="shared" si="198"/>
        <v>2013</v>
      </c>
      <c r="E1838" s="10" t="str">
        <f t="shared" si="203"/>
        <v>June</v>
      </c>
      <c r="F1838" s="2">
        <v>41437</v>
      </c>
      <c r="G1838" s="2">
        <v>41441</v>
      </c>
      <c r="H1838" s="9" t="str">
        <f t="shared" si="199"/>
        <v>On Date</v>
      </c>
      <c r="I1838" s="1" t="s">
        <v>3652</v>
      </c>
      <c r="J1838" s="1" t="s">
        <v>3133</v>
      </c>
      <c r="K1838" s="1" t="s">
        <v>3136</v>
      </c>
      <c r="L1838" s="1" t="s">
        <v>3137</v>
      </c>
      <c r="M1838" s="1" t="s">
        <v>18</v>
      </c>
      <c r="N1838" s="1" t="s">
        <v>324</v>
      </c>
      <c r="O1838" s="3">
        <f t="shared" si="200"/>
        <v>2.6028000000000002</v>
      </c>
      <c r="P1838" s="3">
        <v>53.984000000000002</v>
      </c>
      <c r="Q1838" s="3">
        <v>14</v>
      </c>
      <c r="R1838" s="3">
        <v>17.544799999999999</v>
      </c>
      <c r="S1838" s="11">
        <f t="shared" si="201"/>
        <v>1403.5839999999998</v>
      </c>
      <c r="T1838" t="str">
        <f t="shared" si="202"/>
        <v>PROFIT</v>
      </c>
    </row>
    <row r="1839" spans="1:20" x14ac:dyDescent="0.25">
      <c r="A1839" s="1" t="s">
        <v>2069</v>
      </c>
      <c r="B1839" s="9" t="str">
        <f t="shared" si="197"/>
        <v>06/12/2013</v>
      </c>
      <c r="C1839" s="9" t="s">
        <v>4609</v>
      </c>
      <c r="D1839" s="10" t="str">
        <f t="shared" si="198"/>
        <v>2013</v>
      </c>
      <c r="E1839" s="10" t="str">
        <f t="shared" si="203"/>
        <v>June</v>
      </c>
      <c r="F1839" s="2">
        <v>41437</v>
      </c>
      <c r="G1839" s="2">
        <v>41441</v>
      </c>
      <c r="H1839" s="9" t="str">
        <f t="shared" si="199"/>
        <v>On Date</v>
      </c>
      <c r="I1839" s="1" t="s">
        <v>3652</v>
      </c>
      <c r="J1839" s="1" t="s">
        <v>3133</v>
      </c>
      <c r="K1839" s="1" t="s">
        <v>3136</v>
      </c>
      <c r="L1839" s="1" t="s">
        <v>3137</v>
      </c>
      <c r="M1839" s="1" t="s">
        <v>38</v>
      </c>
      <c r="N1839" s="1" t="s">
        <v>2070</v>
      </c>
      <c r="O1839" s="3">
        <f t="shared" si="200"/>
        <v>85.79340000000002</v>
      </c>
      <c r="P1839" s="3">
        <v>389.97</v>
      </c>
      <c r="Q1839" s="3">
        <v>3</v>
      </c>
      <c r="R1839" s="3">
        <v>132.5898</v>
      </c>
      <c r="S1839" s="11">
        <f t="shared" si="201"/>
        <v>10607.183999999999</v>
      </c>
      <c r="T1839" t="str">
        <f t="shared" si="202"/>
        <v>PROFIT</v>
      </c>
    </row>
    <row r="1840" spans="1:20" x14ac:dyDescent="0.25">
      <c r="A1840" s="1" t="s">
        <v>2071</v>
      </c>
      <c r="B1840" s="9" t="str">
        <f t="shared" si="197"/>
        <v>06/09/2012</v>
      </c>
      <c r="C1840" s="9" t="s">
        <v>4824</v>
      </c>
      <c r="D1840" s="10" t="str">
        <f t="shared" si="198"/>
        <v>2012</v>
      </c>
      <c r="E1840" s="10" t="str">
        <f t="shared" si="203"/>
        <v>June</v>
      </c>
      <c r="F1840" s="2">
        <v>41069</v>
      </c>
      <c r="G1840" s="2">
        <v>41071</v>
      </c>
      <c r="H1840" s="9" t="str">
        <f t="shared" si="199"/>
        <v>On Date</v>
      </c>
      <c r="I1840" s="1" t="s">
        <v>3397</v>
      </c>
      <c r="J1840" s="1" t="s">
        <v>3133</v>
      </c>
      <c r="K1840" s="1" t="s">
        <v>3283</v>
      </c>
      <c r="L1840" s="1" t="s">
        <v>3252</v>
      </c>
      <c r="M1840" s="1" t="s">
        <v>12</v>
      </c>
      <c r="N1840" s="1" t="s">
        <v>2072</v>
      </c>
      <c r="O1840" s="3">
        <f t="shared" si="200"/>
        <v>65.741600000000005</v>
      </c>
      <c r="P1840" s="3">
        <v>355.36</v>
      </c>
      <c r="Q1840" s="3">
        <v>4</v>
      </c>
      <c r="R1840" s="3">
        <v>92.393600000000006</v>
      </c>
      <c r="S1840" s="11">
        <f t="shared" si="201"/>
        <v>7391.4880000000003</v>
      </c>
      <c r="T1840" t="str">
        <f t="shared" si="202"/>
        <v>PROFIT</v>
      </c>
    </row>
    <row r="1841" spans="1:20" x14ac:dyDescent="0.25">
      <c r="A1841" s="1" t="s">
        <v>2071</v>
      </c>
      <c r="B1841" s="9" t="str">
        <f t="shared" si="197"/>
        <v>06/09/2012</v>
      </c>
      <c r="C1841" s="9" t="s">
        <v>4824</v>
      </c>
      <c r="D1841" s="10" t="str">
        <f t="shared" si="198"/>
        <v>2012</v>
      </c>
      <c r="E1841" s="10" t="str">
        <f t="shared" si="203"/>
        <v>June</v>
      </c>
      <c r="F1841" s="2">
        <v>41069</v>
      </c>
      <c r="G1841" s="2">
        <v>41071</v>
      </c>
      <c r="H1841" s="9" t="str">
        <f t="shared" si="199"/>
        <v>On Date</v>
      </c>
      <c r="I1841" s="1" t="s">
        <v>3397</v>
      </c>
      <c r="J1841" s="1" t="s">
        <v>3133</v>
      </c>
      <c r="K1841" s="1" t="s">
        <v>3283</v>
      </c>
      <c r="L1841" s="1" t="s">
        <v>3252</v>
      </c>
      <c r="M1841" s="1" t="s">
        <v>16</v>
      </c>
      <c r="N1841" s="1" t="s">
        <v>2073</v>
      </c>
      <c r="O1841" s="3">
        <f t="shared" si="200"/>
        <v>43.8675</v>
      </c>
      <c r="P1841" s="3">
        <v>140.376</v>
      </c>
      <c r="Q1841" s="3">
        <v>3</v>
      </c>
      <c r="R1841" s="3">
        <v>8.7735000000000003</v>
      </c>
      <c r="S1841" s="11">
        <f t="shared" si="201"/>
        <v>701.88</v>
      </c>
      <c r="T1841" t="str">
        <f t="shared" si="202"/>
        <v>PROFIT</v>
      </c>
    </row>
    <row r="1842" spans="1:20" x14ac:dyDescent="0.25">
      <c r="A1842" s="1" t="s">
        <v>2074</v>
      </c>
      <c r="B1842" s="9" t="str">
        <f t="shared" si="197"/>
        <v>01/22/2013</v>
      </c>
      <c r="C1842" s="9" t="s">
        <v>4825</v>
      </c>
      <c r="D1842" s="10" t="str">
        <f t="shared" si="198"/>
        <v>2013</v>
      </c>
      <c r="E1842" s="10" t="str">
        <f t="shared" si="203"/>
        <v>January</v>
      </c>
      <c r="F1842" s="2">
        <v>41296</v>
      </c>
      <c r="G1842" s="2">
        <v>41301</v>
      </c>
      <c r="H1842" s="9" t="str">
        <f t="shared" si="199"/>
        <v>On Date</v>
      </c>
      <c r="I1842" s="1" t="s">
        <v>3574</v>
      </c>
      <c r="J1842" s="1" t="s">
        <v>3133</v>
      </c>
      <c r="K1842" s="1" t="s">
        <v>3136</v>
      </c>
      <c r="L1842" s="1" t="s">
        <v>3137</v>
      </c>
      <c r="M1842" s="1" t="s">
        <v>45</v>
      </c>
      <c r="N1842" s="1" t="s">
        <v>818</v>
      </c>
      <c r="O1842" s="3">
        <f t="shared" si="200"/>
        <v>3.3696000000000006</v>
      </c>
      <c r="P1842" s="3">
        <v>12.96</v>
      </c>
      <c r="Q1842" s="3">
        <v>2</v>
      </c>
      <c r="R1842" s="3">
        <v>6.2207999999999997</v>
      </c>
      <c r="S1842" s="11">
        <f t="shared" si="201"/>
        <v>497.66399999999999</v>
      </c>
      <c r="T1842" t="str">
        <f t="shared" si="202"/>
        <v>PROFIT</v>
      </c>
    </row>
    <row r="1843" spans="1:20" x14ac:dyDescent="0.25">
      <c r="A1843" s="1" t="s">
        <v>2075</v>
      </c>
      <c r="B1843" s="9" t="str">
        <f t="shared" si="197"/>
        <v>05/28/2011</v>
      </c>
      <c r="C1843" s="9" t="s">
        <v>4080</v>
      </c>
      <c r="D1843" s="10" t="str">
        <f t="shared" si="198"/>
        <v>2011</v>
      </c>
      <c r="E1843" s="10" t="str">
        <f t="shared" si="203"/>
        <v>May</v>
      </c>
      <c r="F1843" s="2">
        <v>40691</v>
      </c>
      <c r="G1843" s="2">
        <v>40696</v>
      </c>
      <c r="H1843" s="9" t="str">
        <f t="shared" si="199"/>
        <v>On Date</v>
      </c>
      <c r="I1843" s="1" t="s">
        <v>3849</v>
      </c>
      <c r="J1843" s="1" t="s">
        <v>3133</v>
      </c>
      <c r="K1843" s="1" t="s">
        <v>3136</v>
      </c>
      <c r="L1843" s="1" t="s">
        <v>3137</v>
      </c>
      <c r="M1843" s="1" t="s">
        <v>16</v>
      </c>
      <c r="N1843" s="1" t="s">
        <v>2076</v>
      </c>
      <c r="O1843" s="3">
        <f t="shared" si="200"/>
        <v>8.6112000000000002</v>
      </c>
      <c r="P1843" s="3">
        <v>57.408000000000001</v>
      </c>
      <c r="Q1843" s="3">
        <v>6</v>
      </c>
      <c r="R1843" s="3">
        <v>5.7408000000000001</v>
      </c>
      <c r="S1843" s="11">
        <f t="shared" si="201"/>
        <v>459.26400000000001</v>
      </c>
      <c r="T1843" t="str">
        <f t="shared" si="202"/>
        <v>PROFIT</v>
      </c>
    </row>
    <row r="1844" spans="1:20" x14ac:dyDescent="0.25">
      <c r="A1844" s="1" t="s">
        <v>2075</v>
      </c>
      <c r="B1844" s="9" t="str">
        <f t="shared" si="197"/>
        <v>05/28/2011</v>
      </c>
      <c r="C1844" s="9" t="s">
        <v>4080</v>
      </c>
      <c r="D1844" s="10" t="str">
        <f t="shared" si="198"/>
        <v>2011</v>
      </c>
      <c r="E1844" s="10" t="str">
        <f t="shared" si="203"/>
        <v>May</v>
      </c>
      <c r="F1844" s="2">
        <v>40691</v>
      </c>
      <c r="G1844" s="2">
        <v>40696</v>
      </c>
      <c r="H1844" s="9" t="str">
        <f t="shared" si="199"/>
        <v>On Date</v>
      </c>
      <c r="I1844" s="1" t="s">
        <v>3849</v>
      </c>
      <c r="J1844" s="1" t="s">
        <v>3133</v>
      </c>
      <c r="K1844" s="1" t="s">
        <v>3136</v>
      </c>
      <c r="L1844" s="1" t="s">
        <v>3137</v>
      </c>
      <c r="M1844" s="1" t="s">
        <v>38</v>
      </c>
      <c r="N1844" s="1" t="s">
        <v>1745</v>
      </c>
      <c r="O1844" s="3">
        <f t="shared" si="200"/>
        <v>6.3480000000000008</v>
      </c>
      <c r="P1844" s="3">
        <v>27.6</v>
      </c>
      <c r="Q1844" s="3">
        <v>4</v>
      </c>
      <c r="R1844" s="3">
        <v>2.2080000000000002</v>
      </c>
      <c r="S1844" s="11">
        <f t="shared" si="201"/>
        <v>176.64000000000001</v>
      </c>
      <c r="T1844" t="str">
        <f t="shared" si="202"/>
        <v>PROFIT</v>
      </c>
    </row>
    <row r="1845" spans="1:20" x14ac:dyDescent="0.25">
      <c r="A1845" s="1" t="s">
        <v>2077</v>
      </c>
      <c r="B1845" s="9" t="str">
        <f t="shared" si="197"/>
        <v>11/05/2012</v>
      </c>
      <c r="C1845" s="9" t="s">
        <v>4388</v>
      </c>
      <c r="D1845" s="10" t="str">
        <f t="shared" si="198"/>
        <v>2012</v>
      </c>
      <c r="E1845" s="10" t="str">
        <f t="shared" si="203"/>
        <v>November</v>
      </c>
      <c r="F1845" s="2">
        <v>41218</v>
      </c>
      <c r="G1845" s="2">
        <v>41218</v>
      </c>
      <c r="H1845" s="9" t="str">
        <f t="shared" si="199"/>
        <v>On Date</v>
      </c>
      <c r="I1845" s="1" t="s">
        <v>3362</v>
      </c>
      <c r="J1845" s="1" t="s">
        <v>3133</v>
      </c>
      <c r="K1845" s="1" t="s">
        <v>3136</v>
      </c>
      <c r="L1845" s="1" t="s">
        <v>3137</v>
      </c>
      <c r="M1845" s="1" t="s">
        <v>18</v>
      </c>
      <c r="N1845" s="1" t="s">
        <v>65</v>
      </c>
      <c r="O1845" s="3">
        <f t="shared" si="200"/>
        <v>20.899799999999999</v>
      </c>
      <c r="P1845" s="3">
        <v>98.352000000000004</v>
      </c>
      <c r="Q1845" s="3">
        <v>3</v>
      </c>
      <c r="R1845" s="3">
        <v>35.6526</v>
      </c>
      <c r="S1845" s="11">
        <f t="shared" si="201"/>
        <v>2852.2080000000001</v>
      </c>
      <c r="T1845" t="str">
        <f t="shared" si="202"/>
        <v>PROFIT</v>
      </c>
    </row>
    <row r="1846" spans="1:20" x14ac:dyDescent="0.25">
      <c r="A1846" s="1" t="s">
        <v>2078</v>
      </c>
      <c r="B1846" s="9" t="str">
        <f t="shared" si="197"/>
        <v>05/06/2013</v>
      </c>
      <c r="C1846" s="9" t="s">
        <v>4826</v>
      </c>
      <c r="D1846" s="10" t="str">
        <f t="shared" si="198"/>
        <v>2013</v>
      </c>
      <c r="E1846" s="10" t="str">
        <f t="shared" si="203"/>
        <v>May</v>
      </c>
      <c r="F1846" s="2">
        <v>41400</v>
      </c>
      <c r="G1846" s="2">
        <v>41402</v>
      </c>
      <c r="H1846" s="9" t="str">
        <f t="shared" si="199"/>
        <v>On Date</v>
      </c>
      <c r="I1846" s="1" t="s">
        <v>3850</v>
      </c>
      <c r="J1846" s="1" t="s">
        <v>3133</v>
      </c>
      <c r="K1846" s="1" t="s">
        <v>3140</v>
      </c>
      <c r="L1846" s="1" t="s">
        <v>3135</v>
      </c>
      <c r="M1846" s="1" t="s">
        <v>22</v>
      </c>
      <c r="N1846" s="1" t="s">
        <v>1766</v>
      </c>
      <c r="O1846" s="3">
        <f t="shared" si="200"/>
        <v>36.432599999999994</v>
      </c>
      <c r="P1846" s="3">
        <v>71.087999999999994</v>
      </c>
      <c r="Q1846" s="3">
        <v>2</v>
      </c>
      <c r="R1846" s="3">
        <v>-1.7771999999999999</v>
      </c>
      <c r="S1846" s="11">
        <f t="shared" si="201"/>
        <v>-142.17599999999999</v>
      </c>
      <c r="T1846" t="str">
        <f t="shared" si="202"/>
        <v>LOSS</v>
      </c>
    </row>
    <row r="1847" spans="1:20" x14ac:dyDescent="0.25">
      <c r="A1847" s="1" t="s">
        <v>2079</v>
      </c>
      <c r="B1847" s="9" t="str">
        <f t="shared" si="197"/>
        <v>11/04/2014</v>
      </c>
      <c r="C1847" s="9" t="s">
        <v>4722</v>
      </c>
      <c r="D1847" s="10" t="str">
        <f t="shared" si="198"/>
        <v>2014</v>
      </c>
      <c r="E1847" s="10" t="str">
        <f t="shared" si="203"/>
        <v>November</v>
      </c>
      <c r="F1847" s="2">
        <v>41947</v>
      </c>
      <c r="G1847" s="2">
        <v>41952</v>
      </c>
      <c r="H1847" s="9" t="str">
        <f t="shared" si="199"/>
        <v>On Date</v>
      </c>
      <c r="I1847" s="1" t="s">
        <v>3561</v>
      </c>
      <c r="J1847" s="1" t="s">
        <v>3133</v>
      </c>
      <c r="K1847" s="1" t="s">
        <v>3140</v>
      </c>
      <c r="L1847" s="1" t="s">
        <v>3135</v>
      </c>
      <c r="M1847" s="1" t="s">
        <v>45</v>
      </c>
      <c r="N1847" s="1" t="s">
        <v>1667</v>
      </c>
      <c r="O1847" s="3">
        <f t="shared" si="200"/>
        <v>3.0498000000000007</v>
      </c>
      <c r="P1847" s="3">
        <v>35.880000000000003</v>
      </c>
      <c r="Q1847" s="3">
        <v>6</v>
      </c>
      <c r="R1847" s="3">
        <v>17.581199999999999</v>
      </c>
      <c r="S1847" s="11">
        <f t="shared" si="201"/>
        <v>1406.4959999999999</v>
      </c>
      <c r="T1847" t="str">
        <f t="shared" si="202"/>
        <v>PROFIT</v>
      </c>
    </row>
    <row r="1848" spans="1:20" x14ac:dyDescent="0.25">
      <c r="A1848" s="1" t="s">
        <v>2080</v>
      </c>
      <c r="B1848" s="9" t="str">
        <f t="shared" si="197"/>
        <v>11/14/2012</v>
      </c>
      <c r="C1848" s="9" t="s">
        <v>4437</v>
      </c>
      <c r="D1848" s="10" t="str">
        <f t="shared" si="198"/>
        <v>2012</v>
      </c>
      <c r="E1848" s="10" t="str">
        <f t="shared" si="203"/>
        <v>November</v>
      </c>
      <c r="F1848" s="2">
        <v>41227</v>
      </c>
      <c r="G1848" s="2">
        <v>41230</v>
      </c>
      <c r="H1848" s="9" t="str">
        <f t="shared" si="199"/>
        <v>On Date</v>
      </c>
      <c r="I1848" s="1" t="s">
        <v>3754</v>
      </c>
      <c r="J1848" s="1" t="s">
        <v>3133</v>
      </c>
      <c r="K1848" s="1" t="s">
        <v>3223</v>
      </c>
      <c r="L1848" s="1" t="s">
        <v>3145</v>
      </c>
      <c r="M1848" s="1" t="s">
        <v>79</v>
      </c>
      <c r="N1848" s="1" t="s">
        <v>1831</v>
      </c>
      <c r="O1848" s="3">
        <f t="shared" si="200"/>
        <v>1.2862000000000002</v>
      </c>
      <c r="P1848" s="3">
        <v>8.7200000000000006</v>
      </c>
      <c r="Q1848" s="3">
        <v>5</v>
      </c>
      <c r="R1848" s="3">
        <v>2.2890000000000001</v>
      </c>
      <c r="S1848" s="11">
        <f t="shared" si="201"/>
        <v>183.12</v>
      </c>
      <c r="T1848" t="str">
        <f t="shared" si="202"/>
        <v>PROFIT</v>
      </c>
    </row>
    <row r="1849" spans="1:20" x14ac:dyDescent="0.25">
      <c r="A1849" s="1" t="s">
        <v>2080</v>
      </c>
      <c r="B1849" s="9" t="str">
        <f t="shared" si="197"/>
        <v>11/14/2012</v>
      </c>
      <c r="C1849" s="9" t="s">
        <v>4437</v>
      </c>
      <c r="D1849" s="10" t="str">
        <f t="shared" si="198"/>
        <v>2012</v>
      </c>
      <c r="E1849" s="10" t="str">
        <f t="shared" si="203"/>
        <v>November</v>
      </c>
      <c r="F1849" s="2">
        <v>41227</v>
      </c>
      <c r="G1849" s="2">
        <v>41230</v>
      </c>
      <c r="H1849" s="9" t="str">
        <f t="shared" si="199"/>
        <v>On Date</v>
      </c>
      <c r="I1849" s="1" t="s">
        <v>3754</v>
      </c>
      <c r="J1849" s="1" t="s">
        <v>3133</v>
      </c>
      <c r="K1849" s="1" t="s">
        <v>3223</v>
      </c>
      <c r="L1849" s="1" t="s">
        <v>3145</v>
      </c>
      <c r="M1849" s="1" t="s">
        <v>38</v>
      </c>
      <c r="N1849" s="1" t="s">
        <v>999</v>
      </c>
      <c r="O1849" s="3">
        <f t="shared" si="200"/>
        <v>28.872399999999999</v>
      </c>
      <c r="P1849" s="3">
        <v>91.176000000000002</v>
      </c>
      <c r="Q1849" s="3">
        <v>3</v>
      </c>
      <c r="R1849" s="3">
        <v>4.5587999999999997</v>
      </c>
      <c r="S1849" s="11">
        <f t="shared" si="201"/>
        <v>364.70399999999995</v>
      </c>
      <c r="T1849" t="str">
        <f t="shared" si="202"/>
        <v>PROFIT</v>
      </c>
    </row>
    <row r="1850" spans="1:20" x14ac:dyDescent="0.25">
      <c r="A1850" s="1" t="s">
        <v>2080</v>
      </c>
      <c r="B1850" s="9" t="str">
        <f t="shared" si="197"/>
        <v>11/14/2012</v>
      </c>
      <c r="C1850" s="9" t="s">
        <v>4437</v>
      </c>
      <c r="D1850" s="10" t="str">
        <f t="shared" si="198"/>
        <v>2012</v>
      </c>
      <c r="E1850" s="10" t="str">
        <f t="shared" si="203"/>
        <v>November</v>
      </c>
      <c r="F1850" s="2">
        <v>41227</v>
      </c>
      <c r="G1850" s="2">
        <v>41230</v>
      </c>
      <c r="H1850" s="9" t="str">
        <f t="shared" si="199"/>
        <v>On Date</v>
      </c>
      <c r="I1850" s="1" t="s">
        <v>3754</v>
      </c>
      <c r="J1850" s="1" t="s">
        <v>3133</v>
      </c>
      <c r="K1850" s="1" t="s">
        <v>3223</v>
      </c>
      <c r="L1850" s="1" t="s">
        <v>3145</v>
      </c>
      <c r="M1850" s="1" t="s">
        <v>38</v>
      </c>
      <c r="N1850" s="1" t="s">
        <v>880</v>
      </c>
      <c r="O1850" s="3">
        <f t="shared" si="200"/>
        <v>32.493499999999997</v>
      </c>
      <c r="P1850" s="3">
        <v>159.96799999999999</v>
      </c>
      <c r="Q1850" s="3">
        <v>4</v>
      </c>
      <c r="R1850" s="3">
        <v>29.994</v>
      </c>
      <c r="S1850" s="11">
        <f t="shared" si="201"/>
        <v>2399.52</v>
      </c>
      <c r="T1850" t="str">
        <f t="shared" si="202"/>
        <v>PROFIT</v>
      </c>
    </row>
    <row r="1851" spans="1:20" x14ac:dyDescent="0.25">
      <c r="A1851" s="1" t="s">
        <v>2081</v>
      </c>
      <c r="B1851" s="9" t="str">
        <f t="shared" si="197"/>
        <v>09/27/2013</v>
      </c>
      <c r="C1851" s="9" t="s">
        <v>4650</v>
      </c>
      <c r="D1851" s="10" t="str">
        <f t="shared" si="198"/>
        <v>2013</v>
      </c>
      <c r="E1851" s="10" t="str">
        <f t="shared" si="203"/>
        <v>September</v>
      </c>
      <c r="F1851" s="2">
        <v>41544</v>
      </c>
      <c r="G1851" s="2">
        <v>41548</v>
      </c>
      <c r="H1851" s="9" t="str">
        <f t="shared" si="199"/>
        <v>On Date</v>
      </c>
      <c r="I1851" s="1" t="s">
        <v>3851</v>
      </c>
      <c r="J1851" s="1" t="s">
        <v>3133</v>
      </c>
      <c r="K1851" s="1" t="s">
        <v>3140</v>
      </c>
      <c r="L1851" s="1" t="s">
        <v>3135</v>
      </c>
      <c r="M1851" s="1" t="s">
        <v>45</v>
      </c>
      <c r="N1851" s="1" t="s">
        <v>1408</v>
      </c>
      <c r="O1851" s="3">
        <f t="shared" si="200"/>
        <v>3.3696000000000006</v>
      </c>
      <c r="P1851" s="3">
        <v>12.96</v>
      </c>
      <c r="Q1851" s="3">
        <v>2</v>
      </c>
      <c r="R1851" s="3">
        <v>6.2207999999999997</v>
      </c>
      <c r="S1851" s="11">
        <f t="shared" si="201"/>
        <v>497.66399999999999</v>
      </c>
      <c r="T1851" t="str">
        <f t="shared" si="202"/>
        <v>PROFIT</v>
      </c>
    </row>
    <row r="1852" spans="1:20" x14ac:dyDescent="0.25">
      <c r="A1852" s="1" t="s">
        <v>2082</v>
      </c>
      <c r="B1852" s="9" t="str">
        <f t="shared" si="197"/>
        <v>01/21/2011</v>
      </c>
      <c r="C1852" s="9" t="s">
        <v>4827</v>
      </c>
      <c r="D1852" s="10" t="str">
        <f t="shared" si="198"/>
        <v>2011</v>
      </c>
      <c r="E1852" s="10" t="str">
        <f t="shared" si="203"/>
        <v>January</v>
      </c>
      <c r="F1852" s="2">
        <v>40564</v>
      </c>
      <c r="G1852" s="2">
        <v>40569</v>
      </c>
      <c r="H1852" s="9" t="str">
        <f t="shared" si="199"/>
        <v>On Date</v>
      </c>
      <c r="I1852" s="1" t="s">
        <v>3764</v>
      </c>
      <c r="J1852" s="1" t="s">
        <v>3133</v>
      </c>
      <c r="K1852" s="1" t="s">
        <v>3134</v>
      </c>
      <c r="L1852" s="1" t="s">
        <v>3135</v>
      </c>
      <c r="M1852" s="1" t="s">
        <v>45</v>
      </c>
      <c r="N1852" s="1" t="s">
        <v>195</v>
      </c>
      <c r="O1852" s="3">
        <f t="shared" si="200"/>
        <v>5.0335999999999999</v>
      </c>
      <c r="P1852" s="3">
        <v>19.36</v>
      </c>
      <c r="Q1852" s="3">
        <v>2</v>
      </c>
      <c r="R1852" s="3">
        <v>9.2927999999999997</v>
      </c>
      <c r="S1852" s="11">
        <f t="shared" si="201"/>
        <v>743.42399999999998</v>
      </c>
      <c r="T1852" t="str">
        <f t="shared" si="202"/>
        <v>PROFIT</v>
      </c>
    </row>
    <row r="1853" spans="1:20" x14ac:dyDescent="0.25">
      <c r="A1853" s="1" t="s">
        <v>2082</v>
      </c>
      <c r="B1853" s="9" t="str">
        <f t="shared" si="197"/>
        <v>01/21/2011</v>
      </c>
      <c r="C1853" s="9" t="s">
        <v>4827</v>
      </c>
      <c r="D1853" s="10" t="str">
        <f t="shared" si="198"/>
        <v>2011</v>
      </c>
      <c r="E1853" s="10" t="str">
        <f t="shared" si="203"/>
        <v>January</v>
      </c>
      <c r="F1853" s="2">
        <v>40564</v>
      </c>
      <c r="G1853" s="2">
        <v>40569</v>
      </c>
      <c r="H1853" s="9" t="str">
        <f t="shared" si="199"/>
        <v>On Date</v>
      </c>
      <c r="I1853" s="1" t="s">
        <v>3764</v>
      </c>
      <c r="J1853" s="1" t="s">
        <v>3133</v>
      </c>
      <c r="K1853" s="1" t="s">
        <v>3134</v>
      </c>
      <c r="L1853" s="1" t="s">
        <v>3135</v>
      </c>
      <c r="M1853" s="1" t="s">
        <v>12</v>
      </c>
      <c r="N1853" s="1" t="s">
        <v>2083</v>
      </c>
      <c r="O1853" s="3">
        <f t="shared" si="200"/>
        <v>6.7550000000000008</v>
      </c>
      <c r="P1853" s="3">
        <v>19.3</v>
      </c>
      <c r="Q1853" s="3">
        <v>2</v>
      </c>
      <c r="R1853" s="3">
        <v>5.79</v>
      </c>
      <c r="S1853" s="11">
        <f t="shared" si="201"/>
        <v>463.2</v>
      </c>
      <c r="T1853" t="str">
        <f t="shared" si="202"/>
        <v>PROFIT</v>
      </c>
    </row>
    <row r="1854" spans="1:20" x14ac:dyDescent="0.25">
      <c r="A1854" s="1" t="s">
        <v>2084</v>
      </c>
      <c r="B1854" s="9" t="str">
        <f t="shared" si="197"/>
        <v>01/01/2014</v>
      </c>
      <c r="C1854" s="9" t="s">
        <v>4638</v>
      </c>
      <c r="D1854" s="10" t="str">
        <f t="shared" si="198"/>
        <v>2014</v>
      </c>
      <c r="E1854" s="10" t="str">
        <f t="shared" si="203"/>
        <v>January</v>
      </c>
      <c r="F1854" s="2">
        <v>41640</v>
      </c>
      <c r="G1854" s="2">
        <v>41646</v>
      </c>
      <c r="H1854" s="9" t="str">
        <f t="shared" si="199"/>
        <v>Delay</v>
      </c>
      <c r="I1854" s="1" t="s">
        <v>3852</v>
      </c>
      <c r="J1854" s="1" t="s">
        <v>3133</v>
      </c>
      <c r="K1854" s="1" t="s">
        <v>3140</v>
      </c>
      <c r="L1854" s="1" t="s">
        <v>3135</v>
      </c>
      <c r="M1854" s="1" t="s">
        <v>18</v>
      </c>
      <c r="N1854" s="1" t="s">
        <v>1108</v>
      </c>
      <c r="O1854" s="3">
        <f t="shared" si="200"/>
        <v>8.3148</v>
      </c>
      <c r="P1854" s="3">
        <v>38.375999999999998</v>
      </c>
      <c r="Q1854" s="3">
        <v>3</v>
      </c>
      <c r="R1854" s="3">
        <v>13.4316</v>
      </c>
      <c r="S1854" s="11">
        <f t="shared" si="201"/>
        <v>1074.528</v>
      </c>
      <c r="T1854" t="str">
        <f t="shared" si="202"/>
        <v>PROFIT</v>
      </c>
    </row>
    <row r="1855" spans="1:20" x14ac:dyDescent="0.25">
      <c r="A1855" s="1" t="s">
        <v>2085</v>
      </c>
      <c r="B1855" s="9" t="str">
        <f t="shared" si="197"/>
        <v>03/29/2014</v>
      </c>
      <c r="C1855" s="9" t="s">
        <v>4510</v>
      </c>
      <c r="D1855" s="10" t="str">
        <f t="shared" si="198"/>
        <v>2014</v>
      </c>
      <c r="E1855" s="10" t="str">
        <f t="shared" si="203"/>
        <v>March</v>
      </c>
      <c r="F1855" s="2">
        <v>41727</v>
      </c>
      <c r="G1855" s="2">
        <v>41730</v>
      </c>
      <c r="H1855" s="9" t="str">
        <f t="shared" si="199"/>
        <v>On Date</v>
      </c>
      <c r="I1855" s="1" t="s">
        <v>3853</v>
      </c>
      <c r="J1855" s="1" t="s">
        <v>3133</v>
      </c>
      <c r="K1855" s="1" t="s">
        <v>3204</v>
      </c>
      <c r="L1855" s="1" t="s">
        <v>3135</v>
      </c>
      <c r="M1855" s="1" t="s">
        <v>45</v>
      </c>
      <c r="N1855" s="1" t="s">
        <v>2086</v>
      </c>
      <c r="O1855" s="3">
        <f t="shared" si="200"/>
        <v>3.3048000000000006</v>
      </c>
      <c r="P1855" s="3">
        <v>12.96</v>
      </c>
      <c r="Q1855" s="3">
        <v>2</v>
      </c>
      <c r="R1855" s="3">
        <v>6.3503999999999996</v>
      </c>
      <c r="S1855" s="11">
        <f t="shared" si="201"/>
        <v>508.03199999999998</v>
      </c>
      <c r="T1855" t="str">
        <f t="shared" si="202"/>
        <v>PROFIT</v>
      </c>
    </row>
    <row r="1856" spans="1:20" x14ac:dyDescent="0.25">
      <c r="A1856" s="1" t="s">
        <v>2085</v>
      </c>
      <c r="B1856" s="9" t="str">
        <f t="shared" si="197"/>
        <v>03/29/2014</v>
      </c>
      <c r="C1856" s="9" t="s">
        <v>4510</v>
      </c>
      <c r="D1856" s="10" t="str">
        <f t="shared" si="198"/>
        <v>2014</v>
      </c>
      <c r="E1856" s="10" t="str">
        <f t="shared" si="203"/>
        <v>March</v>
      </c>
      <c r="F1856" s="2">
        <v>41727</v>
      </c>
      <c r="G1856" s="2">
        <v>41730</v>
      </c>
      <c r="H1856" s="9" t="str">
        <f t="shared" si="199"/>
        <v>On Date</v>
      </c>
      <c r="I1856" s="1" t="s">
        <v>3853</v>
      </c>
      <c r="J1856" s="1" t="s">
        <v>3133</v>
      </c>
      <c r="K1856" s="1" t="s">
        <v>3204</v>
      </c>
      <c r="L1856" s="1" t="s">
        <v>3135</v>
      </c>
      <c r="M1856" s="1" t="s">
        <v>12</v>
      </c>
      <c r="N1856" s="1" t="s">
        <v>2087</v>
      </c>
      <c r="O1856" s="3">
        <f t="shared" si="200"/>
        <v>16.4176</v>
      </c>
      <c r="P1856" s="3">
        <v>26.48</v>
      </c>
      <c r="Q1856" s="3">
        <v>1</v>
      </c>
      <c r="R1856" s="3">
        <v>10.0624</v>
      </c>
      <c r="S1856" s="11">
        <f t="shared" si="201"/>
        <v>804.99199999999996</v>
      </c>
      <c r="T1856" t="str">
        <f t="shared" si="202"/>
        <v>PROFIT</v>
      </c>
    </row>
    <row r="1857" spans="1:20" x14ac:dyDescent="0.25">
      <c r="A1857" s="1" t="s">
        <v>2085</v>
      </c>
      <c r="B1857" s="9" t="str">
        <f t="shared" si="197"/>
        <v>03/29/2014</v>
      </c>
      <c r="C1857" s="9" t="s">
        <v>4510</v>
      </c>
      <c r="D1857" s="10" t="str">
        <f t="shared" si="198"/>
        <v>2014</v>
      </c>
      <c r="E1857" s="10" t="str">
        <f t="shared" si="203"/>
        <v>March</v>
      </c>
      <c r="F1857" s="2">
        <v>41727</v>
      </c>
      <c r="G1857" s="2">
        <v>41730</v>
      </c>
      <c r="H1857" s="9" t="str">
        <f t="shared" si="199"/>
        <v>On Date</v>
      </c>
      <c r="I1857" s="1" t="s">
        <v>3853</v>
      </c>
      <c r="J1857" s="1" t="s">
        <v>3133</v>
      </c>
      <c r="K1857" s="1" t="s">
        <v>3204</v>
      </c>
      <c r="L1857" s="1" t="s">
        <v>3135</v>
      </c>
      <c r="M1857" s="1" t="s">
        <v>510</v>
      </c>
      <c r="N1857" s="1" t="s">
        <v>2088</v>
      </c>
      <c r="O1857" s="3">
        <f t="shared" si="200"/>
        <v>239.72400000000002</v>
      </c>
      <c r="P1857" s="3">
        <v>532.72</v>
      </c>
      <c r="Q1857" s="3">
        <v>2</v>
      </c>
      <c r="R1857" s="3">
        <v>53.271999999999998</v>
      </c>
      <c r="S1857" s="11">
        <f t="shared" si="201"/>
        <v>4261.76</v>
      </c>
      <c r="T1857" t="str">
        <f t="shared" si="202"/>
        <v>PROFIT</v>
      </c>
    </row>
    <row r="1858" spans="1:20" x14ac:dyDescent="0.25">
      <c r="A1858" s="1" t="s">
        <v>2085</v>
      </c>
      <c r="B1858" s="9" t="str">
        <f t="shared" si="197"/>
        <v>03/29/2014</v>
      </c>
      <c r="C1858" s="9" t="s">
        <v>4510</v>
      </c>
      <c r="D1858" s="10" t="str">
        <f t="shared" si="198"/>
        <v>2014</v>
      </c>
      <c r="E1858" s="10" t="str">
        <f t="shared" si="203"/>
        <v>March</v>
      </c>
      <c r="F1858" s="2">
        <v>41727</v>
      </c>
      <c r="G1858" s="2">
        <v>41730</v>
      </c>
      <c r="H1858" s="9" t="str">
        <f t="shared" si="199"/>
        <v>On Date</v>
      </c>
      <c r="I1858" s="1" t="s">
        <v>3853</v>
      </c>
      <c r="J1858" s="1" t="s">
        <v>3133</v>
      </c>
      <c r="K1858" s="1" t="s">
        <v>3204</v>
      </c>
      <c r="L1858" s="1" t="s">
        <v>3135</v>
      </c>
      <c r="M1858" s="1" t="s">
        <v>45</v>
      </c>
      <c r="N1858" s="1" t="s">
        <v>1380</v>
      </c>
      <c r="O1858" s="3">
        <f t="shared" si="200"/>
        <v>3.4735999999999998</v>
      </c>
      <c r="P1858" s="3">
        <v>26.72</v>
      </c>
      <c r="Q1858" s="3">
        <v>4</v>
      </c>
      <c r="R1858" s="3">
        <v>12.8256</v>
      </c>
      <c r="S1858" s="11">
        <f t="shared" si="201"/>
        <v>1026.048</v>
      </c>
      <c r="T1858" t="str">
        <f t="shared" si="202"/>
        <v>PROFIT</v>
      </c>
    </row>
    <row r="1859" spans="1:20" x14ac:dyDescent="0.25">
      <c r="A1859" s="1" t="s">
        <v>2085</v>
      </c>
      <c r="B1859" s="9" t="str">
        <f t="shared" ref="B1859:B1922" si="204">TEXT(F1859,"mm/dd/yyyy")</f>
        <v>03/29/2014</v>
      </c>
      <c r="C1859" s="9" t="s">
        <v>4510</v>
      </c>
      <c r="D1859" s="10" t="str">
        <f t="shared" ref="D1859:D1922" si="205">RIGHT(C1859,4)</f>
        <v>2014</v>
      </c>
      <c r="E1859" s="10" t="str">
        <f t="shared" si="203"/>
        <v>March</v>
      </c>
      <c r="F1859" s="2">
        <v>41727</v>
      </c>
      <c r="G1859" s="2">
        <v>41730</v>
      </c>
      <c r="H1859" s="9" t="str">
        <f t="shared" ref="H1859:H1922" si="206">IF(_xlfn.DAYS(G1859,F1859)&lt;=5,"On Date","Delay")</f>
        <v>On Date</v>
      </c>
      <c r="I1859" s="1" t="s">
        <v>3853</v>
      </c>
      <c r="J1859" s="1" t="s">
        <v>3133</v>
      </c>
      <c r="K1859" s="1" t="s">
        <v>3204</v>
      </c>
      <c r="L1859" s="1" t="s">
        <v>3135</v>
      </c>
      <c r="M1859" s="1" t="s">
        <v>45</v>
      </c>
      <c r="N1859" s="1" t="s">
        <v>336</v>
      </c>
      <c r="O1859" s="3">
        <f t="shared" ref="O1859:O1922" si="207">(P1859/Q1859)-(R1859/Q1859)</f>
        <v>3.4735999999999998</v>
      </c>
      <c r="P1859" s="3">
        <v>20.04</v>
      </c>
      <c r="Q1859" s="3">
        <v>3</v>
      </c>
      <c r="R1859" s="3">
        <v>9.6191999999999993</v>
      </c>
      <c r="S1859" s="11">
        <f t="shared" ref="S1859:S1922" si="208">R1859*80</f>
        <v>769.53599999999994</v>
      </c>
      <c r="T1859" t="str">
        <f t="shared" ref="T1859:T1922" si="209">IF(S1859:S5061&lt;0,"LOSS","PROFIT")</f>
        <v>PROFIT</v>
      </c>
    </row>
    <row r="1860" spans="1:20" x14ac:dyDescent="0.25">
      <c r="A1860" s="1" t="s">
        <v>2085</v>
      </c>
      <c r="B1860" s="9" t="str">
        <f t="shared" si="204"/>
        <v>03/29/2014</v>
      </c>
      <c r="C1860" s="9" t="s">
        <v>4510</v>
      </c>
      <c r="D1860" s="10" t="str">
        <f t="shared" si="205"/>
        <v>2014</v>
      </c>
      <c r="E1860" s="10" t="str">
        <f t="shared" si="203"/>
        <v>March</v>
      </c>
      <c r="F1860" s="2">
        <v>41727</v>
      </c>
      <c r="G1860" s="2">
        <v>41730</v>
      </c>
      <c r="H1860" s="9" t="str">
        <f t="shared" si="206"/>
        <v>On Date</v>
      </c>
      <c r="I1860" s="1" t="s">
        <v>3853</v>
      </c>
      <c r="J1860" s="1" t="s">
        <v>3133</v>
      </c>
      <c r="K1860" s="1" t="s">
        <v>3204</v>
      </c>
      <c r="L1860" s="1" t="s">
        <v>3135</v>
      </c>
      <c r="M1860" s="1" t="s">
        <v>28</v>
      </c>
      <c r="N1860" s="1" t="s">
        <v>225</v>
      </c>
      <c r="O1860" s="3">
        <f t="shared" si="207"/>
        <v>112.50360000000001</v>
      </c>
      <c r="P1860" s="3">
        <v>795.48</v>
      </c>
      <c r="Q1860" s="3">
        <v>7</v>
      </c>
      <c r="R1860" s="3">
        <v>7.9547999999999996</v>
      </c>
      <c r="S1860" s="11">
        <f t="shared" si="208"/>
        <v>636.38400000000001</v>
      </c>
      <c r="T1860" t="str">
        <f t="shared" si="209"/>
        <v>PROFIT</v>
      </c>
    </row>
    <row r="1861" spans="1:20" x14ac:dyDescent="0.25">
      <c r="A1861" s="1" t="s">
        <v>2085</v>
      </c>
      <c r="B1861" s="9" t="str">
        <f t="shared" si="204"/>
        <v>03/29/2014</v>
      </c>
      <c r="C1861" s="9" t="s">
        <v>4510</v>
      </c>
      <c r="D1861" s="10" t="str">
        <f t="shared" si="205"/>
        <v>2014</v>
      </c>
      <c r="E1861" s="10" t="str">
        <f t="shared" si="203"/>
        <v>March</v>
      </c>
      <c r="F1861" s="2">
        <v>41727</v>
      </c>
      <c r="G1861" s="2">
        <v>41730</v>
      </c>
      <c r="H1861" s="9" t="str">
        <f t="shared" si="206"/>
        <v>On Date</v>
      </c>
      <c r="I1861" s="1" t="s">
        <v>3853</v>
      </c>
      <c r="J1861" s="1" t="s">
        <v>3133</v>
      </c>
      <c r="K1861" s="1" t="s">
        <v>3204</v>
      </c>
      <c r="L1861" s="1" t="s">
        <v>3135</v>
      </c>
      <c r="M1861" s="1" t="s">
        <v>12</v>
      </c>
      <c r="N1861" s="1" t="s">
        <v>2044</v>
      </c>
      <c r="O1861" s="3">
        <f t="shared" si="207"/>
        <v>2.0943999999999994</v>
      </c>
      <c r="P1861" s="3">
        <v>21.56</v>
      </c>
      <c r="Q1861" s="3">
        <v>7</v>
      </c>
      <c r="R1861" s="3">
        <v>6.8992000000000004</v>
      </c>
      <c r="S1861" s="11">
        <f t="shared" si="208"/>
        <v>551.93600000000004</v>
      </c>
      <c r="T1861" t="str">
        <f t="shared" si="209"/>
        <v>PROFIT</v>
      </c>
    </row>
    <row r="1862" spans="1:20" x14ac:dyDescent="0.25">
      <c r="A1862" s="1" t="s">
        <v>2089</v>
      </c>
      <c r="B1862" s="9" t="str">
        <f t="shared" si="204"/>
        <v>01/22/2013</v>
      </c>
      <c r="C1862" s="9" t="s">
        <v>4543</v>
      </c>
      <c r="D1862" s="10" t="str">
        <f t="shared" si="205"/>
        <v>2013</v>
      </c>
      <c r="E1862" s="10" t="str">
        <f t="shared" si="203"/>
        <v>January</v>
      </c>
      <c r="F1862" s="2">
        <v>41296</v>
      </c>
      <c r="G1862" s="2">
        <v>41302</v>
      </c>
      <c r="H1862" s="9" t="str">
        <f t="shared" si="206"/>
        <v>Delay</v>
      </c>
      <c r="I1862" s="1" t="s">
        <v>3394</v>
      </c>
      <c r="J1862" s="1" t="s">
        <v>3133</v>
      </c>
      <c r="K1862" s="1" t="s">
        <v>3159</v>
      </c>
      <c r="L1862" s="1" t="s">
        <v>3135</v>
      </c>
      <c r="M1862" s="1" t="s">
        <v>9</v>
      </c>
      <c r="N1862" s="1" t="s">
        <v>2090</v>
      </c>
      <c r="O1862" s="3">
        <f t="shared" si="207"/>
        <v>7.3999999999999995</v>
      </c>
      <c r="P1862" s="3">
        <v>44.4</v>
      </c>
      <c r="Q1862" s="3">
        <v>3</v>
      </c>
      <c r="R1862" s="3">
        <v>22.2</v>
      </c>
      <c r="S1862" s="11">
        <f t="shared" si="208"/>
        <v>1776</v>
      </c>
      <c r="T1862" t="str">
        <f t="shared" si="209"/>
        <v>PROFIT</v>
      </c>
    </row>
    <row r="1863" spans="1:20" x14ac:dyDescent="0.25">
      <c r="A1863" s="1" t="s">
        <v>2089</v>
      </c>
      <c r="B1863" s="9" t="str">
        <f t="shared" si="204"/>
        <v>01/22/2013</v>
      </c>
      <c r="C1863" s="9" t="s">
        <v>4543</v>
      </c>
      <c r="D1863" s="10" t="str">
        <f t="shared" si="205"/>
        <v>2013</v>
      </c>
      <c r="E1863" s="10" t="str">
        <f t="shared" si="203"/>
        <v>January</v>
      </c>
      <c r="F1863" s="2">
        <v>41296</v>
      </c>
      <c r="G1863" s="2">
        <v>41302</v>
      </c>
      <c r="H1863" s="9" t="str">
        <f t="shared" si="206"/>
        <v>Delay</v>
      </c>
      <c r="I1863" s="1" t="s">
        <v>3394</v>
      </c>
      <c r="J1863" s="1" t="s">
        <v>3133</v>
      </c>
      <c r="K1863" s="1" t="s">
        <v>3159</v>
      </c>
      <c r="L1863" s="1" t="s">
        <v>3135</v>
      </c>
      <c r="M1863" s="1" t="s">
        <v>9</v>
      </c>
      <c r="N1863" s="1" t="s">
        <v>2091</v>
      </c>
      <c r="O1863" s="3">
        <f t="shared" si="207"/>
        <v>2.2302</v>
      </c>
      <c r="P1863" s="3">
        <v>20.65</v>
      </c>
      <c r="Q1863" s="3">
        <v>5</v>
      </c>
      <c r="R1863" s="3">
        <v>9.4990000000000006</v>
      </c>
      <c r="S1863" s="11">
        <f t="shared" si="208"/>
        <v>759.92000000000007</v>
      </c>
      <c r="T1863" t="str">
        <f t="shared" si="209"/>
        <v>PROFIT</v>
      </c>
    </row>
    <row r="1864" spans="1:20" x14ac:dyDescent="0.25">
      <c r="A1864" s="1" t="s">
        <v>2092</v>
      </c>
      <c r="B1864" s="9" t="str">
        <f t="shared" si="204"/>
        <v>12/31/2013</v>
      </c>
      <c r="C1864" s="9" t="s">
        <v>4428</v>
      </c>
      <c r="D1864" s="10" t="str">
        <f t="shared" si="205"/>
        <v>2013</v>
      </c>
      <c r="E1864" s="10" t="str">
        <f t="shared" si="203"/>
        <v>December</v>
      </c>
      <c r="F1864" s="2">
        <v>41639</v>
      </c>
      <c r="G1864" s="2">
        <v>41639</v>
      </c>
      <c r="H1864" s="9" t="str">
        <f t="shared" si="206"/>
        <v>On Date</v>
      </c>
      <c r="I1864" s="1" t="s">
        <v>3854</v>
      </c>
      <c r="J1864" s="1" t="s">
        <v>3133</v>
      </c>
      <c r="K1864" s="1" t="s">
        <v>3134</v>
      </c>
      <c r="L1864" s="1" t="s">
        <v>3135</v>
      </c>
      <c r="M1864" s="1" t="s">
        <v>28</v>
      </c>
      <c r="N1864" s="1" t="s">
        <v>1820</v>
      </c>
      <c r="O1864" s="3">
        <f t="shared" si="207"/>
        <v>89.044200000000004</v>
      </c>
      <c r="P1864" s="3">
        <v>481.32</v>
      </c>
      <c r="Q1864" s="3">
        <v>4</v>
      </c>
      <c r="R1864" s="3">
        <v>125.14319999999999</v>
      </c>
      <c r="S1864" s="11">
        <f t="shared" si="208"/>
        <v>10011.456</v>
      </c>
      <c r="T1864" t="str">
        <f t="shared" si="209"/>
        <v>PROFIT</v>
      </c>
    </row>
    <row r="1865" spans="1:20" x14ac:dyDescent="0.25">
      <c r="A1865" s="1" t="s">
        <v>2092</v>
      </c>
      <c r="B1865" s="9" t="str">
        <f t="shared" si="204"/>
        <v>12/31/2013</v>
      </c>
      <c r="C1865" s="9" t="s">
        <v>4428</v>
      </c>
      <c r="D1865" s="10" t="str">
        <f t="shared" si="205"/>
        <v>2013</v>
      </c>
      <c r="E1865" s="10" t="str">
        <f t="shared" si="203"/>
        <v>December</v>
      </c>
      <c r="F1865" s="2">
        <v>41639</v>
      </c>
      <c r="G1865" s="2">
        <v>41639</v>
      </c>
      <c r="H1865" s="9" t="str">
        <f t="shared" si="206"/>
        <v>On Date</v>
      </c>
      <c r="I1865" s="1" t="s">
        <v>3854</v>
      </c>
      <c r="J1865" s="1" t="s">
        <v>3133</v>
      </c>
      <c r="K1865" s="1" t="s">
        <v>3134</v>
      </c>
      <c r="L1865" s="1" t="s">
        <v>3135</v>
      </c>
      <c r="M1865" s="1" t="s">
        <v>18</v>
      </c>
      <c r="N1865" s="1" t="s">
        <v>1885</v>
      </c>
      <c r="O1865" s="3">
        <f t="shared" si="207"/>
        <v>4.2294</v>
      </c>
      <c r="P1865" s="3">
        <v>6.3840000000000003</v>
      </c>
      <c r="Q1865" s="3">
        <v>1</v>
      </c>
      <c r="R1865" s="3">
        <v>2.1545999999999998</v>
      </c>
      <c r="S1865" s="11">
        <f t="shared" si="208"/>
        <v>172.36799999999999</v>
      </c>
      <c r="T1865" t="str">
        <f t="shared" si="209"/>
        <v>PROFIT</v>
      </c>
    </row>
    <row r="1866" spans="1:20" x14ac:dyDescent="0.25">
      <c r="A1866" s="1" t="s">
        <v>2093</v>
      </c>
      <c r="B1866" s="9" t="str">
        <f t="shared" si="204"/>
        <v>08/13/2014</v>
      </c>
      <c r="C1866" s="9" t="s">
        <v>4828</v>
      </c>
      <c r="D1866" s="10" t="str">
        <f t="shared" si="205"/>
        <v>2014</v>
      </c>
      <c r="E1866" s="10" t="str">
        <f t="shared" si="203"/>
        <v>August</v>
      </c>
      <c r="F1866" s="2">
        <v>41864</v>
      </c>
      <c r="G1866" s="2">
        <v>41867</v>
      </c>
      <c r="H1866" s="9" t="str">
        <f t="shared" si="206"/>
        <v>On Date</v>
      </c>
      <c r="I1866" s="1" t="s">
        <v>3602</v>
      </c>
      <c r="J1866" s="1" t="s">
        <v>3133</v>
      </c>
      <c r="K1866" s="1" t="s">
        <v>3284</v>
      </c>
      <c r="L1866" s="1" t="s">
        <v>3135</v>
      </c>
      <c r="M1866" s="1" t="s">
        <v>20</v>
      </c>
      <c r="N1866" s="1" t="s">
        <v>1682</v>
      </c>
      <c r="O1866" s="3">
        <f t="shared" si="207"/>
        <v>130.30560000000003</v>
      </c>
      <c r="P1866" s="3">
        <v>542.94000000000005</v>
      </c>
      <c r="Q1866" s="3">
        <v>3</v>
      </c>
      <c r="R1866" s="3">
        <v>152.0232</v>
      </c>
      <c r="S1866" s="11">
        <f t="shared" si="208"/>
        <v>12161.856</v>
      </c>
      <c r="T1866" t="str">
        <f t="shared" si="209"/>
        <v>PROFIT</v>
      </c>
    </row>
    <row r="1867" spans="1:20" x14ac:dyDescent="0.25">
      <c r="A1867" s="1" t="s">
        <v>2093</v>
      </c>
      <c r="B1867" s="9" t="str">
        <f t="shared" si="204"/>
        <v>08/13/2014</v>
      </c>
      <c r="C1867" s="9" t="s">
        <v>4828</v>
      </c>
      <c r="D1867" s="10" t="str">
        <f t="shared" si="205"/>
        <v>2014</v>
      </c>
      <c r="E1867" s="10" t="str">
        <f t="shared" si="203"/>
        <v>August</v>
      </c>
      <c r="F1867" s="2">
        <v>41864</v>
      </c>
      <c r="G1867" s="2">
        <v>41867</v>
      </c>
      <c r="H1867" s="9" t="str">
        <f t="shared" si="206"/>
        <v>On Date</v>
      </c>
      <c r="I1867" s="1" t="s">
        <v>3602</v>
      </c>
      <c r="J1867" s="1" t="s">
        <v>3133</v>
      </c>
      <c r="K1867" s="1" t="s">
        <v>3284</v>
      </c>
      <c r="L1867" s="1" t="s">
        <v>3135</v>
      </c>
      <c r="M1867" s="1" t="s">
        <v>12</v>
      </c>
      <c r="N1867" s="1" t="s">
        <v>1787</v>
      </c>
      <c r="O1867" s="3">
        <f t="shared" si="207"/>
        <v>8.7872000000000003</v>
      </c>
      <c r="P1867" s="3">
        <v>54.92</v>
      </c>
      <c r="Q1867" s="3">
        <v>4</v>
      </c>
      <c r="R1867" s="3">
        <v>19.7712</v>
      </c>
      <c r="S1867" s="11">
        <f t="shared" si="208"/>
        <v>1581.6959999999999</v>
      </c>
      <c r="T1867" t="str">
        <f t="shared" si="209"/>
        <v>PROFIT</v>
      </c>
    </row>
    <row r="1868" spans="1:20" x14ac:dyDescent="0.25">
      <c r="A1868" s="1" t="s">
        <v>2094</v>
      </c>
      <c r="B1868" s="9" t="str">
        <f t="shared" si="204"/>
        <v>09/10/2012</v>
      </c>
      <c r="C1868" s="9" t="s">
        <v>4556</v>
      </c>
      <c r="D1868" s="10" t="str">
        <f t="shared" si="205"/>
        <v>2012</v>
      </c>
      <c r="E1868" s="10" t="str">
        <f t="shared" ref="E1868:E1931" si="210">TEXT(B1868,"mmmm")</f>
        <v>September</v>
      </c>
      <c r="F1868" s="2">
        <v>41162</v>
      </c>
      <c r="G1868" s="2">
        <v>41164</v>
      </c>
      <c r="H1868" s="9" t="str">
        <f t="shared" si="206"/>
        <v>On Date</v>
      </c>
      <c r="I1868" s="1" t="s">
        <v>3552</v>
      </c>
      <c r="J1868" s="1" t="s">
        <v>3133</v>
      </c>
      <c r="K1868" s="1" t="s">
        <v>3136</v>
      </c>
      <c r="L1868" s="1" t="s">
        <v>3137</v>
      </c>
      <c r="M1868" s="1" t="s">
        <v>28</v>
      </c>
      <c r="N1868" s="1" t="s">
        <v>2095</v>
      </c>
      <c r="O1868" s="3">
        <f t="shared" si="207"/>
        <v>56.030999999999999</v>
      </c>
      <c r="P1868" s="3">
        <v>353.88</v>
      </c>
      <c r="Q1868" s="3">
        <v>6</v>
      </c>
      <c r="R1868" s="3">
        <v>17.693999999999999</v>
      </c>
      <c r="S1868" s="11">
        <f t="shared" si="208"/>
        <v>1415.52</v>
      </c>
      <c r="T1868" t="str">
        <f t="shared" si="209"/>
        <v>PROFIT</v>
      </c>
    </row>
    <row r="1869" spans="1:20" x14ac:dyDescent="0.25">
      <c r="A1869" s="1" t="s">
        <v>2096</v>
      </c>
      <c r="B1869" s="9" t="str">
        <f t="shared" si="204"/>
        <v>11/08/2011</v>
      </c>
      <c r="C1869" s="9" t="s">
        <v>4626</v>
      </c>
      <c r="D1869" s="10" t="str">
        <f t="shared" si="205"/>
        <v>2011</v>
      </c>
      <c r="E1869" s="10" t="str">
        <f t="shared" si="210"/>
        <v>November</v>
      </c>
      <c r="F1869" s="2">
        <v>40855</v>
      </c>
      <c r="G1869" s="2">
        <v>40861</v>
      </c>
      <c r="H1869" s="9" t="str">
        <f t="shared" si="206"/>
        <v>Delay</v>
      </c>
      <c r="I1869" s="1" t="s">
        <v>3319</v>
      </c>
      <c r="J1869" s="1" t="s">
        <v>3133</v>
      </c>
      <c r="K1869" s="1" t="s">
        <v>3285</v>
      </c>
      <c r="L1869" s="1" t="s">
        <v>3135</v>
      </c>
      <c r="M1869" s="1" t="s">
        <v>16</v>
      </c>
      <c r="N1869" s="1" t="s">
        <v>531</v>
      </c>
      <c r="O1869" s="3">
        <f t="shared" si="207"/>
        <v>102.85260000000001</v>
      </c>
      <c r="P1869" s="3">
        <v>333.57600000000002</v>
      </c>
      <c r="Q1869" s="3">
        <v>3</v>
      </c>
      <c r="R1869" s="3">
        <v>25.0182</v>
      </c>
      <c r="S1869" s="11">
        <f t="shared" si="208"/>
        <v>2001.4560000000001</v>
      </c>
      <c r="T1869" t="str">
        <f t="shared" si="209"/>
        <v>PROFIT</v>
      </c>
    </row>
    <row r="1870" spans="1:20" x14ac:dyDescent="0.25">
      <c r="A1870" s="1" t="s">
        <v>2097</v>
      </c>
      <c r="B1870" s="9" t="str">
        <f t="shared" si="204"/>
        <v>09/24/2012</v>
      </c>
      <c r="C1870" s="9" t="s">
        <v>4213</v>
      </c>
      <c r="D1870" s="10" t="str">
        <f t="shared" si="205"/>
        <v>2012</v>
      </c>
      <c r="E1870" s="10" t="str">
        <f t="shared" si="210"/>
        <v>September</v>
      </c>
      <c r="F1870" s="2">
        <v>41176</v>
      </c>
      <c r="G1870" s="2">
        <v>41180</v>
      </c>
      <c r="H1870" s="9" t="str">
        <f t="shared" si="206"/>
        <v>On Date</v>
      </c>
      <c r="I1870" s="1" t="s">
        <v>3502</v>
      </c>
      <c r="J1870" s="1" t="s">
        <v>3133</v>
      </c>
      <c r="K1870" s="1" t="s">
        <v>3134</v>
      </c>
      <c r="L1870" s="1" t="s">
        <v>3135</v>
      </c>
      <c r="M1870" s="1" t="s">
        <v>12</v>
      </c>
      <c r="N1870" s="1" t="s">
        <v>656</v>
      </c>
      <c r="O1870" s="3">
        <f t="shared" si="207"/>
        <v>3.4292999999999996</v>
      </c>
      <c r="P1870" s="3">
        <v>14.91</v>
      </c>
      <c r="Q1870" s="3">
        <v>3</v>
      </c>
      <c r="R1870" s="3">
        <v>4.6220999999999997</v>
      </c>
      <c r="S1870" s="11">
        <f t="shared" si="208"/>
        <v>369.76799999999997</v>
      </c>
      <c r="T1870" t="str">
        <f t="shared" si="209"/>
        <v>PROFIT</v>
      </c>
    </row>
    <row r="1871" spans="1:20" x14ac:dyDescent="0.25">
      <c r="A1871" s="1" t="s">
        <v>2097</v>
      </c>
      <c r="B1871" s="9" t="str">
        <f t="shared" si="204"/>
        <v>09/24/2012</v>
      </c>
      <c r="C1871" s="9" t="s">
        <v>4213</v>
      </c>
      <c r="D1871" s="10" t="str">
        <f t="shared" si="205"/>
        <v>2012</v>
      </c>
      <c r="E1871" s="10" t="str">
        <f t="shared" si="210"/>
        <v>September</v>
      </c>
      <c r="F1871" s="2">
        <v>41176</v>
      </c>
      <c r="G1871" s="2">
        <v>41180</v>
      </c>
      <c r="H1871" s="9" t="str">
        <f t="shared" si="206"/>
        <v>On Date</v>
      </c>
      <c r="I1871" s="1" t="s">
        <v>3502</v>
      </c>
      <c r="J1871" s="1" t="s">
        <v>3133</v>
      </c>
      <c r="K1871" s="1" t="s">
        <v>3134</v>
      </c>
      <c r="L1871" s="1" t="s">
        <v>3135</v>
      </c>
      <c r="M1871" s="1" t="s">
        <v>20</v>
      </c>
      <c r="N1871" s="1" t="s">
        <v>1151</v>
      </c>
      <c r="O1871" s="3">
        <f t="shared" si="207"/>
        <v>205.56629999999996</v>
      </c>
      <c r="P1871" s="3">
        <v>1158.1199999999999</v>
      </c>
      <c r="Q1871" s="3">
        <v>4</v>
      </c>
      <c r="R1871" s="3">
        <v>335.85480000000001</v>
      </c>
      <c r="S1871" s="11">
        <f t="shared" si="208"/>
        <v>26868.384000000002</v>
      </c>
      <c r="T1871" t="str">
        <f t="shared" si="209"/>
        <v>PROFIT</v>
      </c>
    </row>
    <row r="1872" spans="1:20" x14ac:dyDescent="0.25">
      <c r="A1872" s="1" t="s">
        <v>2098</v>
      </c>
      <c r="B1872" s="9" t="str">
        <f t="shared" si="204"/>
        <v>04/13/2013</v>
      </c>
      <c r="C1872" s="9" t="s">
        <v>4484</v>
      </c>
      <c r="D1872" s="10" t="str">
        <f t="shared" si="205"/>
        <v>2013</v>
      </c>
      <c r="E1872" s="10" t="str">
        <f t="shared" si="210"/>
        <v>April</v>
      </c>
      <c r="F1872" s="2">
        <v>41377</v>
      </c>
      <c r="G1872" s="2">
        <v>41381</v>
      </c>
      <c r="H1872" s="9" t="str">
        <f t="shared" si="206"/>
        <v>On Date</v>
      </c>
      <c r="I1872" s="1" t="s">
        <v>3855</v>
      </c>
      <c r="J1872" s="1" t="s">
        <v>3133</v>
      </c>
      <c r="K1872" s="1" t="s">
        <v>3134</v>
      </c>
      <c r="L1872" s="1" t="s">
        <v>3135</v>
      </c>
      <c r="M1872" s="1" t="s">
        <v>72</v>
      </c>
      <c r="N1872" s="1" t="s">
        <v>2099</v>
      </c>
      <c r="O1872" s="3">
        <f t="shared" si="207"/>
        <v>95.743200000000002</v>
      </c>
      <c r="P1872" s="3">
        <v>638.28800000000001</v>
      </c>
      <c r="Q1872" s="3">
        <v>7</v>
      </c>
      <c r="R1872" s="3">
        <v>-31.914400000000001</v>
      </c>
      <c r="S1872" s="11">
        <f t="shared" si="208"/>
        <v>-2553.152</v>
      </c>
      <c r="T1872" t="str">
        <f t="shared" si="209"/>
        <v>LOSS</v>
      </c>
    </row>
    <row r="1873" spans="1:20" x14ac:dyDescent="0.25">
      <c r="A1873" s="1" t="s">
        <v>2098</v>
      </c>
      <c r="B1873" s="9" t="str">
        <f t="shared" si="204"/>
        <v>04/13/2013</v>
      </c>
      <c r="C1873" s="9" t="s">
        <v>4484</v>
      </c>
      <c r="D1873" s="10" t="str">
        <f t="shared" si="205"/>
        <v>2013</v>
      </c>
      <c r="E1873" s="10" t="str">
        <f t="shared" si="210"/>
        <v>April</v>
      </c>
      <c r="F1873" s="2">
        <v>41377</v>
      </c>
      <c r="G1873" s="2">
        <v>41381</v>
      </c>
      <c r="H1873" s="9" t="str">
        <f t="shared" si="206"/>
        <v>On Date</v>
      </c>
      <c r="I1873" s="1" t="s">
        <v>3855</v>
      </c>
      <c r="J1873" s="1" t="s">
        <v>3133</v>
      </c>
      <c r="K1873" s="1" t="s">
        <v>3134</v>
      </c>
      <c r="L1873" s="1" t="s">
        <v>3135</v>
      </c>
      <c r="M1873" s="1" t="s">
        <v>18</v>
      </c>
      <c r="N1873" s="1" t="s">
        <v>2100</v>
      </c>
      <c r="O1873" s="3">
        <f t="shared" si="207"/>
        <v>8.5852000000000004</v>
      </c>
      <c r="P1873" s="3">
        <v>13.208</v>
      </c>
      <c r="Q1873" s="3">
        <v>1</v>
      </c>
      <c r="R1873" s="3">
        <v>4.6227999999999998</v>
      </c>
      <c r="S1873" s="11">
        <f t="shared" si="208"/>
        <v>369.82399999999996</v>
      </c>
      <c r="T1873" t="str">
        <f t="shared" si="209"/>
        <v>PROFIT</v>
      </c>
    </row>
    <row r="1874" spans="1:20" x14ac:dyDescent="0.25">
      <c r="A1874" s="1" t="s">
        <v>2101</v>
      </c>
      <c r="B1874" s="9" t="str">
        <f t="shared" si="204"/>
        <v>12/05/2013</v>
      </c>
      <c r="C1874" s="9" t="s">
        <v>4473</v>
      </c>
      <c r="D1874" s="10" t="str">
        <f t="shared" si="205"/>
        <v>2013</v>
      </c>
      <c r="E1874" s="10" t="str">
        <f t="shared" si="210"/>
        <v>December</v>
      </c>
      <c r="F1874" s="2">
        <v>41613</v>
      </c>
      <c r="G1874" s="2">
        <v>41618</v>
      </c>
      <c r="H1874" s="9" t="str">
        <f t="shared" si="206"/>
        <v>On Date</v>
      </c>
      <c r="I1874" s="1" t="s">
        <v>3491</v>
      </c>
      <c r="J1874" s="1" t="s">
        <v>3133</v>
      </c>
      <c r="K1874" s="1" t="s">
        <v>3140</v>
      </c>
      <c r="L1874" s="1" t="s">
        <v>3135</v>
      </c>
      <c r="M1874" s="1" t="s">
        <v>45</v>
      </c>
      <c r="N1874" s="1" t="s">
        <v>2102</v>
      </c>
      <c r="O1874" s="3">
        <f t="shared" si="207"/>
        <v>54.521999999999991</v>
      </c>
      <c r="P1874" s="3">
        <v>104.85</v>
      </c>
      <c r="Q1874" s="3">
        <v>1</v>
      </c>
      <c r="R1874" s="3">
        <v>50.328000000000003</v>
      </c>
      <c r="S1874" s="11">
        <f t="shared" si="208"/>
        <v>4026.2400000000002</v>
      </c>
      <c r="T1874" t="str">
        <f t="shared" si="209"/>
        <v>PROFIT</v>
      </c>
    </row>
    <row r="1875" spans="1:20" x14ac:dyDescent="0.25">
      <c r="A1875" s="1" t="s">
        <v>2103</v>
      </c>
      <c r="B1875" s="9" t="str">
        <f t="shared" si="204"/>
        <v>11/11/2011</v>
      </c>
      <c r="C1875" s="9" t="s">
        <v>4226</v>
      </c>
      <c r="D1875" s="10" t="str">
        <f t="shared" si="205"/>
        <v>2011</v>
      </c>
      <c r="E1875" s="10" t="str">
        <f t="shared" si="210"/>
        <v>November</v>
      </c>
      <c r="F1875" s="2">
        <v>40858</v>
      </c>
      <c r="G1875" s="2">
        <v>40865</v>
      </c>
      <c r="H1875" s="9" t="str">
        <f t="shared" si="206"/>
        <v>Delay</v>
      </c>
      <c r="I1875" s="1" t="s">
        <v>3468</v>
      </c>
      <c r="J1875" s="1" t="s">
        <v>3133</v>
      </c>
      <c r="K1875" s="1" t="s">
        <v>3134</v>
      </c>
      <c r="L1875" s="1" t="s">
        <v>3135</v>
      </c>
      <c r="M1875" s="1" t="s">
        <v>14</v>
      </c>
      <c r="N1875" s="1" t="s">
        <v>1356</v>
      </c>
      <c r="O1875" s="3">
        <f t="shared" si="207"/>
        <v>7.5183999999999997</v>
      </c>
      <c r="P1875" s="3">
        <v>30.48</v>
      </c>
      <c r="Q1875" s="3">
        <v>3</v>
      </c>
      <c r="R1875" s="3">
        <v>7.9248000000000003</v>
      </c>
      <c r="S1875" s="11">
        <f t="shared" si="208"/>
        <v>633.98400000000004</v>
      </c>
      <c r="T1875" t="str">
        <f t="shared" si="209"/>
        <v>PROFIT</v>
      </c>
    </row>
    <row r="1876" spans="1:20" x14ac:dyDescent="0.25">
      <c r="A1876" s="1" t="s">
        <v>2103</v>
      </c>
      <c r="B1876" s="9" t="str">
        <f t="shared" si="204"/>
        <v>11/11/2011</v>
      </c>
      <c r="C1876" s="9" t="s">
        <v>4226</v>
      </c>
      <c r="D1876" s="10" t="str">
        <f t="shared" si="205"/>
        <v>2011</v>
      </c>
      <c r="E1876" s="10" t="str">
        <f t="shared" si="210"/>
        <v>November</v>
      </c>
      <c r="F1876" s="2">
        <v>40858</v>
      </c>
      <c r="G1876" s="2">
        <v>40865</v>
      </c>
      <c r="H1876" s="9" t="str">
        <f t="shared" si="206"/>
        <v>Delay</v>
      </c>
      <c r="I1876" s="1" t="s">
        <v>3468</v>
      </c>
      <c r="J1876" s="1" t="s">
        <v>3133</v>
      </c>
      <c r="K1876" s="1" t="s">
        <v>3134</v>
      </c>
      <c r="L1876" s="1" t="s">
        <v>3135</v>
      </c>
      <c r="M1876" s="1" t="s">
        <v>72</v>
      </c>
      <c r="N1876" s="1" t="s">
        <v>1147</v>
      </c>
      <c r="O1876" s="3">
        <f t="shared" si="207"/>
        <v>101.3832</v>
      </c>
      <c r="P1876" s="3">
        <v>112.648</v>
      </c>
      <c r="Q1876" s="3">
        <v>1</v>
      </c>
      <c r="R1876" s="3">
        <v>11.264799999999999</v>
      </c>
      <c r="S1876" s="11">
        <f t="shared" si="208"/>
        <v>901.18399999999997</v>
      </c>
      <c r="T1876" t="str">
        <f t="shared" si="209"/>
        <v>PROFIT</v>
      </c>
    </row>
    <row r="1877" spans="1:20" x14ac:dyDescent="0.25">
      <c r="A1877" s="1" t="s">
        <v>2104</v>
      </c>
      <c r="B1877" s="9" t="str">
        <f t="shared" si="204"/>
        <v>04/02/2012</v>
      </c>
      <c r="C1877" s="9" t="s">
        <v>4079</v>
      </c>
      <c r="D1877" s="10" t="str">
        <f t="shared" si="205"/>
        <v>2012</v>
      </c>
      <c r="E1877" s="10" t="str">
        <f t="shared" si="210"/>
        <v>April</v>
      </c>
      <c r="F1877" s="2">
        <v>41001</v>
      </c>
      <c r="G1877" s="2">
        <v>41008</v>
      </c>
      <c r="H1877" s="9" t="str">
        <f t="shared" si="206"/>
        <v>Delay</v>
      </c>
      <c r="I1877" s="1" t="s">
        <v>3856</v>
      </c>
      <c r="J1877" s="1" t="s">
        <v>3133</v>
      </c>
      <c r="K1877" s="1" t="s">
        <v>3134</v>
      </c>
      <c r="L1877" s="1" t="s">
        <v>3135</v>
      </c>
      <c r="M1877" s="1" t="s">
        <v>510</v>
      </c>
      <c r="N1877" s="1" t="s">
        <v>2105</v>
      </c>
      <c r="O1877" s="3">
        <f t="shared" si="207"/>
        <v>15.894700000000002</v>
      </c>
      <c r="P1877" s="3">
        <v>71.975999999999999</v>
      </c>
      <c r="Q1877" s="3">
        <v>3</v>
      </c>
      <c r="R1877" s="3">
        <v>24.291899999999998</v>
      </c>
      <c r="S1877" s="11">
        <f t="shared" si="208"/>
        <v>1943.3519999999999</v>
      </c>
      <c r="T1877" t="str">
        <f t="shared" si="209"/>
        <v>PROFIT</v>
      </c>
    </row>
    <row r="1878" spans="1:20" x14ac:dyDescent="0.25">
      <c r="A1878" s="1" t="s">
        <v>2106</v>
      </c>
      <c r="B1878" s="9" t="str">
        <f t="shared" si="204"/>
        <v>12/12/2012</v>
      </c>
      <c r="C1878" s="9" t="s">
        <v>4479</v>
      </c>
      <c r="D1878" s="10" t="str">
        <f t="shared" si="205"/>
        <v>2012</v>
      </c>
      <c r="E1878" s="10" t="str">
        <f t="shared" si="210"/>
        <v>December</v>
      </c>
      <c r="F1878" s="2">
        <v>41255</v>
      </c>
      <c r="G1878" s="2">
        <v>41259</v>
      </c>
      <c r="H1878" s="9" t="str">
        <f t="shared" si="206"/>
        <v>On Date</v>
      </c>
      <c r="I1878" s="1" t="s">
        <v>3379</v>
      </c>
      <c r="J1878" s="1" t="s">
        <v>3133</v>
      </c>
      <c r="K1878" s="1" t="s">
        <v>3286</v>
      </c>
      <c r="L1878" s="1" t="s">
        <v>3135</v>
      </c>
      <c r="M1878" s="1" t="s">
        <v>14</v>
      </c>
      <c r="N1878" s="1" t="s">
        <v>100</v>
      </c>
      <c r="O1878" s="3">
        <f t="shared" si="207"/>
        <v>1.6133</v>
      </c>
      <c r="P1878" s="3">
        <v>2.21</v>
      </c>
      <c r="Q1878" s="3">
        <v>1</v>
      </c>
      <c r="R1878" s="3">
        <v>0.59670000000000001</v>
      </c>
      <c r="S1878" s="11">
        <f t="shared" si="208"/>
        <v>47.736000000000004</v>
      </c>
      <c r="T1878" t="str">
        <f t="shared" si="209"/>
        <v>PROFIT</v>
      </c>
    </row>
    <row r="1879" spans="1:20" x14ac:dyDescent="0.25">
      <c r="A1879" s="1" t="s">
        <v>2106</v>
      </c>
      <c r="B1879" s="9" t="str">
        <f t="shared" si="204"/>
        <v>12/12/2012</v>
      </c>
      <c r="C1879" s="9" t="s">
        <v>4479</v>
      </c>
      <c r="D1879" s="10" t="str">
        <f t="shared" si="205"/>
        <v>2012</v>
      </c>
      <c r="E1879" s="10" t="str">
        <f t="shared" si="210"/>
        <v>December</v>
      </c>
      <c r="F1879" s="2">
        <v>41255</v>
      </c>
      <c r="G1879" s="2">
        <v>41259</v>
      </c>
      <c r="H1879" s="9" t="str">
        <f t="shared" si="206"/>
        <v>On Date</v>
      </c>
      <c r="I1879" s="1" t="s">
        <v>3379</v>
      </c>
      <c r="J1879" s="1" t="s">
        <v>3133</v>
      </c>
      <c r="K1879" s="1" t="s">
        <v>3286</v>
      </c>
      <c r="L1879" s="1" t="s">
        <v>3135</v>
      </c>
      <c r="M1879" s="1" t="s">
        <v>87</v>
      </c>
      <c r="N1879" s="1" t="s">
        <v>2107</v>
      </c>
      <c r="O1879" s="3">
        <f t="shared" si="207"/>
        <v>2.0175999999999998</v>
      </c>
      <c r="P1879" s="3">
        <v>15.52</v>
      </c>
      <c r="Q1879" s="3">
        <v>4</v>
      </c>
      <c r="R1879" s="3">
        <v>7.4496000000000002</v>
      </c>
      <c r="S1879" s="11">
        <f t="shared" si="208"/>
        <v>595.96800000000007</v>
      </c>
      <c r="T1879" t="str">
        <f t="shared" si="209"/>
        <v>PROFIT</v>
      </c>
    </row>
    <row r="1880" spans="1:20" x14ac:dyDescent="0.25">
      <c r="A1880" s="1" t="s">
        <v>2106</v>
      </c>
      <c r="B1880" s="9" t="str">
        <f t="shared" si="204"/>
        <v>12/12/2012</v>
      </c>
      <c r="C1880" s="9" t="s">
        <v>4479</v>
      </c>
      <c r="D1880" s="10" t="str">
        <f t="shared" si="205"/>
        <v>2012</v>
      </c>
      <c r="E1880" s="10" t="str">
        <f t="shared" si="210"/>
        <v>December</v>
      </c>
      <c r="F1880" s="2">
        <v>41255</v>
      </c>
      <c r="G1880" s="2">
        <v>41259</v>
      </c>
      <c r="H1880" s="9" t="str">
        <f t="shared" si="206"/>
        <v>On Date</v>
      </c>
      <c r="I1880" s="1" t="s">
        <v>3379</v>
      </c>
      <c r="J1880" s="1" t="s">
        <v>3133</v>
      </c>
      <c r="K1880" s="1" t="s">
        <v>3286</v>
      </c>
      <c r="L1880" s="1" t="s">
        <v>3135</v>
      </c>
      <c r="M1880" s="1" t="s">
        <v>45</v>
      </c>
      <c r="N1880" s="1" t="s">
        <v>2108</v>
      </c>
      <c r="O1880" s="3">
        <f t="shared" si="207"/>
        <v>5.0104999999999995</v>
      </c>
      <c r="P1880" s="3">
        <v>36.44</v>
      </c>
      <c r="Q1880" s="3">
        <v>4</v>
      </c>
      <c r="R1880" s="3">
        <v>16.398</v>
      </c>
      <c r="S1880" s="11">
        <f t="shared" si="208"/>
        <v>1311.84</v>
      </c>
      <c r="T1880" t="str">
        <f t="shared" si="209"/>
        <v>PROFIT</v>
      </c>
    </row>
    <row r="1881" spans="1:20" x14ac:dyDescent="0.25">
      <c r="A1881" s="1" t="s">
        <v>2109</v>
      </c>
      <c r="B1881" s="9" t="str">
        <f t="shared" si="204"/>
        <v>10/03/2014</v>
      </c>
      <c r="C1881" s="9" t="s">
        <v>4412</v>
      </c>
      <c r="D1881" s="10" t="str">
        <f t="shared" si="205"/>
        <v>2014</v>
      </c>
      <c r="E1881" s="10" t="str">
        <f t="shared" si="210"/>
        <v>October</v>
      </c>
      <c r="F1881" s="2">
        <v>41915</v>
      </c>
      <c r="G1881" s="2">
        <v>41921</v>
      </c>
      <c r="H1881" s="9" t="str">
        <f t="shared" si="206"/>
        <v>Delay</v>
      </c>
      <c r="I1881" s="1" t="s">
        <v>3857</v>
      </c>
      <c r="J1881" s="1" t="s">
        <v>3133</v>
      </c>
      <c r="K1881" s="1" t="s">
        <v>3223</v>
      </c>
      <c r="L1881" s="1" t="s">
        <v>3145</v>
      </c>
      <c r="M1881" s="1" t="s">
        <v>198</v>
      </c>
      <c r="N1881" s="1" t="s">
        <v>199</v>
      </c>
      <c r="O1881" s="3">
        <f t="shared" si="207"/>
        <v>100.4134</v>
      </c>
      <c r="P1881" s="3">
        <v>217.76400000000001</v>
      </c>
      <c r="Q1881" s="3">
        <v>6</v>
      </c>
      <c r="R1881" s="3">
        <v>-384.71640000000002</v>
      </c>
      <c r="S1881" s="11">
        <f t="shared" si="208"/>
        <v>-30777.312000000002</v>
      </c>
      <c r="T1881" t="str">
        <f t="shared" si="209"/>
        <v>LOSS</v>
      </c>
    </row>
    <row r="1882" spans="1:20" x14ac:dyDescent="0.25">
      <c r="A1882" s="1" t="s">
        <v>2109</v>
      </c>
      <c r="B1882" s="9" t="str">
        <f t="shared" si="204"/>
        <v>10/03/2014</v>
      </c>
      <c r="C1882" s="9" t="s">
        <v>4412</v>
      </c>
      <c r="D1882" s="10" t="str">
        <f t="shared" si="205"/>
        <v>2014</v>
      </c>
      <c r="E1882" s="10" t="str">
        <f t="shared" si="210"/>
        <v>October</v>
      </c>
      <c r="F1882" s="2">
        <v>41915</v>
      </c>
      <c r="G1882" s="2">
        <v>41921</v>
      </c>
      <c r="H1882" s="9" t="str">
        <f t="shared" si="206"/>
        <v>Delay</v>
      </c>
      <c r="I1882" s="1" t="s">
        <v>3857</v>
      </c>
      <c r="J1882" s="1" t="s">
        <v>3133</v>
      </c>
      <c r="K1882" s="1" t="s">
        <v>3223</v>
      </c>
      <c r="L1882" s="1" t="s">
        <v>3145</v>
      </c>
      <c r="M1882" s="1" t="s">
        <v>82</v>
      </c>
      <c r="N1882" s="1" t="s">
        <v>2110</v>
      </c>
      <c r="O1882" s="3">
        <f t="shared" si="207"/>
        <v>5.7794000000000008</v>
      </c>
      <c r="P1882" s="3">
        <v>39.072000000000003</v>
      </c>
      <c r="Q1882" s="3">
        <v>6</v>
      </c>
      <c r="R1882" s="3">
        <v>4.3956</v>
      </c>
      <c r="S1882" s="11">
        <f t="shared" si="208"/>
        <v>351.64800000000002</v>
      </c>
      <c r="T1882" t="str">
        <f t="shared" si="209"/>
        <v>PROFIT</v>
      </c>
    </row>
    <row r="1883" spans="1:20" x14ac:dyDescent="0.25">
      <c r="A1883" s="1" t="s">
        <v>2109</v>
      </c>
      <c r="B1883" s="9" t="str">
        <f t="shared" si="204"/>
        <v>10/03/2014</v>
      </c>
      <c r="C1883" s="9" t="s">
        <v>4412</v>
      </c>
      <c r="D1883" s="10" t="str">
        <f t="shared" si="205"/>
        <v>2014</v>
      </c>
      <c r="E1883" s="10" t="str">
        <f t="shared" si="210"/>
        <v>October</v>
      </c>
      <c r="F1883" s="2">
        <v>41915</v>
      </c>
      <c r="G1883" s="2">
        <v>41921</v>
      </c>
      <c r="H1883" s="9" t="str">
        <f t="shared" si="206"/>
        <v>Delay</v>
      </c>
      <c r="I1883" s="1" t="s">
        <v>3857</v>
      </c>
      <c r="J1883" s="1" t="s">
        <v>3133</v>
      </c>
      <c r="K1883" s="1" t="s">
        <v>3223</v>
      </c>
      <c r="L1883" s="1" t="s">
        <v>3145</v>
      </c>
      <c r="M1883" s="1" t="s">
        <v>18</v>
      </c>
      <c r="N1883" s="1" t="s">
        <v>754</v>
      </c>
      <c r="O1883" s="3">
        <f t="shared" si="207"/>
        <v>5.6056000000000008</v>
      </c>
      <c r="P1883" s="3">
        <v>22.638000000000002</v>
      </c>
      <c r="Q1883" s="3">
        <v>7</v>
      </c>
      <c r="R1883" s="3">
        <v>-16.601199999999999</v>
      </c>
      <c r="S1883" s="11">
        <f t="shared" si="208"/>
        <v>-1328.096</v>
      </c>
      <c r="T1883" t="str">
        <f t="shared" si="209"/>
        <v>LOSS</v>
      </c>
    </row>
    <row r="1884" spans="1:20" x14ac:dyDescent="0.25">
      <c r="A1884" s="1" t="s">
        <v>2109</v>
      </c>
      <c r="B1884" s="9" t="str">
        <f t="shared" si="204"/>
        <v>10/03/2014</v>
      </c>
      <c r="C1884" s="9" t="s">
        <v>4412</v>
      </c>
      <c r="D1884" s="10" t="str">
        <f t="shared" si="205"/>
        <v>2014</v>
      </c>
      <c r="E1884" s="10" t="str">
        <f t="shared" si="210"/>
        <v>October</v>
      </c>
      <c r="F1884" s="2">
        <v>41915</v>
      </c>
      <c r="G1884" s="2">
        <v>41921</v>
      </c>
      <c r="H1884" s="9" t="str">
        <f t="shared" si="206"/>
        <v>Delay</v>
      </c>
      <c r="I1884" s="1" t="s">
        <v>3857</v>
      </c>
      <c r="J1884" s="1" t="s">
        <v>3133</v>
      </c>
      <c r="K1884" s="1" t="s">
        <v>3223</v>
      </c>
      <c r="L1884" s="1" t="s">
        <v>3145</v>
      </c>
      <c r="M1884" s="1" t="s">
        <v>14</v>
      </c>
      <c r="N1884" s="1" t="s">
        <v>1089</v>
      </c>
      <c r="O1884" s="3">
        <f t="shared" si="207"/>
        <v>12.062900000000001</v>
      </c>
      <c r="P1884" s="3">
        <v>95.144000000000005</v>
      </c>
      <c r="Q1884" s="3">
        <v>7</v>
      </c>
      <c r="R1884" s="3">
        <v>10.7037</v>
      </c>
      <c r="S1884" s="11">
        <f t="shared" si="208"/>
        <v>856.29599999999994</v>
      </c>
      <c r="T1884" t="str">
        <f t="shared" si="209"/>
        <v>PROFIT</v>
      </c>
    </row>
    <row r="1885" spans="1:20" x14ac:dyDescent="0.25">
      <c r="A1885" s="1" t="s">
        <v>2111</v>
      </c>
      <c r="B1885" s="9" t="str">
        <f t="shared" si="204"/>
        <v>09/30/2014</v>
      </c>
      <c r="C1885" s="9" t="s">
        <v>4326</v>
      </c>
      <c r="D1885" s="10" t="str">
        <f t="shared" si="205"/>
        <v>2014</v>
      </c>
      <c r="E1885" s="10" t="str">
        <f t="shared" si="210"/>
        <v>September</v>
      </c>
      <c r="F1885" s="2">
        <v>41912</v>
      </c>
      <c r="G1885" s="2">
        <v>41915</v>
      </c>
      <c r="H1885" s="9" t="str">
        <f t="shared" si="206"/>
        <v>On Date</v>
      </c>
      <c r="I1885" s="1" t="s">
        <v>3429</v>
      </c>
      <c r="J1885" s="1" t="s">
        <v>3133</v>
      </c>
      <c r="K1885" s="1" t="s">
        <v>3247</v>
      </c>
      <c r="L1885" s="1" t="s">
        <v>3135</v>
      </c>
      <c r="M1885" s="1" t="s">
        <v>79</v>
      </c>
      <c r="N1885" s="1" t="s">
        <v>977</v>
      </c>
      <c r="O1885" s="3">
        <f t="shared" si="207"/>
        <v>2.6</v>
      </c>
      <c r="P1885" s="3">
        <v>35</v>
      </c>
      <c r="Q1885" s="3">
        <v>7</v>
      </c>
      <c r="R1885" s="3">
        <v>16.8</v>
      </c>
      <c r="S1885" s="11">
        <f t="shared" si="208"/>
        <v>1344</v>
      </c>
      <c r="T1885" t="str">
        <f t="shared" si="209"/>
        <v>PROFIT</v>
      </c>
    </row>
    <row r="1886" spans="1:20" x14ac:dyDescent="0.25">
      <c r="A1886" s="1" t="s">
        <v>2111</v>
      </c>
      <c r="B1886" s="9" t="str">
        <f t="shared" si="204"/>
        <v>09/30/2014</v>
      </c>
      <c r="C1886" s="9" t="s">
        <v>4326</v>
      </c>
      <c r="D1886" s="10" t="str">
        <f t="shared" si="205"/>
        <v>2014</v>
      </c>
      <c r="E1886" s="10" t="str">
        <f t="shared" si="210"/>
        <v>September</v>
      </c>
      <c r="F1886" s="2">
        <v>41912</v>
      </c>
      <c r="G1886" s="2">
        <v>41915</v>
      </c>
      <c r="H1886" s="9" t="str">
        <f t="shared" si="206"/>
        <v>On Date</v>
      </c>
      <c r="I1886" s="1" t="s">
        <v>3429</v>
      </c>
      <c r="J1886" s="1" t="s">
        <v>3133</v>
      </c>
      <c r="K1886" s="1" t="s">
        <v>3247</v>
      </c>
      <c r="L1886" s="1" t="s">
        <v>3135</v>
      </c>
      <c r="M1886" s="1" t="s">
        <v>72</v>
      </c>
      <c r="N1886" s="1" t="s">
        <v>587</v>
      </c>
      <c r="O1886" s="3">
        <f t="shared" si="207"/>
        <v>72.784000000000006</v>
      </c>
      <c r="P1886" s="3">
        <v>72.784000000000006</v>
      </c>
      <c r="Q1886" s="3">
        <v>1</v>
      </c>
      <c r="R1886" s="3">
        <v>0</v>
      </c>
      <c r="S1886" s="11">
        <f t="shared" si="208"/>
        <v>0</v>
      </c>
      <c r="T1886" t="str">
        <f t="shared" si="209"/>
        <v>PROFIT</v>
      </c>
    </row>
    <row r="1887" spans="1:20" x14ac:dyDescent="0.25">
      <c r="A1887" s="1" t="s">
        <v>2111</v>
      </c>
      <c r="B1887" s="9" t="str">
        <f t="shared" si="204"/>
        <v>09/30/2014</v>
      </c>
      <c r="C1887" s="9" t="s">
        <v>4326</v>
      </c>
      <c r="D1887" s="10" t="str">
        <f t="shared" si="205"/>
        <v>2014</v>
      </c>
      <c r="E1887" s="10" t="str">
        <f t="shared" si="210"/>
        <v>September</v>
      </c>
      <c r="F1887" s="2">
        <v>41912</v>
      </c>
      <c r="G1887" s="2">
        <v>41915</v>
      </c>
      <c r="H1887" s="9" t="str">
        <f t="shared" si="206"/>
        <v>On Date</v>
      </c>
      <c r="I1887" s="1" t="s">
        <v>3429</v>
      </c>
      <c r="J1887" s="1" t="s">
        <v>3133</v>
      </c>
      <c r="K1887" s="1" t="s">
        <v>3247</v>
      </c>
      <c r="L1887" s="1" t="s">
        <v>3135</v>
      </c>
      <c r="M1887" s="1" t="s">
        <v>20</v>
      </c>
      <c r="N1887" s="1" t="s">
        <v>223</v>
      </c>
      <c r="O1887" s="3">
        <f t="shared" si="207"/>
        <v>36.200800000000001</v>
      </c>
      <c r="P1887" s="3">
        <v>97.84</v>
      </c>
      <c r="Q1887" s="3">
        <v>2</v>
      </c>
      <c r="R1887" s="3">
        <v>25.438400000000001</v>
      </c>
      <c r="S1887" s="11">
        <f t="shared" si="208"/>
        <v>2035.0720000000001</v>
      </c>
      <c r="T1887" t="str">
        <f t="shared" si="209"/>
        <v>PROFIT</v>
      </c>
    </row>
    <row r="1888" spans="1:20" x14ac:dyDescent="0.25">
      <c r="A1888" s="1" t="s">
        <v>2111</v>
      </c>
      <c r="B1888" s="9" t="str">
        <f t="shared" si="204"/>
        <v>09/30/2014</v>
      </c>
      <c r="C1888" s="9" t="s">
        <v>4326</v>
      </c>
      <c r="D1888" s="10" t="str">
        <f t="shared" si="205"/>
        <v>2014</v>
      </c>
      <c r="E1888" s="10" t="str">
        <f t="shared" si="210"/>
        <v>September</v>
      </c>
      <c r="F1888" s="2">
        <v>41912</v>
      </c>
      <c r="G1888" s="2">
        <v>41915</v>
      </c>
      <c r="H1888" s="9" t="str">
        <f t="shared" si="206"/>
        <v>On Date</v>
      </c>
      <c r="I1888" s="1" t="s">
        <v>3429</v>
      </c>
      <c r="J1888" s="1" t="s">
        <v>3133</v>
      </c>
      <c r="K1888" s="1" t="s">
        <v>3247</v>
      </c>
      <c r="L1888" s="1" t="s">
        <v>3135</v>
      </c>
      <c r="M1888" s="1" t="s">
        <v>12</v>
      </c>
      <c r="N1888" s="1" t="s">
        <v>459</v>
      </c>
      <c r="O1888" s="3">
        <f t="shared" si="207"/>
        <v>36.225000000000001</v>
      </c>
      <c r="P1888" s="3">
        <v>51.75</v>
      </c>
      <c r="Q1888" s="3">
        <v>1</v>
      </c>
      <c r="R1888" s="3">
        <v>15.525</v>
      </c>
      <c r="S1888" s="11">
        <f t="shared" si="208"/>
        <v>1242</v>
      </c>
      <c r="T1888" t="str">
        <f t="shared" si="209"/>
        <v>PROFIT</v>
      </c>
    </row>
    <row r="1889" spans="1:20" x14ac:dyDescent="0.25">
      <c r="A1889" s="1" t="s">
        <v>2111</v>
      </c>
      <c r="B1889" s="9" t="str">
        <f t="shared" si="204"/>
        <v>09/30/2014</v>
      </c>
      <c r="C1889" s="9" t="s">
        <v>4326</v>
      </c>
      <c r="D1889" s="10" t="str">
        <f t="shared" si="205"/>
        <v>2014</v>
      </c>
      <c r="E1889" s="10" t="str">
        <f t="shared" si="210"/>
        <v>September</v>
      </c>
      <c r="F1889" s="2">
        <v>41912</v>
      </c>
      <c r="G1889" s="2">
        <v>41915</v>
      </c>
      <c r="H1889" s="9" t="str">
        <f t="shared" si="206"/>
        <v>On Date</v>
      </c>
      <c r="I1889" s="1" t="s">
        <v>3429</v>
      </c>
      <c r="J1889" s="1" t="s">
        <v>3133</v>
      </c>
      <c r="K1889" s="1" t="s">
        <v>3247</v>
      </c>
      <c r="L1889" s="1" t="s">
        <v>3135</v>
      </c>
      <c r="M1889" s="1" t="s">
        <v>18</v>
      </c>
      <c r="N1889" s="1" t="s">
        <v>413</v>
      </c>
      <c r="O1889" s="3">
        <f t="shared" si="207"/>
        <v>15.168399999999998</v>
      </c>
      <c r="P1889" s="3">
        <v>46.671999999999997</v>
      </c>
      <c r="Q1889" s="3">
        <v>2</v>
      </c>
      <c r="R1889" s="3">
        <v>16.3352</v>
      </c>
      <c r="S1889" s="11">
        <f t="shared" si="208"/>
        <v>1306.816</v>
      </c>
      <c r="T1889" t="str">
        <f t="shared" si="209"/>
        <v>PROFIT</v>
      </c>
    </row>
    <row r="1890" spans="1:20" x14ac:dyDescent="0.25">
      <c r="A1890" s="1" t="s">
        <v>2112</v>
      </c>
      <c r="B1890" s="9" t="str">
        <f t="shared" si="204"/>
        <v>03/22/2012</v>
      </c>
      <c r="C1890" s="9" t="s">
        <v>4505</v>
      </c>
      <c r="D1890" s="10" t="str">
        <f t="shared" si="205"/>
        <v>2012</v>
      </c>
      <c r="E1890" s="10" t="str">
        <f t="shared" si="210"/>
        <v>March</v>
      </c>
      <c r="F1890" s="2">
        <v>40990</v>
      </c>
      <c r="G1890" s="2">
        <v>40992</v>
      </c>
      <c r="H1890" s="9" t="str">
        <f t="shared" si="206"/>
        <v>On Date</v>
      </c>
      <c r="I1890" s="1" t="s">
        <v>3340</v>
      </c>
      <c r="J1890" s="1" t="s">
        <v>3133</v>
      </c>
      <c r="K1890" s="1" t="s">
        <v>3237</v>
      </c>
      <c r="L1890" s="1" t="s">
        <v>3135</v>
      </c>
      <c r="M1890" s="1" t="s">
        <v>16</v>
      </c>
      <c r="N1890" s="1" t="s">
        <v>640</v>
      </c>
      <c r="O1890" s="3">
        <f t="shared" si="207"/>
        <v>7.3925999999999998</v>
      </c>
      <c r="P1890" s="3">
        <v>15.984</v>
      </c>
      <c r="Q1890" s="3">
        <v>2</v>
      </c>
      <c r="R1890" s="3">
        <v>1.1988000000000001</v>
      </c>
      <c r="S1890" s="11">
        <f t="shared" si="208"/>
        <v>95.904000000000011</v>
      </c>
      <c r="T1890" t="str">
        <f t="shared" si="209"/>
        <v>PROFIT</v>
      </c>
    </row>
    <row r="1891" spans="1:20" x14ac:dyDescent="0.25">
      <c r="A1891" s="1" t="s">
        <v>2113</v>
      </c>
      <c r="B1891" s="9" t="str">
        <f t="shared" si="204"/>
        <v>03/22/2012</v>
      </c>
      <c r="C1891" s="9" t="s">
        <v>4576</v>
      </c>
      <c r="D1891" s="10" t="str">
        <f t="shared" si="205"/>
        <v>2012</v>
      </c>
      <c r="E1891" s="10" t="str">
        <f t="shared" si="210"/>
        <v>March</v>
      </c>
      <c r="F1891" s="2">
        <v>40990</v>
      </c>
      <c r="G1891" s="2">
        <v>40994</v>
      </c>
      <c r="H1891" s="9" t="str">
        <f t="shared" si="206"/>
        <v>On Date</v>
      </c>
      <c r="I1891" s="1" t="s">
        <v>3858</v>
      </c>
      <c r="J1891" s="1" t="s">
        <v>3133</v>
      </c>
      <c r="K1891" s="1" t="s">
        <v>3159</v>
      </c>
      <c r="L1891" s="1" t="s">
        <v>3135</v>
      </c>
      <c r="M1891" s="1" t="s">
        <v>45</v>
      </c>
      <c r="N1891" s="1" t="s">
        <v>106</v>
      </c>
      <c r="O1891" s="3">
        <f t="shared" si="207"/>
        <v>14.245199999999999</v>
      </c>
      <c r="P1891" s="3">
        <v>105.52</v>
      </c>
      <c r="Q1891" s="3">
        <v>4</v>
      </c>
      <c r="R1891" s="3">
        <v>48.539200000000001</v>
      </c>
      <c r="S1891" s="11">
        <f t="shared" si="208"/>
        <v>3883.136</v>
      </c>
      <c r="T1891" t="str">
        <f t="shared" si="209"/>
        <v>PROFIT</v>
      </c>
    </row>
    <row r="1892" spans="1:20" x14ac:dyDescent="0.25">
      <c r="A1892" s="1" t="s">
        <v>2113</v>
      </c>
      <c r="B1892" s="9" t="str">
        <f t="shared" si="204"/>
        <v>03/22/2012</v>
      </c>
      <c r="C1892" s="9" t="s">
        <v>4576</v>
      </c>
      <c r="D1892" s="10" t="str">
        <f t="shared" si="205"/>
        <v>2012</v>
      </c>
      <c r="E1892" s="10" t="str">
        <f t="shared" si="210"/>
        <v>March</v>
      </c>
      <c r="F1892" s="2">
        <v>40990</v>
      </c>
      <c r="G1892" s="2">
        <v>40994</v>
      </c>
      <c r="H1892" s="9" t="str">
        <f t="shared" si="206"/>
        <v>On Date</v>
      </c>
      <c r="I1892" s="1" t="s">
        <v>3858</v>
      </c>
      <c r="J1892" s="1" t="s">
        <v>3133</v>
      </c>
      <c r="K1892" s="1" t="s">
        <v>3159</v>
      </c>
      <c r="L1892" s="1" t="s">
        <v>3135</v>
      </c>
      <c r="M1892" s="1" t="s">
        <v>12</v>
      </c>
      <c r="N1892" s="1" t="s">
        <v>2114</v>
      </c>
      <c r="O1892" s="3">
        <f t="shared" si="207"/>
        <v>38.163399999999996</v>
      </c>
      <c r="P1892" s="3">
        <v>91.96</v>
      </c>
      <c r="Q1892" s="3">
        <v>2</v>
      </c>
      <c r="R1892" s="3">
        <v>15.6332</v>
      </c>
      <c r="S1892" s="11">
        <f t="shared" si="208"/>
        <v>1250.6559999999999</v>
      </c>
      <c r="T1892" t="str">
        <f t="shared" si="209"/>
        <v>PROFIT</v>
      </c>
    </row>
    <row r="1893" spans="1:20" x14ac:dyDescent="0.25">
      <c r="A1893" s="1" t="s">
        <v>2113</v>
      </c>
      <c r="B1893" s="9" t="str">
        <f t="shared" si="204"/>
        <v>03/22/2012</v>
      </c>
      <c r="C1893" s="9" t="s">
        <v>4576</v>
      </c>
      <c r="D1893" s="10" t="str">
        <f t="shared" si="205"/>
        <v>2012</v>
      </c>
      <c r="E1893" s="10" t="str">
        <f t="shared" si="210"/>
        <v>March</v>
      </c>
      <c r="F1893" s="2">
        <v>40990</v>
      </c>
      <c r="G1893" s="2">
        <v>40994</v>
      </c>
      <c r="H1893" s="9" t="str">
        <f t="shared" si="206"/>
        <v>On Date</v>
      </c>
      <c r="I1893" s="1" t="s">
        <v>3858</v>
      </c>
      <c r="J1893" s="1" t="s">
        <v>3133</v>
      </c>
      <c r="K1893" s="1" t="s">
        <v>3159</v>
      </c>
      <c r="L1893" s="1" t="s">
        <v>3135</v>
      </c>
      <c r="M1893" s="1" t="s">
        <v>16</v>
      </c>
      <c r="N1893" s="1" t="s">
        <v>383</v>
      </c>
      <c r="O1893" s="3">
        <f t="shared" si="207"/>
        <v>433.99299999999999</v>
      </c>
      <c r="P1893" s="3">
        <v>1487.9760000000001</v>
      </c>
      <c r="Q1893" s="3">
        <v>3</v>
      </c>
      <c r="R1893" s="3">
        <v>185.99700000000001</v>
      </c>
      <c r="S1893" s="11">
        <f t="shared" si="208"/>
        <v>14879.760000000002</v>
      </c>
      <c r="T1893" t="str">
        <f t="shared" si="209"/>
        <v>PROFIT</v>
      </c>
    </row>
    <row r="1894" spans="1:20" x14ac:dyDescent="0.25">
      <c r="A1894" s="1" t="s">
        <v>2115</v>
      </c>
      <c r="B1894" s="9" t="str">
        <f t="shared" si="204"/>
        <v>05/13/2014</v>
      </c>
      <c r="C1894" s="9" t="s">
        <v>4367</v>
      </c>
      <c r="D1894" s="10" t="str">
        <f t="shared" si="205"/>
        <v>2014</v>
      </c>
      <c r="E1894" s="10" t="str">
        <f t="shared" si="210"/>
        <v>May</v>
      </c>
      <c r="F1894" s="2">
        <v>41772</v>
      </c>
      <c r="G1894" s="2">
        <v>41778</v>
      </c>
      <c r="H1894" s="9" t="str">
        <f t="shared" si="206"/>
        <v>Delay</v>
      </c>
      <c r="I1894" s="1" t="s">
        <v>3859</v>
      </c>
      <c r="J1894" s="1" t="s">
        <v>3133</v>
      </c>
      <c r="K1894" s="1" t="s">
        <v>3140</v>
      </c>
      <c r="L1894" s="1" t="s">
        <v>3135</v>
      </c>
      <c r="M1894" s="1" t="s">
        <v>82</v>
      </c>
      <c r="N1894" s="1" t="s">
        <v>2116</v>
      </c>
      <c r="O1894" s="3">
        <f t="shared" si="207"/>
        <v>116.9238</v>
      </c>
      <c r="P1894" s="3">
        <v>238.62</v>
      </c>
      <c r="Q1894" s="3">
        <v>2</v>
      </c>
      <c r="R1894" s="3">
        <v>4.7724000000000002</v>
      </c>
      <c r="S1894" s="11">
        <f t="shared" si="208"/>
        <v>381.79200000000003</v>
      </c>
      <c r="T1894" t="str">
        <f t="shared" si="209"/>
        <v>PROFIT</v>
      </c>
    </row>
    <row r="1895" spans="1:20" x14ac:dyDescent="0.25">
      <c r="A1895" s="1" t="s">
        <v>2115</v>
      </c>
      <c r="B1895" s="9" t="str">
        <f t="shared" si="204"/>
        <v>05/13/2014</v>
      </c>
      <c r="C1895" s="9" t="s">
        <v>4367</v>
      </c>
      <c r="D1895" s="10" t="str">
        <f t="shared" si="205"/>
        <v>2014</v>
      </c>
      <c r="E1895" s="10" t="str">
        <f t="shared" si="210"/>
        <v>May</v>
      </c>
      <c r="F1895" s="2">
        <v>41772</v>
      </c>
      <c r="G1895" s="2">
        <v>41778</v>
      </c>
      <c r="H1895" s="9" t="str">
        <f t="shared" si="206"/>
        <v>Delay</v>
      </c>
      <c r="I1895" s="1" t="s">
        <v>3859</v>
      </c>
      <c r="J1895" s="1" t="s">
        <v>3133</v>
      </c>
      <c r="K1895" s="1" t="s">
        <v>3140</v>
      </c>
      <c r="L1895" s="1" t="s">
        <v>3135</v>
      </c>
      <c r="M1895" s="1" t="s">
        <v>20</v>
      </c>
      <c r="N1895" s="1" t="s">
        <v>2117</v>
      </c>
      <c r="O1895" s="3">
        <f t="shared" si="207"/>
        <v>5.6720999999999995</v>
      </c>
      <c r="P1895" s="3">
        <v>7.77</v>
      </c>
      <c r="Q1895" s="3">
        <v>1</v>
      </c>
      <c r="R1895" s="3">
        <v>2.0979000000000001</v>
      </c>
      <c r="S1895" s="11">
        <f t="shared" si="208"/>
        <v>167.83199999999999</v>
      </c>
      <c r="T1895" t="str">
        <f t="shared" si="209"/>
        <v>PROFIT</v>
      </c>
    </row>
    <row r="1896" spans="1:20" x14ac:dyDescent="0.25">
      <c r="A1896" s="1" t="s">
        <v>2115</v>
      </c>
      <c r="B1896" s="9" t="str">
        <f t="shared" si="204"/>
        <v>05/13/2014</v>
      </c>
      <c r="C1896" s="9" t="s">
        <v>4367</v>
      </c>
      <c r="D1896" s="10" t="str">
        <f t="shared" si="205"/>
        <v>2014</v>
      </c>
      <c r="E1896" s="10" t="str">
        <f t="shared" si="210"/>
        <v>May</v>
      </c>
      <c r="F1896" s="2">
        <v>41772</v>
      </c>
      <c r="G1896" s="2">
        <v>41778</v>
      </c>
      <c r="H1896" s="9" t="str">
        <f t="shared" si="206"/>
        <v>Delay</v>
      </c>
      <c r="I1896" s="1" t="s">
        <v>3859</v>
      </c>
      <c r="J1896" s="1" t="s">
        <v>3133</v>
      </c>
      <c r="K1896" s="1" t="s">
        <v>3140</v>
      </c>
      <c r="L1896" s="1" t="s">
        <v>3135</v>
      </c>
      <c r="M1896" s="1" t="s">
        <v>22</v>
      </c>
      <c r="N1896" s="1" t="s">
        <v>1259</v>
      </c>
      <c r="O1896" s="3">
        <f t="shared" si="207"/>
        <v>59.237100000000005</v>
      </c>
      <c r="P1896" s="3">
        <v>285.48</v>
      </c>
      <c r="Q1896" s="3">
        <v>5</v>
      </c>
      <c r="R1896" s="3">
        <v>-10.705500000000001</v>
      </c>
      <c r="S1896" s="11">
        <f t="shared" si="208"/>
        <v>-856.44</v>
      </c>
      <c r="T1896" t="str">
        <f t="shared" si="209"/>
        <v>LOSS</v>
      </c>
    </row>
    <row r="1897" spans="1:20" x14ac:dyDescent="0.25">
      <c r="A1897" s="1" t="s">
        <v>2115</v>
      </c>
      <c r="B1897" s="9" t="str">
        <f t="shared" si="204"/>
        <v>05/13/2014</v>
      </c>
      <c r="C1897" s="9" t="s">
        <v>4367</v>
      </c>
      <c r="D1897" s="10" t="str">
        <f t="shared" si="205"/>
        <v>2014</v>
      </c>
      <c r="E1897" s="10" t="str">
        <f t="shared" si="210"/>
        <v>May</v>
      </c>
      <c r="F1897" s="2">
        <v>41772</v>
      </c>
      <c r="G1897" s="2">
        <v>41778</v>
      </c>
      <c r="H1897" s="9" t="str">
        <f t="shared" si="206"/>
        <v>Delay</v>
      </c>
      <c r="I1897" s="1" t="s">
        <v>3859</v>
      </c>
      <c r="J1897" s="1" t="s">
        <v>3133</v>
      </c>
      <c r="K1897" s="1" t="s">
        <v>3140</v>
      </c>
      <c r="L1897" s="1" t="s">
        <v>3135</v>
      </c>
      <c r="M1897" s="1" t="s">
        <v>18</v>
      </c>
      <c r="N1897" s="1" t="s">
        <v>773</v>
      </c>
      <c r="O1897" s="3">
        <f t="shared" si="207"/>
        <v>3.1746999999999996</v>
      </c>
      <c r="P1897" s="3">
        <v>19.167999999999999</v>
      </c>
      <c r="Q1897" s="3">
        <v>4</v>
      </c>
      <c r="R1897" s="3">
        <v>6.4691999999999998</v>
      </c>
      <c r="S1897" s="11">
        <f t="shared" si="208"/>
        <v>517.53599999999994</v>
      </c>
      <c r="T1897" t="str">
        <f t="shared" si="209"/>
        <v>PROFIT</v>
      </c>
    </row>
    <row r="1898" spans="1:20" x14ac:dyDescent="0.25">
      <c r="A1898" s="1" t="s">
        <v>2118</v>
      </c>
      <c r="B1898" s="9" t="str">
        <f t="shared" si="204"/>
        <v>07/18/2012</v>
      </c>
      <c r="C1898" s="9" t="s">
        <v>4829</v>
      </c>
      <c r="D1898" s="10" t="str">
        <f t="shared" si="205"/>
        <v>2012</v>
      </c>
      <c r="E1898" s="10" t="str">
        <f t="shared" si="210"/>
        <v>July</v>
      </c>
      <c r="F1898" s="2">
        <v>41108</v>
      </c>
      <c r="G1898" s="2">
        <v>41112</v>
      </c>
      <c r="H1898" s="9" t="str">
        <f t="shared" si="206"/>
        <v>On Date</v>
      </c>
      <c r="I1898" s="1" t="s">
        <v>3447</v>
      </c>
      <c r="J1898" s="1" t="s">
        <v>3133</v>
      </c>
      <c r="K1898" s="1" t="s">
        <v>3159</v>
      </c>
      <c r="L1898" s="1" t="s">
        <v>3135</v>
      </c>
      <c r="M1898" s="1" t="s">
        <v>38</v>
      </c>
      <c r="N1898" s="1" t="s">
        <v>2070</v>
      </c>
      <c r="O1898" s="3">
        <f t="shared" si="207"/>
        <v>85.79340000000002</v>
      </c>
      <c r="P1898" s="3">
        <v>519.96</v>
      </c>
      <c r="Q1898" s="3">
        <v>4</v>
      </c>
      <c r="R1898" s="3">
        <v>176.78639999999999</v>
      </c>
      <c r="S1898" s="11">
        <f t="shared" si="208"/>
        <v>14142.911999999998</v>
      </c>
      <c r="T1898" t="str">
        <f t="shared" si="209"/>
        <v>PROFIT</v>
      </c>
    </row>
    <row r="1899" spans="1:20" x14ac:dyDescent="0.25">
      <c r="A1899" s="1" t="s">
        <v>2119</v>
      </c>
      <c r="B1899" s="9" t="str">
        <f t="shared" si="204"/>
        <v>11/28/2014</v>
      </c>
      <c r="C1899" s="9" t="s">
        <v>4243</v>
      </c>
      <c r="D1899" s="10" t="str">
        <f t="shared" si="205"/>
        <v>2014</v>
      </c>
      <c r="E1899" s="10" t="str">
        <f t="shared" si="210"/>
        <v>November</v>
      </c>
      <c r="F1899" s="2">
        <v>41971</v>
      </c>
      <c r="G1899" s="2">
        <v>41977</v>
      </c>
      <c r="H1899" s="9" t="str">
        <f t="shared" si="206"/>
        <v>Delay</v>
      </c>
      <c r="I1899" s="1" t="s">
        <v>3860</v>
      </c>
      <c r="J1899" s="1" t="s">
        <v>3133</v>
      </c>
      <c r="K1899" s="1" t="s">
        <v>3134</v>
      </c>
      <c r="L1899" s="1" t="s">
        <v>3135</v>
      </c>
      <c r="M1899" s="1" t="s">
        <v>16</v>
      </c>
      <c r="N1899" s="1" t="s">
        <v>2120</v>
      </c>
      <c r="O1899" s="3">
        <f t="shared" si="207"/>
        <v>12.9528</v>
      </c>
      <c r="P1899" s="3">
        <v>57.567999999999998</v>
      </c>
      <c r="Q1899" s="3">
        <v>4</v>
      </c>
      <c r="R1899" s="3">
        <v>5.7568000000000001</v>
      </c>
      <c r="S1899" s="11">
        <f t="shared" si="208"/>
        <v>460.54399999999998</v>
      </c>
      <c r="T1899" t="str">
        <f t="shared" si="209"/>
        <v>PROFIT</v>
      </c>
    </row>
    <row r="1900" spans="1:20" x14ac:dyDescent="0.25">
      <c r="A1900" s="1" t="s">
        <v>2121</v>
      </c>
      <c r="B1900" s="9" t="str">
        <f t="shared" si="204"/>
        <v>03/27/2012</v>
      </c>
      <c r="C1900" s="9" t="s">
        <v>4830</v>
      </c>
      <c r="D1900" s="10" t="str">
        <f t="shared" si="205"/>
        <v>2012</v>
      </c>
      <c r="E1900" s="10" t="str">
        <f t="shared" si="210"/>
        <v>March</v>
      </c>
      <c r="F1900" s="2">
        <v>40995</v>
      </c>
      <c r="G1900" s="2">
        <v>41002</v>
      </c>
      <c r="H1900" s="9" t="str">
        <f t="shared" si="206"/>
        <v>Delay</v>
      </c>
      <c r="I1900" s="1" t="s">
        <v>3764</v>
      </c>
      <c r="J1900" s="1" t="s">
        <v>3133</v>
      </c>
      <c r="K1900" s="1" t="s">
        <v>3136</v>
      </c>
      <c r="L1900" s="1" t="s">
        <v>3137</v>
      </c>
      <c r="M1900" s="1" t="s">
        <v>28</v>
      </c>
      <c r="N1900" s="1" t="s">
        <v>2122</v>
      </c>
      <c r="O1900" s="3">
        <f t="shared" si="207"/>
        <v>16.070400000000003</v>
      </c>
      <c r="P1900" s="3">
        <v>83.7</v>
      </c>
      <c r="Q1900" s="3">
        <v>5</v>
      </c>
      <c r="R1900" s="3">
        <v>3.3479999999999999</v>
      </c>
      <c r="S1900" s="11">
        <f t="shared" si="208"/>
        <v>267.83999999999997</v>
      </c>
      <c r="T1900" t="str">
        <f t="shared" si="209"/>
        <v>PROFIT</v>
      </c>
    </row>
    <row r="1901" spans="1:20" x14ac:dyDescent="0.25">
      <c r="A1901" s="1" t="s">
        <v>2123</v>
      </c>
      <c r="B1901" s="9" t="str">
        <f t="shared" si="204"/>
        <v>11/17/2012</v>
      </c>
      <c r="C1901" s="9" t="s">
        <v>4294</v>
      </c>
      <c r="D1901" s="10" t="str">
        <f t="shared" si="205"/>
        <v>2012</v>
      </c>
      <c r="E1901" s="10" t="str">
        <f t="shared" si="210"/>
        <v>November</v>
      </c>
      <c r="F1901" s="2">
        <v>41230</v>
      </c>
      <c r="G1901" s="2">
        <v>41234</v>
      </c>
      <c r="H1901" s="9" t="str">
        <f t="shared" si="206"/>
        <v>On Date</v>
      </c>
      <c r="I1901" s="1" t="s">
        <v>3861</v>
      </c>
      <c r="J1901" s="1" t="s">
        <v>3133</v>
      </c>
      <c r="K1901" s="1" t="s">
        <v>3159</v>
      </c>
      <c r="L1901" s="1" t="s">
        <v>3135</v>
      </c>
      <c r="M1901" s="1" t="s">
        <v>16</v>
      </c>
      <c r="N1901" s="1" t="s">
        <v>2124</v>
      </c>
      <c r="O1901" s="3">
        <f t="shared" si="207"/>
        <v>90.993000000000009</v>
      </c>
      <c r="P1901" s="3">
        <v>415.96800000000002</v>
      </c>
      <c r="Q1901" s="3">
        <v>4</v>
      </c>
      <c r="R1901" s="3">
        <v>51.996000000000002</v>
      </c>
      <c r="S1901" s="11">
        <f t="shared" si="208"/>
        <v>4159.68</v>
      </c>
      <c r="T1901" t="str">
        <f t="shared" si="209"/>
        <v>PROFIT</v>
      </c>
    </row>
    <row r="1902" spans="1:20" x14ac:dyDescent="0.25">
      <c r="A1902" s="1" t="s">
        <v>2123</v>
      </c>
      <c r="B1902" s="9" t="str">
        <f t="shared" si="204"/>
        <v>11/17/2012</v>
      </c>
      <c r="C1902" s="9" t="s">
        <v>4294</v>
      </c>
      <c r="D1902" s="10" t="str">
        <f t="shared" si="205"/>
        <v>2012</v>
      </c>
      <c r="E1902" s="10" t="str">
        <f t="shared" si="210"/>
        <v>November</v>
      </c>
      <c r="F1902" s="2">
        <v>41230</v>
      </c>
      <c r="G1902" s="2">
        <v>41234</v>
      </c>
      <c r="H1902" s="9" t="str">
        <f t="shared" si="206"/>
        <v>On Date</v>
      </c>
      <c r="I1902" s="1" t="s">
        <v>3861</v>
      </c>
      <c r="J1902" s="1" t="s">
        <v>3133</v>
      </c>
      <c r="K1902" s="1" t="s">
        <v>3159</v>
      </c>
      <c r="L1902" s="1" t="s">
        <v>3135</v>
      </c>
      <c r="M1902" s="1" t="s">
        <v>28</v>
      </c>
      <c r="N1902" s="1" t="s">
        <v>2125</v>
      </c>
      <c r="O1902" s="3">
        <f t="shared" si="207"/>
        <v>59.760399999999997</v>
      </c>
      <c r="P1902" s="3">
        <v>304.89999999999998</v>
      </c>
      <c r="Q1902" s="3">
        <v>5</v>
      </c>
      <c r="R1902" s="3">
        <v>6.0979999999999999</v>
      </c>
      <c r="S1902" s="11">
        <f t="shared" si="208"/>
        <v>487.84</v>
      </c>
      <c r="T1902" t="str">
        <f t="shared" si="209"/>
        <v>PROFIT</v>
      </c>
    </row>
    <row r="1903" spans="1:20" x14ac:dyDescent="0.25">
      <c r="A1903" s="1" t="s">
        <v>2123</v>
      </c>
      <c r="B1903" s="9" t="str">
        <f t="shared" si="204"/>
        <v>11/17/2012</v>
      </c>
      <c r="C1903" s="9" t="s">
        <v>4294</v>
      </c>
      <c r="D1903" s="10" t="str">
        <f t="shared" si="205"/>
        <v>2012</v>
      </c>
      <c r="E1903" s="10" t="str">
        <f t="shared" si="210"/>
        <v>November</v>
      </c>
      <c r="F1903" s="2">
        <v>41230</v>
      </c>
      <c r="G1903" s="2">
        <v>41234</v>
      </c>
      <c r="H1903" s="9" t="str">
        <f t="shared" si="206"/>
        <v>On Date</v>
      </c>
      <c r="I1903" s="1" t="s">
        <v>3861</v>
      </c>
      <c r="J1903" s="1" t="s">
        <v>3133</v>
      </c>
      <c r="K1903" s="1" t="s">
        <v>3159</v>
      </c>
      <c r="L1903" s="1" t="s">
        <v>3135</v>
      </c>
      <c r="M1903" s="1" t="s">
        <v>12</v>
      </c>
      <c r="N1903" s="1" t="s">
        <v>2126</v>
      </c>
      <c r="O1903" s="3">
        <f t="shared" si="207"/>
        <v>12.953599999999998</v>
      </c>
      <c r="P1903" s="3">
        <v>80.959999999999994</v>
      </c>
      <c r="Q1903" s="3">
        <v>4</v>
      </c>
      <c r="R1903" s="3">
        <v>29.145600000000002</v>
      </c>
      <c r="S1903" s="11">
        <f t="shared" si="208"/>
        <v>2331.6480000000001</v>
      </c>
      <c r="T1903" t="str">
        <f t="shared" si="209"/>
        <v>PROFIT</v>
      </c>
    </row>
    <row r="1904" spans="1:20" x14ac:dyDescent="0.25">
      <c r="A1904" s="1" t="s">
        <v>2123</v>
      </c>
      <c r="B1904" s="9" t="str">
        <f t="shared" si="204"/>
        <v>11/17/2012</v>
      </c>
      <c r="C1904" s="9" t="s">
        <v>4294</v>
      </c>
      <c r="D1904" s="10" t="str">
        <f t="shared" si="205"/>
        <v>2012</v>
      </c>
      <c r="E1904" s="10" t="str">
        <f t="shared" si="210"/>
        <v>November</v>
      </c>
      <c r="F1904" s="2">
        <v>41230</v>
      </c>
      <c r="G1904" s="2">
        <v>41234</v>
      </c>
      <c r="H1904" s="9" t="str">
        <f t="shared" si="206"/>
        <v>On Date</v>
      </c>
      <c r="I1904" s="1" t="s">
        <v>3861</v>
      </c>
      <c r="J1904" s="1" t="s">
        <v>3133</v>
      </c>
      <c r="K1904" s="1" t="s">
        <v>3159</v>
      </c>
      <c r="L1904" s="1" t="s">
        <v>3135</v>
      </c>
      <c r="M1904" s="1" t="s">
        <v>28</v>
      </c>
      <c r="N1904" s="1" t="s">
        <v>2127</v>
      </c>
      <c r="O1904" s="3">
        <f t="shared" si="207"/>
        <v>103.25790000000001</v>
      </c>
      <c r="P1904" s="3">
        <v>777.21</v>
      </c>
      <c r="Q1904" s="3">
        <v>7</v>
      </c>
      <c r="R1904" s="3">
        <v>54.404699999999998</v>
      </c>
      <c r="S1904" s="11">
        <f t="shared" si="208"/>
        <v>4352.3760000000002</v>
      </c>
      <c r="T1904" t="str">
        <f t="shared" si="209"/>
        <v>PROFIT</v>
      </c>
    </row>
    <row r="1905" spans="1:20" x14ac:dyDescent="0.25">
      <c r="A1905" s="1" t="s">
        <v>2123</v>
      </c>
      <c r="B1905" s="9" t="str">
        <f t="shared" si="204"/>
        <v>11/17/2012</v>
      </c>
      <c r="C1905" s="9" t="s">
        <v>4294</v>
      </c>
      <c r="D1905" s="10" t="str">
        <f t="shared" si="205"/>
        <v>2012</v>
      </c>
      <c r="E1905" s="10" t="str">
        <f t="shared" si="210"/>
        <v>November</v>
      </c>
      <c r="F1905" s="2">
        <v>41230</v>
      </c>
      <c r="G1905" s="2">
        <v>41234</v>
      </c>
      <c r="H1905" s="9" t="str">
        <f t="shared" si="206"/>
        <v>On Date</v>
      </c>
      <c r="I1905" s="1" t="s">
        <v>3861</v>
      </c>
      <c r="J1905" s="1" t="s">
        <v>3133</v>
      </c>
      <c r="K1905" s="1" t="s">
        <v>3159</v>
      </c>
      <c r="L1905" s="1" t="s">
        <v>3135</v>
      </c>
      <c r="M1905" s="1" t="s">
        <v>45</v>
      </c>
      <c r="N1905" s="1" t="s">
        <v>2128</v>
      </c>
      <c r="O1905" s="3">
        <f t="shared" si="207"/>
        <v>3.3695999999999997</v>
      </c>
      <c r="P1905" s="3">
        <v>32.4</v>
      </c>
      <c r="Q1905" s="3">
        <v>5</v>
      </c>
      <c r="R1905" s="3">
        <v>15.552</v>
      </c>
      <c r="S1905" s="11">
        <f t="shared" si="208"/>
        <v>1244.1599999999999</v>
      </c>
      <c r="T1905" t="str">
        <f t="shared" si="209"/>
        <v>PROFIT</v>
      </c>
    </row>
    <row r="1906" spans="1:20" x14ac:dyDescent="0.25">
      <c r="A1906" s="1" t="s">
        <v>2123</v>
      </c>
      <c r="B1906" s="9" t="str">
        <f t="shared" si="204"/>
        <v>11/17/2012</v>
      </c>
      <c r="C1906" s="9" t="s">
        <v>4294</v>
      </c>
      <c r="D1906" s="10" t="str">
        <f t="shared" si="205"/>
        <v>2012</v>
      </c>
      <c r="E1906" s="10" t="str">
        <f t="shared" si="210"/>
        <v>November</v>
      </c>
      <c r="F1906" s="2">
        <v>41230</v>
      </c>
      <c r="G1906" s="2">
        <v>41234</v>
      </c>
      <c r="H1906" s="9" t="str">
        <f t="shared" si="206"/>
        <v>On Date</v>
      </c>
      <c r="I1906" s="1" t="s">
        <v>3861</v>
      </c>
      <c r="J1906" s="1" t="s">
        <v>3133</v>
      </c>
      <c r="K1906" s="1" t="s">
        <v>3159</v>
      </c>
      <c r="L1906" s="1" t="s">
        <v>3135</v>
      </c>
      <c r="M1906" s="1" t="s">
        <v>72</v>
      </c>
      <c r="N1906" s="1" t="s">
        <v>2129</v>
      </c>
      <c r="O1906" s="3">
        <f t="shared" si="207"/>
        <v>111.3742</v>
      </c>
      <c r="P1906" s="3">
        <v>225.56800000000001</v>
      </c>
      <c r="Q1906" s="3">
        <v>2</v>
      </c>
      <c r="R1906" s="3">
        <v>2.8195999999999999</v>
      </c>
      <c r="S1906" s="11">
        <f t="shared" si="208"/>
        <v>225.56799999999998</v>
      </c>
      <c r="T1906" t="str">
        <f t="shared" si="209"/>
        <v>PROFIT</v>
      </c>
    </row>
    <row r="1907" spans="1:20" x14ac:dyDescent="0.25">
      <c r="A1907" s="1" t="s">
        <v>2123</v>
      </c>
      <c r="B1907" s="9" t="str">
        <f t="shared" si="204"/>
        <v>11/17/2012</v>
      </c>
      <c r="C1907" s="9" t="s">
        <v>4294</v>
      </c>
      <c r="D1907" s="10" t="str">
        <f t="shared" si="205"/>
        <v>2012</v>
      </c>
      <c r="E1907" s="10" t="str">
        <f t="shared" si="210"/>
        <v>November</v>
      </c>
      <c r="F1907" s="2">
        <v>41230</v>
      </c>
      <c r="G1907" s="2">
        <v>41234</v>
      </c>
      <c r="H1907" s="9" t="str">
        <f t="shared" si="206"/>
        <v>On Date</v>
      </c>
      <c r="I1907" s="1" t="s">
        <v>3861</v>
      </c>
      <c r="J1907" s="1" t="s">
        <v>3133</v>
      </c>
      <c r="K1907" s="1" t="s">
        <v>3159</v>
      </c>
      <c r="L1907" s="1" t="s">
        <v>3135</v>
      </c>
      <c r="M1907" s="1" t="s">
        <v>12</v>
      </c>
      <c r="N1907" s="1" t="s">
        <v>1473</v>
      </c>
      <c r="O1907" s="3">
        <f t="shared" si="207"/>
        <v>7.0760000000000014</v>
      </c>
      <c r="P1907" s="3">
        <v>36.6</v>
      </c>
      <c r="Q1907" s="3">
        <v>3</v>
      </c>
      <c r="R1907" s="3">
        <v>15.372</v>
      </c>
      <c r="S1907" s="11">
        <f t="shared" si="208"/>
        <v>1229.76</v>
      </c>
      <c r="T1907" t="str">
        <f t="shared" si="209"/>
        <v>PROFIT</v>
      </c>
    </row>
    <row r="1908" spans="1:20" x14ac:dyDescent="0.25">
      <c r="A1908" s="1" t="s">
        <v>2130</v>
      </c>
      <c r="B1908" s="9" t="str">
        <f t="shared" si="204"/>
        <v>09/04/2014</v>
      </c>
      <c r="C1908" s="9" t="s">
        <v>4063</v>
      </c>
      <c r="D1908" s="10" t="str">
        <f t="shared" si="205"/>
        <v>2014</v>
      </c>
      <c r="E1908" s="10" t="str">
        <f t="shared" si="210"/>
        <v>September</v>
      </c>
      <c r="F1908" s="2">
        <v>41886</v>
      </c>
      <c r="G1908" s="2">
        <v>41890</v>
      </c>
      <c r="H1908" s="9" t="str">
        <f t="shared" si="206"/>
        <v>On Date</v>
      </c>
      <c r="I1908" s="1" t="s">
        <v>3862</v>
      </c>
      <c r="J1908" s="1" t="s">
        <v>3133</v>
      </c>
      <c r="K1908" s="1" t="s">
        <v>3173</v>
      </c>
      <c r="L1908" s="1" t="s">
        <v>3135</v>
      </c>
      <c r="M1908" s="1" t="s">
        <v>198</v>
      </c>
      <c r="N1908" s="1" t="s">
        <v>1991</v>
      </c>
      <c r="O1908" s="3">
        <f t="shared" si="207"/>
        <v>112.78399999999999</v>
      </c>
      <c r="P1908" s="3">
        <v>239.666</v>
      </c>
      <c r="Q1908" s="3">
        <v>2</v>
      </c>
      <c r="R1908" s="3">
        <v>14.098000000000001</v>
      </c>
      <c r="S1908" s="11">
        <f t="shared" si="208"/>
        <v>1127.8400000000001</v>
      </c>
      <c r="T1908" t="str">
        <f t="shared" si="209"/>
        <v>PROFIT</v>
      </c>
    </row>
    <row r="1909" spans="1:20" x14ac:dyDescent="0.25">
      <c r="A1909" s="1" t="s">
        <v>2131</v>
      </c>
      <c r="B1909" s="9" t="str">
        <f t="shared" si="204"/>
        <v>11/08/2013</v>
      </c>
      <c r="C1909" s="9" t="s">
        <v>4111</v>
      </c>
      <c r="D1909" s="10" t="str">
        <f t="shared" si="205"/>
        <v>2013</v>
      </c>
      <c r="E1909" s="10" t="str">
        <f t="shared" si="210"/>
        <v>November</v>
      </c>
      <c r="F1909" s="2">
        <v>41586</v>
      </c>
      <c r="G1909" s="2">
        <v>41591</v>
      </c>
      <c r="H1909" s="9" t="str">
        <f t="shared" si="206"/>
        <v>On Date</v>
      </c>
      <c r="I1909" s="1" t="s">
        <v>3753</v>
      </c>
      <c r="J1909" s="1" t="s">
        <v>3133</v>
      </c>
      <c r="K1909" s="1" t="s">
        <v>3287</v>
      </c>
      <c r="L1909" s="1" t="s">
        <v>3288</v>
      </c>
      <c r="M1909" s="1" t="s">
        <v>72</v>
      </c>
      <c r="N1909" s="1" t="s">
        <v>249</v>
      </c>
      <c r="O1909" s="3">
        <f t="shared" si="207"/>
        <v>375.73500000000001</v>
      </c>
      <c r="P1909" s="3">
        <v>1603.136</v>
      </c>
      <c r="Q1909" s="3">
        <v>4</v>
      </c>
      <c r="R1909" s="3">
        <v>100.196</v>
      </c>
      <c r="S1909" s="11">
        <f t="shared" si="208"/>
        <v>8015.68</v>
      </c>
      <c r="T1909" t="str">
        <f t="shared" si="209"/>
        <v>PROFIT</v>
      </c>
    </row>
    <row r="1910" spans="1:20" x14ac:dyDescent="0.25">
      <c r="A1910" s="1" t="s">
        <v>2132</v>
      </c>
      <c r="B1910" s="9" t="str">
        <f t="shared" si="204"/>
        <v>06/15/2013</v>
      </c>
      <c r="C1910" s="9" t="s">
        <v>4115</v>
      </c>
      <c r="D1910" s="10" t="str">
        <f t="shared" si="205"/>
        <v>2013</v>
      </c>
      <c r="E1910" s="10" t="str">
        <f t="shared" si="210"/>
        <v>June</v>
      </c>
      <c r="F1910" s="2">
        <v>41440</v>
      </c>
      <c r="G1910" s="2">
        <v>41440</v>
      </c>
      <c r="H1910" s="9" t="str">
        <f t="shared" si="206"/>
        <v>On Date</v>
      </c>
      <c r="I1910" s="1" t="s">
        <v>3576</v>
      </c>
      <c r="J1910" s="1" t="s">
        <v>3133</v>
      </c>
      <c r="K1910" s="1" t="s">
        <v>3179</v>
      </c>
      <c r="L1910" s="1" t="s">
        <v>3135</v>
      </c>
      <c r="M1910" s="1" t="s">
        <v>22</v>
      </c>
      <c r="N1910" s="1" t="s">
        <v>2005</v>
      </c>
      <c r="O1910" s="3">
        <f t="shared" si="207"/>
        <v>173.23500000000001</v>
      </c>
      <c r="P1910" s="3">
        <v>1293.4880000000001</v>
      </c>
      <c r="Q1910" s="3">
        <v>7</v>
      </c>
      <c r="R1910" s="3">
        <v>80.843000000000004</v>
      </c>
      <c r="S1910" s="11">
        <f t="shared" si="208"/>
        <v>6467.4400000000005</v>
      </c>
      <c r="T1910" t="str">
        <f t="shared" si="209"/>
        <v>PROFIT</v>
      </c>
    </row>
    <row r="1911" spans="1:20" x14ac:dyDescent="0.25">
      <c r="A1911" s="1" t="s">
        <v>2133</v>
      </c>
      <c r="B1911" s="9" t="str">
        <f t="shared" si="204"/>
        <v>09/19/2013</v>
      </c>
      <c r="C1911" s="9" t="s">
        <v>4570</v>
      </c>
      <c r="D1911" s="10" t="str">
        <f t="shared" si="205"/>
        <v>2013</v>
      </c>
      <c r="E1911" s="10" t="str">
        <f t="shared" si="210"/>
        <v>September</v>
      </c>
      <c r="F1911" s="2">
        <v>41536</v>
      </c>
      <c r="G1911" s="2">
        <v>41540</v>
      </c>
      <c r="H1911" s="9" t="str">
        <f t="shared" si="206"/>
        <v>On Date</v>
      </c>
      <c r="I1911" s="1" t="s">
        <v>3510</v>
      </c>
      <c r="J1911" s="1" t="s">
        <v>3133</v>
      </c>
      <c r="K1911" s="1" t="s">
        <v>3159</v>
      </c>
      <c r="L1911" s="1" t="s">
        <v>3135</v>
      </c>
      <c r="M1911" s="1" t="s">
        <v>72</v>
      </c>
      <c r="N1911" s="1" t="s">
        <v>249</v>
      </c>
      <c r="O1911" s="3">
        <f t="shared" si="207"/>
        <v>375.73500000000001</v>
      </c>
      <c r="P1911" s="3">
        <v>801.56799999999998</v>
      </c>
      <c r="Q1911" s="3">
        <v>2</v>
      </c>
      <c r="R1911" s="3">
        <v>50.097999999999999</v>
      </c>
      <c r="S1911" s="11">
        <f t="shared" si="208"/>
        <v>4007.84</v>
      </c>
      <c r="T1911" t="str">
        <f t="shared" si="209"/>
        <v>PROFIT</v>
      </c>
    </row>
    <row r="1912" spans="1:20" x14ac:dyDescent="0.25">
      <c r="A1912" s="1" t="s">
        <v>2133</v>
      </c>
      <c r="B1912" s="9" t="str">
        <f t="shared" si="204"/>
        <v>09/19/2013</v>
      </c>
      <c r="C1912" s="9" t="s">
        <v>4570</v>
      </c>
      <c r="D1912" s="10" t="str">
        <f t="shared" si="205"/>
        <v>2013</v>
      </c>
      <c r="E1912" s="10" t="str">
        <f t="shared" si="210"/>
        <v>September</v>
      </c>
      <c r="F1912" s="2">
        <v>41536</v>
      </c>
      <c r="G1912" s="2">
        <v>41540</v>
      </c>
      <c r="H1912" s="9" t="str">
        <f t="shared" si="206"/>
        <v>On Date</v>
      </c>
      <c r="I1912" s="1" t="s">
        <v>3510</v>
      </c>
      <c r="J1912" s="1" t="s">
        <v>3133</v>
      </c>
      <c r="K1912" s="1" t="s">
        <v>3159</v>
      </c>
      <c r="L1912" s="1" t="s">
        <v>3135</v>
      </c>
      <c r="M1912" s="1" t="s">
        <v>45</v>
      </c>
      <c r="N1912" s="1" t="s">
        <v>2134</v>
      </c>
      <c r="O1912" s="3">
        <f t="shared" si="207"/>
        <v>20.904900000000005</v>
      </c>
      <c r="P1912" s="3">
        <v>368.91</v>
      </c>
      <c r="Q1912" s="3">
        <v>9</v>
      </c>
      <c r="R1912" s="3">
        <v>180.76589999999999</v>
      </c>
      <c r="S1912" s="11">
        <f t="shared" si="208"/>
        <v>14461.271999999999</v>
      </c>
      <c r="T1912" t="str">
        <f t="shared" si="209"/>
        <v>PROFIT</v>
      </c>
    </row>
    <row r="1913" spans="1:20" x14ac:dyDescent="0.25">
      <c r="A1913" s="1" t="s">
        <v>2133</v>
      </c>
      <c r="B1913" s="9" t="str">
        <f t="shared" si="204"/>
        <v>09/19/2013</v>
      </c>
      <c r="C1913" s="9" t="s">
        <v>4570</v>
      </c>
      <c r="D1913" s="10" t="str">
        <f t="shared" si="205"/>
        <v>2013</v>
      </c>
      <c r="E1913" s="10" t="str">
        <f t="shared" si="210"/>
        <v>September</v>
      </c>
      <c r="F1913" s="2">
        <v>41536</v>
      </c>
      <c r="G1913" s="2">
        <v>41540</v>
      </c>
      <c r="H1913" s="9" t="str">
        <f t="shared" si="206"/>
        <v>On Date</v>
      </c>
      <c r="I1913" s="1" t="s">
        <v>3510</v>
      </c>
      <c r="J1913" s="1" t="s">
        <v>3133</v>
      </c>
      <c r="K1913" s="1" t="s">
        <v>3159</v>
      </c>
      <c r="L1913" s="1" t="s">
        <v>3135</v>
      </c>
      <c r="M1913" s="1" t="s">
        <v>72</v>
      </c>
      <c r="N1913" s="1" t="s">
        <v>807</v>
      </c>
      <c r="O1913" s="3">
        <f t="shared" si="207"/>
        <v>109.46109999999999</v>
      </c>
      <c r="P1913" s="3">
        <v>885.52800000000002</v>
      </c>
      <c r="Q1913" s="3">
        <v>9</v>
      </c>
      <c r="R1913" s="3">
        <v>-99.621899999999997</v>
      </c>
      <c r="S1913" s="11">
        <f t="shared" si="208"/>
        <v>-7969.7519999999995</v>
      </c>
      <c r="T1913" t="str">
        <f t="shared" si="209"/>
        <v>LOSS</v>
      </c>
    </row>
    <row r="1914" spans="1:20" x14ac:dyDescent="0.25">
      <c r="A1914" s="1" t="s">
        <v>2135</v>
      </c>
      <c r="B1914" s="9" t="str">
        <f t="shared" si="204"/>
        <v>03/14/2013</v>
      </c>
      <c r="C1914" s="9" t="s">
        <v>4512</v>
      </c>
      <c r="D1914" s="10" t="str">
        <f t="shared" si="205"/>
        <v>2013</v>
      </c>
      <c r="E1914" s="10" t="str">
        <f t="shared" si="210"/>
        <v>March</v>
      </c>
      <c r="F1914" s="2">
        <v>41347</v>
      </c>
      <c r="G1914" s="2">
        <v>41349</v>
      </c>
      <c r="H1914" s="9" t="str">
        <f t="shared" si="206"/>
        <v>On Date</v>
      </c>
      <c r="I1914" s="1" t="s">
        <v>3796</v>
      </c>
      <c r="J1914" s="1" t="s">
        <v>3133</v>
      </c>
      <c r="K1914" s="1" t="s">
        <v>3140</v>
      </c>
      <c r="L1914" s="1" t="s">
        <v>3135</v>
      </c>
      <c r="M1914" s="1" t="s">
        <v>12</v>
      </c>
      <c r="N1914" s="1" t="s">
        <v>2136</v>
      </c>
      <c r="O1914" s="3">
        <f t="shared" si="207"/>
        <v>10.4636</v>
      </c>
      <c r="P1914" s="3">
        <v>28.28</v>
      </c>
      <c r="Q1914" s="3">
        <v>2</v>
      </c>
      <c r="R1914" s="3">
        <v>7.3528000000000002</v>
      </c>
      <c r="S1914" s="11">
        <f t="shared" si="208"/>
        <v>588.22400000000005</v>
      </c>
      <c r="T1914" t="str">
        <f t="shared" si="209"/>
        <v>PROFIT</v>
      </c>
    </row>
    <row r="1915" spans="1:20" x14ac:dyDescent="0.25">
      <c r="A1915" s="1" t="s">
        <v>2135</v>
      </c>
      <c r="B1915" s="9" t="str">
        <f t="shared" si="204"/>
        <v>03/14/2013</v>
      </c>
      <c r="C1915" s="9" t="s">
        <v>4512</v>
      </c>
      <c r="D1915" s="10" t="str">
        <f t="shared" si="205"/>
        <v>2013</v>
      </c>
      <c r="E1915" s="10" t="str">
        <f t="shared" si="210"/>
        <v>March</v>
      </c>
      <c r="F1915" s="2">
        <v>41347</v>
      </c>
      <c r="G1915" s="2">
        <v>41349</v>
      </c>
      <c r="H1915" s="9" t="str">
        <f t="shared" si="206"/>
        <v>On Date</v>
      </c>
      <c r="I1915" s="1" t="s">
        <v>3796</v>
      </c>
      <c r="J1915" s="1" t="s">
        <v>3133</v>
      </c>
      <c r="K1915" s="1" t="s">
        <v>3140</v>
      </c>
      <c r="L1915" s="1" t="s">
        <v>3135</v>
      </c>
      <c r="M1915" s="1" t="s">
        <v>82</v>
      </c>
      <c r="N1915" s="1" t="s">
        <v>1071</v>
      </c>
      <c r="O1915" s="3">
        <f t="shared" si="207"/>
        <v>1572.0288</v>
      </c>
      <c r="P1915" s="3">
        <v>4912.59</v>
      </c>
      <c r="Q1915" s="3">
        <v>3</v>
      </c>
      <c r="R1915" s="3">
        <v>196.50360000000001</v>
      </c>
      <c r="S1915" s="11">
        <f t="shared" si="208"/>
        <v>15720.288</v>
      </c>
      <c r="T1915" t="str">
        <f t="shared" si="209"/>
        <v>PROFIT</v>
      </c>
    </row>
    <row r="1916" spans="1:20" x14ac:dyDescent="0.25">
      <c r="A1916" s="1" t="s">
        <v>2137</v>
      </c>
      <c r="B1916" s="9" t="str">
        <f t="shared" si="204"/>
        <v>10/16/2011</v>
      </c>
      <c r="C1916" s="9" t="s">
        <v>4831</v>
      </c>
      <c r="D1916" s="10" t="str">
        <f t="shared" si="205"/>
        <v>2011</v>
      </c>
      <c r="E1916" s="10" t="str">
        <f t="shared" si="210"/>
        <v>October</v>
      </c>
      <c r="F1916" s="2">
        <v>40832</v>
      </c>
      <c r="G1916" s="2">
        <v>40833</v>
      </c>
      <c r="H1916" s="9" t="str">
        <f t="shared" si="206"/>
        <v>On Date</v>
      </c>
      <c r="I1916" s="1" t="s">
        <v>3863</v>
      </c>
      <c r="J1916" s="1" t="s">
        <v>3133</v>
      </c>
      <c r="K1916" s="1" t="s">
        <v>3140</v>
      </c>
      <c r="L1916" s="1" t="s">
        <v>3135</v>
      </c>
      <c r="M1916" s="1" t="s">
        <v>18</v>
      </c>
      <c r="N1916" s="1" t="s">
        <v>2138</v>
      </c>
      <c r="O1916" s="3">
        <f t="shared" si="207"/>
        <v>3.1095999999999995</v>
      </c>
      <c r="P1916" s="3">
        <v>14.352</v>
      </c>
      <c r="Q1916" s="3">
        <v>3</v>
      </c>
      <c r="R1916" s="3">
        <v>5.0232000000000001</v>
      </c>
      <c r="S1916" s="11">
        <f t="shared" si="208"/>
        <v>401.85599999999999</v>
      </c>
      <c r="T1916" t="str">
        <f t="shared" si="209"/>
        <v>PROFIT</v>
      </c>
    </row>
    <row r="1917" spans="1:20" x14ac:dyDescent="0.25">
      <c r="A1917" s="1" t="s">
        <v>2137</v>
      </c>
      <c r="B1917" s="9" t="str">
        <f t="shared" si="204"/>
        <v>10/16/2011</v>
      </c>
      <c r="C1917" s="9" t="s">
        <v>4831</v>
      </c>
      <c r="D1917" s="10" t="str">
        <f t="shared" si="205"/>
        <v>2011</v>
      </c>
      <c r="E1917" s="10" t="str">
        <f t="shared" si="210"/>
        <v>October</v>
      </c>
      <c r="F1917" s="2">
        <v>40832</v>
      </c>
      <c r="G1917" s="2">
        <v>40833</v>
      </c>
      <c r="H1917" s="9" t="str">
        <f t="shared" si="206"/>
        <v>On Date</v>
      </c>
      <c r="I1917" s="1" t="s">
        <v>3863</v>
      </c>
      <c r="J1917" s="1" t="s">
        <v>3133</v>
      </c>
      <c r="K1917" s="1" t="s">
        <v>3140</v>
      </c>
      <c r="L1917" s="1" t="s">
        <v>3135</v>
      </c>
      <c r="M1917" s="1" t="s">
        <v>38</v>
      </c>
      <c r="N1917" s="1" t="s">
        <v>349</v>
      </c>
      <c r="O1917" s="3">
        <f t="shared" si="207"/>
        <v>31.194800000000004</v>
      </c>
      <c r="P1917" s="3">
        <v>179.97</v>
      </c>
      <c r="Q1917" s="3">
        <v>3</v>
      </c>
      <c r="R1917" s="3">
        <v>86.385599999999997</v>
      </c>
      <c r="S1917" s="11">
        <f t="shared" si="208"/>
        <v>6910.848</v>
      </c>
      <c r="T1917" t="str">
        <f t="shared" si="209"/>
        <v>PROFIT</v>
      </c>
    </row>
    <row r="1918" spans="1:20" x14ac:dyDescent="0.25">
      <c r="A1918" s="1" t="s">
        <v>2139</v>
      </c>
      <c r="B1918" s="9" t="str">
        <f t="shared" si="204"/>
        <v>09/10/2014</v>
      </c>
      <c r="C1918" s="9" t="s">
        <v>4457</v>
      </c>
      <c r="D1918" s="10" t="str">
        <f t="shared" si="205"/>
        <v>2014</v>
      </c>
      <c r="E1918" s="10" t="str">
        <f t="shared" si="210"/>
        <v>September</v>
      </c>
      <c r="F1918" s="2">
        <v>41892</v>
      </c>
      <c r="G1918" s="2">
        <v>41897</v>
      </c>
      <c r="H1918" s="9" t="str">
        <f t="shared" si="206"/>
        <v>On Date</v>
      </c>
      <c r="I1918" s="1" t="s">
        <v>3864</v>
      </c>
      <c r="J1918" s="1" t="s">
        <v>3133</v>
      </c>
      <c r="K1918" s="1" t="s">
        <v>3134</v>
      </c>
      <c r="L1918" s="1" t="s">
        <v>3135</v>
      </c>
      <c r="M1918" s="1" t="s">
        <v>28</v>
      </c>
      <c r="N1918" s="1" t="s">
        <v>982</v>
      </c>
      <c r="O1918" s="3">
        <f t="shared" si="207"/>
        <v>25.3004</v>
      </c>
      <c r="P1918" s="3">
        <v>99.87</v>
      </c>
      <c r="Q1918" s="3">
        <v>3</v>
      </c>
      <c r="R1918" s="3">
        <v>23.968800000000002</v>
      </c>
      <c r="S1918" s="11">
        <f t="shared" si="208"/>
        <v>1917.5040000000001</v>
      </c>
      <c r="T1918" t="str">
        <f t="shared" si="209"/>
        <v>PROFIT</v>
      </c>
    </row>
    <row r="1919" spans="1:20" x14ac:dyDescent="0.25">
      <c r="A1919" s="1" t="s">
        <v>2140</v>
      </c>
      <c r="B1919" s="9" t="str">
        <f t="shared" si="204"/>
        <v>11/01/2011</v>
      </c>
      <c r="C1919" s="9" t="s">
        <v>4430</v>
      </c>
      <c r="D1919" s="10" t="str">
        <f t="shared" si="205"/>
        <v>2011</v>
      </c>
      <c r="E1919" s="10" t="str">
        <f t="shared" si="210"/>
        <v>November</v>
      </c>
      <c r="F1919" s="2">
        <v>40848</v>
      </c>
      <c r="G1919" s="2">
        <v>40855</v>
      </c>
      <c r="H1919" s="9" t="str">
        <f t="shared" si="206"/>
        <v>Delay</v>
      </c>
      <c r="I1919" s="1" t="s">
        <v>3738</v>
      </c>
      <c r="J1919" s="1" t="s">
        <v>3133</v>
      </c>
      <c r="K1919" s="1" t="s">
        <v>3134</v>
      </c>
      <c r="L1919" s="1" t="s">
        <v>3135</v>
      </c>
      <c r="M1919" s="1" t="s">
        <v>9</v>
      </c>
      <c r="N1919" s="1" t="s">
        <v>2090</v>
      </c>
      <c r="O1919" s="3">
        <f t="shared" si="207"/>
        <v>7.3999999999999995</v>
      </c>
      <c r="P1919" s="3">
        <v>44.4</v>
      </c>
      <c r="Q1919" s="3">
        <v>3</v>
      </c>
      <c r="R1919" s="3">
        <v>22.2</v>
      </c>
      <c r="S1919" s="11">
        <f t="shared" si="208"/>
        <v>1776</v>
      </c>
      <c r="T1919" t="str">
        <f t="shared" si="209"/>
        <v>PROFIT</v>
      </c>
    </row>
    <row r="1920" spans="1:20" x14ac:dyDescent="0.25">
      <c r="A1920" s="1" t="s">
        <v>2140</v>
      </c>
      <c r="B1920" s="9" t="str">
        <f t="shared" si="204"/>
        <v>11/01/2011</v>
      </c>
      <c r="C1920" s="9" t="s">
        <v>4430</v>
      </c>
      <c r="D1920" s="10" t="str">
        <f t="shared" si="205"/>
        <v>2011</v>
      </c>
      <c r="E1920" s="10" t="str">
        <f t="shared" si="210"/>
        <v>November</v>
      </c>
      <c r="F1920" s="2">
        <v>40848</v>
      </c>
      <c r="G1920" s="2">
        <v>40855</v>
      </c>
      <c r="H1920" s="9" t="str">
        <f t="shared" si="206"/>
        <v>Delay</v>
      </c>
      <c r="I1920" s="1" t="s">
        <v>3738</v>
      </c>
      <c r="J1920" s="1" t="s">
        <v>3133</v>
      </c>
      <c r="K1920" s="1" t="s">
        <v>3134</v>
      </c>
      <c r="L1920" s="1" t="s">
        <v>3135</v>
      </c>
      <c r="M1920" s="1" t="s">
        <v>45</v>
      </c>
      <c r="N1920" s="1" t="s">
        <v>106</v>
      </c>
      <c r="O1920" s="3">
        <f t="shared" si="207"/>
        <v>2.3539999999999992</v>
      </c>
      <c r="P1920" s="3">
        <v>21.4</v>
      </c>
      <c r="Q1920" s="3">
        <v>5</v>
      </c>
      <c r="R1920" s="3">
        <v>9.6300000000000008</v>
      </c>
      <c r="S1920" s="11">
        <f t="shared" si="208"/>
        <v>770.40000000000009</v>
      </c>
      <c r="T1920" t="str">
        <f t="shared" si="209"/>
        <v>PROFIT</v>
      </c>
    </row>
    <row r="1921" spans="1:20" x14ac:dyDescent="0.25">
      <c r="A1921" s="1" t="s">
        <v>2141</v>
      </c>
      <c r="B1921" s="9" t="str">
        <f t="shared" si="204"/>
        <v>01/13/2014</v>
      </c>
      <c r="C1921" s="9" t="s">
        <v>4402</v>
      </c>
      <c r="D1921" s="10" t="str">
        <f t="shared" si="205"/>
        <v>2014</v>
      </c>
      <c r="E1921" s="10" t="str">
        <f t="shared" si="210"/>
        <v>January</v>
      </c>
      <c r="F1921" s="2">
        <v>41652</v>
      </c>
      <c r="G1921" s="2">
        <v>41656</v>
      </c>
      <c r="H1921" s="9" t="str">
        <f t="shared" si="206"/>
        <v>On Date</v>
      </c>
      <c r="I1921" s="1" t="s">
        <v>3474</v>
      </c>
      <c r="J1921" s="1" t="s">
        <v>3133</v>
      </c>
      <c r="K1921" s="1" t="s">
        <v>3140</v>
      </c>
      <c r="L1921" s="1" t="s">
        <v>3135</v>
      </c>
      <c r="M1921" s="1" t="s">
        <v>87</v>
      </c>
      <c r="N1921" s="1" t="s">
        <v>106</v>
      </c>
      <c r="O1921" s="3">
        <f t="shared" si="207"/>
        <v>4.8899999999999997</v>
      </c>
      <c r="P1921" s="3">
        <v>9.7799999999999994</v>
      </c>
      <c r="Q1921" s="3">
        <v>1</v>
      </c>
      <c r="R1921" s="3">
        <v>4.8899999999999997</v>
      </c>
      <c r="S1921" s="11">
        <f t="shared" si="208"/>
        <v>391.2</v>
      </c>
      <c r="T1921" t="str">
        <f t="shared" si="209"/>
        <v>PROFIT</v>
      </c>
    </row>
    <row r="1922" spans="1:20" x14ac:dyDescent="0.25">
      <c r="A1922" s="1" t="s">
        <v>2142</v>
      </c>
      <c r="B1922" s="9" t="str">
        <f t="shared" si="204"/>
        <v>11/20/2012</v>
      </c>
      <c r="C1922" s="9" t="s">
        <v>4015</v>
      </c>
      <c r="D1922" s="10" t="str">
        <f t="shared" si="205"/>
        <v>2012</v>
      </c>
      <c r="E1922" s="10" t="str">
        <f t="shared" si="210"/>
        <v>November</v>
      </c>
      <c r="F1922" s="2">
        <v>41233</v>
      </c>
      <c r="G1922" s="2">
        <v>41237</v>
      </c>
      <c r="H1922" s="9" t="str">
        <f t="shared" si="206"/>
        <v>On Date</v>
      </c>
      <c r="I1922" s="1" t="s">
        <v>3592</v>
      </c>
      <c r="J1922" s="1" t="s">
        <v>3133</v>
      </c>
      <c r="K1922" s="1" t="s">
        <v>3140</v>
      </c>
      <c r="L1922" s="1" t="s">
        <v>3135</v>
      </c>
      <c r="M1922" s="1" t="s">
        <v>18</v>
      </c>
      <c r="N1922" s="1" t="s">
        <v>2143</v>
      </c>
      <c r="O1922" s="3">
        <f t="shared" si="207"/>
        <v>1.8480000000000003</v>
      </c>
      <c r="P1922" s="3">
        <v>24.192</v>
      </c>
      <c r="Q1922" s="3">
        <v>9</v>
      </c>
      <c r="R1922" s="3">
        <v>7.56</v>
      </c>
      <c r="S1922" s="11">
        <f t="shared" si="208"/>
        <v>604.79999999999995</v>
      </c>
      <c r="T1922" t="str">
        <f t="shared" si="209"/>
        <v>PROFIT</v>
      </c>
    </row>
    <row r="1923" spans="1:20" x14ac:dyDescent="0.25">
      <c r="A1923" s="1" t="s">
        <v>2144</v>
      </c>
      <c r="B1923" s="9" t="str">
        <f t="shared" ref="B1923:B1986" si="211">TEXT(F1923,"mm/dd/yyyy")</f>
        <v>11/07/2014</v>
      </c>
      <c r="C1923" s="9" t="s">
        <v>4018</v>
      </c>
      <c r="D1923" s="10" t="str">
        <f t="shared" ref="D1923:D1986" si="212">RIGHT(C1923,4)</f>
        <v>2014</v>
      </c>
      <c r="E1923" s="10" t="str">
        <f t="shared" si="210"/>
        <v>November</v>
      </c>
      <c r="F1923" s="2">
        <v>41950</v>
      </c>
      <c r="G1923" s="2">
        <v>41950</v>
      </c>
      <c r="H1923" s="9" t="str">
        <f t="shared" ref="H1923:H1986" si="213">IF(_xlfn.DAYS(G1923,F1923)&lt;=5,"On Date","Delay")</f>
        <v>On Date</v>
      </c>
      <c r="I1923" s="1" t="s">
        <v>3343</v>
      </c>
      <c r="J1923" s="1" t="s">
        <v>3133</v>
      </c>
      <c r="K1923" s="1" t="s">
        <v>3140</v>
      </c>
      <c r="L1923" s="1" t="s">
        <v>3135</v>
      </c>
      <c r="M1923" s="1" t="s">
        <v>45</v>
      </c>
      <c r="N1923" s="1" t="s">
        <v>202</v>
      </c>
      <c r="O1923" s="3">
        <f t="shared" ref="O1923:O1986" si="214">(P1923/Q1923)-(R1923/Q1923)</f>
        <v>10.589399999999999</v>
      </c>
      <c r="P1923" s="3">
        <v>59.94</v>
      </c>
      <c r="Q1923" s="3">
        <v>3</v>
      </c>
      <c r="R1923" s="3">
        <v>28.171800000000001</v>
      </c>
      <c r="S1923" s="11">
        <f t="shared" ref="S1923:S1986" si="215">R1923*80</f>
        <v>2253.7440000000001</v>
      </c>
      <c r="T1923" t="str">
        <f t="shared" ref="T1923:T1986" si="216">IF(S1923:S5125&lt;0,"LOSS","PROFIT")</f>
        <v>PROFIT</v>
      </c>
    </row>
    <row r="1924" spans="1:20" x14ac:dyDescent="0.25">
      <c r="A1924" s="1" t="s">
        <v>2144</v>
      </c>
      <c r="B1924" s="9" t="str">
        <f t="shared" si="211"/>
        <v>11/07/2014</v>
      </c>
      <c r="C1924" s="9" t="s">
        <v>4018</v>
      </c>
      <c r="D1924" s="10" t="str">
        <f t="shared" si="212"/>
        <v>2014</v>
      </c>
      <c r="E1924" s="10" t="str">
        <f t="shared" si="210"/>
        <v>November</v>
      </c>
      <c r="F1924" s="2">
        <v>41950</v>
      </c>
      <c r="G1924" s="2">
        <v>41950</v>
      </c>
      <c r="H1924" s="9" t="str">
        <f t="shared" si="213"/>
        <v>On Date</v>
      </c>
      <c r="I1924" s="1" t="s">
        <v>3343</v>
      </c>
      <c r="J1924" s="1" t="s">
        <v>3133</v>
      </c>
      <c r="K1924" s="1" t="s">
        <v>3140</v>
      </c>
      <c r="L1924" s="1" t="s">
        <v>3135</v>
      </c>
      <c r="M1924" s="1" t="s">
        <v>45</v>
      </c>
      <c r="N1924" s="1" t="s">
        <v>106</v>
      </c>
      <c r="O1924" s="3">
        <f t="shared" si="214"/>
        <v>5.7833999999999994</v>
      </c>
      <c r="P1924" s="3">
        <v>45.36</v>
      </c>
      <c r="Q1924" s="3">
        <v>4</v>
      </c>
      <c r="R1924" s="3">
        <v>22.226400000000002</v>
      </c>
      <c r="S1924" s="11">
        <f t="shared" si="215"/>
        <v>1778.1120000000001</v>
      </c>
      <c r="T1924" t="str">
        <f t="shared" si="216"/>
        <v>PROFIT</v>
      </c>
    </row>
    <row r="1925" spans="1:20" x14ac:dyDescent="0.25">
      <c r="A1925" s="1" t="s">
        <v>2144</v>
      </c>
      <c r="B1925" s="9" t="str">
        <f t="shared" si="211"/>
        <v>11/07/2014</v>
      </c>
      <c r="C1925" s="9" t="s">
        <v>4018</v>
      </c>
      <c r="D1925" s="10" t="str">
        <f t="shared" si="212"/>
        <v>2014</v>
      </c>
      <c r="E1925" s="10" t="str">
        <f t="shared" si="210"/>
        <v>November</v>
      </c>
      <c r="F1925" s="2">
        <v>41950</v>
      </c>
      <c r="G1925" s="2">
        <v>41950</v>
      </c>
      <c r="H1925" s="9" t="str">
        <f t="shared" si="213"/>
        <v>On Date</v>
      </c>
      <c r="I1925" s="1" t="s">
        <v>3343</v>
      </c>
      <c r="J1925" s="1" t="s">
        <v>3133</v>
      </c>
      <c r="K1925" s="1" t="s">
        <v>3140</v>
      </c>
      <c r="L1925" s="1" t="s">
        <v>3135</v>
      </c>
      <c r="M1925" s="1" t="s">
        <v>45</v>
      </c>
      <c r="N1925" s="1" t="s">
        <v>1856</v>
      </c>
      <c r="O1925" s="3">
        <f t="shared" si="214"/>
        <v>2.7455999999999992</v>
      </c>
      <c r="P1925" s="3">
        <v>26.4</v>
      </c>
      <c r="Q1925" s="3">
        <v>5</v>
      </c>
      <c r="R1925" s="3">
        <v>12.672000000000001</v>
      </c>
      <c r="S1925" s="11">
        <f t="shared" si="215"/>
        <v>1013.76</v>
      </c>
      <c r="T1925" t="str">
        <f t="shared" si="216"/>
        <v>PROFIT</v>
      </c>
    </row>
    <row r="1926" spans="1:20" x14ac:dyDescent="0.25">
      <c r="A1926" s="1" t="s">
        <v>2144</v>
      </c>
      <c r="B1926" s="9" t="str">
        <f t="shared" si="211"/>
        <v>11/07/2014</v>
      </c>
      <c r="C1926" s="9" t="s">
        <v>4018</v>
      </c>
      <c r="D1926" s="10" t="str">
        <f t="shared" si="212"/>
        <v>2014</v>
      </c>
      <c r="E1926" s="10" t="str">
        <f t="shared" si="210"/>
        <v>November</v>
      </c>
      <c r="F1926" s="2">
        <v>41950</v>
      </c>
      <c r="G1926" s="2">
        <v>41950</v>
      </c>
      <c r="H1926" s="9" t="str">
        <f t="shared" si="213"/>
        <v>On Date</v>
      </c>
      <c r="I1926" s="1" t="s">
        <v>3343</v>
      </c>
      <c r="J1926" s="1" t="s">
        <v>3133</v>
      </c>
      <c r="K1926" s="1" t="s">
        <v>3140</v>
      </c>
      <c r="L1926" s="1" t="s">
        <v>3135</v>
      </c>
      <c r="M1926" s="1" t="s">
        <v>9</v>
      </c>
      <c r="N1926" s="1" t="s">
        <v>2145</v>
      </c>
      <c r="O1926" s="3">
        <f t="shared" si="214"/>
        <v>5.3819999999999997</v>
      </c>
      <c r="P1926" s="3">
        <v>41.4</v>
      </c>
      <c r="Q1926" s="3">
        <v>4</v>
      </c>
      <c r="R1926" s="3">
        <v>19.872</v>
      </c>
      <c r="S1926" s="11">
        <f t="shared" si="215"/>
        <v>1589.76</v>
      </c>
      <c r="T1926" t="str">
        <f t="shared" si="216"/>
        <v>PROFIT</v>
      </c>
    </row>
    <row r="1927" spans="1:20" x14ac:dyDescent="0.25">
      <c r="A1927" s="1" t="s">
        <v>2144</v>
      </c>
      <c r="B1927" s="9" t="str">
        <f t="shared" si="211"/>
        <v>11/07/2014</v>
      </c>
      <c r="C1927" s="9" t="s">
        <v>4018</v>
      </c>
      <c r="D1927" s="10" t="str">
        <f t="shared" si="212"/>
        <v>2014</v>
      </c>
      <c r="E1927" s="10" t="str">
        <f t="shared" si="210"/>
        <v>November</v>
      </c>
      <c r="F1927" s="2">
        <v>41950</v>
      </c>
      <c r="G1927" s="2">
        <v>41950</v>
      </c>
      <c r="H1927" s="9" t="str">
        <f t="shared" si="213"/>
        <v>On Date</v>
      </c>
      <c r="I1927" s="1" t="s">
        <v>3343</v>
      </c>
      <c r="J1927" s="1" t="s">
        <v>3133</v>
      </c>
      <c r="K1927" s="1" t="s">
        <v>3140</v>
      </c>
      <c r="L1927" s="1" t="s">
        <v>3135</v>
      </c>
      <c r="M1927" s="1" t="s">
        <v>38</v>
      </c>
      <c r="N1927" s="1" t="s">
        <v>391</v>
      </c>
      <c r="O1927" s="3">
        <f t="shared" si="214"/>
        <v>15.933</v>
      </c>
      <c r="P1927" s="3">
        <v>16.95</v>
      </c>
      <c r="Q1927" s="3">
        <v>1</v>
      </c>
      <c r="R1927" s="3">
        <v>1.0169999999999999</v>
      </c>
      <c r="S1927" s="11">
        <f t="shared" si="215"/>
        <v>81.359999999999985</v>
      </c>
      <c r="T1927" t="str">
        <f t="shared" si="216"/>
        <v>PROFIT</v>
      </c>
    </row>
    <row r="1928" spans="1:20" x14ac:dyDescent="0.25">
      <c r="A1928" s="1" t="s">
        <v>2146</v>
      </c>
      <c r="B1928" s="9" t="str">
        <f t="shared" si="211"/>
        <v>12/03/2013</v>
      </c>
      <c r="C1928" s="9" t="s">
        <v>4637</v>
      </c>
      <c r="D1928" s="10" t="str">
        <f t="shared" si="212"/>
        <v>2013</v>
      </c>
      <c r="E1928" s="10" t="str">
        <f t="shared" si="210"/>
        <v>December</v>
      </c>
      <c r="F1928" s="2">
        <v>41611</v>
      </c>
      <c r="G1928" s="2">
        <v>41616</v>
      </c>
      <c r="H1928" s="9" t="str">
        <f t="shared" si="213"/>
        <v>On Date</v>
      </c>
      <c r="I1928" s="1" t="s">
        <v>3864</v>
      </c>
      <c r="J1928" s="1" t="s">
        <v>3133</v>
      </c>
      <c r="K1928" s="1" t="s">
        <v>3152</v>
      </c>
      <c r="L1928" s="1" t="s">
        <v>3135</v>
      </c>
      <c r="M1928" s="1" t="s">
        <v>18</v>
      </c>
      <c r="N1928" s="1" t="s">
        <v>2147</v>
      </c>
      <c r="O1928" s="3">
        <f t="shared" si="214"/>
        <v>7.7200000000000006</v>
      </c>
      <c r="P1928" s="3">
        <v>24.704000000000001</v>
      </c>
      <c r="Q1928" s="3">
        <v>2</v>
      </c>
      <c r="R1928" s="3">
        <v>9.2639999999999993</v>
      </c>
      <c r="S1928" s="11">
        <f t="shared" si="215"/>
        <v>741.11999999999989</v>
      </c>
      <c r="T1928" t="str">
        <f t="shared" si="216"/>
        <v>PROFIT</v>
      </c>
    </row>
    <row r="1929" spans="1:20" x14ac:dyDescent="0.25">
      <c r="A1929" s="1" t="s">
        <v>2146</v>
      </c>
      <c r="B1929" s="9" t="str">
        <f t="shared" si="211"/>
        <v>12/03/2013</v>
      </c>
      <c r="C1929" s="9" t="s">
        <v>4637</v>
      </c>
      <c r="D1929" s="10" t="str">
        <f t="shared" si="212"/>
        <v>2013</v>
      </c>
      <c r="E1929" s="10" t="str">
        <f t="shared" si="210"/>
        <v>December</v>
      </c>
      <c r="F1929" s="2">
        <v>41611</v>
      </c>
      <c r="G1929" s="2">
        <v>41616</v>
      </c>
      <c r="H1929" s="9" t="str">
        <f t="shared" si="213"/>
        <v>On Date</v>
      </c>
      <c r="I1929" s="1" t="s">
        <v>3864</v>
      </c>
      <c r="J1929" s="1" t="s">
        <v>3133</v>
      </c>
      <c r="K1929" s="1" t="s">
        <v>3152</v>
      </c>
      <c r="L1929" s="1" t="s">
        <v>3135</v>
      </c>
      <c r="M1929" s="1" t="s">
        <v>20</v>
      </c>
      <c r="N1929" s="1" t="s">
        <v>2148</v>
      </c>
      <c r="O1929" s="3">
        <f t="shared" si="214"/>
        <v>10.945000000000002</v>
      </c>
      <c r="P1929" s="3">
        <v>59.7</v>
      </c>
      <c r="Q1929" s="3">
        <v>3</v>
      </c>
      <c r="R1929" s="3">
        <v>26.864999999999998</v>
      </c>
      <c r="S1929" s="11">
        <f t="shared" si="215"/>
        <v>2149.1999999999998</v>
      </c>
      <c r="T1929" t="str">
        <f t="shared" si="216"/>
        <v>PROFIT</v>
      </c>
    </row>
    <row r="1930" spans="1:20" x14ac:dyDescent="0.25">
      <c r="A1930" s="1" t="s">
        <v>2146</v>
      </c>
      <c r="B1930" s="9" t="str">
        <f t="shared" si="211"/>
        <v>12/03/2013</v>
      </c>
      <c r="C1930" s="9" t="s">
        <v>4637</v>
      </c>
      <c r="D1930" s="10" t="str">
        <f t="shared" si="212"/>
        <v>2013</v>
      </c>
      <c r="E1930" s="10" t="str">
        <f t="shared" si="210"/>
        <v>December</v>
      </c>
      <c r="F1930" s="2">
        <v>41611</v>
      </c>
      <c r="G1930" s="2">
        <v>41616</v>
      </c>
      <c r="H1930" s="9" t="str">
        <f t="shared" si="213"/>
        <v>On Date</v>
      </c>
      <c r="I1930" s="1" t="s">
        <v>3864</v>
      </c>
      <c r="J1930" s="1" t="s">
        <v>3133</v>
      </c>
      <c r="K1930" s="1" t="s">
        <v>3152</v>
      </c>
      <c r="L1930" s="1" t="s">
        <v>3135</v>
      </c>
      <c r="M1930" s="1" t="s">
        <v>12</v>
      </c>
      <c r="N1930" s="1" t="s">
        <v>1455</v>
      </c>
      <c r="O1930" s="3">
        <f t="shared" si="214"/>
        <v>2.9523999999999999</v>
      </c>
      <c r="P1930" s="3">
        <v>14.52</v>
      </c>
      <c r="Q1930" s="3">
        <v>3</v>
      </c>
      <c r="R1930" s="3">
        <v>5.6627999999999998</v>
      </c>
      <c r="S1930" s="11">
        <f t="shared" si="215"/>
        <v>453.024</v>
      </c>
      <c r="T1930" t="str">
        <f t="shared" si="216"/>
        <v>PROFIT</v>
      </c>
    </row>
    <row r="1931" spans="1:20" x14ac:dyDescent="0.25">
      <c r="A1931" s="1" t="s">
        <v>2146</v>
      </c>
      <c r="B1931" s="9" t="str">
        <f t="shared" si="211"/>
        <v>12/03/2013</v>
      </c>
      <c r="C1931" s="9" t="s">
        <v>4637</v>
      </c>
      <c r="D1931" s="10" t="str">
        <f t="shared" si="212"/>
        <v>2013</v>
      </c>
      <c r="E1931" s="10" t="str">
        <f t="shared" si="210"/>
        <v>December</v>
      </c>
      <c r="F1931" s="2">
        <v>41611</v>
      </c>
      <c r="G1931" s="2">
        <v>41616</v>
      </c>
      <c r="H1931" s="9" t="str">
        <f t="shared" si="213"/>
        <v>On Date</v>
      </c>
      <c r="I1931" s="1" t="s">
        <v>3864</v>
      </c>
      <c r="J1931" s="1" t="s">
        <v>3133</v>
      </c>
      <c r="K1931" s="1" t="s">
        <v>3152</v>
      </c>
      <c r="L1931" s="1" t="s">
        <v>3135</v>
      </c>
      <c r="M1931" s="1" t="s">
        <v>18</v>
      </c>
      <c r="N1931" s="1" t="s">
        <v>1006</v>
      </c>
      <c r="O1931" s="3">
        <f t="shared" si="214"/>
        <v>23.441400000000002</v>
      </c>
      <c r="P1931" s="3">
        <v>104.184</v>
      </c>
      <c r="Q1931" s="3">
        <v>3</v>
      </c>
      <c r="R1931" s="3">
        <v>33.8598</v>
      </c>
      <c r="S1931" s="11">
        <f t="shared" si="215"/>
        <v>2708.7840000000001</v>
      </c>
      <c r="T1931" t="str">
        <f t="shared" si="216"/>
        <v>PROFIT</v>
      </c>
    </row>
    <row r="1932" spans="1:20" x14ac:dyDescent="0.25">
      <c r="A1932" s="1" t="s">
        <v>2149</v>
      </c>
      <c r="B1932" s="9" t="str">
        <f t="shared" si="211"/>
        <v>12/18/2013</v>
      </c>
      <c r="C1932" s="9" t="s">
        <v>4179</v>
      </c>
      <c r="D1932" s="10" t="str">
        <f t="shared" si="212"/>
        <v>2013</v>
      </c>
      <c r="E1932" s="10" t="str">
        <f t="shared" ref="E1932:E1995" si="217">TEXT(B1932,"mmmm")</f>
        <v>December</v>
      </c>
      <c r="F1932" s="2">
        <v>41626</v>
      </c>
      <c r="G1932" s="2">
        <v>41631</v>
      </c>
      <c r="H1932" s="9" t="str">
        <f t="shared" si="213"/>
        <v>On Date</v>
      </c>
      <c r="I1932" s="1" t="s">
        <v>3865</v>
      </c>
      <c r="J1932" s="1" t="s">
        <v>3133</v>
      </c>
      <c r="K1932" s="1" t="s">
        <v>3136</v>
      </c>
      <c r="L1932" s="1" t="s">
        <v>3137</v>
      </c>
      <c r="M1932" s="1" t="s">
        <v>28</v>
      </c>
      <c r="N1932" s="1" t="s">
        <v>123</v>
      </c>
      <c r="O1932" s="3">
        <f t="shared" si="214"/>
        <v>11.167200000000001</v>
      </c>
      <c r="P1932" s="3">
        <v>46.53</v>
      </c>
      <c r="Q1932" s="3">
        <v>3</v>
      </c>
      <c r="R1932" s="3">
        <v>13.0284</v>
      </c>
      <c r="S1932" s="11">
        <f t="shared" si="215"/>
        <v>1042.2719999999999</v>
      </c>
      <c r="T1932" t="str">
        <f t="shared" si="216"/>
        <v>PROFIT</v>
      </c>
    </row>
    <row r="1933" spans="1:20" x14ac:dyDescent="0.25">
      <c r="A1933" s="1" t="s">
        <v>2150</v>
      </c>
      <c r="B1933" s="9" t="str">
        <f t="shared" si="211"/>
        <v>06/04/2014</v>
      </c>
      <c r="C1933" s="9" t="s">
        <v>4520</v>
      </c>
      <c r="D1933" s="10" t="str">
        <f t="shared" si="212"/>
        <v>2014</v>
      </c>
      <c r="E1933" s="10" t="str">
        <f t="shared" si="217"/>
        <v>June</v>
      </c>
      <c r="F1933" s="2">
        <v>41794</v>
      </c>
      <c r="G1933" s="2">
        <v>41799</v>
      </c>
      <c r="H1933" s="9" t="str">
        <f t="shared" si="213"/>
        <v>On Date</v>
      </c>
      <c r="I1933" s="1" t="s">
        <v>3866</v>
      </c>
      <c r="J1933" s="1" t="s">
        <v>3133</v>
      </c>
      <c r="K1933" s="1" t="s">
        <v>3242</v>
      </c>
      <c r="L1933" s="1" t="s">
        <v>3137</v>
      </c>
      <c r="M1933" s="1" t="s">
        <v>38</v>
      </c>
      <c r="N1933" s="1" t="s">
        <v>1411</v>
      </c>
      <c r="O1933" s="3">
        <f t="shared" si="214"/>
        <v>73.666500000000013</v>
      </c>
      <c r="P1933" s="3">
        <v>1099.5</v>
      </c>
      <c r="Q1933" s="3">
        <v>10</v>
      </c>
      <c r="R1933" s="3">
        <v>362.83499999999998</v>
      </c>
      <c r="S1933" s="11">
        <f t="shared" si="215"/>
        <v>29026.799999999999</v>
      </c>
      <c r="T1933" t="str">
        <f t="shared" si="216"/>
        <v>PROFIT</v>
      </c>
    </row>
    <row r="1934" spans="1:20" x14ac:dyDescent="0.25">
      <c r="A1934" s="1" t="s">
        <v>2151</v>
      </c>
      <c r="B1934" s="9" t="str">
        <f t="shared" si="211"/>
        <v>07/05/2013</v>
      </c>
      <c r="C1934" s="9" t="s">
        <v>4355</v>
      </c>
      <c r="D1934" s="10" t="str">
        <f t="shared" si="212"/>
        <v>2013</v>
      </c>
      <c r="E1934" s="10" t="str">
        <f t="shared" si="217"/>
        <v>July</v>
      </c>
      <c r="F1934" s="2">
        <v>41460</v>
      </c>
      <c r="G1934" s="2">
        <v>41460</v>
      </c>
      <c r="H1934" s="9" t="str">
        <f t="shared" si="213"/>
        <v>On Date</v>
      </c>
      <c r="I1934" s="1" t="s">
        <v>3406</v>
      </c>
      <c r="J1934" s="1" t="s">
        <v>3133</v>
      </c>
      <c r="K1934" s="1" t="s">
        <v>3136</v>
      </c>
      <c r="L1934" s="1" t="s">
        <v>3137</v>
      </c>
      <c r="M1934" s="1" t="s">
        <v>12</v>
      </c>
      <c r="N1934" s="1" t="s">
        <v>1658</v>
      </c>
      <c r="O1934" s="3">
        <f t="shared" si="214"/>
        <v>3.3528000000000002</v>
      </c>
      <c r="P1934" s="3">
        <v>25.4</v>
      </c>
      <c r="Q1934" s="3">
        <v>5</v>
      </c>
      <c r="R1934" s="3">
        <v>8.6359999999999992</v>
      </c>
      <c r="S1934" s="11">
        <f t="shared" si="215"/>
        <v>690.87999999999988</v>
      </c>
      <c r="T1934" t="str">
        <f t="shared" si="216"/>
        <v>PROFIT</v>
      </c>
    </row>
    <row r="1935" spans="1:20" x14ac:dyDescent="0.25">
      <c r="A1935" s="1" t="s">
        <v>2151</v>
      </c>
      <c r="B1935" s="9" t="str">
        <f t="shared" si="211"/>
        <v>07/05/2013</v>
      </c>
      <c r="C1935" s="9" t="s">
        <v>4355</v>
      </c>
      <c r="D1935" s="10" t="str">
        <f t="shared" si="212"/>
        <v>2013</v>
      </c>
      <c r="E1935" s="10" t="str">
        <f t="shared" si="217"/>
        <v>July</v>
      </c>
      <c r="F1935" s="2">
        <v>41460</v>
      </c>
      <c r="G1935" s="2">
        <v>41460</v>
      </c>
      <c r="H1935" s="9" t="str">
        <f t="shared" si="213"/>
        <v>On Date</v>
      </c>
      <c r="I1935" s="1" t="s">
        <v>3406</v>
      </c>
      <c r="J1935" s="1" t="s">
        <v>3133</v>
      </c>
      <c r="K1935" s="1" t="s">
        <v>3136</v>
      </c>
      <c r="L1935" s="1" t="s">
        <v>3137</v>
      </c>
      <c r="M1935" s="1" t="s">
        <v>16</v>
      </c>
      <c r="N1935" s="1" t="s">
        <v>827</v>
      </c>
      <c r="O1935" s="3">
        <f t="shared" si="214"/>
        <v>52.504499999999993</v>
      </c>
      <c r="P1935" s="3">
        <v>177.48</v>
      </c>
      <c r="Q1935" s="3">
        <v>3</v>
      </c>
      <c r="R1935" s="3">
        <v>19.9665</v>
      </c>
      <c r="S1935" s="11">
        <f t="shared" si="215"/>
        <v>1597.32</v>
      </c>
      <c r="T1935" t="str">
        <f t="shared" si="216"/>
        <v>PROFIT</v>
      </c>
    </row>
    <row r="1936" spans="1:20" x14ac:dyDescent="0.25">
      <c r="A1936" s="1" t="s">
        <v>2151</v>
      </c>
      <c r="B1936" s="9" t="str">
        <f t="shared" si="211"/>
        <v>07/05/2013</v>
      </c>
      <c r="C1936" s="9" t="s">
        <v>4355</v>
      </c>
      <c r="D1936" s="10" t="str">
        <f t="shared" si="212"/>
        <v>2013</v>
      </c>
      <c r="E1936" s="10" t="str">
        <f t="shared" si="217"/>
        <v>July</v>
      </c>
      <c r="F1936" s="2">
        <v>41460</v>
      </c>
      <c r="G1936" s="2">
        <v>41460</v>
      </c>
      <c r="H1936" s="9" t="str">
        <f t="shared" si="213"/>
        <v>On Date</v>
      </c>
      <c r="I1936" s="1" t="s">
        <v>3406</v>
      </c>
      <c r="J1936" s="1" t="s">
        <v>3133</v>
      </c>
      <c r="K1936" s="1" t="s">
        <v>3136</v>
      </c>
      <c r="L1936" s="1" t="s">
        <v>3137</v>
      </c>
      <c r="M1936" s="1" t="s">
        <v>16</v>
      </c>
      <c r="N1936" s="1" t="s">
        <v>2152</v>
      </c>
      <c r="O1936" s="3">
        <f t="shared" si="214"/>
        <v>20.993000000000002</v>
      </c>
      <c r="P1936" s="3">
        <v>71.975999999999999</v>
      </c>
      <c r="Q1936" s="3">
        <v>3</v>
      </c>
      <c r="R1936" s="3">
        <v>8.9969999999999999</v>
      </c>
      <c r="S1936" s="11">
        <f t="shared" si="215"/>
        <v>719.76</v>
      </c>
      <c r="T1936" t="str">
        <f t="shared" si="216"/>
        <v>PROFIT</v>
      </c>
    </row>
    <row r="1937" spans="1:20" x14ac:dyDescent="0.25">
      <c r="A1937" s="1" t="s">
        <v>2153</v>
      </c>
      <c r="B1937" s="9" t="str">
        <f t="shared" si="211"/>
        <v>10/13/2014</v>
      </c>
      <c r="C1937" s="9" t="s">
        <v>4173</v>
      </c>
      <c r="D1937" s="10" t="str">
        <f t="shared" si="212"/>
        <v>2014</v>
      </c>
      <c r="E1937" s="10" t="str">
        <f t="shared" si="217"/>
        <v>October</v>
      </c>
      <c r="F1937" s="2">
        <v>41925</v>
      </c>
      <c r="G1937" s="2">
        <v>41927</v>
      </c>
      <c r="H1937" s="9" t="str">
        <f t="shared" si="213"/>
        <v>On Date</v>
      </c>
      <c r="I1937" s="1" t="s">
        <v>3867</v>
      </c>
      <c r="J1937" s="1" t="s">
        <v>3133</v>
      </c>
      <c r="K1937" s="1" t="s">
        <v>3134</v>
      </c>
      <c r="L1937" s="1" t="s">
        <v>3135</v>
      </c>
      <c r="M1937" s="1" t="s">
        <v>38</v>
      </c>
      <c r="N1937" s="1" t="s">
        <v>783</v>
      </c>
      <c r="O1937" s="3">
        <f t="shared" si="214"/>
        <v>25.423999999999999</v>
      </c>
      <c r="P1937" s="3">
        <v>435.84</v>
      </c>
      <c r="Q1937" s="3">
        <v>12</v>
      </c>
      <c r="R1937" s="3">
        <v>130.75200000000001</v>
      </c>
      <c r="S1937" s="11">
        <f t="shared" si="215"/>
        <v>10460.16</v>
      </c>
      <c r="T1937" t="str">
        <f t="shared" si="216"/>
        <v>PROFIT</v>
      </c>
    </row>
    <row r="1938" spans="1:20" x14ac:dyDescent="0.25">
      <c r="A1938" s="1" t="s">
        <v>2153</v>
      </c>
      <c r="B1938" s="9" t="str">
        <f t="shared" si="211"/>
        <v>10/13/2014</v>
      </c>
      <c r="C1938" s="9" t="s">
        <v>4173</v>
      </c>
      <c r="D1938" s="10" t="str">
        <f t="shared" si="212"/>
        <v>2014</v>
      </c>
      <c r="E1938" s="10" t="str">
        <f t="shared" si="217"/>
        <v>October</v>
      </c>
      <c r="F1938" s="2">
        <v>41925</v>
      </c>
      <c r="G1938" s="2">
        <v>41927</v>
      </c>
      <c r="H1938" s="9" t="str">
        <f t="shared" si="213"/>
        <v>On Date</v>
      </c>
      <c r="I1938" s="1" t="s">
        <v>3867</v>
      </c>
      <c r="J1938" s="1" t="s">
        <v>3133</v>
      </c>
      <c r="K1938" s="1" t="s">
        <v>3134</v>
      </c>
      <c r="L1938" s="1" t="s">
        <v>3135</v>
      </c>
      <c r="M1938" s="1" t="s">
        <v>14</v>
      </c>
      <c r="N1938" s="1" t="s">
        <v>86</v>
      </c>
      <c r="O1938" s="3">
        <f t="shared" si="214"/>
        <v>2.1461999999999999</v>
      </c>
      <c r="P1938" s="3">
        <v>5.88</v>
      </c>
      <c r="Q1938" s="3">
        <v>2</v>
      </c>
      <c r="R1938" s="3">
        <v>1.5875999999999999</v>
      </c>
      <c r="S1938" s="11">
        <f t="shared" si="215"/>
        <v>127.008</v>
      </c>
      <c r="T1938" t="str">
        <f t="shared" si="216"/>
        <v>PROFIT</v>
      </c>
    </row>
    <row r="1939" spans="1:20" x14ac:dyDescent="0.25">
      <c r="A1939" s="1" t="s">
        <v>2154</v>
      </c>
      <c r="B1939" s="9" t="str">
        <f t="shared" si="211"/>
        <v>08/07/2013</v>
      </c>
      <c r="C1939" s="9" t="s">
        <v>4832</v>
      </c>
      <c r="D1939" s="10" t="str">
        <f t="shared" si="212"/>
        <v>2013</v>
      </c>
      <c r="E1939" s="10" t="str">
        <f t="shared" si="217"/>
        <v>August</v>
      </c>
      <c r="F1939" s="2">
        <v>41493</v>
      </c>
      <c r="G1939" s="2">
        <v>41500</v>
      </c>
      <c r="H1939" s="9" t="str">
        <f t="shared" si="213"/>
        <v>Delay</v>
      </c>
      <c r="I1939" s="1" t="s">
        <v>3450</v>
      </c>
      <c r="J1939" s="1" t="s">
        <v>3133</v>
      </c>
      <c r="K1939" s="1" t="s">
        <v>3134</v>
      </c>
      <c r="L1939" s="1" t="s">
        <v>3135</v>
      </c>
      <c r="M1939" s="1" t="s">
        <v>16</v>
      </c>
      <c r="N1939" s="1" t="s">
        <v>1899</v>
      </c>
      <c r="O1939" s="3">
        <f t="shared" si="214"/>
        <v>48.172699999999999</v>
      </c>
      <c r="P1939" s="3">
        <v>211.16800000000001</v>
      </c>
      <c r="Q1939" s="3">
        <v>4</v>
      </c>
      <c r="R1939" s="3">
        <v>18.4772</v>
      </c>
      <c r="S1939" s="11">
        <f t="shared" si="215"/>
        <v>1478.1759999999999</v>
      </c>
      <c r="T1939" t="str">
        <f t="shared" si="216"/>
        <v>PROFIT</v>
      </c>
    </row>
    <row r="1940" spans="1:20" x14ac:dyDescent="0.25">
      <c r="A1940" s="1" t="s">
        <v>2155</v>
      </c>
      <c r="B1940" s="9" t="str">
        <f t="shared" si="211"/>
        <v>08/25/2011</v>
      </c>
      <c r="C1940" s="9" t="s">
        <v>4165</v>
      </c>
      <c r="D1940" s="10" t="str">
        <f t="shared" si="212"/>
        <v>2011</v>
      </c>
      <c r="E1940" s="10" t="str">
        <f t="shared" si="217"/>
        <v>August</v>
      </c>
      <c r="F1940" s="2">
        <v>40780</v>
      </c>
      <c r="G1940" s="2">
        <v>40784</v>
      </c>
      <c r="H1940" s="9" t="str">
        <f t="shared" si="213"/>
        <v>On Date</v>
      </c>
      <c r="I1940" s="1" t="s">
        <v>3868</v>
      </c>
      <c r="J1940" s="1" t="s">
        <v>3133</v>
      </c>
      <c r="K1940" s="1" t="s">
        <v>3134</v>
      </c>
      <c r="L1940" s="1" t="s">
        <v>3135</v>
      </c>
      <c r="M1940" s="1" t="s">
        <v>12</v>
      </c>
      <c r="N1940" s="1" t="s">
        <v>2156</v>
      </c>
      <c r="O1940" s="3">
        <f t="shared" si="214"/>
        <v>3.6424000000000003</v>
      </c>
      <c r="P1940" s="3">
        <v>6.28</v>
      </c>
      <c r="Q1940" s="3">
        <v>1</v>
      </c>
      <c r="R1940" s="3">
        <v>2.6375999999999999</v>
      </c>
      <c r="S1940" s="11">
        <f t="shared" si="215"/>
        <v>211.00799999999998</v>
      </c>
      <c r="T1940" t="str">
        <f t="shared" si="216"/>
        <v>PROFIT</v>
      </c>
    </row>
    <row r="1941" spans="1:20" x14ac:dyDescent="0.25">
      <c r="A1941" s="1" t="s">
        <v>2155</v>
      </c>
      <c r="B1941" s="9" t="str">
        <f t="shared" si="211"/>
        <v>08/25/2011</v>
      </c>
      <c r="C1941" s="9" t="s">
        <v>4165</v>
      </c>
      <c r="D1941" s="10" t="str">
        <f t="shared" si="212"/>
        <v>2011</v>
      </c>
      <c r="E1941" s="10" t="str">
        <f t="shared" si="217"/>
        <v>August</v>
      </c>
      <c r="F1941" s="2">
        <v>40780</v>
      </c>
      <c r="G1941" s="2">
        <v>40784</v>
      </c>
      <c r="H1941" s="9" t="str">
        <f t="shared" si="213"/>
        <v>On Date</v>
      </c>
      <c r="I1941" s="1" t="s">
        <v>3868</v>
      </c>
      <c r="J1941" s="1" t="s">
        <v>3133</v>
      </c>
      <c r="K1941" s="1" t="s">
        <v>3134</v>
      </c>
      <c r="L1941" s="1" t="s">
        <v>3135</v>
      </c>
      <c r="M1941" s="1" t="s">
        <v>38</v>
      </c>
      <c r="N1941" s="1" t="s">
        <v>2157</v>
      </c>
      <c r="O1941" s="3">
        <f t="shared" si="214"/>
        <v>12.9336</v>
      </c>
      <c r="P1941" s="3">
        <v>95.1</v>
      </c>
      <c r="Q1941" s="3">
        <v>5</v>
      </c>
      <c r="R1941" s="3">
        <v>30.431999999999999</v>
      </c>
      <c r="S1941" s="11">
        <f t="shared" si="215"/>
        <v>2434.56</v>
      </c>
      <c r="T1941" t="str">
        <f t="shared" si="216"/>
        <v>PROFIT</v>
      </c>
    </row>
    <row r="1942" spans="1:20" x14ac:dyDescent="0.25">
      <c r="A1942" s="1" t="s">
        <v>2155</v>
      </c>
      <c r="B1942" s="9" t="str">
        <f t="shared" si="211"/>
        <v>08/25/2011</v>
      </c>
      <c r="C1942" s="9" t="s">
        <v>4165</v>
      </c>
      <c r="D1942" s="10" t="str">
        <f t="shared" si="212"/>
        <v>2011</v>
      </c>
      <c r="E1942" s="10" t="str">
        <f t="shared" si="217"/>
        <v>August</v>
      </c>
      <c r="F1942" s="2">
        <v>40780</v>
      </c>
      <c r="G1942" s="2">
        <v>40784</v>
      </c>
      <c r="H1942" s="9" t="str">
        <f t="shared" si="213"/>
        <v>On Date</v>
      </c>
      <c r="I1942" s="1" t="s">
        <v>3868</v>
      </c>
      <c r="J1942" s="1" t="s">
        <v>3133</v>
      </c>
      <c r="K1942" s="1" t="s">
        <v>3134</v>
      </c>
      <c r="L1942" s="1" t="s">
        <v>3135</v>
      </c>
      <c r="M1942" s="1" t="s">
        <v>45</v>
      </c>
      <c r="N1942" s="1" t="s">
        <v>2158</v>
      </c>
      <c r="O1942" s="3">
        <f t="shared" si="214"/>
        <v>3.3696000000000006</v>
      </c>
      <c r="P1942" s="3">
        <v>25.92</v>
      </c>
      <c r="Q1942" s="3">
        <v>4</v>
      </c>
      <c r="R1942" s="3">
        <v>12.441599999999999</v>
      </c>
      <c r="S1942" s="11">
        <f t="shared" si="215"/>
        <v>995.32799999999997</v>
      </c>
      <c r="T1942" t="str">
        <f t="shared" si="216"/>
        <v>PROFIT</v>
      </c>
    </row>
    <row r="1943" spans="1:20" x14ac:dyDescent="0.25">
      <c r="A1943" s="1" t="s">
        <v>2155</v>
      </c>
      <c r="B1943" s="9" t="str">
        <f t="shared" si="211"/>
        <v>08/25/2011</v>
      </c>
      <c r="C1943" s="9" t="s">
        <v>4165</v>
      </c>
      <c r="D1943" s="10" t="str">
        <f t="shared" si="212"/>
        <v>2011</v>
      </c>
      <c r="E1943" s="10" t="str">
        <f t="shared" si="217"/>
        <v>August</v>
      </c>
      <c r="F1943" s="2">
        <v>40780</v>
      </c>
      <c r="G1943" s="2">
        <v>40784</v>
      </c>
      <c r="H1943" s="9" t="str">
        <f t="shared" si="213"/>
        <v>On Date</v>
      </c>
      <c r="I1943" s="1" t="s">
        <v>3868</v>
      </c>
      <c r="J1943" s="1" t="s">
        <v>3133</v>
      </c>
      <c r="K1943" s="1" t="s">
        <v>3134</v>
      </c>
      <c r="L1943" s="1" t="s">
        <v>3135</v>
      </c>
      <c r="M1943" s="1" t="s">
        <v>28</v>
      </c>
      <c r="N1943" s="1" t="s">
        <v>2159</v>
      </c>
      <c r="O1943" s="3">
        <f t="shared" si="214"/>
        <v>8.9133000000000013</v>
      </c>
      <c r="P1943" s="3">
        <v>48.84</v>
      </c>
      <c r="Q1943" s="3">
        <v>4</v>
      </c>
      <c r="R1943" s="3">
        <v>13.1868</v>
      </c>
      <c r="S1943" s="11">
        <f t="shared" si="215"/>
        <v>1054.944</v>
      </c>
      <c r="T1943" t="str">
        <f t="shared" si="216"/>
        <v>PROFIT</v>
      </c>
    </row>
    <row r="1944" spans="1:20" x14ac:dyDescent="0.25">
      <c r="A1944" s="1" t="s">
        <v>2160</v>
      </c>
      <c r="B1944" s="9" t="str">
        <f t="shared" si="211"/>
        <v>03/13/2013</v>
      </c>
      <c r="C1944" s="9" t="s">
        <v>4512</v>
      </c>
      <c r="D1944" s="10" t="str">
        <f t="shared" si="212"/>
        <v>2013</v>
      </c>
      <c r="E1944" s="10" t="str">
        <f t="shared" si="217"/>
        <v>March</v>
      </c>
      <c r="F1944" s="2">
        <v>41346</v>
      </c>
      <c r="G1944" s="2">
        <v>41349</v>
      </c>
      <c r="H1944" s="9" t="str">
        <f t="shared" si="213"/>
        <v>On Date</v>
      </c>
      <c r="I1944" s="1" t="s">
        <v>3390</v>
      </c>
      <c r="J1944" s="1" t="s">
        <v>3133</v>
      </c>
      <c r="K1944" s="1" t="s">
        <v>3140</v>
      </c>
      <c r="L1944" s="1" t="s">
        <v>3135</v>
      </c>
      <c r="M1944" s="1" t="s">
        <v>28</v>
      </c>
      <c r="N1944" s="1" t="s">
        <v>1758</v>
      </c>
      <c r="O1944" s="3">
        <f t="shared" si="214"/>
        <v>133.95689999999999</v>
      </c>
      <c r="P1944" s="3">
        <v>676.55</v>
      </c>
      <c r="Q1944" s="3">
        <v>5</v>
      </c>
      <c r="R1944" s="3">
        <v>6.7655000000000003</v>
      </c>
      <c r="S1944" s="11">
        <f t="shared" si="215"/>
        <v>541.24</v>
      </c>
      <c r="T1944" t="str">
        <f t="shared" si="216"/>
        <v>PROFIT</v>
      </c>
    </row>
    <row r="1945" spans="1:20" x14ac:dyDescent="0.25">
      <c r="A1945" s="1" t="s">
        <v>2160</v>
      </c>
      <c r="B1945" s="9" t="str">
        <f t="shared" si="211"/>
        <v>03/13/2013</v>
      </c>
      <c r="C1945" s="9" t="s">
        <v>4512</v>
      </c>
      <c r="D1945" s="10" t="str">
        <f t="shared" si="212"/>
        <v>2013</v>
      </c>
      <c r="E1945" s="10" t="str">
        <f t="shared" si="217"/>
        <v>March</v>
      </c>
      <c r="F1945" s="2">
        <v>41346</v>
      </c>
      <c r="G1945" s="2">
        <v>41349</v>
      </c>
      <c r="H1945" s="9" t="str">
        <f t="shared" si="213"/>
        <v>On Date</v>
      </c>
      <c r="I1945" s="1" t="s">
        <v>3390</v>
      </c>
      <c r="J1945" s="1" t="s">
        <v>3133</v>
      </c>
      <c r="K1945" s="1" t="s">
        <v>3140</v>
      </c>
      <c r="L1945" s="1" t="s">
        <v>3135</v>
      </c>
      <c r="M1945" s="1" t="s">
        <v>20</v>
      </c>
      <c r="N1945" s="1" t="s">
        <v>2161</v>
      </c>
      <c r="O1945" s="3">
        <f t="shared" si="214"/>
        <v>22.9252</v>
      </c>
      <c r="P1945" s="3">
        <v>154.9</v>
      </c>
      <c r="Q1945" s="3">
        <v>5</v>
      </c>
      <c r="R1945" s="3">
        <v>40.274000000000001</v>
      </c>
      <c r="S1945" s="11">
        <f t="shared" si="215"/>
        <v>3221.92</v>
      </c>
      <c r="T1945" t="str">
        <f t="shared" si="216"/>
        <v>PROFIT</v>
      </c>
    </row>
    <row r="1946" spans="1:20" x14ac:dyDescent="0.25">
      <c r="A1946" s="1" t="s">
        <v>2160</v>
      </c>
      <c r="B1946" s="9" t="str">
        <f t="shared" si="211"/>
        <v>03/13/2013</v>
      </c>
      <c r="C1946" s="9" t="s">
        <v>4512</v>
      </c>
      <c r="D1946" s="10" t="str">
        <f t="shared" si="212"/>
        <v>2013</v>
      </c>
      <c r="E1946" s="10" t="str">
        <f t="shared" si="217"/>
        <v>March</v>
      </c>
      <c r="F1946" s="2">
        <v>41346</v>
      </c>
      <c r="G1946" s="2">
        <v>41349</v>
      </c>
      <c r="H1946" s="9" t="str">
        <f t="shared" si="213"/>
        <v>On Date</v>
      </c>
      <c r="I1946" s="1" t="s">
        <v>3390</v>
      </c>
      <c r="J1946" s="1" t="s">
        <v>3133</v>
      </c>
      <c r="K1946" s="1" t="s">
        <v>3140</v>
      </c>
      <c r="L1946" s="1" t="s">
        <v>3135</v>
      </c>
      <c r="M1946" s="1" t="s">
        <v>87</v>
      </c>
      <c r="N1946" s="1" t="s">
        <v>2162</v>
      </c>
      <c r="O1946" s="3">
        <f t="shared" si="214"/>
        <v>3.8963999999999999</v>
      </c>
      <c r="P1946" s="3">
        <v>30.56</v>
      </c>
      <c r="Q1946" s="3">
        <v>4</v>
      </c>
      <c r="R1946" s="3">
        <v>14.974399999999999</v>
      </c>
      <c r="S1946" s="11">
        <f t="shared" si="215"/>
        <v>1197.952</v>
      </c>
      <c r="T1946" t="str">
        <f t="shared" si="216"/>
        <v>PROFIT</v>
      </c>
    </row>
    <row r="1947" spans="1:20" x14ac:dyDescent="0.25">
      <c r="A1947" s="1" t="s">
        <v>2160</v>
      </c>
      <c r="B1947" s="9" t="str">
        <f t="shared" si="211"/>
        <v>03/13/2013</v>
      </c>
      <c r="C1947" s="9" t="s">
        <v>4512</v>
      </c>
      <c r="D1947" s="10" t="str">
        <f t="shared" si="212"/>
        <v>2013</v>
      </c>
      <c r="E1947" s="10" t="str">
        <f t="shared" si="217"/>
        <v>March</v>
      </c>
      <c r="F1947" s="2">
        <v>41346</v>
      </c>
      <c r="G1947" s="2">
        <v>41349</v>
      </c>
      <c r="H1947" s="9" t="str">
        <f t="shared" si="213"/>
        <v>On Date</v>
      </c>
      <c r="I1947" s="1" t="s">
        <v>3390</v>
      </c>
      <c r="J1947" s="1" t="s">
        <v>3133</v>
      </c>
      <c r="K1947" s="1" t="s">
        <v>3140</v>
      </c>
      <c r="L1947" s="1" t="s">
        <v>3135</v>
      </c>
      <c r="M1947" s="1" t="s">
        <v>72</v>
      </c>
      <c r="N1947" s="1" t="s">
        <v>2163</v>
      </c>
      <c r="O1947" s="3">
        <f t="shared" si="214"/>
        <v>231.10559999999998</v>
      </c>
      <c r="P1947" s="3">
        <v>770.35199999999998</v>
      </c>
      <c r="Q1947" s="3">
        <v>3</v>
      </c>
      <c r="R1947" s="3">
        <v>77.035200000000003</v>
      </c>
      <c r="S1947" s="11">
        <f t="shared" si="215"/>
        <v>6162.8160000000007</v>
      </c>
      <c r="T1947" t="str">
        <f t="shared" si="216"/>
        <v>PROFIT</v>
      </c>
    </row>
    <row r="1948" spans="1:20" x14ac:dyDescent="0.25">
      <c r="A1948" s="1" t="s">
        <v>2164</v>
      </c>
      <c r="B1948" s="9" t="str">
        <f t="shared" si="211"/>
        <v>02/10/2014</v>
      </c>
      <c r="C1948" s="9" t="s">
        <v>4659</v>
      </c>
      <c r="D1948" s="10" t="str">
        <f t="shared" si="212"/>
        <v>2014</v>
      </c>
      <c r="E1948" s="10" t="str">
        <f t="shared" si="217"/>
        <v>February</v>
      </c>
      <c r="F1948" s="2">
        <v>41680</v>
      </c>
      <c r="G1948" s="2">
        <v>41685</v>
      </c>
      <c r="H1948" s="9" t="str">
        <f t="shared" si="213"/>
        <v>On Date</v>
      </c>
      <c r="I1948" s="1" t="s">
        <v>3527</v>
      </c>
      <c r="J1948" s="1" t="s">
        <v>3133</v>
      </c>
      <c r="K1948" s="1" t="s">
        <v>3134</v>
      </c>
      <c r="L1948" s="1" t="s">
        <v>3135</v>
      </c>
      <c r="M1948" s="1" t="s">
        <v>12</v>
      </c>
      <c r="N1948" s="1" t="s">
        <v>1697</v>
      </c>
      <c r="O1948" s="3">
        <f t="shared" si="214"/>
        <v>3.6432000000000002</v>
      </c>
      <c r="P1948" s="3">
        <v>21.12</v>
      </c>
      <c r="Q1948" s="3">
        <v>4</v>
      </c>
      <c r="R1948" s="3">
        <v>6.5472000000000001</v>
      </c>
      <c r="S1948" s="11">
        <f t="shared" si="215"/>
        <v>523.77600000000007</v>
      </c>
      <c r="T1948" t="str">
        <f t="shared" si="216"/>
        <v>PROFIT</v>
      </c>
    </row>
    <row r="1949" spans="1:20" x14ac:dyDescent="0.25">
      <c r="A1949" s="1" t="s">
        <v>2165</v>
      </c>
      <c r="B1949" s="9" t="str">
        <f t="shared" si="211"/>
        <v>11/11/2011</v>
      </c>
      <c r="C1949" s="9" t="s">
        <v>4833</v>
      </c>
      <c r="D1949" s="10" t="str">
        <f t="shared" si="212"/>
        <v>2011</v>
      </c>
      <c r="E1949" s="10" t="str">
        <f t="shared" si="217"/>
        <v>November</v>
      </c>
      <c r="F1949" s="2">
        <v>40858</v>
      </c>
      <c r="G1949" s="2">
        <v>40860</v>
      </c>
      <c r="H1949" s="9" t="str">
        <f t="shared" si="213"/>
        <v>On Date</v>
      </c>
      <c r="I1949" s="1" t="s">
        <v>3869</v>
      </c>
      <c r="J1949" s="1" t="s">
        <v>3133</v>
      </c>
      <c r="K1949" s="1" t="s">
        <v>3134</v>
      </c>
      <c r="L1949" s="1" t="s">
        <v>3135</v>
      </c>
      <c r="M1949" s="1" t="s">
        <v>16</v>
      </c>
      <c r="N1949" s="1" t="s">
        <v>1551</v>
      </c>
      <c r="O1949" s="3">
        <f t="shared" si="214"/>
        <v>57.592799999999997</v>
      </c>
      <c r="P1949" s="3">
        <v>575.928</v>
      </c>
      <c r="Q1949" s="3">
        <v>9</v>
      </c>
      <c r="R1949" s="3">
        <v>57.592799999999997</v>
      </c>
      <c r="S1949" s="11">
        <f t="shared" si="215"/>
        <v>4607.424</v>
      </c>
      <c r="T1949" t="str">
        <f t="shared" si="216"/>
        <v>PROFIT</v>
      </c>
    </row>
    <row r="1950" spans="1:20" x14ac:dyDescent="0.25">
      <c r="A1950" s="1" t="s">
        <v>2165</v>
      </c>
      <c r="B1950" s="9" t="str">
        <f t="shared" si="211"/>
        <v>11/11/2011</v>
      </c>
      <c r="C1950" s="9" t="s">
        <v>4833</v>
      </c>
      <c r="D1950" s="10" t="str">
        <f t="shared" si="212"/>
        <v>2011</v>
      </c>
      <c r="E1950" s="10" t="str">
        <f t="shared" si="217"/>
        <v>November</v>
      </c>
      <c r="F1950" s="2">
        <v>40858</v>
      </c>
      <c r="G1950" s="2">
        <v>40860</v>
      </c>
      <c r="H1950" s="9" t="str">
        <f t="shared" si="213"/>
        <v>On Date</v>
      </c>
      <c r="I1950" s="1" t="s">
        <v>3869</v>
      </c>
      <c r="J1950" s="1" t="s">
        <v>3133</v>
      </c>
      <c r="K1950" s="1" t="s">
        <v>3134</v>
      </c>
      <c r="L1950" s="1" t="s">
        <v>3135</v>
      </c>
      <c r="M1950" s="1" t="s">
        <v>20</v>
      </c>
      <c r="N1950" s="1" t="s">
        <v>1938</v>
      </c>
      <c r="O1950" s="3">
        <f t="shared" si="214"/>
        <v>2.8786</v>
      </c>
      <c r="P1950" s="3">
        <v>7.78</v>
      </c>
      <c r="Q1950" s="3">
        <v>2</v>
      </c>
      <c r="R1950" s="3">
        <v>2.0228000000000002</v>
      </c>
      <c r="S1950" s="11">
        <f t="shared" si="215"/>
        <v>161.82400000000001</v>
      </c>
      <c r="T1950" t="str">
        <f t="shared" si="216"/>
        <v>PROFIT</v>
      </c>
    </row>
    <row r="1951" spans="1:20" x14ac:dyDescent="0.25">
      <c r="A1951" s="1" t="s">
        <v>2165</v>
      </c>
      <c r="B1951" s="9" t="str">
        <f t="shared" si="211"/>
        <v>11/11/2011</v>
      </c>
      <c r="C1951" s="9" t="s">
        <v>4833</v>
      </c>
      <c r="D1951" s="10" t="str">
        <f t="shared" si="212"/>
        <v>2011</v>
      </c>
      <c r="E1951" s="10" t="str">
        <f t="shared" si="217"/>
        <v>November</v>
      </c>
      <c r="F1951" s="2">
        <v>40858</v>
      </c>
      <c r="G1951" s="2">
        <v>40860</v>
      </c>
      <c r="H1951" s="9" t="str">
        <f t="shared" si="213"/>
        <v>On Date</v>
      </c>
      <c r="I1951" s="1" t="s">
        <v>3869</v>
      </c>
      <c r="J1951" s="1" t="s">
        <v>3133</v>
      </c>
      <c r="K1951" s="1" t="s">
        <v>3134</v>
      </c>
      <c r="L1951" s="1" t="s">
        <v>3135</v>
      </c>
      <c r="M1951" s="1" t="s">
        <v>45</v>
      </c>
      <c r="N1951" s="1" t="s">
        <v>448</v>
      </c>
      <c r="O1951" s="3">
        <f t="shared" si="214"/>
        <v>17.039000000000001</v>
      </c>
      <c r="P1951" s="3">
        <v>123.92</v>
      </c>
      <c r="Q1951" s="3">
        <v>4</v>
      </c>
      <c r="R1951" s="3">
        <v>55.764000000000003</v>
      </c>
      <c r="S1951" s="11">
        <f t="shared" si="215"/>
        <v>4461.12</v>
      </c>
      <c r="T1951" t="str">
        <f t="shared" si="216"/>
        <v>PROFIT</v>
      </c>
    </row>
    <row r="1952" spans="1:20" x14ac:dyDescent="0.25">
      <c r="A1952" s="1" t="s">
        <v>2166</v>
      </c>
      <c r="B1952" s="9" t="str">
        <f t="shared" si="211"/>
        <v>08/21/2014</v>
      </c>
      <c r="C1952" s="9" t="s">
        <v>4834</v>
      </c>
      <c r="D1952" s="10" t="str">
        <f t="shared" si="212"/>
        <v>2014</v>
      </c>
      <c r="E1952" s="10" t="str">
        <f t="shared" si="217"/>
        <v>August</v>
      </c>
      <c r="F1952" s="2">
        <v>41872</v>
      </c>
      <c r="G1952" s="2">
        <v>41877</v>
      </c>
      <c r="H1952" s="9" t="str">
        <f t="shared" si="213"/>
        <v>On Date</v>
      </c>
      <c r="I1952" s="1" t="s">
        <v>3870</v>
      </c>
      <c r="J1952" s="1" t="s">
        <v>3133</v>
      </c>
      <c r="K1952" s="1" t="s">
        <v>3140</v>
      </c>
      <c r="L1952" s="1" t="s">
        <v>3135</v>
      </c>
      <c r="M1952" s="1" t="s">
        <v>82</v>
      </c>
      <c r="N1952" s="1" t="s">
        <v>2167</v>
      </c>
      <c r="O1952" s="3">
        <f t="shared" si="214"/>
        <v>4.0179999999999989</v>
      </c>
      <c r="P1952" s="3">
        <v>17.22</v>
      </c>
      <c r="Q1952" s="3">
        <v>3</v>
      </c>
      <c r="R1952" s="3">
        <v>5.1660000000000004</v>
      </c>
      <c r="S1952" s="11">
        <f t="shared" si="215"/>
        <v>413.28000000000003</v>
      </c>
      <c r="T1952" t="str">
        <f t="shared" si="216"/>
        <v>PROFIT</v>
      </c>
    </row>
    <row r="1953" spans="1:20" x14ac:dyDescent="0.25">
      <c r="A1953" s="1" t="s">
        <v>2166</v>
      </c>
      <c r="B1953" s="9" t="str">
        <f t="shared" si="211"/>
        <v>08/21/2014</v>
      </c>
      <c r="C1953" s="9" t="s">
        <v>4834</v>
      </c>
      <c r="D1953" s="10" t="str">
        <f t="shared" si="212"/>
        <v>2014</v>
      </c>
      <c r="E1953" s="10" t="str">
        <f t="shared" si="217"/>
        <v>August</v>
      </c>
      <c r="F1953" s="2">
        <v>41872</v>
      </c>
      <c r="G1953" s="2">
        <v>41877</v>
      </c>
      <c r="H1953" s="9" t="str">
        <f t="shared" si="213"/>
        <v>On Date</v>
      </c>
      <c r="I1953" s="1" t="s">
        <v>3870</v>
      </c>
      <c r="J1953" s="1" t="s">
        <v>3133</v>
      </c>
      <c r="K1953" s="1" t="s">
        <v>3140</v>
      </c>
      <c r="L1953" s="1" t="s">
        <v>3135</v>
      </c>
      <c r="M1953" s="1" t="s">
        <v>28</v>
      </c>
      <c r="N1953" s="1" t="s">
        <v>2168</v>
      </c>
      <c r="O1953" s="3">
        <f t="shared" si="214"/>
        <v>27.187199999999997</v>
      </c>
      <c r="P1953" s="3">
        <v>226.56</v>
      </c>
      <c r="Q1953" s="3">
        <v>6</v>
      </c>
      <c r="R1953" s="3">
        <v>63.436799999999998</v>
      </c>
      <c r="S1953" s="11">
        <f t="shared" si="215"/>
        <v>5074.9439999999995</v>
      </c>
      <c r="T1953" t="str">
        <f t="shared" si="216"/>
        <v>PROFIT</v>
      </c>
    </row>
    <row r="1954" spans="1:20" x14ac:dyDescent="0.25">
      <c r="A1954" s="1" t="s">
        <v>2166</v>
      </c>
      <c r="B1954" s="9" t="str">
        <f t="shared" si="211"/>
        <v>08/21/2014</v>
      </c>
      <c r="C1954" s="9" t="s">
        <v>4834</v>
      </c>
      <c r="D1954" s="10" t="str">
        <f t="shared" si="212"/>
        <v>2014</v>
      </c>
      <c r="E1954" s="10" t="str">
        <f t="shared" si="217"/>
        <v>August</v>
      </c>
      <c r="F1954" s="2">
        <v>41872</v>
      </c>
      <c r="G1954" s="2">
        <v>41877</v>
      </c>
      <c r="H1954" s="9" t="str">
        <f t="shared" si="213"/>
        <v>On Date</v>
      </c>
      <c r="I1954" s="1" t="s">
        <v>3870</v>
      </c>
      <c r="J1954" s="1" t="s">
        <v>3133</v>
      </c>
      <c r="K1954" s="1" t="s">
        <v>3140</v>
      </c>
      <c r="L1954" s="1" t="s">
        <v>3135</v>
      </c>
      <c r="M1954" s="1" t="s">
        <v>16</v>
      </c>
      <c r="N1954" s="1" t="s">
        <v>2169</v>
      </c>
      <c r="O1954" s="3">
        <f t="shared" si="214"/>
        <v>32.364000000000004</v>
      </c>
      <c r="P1954" s="3">
        <v>107.88</v>
      </c>
      <c r="Q1954" s="3">
        <v>3</v>
      </c>
      <c r="R1954" s="3">
        <v>10.788</v>
      </c>
      <c r="S1954" s="11">
        <f t="shared" si="215"/>
        <v>863.04</v>
      </c>
      <c r="T1954" t="str">
        <f t="shared" si="216"/>
        <v>PROFIT</v>
      </c>
    </row>
    <row r="1955" spans="1:20" x14ac:dyDescent="0.25">
      <c r="A1955" s="1" t="s">
        <v>2170</v>
      </c>
      <c r="B1955" s="9" t="str">
        <f t="shared" si="211"/>
        <v>07/20/2011</v>
      </c>
      <c r="C1955" s="9" t="s">
        <v>4494</v>
      </c>
      <c r="D1955" s="10" t="str">
        <f t="shared" si="212"/>
        <v>2011</v>
      </c>
      <c r="E1955" s="10" t="str">
        <f t="shared" si="217"/>
        <v>July</v>
      </c>
      <c r="F1955" s="2">
        <v>40744</v>
      </c>
      <c r="G1955" s="2">
        <v>40746</v>
      </c>
      <c r="H1955" s="9" t="str">
        <f t="shared" si="213"/>
        <v>On Date</v>
      </c>
      <c r="I1955" s="1" t="s">
        <v>3398</v>
      </c>
      <c r="J1955" s="1" t="s">
        <v>3133</v>
      </c>
      <c r="K1955" s="1" t="s">
        <v>3159</v>
      </c>
      <c r="L1955" s="1" t="s">
        <v>3135</v>
      </c>
      <c r="M1955" s="1" t="s">
        <v>45</v>
      </c>
      <c r="N1955" s="1" t="s">
        <v>2171</v>
      </c>
      <c r="O1955" s="3">
        <f t="shared" si="214"/>
        <v>54.521999999999991</v>
      </c>
      <c r="P1955" s="3">
        <v>104.85</v>
      </c>
      <c r="Q1955" s="3">
        <v>1</v>
      </c>
      <c r="R1955" s="3">
        <v>50.328000000000003</v>
      </c>
      <c r="S1955" s="11">
        <f t="shared" si="215"/>
        <v>4026.2400000000002</v>
      </c>
      <c r="T1955" t="str">
        <f t="shared" si="216"/>
        <v>PROFIT</v>
      </c>
    </row>
    <row r="1956" spans="1:20" x14ac:dyDescent="0.25">
      <c r="A1956" s="1" t="s">
        <v>2170</v>
      </c>
      <c r="B1956" s="9" t="str">
        <f t="shared" si="211"/>
        <v>07/20/2011</v>
      </c>
      <c r="C1956" s="9" t="s">
        <v>4494</v>
      </c>
      <c r="D1956" s="10" t="str">
        <f t="shared" si="212"/>
        <v>2011</v>
      </c>
      <c r="E1956" s="10" t="str">
        <f t="shared" si="217"/>
        <v>July</v>
      </c>
      <c r="F1956" s="2">
        <v>40744</v>
      </c>
      <c r="G1956" s="2">
        <v>40746</v>
      </c>
      <c r="H1956" s="9" t="str">
        <f t="shared" si="213"/>
        <v>On Date</v>
      </c>
      <c r="I1956" s="1" t="s">
        <v>3398</v>
      </c>
      <c r="J1956" s="1" t="s">
        <v>3133</v>
      </c>
      <c r="K1956" s="1" t="s">
        <v>3159</v>
      </c>
      <c r="L1956" s="1" t="s">
        <v>3135</v>
      </c>
      <c r="M1956" s="1" t="s">
        <v>18</v>
      </c>
      <c r="N1956" s="1" t="s">
        <v>178</v>
      </c>
      <c r="O1956" s="3">
        <f t="shared" si="214"/>
        <v>2.7744000000000004</v>
      </c>
      <c r="P1956" s="3">
        <v>8.7040000000000006</v>
      </c>
      <c r="Q1956" s="3">
        <v>2</v>
      </c>
      <c r="R1956" s="3">
        <v>3.1551999999999998</v>
      </c>
      <c r="S1956" s="11">
        <f t="shared" si="215"/>
        <v>252.416</v>
      </c>
      <c r="T1956" t="str">
        <f t="shared" si="216"/>
        <v>PROFIT</v>
      </c>
    </row>
    <row r="1957" spans="1:20" x14ac:dyDescent="0.25">
      <c r="A1957" s="1" t="s">
        <v>2170</v>
      </c>
      <c r="B1957" s="9" t="str">
        <f t="shared" si="211"/>
        <v>07/20/2011</v>
      </c>
      <c r="C1957" s="9" t="s">
        <v>4494</v>
      </c>
      <c r="D1957" s="10" t="str">
        <f t="shared" si="212"/>
        <v>2011</v>
      </c>
      <c r="E1957" s="10" t="str">
        <f t="shared" si="217"/>
        <v>July</v>
      </c>
      <c r="F1957" s="2">
        <v>40744</v>
      </c>
      <c r="G1957" s="2">
        <v>40746</v>
      </c>
      <c r="H1957" s="9" t="str">
        <f t="shared" si="213"/>
        <v>On Date</v>
      </c>
      <c r="I1957" s="1" t="s">
        <v>3398</v>
      </c>
      <c r="J1957" s="1" t="s">
        <v>3133</v>
      </c>
      <c r="K1957" s="1" t="s">
        <v>3159</v>
      </c>
      <c r="L1957" s="1" t="s">
        <v>3135</v>
      </c>
      <c r="M1957" s="1" t="s">
        <v>45</v>
      </c>
      <c r="N1957" s="1" t="s">
        <v>2172</v>
      </c>
      <c r="O1957" s="3">
        <f t="shared" si="214"/>
        <v>2.5398000000000005</v>
      </c>
      <c r="P1957" s="3">
        <v>19.920000000000002</v>
      </c>
      <c r="Q1957" s="3">
        <v>4</v>
      </c>
      <c r="R1957" s="3">
        <v>9.7607999999999997</v>
      </c>
      <c r="S1957" s="11">
        <f t="shared" si="215"/>
        <v>780.86400000000003</v>
      </c>
      <c r="T1957" t="str">
        <f t="shared" si="216"/>
        <v>PROFIT</v>
      </c>
    </row>
    <row r="1958" spans="1:20" x14ac:dyDescent="0.25">
      <c r="A1958" s="1" t="s">
        <v>2170</v>
      </c>
      <c r="B1958" s="9" t="str">
        <f t="shared" si="211"/>
        <v>07/20/2011</v>
      </c>
      <c r="C1958" s="9" t="s">
        <v>4494</v>
      </c>
      <c r="D1958" s="10" t="str">
        <f t="shared" si="212"/>
        <v>2011</v>
      </c>
      <c r="E1958" s="10" t="str">
        <f t="shared" si="217"/>
        <v>July</v>
      </c>
      <c r="F1958" s="2">
        <v>40744</v>
      </c>
      <c r="G1958" s="2">
        <v>40746</v>
      </c>
      <c r="H1958" s="9" t="str">
        <f t="shared" si="213"/>
        <v>On Date</v>
      </c>
      <c r="I1958" s="1" t="s">
        <v>3398</v>
      </c>
      <c r="J1958" s="1" t="s">
        <v>3133</v>
      </c>
      <c r="K1958" s="1" t="s">
        <v>3159</v>
      </c>
      <c r="L1958" s="1" t="s">
        <v>3135</v>
      </c>
      <c r="M1958" s="1" t="s">
        <v>12</v>
      </c>
      <c r="N1958" s="1" t="s">
        <v>2173</v>
      </c>
      <c r="O1958" s="3">
        <f t="shared" si="214"/>
        <v>9.1776000000000018</v>
      </c>
      <c r="P1958" s="3">
        <v>43.02</v>
      </c>
      <c r="Q1958" s="3">
        <v>3</v>
      </c>
      <c r="R1958" s="3">
        <v>15.4872</v>
      </c>
      <c r="S1958" s="11">
        <f t="shared" si="215"/>
        <v>1238.9759999999999</v>
      </c>
      <c r="T1958" t="str">
        <f t="shared" si="216"/>
        <v>PROFIT</v>
      </c>
    </row>
    <row r="1959" spans="1:20" x14ac:dyDescent="0.25">
      <c r="A1959" s="1" t="s">
        <v>2174</v>
      </c>
      <c r="B1959" s="9" t="str">
        <f t="shared" si="211"/>
        <v>04/25/2014</v>
      </c>
      <c r="C1959" s="9" t="s">
        <v>4389</v>
      </c>
      <c r="D1959" s="10" t="str">
        <f t="shared" si="212"/>
        <v>2014</v>
      </c>
      <c r="E1959" s="10" t="str">
        <f t="shared" si="217"/>
        <v>April</v>
      </c>
      <c r="F1959" s="2">
        <v>41754</v>
      </c>
      <c r="G1959" s="2">
        <v>41755</v>
      </c>
      <c r="H1959" s="9" t="str">
        <f t="shared" si="213"/>
        <v>On Date</v>
      </c>
      <c r="I1959" s="1" t="s">
        <v>3871</v>
      </c>
      <c r="J1959" s="1" t="s">
        <v>3133</v>
      </c>
      <c r="K1959" s="1" t="s">
        <v>3178</v>
      </c>
      <c r="L1959" s="1" t="s">
        <v>3143</v>
      </c>
      <c r="M1959" s="1" t="s">
        <v>16</v>
      </c>
      <c r="N1959" s="1" t="s">
        <v>2175</v>
      </c>
      <c r="O1959" s="3">
        <f t="shared" si="214"/>
        <v>51.75</v>
      </c>
      <c r="P1959" s="3">
        <v>552</v>
      </c>
      <c r="Q1959" s="3">
        <v>10</v>
      </c>
      <c r="R1959" s="3">
        <v>34.5</v>
      </c>
      <c r="S1959" s="11">
        <f t="shared" si="215"/>
        <v>2760</v>
      </c>
      <c r="T1959" t="str">
        <f t="shared" si="216"/>
        <v>PROFIT</v>
      </c>
    </row>
    <row r="1960" spans="1:20" x14ac:dyDescent="0.25">
      <c r="A1960" s="1" t="s">
        <v>2176</v>
      </c>
      <c r="B1960" s="9" t="str">
        <f t="shared" si="211"/>
        <v>09/16/2014</v>
      </c>
      <c r="C1960" s="9" t="s">
        <v>4408</v>
      </c>
      <c r="D1960" s="10" t="str">
        <f t="shared" si="212"/>
        <v>2014</v>
      </c>
      <c r="E1960" s="10" t="str">
        <f t="shared" si="217"/>
        <v>September</v>
      </c>
      <c r="F1960" s="2">
        <v>41898</v>
      </c>
      <c r="G1960" s="2">
        <v>41904</v>
      </c>
      <c r="H1960" s="9" t="str">
        <f t="shared" si="213"/>
        <v>Delay</v>
      </c>
      <c r="I1960" s="1" t="s">
        <v>3423</v>
      </c>
      <c r="J1960" s="1" t="s">
        <v>3133</v>
      </c>
      <c r="K1960" s="1" t="s">
        <v>3134</v>
      </c>
      <c r="L1960" s="1" t="s">
        <v>3135</v>
      </c>
      <c r="M1960" s="1" t="s">
        <v>18</v>
      </c>
      <c r="N1960" s="1" t="s">
        <v>952</v>
      </c>
      <c r="O1960" s="3">
        <f t="shared" si="214"/>
        <v>210.49</v>
      </c>
      <c r="P1960" s="3">
        <v>2357.4879999999998</v>
      </c>
      <c r="Q1960" s="3">
        <v>7</v>
      </c>
      <c r="R1960" s="3">
        <v>884.05799999999999</v>
      </c>
      <c r="S1960" s="11">
        <f t="shared" si="215"/>
        <v>70724.639999999999</v>
      </c>
      <c r="T1960" t="str">
        <f t="shared" si="216"/>
        <v>PROFIT</v>
      </c>
    </row>
    <row r="1961" spans="1:20" x14ac:dyDescent="0.25">
      <c r="A1961" s="1" t="s">
        <v>2176</v>
      </c>
      <c r="B1961" s="9" t="str">
        <f t="shared" si="211"/>
        <v>09/16/2014</v>
      </c>
      <c r="C1961" s="9" t="s">
        <v>4408</v>
      </c>
      <c r="D1961" s="10" t="str">
        <f t="shared" si="212"/>
        <v>2014</v>
      </c>
      <c r="E1961" s="10" t="str">
        <f t="shared" si="217"/>
        <v>September</v>
      </c>
      <c r="F1961" s="2">
        <v>41898</v>
      </c>
      <c r="G1961" s="2">
        <v>41904</v>
      </c>
      <c r="H1961" s="9" t="str">
        <f t="shared" si="213"/>
        <v>Delay</v>
      </c>
      <c r="I1961" s="1" t="s">
        <v>3423</v>
      </c>
      <c r="J1961" s="1" t="s">
        <v>3133</v>
      </c>
      <c r="K1961" s="1" t="s">
        <v>3134</v>
      </c>
      <c r="L1961" s="1" t="s">
        <v>3135</v>
      </c>
      <c r="M1961" s="1" t="s">
        <v>16</v>
      </c>
      <c r="N1961" s="1" t="s">
        <v>1899</v>
      </c>
      <c r="O1961" s="3">
        <f t="shared" si="214"/>
        <v>48.172699999999992</v>
      </c>
      <c r="P1961" s="3">
        <v>369.54399999999998</v>
      </c>
      <c r="Q1961" s="3">
        <v>7</v>
      </c>
      <c r="R1961" s="3">
        <v>32.335099999999997</v>
      </c>
      <c r="S1961" s="11">
        <f t="shared" si="215"/>
        <v>2586.808</v>
      </c>
      <c r="T1961" t="str">
        <f t="shared" si="216"/>
        <v>PROFIT</v>
      </c>
    </row>
    <row r="1962" spans="1:20" x14ac:dyDescent="0.25">
      <c r="A1962" s="1" t="s">
        <v>2176</v>
      </c>
      <c r="B1962" s="9" t="str">
        <f t="shared" si="211"/>
        <v>09/16/2014</v>
      </c>
      <c r="C1962" s="9" t="s">
        <v>4408</v>
      </c>
      <c r="D1962" s="10" t="str">
        <f t="shared" si="212"/>
        <v>2014</v>
      </c>
      <c r="E1962" s="10" t="str">
        <f t="shared" si="217"/>
        <v>September</v>
      </c>
      <c r="F1962" s="2">
        <v>41898</v>
      </c>
      <c r="G1962" s="2">
        <v>41904</v>
      </c>
      <c r="H1962" s="9" t="str">
        <f t="shared" si="213"/>
        <v>Delay</v>
      </c>
      <c r="I1962" s="1" t="s">
        <v>3423</v>
      </c>
      <c r="J1962" s="1" t="s">
        <v>3133</v>
      </c>
      <c r="K1962" s="1" t="s">
        <v>3134</v>
      </c>
      <c r="L1962" s="1" t="s">
        <v>3135</v>
      </c>
      <c r="M1962" s="1" t="s">
        <v>72</v>
      </c>
      <c r="N1962" s="1" t="s">
        <v>1198</v>
      </c>
      <c r="O1962" s="3">
        <f t="shared" si="214"/>
        <v>68.512200000000007</v>
      </c>
      <c r="P1962" s="3">
        <v>184.75200000000001</v>
      </c>
      <c r="Q1962" s="3">
        <v>3</v>
      </c>
      <c r="R1962" s="3">
        <v>-20.784600000000001</v>
      </c>
      <c r="S1962" s="11">
        <f t="shared" si="215"/>
        <v>-1662.768</v>
      </c>
      <c r="T1962" t="str">
        <f t="shared" si="216"/>
        <v>LOSS</v>
      </c>
    </row>
    <row r="1963" spans="1:20" x14ac:dyDescent="0.25">
      <c r="A1963" s="1" t="s">
        <v>2177</v>
      </c>
      <c r="B1963" s="9" t="str">
        <f t="shared" si="211"/>
        <v>12/10/2011</v>
      </c>
      <c r="C1963" s="9" t="s">
        <v>4642</v>
      </c>
      <c r="D1963" s="10" t="str">
        <f t="shared" si="212"/>
        <v>2011</v>
      </c>
      <c r="E1963" s="10" t="str">
        <f t="shared" si="217"/>
        <v>December</v>
      </c>
      <c r="F1963" s="2">
        <v>40887</v>
      </c>
      <c r="G1963" s="2">
        <v>40891</v>
      </c>
      <c r="H1963" s="9" t="str">
        <f t="shared" si="213"/>
        <v>On Date</v>
      </c>
      <c r="I1963" s="1" t="s">
        <v>3333</v>
      </c>
      <c r="J1963" s="1" t="s">
        <v>3133</v>
      </c>
      <c r="K1963" s="1" t="s">
        <v>3289</v>
      </c>
      <c r="L1963" s="1" t="s">
        <v>3252</v>
      </c>
      <c r="M1963" s="1" t="s">
        <v>72</v>
      </c>
      <c r="N1963" s="1" t="s">
        <v>2129</v>
      </c>
      <c r="O1963" s="3">
        <f t="shared" si="214"/>
        <v>111.37419999999999</v>
      </c>
      <c r="P1963" s="3">
        <v>338.35199999999998</v>
      </c>
      <c r="Q1963" s="3">
        <v>3</v>
      </c>
      <c r="R1963" s="3">
        <v>4.2294</v>
      </c>
      <c r="S1963" s="11">
        <f t="shared" si="215"/>
        <v>338.35199999999998</v>
      </c>
      <c r="T1963" t="str">
        <f t="shared" si="216"/>
        <v>PROFIT</v>
      </c>
    </row>
    <row r="1964" spans="1:20" x14ac:dyDescent="0.25">
      <c r="A1964" s="1" t="s">
        <v>2177</v>
      </c>
      <c r="B1964" s="9" t="str">
        <f t="shared" si="211"/>
        <v>12/10/2011</v>
      </c>
      <c r="C1964" s="9" t="s">
        <v>4642</v>
      </c>
      <c r="D1964" s="10" t="str">
        <f t="shared" si="212"/>
        <v>2011</v>
      </c>
      <c r="E1964" s="10" t="str">
        <f t="shared" si="217"/>
        <v>December</v>
      </c>
      <c r="F1964" s="2">
        <v>40887</v>
      </c>
      <c r="G1964" s="2">
        <v>40891</v>
      </c>
      <c r="H1964" s="9" t="str">
        <f t="shared" si="213"/>
        <v>On Date</v>
      </c>
      <c r="I1964" s="1" t="s">
        <v>3333</v>
      </c>
      <c r="J1964" s="1" t="s">
        <v>3133</v>
      </c>
      <c r="K1964" s="1" t="s">
        <v>3289</v>
      </c>
      <c r="L1964" s="1" t="s">
        <v>3252</v>
      </c>
      <c r="M1964" s="1" t="s">
        <v>45</v>
      </c>
      <c r="N1964" s="1" t="s">
        <v>417</v>
      </c>
      <c r="O1964" s="3">
        <f t="shared" si="214"/>
        <v>3.3696000000000006</v>
      </c>
      <c r="P1964" s="3">
        <v>25.92</v>
      </c>
      <c r="Q1964" s="3">
        <v>4</v>
      </c>
      <c r="R1964" s="3">
        <v>12.441599999999999</v>
      </c>
      <c r="S1964" s="11">
        <f t="shared" si="215"/>
        <v>995.32799999999997</v>
      </c>
      <c r="T1964" t="str">
        <f t="shared" si="216"/>
        <v>PROFIT</v>
      </c>
    </row>
    <row r="1965" spans="1:20" x14ac:dyDescent="0.25">
      <c r="A1965" s="1" t="s">
        <v>2177</v>
      </c>
      <c r="B1965" s="9" t="str">
        <f t="shared" si="211"/>
        <v>12/10/2011</v>
      </c>
      <c r="C1965" s="9" t="s">
        <v>4642</v>
      </c>
      <c r="D1965" s="10" t="str">
        <f t="shared" si="212"/>
        <v>2011</v>
      </c>
      <c r="E1965" s="10" t="str">
        <f t="shared" si="217"/>
        <v>December</v>
      </c>
      <c r="F1965" s="2">
        <v>40887</v>
      </c>
      <c r="G1965" s="2">
        <v>40891</v>
      </c>
      <c r="H1965" s="9" t="str">
        <f t="shared" si="213"/>
        <v>On Date</v>
      </c>
      <c r="I1965" s="1" t="s">
        <v>3333</v>
      </c>
      <c r="J1965" s="1" t="s">
        <v>3133</v>
      </c>
      <c r="K1965" s="1" t="s">
        <v>3289</v>
      </c>
      <c r="L1965" s="1" t="s">
        <v>3252</v>
      </c>
      <c r="M1965" s="1" t="s">
        <v>45</v>
      </c>
      <c r="N1965" s="1" t="s">
        <v>915</v>
      </c>
      <c r="O1965" s="3">
        <f t="shared" si="214"/>
        <v>12.333600000000001</v>
      </c>
      <c r="P1965" s="3">
        <v>91.36</v>
      </c>
      <c r="Q1965" s="3">
        <v>4</v>
      </c>
      <c r="R1965" s="3">
        <v>42.025599999999997</v>
      </c>
      <c r="S1965" s="11">
        <f t="shared" si="215"/>
        <v>3362.0479999999998</v>
      </c>
      <c r="T1965" t="str">
        <f t="shared" si="216"/>
        <v>PROFIT</v>
      </c>
    </row>
    <row r="1966" spans="1:20" x14ac:dyDescent="0.25">
      <c r="A1966" s="1" t="s">
        <v>2178</v>
      </c>
      <c r="B1966" s="9" t="str">
        <f t="shared" si="211"/>
        <v>12/13/2011</v>
      </c>
      <c r="C1966" s="9" t="s">
        <v>4689</v>
      </c>
      <c r="D1966" s="10" t="str">
        <f t="shared" si="212"/>
        <v>2011</v>
      </c>
      <c r="E1966" s="10" t="str">
        <f t="shared" si="217"/>
        <v>December</v>
      </c>
      <c r="F1966" s="2">
        <v>40890</v>
      </c>
      <c r="G1966" s="2">
        <v>40894</v>
      </c>
      <c r="H1966" s="9" t="str">
        <f t="shared" si="213"/>
        <v>On Date</v>
      </c>
      <c r="I1966" s="1" t="s">
        <v>3872</v>
      </c>
      <c r="J1966" s="1" t="s">
        <v>3133</v>
      </c>
      <c r="K1966" s="1" t="s">
        <v>3148</v>
      </c>
      <c r="L1966" s="1" t="s">
        <v>3143</v>
      </c>
      <c r="M1966" s="1" t="s">
        <v>12</v>
      </c>
      <c r="N1966" s="1" t="s">
        <v>2179</v>
      </c>
      <c r="O1966" s="3">
        <f t="shared" si="214"/>
        <v>26.754499999999997</v>
      </c>
      <c r="P1966" s="3">
        <v>87.96</v>
      </c>
      <c r="Q1966" s="3">
        <v>3</v>
      </c>
      <c r="R1966" s="3">
        <v>7.6965000000000003</v>
      </c>
      <c r="S1966" s="11">
        <f t="shared" si="215"/>
        <v>615.72</v>
      </c>
      <c r="T1966" t="str">
        <f t="shared" si="216"/>
        <v>PROFIT</v>
      </c>
    </row>
    <row r="1967" spans="1:20" x14ac:dyDescent="0.25">
      <c r="A1967" s="1" t="s">
        <v>2178</v>
      </c>
      <c r="B1967" s="9" t="str">
        <f t="shared" si="211"/>
        <v>12/13/2011</v>
      </c>
      <c r="C1967" s="9" t="s">
        <v>4689</v>
      </c>
      <c r="D1967" s="10" t="str">
        <f t="shared" si="212"/>
        <v>2011</v>
      </c>
      <c r="E1967" s="10" t="str">
        <f t="shared" si="217"/>
        <v>December</v>
      </c>
      <c r="F1967" s="2">
        <v>40890</v>
      </c>
      <c r="G1967" s="2">
        <v>40894</v>
      </c>
      <c r="H1967" s="9" t="str">
        <f t="shared" si="213"/>
        <v>On Date</v>
      </c>
      <c r="I1967" s="1" t="s">
        <v>3872</v>
      </c>
      <c r="J1967" s="1" t="s">
        <v>3133</v>
      </c>
      <c r="K1967" s="1" t="s">
        <v>3148</v>
      </c>
      <c r="L1967" s="1" t="s">
        <v>3143</v>
      </c>
      <c r="M1967" s="1" t="s">
        <v>18</v>
      </c>
      <c r="N1967" s="1" t="s">
        <v>565</v>
      </c>
      <c r="O1967" s="3">
        <f t="shared" si="214"/>
        <v>4.6926000000000005</v>
      </c>
      <c r="P1967" s="3">
        <v>5.2140000000000004</v>
      </c>
      <c r="Q1967" s="3">
        <v>2</v>
      </c>
      <c r="R1967" s="3">
        <v>-4.1711999999999998</v>
      </c>
      <c r="S1967" s="11">
        <f t="shared" si="215"/>
        <v>-333.69599999999997</v>
      </c>
      <c r="T1967" t="str">
        <f t="shared" si="216"/>
        <v>LOSS</v>
      </c>
    </row>
    <row r="1968" spans="1:20" x14ac:dyDescent="0.25">
      <c r="A1968" s="1" t="s">
        <v>2180</v>
      </c>
      <c r="B1968" s="9" t="str">
        <f t="shared" si="211"/>
        <v>09/08/2014</v>
      </c>
      <c r="C1968" s="9" t="s">
        <v>4274</v>
      </c>
      <c r="D1968" s="10" t="str">
        <f t="shared" si="212"/>
        <v>2014</v>
      </c>
      <c r="E1968" s="10" t="str">
        <f t="shared" si="217"/>
        <v>September</v>
      </c>
      <c r="F1968" s="2">
        <v>41890</v>
      </c>
      <c r="G1968" s="2">
        <v>41894</v>
      </c>
      <c r="H1968" s="9" t="str">
        <f t="shared" si="213"/>
        <v>On Date</v>
      </c>
      <c r="I1968" s="1" t="s">
        <v>3873</v>
      </c>
      <c r="J1968" s="1" t="s">
        <v>3133</v>
      </c>
      <c r="K1968" s="1" t="s">
        <v>3134</v>
      </c>
      <c r="L1968" s="1" t="s">
        <v>3135</v>
      </c>
      <c r="M1968" s="1" t="s">
        <v>12</v>
      </c>
      <c r="N1968" s="1" t="s">
        <v>748</v>
      </c>
      <c r="O1968" s="3">
        <f t="shared" si="214"/>
        <v>2.8652000000000002</v>
      </c>
      <c r="P1968" s="3">
        <v>19.760000000000002</v>
      </c>
      <c r="Q1968" s="3">
        <v>4</v>
      </c>
      <c r="R1968" s="3">
        <v>8.2992000000000008</v>
      </c>
      <c r="S1968" s="11">
        <f t="shared" si="215"/>
        <v>663.93600000000004</v>
      </c>
      <c r="T1968" t="str">
        <f t="shared" si="216"/>
        <v>PROFIT</v>
      </c>
    </row>
    <row r="1969" spans="1:20" x14ac:dyDescent="0.25">
      <c r="A1969" s="1" t="s">
        <v>2181</v>
      </c>
      <c r="B1969" s="9" t="str">
        <f t="shared" si="211"/>
        <v>12/30/2012</v>
      </c>
      <c r="C1969" s="9" t="s">
        <v>4278</v>
      </c>
      <c r="D1969" s="10" t="str">
        <f t="shared" si="212"/>
        <v>2013</v>
      </c>
      <c r="E1969" s="10" t="str">
        <f t="shared" si="217"/>
        <v>December</v>
      </c>
      <c r="F1969" s="2">
        <v>41273</v>
      </c>
      <c r="G1969" s="2">
        <v>41277</v>
      </c>
      <c r="H1969" s="9" t="str">
        <f t="shared" si="213"/>
        <v>On Date</v>
      </c>
      <c r="I1969" s="1" t="s">
        <v>3421</v>
      </c>
      <c r="J1969" s="1" t="s">
        <v>3133</v>
      </c>
      <c r="K1969" s="1" t="s">
        <v>3134</v>
      </c>
      <c r="L1969" s="1" t="s">
        <v>3135</v>
      </c>
      <c r="M1969" s="1" t="s">
        <v>45</v>
      </c>
      <c r="N1969" s="1" t="s">
        <v>2182</v>
      </c>
      <c r="O1969" s="3">
        <f t="shared" si="214"/>
        <v>12.333599999999999</v>
      </c>
      <c r="P1969" s="3">
        <v>68.52</v>
      </c>
      <c r="Q1969" s="3">
        <v>3</v>
      </c>
      <c r="R1969" s="3">
        <v>31.519200000000001</v>
      </c>
      <c r="S1969" s="11">
        <f t="shared" si="215"/>
        <v>2521.5360000000001</v>
      </c>
      <c r="T1969" t="str">
        <f t="shared" si="216"/>
        <v>PROFIT</v>
      </c>
    </row>
    <row r="1970" spans="1:20" x14ac:dyDescent="0.25">
      <c r="A1970" s="1" t="s">
        <v>2181</v>
      </c>
      <c r="B1970" s="9" t="str">
        <f t="shared" si="211"/>
        <v>12/30/2012</v>
      </c>
      <c r="C1970" s="9" t="s">
        <v>4278</v>
      </c>
      <c r="D1970" s="10" t="str">
        <f t="shared" si="212"/>
        <v>2013</v>
      </c>
      <c r="E1970" s="10" t="str">
        <f t="shared" si="217"/>
        <v>December</v>
      </c>
      <c r="F1970" s="2">
        <v>41273</v>
      </c>
      <c r="G1970" s="2">
        <v>41277</v>
      </c>
      <c r="H1970" s="9" t="str">
        <f t="shared" si="213"/>
        <v>On Date</v>
      </c>
      <c r="I1970" s="1" t="s">
        <v>3421</v>
      </c>
      <c r="J1970" s="1" t="s">
        <v>3133</v>
      </c>
      <c r="K1970" s="1" t="s">
        <v>3134</v>
      </c>
      <c r="L1970" s="1" t="s">
        <v>3135</v>
      </c>
      <c r="M1970" s="1" t="s">
        <v>28</v>
      </c>
      <c r="N1970" s="1" t="s">
        <v>618</v>
      </c>
      <c r="O1970" s="3">
        <f t="shared" si="214"/>
        <v>20.233800000000002</v>
      </c>
      <c r="P1970" s="3">
        <v>74.94</v>
      </c>
      <c r="Q1970" s="3">
        <v>3</v>
      </c>
      <c r="R1970" s="3">
        <v>14.2386</v>
      </c>
      <c r="S1970" s="11">
        <f t="shared" si="215"/>
        <v>1139.088</v>
      </c>
      <c r="T1970" t="str">
        <f t="shared" si="216"/>
        <v>PROFIT</v>
      </c>
    </row>
    <row r="1971" spans="1:20" x14ac:dyDescent="0.25">
      <c r="A1971" s="1" t="s">
        <v>2181</v>
      </c>
      <c r="B1971" s="9" t="str">
        <f t="shared" si="211"/>
        <v>12/30/2012</v>
      </c>
      <c r="C1971" s="9" t="s">
        <v>4278</v>
      </c>
      <c r="D1971" s="10" t="str">
        <f t="shared" si="212"/>
        <v>2013</v>
      </c>
      <c r="E1971" s="10" t="str">
        <f t="shared" si="217"/>
        <v>December</v>
      </c>
      <c r="F1971" s="2">
        <v>41273</v>
      </c>
      <c r="G1971" s="2">
        <v>41277</v>
      </c>
      <c r="H1971" s="9" t="str">
        <f t="shared" si="213"/>
        <v>On Date</v>
      </c>
      <c r="I1971" s="1" t="s">
        <v>3421</v>
      </c>
      <c r="J1971" s="1" t="s">
        <v>3133</v>
      </c>
      <c r="K1971" s="1" t="s">
        <v>3134</v>
      </c>
      <c r="L1971" s="1" t="s">
        <v>3135</v>
      </c>
      <c r="M1971" s="1" t="s">
        <v>510</v>
      </c>
      <c r="N1971" s="1" t="s">
        <v>2183</v>
      </c>
      <c r="O1971" s="3">
        <f t="shared" si="214"/>
        <v>376.97449999999998</v>
      </c>
      <c r="P1971" s="3">
        <v>2548.56</v>
      </c>
      <c r="Q1971" s="3">
        <v>6</v>
      </c>
      <c r="R1971" s="3">
        <v>286.71300000000002</v>
      </c>
      <c r="S1971" s="11">
        <f t="shared" si="215"/>
        <v>22937.040000000001</v>
      </c>
      <c r="T1971" t="str">
        <f t="shared" si="216"/>
        <v>PROFIT</v>
      </c>
    </row>
    <row r="1972" spans="1:20" x14ac:dyDescent="0.25">
      <c r="A1972" s="1" t="s">
        <v>2181</v>
      </c>
      <c r="B1972" s="9" t="str">
        <f t="shared" si="211"/>
        <v>12/30/2012</v>
      </c>
      <c r="C1972" s="9" t="s">
        <v>4278</v>
      </c>
      <c r="D1972" s="10" t="str">
        <f t="shared" si="212"/>
        <v>2013</v>
      </c>
      <c r="E1972" s="10" t="str">
        <f t="shared" si="217"/>
        <v>December</v>
      </c>
      <c r="F1972" s="2">
        <v>41273</v>
      </c>
      <c r="G1972" s="2">
        <v>41277</v>
      </c>
      <c r="H1972" s="9" t="str">
        <f t="shared" si="213"/>
        <v>On Date</v>
      </c>
      <c r="I1972" s="1" t="s">
        <v>3421</v>
      </c>
      <c r="J1972" s="1" t="s">
        <v>3133</v>
      </c>
      <c r="K1972" s="1" t="s">
        <v>3134</v>
      </c>
      <c r="L1972" s="1" t="s">
        <v>3135</v>
      </c>
      <c r="M1972" s="1" t="s">
        <v>87</v>
      </c>
      <c r="N1972" s="1" t="s">
        <v>1704</v>
      </c>
      <c r="O1972" s="3">
        <f t="shared" si="214"/>
        <v>49.764000000000003</v>
      </c>
      <c r="P1972" s="3">
        <v>271.44</v>
      </c>
      <c r="Q1972" s="3">
        <v>3</v>
      </c>
      <c r="R1972" s="3">
        <v>122.148</v>
      </c>
      <c r="S1972" s="11">
        <f t="shared" si="215"/>
        <v>9771.84</v>
      </c>
      <c r="T1972" t="str">
        <f t="shared" si="216"/>
        <v>PROFIT</v>
      </c>
    </row>
    <row r="1973" spans="1:20" x14ac:dyDescent="0.25">
      <c r="A1973" s="1" t="s">
        <v>2181</v>
      </c>
      <c r="B1973" s="9" t="str">
        <f t="shared" si="211"/>
        <v>12/30/2012</v>
      </c>
      <c r="C1973" s="9" t="s">
        <v>4278</v>
      </c>
      <c r="D1973" s="10" t="str">
        <f t="shared" si="212"/>
        <v>2013</v>
      </c>
      <c r="E1973" s="10" t="str">
        <f t="shared" si="217"/>
        <v>December</v>
      </c>
      <c r="F1973" s="2">
        <v>41273</v>
      </c>
      <c r="G1973" s="2">
        <v>41277</v>
      </c>
      <c r="H1973" s="9" t="str">
        <f t="shared" si="213"/>
        <v>On Date</v>
      </c>
      <c r="I1973" s="1" t="s">
        <v>3421</v>
      </c>
      <c r="J1973" s="1" t="s">
        <v>3133</v>
      </c>
      <c r="K1973" s="1" t="s">
        <v>3134</v>
      </c>
      <c r="L1973" s="1" t="s">
        <v>3135</v>
      </c>
      <c r="M1973" s="1" t="s">
        <v>16</v>
      </c>
      <c r="N1973" s="1" t="s">
        <v>2184</v>
      </c>
      <c r="O1973" s="3">
        <f t="shared" si="214"/>
        <v>83.964999999999989</v>
      </c>
      <c r="P1973" s="3">
        <v>287.88</v>
      </c>
      <c r="Q1973" s="3">
        <v>3</v>
      </c>
      <c r="R1973" s="3">
        <v>35.984999999999999</v>
      </c>
      <c r="S1973" s="11">
        <f t="shared" si="215"/>
        <v>2878.8</v>
      </c>
      <c r="T1973" t="str">
        <f t="shared" si="216"/>
        <v>PROFIT</v>
      </c>
    </row>
    <row r="1974" spans="1:20" x14ac:dyDescent="0.25">
      <c r="A1974" s="1" t="s">
        <v>2185</v>
      </c>
      <c r="B1974" s="9" t="str">
        <f t="shared" si="211"/>
        <v>03/11/2013</v>
      </c>
      <c r="C1974" s="9" t="s">
        <v>4835</v>
      </c>
      <c r="D1974" s="10" t="str">
        <f t="shared" si="212"/>
        <v>2013</v>
      </c>
      <c r="E1974" s="10" t="str">
        <f t="shared" si="217"/>
        <v>March</v>
      </c>
      <c r="F1974" s="2">
        <v>41344</v>
      </c>
      <c r="G1974" s="2">
        <v>41345</v>
      </c>
      <c r="H1974" s="9" t="str">
        <f t="shared" si="213"/>
        <v>On Date</v>
      </c>
      <c r="I1974" s="1" t="s">
        <v>3590</v>
      </c>
      <c r="J1974" s="1" t="s">
        <v>3133</v>
      </c>
      <c r="K1974" s="1" t="s">
        <v>3134</v>
      </c>
      <c r="L1974" s="1" t="s">
        <v>3135</v>
      </c>
      <c r="M1974" s="1" t="s">
        <v>45</v>
      </c>
      <c r="N1974" s="1" t="s">
        <v>2186</v>
      </c>
      <c r="O1974" s="3">
        <f t="shared" si="214"/>
        <v>1.5495999999999999</v>
      </c>
      <c r="P1974" s="3">
        <v>14.9</v>
      </c>
      <c r="Q1974" s="3">
        <v>5</v>
      </c>
      <c r="R1974" s="3">
        <v>7.1520000000000001</v>
      </c>
      <c r="S1974" s="11">
        <f t="shared" si="215"/>
        <v>572.16</v>
      </c>
      <c r="T1974" t="str">
        <f t="shared" si="216"/>
        <v>PROFIT</v>
      </c>
    </row>
    <row r="1975" spans="1:20" x14ac:dyDescent="0.25">
      <c r="A1975" s="1" t="s">
        <v>2185</v>
      </c>
      <c r="B1975" s="9" t="str">
        <f t="shared" si="211"/>
        <v>03/11/2013</v>
      </c>
      <c r="C1975" s="9" t="s">
        <v>4835</v>
      </c>
      <c r="D1975" s="10" t="str">
        <f t="shared" si="212"/>
        <v>2013</v>
      </c>
      <c r="E1975" s="10" t="str">
        <f t="shared" si="217"/>
        <v>March</v>
      </c>
      <c r="F1975" s="2">
        <v>41344</v>
      </c>
      <c r="G1975" s="2">
        <v>41345</v>
      </c>
      <c r="H1975" s="9" t="str">
        <f t="shared" si="213"/>
        <v>On Date</v>
      </c>
      <c r="I1975" s="1" t="s">
        <v>3590</v>
      </c>
      <c r="J1975" s="1" t="s">
        <v>3133</v>
      </c>
      <c r="K1975" s="1" t="s">
        <v>3134</v>
      </c>
      <c r="L1975" s="1" t="s">
        <v>3135</v>
      </c>
      <c r="M1975" s="1" t="s">
        <v>16</v>
      </c>
      <c r="N1975" s="1" t="s">
        <v>2187</v>
      </c>
      <c r="O1975" s="3">
        <f t="shared" si="214"/>
        <v>474.3759</v>
      </c>
      <c r="P1975" s="3">
        <v>4158.9120000000003</v>
      </c>
      <c r="Q1975" s="3">
        <v>8</v>
      </c>
      <c r="R1975" s="3">
        <v>363.90480000000002</v>
      </c>
      <c r="S1975" s="11">
        <f t="shared" si="215"/>
        <v>29112.384000000002</v>
      </c>
      <c r="T1975" t="str">
        <f t="shared" si="216"/>
        <v>PROFIT</v>
      </c>
    </row>
    <row r="1976" spans="1:20" x14ac:dyDescent="0.25">
      <c r="A1976" s="1" t="s">
        <v>2188</v>
      </c>
      <c r="B1976" s="9" t="str">
        <f t="shared" si="211"/>
        <v>04/06/2011</v>
      </c>
      <c r="C1976" s="9" t="s">
        <v>4253</v>
      </c>
      <c r="D1976" s="10" t="str">
        <f t="shared" si="212"/>
        <v>2011</v>
      </c>
      <c r="E1976" s="10" t="str">
        <f t="shared" si="217"/>
        <v>April</v>
      </c>
      <c r="F1976" s="2">
        <v>40639</v>
      </c>
      <c r="G1976" s="2">
        <v>40645</v>
      </c>
      <c r="H1976" s="9" t="str">
        <f t="shared" si="213"/>
        <v>Delay</v>
      </c>
      <c r="I1976" s="1" t="s">
        <v>3680</v>
      </c>
      <c r="J1976" s="1" t="s">
        <v>3133</v>
      </c>
      <c r="K1976" s="1" t="s">
        <v>3134</v>
      </c>
      <c r="L1976" s="1" t="s">
        <v>3135</v>
      </c>
      <c r="M1976" s="1" t="s">
        <v>12</v>
      </c>
      <c r="N1976" s="1" t="s">
        <v>2114</v>
      </c>
      <c r="O1976" s="3">
        <f t="shared" si="214"/>
        <v>38.163399999999996</v>
      </c>
      <c r="P1976" s="3">
        <v>91.96</v>
      </c>
      <c r="Q1976" s="3">
        <v>2</v>
      </c>
      <c r="R1976" s="3">
        <v>15.6332</v>
      </c>
      <c r="S1976" s="11">
        <f t="shared" si="215"/>
        <v>1250.6559999999999</v>
      </c>
      <c r="T1976" t="str">
        <f t="shared" si="216"/>
        <v>PROFIT</v>
      </c>
    </row>
    <row r="1977" spans="1:20" x14ac:dyDescent="0.25">
      <c r="A1977" s="1" t="s">
        <v>2188</v>
      </c>
      <c r="B1977" s="9" t="str">
        <f t="shared" si="211"/>
        <v>04/06/2011</v>
      </c>
      <c r="C1977" s="9" t="s">
        <v>4253</v>
      </c>
      <c r="D1977" s="10" t="str">
        <f t="shared" si="212"/>
        <v>2011</v>
      </c>
      <c r="E1977" s="10" t="str">
        <f t="shared" si="217"/>
        <v>April</v>
      </c>
      <c r="F1977" s="2">
        <v>40639</v>
      </c>
      <c r="G1977" s="2">
        <v>40645</v>
      </c>
      <c r="H1977" s="9" t="str">
        <f t="shared" si="213"/>
        <v>Delay</v>
      </c>
      <c r="I1977" s="1" t="s">
        <v>3680</v>
      </c>
      <c r="J1977" s="1" t="s">
        <v>3133</v>
      </c>
      <c r="K1977" s="1" t="s">
        <v>3134</v>
      </c>
      <c r="L1977" s="1" t="s">
        <v>3135</v>
      </c>
      <c r="M1977" s="1" t="s">
        <v>12</v>
      </c>
      <c r="N1977" s="1" t="s">
        <v>155</v>
      </c>
      <c r="O1977" s="3">
        <f t="shared" si="214"/>
        <v>2.8852999999999995</v>
      </c>
      <c r="P1977" s="3">
        <v>33.11</v>
      </c>
      <c r="Q1977" s="3">
        <v>7</v>
      </c>
      <c r="R1977" s="3">
        <v>12.9129</v>
      </c>
      <c r="S1977" s="11">
        <f t="shared" si="215"/>
        <v>1033.0320000000002</v>
      </c>
      <c r="T1977" t="str">
        <f t="shared" si="216"/>
        <v>PROFIT</v>
      </c>
    </row>
    <row r="1978" spans="1:20" x14ac:dyDescent="0.25">
      <c r="A1978" s="1" t="s">
        <v>2188</v>
      </c>
      <c r="B1978" s="9" t="str">
        <f t="shared" si="211"/>
        <v>04/06/2011</v>
      </c>
      <c r="C1978" s="9" t="s">
        <v>4253</v>
      </c>
      <c r="D1978" s="10" t="str">
        <f t="shared" si="212"/>
        <v>2011</v>
      </c>
      <c r="E1978" s="10" t="str">
        <f t="shared" si="217"/>
        <v>April</v>
      </c>
      <c r="F1978" s="2">
        <v>40639</v>
      </c>
      <c r="G1978" s="2">
        <v>40645</v>
      </c>
      <c r="H1978" s="9" t="str">
        <f t="shared" si="213"/>
        <v>Delay</v>
      </c>
      <c r="I1978" s="1" t="s">
        <v>3680</v>
      </c>
      <c r="J1978" s="1" t="s">
        <v>3133</v>
      </c>
      <c r="K1978" s="1" t="s">
        <v>3134</v>
      </c>
      <c r="L1978" s="1" t="s">
        <v>3135</v>
      </c>
      <c r="M1978" s="1" t="s">
        <v>45</v>
      </c>
      <c r="N1978" s="1" t="s">
        <v>1677</v>
      </c>
      <c r="O1978" s="3">
        <f t="shared" si="214"/>
        <v>3.3696000000000002</v>
      </c>
      <c r="P1978" s="3">
        <v>19.440000000000001</v>
      </c>
      <c r="Q1978" s="3">
        <v>3</v>
      </c>
      <c r="R1978" s="3">
        <v>9.3312000000000008</v>
      </c>
      <c r="S1978" s="11">
        <f t="shared" si="215"/>
        <v>746.49600000000009</v>
      </c>
      <c r="T1978" t="str">
        <f t="shared" si="216"/>
        <v>PROFIT</v>
      </c>
    </row>
    <row r="1979" spans="1:20" x14ac:dyDescent="0.25">
      <c r="A1979" s="1" t="s">
        <v>2188</v>
      </c>
      <c r="B1979" s="9" t="str">
        <f t="shared" si="211"/>
        <v>04/06/2011</v>
      </c>
      <c r="C1979" s="9" t="s">
        <v>4253</v>
      </c>
      <c r="D1979" s="10" t="str">
        <f t="shared" si="212"/>
        <v>2011</v>
      </c>
      <c r="E1979" s="10" t="str">
        <f t="shared" si="217"/>
        <v>April</v>
      </c>
      <c r="F1979" s="2">
        <v>40639</v>
      </c>
      <c r="G1979" s="2">
        <v>40645</v>
      </c>
      <c r="H1979" s="9" t="str">
        <f t="shared" si="213"/>
        <v>Delay</v>
      </c>
      <c r="I1979" s="1" t="s">
        <v>3680</v>
      </c>
      <c r="J1979" s="1" t="s">
        <v>3133</v>
      </c>
      <c r="K1979" s="1" t="s">
        <v>3134</v>
      </c>
      <c r="L1979" s="1" t="s">
        <v>3135</v>
      </c>
      <c r="M1979" s="1" t="s">
        <v>45</v>
      </c>
      <c r="N1979" s="1" t="s">
        <v>2189</v>
      </c>
      <c r="O1979" s="3">
        <f t="shared" si="214"/>
        <v>28.849599999999995</v>
      </c>
      <c r="P1979" s="3">
        <v>55.48</v>
      </c>
      <c r="Q1979" s="3">
        <v>1</v>
      </c>
      <c r="R1979" s="3">
        <v>26.630400000000002</v>
      </c>
      <c r="S1979" s="11">
        <f t="shared" si="215"/>
        <v>2130.4320000000002</v>
      </c>
      <c r="T1979" t="str">
        <f t="shared" si="216"/>
        <v>PROFIT</v>
      </c>
    </row>
    <row r="1980" spans="1:20" x14ac:dyDescent="0.25">
      <c r="A1980" s="1" t="s">
        <v>2190</v>
      </c>
      <c r="B1980" s="9" t="str">
        <f t="shared" si="211"/>
        <v>02/24/2014</v>
      </c>
      <c r="C1980" s="9" t="s">
        <v>4235</v>
      </c>
      <c r="D1980" s="10" t="str">
        <f t="shared" si="212"/>
        <v>2014</v>
      </c>
      <c r="E1980" s="10" t="str">
        <f t="shared" si="217"/>
        <v>February</v>
      </c>
      <c r="F1980" s="2">
        <v>41694</v>
      </c>
      <c r="G1980" s="2">
        <v>41701</v>
      </c>
      <c r="H1980" s="9" t="str">
        <f t="shared" si="213"/>
        <v>Delay</v>
      </c>
      <c r="I1980" s="1" t="s">
        <v>3874</v>
      </c>
      <c r="J1980" s="1" t="s">
        <v>3133</v>
      </c>
      <c r="K1980" s="1" t="s">
        <v>3136</v>
      </c>
      <c r="L1980" s="1" t="s">
        <v>3137</v>
      </c>
      <c r="M1980" s="1" t="s">
        <v>79</v>
      </c>
      <c r="N1980" s="1" t="s">
        <v>1252</v>
      </c>
      <c r="O1980" s="3">
        <f t="shared" si="214"/>
        <v>1.6128000000000002</v>
      </c>
      <c r="P1980" s="3">
        <v>8.4</v>
      </c>
      <c r="Q1980" s="3">
        <v>5</v>
      </c>
      <c r="R1980" s="3">
        <v>0.33600000000000002</v>
      </c>
      <c r="S1980" s="11">
        <f t="shared" si="215"/>
        <v>26.880000000000003</v>
      </c>
      <c r="T1980" t="str">
        <f t="shared" si="216"/>
        <v>PROFIT</v>
      </c>
    </row>
    <row r="1981" spans="1:20" x14ac:dyDescent="0.25">
      <c r="A1981" s="1" t="s">
        <v>2190</v>
      </c>
      <c r="B1981" s="9" t="str">
        <f t="shared" si="211"/>
        <v>02/24/2014</v>
      </c>
      <c r="C1981" s="9" t="s">
        <v>4235</v>
      </c>
      <c r="D1981" s="10" t="str">
        <f t="shared" si="212"/>
        <v>2014</v>
      </c>
      <c r="E1981" s="10" t="str">
        <f t="shared" si="217"/>
        <v>February</v>
      </c>
      <c r="F1981" s="2">
        <v>41694</v>
      </c>
      <c r="G1981" s="2">
        <v>41701</v>
      </c>
      <c r="H1981" s="9" t="str">
        <f t="shared" si="213"/>
        <v>Delay</v>
      </c>
      <c r="I1981" s="1" t="s">
        <v>3874</v>
      </c>
      <c r="J1981" s="1" t="s">
        <v>3133</v>
      </c>
      <c r="K1981" s="1" t="s">
        <v>3136</v>
      </c>
      <c r="L1981" s="1" t="s">
        <v>3137</v>
      </c>
      <c r="M1981" s="1" t="s">
        <v>16</v>
      </c>
      <c r="N1981" s="1" t="s">
        <v>1281</v>
      </c>
      <c r="O1981" s="3">
        <f t="shared" si="214"/>
        <v>9.3547999999999991</v>
      </c>
      <c r="P1981" s="3">
        <v>71.959999999999994</v>
      </c>
      <c r="Q1981" s="3">
        <v>5</v>
      </c>
      <c r="R1981" s="3">
        <v>25.186</v>
      </c>
      <c r="S1981" s="11">
        <f t="shared" si="215"/>
        <v>2014.88</v>
      </c>
      <c r="T1981" t="str">
        <f t="shared" si="216"/>
        <v>PROFIT</v>
      </c>
    </row>
    <row r="1982" spans="1:20" x14ac:dyDescent="0.25">
      <c r="A1982" s="1" t="s">
        <v>2191</v>
      </c>
      <c r="B1982" s="9" t="str">
        <f t="shared" si="211"/>
        <v>11/15/2013</v>
      </c>
      <c r="C1982" s="9" t="s">
        <v>4188</v>
      </c>
      <c r="D1982" s="10" t="str">
        <f t="shared" si="212"/>
        <v>2013</v>
      </c>
      <c r="E1982" s="10" t="str">
        <f t="shared" si="217"/>
        <v>November</v>
      </c>
      <c r="F1982" s="2">
        <v>41593</v>
      </c>
      <c r="G1982" s="2">
        <v>41594</v>
      </c>
      <c r="H1982" s="9" t="str">
        <f t="shared" si="213"/>
        <v>On Date</v>
      </c>
      <c r="I1982" s="1" t="s">
        <v>3710</v>
      </c>
      <c r="J1982" s="1" t="s">
        <v>3133</v>
      </c>
      <c r="K1982" s="1" t="s">
        <v>3134</v>
      </c>
      <c r="L1982" s="1" t="s">
        <v>3135</v>
      </c>
      <c r="M1982" s="1" t="s">
        <v>14</v>
      </c>
      <c r="N1982" s="1" t="s">
        <v>2042</v>
      </c>
      <c r="O1982" s="3">
        <f t="shared" si="214"/>
        <v>2.3287999999999998</v>
      </c>
      <c r="P1982" s="3">
        <v>9.84</v>
      </c>
      <c r="Q1982" s="3">
        <v>3</v>
      </c>
      <c r="R1982" s="3">
        <v>2.8536000000000001</v>
      </c>
      <c r="S1982" s="11">
        <f t="shared" si="215"/>
        <v>228.28800000000001</v>
      </c>
      <c r="T1982" t="str">
        <f t="shared" si="216"/>
        <v>PROFIT</v>
      </c>
    </row>
    <row r="1983" spans="1:20" x14ac:dyDescent="0.25">
      <c r="A1983" s="1" t="s">
        <v>2192</v>
      </c>
      <c r="B1983" s="9" t="str">
        <f t="shared" si="211"/>
        <v>12/14/2012</v>
      </c>
      <c r="C1983" s="9" t="s">
        <v>4328</v>
      </c>
      <c r="D1983" s="10" t="str">
        <f t="shared" si="212"/>
        <v>2012</v>
      </c>
      <c r="E1983" s="10" t="str">
        <f t="shared" si="217"/>
        <v>December</v>
      </c>
      <c r="F1983" s="2">
        <v>41257</v>
      </c>
      <c r="G1983" s="2">
        <v>41261</v>
      </c>
      <c r="H1983" s="9" t="str">
        <f t="shared" si="213"/>
        <v>On Date</v>
      </c>
      <c r="I1983" s="1" t="s">
        <v>3847</v>
      </c>
      <c r="J1983" s="1" t="s">
        <v>3133</v>
      </c>
      <c r="K1983" s="1" t="s">
        <v>3134</v>
      </c>
      <c r="L1983" s="1" t="s">
        <v>3135</v>
      </c>
      <c r="M1983" s="1" t="s">
        <v>12</v>
      </c>
      <c r="N1983" s="1" t="s">
        <v>2193</v>
      </c>
      <c r="O1983" s="3">
        <f t="shared" si="214"/>
        <v>3.3528000000000002</v>
      </c>
      <c r="P1983" s="3">
        <v>15.24</v>
      </c>
      <c r="Q1983" s="3">
        <v>3</v>
      </c>
      <c r="R1983" s="3">
        <v>5.1816000000000004</v>
      </c>
      <c r="S1983" s="11">
        <f t="shared" si="215"/>
        <v>414.52800000000002</v>
      </c>
      <c r="T1983" t="str">
        <f t="shared" si="216"/>
        <v>PROFIT</v>
      </c>
    </row>
    <row r="1984" spans="1:20" x14ac:dyDescent="0.25">
      <c r="A1984" s="1" t="s">
        <v>2194</v>
      </c>
      <c r="B1984" s="9" t="str">
        <f t="shared" si="211"/>
        <v>09/25/2014</v>
      </c>
      <c r="C1984" s="9" t="s">
        <v>4433</v>
      </c>
      <c r="D1984" s="10" t="str">
        <f t="shared" si="212"/>
        <v>2014</v>
      </c>
      <c r="E1984" s="10" t="str">
        <f t="shared" si="217"/>
        <v>September</v>
      </c>
      <c r="F1984" s="2">
        <v>41907</v>
      </c>
      <c r="G1984" s="2">
        <v>41912</v>
      </c>
      <c r="H1984" s="9" t="str">
        <f t="shared" si="213"/>
        <v>On Date</v>
      </c>
      <c r="I1984" s="1" t="s">
        <v>3358</v>
      </c>
      <c r="J1984" s="1" t="s">
        <v>3133</v>
      </c>
      <c r="K1984" s="1" t="s">
        <v>3134</v>
      </c>
      <c r="L1984" s="1" t="s">
        <v>3135</v>
      </c>
      <c r="M1984" s="1" t="s">
        <v>16</v>
      </c>
      <c r="N1984" s="1" t="s">
        <v>948</v>
      </c>
      <c r="O1984" s="3">
        <f t="shared" si="214"/>
        <v>261.34000000000003</v>
      </c>
      <c r="P1984" s="3">
        <v>859.2</v>
      </c>
      <c r="Q1984" s="3">
        <v>3</v>
      </c>
      <c r="R1984" s="3">
        <v>75.180000000000007</v>
      </c>
      <c r="S1984" s="11">
        <f t="shared" si="215"/>
        <v>6014.4000000000005</v>
      </c>
      <c r="T1984" t="str">
        <f t="shared" si="216"/>
        <v>PROFIT</v>
      </c>
    </row>
    <row r="1985" spans="1:20" x14ac:dyDescent="0.25">
      <c r="A1985" s="1" t="s">
        <v>2194</v>
      </c>
      <c r="B1985" s="9" t="str">
        <f t="shared" si="211"/>
        <v>09/25/2014</v>
      </c>
      <c r="C1985" s="9" t="s">
        <v>4433</v>
      </c>
      <c r="D1985" s="10" t="str">
        <f t="shared" si="212"/>
        <v>2014</v>
      </c>
      <c r="E1985" s="10" t="str">
        <f t="shared" si="217"/>
        <v>September</v>
      </c>
      <c r="F1985" s="2">
        <v>41907</v>
      </c>
      <c r="G1985" s="2">
        <v>41912</v>
      </c>
      <c r="H1985" s="9" t="str">
        <f t="shared" si="213"/>
        <v>On Date</v>
      </c>
      <c r="I1985" s="1" t="s">
        <v>3358</v>
      </c>
      <c r="J1985" s="1" t="s">
        <v>3133</v>
      </c>
      <c r="K1985" s="1" t="s">
        <v>3134</v>
      </c>
      <c r="L1985" s="1" t="s">
        <v>3135</v>
      </c>
      <c r="M1985" s="1" t="s">
        <v>510</v>
      </c>
      <c r="N1985" s="1" t="s">
        <v>2195</v>
      </c>
      <c r="O1985" s="3">
        <f t="shared" si="214"/>
        <v>109.69399999999999</v>
      </c>
      <c r="P1985" s="3">
        <v>506.28</v>
      </c>
      <c r="Q1985" s="3">
        <v>3</v>
      </c>
      <c r="R1985" s="3">
        <v>177.19800000000001</v>
      </c>
      <c r="S1985" s="11">
        <f t="shared" si="215"/>
        <v>14175.84</v>
      </c>
      <c r="T1985" t="str">
        <f t="shared" si="216"/>
        <v>PROFIT</v>
      </c>
    </row>
    <row r="1986" spans="1:20" x14ac:dyDescent="0.25">
      <c r="A1986" s="1" t="s">
        <v>2196</v>
      </c>
      <c r="B1986" s="9" t="str">
        <f t="shared" si="211"/>
        <v>02/04/2013</v>
      </c>
      <c r="C1986" s="9" t="s">
        <v>4836</v>
      </c>
      <c r="D1986" s="10" t="str">
        <f t="shared" si="212"/>
        <v>2013</v>
      </c>
      <c r="E1986" s="10" t="str">
        <f t="shared" si="217"/>
        <v>February</v>
      </c>
      <c r="F1986" s="2">
        <v>41309</v>
      </c>
      <c r="G1986" s="2">
        <v>41313</v>
      </c>
      <c r="H1986" s="9" t="str">
        <f t="shared" si="213"/>
        <v>On Date</v>
      </c>
      <c r="I1986" s="1" t="s">
        <v>3355</v>
      </c>
      <c r="J1986" s="1" t="s">
        <v>3133</v>
      </c>
      <c r="K1986" s="1" t="s">
        <v>3184</v>
      </c>
      <c r="L1986" s="1" t="s">
        <v>3143</v>
      </c>
      <c r="M1986" s="1" t="s">
        <v>12</v>
      </c>
      <c r="N1986" s="1" t="s">
        <v>1636</v>
      </c>
      <c r="O1986" s="3">
        <f t="shared" si="214"/>
        <v>5.2084000000000001</v>
      </c>
      <c r="P1986" s="3">
        <v>14.368</v>
      </c>
      <c r="Q1986" s="3">
        <v>2</v>
      </c>
      <c r="R1986" s="3">
        <v>3.9512</v>
      </c>
      <c r="S1986" s="11">
        <f t="shared" si="215"/>
        <v>316.096</v>
      </c>
      <c r="T1986" t="str">
        <f t="shared" si="216"/>
        <v>PROFIT</v>
      </c>
    </row>
    <row r="1987" spans="1:20" x14ac:dyDescent="0.25">
      <c r="A1987" s="1" t="s">
        <v>2197</v>
      </c>
      <c r="B1987" s="9" t="str">
        <f t="shared" ref="B1987:B2050" si="218">TEXT(F1987,"mm/dd/yyyy")</f>
        <v>09/03/2012</v>
      </c>
      <c r="C1987" s="9" t="s">
        <v>4387</v>
      </c>
      <c r="D1987" s="10" t="str">
        <f t="shared" ref="D1987:D2050" si="219">RIGHT(C1987,4)</f>
        <v>2012</v>
      </c>
      <c r="E1987" s="10" t="str">
        <f t="shared" si="217"/>
        <v>September</v>
      </c>
      <c r="F1987" s="2">
        <v>41155</v>
      </c>
      <c r="G1987" s="2">
        <v>41160</v>
      </c>
      <c r="H1987" s="9" t="str">
        <f t="shared" ref="H1987:H2050" si="220">IF(_xlfn.DAYS(G1987,F1987)&lt;=5,"On Date","Delay")</f>
        <v>On Date</v>
      </c>
      <c r="I1987" s="1" t="s">
        <v>3875</v>
      </c>
      <c r="J1987" s="1" t="s">
        <v>3133</v>
      </c>
      <c r="K1987" s="1" t="s">
        <v>3167</v>
      </c>
      <c r="L1987" s="1" t="s">
        <v>3143</v>
      </c>
      <c r="M1987" s="1" t="s">
        <v>12</v>
      </c>
      <c r="N1987" s="1" t="s">
        <v>714</v>
      </c>
      <c r="O1987" s="3">
        <f t="shared" ref="O1987:O2050" si="221">(P1987/Q1987)-(R1987/Q1987)</f>
        <v>49.614999999999995</v>
      </c>
      <c r="P1987" s="3">
        <v>238.15199999999999</v>
      </c>
      <c r="Q1987" s="3">
        <v>3</v>
      </c>
      <c r="R1987" s="3">
        <v>89.307000000000002</v>
      </c>
      <c r="S1987" s="11">
        <f t="shared" ref="S1987:S2050" si="222">R1987*80</f>
        <v>7144.56</v>
      </c>
      <c r="T1987" t="str">
        <f t="shared" ref="T1987:T2050" si="223">IF(S1987:S5189&lt;0,"LOSS","PROFIT")</f>
        <v>PROFIT</v>
      </c>
    </row>
    <row r="1988" spans="1:20" x14ac:dyDescent="0.25">
      <c r="A1988" s="1" t="s">
        <v>2198</v>
      </c>
      <c r="B1988" s="9" t="str">
        <f t="shared" si="218"/>
        <v>12/25/2012</v>
      </c>
      <c r="C1988" s="9" t="s">
        <v>4444</v>
      </c>
      <c r="D1988" s="10" t="str">
        <f t="shared" si="219"/>
        <v>2012</v>
      </c>
      <c r="E1988" s="10" t="str">
        <f t="shared" si="217"/>
        <v>December</v>
      </c>
      <c r="F1988" s="2">
        <v>41268</v>
      </c>
      <c r="G1988" s="2">
        <v>41273</v>
      </c>
      <c r="H1988" s="9" t="str">
        <f t="shared" si="220"/>
        <v>On Date</v>
      </c>
      <c r="I1988" s="1" t="s">
        <v>3720</v>
      </c>
      <c r="J1988" s="1" t="s">
        <v>3133</v>
      </c>
      <c r="K1988" s="1" t="s">
        <v>3159</v>
      </c>
      <c r="L1988" s="1" t="s">
        <v>3135</v>
      </c>
      <c r="M1988" s="1" t="s">
        <v>165</v>
      </c>
      <c r="N1988" s="1" t="s">
        <v>1712</v>
      </c>
      <c r="O1988" s="3">
        <f t="shared" si="221"/>
        <v>194.99350000000001</v>
      </c>
      <c r="P1988" s="3">
        <v>1199.96</v>
      </c>
      <c r="Q1988" s="3">
        <v>5</v>
      </c>
      <c r="R1988" s="3">
        <v>224.99250000000001</v>
      </c>
      <c r="S1988" s="11">
        <f t="shared" si="222"/>
        <v>17999.400000000001</v>
      </c>
      <c r="T1988" t="str">
        <f t="shared" si="223"/>
        <v>PROFIT</v>
      </c>
    </row>
    <row r="1989" spans="1:20" x14ac:dyDescent="0.25">
      <c r="A1989" s="1" t="s">
        <v>2198</v>
      </c>
      <c r="B1989" s="9" t="str">
        <f t="shared" si="218"/>
        <v>12/25/2012</v>
      </c>
      <c r="C1989" s="9" t="s">
        <v>4444</v>
      </c>
      <c r="D1989" s="10" t="str">
        <f t="shared" si="219"/>
        <v>2012</v>
      </c>
      <c r="E1989" s="10" t="str">
        <f t="shared" si="217"/>
        <v>December</v>
      </c>
      <c r="F1989" s="2">
        <v>41268</v>
      </c>
      <c r="G1989" s="2">
        <v>41273</v>
      </c>
      <c r="H1989" s="9" t="str">
        <f t="shared" si="220"/>
        <v>On Date</v>
      </c>
      <c r="I1989" s="1" t="s">
        <v>3720</v>
      </c>
      <c r="J1989" s="1" t="s">
        <v>3133</v>
      </c>
      <c r="K1989" s="1" t="s">
        <v>3159</v>
      </c>
      <c r="L1989" s="1" t="s">
        <v>3135</v>
      </c>
      <c r="M1989" s="1" t="s">
        <v>45</v>
      </c>
      <c r="N1989" s="1" t="s">
        <v>2199</v>
      </c>
      <c r="O1989" s="3">
        <f t="shared" si="221"/>
        <v>2.1419999999999999</v>
      </c>
      <c r="P1989" s="3">
        <v>12.6</v>
      </c>
      <c r="Q1989" s="3">
        <v>3</v>
      </c>
      <c r="R1989" s="3">
        <v>6.1740000000000004</v>
      </c>
      <c r="S1989" s="11">
        <f t="shared" si="222"/>
        <v>493.92</v>
      </c>
      <c r="T1989" t="str">
        <f t="shared" si="223"/>
        <v>PROFIT</v>
      </c>
    </row>
    <row r="1990" spans="1:20" x14ac:dyDescent="0.25">
      <c r="A1990" s="1" t="s">
        <v>2198</v>
      </c>
      <c r="B1990" s="9" t="str">
        <f t="shared" si="218"/>
        <v>12/25/2012</v>
      </c>
      <c r="C1990" s="9" t="s">
        <v>4444</v>
      </c>
      <c r="D1990" s="10" t="str">
        <f t="shared" si="219"/>
        <v>2012</v>
      </c>
      <c r="E1990" s="10" t="str">
        <f t="shared" si="217"/>
        <v>December</v>
      </c>
      <c r="F1990" s="2">
        <v>41268</v>
      </c>
      <c r="G1990" s="2">
        <v>41273</v>
      </c>
      <c r="H1990" s="9" t="str">
        <f t="shared" si="220"/>
        <v>On Date</v>
      </c>
      <c r="I1990" s="1" t="s">
        <v>3720</v>
      </c>
      <c r="J1990" s="1" t="s">
        <v>3133</v>
      </c>
      <c r="K1990" s="1" t="s">
        <v>3159</v>
      </c>
      <c r="L1990" s="1" t="s">
        <v>3135</v>
      </c>
      <c r="M1990" s="1" t="s">
        <v>45</v>
      </c>
      <c r="N1990" s="1" t="s">
        <v>258</v>
      </c>
      <c r="O1990" s="3">
        <f t="shared" si="221"/>
        <v>3.2890000000000001</v>
      </c>
      <c r="P1990" s="3">
        <v>17.940000000000001</v>
      </c>
      <c r="Q1990" s="3">
        <v>3</v>
      </c>
      <c r="R1990" s="3">
        <v>8.0730000000000004</v>
      </c>
      <c r="S1990" s="11">
        <f t="shared" si="222"/>
        <v>645.84</v>
      </c>
      <c r="T1990" t="str">
        <f t="shared" si="223"/>
        <v>PROFIT</v>
      </c>
    </row>
    <row r="1991" spans="1:20" x14ac:dyDescent="0.25">
      <c r="A1991" s="1" t="s">
        <v>2200</v>
      </c>
      <c r="B1991" s="9" t="str">
        <f t="shared" si="218"/>
        <v>05/21/2014</v>
      </c>
      <c r="C1991" s="9" t="s">
        <v>4837</v>
      </c>
      <c r="D1991" s="10" t="str">
        <f t="shared" si="219"/>
        <v>2014</v>
      </c>
      <c r="E1991" s="10" t="str">
        <f t="shared" si="217"/>
        <v>May</v>
      </c>
      <c r="F1991" s="2">
        <v>41780</v>
      </c>
      <c r="G1991" s="2">
        <v>41784</v>
      </c>
      <c r="H1991" s="9" t="str">
        <f t="shared" si="220"/>
        <v>On Date</v>
      </c>
      <c r="I1991" s="1" t="s">
        <v>3481</v>
      </c>
      <c r="J1991" s="1" t="s">
        <v>3133</v>
      </c>
      <c r="K1991" s="1" t="s">
        <v>3262</v>
      </c>
      <c r="L1991" s="1" t="s">
        <v>3135</v>
      </c>
      <c r="M1991" s="1" t="s">
        <v>72</v>
      </c>
      <c r="N1991" s="1" t="s">
        <v>213</v>
      </c>
      <c r="O1991" s="3">
        <f t="shared" si="221"/>
        <v>76.931000000000012</v>
      </c>
      <c r="P1991" s="3">
        <v>518.27200000000005</v>
      </c>
      <c r="Q1991" s="3">
        <v>8</v>
      </c>
      <c r="R1991" s="3">
        <v>-97.176000000000002</v>
      </c>
      <c r="S1991" s="11">
        <f t="shared" si="222"/>
        <v>-7774.08</v>
      </c>
      <c r="T1991" t="str">
        <f t="shared" si="223"/>
        <v>LOSS</v>
      </c>
    </row>
    <row r="1992" spans="1:20" x14ac:dyDescent="0.25">
      <c r="A1992" s="1" t="s">
        <v>2200</v>
      </c>
      <c r="B1992" s="9" t="str">
        <f t="shared" si="218"/>
        <v>05/21/2014</v>
      </c>
      <c r="C1992" s="9" t="s">
        <v>4837</v>
      </c>
      <c r="D1992" s="10" t="str">
        <f t="shared" si="219"/>
        <v>2014</v>
      </c>
      <c r="E1992" s="10" t="str">
        <f t="shared" si="217"/>
        <v>May</v>
      </c>
      <c r="F1992" s="2">
        <v>41780</v>
      </c>
      <c r="G1992" s="2">
        <v>41784</v>
      </c>
      <c r="H1992" s="9" t="str">
        <f t="shared" si="220"/>
        <v>On Date</v>
      </c>
      <c r="I1992" s="1" t="s">
        <v>3481</v>
      </c>
      <c r="J1992" s="1" t="s">
        <v>3133</v>
      </c>
      <c r="K1992" s="1" t="s">
        <v>3262</v>
      </c>
      <c r="L1992" s="1" t="s">
        <v>3135</v>
      </c>
      <c r="M1992" s="1" t="s">
        <v>12</v>
      </c>
      <c r="N1992" s="1" t="s">
        <v>2201</v>
      </c>
      <c r="O1992" s="3">
        <f t="shared" si="221"/>
        <v>3.6296000000000004</v>
      </c>
      <c r="P1992" s="3">
        <v>6.98</v>
      </c>
      <c r="Q1992" s="3">
        <v>1</v>
      </c>
      <c r="R1992" s="3">
        <v>3.3504</v>
      </c>
      <c r="S1992" s="11">
        <f t="shared" si="222"/>
        <v>268.03199999999998</v>
      </c>
      <c r="T1992" t="str">
        <f t="shared" si="223"/>
        <v>PROFIT</v>
      </c>
    </row>
    <row r="1993" spans="1:20" x14ac:dyDescent="0.25">
      <c r="A1993" s="1" t="s">
        <v>2200</v>
      </c>
      <c r="B1993" s="9" t="str">
        <f t="shared" si="218"/>
        <v>05/21/2014</v>
      </c>
      <c r="C1993" s="9" t="s">
        <v>4837</v>
      </c>
      <c r="D1993" s="10" t="str">
        <f t="shared" si="219"/>
        <v>2014</v>
      </c>
      <c r="E1993" s="10" t="str">
        <f t="shared" si="217"/>
        <v>May</v>
      </c>
      <c r="F1993" s="2">
        <v>41780</v>
      </c>
      <c r="G1993" s="2">
        <v>41784</v>
      </c>
      <c r="H1993" s="9" t="str">
        <f t="shared" si="220"/>
        <v>On Date</v>
      </c>
      <c r="I1993" s="1" t="s">
        <v>3481</v>
      </c>
      <c r="J1993" s="1" t="s">
        <v>3133</v>
      </c>
      <c r="K1993" s="1" t="s">
        <v>3262</v>
      </c>
      <c r="L1993" s="1" t="s">
        <v>3135</v>
      </c>
      <c r="M1993" s="1" t="s">
        <v>510</v>
      </c>
      <c r="N1993" s="1" t="s">
        <v>2202</v>
      </c>
      <c r="O1993" s="3">
        <f t="shared" si="221"/>
        <v>304.58999999999997</v>
      </c>
      <c r="P1993" s="3">
        <v>343.2</v>
      </c>
      <c r="Q1993" s="3">
        <v>1</v>
      </c>
      <c r="R1993" s="3">
        <v>38.61</v>
      </c>
      <c r="S1993" s="11">
        <f t="shared" si="222"/>
        <v>3088.8</v>
      </c>
      <c r="T1993" t="str">
        <f t="shared" si="223"/>
        <v>PROFIT</v>
      </c>
    </row>
    <row r="1994" spans="1:20" x14ac:dyDescent="0.25">
      <c r="A1994" s="1" t="s">
        <v>2203</v>
      </c>
      <c r="B1994" s="9" t="str">
        <f t="shared" si="218"/>
        <v>12/26/2014</v>
      </c>
      <c r="C1994" s="9" t="s">
        <v>4185</v>
      </c>
      <c r="D1994" s="10" t="str">
        <f t="shared" si="219"/>
        <v>2014</v>
      </c>
      <c r="E1994" s="10" t="str">
        <f t="shared" si="217"/>
        <v>December</v>
      </c>
      <c r="F1994" s="2">
        <v>41999</v>
      </c>
      <c r="G1994" s="2">
        <v>42003</v>
      </c>
      <c r="H1994" s="9" t="str">
        <f t="shared" si="220"/>
        <v>On Date</v>
      </c>
      <c r="I1994" s="1" t="s">
        <v>3532</v>
      </c>
      <c r="J1994" s="1" t="s">
        <v>3133</v>
      </c>
      <c r="K1994" s="1" t="s">
        <v>3134</v>
      </c>
      <c r="L1994" s="1" t="s">
        <v>3135</v>
      </c>
      <c r="M1994" s="1" t="s">
        <v>18</v>
      </c>
      <c r="N1994" s="1" t="s">
        <v>935</v>
      </c>
      <c r="O1994" s="3">
        <f t="shared" si="221"/>
        <v>33.909399999999998</v>
      </c>
      <c r="P1994" s="3">
        <v>153.55199999999999</v>
      </c>
      <c r="Q1994" s="3">
        <v>3</v>
      </c>
      <c r="R1994" s="3">
        <v>51.823799999999999</v>
      </c>
      <c r="S1994" s="11">
        <f t="shared" si="222"/>
        <v>4145.9039999999995</v>
      </c>
      <c r="T1994" t="str">
        <f t="shared" si="223"/>
        <v>PROFIT</v>
      </c>
    </row>
    <row r="1995" spans="1:20" x14ac:dyDescent="0.25">
      <c r="A1995" s="1" t="s">
        <v>2203</v>
      </c>
      <c r="B1995" s="9" t="str">
        <f t="shared" si="218"/>
        <v>12/26/2014</v>
      </c>
      <c r="C1995" s="9" t="s">
        <v>4185</v>
      </c>
      <c r="D1995" s="10" t="str">
        <f t="shared" si="219"/>
        <v>2014</v>
      </c>
      <c r="E1995" s="10" t="str">
        <f t="shared" si="217"/>
        <v>December</v>
      </c>
      <c r="F1995" s="2">
        <v>41999</v>
      </c>
      <c r="G1995" s="2">
        <v>42003</v>
      </c>
      <c r="H1995" s="9" t="str">
        <f t="shared" si="220"/>
        <v>On Date</v>
      </c>
      <c r="I1995" s="1" t="s">
        <v>3532</v>
      </c>
      <c r="J1995" s="1" t="s">
        <v>3133</v>
      </c>
      <c r="K1995" s="1" t="s">
        <v>3134</v>
      </c>
      <c r="L1995" s="1" t="s">
        <v>3135</v>
      </c>
      <c r="M1995" s="1" t="s">
        <v>28</v>
      </c>
      <c r="N1995" s="1" t="s">
        <v>1758</v>
      </c>
      <c r="O1995" s="3">
        <f t="shared" si="221"/>
        <v>133.95689999999999</v>
      </c>
      <c r="P1995" s="3">
        <v>270.62</v>
      </c>
      <c r="Q1995" s="3">
        <v>2</v>
      </c>
      <c r="R1995" s="3">
        <v>2.7061999999999999</v>
      </c>
      <c r="S1995" s="11">
        <f t="shared" si="222"/>
        <v>216.49599999999998</v>
      </c>
      <c r="T1995" t="str">
        <f t="shared" si="223"/>
        <v>PROFIT</v>
      </c>
    </row>
    <row r="1996" spans="1:20" x14ac:dyDescent="0.25">
      <c r="A1996" s="1" t="s">
        <v>2204</v>
      </c>
      <c r="B1996" s="9" t="str">
        <f t="shared" si="218"/>
        <v>12/14/2012</v>
      </c>
      <c r="C1996" s="9" t="s">
        <v>4328</v>
      </c>
      <c r="D1996" s="10" t="str">
        <f t="shared" si="219"/>
        <v>2012</v>
      </c>
      <c r="E1996" s="10" t="str">
        <f t="shared" ref="E1996:E2059" si="224">TEXT(B1996,"mmmm")</f>
        <v>December</v>
      </c>
      <c r="F1996" s="2">
        <v>41257</v>
      </c>
      <c r="G1996" s="2">
        <v>41261</v>
      </c>
      <c r="H1996" s="9" t="str">
        <f t="shared" si="220"/>
        <v>On Date</v>
      </c>
      <c r="I1996" s="1" t="s">
        <v>3320</v>
      </c>
      <c r="J1996" s="1" t="s">
        <v>3133</v>
      </c>
      <c r="K1996" s="1" t="s">
        <v>3174</v>
      </c>
      <c r="L1996" s="1" t="s">
        <v>3135</v>
      </c>
      <c r="M1996" s="1" t="s">
        <v>12</v>
      </c>
      <c r="N1996" s="1" t="s">
        <v>106</v>
      </c>
      <c r="O1996" s="3">
        <f t="shared" si="221"/>
        <v>5.4544000000000006</v>
      </c>
      <c r="P1996" s="3">
        <v>29.22</v>
      </c>
      <c r="Q1996" s="3">
        <v>3</v>
      </c>
      <c r="R1996" s="3">
        <v>12.8568</v>
      </c>
      <c r="S1996" s="11">
        <f t="shared" si="222"/>
        <v>1028.5439999999999</v>
      </c>
      <c r="T1996" t="str">
        <f t="shared" si="223"/>
        <v>PROFIT</v>
      </c>
    </row>
    <row r="1997" spans="1:20" x14ac:dyDescent="0.25">
      <c r="A1997" s="1" t="s">
        <v>2205</v>
      </c>
      <c r="B1997" s="9" t="str">
        <f t="shared" si="218"/>
        <v>12/29/2014</v>
      </c>
      <c r="C1997" s="9" t="s">
        <v>4706</v>
      </c>
      <c r="D1997" s="10" t="str">
        <f t="shared" si="219"/>
        <v>2015</v>
      </c>
      <c r="E1997" s="10" t="str">
        <f t="shared" si="224"/>
        <v>December</v>
      </c>
      <c r="F1997" s="2">
        <v>42002</v>
      </c>
      <c r="G1997" s="2">
        <v>42005</v>
      </c>
      <c r="H1997" s="9" t="str">
        <f t="shared" si="220"/>
        <v>On Date</v>
      </c>
      <c r="I1997" s="1" t="s">
        <v>3435</v>
      </c>
      <c r="J1997" s="1" t="s">
        <v>3133</v>
      </c>
      <c r="K1997" s="1" t="s">
        <v>3276</v>
      </c>
      <c r="L1997" s="1" t="s">
        <v>3147</v>
      </c>
      <c r="M1997" s="1" t="s">
        <v>18</v>
      </c>
      <c r="N1997" s="1" t="s">
        <v>1566</v>
      </c>
      <c r="O1997" s="3">
        <f t="shared" si="221"/>
        <v>1.089</v>
      </c>
      <c r="P1997" s="3">
        <v>1.1879999999999999</v>
      </c>
      <c r="Q1997" s="3">
        <v>2</v>
      </c>
      <c r="R1997" s="3">
        <v>-0.99</v>
      </c>
      <c r="S1997" s="11">
        <f t="shared" si="222"/>
        <v>-79.2</v>
      </c>
      <c r="T1997" t="str">
        <f t="shared" si="223"/>
        <v>LOSS</v>
      </c>
    </row>
    <row r="1998" spans="1:20" x14ac:dyDescent="0.25">
      <c r="A1998" s="1" t="s">
        <v>2206</v>
      </c>
      <c r="B1998" s="9" t="str">
        <f t="shared" si="218"/>
        <v>03/15/2013</v>
      </c>
      <c r="C1998" s="9" t="s">
        <v>4073</v>
      </c>
      <c r="D1998" s="10" t="str">
        <f t="shared" si="219"/>
        <v>2013</v>
      </c>
      <c r="E1998" s="10" t="str">
        <f t="shared" si="224"/>
        <v>March</v>
      </c>
      <c r="F1998" s="2">
        <v>41348</v>
      </c>
      <c r="G1998" s="2">
        <v>41354</v>
      </c>
      <c r="H1998" s="9" t="str">
        <f t="shared" si="220"/>
        <v>Delay</v>
      </c>
      <c r="I1998" s="1" t="s">
        <v>3336</v>
      </c>
      <c r="J1998" s="1" t="s">
        <v>3133</v>
      </c>
      <c r="K1998" s="1" t="s">
        <v>3290</v>
      </c>
      <c r="L1998" s="1" t="s">
        <v>3135</v>
      </c>
      <c r="M1998" s="1" t="s">
        <v>18</v>
      </c>
      <c r="N1998" s="1" t="s">
        <v>351</v>
      </c>
      <c r="O1998" s="3">
        <f t="shared" si="221"/>
        <v>4.6269000000000009</v>
      </c>
      <c r="P1998" s="3">
        <v>41.904000000000003</v>
      </c>
      <c r="Q1998" s="3">
        <v>6</v>
      </c>
      <c r="R1998" s="3">
        <v>14.1426</v>
      </c>
      <c r="S1998" s="11">
        <f t="shared" si="222"/>
        <v>1131.4079999999999</v>
      </c>
      <c r="T1998" t="str">
        <f t="shared" si="223"/>
        <v>PROFIT</v>
      </c>
    </row>
    <row r="1999" spans="1:20" x14ac:dyDescent="0.25">
      <c r="A1999" s="1" t="s">
        <v>2207</v>
      </c>
      <c r="B1999" s="9" t="str">
        <f t="shared" si="218"/>
        <v>09/20/2014</v>
      </c>
      <c r="C1999" s="9" t="s">
        <v>4394</v>
      </c>
      <c r="D1999" s="10" t="str">
        <f t="shared" si="219"/>
        <v>2014</v>
      </c>
      <c r="E1999" s="10" t="str">
        <f t="shared" si="224"/>
        <v>September</v>
      </c>
      <c r="F1999" s="2">
        <v>41902</v>
      </c>
      <c r="G1999" s="2">
        <v>41908</v>
      </c>
      <c r="H1999" s="9" t="str">
        <f t="shared" si="220"/>
        <v>Delay</v>
      </c>
      <c r="I1999" s="1" t="s">
        <v>3876</v>
      </c>
      <c r="J1999" s="1" t="s">
        <v>3133</v>
      </c>
      <c r="K1999" s="1" t="s">
        <v>3223</v>
      </c>
      <c r="L1999" s="1" t="s">
        <v>3145</v>
      </c>
      <c r="M1999" s="1" t="s">
        <v>16</v>
      </c>
      <c r="N1999" s="1" t="s">
        <v>1551</v>
      </c>
      <c r="O1999" s="3">
        <f t="shared" si="221"/>
        <v>57.592799999999997</v>
      </c>
      <c r="P1999" s="3">
        <v>191.976</v>
      </c>
      <c r="Q1999" s="3">
        <v>3</v>
      </c>
      <c r="R1999" s="3">
        <v>19.197600000000001</v>
      </c>
      <c r="S1999" s="11">
        <f t="shared" si="222"/>
        <v>1535.808</v>
      </c>
      <c r="T1999" t="str">
        <f t="shared" si="223"/>
        <v>PROFIT</v>
      </c>
    </row>
    <row r="2000" spans="1:20" x14ac:dyDescent="0.25">
      <c r="A2000" s="1" t="s">
        <v>2207</v>
      </c>
      <c r="B2000" s="9" t="str">
        <f t="shared" si="218"/>
        <v>09/20/2014</v>
      </c>
      <c r="C2000" s="9" t="s">
        <v>4394</v>
      </c>
      <c r="D2000" s="10" t="str">
        <f t="shared" si="219"/>
        <v>2014</v>
      </c>
      <c r="E2000" s="10" t="str">
        <f t="shared" si="224"/>
        <v>September</v>
      </c>
      <c r="F2000" s="2">
        <v>41902</v>
      </c>
      <c r="G2000" s="2">
        <v>41908</v>
      </c>
      <c r="H2000" s="9" t="str">
        <f t="shared" si="220"/>
        <v>Delay</v>
      </c>
      <c r="I2000" s="1" t="s">
        <v>3876</v>
      </c>
      <c r="J2000" s="1" t="s">
        <v>3133</v>
      </c>
      <c r="K2000" s="1" t="s">
        <v>3223</v>
      </c>
      <c r="L2000" s="1" t="s">
        <v>3145</v>
      </c>
      <c r="M2000" s="1" t="s">
        <v>14</v>
      </c>
      <c r="N2000" s="1" t="s">
        <v>2208</v>
      </c>
      <c r="O2000" s="3">
        <f t="shared" si="221"/>
        <v>5.7593999999999994</v>
      </c>
      <c r="P2000" s="3">
        <v>23.832000000000001</v>
      </c>
      <c r="Q2000" s="3">
        <v>3</v>
      </c>
      <c r="R2000" s="3">
        <v>6.5537999999999998</v>
      </c>
      <c r="S2000" s="11">
        <f t="shared" si="222"/>
        <v>524.30399999999997</v>
      </c>
      <c r="T2000" t="str">
        <f t="shared" si="223"/>
        <v>PROFIT</v>
      </c>
    </row>
    <row r="2001" spans="1:20" x14ac:dyDescent="0.25">
      <c r="A2001" s="1" t="s">
        <v>2207</v>
      </c>
      <c r="B2001" s="9" t="str">
        <f t="shared" si="218"/>
        <v>09/20/2014</v>
      </c>
      <c r="C2001" s="9" t="s">
        <v>4394</v>
      </c>
      <c r="D2001" s="10" t="str">
        <f t="shared" si="219"/>
        <v>2014</v>
      </c>
      <c r="E2001" s="10" t="str">
        <f t="shared" si="224"/>
        <v>September</v>
      </c>
      <c r="F2001" s="2">
        <v>41902</v>
      </c>
      <c r="G2001" s="2">
        <v>41908</v>
      </c>
      <c r="H2001" s="9" t="str">
        <f t="shared" si="220"/>
        <v>Delay</v>
      </c>
      <c r="I2001" s="1" t="s">
        <v>3876</v>
      </c>
      <c r="J2001" s="1" t="s">
        <v>3133</v>
      </c>
      <c r="K2001" s="1" t="s">
        <v>3223</v>
      </c>
      <c r="L2001" s="1" t="s">
        <v>3145</v>
      </c>
      <c r="M2001" s="1" t="s">
        <v>12</v>
      </c>
      <c r="N2001" s="1" t="s">
        <v>243</v>
      </c>
      <c r="O2001" s="3">
        <f t="shared" si="221"/>
        <v>43.479199999999999</v>
      </c>
      <c r="P2001" s="3">
        <v>409.21600000000001</v>
      </c>
      <c r="Q2001" s="3">
        <v>8</v>
      </c>
      <c r="R2001" s="3">
        <v>61.382399999999997</v>
      </c>
      <c r="S2001" s="11">
        <f t="shared" si="222"/>
        <v>4910.5919999999996</v>
      </c>
      <c r="T2001" t="str">
        <f t="shared" si="223"/>
        <v>PROFIT</v>
      </c>
    </row>
    <row r="2002" spans="1:20" x14ac:dyDescent="0.25">
      <c r="A2002" s="1" t="s">
        <v>2207</v>
      </c>
      <c r="B2002" s="9" t="str">
        <f t="shared" si="218"/>
        <v>09/20/2014</v>
      </c>
      <c r="C2002" s="9" t="s">
        <v>4394</v>
      </c>
      <c r="D2002" s="10" t="str">
        <f t="shared" si="219"/>
        <v>2014</v>
      </c>
      <c r="E2002" s="10" t="str">
        <f t="shared" si="224"/>
        <v>September</v>
      </c>
      <c r="F2002" s="2">
        <v>41902</v>
      </c>
      <c r="G2002" s="2">
        <v>41908</v>
      </c>
      <c r="H2002" s="9" t="str">
        <f t="shared" si="220"/>
        <v>Delay</v>
      </c>
      <c r="I2002" s="1" t="s">
        <v>3876</v>
      </c>
      <c r="J2002" s="1" t="s">
        <v>3133</v>
      </c>
      <c r="K2002" s="1" t="s">
        <v>3223</v>
      </c>
      <c r="L2002" s="1" t="s">
        <v>3145</v>
      </c>
      <c r="M2002" s="1" t="s">
        <v>198</v>
      </c>
      <c r="N2002" s="1" t="s">
        <v>199</v>
      </c>
      <c r="O2002" s="3">
        <f t="shared" si="221"/>
        <v>100.4134</v>
      </c>
      <c r="P2002" s="3">
        <v>72.587999999999994</v>
      </c>
      <c r="Q2002" s="3">
        <v>2</v>
      </c>
      <c r="R2002" s="3">
        <v>-128.2388</v>
      </c>
      <c r="S2002" s="11">
        <f t="shared" si="222"/>
        <v>-10259.103999999999</v>
      </c>
      <c r="T2002" t="str">
        <f t="shared" si="223"/>
        <v>LOSS</v>
      </c>
    </row>
    <row r="2003" spans="1:20" x14ac:dyDescent="0.25">
      <c r="A2003" s="1" t="s">
        <v>2209</v>
      </c>
      <c r="B2003" s="9" t="str">
        <f t="shared" si="218"/>
        <v>06/04/2014</v>
      </c>
      <c r="C2003" s="9" t="s">
        <v>4838</v>
      </c>
      <c r="D2003" s="10" t="str">
        <f t="shared" si="219"/>
        <v>2014</v>
      </c>
      <c r="E2003" s="10" t="str">
        <f t="shared" si="224"/>
        <v>June</v>
      </c>
      <c r="F2003" s="2">
        <v>41794</v>
      </c>
      <c r="G2003" s="2">
        <v>41798</v>
      </c>
      <c r="H2003" s="9" t="str">
        <f t="shared" si="220"/>
        <v>On Date</v>
      </c>
      <c r="I2003" s="1" t="s">
        <v>3877</v>
      </c>
      <c r="J2003" s="1" t="s">
        <v>3133</v>
      </c>
      <c r="K2003" s="1" t="s">
        <v>3134</v>
      </c>
      <c r="L2003" s="1" t="s">
        <v>3135</v>
      </c>
      <c r="M2003" s="1" t="s">
        <v>38</v>
      </c>
      <c r="N2003" s="1" t="s">
        <v>764</v>
      </c>
      <c r="O2003" s="3">
        <f t="shared" si="221"/>
        <v>7.2494999999999994</v>
      </c>
      <c r="P2003" s="3">
        <v>44.75</v>
      </c>
      <c r="Q2003" s="3">
        <v>5</v>
      </c>
      <c r="R2003" s="3">
        <v>8.5024999999999995</v>
      </c>
      <c r="S2003" s="11">
        <f t="shared" si="222"/>
        <v>680.19999999999993</v>
      </c>
      <c r="T2003" t="str">
        <f t="shared" si="223"/>
        <v>PROFIT</v>
      </c>
    </row>
    <row r="2004" spans="1:20" x14ac:dyDescent="0.25">
      <c r="A2004" s="1" t="s">
        <v>2209</v>
      </c>
      <c r="B2004" s="9" t="str">
        <f t="shared" si="218"/>
        <v>06/04/2014</v>
      </c>
      <c r="C2004" s="9" t="s">
        <v>4838</v>
      </c>
      <c r="D2004" s="10" t="str">
        <f t="shared" si="219"/>
        <v>2014</v>
      </c>
      <c r="E2004" s="10" t="str">
        <f t="shared" si="224"/>
        <v>June</v>
      </c>
      <c r="F2004" s="2">
        <v>41794</v>
      </c>
      <c r="G2004" s="2">
        <v>41798</v>
      </c>
      <c r="H2004" s="9" t="str">
        <f t="shared" si="220"/>
        <v>On Date</v>
      </c>
      <c r="I2004" s="1" t="s">
        <v>3877</v>
      </c>
      <c r="J2004" s="1" t="s">
        <v>3133</v>
      </c>
      <c r="K2004" s="1" t="s">
        <v>3134</v>
      </c>
      <c r="L2004" s="1" t="s">
        <v>3135</v>
      </c>
      <c r="M2004" s="1" t="s">
        <v>45</v>
      </c>
      <c r="N2004" s="1" t="s">
        <v>2210</v>
      </c>
      <c r="O2004" s="3">
        <f t="shared" si="221"/>
        <v>3.2890000000000006</v>
      </c>
      <c r="P2004" s="3">
        <v>11.96</v>
      </c>
      <c r="Q2004" s="3">
        <v>2</v>
      </c>
      <c r="R2004" s="3">
        <v>5.3819999999999997</v>
      </c>
      <c r="S2004" s="11">
        <f t="shared" si="222"/>
        <v>430.55999999999995</v>
      </c>
      <c r="T2004" t="str">
        <f t="shared" si="223"/>
        <v>PROFIT</v>
      </c>
    </row>
    <row r="2005" spans="1:20" x14ac:dyDescent="0.25">
      <c r="A2005" s="1" t="s">
        <v>2209</v>
      </c>
      <c r="B2005" s="9" t="str">
        <f t="shared" si="218"/>
        <v>06/04/2014</v>
      </c>
      <c r="C2005" s="9" t="s">
        <v>4838</v>
      </c>
      <c r="D2005" s="10" t="str">
        <f t="shared" si="219"/>
        <v>2014</v>
      </c>
      <c r="E2005" s="10" t="str">
        <f t="shared" si="224"/>
        <v>June</v>
      </c>
      <c r="F2005" s="2">
        <v>41794</v>
      </c>
      <c r="G2005" s="2">
        <v>41798</v>
      </c>
      <c r="H2005" s="9" t="str">
        <f t="shared" si="220"/>
        <v>On Date</v>
      </c>
      <c r="I2005" s="1" t="s">
        <v>3877</v>
      </c>
      <c r="J2005" s="1" t="s">
        <v>3133</v>
      </c>
      <c r="K2005" s="1" t="s">
        <v>3134</v>
      </c>
      <c r="L2005" s="1" t="s">
        <v>3135</v>
      </c>
      <c r="M2005" s="1" t="s">
        <v>18</v>
      </c>
      <c r="N2005" s="1" t="s">
        <v>455</v>
      </c>
      <c r="O2005" s="3">
        <f t="shared" si="221"/>
        <v>2.6406000000000001</v>
      </c>
      <c r="P2005" s="3">
        <v>3.9119999999999999</v>
      </c>
      <c r="Q2005" s="3">
        <v>1</v>
      </c>
      <c r="R2005" s="3">
        <v>1.2714000000000001</v>
      </c>
      <c r="S2005" s="11">
        <f t="shared" si="222"/>
        <v>101.712</v>
      </c>
      <c r="T2005" t="str">
        <f t="shared" si="223"/>
        <v>PROFIT</v>
      </c>
    </row>
    <row r="2006" spans="1:20" x14ac:dyDescent="0.25">
      <c r="A2006" s="1" t="s">
        <v>2211</v>
      </c>
      <c r="B2006" s="9" t="str">
        <f t="shared" si="218"/>
        <v>10/25/2011</v>
      </c>
      <c r="C2006" s="9" t="s">
        <v>4318</v>
      </c>
      <c r="D2006" s="10" t="str">
        <f t="shared" si="219"/>
        <v>2011</v>
      </c>
      <c r="E2006" s="10" t="str">
        <f t="shared" si="224"/>
        <v>October</v>
      </c>
      <c r="F2006" s="2">
        <v>40841</v>
      </c>
      <c r="G2006" s="2">
        <v>40844</v>
      </c>
      <c r="H2006" s="9" t="str">
        <f t="shared" si="220"/>
        <v>On Date</v>
      </c>
      <c r="I2006" s="1" t="s">
        <v>3831</v>
      </c>
      <c r="J2006" s="1" t="s">
        <v>3133</v>
      </c>
      <c r="K2006" s="1" t="s">
        <v>3140</v>
      </c>
      <c r="L2006" s="1" t="s">
        <v>3135</v>
      </c>
      <c r="M2006" s="1" t="s">
        <v>18</v>
      </c>
      <c r="N2006" s="1" t="s">
        <v>2147</v>
      </c>
      <c r="O2006" s="3">
        <f t="shared" si="221"/>
        <v>7.7200000000000006</v>
      </c>
      <c r="P2006" s="3">
        <v>49.408000000000001</v>
      </c>
      <c r="Q2006" s="3">
        <v>4</v>
      </c>
      <c r="R2006" s="3">
        <v>18.527999999999999</v>
      </c>
      <c r="S2006" s="11">
        <f t="shared" si="222"/>
        <v>1482.2399999999998</v>
      </c>
      <c r="T2006" t="str">
        <f t="shared" si="223"/>
        <v>PROFIT</v>
      </c>
    </row>
    <row r="2007" spans="1:20" x14ac:dyDescent="0.25">
      <c r="A2007" s="1" t="s">
        <v>2212</v>
      </c>
      <c r="B2007" s="9" t="str">
        <f t="shared" si="218"/>
        <v>08/17/2013</v>
      </c>
      <c r="C2007" s="9" t="s">
        <v>4839</v>
      </c>
      <c r="D2007" s="10" t="str">
        <f t="shared" si="219"/>
        <v>2013</v>
      </c>
      <c r="E2007" s="10" t="str">
        <f t="shared" si="224"/>
        <v>August</v>
      </c>
      <c r="F2007" s="2">
        <v>41503</v>
      </c>
      <c r="G2007" s="2">
        <v>41506</v>
      </c>
      <c r="H2007" s="9" t="str">
        <f t="shared" si="220"/>
        <v>On Date</v>
      </c>
      <c r="I2007" s="1" t="s">
        <v>3878</v>
      </c>
      <c r="J2007" s="1" t="s">
        <v>3133</v>
      </c>
      <c r="K2007" s="1" t="s">
        <v>3134</v>
      </c>
      <c r="L2007" s="1" t="s">
        <v>3135</v>
      </c>
      <c r="M2007" s="1" t="s">
        <v>22</v>
      </c>
      <c r="N2007" s="1" t="s">
        <v>2213</v>
      </c>
      <c r="O2007" s="3">
        <f t="shared" si="221"/>
        <v>74.591999999999999</v>
      </c>
      <c r="P2007" s="3">
        <v>161.28</v>
      </c>
      <c r="Q2007" s="3">
        <v>2</v>
      </c>
      <c r="R2007" s="3">
        <v>12.096</v>
      </c>
      <c r="S2007" s="11">
        <f t="shared" si="222"/>
        <v>967.68000000000006</v>
      </c>
      <c r="T2007" t="str">
        <f t="shared" si="223"/>
        <v>PROFIT</v>
      </c>
    </row>
    <row r="2008" spans="1:20" x14ac:dyDescent="0.25">
      <c r="A2008" s="1" t="s">
        <v>2214</v>
      </c>
      <c r="B2008" s="9" t="str">
        <f t="shared" si="218"/>
        <v>11/05/2013</v>
      </c>
      <c r="C2008" s="9" t="s">
        <v>4078</v>
      </c>
      <c r="D2008" s="10" t="str">
        <f t="shared" si="219"/>
        <v>2013</v>
      </c>
      <c r="E2008" s="10" t="str">
        <f t="shared" si="224"/>
        <v>November</v>
      </c>
      <c r="F2008" s="2">
        <v>41583</v>
      </c>
      <c r="G2008" s="2">
        <v>41583</v>
      </c>
      <c r="H2008" s="9" t="str">
        <f t="shared" si="220"/>
        <v>On Date</v>
      </c>
      <c r="I2008" s="1" t="s">
        <v>3674</v>
      </c>
      <c r="J2008" s="1" t="s">
        <v>3133</v>
      </c>
      <c r="K2008" s="1" t="s">
        <v>3260</v>
      </c>
      <c r="L2008" s="1" t="s">
        <v>3135</v>
      </c>
      <c r="M2008" s="1" t="s">
        <v>14</v>
      </c>
      <c r="N2008" s="1" t="s">
        <v>663</v>
      </c>
      <c r="O2008" s="3">
        <f t="shared" si="221"/>
        <v>34.222000000000001</v>
      </c>
      <c r="P2008" s="3">
        <v>192.8</v>
      </c>
      <c r="Q2008" s="3">
        <v>4</v>
      </c>
      <c r="R2008" s="3">
        <v>55.911999999999999</v>
      </c>
      <c r="S2008" s="11">
        <f t="shared" si="222"/>
        <v>4472.96</v>
      </c>
      <c r="T2008" t="str">
        <f t="shared" si="223"/>
        <v>PROFIT</v>
      </c>
    </row>
    <row r="2009" spans="1:20" x14ac:dyDescent="0.25">
      <c r="A2009" s="1" t="s">
        <v>2215</v>
      </c>
      <c r="B2009" s="9" t="str">
        <f t="shared" si="218"/>
        <v>03/30/2011</v>
      </c>
      <c r="C2009" s="9" t="s">
        <v>4157</v>
      </c>
      <c r="D2009" s="10" t="str">
        <f t="shared" si="219"/>
        <v>2011</v>
      </c>
      <c r="E2009" s="10" t="str">
        <f t="shared" si="224"/>
        <v>March</v>
      </c>
      <c r="F2009" s="2">
        <v>40632</v>
      </c>
      <c r="G2009" s="2">
        <v>40637</v>
      </c>
      <c r="H2009" s="9" t="str">
        <f t="shared" si="220"/>
        <v>On Date</v>
      </c>
      <c r="I2009" s="1" t="s">
        <v>3662</v>
      </c>
      <c r="J2009" s="1" t="s">
        <v>3133</v>
      </c>
      <c r="K2009" s="1" t="s">
        <v>3140</v>
      </c>
      <c r="L2009" s="1" t="s">
        <v>3135</v>
      </c>
      <c r="M2009" s="1" t="s">
        <v>198</v>
      </c>
      <c r="N2009" s="1" t="s">
        <v>237</v>
      </c>
      <c r="O2009" s="3">
        <f t="shared" si="221"/>
        <v>108.88200000000001</v>
      </c>
      <c r="P2009" s="3">
        <v>205.666</v>
      </c>
      <c r="Q2009" s="3">
        <v>2</v>
      </c>
      <c r="R2009" s="3">
        <v>-12.098000000000001</v>
      </c>
      <c r="S2009" s="11">
        <f t="shared" si="222"/>
        <v>-967.84</v>
      </c>
      <c r="T2009" t="str">
        <f t="shared" si="223"/>
        <v>LOSS</v>
      </c>
    </row>
    <row r="2010" spans="1:20" x14ac:dyDescent="0.25">
      <c r="A2010" s="1" t="s">
        <v>2216</v>
      </c>
      <c r="B2010" s="9" t="str">
        <f t="shared" si="218"/>
        <v>04/18/2012</v>
      </c>
      <c r="C2010" s="9" t="s">
        <v>4793</v>
      </c>
      <c r="D2010" s="10" t="str">
        <f t="shared" si="219"/>
        <v>2012</v>
      </c>
      <c r="E2010" s="10" t="str">
        <f t="shared" si="224"/>
        <v>April</v>
      </c>
      <c r="F2010" s="2">
        <v>41017</v>
      </c>
      <c r="G2010" s="2">
        <v>41019</v>
      </c>
      <c r="H2010" s="9" t="str">
        <f t="shared" si="220"/>
        <v>On Date</v>
      </c>
      <c r="I2010" s="1" t="s">
        <v>3879</v>
      </c>
      <c r="J2010" s="1" t="s">
        <v>3133</v>
      </c>
      <c r="K2010" s="1" t="s">
        <v>3291</v>
      </c>
      <c r="L2010" s="1" t="s">
        <v>3135</v>
      </c>
      <c r="M2010" s="1" t="s">
        <v>28</v>
      </c>
      <c r="N2010" s="1" t="s">
        <v>1145</v>
      </c>
      <c r="O2010" s="3">
        <f t="shared" si="221"/>
        <v>28.475199999999997</v>
      </c>
      <c r="P2010" s="3">
        <v>115.44</v>
      </c>
      <c r="Q2010" s="3">
        <v>3</v>
      </c>
      <c r="R2010" s="3">
        <v>30.014399999999998</v>
      </c>
      <c r="S2010" s="11">
        <f t="shared" si="222"/>
        <v>2401.152</v>
      </c>
      <c r="T2010" t="str">
        <f t="shared" si="223"/>
        <v>PROFIT</v>
      </c>
    </row>
    <row r="2011" spans="1:20" x14ac:dyDescent="0.25">
      <c r="A2011" s="1" t="s">
        <v>2217</v>
      </c>
      <c r="B2011" s="9" t="str">
        <f t="shared" si="218"/>
        <v>12/22/2011</v>
      </c>
      <c r="C2011" s="9" t="s">
        <v>4039</v>
      </c>
      <c r="D2011" s="10" t="str">
        <f t="shared" si="219"/>
        <v>2011</v>
      </c>
      <c r="E2011" s="10" t="str">
        <f t="shared" si="224"/>
        <v>December</v>
      </c>
      <c r="F2011" s="2">
        <v>40899</v>
      </c>
      <c r="G2011" s="2">
        <v>40903</v>
      </c>
      <c r="H2011" s="9" t="str">
        <f t="shared" si="220"/>
        <v>On Date</v>
      </c>
      <c r="I2011" s="1" t="s">
        <v>3880</v>
      </c>
      <c r="J2011" s="1" t="s">
        <v>3133</v>
      </c>
      <c r="K2011" s="1" t="s">
        <v>3152</v>
      </c>
      <c r="L2011" s="1" t="s">
        <v>3135</v>
      </c>
      <c r="M2011" s="1" t="s">
        <v>14</v>
      </c>
      <c r="N2011" s="1" t="s">
        <v>292</v>
      </c>
      <c r="O2011" s="3">
        <f t="shared" si="221"/>
        <v>2.1461999999999999</v>
      </c>
      <c r="P2011" s="3">
        <v>11.76</v>
      </c>
      <c r="Q2011" s="3">
        <v>4</v>
      </c>
      <c r="R2011" s="3">
        <v>3.1751999999999998</v>
      </c>
      <c r="S2011" s="11">
        <f t="shared" si="222"/>
        <v>254.01599999999999</v>
      </c>
      <c r="T2011" t="str">
        <f t="shared" si="223"/>
        <v>PROFIT</v>
      </c>
    </row>
    <row r="2012" spans="1:20" x14ac:dyDescent="0.25">
      <c r="A2012" s="1" t="s">
        <v>2218</v>
      </c>
      <c r="B2012" s="9" t="str">
        <f t="shared" si="218"/>
        <v>11/22/2014</v>
      </c>
      <c r="C2012" s="9" t="s">
        <v>4390</v>
      </c>
      <c r="D2012" s="10" t="str">
        <f t="shared" si="219"/>
        <v>2014</v>
      </c>
      <c r="E2012" s="10" t="str">
        <f t="shared" si="224"/>
        <v>November</v>
      </c>
      <c r="F2012" s="2">
        <v>41965</v>
      </c>
      <c r="G2012" s="2">
        <v>41969</v>
      </c>
      <c r="H2012" s="9" t="str">
        <f t="shared" si="220"/>
        <v>On Date</v>
      </c>
      <c r="I2012" s="1" t="s">
        <v>3849</v>
      </c>
      <c r="J2012" s="1" t="s">
        <v>3133</v>
      </c>
      <c r="K2012" s="1" t="s">
        <v>3140</v>
      </c>
      <c r="L2012" s="1" t="s">
        <v>3135</v>
      </c>
      <c r="M2012" s="1" t="s">
        <v>14</v>
      </c>
      <c r="N2012" s="1" t="s">
        <v>292</v>
      </c>
      <c r="O2012" s="3">
        <f t="shared" si="221"/>
        <v>2.1461999999999999</v>
      </c>
      <c r="P2012" s="3">
        <v>11.76</v>
      </c>
      <c r="Q2012" s="3">
        <v>4</v>
      </c>
      <c r="R2012" s="3">
        <v>3.1751999999999998</v>
      </c>
      <c r="S2012" s="11">
        <f t="shared" si="222"/>
        <v>254.01599999999999</v>
      </c>
      <c r="T2012" t="str">
        <f t="shared" si="223"/>
        <v>PROFIT</v>
      </c>
    </row>
    <row r="2013" spans="1:20" x14ac:dyDescent="0.25">
      <c r="A2013" s="1" t="s">
        <v>2218</v>
      </c>
      <c r="B2013" s="9" t="str">
        <f t="shared" si="218"/>
        <v>11/22/2014</v>
      </c>
      <c r="C2013" s="9" t="s">
        <v>4390</v>
      </c>
      <c r="D2013" s="10" t="str">
        <f t="shared" si="219"/>
        <v>2014</v>
      </c>
      <c r="E2013" s="10" t="str">
        <f t="shared" si="224"/>
        <v>November</v>
      </c>
      <c r="F2013" s="2">
        <v>41965</v>
      </c>
      <c r="G2013" s="2">
        <v>41969</v>
      </c>
      <c r="H2013" s="9" t="str">
        <f t="shared" si="220"/>
        <v>On Date</v>
      </c>
      <c r="I2013" s="1" t="s">
        <v>3849</v>
      </c>
      <c r="J2013" s="1" t="s">
        <v>3133</v>
      </c>
      <c r="K2013" s="1" t="s">
        <v>3140</v>
      </c>
      <c r="L2013" s="1" t="s">
        <v>3135</v>
      </c>
      <c r="M2013" s="1" t="s">
        <v>18</v>
      </c>
      <c r="N2013" s="1" t="s">
        <v>1156</v>
      </c>
      <c r="O2013" s="3">
        <f t="shared" si="221"/>
        <v>12.984599999999999</v>
      </c>
      <c r="P2013" s="3">
        <v>40.735999999999997</v>
      </c>
      <c r="Q2013" s="3">
        <v>2</v>
      </c>
      <c r="R2013" s="3">
        <v>14.7668</v>
      </c>
      <c r="S2013" s="11">
        <f t="shared" si="222"/>
        <v>1181.3440000000001</v>
      </c>
      <c r="T2013" t="str">
        <f t="shared" si="223"/>
        <v>PROFIT</v>
      </c>
    </row>
    <row r="2014" spans="1:20" x14ac:dyDescent="0.25">
      <c r="A2014" s="1" t="s">
        <v>2219</v>
      </c>
      <c r="B2014" s="9" t="str">
        <f t="shared" si="218"/>
        <v>06/28/2013</v>
      </c>
      <c r="C2014" s="9" t="s">
        <v>4692</v>
      </c>
      <c r="D2014" s="10" t="str">
        <f t="shared" si="219"/>
        <v>2013</v>
      </c>
      <c r="E2014" s="10" t="str">
        <f t="shared" si="224"/>
        <v>June</v>
      </c>
      <c r="F2014" s="2">
        <v>41453</v>
      </c>
      <c r="G2014" s="2">
        <v>41455</v>
      </c>
      <c r="H2014" s="9" t="str">
        <f t="shared" si="220"/>
        <v>On Date</v>
      </c>
      <c r="I2014" s="1" t="s">
        <v>3881</v>
      </c>
      <c r="J2014" s="1" t="s">
        <v>3133</v>
      </c>
      <c r="K2014" s="1" t="s">
        <v>3140</v>
      </c>
      <c r="L2014" s="1" t="s">
        <v>3135</v>
      </c>
      <c r="M2014" s="1" t="s">
        <v>16</v>
      </c>
      <c r="N2014" s="1" t="s">
        <v>1406</v>
      </c>
      <c r="O2014" s="3">
        <f t="shared" si="221"/>
        <v>94.492500000000007</v>
      </c>
      <c r="P2014" s="3">
        <v>201.584</v>
      </c>
      <c r="Q2014" s="3">
        <v>2</v>
      </c>
      <c r="R2014" s="3">
        <v>12.599</v>
      </c>
      <c r="S2014" s="11">
        <f t="shared" si="222"/>
        <v>1007.9200000000001</v>
      </c>
      <c r="T2014" t="str">
        <f t="shared" si="223"/>
        <v>PROFIT</v>
      </c>
    </row>
    <row r="2015" spans="1:20" x14ac:dyDescent="0.25">
      <c r="A2015" s="1" t="s">
        <v>2220</v>
      </c>
      <c r="B2015" s="9" t="str">
        <f t="shared" si="218"/>
        <v>12/29/2014</v>
      </c>
      <c r="C2015" s="9" t="s">
        <v>4706</v>
      </c>
      <c r="D2015" s="10" t="str">
        <f t="shared" si="219"/>
        <v>2015</v>
      </c>
      <c r="E2015" s="10" t="str">
        <f t="shared" si="224"/>
        <v>December</v>
      </c>
      <c r="F2015" s="2">
        <v>42002</v>
      </c>
      <c r="G2015" s="2">
        <v>42005</v>
      </c>
      <c r="H2015" s="9" t="str">
        <f t="shared" si="220"/>
        <v>On Date</v>
      </c>
      <c r="I2015" s="1" t="s">
        <v>3882</v>
      </c>
      <c r="J2015" s="1" t="s">
        <v>3133</v>
      </c>
      <c r="K2015" s="1" t="s">
        <v>3164</v>
      </c>
      <c r="L2015" s="1" t="s">
        <v>3135</v>
      </c>
      <c r="M2015" s="1" t="s">
        <v>72</v>
      </c>
      <c r="N2015" s="1" t="s">
        <v>1903</v>
      </c>
      <c r="O2015" s="3">
        <f t="shared" si="221"/>
        <v>62.462400000000002</v>
      </c>
      <c r="P2015" s="3">
        <v>340.70400000000001</v>
      </c>
      <c r="Q2015" s="3">
        <v>6</v>
      </c>
      <c r="R2015" s="3">
        <v>-34.070399999999999</v>
      </c>
      <c r="S2015" s="11">
        <f t="shared" si="222"/>
        <v>-2725.6320000000001</v>
      </c>
      <c r="T2015" t="str">
        <f t="shared" si="223"/>
        <v>LOSS</v>
      </c>
    </row>
    <row r="2016" spans="1:20" x14ac:dyDescent="0.25">
      <c r="A2016" s="1" t="s">
        <v>2221</v>
      </c>
      <c r="B2016" s="9" t="str">
        <f t="shared" si="218"/>
        <v>03/18/2011</v>
      </c>
      <c r="C2016" s="9" t="s">
        <v>4840</v>
      </c>
      <c r="D2016" s="10" t="str">
        <f t="shared" si="219"/>
        <v>2011</v>
      </c>
      <c r="E2016" s="10" t="str">
        <f t="shared" si="224"/>
        <v>March</v>
      </c>
      <c r="F2016" s="2">
        <v>40620</v>
      </c>
      <c r="G2016" s="2">
        <v>40623</v>
      </c>
      <c r="H2016" s="9" t="str">
        <f t="shared" si="220"/>
        <v>On Date</v>
      </c>
      <c r="I2016" s="1" t="s">
        <v>3749</v>
      </c>
      <c r="J2016" s="1" t="s">
        <v>3133</v>
      </c>
      <c r="K2016" s="1" t="s">
        <v>3140</v>
      </c>
      <c r="L2016" s="1" t="s">
        <v>3135</v>
      </c>
      <c r="M2016" s="1" t="s">
        <v>198</v>
      </c>
      <c r="N2016" s="1" t="s">
        <v>1991</v>
      </c>
      <c r="O2016" s="3">
        <f t="shared" si="221"/>
        <v>112.78399999999999</v>
      </c>
      <c r="P2016" s="3">
        <v>1198.33</v>
      </c>
      <c r="Q2016" s="3">
        <v>10</v>
      </c>
      <c r="R2016" s="3">
        <v>70.489999999999995</v>
      </c>
      <c r="S2016" s="11">
        <f t="shared" si="222"/>
        <v>5639.2</v>
      </c>
      <c r="T2016" t="str">
        <f t="shared" si="223"/>
        <v>PROFIT</v>
      </c>
    </row>
    <row r="2017" spans="1:20" x14ac:dyDescent="0.25">
      <c r="A2017" s="1" t="s">
        <v>2222</v>
      </c>
      <c r="B2017" s="9" t="str">
        <f t="shared" si="218"/>
        <v>07/04/2014</v>
      </c>
      <c r="C2017" s="9" t="s">
        <v>4136</v>
      </c>
      <c r="D2017" s="10" t="str">
        <f t="shared" si="219"/>
        <v>2014</v>
      </c>
      <c r="E2017" s="10" t="str">
        <f t="shared" si="224"/>
        <v>July</v>
      </c>
      <c r="F2017" s="2">
        <v>41824</v>
      </c>
      <c r="G2017" s="2">
        <v>41829</v>
      </c>
      <c r="H2017" s="9" t="str">
        <f t="shared" si="220"/>
        <v>On Date</v>
      </c>
      <c r="I2017" s="1" t="s">
        <v>3699</v>
      </c>
      <c r="J2017" s="1" t="s">
        <v>3133</v>
      </c>
      <c r="K2017" s="1" t="s">
        <v>3134</v>
      </c>
      <c r="L2017" s="1" t="s">
        <v>3135</v>
      </c>
      <c r="M2017" s="1" t="s">
        <v>28</v>
      </c>
      <c r="N2017" s="1" t="s">
        <v>2223</v>
      </c>
      <c r="O2017" s="3">
        <f t="shared" si="221"/>
        <v>21.760200000000001</v>
      </c>
      <c r="P2017" s="3">
        <v>87.92</v>
      </c>
      <c r="Q2017" s="3">
        <v>4</v>
      </c>
      <c r="R2017" s="3">
        <v>0.87919999999999998</v>
      </c>
      <c r="S2017" s="11">
        <f t="shared" si="222"/>
        <v>70.335999999999999</v>
      </c>
      <c r="T2017" t="str">
        <f t="shared" si="223"/>
        <v>PROFIT</v>
      </c>
    </row>
    <row r="2018" spans="1:20" x14ac:dyDescent="0.25">
      <c r="A2018" s="1" t="s">
        <v>2224</v>
      </c>
      <c r="B2018" s="9" t="str">
        <f t="shared" si="218"/>
        <v>12/04/2013</v>
      </c>
      <c r="C2018" s="9" t="s">
        <v>4473</v>
      </c>
      <c r="D2018" s="10" t="str">
        <f t="shared" si="219"/>
        <v>2013</v>
      </c>
      <c r="E2018" s="10" t="str">
        <f t="shared" si="224"/>
        <v>December</v>
      </c>
      <c r="F2018" s="2">
        <v>41612</v>
      </c>
      <c r="G2018" s="2">
        <v>41618</v>
      </c>
      <c r="H2018" s="9" t="str">
        <f t="shared" si="220"/>
        <v>Delay</v>
      </c>
      <c r="I2018" s="1" t="s">
        <v>3426</v>
      </c>
      <c r="J2018" s="1" t="s">
        <v>3133</v>
      </c>
      <c r="K2018" s="1" t="s">
        <v>3134</v>
      </c>
      <c r="L2018" s="1" t="s">
        <v>3135</v>
      </c>
      <c r="M2018" s="1" t="s">
        <v>28</v>
      </c>
      <c r="N2018" s="1" t="s">
        <v>2225</v>
      </c>
      <c r="O2018" s="3">
        <f t="shared" si="221"/>
        <v>166.12619999999998</v>
      </c>
      <c r="P2018" s="3">
        <v>772.68</v>
      </c>
      <c r="Q2018" s="3">
        <v>4</v>
      </c>
      <c r="R2018" s="3">
        <v>108.1752</v>
      </c>
      <c r="S2018" s="11">
        <f t="shared" si="222"/>
        <v>8654.0159999999996</v>
      </c>
      <c r="T2018" t="str">
        <f t="shared" si="223"/>
        <v>PROFIT</v>
      </c>
    </row>
    <row r="2019" spans="1:20" x14ac:dyDescent="0.25">
      <c r="A2019" s="1" t="s">
        <v>2226</v>
      </c>
      <c r="B2019" s="9" t="str">
        <f t="shared" si="218"/>
        <v>09/19/2012</v>
      </c>
      <c r="C2019" s="9" t="s">
        <v>4099</v>
      </c>
      <c r="D2019" s="10" t="str">
        <f t="shared" si="219"/>
        <v>2012</v>
      </c>
      <c r="E2019" s="10" t="str">
        <f t="shared" si="224"/>
        <v>September</v>
      </c>
      <c r="F2019" s="2">
        <v>41171</v>
      </c>
      <c r="G2019" s="2">
        <v>41174</v>
      </c>
      <c r="H2019" s="9" t="str">
        <f t="shared" si="220"/>
        <v>On Date</v>
      </c>
      <c r="I2019" s="1" t="s">
        <v>3499</v>
      </c>
      <c r="J2019" s="1" t="s">
        <v>3133</v>
      </c>
      <c r="K2019" s="1" t="s">
        <v>3134</v>
      </c>
      <c r="L2019" s="1" t="s">
        <v>3135</v>
      </c>
      <c r="M2019" s="1" t="s">
        <v>45</v>
      </c>
      <c r="N2019" s="1" t="s">
        <v>287</v>
      </c>
      <c r="O2019" s="3">
        <f t="shared" si="221"/>
        <v>5.8548</v>
      </c>
      <c r="P2019" s="3">
        <v>22.96</v>
      </c>
      <c r="Q2019" s="3">
        <v>2</v>
      </c>
      <c r="R2019" s="3">
        <v>11.250400000000001</v>
      </c>
      <c r="S2019" s="11">
        <f t="shared" si="222"/>
        <v>900.03200000000004</v>
      </c>
      <c r="T2019" t="str">
        <f t="shared" si="223"/>
        <v>PROFIT</v>
      </c>
    </row>
    <row r="2020" spans="1:20" x14ac:dyDescent="0.25">
      <c r="A2020" s="1" t="s">
        <v>2227</v>
      </c>
      <c r="B2020" s="9" t="str">
        <f t="shared" si="218"/>
        <v>12/12/2013</v>
      </c>
      <c r="C2020" s="9" t="s">
        <v>4097</v>
      </c>
      <c r="D2020" s="10" t="str">
        <f t="shared" si="219"/>
        <v>2013</v>
      </c>
      <c r="E2020" s="10" t="str">
        <f t="shared" si="224"/>
        <v>December</v>
      </c>
      <c r="F2020" s="2">
        <v>41620</v>
      </c>
      <c r="G2020" s="2">
        <v>41622</v>
      </c>
      <c r="H2020" s="9" t="str">
        <f t="shared" si="220"/>
        <v>On Date</v>
      </c>
      <c r="I2020" s="1" t="s">
        <v>3519</v>
      </c>
      <c r="J2020" s="1" t="s">
        <v>3133</v>
      </c>
      <c r="K2020" s="1" t="s">
        <v>3144</v>
      </c>
      <c r="L2020" s="1" t="s">
        <v>3145</v>
      </c>
      <c r="M2020" s="1" t="s">
        <v>72</v>
      </c>
      <c r="N2020" s="1" t="s">
        <v>909</v>
      </c>
      <c r="O2020" s="3">
        <f t="shared" si="221"/>
        <v>75.734999999999999</v>
      </c>
      <c r="P2020" s="3">
        <v>403.92</v>
      </c>
      <c r="Q2020" s="3">
        <v>5</v>
      </c>
      <c r="R2020" s="3">
        <v>25.245000000000001</v>
      </c>
      <c r="S2020" s="11">
        <f t="shared" si="222"/>
        <v>2019.6000000000001</v>
      </c>
      <c r="T2020" t="str">
        <f t="shared" si="223"/>
        <v>PROFIT</v>
      </c>
    </row>
    <row r="2021" spans="1:20" x14ac:dyDescent="0.25">
      <c r="A2021" s="1" t="s">
        <v>2228</v>
      </c>
      <c r="B2021" s="9" t="str">
        <f t="shared" si="218"/>
        <v>12/14/2014</v>
      </c>
      <c r="C2021" s="9" t="s">
        <v>4455</v>
      </c>
      <c r="D2021" s="10" t="str">
        <f t="shared" si="219"/>
        <v>2014</v>
      </c>
      <c r="E2021" s="10" t="str">
        <f t="shared" si="224"/>
        <v>December</v>
      </c>
      <c r="F2021" s="2">
        <v>41987</v>
      </c>
      <c r="G2021" s="2">
        <v>41987</v>
      </c>
      <c r="H2021" s="9" t="str">
        <f t="shared" si="220"/>
        <v>On Date</v>
      </c>
      <c r="I2021" s="1" t="s">
        <v>3883</v>
      </c>
      <c r="J2021" s="1" t="s">
        <v>3133</v>
      </c>
      <c r="K2021" s="1" t="s">
        <v>3136</v>
      </c>
      <c r="L2021" s="1" t="s">
        <v>3137</v>
      </c>
      <c r="M2021" s="1" t="s">
        <v>28</v>
      </c>
      <c r="N2021" s="1" t="s">
        <v>268</v>
      </c>
      <c r="O2021" s="3">
        <f t="shared" si="221"/>
        <v>7.6504000000000012</v>
      </c>
      <c r="P2021" s="3">
        <v>31.44</v>
      </c>
      <c r="Q2021" s="3">
        <v>3</v>
      </c>
      <c r="R2021" s="3">
        <v>8.4887999999999995</v>
      </c>
      <c r="S2021" s="11">
        <f t="shared" si="222"/>
        <v>679.10399999999993</v>
      </c>
      <c r="T2021" t="str">
        <f t="shared" si="223"/>
        <v>PROFIT</v>
      </c>
    </row>
    <row r="2022" spans="1:20" x14ac:dyDescent="0.25">
      <c r="A2022" s="1" t="s">
        <v>2229</v>
      </c>
      <c r="B2022" s="9" t="str">
        <f t="shared" si="218"/>
        <v>12/17/2013</v>
      </c>
      <c r="C2022" s="9" t="s">
        <v>4376</v>
      </c>
      <c r="D2022" s="10" t="str">
        <f t="shared" si="219"/>
        <v>2013</v>
      </c>
      <c r="E2022" s="10" t="str">
        <f t="shared" si="224"/>
        <v>December</v>
      </c>
      <c r="F2022" s="2">
        <v>41625</v>
      </c>
      <c r="G2022" s="2">
        <v>41632</v>
      </c>
      <c r="H2022" s="9" t="str">
        <f t="shared" si="220"/>
        <v>Delay</v>
      </c>
      <c r="I2022" s="1" t="s">
        <v>3645</v>
      </c>
      <c r="J2022" s="1" t="s">
        <v>3133</v>
      </c>
      <c r="K2022" s="1" t="s">
        <v>3253</v>
      </c>
      <c r="L2022" s="1" t="s">
        <v>3135</v>
      </c>
      <c r="M2022" s="1" t="s">
        <v>72</v>
      </c>
      <c r="N2022" s="1" t="s">
        <v>2129</v>
      </c>
      <c r="O2022" s="3">
        <f t="shared" si="221"/>
        <v>111.37419999999999</v>
      </c>
      <c r="P2022" s="3">
        <v>563.91999999999996</v>
      </c>
      <c r="Q2022" s="3">
        <v>5</v>
      </c>
      <c r="R2022" s="3">
        <v>7.0490000000000004</v>
      </c>
      <c r="S2022" s="11">
        <f t="shared" si="222"/>
        <v>563.92000000000007</v>
      </c>
      <c r="T2022" t="str">
        <f t="shared" si="223"/>
        <v>PROFIT</v>
      </c>
    </row>
    <row r="2023" spans="1:20" x14ac:dyDescent="0.25">
      <c r="A2023" s="1" t="s">
        <v>2230</v>
      </c>
      <c r="B2023" s="9" t="str">
        <f t="shared" si="218"/>
        <v>08/19/2014</v>
      </c>
      <c r="C2023" s="9" t="s">
        <v>4834</v>
      </c>
      <c r="D2023" s="10" t="str">
        <f t="shared" si="219"/>
        <v>2014</v>
      </c>
      <c r="E2023" s="10" t="str">
        <f t="shared" si="224"/>
        <v>August</v>
      </c>
      <c r="F2023" s="2">
        <v>41870</v>
      </c>
      <c r="G2023" s="2">
        <v>41877</v>
      </c>
      <c r="H2023" s="9" t="str">
        <f t="shared" si="220"/>
        <v>Delay</v>
      </c>
      <c r="I2023" s="1" t="s">
        <v>3528</v>
      </c>
      <c r="J2023" s="1" t="s">
        <v>3133</v>
      </c>
      <c r="K2023" s="1" t="s">
        <v>3136</v>
      </c>
      <c r="L2023" s="1" t="s">
        <v>3137</v>
      </c>
      <c r="M2023" s="1" t="s">
        <v>18</v>
      </c>
      <c r="N2023" s="1" t="s">
        <v>2231</v>
      </c>
      <c r="O2023" s="3">
        <f t="shared" si="221"/>
        <v>205.63470000000001</v>
      </c>
      <c r="P2023" s="3">
        <v>2793.5279999999998</v>
      </c>
      <c r="Q2023" s="3">
        <v>9</v>
      </c>
      <c r="R2023" s="3">
        <v>942.81569999999999</v>
      </c>
      <c r="S2023" s="11">
        <f t="shared" si="222"/>
        <v>75425.255999999994</v>
      </c>
      <c r="T2023" t="str">
        <f t="shared" si="223"/>
        <v>PROFIT</v>
      </c>
    </row>
    <row r="2024" spans="1:20" x14ac:dyDescent="0.25">
      <c r="A2024" s="1" t="s">
        <v>2230</v>
      </c>
      <c r="B2024" s="9" t="str">
        <f t="shared" si="218"/>
        <v>08/19/2014</v>
      </c>
      <c r="C2024" s="9" t="s">
        <v>4834</v>
      </c>
      <c r="D2024" s="10" t="str">
        <f t="shared" si="219"/>
        <v>2014</v>
      </c>
      <c r="E2024" s="10" t="str">
        <f t="shared" si="224"/>
        <v>August</v>
      </c>
      <c r="F2024" s="2">
        <v>41870</v>
      </c>
      <c r="G2024" s="2">
        <v>41877</v>
      </c>
      <c r="H2024" s="9" t="str">
        <f t="shared" si="220"/>
        <v>Delay</v>
      </c>
      <c r="I2024" s="1" t="s">
        <v>3528</v>
      </c>
      <c r="J2024" s="1" t="s">
        <v>3133</v>
      </c>
      <c r="K2024" s="1" t="s">
        <v>3136</v>
      </c>
      <c r="L2024" s="1" t="s">
        <v>3137</v>
      </c>
      <c r="M2024" s="1" t="s">
        <v>28</v>
      </c>
      <c r="N2024" s="1" t="s">
        <v>554</v>
      </c>
      <c r="O2024" s="3">
        <f t="shared" si="221"/>
        <v>101.43059999999998</v>
      </c>
      <c r="P2024" s="3">
        <v>1000.02</v>
      </c>
      <c r="Q2024" s="3">
        <v>7</v>
      </c>
      <c r="R2024" s="3">
        <v>290.00580000000002</v>
      </c>
      <c r="S2024" s="11">
        <f t="shared" si="222"/>
        <v>23200.464</v>
      </c>
      <c r="T2024" t="str">
        <f t="shared" si="223"/>
        <v>PROFIT</v>
      </c>
    </row>
    <row r="2025" spans="1:20" x14ac:dyDescent="0.25">
      <c r="A2025" s="1" t="s">
        <v>2230</v>
      </c>
      <c r="B2025" s="9" t="str">
        <f t="shared" si="218"/>
        <v>08/19/2014</v>
      </c>
      <c r="C2025" s="9" t="s">
        <v>4834</v>
      </c>
      <c r="D2025" s="10" t="str">
        <f t="shared" si="219"/>
        <v>2014</v>
      </c>
      <c r="E2025" s="10" t="str">
        <f t="shared" si="224"/>
        <v>August</v>
      </c>
      <c r="F2025" s="2">
        <v>41870</v>
      </c>
      <c r="G2025" s="2">
        <v>41877</v>
      </c>
      <c r="H2025" s="9" t="str">
        <f t="shared" si="220"/>
        <v>Delay</v>
      </c>
      <c r="I2025" s="1" t="s">
        <v>3528</v>
      </c>
      <c r="J2025" s="1" t="s">
        <v>3133</v>
      </c>
      <c r="K2025" s="1" t="s">
        <v>3136</v>
      </c>
      <c r="L2025" s="1" t="s">
        <v>3137</v>
      </c>
      <c r="M2025" s="1" t="s">
        <v>12</v>
      </c>
      <c r="N2025" s="1" t="s">
        <v>1124</v>
      </c>
      <c r="O2025" s="3">
        <f t="shared" si="221"/>
        <v>14.506800000000002</v>
      </c>
      <c r="P2025" s="3">
        <v>65.94</v>
      </c>
      <c r="Q2025" s="3">
        <v>3</v>
      </c>
      <c r="R2025" s="3">
        <v>22.419599999999999</v>
      </c>
      <c r="S2025" s="11">
        <f t="shared" si="222"/>
        <v>1793.568</v>
      </c>
      <c r="T2025" t="str">
        <f t="shared" si="223"/>
        <v>PROFIT</v>
      </c>
    </row>
    <row r="2026" spans="1:20" x14ac:dyDescent="0.25">
      <c r="A2026" s="1" t="s">
        <v>2232</v>
      </c>
      <c r="B2026" s="9" t="str">
        <f t="shared" si="218"/>
        <v>11/13/2014</v>
      </c>
      <c r="C2026" s="9" t="s">
        <v>4258</v>
      </c>
      <c r="D2026" s="10" t="str">
        <f t="shared" si="219"/>
        <v>2014</v>
      </c>
      <c r="E2026" s="10" t="str">
        <f t="shared" si="224"/>
        <v>November</v>
      </c>
      <c r="F2026" s="2">
        <v>41956</v>
      </c>
      <c r="G2026" s="2">
        <v>41960</v>
      </c>
      <c r="H2026" s="9" t="str">
        <f t="shared" si="220"/>
        <v>On Date</v>
      </c>
      <c r="I2026" s="1" t="s">
        <v>3505</v>
      </c>
      <c r="J2026" s="1" t="s">
        <v>3133</v>
      </c>
      <c r="K2026" s="1" t="s">
        <v>3292</v>
      </c>
      <c r="L2026" s="1" t="s">
        <v>3137</v>
      </c>
      <c r="M2026" s="1" t="s">
        <v>79</v>
      </c>
      <c r="N2026" s="1" t="s">
        <v>106</v>
      </c>
      <c r="O2026" s="3">
        <f t="shared" si="221"/>
        <v>3.0399999999999996</v>
      </c>
      <c r="P2026" s="3">
        <v>18.239999999999998</v>
      </c>
      <c r="Q2026" s="3">
        <v>3</v>
      </c>
      <c r="R2026" s="3">
        <v>9.1199999999999992</v>
      </c>
      <c r="S2026" s="11">
        <f t="shared" si="222"/>
        <v>729.59999999999991</v>
      </c>
      <c r="T2026" t="str">
        <f t="shared" si="223"/>
        <v>PROFIT</v>
      </c>
    </row>
    <row r="2027" spans="1:20" x14ac:dyDescent="0.25">
      <c r="A2027" s="1" t="s">
        <v>2232</v>
      </c>
      <c r="B2027" s="9" t="str">
        <f t="shared" si="218"/>
        <v>11/13/2014</v>
      </c>
      <c r="C2027" s="9" t="s">
        <v>4258</v>
      </c>
      <c r="D2027" s="10" t="str">
        <f t="shared" si="219"/>
        <v>2014</v>
      </c>
      <c r="E2027" s="10" t="str">
        <f t="shared" si="224"/>
        <v>November</v>
      </c>
      <c r="F2027" s="2">
        <v>41956</v>
      </c>
      <c r="G2027" s="2">
        <v>41960</v>
      </c>
      <c r="H2027" s="9" t="str">
        <f t="shared" si="220"/>
        <v>On Date</v>
      </c>
      <c r="I2027" s="1" t="s">
        <v>3505</v>
      </c>
      <c r="J2027" s="1" t="s">
        <v>3133</v>
      </c>
      <c r="K2027" s="1" t="s">
        <v>3292</v>
      </c>
      <c r="L2027" s="1" t="s">
        <v>3137</v>
      </c>
      <c r="M2027" s="1" t="s">
        <v>20</v>
      </c>
      <c r="N2027" s="1" t="s">
        <v>308</v>
      </c>
      <c r="O2027" s="3">
        <f t="shared" si="221"/>
        <v>27.022600000000004</v>
      </c>
      <c r="P2027" s="3">
        <v>76.12</v>
      </c>
      <c r="Q2027" s="3">
        <v>2</v>
      </c>
      <c r="R2027" s="3">
        <v>22.0748</v>
      </c>
      <c r="S2027" s="11">
        <f t="shared" si="222"/>
        <v>1765.9839999999999</v>
      </c>
      <c r="T2027" t="str">
        <f t="shared" si="223"/>
        <v>PROFIT</v>
      </c>
    </row>
    <row r="2028" spans="1:20" x14ac:dyDescent="0.25">
      <c r="A2028" s="1" t="s">
        <v>2233</v>
      </c>
      <c r="B2028" s="9" t="str">
        <f t="shared" si="218"/>
        <v>10/11/2011</v>
      </c>
      <c r="C2028" s="9" t="s">
        <v>4619</v>
      </c>
      <c r="D2028" s="10" t="str">
        <f t="shared" si="219"/>
        <v>2011</v>
      </c>
      <c r="E2028" s="10" t="str">
        <f t="shared" si="224"/>
        <v>October</v>
      </c>
      <c r="F2028" s="2">
        <v>40827</v>
      </c>
      <c r="G2028" s="2">
        <v>40831</v>
      </c>
      <c r="H2028" s="9" t="str">
        <f t="shared" si="220"/>
        <v>On Date</v>
      </c>
      <c r="I2028" s="1" t="s">
        <v>3594</v>
      </c>
      <c r="J2028" s="1" t="s">
        <v>3133</v>
      </c>
      <c r="K2028" s="1" t="s">
        <v>3248</v>
      </c>
      <c r="L2028" s="1" t="s">
        <v>3135</v>
      </c>
      <c r="M2028" s="1" t="s">
        <v>87</v>
      </c>
      <c r="N2028" s="1" t="s">
        <v>541</v>
      </c>
      <c r="O2028" s="3">
        <f t="shared" si="221"/>
        <v>3.8963999999999999</v>
      </c>
      <c r="P2028" s="3">
        <v>7.64</v>
      </c>
      <c r="Q2028" s="3">
        <v>1</v>
      </c>
      <c r="R2028" s="3">
        <v>3.7435999999999998</v>
      </c>
      <c r="S2028" s="11">
        <f t="shared" si="222"/>
        <v>299.488</v>
      </c>
      <c r="T2028" t="str">
        <f t="shared" si="223"/>
        <v>PROFIT</v>
      </c>
    </row>
    <row r="2029" spans="1:20" x14ac:dyDescent="0.25">
      <c r="A2029" s="1" t="s">
        <v>2234</v>
      </c>
      <c r="B2029" s="9" t="str">
        <f t="shared" si="218"/>
        <v>09/15/2014</v>
      </c>
      <c r="C2029" s="9" t="s">
        <v>4023</v>
      </c>
      <c r="D2029" s="10" t="str">
        <f t="shared" si="219"/>
        <v>2014</v>
      </c>
      <c r="E2029" s="10" t="str">
        <f t="shared" si="224"/>
        <v>September</v>
      </c>
      <c r="F2029" s="2">
        <v>41897</v>
      </c>
      <c r="G2029" s="2">
        <v>41901</v>
      </c>
      <c r="H2029" s="9" t="str">
        <f t="shared" si="220"/>
        <v>On Date</v>
      </c>
      <c r="I2029" s="1" t="s">
        <v>3848</v>
      </c>
      <c r="J2029" s="1" t="s">
        <v>3133</v>
      </c>
      <c r="K2029" s="1" t="s">
        <v>3134</v>
      </c>
      <c r="L2029" s="1" t="s">
        <v>3135</v>
      </c>
      <c r="M2029" s="1" t="s">
        <v>9</v>
      </c>
      <c r="N2029" s="1" t="s">
        <v>2235</v>
      </c>
      <c r="O2029" s="3">
        <f t="shared" si="221"/>
        <v>3.4020000000000006</v>
      </c>
      <c r="P2029" s="3">
        <v>56.7</v>
      </c>
      <c r="Q2029" s="3">
        <v>9</v>
      </c>
      <c r="R2029" s="3">
        <v>26.082000000000001</v>
      </c>
      <c r="S2029" s="11">
        <f t="shared" si="222"/>
        <v>2086.56</v>
      </c>
      <c r="T2029" t="str">
        <f t="shared" si="223"/>
        <v>PROFIT</v>
      </c>
    </row>
    <row r="2030" spans="1:20" x14ac:dyDescent="0.25">
      <c r="A2030" s="1" t="s">
        <v>2236</v>
      </c>
      <c r="B2030" s="9" t="str">
        <f t="shared" si="218"/>
        <v>10/05/2012</v>
      </c>
      <c r="C2030" s="9" t="s">
        <v>4841</v>
      </c>
      <c r="D2030" s="10" t="str">
        <f t="shared" si="219"/>
        <v>2012</v>
      </c>
      <c r="E2030" s="10" t="str">
        <f t="shared" si="224"/>
        <v>October</v>
      </c>
      <c r="F2030" s="2">
        <v>41187</v>
      </c>
      <c r="G2030" s="2">
        <v>41191</v>
      </c>
      <c r="H2030" s="9" t="str">
        <f t="shared" si="220"/>
        <v>On Date</v>
      </c>
      <c r="I2030" s="1" t="s">
        <v>3393</v>
      </c>
      <c r="J2030" s="1" t="s">
        <v>3133</v>
      </c>
      <c r="K2030" s="1" t="s">
        <v>3144</v>
      </c>
      <c r="L2030" s="1" t="s">
        <v>3145</v>
      </c>
      <c r="M2030" s="1" t="s">
        <v>198</v>
      </c>
      <c r="N2030" s="1" t="s">
        <v>2237</v>
      </c>
      <c r="O2030" s="3">
        <f t="shared" si="221"/>
        <v>170.15460000000002</v>
      </c>
      <c r="P2030" s="3">
        <v>66.293999999999997</v>
      </c>
      <c r="Q2030" s="3">
        <v>1</v>
      </c>
      <c r="R2030" s="3">
        <v>-103.86060000000001</v>
      </c>
      <c r="S2030" s="11">
        <f t="shared" si="222"/>
        <v>-8308.848</v>
      </c>
      <c r="T2030" t="str">
        <f t="shared" si="223"/>
        <v>LOSS</v>
      </c>
    </row>
    <row r="2031" spans="1:20" x14ac:dyDescent="0.25">
      <c r="A2031" s="1" t="s">
        <v>2236</v>
      </c>
      <c r="B2031" s="9" t="str">
        <f t="shared" si="218"/>
        <v>10/05/2012</v>
      </c>
      <c r="C2031" s="9" t="s">
        <v>4841</v>
      </c>
      <c r="D2031" s="10" t="str">
        <f t="shared" si="219"/>
        <v>2012</v>
      </c>
      <c r="E2031" s="10" t="str">
        <f t="shared" si="224"/>
        <v>October</v>
      </c>
      <c r="F2031" s="2">
        <v>41187</v>
      </c>
      <c r="G2031" s="2">
        <v>41191</v>
      </c>
      <c r="H2031" s="9" t="str">
        <f t="shared" si="220"/>
        <v>On Date</v>
      </c>
      <c r="I2031" s="1" t="s">
        <v>3393</v>
      </c>
      <c r="J2031" s="1" t="s">
        <v>3133</v>
      </c>
      <c r="K2031" s="1" t="s">
        <v>3144</v>
      </c>
      <c r="L2031" s="1" t="s">
        <v>3145</v>
      </c>
      <c r="M2031" s="1" t="s">
        <v>72</v>
      </c>
      <c r="N2031" s="1" t="s">
        <v>2238</v>
      </c>
      <c r="O2031" s="3">
        <f t="shared" si="221"/>
        <v>76.431600000000003</v>
      </c>
      <c r="P2031" s="3">
        <v>291.16800000000001</v>
      </c>
      <c r="Q2031" s="3">
        <v>4</v>
      </c>
      <c r="R2031" s="3">
        <v>-14.558400000000001</v>
      </c>
      <c r="S2031" s="11">
        <f t="shared" si="222"/>
        <v>-1164.672</v>
      </c>
      <c r="T2031" t="str">
        <f t="shared" si="223"/>
        <v>LOSS</v>
      </c>
    </row>
    <row r="2032" spans="1:20" x14ac:dyDescent="0.25">
      <c r="A2032" s="1" t="s">
        <v>2239</v>
      </c>
      <c r="B2032" s="9" t="str">
        <f t="shared" si="218"/>
        <v>09/12/2014</v>
      </c>
      <c r="C2032" s="9" t="s">
        <v>4274</v>
      </c>
      <c r="D2032" s="10" t="str">
        <f t="shared" si="219"/>
        <v>2014</v>
      </c>
      <c r="E2032" s="10" t="str">
        <f t="shared" si="224"/>
        <v>September</v>
      </c>
      <c r="F2032" s="2">
        <v>41894</v>
      </c>
      <c r="G2032" s="2">
        <v>41894</v>
      </c>
      <c r="H2032" s="9" t="str">
        <f t="shared" si="220"/>
        <v>On Date</v>
      </c>
      <c r="I2032" s="1" t="s">
        <v>3884</v>
      </c>
      <c r="J2032" s="1" t="s">
        <v>3133</v>
      </c>
      <c r="K2032" s="1" t="s">
        <v>3136</v>
      </c>
      <c r="L2032" s="1" t="s">
        <v>3137</v>
      </c>
      <c r="M2032" s="1" t="s">
        <v>72</v>
      </c>
      <c r="N2032" s="1" t="s">
        <v>2240</v>
      </c>
      <c r="O2032" s="3">
        <f t="shared" si="221"/>
        <v>84.344800000000006</v>
      </c>
      <c r="P2032" s="3">
        <v>177.56800000000001</v>
      </c>
      <c r="Q2032" s="3">
        <v>2</v>
      </c>
      <c r="R2032" s="3">
        <v>8.8783999999999992</v>
      </c>
      <c r="S2032" s="11">
        <f t="shared" si="222"/>
        <v>710.27199999999993</v>
      </c>
      <c r="T2032" t="str">
        <f t="shared" si="223"/>
        <v>PROFIT</v>
      </c>
    </row>
    <row r="2033" spans="1:20" x14ac:dyDescent="0.25">
      <c r="A2033" s="1" t="s">
        <v>2239</v>
      </c>
      <c r="B2033" s="9" t="str">
        <f t="shared" si="218"/>
        <v>09/12/2014</v>
      </c>
      <c r="C2033" s="9" t="s">
        <v>4274</v>
      </c>
      <c r="D2033" s="10" t="str">
        <f t="shared" si="219"/>
        <v>2014</v>
      </c>
      <c r="E2033" s="10" t="str">
        <f t="shared" si="224"/>
        <v>September</v>
      </c>
      <c r="F2033" s="2">
        <v>41894</v>
      </c>
      <c r="G2033" s="2">
        <v>41894</v>
      </c>
      <c r="H2033" s="9" t="str">
        <f t="shared" si="220"/>
        <v>On Date</v>
      </c>
      <c r="I2033" s="1" t="s">
        <v>3884</v>
      </c>
      <c r="J2033" s="1" t="s">
        <v>3133</v>
      </c>
      <c r="K2033" s="1" t="s">
        <v>3136</v>
      </c>
      <c r="L2033" s="1" t="s">
        <v>3137</v>
      </c>
      <c r="M2033" s="1" t="s">
        <v>45</v>
      </c>
      <c r="N2033" s="1" t="s">
        <v>305</v>
      </c>
      <c r="O2033" s="3">
        <f t="shared" si="221"/>
        <v>3.3696000000000002</v>
      </c>
      <c r="P2033" s="3">
        <v>19.440000000000001</v>
      </c>
      <c r="Q2033" s="3">
        <v>3</v>
      </c>
      <c r="R2033" s="3">
        <v>9.3312000000000008</v>
      </c>
      <c r="S2033" s="11">
        <f t="shared" si="222"/>
        <v>746.49600000000009</v>
      </c>
      <c r="T2033" t="str">
        <f t="shared" si="223"/>
        <v>PROFIT</v>
      </c>
    </row>
    <row r="2034" spans="1:20" x14ac:dyDescent="0.25">
      <c r="A2034" s="1" t="s">
        <v>2239</v>
      </c>
      <c r="B2034" s="9" t="str">
        <f t="shared" si="218"/>
        <v>09/12/2014</v>
      </c>
      <c r="C2034" s="9" t="s">
        <v>4274</v>
      </c>
      <c r="D2034" s="10" t="str">
        <f t="shared" si="219"/>
        <v>2014</v>
      </c>
      <c r="E2034" s="10" t="str">
        <f t="shared" si="224"/>
        <v>September</v>
      </c>
      <c r="F2034" s="2">
        <v>41894</v>
      </c>
      <c r="G2034" s="2">
        <v>41894</v>
      </c>
      <c r="H2034" s="9" t="str">
        <f t="shared" si="220"/>
        <v>On Date</v>
      </c>
      <c r="I2034" s="1" t="s">
        <v>3884</v>
      </c>
      <c r="J2034" s="1" t="s">
        <v>3133</v>
      </c>
      <c r="K2034" s="1" t="s">
        <v>3136</v>
      </c>
      <c r="L2034" s="1" t="s">
        <v>3137</v>
      </c>
      <c r="M2034" s="1" t="s">
        <v>45</v>
      </c>
      <c r="N2034" s="1" t="s">
        <v>306</v>
      </c>
      <c r="O2034" s="3">
        <f t="shared" si="221"/>
        <v>3.3696000000000006</v>
      </c>
      <c r="P2034" s="3">
        <v>71.28</v>
      </c>
      <c r="Q2034" s="3">
        <v>11</v>
      </c>
      <c r="R2034" s="3">
        <v>34.214399999999998</v>
      </c>
      <c r="S2034" s="11">
        <f t="shared" si="222"/>
        <v>2737.152</v>
      </c>
      <c r="T2034" t="str">
        <f t="shared" si="223"/>
        <v>PROFIT</v>
      </c>
    </row>
    <row r="2035" spans="1:20" x14ac:dyDescent="0.25">
      <c r="A2035" s="1" t="s">
        <v>2239</v>
      </c>
      <c r="B2035" s="9" t="str">
        <f t="shared" si="218"/>
        <v>09/12/2014</v>
      </c>
      <c r="C2035" s="9" t="s">
        <v>4274</v>
      </c>
      <c r="D2035" s="10" t="str">
        <f t="shared" si="219"/>
        <v>2014</v>
      </c>
      <c r="E2035" s="10" t="str">
        <f t="shared" si="224"/>
        <v>September</v>
      </c>
      <c r="F2035" s="2">
        <v>41894</v>
      </c>
      <c r="G2035" s="2">
        <v>41894</v>
      </c>
      <c r="H2035" s="9" t="str">
        <f t="shared" si="220"/>
        <v>On Date</v>
      </c>
      <c r="I2035" s="1" t="s">
        <v>3884</v>
      </c>
      <c r="J2035" s="1" t="s">
        <v>3133</v>
      </c>
      <c r="K2035" s="1" t="s">
        <v>3136</v>
      </c>
      <c r="L2035" s="1" t="s">
        <v>3137</v>
      </c>
      <c r="M2035" s="1" t="s">
        <v>18</v>
      </c>
      <c r="N2035" s="1" t="s">
        <v>1428</v>
      </c>
      <c r="O2035" s="3">
        <f t="shared" si="221"/>
        <v>202.39449999999999</v>
      </c>
      <c r="P2035" s="3">
        <v>1471.96</v>
      </c>
      <c r="Q2035" s="3">
        <v>5</v>
      </c>
      <c r="R2035" s="3">
        <v>459.98750000000001</v>
      </c>
      <c r="S2035" s="11">
        <f t="shared" si="222"/>
        <v>36799</v>
      </c>
      <c r="T2035" t="str">
        <f t="shared" si="223"/>
        <v>PROFIT</v>
      </c>
    </row>
    <row r="2036" spans="1:20" x14ac:dyDescent="0.25">
      <c r="A2036" s="1" t="s">
        <v>2239</v>
      </c>
      <c r="B2036" s="9" t="str">
        <f t="shared" si="218"/>
        <v>09/12/2014</v>
      </c>
      <c r="C2036" s="9" t="s">
        <v>4274</v>
      </c>
      <c r="D2036" s="10" t="str">
        <f t="shared" si="219"/>
        <v>2014</v>
      </c>
      <c r="E2036" s="10" t="str">
        <f t="shared" si="224"/>
        <v>September</v>
      </c>
      <c r="F2036" s="2">
        <v>41894</v>
      </c>
      <c r="G2036" s="2">
        <v>41894</v>
      </c>
      <c r="H2036" s="9" t="str">
        <f t="shared" si="220"/>
        <v>On Date</v>
      </c>
      <c r="I2036" s="1" t="s">
        <v>3884</v>
      </c>
      <c r="J2036" s="1" t="s">
        <v>3133</v>
      </c>
      <c r="K2036" s="1" t="s">
        <v>3136</v>
      </c>
      <c r="L2036" s="1" t="s">
        <v>3137</v>
      </c>
      <c r="M2036" s="1" t="s">
        <v>16</v>
      </c>
      <c r="N2036" s="1" t="s">
        <v>2241</v>
      </c>
      <c r="O2036" s="3">
        <f t="shared" si="221"/>
        <v>19.590199999999999</v>
      </c>
      <c r="P2036" s="3">
        <v>79.959999999999994</v>
      </c>
      <c r="Q2036" s="3">
        <v>5</v>
      </c>
      <c r="R2036" s="3">
        <v>-17.991</v>
      </c>
      <c r="S2036" s="11">
        <f t="shared" si="222"/>
        <v>-1439.28</v>
      </c>
      <c r="T2036" t="str">
        <f t="shared" si="223"/>
        <v>LOSS</v>
      </c>
    </row>
    <row r="2037" spans="1:20" x14ac:dyDescent="0.25">
      <c r="A2037" s="1" t="s">
        <v>2242</v>
      </c>
      <c r="B2037" s="9" t="str">
        <f t="shared" si="218"/>
        <v>12/12/2012</v>
      </c>
      <c r="C2037" s="9" t="s">
        <v>4479</v>
      </c>
      <c r="D2037" s="10" t="str">
        <f t="shared" si="219"/>
        <v>2012</v>
      </c>
      <c r="E2037" s="10" t="str">
        <f t="shared" si="224"/>
        <v>December</v>
      </c>
      <c r="F2037" s="2">
        <v>41255</v>
      </c>
      <c r="G2037" s="2">
        <v>41259</v>
      </c>
      <c r="H2037" s="9" t="str">
        <f t="shared" si="220"/>
        <v>On Date</v>
      </c>
      <c r="I2037" s="1" t="s">
        <v>3783</v>
      </c>
      <c r="J2037" s="1" t="s">
        <v>3133</v>
      </c>
      <c r="K2037" s="1" t="s">
        <v>3152</v>
      </c>
      <c r="L2037" s="1" t="s">
        <v>3135</v>
      </c>
      <c r="M2037" s="1" t="s">
        <v>12</v>
      </c>
      <c r="N2037" s="1" t="s">
        <v>2243</v>
      </c>
      <c r="O2037" s="3">
        <f t="shared" si="221"/>
        <v>48.284999999999997</v>
      </c>
      <c r="P2037" s="3">
        <v>166.5</v>
      </c>
      <c r="Q2037" s="3">
        <v>3</v>
      </c>
      <c r="R2037" s="3">
        <v>21.645</v>
      </c>
      <c r="S2037" s="11">
        <f t="shared" si="222"/>
        <v>1731.6</v>
      </c>
      <c r="T2037" t="str">
        <f t="shared" si="223"/>
        <v>PROFIT</v>
      </c>
    </row>
    <row r="2038" spans="1:20" x14ac:dyDescent="0.25">
      <c r="A2038" s="1" t="s">
        <v>2242</v>
      </c>
      <c r="B2038" s="9" t="str">
        <f t="shared" si="218"/>
        <v>12/12/2012</v>
      </c>
      <c r="C2038" s="9" t="s">
        <v>4479</v>
      </c>
      <c r="D2038" s="10" t="str">
        <f t="shared" si="219"/>
        <v>2012</v>
      </c>
      <c r="E2038" s="10" t="str">
        <f t="shared" si="224"/>
        <v>December</v>
      </c>
      <c r="F2038" s="2">
        <v>41255</v>
      </c>
      <c r="G2038" s="2">
        <v>41259</v>
      </c>
      <c r="H2038" s="9" t="str">
        <f t="shared" si="220"/>
        <v>On Date</v>
      </c>
      <c r="I2038" s="1" t="s">
        <v>3783</v>
      </c>
      <c r="J2038" s="1" t="s">
        <v>3133</v>
      </c>
      <c r="K2038" s="1" t="s">
        <v>3152</v>
      </c>
      <c r="L2038" s="1" t="s">
        <v>3135</v>
      </c>
      <c r="M2038" s="1" t="s">
        <v>28</v>
      </c>
      <c r="N2038" s="1" t="s">
        <v>427</v>
      </c>
      <c r="O2038" s="3">
        <f t="shared" si="221"/>
        <v>133.34059999999999</v>
      </c>
      <c r="P2038" s="3">
        <v>360.38</v>
      </c>
      <c r="Q2038" s="3">
        <v>2</v>
      </c>
      <c r="R2038" s="3">
        <v>93.698800000000006</v>
      </c>
      <c r="S2038" s="11">
        <f t="shared" si="222"/>
        <v>7495.9040000000005</v>
      </c>
      <c r="T2038" t="str">
        <f t="shared" si="223"/>
        <v>PROFIT</v>
      </c>
    </row>
    <row r="2039" spans="1:20" x14ac:dyDescent="0.25">
      <c r="A2039" s="1" t="s">
        <v>2244</v>
      </c>
      <c r="B2039" s="9" t="str">
        <f t="shared" si="218"/>
        <v>10/30/2013</v>
      </c>
      <c r="C2039" s="9" t="s">
        <v>4591</v>
      </c>
      <c r="D2039" s="10" t="str">
        <f t="shared" si="219"/>
        <v>2013</v>
      </c>
      <c r="E2039" s="10" t="str">
        <f t="shared" si="224"/>
        <v>October</v>
      </c>
      <c r="F2039" s="2">
        <v>41577</v>
      </c>
      <c r="G2039" s="2">
        <v>41580</v>
      </c>
      <c r="H2039" s="9" t="str">
        <f t="shared" si="220"/>
        <v>On Date</v>
      </c>
      <c r="I2039" s="1" t="s">
        <v>3349</v>
      </c>
      <c r="J2039" s="1" t="s">
        <v>3133</v>
      </c>
      <c r="K2039" s="1" t="s">
        <v>3134</v>
      </c>
      <c r="L2039" s="1" t="s">
        <v>3135</v>
      </c>
      <c r="M2039" s="1" t="s">
        <v>18</v>
      </c>
      <c r="N2039" s="1" t="s">
        <v>2245</v>
      </c>
      <c r="O2039" s="3">
        <f t="shared" si="221"/>
        <v>7.9271999999999991</v>
      </c>
      <c r="P2039" s="3">
        <v>11.744</v>
      </c>
      <c r="Q2039" s="3">
        <v>1</v>
      </c>
      <c r="R2039" s="3">
        <v>3.8168000000000002</v>
      </c>
      <c r="S2039" s="11">
        <f t="shared" si="222"/>
        <v>305.34399999999999</v>
      </c>
      <c r="T2039" t="str">
        <f t="shared" si="223"/>
        <v>PROFIT</v>
      </c>
    </row>
    <row r="2040" spans="1:20" x14ac:dyDescent="0.25">
      <c r="A2040" s="1" t="s">
        <v>2246</v>
      </c>
      <c r="B2040" s="9" t="str">
        <f t="shared" si="218"/>
        <v>11/25/2013</v>
      </c>
      <c r="C2040" s="9" t="s">
        <v>4842</v>
      </c>
      <c r="D2040" s="10" t="str">
        <f t="shared" si="219"/>
        <v>2013</v>
      </c>
      <c r="E2040" s="10" t="str">
        <f t="shared" si="224"/>
        <v>November</v>
      </c>
      <c r="F2040" s="2">
        <v>41603</v>
      </c>
      <c r="G2040" s="2">
        <v>41607</v>
      </c>
      <c r="H2040" s="9" t="str">
        <f t="shared" si="220"/>
        <v>On Date</v>
      </c>
      <c r="I2040" s="1" t="s">
        <v>3885</v>
      </c>
      <c r="J2040" s="1" t="s">
        <v>3133</v>
      </c>
      <c r="K2040" s="1" t="s">
        <v>3214</v>
      </c>
      <c r="L2040" s="1" t="s">
        <v>3137</v>
      </c>
      <c r="M2040" s="1" t="s">
        <v>82</v>
      </c>
      <c r="N2040" s="1" t="s">
        <v>1440</v>
      </c>
      <c r="O2040" s="3">
        <f t="shared" si="221"/>
        <v>5.9150000000000009</v>
      </c>
      <c r="P2040" s="3">
        <v>25.35</v>
      </c>
      <c r="Q2040" s="3">
        <v>3</v>
      </c>
      <c r="R2040" s="3">
        <v>7.6050000000000004</v>
      </c>
      <c r="S2040" s="11">
        <f t="shared" si="222"/>
        <v>608.40000000000009</v>
      </c>
      <c r="T2040" t="str">
        <f t="shared" si="223"/>
        <v>PROFIT</v>
      </c>
    </row>
    <row r="2041" spans="1:20" x14ac:dyDescent="0.25">
      <c r="A2041" s="1" t="s">
        <v>2247</v>
      </c>
      <c r="B2041" s="9" t="str">
        <f t="shared" si="218"/>
        <v>11/20/2012</v>
      </c>
      <c r="C2041" s="9" t="s">
        <v>4744</v>
      </c>
      <c r="D2041" s="10" t="str">
        <f t="shared" si="219"/>
        <v>2012</v>
      </c>
      <c r="E2041" s="10" t="str">
        <f t="shared" si="224"/>
        <v>November</v>
      </c>
      <c r="F2041" s="2">
        <v>41233</v>
      </c>
      <c r="G2041" s="2">
        <v>41238</v>
      </c>
      <c r="H2041" s="9" t="str">
        <f t="shared" si="220"/>
        <v>On Date</v>
      </c>
      <c r="I2041" s="1" t="s">
        <v>3687</v>
      </c>
      <c r="J2041" s="1" t="s">
        <v>3133</v>
      </c>
      <c r="K2041" s="1" t="s">
        <v>3136</v>
      </c>
      <c r="L2041" s="1" t="s">
        <v>3137</v>
      </c>
      <c r="M2041" s="1" t="s">
        <v>14</v>
      </c>
      <c r="N2041" s="1" t="s">
        <v>802</v>
      </c>
      <c r="O2041" s="3">
        <f t="shared" si="221"/>
        <v>14.6816</v>
      </c>
      <c r="P2041" s="3">
        <v>119.04</v>
      </c>
      <c r="Q2041" s="3">
        <v>6</v>
      </c>
      <c r="R2041" s="3">
        <v>30.950399999999998</v>
      </c>
      <c r="S2041" s="11">
        <f t="shared" si="222"/>
        <v>2476.0319999999997</v>
      </c>
      <c r="T2041" t="str">
        <f t="shared" si="223"/>
        <v>PROFIT</v>
      </c>
    </row>
    <row r="2042" spans="1:20" x14ac:dyDescent="0.25">
      <c r="A2042" s="1" t="s">
        <v>2247</v>
      </c>
      <c r="B2042" s="9" t="str">
        <f t="shared" si="218"/>
        <v>11/20/2012</v>
      </c>
      <c r="C2042" s="9" t="s">
        <v>4744</v>
      </c>
      <c r="D2042" s="10" t="str">
        <f t="shared" si="219"/>
        <v>2012</v>
      </c>
      <c r="E2042" s="10" t="str">
        <f t="shared" si="224"/>
        <v>November</v>
      </c>
      <c r="F2042" s="2">
        <v>41233</v>
      </c>
      <c r="G2042" s="2">
        <v>41238</v>
      </c>
      <c r="H2042" s="9" t="str">
        <f t="shared" si="220"/>
        <v>On Date</v>
      </c>
      <c r="I2042" s="1" t="s">
        <v>3687</v>
      </c>
      <c r="J2042" s="1" t="s">
        <v>3133</v>
      </c>
      <c r="K2042" s="1" t="s">
        <v>3136</v>
      </c>
      <c r="L2042" s="1" t="s">
        <v>3137</v>
      </c>
      <c r="M2042" s="1" t="s">
        <v>12</v>
      </c>
      <c r="N2042" s="1" t="s">
        <v>1524</v>
      </c>
      <c r="O2042" s="3">
        <f t="shared" si="221"/>
        <v>5.2397999999999998</v>
      </c>
      <c r="P2042" s="3">
        <v>22.14</v>
      </c>
      <c r="Q2042" s="3">
        <v>3</v>
      </c>
      <c r="R2042" s="3">
        <v>6.4206000000000003</v>
      </c>
      <c r="S2042" s="11">
        <f t="shared" si="222"/>
        <v>513.64800000000002</v>
      </c>
      <c r="T2042" t="str">
        <f t="shared" si="223"/>
        <v>PROFIT</v>
      </c>
    </row>
    <row r="2043" spans="1:20" x14ac:dyDescent="0.25">
      <c r="A2043" s="1" t="s">
        <v>2247</v>
      </c>
      <c r="B2043" s="9" t="str">
        <f t="shared" si="218"/>
        <v>11/20/2012</v>
      </c>
      <c r="C2043" s="9" t="s">
        <v>4744</v>
      </c>
      <c r="D2043" s="10" t="str">
        <f t="shared" si="219"/>
        <v>2012</v>
      </c>
      <c r="E2043" s="10" t="str">
        <f t="shared" si="224"/>
        <v>November</v>
      </c>
      <c r="F2043" s="2">
        <v>41233</v>
      </c>
      <c r="G2043" s="2">
        <v>41238</v>
      </c>
      <c r="H2043" s="9" t="str">
        <f t="shared" si="220"/>
        <v>On Date</v>
      </c>
      <c r="I2043" s="1" t="s">
        <v>3687</v>
      </c>
      <c r="J2043" s="1" t="s">
        <v>3133</v>
      </c>
      <c r="K2043" s="1" t="s">
        <v>3136</v>
      </c>
      <c r="L2043" s="1" t="s">
        <v>3137</v>
      </c>
      <c r="M2043" s="1" t="s">
        <v>38</v>
      </c>
      <c r="N2043" s="1" t="s">
        <v>2248</v>
      </c>
      <c r="O2043" s="3">
        <f t="shared" si="221"/>
        <v>3.9843000000000002</v>
      </c>
      <c r="P2043" s="3">
        <v>13.98</v>
      </c>
      <c r="Q2043" s="3">
        <v>2</v>
      </c>
      <c r="R2043" s="3">
        <v>6.0114000000000001</v>
      </c>
      <c r="S2043" s="11">
        <f t="shared" si="222"/>
        <v>480.91200000000003</v>
      </c>
      <c r="T2043" t="str">
        <f t="shared" si="223"/>
        <v>PROFIT</v>
      </c>
    </row>
    <row r="2044" spans="1:20" x14ac:dyDescent="0.25">
      <c r="A2044" s="1" t="s">
        <v>2249</v>
      </c>
      <c r="B2044" s="9" t="str">
        <f t="shared" si="218"/>
        <v>05/12/2012</v>
      </c>
      <c r="C2044" s="9" t="s">
        <v>4555</v>
      </c>
      <c r="D2044" s="10" t="str">
        <f t="shared" si="219"/>
        <v>2012</v>
      </c>
      <c r="E2044" s="10" t="str">
        <f t="shared" si="224"/>
        <v>May</v>
      </c>
      <c r="F2044" s="2">
        <v>41041</v>
      </c>
      <c r="G2044" s="2">
        <v>41047</v>
      </c>
      <c r="H2044" s="9" t="str">
        <f t="shared" si="220"/>
        <v>Delay</v>
      </c>
      <c r="I2044" s="1" t="s">
        <v>3886</v>
      </c>
      <c r="J2044" s="1" t="s">
        <v>3133</v>
      </c>
      <c r="K2044" s="1" t="s">
        <v>3136</v>
      </c>
      <c r="L2044" s="1" t="s">
        <v>3137</v>
      </c>
      <c r="M2044" s="1" t="s">
        <v>18</v>
      </c>
      <c r="N2044" s="1" t="s">
        <v>621</v>
      </c>
      <c r="O2044" s="3">
        <f t="shared" si="221"/>
        <v>3.2223999999999995</v>
      </c>
      <c r="P2044" s="3">
        <v>14.592000000000001</v>
      </c>
      <c r="Q2044" s="3">
        <v>3</v>
      </c>
      <c r="R2044" s="3">
        <v>4.9248000000000003</v>
      </c>
      <c r="S2044" s="11">
        <f t="shared" si="222"/>
        <v>393.98400000000004</v>
      </c>
      <c r="T2044" t="str">
        <f t="shared" si="223"/>
        <v>PROFIT</v>
      </c>
    </row>
    <row r="2045" spans="1:20" x14ac:dyDescent="0.25">
      <c r="A2045" s="1" t="s">
        <v>2250</v>
      </c>
      <c r="B2045" s="9" t="str">
        <f t="shared" si="218"/>
        <v>12/03/2014</v>
      </c>
      <c r="C2045" s="9" t="s">
        <v>4481</v>
      </c>
      <c r="D2045" s="10" t="str">
        <f t="shared" si="219"/>
        <v>2014</v>
      </c>
      <c r="E2045" s="10" t="str">
        <f t="shared" si="224"/>
        <v>December</v>
      </c>
      <c r="F2045" s="2">
        <v>41976</v>
      </c>
      <c r="G2045" s="2">
        <v>41980</v>
      </c>
      <c r="H2045" s="9" t="str">
        <f t="shared" si="220"/>
        <v>On Date</v>
      </c>
      <c r="I2045" s="1" t="s">
        <v>3887</v>
      </c>
      <c r="J2045" s="1" t="s">
        <v>3133</v>
      </c>
      <c r="K2045" s="1" t="s">
        <v>3197</v>
      </c>
      <c r="L2045" s="1" t="s">
        <v>3135</v>
      </c>
      <c r="M2045" s="1" t="s">
        <v>16</v>
      </c>
      <c r="N2045" s="1" t="s">
        <v>2251</v>
      </c>
      <c r="O2045" s="3">
        <f t="shared" si="221"/>
        <v>47.990399999999994</v>
      </c>
      <c r="P2045" s="3">
        <v>39.991999999999997</v>
      </c>
      <c r="Q2045" s="3">
        <v>1</v>
      </c>
      <c r="R2045" s="3">
        <v>-7.9984000000000002</v>
      </c>
      <c r="S2045" s="11">
        <f t="shared" si="222"/>
        <v>-639.87200000000007</v>
      </c>
      <c r="T2045" t="str">
        <f t="shared" si="223"/>
        <v>LOSS</v>
      </c>
    </row>
    <row r="2046" spans="1:20" x14ac:dyDescent="0.25">
      <c r="A2046" s="1" t="s">
        <v>2250</v>
      </c>
      <c r="B2046" s="9" t="str">
        <f t="shared" si="218"/>
        <v>12/03/2014</v>
      </c>
      <c r="C2046" s="9" t="s">
        <v>4481</v>
      </c>
      <c r="D2046" s="10" t="str">
        <f t="shared" si="219"/>
        <v>2014</v>
      </c>
      <c r="E2046" s="10" t="str">
        <f t="shared" si="224"/>
        <v>December</v>
      </c>
      <c r="F2046" s="2">
        <v>41976</v>
      </c>
      <c r="G2046" s="2">
        <v>41980</v>
      </c>
      <c r="H2046" s="9" t="str">
        <f t="shared" si="220"/>
        <v>On Date</v>
      </c>
      <c r="I2046" s="1" t="s">
        <v>3887</v>
      </c>
      <c r="J2046" s="1" t="s">
        <v>3133</v>
      </c>
      <c r="K2046" s="1" t="s">
        <v>3197</v>
      </c>
      <c r="L2046" s="1" t="s">
        <v>3135</v>
      </c>
      <c r="M2046" s="1" t="s">
        <v>72</v>
      </c>
      <c r="N2046" s="1" t="s">
        <v>2252</v>
      </c>
      <c r="O2046" s="3">
        <f t="shared" si="221"/>
        <v>123.9546</v>
      </c>
      <c r="P2046" s="3">
        <v>1159.056</v>
      </c>
      <c r="Q2046" s="3">
        <v>9</v>
      </c>
      <c r="R2046" s="3">
        <v>43.464599999999997</v>
      </c>
      <c r="S2046" s="11">
        <f t="shared" si="222"/>
        <v>3477.1679999999997</v>
      </c>
      <c r="T2046" t="str">
        <f t="shared" si="223"/>
        <v>PROFIT</v>
      </c>
    </row>
    <row r="2047" spans="1:20" x14ac:dyDescent="0.25">
      <c r="A2047" s="1" t="s">
        <v>2250</v>
      </c>
      <c r="B2047" s="9" t="str">
        <f t="shared" si="218"/>
        <v>12/03/2014</v>
      </c>
      <c r="C2047" s="9" t="s">
        <v>4481</v>
      </c>
      <c r="D2047" s="10" t="str">
        <f t="shared" si="219"/>
        <v>2014</v>
      </c>
      <c r="E2047" s="10" t="str">
        <f t="shared" si="224"/>
        <v>December</v>
      </c>
      <c r="F2047" s="2">
        <v>41976</v>
      </c>
      <c r="G2047" s="2">
        <v>41980</v>
      </c>
      <c r="H2047" s="9" t="str">
        <f t="shared" si="220"/>
        <v>On Date</v>
      </c>
      <c r="I2047" s="1" t="s">
        <v>3887</v>
      </c>
      <c r="J2047" s="1" t="s">
        <v>3133</v>
      </c>
      <c r="K2047" s="1" t="s">
        <v>3197</v>
      </c>
      <c r="L2047" s="1" t="s">
        <v>3135</v>
      </c>
      <c r="M2047" s="1" t="s">
        <v>14</v>
      </c>
      <c r="N2047" s="1" t="s">
        <v>2253</v>
      </c>
      <c r="O2047" s="3">
        <f t="shared" si="221"/>
        <v>26.985000000000003</v>
      </c>
      <c r="P2047" s="3">
        <v>179.9</v>
      </c>
      <c r="Q2047" s="3">
        <v>5</v>
      </c>
      <c r="R2047" s="3">
        <v>44.975000000000001</v>
      </c>
      <c r="S2047" s="11">
        <f t="shared" si="222"/>
        <v>3598</v>
      </c>
      <c r="T2047" t="str">
        <f t="shared" si="223"/>
        <v>PROFIT</v>
      </c>
    </row>
    <row r="2048" spans="1:20" x14ac:dyDescent="0.25">
      <c r="A2048" s="1" t="s">
        <v>2254</v>
      </c>
      <c r="B2048" s="9" t="str">
        <f t="shared" si="218"/>
        <v>07/18/2013</v>
      </c>
      <c r="C2048" s="9" t="s">
        <v>4118</v>
      </c>
      <c r="D2048" s="10" t="str">
        <f t="shared" si="219"/>
        <v>2013</v>
      </c>
      <c r="E2048" s="10" t="str">
        <f t="shared" si="224"/>
        <v>July</v>
      </c>
      <c r="F2048" s="2">
        <v>41473</v>
      </c>
      <c r="G2048" s="2">
        <v>41478</v>
      </c>
      <c r="H2048" s="9" t="str">
        <f t="shared" si="220"/>
        <v>On Date</v>
      </c>
      <c r="I2048" s="1" t="s">
        <v>3618</v>
      </c>
      <c r="J2048" s="1" t="s">
        <v>3133</v>
      </c>
      <c r="K2048" s="1" t="s">
        <v>3136</v>
      </c>
      <c r="L2048" s="1" t="s">
        <v>3137</v>
      </c>
      <c r="M2048" s="1" t="s">
        <v>12</v>
      </c>
      <c r="N2048" s="1" t="s">
        <v>2255</v>
      </c>
      <c r="O2048" s="3">
        <f t="shared" si="221"/>
        <v>2.6495999999999995</v>
      </c>
      <c r="P2048" s="3">
        <v>12.42</v>
      </c>
      <c r="Q2048" s="3">
        <v>3</v>
      </c>
      <c r="R2048" s="3">
        <v>4.4711999999999996</v>
      </c>
      <c r="S2048" s="11">
        <f t="shared" si="222"/>
        <v>357.69599999999997</v>
      </c>
      <c r="T2048" t="str">
        <f t="shared" si="223"/>
        <v>PROFIT</v>
      </c>
    </row>
    <row r="2049" spans="1:20" x14ac:dyDescent="0.25">
      <c r="A2049" s="1" t="s">
        <v>2254</v>
      </c>
      <c r="B2049" s="9" t="str">
        <f t="shared" si="218"/>
        <v>07/18/2013</v>
      </c>
      <c r="C2049" s="9" t="s">
        <v>4118</v>
      </c>
      <c r="D2049" s="10" t="str">
        <f t="shared" si="219"/>
        <v>2013</v>
      </c>
      <c r="E2049" s="10" t="str">
        <f t="shared" si="224"/>
        <v>July</v>
      </c>
      <c r="F2049" s="2">
        <v>41473</v>
      </c>
      <c r="G2049" s="2">
        <v>41478</v>
      </c>
      <c r="H2049" s="9" t="str">
        <f t="shared" si="220"/>
        <v>On Date</v>
      </c>
      <c r="I2049" s="1" t="s">
        <v>3618</v>
      </c>
      <c r="J2049" s="1" t="s">
        <v>3133</v>
      </c>
      <c r="K2049" s="1" t="s">
        <v>3136</v>
      </c>
      <c r="L2049" s="1" t="s">
        <v>3137</v>
      </c>
      <c r="M2049" s="1" t="s">
        <v>38</v>
      </c>
      <c r="N2049" s="1" t="s">
        <v>2256</v>
      </c>
      <c r="O2049" s="3">
        <f t="shared" si="221"/>
        <v>112.81199999999998</v>
      </c>
      <c r="P2049" s="3">
        <v>428.4</v>
      </c>
      <c r="Q2049" s="3">
        <v>3</v>
      </c>
      <c r="R2049" s="3">
        <v>89.963999999999999</v>
      </c>
      <c r="S2049" s="11">
        <f t="shared" si="222"/>
        <v>7197.12</v>
      </c>
      <c r="T2049" t="str">
        <f t="shared" si="223"/>
        <v>PROFIT</v>
      </c>
    </row>
    <row r="2050" spans="1:20" x14ac:dyDescent="0.25">
      <c r="A2050" s="1" t="s">
        <v>2254</v>
      </c>
      <c r="B2050" s="9" t="str">
        <f t="shared" si="218"/>
        <v>07/18/2013</v>
      </c>
      <c r="C2050" s="9" t="s">
        <v>4118</v>
      </c>
      <c r="D2050" s="10" t="str">
        <f t="shared" si="219"/>
        <v>2013</v>
      </c>
      <c r="E2050" s="10" t="str">
        <f t="shared" si="224"/>
        <v>July</v>
      </c>
      <c r="F2050" s="2">
        <v>41473</v>
      </c>
      <c r="G2050" s="2">
        <v>41478</v>
      </c>
      <c r="H2050" s="9" t="str">
        <f t="shared" si="220"/>
        <v>On Date</v>
      </c>
      <c r="I2050" s="1" t="s">
        <v>3618</v>
      </c>
      <c r="J2050" s="1" t="s">
        <v>3133</v>
      </c>
      <c r="K2050" s="1" t="s">
        <v>3136</v>
      </c>
      <c r="L2050" s="1" t="s">
        <v>3137</v>
      </c>
      <c r="M2050" s="1" t="s">
        <v>12</v>
      </c>
      <c r="N2050" s="1" t="s">
        <v>1492</v>
      </c>
      <c r="O2050" s="3">
        <f t="shared" si="221"/>
        <v>2.7720000000000002</v>
      </c>
      <c r="P2050" s="3">
        <v>24.75</v>
      </c>
      <c r="Q2050" s="3">
        <v>5</v>
      </c>
      <c r="R2050" s="3">
        <v>10.89</v>
      </c>
      <c r="S2050" s="11">
        <f t="shared" si="222"/>
        <v>871.2</v>
      </c>
      <c r="T2050" t="str">
        <f t="shared" si="223"/>
        <v>PROFIT</v>
      </c>
    </row>
    <row r="2051" spans="1:20" x14ac:dyDescent="0.25">
      <c r="A2051" s="1" t="s">
        <v>2254</v>
      </c>
      <c r="B2051" s="9" t="str">
        <f t="shared" ref="B2051:B2114" si="225">TEXT(F2051,"mm/dd/yyyy")</f>
        <v>07/18/2013</v>
      </c>
      <c r="C2051" s="9" t="s">
        <v>4118</v>
      </c>
      <c r="D2051" s="10" t="str">
        <f t="shared" ref="D2051:D2114" si="226">RIGHT(C2051,4)</f>
        <v>2013</v>
      </c>
      <c r="E2051" s="10" t="str">
        <f t="shared" si="224"/>
        <v>July</v>
      </c>
      <c r="F2051" s="2">
        <v>41473</v>
      </c>
      <c r="G2051" s="2">
        <v>41478</v>
      </c>
      <c r="H2051" s="9" t="str">
        <f t="shared" ref="H2051:H2114" si="227">IF(_xlfn.DAYS(G2051,F2051)&lt;=5,"On Date","Delay")</f>
        <v>On Date</v>
      </c>
      <c r="I2051" s="1" t="s">
        <v>3618</v>
      </c>
      <c r="J2051" s="1" t="s">
        <v>3133</v>
      </c>
      <c r="K2051" s="1" t="s">
        <v>3136</v>
      </c>
      <c r="L2051" s="1" t="s">
        <v>3137</v>
      </c>
      <c r="M2051" s="1" t="s">
        <v>9</v>
      </c>
      <c r="N2051" s="1" t="s">
        <v>2257</v>
      </c>
      <c r="O2051" s="3">
        <f t="shared" ref="O2051:O2114" si="228">(P2051/Q2051)-(R2051/Q2051)</f>
        <v>6.6408999999999994</v>
      </c>
      <c r="P2051" s="3">
        <v>87.71</v>
      </c>
      <c r="Q2051" s="3">
        <v>7</v>
      </c>
      <c r="R2051" s="3">
        <v>41.223700000000001</v>
      </c>
      <c r="S2051" s="11">
        <f t="shared" ref="S2051:S2114" si="229">R2051*80</f>
        <v>3297.8960000000002</v>
      </c>
      <c r="T2051" t="str">
        <f t="shared" ref="T2051:T2114" si="230">IF(S2051:S5253&lt;0,"LOSS","PROFIT")</f>
        <v>PROFIT</v>
      </c>
    </row>
    <row r="2052" spans="1:20" x14ac:dyDescent="0.25">
      <c r="A2052" s="1" t="s">
        <v>2254</v>
      </c>
      <c r="B2052" s="9" t="str">
        <f t="shared" si="225"/>
        <v>07/18/2013</v>
      </c>
      <c r="C2052" s="9" t="s">
        <v>4118</v>
      </c>
      <c r="D2052" s="10" t="str">
        <f t="shared" si="226"/>
        <v>2013</v>
      </c>
      <c r="E2052" s="10" t="str">
        <f t="shared" si="224"/>
        <v>July</v>
      </c>
      <c r="F2052" s="2">
        <v>41473</v>
      </c>
      <c r="G2052" s="2">
        <v>41478</v>
      </c>
      <c r="H2052" s="9" t="str">
        <f t="shared" si="227"/>
        <v>On Date</v>
      </c>
      <c r="I2052" s="1" t="s">
        <v>3618</v>
      </c>
      <c r="J2052" s="1" t="s">
        <v>3133</v>
      </c>
      <c r="K2052" s="1" t="s">
        <v>3136</v>
      </c>
      <c r="L2052" s="1" t="s">
        <v>3137</v>
      </c>
      <c r="M2052" s="1" t="s">
        <v>28</v>
      </c>
      <c r="N2052" s="1" t="s">
        <v>743</v>
      </c>
      <c r="O2052" s="3">
        <f t="shared" si="228"/>
        <v>26.07</v>
      </c>
      <c r="P2052" s="3">
        <v>69.52</v>
      </c>
      <c r="Q2052" s="3">
        <v>2</v>
      </c>
      <c r="R2052" s="3">
        <v>17.38</v>
      </c>
      <c r="S2052" s="11">
        <f t="shared" si="229"/>
        <v>1390.3999999999999</v>
      </c>
      <c r="T2052" t="str">
        <f t="shared" si="230"/>
        <v>PROFIT</v>
      </c>
    </row>
    <row r="2053" spans="1:20" x14ac:dyDescent="0.25">
      <c r="A2053" s="1" t="s">
        <v>2254</v>
      </c>
      <c r="B2053" s="9" t="str">
        <f t="shared" si="225"/>
        <v>07/18/2013</v>
      </c>
      <c r="C2053" s="9" t="s">
        <v>4118</v>
      </c>
      <c r="D2053" s="10" t="str">
        <f t="shared" si="226"/>
        <v>2013</v>
      </c>
      <c r="E2053" s="10" t="str">
        <f t="shared" si="224"/>
        <v>July</v>
      </c>
      <c r="F2053" s="2">
        <v>41473</v>
      </c>
      <c r="G2053" s="2">
        <v>41478</v>
      </c>
      <c r="H2053" s="9" t="str">
        <f t="shared" si="227"/>
        <v>On Date</v>
      </c>
      <c r="I2053" s="1" t="s">
        <v>3618</v>
      </c>
      <c r="J2053" s="1" t="s">
        <v>3133</v>
      </c>
      <c r="K2053" s="1" t="s">
        <v>3136</v>
      </c>
      <c r="L2053" s="1" t="s">
        <v>3137</v>
      </c>
      <c r="M2053" s="1" t="s">
        <v>16</v>
      </c>
      <c r="N2053" s="1" t="s">
        <v>2258</v>
      </c>
      <c r="O2053" s="3">
        <f t="shared" si="228"/>
        <v>12.7302</v>
      </c>
      <c r="P2053" s="3">
        <v>20.783999999999999</v>
      </c>
      <c r="Q2053" s="3">
        <v>2</v>
      </c>
      <c r="R2053" s="3">
        <v>-4.6764000000000001</v>
      </c>
      <c r="S2053" s="11">
        <f t="shared" si="229"/>
        <v>-374.11200000000002</v>
      </c>
      <c r="T2053" t="str">
        <f t="shared" si="230"/>
        <v>LOSS</v>
      </c>
    </row>
    <row r="2054" spans="1:20" x14ac:dyDescent="0.25">
      <c r="A2054" s="1" t="s">
        <v>2254</v>
      </c>
      <c r="B2054" s="9" t="str">
        <f t="shared" si="225"/>
        <v>07/18/2013</v>
      </c>
      <c r="C2054" s="9" t="s">
        <v>4118</v>
      </c>
      <c r="D2054" s="10" t="str">
        <f t="shared" si="226"/>
        <v>2013</v>
      </c>
      <c r="E2054" s="10" t="str">
        <f t="shared" si="224"/>
        <v>July</v>
      </c>
      <c r="F2054" s="2">
        <v>41473</v>
      </c>
      <c r="G2054" s="2">
        <v>41478</v>
      </c>
      <c r="H2054" s="9" t="str">
        <f t="shared" si="227"/>
        <v>On Date</v>
      </c>
      <c r="I2054" s="1" t="s">
        <v>3618</v>
      </c>
      <c r="J2054" s="1" t="s">
        <v>3133</v>
      </c>
      <c r="K2054" s="1" t="s">
        <v>3136</v>
      </c>
      <c r="L2054" s="1" t="s">
        <v>3137</v>
      </c>
      <c r="M2054" s="1" t="s">
        <v>18</v>
      </c>
      <c r="N2054" s="1" t="s">
        <v>600</v>
      </c>
      <c r="O2054" s="3">
        <f t="shared" si="228"/>
        <v>2.8836000000000004</v>
      </c>
      <c r="P2054" s="3">
        <v>12.816000000000001</v>
      </c>
      <c r="Q2054" s="3">
        <v>3</v>
      </c>
      <c r="R2054" s="3">
        <v>4.1651999999999996</v>
      </c>
      <c r="S2054" s="11">
        <f t="shared" si="229"/>
        <v>333.21599999999995</v>
      </c>
      <c r="T2054" t="str">
        <f t="shared" si="230"/>
        <v>PROFIT</v>
      </c>
    </row>
    <row r="2055" spans="1:20" x14ac:dyDescent="0.25">
      <c r="A2055" s="1" t="s">
        <v>2259</v>
      </c>
      <c r="B2055" s="9" t="str">
        <f t="shared" si="225"/>
        <v>09/25/2013</v>
      </c>
      <c r="C2055" s="9" t="s">
        <v>4843</v>
      </c>
      <c r="D2055" s="10" t="str">
        <f t="shared" si="226"/>
        <v>2013</v>
      </c>
      <c r="E2055" s="10" t="str">
        <f t="shared" si="224"/>
        <v>September</v>
      </c>
      <c r="F2055" s="2">
        <v>41542</v>
      </c>
      <c r="G2055" s="2">
        <v>41546</v>
      </c>
      <c r="H2055" s="9" t="str">
        <f t="shared" si="227"/>
        <v>On Date</v>
      </c>
      <c r="I2055" s="1" t="s">
        <v>3796</v>
      </c>
      <c r="J2055" s="1" t="s">
        <v>3133</v>
      </c>
      <c r="K2055" s="1" t="s">
        <v>3134</v>
      </c>
      <c r="L2055" s="1" t="s">
        <v>3135</v>
      </c>
      <c r="M2055" s="1" t="s">
        <v>87</v>
      </c>
      <c r="N2055" s="1" t="s">
        <v>1775</v>
      </c>
      <c r="O2055" s="3">
        <f t="shared" si="228"/>
        <v>32.319400000000002</v>
      </c>
      <c r="P2055" s="3">
        <v>304.89999999999998</v>
      </c>
      <c r="Q2055" s="3">
        <v>5</v>
      </c>
      <c r="R2055" s="3">
        <v>143.303</v>
      </c>
      <c r="S2055" s="11">
        <f t="shared" si="229"/>
        <v>11464.24</v>
      </c>
      <c r="T2055" t="str">
        <f t="shared" si="230"/>
        <v>PROFIT</v>
      </c>
    </row>
    <row r="2056" spans="1:20" x14ac:dyDescent="0.25">
      <c r="A2056" s="1" t="s">
        <v>2259</v>
      </c>
      <c r="B2056" s="9" t="str">
        <f t="shared" si="225"/>
        <v>09/25/2013</v>
      </c>
      <c r="C2056" s="9" t="s">
        <v>4843</v>
      </c>
      <c r="D2056" s="10" t="str">
        <f t="shared" si="226"/>
        <v>2013</v>
      </c>
      <c r="E2056" s="10" t="str">
        <f t="shared" si="224"/>
        <v>September</v>
      </c>
      <c r="F2056" s="2">
        <v>41542</v>
      </c>
      <c r="G2056" s="2">
        <v>41546</v>
      </c>
      <c r="H2056" s="9" t="str">
        <f t="shared" si="227"/>
        <v>On Date</v>
      </c>
      <c r="I2056" s="1" t="s">
        <v>3796</v>
      </c>
      <c r="J2056" s="1" t="s">
        <v>3133</v>
      </c>
      <c r="K2056" s="1" t="s">
        <v>3134</v>
      </c>
      <c r="L2056" s="1" t="s">
        <v>3135</v>
      </c>
      <c r="M2056" s="1" t="s">
        <v>72</v>
      </c>
      <c r="N2056" s="1" t="s">
        <v>1147</v>
      </c>
      <c r="O2056" s="3">
        <f t="shared" si="228"/>
        <v>101.3832</v>
      </c>
      <c r="P2056" s="3">
        <v>563.24</v>
      </c>
      <c r="Q2056" s="3">
        <v>5</v>
      </c>
      <c r="R2056" s="3">
        <v>56.323999999999998</v>
      </c>
      <c r="S2056" s="11">
        <f t="shared" si="229"/>
        <v>4505.92</v>
      </c>
      <c r="T2056" t="str">
        <f t="shared" si="230"/>
        <v>PROFIT</v>
      </c>
    </row>
    <row r="2057" spans="1:20" x14ac:dyDescent="0.25">
      <c r="A2057" s="1" t="s">
        <v>2260</v>
      </c>
      <c r="B2057" s="9" t="str">
        <f t="shared" si="225"/>
        <v>07/08/2011</v>
      </c>
      <c r="C2057" s="9" t="s">
        <v>4043</v>
      </c>
      <c r="D2057" s="10" t="str">
        <f t="shared" si="226"/>
        <v>2011</v>
      </c>
      <c r="E2057" s="10" t="str">
        <f t="shared" si="224"/>
        <v>July</v>
      </c>
      <c r="F2057" s="2">
        <v>40732</v>
      </c>
      <c r="G2057" s="2">
        <v>40736</v>
      </c>
      <c r="H2057" s="9" t="str">
        <f t="shared" si="227"/>
        <v>On Date</v>
      </c>
      <c r="I2057" s="1" t="s">
        <v>3576</v>
      </c>
      <c r="J2057" s="1" t="s">
        <v>3133</v>
      </c>
      <c r="K2057" s="1" t="s">
        <v>3140</v>
      </c>
      <c r="L2057" s="1" t="s">
        <v>3135</v>
      </c>
      <c r="M2057" s="1" t="s">
        <v>22</v>
      </c>
      <c r="N2057" s="1" t="s">
        <v>659</v>
      </c>
      <c r="O2057" s="3">
        <f t="shared" si="228"/>
        <v>196.80780000000001</v>
      </c>
      <c r="P2057" s="3">
        <v>502.488</v>
      </c>
      <c r="Q2057" s="3">
        <v>3</v>
      </c>
      <c r="R2057" s="3">
        <v>-87.935400000000001</v>
      </c>
      <c r="S2057" s="11">
        <f t="shared" si="229"/>
        <v>-7034.8320000000003</v>
      </c>
      <c r="T2057" t="str">
        <f t="shared" si="230"/>
        <v>LOSS</v>
      </c>
    </row>
    <row r="2058" spans="1:20" x14ac:dyDescent="0.25">
      <c r="A2058" s="1" t="s">
        <v>2260</v>
      </c>
      <c r="B2058" s="9" t="str">
        <f t="shared" si="225"/>
        <v>07/08/2011</v>
      </c>
      <c r="C2058" s="9" t="s">
        <v>4043</v>
      </c>
      <c r="D2058" s="10" t="str">
        <f t="shared" si="226"/>
        <v>2011</v>
      </c>
      <c r="E2058" s="10" t="str">
        <f t="shared" si="224"/>
        <v>July</v>
      </c>
      <c r="F2058" s="2">
        <v>40732</v>
      </c>
      <c r="G2058" s="2">
        <v>40736</v>
      </c>
      <c r="H2058" s="9" t="str">
        <f t="shared" si="227"/>
        <v>On Date</v>
      </c>
      <c r="I2058" s="1" t="s">
        <v>3576</v>
      </c>
      <c r="J2058" s="1" t="s">
        <v>3133</v>
      </c>
      <c r="K2058" s="1" t="s">
        <v>3140</v>
      </c>
      <c r="L2058" s="1" t="s">
        <v>3135</v>
      </c>
      <c r="M2058" s="1" t="s">
        <v>18</v>
      </c>
      <c r="N2058" s="1" t="s">
        <v>474</v>
      </c>
      <c r="O2058" s="3">
        <f t="shared" si="228"/>
        <v>21.309599999999996</v>
      </c>
      <c r="P2058" s="3">
        <v>196.70400000000001</v>
      </c>
      <c r="Q2058" s="3">
        <v>6</v>
      </c>
      <c r="R2058" s="3">
        <v>68.846400000000003</v>
      </c>
      <c r="S2058" s="11">
        <f t="shared" si="229"/>
        <v>5507.7120000000004</v>
      </c>
      <c r="T2058" t="str">
        <f t="shared" si="230"/>
        <v>PROFIT</v>
      </c>
    </row>
    <row r="2059" spans="1:20" x14ac:dyDescent="0.25">
      <c r="A2059" s="1" t="s">
        <v>2261</v>
      </c>
      <c r="B2059" s="9" t="str">
        <f t="shared" si="225"/>
        <v>03/13/2012</v>
      </c>
      <c r="C2059" s="9" t="s">
        <v>4662</v>
      </c>
      <c r="D2059" s="10" t="str">
        <f t="shared" si="226"/>
        <v>2012</v>
      </c>
      <c r="E2059" s="10" t="str">
        <f t="shared" si="224"/>
        <v>March</v>
      </c>
      <c r="F2059" s="2">
        <v>40981</v>
      </c>
      <c r="G2059" s="2">
        <v>40986</v>
      </c>
      <c r="H2059" s="9" t="str">
        <f t="shared" si="227"/>
        <v>On Date</v>
      </c>
      <c r="I2059" s="1" t="s">
        <v>3757</v>
      </c>
      <c r="J2059" s="1" t="s">
        <v>3133</v>
      </c>
      <c r="K2059" s="1" t="s">
        <v>3286</v>
      </c>
      <c r="L2059" s="1" t="s">
        <v>3135</v>
      </c>
      <c r="M2059" s="1" t="s">
        <v>72</v>
      </c>
      <c r="N2059" s="1" t="s">
        <v>102</v>
      </c>
      <c r="O2059" s="3">
        <f t="shared" si="228"/>
        <v>203.04579999999999</v>
      </c>
      <c r="P2059" s="3">
        <v>915.13599999999997</v>
      </c>
      <c r="Q2059" s="3">
        <v>4</v>
      </c>
      <c r="R2059" s="3">
        <v>102.9528</v>
      </c>
      <c r="S2059" s="11">
        <f t="shared" si="229"/>
        <v>8236.2240000000002</v>
      </c>
      <c r="T2059" t="str">
        <f t="shared" si="230"/>
        <v>PROFIT</v>
      </c>
    </row>
    <row r="2060" spans="1:20" x14ac:dyDescent="0.25">
      <c r="A2060" s="1" t="s">
        <v>2261</v>
      </c>
      <c r="B2060" s="9" t="str">
        <f t="shared" si="225"/>
        <v>03/13/2012</v>
      </c>
      <c r="C2060" s="9" t="s">
        <v>4662</v>
      </c>
      <c r="D2060" s="10" t="str">
        <f t="shared" si="226"/>
        <v>2012</v>
      </c>
      <c r="E2060" s="10" t="str">
        <f t="shared" ref="E2060:E2123" si="231">TEXT(B2060,"mmmm")</f>
        <v>March</v>
      </c>
      <c r="F2060" s="2">
        <v>40981</v>
      </c>
      <c r="G2060" s="2">
        <v>40986</v>
      </c>
      <c r="H2060" s="9" t="str">
        <f t="shared" si="227"/>
        <v>On Date</v>
      </c>
      <c r="I2060" s="1" t="s">
        <v>3757</v>
      </c>
      <c r="J2060" s="1" t="s">
        <v>3133</v>
      </c>
      <c r="K2060" s="1" t="s">
        <v>3286</v>
      </c>
      <c r="L2060" s="1" t="s">
        <v>3135</v>
      </c>
      <c r="M2060" s="1" t="s">
        <v>12</v>
      </c>
      <c r="N2060" s="1" t="s">
        <v>310</v>
      </c>
      <c r="O2060" s="3">
        <f t="shared" si="228"/>
        <v>29.498399999999997</v>
      </c>
      <c r="P2060" s="3">
        <v>327.76</v>
      </c>
      <c r="Q2060" s="3">
        <v>8</v>
      </c>
      <c r="R2060" s="3">
        <v>91.772800000000004</v>
      </c>
      <c r="S2060" s="11">
        <f t="shared" si="229"/>
        <v>7341.8240000000005</v>
      </c>
      <c r="T2060" t="str">
        <f t="shared" si="230"/>
        <v>PROFIT</v>
      </c>
    </row>
    <row r="2061" spans="1:20" x14ac:dyDescent="0.25">
      <c r="A2061" s="1" t="s">
        <v>2262</v>
      </c>
      <c r="B2061" s="9" t="str">
        <f t="shared" si="225"/>
        <v>04/22/2012</v>
      </c>
      <c r="C2061" s="9" t="s">
        <v>4522</v>
      </c>
      <c r="D2061" s="10" t="str">
        <f t="shared" si="226"/>
        <v>2012</v>
      </c>
      <c r="E2061" s="10" t="str">
        <f t="shared" si="231"/>
        <v>April</v>
      </c>
      <c r="F2061" s="2">
        <v>41021</v>
      </c>
      <c r="G2061" s="2">
        <v>41025</v>
      </c>
      <c r="H2061" s="9" t="str">
        <f t="shared" si="227"/>
        <v>On Date</v>
      </c>
      <c r="I2061" s="1" t="s">
        <v>3888</v>
      </c>
      <c r="J2061" s="1" t="s">
        <v>3133</v>
      </c>
      <c r="K2061" s="1" t="s">
        <v>3134</v>
      </c>
      <c r="L2061" s="1" t="s">
        <v>3135</v>
      </c>
      <c r="M2061" s="1" t="s">
        <v>16</v>
      </c>
      <c r="N2061" s="1" t="s">
        <v>432</v>
      </c>
      <c r="O2061" s="3">
        <f t="shared" si="228"/>
        <v>27.002699999999997</v>
      </c>
      <c r="P2061" s="3">
        <v>88.775999999999996</v>
      </c>
      <c r="Q2061" s="3">
        <v>3</v>
      </c>
      <c r="R2061" s="3">
        <v>7.7679</v>
      </c>
      <c r="S2061" s="11">
        <f t="shared" si="229"/>
        <v>621.43200000000002</v>
      </c>
      <c r="T2061" t="str">
        <f t="shared" si="230"/>
        <v>PROFIT</v>
      </c>
    </row>
    <row r="2062" spans="1:20" x14ac:dyDescent="0.25">
      <c r="A2062" s="1" t="s">
        <v>2262</v>
      </c>
      <c r="B2062" s="9" t="str">
        <f t="shared" si="225"/>
        <v>04/22/2012</v>
      </c>
      <c r="C2062" s="9" t="s">
        <v>4522</v>
      </c>
      <c r="D2062" s="10" t="str">
        <f t="shared" si="226"/>
        <v>2012</v>
      </c>
      <c r="E2062" s="10" t="str">
        <f t="shared" si="231"/>
        <v>April</v>
      </c>
      <c r="F2062" s="2">
        <v>41021</v>
      </c>
      <c r="G2062" s="2">
        <v>41025</v>
      </c>
      <c r="H2062" s="9" t="str">
        <f t="shared" si="227"/>
        <v>On Date</v>
      </c>
      <c r="I2062" s="1" t="s">
        <v>3888</v>
      </c>
      <c r="J2062" s="1" t="s">
        <v>3133</v>
      </c>
      <c r="K2062" s="1" t="s">
        <v>3134</v>
      </c>
      <c r="L2062" s="1" t="s">
        <v>3135</v>
      </c>
      <c r="M2062" s="1" t="s">
        <v>14</v>
      </c>
      <c r="N2062" s="1" t="s">
        <v>2263</v>
      </c>
      <c r="O2062" s="3">
        <f t="shared" si="228"/>
        <v>15.821199999999997</v>
      </c>
      <c r="P2062" s="3">
        <v>64.14</v>
      </c>
      <c r="Q2062" s="3">
        <v>3</v>
      </c>
      <c r="R2062" s="3">
        <v>16.676400000000001</v>
      </c>
      <c r="S2062" s="11">
        <f t="shared" si="229"/>
        <v>1334.1120000000001</v>
      </c>
      <c r="T2062" t="str">
        <f t="shared" si="230"/>
        <v>PROFIT</v>
      </c>
    </row>
    <row r="2063" spans="1:20" x14ac:dyDescent="0.25">
      <c r="A2063" s="1" t="s">
        <v>2264</v>
      </c>
      <c r="B2063" s="9" t="str">
        <f t="shared" si="225"/>
        <v>10/21/2011</v>
      </c>
      <c r="C2063" s="9" t="s">
        <v>4344</v>
      </c>
      <c r="D2063" s="10" t="str">
        <f t="shared" si="226"/>
        <v>2011</v>
      </c>
      <c r="E2063" s="10" t="str">
        <f t="shared" si="231"/>
        <v>October</v>
      </c>
      <c r="F2063" s="2">
        <v>40837</v>
      </c>
      <c r="G2063" s="2">
        <v>40842</v>
      </c>
      <c r="H2063" s="9" t="str">
        <f t="shared" si="227"/>
        <v>On Date</v>
      </c>
      <c r="I2063" s="1" t="s">
        <v>3889</v>
      </c>
      <c r="J2063" s="1" t="s">
        <v>3133</v>
      </c>
      <c r="K2063" s="1" t="s">
        <v>3159</v>
      </c>
      <c r="L2063" s="1" t="s">
        <v>3135</v>
      </c>
      <c r="M2063" s="1" t="s">
        <v>18</v>
      </c>
      <c r="N2063" s="1" t="s">
        <v>2265</v>
      </c>
      <c r="O2063" s="3">
        <f t="shared" si="228"/>
        <v>8.0294999999999987</v>
      </c>
      <c r="P2063" s="3">
        <v>36.36</v>
      </c>
      <c r="Q2063" s="3">
        <v>3</v>
      </c>
      <c r="R2063" s="3">
        <v>12.2715</v>
      </c>
      <c r="S2063" s="11">
        <f t="shared" si="229"/>
        <v>981.72</v>
      </c>
      <c r="T2063" t="str">
        <f t="shared" si="230"/>
        <v>PROFIT</v>
      </c>
    </row>
    <row r="2064" spans="1:20" x14ac:dyDescent="0.25">
      <c r="A2064" s="1" t="s">
        <v>2266</v>
      </c>
      <c r="B2064" s="9" t="str">
        <f t="shared" si="225"/>
        <v>12/01/2014</v>
      </c>
      <c r="C2064" s="9" t="s">
        <v>4243</v>
      </c>
      <c r="D2064" s="10" t="str">
        <f t="shared" si="226"/>
        <v>2014</v>
      </c>
      <c r="E2064" s="10" t="str">
        <f t="shared" si="231"/>
        <v>December</v>
      </c>
      <c r="F2064" s="2">
        <v>41974</v>
      </c>
      <c r="G2064" s="2">
        <v>41977</v>
      </c>
      <c r="H2064" s="9" t="str">
        <f t="shared" si="227"/>
        <v>On Date</v>
      </c>
      <c r="I2064" s="1" t="s">
        <v>3604</v>
      </c>
      <c r="J2064" s="1" t="s">
        <v>3133</v>
      </c>
      <c r="K2064" s="1" t="s">
        <v>3140</v>
      </c>
      <c r="L2064" s="1" t="s">
        <v>3135</v>
      </c>
      <c r="M2064" s="1" t="s">
        <v>12</v>
      </c>
      <c r="N2064" s="1" t="s">
        <v>2267</v>
      </c>
      <c r="O2064" s="3">
        <f t="shared" si="228"/>
        <v>5.4242999999999988</v>
      </c>
      <c r="P2064" s="3">
        <v>25.83</v>
      </c>
      <c r="Q2064" s="3">
        <v>3</v>
      </c>
      <c r="R2064" s="3">
        <v>9.5571000000000002</v>
      </c>
      <c r="S2064" s="11">
        <f t="shared" si="229"/>
        <v>764.56799999999998</v>
      </c>
      <c r="T2064" t="str">
        <f t="shared" si="230"/>
        <v>PROFIT</v>
      </c>
    </row>
    <row r="2065" spans="1:20" x14ac:dyDescent="0.25">
      <c r="A2065" s="1" t="s">
        <v>2268</v>
      </c>
      <c r="B2065" s="9" t="str">
        <f t="shared" si="225"/>
        <v>11/05/2013</v>
      </c>
      <c r="C2065" s="9" t="s">
        <v>4021</v>
      </c>
      <c r="D2065" s="10" t="str">
        <f t="shared" si="226"/>
        <v>2013</v>
      </c>
      <c r="E2065" s="10" t="str">
        <f t="shared" si="231"/>
        <v>November</v>
      </c>
      <c r="F2065" s="2">
        <v>41583</v>
      </c>
      <c r="G2065" s="2">
        <v>41585</v>
      </c>
      <c r="H2065" s="9" t="str">
        <f t="shared" si="227"/>
        <v>On Date</v>
      </c>
      <c r="I2065" s="1" t="s">
        <v>3747</v>
      </c>
      <c r="J2065" s="1" t="s">
        <v>3133</v>
      </c>
      <c r="K2065" s="1" t="s">
        <v>3293</v>
      </c>
      <c r="L2065" s="1" t="s">
        <v>3145</v>
      </c>
      <c r="M2065" s="1" t="s">
        <v>82</v>
      </c>
      <c r="N2065" s="1" t="s">
        <v>1489</v>
      </c>
      <c r="O2065" s="3">
        <f t="shared" si="228"/>
        <v>3.1086</v>
      </c>
      <c r="P2065" s="3">
        <v>17.584</v>
      </c>
      <c r="Q2065" s="3">
        <v>7</v>
      </c>
      <c r="R2065" s="3">
        <v>-4.1761999999999997</v>
      </c>
      <c r="S2065" s="11">
        <f t="shared" si="229"/>
        <v>-334.096</v>
      </c>
      <c r="T2065" t="str">
        <f t="shared" si="230"/>
        <v>LOSS</v>
      </c>
    </row>
    <row r="2066" spans="1:20" x14ac:dyDescent="0.25">
      <c r="A2066" s="1" t="s">
        <v>2268</v>
      </c>
      <c r="B2066" s="9" t="str">
        <f t="shared" si="225"/>
        <v>11/05/2013</v>
      </c>
      <c r="C2066" s="9" t="s">
        <v>4021</v>
      </c>
      <c r="D2066" s="10" t="str">
        <f t="shared" si="226"/>
        <v>2013</v>
      </c>
      <c r="E2066" s="10" t="str">
        <f t="shared" si="231"/>
        <v>November</v>
      </c>
      <c r="F2066" s="2">
        <v>41583</v>
      </c>
      <c r="G2066" s="2">
        <v>41585</v>
      </c>
      <c r="H2066" s="9" t="str">
        <f t="shared" si="227"/>
        <v>On Date</v>
      </c>
      <c r="I2066" s="1" t="s">
        <v>3747</v>
      </c>
      <c r="J2066" s="1" t="s">
        <v>3133</v>
      </c>
      <c r="K2066" s="1" t="s">
        <v>3293</v>
      </c>
      <c r="L2066" s="1" t="s">
        <v>3145</v>
      </c>
      <c r="M2066" s="1" t="s">
        <v>72</v>
      </c>
      <c r="N2066" s="1" t="s">
        <v>2269</v>
      </c>
      <c r="O2066" s="3">
        <f t="shared" si="228"/>
        <v>119.1918</v>
      </c>
      <c r="P2066" s="3">
        <v>104.78400000000001</v>
      </c>
      <c r="Q2066" s="3">
        <v>1</v>
      </c>
      <c r="R2066" s="3">
        <v>-14.4078</v>
      </c>
      <c r="S2066" s="11">
        <f t="shared" si="229"/>
        <v>-1152.624</v>
      </c>
      <c r="T2066" t="str">
        <f t="shared" si="230"/>
        <v>LOSS</v>
      </c>
    </row>
    <row r="2067" spans="1:20" x14ac:dyDescent="0.25">
      <c r="A2067" s="1" t="s">
        <v>2268</v>
      </c>
      <c r="B2067" s="9" t="str">
        <f t="shared" si="225"/>
        <v>11/05/2013</v>
      </c>
      <c r="C2067" s="9" t="s">
        <v>4021</v>
      </c>
      <c r="D2067" s="10" t="str">
        <f t="shared" si="226"/>
        <v>2013</v>
      </c>
      <c r="E2067" s="10" t="str">
        <f t="shared" si="231"/>
        <v>November</v>
      </c>
      <c r="F2067" s="2">
        <v>41583</v>
      </c>
      <c r="G2067" s="2">
        <v>41585</v>
      </c>
      <c r="H2067" s="9" t="str">
        <f t="shared" si="227"/>
        <v>On Date</v>
      </c>
      <c r="I2067" s="1" t="s">
        <v>3747</v>
      </c>
      <c r="J2067" s="1" t="s">
        <v>3133</v>
      </c>
      <c r="K2067" s="1" t="s">
        <v>3293</v>
      </c>
      <c r="L2067" s="1" t="s">
        <v>3145</v>
      </c>
      <c r="M2067" s="1" t="s">
        <v>45</v>
      </c>
      <c r="N2067" s="1" t="s">
        <v>2270</v>
      </c>
      <c r="O2067" s="3">
        <f t="shared" si="228"/>
        <v>10.3896</v>
      </c>
      <c r="P2067" s="3">
        <v>47.951999999999998</v>
      </c>
      <c r="Q2067" s="3">
        <v>3</v>
      </c>
      <c r="R2067" s="3">
        <v>16.783200000000001</v>
      </c>
      <c r="S2067" s="11">
        <f t="shared" si="229"/>
        <v>1342.6559999999999</v>
      </c>
      <c r="T2067" t="str">
        <f t="shared" si="230"/>
        <v>PROFIT</v>
      </c>
    </row>
    <row r="2068" spans="1:20" x14ac:dyDescent="0.25">
      <c r="A2068" s="1" t="s">
        <v>2268</v>
      </c>
      <c r="B2068" s="9" t="str">
        <f t="shared" si="225"/>
        <v>11/05/2013</v>
      </c>
      <c r="C2068" s="9" t="s">
        <v>4021</v>
      </c>
      <c r="D2068" s="10" t="str">
        <f t="shared" si="226"/>
        <v>2013</v>
      </c>
      <c r="E2068" s="10" t="str">
        <f t="shared" si="231"/>
        <v>November</v>
      </c>
      <c r="F2068" s="2">
        <v>41583</v>
      </c>
      <c r="G2068" s="2">
        <v>41585</v>
      </c>
      <c r="H2068" s="9" t="str">
        <f t="shared" si="227"/>
        <v>On Date</v>
      </c>
      <c r="I2068" s="1" t="s">
        <v>3747</v>
      </c>
      <c r="J2068" s="1" t="s">
        <v>3133</v>
      </c>
      <c r="K2068" s="1" t="s">
        <v>3293</v>
      </c>
      <c r="L2068" s="1" t="s">
        <v>3145</v>
      </c>
      <c r="M2068" s="1" t="s">
        <v>72</v>
      </c>
      <c r="N2068" s="1" t="s">
        <v>1578</v>
      </c>
      <c r="O2068" s="3">
        <f t="shared" si="228"/>
        <v>249.30160000000001</v>
      </c>
      <c r="P2068" s="3">
        <v>650.35199999999998</v>
      </c>
      <c r="Q2068" s="3">
        <v>3</v>
      </c>
      <c r="R2068" s="3">
        <v>-97.552800000000005</v>
      </c>
      <c r="S2068" s="11">
        <f t="shared" si="229"/>
        <v>-7804.2240000000002</v>
      </c>
      <c r="T2068" t="str">
        <f t="shared" si="230"/>
        <v>LOSS</v>
      </c>
    </row>
    <row r="2069" spans="1:20" x14ac:dyDescent="0.25">
      <c r="A2069" s="1" t="s">
        <v>2268</v>
      </c>
      <c r="B2069" s="9" t="str">
        <f t="shared" si="225"/>
        <v>11/05/2013</v>
      </c>
      <c r="C2069" s="9" t="s">
        <v>4021</v>
      </c>
      <c r="D2069" s="10" t="str">
        <f t="shared" si="226"/>
        <v>2013</v>
      </c>
      <c r="E2069" s="10" t="str">
        <f t="shared" si="231"/>
        <v>November</v>
      </c>
      <c r="F2069" s="2">
        <v>41583</v>
      </c>
      <c r="G2069" s="2">
        <v>41585</v>
      </c>
      <c r="H2069" s="9" t="str">
        <f t="shared" si="227"/>
        <v>On Date</v>
      </c>
      <c r="I2069" s="1" t="s">
        <v>3747</v>
      </c>
      <c r="J2069" s="1" t="s">
        <v>3133</v>
      </c>
      <c r="K2069" s="1" t="s">
        <v>3293</v>
      </c>
      <c r="L2069" s="1" t="s">
        <v>3145</v>
      </c>
      <c r="M2069" s="1" t="s">
        <v>9</v>
      </c>
      <c r="N2069" s="1" t="s">
        <v>715</v>
      </c>
      <c r="O2069" s="3">
        <f t="shared" si="228"/>
        <v>50.138099999999994</v>
      </c>
      <c r="P2069" s="3">
        <v>629.18399999999997</v>
      </c>
      <c r="Q2069" s="3">
        <v>8</v>
      </c>
      <c r="R2069" s="3">
        <v>228.07919999999999</v>
      </c>
      <c r="S2069" s="11">
        <f t="shared" si="229"/>
        <v>18246.335999999999</v>
      </c>
      <c r="T2069" t="str">
        <f t="shared" si="230"/>
        <v>PROFIT</v>
      </c>
    </row>
    <row r="2070" spans="1:20" x14ac:dyDescent="0.25">
      <c r="A2070" s="1" t="s">
        <v>2268</v>
      </c>
      <c r="B2070" s="9" t="str">
        <f t="shared" si="225"/>
        <v>11/05/2013</v>
      </c>
      <c r="C2070" s="9" t="s">
        <v>4021</v>
      </c>
      <c r="D2070" s="10" t="str">
        <f t="shared" si="226"/>
        <v>2013</v>
      </c>
      <c r="E2070" s="10" t="str">
        <f t="shared" si="231"/>
        <v>November</v>
      </c>
      <c r="F2070" s="2">
        <v>41583</v>
      </c>
      <c r="G2070" s="2">
        <v>41585</v>
      </c>
      <c r="H2070" s="9" t="str">
        <f t="shared" si="227"/>
        <v>On Date</v>
      </c>
      <c r="I2070" s="1" t="s">
        <v>3747</v>
      </c>
      <c r="J2070" s="1" t="s">
        <v>3133</v>
      </c>
      <c r="K2070" s="1" t="s">
        <v>3293</v>
      </c>
      <c r="L2070" s="1" t="s">
        <v>3145</v>
      </c>
      <c r="M2070" s="1" t="s">
        <v>45</v>
      </c>
      <c r="N2070" s="1" t="s">
        <v>746</v>
      </c>
      <c r="O2070" s="3">
        <f t="shared" si="228"/>
        <v>9.8643999999999998</v>
      </c>
      <c r="P2070" s="3">
        <v>15.176</v>
      </c>
      <c r="Q2070" s="3">
        <v>1</v>
      </c>
      <c r="R2070" s="3">
        <v>5.3116000000000003</v>
      </c>
      <c r="S2070" s="11">
        <f t="shared" si="229"/>
        <v>424.928</v>
      </c>
      <c r="T2070" t="str">
        <f t="shared" si="230"/>
        <v>PROFIT</v>
      </c>
    </row>
    <row r="2071" spans="1:20" x14ac:dyDescent="0.25">
      <c r="A2071" s="1" t="s">
        <v>2271</v>
      </c>
      <c r="B2071" s="9" t="str">
        <f t="shared" si="225"/>
        <v>09/11/2011</v>
      </c>
      <c r="C2071" s="9" t="s">
        <v>4844</v>
      </c>
      <c r="D2071" s="10" t="str">
        <f t="shared" si="226"/>
        <v>2011</v>
      </c>
      <c r="E2071" s="10" t="str">
        <f t="shared" si="231"/>
        <v>September</v>
      </c>
      <c r="F2071" s="2">
        <v>40797</v>
      </c>
      <c r="G2071" s="2">
        <v>40802</v>
      </c>
      <c r="H2071" s="9" t="str">
        <f t="shared" si="227"/>
        <v>On Date</v>
      </c>
      <c r="I2071" s="1" t="s">
        <v>3890</v>
      </c>
      <c r="J2071" s="1" t="s">
        <v>3133</v>
      </c>
      <c r="K2071" s="1" t="s">
        <v>3294</v>
      </c>
      <c r="L2071" s="1" t="s">
        <v>3135</v>
      </c>
      <c r="M2071" s="1" t="s">
        <v>12</v>
      </c>
      <c r="N2071" s="1" t="s">
        <v>64</v>
      </c>
      <c r="O2071" s="3">
        <f t="shared" si="228"/>
        <v>35.399499999999996</v>
      </c>
      <c r="P2071" s="3">
        <v>127.95</v>
      </c>
      <c r="Q2071" s="3">
        <v>3</v>
      </c>
      <c r="R2071" s="3">
        <v>21.7515</v>
      </c>
      <c r="S2071" s="11">
        <f t="shared" si="229"/>
        <v>1740.12</v>
      </c>
      <c r="T2071" t="str">
        <f t="shared" si="230"/>
        <v>PROFIT</v>
      </c>
    </row>
    <row r="2072" spans="1:20" x14ac:dyDescent="0.25">
      <c r="A2072" s="1" t="s">
        <v>2272</v>
      </c>
      <c r="B2072" s="9" t="str">
        <f t="shared" si="225"/>
        <v>11/26/2014</v>
      </c>
      <c r="C2072" s="9" t="s">
        <v>4774</v>
      </c>
      <c r="D2072" s="10" t="str">
        <f t="shared" si="226"/>
        <v>2014</v>
      </c>
      <c r="E2072" s="10" t="str">
        <f t="shared" si="231"/>
        <v>November</v>
      </c>
      <c r="F2072" s="2">
        <v>41969</v>
      </c>
      <c r="G2072" s="2">
        <v>41973</v>
      </c>
      <c r="H2072" s="9" t="str">
        <f t="shared" si="227"/>
        <v>On Date</v>
      </c>
      <c r="I2072" s="1" t="s">
        <v>3522</v>
      </c>
      <c r="J2072" s="1" t="s">
        <v>3133</v>
      </c>
      <c r="K2072" s="1" t="s">
        <v>3213</v>
      </c>
      <c r="L2072" s="1" t="s">
        <v>3135</v>
      </c>
      <c r="M2072" s="1" t="s">
        <v>16</v>
      </c>
      <c r="N2072" s="1" t="s">
        <v>1609</v>
      </c>
      <c r="O2072" s="3">
        <f t="shared" si="228"/>
        <v>7.2927</v>
      </c>
      <c r="P2072" s="3">
        <v>39.96</v>
      </c>
      <c r="Q2072" s="3">
        <v>5</v>
      </c>
      <c r="R2072" s="3">
        <v>3.4965000000000002</v>
      </c>
      <c r="S2072" s="11">
        <f t="shared" si="229"/>
        <v>279.72000000000003</v>
      </c>
      <c r="T2072" t="str">
        <f t="shared" si="230"/>
        <v>PROFIT</v>
      </c>
    </row>
    <row r="2073" spans="1:20" x14ac:dyDescent="0.25">
      <c r="A2073" s="1" t="s">
        <v>2272</v>
      </c>
      <c r="B2073" s="9" t="str">
        <f t="shared" si="225"/>
        <v>11/26/2014</v>
      </c>
      <c r="C2073" s="9" t="s">
        <v>4774</v>
      </c>
      <c r="D2073" s="10" t="str">
        <f t="shared" si="226"/>
        <v>2014</v>
      </c>
      <c r="E2073" s="10" t="str">
        <f t="shared" si="231"/>
        <v>November</v>
      </c>
      <c r="F2073" s="2">
        <v>41969</v>
      </c>
      <c r="G2073" s="2">
        <v>41973</v>
      </c>
      <c r="H2073" s="9" t="str">
        <f t="shared" si="227"/>
        <v>On Date</v>
      </c>
      <c r="I2073" s="1" t="s">
        <v>3522</v>
      </c>
      <c r="J2073" s="1" t="s">
        <v>3133</v>
      </c>
      <c r="K2073" s="1" t="s">
        <v>3213</v>
      </c>
      <c r="L2073" s="1" t="s">
        <v>3135</v>
      </c>
      <c r="M2073" s="1" t="s">
        <v>45</v>
      </c>
      <c r="N2073" s="1" t="s">
        <v>707</v>
      </c>
      <c r="O2073" s="3">
        <f t="shared" si="228"/>
        <v>3.1239999999999997</v>
      </c>
      <c r="P2073" s="3">
        <v>34.08</v>
      </c>
      <c r="Q2073" s="3">
        <v>6</v>
      </c>
      <c r="R2073" s="3">
        <v>15.336</v>
      </c>
      <c r="S2073" s="11">
        <f t="shared" si="229"/>
        <v>1226.8800000000001</v>
      </c>
      <c r="T2073" t="str">
        <f t="shared" si="230"/>
        <v>PROFIT</v>
      </c>
    </row>
    <row r="2074" spans="1:20" x14ac:dyDescent="0.25">
      <c r="A2074" s="1" t="s">
        <v>2273</v>
      </c>
      <c r="B2074" s="9" t="str">
        <f t="shared" si="225"/>
        <v>10/29/2012</v>
      </c>
      <c r="C2074" s="9" t="s">
        <v>4037</v>
      </c>
      <c r="D2074" s="10" t="str">
        <f t="shared" si="226"/>
        <v>2012</v>
      </c>
      <c r="E2074" s="10" t="str">
        <f t="shared" si="231"/>
        <v>October</v>
      </c>
      <c r="F2074" s="2">
        <v>41211</v>
      </c>
      <c r="G2074" s="2">
        <v>41215</v>
      </c>
      <c r="H2074" s="9" t="str">
        <f t="shared" si="227"/>
        <v>On Date</v>
      </c>
      <c r="I2074" s="1" t="s">
        <v>3891</v>
      </c>
      <c r="J2074" s="1" t="s">
        <v>3133</v>
      </c>
      <c r="K2074" s="1" t="s">
        <v>3140</v>
      </c>
      <c r="L2074" s="1" t="s">
        <v>3135</v>
      </c>
      <c r="M2074" s="1" t="s">
        <v>45</v>
      </c>
      <c r="N2074" s="1" t="s">
        <v>569</v>
      </c>
      <c r="O2074" s="3">
        <f t="shared" si="228"/>
        <v>3.4735999999999998</v>
      </c>
      <c r="P2074" s="3">
        <v>33.4</v>
      </c>
      <c r="Q2074" s="3">
        <v>5</v>
      </c>
      <c r="R2074" s="3">
        <v>16.032</v>
      </c>
      <c r="S2074" s="11">
        <f t="shared" si="229"/>
        <v>1282.56</v>
      </c>
      <c r="T2074" t="str">
        <f t="shared" si="230"/>
        <v>PROFIT</v>
      </c>
    </row>
    <row r="2075" spans="1:20" x14ac:dyDescent="0.25">
      <c r="A2075" s="1" t="s">
        <v>2273</v>
      </c>
      <c r="B2075" s="9" t="str">
        <f t="shared" si="225"/>
        <v>10/29/2012</v>
      </c>
      <c r="C2075" s="9" t="s">
        <v>4037</v>
      </c>
      <c r="D2075" s="10" t="str">
        <f t="shared" si="226"/>
        <v>2012</v>
      </c>
      <c r="E2075" s="10" t="str">
        <f t="shared" si="231"/>
        <v>October</v>
      </c>
      <c r="F2075" s="2">
        <v>41211</v>
      </c>
      <c r="G2075" s="2">
        <v>41215</v>
      </c>
      <c r="H2075" s="9" t="str">
        <f t="shared" si="227"/>
        <v>On Date</v>
      </c>
      <c r="I2075" s="1" t="s">
        <v>3891</v>
      </c>
      <c r="J2075" s="1" t="s">
        <v>3133</v>
      </c>
      <c r="K2075" s="1" t="s">
        <v>3140</v>
      </c>
      <c r="L2075" s="1" t="s">
        <v>3135</v>
      </c>
      <c r="M2075" s="1" t="s">
        <v>87</v>
      </c>
      <c r="N2075" s="1" t="s">
        <v>1911</v>
      </c>
      <c r="O2075" s="3">
        <f t="shared" si="228"/>
        <v>26.882100000000001</v>
      </c>
      <c r="P2075" s="3">
        <v>210.84</v>
      </c>
      <c r="Q2075" s="3">
        <v>4</v>
      </c>
      <c r="R2075" s="3">
        <v>103.3116</v>
      </c>
      <c r="S2075" s="11">
        <f t="shared" si="229"/>
        <v>8264.9279999999999</v>
      </c>
      <c r="T2075" t="str">
        <f t="shared" si="230"/>
        <v>PROFIT</v>
      </c>
    </row>
    <row r="2076" spans="1:20" x14ac:dyDescent="0.25">
      <c r="A2076" s="1" t="s">
        <v>2274</v>
      </c>
      <c r="B2076" s="9" t="str">
        <f t="shared" si="225"/>
        <v>08/31/2013</v>
      </c>
      <c r="C2076" s="9" t="s">
        <v>4802</v>
      </c>
      <c r="D2076" s="10" t="str">
        <f t="shared" si="226"/>
        <v>2013</v>
      </c>
      <c r="E2076" s="10" t="str">
        <f t="shared" si="231"/>
        <v>August</v>
      </c>
      <c r="F2076" s="2">
        <v>41517</v>
      </c>
      <c r="G2076" s="2">
        <v>41524</v>
      </c>
      <c r="H2076" s="9" t="str">
        <f t="shared" si="227"/>
        <v>Delay</v>
      </c>
      <c r="I2076" s="1" t="s">
        <v>3750</v>
      </c>
      <c r="J2076" s="1" t="s">
        <v>3133</v>
      </c>
      <c r="K2076" s="1" t="s">
        <v>3134</v>
      </c>
      <c r="L2076" s="1" t="s">
        <v>3135</v>
      </c>
      <c r="M2076" s="1" t="s">
        <v>12</v>
      </c>
      <c r="N2076" s="1" t="s">
        <v>1553</v>
      </c>
      <c r="O2076" s="3">
        <f t="shared" si="228"/>
        <v>7.7615999999999996</v>
      </c>
      <c r="P2076" s="3">
        <v>47.04</v>
      </c>
      <c r="Q2076" s="3">
        <v>4</v>
      </c>
      <c r="R2076" s="3">
        <v>15.993600000000001</v>
      </c>
      <c r="S2076" s="11">
        <f t="shared" si="229"/>
        <v>1279.4880000000001</v>
      </c>
      <c r="T2076" t="str">
        <f t="shared" si="230"/>
        <v>PROFIT</v>
      </c>
    </row>
    <row r="2077" spans="1:20" x14ac:dyDescent="0.25">
      <c r="A2077" s="1" t="s">
        <v>2274</v>
      </c>
      <c r="B2077" s="9" t="str">
        <f t="shared" si="225"/>
        <v>08/31/2013</v>
      </c>
      <c r="C2077" s="9" t="s">
        <v>4802</v>
      </c>
      <c r="D2077" s="10" t="str">
        <f t="shared" si="226"/>
        <v>2013</v>
      </c>
      <c r="E2077" s="10" t="str">
        <f t="shared" si="231"/>
        <v>August</v>
      </c>
      <c r="F2077" s="2">
        <v>41517</v>
      </c>
      <c r="G2077" s="2">
        <v>41524</v>
      </c>
      <c r="H2077" s="9" t="str">
        <f t="shared" si="227"/>
        <v>Delay</v>
      </c>
      <c r="I2077" s="1" t="s">
        <v>3750</v>
      </c>
      <c r="J2077" s="1" t="s">
        <v>3133</v>
      </c>
      <c r="K2077" s="1" t="s">
        <v>3134</v>
      </c>
      <c r="L2077" s="1" t="s">
        <v>3135</v>
      </c>
      <c r="M2077" s="1" t="s">
        <v>16</v>
      </c>
      <c r="N2077" s="1" t="s">
        <v>2275</v>
      </c>
      <c r="O2077" s="3">
        <f t="shared" si="228"/>
        <v>59.492999999999995</v>
      </c>
      <c r="P2077" s="3">
        <v>339.96</v>
      </c>
      <c r="Q2077" s="3">
        <v>5</v>
      </c>
      <c r="R2077" s="3">
        <v>42.494999999999997</v>
      </c>
      <c r="S2077" s="11">
        <f t="shared" si="229"/>
        <v>3399.6</v>
      </c>
      <c r="T2077" t="str">
        <f t="shared" si="230"/>
        <v>PROFIT</v>
      </c>
    </row>
    <row r="2078" spans="1:20" x14ac:dyDescent="0.25">
      <c r="A2078" s="1" t="s">
        <v>2276</v>
      </c>
      <c r="B2078" s="9" t="str">
        <f t="shared" si="225"/>
        <v>05/01/2012</v>
      </c>
      <c r="C2078" s="9" t="s">
        <v>4845</v>
      </c>
      <c r="D2078" s="10" t="str">
        <f t="shared" si="226"/>
        <v>2012</v>
      </c>
      <c r="E2078" s="10" t="str">
        <f t="shared" si="231"/>
        <v>May</v>
      </c>
      <c r="F2078" s="2">
        <v>41030</v>
      </c>
      <c r="G2078" s="2">
        <v>41035</v>
      </c>
      <c r="H2078" s="9" t="str">
        <f t="shared" si="227"/>
        <v>On Date</v>
      </c>
      <c r="I2078" s="1" t="s">
        <v>3892</v>
      </c>
      <c r="J2078" s="1" t="s">
        <v>3133</v>
      </c>
      <c r="K2078" s="1" t="s">
        <v>3140</v>
      </c>
      <c r="L2078" s="1" t="s">
        <v>3135</v>
      </c>
      <c r="M2078" s="1" t="s">
        <v>18</v>
      </c>
      <c r="N2078" s="1" t="s">
        <v>2277</v>
      </c>
      <c r="O2078" s="3">
        <f t="shared" si="228"/>
        <v>7.7622</v>
      </c>
      <c r="P2078" s="3">
        <v>12.176</v>
      </c>
      <c r="Q2078" s="3">
        <v>1</v>
      </c>
      <c r="R2078" s="3">
        <v>4.4138000000000002</v>
      </c>
      <c r="S2078" s="11">
        <f t="shared" si="229"/>
        <v>353.10400000000004</v>
      </c>
      <c r="T2078" t="str">
        <f t="shared" si="230"/>
        <v>PROFIT</v>
      </c>
    </row>
    <row r="2079" spans="1:20" x14ac:dyDescent="0.25">
      <c r="A2079" s="1" t="s">
        <v>2276</v>
      </c>
      <c r="B2079" s="9" t="str">
        <f t="shared" si="225"/>
        <v>05/01/2012</v>
      </c>
      <c r="C2079" s="9" t="s">
        <v>4845</v>
      </c>
      <c r="D2079" s="10" t="str">
        <f t="shared" si="226"/>
        <v>2012</v>
      </c>
      <c r="E2079" s="10" t="str">
        <f t="shared" si="231"/>
        <v>May</v>
      </c>
      <c r="F2079" s="2">
        <v>41030</v>
      </c>
      <c r="G2079" s="2">
        <v>41035</v>
      </c>
      <c r="H2079" s="9" t="str">
        <f t="shared" si="227"/>
        <v>On Date</v>
      </c>
      <c r="I2079" s="1" t="s">
        <v>3892</v>
      </c>
      <c r="J2079" s="1" t="s">
        <v>3133</v>
      </c>
      <c r="K2079" s="1" t="s">
        <v>3140</v>
      </c>
      <c r="L2079" s="1" t="s">
        <v>3135</v>
      </c>
      <c r="M2079" s="1" t="s">
        <v>28</v>
      </c>
      <c r="N2079" s="1" t="s">
        <v>1098</v>
      </c>
      <c r="O2079" s="3">
        <f t="shared" si="228"/>
        <v>8.9567999999999994</v>
      </c>
      <c r="P2079" s="3">
        <v>37.32</v>
      </c>
      <c r="Q2079" s="3">
        <v>3</v>
      </c>
      <c r="R2079" s="3">
        <v>10.4496</v>
      </c>
      <c r="S2079" s="11">
        <f t="shared" si="229"/>
        <v>835.96800000000007</v>
      </c>
      <c r="T2079" t="str">
        <f t="shared" si="230"/>
        <v>PROFIT</v>
      </c>
    </row>
    <row r="2080" spans="1:20" x14ac:dyDescent="0.25">
      <c r="A2080" s="1" t="s">
        <v>2276</v>
      </c>
      <c r="B2080" s="9" t="str">
        <f t="shared" si="225"/>
        <v>05/01/2012</v>
      </c>
      <c r="C2080" s="9" t="s">
        <v>4845</v>
      </c>
      <c r="D2080" s="10" t="str">
        <f t="shared" si="226"/>
        <v>2012</v>
      </c>
      <c r="E2080" s="10" t="str">
        <f t="shared" si="231"/>
        <v>May</v>
      </c>
      <c r="F2080" s="2">
        <v>41030</v>
      </c>
      <c r="G2080" s="2">
        <v>41035</v>
      </c>
      <c r="H2080" s="9" t="str">
        <f t="shared" si="227"/>
        <v>On Date</v>
      </c>
      <c r="I2080" s="1" t="s">
        <v>3892</v>
      </c>
      <c r="J2080" s="1" t="s">
        <v>3133</v>
      </c>
      <c r="K2080" s="1" t="s">
        <v>3140</v>
      </c>
      <c r="L2080" s="1" t="s">
        <v>3135</v>
      </c>
      <c r="M2080" s="1" t="s">
        <v>82</v>
      </c>
      <c r="N2080" s="1" t="s">
        <v>2278</v>
      </c>
      <c r="O2080" s="3">
        <f t="shared" si="228"/>
        <v>12.271000000000001</v>
      </c>
      <c r="P2080" s="3">
        <v>35.06</v>
      </c>
      <c r="Q2080" s="3">
        <v>2</v>
      </c>
      <c r="R2080" s="3">
        <v>10.518000000000001</v>
      </c>
      <c r="S2080" s="11">
        <f t="shared" si="229"/>
        <v>841.44</v>
      </c>
      <c r="T2080" t="str">
        <f t="shared" si="230"/>
        <v>PROFIT</v>
      </c>
    </row>
    <row r="2081" spans="1:20" x14ac:dyDescent="0.25">
      <c r="A2081" s="1" t="s">
        <v>2279</v>
      </c>
      <c r="B2081" s="9" t="str">
        <f t="shared" si="225"/>
        <v>01/24/2014</v>
      </c>
      <c r="C2081" s="9" t="s">
        <v>4140</v>
      </c>
      <c r="D2081" s="10" t="str">
        <f t="shared" si="226"/>
        <v>2014</v>
      </c>
      <c r="E2081" s="10" t="str">
        <f t="shared" si="231"/>
        <v>January</v>
      </c>
      <c r="F2081" s="2">
        <v>41663</v>
      </c>
      <c r="G2081" s="2">
        <v>41668</v>
      </c>
      <c r="H2081" s="9" t="str">
        <f t="shared" si="227"/>
        <v>On Date</v>
      </c>
      <c r="I2081" s="1" t="s">
        <v>3761</v>
      </c>
      <c r="J2081" s="1" t="s">
        <v>3133</v>
      </c>
      <c r="K2081" s="1" t="s">
        <v>3136</v>
      </c>
      <c r="L2081" s="1" t="s">
        <v>3137</v>
      </c>
      <c r="M2081" s="1" t="s">
        <v>18</v>
      </c>
      <c r="N2081" s="1" t="s">
        <v>2280</v>
      </c>
      <c r="O2081" s="3">
        <f t="shared" si="228"/>
        <v>2.5583999999999998</v>
      </c>
      <c r="P2081" s="3">
        <v>19.68</v>
      </c>
      <c r="Q2081" s="3">
        <v>5</v>
      </c>
      <c r="R2081" s="3">
        <v>6.8879999999999999</v>
      </c>
      <c r="S2081" s="11">
        <f t="shared" si="229"/>
        <v>551.04</v>
      </c>
      <c r="T2081" t="str">
        <f t="shared" si="230"/>
        <v>PROFIT</v>
      </c>
    </row>
    <row r="2082" spans="1:20" x14ac:dyDescent="0.25">
      <c r="A2082" s="1" t="s">
        <v>2279</v>
      </c>
      <c r="B2082" s="9" t="str">
        <f t="shared" si="225"/>
        <v>01/24/2014</v>
      </c>
      <c r="C2082" s="9" t="s">
        <v>4140</v>
      </c>
      <c r="D2082" s="10" t="str">
        <f t="shared" si="226"/>
        <v>2014</v>
      </c>
      <c r="E2082" s="10" t="str">
        <f t="shared" si="231"/>
        <v>January</v>
      </c>
      <c r="F2082" s="2">
        <v>41663</v>
      </c>
      <c r="G2082" s="2">
        <v>41668</v>
      </c>
      <c r="H2082" s="9" t="str">
        <f t="shared" si="227"/>
        <v>On Date</v>
      </c>
      <c r="I2082" s="1" t="s">
        <v>3761</v>
      </c>
      <c r="J2082" s="1" t="s">
        <v>3133</v>
      </c>
      <c r="K2082" s="1" t="s">
        <v>3136</v>
      </c>
      <c r="L2082" s="1" t="s">
        <v>3137</v>
      </c>
      <c r="M2082" s="1" t="s">
        <v>45</v>
      </c>
      <c r="N2082" s="1" t="s">
        <v>2281</v>
      </c>
      <c r="O2082" s="3">
        <f t="shared" si="228"/>
        <v>3.3696000000000006</v>
      </c>
      <c r="P2082" s="3">
        <v>25.92</v>
      </c>
      <c r="Q2082" s="3">
        <v>4</v>
      </c>
      <c r="R2082" s="3">
        <v>12.441599999999999</v>
      </c>
      <c r="S2082" s="11">
        <f t="shared" si="229"/>
        <v>995.32799999999997</v>
      </c>
      <c r="T2082" t="str">
        <f t="shared" si="230"/>
        <v>PROFIT</v>
      </c>
    </row>
    <row r="2083" spans="1:20" x14ac:dyDescent="0.25">
      <c r="A2083" s="1" t="s">
        <v>2279</v>
      </c>
      <c r="B2083" s="9" t="str">
        <f t="shared" si="225"/>
        <v>01/24/2014</v>
      </c>
      <c r="C2083" s="9" t="s">
        <v>4140</v>
      </c>
      <c r="D2083" s="10" t="str">
        <f t="shared" si="226"/>
        <v>2014</v>
      </c>
      <c r="E2083" s="10" t="str">
        <f t="shared" si="231"/>
        <v>January</v>
      </c>
      <c r="F2083" s="2">
        <v>41663</v>
      </c>
      <c r="G2083" s="2">
        <v>41668</v>
      </c>
      <c r="H2083" s="9" t="str">
        <f t="shared" si="227"/>
        <v>On Date</v>
      </c>
      <c r="I2083" s="1" t="s">
        <v>3761</v>
      </c>
      <c r="J2083" s="1" t="s">
        <v>3133</v>
      </c>
      <c r="K2083" s="1" t="s">
        <v>3136</v>
      </c>
      <c r="L2083" s="1" t="s">
        <v>3137</v>
      </c>
      <c r="M2083" s="1" t="s">
        <v>45</v>
      </c>
      <c r="N2083" s="1" t="s">
        <v>642</v>
      </c>
      <c r="O2083" s="3">
        <f t="shared" si="228"/>
        <v>3.3696000000000006</v>
      </c>
      <c r="P2083" s="3">
        <v>6.48</v>
      </c>
      <c r="Q2083" s="3">
        <v>1</v>
      </c>
      <c r="R2083" s="3">
        <v>3.1103999999999998</v>
      </c>
      <c r="S2083" s="11">
        <f t="shared" si="229"/>
        <v>248.83199999999999</v>
      </c>
      <c r="T2083" t="str">
        <f t="shared" si="230"/>
        <v>PROFIT</v>
      </c>
    </row>
    <row r="2084" spans="1:20" x14ac:dyDescent="0.25">
      <c r="A2084" s="1" t="s">
        <v>2279</v>
      </c>
      <c r="B2084" s="9" t="str">
        <f t="shared" si="225"/>
        <v>01/24/2014</v>
      </c>
      <c r="C2084" s="9" t="s">
        <v>4140</v>
      </c>
      <c r="D2084" s="10" t="str">
        <f t="shared" si="226"/>
        <v>2014</v>
      </c>
      <c r="E2084" s="10" t="str">
        <f t="shared" si="231"/>
        <v>January</v>
      </c>
      <c r="F2084" s="2">
        <v>41663</v>
      </c>
      <c r="G2084" s="2">
        <v>41668</v>
      </c>
      <c r="H2084" s="9" t="str">
        <f t="shared" si="227"/>
        <v>On Date</v>
      </c>
      <c r="I2084" s="1" t="s">
        <v>3761</v>
      </c>
      <c r="J2084" s="1" t="s">
        <v>3133</v>
      </c>
      <c r="K2084" s="1" t="s">
        <v>3136</v>
      </c>
      <c r="L2084" s="1" t="s">
        <v>3137</v>
      </c>
      <c r="M2084" s="1" t="s">
        <v>16</v>
      </c>
      <c r="N2084" s="1" t="s">
        <v>2120</v>
      </c>
      <c r="O2084" s="3">
        <f t="shared" si="228"/>
        <v>12.952800000000002</v>
      </c>
      <c r="P2084" s="3">
        <v>86.352000000000004</v>
      </c>
      <c r="Q2084" s="3">
        <v>6</v>
      </c>
      <c r="R2084" s="3">
        <v>8.6351999999999993</v>
      </c>
      <c r="S2084" s="11">
        <f t="shared" si="229"/>
        <v>690.81599999999992</v>
      </c>
      <c r="T2084" t="str">
        <f t="shared" si="230"/>
        <v>PROFIT</v>
      </c>
    </row>
    <row r="2085" spans="1:20" x14ac:dyDescent="0.25">
      <c r="A2085" s="1" t="s">
        <v>2282</v>
      </c>
      <c r="B2085" s="9" t="str">
        <f t="shared" si="225"/>
        <v>12/10/2012</v>
      </c>
      <c r="C2085" s="9" t="s">
        <v>4054</v>
      </c>
      <c r="D2085" s="10" t="str">
        <f t="shared" si="226"/>
        <v>2012</v>
      </c>
      <c r="E2085" s="10" t="str">
        <f t="shared" si="231"/>
        <v>December</v>
      </c>
      <c r="F2085" s="2">
        <v>41253</v>
      </c>
      <c r="G2085" s="2">
        <v>41258</v>
      </c>
      <c r="H2085" s="9" t="str">
        <f t="shared" si="227"/>
        <v>On Date</v>
      </c>
      <c r="I2085" s="1" t="s">
        <v>3893</v>
      </c>
      <c r="J2085" s="1" t="s">
        <v>3133</v>
      </c>
      <c r="K2085" s="1" t="s">
        <v>3134</v>
      </c>
      <c r="L2085" s="1" t="s">
        <v>3135</v>
      </c>
      <c r="M2085" s="1" t="s">
        <v>14</v>
      </c>
      <c r="N2085" s="1" t="s">
        <v>1583</v>
      </c>
      <c r="O2085" s="3">
        <f t="shared" si="228"/>
        <v>20.268000000000001</v>
      </c>
      <c r="P2085" s="3">
        <v>56.3</v>
      </c>
      <c r="Q2085" s="3">
        <v>2</v>
      </c>
      <c r="R2085" s="3">
        <v>15.763999999999999</v>
      </c>
      <c r="S2085" s="11">
        <f t="shared" si="229"/>
        <v>1261.1199999999999</v>
      </c>
      <c r="T2085" t="str">
        <f t="shared" si="230"/>
        <v>PROFIT</v>
      </c>
    </row>
    <row r="2086" spans="1:20" x14ac:dyDescent="0.25">
      <c r="A2086" s="1" t="s">
        <v>2283</v>
      </c>
      <c r="B2086" s="9" t="str">
        <f t="shared" si="225"/>
        <v>11/25/2011</v>
      </c>
      <c r="C2086" s="9" t="s">
        <v>4561</v>
      </c>
      <c r="D2086" s="10" t="str">
        <f t="shared" si="226"/>
        <v>2011</v>
      </c>
      <c r="E2086" s="10" t="str">
        <f t="shared" si="231"/>
        <v>November</v>
      </c>
      <c r="F2086" s="2">
        <v>40872</v>
      </c>
      <c r="G2086" s="2">
        <v>40877</v>
      </c>
      <c r="H2086" s="9" t="str">
        <f t="shared" si="227"/>
        <v>On Date</v>
      </c>
      <c r="I2086" s="1" t="s">
        <v>3652</v>
      </c>
      <c r="J2086" s="1" t="s">
        <v>3133</v>
      </c>
      <c r="K2086" s="1" t="s">
        <v>3223</v>
      </c>
      <c r="L2086" s="1" t="s">
        <v>3145</v>
      </c>
      <c r="M2086" s="1" t="s">
        <v>14</v>
      </c>
      <c r="N2086" s="1" t="s">
        <v>1481</v>
      </c>
      <c r="O2086" s="3">
        <f t="shared" si="228"/>
        <v>6.103699999999999</v>
      </c>
      <c r="P2086" s="3">
        <v>51.015999999999998</v>
      </c>
      <c r="Q2086" s="3">
        <v>7</v>
      </c>
      <c r="R2086" s="3">
        <v>8.2901000000000007</v>
      </c>
      <c r="S2086" s="11">
        <f t="shared" si="229"/>
        <v>663.20800000000008</v>
      </c>
      <c r="T2086" t="str">
        <f t="shared" si="230"/>
        <v>PROFIT</v>
      </c>
    </row>
    <row r="2087" spans="1:20" x14ac:dyDescent="0.25">
      <c r="A2087" s="1" t="s">
        <v>2284</v>
      </c>
      <c r="B2087" s="9" t="str">
        <f t="shared" si="225"/>
        <v>11/22/2014</v>
      </c>
      <c r="C2087" s="9" t="s">
        <v>4390</v>
      </c>
      <c r="D2087" s="10" t="str">
        <f t="shared" si="226"/>
        <v>2014</v>
      </c>
      <c r="E2087" s="10" t="str">
        <f t="shared" si="231"/>
        <v>November</v>
      </c>
      <c r="F2087" s="2">
        <v>41965</v>
      </c>
      <c r="G2087" s="2">
        <v>41969</v>
      </c>
      <c r="H2087" s="9" t="str">
        <f t="shared" si="227"/>
        <v>On Date</v>
      </c>
      <c r="I2087" s="1" t="s">
        <v>3843</v>
      </c>
      <c r="J2087" s="1" t="s">
        <v>3133</v>
      </c>
      <c r="K2087" s="1" t="s">
        <v>3295</v>
      </c>
      <c r="L2087" s="1" t="s">
        <v>3137</v>
      </c>
      <c r="M2087" s="1" t="s">
        <v>18</v>
      </c>
      <c r="N2087" s="1" t="s">
        <v>247</v>
      </c>
      <c r="O2087" s="3">
        <f t="shared" si="228"/>
        <v>18.850000000000005</v>
      </c>
      <c r="P2087" s="3">
        <v>150.80000000000001</v>
      </c>
      <c r="Q2087" s="3">
        <v>5</v>
      </c>
      <c r="R2087" s="3">
        <v>56.55</v>
      </c>
      <c r="S2087" s="11">
        <f t="shared" si="229"/>
        <v>4524</v>
      </c>
      <c r="T2087" t="str">
        <f t="shared" si="230"/>
        <v>PROFIT</v>
      </c>
    </row>
    <row r="2088" spans="1:20" x14ac:dyDescent="0.25">
      <c r="A2088" s="1" t="s">
        <v>2284</v>
      </c>
      <c r="B2088" s="9" t="str">
        <f t="shared" si="225"/>
        <v>11/22/2014</v>
      </c>
      <c r="C2088" s="9" t="s">
        <v>4390</v>
      </c>
      <c r="D2088" s="10" t="str">
        <f t="shared" si="226"/>
        <v>2014</v>
      </c>
      <c r="E2088" s="10" t="str">
        <f t="shared" si="231"/>
        <v>November</v>
      </c>
      <c r="F2088" s="2">
        <v>41965</v>
      </c>
      <c r="G2088" s="2">
        <v>41969</v>
      </c>
      <c r="H2088" s="9" t="str">
        <f t="shared" si="227"/>
        <v>On Date</v>
      </c>
      <c r="I2088" s="1" t="s">
        <v>3843</v>
      </c>
      <c r="J2088" s="1" t="s">
        <v>3133</v>
      </c>
      <c r="K2088" s="1" t="s">
        <v>3295</v>
      </c>
      <c r="L2088" s="1" t="s">
        <v>3137</v>
      </c>
      <c r="M2088" s="1" t="s">
        <v>510</v>
      </c>
      <c r="N2088" s="1" t="s">
        <v>2285</v>
      </c>
      <c r="O2088" s="3">
        <f t="shared" si="228"/>
        <v>935.99279999999999</v>
      </c>
      <c r="P2088" s="3">
        <v>1039.992</v>
      </c>
      <c r="Q2088" s="3">
        <v>1</v>
      </c>
      <c r="R2088" s="3">
        <v>103.9992</v>
      </c>
      <c r="S2088" s="11">
        <f t="shared" si="229"/>
        <v>8319.9359999999997</v>
      </c>
      <c r="T2088" t="str">
        <f t="shared" si="230"/>
        <v>PROFIT</v>
      </c>
    </row>
    <row r="2089" spans="1:20" x14ac:dyDescent="0.25">
      <c r="A2089" s="1" t="s">
        <v>2284</v>
      </c>
      <c r="B2089" s="9" t="str">
        <f t="shared" si="225"/>
        <v>11/22/2014</v>
      </c>
      <c r="C2089" s="9" t="s">
        <v>4390</v>
      </c>
      <c r="D2089" s="10" t="str">
        <f t="shared" si="226"/>
        <v>2014</v>
      </c>
      <c r="E2089" s="10" t="str">
        <f t="shared" si="231"/>
        <v>November</v>
      </c>
      <c r="F2089" s="2">
        <v>41965</v>
      </c>
      <c r="G2089" s="2">
        <v>41969</v>
      </c>
      <c r="H2089" s="9" t="str">
        <f t="shared" si="227"/>
        <v>On Date</v>
      </c>
      <c r="I2089" s="1" t="s">
        <v>3843</v>
      </c>
      <c r="J2089" s="1" t="s">
        <v>3133</v>
      </c>
      <c r="K2089" s="1" t="s">
        <v>3295</v>
      </c>
      <c r="L2089" s="1" t="s">
        <v>3137</v>
      </c>
      <c r="M2089" s="1" t="s">
        <v>45</v>
      </c>
      <c r="N2089" s="1" t="s">
        <v>2286</v>
      </c>
      <c r="O2089" s="3">
        <f t="shared" si="228"/>
        <v>3.3696000000000006</v>
      </c>
      <c r="P2089" s="3">
        <v>51.84</v>
      </c>
      <c r="Q2089" s="3">
        <v>8</v>
      </c>
      <c r="R2089" s="3">
        <v>24.883199999999999</v>
      </c>
      <c r="S2089" s="11">
        <f t="shared" si="229"/>
        <v>1990.6559999999999</v>
      </c>
      <c r="T2089" t="str">
        <f t="shared" si="230"/>
        <v>PROFIT</v>
      </c>
    </row>
    <row r="2090" spans="1:20" x14ac:dyDescent="0.25">
      <c r="A2090" s="1" t="s">
        <v>2287</v>
      </c>
      <c r="B2090" s="9" t="str">
        <f t="shared" si="225"/>
        <v>05/20/2014</v>
      </c>
      <c r="C2090" s="9" t="s">
        <v>4837</v>
      </c>
      <c r="D2090" s="10" t="str">
        <f t="shared" si="226"/>
        <v>2014</v>
      </c>
      <c r="E2090" s="10" t="str">
        <f t="shared" si="231"/>
        <v>May</v>
      </c>
      <c r="F2090" s="2">
        <v>41779</v>
      </c>
      <c r="G2090" s="2">
        <v>41784</v>
      </c>
      <c r="H2090" s="9" t="str">
        <f t="shared" si="227"/>
        <v>On Date</v>
      </c>
      <c r="I2090" s="1" t="s">
        <v>3553</v>
      </c>
      <c r="J2090" s="1" t="s">
        <v>3133</v>
      </c>
      <c r="K2090" s="1" t="s">
        <v>3152</v>
      </c>
      <c r="L2090" s="1" t="s">
        <v>3135</v>
      </c>
      <c r="M2090" s="1" t="s">
        <v>18</v>
      </c>
      <c r="N2090" s="1" t="s">
        <v>842</v>
      </c>
      <c r="O2090" s="3">
        <f t="shared" si="228"/>
        <v>16.64</v>
      </c>
      <c r="P2090" s="3">
        <v>133.12</v>
      </c>
      <c r="Q2090" s="3">
        <v>5</v>
      </c>
      <c r="R2090" s="3">
        <v>49.92</v>
      </c>
      <c r="S2090" s="11">
        <f t="shared" si="229"/>
        <v>3993.6000000000004</v>
      </c>
      <c r="T2090" t="str">
        <f t="shared" si="230"/>
        <v>PROFIT</v>
      </c>
    </row>
    <row r="2091" spans="1:20" x14ac:dyDescent="0.25">
      <c r="A2091" s="1" t="s">
        <v>2288</v>
      </c>
      <c r="B2091" s="9" t="str">
        <f t="shared" si="225"/>
        <v>12/16/2013</v>
      </c>
      <c r="C2091" s="9" t="s">
        <v>4179</v>
      </c>
      <c r="D2091" s="10" t="str">
        <f t="shared" si="226"/>
        <v>2013</v>
      </c>
      <c r="E2091" s="10" t="str">
        <f t="shared" si="231"/>
        <v>December</v>
      </c>
      <c r="F2091" s="2">
        <v>41624</v>
      </c>
      <c r="G2091" s="2">
        <v>41631</v>
      </c>
      <c r="H2091" s="9" t="str">
        <f t="shared" si="227"/>
        <v>Delay</v>
      </c>
      <c r="I2091" s="1" t="s">
        <v>3560</v>
      </c>
      <c r="J2091" s="1" t="s">
        <v>3133</v>
      </c>
      <c r="K2091" s="1" t="s">
        <v>3134</v>
      </c>
      <c r="L2091" s="1" t="s">
        <v>3135</v>
      </c>
      <c r="M2091" s="1" t="s">
        <v>12</v>
      </c>
      <c r="N2091" s="1" t="s">
        <v>1524</v>
      </c>
      <c r="O2091" s="3">
        <f t="shared" si="228"/>
        <v>5.2397999999999998</v>
      </c>
      <c r="P2091" s="3">
        <v>14.76</v>
      </c>
      <c r="Q2091" s="3">
        <v>2</v>
      </c>
      <c r="R2091" s="3">
        <v>4.2804000000000002</v>
      </c>
      <c r="S2091" s="11">
        <f t="shared" si="229"/>
        <v>342.43200000000002</v>
      </c>
      <c r="T2091" t="str">
        <f t="shared" si="230"/>
        <v>PROFIT</v>
      </c>
    </row>
    <row r="2092" spans="1:20" x14ac:dyDescent="0.25">
      <c r="A2092" s="1" t="s">
        <v>2289</v>
      </c>
      <c r="B2092" s="9" t="str">
        <f t="shared" si="225"/>
        <v>04/08/2011</v>
      </c>
      <c r="C2092" s="9" t="s">
        <v>4846</v>
      </c>
      <c r="D2092" s="10" t="str">
        <f t="shared" si="226"/>
        <v>2011</v>
      </c>
      <c r="E2092" s="10" t="str">
        <f t="shared" si="231"/>
        <v>April</v>
      </c>
      <c r="F2092" s="2">
        <v>40641</v>
      </c>
      <c r="G2092" s="2">
        <v>40646</v>
      </c>
      <c r="H2092" s="9" t="str">
        <f t="shared" si="227"/>
        <v>On Date</v>
      </c>
      <c r="I2092" s="1" t="s">
        <v>3511</v>
      </c>
      <c r="J2092" s="1" t="s">
        <v>3133</v>
      </c>
      <c r="K2092" s="1" t="s">
        <v>3277</v>
      </c>
      <c r="L2092" s="1" t="s">
        <v>3143</v>
      </c>
      <c r="M2092" s="1" t="s">
        <v>79</v>
      </c>
      <c r="N2092" s="1" t="s">
        <v>2290</v>
      </c>
      <c r="O2092" s="3">
        <f t="shared" si="228"/>
        <v>7.7022000000000004</v>
      </c>
      <c r="P2092" s="3">
        <v>49.792000000000002</v>
      </c>
      <c r="Q2092" s="3">
        <v>8</v>
      </c>
      <c r="R2092" s="3">
        <v>-11.8256</v>
      </c>
      <c r="S2092" s="11">
        <f t="shared" si="229"/>
        <v>-946.048</v>
      </c>
      <c r="T2092" t="str">
        <f t="shared" si="230"/>
        <v>LOSS</v>
      </c>
    </row>
    <row r="2093" spans="1:20" x14ac:dyDescent="0.25">
      <c r="A2093" s="1" t="s">
        <v>2291</v>
      </c>
      <c r="B2093" s="9" t="str">
        <f t="shared" si="225"/>
        <v>09/01/2014</v>
      </c>
      <c r="C2093" s="9" t="s">
        <v>4128</v>
      </c>
      <c r="D2093" s="10" t="str">
        <f t="shared" si="226"/>
        <v>2014</v>
      </c>
      <c r="E2093" s="10" t="str">
        <f t="shared" si="231"/>
        <v>September</v>
      </c>
      <c r="F2093" s="2">
        <v>41883</v>
      </c>
      <c r="G2093" s="2">
        <v>41885</v>
      </c>
      <c r="H2093" s="9" t="str">
        <f t="shared" si="227"/>
        <v>On Date</v>
      </c>
      <c r="I2093" s="1" t="s">
        <v>3894</v>
      </c>
      <c r="J2093" s="1" t="s">
        <v>3133</v>
      </c>
      <c r="K2093" s="1" t="s">
        <v>3220</v>
      </c>
      <c r="L2093" s="1" t="s">
        <v>3137</v>
      </c>
      <c r="M2093" s="1" t="s">
        <v>72</v>
      </c>
      <c r="N2093" s="1" t="s">
        <v>535</v>
      </c>
      <c r="O2093" s="3">
        <f t="shared" si="228"/>
        <v>281.2242</v>
      </c>
      <c r="P2093" s="3">
        <v>569.56799999999998</v>
      </c>
      <c r="Q2093" s="3">
        <v>2</v>
      </c>
      <c r="R2093" s="3">
        <v>7.1196000000000002</v>
      </c>
      <c r="S2093" s="11">
        <f t="shared" si="229"/>
        <v>569.56799999999998</v>
      </c>
      <c r="T2093" t="str">
        <f t="shared" si="230"/>
        <v>PROFIT</v>
      </c>
    </row>
    <row r="2094" spans="1:20" x14ac:dyDescent="0.25">
      <c r="A2094" s="1" t="s">
        <v>2291</v>
      </c>
      <c r="B2094" s="9" t="str">
        <f t="shared" si="225"/>
        <v>09/01/2014</v>
      </c>
      <c r="C2094" s="9" t="s">
        <v>4128</v>
      </c>
      <c r="D2094" s="10" t="str">
        <f t="shared" si="226"/>
        <v>2014</v>
      </c>
      <c r="E2094" s="10" t="str">
        <f t="shared" si="231"/>
        <v>September</v>
      </c>
      <c r="F2094" s="2">
        <v>41883</v>
      </c>
      <c r="G2094" s="2">
        <v>41885</v>
      </c>
      <c r="H2094" s="9" t="str">
        <f t="shared" si="227"/>
        <v>On Date</v>
      </c>
      <c r="I2094" s="1" t="s">
        <v>3894</v>
      </c>
      <c r="J2094" s="1" t="s">
        <v>3133</v>
      </c>
      <c r="K2094" s="1" t="s">
        <v>3220</v>
      </c>
      <c r="L2094" s="1" t="s">
        <v>3137</v>
      </c>
      <c r="M2094" s="1" t="s">
        <v>28</v>
      </c>
      <c r="N2094" s="1" t="s">
        <v>53</v>
      </c>
      <c r="O2094" s="3">
        <f t="shared" si="228"/>
        <v>15.186899999999998</v>
      </c>
      <c r="P2094" s="3">
        <v>149.72999999999999</v>
      </c>
      <c r="Q2094" s="3">
        <v>7</v>
      </c>
      <c r="R2094" s="3">
        <v>43.421700000000001</v>
      </c>
      <c r="S2094" s="11">
        <f t="shared" si="229"/>
        <v>3473.7359999999999</v>
      </c>
      <c r="T2094" t="str">
        <f t="shared" si="230"/>
        <v>PROFIT</v>
      </c>
    </row>
    <row r="2095" spans="1:20" x14ac:dyDescent="0.25">
      <c r="A2095" s="1" t="s">
        <v>2292</v>
      </c>
      <c r="B2095" s="9" t="str">
        <f t="shared" si="225"/>
        <v>08/22/2014</v>
      </c>
      <c r="C2095" s="9" t="s">
        <v>4291</v>
      </c>
      <c r="D2095" s="10" t="str">
        <f t="shared" si="226"/>
        <v>2014</v>
      </c>
      <c r="E2095" s="10" t="str">
        <f t="shared" si="231"/>
        <v>August</v>
      </c>
      <c r="F2095" s="2">
        <v>41873</v>
      </c>
      <c r="G2095" s="2">
        <v>41873</v>
      </c>
      <c r="H2095" s="9" t="str">
        <f t="shared" si="227"/>
        <v>On Date</v>
      </c>
      <c r="I2095" s="1" t="s">
        <v>3466</v>
      </c>
      <c r="J2095" s="1" t="s">
        <v>3133</v>
      </c>
      <c r="K2095" s="1" t="s">
        <v>3277</v>
      </c>
      <c r="L2095" s="1" t="s">
        <v>3143</v>
      </c>
      <c r="M2095" s="1" t="s">
        <v>45</v>
      </c>
      <c r="N2095" s="1" t="s">
        <v>1332</v>
      </c>
      <c r="O2095" s="3">
        <f t="shared" si="228"/>
        <v>54.521999999999991</v>
      </c>
      <c r="P2095" s="3">
        <v>83.88</v>
      </c>
      <c r="Q2095" s="3">
        <v>1</v>
      </c>
      <c r="R2095" s="3">
        <v>29.358000000000001</v>
      </c>
      <c r="S2095" s="11">
        <f t="shared" si="229"/>
        <v>2348.64</v>
      </c>
      <c r="T2095" t="str">
        <f t="shared" si="230"/>
        <v>PROFIT</v>
      </c>
    </row>
    <row r="2096" spans="1:20" x14ac:dyDescent="0.25">
      <c r="A2096" s="1" t="s">
        <v>2293</v>
      </c>
      <c r="B2096" s="9" t="str">
        <f t="shared" si="225"/>
        <v>07/26/2011</v>
      </c>
      <c r="C2096" s="9" t="s">
        <v>4207</v>
      </c>
      <c r="D2096" s="10" t="str">
        <f t="shared" si="226"/>
        <v>2011</v>
      </c>
      <c r="E2096" s="10" t="str">
        <f t="shared" si="231"/>
        <v>July</v>
      </c>
      <c r="F2096" s="2">
        <v>40750</v>
      </c>
      <c r="G2096" s="2">
        <v>40756</v>
      </c>
      <c r="H2096" s="9" t="str">
        <f t="shared" si="227"/>
        <v>Delay</v>
      </c>
      <c r="I2096" s="1" t="s">
        <v>3741</v>
      </c>
      <c r="J2096" s="1" t="s">
        <v>3133</v>
      </c>
      <c r="K2096" s="1" t="s">
        <v>3281</v>
      </c>
      <c r="L2096" s="1" t="s">
        <v>3139</v>
      </c>
      <c r="M2096" s="1" t="s">
        <v>38</v>
      </c>
      <c r="N2096" s="1" t="s">
        <v>2294</v>
      </c>
      <c r="O2096" s="3">
        <f t="shared" si="228"/>
        <v>11.033100000000001</v>
      </c>
      <c r="P2096" s="3">
        <v>111.93</v>
      </c>
      <c r="Q2096" s="3">
        <v>7</v>
      </c>
      <c r="R2096" s="3">
        <v>34.698300000000003</v>
      </c>
      <c r="S2096" s="11">
        <f t="shared" si="229"/>
        <v>2775.8640000000005</v>
      </c>
      <c r="T2096" t="str">
        <f t="shared" si="230"/>
        <v>PROFIT</v>
      </c>
    </row>
    <row r="2097" spans="1:20" x14ac:dyDescent="0.25">
      <c r="A2097" s="1" t="s">
        <v>2295</v>
      </c>
      <c r="B2097" s="9" t="str">
        <f t="shared" si="225"/>
        <v>10/24/2012</v>
      </c>
      <c r="C2097" s="9" t="s">
        <v>4758</v>
      </c>
      <c r="D2097" s="10" t="str">
        <f t="shared" si="226"/>
        <v>2012</v>
      </c>
      <c r="E2097" s="10" t="str">
        <f t="shared" si="231"/>
        <v>October</v>
      </c>
      <c r="F2097" s="2">
        <v>41206</v>
      </c>
      <c r="G2097" s="2">
        <v>41209</v>
      </c>
      <c r="H2097" s="9" t="str">
        <f t="shared" si="227"/>
        <v>On Date</v>
      </c>
      <c r="I2097" s="1" t="s">
        <v>3895</v>
      </c>
      <c r="J2097" s="1" t="s">
        <v>3133</v>
      </c>
      <c r="K2097" s="1" t="s">
        <v>3197</v>
      </c>
      <c r="L2097" s="1" t="s">
        <v>3135</v>
      </c>
      <c r="M2097" s="1" t="s">
        <v>72</v>
      </c>
      <c r="N2097" s="1" t="s">
        <v>200</v>
      </c>
      <c r="O2097" s="3">
        <f t="shared" si="228"/>
        <v>66.011399999999995</v>
      </c>
      <c r="P2097" s="3">
        <v>454.27199999999999</v>
      </c>
      <c r="Q2097" s="3">
        <v>8</v>
      </c>
      <c r="R2097" s="3">
        <v>-73.819199999999995</v>
      </c>
      <c r="S2097" s="11">
        <f t="shared" si="229"/>
        <v>-5905.5360000000001</v>
      </c>
      <c r="T2097" t="str">
        <f t="shared" si="230"/>
        <v>LOSS</v>
      </c>
    </row>
    <row r="2098" spans="1:20" x14ac:dyDescent="0.25">
      <c r="A2098" s="1" t="s">
        <v>2296</v>
      </c>
      <c r="B2098" s="9" t="str">
        <f t="shared" si="225"/>
        <v>05/28/2014</v>
      </c>
      <c r="C2098" s="9" t="s">
        <v>4780</v>
      </c>
      <c r="D2098" s="10" t="str">
        <f t="shared" si="226"/>
        <v>2014</v>
      </c>
      <c r="E2098" s="10" t="str">
        <f t="shared" si="231"/>
        <v>May</v>
      </c>
      <c r="F2098" s="2">
        <v>41787</v>
      </c>
      <c r="G2098" s="2">
        <v>41789</v>
      </c>
      <c r="H2098" s="9" t="str">
        <f t="shared" si="227"/>
        <v>On Date</v>
      </c>
      <c r="I2098" s="1" t="s">
        <v>3530</v>
      </c>
      <c r="J2098" s="1" t="s">
        <v>3133</v>
      </c>
      <c r="K2098" s="1" t="s">
        <v>3283</v>
      </c>
      <c r="L2098" s="1" t="s">
        <v>3252</v>
      </c>
      <c r="M2098" s="1" t="s">
        <v>12</v>
      </c>
      <c r="N2098" s="1" t="s">
        <v>1219</v>
      </c>
      <c r="O2098" s="3">
        <f t="shared" si="228"/>
        <v>5.0750000000000002</v>
      </c>
      <c r="P2098" s="3">
        <v>35</v>
      </c>
      <c r="Q2098" s="3">
        <v>4</v>
      </c>
      <c r="R2098" s="3">
        <v>14.7</v>
      </c>
      <c r="S2098" s="11">
        <f t="shared" si="229"/>
        <v>1176</v>
      </c>
      <c r="T2098" t="str">
        <f t="shared" si="230"/>
        <v>PROFIT</v>
      </c>
    </row>
    <row r="2099" spans="1:20" x14ac:dyDescent="0.25">
      <c r="A2099" s="1" t="s">
        <v>2296</v>
      </c>
      <c r="B2099" s="9" t="str">
        <f t="shared" si="225"/>
        <v>05/28/2014</v>
      </c>
      <c r="C2099" s="9" t="s">
        <v>4780</v>
      </c>
      <c r="D2099" s="10" t="str">
        <f t="shared" si="226"/>
        <v>2014</v>
      </c>
      <c r="E2099" s="10" t="str">
        <f t="shared" si="231"/>
        <v>May</v>
      </c>
      <c r="F2099" s="2">
        <v>41787</v>
      </c>
      <c r="G2099" s="2">
        <v>41789</v>
      </c>
      <c r="H2099" s="9" t="str">
        <f t="shared" si="227"/>
        <v>On Date</v>
      </c>
      <c r="I2099" s="1" t="s">
        <v>3530</v>
      </c>
      <c r="J2099" s="1" t="s">
        <v>3133</v>
      </c>
      <c r="K2099" s="1" t="s">
        <v>3283</v>
      </c>
      <c r="L2099" s="1" t="s">
        <v>3252</v>
      </c>
      <c r="M2099" s="1" t="s">
        <v>28</v>
      </c>
      <c r="N2099" s="1" t="s">
        <v>1431</v>
      </c>
      <c r="O2099" s="3">
        <f t="shared" si="228"/>
        <v>89.704199999999986</v>
      </c>
      <c r="P2099" s="3">
        <v>477.15</v>
      </c>
      <c r="Q2099" s="3">
        <v>5</v>
      </c>
      <c r="R2099" s="3">
        <v>28.629000000000001</v>
      </c>
      <c r="S2099" s="11">
        <f t="shared" si="229"/>
        <v>2290.3200000000002</v>
      </c>
      <c r="T2099" t="str">
        <f t="shared" si="230"/>
        <v>PROFIT</v>
      </c>
    </row>
    <row r="2100" spans="1:20" x14ac:dyDescent="0.25">
      <c r="A2100" s="1" t="s">
        <v>2296</v>
      </c>
      <c r="B2100" s="9" t="str">
        <f t="shared" si="225"/>
        <v>05/28/2014</v>
      </c>
      <c r="C2100" s="9" t="s">
        <v>4780</v>
      </c>
      <c r="D2100" s="10" t="str">
        <f t="shared" si="226"/>
        <v>2014</v>
      </c>
      <c r="E2100" s="10" t="str">
        <f t="shared" si="231"/>
        <v>May</v>
      </c>
      <c r="F2100" s="2">
        <v>41787</v>
      </c>
      <c r="G2100" s="2">
        <v>41789</v>
      </c>
      <c r="H2100" s="9" t="str">
        <f t="shared" si="227"/>
        <v>On Date</v>
      </c>
      <c r="I2100" s="1" t="s">
        <v>3530</v>
      </c>
      <c r="J2100" s="1" t="s">
        <v>3133</v>
      </c>
      <c r="K2100" s="1" t="s">
        <v>3283</v>
      </c>
      <c r="L2100" s="1" t="s">
        <v>3252</v>
      </c>
      <c r="M2100" s="1" t="s">
        <v>16</v>
      </c>
      <c r="N2100" s="1" t="s">
        <v>2297</v>
      </c>
      <c r="O2100" s="3">
        <f t="shared" si="228"/>
        <v>93.232599999999991</v>
      </c>
      <c r="P2100" s="3">
        <v>302.37599999999998</v>
      </c>
      <c r="Q2100" s="3">
        <v>3</v>
      </c>
      <c r="R2100" s="3">
        <v>22.6782</v>
      </c>
      <c r="S2100" s="11">
        <f t="shared" si="229"/>
        <v>1814.2560000000001</v>
      </c>
      <c r="T2100" t="str">
        <f t="shared" si="230"/>
        <v>PROFIT</v>
      </c>
    </row>
    <row r="2101" spans="1:20" x14ac:dyDescent="0.25">
      <c r="A2101" s="1" t="s">
        <v>2298</v>
      </c>
      <c r="B2101" s="9" t="str">
        <f t="shared" si="225"/>
        <v>08/01/2014</v>
      </c>
      <c r="C2101" s="9" t="s">
        <v>4364</v>
      </c>
      <c r="D2101" s="10" t="str">
        <f t="shared" si="226"/>
        <v>2014</v>
      </c>
      <c r="E2101" s="10" t="str">
        <f t="shared" si="231"/>
        <v>August</v>
      </c>
      <c r="F2101" s="2">
        <v>41852</v>
      </c>
      <c r="G2101" s="2">
        <v>41855</v>
      </c>
      <c r="H2101" s="9" t="str">
        <f t="shared" si="227"/>
        <v>On Date</v>
      </c>
      <c r="I2101" s="1" t="s">
        <v>3896</v>
      </c>
      <c r="J2101" s="1" t="s">
        <v>3133</v>
      </c>
      <c r="K2101" s="1" t="s">
        <v>3140</v>
      </c>
      <c r="L2101" s="1" t="s">
        <v>3135</v>
      </c>
      <c r="M2101" s="1" t="s">
        <v>28</v>
      </c>
      <c r="N2101" s="1" t="s">
        <v>732</v>
      </c>
      <c r="O2101" s="3">
        <f t="shared" si="228"/>
        <v>20.644400000000001</v>
      </c>
      <c r="P2101" s="3">
        <v>56.56</v>
      </c>
      <c r="Q2101" s="3">
        <v>2</v>
      </c>
      <c r="R2101" s="3">
        <v>15.2712</v>
      </c>
      <c r="S2101" s="11">
        <f t="shared" si="229"/>
        <v>1221.6959999999999</v>
      </c>
      <c r="T2101" t="str">
        <f t="shared" si="230"/>
        <v>PROFIT</v>
      </c>
    </row>
    <row r="2102" spans="1:20" x14ac:dyDescent="0.25">
      <c r="A2102" s="1" t="s">
        <v>2298</v>
      </c>
      <c r="B2102" s="9" t="str">
        <f t="shared" si="225"/>
        <v>08/01/2014</v>
      </c>
      <c r="C2102" s="9" t="s">
        <v>4364</v>
      </c>
      <c r="D2102" s="10" t="str">
        <f t="shared" si="226"/>
        <v>2014</v>
      </c>
      <c r="E2102" s="10" t="str">
        <f t="shared" si="231"/>
        <v>August</v>
      </c>
      <c r="F2102" s="2">
        <v>41852</v>
      </c>
      <c r="G2102" s="2">
        <v>41855</v>
      </c>
      <c r="H2102" s="9" t="str">
        <f t="shared" si="227"/>
        <v>On Date</v>
      </c>
      <c r="I2102" s="1" t="s">
        <v>3896</v>
      </c>
      <c r="J2102" s="1" t="s">
        <v>3133</v>
      </c>
      <c r="K2102" s="1" t="s">
        <v>3140</v>
      </c>
      <c r="L2102" s="1" t="s">
        <v>3135</v>
      </c>
      <c r="M2102" s="1" t="s">
        <v>12</v>
      </c>
      <c r="N2102" s="1" t="s">
        <v>1697</v>
      </c>
      <c r="O2102" s="3">
        <f t="shared" si="228"/>
        <v>3.6432000000000002</v>
      </c>
      <c r="P2102" s="3">
        <v>36.96</v>
      </c>
      <c r="Q2102" s="3">
        <v>7</v>
      </c>
      <c r="R2102" s="3">
        <v>11.457599999999999</v>
      </c>
      <c r="S2102" s="11">
        <f t="shared" si="229"/>
        <v>916.60799999999995</v>
      </c>
      <c r="T2102" t="str">
        <f t="shared" si="230"/>
        <v>PROFIT</v>
      </c>
    </row>
    <row r="2103" spans="1:20" x14ac:dyDescent="0.25">
      <c r="A2103" s="1" t="s">
        <v>2299</v>
      </c>
      <c r="B2103" s="9" t="str">
        <f t="shared" si="225"/>
        <v>05/23/2014</v>
      </c>
      <c r="C2103" s="9" t="s">
        <v>4847</v>
      </c>
      <c r="D2103" s="10" t="str">
        <f t="shared" si="226"/>
        <v>2014</v>
      </c>
      <c r="E2103" s="10" t="str">
        <f t="shared" si="231"/>
        <v>May</v>
      </c>
      <c r="F2103" s="2">
        <v>41782</v>
      </c>
      <c r="G2103" s="2">
        <v>41785</v>
      </c>
      <c r="H2103" s="9" t="str">
        <f t="shared" si="227"/>
        <v>On Date</v>
      </c>
      <c r="I2103" s="1" t="s">
        <v>3320</v>
      </c>
      <c r="J2103" s="1" t="s">
        <v>3133</v>
      </c>
      <c r="K2103" s="1" t="s">
        <v>3134</v>
      </c>
      <c r="L2103" s="1" t="s">
        <v>3135</v>
      </c>
      <c r="M2103" s="1" t="s">
        <v>38</v>
      </c>
      <c r="N2103" s="1" t="s">
        <v>2300</v>
      </c>
      <c r="O2103" s="3">
        <f t="shared" si="228"/>
        <v>6.1613999999999987</v>
      </c>
      <c r="P2103" s="3">
        <v>68.459999999999994</v>
      </c>
      <c r="Q2103" s="3">
        <v>7</v>
      </c>
      <c r="R2103" s="3">
        <v>25.330200000000001</v>
      </c>
      <c r="S2103" s="11">
        <f t="shared" si="229"/>
        <v>2026.4160000000002</v>
      </c>
      <c r="T2103" t="str">
        <f t="shared" si="230"/>
        <v>PROFIT</v>
      </c>
    </row>
    <row r="2104" spans="1:20" x14ac:dyDescent="0.25">
      <c r="A2104" s="1" t="s">
        <v>2301</v>
      </c>
      <c r="B2104" s="9" t="str">
        <f t="shared" si="225"/>
        <v>03/07/2014</v>
      </c>
      <c r="C2104" s="9" t="s">
        <v>4472</v>
      </c>
      <c r="D2104" s="10" t="str">
        <f t="shared" si="226"/>
        <v>2014</v>
      </c>
      <c r="E2104" s="10" t="str">
        <f t="shared" si="231"/>
        <v>March</v>
      </c>
      <c r="F2104" s="2">
        <v>41705</v>
      </c>
      <c r="G2104" s="2">
        <v>41709</v>
      </c>
      <c r="H2104" s="9" t="str">
        <f t="shared" si="227"/>
        <v>On Date</v>
      </c>
      <c r="I2104" s="1" t="s">
        <v>3893</v>
      </c>
      <c r="J2104" s="1" t="s">
        <v>3133</v>
      </c>
      <c r="K2104" s="1" t="s">
        <v>3140</v>
      </c>
      <c r="L2104" s="1" t="s">
        <v>3135</v>
      </c>
      <c r="M2104" s="1" t="s">
        <v>14</v>
      </c>
      <c r="N2104" s="1" t="s">
        <v>2302</v>
      </c>
      <c r="O2104" s="3">
        <f t="shared" si="228"/>
        <v>2.6268000000000002</v>
      </c>
      <c r="P2104" s="3">
        <v>23.88</v>
      </c>
      <c r="Q2104" s="3">
        <v>6</v>
      </c>
      <c r="R2104" s="3">
        <v>8.1191999999999993</v>
      </c>
      <c r="S2104" s="11">
        <f t="shared" si="229"/>
        <v>649.53599999999994</v>
      </c>
      <c r="T2104" t="str">
        <f t="shared" si="230"/>
        <v>PROFIT</v>
      </c>
    </row>
    <row r="2105" spans="1:20" x14ac:dyDescent="0.25">
      <c r="A2105" s="1" t="s">
        <v>2301</v>
      </c>
      <c r="B2105" s="9" t="str">
        <f t="shared" si="225"/>
        <v>03/07/2014</v>
      </c>
      <c r="C2105" s="9" t="s">
        <v>4472</v>
      </c>
      <c r="D2105" s="10" t="str">
        <f t="shared" si="226"/>
        <v>2014</v>
      </c>
      <c r="E2105" s="10" t="str">
        <f t="shared" si="231"/>
        <v>March</v>
      </c>
      <c r="F2105" s="2">
        <v>41705</v>
      </c>
      <c r="G2105" s="2">
        <v>41709</v>
      </c>
      <c r="H2105" s="9" t="str">
        <f t="shared" si="227"/>
        <v>On Date</v>
      </c>
      <c r="I2105" s="1" t="s">
        <v>3893</v>
      </c>
      <c r="J2105" s="1" t="s">
        <v>3133</v>
      </c>
      <c r="K2105" s="1" t="s">
        <v>3140</v>
      </c>
      <c r="L2105" s="1" t="s">
        <v>3135</v>
      </c>
      <c r="M2105" s="1" t="s">
        <v>9</v>
      </c>
      <c r="N2105" s="1" t="s">
        <v>2303</v>
      </c>
      <c r="O2105" s="3">
        <f t="shared" si="228"/>
        <v>1.4687999999999999</v>
      </c>
      <c r="P2105" s="3">
        <v>11.52</v>
      </c>
      <c r="Q2105" s="3">
        <v>4</v>
      </c>
      <c r="R2105" s="3">
        <v>5.6448</v>
      </c>
      <c r="S2105" s="11">
        <f t="shared" si="229"/>
        <v>451.584</v>
      </c>
      <c r="T2105" t="str">
        <f t="shared" si="230"/>
        <v>PROFIT</v>
      </c>
    </row>
    <row r="2106" spans="1:20" x14ac:dyDescent="0.25">
      <c r="A2106" s="1" t="s">
        <v>2301</v>
      </c>
      <c r="B2106" s="9" t="str">
        <f t="shared" si="225"/>
        <v>03/07/2014</v>
      </c>
      <c r="C2106" s="9" t="s">
        <v>4472</v>
      </c>
      <c r="D2106" s="10" t="str">
        <f t="shared" si="226"/>
        <v>2014</v>
      </c>
      <c r="E2106" s="10" t="str">
        <f t="shared" si="231"/>
        <v>March</v>
      </c>
      <c r="F2106" s="2">
        <v>41705</v>
      </c>
      <c r="G2106" s="2">
        <v>41709</v>
      </c>
      <c r="H2106" s="9" t="str">
        <f t="shared" si="227"/>
        <v>On Date</v>
      </c>
      <c r="I2106" s="1" t="s">
        <v>3893</v>
      </c>
      <c r="J2106" s="1" t="s">
        <v>3133</v>
      </c>
      <c r="K2106" s="1" t="s">
        <v>3140</v>
      </c>
      <c r="L2106" s="1" t="s">
        <v>3135</v>
      </c>
      <c r="M2106" s="1" t="s">
        <v>45</v>
      </c>
      <c r="N2106" s="1" t="s">
        <v>1918</v>
      </c>
      <c r="O2106" s="3">
        <f t="shared" si="228"/>
        <v>20.904900000000001</v>
      </c>
      <c r="P2106" s="3">
        <v>286.93</v>
      </c>
      <c r="Q2106" s="3">
        <v>7</v>
      </c>
      <c r="R2106" s="3">
        <v>140.59569999999999</v>
      </c>
      <c r="S2106" s="11">
        <f t="shared" si="229"/>
        <v>11247.655999999999</v>
      </c>
      <c r="T2106" t="str">
        <f t="shared" si="230"/>
        <v>PROFIT</v>
      </c>
    </row>
    <row r="2107" spans="1:20" x14ac:dyDescent="0.25">
      <c r="A2107" s="1" t="s">
        <v>2301</v>
      </c>
      <c r="B2107" s="9" t="str">
        <f t="shared" si="225"/>
        <v>03/07/2014</v>
      </c>
      <c r="C2107" s="9" t="s">
        <v>4472</v>
      </c>
      <c r="D2107" s="10" t="str">
        <f t="shared" si="226"/>
        <v>2014</v>
      </c>
      <c r="E2107" s="10" t="str">
        <f t="shared" si="231"/>
        <v>March</v>
      </c>
      <c r="F2107" s="2">
        <v>41705</v>
      </c>
      <c r="G2107" s="2">
        <v>41709</v>
      </c>
      <c r="H2107" s="9" t="str">
        <f t="shared" si="227"/>
        <v>On Date</v>
      </c>
      <c r="I2107" s="1" t="s">
        <v>3893</v>
      </c>
      <c r="J2107" s="1" t="s">
        <v>3133</v>
      </c>
      <c r="K2107" s="1" t="s">
        <v>3140</v>
      </c>
      <c r="L2107" s="1" t="s">
        <v>3135</v>
      </c>
      <c r="M2107" s="1" t="s">
        <v>16</v>
      </c>
      <c r="N2107" s="1" t="s">
        <v>2017</v>
      </c>
      <c r="O2107" s="3">
        <f t="shared" si="228"/>
        <v>91.582899999999995</v>
      </c>
      <c r="P2107" s="3">
        <v>206.38399999999999</v>
      </c>
      <c r="Q2107" s="3">
        <v>2</v>
      </c>
      <c r="R2107" s="3">
        <v>23.2182</v>
      </c>
      <c r="S2107" s="11">
        <f t="shared" si="229"/>
        <v>1857.4559999999999</v>
      </c>
      <c r="T2107" t="str">
        <f t="shared" si="230"/>
        <v>PROFIT</v>
      </c>
    </row>
    <row r="2108" spans="1:20" x14ac:dyDescent="0.25">
      <c r="A2108" s="1" t="s">
        <v>2304</v>
      </c>
      <c r="B2108" s="9" t="str">
        <f t="shared" si="225"/>
        <v>09/16/2014</v>
      </c>
      <c r="C2108" s="9" t="s">
        <v>4451</v>
      </c>
      <c r="D2108" s="10" t="str">
        <f t="shared" si="226"/>
        <v>2014</v>
      </c>
      <c r="E2108" s="10" t="str">
        <f t="shared" si="231"/>
        <v>September</v>
      </c>
      <c r="F2108" s="2">
        <v>41898</v>
      </c>
      <c r="G2108" s="2">
        <v>41902</v>
      </c>
      <c r="H2108" s="9" t="str">
        <f t="shared" si="227"/>
        <v>On Date</v>
      </c>
      <c r="I2108" s="1" t="s">
        <v>3526</v>
      </c>
      <c r="J2108" s="1" t="s">
        <v>3133</v>
      </c>
      <c r="K2108" s="1" t="s">
        <v>3140</v>
      </c>
      <c r="L2108" s="1" t="s">
        <v>3135</v>
      </c>
      <c r="M2108" s="1" t="s">
        <v>72</v>
      </c>
      <c r="N2108" s="1" t="s">
        <v>587</v>
      </c>
      <c r="O2108" s="3">
        <f t="shared" si="228"/>
        <v>72.784000000000006</v>
      </c>
      <c r="P2108" s="3">
        <v>218.352</v>
      </c>
      <c r="Q2108" s="3">
        <v>3</v>
      </c>
      <c r="R2108" s="3">
        <v>0</v>
      </c>
      <c r="S2108" s="11">
        <f t="shared" si="229"/>
        <v>0</v>
      </c>
      <c r="T2108" t="str">
        <f t="shared" si="230"/>
        <v>PROFIT</v>
      </c>
    </row>
    <row r="2109" spans="1:20" x14ac:dyDescent="0.25">
      <c r="A2109" s="1" t="s">
        <v>2304</v>
      </c>
      <c r="B2109" s="9" t="str">
        <f t="shared" si="225"/>
        <v>09/16/2014</v>
      </c>
      <c r="C2109" s="9" t="s">
        <v>4451</v>
      </c>
      <c r="D2109" s="10" t="str">
        <f t="shared" si="226"/>
        <v>2014</v>
      </c>
      <c r="E2109" s="10" t="str">
        <f t="shared" si="231"/>
        <v>September</v>
      </c>
      <c r="F2109" s="2">
        <v>41898</v>
      </c>
      <c r="G2109" s="2">
        <v>41902</v>
      </c>
      <c r="H2109" s="9" t="str">
        <f t="shared" si="227"/>
        <v>On Date</v>
      </c>
      <c r="I2109" s="1" t="s">
        <v>3526</v>
      </c>
      <c r="J2109" s="1" t="s">
        <v>3133</v>
      </c>
      <c r="K2109" s="1" t="s">
        <v>3140</v>
      </c>
      <c r="L2109" s="1" t="s">
        <v>3135</v>
      </c>
      <c r="M2109" s="1" t="s">
        <v>12</v>
      </c>
      <c r="N2109" s="1" t="s">
        <v>2305</v>
      </c>
      <c r="O2109" s="3">
        <f t="shared" si="228"/>
        <v>84.783999999999992</v>
      </c>
      <c r="P2109" s="3">
        <v>529.9</v>
      </c>
      <c r="Q2109" s="3">
        <v>5</v>
      </c>
      <c r="R2109" s="3">
        <v>105.98</v>
      </c>
      <c r="S2109" s="11">
        <f t="shared" si="229"/>
        <v>8478.4</v>
      </c>
      <c r="T2109" t="str">
        <f t="shared" si="230"/>
        <v>PROFIT</v>
      </c>
    </row>
    <row r="2110" spans="1:20" x14ac:dyDescent="0.25">
      <c r="A2110" s="1" t="s">
        <v>2304</v>
      </c>
      <c r="B2110" s="9" t="str">
        <f t="shared" si="225"/>
        <v>09/16/2014</v>
      </c>
      <c r="C2110" s="9" t="s">
        <v>4451</v>
      </c>
      <c r="D2110" s="10" t="str">
        <f t="shared" si="226"/>
        <v>2014</v>
      </c>
      <c r="E2110" s="10" t="str">
        <f t="shared" si="231"/>
        <v>September</v>
      </c>
      <c r="F2110" s="2">
        <v>41898</v>
      </c>
      <c r="G2110" s="2">
        <v>41902</v>
      </c>
      <c r="H2110" s="9" t="str">
        <f t="shared" si="227"/>
        <v>On Date</v>
      </c>
      <c r="I2110" s="1" t="s">
        <v>3526</v>
      </c>
      <c r="J2110" s="1" t="s">
        <v>3133</v>
      </c>
      <c r="K2110" s="1" t="s">
        <v>3140</v>
      </c>
      <c r="L2110" s="1" t="s">
        <v>3135</v>
      </c>
      <c r="M2110" s="1" t="s">
        <v>14</v>
      </c>
      <c r="N2110" s="1" t="s">
        <v>2208</v>
      </c>
      <c r="O2110" s="3">
        <f t="shared" si="228"/>
        <v>5.7593999999999994</v>
      </c>
      <c r="P2110" s="3">
        <v>99.3</v>
      </c>
      <c r="Q2110" s="3">
        <v>10</v>
      </c>
      <c r="R2110" s="3">
        <v>41.706000000000003</v>
      </c>
      <c r="S2110" s="11">
        <f t="shared" si="229"/>
        <v>3336.4800000000005</v>
      </c>
      <c r="T2110" t="str">
        <f t="shared" si="230"/>
        <v>PROFIT</v>
      </c>
    </row>
    <row r="2111" spans="1:20" x14ac:dyDescent="0.25">
      <c r="A2111" s="1" t="s">
        <v>2304</v>
      </c>
      <c r="B2111" s="9" t="str">
        <f t="shared" si="225"/>
        <v>09/16/2014</v>
      </c>
      <c r="C2111" s="9" t="s">
        <v>4451</v>
      </c>
      <c r="D2111" s="10" t="str">
        <f t="shared" si="226"/>
        <v>2014</v>
      </c>
      <c r="E2111" s="10" t="str">
        <f t="shared" si="231"/>
        <v>September</v>
      </c>
      <c r="F2111" s="2">
        <v>41898</v>
      </c>
      <c r="G2111" s="2">
        <v>41902</v>
      </c>
      <c r="H2111" s="9" t="str">
        <f t="shared" si="227"/>
        <v>On Date</v>
      </c>
      <c r="I2111" s="1" t="s">
        <v>3526</v>
      </c>
      <c r="J2111" s="1" t="s">
        <v>3133</v>
      </c>
      <c r="K2111" s="1" t="s">
        <v>3140</v>
      </c>
      <c r="L2111" s="1" t="s">
        <v>3135</v>
      </c>
      <c r="M2111" s="1" t="s">
        <v>20</v>
      </c>
      <c r="N2111" s="1" t="s">
        <v>2306</v>
      </c>
      <c r="O2111" s="3">
        <f t="shared" si="228"/>
        <v>39.2256</v>
      </c>
      <c r="P2111" s="3">
        <v>108.96</v>
      </c>
      <c r="Q2111" s="3">
        <v>2</v>
      </c>
      <c r="R2111" s="3">
        <v>30.508800000000001</v>
      </c>
      <c r="S2111" s="11">
        <f t="shared" si="229"/>
        <v>2440.7040000000002</v>
      </c>
      <c r="T2111" t="str">
        <f t="shared" si="230"/>
        <v>PROFIT</v>
      </c>
    </row>
    <row r="2112" spans="1:20" x14ac:dyDescent="0.25">
      <c r="A2112" s="1" t="s">
        <v>2304</v>
      </c>
      <c r="B2112" s="9" t="str">
        <f t="shared" si="225"/>
        <v>09/16/2014</v>
      </c>
      <c r="C2112" s="9" t="s">
        <v>4451</v>
      </c>
      <c r="D2112" s="10" t="str">
        <f t="shared" si="226"/>
        <v>2014</v>
      </c>
      <c r="E2112" s="10" t="str">
        <f t="shared" si="231"/>
        <v>September</v>
      </c>
      <c r="F2112" s="2">
        <v>41898</v>
      </c>
      <c r="G2112" s="2">
        <v>41902</v>
      </c>
      <c r="H2112" s="9" t="str">
        <f t="shared" si="227"/>
        <v>On Date</v>
      </c>
      <c r="I2112" s="1" t="s">
        <v>3526</v>
      </c>
      <c r="J2112" s="1" t="s">
        <v>3133</v>
      </c>
      <c r="K2112" s="1" t="s">
        <v>3140</v>
      </c>
      <c r="L2112" s="1" t="s">
        <v>3135</v>
      </c>
      <c r="M2112" s="1" t="s">
        <v>18</v>
      </c>
      <c r="N2112" s="1" t="s">
        <v>2143</v>
      </c>
      <c r="O2112" s="3">
        <f t="shared" si="228"/>
        <v>1.8480000000000003</v>
      </c>
      <c r="P2112" s="3">
        <v>2.6880000000000002</v>
      </c>
      <c r="Q2112" s="3">
        <v>1</v>
      </c>
      <c r="R2112" s="3">
        <v>0.84</v>
      </c>
      <c r="S2112" s="11">
        <f t="shared" si="229"/>
        <v>67.2</v>
      </c>
      <c r="T2112" t="str">
        <f t="shared" si="230"/>
        <v>PROFIT</v>
      </c>
    </row>
    <row r="2113" spans="1:20" x14ac:dyDescent="0.25">
      <c r="A2113" s="1" t="s">
        <v>2307</v>
      </c>
      <c r="B2113" s="9" t="str">
        <f t="shared" si="225"/>
        <v>11/17/2014</v>
      </c>
      <c r="C2113" s="9" t="s">
        <v>4147</v>
      </c>
      <c r="D2113" s="10" t="str">
        <f t="shared" si="226"/>
        <v>2014</v>
      </c>
      <c r="E2113" s="10" t="str">
        <f t="shared" si="231"/>
        <v>November</v>
      </c>
      <c r="F2113" s="2">
        <v>41960</v>
      </c>
      <c r="G2113" s="2">
        <v>41963</v>
      </c>
      <c r="H2113" s="9" t="str">
        <f t="shared" si="227"/>
        <v>On Date</v>
      </c>
      <c r="I2113" s="1" t="s">
        <v>3695</v>
      </c>
      <c r="J2113" s="1" t="s">
        <v>3133</v>
      </c>
      <c r="K2113" s="1" t="s">
        <v>3136</v>
      </c>
      <c r="L2113" s="1" t="s">
        <v>3137</v>
      </c>
      <c r="M2113" s="1" t="s">
        <v>45</v>
      </c>
      <c r="N2113" s="1" t="s">
        <v>1871</v>
      </c>
      <c r="O2113" s="3">
        <f t="shared" si="228"/>
        <v>6.5084000000000009</v>
      </c>
      <c r="P2113" s="3">
        <v>73.680000000000007</v>
      </c>
      <c r="Q2113" s="3">
        <v>6</v>
      </c>
      <c r="R2113" s="3">
        <v>34.629600000000003</v>
      </c>
      <c r="S2113" s="11">
        <f t="shared" si="229"/>
        <v>2770.3680000000004</v>
      </c>
      <c r="T2113" t="str">
        <f t="shared" si="230"/>
        <v>PROFIT</v>
      </c>
    </row>
    <row r="2114" spans="1:20" x14ac:dyDescent="0.25">
      <c r="A2114" s="1" t="s">
        <v>2307</v>
      </c>
      <c r="B2114" s="9" t="str">
        <f t="shared" si="225"/>
        <v>11/17/2014</v>
      </c>
      <c r="C2114" s="9" t="s">
        <v>4147</v>
      </c>
      <c r="D2114" s="10" t="str">
        <f t="shared" si="226"/>
        <v>2014</v>
      </c>
      <c r="E2114" s="10" t="str">
        <f t="shared" si="231"/>
        <v>November</v>
      </c>
      <c r="F2114" s="2">
        <v>41960</v>
      </c>
      <c r="G2114" s="2">
        <v>41963</v>
      </c>
      <c r="H2114" s="9" t="str">
        <f t="shared" si="227"/>
        <v>On Date</v>
      </c>
      <c r="I2114" s="1" t="s">
        <v>3695</v>
      </c>
      <c r="J2114" s="1" t="s">
        <v>3133</v>
      </c>
      <c r="K2114" s="1" t="s">
        <v>3136</v>
      </c>
      <c r="L2114" s="1" t="s">
        <v>3137</v>
      </c>
      <c r="M2114" s="1" t="s">
        <v>12</v>
      </c>
      <c r="N2114" s="1" t="s">
        <v>338</v>
      </c>
      <c r="O2114" s="3">
        <f t="shared" si="228"/>
        <v>58.066799999999994</v>
      </c>
      <c r="P2114" s="3">
        <v>139.91999999999999</v>
      </c>
      <c r="Q2114" s="3">
        <v>2</v>
      </c>
      <c r="R2114" s="3">
        <v>23.7864</v>
      </c>
      <c r="S2114" s="11">
        <f t="shared" si="229"/>
        <v>1902.912</v>
      </c>
      <c r="T2114" t="str">
        <f t="shared" si="230"/>
        <v>PROFIT</v>
      </c>
    </row>
    <row r="2115" spans="1:20" x14ac:dyDescent="0.25">
      <c r="A2115" s="1" t="s">
        <v>2307</v>
      </c>
      <c r="B2115" s="9" t="str">
        <f t="shared" ref="B2115:B2178" si="232">TEXT(F2115,"mm/dd/yyyy")</f>
        <v>11/17/2014</v>
      </c>
      <c r="C2115" s="9" t="s">
        <v>4147</v>
      </c>
      <c r="D2115" s="10" t="str">
        <f t="shared" ref="D2115:D2178" si="233">RIGHT(C2115,4)</f>
        <v>2014</v>
      </c>
      <c r="E2115" s="10" t="str">
        <f t="shared" si="231"/>
        <v>November</v>
      </c>
      <c r="F2115" s="2">
        <v>41960</v>
      </c>
      <c r="G2115" s="2">
        <v>41963</v>
      </c>
      <c r="H2115" s="9" t="str">
        <f t="shared" ref="H2115:H2178" si="234">IF(_xlfn.DAYS(G2115,F2115)&lt;=5,"On Date","Delay")</f>
        <v>On Date</v>
      </c>
      <c r="I2115" s="1" t="s">
        <v>3695</v>
      </c>
      <c r="J2115" s="1" t="s">
        <v>3133</v>
      </c>
      <c r="K2115" s="1" t="s">
        <v>3136</v>
      </c>
      <c r="L2115" s="1" t="s">
        <v>3137</v>
      </c>
      <c r="M2115" s="1" t="s">
        <v>16</v>
      </c>
      <c r="N2115" s="1" t="s">
        <v>2169</v>
      </c>
      <c r="O2115" s="3">
        <f t="shared" ref="O2115:O2178" si="235">(P2115/Q2115)-(R2115/Q2115)</f>
        <v>32.364000000000004</v>
      </c>
      <c r="P2115" s="3">
        <v>107.88</v>
      </c>
      <c r="Q2115" s="3">
        <v>3</v>
      </c>
      <c r="R2115" s="3">
        <v>10.788</v>
      </c>
      <c r="S2115" s="11">
        <f t="shared" ref="S2115:S2178" si="236">R2115*80</f>
        <v>863.04</v>
      </c>
      <c r="T2115" t="str">
        <f t="shared" ref="T2115:T2178" si="237">IF(S2115:S5317&lt;0,"LOSS","PROFIT")</f>
        <v>PROFIT</v>
      </c>
    </row>
    <row r="2116" spans="1:20" x14ac:dyDescent="0.25">
      <c r="A2116" s="1" t="s">
        <v>2307</v>
      </c>
      <c r="B2116" s="9" t="str">
        <f t="shared" si="232"/>
        <v>11/17/2014</v>
      </c>
      <c r="C2116" s="9" t="s">
        <v>4147</v>
      </c>
      <c r="D2116" s="10" t="str">
        <f t="shared" si="233"/>
        <v>2014</v>
      </c>
      <c r="E2116" s="10" t="str">
        <f t="shared" si="231"/>
        <v>November</v>
      </c>
      <c r="F2116" s="2">
        <v>41960</v>
      </c>
      <c r="G2116" s="2">
        <v>41963</v>
      </c>
      <c r="H2116" s="9" t="str">
        <f t="shared" si="234"/>
        <v>On Date</v>
      </c>
      <c r="I2116" s="1" t="s">
        <v>3695</v>
      </c>
      <c r="J2116" s="1" t="s">
        <v>3133</v>
      </c>
      <c r="K2116" s="1" t="s">
        <v>3136</v>
      </c>
      <c r="L2116" s="1" t="s">
        <v>3137</v>
      </c>
      <c r="M2116" s="1" t="s">
        <v>28</v>
      </c>
      <c r="N2116" s="1" t="s">
        <v>982</v>
      </c>
      <c r="O2116" s="3">
        <f t="shared" si="235"/>
        <v>25.3004</v>
      </c>
      <c r="P2116" s="3">
        <v>33.29</v>
      </c>
      <c r="Q2116" s="3">
        <v>1</v>
      </c>
      <c r="R2116" s="3">
        <v>7.9896000000000003</v>
      </c>
      <c r="S2116" s="11">
        <f t="shared" si="236"/>
        <v>639.16800000000001</v>
      </c>
      <c r="T2116" t="str">
        <f t="shared" si="237"/>
        <v>PROFIT</v>
      </c>
    </row>
    <row r="2117" spans="1:20" x14ac:dyDescent="0.25">
      <c r="A2117" s="1" t="s">
        <v>2308</v>
      </c>
      <c r="B2117" s="9" t="str">
        <f t="shared" si="232"/>
        <v>12/17/2014</v>
      </c>
      <c r="C2117" s="9" t="s">
        <v>4060</v>
      </c>
      <c r="D2117" s="10" t="str">
        <f t="shared" si="233"/>
        <v>2014</v>
      </c>
      <c r="E2117" s="10" t="str">
        <f t="shared" si="231"/>
        <v>December</v>
      </c>
      <c r="F2117" s="2">
        <v>41990</v>
      </c>
      <c r="G2117" s="2">
        <v>41995</v>
      </c>
      <c r="H2117" s="9" t="str">
        <f t="shared" si="234"/>
        <v>On Date</v>
      </c>
      <c r="I2117" s="1" t="s">
        <v>3406</v>
      </c>
      <c r="J2117" s="1" t="s">
        <v>3133</v>
      </c>
      <c r="K2117" s="1" t="s">
        <v>3134</v>
      </c>
      <c r="L2117" s="1" t="s">
        <v>3135</v>
      </c>
      <c r="M2117" s="1" t="s">
        <v>45</v>
      </c>
      <c r="N2117" s="1" t="s">
        <v>569</v>
      </c>
      <c r="O2117" s="3">
        <f t="shared" si="235"/>
        <v>3.4735999999999998</v>
      </c>
      <c r="P2117" s="3">
        <v>13.36</v>
      </c>
      <c r="Q2117" s="3">
        <v>2</v>
      </c>
      <c r="R2117" s="3">
        <v>6.4127999999999998</v>
      </c>
      <c r="S2117" s="11">
        <f t="shared" si="236"/>
        <v>513.024</v>
      </c>
      <c r="T2117" t="str">
        <f t="shared" si="237"/>
        <v>PROFIT</v>
      </c>
    </row>
    <row r="2118" spans="1:20" x14ac:dyDescent="0.25">
      <c r="A2118" s="1" t="s">
        <v>2308</v>
      </c>
      <c r="B2118" s="9" t="str">
        <f t="shared" si="232"/>
        <v>12/17/2014</v>
      </c>
      <c r="C2118" s="9" t="s">
        <v>4060</v>
      </c>
      <c r="D2118" s="10" t="str">
        <f t="shared" si="233"/>
        <v>2014</v>
      </c>
      <c r="E2118" s="10" t="str">
        <f t="shared" si="231"/>
        <v>December</v>
      </c>
      <c r="F2118" s="2">
        <v>41990</v>
      </c>
      <c r="G2118" s="2">
        <v>41995</v>
      </c>
      <c r="H2118" s="9" t="str">
        <f t="shared" si="234"/>
        <v>On Date</v>
      </c>
      <c r="I2118" s="1" t="s">
        <v>3406</v>
      </c>
      <c r="J2118" s="1" t="s">
        <v>3133</v>
      </c>
      <c r="K2118" s="1" t="s">
        <v>3134</v>
      </c>
      <c r="L2118" s="1" t="s">
        <v>3135</v>
      </c>
      <c r="M2118" s="1" t="s">
        <v>28</v>
      </c>
      <c r="N2118" s="1" t="s">
        <v>608</v>
      </c>
      <c r="O2118" s="3">
        <f t="shared" si="235"/>
        <v>30.191000000000003</v>
      </c>
      <c r="P2118" s="3">
        <v>158.9</v>
      </c>
      <c r="Q2118" s="3">
        <v>5</v>
      </c>
      <c r="R2118" s="3">
        <v>7.9450000000000003</v>
      </c>
      <c r="S2118" s="11">
        <f t="shared" si="236"/>
        <v>635.6</v>
      </c>
      <c r="T2118" t="str">
        <f t="shared" si="237"/>
        <v>PROFIT</v>
      </c>
    </row>
    <row r="2119" spans="1:20" x14ac:dyDescent="0.25">
      <c r="A2119" s="1" t="s">
        <v>2309</v>
      </c>
      <c r="B2119" s="9" t="str">
        <f t="shared" si="232"/>
        <v>07/22/2013</v>
      </c>
      <c r="C2119" s="9" t="s">
        <v>4848</v>
      </c>
      <c r="D2119" s="10" t="str">
        <f t="shared" si="233"/>
        <v>2013</v>
      </c>
      <c r="E2119" s="10" t="str">
        <f t="shared" si="231"/>
        <v>July</v>
      </c>
      <c r="F2119" s="2">
        <v>41477</v>
      </c>
      <c r="G2119" s="2">
        <v>41482</v>
      </c>
      <c r="H2119" s="9" t="str">
        <f t="shared" si="234"/>
        <v>On Date</v>
      </c>
      <c r="I2119" s="1" t="s">
        <v>3500</v>
      </c>
      <c r="J2119" s="1" t="s">
        <v>3133</v>
      </c>
      <c r="K2119" s="1" t="s">
        <v>3149</v>
      </c>
      <c r="L2119" s="1" t="s">
        <v>3135</v>
      </c>
      <c r="M2119" s="1" t="s">
        <v>87</v>
      </c>
      <c r="N2119" s="1" t="s">
        <v>2310</v>
      </c>
      <c r="O2119" s="3">
        <f t="shared" si="235"/>
        <v>44.509399999999985</v>
      </c>
      <c r="P2119" s="3">
        <v>419.9</v>
      </c>
      <c r="Q2119" s="3">
        <v>5</v>
      </c>
      <c r="R2119" s="3">
        <v>197.35300000000001</v>
      </c>
      <c r="S2119" s="11">
        <f t="shared" si="236"/>
        <v>15788.240000000002</v>
      </c>
      <c r="T2119" t="str">
        <f t="shared" si="237"/>
        <v>PROFIT</v>
      </c>
    </row>
    <row r="2120" spans="1:20" x14ac:dyDescent="0.25">
      <c r="A2120" s="1" t="s">
        <v>2309</v>
      </c>
      <c r="B2120" s="9" t="str">
        <f t="shared" si="232"/>
        <v>07/22/2013</v>
      </c>
      <c r="C2120" s="9" t="s">
        <v>4848</v>
      </c>
      <c r="D2120" s="10" t="str">
        <f t="shared" si="233"/>
        <v>2013</v>
      </c>
      <c r="E2120" s="10" t="str">
        <f t="shared" si="231"/>
        <v>July</v>
      </c>
      <c r="F2120" s="2">
        <v>41477</v>
      </c>
      <c r="G2120" s="2">
        <v>41482</v>
      </c>
      <c r="H2120" s="9" t="str">
        <f t="shared" si="234"/>
        <v>On Date</v>
      </c>
      <c r="I2120" s="1" t="s">
        <v>3500</v>
      </c>
      <c r="J2120" s="1" t="s">
        <v>3133</v>
      </c>
      <c r="K2120" s="1" t="s">
        <v>3149</v>
      </c>
      <c r="L2120" s="1" t="s">
        <v>3135</v>
      </c>
      <c r="M2120" s="1" t="s">
        <v>9</v>
      </c>
      <c r="N2120" s="1" t="s">
        <v>196</v>
      </c>
      <c r="O2120" s="3">
        <f t="shared" si="235"/>
        <v>1.6379999999999999</v>
      </c>
      <c r="P2120" s="3">
        <v>3.15</v>
      </c>
      <c r="Q2120" s="3">
        <v>1</v>
      </c>
      <c r="R2120" s="3">
        <v>1.512</v>
      </c>
      <c r="S2120" s="11">
        <f t="shared" si="236"/>
        <v>120.96000000000001</v>
      </c>
      <c r="T2120" t="str">
        <f t="shared" si="237"/>
        <v>PROFIT</v>
      </c>
    </row>
    <row r="2121" spans="1:20" x14ac:dyDescent="0.25">
      <c r="A2121" s="1" t="s">
        <v>2311</v>
      </c>
      <c r="B2121" s="9" t="str">
        <f t="shared" si="232"/>
        <v>05/11/2013</v>
      </c>
      <c r="C2121" s="9" t="s">
        <v>4323</v>
      </c>
      <c r="D2121" s="10" t="str">
        <f t="shared" si="233"/>
        <v>2013</v>
      </c>
      <c r="E2121" s="10" t="str">
        <f t="shared" si="231"/>
        <v>May</v>
      </c>
      <c r="F2121" s="2">
        <v>41405</v>
      </c>
      <c r="G2121" s="2">
        <v>41411</v>
      </c>
      <c r="H2121" s="9" t="str">
        <f t="shared" si="234"/>
        <v>Delay</v>
      </c>
      <c r="I2121" s="1" t="s">
        <v>3897</v>
      </c>
      <c r="J2121" s="1" t="s">
        <v>3133</v>
      </c>
      <c r="K2121" s="1" t="s">
        <v>3136</v>
      </c>
      <c r="L2121" s="1" t="s">
        <v>3137</v>
      </c>
      <c r="M2121" s="1" t="s">
        <v>45</v>
      </c>
      <c r="N2121" s="1" t="s">
        <v>2312</v>
      </c>
      <c r="O2121" s="3">
        <f t="shared" si="235"/>
        <v>3.0498000000000003</v>
      </c>
      <c r="P2121" s="3">
        <v>11.96</v>
      </c>
      <c r="Q2121" s="3">
        <v>2</v>
      </c>
      <c r="R2121" s="3">
        <v>5.8604000000000003</v>
      </c>
      <c r="S2121" s="11">
        <f t="shared" si="236"/>
        <v>468.83199999999999</v>
      </c>
      <c r="T2121" t="str">
        <f t="shared" si="237"/>
        <v>PROFIT</v>
      </c>
    </row>
    <row r="2122" spans="1:20" x14ac:dyDescent="0.25">
      <c r="A2122" s="1" t="s">
        <v>2313</v>
      </c>
      <c r="B2122" s="9" t="str">
        <f t="shared" si="232"/>
        <v>03/04/2014</v>
      </c>
      <c r="C2122" s="9" t="s">
        <v>4375</v>
      </c>
      <c r="D2122" s="10" t="str">
        <f t="shared" si="233"/>
        <v>2014</v>
      </c>
      <c r="E2122" s="10" t="str">
        <f t="shared" si="231"/>
        <v>March</v>
      </c>
      <c r="F2122" s="2">
        <v>41702</v>
      </c>
      <c r="G2122" s="2">
        <v>41707</v>
      </c>
      <c r="H2122" s="9" t="str">
        <f t="shared" si="234"/>
        <v>On Date</v>
      </c>
      <c r="I2122" s="1" t="s">
        <v>3730</v>
      </c>
      <c r="J2122" s="1" t="s">
        <v>3133</v>
      </c>
      <c r="K2122" s="1" t="s">
        <v>3134</v>
      </c>
      <c r="L2122" s="1" t="s">
        <v>3135</v>
      </c>
      <c r="M2122" s="1" t="s">
        <v>38</v>
      </c>
      <c r="N2122" s="1" t="s">
        <v>2314</v>
      </c>
      <c r="O2122" s="3">
        <f t="shared" si="235"/>
        <v>76.084400000000016</v>
      </c>
      <c r="P2122" s="3">
        <v>1049.44</v>
      </c>
      <c r="Q2122" s="3">
        <v>8</v>
      </c>
      <c r="R2122" s="3">
        <v>440.76479999999998</v>
      </c>
      <c r="S2122" s="11">
        <f t="shared" si="236"/>
        <v>35261.184000000001</v>
      </c>
      <c r="T2122" t="str">
        <f t="shared" si="237"/>
        <v>PROFIT</v>
      </c>
    </row>
    <row r="2123" spans="1:20" x14ac:dyDescent="0.25">
      <c r="A2123" s="1" t="s">
        <v>2313</v>
      </c>
      <c r="B2123" s="9" t="str">
        <f t="shared" si="232"/>
        <v>03/04/2014</v>
      </c>
      <c r="C2123" s="9" t="s">
        <v>4375</v>
      </c>
      <c r="D2123" s="10" t="str">
        <f t="shared" si="233"/>
        <v>2014</v>
      </c>
      <c r="E2123" s="10" t="str">
        <f t="shared" si="231"/>
        <v>March</v>
      </c>
      <c r="F2123" s="2">
        <v>41702</v>
      </c>
      <c r="G2123" s="2">
        <v>41707</v>
      </c>
      <c r="H2123" s="9" t="str">
        <f t="shared" si="234"/>
        <v>On Date</v>
      </c>
      <c r="I2123" s="1" t="s">
        <v>3730</v>
      </c>
      <c r="J2123" s="1" t="s">
        <v>3133</v>
      </c>
      <c r="K2123" s="1" t="s">
        <v>3134</v>
      </c>
      <c r="L2123" s="1" t="s">
        <v>3135</v>
      </c>
      <c r="M2123" s="1" t="s">
        <v>72</v>
      </c>
      <c r="N2123" s="1" t="s">
        <v>1903</v>
      </c>
      <c r="O2123" s="3">
        <f t="shared" si="235"/>
        <v>62.462400000000002</v>
      </c>
      <c r="P2123" s="3">
        <v>170.352</v>
      </c>
      <c r="Q2123" s="3">
        <v>3</v>
      </c>
      <c r="R2123" s="3">
        <v>-17.0352</v>
      </c>
      <c r="S2123" s="11">
        <f t="shared" si="236"/>
        <v>-1362.816</v>
      </c>
      <c r="T2123" t="str">
        <f t="shared" si="237"/>
        <v>LOSS</v>
      </c>
    </row>
    <row r="2124" spans="1:20" x14ac:dyDescent="0.25">
      <c r="A2124" s="1" t="s">
        <v>2315</v>
      </c>
      <c r="B2124" s="9" t="str">
        <f t="shared" si="232"/>
        <v>08/25/2011</v>
      </c>
      <c r="C2124" s="9" t="s">
        <v>4590</v>
      </c>
      <c r="D2124" s="10" t="str">
        <f t="shared" si="233"/>
        <v>2011</v>
      </c>
      <c r="E2124" s="10" t="str">
        <f t="shared" ref="E2124:E2187" si="238">TEXT(B2124,"mmmm")</f>
        <v>August</v>
      </c>
      <c r="F2124" s="2">
        <v>40780</v>
      </c>
      <c r="G2124" s="2">
        <v>40785</v>
      </c>
      <c r="H2124" s="9" t="str">
        <f t="shared" si="234"/>
        <v>On Date</v>
      </c>
      <c r="I2124" s="1" t="s">
        <v>3883</v>
      </c>
      <c r="J2124" s="1" t="s">
        <v>3133</v>
      </c>
      <c r="K2124" s="1" t="s">
        <v>3136</v>
      </c>
      <c r="L2124" s="1" t="s">
        <v>3137</v>
      </c>
      <c r="M2124" s="1" t="s">
        <v>16</v>
      </c>
      <c r="N2124" s="1" t="s">
        <v>2316</v>
      </c>
      <c r="O2124" s="3">
        <f t="shared" si="235"/>
        <v>133.1926</v>
      </c>
      <c r="P2124" s="3">
        <v>1007.944</v>
      </c>
      <c r="Q2124" s="3">
        <v>7</v>
      </c>
      <c r="R2124" s="3">
        <v>75.595799999999997</v>
      </c>
      <c r="S2124" s="11">
        <f t="shared" si="236"/>
        <v>6047.6639999999998</v>
      </c>
      <c r="T2124" t="str">
        <f t="shared" si="237"/>
        <v>PROFIT</v>
      </c>
    </row>
    <row r="2125" spans="1:20" x14ac:dyDescent="0.25">
      <c r="A2125" s="1" t="s">
        <v>2317</v>
      </c>
      <c r="B2125" s="9" t="str">
        <f t="shared" si="232"/>
        <v>10/23/2013</v>
      </c>
      <c r="C2125" s="9" t="s">
        <v>4468</v>
      </c>
      <c r="D2125" s="10" t="str">
        <f t="shared" si="233"/>
        <v>2013</v>
      </c>
      <c r="E2125" s="10" t="str">
        <f t="shared" si="238"/>
        <v>October</v>
      </c>
      <c r="F2125" s="2">
        <v>41570</v>
      </c>
      <c r="G2125" s="2">
        <v>41570</v>
      </c>
      <c r="H2125" s="9" t="str">
        <f t="shared" si="234"/>
        <v>On Date</v>
      </c>
      <c r="I2125" s="1" t="s">
        <v>3655</v>
      </c>
      <c r="J2125" s="1" t="s">
        <v>3133</v>
      </c>
      <c r="K2125" s="1" t="s">
        <v>3136</v>
      </c>
      <c r="L2125" s="1" t="s">
        <v>3137</v>
      </c>
      <c r="M2125" s="1" t="s">
        <v>45</v>
      </c>
      <c r="N2125" s="1" t="s">
        <v>730</v>
      </c>
      <c r="O2125" s="3">
        <f t="shared" si="235"/>
        <v>3.4735999999999998</v>
      </c>
      <c r="P2125" s="3">
        <v>6.68</v>
      </c>
      <c r="Q2125" s="3">
        <v>1</v>
      </c>
      <c r="R2125" s="3">
        <v>3.2063999999999999</v>
      </c>
      <c r="S2125" s="11">
        <f t="shared" si="236"/>
        <v>256.512</v>
      </c>
      <c r="T2125" t="str">
        <f t="shared" si="237"/>
        <v>PROFIT</v>
      </c>
    </row>
    <row r="2126" spans="1:20" x14ac:dyDescent="0.25">
      <c r="A2126" s="1" t="s">
        <v>2317</v>
      </c>
      <c r="B2126" s="9" t="str">
        <f t="shared" si="232"/>
        <v>10/23/2013</v>
      </c>
      <c r="C2126" s="9" t="s">
        <v>4468</v>
      </c>
      <c r="D2126" s="10" t="str">
        <f t="shared" si="233"/>
        <v>2013</v>
      </c>
      <c r="E2126" s="10" t="str">
        <f t="shared" si="238"/>
        <v>October</v>
      </c>
      <c r="F2126" s="2">
        <v>41570</v>
      </c>
      <c r="G2126" s="2">
        <v>41570</v>
      </c>
      <c r="H2126" s="9" t="str">
        <f t="shared" si="234"/>
        <v>On Date</v>
      </c>
      <c r="I2126" s="1" t="s">
        <v>3655</v>
      </c>
      <c r="J2126" s="1" t="s">
        <v>3133</v>
      </c>
      <c r="K2126" s="1" t="s">
        <v>3136</v>
      </c>
      <c r="L2126" s="1" t="s">
        <v>3137</v>
      </c>
      <c r="M2126" s="1" t="s">
        <v>14</v>
      </c>
      <c r="N2126" s="1" t="s">
        <v>1132</v>
      </c>
      <c r="O2126" s="3">
        <f t="shared" si="235"/>
        <v>2.0293999999999999</v>
      </c>
      <c r="P2126" s="3">
        <v>8.34</v>
      </c>
      <c r="Q2126" s="3">
        <v>3</v>
      </c>
      <c r="R2126" s="3">
        <v>2.2517999999999998</v>
      </c>
      <c r="S2126" s="11">
        <f t="shared" si="236"/>
        <v>180.14399999999998</v>
      </c>
      <c r="T2126" t="str">
        <f t="shared" si="237"/>
        <v>PROFIT</v>
      </c>
    </row>
    <row r="2127" spans="1:20" x14ac:dyDescent="0.25">
      <c r="A2127" s="1" t="s">
        <v>2317</v>
      </c>
      <c r="B2127" s="9" t="str">
        <f t="shared" si="232"/>
        <v>10/23/2013</v>
      </c>
      <c r="C2127" s="9" t="s">
        <v>4468</v>
      </c>
      <c r="D2127" s="10" t="str">
        <f t="shared" si="233"/>
        <v>2013</v>
      </c>
      <c r="E2127" s="10" t="str">
        <f t="shared" si="238"/>
        <v>October</v>
      </c>
      <c r="F2127" s="2">
        <v>41570</v>
      </c>
      <c r="G2127" s="2">
        <v>41570</v>
      </c>
      <c r="H2127" s="9" t="str">
        <f t="shared" si="234"/>
        <v>On Date</v>
      </c>
      <c r="I2127" s="1" t="s">
        <v>3655</v>
      </c>
      <c r="J2127" s="1" t="s">
        <v>3133</v>
      </c>
      <c r="K2127" s="1" t="s">
        <v>3136</v>
      </c>
      <c r="L2127" s="1" t="s">
        <v>3137</v>
      </c>
      <c r="M2127" s="1" t="s">
        <v>12</v>
      </c>
      <c r="N2127" s="1" t="s">
        <v>2318</v>
      </c>
      <c r="O2127" s="3">
        <f t="shared" si="235"/>
        <v>23.785999999999994</v>
      </c>
      <c r="P2127" s="3">
        <v>101.94</v>
      </c>
      <c r="Q2127" s="3">
        <v>3</v>
      </c>
      <c r="R2127" s="3">
        <v>30.582000000000001</v>
      </c>
      <c r="S2127" s="11">
        <f t="shared" si="236"/>
        <v>2446.56</v>
      </c>
      <c r="T2127" t="str">
        <f t="shared" si="237"/>
        <v>PROFIT</v>
      </c>
    </row>
    <row r="2128" spans="1:20" x14ac:dyDescent="0.25">
      <c r="A2128" s="1" t="s">
        <v>2319</v>
      </c>
      <c r="B2128" s="9" t="str">
        <f t="shared" si="232"/>
        <v>08/08/2013</v>
      </c>
      <c r="C2128" s="9" t="s">
        <v>4849</v>
      </c>
      <c r="D2128" s="10" t="str">
        <f t="shared" si="233"/>
        <v>2013</v>
      </c>
      <c r="E2128" s="10" t="str">
        <f t="shared" si="238"/>
        <v>August</v>
      </c>
      <c r="F2128" s="2">
        <v>41494</v>
      </c>
      <c r="G2128" s="2">
        <v>41498</v>
      </c>
      <c r="H2128" s="9" t="str">
        <f t="shared" si="234"/>
        <v>On Date</v>
      </c>
      <c r="I2128" s="1" t="s">
        <v>3851</v>
      </c>
      <c r="J2128" s="1" t="s">
        <v>3133</v>
      </c>
      <c r="K2128" s="1" t="s">
        <v>3188</v>
      </c>
      <c r="L2128" s="1" t="s">
        <v>3137</v>
      </c>
      <c r="M2128" s="1" t="s">
        <v>38</v>
      </c>
      <c r="N2128" s="1" t="s">
        <v>349</v>
      </c>
      <c r="O2128" s="3">
        <f t="shared" si="235"/>
        <v>31.194800000000004</v>
      </c>
      <c r="P2128" s="3">
        <v>179.97</v>
      </c>
      <c r="Q2128" s="3">
        <v>3</v>
      </c>
      <c r="R2128" s="3">
        <v>86.385599999999997</v>
      </c>
      <c r="S2128" s="11">
        <f t="shared" si="236"/>
        <v>6910.848</v>
      </c>
      <c r="T2128" t="str">
        <f t="shared" si="237"/>
        <v>PROFIT</v>
      </c>
    </row>
    <row r="2129" spans="1:20" x14ac:dyDescent="0.25">
      <c r="A2129" s="1" t="s">
        <v>2320</v>
      </c>
      <c r="B2129" s="9" t="str">
        <f t="shared" si="232"/>
        <v>04/30/2012</v>
      </c>
      <c r="C2129" s="9" t="s">
        <v>4845</v>
      </c>
      <c r="D2129" s="10" t="str">
        <f t="shared" si="233"/>
        <v>2012</v>
      </c>
      <c r="E2129" s="10" t="str">
        <f t="shared" si="238"/>
        <v>April</v>
      </c>
      <c r="F2129" s="2">
        <v>41029</v>
      </c>
      <c r="G2129" s="2">
        <v>41035</v>
      </c>
      <c r="H2129" s="9" t="str">
        <f t="shared" si="234"/>
        <v>Delay</v>
      </c>
      <c r="I2129" s="1" t="s">
        <v>3754</v>
      </c>
      <c r="J2129" s="1" t="s">
        <v>3133</v>
      </c>
      <c r="K2129" s="1" t="s">
        <v>3140</v>
      </c>
      <c r="L2129" s="1" t="s">
        <v>3135</v>
      </c>
      <c r="M2129" s="1" t="s">
        <v>14</v>
      </c>
      <c r="N2129" s="1" t="s">
        <v>180</v>
      </c>
      <c r="O2129" s="3">
        <f t="shared" si="235"/>
        <v>8.3159999999999989</v>
      </c>
      <c r="P2129" s="3">
        <v>34.65</v>
      </c>
      <c r="Q2129" s="3">
        <v>3</v>
      </c>
      <c r="R2129" s="3">
        <v>9.702</v>
      </c>
      <c r="S2129" s="11">
        <f t="shared" si="236"/>
        <v>776.16</v>
      </c>
      <c r="T2129" t="str">
        <f t="shared" si="237"/>
        <v>PROFIT</v>
      </c>
    </row>
    <row r="2130" spans="1:20" x14ac:dyDescent="0.25">
      <c r="A2130" s="1" t="s">
        <v>2320</v>
      </c>
      <c r="B2130" s="9" t="str">
        <f t="shared" si="232"/>
        <v>04/30/2012</v>
      </c>
      <c r="C2130" s="9" t="s">
        <v>4845</v>
      </c>
      <c r="D2130" s="10" t="str">
        <f t="shared" si="233"/>
        <v>2012</v>
      </c>
      <c r="E2130" s="10" t="str">
        <f t="shared" si="238"/>
        <v>April</v>
      </c>
      <c r="F2130" s="2">
        <v>41029</v>
      </c>
      <c r="G2130" s="2">
        <v>41035</v>
      </c>
      <c r="H2130" s="9" t="str">
        <f t="shared" si="234"/>
        <v>Delay</v>
      </c>
      <c r="I2130" s="1" t="s">
        <v>3754</v>
      </c>
      <c r="J2130" s="1" t="s">
        <v>3133</v>
      </c>
      <c r="K2130" s="1" t="s">
        <v>3140</v>
      </c>
      <c r="L2130" s="1" t="s">
        <v>3135</v>
      </c>
      <c r="M2130" s="1" t="s">
        <v>16</v>
      </c>
      <c r="N2130" s="1" t="s">
        <v>1226</v>
      </c>
      <c r="O2130" s="3">
        <f t="shared" si="235"/>
        <v>3.6135000000000002</v>
      </c>
      <c r="P2130" s="3">
        <v>19.8</v>
      </c>
      <c r="Q2130" s="3">
        <v>5</v>
      </c>
      <c r="R2130" s="3">
        <v>1.7324999999999999</v>
      </c>
      <c r="S2130" s="11">
        <f t="shared" si="236"/>
        <v>138.6</v>
      </c>
      <c r="T2130" t="str">
        <f t="shared" si="237"/>
        <v>PROFIT</v>
      </c>
    </row>
    <row r="2131" spans="1:20" x14ac:dyDescent="0.25">
      <c r="A2131" s="1" t="s">
        <v>2321</v>
      </c>
      <c r="B2131" s="9" t="str">
        <f t="shared" si="232"/>
        <v>06/18/2014</v>
      </c>
      <c r="C2131" s="9" t="s">
        <v>4584</v>
      </c>
      <c r="D2131" s="10" t="str">
        <f t="shared" si="233"/>
        <v>2014</v>
      </c>
      <c r="E2131" s="10" t="str">
        <f t="shared" si="238"/>
        <v>June</v>
      </c>
      <c r="F2131" s="2">
        <v>41808</v>
      </c>
      <c r="G2131" s="2">
        <v>41811</v>
      </c>
      <c r="H2131" s="9" t="str">
        <f t="shared" si="234"/>
        <v>On Date</v>
      </c>
      <c r="I2131" s="1" t="s">
        <v>3448</v>
      </c>
      <c r="J2131" s="1" t="s">
        <v>3133</v>
      </c>
      <c r="K2131" s="1" t="s">
        <v>3296</v>
      </c>
      <c r="L2131" s="1" t="s">
        <v>3147</v>
      </c>
      <c r="M2131" s="1" t="s">
        <v>28</v>
      </c>
      <c r="N2131" s="1" t="s">
        <v>2125</v>
      </c>
      <c r="O2131" s="3">
        <f t="shared" si="235"/>
        <v>59.760399999999997</v>
      </c>
      <c r="P2131" s="3">
        <v>146.352</v>
      </c>
      <c r="Q2131" s="3">
        <v>3</v>
      </c>
      <c r="R2131" s="3">
        <v>-32.929200000000002</v>
      </c>
      <c r="S2131" s="11">
        <f t="shared" si="236"/>
        <v>-2634.3360000000002</v>
      </c>
      <c r="T2131" t="str">
        <f t="shared" si="237"/>
        <v>LOSS</v>
      </c>
    </row>
    <row r="2132" spans="1:20" x14ac:dyDescent="0.25">
      <c r="A2132" s="1" t="s">
        <v>2322</v>
      </c>
      <c r="B2132" s="9" t="str">
        <f t="shared" si="232"/>
        <v>05/27/2013</v>
      </c>
      <c r="C2132" s="9" t="s">
        <v>4850</v>
      </c>
      <c r="D2132" s="10" t="str">
        <f t="shared" si="233"/>
        <v>2013</v>
      </c>
      <c r="E2132" s="10" t="str">
        <f t="shared" si="238"/>
        <v>May</v>
      </c>
      <c r="F2132" s="2">
        <v>41421</v>
      </c>
      <c r="G2132" s="2">
        <v>41426</v>
      </c>
      <c r="H2132" s="9" t="str">
        <f t="shared" si="234"/>
        <v>On Date</v>
      </c>
      <c r="I2132" s="1" t="s">
        <v>3648</v>
      </c>
      <c r="J2132" s="1" t="s">
        <v>3133</v>
      </c>
      <c r="K2132" s="1" t="s">
        <v>3189</v>
      </c>
      <c r="L2132" s="1" t="s">
        <v>3135</v>
      </c>
      <c r="M2132" s="1" t="s">
        <v>79</v>
      </c>
      <c r="N2132" s="1" t="s">
        <v>283</v>
      </c>
      <c r="O2132" s="3">
        <f t="shared" si="235"/>
        <v>1.9800000000000002</v>
      </c>
      <c r="P2132" s="3">
        <v>5.94</v>
      </c>
      <c r="Q2132" s="3">
        <v>3</v>
      </c>
      <c r="R2132" s="3">
        <v>0</v>
      </c>
      <c r="S2132" s="11">
        <f t="shared" si="236"/>
        <v>0</v>
      </c>
      <c r="T2132" t="str">
        <f t="shared" si="237"/>
        <v>PROFIT</v>
      </c>
    </row>
    <row r="2133" spans="1:20" x14ac:dyDescent="0.25">
      <c r="A2133" s="1" t="s">
        <v>2322</v>
      </c>
      <c r="B2133" s="9" t="str">
        <f t="shared" si="232"/>
        <v>05/27/2013</v>
      </c>
      <c r="C2133" s="9" t="s">
        <v>4850</v>
      </c>
      <c r="D2133" s="10" t="str">
        <f t="shared" si="233"/>
        <v>2013</v>
      </c>
      <c r="E2133" s="10" t="str">
        <f t="shared" si="238"/>
        <v>May</v>
      </c>
      <c r="F2133" s="2">
        <v>41421</v>
      </c>
      <c r="G2133" s="2">
        <v>41426</v>
      </c>
      <c r="H2133" s="9" t="str">
        <f t="shared" si="234"/>
        <v>On Date</v>
      </c>
      <c r="I2133" s="1" t="s">
        <v>3648</v>
      </c>
      <c r="J2133" s="1" t="s">
        <v>3133</v>
      </c>
      <c r="K2133" s="1" t="s">
        <v>3189</v>
      </c>
      <c r="L2133" s="1" t="s">
        <v>3135</v>
      </c>
      <c r="M2133" s="1" t="s">
        <v>45</v>
      </c>
      <c r="N2133" s="1" t="s">
        <v>2323</v>
      </c>
      <c r="O2133" s="3">
        <f t="shared" si="235"/>
        <v>3.3695999999999997</v>
      </c>
      <c r="P2133" s="3">
        <v>45.36</v>
      </c>
      <c r="Q2133" s="3">
        <v>7</v>
      </c>
      <c r="R2133" s="3">
        <v>21.7728</v>
      </c>
      <c r="S2133" s="11">
        <f t="shared" si="236"/>
        <v>1741.8240000000001</v>
      </c>
      <c r="T2133" t="str">
        <f t="shared" si="237"/>
        <v>PROFIT</v>
      </c>
    </row>
    <row r="2134" spans="1:20" x14ac:dyDescent="0.25">
      <c r="A2134" s="1" t="s">
        <v>2322</v>
      </c>
      <c r="B2134" s="9" t="str">
        <f t="shared" si="232"/>
        <v>05/27/2013</v>
      </c>
      <c r="C2134" s="9" t="s">
        <v>4850</v>
      </c>
      <c r="D2134" s="10" t="str">
        <f t="shared" si="233"/>
        <v>2013</v>
      </c>
      <c r="E2134" s="10" t="str">
        <f t="shared" si="238"/>
        <v>May</v>
      </c>
      <c r="F2134" s="2">
        <v>41421</v>
      </c>
      <c r="G2134" s="2">
        <v>41426</v>
      </c>
      <c r="H2134" s="9" t="str">
        <f t="shared" si="234"/>
        <v>On Date</v>
      </c>
      <c r="I2134" s="1" t="s">
        <v>3648</v>
      </c>
      <c r="J2134" s="1" t="s">
        <v>3133</v>
      </c>
      <c r="K2134" s="1" t="s">
        <v>3189</v>
      </c>
      <c r="L2134" s="1" t="s">
        <v>3135</v>
      </c>
      <c r="M2134" s="1" t="s">
        <v>16</v>
      </c>
      <c r="N2134" s="1" t="s">
        <v>2324</v>
      </c>
      <c r="O2134" s="3">
        <f t="shared" si="235"/>
        <v>46.852900000000005</v>
      </c>
      <c r="P2134" s="3">
        <v>211.16800000000001</v>
      </c>
      <c r="Q2134" s="3">
        <v>4</v>
      </c>
      <c r="R2134" s="3">
        <v>23.756399999999999</v>
      </c>
      <c r="S2134" s="11">
        <f t="shared" si="236"/>
        <v>1900.5119999999999</v>
      </c>
      <c r="T2134" t="str">
        <f t="shared" si="237"/>
        <v>PROFIT</v>
      </c>
    </row>
    <row r="2135" spans="1:20" x14ac:dyDescent="0.25">
      <c r="A2135" s="1" t="s">
        <v>2322</v>
      </c>
      <c r="B2135" s="9" t="str">
        <f t="shared" si="232"/>
        <v>05/27/2013</v>
      </c>
      <c r="C2135" s="9" t="s">
        <v>4850</v>
      </c>
      <c r="D2135" s="10" t="str">
        <f t="shared" si="233"/>
        <v>2013</v>
      </c>
      <c r="E2135" s="10" t="str">
        <f t="shared" si="238"/>
        <v>May</v>
      </c>
      <c r="F2135" s="2">
        <v>41421</v>
      </c>
      <c r="G2135" s="2">
        <v>41426</v>
      </c>
      <c r="H2135" s="9" t="str">
        <f t="shared" si="234"/>
        <v>On Date</v>
      </c>
      <c r="I2135" s="1" t="s">
        <v>3648</v>
      </c>
      <c r="J2135" s="1" t="s">
        <v>3133</v>
      </c>
      <c r="K2135" s="1" t="s">
        <v>3189</v>
      </c>
      <c r="L2135" s="1" t="s">
        <v>3135</v>
      </c>
      <c r="M2135" s="1" t="s">
        <v>72</v>
      </c>
      <c r="N2135" s="1" t="s">
        <v>1747</v>
      </c>
      <c r="O2135" s="3">
        <f t="shared" si="235"/>
        <v>94.921199999999999</v>
      </c>
      <c r="P2135" s="3">
        <v>484.70400000000001</v>
      </c>
      <c r="Q2135" s="3">
        <v>6</v>
      </c>
      <c r="R2135" s="3">
        <v>-84.8232</v>
      </c>
      <c r="S2135" s="11">
        <f t="shared" si="236"/>
        <v>-6785.8559999999998</v>
      </c>
      <c r="T2135" t="str">
        <f t="shared" si="237"/>
        <v>LOSS</v>
      </c>
    </row>
    <row r="2136" spans="1:20" x14ac:dyDescent="0.25">
      <c r="A2136" s="1" t="s">
        <v>2322</v>
      </c>
      <c r="B2136" s="9" t="str">
        <f t="shared" si="232"/>
        <v>05/27/2013</v>
      </c>
      <c r="C2136" s="9" t="s">
        <v>4850</v>
      </c>
      <c r="D2136" s="10" t="str">
        <f t="shared" si="233"/>
        <v>2013</v>
      </c>
      <c r="E2136" s="10" t="str">
        <f t="shared" si="238"/>
        <v>May</v>
      </c>
      <c r="F2136" s="2">
        <v>41421</v>
      </c>
      <c r="G2136" s="2">
        <v>41426</v>
      </c>
      <c r="H2136" s="9" t="str">
        <f t="shared" si="234"/>
        <v>On Date</v>
      </c>
      <c r="I2136" s="1" t="s">
        <v>3648</v>
      </c>
      <c r="J2136" s="1" t="s">
        <v>3133</v>
      </c>
      <c r="K2136" s="1" t="s">
        <v>3189</v>
      </c>
      <c r="L2136" s="1" t="s">
        <v>3135</v>
      </c>
      <c r="M2136" s="1" t="s">
        <v>510</v>
      </c>
      <c r="N2136" s="1" t="s">
        <v>2325</v>
      </c>
      <c r="O2136" s="3">
        <f t="shared" si="235"/>
        <v>85.244500000000002</v>
      </c>
      <c r="P2136" s="3">
        <v>371.976</v>
      </c>
      <c r="Q2136" s="3">
        <v>3</v>
      </c>
      <c r="R2136" s="3">
        <v>116.24250000000001</v>
      </c>
      <c r="S2136" s="11">
        <f t="shared" si="236"/>
        <v>9299.4000000000015</v>
      </c>
      <c r="T2136" t="str">
        <f t="shared" si="237"/>
        <v>PROFIT</v>
      </c>
    </row>
    <row r="2137" spans="1:20" x14ac:dyDescent="0.25">
      <c r="A2137" s="1" t="s">
        <v>2326</v>
      </c>
      <c r="B2137" s="9" t="str">
        <f t="shared" si="232"/>
        <v>10/21/2013</v>
      </c>
      <c r="C2137" s="9" t="s">
        <v>4468</v>
      </c>
      <c r="D2137" s="10" t="str">
        <f t="shared" si="233"/>
        <v>2013</v>
      </c>
      <c r="E2137" s="10" t="str">
        <f t="shared" si="238"/>
        <v>October</v>
      </c>
      <c r="F2137" s="2">
        <v>41568</v>
      </c>
      <c r="G2137" s="2">
        <v>41570</v>
      </c>
      <c r="H2137" s="9" t="str">
        <f t="shared" si="234"/>
        <v>On Date</v>
      </c>
      <c r="I2137" s="1" t="s">
        <v>3756</v>
      </c>
      <c r="J2137" s="1" t="s">
        <v>3133</v>
      </c>
      <c r="K2137" s="1" t="s">
        <v>3134</v>
      </c>
      <c r="L2137" s="1" t="s">
        <v>3135</v>
      </c>
      <c r="M2137" s="1" t="s">
        <v>18</v>
      </c>
      <c r="N2137" s="1" t="s">
        <v>875</v>
      </c>
      <c r="O2137" s="3">
        <f t="shared" si="235"/>
        <v>4.4219999999999988</v>
      </c>
      <c r="P2137" s="3">
        <v>19.295999999999999</v>
      </c>
      <c r="Q2137" s="3">
        <v>3</v>
      </c>
      <c r="R2137" s="3">
        <v>6.03</v>
      </c>
      <c r="S2137" s="11">
        <f t="shared" si="236"/>
        <v>482.40000000000003</v>
      </c>
      <c r="T2137" t="str">
        <f t="shared" si="237"/>
        <v>PROFIT</v>
      </c>
    </row>
    <row r="2138" spans="1:20" x14ac:dyDescent="0.25">
      <c r="A2138" s="1" t="s">
        <v>2327</v>
      </c>
      <c r="B2138" s="9" t="str">
        <f t="shared" si="232"/>
        <v>06/18/2013</v>
      </c>
      <c r="C2138" s="9" t="s">
        <v>4096</v>
      </c>
      <c r="D2138" s="10" t="str">
        <f t="shared" si="233"/>
        <v>2013</v>
      </c>
      <c r="E2138" s="10" t="str">
        <f t="shared" si="238"/>
        <v>June</v>
      </c>
      <c r="F2138" s="2">
        <v>41443</v>
      </c>
      <c r="G2138" s="2">
        <v>41445</v>
      </c>
      <c r="H2138" s="9" t="str">
        <f t="shared" si="234"/>
        <v>On Date</v>
      </c>
      <c r="I2138" s="1" t="s">
        <v>3898</v>
      </c>
      <c r="J2138" s="1" t="s">
        <v>3133</v>
      </c>
      <c r="K2138" s="1" t="s">
        <v>3134</v>
      </c>
      <c r="L2138" s="1" t="s">
        <v>3135</v>
      </c>
      <c r="M2138" s="1" t="s">
        <v>198</v>
      </c>
      <c r="N2138" s="1" t="s">
        <v>1991</v>
      </c>
      <c r="O2138" s="3">
        <f t="shared" si="235"/>
        <v>112.78399999999999</v>
      </c>
      <c r="P2138" s="3">
        <v>239.666</v>
      </c>
      <c r="Q2138" s="3">
        <v>2</v>
      </c>
      <c r="R2138" s="3">
        <v>14.098000000000001</v>
      </c>
      <c r="S2138" s="11">
        <f t="shared" si="236"/>
        <v>1127.8400000000001</v>
      </c>
      <c r="T2138" t="str">
        <f t="shared" si="237"/>
        <v>PROFIT</v>
      </c>
    </row>
    <row r="2139" spans="1:20" x14ac:dyDescent="0.25">
      <c r="A2139" s="1" t="s">
        <v>2327</v>
      </c>
      <c r="B2139" s="9" t="str">
        <f t="shared" si="232"/>
        <v>06/18/2013</v>
      </c>
      <c r="C2139" s="9" t="s">
        <v>4096</v>
      </c>
      <c r="D2139" s="10" t="str">
        <f t="shared" si="233"/>
        <v>2013</v>
      </c>
      <c r="E2139" s="10" t="str">
        <f t="shared" si="238"/>
        <v>June</v>
      </c>
      <c r="F2139" s="2">
        <v>41443</v>
      </c>
      <c r="G2139" s="2">
        <v>41445</v>
      </c>
      <c r="H2139" s="9" t="str">
        <f t="shared" si="234"/>
        <v>On Date</v>
      </c>
      <c r="I2139" s="1" t="s">
        <v>3898</v>
      </c>
      <c r="J2139" s="1" t="s">
        <v>3133</v>
      </c>
      <c r="K2139" s="1" t="s">
        <v>3134</v>
      </c>
      <c r="L2139" s="1" t="s">
        <v>3135</v>
      </c>
      <c r="M2139" s="1" t="s">
        <v>9</v>
      </c>
      <c r="N2139" s="1" t="s">
        <v>2328</v>
      </c>
      <c r="O2139" s="3">
        <f t="shared" si="235"/>
        <v>1.95</v>
      </c>
      <c r="P2139" s="3">
        <v>22.5</v>
      </c>
      <c r="Q2139" s="3">
        <v>6</v>
      </c>
      <c r="R2139" s="3">
        <v>10.8</v>
      </c>
      <c r="S2139" s="11">
        <f t="shared" si="236"/>
        <v>864</v>
      </c>
      <c r="T2139" t="str">
        <f t="shared" si="237"/>
        <v>PROFIT</v>
      </c>
    </row>
    <row r="2140" spans="1:20" x14ac:dyDescent="0.25">
      <c r="A2140" s="1" t="s">
        <v>2327</v>
      </c>
      <c r="B2140" s="9" t="str">
        <f t="shared" si="232"/>
        <v>06/18/2013</v>
      </c>
      <c r="C2140" s="9" t="s">
        <v>4096</v>
      </c>
      <c r="D2140" s="10" t="str">
        <f t="shared" si="233"/>
        <v>2013</v>
      </c>
      <c r="E2140" s="10" t="str">
        <f t="shared" si="238"/>
        <v>June</v>
      </c>
      <c r="F2140" s="2">
        <v>41443</v>
      </c>
      <c r="G2140" s="2">
        <v>41445</v>
      </c>
      <c r="H2140" s="9" t="str">
        <f t="shared" si="234"/>
        <v>On Date</v>
      </c>
      <c r="I2140" s="1" t="s">
        <v>3898</v>
      </c>
      <c r="J2140" s="1" t="s">
        <v>3133</v>
      </c>
      <c r="K2140" s="1" t="s">
        <v>3134</v>
      </c>
      <c r="L2140" s="1" t="s">
        <v>3135</v>
      </c>
      <c r="M2140" s="1" t="s">
        <v>45</v>
      </c>
      <c r="N2140" s="1" t="s">
        <v>2329</v>
      </c>
      <c r="O2140" s="3">
        <f t="shared" si="235"/>
        <v>28.029600000000002</v>
      </c>
      <c r="P2140" s="3">
        <v>219.84</v>
      </c>
      <c r="Q2140" s="3">
        <v>4</v>
      </c>
      <c r="R2140" s="3">
        <v>107.7216</v>
      </c>
      <c r="S2140" s="11">
        <f t="shared" si="236"/>
        <v>8617.7279999999992</v>
      </c>
      <c r="T2140" t="str">
        <f t="shared" si="237"/>
        <v>PROFIT</v>
      </c>
    </row>
    <row r="2141" spans="1:20" x14ac:dyDescent="0.25">
      <c r="A2141" s="1" t="s">
        <v>2330</v>
      </c>
      <c r="B2141" s="9" t="str">
        <f t="shared" si="232"/>
        <v>09/06/2011</v>
      </c>
      <c r="C2141" s="9" t="s">
        <v>4851</v>
      </c>
      <c r="D2141" s="10" t="str">
        <f t="shared" si="233"/>
        <v>2011</v>
      </c>
      <c r="E2141" s="10" t="str">
        <f t="shared" si="238"/>
        <v>September</v>
      </c>
      <c r="F2141" s="2">
        <v>40792</v>
      </c>
      <c r="G2141" s="2">
        <v>40795</v>
      </c>
      <c r="H2141" s="9" t="str">
        <f t="shared" si="234"/>
        <v>On Date</v>
      </c>
      <c r="I2141" s="1" t="s">
        <v>3899</v>
      </c>
      <c r="J2141" s="1" t="s">
        <v>3133</v>
      </c>
      <c r="K2141" s="1" t="s">
        <v>3140</v>
      </c>
      <c r="L2141" s="1" t="s">
        <v>3135</v>
      </c>
      <c r="M2141" s="1" t="s">
        <v>12</v>
      </c>
      <c r="N2141" s="1" t="s">
        <v>13</v>
      </c>
      <c r="O2141" s="3">
        <f t="shared" si="235"/>
        <v>4.9558</v>
      </c>
      <c r="P2141" s="3">
        <v>41.88</v>
      </c>
      <c r="Q2141" s="3">
        <v>6</v>
      </c>
      <c r="R2141" s="3">
        <v>12.145200000000001</v>
      </c>
      <c r="S2141" s="11">
        <f t="shared" si="236"/>
        <v>971.6160000000001</v>
      </c>
      <c r="T2141" t="str">
        <f t="shared" si="237"/>
        <v>PROFIT</v>
      </c>
    </row>
    <row r="2142" spans="1:20" x14ac:dyDescent="0.25">
      <c r="A2142" s="1" t="s">
        <v>2330</v>
      </c>
      <c r="B2142" s="9" t="str">
        <f t="shared" si="232"/>
        <v>09/06/2011</v>
      </c>
      <c r="C2142" s="9" t="s">
        <v>4851</v>
      </c>
      <c r="D2142" s="10" t="str">
        <f t="shared" si="233"/>
        <v>2011</v>
      </c>
      <c r="E2142" s="10" t="str">
        <f t="shared" si="238"/>
        <v>September</v>
      </c>
      <c r="F2142" s="2">
        <v>40792</v>
      </c>
      <c r="G2142" s="2">
        <v>40795</v>
      </c>
      <c r="H2142" s="9" t="str">
        <f t="shared" si="234"/>
        <v>On Date</v>
      </c>
      <c r="I2142" s="1" t="s">
        <v>3899</v>
      </c>
      <c r="J2142" s="1" t="s">
        <v>3133</v>
      </c>
      <c r="K2142" s="1" t="s">
        <v>3140</v>
      </c>
      <c r="L2142" s="1" t="s">
        <v>3135</v>
      </c>
      <c r="M2142" s="1" t="s">
        <v>9</v>
      </c>
      <c r="N2142" s="1" t="s">
        <v>2331</v>
      </c>
      <c r="O2142" s="3">
        <f t="shared" si="235"/>
        <v>3.8742999999999994</v>
      </c>
      <c r="P2142" s="3">
        <v>58.48</v>
      </c>
      <c r="Q2142" s="3">
        <v>8</v>
      </c>
      <c r="R2142" s="3">
        <v>27.485600000000002</v>
      </c>
      <c r="S2142" s="11">
        <f t="shared" si="236"/>
        <v>2198.848</v>
      </c>
      <c r="T2142" t="str">
        <f t="shared" si="237"/>
        <v>PROFIT</v>
      </c>
    </row>
    <row r="2143" spans="1:20" x14ac:dyDescent="0.25">
      <c r="A2143" s="1" t="s">
        <v>2332</v>
      </c>
      <c r="B2143" s="9" t="str">
        <f t="shared" si="232"/>
        <v>05/23/2011</v>
      </c>
      <c r="C2143" s="9" t="s">
        <v>4082</v>
      </c>
      <c r="D2143" s="10" t="str">
        <f t="shared" si="233"/>
        <v>2011</v>
      </c>
      <c r="E2143" s="10" t="str">
        <f t="shared" si="238"/>
        <v>May</v>
      </c>
      <c r="F2143" s="2">
        <v>40686</v>
      </c>
      <c r="G2143" s="2">
        <v>40690</v>
      </c>
      <c r="H2143" s="9" t="str">
        <f t="shared" si="234"/>
        <v>On Date</v>
      </c>
      <c r="I2143" s="1" t="s">
        <v>3615</v>
      </c>
      <c r="J2143" s="1" t="s">
        <v>3133</v>
      </c>
      <c r="K2143" s="1" t="s">
        <v>3214</v>
      </c>
      <c r="L2143" s="1" t="s">
        <v>3137</v>
      </c>
      <c r="M2143" s="1" t="s">
        <v>45</v>
      </c>
      <c r="N2143" s="1" t="s">
        <v>2333</v>
      </c>
      <c r="O2143" s="3">
        <f t="shared" si="235"/>
        <v>3.3696000000000006</v>
      </c>
      <c r="P2143" s="3">
        <v>12.96</v>
      </c>
      <c r="Q2143" s="3">
        <v>2</v>
      </c>
      <c r="R2143" s="3">
        <v>6.2207999999999997</v>
      </c>
      <c r="S2143" s="11">
        <f t="shared" si="236"/>
        <v>497.66399999999999</v>
      </c>
      <c r="T2143" t="str">
        <f t="shared" si="237"/>
        <v>PROFIT</v>
      </c>
    </row>
    <row r="2144" spans="1:20" x14ac:dyDescent="0.25">
      <c r="A2144" s="1" t="s">
        <v>2334</v>
      </c>
      <c r="B2144" s="9" t="str">
        <f t="shared" si="232"/>
        <v>12/26/2013</v>
      </c>
      <c r="C2144" s="9" t="s">
        <v>4428</v>
      </c>
      <c r="D2144" s="10" t="str">
        <f t="shared" si="233"/>
        <v>2013</v>
      </c>
      <c r="E2144" s="10" t="str">
        <f t="shared" si="238"/>
        <v>December</v>
      </c>
      <c r="F2144" s="2">
        <v>41634</v>
      </c>
      <c r="G2144" s="2">
        <v>41639</v>
      </c>
      <c r="H2144" s="9" t="str">
        <f t="shared" si="234"/>
        <v>On Date</v>
      </c>
      <c r="I2144" s="1" t="s">
        <v>3568</v>
      </c>
      <c r="J2144" s="1" t="s">
        <v>3133</v>
      </c>
      <c r="K2144" s="1" t="s">
        <v>3136</v>
      </c>
      <c r="L2144" s="1" t="s">
        <v>3137</v>
      </c>
      <c r="M2144" s="1" t="s">
        <v>72</v>
      </c>
      <c r="N2144" s="1" t="s">
        <v>2335</v>
      </c>
      <c r="O2144" s="3">
        <f t="shared" si="235"/>
        <v>215.3252</v>
      </c>
      <c r="P2144" s="3">
        <v>698.35199999999998</v>
      </c>
      <c r="Q2144" s="3">
        <v>3</v>
      </c>
      <c r="R2144" s="3">
        <v>52.376399999999997</v>
      </c>
      <c r="S2144" s="11">
        <f t="shared" si="236"/>
        <v>4190.1120000000001</v>
      </c>
      <c r="T2144" t="str">
        <f t="shared" si="237"/>
        <v>PROFIT</v>
      </c>
    </row>
    <row r="2145" spans="1:20" x14ac:dyDescent="0.25">
      <c r="A2145" s="1" t="s">
        <v>2334</v>
      </c>
      <c r="B2145" s="9" t="str">
        <f t="shared" si="232"/>
        <v>12/26/2013</v>
      </c>
      <c r="C2145" s="9" t="s">
        <v>4428</v>
      </c>
      <c r="D2145" s="10" t="str">
        <f t="shared" si="233"/>
        <v>2013</v>
      </c>
      <c r="E2145" s="10" t="str">
        <f t="shared" si="238"/>
        <v>December</v>
      </c>
      <c r="F2145" s="2">
        <v>41634</v>
      </c>
      <c r="G2145" s="2">
        <v>41639</v>
      </c>
      <c r="H2145" s="9" t="str">
        <f t="shared" si="234"/>
        <v>On Date</v>
      </c>
      <c r="I2145" s="1" t="s">
        <v>3568</v>
      </c>
      <c r="J2145" s="1" t="s">
        <v>3133</v>
      </c>
      <c r="K2145" s="1" t="s">
        <v>3136</v>
      </c>
      <c r="L2145" s="1" t="s">
        <v>3137</v>
      </c>
      <c r="M2145" s="1" t="s">
        <v>22</v>
      </c>
      <c r="N2145" s="1" t="s">
        <v>2336</v>
      </c>
      <c r="O2145" s="3">
        <f t="shared" si="235"/>
        <v>223.648</v>
      </c>
      <c r="P2145" s="3">
        <v>1747.25</v>
      </c>
      <c r="Q2145" s="3">
        <v>5</v>
      </c>
      <c r="R2145" s="3">
        <v>629.01</v>
      </c>
      <c r="S2145" s="11">
        <f t="shared" si="236"/>
        <v>50320.800000000003</v>
      </c>
      <c r="T2145" t="str">
        <f t="shared" si="237"/>
        <v>PROFIT</v>
      </c>
    </row>
    <row r="2146" spans="1:20" x14ac:dyDescent="0.25">
      <c r="A2146" s="1" t="s">
        <v>2337</v>
      </c>
      <c r="B2146" s="9" t="str">
        <f t="shared" si="232"/>
        <v>10/25/2013</v>
      </c>
      <c r="C2146" s="9" t="s">
        <v>4421</v>
      </c>
      <c r="D2146" s="10" t="str">
        <f t="shared" si="233"/>
        <v>2013</v>
      </c>
      <c r="E2146" s="10" t="str">
        <f t="shared" si="238"/>
        <v>October</v>
      </c>
      <c r="F2146" s="2">
        <v>41572</v>
      </c>
      <c r="G2146" s="2">
        <v>41572</v>
      </c>
      <c r="H2146" s="9" t="str">
        <f t="shared" si="234"/>
        <v>On Date</v>
      </c>
      <c r="I2146" s="1" t="s">
        <v>3381</v>
      </c>
      <c r="J2146" s="1" t="s">
        <v>3133</v>
      </c>
      <c r="K2146" s="1" t="s">
        <v>3140</v>
      </c>
      <c r="L2146" s="1" t="s">
        <v>3135</v>
      </c>
      <c r="M2146" s="1" t="s">
        <v>38</v>
      </c>
      <c r="N2146" s="1" t="s">
        <v>389</v>
      </c>
      <c r="O2146" s="3">
        <f t="shared" si="235"/>
        <v>113.99430000000001</v>
      </c>
      <c r="P2146" s="3">
        <v>199.99</v>
      </c>
      <c r="Q2146" s="3">
        <v>1</v>
      </c>
      <c r="R2146" s="3">
        <v>85.995699999999999</v>
      </c>
      <c r="S2146" s="11">
        <f t="shared" si="236"/>
        <v>6879.6559999999999</v>
      </c>
      <c r="T2146" t="str">
        <f t="shared" si="237"/>
        <v>PROFIT</v>
      </c>
    </row>
    <row r="2147" spans="1:20" x14ac:dyDescent="0.25">
      <c r="A2147" s="1" t="s">
        <v>2338</v>
      </c>
      <c r="B2147" s="9" t="str">
        <f t="shared" si="232"/>
        <v>08/10/2012</v>
      </c>
      <c r="C2147" s="9" t="s">
        <v>4237</v>
      </c>
      <c r="D2147" s="10" t="str">
        <f t="shared" si="233"/>
        <v>2012</v>
      </c>
      <c r="E2147" s="10" t="str">
        <f t="shared" si="238"/>
        <v>August</v>
      </c>
      <c r="F2147" s="2">
        <v>41131</v>
      </c>
      <c r="G2147" s="2">
        <v>41137</v>
      </c>
      <c r="H2147" s="9" t="str">
        <f t="shared" si="234"/>
        <v>Delay</v>
      </c>
      <c r="I2147" s="1" t="s">
        <v>3587</v>
      </c>
      <c r="J2147" s="1" t="s">
        <v>3133</v>
      </c>
      <c r="K2147" s="1" t="s">
        <v>3218</v>
      </c>
      <c r="L2147" s="1" t="s">
        <v>3145</v>
      </c>
      <c r="M2147" s="1" t="s">
        <v>16</v>
      </c>
      <c r="N2147" s="1" t="s">
        <v>493</v>
      </c>
      <c r="O2147" s="3">
        <f t="shared" si="235"/>
        <v>100.0027</v>
      </c>
      <c r="P2147" s="3">
        <v>438.36799999999999</v>
      </c>
      <c r="Q2147" s="3">
        <v>4</v>
      </c>
      <c r="R2147" s="3">
        <v>38.357199999999999</v>
      </c>
      <c r="S2147" s="11">
        <f t="shared" si="236"/>
        <v>3068.576</v>
      </c>
      <c r="T2147" t="str">
        <f t="shared" si="237"/>
        <v>PROFIT</v>
      </c>
    </row>
    <row r="2148" spans="1:20" x14ac:dyDescent="0.25">
      <c r="A2148" s="1" t="s">
        <v>2338</v>
      </c>
      <c r="B2148" s="9" t="str">
        <f t="shared" si="232"/>
        <v>08/10/2012</v>
      </c>
      <c r="C2148" s="9" t="s">
        <v>4237</v>
      </c>
      <c r="D2148" s="10" t="str">
        <f t="shared" si="233"/>
        <v>2012</v>
      </c>
      <c r="E2148" s="10" t="str">
        <f t="shared" si="238"/>
        <v>August</v>
      </c>
      <c r="F2148" s="2">
        <v>41131</v>
      </c>
      <c r="G2148" s="2">
        <v>41137</v>
      </c>
      <c r="H2148" s="9" t="str">
        <f t="shared" si="234"/>
        <v>Delay</v>
      </c>
      <c r="I2148" s="1" t="s">
        <v>3587</v>
      </c>
      <c r="J2148" s="1" t="s">
        <v>3133</v>
      </c>
      <c r="K2148" s="1" t="s">
        <v>3218</v>
      </c>
      <c r="L2148" s="1" t="s">
        <v>3145</v>
      </c>
      <c r="M2148" s="1" t="s">
        <v>16</v>
      </c>
      <c r="N2148" s="1" t="s">
        <v>2339</v>
      </c>
      <c r="O2148" s="3">
        <f t="shared" si="235"/>
        <v>24.490199999999998</v>
      </c>
      <c r="P2148" s="3">
        <v>139.94399999999999</v>
      </c>
      <c r="Q2148" s="3">
        <v>7</v>
      </c>
      <c r="R2148" s="3">
        <v>-31.487400000000001</v>
      </c>
      <c r="S2148" s="11">
        <f t="shared" si="236"/>
        <v>-2518.9920000000002</v>
      </c>
      <c r="T2148" t="str">
        <f t="shared" si="237"/>
        <v>LOSS</v>
      </c>
    </row>
    <row r="2149" spans="1:20" x14ac:dyDescent="0.25">
      <c r="A2149" s="1" t="s">
        <v>2338</v>
      </c>
      <c r="B2149" s="9" t="str">
        <f t="shared" si="232"/>
        <v>08/10/2012</v>
      </c>
      <c r="C2149" s="9" t="s">
        <v>4237</v>
      </c>
      <c r="D2149" s="10" t="str">
        <f t="shared" si="233"/>
        <v>2012</v>
      </c>
      <c r="E2149" s="10" t="str">
        <f t="shared" si="238"/>
        <v>August</v>
      </c>
      <c r="F2149" s="2">
        <v>41131</v>
      </c>
      <c r="G2149" s="2">
        <v>41137</v>
      </c>
      <c r="H2149" s="9" t="str">
        <f t="shared" si="234"/>
        <v>Delay</v>
      </c>
      <c r="I2149" s="1" t="s">
        <v>3587</v>
      </c>
      <c r="J2149" s="1" t="s">
        <v>3133</v>
      </c>
      <c r="K2149" s="1" t="s">
        <v>3218</v>
      </c>
      <c r="L2149" s="1" t="s">
        <v>3145</v>
      </c>
      <c r="M2149" s="1" t="s">
        <v>20</v>
      </c>
      <c r="N2149" s="1" t="s">
        <v>2340</v>
      </c>
      <c r="O2149" s="3">
        <f t="shared" si="235"/>
        <v>29.614100000000001</v>
      </c>
      <c r="P2149" s="3">
        <v>133.47200000000001</v>
      </c>
      <c r="Q2149" s="3">
        <v>4</v>
      </c>
      <c r="R2149" s="3">
        <v>15.015599999999999</v>
      </c>
      <c r="S2149" s="11">
        <f t="shared" si="236"/>
        <v>1201.248</v>
      </c>
      <c r="T2149" t="str">
        <f t="shared" si="237"/>
        <v>PROFIT</v>
      </c>
    </row>
    <row r="2150" spans="1:20" x14ac:dyDescent="0.25">
      <c r="A2150" s="1" t="s">
        <v>2341</v>
      </c>
      <c r="B2150" s="9" t="str">
        <f t="shared" si="232"/>
        <v>12/16/2013</v>
      </c>
      <c r="C2150" s="9" t="s">
        <v>4754</v>
      </c>
      <c r="D2150" s="10" t="str">
        <f t="shared" si="233"/>
        <v>2013</v>
      </c>
      <c r="E2150" s="10" t="str">
        <f t="shared" si="238"/>
        <v>December</v>
      </c>
      <c r="F2150" s="2">
        <v>41624</v>
      </c>
      <c r="G2150" s="2">
        <v>41630</v>
      </c>
      <c r="H2150" s="9" t="str">
        <f t="shared" si="234"/>
        <v>Delay</v>
      </c>
      <c r="I2150" s="1" t="s">
        <v>3518</v>
      </c>
      <c r="J2150" s="1" t="s">
        <v>3133</v>
      </c>
      <c r="K2150" s="1" t="s">
        <v>3223</v>
      </c>
      <c r="L2150" s="1" t="s">
        <v>3145</v>
      </c>
      <c r="M2150" s="1" t="s">
        <v>22</v>
      </c>
      <c r="N2150" s="1" t="s">
        <v>549</v>
      </c>
      <c r="O2150" s="3">
        <f t="shared" si="235"/>
        <v>289.62010000000004</v>
      </c>
      <c r="P2150" s="3">
        <v>564.19500000000005</v>
      </c>
      <c r="Q2150" s="3">
        <v>3</v>
      </c>
      <c r="R2150" s="3">
        <v>-304.6653</v>
      </c>
      <c r="S2150" s="11">
        <f t="shared" si="236"/>
        <v>-24373.224000000002</v>
      </c>
      <c r="T2150" t="str">
        <f t="shared" si="237"/>
        <v>LOSS</v>
      </c>
    </row>
    <row r="2151" spans="1:20" x14ac:dyDescent="0.25">
      <c r="A2151" s="1" t="s">
        <v>2341</v>
      </c>
      <c r="B2151" s="9" t="str">
        <f t="shared" si="232"/>
        <v>12/16/2013</v>
      </c>
      <c r="C2151" s="9" t="s">
        <v>4754</v>
      </c>
      <c r="D2151" s="10" t="str">
        <f t="shared" si="233"/>
        <v>2013</v>
      </c>
      <c r="E2151" s="10" t="str">
        <f t="shared" si="238"/>
        <v>December</v>
      </c>
      <c r="F2151" s="2">
        <v>41624</v>
      </c>
      <c r="G2151" s="2">
        <v>41630</v>
      </c>
      <c r="H2151" s="9" t="str">
        <f t="shared" si="234"/>
        <v>Delay</v>
      </c>
      <c r="I2151" s="1" t="s">
        <v>3518</v>
      </c>
      <c r="J2151" s="1" t="s">
        <v>3133</v>
      </c>
      <c r="K2151" s="1" t="s">
        <v>3223</v>
      </c>
      <c r="L2151" s="1" t="s">
        <v>3145</v>
      </c>
      <c r="M2151" s="1" t="s">
        <v>20</v>
      </c>
      <c r="N2151" s="1" t="s">
        <v>2306</v>
      </c>
      <c r="O2151" s="3">
        <f t="shared" si="235"/>
        <v>39.2256</v>
      </c>
      <c r="P2151" s="3">
        <v>87.168000000000006</v>
      </c>
      <c r="Q2151" s="3">
        <v>2</v>
      </c>
      <c r="R2151" s="3">
        <v>8.7167999999999992</v>
      </c>
      <c r="S2151" s="11">
        <f t="shared" si="236"/>
        <v>697.34399999999994</v>
      </c>
      <c r="T2151" t="str">
        <f t="shared" si="237"/>
        <v>PROFIT</v>
      </c>
    </row>
    <row r="2152" spans="1:20" x14ac:dyDescent="0.25">
      <c r="A2152" s="1" t="s">
        <v>2342</v>
      </c>
      <c r="B2152" s="9" t="str">
        <f t="shared" si="232"/>
        <v>02/21/2014</v>
      </c>
      <c r="C2152" s="9" t="s">
        <v>4852</v>
      </c>
      <c r="D2152" s="10" t="str">
        <f t="shared" si="233"/>
        <v>2014</v>
      </c>
      <c r="E2152" s="10" t="str">
        <f t="shared" si="238"/>
        <v>February</v>
      </c>
      <c r="F2152" s="2">
        <v>41691</v>
      </c>
      <c r="G2152" s="2">
        <v>41698</v>
      </c>
      <c r="H2152" s="9" t="str">
        <f t="shared" si="234"/>
        <v>Delay</v>
      </c>
      <c r="I2152" s="1" t="s">
        <v>3616</v>
      </c>
      <c r="J2152" s="1" t="s">
        <v>3133</v>
      </c>
      <c r="K2152" s="1" t="s">
        <v>3142</v>
      </c>
      <c r="L2152" s="1" t="s">
        <v>3143</v>
      </c>
      <c r="M2152" s="1" t="s">
        <v>16</v>
      </c>
      <c r="N2152" s="1" t="s">
        <v>531</v>
      </c>
      <c r="O2152" s="3">
        <f t="shared" si="235"/>
        <v>102.85260000000001</v>
      </c>
      <c r="P2152" s="3">
        <v>333.57600000000002</v>
      </c>
      <c r="Q2152" s="3">
        <v>3</v>
      </c>
      <c r="R2152" s="3">
        <v>25.0182</v>
      </c>
      <c r="S2152" s="11">
        <f t="shared" si="236"/>
        <v>2001.4560000000001</v>
      </c>
      <c r="T2152" t="str">
        <f t="shared" si="237"/>
        <v>PROFIT</v>
      </c>
    </row>
    <row r="2153" spans="1:20" x14ac:dyDescent="0.25">
      <c r="A2153" s="1" t="s">
        <v>2342</v>
      </c>
      <c r="B2153" s="9" t="str">
        <f t="shared" si="232"/>
        <v>02/21/2014</v>
      </c>
      <c r="C2153" s="9" t="s">
        <v>4852</v>
      </c>
      <c r="D2153" s="10" t="str">
        <f t="shared" si="233"/>
        <v>2014</v>
      </c>
      <c r="E2153" s="10" t="str">
        <f t="shared" si="238"/>
        <v>February</v>
      </c>
      <c r="F2153" s="2">
        <v>41691</v>
      </c>
      <c r="G2153" s="2">
        <v>41698</v>
      </c>
      <c r="H2153" s="9" t="str">
        <f t="shared" si="234"/>
        <v>Delay</v>
      </c>
      <c r="I2153" s="1" t="s">
        <v>3616</v>
      </c>
      <c r="J2153" s="1" t="s">
        <v>3133</v>
      </c>
      <c r="K2153" s="1" t="s">
        <v>3142</v>
      </c>
      <c r="L2153" s="1" t="s">
        <v>3143</v>
      </c>
      <c r="M2153" s="1" t="s">
        <v>38</v>
      </c>
      <c r="N2153" s="1" t="s">
        <v>2343</v>
      </c>
      <c r="O2153" s="3">
        <f t="shared" si="235"/>
        <v>27.193200000000001</v>
      </c>
      <c r="P2153" s="3">
        <v>31.992000000000001</v>
      </c>
      <c r="Q2153" s="3">
        <v>1</v>
      </c>
      <c r="R2153" s="3">
        <v>4.7988</v>
      </c>
      <c r="S2153" s="11">
        <f t="shared" si="236"/>
        <v>383.904</v>
      </c>
      <c r="T2153" t="str">
        <f t="shared" si="237"/>
        <v>PROFIT</v>
      </c>
    </row>
    <row r="2154" spans="1:20" x14ac:dyDescent="0.25">
      <c r="A2154" s="1" t="s">
        <v>2342</v>
      </c>
      <c r="B2154" s="9" t="str">
        <f t="shared" si="232"/>
        <v>02/21/2014</v>
      </c>
      <c r="C2154" s="9" t="s">
        <v>4852</v>
      </c>
      <c r="D2154" s="10" t="str">
        <f t="shared" si="233"/>
        <v>2014</v>
      </c>
      <c r="E2154" s="10" t="str">
        <f t="shared" si="238"/>
        <v>February</v>
      </c>
      <c r="F2154" s="2">
        <v>41691</v>
      </c>
      <c r="G2154" s="2">
        <v>41698</v>
      </c>
      <c r="H2154" s="9" t="str">
        <f t="shared" si="234"/>
        <v>Delay</v>
      </c>
      <c r="I2154" s="1" t="s">
        <v>3616</v>
      </c>
      <c r="J2154" s="1" t="s">
        <v>3133</v>
      </c>
      <c r="K2154" s="1" t="s">
        <v>3142</v>
      </c>
      <c r="L2154" s="1" t="s">
        <v>3143</v>
      </c>
      <c r="M2154" s="1" t="s">
        <v>28</v>
      </c>
      <c r="N2154" s="1" t="s">
        <v>735</v>
      </c>
      <c r="O2154" s="3">
        <f t="shared" si="235"/>
        <v>28.782</v>
      </c>
      <c r="P2154" s="3">
        <v>51.167999999999999</v>
      </c>
      <c r="Q2154" s="3">
        <v>2</v>
      </c>
      <c r="R2154" s="3">
        <v>-6.3959999999999999</v>
      </c>
      <c r="S2154" s="11">
        <f t="shared" si="236"/>
        <v>-511.68</v>
      </c>
      <c r="T2154" t="str">
        <f t="shared" si="237"/>
        <v>LOSS</v>
      </c>
    </row>
    <row r="2155" spans="1:20" x14ac:dyDescent="0.25">
      <c r="A2155" s="1" t="s">
        <v>2342</v>
      </c>
      <c r="B2155" s="9" t="str">
        <f t="shared" si="232"/>
        <v>02/21/2014</v>
      </c>
      <c r="C2155" s="9" t="s">
        <v>4852</v>
      </c>
      <c r="D2155" s="10" t="str">
        <f t="shared" si="233"/>
        <v>2014</v>
      </c>
      <c r="E2155" s="10" t="str">
        <f t="shared" si="238"/>
        <v>February</v>
      </c>
      <c r="F2155" s="2">
        <v>41691</v>
      </c>
      <c r="G2155" s="2">
        <v>41698</v>
      </c>
      <c r="H2155" s="9" t="str">
        <f t="shared" si="234"/>
        <v>Delay</v>
      </c>
      <c r="I2155" s="1" t="s">
        <v>3616</v>
      </c>
      <c r="J2155" s="1" t="s">
        <v>3133</v>
      </c>
      <c r="K2155" s="1" t="s">
        <v>3142</v>
      </c>
      <c r="L2155" s="1" t="s">
        <v>3143</v>
      </c>
      <c r="M2155" s="1" t="s">
        <v>87</v>
      </c>
      <c r="N2155" s="1" t="s">
        <v>1321</v>
      </c>
      <c r="O2155" s="3">
        <f t="shared" si="235"/>
        <v>1.3566</v>
      </c>
      <c r="P2155" s="3">
        <v>10.64</v>
      </c>
      <c r="Q2155" s="3">
        <v>5</v>
      </c>
      <c r="R2155" s="3">
        <v>3.8570000000000002</v>
      </c>
      <c r="S2155" s="11">
        <f t="shared" si="236"/>
        <v>308.56</v>
      </c>
      <c r="T2155" t="str">
        <f t="shared" si="237"/>
        <v>PROFIT</v>
      </c>
    </row>
    <row r="2156" spans="1:20" x14ac:dyDescent="0.25">
      <c r="A2156" s="1" t="s">
        <v>2342</v>
      </c>
      <c r="B2156" s="9" t="str">
        <f t="shared" si="232"/>
        <v>02/21/2014</v>
      </c>
      <c r="C2156" s="9" t="s">
        <v>4852</v>
      </c>
      <c r="D2156" s="10" t="str">
        <f t="shared" si="233"/>
        <v>2014</v>
      </c>
      <c r="E2156" s="10" t="str">
        <f t="shared" si="238"/>
        <v>February</v>
      </c>
      <c r="F2156" s="2">
        <v>41691</v>
      </c>
      <c r="G2156" s="2">
        <v>41698</v>
      </c>
      <c r="H2156" s="9" t="str">
        <f t="shared" si="234"/>
        <v>Delay</v>
      </c>
      <c r="I2156" s="1" t="s">
        <v>3616</v>
      </c>
      <c r="J2156" s="1" t="s">
        <v>3133</v>
      </c>
      <c r="K2156" s="1" t="s">
        <v>3142</v>
      </c>
      <c r="L2156" s="1" t="s">
        <v>3143</v>
      </c>
      <c r="M2156" s="1" t="s">
        <v>12</v>
      </c>
      <c r="N2156" s="1" t="s">
        <v>670</v>
      </c>
      <c r="O2156" s="3">
        <f t="shared" si="235"/>
        <v>26.193399999999997</v>
      </c>
      <c r="P2156" s="3">
        <v>68.703999999999994</v>
      </c>
      <c r="Q2156" s="3">
        <v>2</v>
      </c>
      <c r="R2156" s="3">
        <v>16.3172</v>
      </c>
      <c r="S2156" s="11">
        <f t="shared" si="236"/>
        <v>1305.376</v>
      </c>
      <c r="T2156" t="str">
        <f t="shared" si="237"/>
        <v>PROFIT</v>
      </c>
    </row>
    <row r="2157" spans="1:20" x14ac:dyDescent="0.25">
      <c r="A2157" s="1" t="s">
        <v>2342</v>
      </c>
      <c r="B2157" s="9" t="str">
        <f t="shared" si="232"/>
        <v>02/21/2014</v>
      </c>
      <c r="C2157" s="9" t="s">
        <v>4852</v>
      </c>
      <c r="D2157" s="10" t="str">
        <f t="shared" si="233"/>
        <v>2014</v>
      </c>
      <c r="E2157" s="10" t="str">
        <f t="shared" si="238"/>
        <v>February</v>
      </c>
      <c r="F2157" s="2">
        <v>41691</v>
      </c>
      <c r="G2157" s="2">
        <v>41698</v>
      </c>
      <c r="H2157" s="9" t="str">
        <f t="shared" si="234"/>
        <v>Delay</v>
      </c>
      <c r="I2157" s="1" t="s">
        <v>3616</v>
      </c>
      <c r="J2157" s="1" t="s">
        <v>3133</v>
      </c>
      <c r="K2157" s="1" t="s">
        <v>3142</v>
      </c>
      <c r="L2157" s="1" t="s">
        <v>3143</v>
      </c>
      <c r="M2157" s="1" t="s">
        <v>22</v>
      </c>
      <c r="N2157" s="1" t="s">
        <v>685</v>
      </c>
      <c r="O2157" s="3">
        <f t="shared" si="235"/>
        <v>63.625200000000007</v>
      </c>
      <c r="P2157" s="3">
        <v>386.91</v>
      </c>
      <c r="Q2157" s="3">
        <v>9</v>
      </c>
      <c r="R2157" s="3">
        <v>-185.71680000000001</v>
      </c>
      <c r="S2157" s="11">
        <f t="shared" si="236"/>
        <v>-14857.344000000001</v>
      </c>
      <c r="T2157" t="str">
        <f t="shared" si="237"/>
        <v>LOSS</v>
      </c>
    </row>
    <row r="2158" spans="1:20" x14ac:dyDescent="0.25">
      <c r="A2158" s="1" t="s">
        <v>2344</v>
      </c>
      <c r="B2158" s="9" t="str">
        <f t="shared" si="232"/>
        <v>08/23/2011</v>
      </c>
      <c r="C2158" s="9" t="s">
        <v>4013</v>
      </c>
      <c r="D2158" s="10" t="str">
        <f t="shared" si="233"/>
        <v>2011</v>
      </c>
      <c r="E2158" s="10" t="str">
        <f t="shared" si="238"/>
        <v>August</v>
      </c>
      <c r="F2158" s="2">
        <v>40778</v>
      </c>
      <c r="G2158" s="2">
        <v>40782</v>
      </c>
      <c r="H2158" s="9" t="str">
        <f t="shared" si="234"/>
        <v>On Date</v>
      </c>
      <c r="I2158" s="1" t="s">
        <v>3537</v>
      </c>
      <c r="J2158" s="1" t="s">
        <v>3133</v>
      </c>
      <c r="K2158" s="1" t="s">
        <v>3134</v>
      </c>
      <c r="L2158" s="1" t="s">
        <v>3135</v>
      </c>
      <c r="M2158" s="1" t="s">
        <v>18</v>
      </c>
      <c r="N2158" s="1" t="s">
        <v>2345</v>
      </c>
      <c r="O2158" s="3">
        <f t="shared" si="235"/>
        <v>16.1096</v>
      </c>
      <c r="P2158" s="3">
        <v>49.567999999999998</v>
      </c>
      <c r="Q2158" s="3">
        <v>2</v>
      </c>
      <c r="R2158" s="3">
        <v>17.348800000000001</v>
      </c>
      <c r="S2158" s="11">
        <f t="shared" si="236"/>
        <v>1387.904</v>
      </c>
      <c r="T2158" t="str">
        <f t="shared" si="237"/>
        <v>PROFIT</v>
      </c>
    </row>
    <row r="2159" spans="1:20" x14ac:dyDescent="0.25">
      <c r="A2159" s="1" t="s">
        <v>2346</v>
      </c>
      <c r="B2159" s="9" t="str">
        <f t="shared" si="232"/>
        <v>09/11/2012</v>
      </c>
      <c r="C2159" s="9" t="s">
        <v>4853</v>
      </c>
      <c r="D2159" s="10" t="str">
        <f t="shared" si="233"/>
        <v>2012</v>
      </c>
      <c r="E2159" s="10" t="str">
        <f t="shared" si="238"/>
        <v>September</v>
      </c>
      <c r="F2159" s="2">
        <v>41163</v>
      </c>
      <c r="G2159" s="2">
        <v>41168</v>
      </c>
      <c r="H2159" s="9" t="str">
        <f t="shared" si="234"/>
        <v>On Date</v>
      </c>
      <c r="I2159" s="1" t="s">
        <v>3900</v>
      </c>
      <c r="J2159" s="1" t="s">
        <v>3133</v>
      </c>
      <c r="K2159" s="1" t="s">
        <v>3159</v>
      </c>
      <c r="L2159" s="1" t="s">
        <v>3135</v>
      </c>
      <c r="M2159" s="1" t="s">
        <v>14</v>
      </c>
      <c r="N2159" s="1" t="s">
        <v>1805</v>
      </c>
      <c r="O2159" s="3">
        <f t="shared" si="235"/>
        <v>26.586000000000006</v>
      </c>
      <c r="P2159" s="3">
        <v>265.86</v>
      </c>
      <c r="Q2159" s="3">
        <v>7</v>
      </c>
      <c r="R2159" s="3">
        <v>79.757999999999996</v>
      </c>
      <c r="S2159" s="11">
        <f t="shared" si="236"/>
        <v>6380.6399999999994</v>
      </c>
      <c r="T2159" t="str">
        <f t="shared" si="237"/>
        <v>PROFIT</v>
      </c>
    </row>
    <row r="2160" spans="1:20" x14ac:dyDescent="0.25">
      <c r="A2160" s="1" t="s">
        <v>2347</v>
      </c>
      <c r="B2160" s="9" t="str">
        <f t="shared" si="232"/>
        <v>10/10/2011</v>
      </c>
      <c r="C2160" s="9" t="s">
        <v>4854</v>
      </c>
      <c r="D2160" s="10" t="str">
        <f t="shared" si="233"/>
        <v>2011</v>
      </c>
      <c r="E2160" s="10" t="str">
        <f t="shared" si="238"/>
        <v>October</v>
      </c>
      <c r="F2160" s="2">
        <v>40826</v>
      </c>
      <c r="G2160" s="2">
        <v>40830</v>
      </c>
      <c r="H2160" s="9" t="str">
        <f t="shared" si="234"/>
        <v>On Date</v>
      </c>
      <c r="I2160" s="1" t="s">
        <v>3901</v>
      </c>
      <c r="J2160" s="1" t="s">
        <v>3133</v>
      </c>
      <c r="K2160" s="1" t="s">
        <v>3148</v>
      </c>
      <c r="L2160" s="1" t="s">
        <v>3143</v>
      </c>
      <c r="M2160" s="1" t="s">
        <v>12</v>
      </c>
      <c r="N2160" s="1" t="s">
        <v>582</v>
      </c>
      <c r="O2160" s="3">
        <f t="shared" si="235"/>
        <v>6.1937999999999995</v>
      </c>
      <c r="P2160" s="3">
        <v>46.872</v>
      </c>
      <c r="Q2160" s="3">
        <v>7</v>
      </c>
      <c r="R2160" s="3">
        <v>3.5154000000000001</v>
      </c>
      <c r="S2160" s="11">
        <f t="shared" si="236"/>
        <v>281.23200000000003</v>
      </c>
      <c r="T2160" t="str">
        <f t="shared" si="237"/>
        <v>PROFIT</v>
      </c>
    </row>
    <row r="2161" spans="1:20" x14ac:dyDescent="0.25">
      <c r="A2161" s="1" t="s">
        <v>2348</v>
      </c>
      <c r="B2161" s="9" t="str">
        <f t="shared" si="232"/>
        <v>11/05/2011</v>
      </c>
      <c r="C2161" s="9" t="s">
        <v>4285</v>
      </c>
      <c r="D2161" s="10" t="str">
        <f t="shared" si="233"/>
        <v>2011</v>
      </c>
      <c r="E2161" s="10" t="str">
        <f t="shared" si="238"/>
        <v>November</v>
      </c>
      <c r="F2161" s="2">
        <v>40852</v>
      </c>
      <c r="G2161" s="2">
        <v>40857</v>
      </c>
      <c r="H2161" s="9" t="str">
        <f t="shared" si="234"/>
        <v>On Date</v>
      </c>
      <c r="I2161" s="1" t="s">
        <v>3786</v>
      </c>
      <c r="J2161" s="1" t="s">
        <v>3133</v>
      </c>
      <c r="K2161" s="1" t="s">
        <v>3134</v>
      </c>
      <c r="L2161" s="1" t="s">
        <v>3135</v>
      </c>
      <c r="M2161" s="1" t="s">
        <v>12</v>
      </c>
      <c r="N2161" s="1" t="s">
        <v>2013</v>
      </c>
      <c r="O2161" s="3">
        <f t="shared" si="235"/>
        <v>1.8703999999999998</v>
      </c>
      <c r="P2161" s="3">
        <v>20.04</v>
      </c>
      <c r="Q2161" s="3">
        <v>6</v>
      </c>
      <c r="R2161" s="3">
        <v>8.8176000000000005</v>
      </c>
      <c r="S2161" s="11">
        <f t="shared" si="236"/>
        <v>705.40800000000002</v>
      </c>
      <c r="T2161" t="str">
        <f t="shared" si="237"/>
        <v>PROFIT</v>
      </c>
    </row>
    <row r="2162" spans="1:20" x14ac:dyDescent="0.25">
      <c r="A2162" s="1" t="s">
        <v>2349</v>
      </c>
      <c r="B2162" s="9" t="str">
        <f t="shared" si="232"/>
        <v>05/14/2012</v>
      </c>
      <c r="C2162" s="9" t="s">
        <v>4404</v>
      </c>
      <c r="D2162" s="10" t="str">
        <f t="shared" si="233"/>
        <v>2012</v>
      </c>
      <c r="E2162" s="10" t="str">
        <f t="shared" si="238"/>
        <v>May</v>
      </c>
      <c r="F2162" s="2">
        <v>41043</v>
      </c>
      <c r="G2162" s="2">
        <v>41050</v>
      </c>
      <c r="H2162" s="9" t="str">
        <f t="shared" si="234"/>
        <v>Delay</v>
      </c>
      <c r="I2162" s="1" t="s">
        <v>3902</v>
      </c>
      <c r="J2162" s="1" t="s">
        <v>3133</v>
      </c>
      <c r="K2162" s="1" t="s">
        <v>3134</v>
      </c>
      <c r="L2162" s="1" t="s">
        <v>3135</v>
      </c>
      <c r="M2162" s="1" t="s">
        <v>28</v>
      </c>
      <c r="N2162" s="1" t="s">
        <v>1817</v>
      </c>
      <c r="O2162" s="3">
        <f t="shared" si="235"/>
        <v>265.50600000000003</v>
      </c>
      <c r="P2162" s="3">
        <v>1117.92</v>
      </c>
      <c r="Q2162" s="3">
        <v>4</v>
      </c>
      <c r="R2162" s="3">
        <v>55.896000000000001</v>
      </c>
      <c r="S2162" s="11">
        <f t="shared" si="236"/>
        <v>4471.68</v>
      </c>
      <c r="T2162" t="str">
        <f t="shared" si="237"/>
        <v>PROFIT</v>
      </c>
    </row>
    <row r="2163" spans="1:20" x14ac:dyDescent="0.25">
      <c r="A2163" s="1" t="s">
        <v>2350</v>
      </c>
      <c r="B2163" s="9" t="str">
        <f t="shared" si="232"/>
        <v>03/11/2014</v>
      </c>
      <c r="C2163" s="9" t="s">
        <v>4800</v>
      </c>
      <c r="D2163" s="10" t="str">
        <f t="shared" si="233"/>
        <v>2014</v>
      </c>
      <c r="E2163" s="10" t="str">
        <f t="shared" si="238"/>
        <v>March</v>
      </c>
      <c r="F2163" s="2">
        <v>41709</v>
      </c>
      <c r="G2163" s="2">
        <v>41714</v>
      </c>
      <c r="H2163" s="9" t="str">
        <f t="shared" si="234"/>
        <v>On Date</v>
      </c>
      <c r="I2163" s="1" t="s">
        <v>3824</v>
      </c>
      <c r="J2163" s="1" t="s">
        <v>3133</v>
      </c>
      <c r="K2163" s="1" t="s">
        <v>3140</v>
      </c>
      <c r="L2163" s="1" t="s">
        <v>3135</v>
      </c>
      <c r="M2163" s="1" t="s">
        <v>38</v>
      </c>
      <c r="N2163" s="1" t="s">
        <v>877</v>
      </c>
      <c r="O2163" s="3">
        <f t="shared" si="235"/>
        <v>22.671899999999997</v>
      </c>
      <c r="P2163" s="3">
        <v>111.96</v>
      </c>
      <c r="Q2163" s="3">
        <v>4</v>
      </c>
      <c r="R2163" s="3">
        <v>21.272400000000001</v>
      </c>
      <c r="S2163" s="11">
        <f t="shared" si="236"/>
        <v>1701.7920000000001</v>
      </c>
      <c r="T2163" t="str">
        <f t="shared" si="237"/>
        <v>PROFIT</v>
      </c>
    </row>
    <row r="2164" spans="1:20" x14ac:dyDescent="0.25">
      <c r="A2164" s="1" t="s">
        <v>2351</v>
      </c>
      <c r="B2164" s="9" t="str">
        <f t="shared" si="232"/>
        <v>07/22/2014</v>
      </c>
      <c r="C2164" s="9" t="s">
        <v>4855</v>
      </c>
      <c r="D2164" s="10" t="str">
        <f t="shared" si="233"/>
        <v>2014</v>
      </c>
      <c r="E2164" s="10" t="str">
        <f t="shared" si="238"/>
        <v>July</v>
      </c>
      <c r="F2164" s="2">
        <v>41842</v>
      </c>
      <c r="G2164" s="2">
        <v>41846</v>
      </c>
      <c r="H2164" s="9" t="str">
        <f t="shared" si="234"/>
        <v>On Date</v>
      </c>
      <c r="I2164" s="1" t="s">
        <v>3816</v>
      </c>
      <c r="J2164" s="1" t="s">
        <v>3133</v>
      </c>
      <c r="K2164" s="1" t="s">
        <v>3159</v>
      </c>
      <c r="L2164" s="1" t="s">
        <v>3135</v>
      </c>
      <c r="M2164" s="1" t="s">
        <v>45</v>
      </c>
      <c r="N2164" s="1" t="s">
        <v>2352</v>
      </c>
      <c r="O2164" s="3">
        <f t="shared" si="235"/>
        <v>4.3300999999999998</v>
      </c>
      <c r="P2164" s="3">
        <v>16.34</v>
      </c>
      <c r="Q2164" s="3">
        <v>2</v>
      </c>
      <c r="R2164" s="3">
        <v>7.6798000000000002</v>
      </c>
      <c r="S2164" s="11">
        <f t="shared" si="236"/>
        <v>614.38400000000001</v>
      </c>
      <c r="T2164" t="str">
        <f t="shared" si="237"/>
        <v>PROFIT</v>
      </c>
    </row>
    <row r="2165" spans="1:20" x14ac:dyDescent="0.25">
      <c r="A2165" s="1" t="s">
        <v>2351</v>
      </c>
      <c r="B2165" s="9" t="str">
        <f t="shared" si="232"/>
        <v>07/22/2014</v>
      </c>
      <c r="C2165" s="9" t="s">
        <v>4855</v>
      </c>
      <c r="D2165" s="10" t="str">
        <f t="shared" si="233"/>
        <v>2014</v>
      </c>
      <c r="E2165" s="10" t="str">
        <f t="shared" si="238"/>
        <v>July</v>
      </c>
      <c r="F2165" s="2">
        <v>41842</v>
      </c>
      <c r="G2165" s="2">
        <v>41846</v>
      </c>
      <c r="H2165" s="9" t="str">
        <f t="shared" si="234"/>
        <v>On Date</v>
      </c>
      <c r="I2165" s="1" t="s">
        <v>3816</v>
      </c>
      <c r="J2165" s="1" t="s">
        <v>3133</v>
      </c>
      <c r="K2165" s="1" t="s">
        <v>3159</v>
      </c>
      <c r="L2165" s="1" t="s">
        <v>3135</v>
      </c>
      <c r="M2165" s="1" t="s">
        <v>72</v>
      </c>
      <c r="N2165" s="1" t="s">
        <v>1147</v>
      </c>
      <c r="O2165" s="3">
        <f t="shared" si="235"/>
        <v>101.3832</v>
      </c>
      <c r="P2165" s="3">
        <v>225.29599999999999</v>
      </c>
      <c r="Q2165" s="3">
        <v>2</v>
      </c>
      <c r="R2165" s="3">
        <v>22.529599999999999</v>
      </c>
      <c r="S2165" s="11">
        <f t="shared" si="236"/>
        <v>1802.3679999999999</v>
      </c>
      <c r="T2165" t="str">
        <f t="shared" si="237"/>
        <v>PROFIT</v>
      </c>
    </row>
    <row r="2166" spans="1:20" x14ac:dyDescent="0.25">
      <c r="A2166" s="1" t="s">
        <v>2351</v>
      </c>
      <c r="B2166" s="9" t="str">
        <f t="shared" si="232"/>
        <v>07/22/2014</v>
      </c>
      <c r="C2166" s="9" t="s">
        <v>4855</v>
      </c>
      <c r="D2166" s="10" t="str">
        <f t="shared" si="233"/>
        <v>2014</v>
      </c>
      <c r="E2166" s="10" t="str">
        <f t="shared" si="238"/>
        <v>July</v>
      </c>
      <c r="F2166" s="2">
        <v>41842</v>
      </c>
      <c r="G2166" s="2">
        <v>41846</v>
      </c>
      <c r="H2166" s="9" t="str">
        <f t="shared" si="234"/>
        <v>On Date</v>
      </c>
      <c r="I2166" s="1" t="s">
        <v>3816</v>
      </c>
      <c r="J2166" s="1" t="s">
        <v>3133</v>
      </c>
      <c r="K2166" s="1" t="s">
        <v>3159</v>
      </c>
      <c r="L2166" s="1" t="s">
        <v>3135</v>
      </c>
      <c r="M2166" s="1" t="s">
        <v>18</v>
      </c>
      <c r="N2166" s="1" t="s">
        <v>1621</v>
      </c>
      <c r="O2166" s="3">
        <f t="shared" si="235"/>
        <v>10.909599999999998</v>
      </c>
      <c r="P2166" s="3">
        <v>50.351999999999997</v>
      </c>
      <c r="Q2166" s="3">
        <v>3</v>
      </c>
      <c r="R2166" s="3">
        <v>17.623200000000001</v>
      </c>
      <c r="S2166" s="11">
        <f t="shared" si="236"/>
        <v>1409.856</v>
      </c>
      <c r="T2166" t="str">
        <f t="shared" si="237"/>
        <v>PROFIT</v>
      </c>
    </row>
    <row r="2167" spans="1:20" x14ac:dyDescent="0.25">
      <c r="A2167" s="1" t="s">
        <v>2353</v>
      </c>
      <c r="B2167" s="9" t="str">
        <f t="shared" si="232"/>
        <v>06/23/2012</v>
      </c>
      <c r="C2167" s="9" t="s">
        <v>4487</v>
      </c>
      <c r="D2167" s="10" t="str">
        <f t="shared" si="233"/>
        <v>2012</v>
      </c>
      <c r="E2167" s="10" t="str">
        <f t="shared" si="238"/>
        <v>June</v>
      </c>
      <c r="F2167" s="2">
        <v>41083</v>
      </c>
      <c r="G2167" s="2">
        <v>41088</v>
      </c>
      <c r="H2167" s="9" t="str">
        <f t="shared" si="234"/>
        <v>On Date</v>
      </c>
      <c r="I2167" s="1" t="s">
        <v>3789</v>
      </c>
      <c r="J2167" s="1" t="s">
        <v>3133</v>
      </c>
      <c r="K2167" s="1" t="s">
        <v>3164</v>
      </c>
      <c r="L2167" s="1" t="s">
        <v>3135</v>
      </c>
      <c r="M2167" s="1" t="s">
        <v>16</v>
      </c>
      <c r="N2167" s="1" t="s">
        <v>887</v>
      </c>
      <c r="O2167" s="3">
        <f t="shared" si="235"/>
        <v>99.2727</v>
      </c>
      <c r="P2167" s="3">
        <v>217.584</v>
      </c>
      <c r="Q2167" s="3">
        <v>2</v>
      </c>
      <c r="R2167" s="3">
        <v>19.038599999999999</v>
      </c>
      <c r="S2167" s="11">
        <f t="shared" si="236"/>
        <v>1523.088</v>
      </c>
      <c r="T2167" t="str">
        <f t="shared" si="237"/>
        <v>PROFIT</v>
      </c>
    </row>
    <row r="2168" spans="1:20" x14ac:dyDescent="0.25">
      <c r="A2168" s="1" t="s">
        <v>2353</v>
      </c>
      <c r="B2168" s="9" t="str">
        <f t="shared" si="232"/>
        <v>06/23/2012</v>
      </c>
      <c r="C2168" s="9" t="s">
        <v>4487</v>
      </c>
      <c r="D2168" s="10" t="str">
        <f t="shared" si="233"/>
        <v>2012</v>
      </c>
      <c r="E2168" s="10" t="str">
        <f t="shared" si="238"/>
        <v>June</v>
      </c>
      <c r="F2168" s="2">
        <v>41083</v>
      </c>
      <c r="G2168" s="2">
        <v>41088</v>
      </c>
      <c r="H2168" s="9" t="str">
        <f t="shared" si="234"/>
        <v>On Date</v>
      </c>
      <c r="I2168" s="1" t="s">
        <v>3789</v>
      </c>
      <c r="J2168" s="1" t="s">
        <v>3133</v>
      </c>
      <c r="K2168" s="1" t="s">
        <v>3164</v>
      </c>
      <c r="L2168" s="1" t="s">
        <v>3135</v>
      </c>
      <c r="M2168" s="1" t="s">
        <v>79</v>
      </c>
      <c r="N2168" s="1" t="s">
        <v>2354</v>
      </c>
      <c r="O2168" s="3">
        <f t="shared" si="235"/>
        <v>1.2126999999999999</v>
      </c>
      <c r="P2168" s="3">
        <v>5.43</v>
      </c>
      <c r="Q2168" s="3">
        <v>3</v>
      </c>
      <c r="R2168" s="3">
        <v>1.7919</v>
      </c>
      <c r="S2168" s="11">
        <f t="shared" si="236"/>
        <v>143.352</v>
      </c>
      <c r="T2168" t="str">
        <f t="shared" si="237"/>
        <v>PROFIT</v>
      </c>
    </row>
    <row r="2169" spans="1:20" x14ac:dyDescent="0.25">
      <c r="A2169" s="1" t="s">
        <v>2353</v>
      </c>
      <c r="B2169" s="9" t="str">
        <f t="shared" si="232"/>
        <v>06/23/2012</v>
      </c>
      <c r="C2169" s="9" t="s">
        <v>4487</v>
      </c>
      <c r="D2169" s="10" t="str">
        <f t="shared" si="233"/>
        <v>2012</v>
      </c>
      <c r="E2169" s="10" t="str">
        <f t="shared" si="238"/>
        <v>June</v>
      </c>
      <c r="F2169" s="2">
        <v>41083</v>
      </c>
      <c r="G2169" s="2">
        <v>41088</v>
      </c>
      <c r="H2169" s="9" t="str">
        <f t="shared" si="234"/>
        <v>On Date</v>
      </c>
      <c r="I2169" s="1" t="s">
        <v>3789</v>
      </c>
      <c r="J2169" s="1" t="s">
        <v>3133</v>
      </c>
      <c r="K2169" s="1" t="s">
        <v>3164</v>
      </c>
      <c r="L2169" s="1" t="s">
        <v>3135</v>
      </c>
      <c r="M2169" s="1" t="s">
        <v>16</v>
      </c>
      <c r="N2169" s="1" t="s">
        <v>2355</v>
      </c>
      <c r="O2169" s="3">
        <f t="shared" si="235"/>
        <v>44.9925</v>
      </c>
      <c r="P2169" s="3">
        <v>143.976</v>
      </c>
      <c r="Q2169" s="3">
        <v>3</v>
      </c>
      <c r="R2169" s="3">
        <v>8.9984999999999999</v>
      </c>
      <c r="S2169" s="11">
        <f t="shared" si="236"/>
        <v>719.88</v>
      </c>
      <c r="T2169" t="str">
        <f t="shared" si="237"/>
        <v>PROFIT</v>
      </c>
    </row>
    <row r="2170" spans="1:20" x14ac:dyDescent="0.25">
      <c r="A2170" s="1" t="s">
        <v>2356</v>
      </c>
      <c r="B2170" s="9" t="str">
        <f t="shared" si="232"/>
        <v>11/14/2012</v>
      </c>
      <c r="C2170" s="9" t="s">
        <v>4311</v>
      </c>
      <c r="D2170" s="10" t="str">
        <f t="shared" si="233"/>
        <v>2012</v>
      </c>
      <c r="E2170" s="10" t="str">
        <f t="shared" si="238"/>
        <v>November</v>
      </c>
      <c r="F2170" s="2">
        <v>41227</v>
      </c>
      <c r="G2170" s="2">
        <v>41232</v>
      </c>
      <c r="H2170" s="9" t="str">
        <f t="shared" si="234"/>
        <v>On Date</v>
      </c>
      <c r="I2170" s="1" t="s">
        <v>3415</v>
      </c>
      <c r="J2170" s="1" t="s">
        <v>3133</v>
      </c>
      <c r="K2170" s="1" t="s">
        <v>3297</v>
      </c>
      <c r="L2170" s="1" t="s">
        <v>3154</v>
      </c>
      <c r="M2170" s="1" t="s">
        <v>72</v>
      </c>
      <c r="N2170" s="1" t="s">
        <v>844</v>
      </c>
      <c r="O2170" s="3">
        <f t="shared" si="235"/>
        <v>196.102</v>
      </c>
      <c r="P2170" s="3">
        <v>883.84</v>
      </c>
      <c r="Q2170" s="3">
        <v>4</v>
      </c>
      <c r="R2170" s="3">
        <v>99.432000000000002</v>
      </c>
      <c r="S2170" s="11">
        <f t="shared" si="236"/>
        <v>7954.56</v>
      </c>
      <c r="T2170" t="str">
        <f t="shared" si="237"/>
        <v>PROFIT</v>
      </c>
    </row>
    <row r="2171" spans="1:20" x14ac:dyDescent="0.25">
      <c r="A2171" s="1" t="s">
        <v>2356</v>
      </c>
      <c r="B2171" s="9" t="str">
        <f t="shared" si="232"/>
        <v>11/14/2012</v>
      </c>
      <c r="C2171" s="9" t="s">
        <v>4311</v>
      </c>
      <c r="D2171" s="10" t="str">
        <f t="shared" si="233"/>
        <v>2012</v>
      </c>
      <c r="E2171" s="10" t="str">
        <f t="shared" si="238"/>
        <v>November</v>
      </c>
      <c r="F2171" s="2">
        <v>41227</v>
      </c>
      <c r="G2171" s="2">
        <v>41232</v>
      </c>
      <c r="H2171" s="9" t="str">
        <f t="shared" si="234"/>
        <v>On Date</v>
      </c>
      <c r="I2171" s="1" t="s">
        <v>3415</v>
      </c>
      <c r="J2171" s="1" t="s">
        <v>3133</v>
      </c>
      <c r="K2171" s="1" t="s">
        <v>3297</v>
      </c>
      <c r="L2171" s="1" t="s">
        <v>3154</v>
      </c>
      <c r="M2171" s="1" t="s">
        <v>72</v>
      </c>
      <c r="N2171" s="1" t="s">
        <v>150</v>
      </c>
      <c r="O2171" s="3">
        <f t="shared" si="235"/>
        <v>70.065400000000011</v>
      </c>
      <c r="P2171" s="3">
        <v>230.352</v>
      </c>
      <c r="Q2171" s="3">
        <v>3</v>
      </c>
      <c r="R2171" s="3">
        <v>20.155799999999999</v>
      </c>
      <c r="S2171" s="11">
        <f t="shared" si="236"/>
        <v>1612.4639999999999</v>
      </c>
      <c r="T2171" t="str">
        <f t="shared" si="237"/>
        <v>PROFIT</v>
      </c>
    </row>
    <row r="2172" spans="1:20" x14ac:dyDescent="0.25">
      <c r="A2172" s="1" t="s">
        <v>2357</v>
      </c>
      <c r="B2172" s="9" t="str">
        <f t="shared" si="232"/>
        <v>12/10/2013</v>
      </c>
      <c r="C2172" s="9" t="s">
        <v>4419</v>
      </c>
      <c r="D2172" s="10" t="str">
        <f t="shared" si="233"/>
        <v>2013</v>
      </c>
      <c r="E2172" s="10" t="str">
        <f t="shared" si="238"/>
        <v>December</v>
      </c>
      <c r="F2172" s="2">
        <v>41618</v>
      </c>
      <c r="G2172" s="2">
        <v>41621</v>
      </c>
      <c r="H2172" s="9" t="str">
        <f t="shared" si="234"/>
        <v>On Date</v>
      </c>
      <c r="I2172" s="1" t="s">
        <v>3336</v>
      </c>
      <c r="J2172" s="1" t="s">
        <v>3133</v>
      </c>
      <c r="K2172" s="1" t="s">
        <v>3230</v>
      </c>
      <c r="L2172" s="1" t="s">
        <v>3135</v>
      </c>
      <c r="M2172" s="1" t="s">
        <v>18</v>
      </c>
      <c r="N2172" s="1" t="s">
        <v>2358</v>
      </c>
      <c r="O2172" s="3">
        <f t="shared" si="235"/>
        <v>21.828000000000003</v>
      </c>
      <c r="P2172" s="3">
        <v>273.92</v>
      </c>
      <c r="Q2172" s="3">
        <v>8</v>
      </c>
      <c r="R2172" s="3">
        <v>99.296000000000006</v>
      </c>
      <c r="S2172" s="11">
        <f t="shared" si="236"/>
        <v>7943.68</v>
      </c>
      <c r="T2172" t="str">
        <f t="shared" si="237"/>
        <v>PROFIT</v>
      </c>
    </row>
    <row r="2173" spans="1:20" x14ac:dyDescent="0.25">
      <c r="A2173" s="1" t="s">
        <v>2359</v>
      </c>
      <c r="B2173" s="9" t="str">
        <f t="shared" si="232"/>
        <v>09/20/2014</v>
      </c>
      <c r="C2173" s="9" t="s">
        <v>4446</v>
      </c>
      <c r="D2173" s="10" t="str">
        <f t="shared" si="233"/>
        <v>2014</v>
      </c>
      <c r="E2173" s="10" t="str">
        <f t="shared" si="238"/>
        <v>September</v>
      </c>
      <c r="F2173" s="2">
        <v>41902</v>
      </c>
      <c r="G2173" s="2">
        <v>41907</v>
      </c>
      <c r="H2173" s="9" t="str">
        <f t="shared" si="234"/>
        <v>On Date</v>
      </c>
      <c r="I2173" s="1" t="s">
        <v>3431</v>
      </c>
      <c r="J2173" s="1" t="s">
        <v>3133</v>
      </c>
      <c r="K2173" s="1" t="s">
        <v>3134</v>
      </c>
      <c r="L2173" s="1" t="s">
        <v>3135</v>
      </c>
      <c r="M2173" s="1" t="s">
        <v>38</v>
      </c>
      <c r="N2173" s="1" t="s">
        <v>2360</v>
      </c>
      <c r="O2173" s="3">
        <f t="shared" si="235"/>
        <v>23.692099999999996</v>
      </c>
      <c r="P2173" s="3">
        <v>149.94999999999999</v>
      </c>
      <c r="Q2173" s="3">
        <v>5</v>
      </c>
      <c r="R2173" s="3">
        <v>31.4895</v>
      </c>
      <c r="S2173" s="11">
        <f t="shared" si="236"/>
        <v>2519.16</v>
      </c>
      <c r="T2173" t="str">
        <f t="shared" si="237"/>
        <v>PROFIT</v>
      </c>
    </row>
    <row r="2174" spans="1:20" x14ac:dyDescent="0.25">
      <c r="A2174" s="1" t="s">
        <v>2359</v>
      </c>
      <c r="B2174" s="9" t="str">
        <f t="shared" si="232"/>
        <v>09/20/2014</v>
      </c>
      <c r="C2174" s="9" t="s">
        <v>4446</v>
      </c>
      <c r="D2174" s="10" t="str">
        <f t="shared" si="233"/>
        <v>2014</v>
      </c>
      <c r="E2174" s="10" t="str">
        <f t="shared" si="238"/>
        <v>September</v>
      </c>
      <c r="F2174" s="2">
        <v>41902</v>
      </c>
      <c r="G2174" s="2">
        <v>41907</v>
      </c>
      <c r="H2174" s="9" t="str">
        <f t="shared" si="234"/>
        <v>On Date</v>
      </c>
      <c r="I2174" s="1" t="s">
        <v>3431</v>
      </c>
      <c r="J2174" s="1" t="s">
        <v>3133</v>
      </c>
      <c r="K2174" s="1" t="s">
        <v>3134</v>
      </c>
      <c r="L2174" s="1" t="s">
        <v>3135</v>
      </c>
      <c r="M2174" s="1" t="s">
        <v>14</v>
      </c>
      <c r="N2174" s="1" t="s">
        <v>2361</v>
      </c>
      <c r="O2174" s="3">
        <f t="shared" si="235"/>
        <v>8.6283999999999992</v>
      </c>
      <c r="P2174" s="3">
        <v>23.32</v>
      </c>
      <c r="Q2174" s="3">
        <v>2</v>
      </c>
      <c r="R2174" s="3">
        <v>6.0632000000000001</v>
      </c>
      <c r="S2174" s="11">
        <f t="shared" si="236"/>
        <v>485.05600000000004</v>
      </c>
      <c r="T2174" t="str">
        <f t="shared" si="237"/>
        <v>PROFIT</v>
      </c>
    </row>
    <row r="2175" spans="1:20" x14ac:dyDescent="0.25">
      <c r="A2175" s="1" t="s">
        <v>2359</v>
      </c>
      <c r="B2175" s="9" t="str">
        <f t="shared" si="232"/>
        <v>09/20/2014</v>
      </c>
      <c r="C2175" s="9" t="s">
        <v>4446</v>
      </c>
      <c r="D2175" s="10" t="str">
        <f t="shared" si="233"/>
        <v>2014</v>
      </c>
      <c r="E2175" s="10" t="str">
        <f t="shared" si="238"/>
        <v>September</v>
      </c>
      <c r="F2175" s="2">
        <v>41902</v>
      </c>
      <c r="G2175" s="2">
        <v>41907</v>
      </c>
      <c r="H2175" s="9" t="str">
        <f t="shared" si="234"/>
        <v>On Date</v>
      </c>
      <c r="I2175" s="1" t="s">
        <v>3431</v>
      </c>
      <c r="J2175" s="1" t="s">
        <v>3133</v>
      </c>
      <c r="K2175" s="1" t="s">
        <v>3134</v>
      </c>
      <c r="L2175" s="1" t="s">
        <v>3135</v>
      </c>
      <c r="M2175" s="1" t="s">
        <v>14</v>
      </c>
      <c r="N2175" s="1" t="s">
        <v>2362</v>
      </c>
      <c r="O2175" s="3">
        <f t="shared" si="235"/>
        <v>3.9617999999999993</v>
      </c>
      <c r="P2175" s="3">
        <v>16.739999999999998</v>
      </c>
      <c r="Q2175" s="3">
        <v>3</v>
      </c>
      <c r="R2175" s="3">
        <v>4.8545999999999996</v>
      </c>
      <c r="S2175" s="11">
        <f t="shared" si="236"/>
        <v>388.36799999999994</v>
      </c>
      <c r="T2175" t="str">
        <f t="shared" si="237"/>
        <v>PROFIT</v>
      </c>
    </row>
    <row r="2176" spans="1:20" x14ac:dyDescent="0.25">
      <c r="A2176" s="1" t="s">
        <v>2363</v>
      </c>
      <c r="B2176" s="9" t="str">
        <f t="shared" si="232"/>
        <v>09/13/2013</v>
      </c>
      <c r="C2176" s="9" t="s">
        <v>4488</v>
      </c>
      <c r="D2176" s="10" t="str">
        <f t="shared" si="233"/>
        <v>2013</v>
      </c>
      <c r="E2176" s="10" t="str">
        <f t="shared" si="238"/>
        <v>September</v>
      </c>
      <c r="F2176" s="2">
        <v>41530</v>
      </c>
      <c r="G2176" s="2">
        <v>41534</v>
      </c>
      <c r="H2176" s="9" t="str">
        <f t="shared" si="234"/>
        <v>On Date</v>
      </c>
      <c r="I2176" s="1" t="s">
        <v>3396</v>
      </c>
      <c r="J2176" s="1" t="s">
        <v>3133</v>
      </c>
      <c r="K2176" s="1" t="s">
        <v>3136</v>
      </c>
      <c r="L2176" s="1" t="s">
        <v>3137</v>
      </c>
      <c r="M2176" s="1" t="s">
        <v>79</v>
      </c>
      <c r="N2176" s="1" t="s">
        <v>676</v>
      </c>
      <c r="O2176" s="3">
        <f t="shared" si="235"/>
        <v>1.8846000000000001</v>
      </c>
      <c r="P2176" s="3">
        <v>10.47</v>
      </c>
      <c r="Q2176" s="3">
        <v>3</v>
      </c>
      <c r="R2176" s="3">
        <v>4.8162000000000003</v>
      </c>
      <c r="S2176" s="11">
        <f t="shared" si="236"/>
        <v>385.29600000000005</v>
      </c>
      <c r="T2176" t="str">
        <f t="shared" si="237"/>
        <v>PROFIT</v>
      </c>
    </row>
    <row r="2177" spans="1:20" x14ac:dyDescent="0.25">
      <c r="A2177" s="1" t="s">
        <v>2363</v>
      </c>
      <c r="B2177" s="9" t="str">
        <f t="shared" si="232"/>
        <v>09/13/2013</v>
      </c>
      <c r="C2177" s="9" t="s">
        <v>4488</v>
      </c>
      <c r="D2177" s="10" t="str">
        <f t="shared" si="233"/>
        <v>2013</v>
      </c>
      <c r="E2177" s="10" t="str">
        <f t="shared" si="238"/>
        <v>September</v>
      </c>
      <c r="F2177" s="2">
        <v>41530</v>
      </c>
      <c r="G2177" s="2">
        <v>41534</v>
      </c>
      <c r="H2177" s="9" t="str">
        <f t="shared" si="234"/>
        <v>On Date</v>
      </c>
      <c r="I2177" s="1" t="s">
        <v>3396</v>
      </c>
      <c r="J2177" s="1" t="s">
        <v>3133</v>
      </c>
      <c r="K2177" s="1" t="s">
        <v>3136</v>
      </c>
      <c r="L2177" s="1" t="s">
        <v>3137</v>
      </c>
      <c r="M2177" s="1" t="s">
        <v>9</v>
      </c>
      <c r="N2177" s="1" t="s">
        <v>2364</v>
      </c>
      <c r="O2177" s="3">
        <f t="shared" si="235"/>
        <v>1.9557</v>
      </c>
      <c r="P2177" s="3">
        <v>11.07</v>
      </c>
      <c r="Q2177" s="3">
        <v>3</v>
      </c>
      <c r="R2177" s="3">
        <v>5.2028999999999996</v>
      </c>
      <c r="S2177" s="11">
        <f t="shared" si="236"/>
        <v>416.23199999999997</v>
      </c>
      <c r="T2177" t="str">
        <f t="shared" si="237"/>
        <v>PROFIT</v>
      </c>
    </row>
    <row r="2178" spans="1:20" x14ac:dyDescent="0.25">
      <c r="A2178" s="1" t="s">
        <v>2363</v>
      </c>
      <c r="B2178" s="9" t="str">
        <f t="shared" si="232"/>
        <v>09/13/2013</v>
      </c>
      <c r="C2178" s="9" t="s">
        <v>4488</v>
      </c>
      <c r="D2178" s="10" t="str">
        <f t="shared" si="233"/>
        <v>2013</v>
      </c>
      <c r="E2178" s="10" t="str">
        <f t="shared" si="238"/>
        <v>September</v>
      </c>
      <c r="F2178" s="2">
        <v>41530</v>
      </c>
      <c r="G2178" s="2">
        <v>41534</v>
      </c>
      <c r="H2178" s="9" t="str">
        <f t="shared" si="234"/>
        <v>On Date</v>
      </c>
      <c r="I2178" s="1" t="s">
        <v>3396</v>
      </c>
      <c r="J2178" s="1" t="s">
        <v>3133</v>
      </c>
      <c r="K2178" s="1" t="s">
        <v>3136</v>
      </c>
      <c r="L2178" s="1" t="s">
        <v>3137</v>
      </c>
      <c r="M2178" s="1" t="s">
        <v>18</v>
      </c>
      <c r="N2178" s="1" t="s">
        <v>2365</v>
      </c>
      <c r="O2178" s="3">
        <f t="shared" si="235"/>
        <v>3.2350000000000003</v>
      </c>
      <c r="P2178" s="3">
        <v>20.704000000000001</v>
      </c>
      <c r="Q2178" s="3">
        <v>4</v>
      </c>
      <c r="R2178" s="3">
        <v>7.7640000000000002</v>
      </c>
      <c r="S2178" s="11">
        <f t="shared" si="236"/>
        <v>621.12</v>
      </c>
      <c r="T2178" t="str">
        <f t="shared" si="237"/>
        <v>PROFIT</v>
      </c>
    </row>
    <row r="2179" spans="1:20" x14ac:dyDescent="0.25">
      <c r="A2179" s="1" t="s">
        <v>2366</v>
      </c>
      <c r="B2179" s="9" t="str">
        <f t="shared" ref="B2179:B2242" si="239">TEXT(F2179,"mm/dd/yyyy")</f>
        <v>07/04/2011</v>
      </c>
      <c r="C2179" s="9" t="s">
        <v>4856</v>
      </c>
      <c r="D2179" s="10" t="str">
        <f t="shared" ref="D2179:D2242" si="240">RIGHT(C2179,4)</f>
        <v>2011</v>
      </c>
      <c r="E2179" s="10" t="str">
        <f t="shared" si="238"/>
        <v>July</v>
      </c>
      <c r="F2179" s="2">
        <v>40728</v>
      </c>
      <c r="G2179" s="2">
        <v>40731</v>
      </c>
      <c r="H2179" s="9" t="str">
        <f t="shared" ref="H2179:H2242" si="241">IF(_xlfn.DAYS(G2179,F2179)&lt;=5,"On Date","Delay")</f>
        <v>On Date</v>
      </c>
      <c r="I2179" s="1" t="s">
        <v>3744</v>
      </c>
      <c r="J2179" s="1" t="s">
        <v>3133</v>
      </c>
      <c r="K2179" s="1" t="s">
        <v>3146</v>
      </c>
      <c r="L2179" s="1" t="s">
        <v>3147</v>
      </c>
      <c r="M2179" s="1" t="s">
        <v>45</v>
      </c>
      <c r="N2179" s="1" t="s">
        <v>2189</v>
      </c>
      <c r="O2179" s="3">
        <f t="shared" ref="O2179:O2242" si="242">(P2179/Q2179)-(R2179/Q2179)</f>
        <v>28.849600000000002</v>
      </c>
      <c r="P2179" s="3">
        <v>177.536</v>
      </c>
      <c r="Q2179" s="3">
        <v>4</v>
      </c>
      <c r="R2179" s="3">
        <v>62.137599999999999</v>
      </c>
      <c r="S2179" s="11">
        <f t="shared" ref="S2179:S2242" si="243">R2179*80</f>
        <v>4971.0079999999998</v>
      </c>
      <c r="T2179" t="str">
        <f t="shared" ref="T2179:T2242" si="244">IF(S2179:S5381&lt;0,"LOSS","PROFIT")</f>
        <v>PROFIT</v>
      </c>
    </row>
    <row r="2180" spans="1:20" x14ac:dyDescent="0.25">
      <c r="A2180" s="1" t="s">
        <v>2366</v>
      </c>
      <c r="B2180" s="9" t="str">
        <f t="shared" si="239"/>
        <v>07/04/2011</v>
      </c>
      <c r="C2180" s="9" t="s">
        <v>4856</v>
      </c>
      <c r="D2180" s="10" t="str">
        <f t="shared" si="240"/>
        <v>2011</v>
      </c>
      <c r="E2180" s="10" t="str">
        <f t="shared" si="238"/>
        <v>July</v>
      </c>
      <c r="F2180" s="2">
        <v>40728</v>
      </c>
      <c r="G2180" s="2">
        <v>40731</v>
      </c>
      <c r="H2180" s="9" t="str">
        <f t="shared" si="241"/>
        <v>On Date</v>
      </c>
      <c r="I2180" s="1" t="s">
        <v>3744</v>
      </c>
      <c r="J2180" s="1" t="s">
        <v>3133</v>
      </c>
      <c r="K2180" s="1" t="s">
        <v>3146</v>
      </c>
      <c r="L2180" s="1" t="s">
        <v>3147</v>
      </c>
      <c r="M2180" s="1" t="s">
        <v>20</v>
      </c>
      <c r="N2180" s="1" t="s">
        <v>933</v>
      </c>
      <c r="O2180" s="3">
        <f t="shared" si="242"/>
        <v>14.5944</v>
      </c>
      <c r="P2180" s="3">
        <v>32.432000000000002</v>
      </c>
      <c r="Q2180" s="3">
        <v>2</v>
      </c>
      <c r="R2180" s="3">
        <v>3.2431999999999999</v>
      </c>
      <c r="S2180" s="11">
        <f t="shared" si="243"/>
        <v>259.45600000000002</v>
      </c>
      <c r="T2180" t="str">
        <f t="shared" si="244"/>
        <v>PROFIT</v>
      </c>
    </row>
    <row r="2181" spans="1:20" x14ac:dyDescent="0.25">
      <c r="A2181" s="1" t="s">
        <v>2367</v>
      </c>
      <c r="B2181" s="9" t="str">
        <f t="shared" si="239"/>
        <v>04/11/2013</v>
      </c>
      <c r="C2181" s="9" t="s">
        <v>4327</v>
      </c>
      <c r="D2181" s="10" t="str">
        <f t="shared" si="240"/>
        <v>2013</v>
      </c>
      <c r="E2181" s="10" t="str">
        <f t="shared" si="238"/>
        <v>April</v>
      </c>
      <c r="F2181" s="2">
        <v>41375</v>
      </c>
      <c r="G2181" s="2">
        <v>41382</v>
      </c>
      <c r="H2181" s="9" t="str">
        <f t="shared" si="241"/>
        <v>Delay</v>
      </c>
      <c r="I2181" s="1" t="s">
        <v>3903</v>
      </c>
      <c r="J2181" s="1" t="s">
        <v>3133</v>
      </c>
      <c r="K2181" s="1" t="s">
        <v>3140</v>
      </c>
      <c r="L2181" s="1" t="s">
        <v>3135</v>
      </c>
      <c r="M2181" s="1" t="s">
        <v>20</v>
      </c>
      <c r="N2181" s="1" t="s">
        <v>617</v>
      </c>
      <c r="O2181" s="3">
        <f t="shared" si="242"/>
        <v>23.1312</v>
      </c>
      <c r="P2181" s="3">
        <v>113.76</v>
      </c>
      <c r="Q2181" s="3">
        <v>3</v>
      </c>
      <c r="R2181" s="3">
        <v>44.366399999999999</v>
      </c>
      <c r="S2181" s="11">
        <f t="shared" si="243"/>
        <v>3549.3119999999999</v>
      </c>
      <c r="T2181" t="str">
        <f t="shared" si="244"/>
        <v>PROFIT</v>
      </c>
    </row>
    <row r="2182" spans="1:20" x14ac:dyDescent="0.25">
      <c r="A2182" s="1" t="s">
        <v>2367</v>
      </c>
      <c r="B2182" s="9" t="str">
        <f t="shared" si="239"/>
        <v>04/11/2013</v>
      </c>
      <c r="C2182" s="9" t="s">
        <v>4327</v>
      </c>
      <c r="D2182" s="10" t="str">
        <f t="shared" si="240"/>
        <v>2013</v>
      </c>
      <c r="E2182" s="10" t="str">
        <f t="shared" si="238"/>
        <v>April</v>
      </c>
      <c r="F2182" s="2">
        <v>41375</v>
      </c>
      <c r="G2182" s="2">
        <v>41382</v>
      </c>
      <c r="H2182" s="9" t="str">
        <f t="shared" si="241"/>
        <v>Delay</v>
      </c>
      <c r="I2182" s="1" t="s">
        <v>3903</v>
      </c>
      <c r="J2182" s="1" t="s">
        <v>3133</v>
      </c>
      <c r="K2182" s="1" t="s">
        <v>3140</v>
      </c>
      <c r="L2182" s="1" t="s">
        <v>3135</v>
      </c>
      <c r="M2182" s="1" t="s">
        <v>28</v>
      </c>
      <c r="N2182" s="1" t="s">
        <v>2225</v>
      </c>
      <c r="O2182" s="3">
        <f t="shared" si="242"/>
        <v>166.12619999999998</v>
      </c>
      <c r="P2182" s="3">
        <v>579.51</v>
      </c>
      <c r="Q2182" s="3">
        <v>3</v>
      </c>
      <c r="R2182" s="3">
        <v>81.131399999999999</v>
      </c>
      <c r="S2182" s="11">
        <f t="shared" si="243"/>
        <v>6490.5119999999997</v>
      </c>
      <c r="T2182" t="str">
        <f t="shared" si="244"/>
        <v>PROFIT</v>
      </c>
    </row>
    <row r="2183" spans="1:20" x14ac:dyDescent="0.25">
      <c r="A2183" s="1" t="s">
        <v>2367</v>
      </c>
      <c r="B2183" s="9" t="str">
        <f t="shared" si="239"/>
        <v>04/11/2013</v>
      </c>
      <c r="C2183" s="9" t="s">
        <v>4327</v>
      </c>
      <c r="D2183" s="10" t="str">
        <f t="shared" si="240"/>
        <v>2013</v>
      </c>
      <c r="E2183" s="10" t="str">
        <f t="shared" si="238"/>
        <v>April</v>
      </c>
      <c r="F2183" s="2">
        <v>41375</v>
      </c>
      <c r="G2183" s="2">
        <v>41382</v>
      </c>
      <c r="H2183" s="9" t="str">
        <f t="shared" si="241"/>
        <v>Delay</v>
      </c>
      <c r="I2183" s="1" t="s">
        <v>3903</v>
      </c>
      <c r="J2183" s="1" t="s">
        <v>3133</v>
      </c>
      <c r="K2183" s="1" t="s">
        <v>3140</v>
      </c>
      <c r="L2183" s="1" t="s">
        <v>3135</v>
      </c>
      <c r="M2183" s="1" t="s">
        <v>28</v>
      </c>
      <c r="N2183" s="1" t="s">
        <v>2122</v>
      </c>
      <c r="O2183" s="3">
        <f t="shared" si="242"/>
        <v>16.070399999999999</v>
      </c>
      <c r="P2183" s="3">
        <v>150.66</v>
      </c>
      <c r="Q2183" s="3">
        <v>9</v>
      </c>
      <c r="R2183" s="3">
        <v>6.0263999999999998</v>
      </c>
      <c r="S2183" s="11">
        <f t="shared" si="243"/>
        <v>482.11199999999997</v>
      </c>
      <c r="T2183" t="str">
        <f t="shared" si="244"/>
        <v>PROFIT</v>
      </c>
    </row>
    <row r="2184" spans="1:20" x14ac:dyDescent="0.25">
      <c r="A2184" s="1" t="s">
        <v>2367</v>
      </c>
      <c r="B2184" s="9" t="str">
        <f t="shared" si="239"/>
        <v>04/11/2013</v>
      </c>
      <c r="C2184" s="9" t="s">
        <v>4327</v>
      </c>
      <c r="D2184" s="10" t="str">
        <f t="shared" si="240"/>
        <v>2013</v>
      </c>
      <c r="E2184" s="10" t="str">
        <f t="shared" si="238"/>
        <v>April</v>
      </c>
      <c r="F2184" s="2">
        <v>41375</v>
      </c>
      <c r="G2184" s="2">
        <v>41382</v>
      </c>
      <c r="H2184" s="9" t="str">
        <f t="shared" si="241"/>
        <v>Delay</v>
      </c>
      <c r="I2184" s="1" t="s">
        <v>3903</v>
      </c>
      <c r="J2184" s="1" t="s">
        <v>3133</v>
      </c>
      <c r="K2184" s="1" t="s">
        <v>3140</v>
      </c>
      <c r="L2184" s="1" t="s">
        <v>3135</v>
      </c>
      <c r="M2184" s="1" t="s">
        <v>18</v>
      </c>
      <c r="N2184" s="1" t="s">
        <v>281</v>
      </c>
      <c r="O2184" s="3">
        <f t="shared" si="242"/>
        <v>8.1053999999999995</v>
      </c>
      <c r="P2184" s="3">
        <v>48.031999999999996</v>
      </c>
      <c r="Q2184" s="3">
        <v>4</v>
      </c>
      <c r="R2184" s="3">
        <v>15.6104</v>
      </c>
      <c r="S2184" s="11">
        <f t="shared" si="243"/>
        <v>1248.8320000000001</v>
      </c>
      <c r="T2184" t="str">
        <f t="shared" si="244"/>
        <v>PROFIT</v>
      </c>
    </row>
    <row r="2185" spans="1:20" x14ac:dyDescent="0.25">
      <c r="A2185" s="1" t="s">
        <v>2368</v>
      </c>
      <c r="B2185" s="9" t="str">
        <f t="shared" si="239"/>
        <v>07/07/2014</v>
      </c>
      <c r="C2185" s="9" t="s">
        <v>4146</v>
      </c>
      <c r="D2185" s="10" t="str">
        <f t="shared" si="240"/>
        <v>2014</v>
      </c>
      <c r="E2185" s="10" t="str">
        <f t="shared" si="238"/>
        <v>July</v>
      </c>
      <c r="F2185" s="2">
        <v>41827</v>
      </c>
      <c r="G2185" s="2">
        <v>41832</v>
      </c>
      <c r="H2185" s="9" t="str">
        <f t="shared" si="241"/>
        <v>On Date</v>
      </c>
      <c r="I2185" s="1" t="s">
        <v>3892</v>
      </c>
      <c r="J2185" s="1" t="s">
        <v>3133</v>
      </c>
      <c r="K2185" s="1" t="s">
        <v>3134</v>
      </c>
      <c r="L2185" s="1" t="s">
        <v>3135</v>
      </c>
      <c r="M2185" s="1" t="s">
        <v>72</v>
      </c>
      <c r="N2185" s="1" t="s">
        <v>73</v>
      </c>
      <c r="O2185" s="3">
        <f t="shared" si="242"/>
        <v>45.292099999999998</v>
      </c>
      <c r="P2185" s="3">
        <v>122.136</v>
      </c>
      <c r="Q2185" s="3">
        <v>3</v>
      </c>
      <c r="R2185" s="3">
        <v>-13.7403</v>
      </c>
      <c r="S2185" s="11">
        <f t="shared" si="243"/>
        <v>-1099.2239999999999</v>
      </c>
      <c r="T2185" t="str">
        <f t="shared" si="244"/>
        <v>LOSS</v>
      </c>
    </row>
    <row r="2186" spans="1:20" x14ac:dyDescent="0.25">
      <c r="A2186" s="1" t="s">
        <v>2369</v>
      </c>
      <c r="B2186" s="9" t="str">
        <f t="shared" si="239"/>
        <v>12/10/2014</v>
      </c>
      <c r="C2186" s="9" t="s">
        <v>4455</v>
      </c>
      <c r="D2186" s="10" t="str">
        <f t="shared" si="240"/>
        <v>2014</v>
      </c>
      <c r="E2186" s="10" t="str">
        <f t="shared" si="238"/>
        <v>December</v>
      </c>
      <c r="F2186" s="2">
        <v>41983</v>
      </c>
      <c r="G2186" s="2">
        <v>41987</v>
      </c>
      <c r="H2186" s="9" t="str">
        <f t="shared" si="241"/>
        <v>On Date</v>
      </c>
      <c r="I2186" s="1" t="s">
        <v>3751</v>
      </c>
      <c r="J2186" s="1" t="s">
        <v>3133</v>
      </c>
      <c r="K2186" s="1" t="s">
        <v>3148</v>
      </c>
      <c r="L2186" s="1" t="s">
        <v>3143</v>
      </c>
      <c r="M2186" s="1" t="s">
        <v>45</v>
      </c>
      <c r="N2186" s="1" t="s">
        <v>727</v>
      </c>
      <c r="O2186" s="3">
        <f t="shared" si="242"/>
        <v>54.521999999999998</v>
      </c>
      <c r="P2186" s="3">
        <v>419.4</v>
      </c>
      <c r="Q2186" s="3">
        <v>5</v>
      </c>
      <c r="R2186" s="3">
        <v>146.79</v>
      </c>
      <c r="S2186" s="11">
        <f t="shared" si="243"/>
        <v>11743.199999999999</v>
      </c>
      <c r="T2186" t="str">
        <f t="shared" si="244"/>
        <v>PROFIT</v>
      </c>
    </row>
    <row r="2187" spans="1:20" x14ac:dyDescent="0.25">
      <c r="A2187" s="1" t="s">
        <v>2369</v>
      </c>
      <c r="B2187" s="9" t="str">
        <f t="shared" si="239"/>
        <v>12/10/2014</v>
      </c>
      <c r="C2187" s="9" t="s">
        <v>4455</v>
      </c>
      <c r="D2187" s="10" t="str">
        <f t="shared" si="240"/>
        <v>2014</v>
      </c>
      <c r="E2187" s="10" t="str">
        <f t="shared" si="238"/>
        <v>December</v>
      </c>
      <c r="F2187" s="2">
        <v>41983</v>
      </c>
      <c r="G2187" s="2">
        <v>41987</v>
      </c>
      <c r="H2187" s="9" t="str">
        <f t="shared" si="241"/>
        <v>On Date</v>
      </c>
      <c r="I2187" s="1" t="s">
        <v>3751</v>
      </c>
      <c r="J2187" s="1" t="s">
        <v>3133</v>
      </c>
      <c r="K2187" s="1" t="s">
        <v>3148</v>
      </c>
      <c r="L2187" s="1" t="s">
        <v>3143</v>
      </c>
      <c r="M2187" s="1" t="s">
        <v>18</v>
      </c>
      <c r="N2187" s="1" t="s">
        <v>2370</v>
      </c>
      <c r="O2187" s="3">
        <f t="shared" si="242"/>
        <v>7.6585000000000001</v>
      </c>
      <c r="P2187" s="3">
        <v>13.005000000000001</v>
      </c>
      <c r="Q2187" s="3">
        <v>3</v>
      </c>
      <c r="R2187" s="3">
        <v>-9.9704999999999995</v>
      </c>
      <c r="S2187" s="11">
        <f t="shared" si="243"/>
        <v>-797.64</v>
      </c>
      <c r="T2187" t="str">
        <f t="shared" si="244"/>
        <v>LOSS</v>
      </c>
    </row>
    <row r="2188" spans="1:20" x14ac:dyDescent="0.25">
      <c r="A2188" s="1" t="s">
        <v>2371</v>
      </c>
      <c r="B2188" s="9" t="str">
        <f t="shared" si="239"/>
        <v>11/05/2013</v>
      </c>
      <c r="C2188" s="9" t="s">
        <v>4613</v>
      </c>
      <c r="D2188" s="10" t="str">
        <f t="shared" si="240"/>
        <v>2013</v>
      </c>
      <c r="E2188" s="10" t="str">
        <f t="shared" ref="E2188:E2251" si="245">TEXT(B2188,"mmmm")</f>
        <v>November</v>
      </c>
      <c r="F2188" s="2">
        <v>41583</v>
      </c>
      <c r="G2188" s="2">
        <v>41587</v>
      </c>
      <c r="H2188" s="9" t="str">
        <f t="shared" si="241"/>
        <v>On Date</v>
      </c>
      <c r="I2188" s="1" t="s">
        <v>3575</v>
      </c>
      <c r="J2188" s="1" t="s">
        <v>3133</v>
      </c>
      <c r="K2188" s="1" t="s">
        <v>3134</v>
      </c>
      <c r="L2188" s="1" t="s">
        <v>3135</v>
      </c>
      <c r="M2188" s="1" t="s">
        <v>18</v>
      </c>
      <c r="N2188" s="1" t="s">
        <v>169</v>
      </c>
      <c r="O2188" s="3">
        <f t="shared" si="242"/>
        <v>2.4581999999999997</v>
      </c>
      <c r="P2188" s="3">
        <v>7.7119999999999997</v>
      </c>
      <c r="Q2188" s="3">
        <v>2</v>
      </c>
      <c r="R2188" s="3">
        <v>2.7955999999999999</v>
      </c>
      <c r="S2188" s="11">
        <f t="shared" si="243"/>
        <v>223.648</v>
      </c>
      <c r="T2188" t="str">
        <f t="shared" si="244"/>
        <v>PROFIT</v>
      </c>
    </row>
    <row r="2189" spans="1:20" x14ac:dyDescent="0.25">
      <c r="A2189" s="1" t="s">
        <v>2371</v>
      </c>
      <c r="B2189" s="9" t="str">
        <f t="shared" si="239"/>
        <v>11/05/2013</v>
      </c>
      <c r="C2189" s="9" t="s">
        <v>4613</v>
      </c>
      <c r="D2189" s="10" t="str">
        <f t="shared" si="240"/>
        <v>2013</v>
      </c>
      <c r="E2189" s="10" t="str">
        <f t="shared" si="245"/>
        <v>November</v>
      </c>
      <c r="F2189" s="2">
        <v>41583</v>
      </c>
      <c r="G2189" s="2">
        <v>41587</v>
      </c>
      <c r="H2189" s="9" t="str">
        <f t="shared" si="241"/>
        <v>On Date</v>
      </c>
      <c r="I2189" s="1" t="s">
        <v>3575</v>
      </c>
      <c r="J2189" s="1" t="s">
        <v>3133</v>
      </c>
      <c r="K2189" s="1" t="s">
        <v>3134</v>
      </c>
      <c r="L2189" s="1" t="s">
        <v>3135</v>
      </c>
      <c r="M2189" s="1" t="s">
        <v>18</v>
      </c>
      <c r="N2189" s="1" t="s">
        <v>2372</v>
      </c>
      <c r="O2189" s="3">
        <f t="shared" si="242"/>
        <v>2.8710000000000004</v>
      </c>
      <c r="P2189" s="3">
        <v>4.1760000000000002</v>
      </c>
      <c r="Q2189" s="3">
        <v>1</v>
      </c>
      <c r="R2189" s="3">
        <v>1.3049999999999999</v>
      </c>
      <c r="S2189" s="11">
        <f t="shared" si="243"/>
        <v>104.39999999999999</v>
      </c>
      <c r="T2189" t="str">
        <f t="shared" si="244"/>
        <v>PROFIT</v>
      </c>
    </row>
    <row r="2190" spans="1:20" x14ac:dyDescent="0.25">
      <c r="A2190" s="1" t="s">
        <v>2371</v>
      </c>
      <c r="B2190" s="9" t="str">
        <f t="shared" si="239"/>
        <v>11/05/2013</v>
      </c>
      <c r="C2190" s="9" t="s">
        <v>4613</v>
      </c>
      <c r="D2190" s="10" t="str">
        <f t="shared" si="240"/>
        <v>2013</v>
      </c>
      <c r="E2190" s="10" t="str">
        <f t="shared" si="245"/>
        <v>November</v>
      </c>
      <c r="F2190" s="2">
        <v>41583</v>
      </c>
      <c r="G2190" s="2">
        <v>41587</v>
      </c>
      <c r="H2190" s="9" t="str">
        <f t="shared" si="241"/>
        <v>On Date</v>
      </c>
      <c r="I2190" s="1" t="s">
        <v>3575</v>
      </c>
      <c r="J2190" s="1" t="s">
        <v>3133</v>
      </c>
      <c r="K2190" s="1" t="s">
        <v>3134</v>
      </c>
      <c r="L2190" s="1" t="s">
        <v>3135</v>
      </c>
      <c r="M2190" s="1" t="s">
        <v>45</v>
      </c>
      <c r="N2190" s="1" t="s">
        <v>2373</v>
      </c>
      <c r="O2190" s="3">
        <f t="shared" si="242"/>
        <v>3.3696000000000002</v>
      </c>
      <c r="P2190" s="3">
        <v>38.880000000000003</v>
      </c>
      <c r="Q2190" s="3">
        <v>6</v>
      </c>
      <c r="R2190" s="3">
        <v>18.662400000000002</v>
      </c>
      <c r="S2190" s="11">
        <f t="shared" si="243"/>
        <v>1492.9920000000002</v>
      </c>
      <c r="T2190" t="str">
        <f t="shared" si="244"/>
        <v>PROFIT</v>
      </c>
    </row>
    <row r="2191" spans="1:20" x14ac:dyDescent="0.25">
      <c r="A2191" s="1" t="s">
        <v>2374</v>
      </c>
      <c r="B2191" s="9" t="str">
        <f t="shared" si="239"/>
        <v>11/17/2013</v>
      </c>
      <c r="C2191" s="9" t="s">
        <v>4392</v>
      </c>
      <c r="D2191" s="10" t="str">
        <f t="shared" si="240"/>
        <v>2013</v>
      </c>
      <c r="E2191" s="10" t="str">
        <f t="shared" si="245"/>
        <v>November</v>
      </c>
      <c r="F2191" s="2">
        <v>41595</v>
      </c>
      <c r="G2191" s="2">
        <v>41596</v>
      </c>
      <c r="H2191" s="9" t="str">
        <f t="shared" si="241"/>
        <v>On Date</v>
      </c>
      <c r="I2191" s="1" t="s">
        <v>3904</v>
      </c>
      <c r="J2191" s="1" t="s">
        <v>3133</v>
      </c>
      <c r="K2191" s="1" t="s">
        <v>3149</v>
      </c>
      <c r="L2191" s="1" t="s">
        <v>3135</v>
      </c>
      <c r="M2191" s="1" t="s">
        <v>18</v>
      </c>
      <c r="N2191" s="1" t="s">
        <v>483</v>
      </c>
      <c r="O2191" s="3">
        <f t="shared" si="242"/>
        <v>1.1024000000000003</v>
      </c>
      <c r="P2191" s="3">
        <v>8.32</v>
      </c>
      <c r="Q2191" s="3">
        <v>5</v>
      </c>
      <c r="R2191" s="3">
        <v>2.8079999999999998</v>
      </c>
      <c r="S2191" s="11">
        <f t="shared" si="243"/>
        <v>224.64</v>
      </c>
      <c r="T2191" t="str">
        <f t="shared" si="244"/>
        <v>PROFIT</v>
      </c>
    </row>
    <row r="2192" spans="1:20" x14ac:dyDescent="0.25">
      <c r="A2192" s="1" t="s">
        <v>2375</v>
      </c>
      <c r="B2192" s="9" t="str">
        <f t="shared" si="239"/>
        <v>11/11/2013</v>
      </c>
      <c r="C2192" s="9" t="s">
        <v>4188</v>
      </c>
      <c r="D2192" s="10" t="str">
        <f t="shared" si="240"/>
        <v>2013</v>
      </c>
      <c r="E2192" s="10" t="str">
        <f t="shared" si="245"/>
        <v>November</v>
      </c>
      <c r="F2192" s="2">
        <v>41589</v>
      </c>
      <c r="G2192" s="2">
        <v>41594</v>
      </c>
      <c r="H2192" s="9" t="str">
        <f t="shared" si="241"/>
        <v>On Date</v>
      </c>
      <c r="I2192" s="1" t="s">
        <v>3475</v>
      </c>
      <c r="J2192" s="1" t="s">
        <v>3133</v>
      </c>
      <c r="K2192" s="1" t="s">
        <v>3236</v>
      </c>
      <c r="L2192" s="1" t="s">
        <v>3135</v>
      </c>
      <c r="M2192" s="1" t="s">
        <v>12</v>
      </c>
      <c r="N2192" s="1" t="s">
        <v>1862</v>
      </c>
      <c r="O2192" s="3">
        <f t="shared" si="242"/>
        <v>7.1856000000000009</v>
      </c>
      <c r="P2192" s="3">
        <v>9.98</v>
      </c>
      <c r="Q2192" s="3">
        <v>1</v>
      </c>
      <c r="R2192" s="3">
        <v>2.7944</v>
      </c>
      <c r="S2192" s="11">
        <f t="shared" si="243"/>
        <v>223.55199999999999</v>
      </c>
      <c r="T2192" t="str">
        <f t="shared" si="244"/>
        <v>PROFIT</v>
      </c>
    </row>
    <row r="2193" spans="1:20" x14ac:dyDescent="0.25">
      <c r="A2193" s="1" t="s">
        <v>2376</v>
      </c>
      <c r="B2193" s="9" t="str">
        <f t="shared" si="239"/>
        <v>12/26/2013</v>
      </c>
      <c r="C2193" s="9" t="s">
        <v>4329</v>
      </c>
      <c r="D2193" s="10" t="str">
        <f t="shared" si="240"/>
        <v>2014</v>
      </c>
      <c r="E2193" s="10" t="str">
        <f t="shared" si="245"/>
        <v>December</v>
      </c>
      <c r="F2193" s="2">
        <v>41634</v>
      </c>
      <c r="G2193" s="2">
        <v>41641</v>
      </c>
      <c r="H2193" s="9" t="str">
        <f t="shared" si="241"/>
        <v>Delay</v>
      </c>
      <c r="I2193" s="1" t="s">
        <v>3569</v>
      </c>
      <c r="J2193" s="1" t="s">
        <v>3133</v>
      </c>
      <c r="K2193" s="1" t="s">
        <v>3148</v>
      </c>
      <c r="L2193" s="1" t="s">
        <v>3143</v>
      </c>
      <c r="M2193" s="1" t="s">
        <v>22</v>
      </c>
      <c r="N2193" s="1" t="s">
        <v>357</v>
      </c>
      <c r="O2193" s="3">
        <f t="shared" si="242"/>
        <v>59.547600000000003</v>
      </c>
      <c r="P2193" s="3">
        <v>35.445</v>
      </c>
      <c r="Q2193" s="3">
        <v>1</v>
      </c>
      <c r="R2193" s="3">
        <v>-24.102599999999999</v>
      </c>
      <c r="S2193" s="11">
        <f t="shared" si="243"/>
        <v>-1928.2079999999999</v>
      </c>
      <c r="T2193" t="str">
        <f t="shared" si="244"/>
        <v>LOSS</v>
      </c>
    </row>
    <row r="2194" spans="1:20" x14ac:dyDescent="0.25">
      <c r="A2194" s="1" t="s">
        <v>2376</v>
      </c>
      <c r="B2194" s="9" t="str">
        <f t="shared" si="239"/>
        <v>12/26/2013</v>
      </c>
      <c r="C2194" s="9" t="s">
        <v>4329</v>
      </c>
      <c r="D2194" s="10" t="str">
        <f t="shared" si="240"/>
        <v>2014</v>
      </c>
      <c r="E2194" s="10" t="str">
        <f t="shared" si="245"/>
        <v>December</v>
      </c>
      <c r="F2194" s="2">
        <v>41634</v>
      </c>
      <c r="G2194" s="2">
        <v>41641</v>
      </c>
      <c r="H2194" s="9" t="str">
        <f t="shared" si="241"/>
        <v>Delay</v>
      </c>
      <c r="I2194" s="1" t="s">
        <v>3569</v>
      </c>
      <c r="J2194" s="1" t="s">
        <v>3133</v>
      </c>
      <c r="K2194" s="1" t="s">
        <v>3148</v>
      </c>
      <c r="L2194" s="1" t="s">
        <v>3143</v>
      </c>
      <c r="M2194" s="1" t="s">
        <v>510</v>
      </c>
      <c r="N2194" s="1" t="s">
        <v>2377</v>
      </c>
      <c r="O2194" s="3">
        <f t="shared" si="242"/>
        <v>328.46350000000001</v>
      </c>
      <c r="P2194" s="3">
        <v>269.97000000000003</v>
      </c>
      <c r="Q2194" s="3">
        <v>2</v>
      </c>
      <c r="R2194" s="3">
        <v>-386.95699999999999</v>
      </c>
      <c r="S2194" s="11">
        <f t="shared" si="243"/>
        <v>-30956.559999999998</v>
      </c>
      <c r="T2194" t="str">
        <f t="shared" si="244"/>
        <v>LOSS</v>
      </c>
    </row>
    <row r="2195" spans="1:20" x14ac:dyDescent="0.25">
      <c r="A2195" s="1" t="s">
        <v>2376</v>
      </c>
      <c r="B2195" s="9" t="str">
        <f t="shared" si="239"/>
        <v>12/26/2013</v>
      </c>
      <c r="C2195" s="9" t="s">
        <v>4329</v>
      </c>
      <c r="D2195" s="10" t="str">
        <f t="shared" si="240"/>
        <v>2014</v>
      </c>
      <c r="E2195" s="10" t="str">
        <f t="shared" si="245"/>
        <v>December</v>
      </c>
      <c r="F2195" s="2">
        <v>41634</v>
      </c>
      <c r="G2195" s="2">
        <v>41641</v>
      </c>
      <c r="H2195" s="9" t="str">
        <f t="shared" si="241"/>
        <v>Delay</v>
      </c>
      <c r="I2195" s="1" t="s">
        <v>3569</v>
      </c>
      <c r="J2195" s="1" t="s">
        <v>3133</v>
      </c>
      <c r="K2195" s="1" t="s">
        <v>3148</v>
      </c>
      <c r="L2195" s="1" t="s">
        <v>3143</v>
      </c>
      <c r="M2195" s="1" t="s">
        <v>38</v>
      </c>
      <c r="N2195" s="1" t="s">
        <v>1376</v>
      </c>
      <c r="O2195" s="3">
        <f t="shared" si="242"/>
        <v>17.672000000000001</v>
      </c>
      <c r="P2195" s="3">
        <v>45.12</v>
      </c>
      <c r="Q2195" s="3">
        <v>3</v>
      </c>
      <c r="R2195" s="3">
        <v>-7.8959999999999999</v>
      </c>
      <c r="S2195" s="11">
        <f t="shared" si="243"/>
        <v>-631.67999999999995</v>
      </c>
      <c r="T2195" t="str">
        <f t="shared" si="244"/>
        <v>LOSS</v>
      </c>
    </row>
    <row r="2196" spans="1:20" x14ac:dyDescent="0.25">
      <c r="A2196" s="1" t="s">
        <v>2376</v>
      </c>
      <c r="B2196" s="9" t="str">
        <f t="shared" si="239"/>
        <v>12/26/2013</v>
      </c>
      <c r="C2196" s="9" t="s">
        <v>4329</v>
      </c>
      <c r="D2196" s="10" t="str">
        <f t="shared" si="240"/>
        <v>2014</v>
      </c>
      <c r="E2196" s="10" t="str">
        <f t="shared" si="245"/>
        <v>December</v>
      </c>
      <c r="F2196" s="2">
        <v>41634</v>
      </c>
      <c r="G2196" s="2">
        <v>41641</v>
      </c>
      <c r="H2196" s="9" t="str">
        <f t="shared" si="241"/>
        <v>Delay</v>
      </c>
      <c r="I2196" s="1" t="s">
        <v>3569</v>
      </c>
      <c r="J2196" s="1" t="s">
        <v>3133</v>
      </c>
      <c r="K2196" s="1" t="s">
        <v>3148</v>
      </c>
      <c r="L2196" s="1" t="s">
        <v>3143</v>
      </c>
      <c r="M2196" s="1" t="s">
        <v>38</v>
      </c>
      <c r="N2196" s="1" t="s">
        <v>2378</v>
      </c>
      <c r="O2196" s="3">
        <f t="shared" si="242"/>
        <v>39.69</v>
      </c>
      <c r="P2196" s="3">
        <v>100.8</v>
      </c>
      <c r="Q2196" s="3">
        <v>2</v>
      </c>
      <c r="R2196" s="3">
        <v>21.42</v>
      </c>
      <c r="S2196" s="11">
        <f t="shared" si="243"/>
        <v>1713.6000000000001</v>
      </c>
      <c r="T2196" t="str">
        <f t="shared" si="244"/>
        <v>PROFIT</v>
      </c>
    </row>
    <row r="2197" spans="1:20" x14ac:dyDescent="0.25">
      <c r="A2197" s="1" t="s">
        <v>2376</v>
      </c>
      <c r="B2197" s="9" t="str">
        <f t="shared" si="239"/>
        <v>12/26/2013</v>
      </c>
      <c r="C2197" s="9" t="s">
        <v>4329</v>
      </c>
      <c r="D2197" s="10" t="str">
        <f t="shared" si="240"/>
        <v>2014</v>
      </c>
      <c r="E2197" s="10" t="str">
        <f t="shared" si="245"/>
        <v>December</v>
      </c>
      <c r="F2197" s="2">
        <v>41634</v>
      </c>
      <c r="G2197" s="2">
        <v>41641</v>
      </c>
      <c r="H2197" s="9" t="str">
        <f t="shared" si="241"/>
        <v>Delay</v>
      </c>
      <c r="I2197" s="1" t="s">
        <v>3569</v>
      </c>
      <c r="J2197" s="1" t="s">
        <v>3133</v>
      </c>
      <c r="K2197" s="1" t="s">
        <v>3148</v>
      </c>
      <c r="L2197" s="1" t="s">
        <v>3143</v>
      </c>
      <c r="M2197" s="1" t="s">
        <v>72</v>
      </c>
      <c r="N2197" s="1" t="s">
        <v>2379</v>
      </c>
      <c r="O2197" s="3">
        <f t="shared" si="242"/>
        <v>21.885400000000001</v>
      </c>
      <c r="P2197" s="3">
        <v>47.968000000000004</v>
      </c>
      <c r="Q2197" s="3">
        <v>2</v>
      </c>
      <c r="R2197" s="3">
        <v>4.1971999999999996</v>
      </c>
      <c r="S2197" s="11">
        <f t="shared" si="243"/>
        <v>335.77599999999995</v>
      </c>
      <c r="T2197" t="str">
        <f t="shared" si="244"/>
        <v>PROFIT</v>
      </c>
    </row>
    <row r="2198" spans="1:20" x14ac:dyDescent="0.25">
      <c r="A2198" s="1" t="s">
        <v>2380</v>
      </c>
      <c r="B2198" s="9" t="str">
        <f t="shared" si="239"/>
        <v>10/05/2011</v>
      </c>
      <c r="C2198" s="9" t="s">
        <v>4056</v>
      </c>
      <c r="D2198" s="10" t="str">
        <f t="shared" si="240"/>
        <v>2011</v>
      </c>
      <c r="E2198" s="10" t="str">
        <f t="shared" si="245"/>
        <v>October</v>
      </c>
      <c r="F2198" s="2">
        <v>40821</v>
      </c>
      <c r="G2198" s="2">
        <v>40822</v>
      </c>
      <c r="H2198" s="9" t="str">
        <f t="shared" si="241"/>
        <v>On Date</v>
      </c>
      <c r="I2198" s="1" t="s">
        <v>3369</v>
      </c>
      <c r="J2198" s="1" t="s">
        <v>3133</v>
      </c>
      <c r="K2198" s="1" t="s">
        <v>3210</v>
      </c>
      <c r="L2198" s="1" t="s">
        <v>3135</v>
      </c>
      <c r="M2198" s="1" t="s">
        <v>38</v>
      </c>
      <c r="N2198" s="1" t="s">
        <v>880</v>
      </c>
      <c r="O2198" s="3">
        <f t="shared" si="242"/>
        <v>32.493499999999997</v>
      </c>
      <c r="P2198" s="3">
        <v>99.98</v>
      </c>
      <c r="Q2198" s="3">
        <v>2</v>
      </c>
      <c r="R2198" s="3">
        <v>34.993000000000002</v>
      </c>
      <c r="S2198" s="11">
        <f t="shared" si="243"/>
        <v>2799.44</v>
      </c>
      <c r="T2198" t="str">
        <f t="shared" si="244"/>
        <v>PROFIT</v>
      </c>
    </row>
    <row r="2199" spans="1:20" x14ac:dyDescent="0.25">
      <c r="A2199" s="1" t="s">
        <v>2381</v>
      </c>
      <c r="B2199" s="9" t="str">
        <f t="shared" si="239"/>
        <v>12/26/2014</v>
      </c>
      <c r="C2199" s="9" t="s">
        <v>4185</v>
      </c>
      <c r="D2199" s="10" t="str">
        <f t="shared" si="240"/>
        <v>2014</v>
      </c>
      <c r="E2199" s="10" t="str">
        <f t="shared" si="245"/>
        <v>December</v>
      </c>
      <c r="F2199" s="2">
        <v>41999</v>
      </c>
      <c r="G2199" s="2">
        <v>42003</v>
      </c>
      <c r="H2199" s="9" t="str">
        <f t="shared" si="241"/>
        <v>On Date</v>
      </c>
      <c r="I2199" s="1" t="s">
        <v>3866</v>
      </c>
      <c r="J2199" s="1" t="s">
        <v>3133</v>
      </c>
      <c r="K2199" s="1" t="s">
        <v>3298</v>
      </c>
      <c r="L2199" s="1" t="s">
        <v>3137</v>
      </c>
      <c r="M2199" s="1" t="s">
        <v>18</v>
      </c>
      <c r="N2199" s="1" t="s">
        <v>169</v>
      </c>
      <c r="O2199" s="3">
        <f t="shared" si="242"/>
        <v>2.4581999999999997</v>
      </c>
      <c r="P2199" s="3">
        <v>3.8559999999999999</v>
      </c>
      <c r="Q2199" s="3">
        <v>1</v>
      </c>
      <c r="R2199" s="3">
        <v>1.3977999999999999</v>
      </c>
      <c r="S2199" s="11">
        <f t="shared" si="243"/>
        <v>111.824</v>
      </c>
      <c r="T2199" t="str">
        <f t="shared" si="244"/>
        <v>PROFIT</v>
      </c>
    </row>
    <row r="2200" spans="1:20" x14ac:dyDescent="0.25">
      <c r="A2200" s="1" t="s">
        <v>2382</v>
      </c>
      <c r="B2200" s="9" t="str">
        <f t="shared" si="239"/>
        <v>06/17/2011</v>
      </c>
      <c r="C2200" s="9" t="s">
        <v>4244</v>
      </c>
      <c r="D2200" s="10" t="str">
        <f t="shared" si="240"/>
        <v>2011</v>
      </c>
      <c r="E2200" s="10" t="str">
        <f t="shared" si="245"/>
        <v>June</v>
      </c>
      <c r="F2200" s="2">
        <v>40711</v>
      </c>
      <c r="G2200" s="2">
        <v>40715</v>
      </c>
      <c r="H2200" s="9" t="str">
        <f t="shared" si="241"/>
        <v>On Date</v>
      </c>
      <c r="I2200" s="1" t="s">
        <v>3517</v>
      </c>
      <c r="J2200" s="1" t="s">
        <v>3133</v>
      </c>
      <c r="K2200" s="1" t="s">
        <v>3136</v>
      </c>
      <c r="L2200" s="1" t="s">
        <v>3137</v>
      </c>
      <c r="M2200" s="1" t="s">
        <v>12</v>
      </c>
      <c r="N2200" s="1" t="s">
        <v>219</v>
      </c>
      <c r="O2200" s="3">
        <f t="shared" si="242"/>
        <v>1.2063999999999999</v>
      </c>
      <c r="P2200" s="3">
        <v>6.24</v>
      </c>
      <c r="Q2200" s="3">
        <v>3</v>
      </c>
      <c r="R2200" s="3">
        <v>2.6208</v>
      </c>
      <c r="S2200" s="11">
        <f t="shared" si="243"/>
        <v>209.66399999999999</v>
      </c>
      <c r="T2200" t="str">
        <f t="shared" si="244"/>
        <v>PROFIT</v>
      </c>
    </row>
    <row r="2201" spans="1:20" x14ac:dyDescent="0.25">
      <c r="A2201" s="1" t="s">
        <v>2382</v>
      </c>
      <c r="B2201" s="9" t="str">
        <f t="shared" si="239"/>
        <v>06/17/2011</v>
      </c>
      <c r="C2201" s="9" t="s">
        <v>4244</v>
      </c>
      <c r="D2201" s="10" t="str">
        <f t="shared" si="240"/>
        <v>2011</v>
      </c>
      <c r="E2201" s="10" t="str">
        <f t="shared" si="245"/>
        <v>June</v>
      </c>
      <c r="F2201" s="2">
        <v>40711</v>
      </c>
      <c r="G2201" s="2">
        <v>40715</v>
      </c>
      <c r="H2201" s="9" t="str">
        <f t="shared" si="241"/>
        <v>On Date</v>
      </c>
      <c r="I2201" s="1" t="s">
        <v>3517</v>
      </c>
      <c r="J2201" s="1" t="s">
        <v>3133</v>
      </c>
      <c r="K2201" s="1" t="s">
        <v>3136</v>
      </c>
      <c r="L2201" s="1" t="s">
        <v>3137</v>
      </c>
      <c r="M2201" s="1" t="s">
        <v>79</v>
      </c>
      <c r="N2201" s="1" t="s">
        <v>160</v>
      </c>
      <c r="O2201" s="3">
        <f t="shared" si="242"/>
        <v>1.7899999999999998</v>
      </c>
      <c r="P2201" s="3">
        <v>17.899999999999999</v>
      </c>
      <c r="Q2201" s="3">
        <v>5</v>
      </c>
      <c r="R2201" s="3">
        <v>8.9499999999999993</v>
      </c>
      <c r="S2201" s="11">
        <f t="shared" si="243"/>
        <v>716</v>
      </c>
      <c r="T2201" t="str">
        <f t="shared" si="244"/>
        <v>PROFIT</v>
      </c>
    </row>
    <row r="2202" spans="1:20" x14ac:dyDescent="0.25">
      <c r="A2202" s="1" t="s">
        <v>2382</v>
      </c>
      <c r="B2202" s="9" t="str">
        <f t="shared" si="239"/>
        <v>06/17/2011</v>
      </c>
      <c r="C2202" s="9" t="s">
        <v>4244</v>
      </c>
      <c r="D2202" s="10" t="str">
        <f t="shared" si="240"/>
        <v>2011</v>
      </c>
      <c r="E2202" s="10" t="str">
        <f t="shared" si="245"/>
        <v>June</v>
      </c>
      <c r="F2202" s="2">
        <v>40711</v>
      </c>
      <c r="G2202" s="2">
        <v>40715</v>
      </c>
      <c r="H2202" s="9" t="str">
        <f t="shared" si="241"/>
        <v>On Date</v>
      </c>
      <c r="I2202" s="1" t="s">
        <v>3517</v>
      </c>
      <c r="J2202" s="1" t="s">
        <v>3133</v>
      </c>
      <c r="K2202" s="1" t="s">
        <v>3136</v>
      </c>
      <c r="L2202" s="1" t="s">
        <v>3137</v>
      </c>
      <c r="M2202" s="1" t="s">
        <v>18</v>
      </c>
      <c r="N2202" s="1" t="s">
        <v>2383</v>
      </c>
      <c r="O2202" s="3">
        <f t="shared" si="242"/>
        <v>734.93460000000005</v>
      </c>
      <c r="P2202" s="3">
        <v>3266.3760000000002</v>
      </c>
      <c r="Q2202" s="3">
        <v>3</v>
      </c>
      <c r="R2202" s="3">
        <v>1061.5722000000001</v>
      </c>
      <c r="S2202" s="11">
        <f t="shared" si="243"/>
        <v>84925.776000000013</v>
      </c>
      <c r="T2202" t="str">
        <f t="shared" si="244"/>
        <v>PROFIT</v>
      </c>
    </row>
    <row r="2203" spans="1:20" x14ac:dyDescent="0.25">
      <c r="A2203" s="1" t="s">
        <v>2384</v>
      </c>
      <c r="B2203" s="9" t="str">
        <f t="shared" si="239"/>
        <v>11/03/2014</v>
      </c>
      <c r="C2203" s="9" t="s">
        <v>4201</v>
      </c>
      <c r="D2203" s="10" t="str">
        <f t="shared" si="240"/>
        <v>2014</v>
      </c>
      <c r="E2203" s="10" t="str">
        <f t="shared" si="245"/>
        <v>November</v>
      </c>
      <c r="F2203" s="2">
        <v>41946</v>
      </c>
      <c r="G2203" s="2">
        <v>41951</v>
      </c>
      <c r="H2203" s="9" t="str">
        <f t="shared" si="241"/>
        <v>On Date</v>
      </c>
      <c r="I2203" s="1" t="s">
        <v>3664</v>
      </c>
      <c r="J2203" s="1" t="s">
        <v>3133</v>
      </c>
      <c r="K2203" s="1" t="s">
        <v>3134</v>
      </c>
      <c r="L2203" s="1" t="s">
        <v>3135</v>
      </c>
      <c r="M2203" s="1" t="s">
        <v>20</v>
      </c>
      <c r="N2203" s="1" t="s">
        <v>421</v>
      </c>
      <c r="O2203" s="3">
        <f t="shared" si="242"/>
        <v>24.878799999999998</v>
      </c>
      <c r="P2203" s="3">
        <v>168.1</v>
      </c>
      <c r="Q2203" s="3">
        <v>5</v>
      </c>
      <c r="R2203" s="3">
        <v>43.706000000000003</v>
      </c>
      <c r="S2203" s="11">
        <f t="shared" si="243"/>
        <v>3496.4800000000005</v>
      </c>
      <c r="T2203" t="str">
        <f t="shared" si="244"/>
        <v>PROFIT</v>
      </c>
    </row>
    <row r="2204" spans="1:20" x14ac:dyDescent="0.25">
      <c r="A2204" s="1" t="s">
        <v>2385</v>
      </c>
      <c r="B2204" s="9" t="str">
        <f t="shared" si="239"/>
        <v>09/09/2013</v>
      </c>
      <c r="C2204" s="9" t="s">
        <v>4197</v>
      </c>
      <c r="D2204" s="10" t="str">
        <f t="shared" si="240"/>
        <v>2013</v>
      </c>
      <c r="E2204" s="10" t="str">
        <f t="shared" si="245"/>
        <v>September</v>
      </c>
      <c r="F2204" s="2">
        <v>41526</v>
      </c>
      <c r="G2204" s="2">
        <v>41526</v>
      </c>
      <c r="H2204" s="9" t="str">
        <f t="shared" si="241"/>
        <v>On Date</v>
      </c>
      <c r="I2204" s="1" t="s">
        <v>3428</v>
      </c>
      <c r="J2204" s="1" t="s">
        <v>3133</v>
      </c>
      <c r="K2204" s="1" t="s">
        <v>3189</v>
      </c>
      <c r="L2204" s="1" t="s">
        <v>3135</v>
      </c>
      <c r="M2204" s="1" t="s">
        <v>22</v>
      </c>
      <c r="N2204" s="1" t="s">
        <v>602</v>
      </c>
      <c r="O2204" s="3">
        <f t="shared" si="242"/>
        <v>158.8185</v>
      </c>
      <c r="P2204" s="3">
        <v>146.04</v>
      </c>
      <c r="Q2204" s="3">
        <v>1</v>
      </c>
      <c r="R2204" s="3">
        <v>-12.778499999999999</v>
      </c>
      <c r="S2204" s="11">
        <f t="shared" si="243"/>
        <v>-1022.28</v>
      </c>
      <c r="T2204" t="str">
        <f t="shared" si="244"/>
        <v>LOSS</v>
      </c>
    </row>
    <row r="2205" spans="1:20" x14ac:dyDescent="0.25">
      <c r="A2205" s="1" t="s">
        <v>2386</v>
      </c>
      <c r="B2205" s="9" t="str">
        <f t="shared" si="239"/>
        <v>11/21/2013</v>
      </c>
      <c r="C2205" s="9" t="s">
        <v>4151</v>
      </c>
      <c r="D2205" s="10" t="str">
        <f t="shared" si="240"/>
        <v>2013</v>
      </c>
      <c r="E2205" s="10" t="str">
        <f t="shared" si="245"/>
        <v>November</v>
      </c>
      <c r="F2205" s="2">
        <v>41599</v>
      </c>
      <c r="G2205" s="2">
        <v>41603</v>
      </c>
      <c r="H2205" s="9" t="str">
        <f t="shared" si="241"/>
        <v>On Date</v>
      </c>
      <c r="I2205" s="1" t="s">
        <v>3905</v>
      </c>
      <c r="J2205" s="1" t="s">
        <v>3133</v>
      </c>
      <c r="K2205" s="1" t="s">
        <v>3299</v>
      </c>
      <c r="L2205" s="1" t="s">
        <v>3135</v>
      </c>
      <c r="M2205" s="1" t="s">
        <v>38</v>
      </c>
      <c r="N2205" s="1" t="s">
        <v>2387</v>
      </c>
      <c r="O2205" s="3">
        <f t="shared" si="242"/>
        <v>11.988399999999999</v>
      </c>
      <c r="P2205" s="3">
        <v>27.88</v>
      </c>
      <c r="Q2205" s="3">
        <v>2</v>
      </c>
      <c r="R2205" s="3">
        <v>3.9032</v>
      </c>
      <c r="S2205" s="11">
        <f t="shared" si="243"/>
        <v>312.25599999999997</v>
      </c>
      <c r="T2205" t="str">
        <f t="shared" si="244"/>
        <v>PROFIT</v>
      </c>
    </row>
    <row r="2206" spans="1:20" x14ac:dyDescent="0.25">
      <c r="A2206" s="1" t="s">
        <v>2388</v>
      </c>
      <c r="B2206" s="9" t="str">
        <f t="shared" si="239"/>
        <v>10/16/2014</v>
      </c>
      <c r="C2206" s="9" t="s">
        <v>4283</v>
      </c>
      <c r="D2206" s="10" t="str">
        <f t="shared" si="240"/>
        <v>2014</v>
      </c>
      <c r="E2206" s="10" t="str">
        <f t="shared" si="245"/>
        <v>October</v>
      </c>
      <c r="F2206" s="2">
        <v>41928</v>
      </c>
      <c r="G2206" s="2">
        <v>41933</v>
      </c>
      <c r="H2206" s="9" t="str">
        <f t="shared" si="241"/>
        <v>On Date</v>
      </c>
      <c r="I2206" s="1" t="s">
        <v>3466</v>
      </c>
      <c r="J2206" s="1" t="s">
        <v>3133</v>
      </c>
      <c r="K2206" s="1" t="s">
        <v>3237</v>
      </c>
      <c r="L2206" s="1" t="s">
        <v>3135</v>
      </c>
      <c r="M2206" s="1" t="s">
        <v>9</v>
      </c>
      <c r="N2206" s="1" t="s">
        <v>623</v>
      </c>
      <c r="O2206" s="3">
        <f t="shared" si="242"/>
        <v>16.486200000000004</v>
      </c>
      <c r="P2206" s="3">
        <v>152.65</v>
      </c>
      <c r="Q2206" s="3">
        <v>5</v>
      </c>
      <c r="R2206" s="3">
        <v>70.218999999999994</v>
      </c>
      <c r="S2206" s="11">
        <f t="shared" si="243"/>
        <v>5617.5199999999995</v>
      </c>
      <c r="T2206" t="str">
        <f t="shared" si="244"/>
        <v>PROFIT</v>
      </c>
    </row>
    <row r="2207" spans="1:20" x14ac:dyDescent="0.25">
      <c r="A2207" s="1" t="s">
        <v>2388</v>
      </c>
      <c r="B2207" s="9" t="str">
        <f t="shared" si="239"/>
        <v>10/16/2014</v>
      </c>
      <c r="C2207" s="9" t="s">
        <v>4283</v>
      </c>
      <c r="D2207" s="10" t="str">
        <f t="shared" si="240"/>
        <v>2014</v>
      </c>
      <c r="E2207" s="10" t="str">
        <f t="shared" si="245"/>
        <v>October</v>
      </c>
      <c r="F2207" s="2">
        <v>41928</v>
      </c>
      <c r="G2207" s="2">
        <v>41933</v>
      </c>
      <c r="H2207" s="9" t="str">
        <f t="shared" si="241"/>
        <v>On Date</v>
      </c>
      <c r="I2207" s="1" t="s">
        <v>3466</v>
      </c>
      <c r="J2207" s="1" t="s">
        <v>3133</v>
      </c>
      <c r="K2207" s="1" t="s">
        <v>3237</v>
      </c>
      <c r="L2207" s="1" t="s">
        <v>3135</v>
      </c>
      <c r="M2207" s="1" t="s">
        <v>12</v>
      </c>
      <c r="N2207" s="1" t="s">
        <v>2389</v>
      </c>
      <c r="O2207" s="3">
        <f t="shared" si="242"/>
        <v>13.404799999999998</v>
      </c>
      <c r="P2207" s="3">
        <v>22.72</v>
      </c>
      <c r="Q2207" s="3">
        <v>1</v>
      </c>
      <c r="R2207" s="3">
        <v>9.3152000000000008</v>
      </c>
      <c r="S2207" s="11">
        <f t="shared" si="243"/>
        <v>745.21600000000012</v>
      </c>
      <c r="T2207" t="str">
        <f t="shared" si="244"/>
        <v>PROFIT</v>
      </c>
    </row>
    <row r="2208" spans="1:20" x14ac:dyDescent="0.25">
      <c r="A2208" s="1" t="s">
        <v>2390</v>
      </c>
      <c r="B2208" s="9" t="str">
        <f t="shared" si="239"/>
        <v>02/06/2014</v>
      </c>
      <c r="C2208" s="9" t="s">
        <v>4441</v>
      </c>
      <c r="D2208" s="10" t="str">
        <f t="shared" si="240"/>
        <v>2014</v>
      </c>
      <c r="E2208" s="10" t="str">
        <f t="shared" si="245"/>
        <v>February</v>
      </c>
      <c r="F2208" s="2">
        <v>41676</v>
      </c>
      <c r="G2208" s="2">
        <v>41680</v>
      </c>
      <c r="H2208" s="9" t="str">
        <f t="shared" si="241"/>
        <v>On Date</v>
      </c>
      <c r="I2208" s="1" t="s">
        <v>3819</v>
      </c>
      <c r="J2208" s="1" t="s">
        <v>3133</v>
      </c>
      <c r="K2208" s="1" t="s">
        <v>3193</v>
      </c>
      <c r="L2208" s="1" t="s">
        <v>3135</v>
      </c>
      <c r="M2208" s="1" t="s">
        <v>20</v>
      </c>
      <c r="N2208" s="1" t="s">
        <v>1996</v>
      </c>
      <c r="O2208" s="3">
        <f t="shared" si="242"/>
        <v>236.26079999999999</v>
      </c>
      <c r="P2208" s="3">
        <v>1640.7</v>
      </c>
      <c r="Q2208" s="3">
        <v>5</v>
      </c>
      <c r="R2208" s="3">
        <v>459.39600000000002</v>
      </c>
      <c r="S2208" s="11">
        <f t="shared" si="243"/>
        <v>36751.68</v>
      </c>
      <c r="T2208" t="str">
        <f t="shared" si="244"/>
        <v>PROFIT</v>
      </c>
    </row>
    <row r="2209" spans="1:20" x14ac:dyDescent="0.25">
      <c r="A2209" s="1" t="s">
        <v>2390</v>
      </c>
      <c r="B2209" s="9" t="str">
        <f t="shared" si="239"/>
        <v>02/06/2014</v>
      </c>
      <c r="C2209" s="9" t="s">
        <v>4441</v>
      </c>
      <c r="D2209" s="10" t="str">
        <f t="shared" si="240"/>
        <v>2014</v>
      </c>
      <c r="E2209" s="10" t="str">
        <f t="shared" si="245"/>
        <v>February</v>
      </c>
      <c r="F2209" s="2">
        <v>41676</v>
      </c>
      <c r="G2209" s="2">
        <v>41680</v>
      </c>
      <c r="H2209" s="9" t="str">
        <f t="shared" si="241"/>
        <v>On Date</v>
      </c>
      <c r="I2209" s="1" t="s">
        <v>3819</v>
      </c>
      <c r="J2209" s="1" t="s">
        <v>3133</v>
      </c>
      <c r="K2209" s="1" t="s">
        <v>3193</v>
      </c>
      <c r="L2209" s="1" t="s">
        <v>3135</v>
      </c>
      <c r="M2209" s="1" t="s">
        <v>16</v>
      </c>
      <c r="N2209" s="1" t="s">
        <v>757</v>
      </c>
      <c r="O2209" s="3">
        <f t="shared" si="242"/>
        <v>65.887999999999991</v>
      </c>
      <c r="P2209" s="3">
        <v>371.2</v>
      </c>
      <c r="Q2209" s="3">
        <v>5</v>
      </c>
      <c r="R2209" s="3">
        <v>41.76</v>
      </c>
      <c r="S2209" s="11">
        <f t="shared" si="243"/>
        <v>3340.7999999999997</v>
      </c>
      <c r="T2209" t="str">
        <f t="shared" si="244"/>
        <v>PROFIT</v>
      </c>
    </row>
    <row r="2210" spans="1:20" x14ac:dyDescent="0.25">
      <c r="A2210" s="1" t="s">
        <v>2391</v>
      </c>
      <c r="B2210" s="9" t="str">
        <f t="shared" si="239"/>
        <v>07/06/2011</v>
      </c>
      <c r="C2210" s="9" t="s">
        <v>4043</v>
      </c>
      <c r="D2210" s="10" t="str">
        <f t="shared" si="240"/>
        <v>2011</v>
      </c>
      <c r="E2210" s="10" t="str">
        <f t="shared" si="245"/>
        <v>July</v>
      </c>
      <c r="F2210" s="2">
        <v>40730</v>
      </c>
      <c r="G2210" s="2">
        <v>40736</v>
      </c>
      <c r="H2210" s="9" t="str">
        <f t="shared" si="241"/>
        <v>Delay</v>
      </c>
      <c r="I2210" s="1" t="s">
        <v>3610</v>
      </c>
      <c r="J2210" s="1" t="s">
        <v>3133</v>
      </c>
      <c r="K2210" s="1" t="s">
        <v>3300</v>
      </c>
      <c r="L2210" s="1" t="s">
        <v>3135</v>
      </c>
      <c r="M2210" s="1" t="s">
        <v>72</v>
      </c>
      <c r="N2210" s="1" t="s">
        <v>819</v>
      </c>
      <c r="O2210" s="3">
        <f t="shared" si="242"/>
        <v>215.316</v>
      </c>
      <c r="P2210" s="3">
        <v>478.48</v>
      </c>
      <c r="Q2210" s="3">
        <v>2</v>
      </c>
      <c r="R2210" s="3">
        <v>47.847999999999999</v>
      </c>
      <c r="S2210" s="11">
        <f t="shared" si="243"/>
        <v>3827.84</v>
      </c>
      <c r="T2210" t="str">
        <f t="shared" si="244"/>
        <v>PROFIT</v>
      </c>
    </row>
    <row r="2211" spans="1:20" x14ac:dyDescent="0.25">
      <c r="A2211" s="1" t="s">
        <v>2392</v>
      </c>
      <c r="B2211" s="9" t="str">
        <f t="shared" si="239"/>
        <v>05/10/2013</v>
      </c>
      <c r="C2211" s="9" t="s">
        <v>4499</v>
      </c>
      <c r="D2211" s="10" t="str">
        <f t="shared" si="240"/>
        <v>2013</v>
      </c>
      <c r="E2211" s="10" t="str">
        <f t="shared" si="245"/>
        <v>May</v>
      </c>
      <c r="F2211" s="2">
        <v>41404</v>
      </c>
      <c r="G2211" s="2">
        <v>41409</v>
      </c>
      <c r="H2211" s="9" t="str">
        <f t="shared" si="241"/>
        <v>On Date</v>
      </c>
      <c r="I2211" s="1" t="s">
        <v>3609</v>
      </c>
      <c r="J2211" s="1" t="s">
        <v>3133</v>
      </c>
      <c r="K2211" s="1" t="s">
        <v>3134</v>
      </c>
      <c r="L2211" s="1" t="s">
        <v>3135</v>
      </c>
      <c r="M2211" s="1" t="s">
        <v>45</v>
      </c>
      <c r="N2211" s="1" t="s">
        <v>2393</v>
      </c>
      <c r="O2211" s="3">
        <f t="shared" si="242"/>
        <v>4.4055</v>
      </c>
      <c r="P2211" s="3">
        <v>32.04</v>
      </c>
      <c r="Q2211" s="3">
        <v>4</v>
      </c>
      <c r="R2211" s="3">
        <v>14.417999999999999</v>
      </c>
      <c r="S2211" s="11">
        <f t="shared" si="243"/>
        <v>1153.44</v>
      </c>
      <c r="T2211" t="str">
        <f t="shared" si="244"/>
        <v>PROFIT</v>
      </c>
    </row>
    <row r="2212" spans="1:20" x14ac:dyDescent="0.25">
      <c r="A2212" s="1" t="s">
        <v>2394</v>
      </c>
      <c r="B2212" s="9" t="str">
        <f t="shared" si="239"/>
        <v>07/19/2013</v>
      </c>
      <c r="C2212" s="9" t="s">
        <v>4118</v>
      </c>
      <c r="D2212" s="10" t="str">
        <f t="shared" si="240"/>
        <v>2013</v>
      </c>
      <c r="E2212" s="10" t="str">
        <f t="shared" si="245"/>
        <v>July</v>
      </c>
      <c r="F2212" s="2">
        <v>41474</v>
      </c>
      <c r="G2212" s="2">
        <v>41478</v>
      </c>
      <c r="H2212" s="9" t="str">
        <f t="shared" si="241"/>
        <v>On Date</v>
      </c>
      <c r="I2212" s="1" t="s">
        <v>3906</v>
      </c>
      <c r="J2212" s="1" t="s">
        <v>3133</v>
      </c>
      <c r="K2212" s="1" t="s">
        <v>3148</v>
      </c>
      <c r="L2212" s="1" t="s">
        <v>3143</v>
      </c>
      <c r="M2212" s="1" t="s">
        <v>16</v>
      </c>
      <c r="N2212" s="1" t="s">
        <v>238</v>
      </c>
      <c r="O2212" s="3">
        <f t="shared" si="242"/>
        <v>52.4925</v>
      </c>
      <c r="P2212" s="3">
        <v>55.991999999999997</v>
      </c>
      <c r="Q2212" s="3">
        <v>1</v>
      </c>
      <c r="R2212" s="3">
        <v>3.4994999999999998</v>
      </c>
      <c r="S2212" s="11">
        <f t="shared" si="243"/>
        <v>279.95999999999998</v>
      </c>
      <c r="T2212" t="str">
        <f t="shared" si="244"/>
        <v>PROFIT</v>
      </c>
    </row>
    <row r="2213" spans="1:20" x14ac:dyDescent="0.25">
      <c r="A2213" s="1" t="s">
        <v>2395</v>
      </c>
      <c r="B2213" s="9" t="str">
        <f t="shared" si="239"/>
        <v>04/20/2011</v>
      </c>
      <c r="C2213" s="9" t="s">
        <v>4349</v>
      </c>
      <c r="D2213" s="10" t="str">
        <f t="shared" si="240"/>
        <v>2011</v>
      </c>
      <c r="E2213" s="10" t="str">
        <f t="shared" si="245"/>
        <v>April</v>
      </c>
      <c r="F2213" s="2">
        <v>40653</v>
      </c>
      <c r="G2213" s="2">
        <v>40658</v>
      </c>
      <c r="H2213" s="9" t="str">
        <f t="shared" si="241"/>
        <v>On Date</v>
      </c>
      <c r="I2213" s="1" t="s">
        <v>3560</v>
      </c>
      <c r="J2213" s="1" t="s">
        <v>3133</v>
      </c>
      <c r="K2213" s="1" t="s">
        <v>3134</v>
      </c>
      <c r="L2213" s="1" t="s">
        <v>3135</v>
      </c>
      <c r="M2213" s="1" t="s">
        <v>12</v>
      </c>
      <c r="N2213" s="1" t="s">
        <v>2396</v>
      </c>
      <c r="O2213" s="3">
        <f t="shared" si="242"/>
        <v>8.0892000000000017</v>
      </c>
      <c r="P2213" s="3">
        <v>59.92</v>
      </c>
      <c r="Q2213" s="3">
        <v>4</v>
      </c>
      <c r="R2213" s="3">
        <v>27.563199999999998</v>
      </c>
      <c r="S2213" s="11">
        <f t="shared" si="243"/>
        <v>2205.056</v>
      </c>
      <c r="T2213" t="str">
        <f t="shared" si="244"/>
        <v>PROFIT</v>
      </c>
    </row>
    <row r="2214" spans="1:20" x14ac:dyDescent="0.25">
      <c r="A2214" s="1" t="s">
        <v>2397</v>
      </c>
      <c r="B2214" s="9" t="str">
        <f t="shared" si="239"/>
        <v>04/18/2014</v>
      </c>
      <c r="C2214" s="9" t="s">
        <v>4087</v>
      </c>
      <c r="D2214" s="10" t="str">
        <f t="shared" si="240"/>
        <v>2014</v>
      </c>
      <c r="E2214" s="10" t="str">
        <f t="shared" si="245"/>
        <v>April</v>
      </c>
      <c r="F2214" s="2">
        <v>41747</v>
      </c>
      <c r="G2214" s="2">
        <v>41752</v>
      </c>
      <c r="H2214" s="9" t="str">
        <f t="shared" si="241"/>
        <v>On Date</v>
      </c>
      <c r="I2214" s="1" t="s">
        <v>3539</v>
      </c>
      <c r="J2214" s="1" t="s">
        <v>3133</v>
      </c>
      <c r="K2214" s="1" t="s">
        <v>3134</v>
      </c>
      <c r="L2214" s="1" t="s">
        <v>3135</v>
      </c>
      <c r="M2214" s="1" t="s">
        <v>45</v>
      </c>
      <c r="N2214" s="1" t="s">
        <v>2398</v>
      </c>
      <c r="O2214" s="3">
        <f t="shared" si="242"/>
        <v>4.877600000000001</v>
      </c>
      <c r="P2214" s="3">
        <v>28.14</v>
      </c>
      <c r="Q2214" s="3">
        <v>3</v>
      </c>
      <c r="R2214" s="3">
        <v>13.507199999999999</v>
      </c>
      <c r="S2214" s="11">
        <f t="shared" si="243"/>
        <v>1080.576</v>
      </c>
      <c r="T2214" t="str">
        <f t="shared" si="244"/>
        <v>PROFIT</v>
      </c>
    </row>
    <row r="2215" spans="1:20" x14ac:dyDescent="0.25">
      <c r="A2215" s="1" t="s">
        <v>2397</v>
      </c>
      <c r="B2215" s="9" t="str">
        <f t="shared" si="239"/>
        <v>04/18/2014</v>
      </c>
      <c r="C2215" s="9" t="s">
        <v>4087</v>
      </c>
      <c r="D2215" s="10" t="str">
        <f t="shared" si="240"/>
        <v>2014</v>
      </c>
      <c r="E2215" s="10" t="str">
        <f t="shared" si="245"/>
        <v>April</v>
      </c>
      <c r="F2215" s="2">
        <v>41747</v>
      </c>
      <c r="G2215" s="2">
        <v>41752</v>
      </c>
      <c r="H2215" s="9" t="str">
        <f t="shared" si="241"/>
        <v>On Date</v>
      </c>
      <c r="I2215" s="1" t="s">
        <v>3539</v>
      </c>
      <c r="J2215" s="1" t="s">
        <v>3133</v>
      </c>
      <c r="K2215" s="1" t="s">
        <v>3134</v>
      </c>
      <c r="L2215" s="1" t="s">
        <v>3135</v>
      </c>
      <c r="M2215" s="1" t="s">
        <v>9</v>
      </c>
      <c r="N2215" s="1" t="s">
        <v>1099</v>
      </c>
      <c r="O2215" s="3">
        <f t="shared" si="242"/>
        <v>1.9557</v>
      </c>
      <c r="P2215" s="3">
        <v>7.38</v>
      </c>
      <c r="Q2215" s="3">
        <v>2</v>
      </c>
      <c r="R2215" s="3">
        <v>3.4685999999999999</v>
      </c>
      <c r="S2215" s="11">
        <f t="shared" si="243"/>
        <v>277.488</v>
      </c>
      <c r="T2215" t="str">
        <f t="shared" si="244"/>
        <v>PROFIT</v>
      </c>
    </row>
    <row r="2216" spans="1:20" x14ac:dyDescent="0.25">
      <c r="A2216" s="1" t="s">
        <v>2397</v>
      </c>
      <c r="B2216" s="9" t="str">
        <f t="shared" si="239"/>
        <v>04/18/2014</v>
      </c>
      <c r="C2216" s="9" t="s">
        <v>4087</v>
      </c>
      <c r="D2216" s="10" t="str">
        <f t="shared" si="240"/>
        <v>2014</v>
      </c>
      <c r="E2216" s="10" t="str">
        <f t="shared" si="245"/>
        <v>April</v>
      </c>
      <c r="F2216" s="2">
        <v>41747</v>
      </c>
      <c r="G2216" s="2">
        <v>41752</v>
      </c>
      <c r="H2216" s="9" t="str">
        <f t="shared" si="241"/>
        <v>On Date</v>
      </c>
      <c r="I2216" s="1" t="s">
        <v>3539</v>
      </c>
      <c r="J2216" s="1" t="s">
        <v>3133</v>
      </c>
      <c r="K2216" s="1" t="s">
        <v>3134</v>
      </c>
      <c r="L2216" s="1" t="s">
        <v>3135</v>
      </c>
      <c r="M2216" s="1" t="s">
        <v>79</v>
      </c>
      <c r="N2216" s="1" t="s">
        <v>508</v>
      </c>
      <c r="O2216" s="3">
        <f t="shared" si="242"/>
        <v>1.4606000000000001</v>
      </c>
      <c r="P2216" s="3">
        <v>10.9</v>
      </c>
      <c r="Q2216" s="3">
        <v>5</v>
      </c>
      <c r="R2216" s="3">
        <v>3.597</v>
      </c>
      <c r="S2216" s="11">
        <f t="shared" si="243"/>
        <v>287.76</v>
      </c>
      <c r="T2216" t="str">
        <f t="shared" si="244"/>
        <v>PROFIT</v>
      </c>
    </row>
    <row r="2217" spans="1:20" x14ac:dyDescent="0.25">
      <c r="A2217" s="1" t="s">
        <v>2397</v>
      </c>
      <c r="B2217" s="9" t="str">
        <f t="shared" si="239"/>
        <v>04/18/2014</v>
      </c>
      <c r="C2217" s="9" t="s">
        <v>4087</v>
      </c>
      <c r="D2217" s="10" t="str">
        <f t="shared" si="240"/>
        <v>2014</v>
      </c>
      <c r="E2217" s="10" t="str">
        <f t="shared" si="245"/>
        <v>April</v>
      </c>
      <c r="F2217" s="2">
        <v>41747</v>
      </c>
      <c r="G2217" s="2">
        <v>41752</v>
      </c>
      <c r="H2217" s="9" t="str">
        <f t="shared" si="241"/>
        <v>On Date</v>
      </c>
      <c r="I2217" s="1" t="s">
        <v>3539</v>
      </c>
      <c r="J2217" s="1" t="s">
        <v>3133</v>
      </c>
      <c r="K2217" s="1" t="s">
        <v>3134</v>
      </c>
      <c r="L2217" s="1" t="s">
        <v>3135</v>
      </c>
      <c r="M2217" s="1" t="s">
        <v>38</v>
      </c>
      <c r="N2217" s="1" t="s">
        <v>355</v>
      </c>
      <c r="O2217" s="3">
        <f t="shared" si="242"/>
        <v>20.741699999999998</v>
      </c>
      <c r="P2217" s="3">
        <v>274.89</v>
      </c>
      <c r="Q2217" s="3">
        <v>11</v>
      </c>
      <c r="R2217" s="3">
        <v>46.731299999999997</v>
      </c>
      <c r="S2217" s="11">
        <f t="shared" si="243"/>
        <v>3738.5039999999999</v>
      </c>
      <c r="T2217" t="str">
        <f t="shared" si="244"/>
        <v>PROFIT</v>
      </c>
    </row>
    <row r="2218" spans="1:20" x14ac:dyDescent="0.25">
      <c r="A2218" s="1" t="s">
        <v>2397</v>
      </c>
      <c r="B2218" s="9" t="str">
        <f t="shared" si="239"/>
        <v>04/18/2014</v>
      </c>
      <c r="C2218" s="9" t="s">
        <v>4087</v>
      </c>
      <c r="D2218" s="10" t="str">
        <f t="shared" si="240"/>
        <v>2014</v>
      </c>
      <c r="E2218" s="10" t="str">
        <f t="shared" si="245"/>
        <v>April</v>
      </c>
      <c r="F2218" s="2">
        <v>41747</v>
      </c>
      <c r="G2218" s="2">
        <v>41752</v>
      </c>
      <c r="H2218" s="9" t="str">
        <f t="shared" si="241"/>
        <v>On Date</v>
      </c>
      <c r="I2218" s="1" t="s">
        <v>3539</v>
      </c>
      <c r="J2218" s="1" t="s">
        <v>3133</v>
      </c>
      <c r="K2218" s="1" t="s">
        <v>3134</v>
      </c>
      <c r="L2218" s="1" t="s">
        <v>3135</v>
      </c>
      <c r="M2218" s="1" t="s">
        <v>9</v>
      </c>
      <c r="N2218" s="1" t="s">
        <v>1347</v>
      </c>
      <c r="O2218" s="3">
        <f t="shared" si="242"/>
        <v>1.4687999999999999</v>
      </c>
      <c r="P2218" s="3">
        <v>23.04</v>
      </c>
      <c r="Q2218" s="3">
        <v>8</v>
      </c>
      <c r="R2218" s="3">
        <v>11.2896</v>
      </c>
      <c r="S2218" s="11">
        <f t="shared" si="243"/>
        <v>903.16800000000001</v>
      </c>
      <c r="T2218" t="str">
        <f t="shared" si="244"/>
        <v>PROFIT</v>
      </c>
    </row>
    <row r="2219" spans="1:20" x14ac:dyDescent="0.25">
      <c r="A2219" s="1" t="s">
        <v>2397</v>
      </c>
      <c r="B2219" s="9" t="str">
        <f t="shared" si="239"/>
        <v>04/18/2014</v>
      </c>
      <c r="C2219" s="9" t="s">
        <v>4087</v>
      </c>
      <c r="D2219" s="10" t="str">
        <f t="shared" si="240"/>
        <v>2014</v>
      </c>
      <c r="E2219" s="10" t="str">
        <f t="shared" si="245"/>
        <v>April</v>
      </c>
      <c r="F2219" s="2">
        <v>41747</v>
      </c>
      <c r="G2219" s="2">
        <v>41752</v>
      </c>
      <c r="H2219" s="9" t="str">
        <f t="shared" si="241"/>
        <v>On Date</v>
      </c>
      <c r="I2219" s="1" t="s">
        <v>3539</v>
      </c>
      <c r="J2219" s="1" t="s">
        <v>3133</v>
      </c>
      <c r="K2219" s="1" t="s">
        <v>3134</v>
      </c>
      <c r="L2219" s="1" t="s">
        <v>3135</v>
      </c>
      <c r="M2219" s="1" t="s">
        <v>72</v>
      </c>
      <c r="N2219" s="1" t="s">
        <v>2399</v>
      </c>
      <c r="O2219" s="3">
        <f t="shared" si="242"/>
        <v>79.152600000000007</v>
      </c>
      <c r="P2219" s="3">
        <v>218.352</v>
      </c>
      <c r="Q2219" s="3">
        <v>3</v>
      </c>
      <c r="R2219" s="3">
        <v>-19.105799999999999</v>
      </c>
      <c r="S2219" s="11">
        <f t="shared" si="243"/>
        <v>-1528.4639999999999</v>
      </c>
      <c r="T2219" t="str">
        <f t="shared" si="244"/>
        <v>LOSS</v>
      </c>
    </row>
    <row r="2220" spans="1:20" x14ac:dyDescent="0.25">
      <c r="A2220" s="1" t="s">
        <v>2400</v>
      </c>
      <c r="B2220" s="9" t="str">
        <f t="shared" si="239"/>
        <v>08/22/2013</v>
      </c>
      <c r="C2220" s="9" t="s">
        <v>4246</v>
      </c>
      <c r="D2220" s="10" t="str">
        <f t="shared" si="240"/>
        <v>2013</v>
      </c>
      <c r="E2220" s="10" t="str">
        <f t="shared" si="245"/>
        <v>August</v>
      </c>
      <c r="F2220" s="2">
        <v>41508</v>
      </c>
      <c r="G2220" s="2">
        <v>41515</v>
      </c>
      <c r="H2220" s="9" t="str">
        <f t="shared" si="241"/>
        <v>Delay</v>
      </c>
      <c r="I2220" s="1" t="s">
        <v>3907</v>
      </c>
      <c r="J2220" s="1" t="s">
        <v>3133</v>
      </c>
      <c r="K2220" s="1" t="s">
        <v>3134</v>
      </c>
      <c r="L2220" s="1" t="s">
        <v>3135</v>
      </c>
      <c r="M2220" s="1" t="s">
        <v>18</v>
      </c>
      <c r="N2220" s="1" t="s">
        <v>433</v>
      </c>
      <c r="O2220" s="3">
        <f t="shared" si="242"/>
        <v>3.9600000000000004</v>
      </c>
      <c r="P2220" s="3">
        <v>12.672000000000001</v>
      </c>
      <c r="Q2220" s="3">
        <v>2</v>
      </c>
      <c r="R2220" s="3">
        <v>4.7519999999999998</v>
      </c>
      <c r="S2220" s="11">
        <f t="shared" si="243"/>
        <v>380.15999999999997</v>
      </c>
      <c r="T2220" t="str">
        <f t="shared" si="244"/>
        <v>PROFIT</v>
      </c>
    </row>
    <row r="2221" spans="1:20" x14ac:dyDescent="0.25">
      <c r="A2221" s="1" t="s">
        <v>2400</v>
      </c>
      <c r="B2221" s="9" t="str">
        <f t="shared" si="239"/>
        <v>08/22/2013</v>
      </c>
      <c r="C2221" s="9" t="s">
        <v>4246</v>
      </c>
      <c r="D2221" s="10" t="str">
        <f t="shared" si="240"/>
        <v>2013</v>
      </c>
      <c r="E2221" s="10" t="str">
        <f t="shared" si="245"/>
        <v>August</v>
      </c>
      <c r="F2221" s="2">
        <v>41508</v>
      </c>
      <c r="G2221" s="2">
        <v>41515</v>
      </c>
      <c r="H2221" s="9" t="str">
        <f t="shared" si="241"/>
        <v>Delay</v>
      </c>
      <c r="I2221" s="1" t="s">
        <v>3907</v>
      </c>
      <c r="J2221" s="1" t="s">
        <v>3133</v>
      </c>
      <c r="K2221" s="1" t="s">
        <v>3134</v>
      </c>
      <c r="L2221" s="1" t="s">
        <v>3135</v>
      </c>
      <c r="M2221" s="1" t="s">
        <v>16</v>
      </c>
      <c r="N2221" s="1" t="s">
        <v>261</v>
      </c>
      <c r="O2221" s="3">
        <f t="shared" si="242"/>
        <v>22.530200000000001</v>
      </c>
      <c r="P2221" s="3">
        <v>91.96</v>
      </c>
      <c r="Q2221" s="3">
        <v>5</v>
      </c>
      <c r="R2221" s="3">
        <v>-20.690999999999999</v>
      </c>
      <c r="S2221" s="11">
        <f t="shared" si="243"/>
        <v>-1655.28</v>
      </c>
      <c r="T2221" t="str">
        <f t="shared" si="244"/>
        <v>LOSS</v>
      </c>
    </row>
    <row r="2222" spans="1:20" x14ac:dyDescent="0.25">
      <c r="A2222" s="1" t="s">
        <v>2400</v>
      </c>
      <c r="B2222" s="9" t="str">
        <f t="shared" si="239"/>
        <v>08/22/2013</v>
      </c>
      <c r="C2222" s="9" t="s">
        <v>4246</v>
      </c>
      <c r="D2222" s="10" t="str">
        <f t="shared" si="240"/>
        <v>2013</v>
      </c>
      <c r="E2222" s="10" t="str">
        <f t="shared" si="245"/>
        <v>August</v>
      </c>
      <c r="F2222" s="2">
        <v>41508</v>
      </c>
      <c r="G2222" s="2">
        <v>41515</v>
      </c>
      <c r="H2222" s="9" t="str">
        <f t="shared" si="241"/>
        <v>Delay</v>
      </c>
      <c r="I2222" s="1" t="s">
        <v>3907</v>
      </c>
      <c r="J2222" s="1" t="s">
        <v>3133</v>
      </c>
      <c r="K2222" s="1" t="s">
        <v>3134</v>
      </c>
      <c r="L2222" s="1" t="s">
        <v>3135</v>
      </c>
      <c r="M2222" s="1" t="s">
        <v>38</v>
      </c>
      <c r="N2222" s="1" t="s">
        <v>2401</v>
      </c>
      <c r="O2222" s="3">
        <f t="shared" si="242"/>
        <v>54.393599999999992</v>
      </c>
      <c r="P2222" s="3">
        <v>254.97</v>
      </c>
      <c r="Q2222" s="3">
        <v>3</v>
      </c>
      <c r="R2222" s="3">
        <v>91.789199999999994</v>
      </c>
      <c r="S2222" s="11">
        <f t="shared" si="243"/>
        <v>7343.1359999999995</v>
      </c>
      <c r="T2222" t="str">
        <f t="shared" si="244"/>
        <v>PROFIT</v>
      </c>
    </row>
    <row r="2223" spans="1:20" x14ac:dyDescent="0.25">
      <c r="A2223" s="1" t="s">
        <v>2400</v>
      </c>
      <c r="B2223" s="9" t="str">
        <f t="shared" si="239"/>
        <v>08/22/2013</v>
      </c>
      <c r="C2223" s="9" t="s">
        <v>4246</v>
      </c>
      <c r="D2223" s="10" t="str">
        <f t="shared" si="240"/>
        <v>2013</v>
      </c>
      <c r="E2223" s="10" t="str">
        <f t="shared" si="245"/>
        <v>August</v>
      </c>
      <c r="F2223" s="2">
        <v>41508</v>
      </c>
      <c r="G2223" s="2">
        <v>41515</v>
      </c>
      <c r="H2223" s="9" t="str">
        <f t="shared" si="241"/>
        <v>Delay</v>
      </c>
      <c r="I2223" s="1" t="s">
        <v>3907</v>
      </c>
      <c r="J2223" s="1" t="s">
        <v>3133</v>
      </c>
      <c r="K2223" s="1" t="s">
        <v>3134</v>
      </c>
      <c r="L2223" s="1" t="s">
        <v>3135</v>
      </c>
      <c r="M2223" s="1" t="s">
        <v>16</v>
      </c>
      <c r="N2223" s="1" t="s">
        <v>2402</v>
      </c>
      <c r="O2223" s="3">
        <f t="shared" si="242"/>
        <v>19.990000000000002</v>
      </c>
      <c r="P2223" s="3">
        <v>31.984000000000002</v>
      </c>
      <c r="Q2223" s="3">
        <v>2</v>
      </c>
      <c r="R2223" s="3">
        <v>-7.9960000000000004</v>
      </c>
      <c r="S2223" s="11">
        <f t="shared" si="243"/>
        <v>-639.68000000000006</v>
      </c>
      <c r="T2223" t="str">
        <f t="shared" si="244"/>
        <v>LOSS</v>
      </c>
    </row>
    <row r="2224" spans="1:20" x14ac:dyDescent="0.25">
      <c r="A2224" s="1" t="s">
        <v>2400</v>
      </c>
      <c r="B2224" s="9" t="str">
        <f t="shared" si="239"/>
        <v>08/22/2013</v>
      </c>
      <c r="C2224" s="9" t="s">
        <v>4246</v>
      </c>
      <c r="D2224" s="10" t="str">
        <f t="shared" si="240"/>
        <v>2013</v>
      </c>
      <c r="E2224" s="10" t="str">
        <f t="shared" si="245"/>
        <v>August</v>
      </c>
      <c r="F2224" s="2">
        <v>41508</v>
      </c>
      <c r="G2224" s="2">
        <v>41515</v>
      </c>
      <c r="H2224" s="9" t="str">
        <f t="shared" si="241"/>
        <v>Delay</v>
      </c>
      <c r="I2224" s="1" t="s">
        <v>3907</v>
      </c>
      <c r="J2224" s="1" t="s">
        <v>3133</v>
      </c>
      <c r="K2224" s="1" t="s">
        <v>3134</v>
      </c>
      <c r="L2224" s="1" t="s">
        <v>3135</v>
      </c>
      <c r="M2224" s="1" t="s">
        <v>22</v>
      </c>
      <c r="N2224" s="1" t="s">
        <v>2403</v>
      </c>
      <c r="O2224" s="3">
        <f t="shared" si="242"/>
        <v>300.73500000000001</v>
      </c>
      <c r="P2224" s="3">
        <v>2887.056</v>
      </c>
      <c r="Q2224" s="3">
        <v>9</v>
      </c>
      <c r="R2224" s="3">
        <v>180.441</v>
      </c>
      <c r="S2224" s="11">
        <f t="shared" si="243"/>
        <v>14435.28</v>
      </c>
      <c r="T2224" t="str">
        <f t="shared" si="244"/>
        <v>PROFIT</v>
      </c>
    </row>
    <row r="2225" spans="1:20" x14ac:dyDescent="0.25">
      <c r="A2225" s="1" t="s">
        <v>2400</v>
      </c>
      <c r="B2225" s="9" t="str">
        <f t="shared" si="239"/>
        <v>08/22/2013</v>
      </c>
      <c r="C2225" s="9" t="s">
        <v>4246</v>
      </c>
      <c r="D2225" s="10" t="str">
        <f t="shared" si="240"/>
        <v>2013</v>
      </c>
      <c r="E2225" s="10" t="str">
        <f t="shared" si="245"/>
        <v>August</v>
      </c>
      <c r="F2225" s="2">
        <v>41508</v>
      </c>
      <c r="G2225" s="2">
        <v>41515</v>
      </c>
      <c r="H2225" s="9" t="str">
        <f t="shared" si="241"/>
        <v>Delay</v>
      </c>
      <c r="I2225" s="1" t="s">
        <v>3907</v>
      </c>
      <c r="J2225" s="1" t="s">
        <v>3133</v>
      </c>
      <c r="K2225" s="1" t="s">
        <v>3134</v>
      </c>
      <c r="L2225" s="1" t="s">
        <v>3135</v>
      </c>
      <c r="M2225" s="1" t="s">
        <v>45</v>
      </c>
      <c r="N2225" s="1" t="s">
        <v>2404</v>
      </c>
      <c r="O2225" s="3">
        <f t="shared" si="242"/>
        <v>3.3696000000000006</v>
      </c>
      <c r="P2225" s="3">
        <v>12.96</v>
      </c>
      <c r="Q2225" s="3">
        <v>2</v>
      </c>
      <c r="R2225" s="3">
        <v>6.2207999999999997</v>
      </c>
      <c r="S2225" s="11">
        <f t="shared" si="243"/>
        <v>497.66399999999999</v>
      </c>
      <c r="T2225" t="str">
        <f t="shared" si="244"/>
        <v>PROFIT</v>
      </c>
    </row>
    <row r="2226" spans="1:20" x14ac:dyDescent="0.25">
      <c r="A2226" s="1" t="s">
        <v>2400</v>
      </c>
      <c r="B2226" s="9" t="str">
        <f t="shared" si="239"/>
        <v>08/22/2013</v>
      </c>
      <c r="C2226" s="9" t="s">
        <v>4246</v>
      </c>
      <c r="D2226" s="10" t="str">
        <f t="shared" si="240"/>
        <v>2013</v>
      </c>
      <c r="E2226" s="10" t="str">
        <f t="shared" si="245"/>
        <v>August</v>
      </c>
      <c r="F2226" s="2">
        <v>41508</v>
      </c>
      <c r="G2226" s="2">
        <v>41515</v>
      </c>
      <c r="H2226" s="9" t="str">
        <f t="shared" si="241"/>
        <v>Delay</v>
      </c>
      <c r="I2226" s="1" t="s">
        <v>3907</v>
      </c>
      <c r="J2226" s="1" t="s">
        <v>3133</v>
      </c>
      <c r="K2226" s="1" t="s">
        <v>3134</v>
      </c>
      <c r="L2226" s="1" t="s">
        <v>3135</v>
      </c>
      <c r="M2226" s="1" t="s">
        <v>45</v>
      </c>
      <c r="N2226" s="1" t="s">
        <v>1874</v>
      </c>
      <c r="O2226" s="3">
        <f t="shared" si="242"/>
        <v>2.9040000000000004</v>
      </c>
      <c r="P2226" s="3">
        <v>47.52</v>
      </c>
      <c r="Q2226" s="3">
        <v>9</v>
      </c>
      <c r="R2226" s="3">
        <v>21.384</v>
      </c>
      <c r="S2226" s="11">
        <f t="shared" si="243"/>
        <v>1710.72</v>
      </c>
      <c r="T2226" t="str">
        <f t="shared" si="244"/>
        <v>PROFIT</v>
      </c>
    </row>
    <row r="2227" spans="1:20" x14ac:dyDescent="0.25">
      <c r="A2227" s="1" t="s">
        <v>2405</v>
      </c>
      <c r="B2227" s="9" t="str">
        <f t="shared" si="239"/>
        <v>12/16/2012</v>
      </c>
      <c r="C2227" s="9" t="s">
        <v>4163</v>
      </c>
      <c r="D2227" s="10" t="str">
        <f t="shared" si="240"/>
        <v>2012</v>
      </c>
      <c r="E2227" s="10" t="str">
        <f t="shared" si="245"/>
        <v>December</v>
      </c>
      <c r="F2227" s="2">
        <v>41259</v>
      </c>
      <c r="G2227" s="2">
        <v>41262</v>
      </c>
      <c r="H2227" s="9" t="str">
        <f t="shared" si="241"/>
        <v>On Date</v>
      </c>
      <c r="I2227" s="1" t="s">
        <v>3585</v>
      </c>
      <c r="J2227" s="1" t="s">
        <v>3133</v>
      </c>
      <c r="K2227" s="1" t="s">
        <v>3136</v>
      </c>
      <c r="L2227" s="1" t="s">
        <v>3137</v>
      </c>
      <c r="M2227" s="1" t="s">
        <v>45</v>
      </c>
      <c r="N2227" s="1" t="s">
        <v>2406</v>
      </c>
      <c r="O2227" s="3">
        <f t="shared" si="242"/>
        <v>2.6394000000000006</v>
      </c>
      <c r="P2227" s="3">
        <v>4.9800000000000004</v>
      </c>
      <c r="Q2227" s="3">
        <v>1</v>
      </c>
      <c r="R2227" s="3">
        <v>2.3405999999999998</v>
      </c>
      <c r="S2227" s="11">
        <f t="shared" si="243"/>
        <v>187.24799999999999</v>
      </c>
      <c r="T2227" t="str">
        <f t="shared" si="244"/>
        <v>PROFIT</v>
      </c>
    </row>
    <row r="2228" spans="1:20" x14ac:dyDescent="0.25">
      <c r="A2228" s="1" t="s">
        <v>2407</v>
      </c>
      <c r="B2228" s="9" t="str">
        <f t="shared" si="239"/>
        <v>12/01/2012</v>
      </c>
      <c r="C2228" s="9" t="s">
        <v>4308</v>
      </c>
      <c r="D2228" s="10" t="str">
        <f t="shared" si="240"/>
        <v>2012</v>
      </c>
      <c r="E2228" s="10" t="str">
        <f t="shared" si="245"/>
        <v>December</v>
      </c>
      <c r="F2228" s="2">
        <v>41244</v>
      </c>
      <c r="G2228" s="2">
        <v>41248</v>
      </c>
      <c r="H2228" s="9" t="str">
        <f t="shared" si="241"/>
        <v>On Date</v>
      </c>
      <c r="I2228" s="1" t="s">
        <v>3335</v>
      </c>
      <c r="J2228" s="1" t="s">
        <v>3133</v>
      </c>
      <c r="K2228" s="1" t="s">
        <v>3136</v>
      </c>
      <c r="L2228" s="1" t="s">
        <v>3137</v>
      </c>
      <c r="M2228" s="1" t="s">
        <v>72</v>
      </c>
      <c r="N2228" s="1" t="s">
        <v>249</v>
      </c>
      <c r="O2228" s="3">
        <f t="shared" si="242"/>
        <v>375.73500000000001</v>
      </c>
      <c r="P2228" s="3">
        <v>2003.92</v>
      </c>
      <c r="Q2228" s="3">
        <v>5</v>
      </c>
      <c r="R2228" s="3">
        <v>125.245</v>
      </c>
      <c r="S2228" s="11">
        <f t="shared" si="243"/>
        <v>10019.6</v>
      </c>
      <c r="T2228" t="str">
        <f t="shared" si="244"/>
        <v>PROFIT</v>
      </c>
    </row>
    <row r="2229" spans="1:20" x14ac:dyDescent="0.25">
      <c r="A2229" s="1" t="s">
        <v>2407</v>
      </c>
      <c r="B2229" s="9" t="str">
        <f t="shared" si="239"/>
        <v>12/01/2012</v>
      </c>
      <c r="C2229" s="9" t="s">
        <v>4308</v>
      </c>
      <c r="D2229" s="10" t="str">
        <f t="shared" si="240"/>
        <v>2012</v>
      </c>
      <c r="E2229" s="10" t="str">
        <f t="shared" si="245"/>
        <v>December</v>
      </c>
      <c r="F2229" s="2">
        <v>41244</v>
      </c>
      <c r="G2229" s="2">
        <v>41248</v>
      </c>
      <c r="H2229" s="9" t="str">
        <f t="shared" si="241"/>
        <v>On Date</v>
      </c>
      <c r="I2229" s="1" t="s">
        <v>3335</v>
      </c>
      <c r="J2229" s="1" t="s">
        <v>3133</v>
      </c>
      <c r="K2229" s="1" t="s">
        <v>3136</v>
      </c>
      <c r="L2229" s="1" t="s">
        <v>3137</v>
      </c>
      <c r="M2229" s="1" t="s">
        <v>45</v>
      </c>
      <c r="N2229" s="1" t="s">
        <v>2408</v>
      </c>
      <c r="O2229" s="3">
        <f t="shared" si="242"/>
        <v>3.3695999999999997</v>
      </c>
      <c r="P2229" s="3">
        <v>32.4</v>
      </c>
      <c r="Q2229" s="3">
        <v>5</v>
      </c>
      <c r="R2229" s="3">
        <v>15.552</v>
      </c>
      <c r="S2229" s="11">
        <f t="shared" si="243"/>
        <v>1244.1599999999999</v>
      </c>
      <c r="T2229" t="str">
        <f t="shared" si="244"/>
        <v>PROFIT</v>
      </c>
    </row>
    <row r="2230" spans="1:20" x14ac:dyDescent="0.25">
      <c r="A2230" s="1" t="s">
        <v>2407</v>
      </c>
      <c r="B2230" s="9" t="str">
        <f t="shared" si="239"/>
        <v>12/01/2012</v>
      </c>
      <c r="C2230" s="9" t="s">
        <v>4308</v>
      </c>
      <c r="D2230" s="10" t="str">
        <f t="shared" si="240"/>
        <v>2012</v>
      </c>
      <c r="E2230" s="10" t="str">
        <f t="shared" si="245"/>
        <v>December</v>
      </c>
      <c r="F2230" s="2">
        <v>41244</v>
      </c>
      <c r="G2230" s="2">
        <v>41248</v>
      </c>
      <c r="H2230" s="9" t="str">
        <f t="shared" si="241"/>
        <v>On Date</v>
      </c>
      <c r="I2230" s="1" t="s">
        <v>3335</v>
      </c>
      <c r="J2230" s="1" t="s">
        <v>3133</v>
      </c>
      <c r="K2230" s="1" t="s">
        <v>3136</v>
      </c>
      <c r="L2230" s="1" t="s">
        <v>3137</v>
      </c>
      <c r="M2230" s="1" t="s">
        <v>22</v>
      </c>
      <c r="N2230" s="1" t="s">
        <v>1460</v>
      </c>
      <c r="O2230" s="3">
        <f t="shared" si="242"/>
        <v>167.95400000000001</v>
      </c>
      <c r="P2230" s="3">
        <v>1913.4</v>
      </c>
      <c r="Q2230" s="3">
        <v>9</v>
      </c>
      <c r="R2230" s="3">
        <v>401.81400000000002</v>
      </c>
      <c r="S2230" s="11">
        <f t="shared" si="243"/>
        <v>32145.120000000003</v>
      </c>
      <c r="T2230" t="str">
        <f t="shared" si="244"/>
        <v>PROFIT</v>
      </c>
    </row>
    <row r="2231" spans="1:20" x14ac:dyDescent="0.25">
      <c r="A2231" s="1" t="s">
        <v>2407</v>
      </c>
      <c r="B2231" s="9" t="str">
        <f t="shared" si="239"/>
        <v>12/01/2012</v>
      </c>
      <c r="C2231" s="9" t="s">
        <v>4308</v>
      </c>
      <c r="D2231" s="10" t="str">
        <f t="shared" si="240"/>
        <v>2012</v>
      </c>
      <c r="E2231" s="10" t="str">
        <f t="shared" si="245"/>
        <v>December</v>
      </c>
      <c r="F2231" s="2">
        <v>41244</v>
      </c>
      <c r="G2231" s="2">
        <v>41248</v>
      </c>
      <c r="H2231" s="9" t="str">
        <f t="shared" si="241"/>
        <v>On Date</v>
      </c>
      <c r="I2231" s="1" t="s">
        <v>3335</v>
      </c>
      <c r="J2231" s="1" t="s">
        <v>3133</v>
      </c>
      <c r="K2231" s="1" t="s">
        <v>3136</v>
      </c>
      <c r="L2231" s="1" t="s">
        <v>3137</v>
      </c>
      <c r="M2231" s="1" t="s">
        <v>28</v>
      </c>
      <c r="N2231" s="1" t="s">
        <v>2014</v>
      </c>
      <c r="O2231" s="3">
        <f t="shared" si="242"/>
        <v>47.931799999999996</v>
      </c>
      <c r="P2231" s="3">
        <v>146.72999999999999</v>
      </c>
      <c r="Q2231" s="3">
        <v>3</v>
      </c>
      <c r="R2231" s="3">
        <v>2.9346000000000001</v>
      </c>
      <c r="S2231" s="11">
        <f t="shared" si="243"/>
        <v>234.768</v>
      </c>
      <c r="T2231" t="str">
        <f t="shared" si="244"/>
        <v>PROFIT</v>
      </c>
    </row>
    <row r="2232" spans="1:20" x14ac:dyDescent="0.25">
      <c r="A2232" s="1" t="s">
        <v>2407</v>
      </c>
      <c r="B2232" s="9" t="str">
        <f t="shared" si="239"/>
        <v>12/01/2012</v>
      </c>
      <c r="C2232" s="9" t="s">
        <v>4308</v>
      </c>
      <c r="D2232" s="10" t="str">
        <f t="shared" si="240"/>
        <v>2012</v>
      </c>
      <c r="E2232" s="10" t="str">
        <f t="shared" si="245"/>
        <v>December</v>
      </c>
      <c r="F2232" s="2">
        <v>41244</v>
      </c>
      <c r="G2232" s="2">
        <v>41248</v>
      </c>
      <c r="H2232" s="9" t="str">
        <f t="shared" si="241"/>
        <v>On Date</v>
      </c>
      <c r="I2232" s="1" t="s">
        <v>3335</v>
      </c>
      <c r="J2232" s="1" t="s">
        <v>3133</v>
      </c>
      <c r="K2232" s="1" t="s">
        <v>3136</v>
      </c>
      <c r="L2232" s="1" t="s">
        <v>3137</v>
      </c>
      <c r="M2232" s="1" t="s">
        <v>45</v>
      </c>
      <c r="N2232" s="1" t="s">
        <v>915</v>
      </c>
      <c r="O2232" s="3">
        <f t="shared" si="242"/>
        <v>12.333600000000001</v>
      </c>
      <c r="P2232" s="3">
        <v>114.2</v>
      </c>
      <c r="Q2232" s="3">
        <v>5</v>
      </c>
      <c r="R2232" s="3">
        <v>52.531999999999996</v>
      </c>
      <c r="S2232" s="11">
        <f t="shared" si="243"/>
        <v>4202.5599999999995</v>
      </c>
      <c r="T2232" t="str">
        <f t="shared" si="244"/>
        <v>PROFIT</v>
      </c>
    </row>
    <row r="2233" spans="1:20" x14ac:dyDescent="0.25">
      <c r="A2233" s="1" t="s">
        <v>2409</v>
      </c>
      <c r="B2233" s="9" t="str">
        <f t="shared" si="239"/>
        <v>04/26/2014</v>
      </c>
      <c r="C2233" s="9" t="s">
        <v>4483</v>
      </c>
      <c r="D2233" s="10" t="str">
        <f t="shared" si="240"/>
        <v>2014</v>
      </c>
      <c r="E2233" s="10" t="str">
        <f t="shared" si="245"/>
        <v>April</v>
      </c>
      <c r="F2233" s="2">
        <v>41755</v>
      </c>
      <c r="G2233" s="2">
        <v>41762</v>
      </c>
      <c r="H2233" s="9" t="str">
        <f t="shared" si="241"/>
        <v>Delay</v>
      </c>
      <c r="I2233" s="1" t="s">
        <v>3551</v>
      </c>
      <c r="J2233" s="1" t="s">
        <v>3133</v>
      </c>
      <c r="K2233" s="1" t="s">
        <v>3134</v>
      </c>
      <c r="L2233" s="1" t="s">
        <v>3135</v>
      </c>
      <c r="M2233" s="1" t="s">
        <v>45</v>
      </c>
      <c r="N2233" s="1" t="s">
        <v>2410</v>
      </c>
      <c r="O2233" s="3">
        <f t="shared" si="242"/>
        <v>3.4290000000000007</v>
      </c>
      <c r="P2233" s="3">
        <v>19.05</v>
      </c>
      <c r="Q2233" s="3">
        <v>3</v>
      </c>
      <c r="R2233" s="3">
        <v>8.7629999999999999</v>
      </c>
      <c r="S2233" s="11">
        <f t="shared" si="243"/>
        <v>701.04</v>
      </c>
      <c r="T2233" t="str">
        <f t="shared" si="244"/>
        <v>PROFIT</v>
      </c>
    </row>
    <row r="2234" spans="1:20" x14ac:dyDescent="0.25">
      <c r="A2234" s="1" t="s">
        <v>2409</v>
      </c>
      <c r="B2234" s="9" t="str">
        <f t="shared" si="239"/>
        <v>04/26/2014</v>
      </c>
      <c r="C2234" s="9" t="s">
        <v>4483</v>
      </c>
      <c r="D2234" s="10" t="str">
        <f t="shared" si="240"/>
        <v>2014</v>
      </c>
      <c r="E2234" s="10" t="str">
        <f t="shared" si="245"/>
        <v>April</v>
      </c>
      <c r="F2234" s="2">
        <v>41755</v>
      </c>
      <c r="G2234" s="2">
        <v>41762</v>
      </c>
      <c r="H2234" s="9" t="str">
        <f t="shared" si="241"/>
        <v>Delay</v>
      </c>
      <c r="I2234" s="1" t="s">
        <v>3551</v>
      </c>
      <c r="J2234" s="1" t="s">
        <v>3133</v>
      </c>
      <c r="K2234" s="1" t="s">
        <v>3134</v>
      </c>
      <c r="L2234" s="1" t="s">
        <v>3135</v>
      </c>
      <c r="M2234" s="1" t="s">
        <v>18</v>
      </c>
      <c r="N2234" s="1" t="s">
        <v>2411</v>
      </c>
      <c r="O2234" s="3">
        <f t="shared" si="242"/>
        <v>15.279999999999996</v>
      </c>
      <c r="P2234" s="3">
        <v>73.343999999999994</v>
      </c>
      <c r="Q2234" s="3">
        <v>3</v>
      </c>
      <c r="R2234" s="3">
        <v>27.504000000000001</v>
      </c>
      <c r="S2234" s="11">
        <f t="shared" si="243"/>
        <v>2200.3200000000002</v>
      </c>
      <c r="T2234" t="str">
        <f t="shared" si="244"/>
        <v>PROFIT</v>
      </c>
    </row>
    <row r="2235" spans="1:20" x14ac:dyDescent="0.25">
      <c r="A2235" s="1" t="s">
        <v>2412</v>
      </c>
      <c r="B2235" s="9" t="str">
        <f t="shared" si="239"/>
        <v>07/25/2014</v>
      </c>
      <c r="C2235" s="9" t="s">
        <v>4480</v>
      </c>
      <c r="D2235" s="10" t="str">
        <f t="shared" si="240"/>
        <v>2014</v>
      </c>
      <c r="E2235" s="10" t="str">
        <f t="shared" si="245"/>
        <v>July</v>
      </c>
      <c r="F2235" s="2">
        <v>41845</v>
      </c>
      <c r="G2235" s="2">
        <v>41845</v>
      </c>
      <c r="H2235" s="9" t="str">
        <f t="shared" si="241"/>
        <v>On Date</v>
      </c>
      <c r="I2235" s="1" t="s">
        <v>3472</v>
      </c>
      <c r="J2235" s="1" t="s">
        <v>3133</v>
      </c>
      <c r="K2235" s="1" t="s">
        <v>3171</v>
      </c>
      <c r="L2235" s="1" t="s">
        <v>3135</v>
      </c>
      <c r="M2235" s="1" t="s">
        <v>165</v>
      </c>
      <c r="N2235" s="1" t="s">
        <v>166</v>
      </c>
      <c r="O2235" s="3">
        <f t="shared" si="242"/>
        <v>311.99480000000005</v>
      </c>
      <c r="P2235" s="3">
        <v>2399.96</v>
      </c>
      <c r="Q2235" s="3">
        <v>5</v>
      </c>
      <c r="R2235" s="3">
        <v>839.98599999999999</v>
      </c>
      <c r="S2235" s="11">
        <f t="shared" si="243"/>
        <v>67198.880000000005</v>
      </c>
      <c r="T2235" t="str">
        <f t="shared" si="244"/>
        <v>PROFIT</v>
      </c>
    </row>
    <row r="2236" spans="1:20" x14ac:dyDescent="0.25">
      <c r="A2236" s="1" t="s">
        <v>2413</v>
      </c>
      <c r="B2236" s="9" t="str">
        <f t="shared" si="239"/>
        <v>12/07/2014</v>
      </c>
      <c r="C2236" s="9" t="s">
        <v>4050</v>
      </c>
      <c r="D2236" s="10" t="str">
        <f t="shared" si="240"/>
        <v>2014</v>
      </c>
      <c r="E2236" s="10" t="str">
        <f t="shared" si="245"/>
        <v>December</v>
      </c>
      <c r="F2236" s="2">
        <v>41980</v>
      </c>
      <c r="G2236" s="2">
        <v>41982</v>
      </c>
      <c r="H2236" s="9" t="str">
        <f t="shared" si="241"/>
        <v>On Date</v>
      </c>
      <c r="I2236" s="1" t="s">
        <v>3908</v>
      </c>
      <c r="J2236" s="1" t="s">
        <v>3133</v>
      </c>
      <c r="K2236" s="1" t="s">
        <v>3160</v>
      </c>
      <c r="L2236" s="1" t="s">
        <v>3135</v>
      </c>
      <c r="M2236" s="1" t="s">
        <v>28</v>
      </c>
      <c r="N2236" s="1" t="s">
        <v>106</v>
      </c>
      <c r="O2236" s="3">
        <f t="shared" si="242"/>
        <v>7.7964000000000002</v>
      </c>
      <c r="P2236" s="3">
        <v>10.68</v>
      </c>
      <c r="Q2236" s="3">
        <v>1</v>
      </c>
      <c r="R2236" s="3">
        <v>2.8835999999999999</v>
      </c>
      <c r="S2236" s="11">
        <f t="shared" si="243"/>
        <v>230.68799999999999</v>
      </c>
      <c r="T2236" t="str">
        <f t="shared" si="244"/>
        <v>PROFIT</v>
      </c>
    </row>
    <row r="2237" spans="1:20" x14ac:dyDescent="0.25">
      <c r="A2237" s="1" t="s">
        <v>2414</v>
      </c>
      <c r="B2237" s="9" t="str">
        <f t="shared" si="239"/>
        <v>09/28/2013</v>
      </c>
      <c r="C2237" s="9" t="s">
        <v>4527</v>
      </c>
      <c r="D2237" s="10" t="str">
        <f t="shared" si="240"/>
        <v>2013</v>
      </c>
      <c r="E2237" s="10" t="str">
        <f t="shared" si="245"/>
        <v>September</v>
      </c>
      <c r="F2237" s="2">
        <v>41545</v>
      </c>
      <c r="G2237" s="2">
        <v>41551</v>
      </c>
      <c r="H2237" s="9" t="str">
        <f t="shared" si="241"/>
        <v>Delay</v>
      </c>
      <c r="I2237" s="1" t="s">
        <v>3816</v>
      </c>
      <c r="J2237" s="1" t="s">
        <v>3133</v>
      </c>
      <c r="K2237" s="1" t="s">
        <v>3136</v>
      </c>
      <c r="L2237" s="1" t="s">
        <v>3137</v>
      </c>
      <c r="M2237" s="1" t="s">
        <v>16</v>
      </c>
      <c r="N2237" s="1" t="s">
        <v>2415</v>
      </c>
      <c r="O2237" s="3">
        <f t="shared" si="242"/>
        <v>438.19299999999998</v>
      </c>
      <c r="P2237" s="3">
        <v>1001.5839999999999</v>
      </c>
      <c r="Q2237" s="3">
        <v>2</v>
      </c>
      <c r="R2237" s="3">
        <v>125.19799999999999</v>
      </c>
      <c r="S2237" s="11">
        <f t="shared" si="243"/>
        <v>10015.84</v>
      </c>
      <c r="T2237" t="str">
        <f t="shared" si="244"/>
        <v>PROFIT</v>
      </c>
    </row>
    <row r="2238" spans="1:20" x14ac:dyDescent="0.25">
      <c r="A2238" s="1" t="s">
        <v>2416</v>
      </c>
      <c r="B2238" s="9" t="str">
        <f t="shared" si="239"/>
        <v>07/30/2014</v>
      </c>
      <c r="C2238" s="9" t="s">
        <v>4674</v>
      </c>
      <c r="D2238" s="10" t="str">
        <f t="shared" si="240"/>
        <v>2014</v>
      </c>
      <c r="E2238" s="10" t="str">
        <f t="shared" si="245"/>
        <v>July</v>
      </c>
      <c r="F2238" s="2">
        <v>41850</v>
      </c>
      <c r="G2238" s="2">
        <v>41854</v>
      </c>
      <c r="H2238" s="9" t="str">
        <f t="shared" si="241"/>
        <v>On Date</v>
      </c>
      <c r="I2238" s="1" t="s">
        <v>3450</v>
      </c>
      <c r="J2238" s="1" t="s">
        <v>3133</v>
      </c>
      <c r="K2238" s="1" t="s">
        <v>3136</v>
      </c>
      <c r="L2238" s="1" t="s">
        <v>3137</v>
      </c>
      <c r="M2238" s="1" t="s">
        <v>198</v>
      </c>
      <c r="N2238" s="1" t="s">
        <v>2417</v>
      </c>
      <c r="O2238" s="3">
        <f t="shared" si="242"/>
        <v>45.224399999999996</v>
      </c>
      <c r="P2238" s="3">
        <v>115.96</v>
      </c>
      <c r="Q2238" s="3">
        <v>2</v>
      </c>
      <c r="R2238" s="3">
        <v>25.511199999999999</v>
      </c>
      <c r="S2238" s="11">
        <f t="shared" si="243"/>
        <v>2040.896</v>
      </c>
      <c r="T2238" t="str">
        <f t="shared" si="244"/>
        <v>PROFIT</v>
      </c>
    </row>
    <row r="2239" spans="1:20" x14ac:dyDescent="0.25">
      <c r="A2239" s="1" t="s">
        <v>2418</v>
      </c>
      <c r="B2239" s="9" t="str">
        <f t="shared" si="239"/>
        <v>08/02/2014</v>
      </c>
      <c r="C2239" s="9" t="s">
        <v>4857</v>
      </c>
      <c r="D2239" s="10" t="str">
        <f t="shared" si="240"/>
        <v>2014</v>
      </c>
      <c r="E2239" s="10" t="str">
        <f t="shared" si="245"/>
        <v>August</v>
      </c>
      <c r="F2239" s="2">
        <v>41853</v>
      </c>
      <c r="G2239" s="2">
        <v>41857</v>
      </c>
      <c r="H2239" s="9" t="str">
        <f t="shared" si="241"/>
        <v>On Date</v>
      </c>
      <c r="I2239" s="1" t="s">
        <v>3909</v>
      </c>
      <c r="J2239" s="1" t="s">
        <v>3133</v>
      </c>
      <c r="K2239" s="1" t="s">
        <v>3140</v>
      </c>
      <c r="L2239" s="1" t="s">
        <v>3135</v>
      </c>
      <c r="M2239" s="1" t="s">
        <v>28</v>
      </c>
      <c r="N2239" s="1" t="s">
        <v>512</v>
      </c>
      <c r="O2239" s="3">
        <f t="shared" si="242"/>
        <v>45.391400000000004</v>
      </c>
      <c r="P2239" s="3">
        <v>186.54</v>
      </c>
      <c r="Q2239" s="3">
        <v>3</v>
      </c>
      <c r="R2239" s="3">
        <v>50.3658</v>
      </c>
      <c r="S2239" s="11">
        <f t="shared" si="243"/>
        <v>4029.2640000000001</v>
      </c>
      <c r="T2239" t="str">
        <f t="shared" si="244"/>
        <v>PROFIT</v>
      </c>
    </row>
    <row r="2240" spans="1:20" x14ac:dyDescent="0.25">
      <c r="A2240" s="1" t="s">
        <v>2419</v>
      </c>
      <c r="B2240" s="9" t="str">
        <f t="shared" si="239"/>
        <v>05/03/2014</v>
      </c>
      <c r="C2240" s="9" t="s">
        <v>4396</v>
      </c>
      <c r="D2240" s="10" t="str">
        <f t="shared" si="240"/>
        <v>2014</v>
      </c>
      <c r="E2240" s="10" t="str">
        <f t="shared" si="245"/>
        <v>May</v>
      </c>
      <c r="F2240" s="2">
        <v>41762</v>
      </c>
      <c r="G2240" s="2">
        <v>41765</v>
      </c>
      <c r="H2240" s="9" t="str">
        <f t="shared" si="241"/>
        <v>On Date</v>
      </c>
      <c r="I2240" s="1" t="s">
        <v>3910</v>
      </c>
      <c r="J2240" s="1" t="s">
        <v>3133</v>
      </c>
      <c r="K2240" s="1" t="s">
        <v>3134</v>
      </c>
      <c r="L2240" s="1" t="s">
        <v>3135</v>
      </c>
      <c r="M2240" s="1" t="s">
        <v>38</v>
      </c>
      <c r="N2240" s="1" t="s">
        <v>2420</v>
      </c>
      <c r="O2240" s="3">
        <f t="shared" si="242"/>
        <v>25.130700000000001</v>
      </c>
      <c r="P2240" s="3">
        <v>159.56</v>
      </c>
      <c r="Q2240" s="3">
        <v>4</v>
      </c>
      <c r="R2240" s="3">
        <v>59.037199999999999</v>
      </c>
      <c r="S2240" s="11">
        <f t="shared" si="243"/>
        <v>4722.9759999999997</v>
      </c>
      <c r="T2240" t="str">
        <f t="shared" si="244"/>
        <v>PROFIT</v>
      </c>
    </row>
    <row r="2241" spans="1:20" x14ac:dyDescent="0.25">
      <c r="A2241" s="1" t="s">
        <v>2421</v>
      </c>
      <c r="B2241" s="9" t="str">
        <f t="shared" si="239"/>
        <v>12/16/2011</v>
      </c>
      <c r="C2241" s="9" t="s">
        <v>4422</v>
      </c>
      <c r="D2241" s="10" t="str">
        <f t="shared" si="240"/>
        <v>2011</v>
      </c>
      <c r="E2241" s="10" t="str">
        <f t="shared" si="245"/>
        <v>December</v>
      </c>
      <c r="F2241" s="2">
        <v>40893</v>
      </c>
      <c r="G2241" s="2">
        <v>40898</v>
      </c>
      <c r="H2241" s="9" t="str">
        <f t="shared" si="241"/>
        <v>On Date</v>
      </c>
      <c r="I2241" s="1" t="s">
        <v>3911</v>
      </c>
      <c r="J2241" s="1" t="s">
        <v>3133</v>
      </c>
      <c r="K2241" s="1" t="s">
        <v>3236</v>
      </c>
      <c r="L2241" s="1" t="s">
        <v>3135</v>
      </c>
      <c r="M2241" s="1" t="s">
        <v>72</v>
      </c>
      <c r="N2241" s="1" t="s">
        <v>1173</v>
      </c>
      <c r="O2241" s="3">
        <f t="shared" si="242"/>
        <v>266.7448</v>
      </c>
      <c r="P2241" s="3">
        <v>1403.92</v>
      </c>
      <c r="Q2241" s="3">
        <v>5</v>
      </c>
      <c r="R2241" s="3">
        <v>70.195999999999998</v>
      </c>
      <c r="S2241" s="11">
        <f t="shared" si="243"/>
        <v>5615.68</v>
      </c>
      <c r="T2241" t="str">
        <f t="shared" si="244"/>
        <v>PROFIT</v>
      </c>
    </row>
    <row r="2242" spans="1:20" x14ac:dyDescent="0.25">
      <c r="A2242" s="1" t="s">
        <v>2422</v>
      </c>
      <c r="B2242" s="9" t="str">
        <f t="shared" si="239"/>
        <v>04/17/2013</v>
      </c>
      <c r="C2242" s="9" t="s">
        <v>4602</v>
      </c>
      <c r="D2242" s="10" t="str">
        <f t="shared" si="240"/>
        <v>2013</v>
      </c>
      <c r="E2242" s="10" t="str">
        <f t="shared" si="245"/>
        <v>April</v>
      </c>
      <c r="F2242" s="2">
        <v>41381</v>
      </c>
      <c r="G2242" s="2">
        <v>41383</v>
      </c>
      <c r="H2242" s="9" t="str">
        <f t="shared" si="241"/>
        <v>On Date</v>
      </c>
      <c r="I2242" s="1" t="s">
        <v>3912</v>
      </c>
      <c r="J2242" s="1" t="s">
        <v>3133</v>
      </c>
      <c r="K2242" s="1" t="s">
        <v>3136</v>
      </c>
      <c r="L2242" s="1" t="s">
        <v>3137</v>
      </c>
      <c r="M2242" s="1" t="s">
        <v>82</v>
      </c>
      <c r="N2242" s="1" t="s">
        <v>1322</v>
      </c>
      <c r="O2242" s="3">
        <f t="shared" si="242"/>
        <v>9.3119999999999994</v>
      </c>
      <c r="P2242" s="3">
        <v>28.8</v>
      </c>
      <c r="Q2242" s="3">
        <v>3</v>
      </c>
      <c r="R2242" s="3">
        <v>0.86399999999999999</v>
      </c>
      <c r="S2242" s="11">
        <f t="shared" si="243"/>
        <v>69.12</v>
      </c>
      <c r="T2242" t="str">
        <f t="shared" si="244"/>
        <v>PROFIT</v>
      </c>
    </row>
    <row r="2243" spans="1:20" x14ac:dyDescent="0.25">
      <c r="A2243" s="1" t="s">
        <v>2423</v>
      </c>
      <c r="B2243" s="9" t="str">
        <f t="shared" ref="B2243:B2306" si="246">TEXT(F2243,"mm/dd/yyyy")</f>
        <v>02/27/2014</v>
      </c>
      <c r="C2243" s="9" t="s">
        <v>4235</v>
      </c>
      <c r="D2243" s="10" t="str">
        <f t="shared" ref="D2243:D2306" si="247">RIGHT(C2243,4)</f>
        <v>2014</v>
      </c>
      <c r="E2243" s="10" t="str">
        <f t="shared" si="245"/>
        <v>February</v>
      </c>
      <c r="F2243" s="2">
        <v>41697</v>
      </c>
      <c r="G2243" s="2">
        <v>41701</v>
      </c>
      <c r="H2243" s="9" t="str">
        <f t="shared" ref="H2243:H2306" si="248">IF(_xlfn.DAYS(G2243,F2243)&lt;=5,"On Date","Delay")</f>
        <v>On Date</v>
      </c>
      <c r="I2243" s="1" t="s">
        <v>3913</v>
      </c>
      <c r="J2243" s="1" t="s">
        <v>3133</v>
      </c>
      <c r="K2243" s="1" t="s">
        <v>3280</v>
      </c>
      <c r="L2243" s="1" t="s">
        <v>3135</v>
      </c>
      <c r="M2243" s="1" t="s">
        <v>20</v>
      </c>
      <c r="N2243" s="1" t="s">
        <v>321</v>
      </c>
      <c r="O2243" s="3">
        <f t="shared" ref="O2243:O2306" si="249">(P2243/Q2243)-(R2243/Q2243)</f>
        <v>36.698400000000007</v>
      </c>
      <c r="P2243" s="3">
        <v>356.79</v>
      </c>
      <c r="Q2243" s="3">
        <v>7</v>
      </c>
      <c r="R2243" s="3">
        <v>99.901200000000003</v>
      </c>
      <c r="S2243" s="11">
        <f t="shared" ref="S2243:S2306" si="250">R2243*80</f>
        <v>7992.0960000000005</v>
      </c>
      <c r="T2243" t="str">
        <f t="shared" ref="T2243:T2306" si="251">IF(S2243:S5445&lt;0,"LOSS","PROFIT")</f>
        <v>PROFIT</v>
      </c>
    </row>
    <row r="2244" spans="1:20" x14ac:dyDescent="0.25">
      <c r="A2244" s="1" t="s">
        <v>2424</v>
      </c>
      <c r="B2244" s="9" t="str">
        <f t="shared" si="246"/>
        <v>07/29/2013</v>
      </c>
      <c r="C2244" s="9" t="s">
        <v>4858</v>
      </c>
      <c r="D2244" s="10" t="str">
        <f t="shared" si="247"/>
        <v>2013</v>
      </c>
      <c r="E2244" s="10" t="str">
        <f t="shared" si="245"/>
        <v>July</v>
      </c>
      <c r="F2244" s="2">
        <v>41484</v>
      </c>
      <c r="G2244" s="2">
        <v>41490</v>
      </c>
      <c r="H2244" s="9" t="str">
        <f t="shared" si="248"/>
        <v>Delay</v>
      </c>
      <c r="I2244" s="1" t="s">
        <v>3880</v>
      </c>
      <c r="J2244" s="1" t="s">
        <v>3133</v>
      </c>
      <c r="K2244" s="1" t="s">
        <v>3134</v>
      </c>
      <c r="L2244" s="1" t="s">
        <v>3135</v>
      </c>
      <c r="M2244" s="1" t="s">
        <v>9</v>
      </c>
      <c r="N2244" s="1" t="s">
        <v>2425</v>
      </c>
      <c r="O2244" s="3">
        <f t="shared" si="249"/>
        <v>3.4019999999999997</v>
      </c>
      <c r="P2244" s="3">
        <v>18.899999999999999</v>
      </c>
      <c r="Q2244" s="3">
        <v>3</v>
      </c>
      <c r="R2244" s="3">
        <v>8.6940000000000008</v>
      </c>
      <c r="S2244" s="11">
        <f t="shared" si="250"/>
        <v>695.5200000000001</v>
      </c>
      <c r="T2244" t="str">
        <f t="shared" si="251"/>
        <v>PROFIT</v>
      </c>
    </row>
    <row r="2245" spans="1:20" x14ac:dyDescent="0.25">
      <c r="A2245" s="1" t="s">
        <v>2426</v>
      </c>
      <c r="B2245" s="9" t="str">
        <f t="shared" si="246"/>
        <v>06/24/2013</v>
      </c>
      <c r="C2245" s="9" t="s">
        <v>4209</v>
      </c>
      <c r="D2245" s="10" t="str">
        <f t="shared" si="247"/>
        <v>2013</v>
      </c>
      <c r="E2245" s="10" t="str">
        <f t="shared" si="245"/>
        <v>June</v>
      </c>
      <c r="F2245" s="2">
        <v>41449</v>
      </c>
      <c r="G2245" s="2">
        <v>41451</v>
      </c>
      <c r="H2245" s="9" t="str">
        <f t="shared" si="248"/>
        <v>On Date</v>
      </c>
      <c r="I2245" s="1" t="s">
        <v>3340</v>
      </c>
      <c r="J2245" s="1" t="s">
        <v>3133</v>
      </c>
      <c r="K2245" s="1" t="s">
        <v>3140</v>
      </c>
      <c r="L2245" s="1" t="s">
        <v>3135</v>
      </c>
      <c r="M2245" s="1" t="s">
        <v>28</v>
      </c>
      <c r="N2245" s="1" t="s">
        <v>912</v>
      </c>
      <c r="O2245" s="3">
        <f t="shared" si="249"/>
        <v>17.096600000000002</v>
      </c>
      <c r="P2245" s="3">
        <v>93.68</v>
      </c>
      <c r="Q2245" s="3">
        <v>4</v>
      </c>
      <c r="R2245" s="3">
        <v>25.293600000000001</v>
      </c>
      <c r="S2245" s="11">
        <f t="shared" si="250"/>
        <v>2023.4880000000001</v>
      </c>
      <c r="T2245" t="str">
        <f t="shared" si="251"/>
        <v>PROFIT</v>
      </c>
    </row>
    <row r="2246" spans="1:20" x14ac:dyDescent="0.25">
      <c r="A2246" s="1" t="s">
        <v>2426</v>
      </c>
      <c r="B2246" s="9" t="str">
        <f t="shared" si="246"/>
        <v>06/24/2013</v>
      </c>
      <c r="C2246" s="9" t="s">
        <v>4209</v>
      </c>
      <c r="D2246" s="10" t="str">
        <f t="shared" si="247"/>
        <v>2013</v>
      </c>
      <c r="E2246" s="10" t="str">
        <f t="shared" si="245"/>
        <v>June</v>
      </c>
      <c r="F2246" s="2">
        <v>41449</v>
      </c>
      <c r="G2246" s="2">
        <v>41451</v>
      </c>
      <c r="H2246" s="9" t="str">
        <f t="shared" si="248"/>
        <v>On Date</v>
      </c>
      <c r="I2246" s="1" t="s">
        <v>3340</v>
      </c>
      <c r="J2246" s="1" t="s">
        <v>3133</v>
      </c>
      <c r="K2246" s="1" t="s">
        <v>3140</v>
      </c>
      <c r="L2246" s="1" t="s">
        <v>3135</v>
      </c>
      <c r="M2246" s="1" t="s">
        <v>9</v>
      </c>
      <c r="N2246" s="1" t="s">
        <v>2331</v>
      </c>
      <c r="O2246" s="3">
        <f t="shared" si="249"/>
        <v>3.8742999999999994</v>
      </c>
      <c r="P2246" s="3">
        <v>21.93</v>
      </c>
      <c r="Q2246" s="3">
        <v>3</v>
      </c>
      <c r="R2246" s="3">
        <v>10.3071</v>
      </c>
      <c r="S2246" s="11">
        <f t="shared" si="250"/>
        <v>824.56799999999998</v>
      </c>
      <c r="T2246" t="str">
        <f t="shared" si="251"/>
        <v>PROFIT</v>
      </c>
    </row>
    <row r="2247" spans="1:20" x14ac:dyDescent="0.25">
      <c r="A2247" s="1" t="s">
        <v>2426</v>
      </c>
      <c r="B2247" s="9" t="str">
        <f t="shared" si="246"/>
        <v>06/24/2013</v>
      </c>
      <c r="C2247" s="9" t="s">
        <v>4209</v>
      </c>
      <c r="D2247" s="10" t="str">
        <f t="shared" si="247"/>
        <v>2013</v>
      </c>
      <c r="E2247" s="10" t="str">
        <f t="shared" si="245"/>
        <v>June</v>
      </c>
      <c r="F2247" s="2">
        <v>41449</v>
      </c>
      <c r="G2247" s="2">
        <v>41451</v>
      </c>
      <c r="H2247" s="9" t="str">
        <f t="shared" si="248"/>
        <v>On Date</v>
      </c>
      <c r="I2247" s="1" t="s">
        <v>3340</v>
      </c>
      <c r="J2247" s="1" t="s">
        <v>3133</v>
      </c>
      <c r="K2247" s="1" t="s">
        <v>3140</v>
      </c>
      <c r="L2247" s="1" t="s">
        <v>3135</v>
      </c>
      <c r="M2247" s="1" t="s">
        <v>16</v>
      </c>
      <c r="N2247" s="1" t="s">
        <v>186</v>
      </c>
      <c r="O2247" s="3">
        <f t="shared" si="249"/>
        <v>109.33290000000001</v>
      </c>
      <c r="P2247" s="3">
        <v>862.34400000000005</v>
      </c>
      <c r="Q2247" s="3">
        <v>7</v>
      </c>
      <c r="R2247" s="3">
        <v>97.0137</v>
      </c>
      <c r="S2247" s="11">
        <f t="shared" si="250"/>
        <v>7761.0959999999995</v>
      </c>
      <c r="T2247" t="str">
        <f t="shared" si="251"/>
        <v>PROFIT</v>
      </c>
    </row>
    <row r="2248" spans="1:20" x14ac:dyDescent="0.25">
      <c r="A2248" s="1" t="s">
        <v>2426</v>
      </c>
      <c r="B2248" s="9" t="str">
        <f t="shared" si="246"/>
        <v>06/24/2013</v>
      </c>
      <c r="C2248" s="9" t="s">
        <v>4209</v>
      </c>
      <c r="D2248" s="10" t="str">
        <f t="shared" si="247"/>
        <v>2013</v>
      </c>
      <c r="E2248" s="10" t="str">
        <f t="shared" si="245"/>
        <v>June</v>
      </c>
      <c r="F2248" s="2">
        <v>41449</v>
      </c>
      <c r="G2248" s="2">
        <v>41451</v>
      </c>
      <c r="H2248" s="9" t="str">
        <f t="shared" si="248"/>
        <v>On Date</v>
      </c>
      <c r="I2248" s="1" t="s">
        <v>3340</v>
      </c>
      <c r="J2248" s="1" t="s">
        <v>3133</v>
      </c>
      <c r="K2248" s="1" t="s">
        <v>3140</v>
      </c>
      <c r="L2248" s="1" t="s">
        <v>3135</v>
      </c>
      <c r="M2248" s="1" t="s">
        <v>45</v>
      </c>
      <c r="N2248" s="1" t="s">
        <v>2427</v>
      </c>
      <c r="O2248" s="3">
        <f t="shared" si="249"/>
        <v>10.589400000000001</v>
      </c>
      <c r="P2248" s="3">
        <v>19.98</v>
      </c>
      <c r="Q2248" s="3">
        <v>1</v>
      </c>
      <c r="R2248" s="3">
        <v>9.3905999999999992</v>
      </c>
      <c r="S2248" s="11">
        <f t="shared" si="250"/>
        <v>751.24799999999993</v>
      </c>
      <c r="T2248" t="str">
        <f t="shared" si="251"/>
        <v>PROFIT</v>
      </c>
    </row>
    <row r="2249" spans="1:20" x14ac:dyDescent="0.25">
      <c r="A2249" s="1" t="s">
        <v>2428</v>
      </c>
      <c r="B2249" s="9" t="str">
        <f t="shared" si="246"/>
        <v>11/06/2013</v>
      </c>
      <c r="C2249" s="9" t="s">
        <v>4544</v>
      </c>
      <c r="D2249" s="10" t="str">
        <f t="shared" si="247"/>
        <v>2013</v>
      </c>
      <c r="E2249" s="10" t="str">
        <f t="shared" si="245"/>
        <v>November</v>
      </c>
      <c r="F2249" s="2">
        <v>41584</v>
      </c>
      <c r="G2249" s="2">
        <v>41588</v>
      </c>
      <c r="H2249" s="9" t="str">
        <f t="shared" si="248"/>
        <v>On Date</v>
      </c>
      <c r="I2249" s="1" t="s">
        <v>3477</v>
      </c>
      <c r="J2249" s="1" t="s">
        <v>3133</v>
      </c>
      <c r="K2249" s="1" t="s">
        <v>3136</v>
      </c>
      <c r="L2249" s="1" t="s">
        <v>3137</v>
      </c>
      <c r="M2249" s="1" t="s">
        <v>38</v>
      </c>
      <c r="N2249" s="1" t="s">
        <v>2429</v>
      </c>
      <c r="O2249" s="3">
        <f t="shared" si="249"/>
        <v>106.7377</v>
      </c>
      <c r="P2249" s="3">
        <v>479.72</v>
      </c>
      <c r="Q2249" s="3">
        <v>4</v>
      </c>
      <c r="R2249" s="3">
        <v>52.769199999999998</v>
      </c>
      <c r="S2249" s="11">
        <f t="shared" si="250"/>
        <v>4221.5360000000001</v>
      </c>
      <c r="T2249" t="str">
        <f t="shared" si="251"/>
        <v>PROFIT</v>
      </c>
    </row>
    <row r="2250" spans="1:20" x14ac:dyDescent="0.25">
      <c r="A2250" s="1" t="s">
        <v>2430</v>
      </c>
      <c r="B2250" s="9" t="str">
        <f t="shared" si="246"/>
        <v>07/25/2012</v>
      </c>
      <c r="C2250" s="9" t="s">
        <v>4036</v>
      </c>
      <c r="D2250" s="10" t="str">
        <f t="shared" si="247"/>
        <v>2012</v>
      </c>
      <c r="E2250" s="10" t="str">
        <f t="shared" si="245"/>
        <v>July</v>
      </c>
      <c r="F2250" s="2">
        <v>41115</v>
      </c>
      <c r="G2250" s="2">
        <v>41120</v>
      </c>
      <c r="H2250" s="9" t="str">
        <f t="shared" si="248"/>
        <v>On Date</v>
      </c>
      <c r="I2250" s="1" t="s">
        <v>3914</v>
      </c>
      <c r="J2250" s="1" t="s">
        <v>3133</v>
      </c>
      <c r="K2250" s="1" t="s">
        <v>3134</v>
      </c>
      <c r="L2250" s="1" t="s">
        <v>3135</v>
      </c>
      <c r="M2250" s="1" t="s">
        <v>16</v>
      </c>
      <c r="N2250" s="1" t="s">
        <v>2431</v>
      </c>
      <c r="O2250" s="3">
        <f t="shared" si="249"/>
        <v>116.99250000000001</v>
      </c>
      <c r="P2250" s="3">
        <v>623.96</v>
      </c>
      <c r="Q2250" s="3">
        <v>5</v>
      </c>
      <c r="R2250" s="3">
        <v>38.997500000000002</v>
      </c>
      <c r="S2250" s="11">
        <f t="shared" si="250"/>
        <v>3119.8</v>
      </c>
      <c r="T2250" t="str">
        <f t="shared" si="251"/>
        <v>PROFIT</v>
      </c>
    </row>
    <row r="2251" spans="1:20" x14ac:dyDescent="0.25">
      <c r="A2251" s="1" t="s">
        <v>2432</v>
      </c>
      <c r="B2251" s="9" t="str">
        <f t="shared" si="246"/>
        <v>11/09/2012</v>
      </c>
      <c r="C2251" s="9" t="s">
        <v>4019</v>
      </c>
      <c r="D2251" s="10" t="str">
        <f t="shared" si="247"/>
        <v>2012</v>
      </c>
      <c r="E2251" s="10" t="str">
        <f t="shared" si="245"/>
        <v>November</v>
      </c>
      <c r="F2251" s="2">
        <v>41222</v>
      </c>
      <c r="G2251" s="2">
        <v>41226</v>
      </c>
      <c r="H2251" s="9" t="str">
        <f t="shared" si="248"/>
        <v>On Date</v>
      </c>
      <c r="I2251" s="1" t="s">
        <v>3525</v>
      </c>
      <c r="J2251" s="1" t="s">
        <v>3133</v>
      </c>
      <c r="K2251" s="1" t="s">
        <v>3149</v>
      </c>
      <c r="L2251" s="1" t="s">
        <v>3135</v>
      </c>
      <c r="M2251" s="1" t="s">
        <v>79</v>
      </c>
      <c r="N2251" s="1" t="s">
        <v>172</v>
      </c>
      <c r="O2251" s="3">
        <f t="shared" si="249"/>
        <v>0.65720000000000001</v>
      </c>
      <c r="P2251" s="3">
        <v>2.48</v>
      </c>
      <c r="Q2251" s="3">
        <v>2</v>
      </c>
      <c r="R2251" s="3">
        <v>1.1656</v>
      </c>
      <c r="S2251" s="11">
        <f t="shared" si="250"/>
        <v>93.24799999999999</v>
      </c>
      <c r="T2251" t="str">
        <f t="shared" si="251"/>
        <v>PROFIT</v>
      </c>
    </row>
    <row r="2252" spans="1:20" x14ac:dyDescent="0.25">
      <c r="A2252" s="1" t="s">
        <v>2433</v>
      </c>
      <c r="B2252" s="9" t="str">
        <f t="shared" si="246"/>
        <v>10/02/2012</v>
      </c>
      <c r="C2252" s="9" t="s">
        <v>4279</v>
      </c>
      <c r="D2252" s="10" t="str">
        <f t="shared" si="247"/>
        <v>2012</v>
      </c>
      <c r="E2252" s="10" t="str">
        <f t="shared" ref="E2252:E2315" si="252">TEXT(B2252,"mmmm")</f>
        <v>October</v>
      </c>
      <c r="F2252" s="2">
        <v>41184</v>
      </c>
      <c r="G2252" s="2">
        <v>41185</v>
      </c>
      <c r="H2252" s="9" t="str">
        <f t="shared" si="248"/>
        <v>On Date</v>
      </c>
      <c r="I2252" s="1" t="s">
        <v>3915</v>
      </c>
      <c r="J2252" s="1" t="s">
        <v>3133</v>
      </c>
      <c r="K2252" s="1" t="s">
        <v>3134</v>
      </c>
      <c r="L2252" s="1" t="s">
        <v>3135</v>
      </c>
      <c r="M2252" s="1" t="s">
        <v>18</v>
      </c>
      <c r="N2252" s="1" t="s">
        <v>2280</v>
      </c>
      <c r="O2252" s="3">
        <f t="shared" si="249"/>
        <v>2.5583999999999998</v>
      </c>
      <c r="P2252" s="3">
        <v>11.808</v>
      </c>
      <c r="Q2252" s="3">
        <v>3</v>
      </c>
      <c r="R2252" s="3">
        <v>4.1327999999999996</v>
      </c>
      <c r="S2252" s="11">
        <f t="shared" si="250"/>
        <v>330.62399999999997</v>
      </c>
      <c r="T2252" t="str">
        <f t="shared" si="251"/>
        <v>PROFIT</v>
      </c>
    </row>
    <row r="2253" spans="1:20" x14ac:dyDescent="0.25">
      <c r="A2253" s="1" t="s">
        <v>2433</v>
      </c>
      <c r="B2253" s="9" t="str">
        <f t="shared" si="246"/>
        <v>10/02/2012</v>
      </c>
      <c r="C2253" s="9" t="s">
        <v>4279</v>
      </c>
      <c r="D2253" s="10" t="str">
        <f t="shared" si="247"/>
        <v>2012</v>
      </c>
      <c r="E2253" s="10" t="str">
        <f t="shared" si="252"/>
        <v>October</v>
      </c>
      <c r="F2253" s="2">
        <v>41184</v>
      </c>
      <c r="G2253" s="2">
        <v>41185</v>
      </c>
      <c r="H2253" s="9" t="str">
        <f t="shared" si="248"/>
        <v>On Date</v>
      </c>
      <c r="I2253" s="1" t="s">
        <v>3915</v>
      </c>
      <c r="J2253" s="1" t="s">
        <v>3133</v>
      </c>
      <c r="K2253" s="1" t="s">
        <v>3134</v>
      </c>
      <c r="L2253" s="1" t="s">
        <v>3135</v>
      </c>
      <c r="M2253" s="1" t="s">
        <v>18</v>
      </c>
      <c r="N2253" s="1" t="s">
        <v>1559</v>
      </c>
      <c r="O2253" s="3">
        <f t="shared" si="249"/>
        <v>8.5373999999999999</v>
      </c>
      <c r="P2253" s="3">
        <v>53.567999999999998</v>
      </c>
      <c r="Q2253" s="3">
        <v>4</v>
      </c>
      <c r="R2253" s="3">
        <v>19.418399999999998</v>
      </c>
      <c r="S2253" s="11">
        <f t="shared" si="250"/>
        <v>1553.4719999999998</v>
      </c>
      <c r="T2253" t="str">
        <f t="shared" si="251"/>
        <v>PROFIT</v>
      </c>
    </row>
    <row r="2254" spans="1:20" x14ac:dyDescent="0.25">
      <c r="A2254" s="1" t="s">
        <v>2433</v>
      </c>
      <c r="B2254" s="9" t="str">
        <f t="shared" si="246"/>
        <v>10/02/2012</v>
      </c>
      <c r="C2254" s="9" t="s">
        <v>4279</v>
      </c>
      <c r="D2254" s="10" t="str">
        <f t="shared" si="247"/>
        <v>2012</v>
      </c>
      <c r="E2254" s="10" t="str">
        <f t="shared" si="252"/>
        <v>October</v>
      </c>
      <c r="F2254" s="2">
        <v>41184</v>
      </c>
      <c r="G2254" s="2">
        <v>41185</v>
      </c>
      <c r="H2254" s="9" t="str">
        <f t="shared" si="248"/>
        <v>On Date</v>
      </c>
      <c r="I2254" s="1" t="s">
        <v>3915</v>
      </c>
      <c r="J2254" s="1" t="s">
        <v>3133</v>
      </c>
      <c r="K2254" s="1" t="s">
        <v>3134</v>
      </c>
      <c r="L2254" s="1" t="s">
        <v>3135</v>
      </c>
      <c r="M2254" s="1" t="s">
        <v>16</v>
      </c>
      <c r="N2254" s="1" t="s">
        <v>2434</v>
      </c>
      <c r="O2254" s="3">
        <f t="shared" si="249"/>
        <v>90.712800000000001</v>
      </c>
      <c r="P2254" s="3">
        <v>503.96</v>
      </c>
      <c r="Q2254" s="3">
        <v>5</v>
      </c>
      <c r="R2254" s="3">
        <v>50.396000000000001</v>
      </c>
      <c r="S2254" s="11">
        <f t="shared" si="250"/>
        <v>4031.6800000000003</v>
      </c>
      <c r="T2254" t="str">
        <f t="shared" si="251"/>
        <v>PROFIT</v>
      </c>
    </row>
    <row r="2255" spans="1:20" x14ac:dyDescent="0.25">
      <c r="A2255" s="1" t="s">
        <v>2435</v>
      </c>
      <c r="B2255" s="9" t="str">
        <f t="shared" si="246"/>
        <v>04/25/2012</v>
      </c>
      <c r="C2255" s="9" t="s">
        <v>4746</v>
      </c>
      <c r="D2255" s="10" t="str">
        <f t="shared" si="247"/>
        <v>2012</v>
      </c>
      <c r="E2255" s="10" t="str">
        <f t="shared" si="252"/>
        <v>April</v>
      </c>
      <c r="F2255" s="2">
        <v>41024</v>
      </c>
      <c r="G2255" s="2">
        <v>41031</v>
      </c>
      <c r="H2255" s="9" t="str">
        <f t="shared" si="248"/>
        <v>Delay</v>
      </c>
      <c r="I2255" s="1" t="s">
        <v>3474</v>
      </c>
      <c r="J2255" s="1" t="s">
        <v>3133</v>
      </c>
      <c r="K2255" s="1" t="s">
        <v>3134</v>
      </c>
      <c r="L2255" s="1" t="s">
        <v>3135</v>
      </c>
      <c r="M2255" s="1" t="s">
        <v>87</v>
      </c>
      <c r="N2255" s="1" t="s">
        <v>2436</v>
      </c>
      <c r="O2255" s="3">
        <f t="shared" si="249"/>
        <v>5.7618</v>
      </c>
      <c r="P2255" s="3">
        <v>21.34</v>
      </c>
      <c r="Q2255" s="3">
        <v>2</v>
      </c>
      <c r="R2255" s="3">
        <v>9.8163999999999998</v>
      </c>
      <c r="S2255" s="11">
        <f t="shared" si="250"/>
        <v>785.31200000000001</v>
      </c>
      <c r="T2255" t="str">
        <f t="shared" si="251"/>
        <v>PROFIT</v>
      </c>
    </row>
    <row r="2256" spans="1:20" x14ac:dyDescent="0.25">
      <c r="A2256" s="1" t="s">
        <v>2437</v>
      </c>
      <c r="B2256" s="9" t="str">
        <f t="shared" si="246"/>
        <v>09/27/2012</v>
      </c>
      <c r="C2256" s="9" t="s">
        <v>4859</v>
      </c>
      <c r="D2256" s="10" t="str">
        <f t="shared" si="247"/>
        <v>2012</v>
      </c>
      <c r="E2256" s="10" t="str">
        <f t="shared" si="252"/>
        <v>September</v>
      </c>
      <c r="F2256" s="2">
        <v>41179</v>
      </c>
      <c r="G2256" s="2">
        <v>41181</v>
      </c>
      <c r="H2256" s="9" t="str">
        <f t="shared" si="248"/>
        <v>On Date</v>
      </c>
      <c r="I2256" s="1" t="s">
        <v>3599</v>
      </c>
      <c r="J2256" s="1" t="s">
        <v>3133</v>
      </c>
      <c r="K2256" s="1" t="s">
        <v>3140</v>
      </c>
      <c r="L2256" s="1" t="s">
        <v>3135</v>
      </c>
      <c r="M2256" s="1" t="s">
        <v>28</v>
      </c>
      <c r="N2256" s="1" t="s">
        <v>123</v>
      </c>
      <c r="O2256" s="3">
        <f t="shared" si="249"/>
        <v>11.167199999999999</v>
      </c>
      <c r="P2256" s="3">
        <v>15.51</v>
      </c>
      <c r="Q2256" s="3">
        <v>1</v>
      </c>
      <c r="R2256" s="3">
        <v>4.3428000000000004</v>
      </c>
      <c r="S2256" s="11">
        <f t="shared" si="250"/>
        <v>347.42400000000004</v>
      </c>
      <c r="T2256" t="str">
        <f t="shared" si="251"/>
        <v>PROFIT</v>
      </c>
    </row>
    <row r="2257" spans="1:20" x14ac:dyDescent="0.25">
      <c r="A2257" s="1" t="s">
        <v>2437</v>
      </c>
      <c r="B2257" s="9" t="str">
        <f t="shared" si="246"/>
        <v>09/27/2012</v>
      </c>
      <c r="C2257" s="9" t="s">
        <v>4859</v>
      </c>
      <c r="D2257" s="10" t="str">
        <f t="shared" si="247"/>
        <v>2012</v>
      </c>
      <c r="E2257" s="10" t="str">
        <f t="shared" si="252"/>
        <v>September</v>
      </c>
      <c r="F2257" s="2">
        <v>41179</v>
      </c>
      <c r="G2257" s="2">
        <v>41181</v>
      </c>
      <c r="H2257" s="9" t="str">
        <f t="shared" si="248"/>
        <v>On Date</v>
      </c>
      <c r="I2257" s="1" t="s">
        <v>3599</v>
      </c>
      <c r="J2257" s="1" t="s">
        <v>3133</v>
      </c>
      <c r="K2257" s="1" t="s">
        <v>3140</v>
      </c>
      <c r="L2257" s="1" t="s">
        <v>3135</v>
      </c>
      <c r="M2257" s="1" t="s">
        <v>45</v>
      </c>
      <c r="N2257" s="1" t="s">
        <v>2438</v>
      </c>
      <c r="O2257" s="3">
        <f t="shared" si="249"/>
        <v>24.47</v>
      </c>
      <c r="P2257" s="3">
        <v>146.82</v>
      </c>
      <c r="Q2257" s="3">
        <v>3</v>
      </c>
      <c r="R2257" s="3">
        <v>73.41</v>
      </c>
      <c r="S2257" s="11">
        <f t="shared" si="250"/>
        <v>5872.7999999999993</v>
      </c>
      <c r="T2257" t="str">
        <f t="shared" si="251"/>
        <v>PROFIT</v>
      </c>
    </row>
    <row r="2258" spans="1:20" x14ac:dyDescent="0.25">
      <c r="A2258" s="1" t="s">
        <v>2437</v>
      </c>
      <c r="B2258" s="9" t="str">
        <f t="shared" si="246"/>
        <v>09/27/2012</v>
      </c>
      <c r="C2258" s="9" t="s">
        <v>4859</v>
      </c>
      <c r="D2258" s="10" t="str">
        <f t="shared" si="247"/>
        <v>2012</v>
      </c>
      <c r="E2258" s="10" t="str">
        <f t="shared" si="252"/>
        <v>September</v>
      </c>
      <c r="F2258" s="2">
        <v>41179</v>
      </c>
      <c r="G2258" s="2">
        <v>41181</v>
      </c>
      <c r="H2258" s="9" t="str">
        <f t="shared" si="248"/>
        <v>On Date</v>
      </c>
      <c r="I2258" s="1" t="s">
        <v>3599</v>
      </c>
      <c r="J2258" s="1" t="s">
        <v>3133</v>
      </c>
      <c r="K2258" s="1" t="s">
        <v>3140</v>
      </c>
      <c r="L2258" s="1" t="s">
        <v>3135</v>
      </c>
      <c r="M2258" s="1" t="s">
        <v>45</v>
      </c>
      <c r="N2258" s="1" t="s">
        <v>278</v>
      </c>
      <c r="O2258" s="3">
        <f t="shared" si="249"/>
        <v>3.3696000000000006</v>
      </c>
      <c r="P2258" s="3">
        <v>12.96</v>
      </c>
      <c r="Q2258" s="3">
        <v>2</v>
      </c>
      <c r="R2258" s="3">
        <v>6.2207999999999997</v>
      </c>
      <c r="S2258" s="11">
        <f t="shared" si="250"/>
        <v>497.66399999999999</v>
      </c>
      <c r="T2258" t="str">
        <f t="shared" si="251"/>
        <v>PROFIT</v>
      </c>
    </row>
    <row r="2259" spans="1:20" x14ac:dyDescent="0.25">
      <c r="A2259" s="1" t="s">
        <v>2439</v>
      </c>
      <c r="B2259" s="9" t="str">
        <f t="shared" si="246"/>
        <v>11/11/2014</v>
      </c>
      <c r="C2259" s="9" t="s">
        <v>4135</v>
      </c>
      <c r="D2259" s="10" t="str">
        <f t="shared" si="247"/>
        <v>2014</v>
      </c>
      <c r="E2259" s="10" t="str">
        <f t="shared" si="252"/>
        <v>November</v>
      </c>
      <c r="F2259" s="2">
        <v>41954</v>
      </c>
      <c r="G2259" s="2">
        <v>41954</v>
      </c>
      <c r="H2259" s="9" t="str">
        <f t="shared" si="248"/>
        <v>On Date</v>
      </c>
      <c r="I2259" s="1" t="s">
        <v>3916</v>
      </c>
      <c r="J2259" s="1" t="s">
        <v>3133</v>
      </c>
      <c r="K2259" s="1" t="s">
        <v>3192</v>
      </c>
      <c r="L2259" s="1" t="s">
        <v>3135</v>
      </c>
      <c r="M2259" s="1" t="s">
        <v>14</v>
      </c>
      <c r="N2259" s="1" t="s">
        <v>2440</v>
      </c>
      <c r="O2259" s="3">
        <f t="shared" si="249"/>
        <v>1.8980000000000001</v>
      </c>
      <c r="P2259" s="3">
        <v>7.8</v>
      </c>
      <c r="Q2259" s="3">
        <v>3</v>
      </c>
      <c r="R2259" s="3">
        <v>2.1059999999999999</v>
      </c>
      <c r="S2259" s="11">
        <f t="shared" si="250"/>
        <v>168.48</v>
      </c>
      <c r="T2259" t="str">
        <f t="shared" si="251"/>
        <v>PROFIT</v>
      </c>
    </row>
    <row r="2260" spans="1:20" x14ac:dyDescent="0.25">
      <c r="A2260" s="1" t="s">
        <v>2441</v>
      </c>
      <c r="B2260" s="9" t="str">
        <f t="shared" si="246"/>
        <v>01/10/2013</v>
      </c>
      <c r="C2260" s="9" t="s">
        <v>4860</v>
      </c>
      <c r="D2260" s="10" t="str">
        <f t="shared" si="247"/>
        <v>2013</v>
      </c>
      <c r="E2260" s="10" t="str">
        <f t="shared" si="252"/>
        <v>January</v>
      </c>
      <c r="F2260" s="2">
        <v>41284</v>
      </c>
      <c r="G2260" s="2">
        <v>41287</v>
      </c>
      <c r="H2260" s="9" t="str">
        <f t="shared" si="248"/>
        <v>On Date</v>
      </c>
      <c r="I2260" s="1" t="s">
        <v>3848</v>
      </c>
      <c r="J2260" s="1" t="s">
        <v>3133</v>
      </c>
      <c r="K2260" s="1" t="s">
        <v>3292</v>
      </c>
      <c r="L2260" s="1" t="s">
        <v>3137</v>
      </c>
      <c r="M2260" s="1" t="s">
        <v>12</v>
      </c>
      <c r="N2260" s="1" t="s">
        <v>656</v>
      </c>
      <c r="O2260" s="3">
        <f t="shared" si="249"/>
        <v>3.4293000000000005</v>
      </c>
      <c r="P2260" s="3">
        <v>24.85</v>
      </c>
      <c r="Q2260" s="3">
        <v>5</v>
      </c>
      <c r="R2260" s="3">
        <v>7.7035</v>
      </c>
      <c r="S2260" s="11">
        <f t="shared" si="250"/>
        <v>616.28</v>
      </c>
      <c r="T2260" t="str">
        <f t="shared" si="251"/>
        <v>PROFIT</v>
      </c>
    </row>
    <row r="2261" spans="1:20" x14ac:dyDescent="0.25">
      <c r="A2261" s="1" t="s">
        <v>2442</v>
      </c>
      <c r="B2261" s="9" t="str">
        <f t="shared" si="246"/>
        <v>09/20/2014</v>
      </c>
      <c r="C2261" s="9" t="s">
        <v>4394</v>
      </c>
      <c r="D2261" s="10" t="str">
        <f t="shared" si="247"/>
        <v>2014</v>
      </c>
      <c r="E2261" s="10" t="str">
        <f t="shared" si="252"/>
        <v>September</v>
      </c>
      <c r="F2261" s="2">
        <v>41902</v>
      </c>
      <c r="G2261" s="2">
        <v>41908</v>
      </c>
      <c r="H2261" s="9" t="str">
        <f t="shared" si="248"/>
        <v>Delay</v>
      </c>
      <c r="I2261" s="1" t="s">
        <v>3497</v>
      </c>
      <c r="J2261" s="1" t="s">
        <v>3133</v>
      </c>
      <c r="K2261" s="1" t="s">
        <v>3148</v>
      </c>
      <c r="L2261" s="1" t="s">
        <v>3143</v>
      </c>
      <c r="M2261" s="1" t="s">
        <v>28</v>
      </c>
      <c r="N2261" s="1" t="s">
        <v>1960</v>
      </c>
      <c r="O2261" s="3">
        <f t="shared" si="249"/>
        <v>7.5744000000000007</v>
      </c>
      <c r="P2261" s="3">
        <v>12.624000000000001</v>
      </c>
      <c r="Q2261" s="3">
        <v>2</v>
      </c>
      <c r="R2261" s="3">
        <v>-2.5247999999999999</v>
      </c>
      <c r="S2261" s="11">
        <f t="shared" si="250"/>
        <v>-201.98399999999998</v>
      </c>
      <c r="T2261" t="str">
        <f t="shared" si="251"/>
        <v>LOSS</v>
      </c>
    </row>
    <row r="2262" spans="1:20" x14ac:dyDescent="0.25">
      <c r="A2262" s="1" t="s">
        <v>2442</v>
      </c>
      <c r="B2262" s="9" t="str">
        <f t="shared" si="246"/>
        <v>09/20/2014</v>
      </c>
      <c r="C2262" s="9" t="s">
        <v>4394</v>
      </c>
      <c r="D2262" s="10" t="str">
        <f t="shared" si="247"/>
        <v>2014</v>
      </c>
      <c r="E2262" s="10" t="str">
        <f t="shared" si="252"/>
        <v>September</v>
      </c>
      <c r="F2262" s="2">
        <v>41902</v>
      </c>
      <c r="G2262" s="2">
        <v>41908</v>
      </c>
      <c r="H2262" s="9" t="str">
        <f t="shared" si="248"/>
        <v>Delay</v>
      </c>
      <c r="I2262" s="1" t="s">
        <v>3497</v>
      </c>
      <c r="J2262" s="1" t="s">
        <v>3133</v>
      </c>
      <c r="K2262" s="1" t="s">
        <v>3148</v>
      </c>
      <c r="L2262" s="1" t="s">
        <v>3143</v>
      </c>
      <c r="M2262" s="1" t="s">
        <v>38</v>
      </c>
      <c r="N2262" s="1" t="s">
        <v>392</v>
      </c>
      <c r="O2262" s="3">
        <f t="shared" si="249"/>
        <v>42.552399999999999</v>
      </c>
      <c r="P2262" s="3">
        <v>89.584000000000003</v>
      </c>
      <c r="Q2262" s="3">
        <v>2</v>
      </c>
      <c r="R2262" s="3">
        <v>4.4791999999999996</v>
      </c>
      <c r="S2262" s="11">
        <f t="shared" si="250"/>
        <v>358.33599999999996</v>
      </c>
      <c r="T2262" t="str">
        <f t="shared" si="251"/>
        <v>PROFIT</v>
      </c>
    </row>
    <row r="2263" spans="1:20" x14ac:dyDescent="0.25">
      <c r="A2263" s="1" t="s">
        <v>2442</v>
      </c>
      <c r="B2263" s="9" t="str">
        <f t="shared" si="246"/>
        <v>09/20/2014</v>
      </c>
      <c r="C2263" s="9" t="s">
        <v>4394</v>
      </c>
      <c r="D2263" s="10" t="str">
        <f t="shared" si="247"/>
        <v>2014</v>
      </c>
      <c r="E2263" s="10" t="str">
        <f t="shared" si="252"/>
        <v>September</v>
      </c>
      <c r="F2263" s="2">
        <v>41902</v>
      </c>
      <c r="G2263" s="2">
        <v>41908</v>
      </c>
      <c r="H2263" s="9" t="str">
        <f t="shared" si="248"/>
        <v>Delay</v>
      </c>
      <c r="I2263" s="1" t="s">
        <v>3497</v>
      </c>
      <c r="J2263" s="1" t="s">
        <v>3133</v>
      </c>
      <c r="K2263" s="1" t="s">
        <v>3148</v>
      </c>
      <c r="L2263" s="1" t="s">
        <v>3143</v>
      </c>
      <c r="M2263" s="1" t="s">
        <v>16</v>
      </c>
      <c r="N2263" s="1" t="s">
        <v>2443</v>
      </c>
      <c r="O2263" s="3">
        <f t="shared" si="249"/>
        <v>221.21250000000001</v>
      </c>
      <c r="P2263" s="3">
        <v>471.92</v>
      </c>
      <c r="Q2263" s="3">
        <v>2</v>
      </c>
      <c r="R2263" s="3">
        <v>29.495000000000001</v>
      </c>
      <c r="S2263" s="11">
        <f t="shared" si="250"/>
        <v>2359.6</v>
      </c>
      <c r="T2263" t="str">
        <f t="shared" si="251"/>
        <v>PROFIT</v>
      </c>
    </row>
    <row r="2264" spans="1:20" x14ac:dyDescent="0.25">
      <c r="A2264" s="1" t="s">
        <v>2442</v>
      </c>
      <c r="B2264" s="9" t="str">
        <f t="shared" si="246"/>
        <v>09/20/2014</v>
      </c>
      <c r="C2264" s="9" t="s">
        <v>4394</v>
      </c>
      <c r="D2264" s="10" t="str">
        <f t="shared" si="247"/>
        <v>2014</v>
      </c>
      <c r="E2264" s="10" t="str">
        <f t="shared" si="252"/>
        <v>September</v>
      </c>
      <c r="F2264" s="2">
        <v>41902</v>
      </c>
      <c r="G2264" s="2">
        <v>41908</v>
      </c>
      <c r="H2264" s="9" t="str">
        <f t="shared" si="248"/>
        <v>Delay</v>
      </c>
      <c r="I2264" s="1" t="s">
        <v>3497</v>
      </c>
      <c r="J2264" s="1" t="s">
        <v>3133</v>
      </c>
      <c r="K2264" s="1" t="s">
        <v>3148</v>
      </c>
      <c r="L2264" s="1" t="s">
        <v>3143</v>
      </c>
      <c r="M2264" s="1" t="s">
        <v>18</v>
      </c>
      <c r="N2264" s="1" t="s">
        <v>2265</v>
      </c>
      <c r="O2264" s="3">
        <f t="shared" si="249"/>
        <v>8.0295000000000005</v>
      </c>
      <c r="P2264" s="3">
        <v>18.18</v>
      </c>
      <c r="Q2264" s="3">
        <v>4</v>
      </c>
      <c r="R2264" s="3">
        <v>-13.938000000000001</v>
      </c>
      <c r="S2264" s="11">
        <f t="shared" si="250"/>
        <v>-1115.04</v>
      </c>
      <c r="T2264" t="str">
        <f t="shared" si="251"/>
        <v>LOSS</v>
      </c>
    </row>
    <row r="2265" spans="1:20" x14ac:dyDescent="0.25">
      <c r="A2265" s="1" t="s">
        <v>2444</v>
      </c>
      <c r="B2265" s="9" t="str">
        <f t="shared" si="246"/>
        <v>06/28/2012</v>
      </c>
      <c r="C2265" s="9" t="s">
        <v>4861</v>
      </c>
      <c r="D2265" s="10" t="str">
        <f t="shared" si="247"/>
        <v>2012</v>
      </c>
      <c r="E2265" s="10" t="str">
        <f t="shared" si="252"/>
        <v>June</v>
      </c>
      <c r="F2265" s="2">
        <v>41088</v>
      </c>
      <c r="G2265" s="2">
        <v>41092</v>
      </c>
      <c r="H2265" s="9" t="str">
        <f t="shared" si="248"/>
        <v>On Date</v>
      </c>
      <c r="I2265" s="1" t="s">
        <v>3461</v>
      </c>
      <c r="J2265" s="1" t="s">
        <v>3133</v>
      </c>
      <c r="K2265" s="1" t="s">
        <v>3142</v>
      </c>
      <c r="L2265" s="1" t="s">
        <v>3143</v>
      </c>
      <c r="M2265" s="1" t="s">
        <v>9</v>
      </c>
      <c r="N2265" s="1" t="s">
        <v>786</v>
      </c>
      <c r="O2265" s="3">
        <f t="shared" si="249"/>
        <v>1.9557</v>
      </c>
      <c r="P2265" s="3">
        <v>5.9039999999999999</v>
      </c>
      <c r="Q2265" s="3">
        <v>2</v>
      </c>
      <c r="R2265" s="3">
        <v>1.9925999999999999</v>
      </c>
      <c r="S2265" s="11">
        <f t="shared" si="250"/>
        <v>159.40799999999999</v>
      </c>
      <c r="T2265" t="str">
        <f t="shared" si="251"/>
        <v>PROFIT</v>
      </c>
    </row>
    <row r="2266" spans="1:20" x14ac:dyDescent="0.25">
      <c r="A2266" s="1" t="s">
        <v>2444</v>
      </c>
      <c r="B2266" s="9" t="str">
        <f t="shared" si="246"/>
        <v>06/28/2012</v>
      </c>
      <c r="C2266" s="9" t="s">
        <v>4861</v>
      </c>
      <c r="D2266" s="10" t="str">
        <f t="shared" si="247"/>
        <v>2012</v>
      </c>
      <c r="E2266" s="10" t="str">
        <f t="shared" si="252"/>
        <v>June</v>
      </c>
      <c r="F2266" s="2">
        <v>41088</v>
      </c>
      <c r="G2266" s="2">
        <v>41092</v>
      </c>
      <c r="H2266" s="9" t="str">
        <f t="shared" si="248"/>
        <v>On Date</v>
      </c>
      <c r="I2266" s="1" t="s">
        <v>3461</v>
      </c>
      <c r="J2266" s="1" t="s">
        <v>3133</v>
      </c>
      <c r="K2266" s="1" t="s">
        <v>3142</v>
      </c>
      <c r="L2266" s="1" t="s">
        <v>3143</v>
      </c>
      <c r="M2266" s="1" t="s">
        <v>12</v>
      </c>
      <c r="N2266" s="1" t="s">
        <v>2445</v>
      </c>
      <c r="O2266" s="3">
        <f t="shared" si="249"/>
        <v>143.78200000000001</v>
      </c>
      <c r="P2266" s="3">
        <v>621.76</v>
      </c>
      <c r="Q2266" s="3">
        <v>4</v>
      </c>
      <c r="R2266" s="3">
        <v>46.631999999999998</v>
      </c>
      <c r="S2266" s="11">
        <f t="shared" si="250"/>
        <v>3730.56</v>
      </c>
      <c r="T2266" t="str">
        <f t="shared" si="251"/>
        <v>PROFIT</v>
      </c>
    </row>
    <row r="2267" spans="1:20" x14ac:dyDescent="0.25">
      <c r="A2267" s="1" t="s">
        <v>2446</v>
      </c>
      <c r="B2267" s="9" t="str">
        <f t="shared" si="246"/>
        <v>01/15/2014</v>
      </c>
      <c r="C2267" s="9" t="s">
        <v>4805</v>
      </c>
      <c r="D2267" s="10" t="str">
        <f t="shared" si="247"/>
        <v>2014</v>
      </c>
      <c r="E2267" s="10" t="str">
        <f t="shared" si="252"/>
        <v>January</v>
      </c>
      <c r="F2267" s="2">
        <v>41654</v>
      </c>
      <c r="G2267" s="2">
        <v>41659</v>
      </c>
      <c r="H2267" s="9" t="str">
        <f t="shared" si="248"/>
        <v>On Date</v>
      </c>
      <c r="I2267" s="1" t="s">
        <v>3917</v>
      </c>
      <c r="J2267" s="1" t="s">
        <v>3133</v>
      </c>
      <c r="K2267" s="1" t="s">
        <v>3134</v>
      </c>
      <c r="L2267" s="1" t="s">
        <v>3135</v>
      </c>
      <c r="M2267" s="1" t="s">
        <v>45</v>
      </c>
      <c r="N2267" s="1" t="s">
        <v>1759</v>
      </c>
      <c r="O2267" s="3">
        <f t="shared" si="249"/>
        <v>17.039000000000001</v>
      </c>
      <c r="P2267" s="3">
        <v>154.9</v>
      </c>
      <c r="Q2267" s="3">
        <v>5</v>
      </c>
      <c r="R2267" s="3">
        <v>69.704999999999998</v>
      </c>
      <c r="S2267" s="11">
        <f t="shared" si="250"/>
        <v>5576.4</v>
      </c>
      <c r="T2267" t="str">
        <f t="shared" si="251"/>
        <v>PROFIT</v>
      </c>
    </row>
    <row r="2268" spans="1:20" x14ac:dyDescent="0.25">
      <c r="A2268" s="1" t="s">
        <v>2447</v>
      </c>
      <c r="B2268" s="9" t="str">
        <f t="shared" si="246"/>
        <v>11/19/2012</v>
      </c>
      <c r="C2268" s="9" t="s">
        <v>4632</v>
      </c>
      <c r="D2268" s="10" t="str">
        <f t="shared" si="247"/>
        <v>2012</v>
      </c>
      <c r="E2268" s="10" t="str">
        <f t="shared" si="252"/>
        <v>November</v>
      </c>
      <c r="F2268" s="2">
        <v>41232</v>
      </c>
      <c r="G2268" s="2">
        <v>41239</v>
      </c>
      <c r="H2268" s="9" t="str">
        <f t="shared" si="248"/>
        <v>Delay</v>
      </c>
      <c r="I2268" s="1" t="s">
        <v>3640</v>
      </c>
      <c r="J2268" s="1" t="s">
        <v>3133</v>
      </c>
      <c r="K2268" s="1" t="s">
        <v>3169</v>
      </c>
      <c r="L2268" s="1" t="s">
        <v>3170</v>
      </c>
      <c r="M2268" s="1" t="s">
        <v>20</v>
      </c>
      <c r="N2268" s="1" t="s">
        <v>2117</v>
      </c>
      <c r="O2268" s="3">
        <f t="shared" si="249"/>
        <v>5.6720999999999995</v>
      </c>
      <c r="P2268" s="3">
        <v>31.08</v>
      </c>
      <c r="Q2268" s="3">
        <v>4</v>
      </c>
      <c r="R2268" s="3">
        <v>8.3916000000000004</v>
      </c>
      <c r="S2268" s="11">
        <f t="shared" si="250"/>
        <v>671.32799999999997</v>
      </c>
      <c r="T2268" t="str">
        <f t="shared" si="251"/>
        <v>PROFIT</v>
      </c>
    </row>
    <row r="2269" spans="1:20" x14ac:dyDescent="0.25">
      <c r="A2269" s="1" t="s">
        <v>2448</v>
      </c>
      <c r="B2269" s="9" t="str">
        <f t="shared" si="246"/>
        <v>09/17/2013</v>
      </c>
      <c r="C2269" s="9" t="s">
        <v>4570</v>
      </c>
      <c r="D2269" s="10" t="str">
        <f t="shared" si="247"/>
        <v>2013</v>
      </c>
      <c r="E2269" s="10" t="str">
        <f t="shared" si="252"/>
        <v>September</v>
      </c>
      <c r="F2269" s="2">
        <v>41534</v>
      </c>
      <c r="G2269" s="2">
        <v>41540</v>
      </c>
      <c r="H2269" s="9" t="str">
        <f t="shared" si="248"/>
        <v>Delay</v>
      </c>
      <c r="I2269" s="1" t="s">
        <v>3610</v>
      </c>
      <c r="J2269" s="1" t="s">
        <v>3133</v>
      </c>
      <c r="K2269" s="1" t="s">
        <v>3213</v>
      </c>
      <c r="L2269" s="1" t="s">
        <v>3135</v>
      </c>
      <c r="M2269" s="1" t="s">
        <v>45</v>
      </c>
      <c r="N2269" s="1" t="s">
        <v>1437</v>
      </c>
      <c r="O2269" s="3">
        <f t="shared" si="249"/>
        <v>3.3048000000000006</v>
      </c>
      <c r="P2269" s="3">
        <v>12.96</v>
      </c>
      <c r="Q2269" s="3">
        <v>2</v>
      </c>
      <c r="R2269" s="3">
        <v>6.3503999999999996</v>
      </c>
      <c r="S2269" s="11">
        <f t="shared" si="250"/>
        <v>508.03199999999998</v>
      </c>
      <c r="T2269" t="str">
        <f t="shared" si="251"/>
        <v>PROFIT</v>
      </c>
    </row>
    <row r="2270" spans="1:20" x14ac:dyDescent="0.25">
      <c r="A2270" s="1" t="s">
        <v>2449</v>
      </c>
      <c r="B2270" s="9" t="str">
        <f t="shared" si="246"/>
        <v>08/19/2011</v>
      </c>
      <c r="C2270" s="9" t="s">
        <v>4862</v>
      </c>
      <c r="D2270" s="10" t="str">
        <f t="shared" si="247"/>
        <v>2011</v>
      </c>
      <c r="E2270" s="10" t="str">
        <f t="shared" si="252"/>
        <v>August</v>
      </c>
      <c r="F2270" s="2">
        <v>40774</v>
      </c>
      <c r="G2270" s="2">
        <v>40776</v>
      </c>
      <c r="H2270" s="9" t="str">
        <f t="shared" si="248"/>
        <v>On Date</v>
      </c>
      <c r="I2270" s="1" t="s">
        <v>3758</v>
      </c>
      <c r="J2270" s="1" t="s">
        <v>3133</v>
      </c>
      <c r="K2270" s="1" t="s">
        <v>3134</v>
      </c>
      <c r="L2270" s="1" t="s">
        <v>3135</v>
      </c>
      <c r="M2270" s="1" t="s">
        <v>12</v>
      </c>
      <c r="N2270" s="1" t="s">
        <v>1727</v>
      </c>
      <c r="O2270" s="3">
        <f t="shared" si="249"/>
        <v>37.601199999999999</v>
      </c>
      <c r="P2270" s="3">
        <v>289.24</v>
      </c>
      <c r="Q2270" s="3">
        <v>7</v>
      </c>
      <c r="R2270" s="3">
        <v>26.031600000000001</v>
      </c>
      <c r="S2270" s="11">
        <f t="shared" si="250"/>
        <v>2082.5280000000002</v>
      </c>
      <c r="T2270" t="str">
        <f t="shared" si="251"/>
        <v>PROFIT</v>
      </c>
    </row>
    <row r="2271" spans="1:20" x14ac:dyDescent="0.25">
      <c r="A2271" s="1" t="s">
        <v>2449</v>
      </c>
      <c r="B2271" s="9" t="str">
        <f t="shared" si="246"/>
        <v>08/19/2011</v>
      </c>
      <c r="C2271" s="9" t="s">
        <v>4862</v>
      </c>
      <c r="D2271" s="10" t="str">
        <f t="shared" si="247"/>
        <v>2011</v>
      </c>
      <c r="E2271" s="10" t="str">
        <f t="shared" si="252"/>
        <v>August</v>
      </c>
      <c r="F2271" s="2">
        <v>40774</v>
      </c>
      <c r="G2271" s="2">
        <v>40776</v>
      </c>
      <c r="H2271" s="9" t="str">
        <f t="shared" si="248"/>
        <v>On Date</v>
      </c>
      <c r="I2271" s="1" t="s">
        <v>3758</v>
      </c>
      <c r="J2271" s="1" t="s">
        <v>3133</v>
      </c>
      <c r="K2271" s="1" t="s">
        <v>3134</v>
      </c>
      <c r="L2271" s="1" t="s">
        <v>3135</v>
      </c>
      <c r="M2271" s="1" t="s">
        <v>18</v>
      </c>
      <c r="N2271" s="1" t="s">
        <v>1006</v>
      </c>
      <c r="O2271" s="3">
        <f t="shared" si="249"/>
        <v>23.441400000000002</v>
      </c>
      <c r="P2271" s="3">
        <v>69.456000000000003</v>
      </c>
      <c r="Q2271" s="3">
        <v>2</v>
      </c>
      <c r="R2271" s="3">
        <v>22.5732</v>
      </c>
      <c r="S2271" s="11">
        <f t="shared" si="250"/>
        <v>1805.856</v>
      </c>
      <c r="T2271" t="str">
        <f t="shared" si="251"/>
        <v>PROFIT</v>
      </c>
    </row>
    <row r="2272" spans="1:20" x14ac:dyDescent="0.25">
      <c r="A2272" s="1" t="s">
        <v>2450</v>
      </c>
      <c r="B2272" s="9" t="str">
        <f t="shared" si="246"/>
        <v>12/10/2014</v>
      </c>
      <c r="C2272" s="9" t="s">
        <v>4863</v>
      </c>
      <c r="D2272" s="10" t="str">
        <f t="shared" si="247"/>
        <v>2014</v>
      </c>
      <c r="E2272" s="10" t="str">
        <f t="shared" si="252"/>
        <v>December</v>
      </c>
      <c r="F2272" s="2">
        <v>41983</v>
      </c>
      <c r="G2272" s="2">
        <v>41985</v>
      </c>
      <c r="H2272" s="9" t="str">
        <f t="shared" si="248"/>
        <v>On Date</v>
      </c>
      <c r="I2272" s="1" t="s">
        <v>3918</v>
      </c>
      <c r="J2272" s="1" t="s">
        <v>3133</v>
      </c>
      <c r="K2272" s="1" t="s">
        <v>3190</v>
      </c>
      <c r="L2272" s="1" t="s">
        <v>3135</v>
      </c>
      <c r="M2272" s="1" t="s">
        <v>198</v>
      </c>
      <c r="N2272" s="1" t="s">
        <v>1598</v>
      </c>
      <c r="O2272" s="3">
        <f t="shared" si="249"/>
        <v>44.186400000000006</v>
      </c>
      <c r="P2272" s="3">
        <v>148.25700000000001</v>
      </c>
      <c r="Q2272" s="3">
        <v>3</v>
      </c>
      <c r="R2272" s="3">
        <v>15.697800000000001</v>
      </c>
      <c r="S2272" s="11">
        <f t="shared" si="250"/>
        <v>1255.8240000000001</v>
      </c>
      <c r="T2272" t="str">
        <f t="shared" si="251"/>
        <v>PROFIT</v>
      </c>
    </row>
    <row r="2273" spans="1:20" x14ac:dyDescent="0.25">
      <c r="A2273" s="1" t="s">
        <v>2451</v>
      </c>
      <c r="B2273" s="9" t="str">
        <f t="shared" si="246"/>
        <v>08/23/2011</v>
      </c>
      <c r="C2273" s="9" t="s">
        <v>4013</v>
      </c>
      <c r="D2273" s="10" t="str">
        <f t="shared" si="247"/>
        <v>2011</v>
      </c>
      <c r="E2273" s="10" t="str">
        <f t="shared" si="252"/>
        <v>August</v>
      </c>
      <c r="F2273" s="2">
        <v>40778</v>
      </c>
      <c r="G2273" s="2">
        <v>40782</v>
      </c>
      <c r="H2273" s="9" t="str">
        <f t="shared" si="248"/>
        <v>On Date</v>
      </c>
      <c r="I2273" s="1" t="s">
        <v>3468</v>
      </c>
      <c r="J2273" s="1" t="s">
        <v>3133</v>
      </c>
      <c r="K2273" s="1" t="s">
        <v>3156</v>
      </c>
      <c r="L2273" s="1" t="s">
        <v>3147</v>
      </c>
      <c r="M2273" s="1" t="s">
        <v>45</v>
      </c>
      <c r="N2273" s="1" t="s">
        <v>2452</v>
      </c>
      <c r="O2273" s="3">
        <f t="shared" si="249"/>
        <v>3.3696000000000002</v>
      </c>
      <c r="P2273" s="3">
        <v>15.552</v>
      </c>
      <c r="Q2273" s="3">
        <v>3</v>
      </c>
      <c r="R2273" s="3">
        <v>5.4432</v>
      </c>
      <c r="S2273" s="11">
        <f t="shared" si="250"/>
        <v>435.45600000000002</v>
      </c>
      <c r="T2273" t="str">
        <f t="shared" si="251"/>
        <v>PROFIT</v>
      </c>
    </row>
    <row r="2274" spans="1:20" x14ac:dyDescent="0.25">
      <c r="A2274" s="1" t="s">
        <v>2451</v>
      </c>
      <c r="B2274" s="9" t="str">
        <f t="shared" si="246"/>
        <v>08/23/2011</v>
      </c>
      <c r="C2274" s="9" t="s">
        <v>4013</v>
      </c>
      <c r="D2274" s="10" t="str">
        <f t="shared" si="247"/>
        <v>2011</v>
      </c>
      <c r="E2274" s="10" t="str">
        <f t="shared" si="252"/>
        <v>August</v>
      </c>
      <c r="F2274" s="2">
        <v>40778</v>
      </c>
      <c r="G2274" s="2">
        <v>40782</v>
      </c>
      <c r="H2274" s="9" t="str">
        <f t="shared" si="248"/>
        <v>On Date</v>
      </c>
      <c r="I2274" s="1" t="s">
        <v>3468</v>
      </c>
      <c r="J2274" s="1" t="s">
        <v>3133</v>
      </c>
      <c r="K2274" s="1" t="s">
        <v>3156</v>
      </c>
      <c r="L2274" s="1" t="s">
        <v>3147</v>
      </c>
      <c r="M2274" s="1" t="s">
        <v>82</v>
      </c>
      <c r="N2274" s="1" t="s">
        <v>2453</v>
      </c>
      <c r="O2274" s="3">
        <f t="shared" si="249"/>
        <v>6.29</v>
      </c>
      <c r="P2274" s="3">
        <v>6.8</v>
      </c>
      <c r="Q2274" s="3">
        <v>1</v>
      </c>
      <c r="R2274" s="3">
        <v>0.51</v>
      </c>
      <c r="S2274" s="11">
        <f t="shared" si="250"/>
        <v>40.799999999999997</v>
      </c>
      <c r="T2274" t="str">
        <f t="shared" si="251"/>
        <v>PROFIT</v>
      </c>
    </row>
    <row r="2275" spans="1:20" x14ac:dyDescent="0.25">
      <c r="A2275" s="1" t="s">
        <v>2451</v>
      </c>
      <c r="B2275" s="9" t="str">
        <f t="shared" si="246"/>
        <v>08/23/2011</v>
      </c>
      <c r="C2275" s="9" t="s">
        <v>4013</v>
      </c>
      <c r="D2275" s="10" t="str">
        <f t="shared" si="247"/>
        <v>2011</v>
      </c>
      <c r="E2275" s="10" t="str">
        <f t="shared" si="252"/>
        <v>August</v>
      </c>
      <c r="F2275" s="2">
        <v>40778</v>
      </c>
      <c r="G2275" s="2">
        <v>40782</v>
      </c>
      <c r="H2275" s="9" t="str">
        <f t="shared" si="248"/>
        <v>On Date</v>
      </c>
      <c r="I2275" s="1" t="s">
        <v>3468</v>
      </c>
      <c r="J2275" s="1" t="s">
        <v>3133</v>
      </c>
      <c r="K2275" s="1" t="s">
        <v>3156</v>
      </c>
      <c r="L2275" s="1" t="s">
        <v>3147</v>
      </c>
      <c r="M2275" s="1" t="s">
        <v>12</v>
      </c>
      <c r="N2275" s="1" t="s">
        <v>138</v>
      </c>
      <c r="O2275" s="3">
        <f t="shared" si="249"/>
        <v>0.98560000000000003</v>
      </c>
      <c r="P2275" s="3">
        <v>4.2240000000000002</v>
      </c>
      <c r="Q2275" s="3">
        <v>3</v>
      </c>
      <c r="R2275" s="3">
        <v>1.2672000000000001</v>
      </c>
      <c r="S2275" s="11">
        <f t="shared" si="250"/>
        <v>101.376</v>
      </c>
      <c r="T2275" t="str">
        <f t="shared" si="251"/>
        <v>PROFIT</v>
      </c>
    </row>
    <row r="2276" spans="1:20" x14ac:dyDescent="0.25">
      <c r="A2276" s="1" t="s">
        <v>2451</v>
      </c>
      <c r="B2276" s="9" t="str">
        <f t="shared" si="246"/>
        <v>08/23/2011</v>
      </c>
      <c r="C2276" s="9" t="s">
        <v>4013</v>
      </c>
      <c r="D2276" s="10" t="str">
        <f t="shared" si="247"/>
        <v>2011</v>
      </c>
      <c r="E2276" s="10" t="str">
        <f t="shared" si="252"/>
        <v>August</v>
      </c>
      <c r="F2276" s="2">
        <v>40778</v>
      </c>
      <c r="G2276" s="2">
        <v>40782</v>
      </c>
      <c r="H2276" s="9" t="str">
        <f t="shared" si="248"/>
        <v>On Date</v>
      </c>
      <c r="I2276" s="1" t="s">
        <v>3468</v>
      </c>
      <c r="J2276" s="1" t="s">
        <v>3133</v>
      </c>
      <c r="K2276" s="1" t="s">
        <v>3156</v>
      </c>
      <c r="L2276" s="1" t="s">
        <v>3147</v>
      </c>
      <c r="M2276" s="1" t="s">
        <v>16</v>
      </c>
      <c r="N2276" s="1" t="s">
        <v>232</v>
      </c>
      <c r="O2276" s="3">
        <f t="shared" si="249"/>
        <v>14.762999999999998</v>
      </c>
      <c r="P2276" s="3">
        <v>143.63999999999999</v>
      </c>
      <c r="Q2276" s="3">
        <v>9</v>
      </c>
      <c r="R2276" s="3">
        <v>10.773</v>
      </c>
      <c r="S2276" s="11">
        <f t="shared" si="250"/>
        <v>861.83999999999992</v>
      </c>
      <c r="T2276" t="str">
        <f t="shared" si="251"/>
        <v>PROFIT</v>
      </c>
    </row>
    <row r="2277" spans="1:20" x14ac:dyDescent="0.25">
      <c r="A2277" s="1" t="s">
        <v>2451</v>
      </c>
      <c r="B2277" s="9" t="str">
        <f t="shared" si="246"/>
        <v>08/23/2011</v>
      </c>
      <c r="C2277" s="9" t="s">
        <v>4013</v>
      </c>
      <c r="D2277" s="10" t="str">
        <f t="shared" si="247"/>
        <v>2011</v>
      </c>
      <c r="E2277" s="10" t="str">
        <f t="shared" si="252"/>
        <v>August</v>
      </c>
      <c r="F2277" s="2">
        <v>40778</v>
      </c>
      <c r="G2277" s="2">
        <v>40782</v>
      </c>
      <c r="H2277" s="9" t="str">
        <f t="shared" si="248"/>
        <v>On Date</v>
      </c>
      <c r="I2277" s="1" t="s">
        <v>3468</v>
      </c>
      <c r="J2277" s="1" t="s">
        <v>3133</v>
      </c>
      <c r="K2277" s="1" t="s">
        <v>3156</v>
      </c>
      <c r="L2277" s="1" t="s">
        <v>3147</v>
      </c>
      <c r="M2277" s="1" t="s">
        <v>45</v>
      </c>
      <c r="N2277" s="1" t="s">
        <v>417</v>
      </c>
      <c r="O2277" s="3">
        <f t="shared" si="249"/>
        <v>3.3696000000000002</v>
      </c>
      <c r="P2277" s="3">
        <v>31.103999999999999</v>
      </c>
      <c r="Q2277" s="3">
        <v>6</v>
      </c>
      <c r="R2277" s="3">
        <v>10.8864</v>
      </c>
      <c r="S2277" s="11">
        <f t="shared" si="250"/>
        <v>870.91200000000003</v>
      </c>
      <c r="T2277" t="str">
        <f t="shared" si="251"/>
        <v>PROFIT</v>
      </c>
    </row>
    <row r="2278" spans="1:20" x14ac:dyDescent="0.25">
      <c r="A2278" s="1" t="s">
        <v>2451</v>
      </c>
      <c r="B2278" s="9" t="str">
        <f t="shared" si="246"/>
        <v>08/23/2011</v>
      </c>
      <c r="C2278" s="9" t="s">
        <v>4013</v>
      </c>
      <c r="D2278" s="10" t="str">
        <f t="shared" si="247"/>
        <v>2011</v>
      </c>
      <c r="E2278" s="10" t="str">
        <f t="shared" si="252"/>
        <v>August</v>
      </c>
      <c r="F2278" s="2">
        <v>40778</v>
      </c>
      <c r="G2278" s="2">
        <v>40782</v>
      </c>
      <c r="H2278" s="9" t="str">
        <f t="shared" si="248"/>
        <v>On Date</v>
      </c>
      <c r="I2278" s="1" t="s">
        <v>3468</v>
      </c>
      <c r="J2278" s="1" t="s">
        <v>3133</v>
      </c>
      <c r="K2278" s="1" t="s">
        <v>3156</v>
      </c>
      <c r="L2278" s="1" t="s">
        <v>3147</v>
      </c>
      <c r="M2278" s="1" t="s">
        <v>45</v>
      </c>
      <c r="N2278" s="1" t="s">
        <v>937</v>
      </c>
      <c r="O2278" s="3">
        <f t="shared" si="249"/>
        <v>17.039000000000001</v>
      </c>
      <c r="P2278" s="3">
        <v>223.05600000000001</v>
      </c>
      <c r="Q2278" s="3">
        <v>9</v>
      </c>
      <c r="R2278" s="3">
        <v>69.704999999999998</v>
      </c>
      <c r="S2278" s="11">
        <f t="shared" si="250"/>
        <v>5576.4</v>
      </c>
      <c r="T2278" t="str">
        <f t="shared" si="251"/>
        <v>PROFIT</v>
      </c>
    </row>
    <row r="2279" spans="1:20" x14ac:dyDescent="0.25">
      <c r="A2279" s="1" t="s">
        <v>2454</v>
      </c>
      <c r="B2279" s="9" t="str">
        <f t="shared" si="246"/>
        <v>11/10/2014</v>
      </c>
      <c r="C2279" s="9" t="s">
        <v>4374</v>
      </c>
      <c r="D2279" s="10" t="str">
        <f t="shared" si="247"/>
        <v>2014</v>
      </c>
      <c r="E2279" s="10" t="str">
        <f t="shared" si="252"/>
        <v>November</v>
      </c>
      <c r="F2279" s="2">
        <v>41953</v>
      </c>
      <c r="G2279" s="2">
        <v>41957</v>
      </c>
      <c r="H2279" s="9" t="str">
        <f t="shared" si="248"/>
        <v>On Date</v>
      </c>
      <c r="I2279" s="1" t="s">
        <v>3795</v>
      </c>
      <c r="J2279" s="1" t="s">
        <v>3133</v>
      </c>
      <c r="K2279" s="1" t="s">
        <v>3159</v>
      </c>
      <c r="L2279" s="1" t="s">
        <v>3135</v>
      </c>
      <c r="M2279" s="1" t="s">
        <v>72</v>
      </c>
      <c r="N2279" s="1" t="s">
        <v>371</v>
      </c>
      <c r="O2279" s="3">
        <f t="shared" si="249"/>
        <v>157.01760000000002</v>
      </c>
      <c r="P2279" s="3">
        <v>523.39200000000005</v>
      </c>
      <c r="Q2279" s="3">
        <v>3</v>
      </c>
      <c r="R2279" s="3">
        <v>52.339199999999998</v>
      </c>
      <c r="S2279" s="11">
        <f t="shared" si="250"/>
        <v>4187.1359999999995</v>
      </c>
      <c r="T2279" t="str">
        <f t="shared" si="251"/>
        <v>PROFIT</v>
      </c>
    </row>
    <row r="2280" spans="1:20" x14ac:dyDescent="0.25">
      <c r="A2280" s="1" t="s">
        <v>2455</v>
      </c>
      <c r="B2280" s="9" t="str">
        <f t="shared" si="246"/>
        <v>04/08/2011</v>
      </c>
      <c r="C2280" s="9" t="s">
        <v>4253</v>
      </c>
      <c r="D2280" s="10" t="str">
        <f t="shared" si="247"/>
        <v>2011</v>
      </c>
      <c r="E2280" s="10" t="str">
        <f t="shared" si="252"/>
        <v>April</v>
      </c>
      <c r="F2280" s="2">
        <v>40641</v>
      </c>
      <c r="G2280" s="2">
        <v>40645</v>
      </c>
      <c r="H2280" s="9" t="str">
        <f t="shared" si="248"/>
        <v>On Date</v>
      </c>
      <c r="I2280" s="1" t="s">
        <v>3919</v>
      </c>
      <c r="J2280" s="1" t="s">
        <v>3133</v>
      </c>
      <c r="K2280" s="1" t="s">
        <v>3173</v>
      </c>
      <c r="L2280" s="1" t="s">
        <v>3135</v>
      </c>
      <c r="M2280" s="1" t="s">
        <v>22</v>
      </c>
      <c r="N2280" s="1" t="s">
        <v>462</v>
      </c>
      <c r="O2280" s="3">
        <f t="shared" si="249"/>
        <v>97.102199999999996</v>
      </c>
      <c r="P2280" s="3">
        <v>99.591999999999999</v>
      </c>
      <c r="Q2280" s="3">
        <v>1</v>
      </c>
      <c r="R2280" s="3">
        <v>2.4897999999999998</v>
      </c>
      <c r="S2280" s="11">
        <f t="shared" si="250"/>
        <v>199.18399999999997</v>
      </c>
      <c r="T2280" t="str">
        <f t="shared" si="251"/>
        <v>PROFIT</v>
      </c>
    </row>
    <row r="2281" spans="1:20" x14ac:dyDescent="0.25">
      <c r="A2281" s="1" t="s">
        <v>2455</v>
      </c>
      <c r="B2281" s="9" t="str">
        <f t="shared" si="246"/>
        <v>04/08/2011</v>
      </c>
      <c r="C2281" s="9" t="s">
        <v>4253</v>
      </c>
      <c r="D2281" s="10" t="str">
        <f t="shared" si="247"/>
        <v>2011</v>
      </c>
      <c r="E2281" s="10" t="str">
        <f t="shared" si="252"/>
        <v>April</v>
      </c>
      <c r="F2281" s="2">
        <v>40641</v>
      </c>
      <c r="G2281" s="2">
        <v>40645</v>
      </c>
      <c r="H2281" s="9" t="str">
        <f t="shared" si="248"/>
        <v>On Date</v>
      </c>
      <c r="I2281" s="1" t="s">
        <v>3919</v>
      </c>
      <c r="J2281" s="1" t="s">
        <v>3133</v>
      </c>
      <c r="K2281" s="1" t="s">
        <v>3173</v>
      </c>
      <c r="L2281" s="1" t="s">
        <v>3135</v>
      </c>
      <c r="M2281" s="1" t="s">
        <v>38</v>
      </c>
      <c r="N2281" s="1" t="s">
        <v>162</v>
      </c>
      <c r="O2281" s="3">
        <f t="shared" si="249"/>
        <v>64.993499999999997</v>
      </c>
      <c r="P2281" s="3">
        <v>399.96</v>
      </c>
      <c r="Q2281" s="3">
        <v>4</v>
      </c>
      <c r="R2281" s="3">
        <v>139.98599999999999</v>
      </c>
      <c r="S2281" s="11">
        <f t="shared" si="250"/>
        <v>11198.88</v>
      </c>
      <c r="T2281" t="str">
        <f t="shared" si="251"/>
        <v>PROFIT</v>
      </c>
    </row>
    <row r="2282" spans="1:20" x14ac:dyDescent="0.25">
      <c r="A2282" s="1" t="s">
        <v>2456</v>
      </c>
      <c r="B2282" s="9" t="str">
        <f t="shared" si="246"/>
        <v>09/25/2011</v>
      </c>
      <c r="C2282" s="9" t="s">
        <v>4275</v>
      </c>
      <c r="D2282" s="10" t="str">
        <f t="shared" si="247"/>
        <v>2011</v>
      </c>
      <c r="E2282" s="10" t="str">
        <f t="shared" si="252"/>
        <v>September</v>
      </c>
      <c r="F2282" s="2">
        <v>40811</v>
      </c>
      <c r="G2282" s="2">
        <v>40816</v>
      </c>
      <c r="H2282" s="9" t="str">
        <f t="shared" si="248"/>
        <v>On Date</v>
      </c>
      <c r="I2282" s="1" t="s">
        <v>3601</v>
      </c>
      <c r="J2282" s="1" t="s">
        <v>3133</v>
      </c>
      <c r="K2282" s="1" t="s">
        <v>3146</v>
      </c>
      <c r="L2282" s="1" t="s">
        <v>3147</v>
      </c>
      <c r="M2282" s="1" t="s">
        <v>14</v>
      </c>
      <c r="N2282" s="1" t="s">
        <v>1481</v>
      </c>
      <c r="O2282" s="3">
        <f t="shared" si="249"/>
        <v>6.1036999999999999</v>
      </c>
      <c r="P2282" s="3">
        <v>14.576000000000001</v>
      </c>
      <c r="Q2282" s="3">
        <v>2</v>
      </c>
      <c r="R2282" s="3">
        <v>2.3685999999999998</v>
      </c>
      <c r="S2282" s="11">
        <f t="shared" si="250"/>
        <v>189.488</v>
      </c>
      <c r="T2282" t="str">
        <f t="shared" si="251"/>
        <v>PROFIT</v>
      </c>
    </row>
    <row r="2283" spans="1:20" x14ac:dyDescent="0.25">
      <c r="A2283" s="1" t="s">
        <v>2457</v>
      </c>
      <c r="B2283" s="9" t="str">
        <f t="shared" si="246"/>
        <v>12/12/2013</v>
      </c>
      <c r="C2283" s="9" t="s">
        <v>4076</v>
      </c>
      <c r="D2283" s="10" t="str">
        <f t="shared" si="247"/>
        <v>2013</v>
      </c>
      <c r="E2283" s="10" t="str">
        <f t="shared" si="252"/>
        <v>December</v>
      </c>
      <c r="F2283" s="2">
        <v>41620</v>
      </c>
      <c r="G2283" s="2">
        <v>41620</v>
      </c>
      <c r="H2283" s="9" t="str">
        <f t="shared" si="248"/>
        <v>On Date</v>
      </c>
      <c r="I2283" s="1" t="s">
        <v>3587</v>
      </c>
      <c r="J2283" s="1" t="s">
        <v>3133</v>
      </c>
      <c r="K2283" s="1" t="s">
        <v>3179</v>
      </c>
      <c r="L2283" s="1" t="s">
        <v>3135</v>
      </c>
      <c r="M2283" s="1" t="s">
        <v>18</v>
      </c>
      <c r="N2283" s="1" t="s">
        <v>152</v>
      </c>
      <c r="O2283" s="3">
        <f t="shared" si="249"/>
        <v>28.295999999999999</v>
      </c>
      <c r="P2283" s="3">
        <v>209.6</v>
      </c>
      <c r="Q2283" s="3">
        <v>5</v>
      </c>
      <c r="R2283" s="3">
        <v>68.12</v>
      </c>
      <c r="S2283" s="11">
        <f t="shared" si="250"/>
        <v>5449.6</v>
      </c>
      <c r="T2283" t="str">
        <f t="shared" si="251"/>
        <v>PROFIT</v>
      </c>
    </row>
    <row r="2284" spans="1:20" x14ac:dyDescent="0.25">
      <c r="A2284" s="1" t="s">
        <v>2457</v>
      </c>
      <c r="B2284" s="9" t="str">
        <f t="shared" si="246"/>
        <v>12/12/2013</v>
      </c>
      <c r="C2284" s="9" t="s">
        <v>4076</v>
      </c>
      <c r="D2284" s="10" t="str">
        <f t="shared" si="247"/>
        <v>2013</v>
      </c>
      <c r="E2284" s="10" t="str">
        <f t="shared" si="252"/>
        <v>December</v>
      </c>
      <c r="F2284" s="2">
        <v>41620</v>
      </c>
      <c r="G2284" s="2">
        <v>41620</v>
      </c>
      <c r="H2284" s="9" t="str">
        <f t="shared" si="248"/>
        <v>On Date</v>
      </c>
      <c r="I2284" s="1" t="s">
        <v>3587</v>
      </c>
      <c r="J2284" s="1" t="s">
        <v>3133</v>
      </c>
      <c r="K2284" s="1" t="s">
        <v>3179</v>
      </c>
      <c r="L2284" s="1" t="s">
        <v>3135</v>
      </c>
      <c r="M2284" s="1" t="s">
        <v>14</v>
      </c>
      <c r="N2284" s="1" t="s">
        <v>2361</v>
      </c>
      <c r="O2284" s="3">
        <f t="shared" si="249"/>
        <v>8.6283999999999992</v>
      </c>
      <c r="P2284" s="3">
        <v>23.32</v>
      </c>
      <c r="Q2284" s="3">
        <v>2</v>
      </c>
      <c r="R2284" s="3">
        <v>6.0632000000000001</v>
      </c>
      <c r="S2284" s="11">
        <f t="shared" si="250"/>
        <v>485.05600000000004</v>
      </c>
      <c r="T2284" t="str">
        <f t="shared" si="251"/>
        <v>PROFIT</v>
      </c>
    </row>
    <row r="2285" spans="1:20" x14ac:dyDescent="0.25">
      <c r="A2285" s="1" t="s">
        <v>2457</v>
      </c>
      <c r="B2285" s="9" t="str">
        <f t="shared" si="246"/>
        <v>12/12/2013</v>
      </c>
      <c r="C2285" s="9" t="s">
        <v>4076</v>
      </c>
      <c r="D2285" s="10" t="str">
        <f t="shared" si="247"/>
        <v>2013</v>
      </c>
      <c r="E2285" s="10" t="str">
        <f t="shared" si="252"/>
        <v>December</v>
      </c>
      <c r="F2285" s="2">
        <v>41620</v>
      </c>
      <c r="G2285" s="2">
        <v>41620</v>
      </c>
      <c r="H2285" s="9" t="str">
        <f t="shared" si="248"/>
        <v>On Date</v>
      </c>
      <c r="I2285" s="1" t="s">
        <v>3587</v>
      </c>
      <c r="J2285" s="1" t="s">
        <v>3133</v>
      </c>
      <c r="K2285" s="1" t="s">
        <v>3179</v>
      </c>
      <c r="L2285" s="1" t="s">
        <v>3135</v>
      </c>
      <c r="M2285" s="1" t="s">
        <v>45</v>
      </c>
      <c r="N2285" s="1" t="s">
        <v>814</v>
      </c>
      <c r="O2285" s="3">
        <f t="shared" si="249"/>
        <v>17.039000000000001</v>
      </c>
      <c r="P2285" s="3">
        <v>30.98</v>
      </c>
      <c r="Q2285" s="3">
        <v>1</v>
      </c>
      <c r="R2285" s="3">
        <v>13.941000000000001</v>
      </c>
      <c r="S2285" s="11">
        <f t="shared" si="250"/>
        <v>1115.28</v>
      </c>
      <c r="T2285" t="str">
        <f t="shared" si="251"/>
        <v>PROFIT</v>
      </c>
    </row>
    <row r="2286" spans="1:20" x14ac:dyDescent="0.25">
      <c r="A2286" s="1" t="s">
        <v>2457</v>
      </c>
      <c r="B2286" s="9" t="str">
        <f t="shared" si="246"/>
        <v>12/12/2013</v>
      </c>
      <c r="C2286" s="9" t="s">
        <v>4076</v>
      </c>
      <c r="D2286" s="10" t="str">
        <f t="shared" si="247"/>
        <v>2013</v>
      </c>
      <c r="E2286" s="10" t="str">
        <f t="shared" si="252"/>
        <v>December</v>
      </c>
      <c r="F2286" s="2">
        <v>41620</v>
      </c>
      <c r="G2286" s="2">
        <v>41620</v>
      </c>
      <c r="H2286" s="9" t="str">
        <f t="shared" si="248"/>
        <v>On Date</v>
      </c>
      <c r="I2286" s="1" t="s">
        <v>3587</v>
      </c>
      <c r="J2286" s="1" t="s">
        <v>3133</v>
      </c>
      <c r="K2286" s="1" t="s">
        <v>3179</v>
      </c>
      <c r="L2286" s="1" t="s">
        <v>3135</v>
      </c>
      <c r="M2286" s="1" t="s">
        <v>38</v>
      </c>
      <c r="N2286" s="1" t="s">
        <v>2360</v>
      </c>
      <c r="O2286" s="3">
        <f t="shared" si="249"/>
        <v>23.692099999999996</v>
      </c>
      <c r="P2286" s="3">
        <v>119.96</v>
      </c>
      <c r="Q2286" s="3">
        <v>4</v>
      </c>
      <c r="R2286" s="3">
        <v>25.191600000000001</v>
      </c>
      <c r="S2286" s="11">
        <f t="shared" si="250"/>
        <v>2015.328</v>
      </c>
      <c r="T2286" t="str">
        <f t="shared" si="251"/>
        <v>PROFIT</v>
      </c>
    </row>
    <row r="2287" spans="1:20" x14ac:dyDescent="0.25">
      <c r="A2287" s="1" t="s">
        <v>2457</v>
      </c>
      <c r="B2287" s="9" t="str">
        <f t="shared" si="246"/>
        <v>12/12/2013</v>
      </c>
      <c r="C2287" s="9" t="s">
        <v>4076</v>
      </c>
      <c r="D2287" s="10" t="str">
        <f t="shared" si="247"/>
        <v>2013</v>
      </c>
      <c r="E2287" s="10" t="str">
        <f t="shared" si="252"/>
        <v>December</v>
      </c>
      <c r="F2287" s="2">
        <v>41620</v>
      </c>
      <c r="G2287" s="2">
        <v>41620</v>
      </c>
      <c r="H2287" s="9" t="str">
        <f t="shared" si="248"/>
        <v>On Date</v>
      </c>
      <c r="I2287" s="1" t="s">
        <v>3587</v>
      </c>
      <c r="J2287" s="1" t="s">
        <v>3133</v>
      </c>
      <c r="K2287" s="1" t="s">
        <v>3179</v>
      </c>
      <c r="L2287" s="1" t="s">
        <v>3135</v>
      </c>
      <c r="M2287" s="1" t="s">
        <v>72</v>
      </c>
      <c r="N2287" s="1" t="s">
        <v>2399</v>
      </c>
      <c r="O2287" s="3">
        <f t="shared" si="249"/>
        <v>79.152600000000007</v>
      </c>
      <c r="P2287" s="3">
        <v>363.92</v>
      </c>
      <c r="Q2287" s="3">
        <v>5</v>
      </c>
      <c r="R2287" s="3">
        <v>-31.843</v>
      </c>
      <c r="S2287" s="11">
        <f t="shared" si="250"/>
        <v>-2547.44</v>
      </c>
      <c r="T2287" t="str">
        <f t="shared" si="251"/>
        <v>LOSS</v>
      </c>
    </row>
    <row r="2288" spans="1:20" x14ac:dyDescent="0.25">
      <c r="A2288" s="1" t="s">
        <v>2457</v>
      </c>
      <c r="B2288" s="9" t="str">
        <f t="shared" si="246"/>
        <v>12/12/2013</v>
      </c>
      <c r="C2288" s="9" t="s">
        <v>4076</v>
      </c>
      <c r="D2288" s="10" t="str">
        <f t="shared" si="247"/>
        <v>2013</v>
      </c>
      <c r="E2288" s="10" t="str">
        <f t="shared" si="252"/>
        <v>December</v>
      </c>
      <c r="F2288" s="2">
        <v>41620</v>
      </c>
      <c r="G2288" s="2">
        <v>41620</v>
      </c>
      <c r="H2288" s="9" t="str">
        <f t="shared" si="248"/>
        <v>On Date</v>
      </c>
      <c r="I2288" s="1" t="s">
        <v>3587</v>
      </c>
      <c r="J2288" s="1" t="s">
        <v>3133</v>
      </c>
      <c r="K2288" s="1" t="s">
        <v>3179</v>
      </c>
      <c r="L2288" s="1" t="s">
        <v>3135</v>
      </c>
      <c r="M2288" s="1" t="s">
        <v>18</v>
      </c>
      <c r="N2288" s="1" t="s">
        <v>2458</v>
      </c>
      <c r="O2288" s="3">
        <f t="shared" si="249"/>
        <v>8.2059999999999995</v>
      </c>
      <c r="P2288" s="3">
        <v>35.808</v>
      </c>
      <c r="Q2288" s="3">
        <v>3</v>
      </c>
      <c r="R2288" s="3">
        <v>11.19</v>
      </c>
      <c r="S2288" s="11">
        <f t="shared" si="250"/>
        <v>895.19999999999993</v>
      </c>
      <c r="T2288" t="str">
        <f t="shared" si="251"/>
        <v>PROFIT</v>
      </c>
    </row>
    <row r="2289" spans="1:20" x14ac:dyDescent="0.25">
      <c r="A2289" s="1" t="s">
        <v>2457</v>
      </c>
      <c r="B2289" s="9" t="str">
        <f t="shared" si="246"/>
        <v>12/12/2013</v>
      </c>
      <c r="C2289" s="9" t="s">
        <v>4076</v>
      </c>
      <c r="D2289" s="10" t="str">
        <f t="shared" si="247"/>
        <v>2013</v>
      </c>
      <c r="E2289" s="10" t="str">
        <f t="shared" si="252"/>
        <v>December</v>
      </c>
      <c r="F2289" s="2">
        <v>41620</v>
      </c>
      <c r="G2289" s="2">
        <v>41620</v>
      </c>
      <c r="H2289" s="9" t="str">
        <f t="shared" si="248"/>
        <v>On Date</v>
      </c>
      <c r="I2289" s="1" t="s">
        <v>3587</v>
      </c>
      <c r="J2289" s="1" t="s">
        <v>3133</v>
      </c>
      <c r="K2289" s="1" t="s">
        <v>3179</v>
      </c>
      <c r="L2289" s="1" t="s">
        <v>3135</v>
      </c>
      <c r="M2289" s="1" t="s">
        <v>18</v>
      </c>
      <c r="N2289" s="1" t="s">
        <v>1385</v>
      </c>
      <c r="O2289" s="3">
        <f t="shared" si="249"/>
        <v>9.2015999999999991</v>
      </c>
      <c r="P2289" s="3">
        <v>122.688</v>
      </c>
      <c r="Q2289" s="3">
        <v>9</v>
      </c>
      <c r="R2289" s="3">
        <v>39.873600000000003</v>
      </c>
      <c r="S2289" s="11">
        <f t="shared" si="250"/>
        <v>3189.8880000000004</v>
      </c>
      <c r="T2289" t="str">
        <f t="shared" si="251"/>
        <v>PROFIT</v>
      </c>
    </row>
    <row r="2290" spans="1:20" x14ac:dyDescent="0.25">
      <c r="A2290" s="1" t="s">
        <v>2457</v>
      </c>
      <c r="B2290" s="9" t="str">
        <f t="shared" si="246"/>
        <v>12/12/2013</v>
      </c>
      <c r="C2290" s="9" t="s">
        <v>4076</v>
      </c>
      <c r="D2290" s="10" t="str">
        <f t="shared" si="247"/>
        <v>2013</v>
      </c>
      <c r="E2290" s="10" t="str">
        <f t="shared" si="252"/>
        <v>December</v>
      </c>
      <c r="F2290" s="2">
        <v>41620</v>
      </c>
      <c r="G2290" s="2">
        <v>41620</v>
      </c>
      <c r="H2290" s="9" t="str">
        <f t="shared" si="248"/>
        <v>On Date</v>
      </c>
      <c r="I2290" s="1" t="s">
        <v>3587</v>
      </c>
      <c r="J2290" s="1" t="s">
        <v>3133</v>
      </c>
      <c r="K2290" s="1" t="s">
        <v>3179</v>
      </c>
      <c r="L2290" s="1" t="s">
        <v>3135</v>
      </c>
      <c r="M2290" s="1" t="s">
        <v>22</v>
      </c>
      <c r="N2290" s="1" t="s">
        <v>548</v>
      </c>
      <c r="O2290" s="3">
        <f t="shared" si="249"/>
        <v>111.517</v>
      </c>
      <c r="P2290" s="3">
        <v>892.13599999999997</v>
      </c>
      <c r="Q2290" s="3">
        <v>7</v>
      </c>
      <c r="R2290" s="3">
        <v>111.517</v>
      </c>
      <c r="S2290" s="11">
        <f t="shared" si="250"/>
        <v>8921.36</v>
      </c>
      <c r="T2290" t="str">
        <f t="shared" si="251"/>
        <v>PROFIT</v>
      </c>
    </row>
    <row r="2291" spans="1:20" x14ac:dyDescent="0.25">
      <c r="A2291" s="1" t="s">
        <v>2457</v>
      </c>
      <c r="B2291" s="9" t="str">
        <f t="shared" si="246"/>
        <v>12/12/2013</v>
      </c>
      <c r="C2291" s="9" t="s">
        <v>4076</v>
      </c>
      <c r="D2291" s="10" t="str">
        <f t="shared" si="247"/>
        <v>2013</v>
      </c>
      <c r="E2291" s="10" t="str">
        <f t="shared" si="252"/>
        <v>December</v>
      </c>
      <c r="F2291" s="2">
        <v>41620</v>
      </c>
      <c r="G2291" s="2">
        <v>41620</v>
      </c>
      <c r="H2291" s="9" t="str">
        <f t="shared" si="248"/>
        <v>On Date</v>
      </c>
      <c r="I2291" s="1" t="s">
        <v>3587</v>
      </c>
      <c r="J2291" s="1" t="s">
        <v>3133</v>
      </c>
      <c r="K2291" s="1" t="s">
        <v>3179</v>
      </c>
      <c r="L2291" s="1" t="s">
        <v>3135</v>
      </c>
      <c r="M2291" s="1" t="s">
        <v>28</v>
      </c>
      <c r="N2291" s="1" t="s">
        <v>2122</v>
      </c>
      <c r="O2291" s="3">
        <f t="shared" si="249"/>
        <v>16.070399999999999</v>
      </c>
      <c r="P2291" s="3">
        <v>50.22</v>
      </c>
      <c r="Q2291" s="3">
        <v>3</v>
      </c>
      <c r="R2291" s="3">
        <v>2.0087999999999999</v>
      </c>
      <c r="S2291" s="11">
        <f t="shared" si="250"/>
        <v>160.70400000000001</v>
      </c>
      <c r="T2291" t="str">
        <f t="shared" si="251"/>
        <v>PROFIT</v>
      </c>
    </row>
    <row r="2292" spans="1:20" x14ac:dyDescent="0.25">
      <c r="A2292" s="1" t="s">
        <v>2457</v>
      </c>
      <c r="B2292" s="9" t="str">
        <f t="shared" si="246"/>
        <v>12/12/2013</v>
      </c>
      <c r="C2292" s="9" t="s">
        <v>4076</v>
      </c>
      <c r="D2292" s="10" t="str">
        <f t="shared" si="247"/>
        <v>2013</v>
      </c>
      <c r="E2292" s="10" t="str">
        <f t="shared" si="252"/>
        <v>December</v>
      </c>
      <c r="F2292" s="2">
        <v>41620</v>
      </c>
      <c r="G2292" s="2">
        <v>41620</v>
      </c>
      <c r="H2292" s="9" t="str">
        <f t="shared" si="248"/>
        <v>On Date</v>
      </c>
      <c r="I2292" s="1" t="s">
        <v>3587</v>
      </c>
      <c r="J2292" s="1" t="s">
        <v>3133</v>
      </c>
      <c r="K2292" s="1" t="s">
        <v>3179</v>
      </c>
      <c r="L2292" s="1" t="s">
        <v>3135</v>
      </c>
      <c r="M2292" s="1" t="s">
        <v>20</v>
      </c>
      <c r="N2292" s="1" t="s">
        <v>2340</v>
      </c>
      <c r="O2292" s="3">
        <f t="shared" si="249"/>
        <v>29.614100000000001</v>
      </c>
      <c r="P2292" s="3">
        <v>83.42</v>
      </c>
      <c r="Q2292" s="3">
        <v>2</v>
      </c>
      <c r="R2292" s="3">
        <v>24.191800000000001</v>
      </c>
      <c r="S2292" s="11">
        <f t="shared" si="250"/>
        <v>1935.3440000000001</v>
      </c>
      <c r="T2292" t="str">
        <f t="shared" si="251"/>
        <v>PROFIT</v>
      </c>
    </row>
    <row r="2293" spans="1:20" x14ac:dyDescent="0.25">
      <c r="A2293" s="1" t="s">
        <v>2457</v>
      </c>
      <c r="B2293" s="9" t="str">
        <f t="shared" si="246"/>
        <v>12/12/2013</v>
      </c>
      <c r="C2293" s="9" t="s">
        <v>4076</v>
      </c>
      <c r="D2293" s="10" t="str">
        <f t="shared" si="247"/>
        <v>2013</v>
      </c>
      <c r="E2293" s="10" t="str">
        <f t="shared" si="252"/>
        <v>December</v>
      </c>
      <c r="F2293" s="2">
        <v>41620</v>
      </c>
      <c r="G2293" s="2">
        <v>41620</v>
      </c>
      <c r="H2293" s="9" t="str">
        <f t="shared" si="248"/>
        <v>On Date</v>
      </c>
      <c r="I2293" s="1" t="s">
        <v>3587</v>
      </c>
      <c r="J2293" s="1" t="s">
        <v>3133</v>
      </c>
      <c r="K2293" s="1" t="s">
        <v>3179</v>
      </c>
      <c r="L2293" s="1" t="s">
        <v>3135</v>
      </c>
      <c r="M2293" s="1" t="s">
        <v>18</v>
      </c>
      <c r="N2293" s="1" t="s">
        <v>2459</v>
      </c>
      <c r="O2293" s="3">
        <f t="shared" si="249"/>
        <v>1.8716999999999999</v>
      </c>
      <c r="P2293" s="3">
        <v>5.8719999999999999</v>
      </c>
      <c r="Q2293" s="3">
        <v>2</v>
      </c>
      <c r="R2293" s="3">
        <v>2.1286</v>
      </c>
      <c r="S2293" s="11">
        <f t="shared" si="250"/>
        <v>170.28800000000001</v>
      </c>
      <c r="T2293" t="str">
        <f t="shared" si="251"/>
        <v>PROFIT</v>
      </c>
    </row>
    <row r="2294" spans="1:20" x14ac:dyDescent="0.25">
      <c r="A2294" s="1" t="s">
        <v>2460</v>
      </c>
      <c r="B2294" s="9" t="str">
        <f t="shared" si="246"/>
        <v>02/03/2012</v>
      </c>
      <c r="C2294" s="9" t="s">
        <v>4864</v>
      </c>
      <c r="D2294" s="10" t="str">
        <f t="shared" si="247"/>
        <v>2012</v>
      </c>
      <c r="E2294" s="10" t="str">
        <f t="shared" si="252"/>
        <v>February</v>
      </c>
      <c r="F2294" s="2">
        <v>40942</v>
      </c>
      <c r="G2294" s="2">
        <v>40944</v>
      </c>
      <c r="H2294" s="9" t="str">
        <f t="shared" si="248"/>
        <v>On Date</v>
      </c>
      <c r="I2294" s="1" t="s">
        <v>3673</v>
      </c>
      <c r="J2294" s="1" t="s">
        <v>3133</v>
      </c>
      <c r="K2294" s="1" t="s">
        <v>3207</v>
      </c>
      <c r="L2294" s="1" t="s">
        <v>3139</v>
      </c>
      <c r="M2294" s="1" t="s">
        <v>18</v>
      </c>
      <c r="N2294" s="1" t="s">
        <v>1891</v>
      </c>
      <c r="O2294" s="3">
        <f t="shared" si="249"/>
        <v>2.6818</v>
      </c>
      <c r="P2294" s="3">
        <v>12.144</v>
      </c>
      <c r="Q2294" s="3">
        <v>3</v>
      </c>
      <c r="R2294" s="3">
        <v>4.0986000000000002</v>
      </c>
      <c r="S2294" s="11">
        <f t="shared" si="250"/>
        <v>327.88800000000003</v>
      </c>
      <c r="T2294" t="str">
        <f t="shared" si="251"/>
        <v>PROFIT</v>
      </c>
    </row>
    <row r="2295" spans="1:20" x14ac:dyDescent="0.25">
      <c r="A2295" s="1" t="s">
        <v>2461</v>
      </c>
      <c r="B2295" s="9" t="str">
        <f t="shared" si="246"/>
        <v>12/30/2013</v>
      </c>
      <c r="C2295" s="9" t="s">
        <v>4121</v>
      </c>
      <c r="D2295" s="10" t="str">
        <f t="shared" si="247"/>
        <v>2014</v>
      </c>
      <c r="E2295" s="10" t="str">
        <f t="shared" si="252"/>
        <v>December</v>
      </c>
      <c r="F2295" s="2">
        <v>41638</v>
      </c>
      <c r="G2295" s="2">
        <v>41640</v>
      </c>
      <c r="H2295" s="9" t="str">
        <f t="shared" si="248"/>
        <v>On Date</v>
      </c>
      <c r="I2295" s="1" t="s">
        <v>3362</v>
      </c>
      <c r="J2295" s="1" t="s">
        <v>3133</v>
      </c>
      <c r="K2295" s="1" t="s">
        <v>3223</v>
      </c>
      <c r="L2295" s="1" t="s">
        <v>3145</v>
      </c>
      <c r="M2295" s="1" t="s">
        <v>87</v>
      </c>
      <c r="N2295" s="1" t="s">
        <v>1909</v>
      </c>
      <c r="O2295" s="3">
        <f t="shared" si="249"/>
        <v>5.7900000000000009</v>
      </c>
      <c r="P2295" s="3">
        <v>27.792000000000002</v>
      </c>
      <c r="Q2295" s="3">
        <v>3</v>
      </c>
      <c r="R2295" s="3">
        <v>10.422000000000001</v>
      </c>
      <c r="S2295" s="11">
        <f t="shared" si="250"/>
        <v>833.76</v>
      </c>
      <c r="T2295" t="str">
        <f t="shared" si="251"/>
        <v>PROFIT</v>
      </c>
    </row>
    <row r="2296" spans="1:20" x14ac:dyDescent="0.25">
      <c r="A2296" s="1" t="s">
        <v>2462</v>
      </c>
      <c r="B2296" s="9" t="str">
        <f t="shared" si="246"/>
        <v>09/01/2014</v>
      </c>
      <c r="C2296" s="9" t="s">
        <v>4158</v>
      </c>
      <c r="D2296" s="10" t="str">
        <f t="shared" si="247"/>
        <v>2014</v>
      </c>
      <c r="E2296" s="10" t="str">
        <f t="shared" si="252"/>
        <v>September</v>
      </c>
      <c r="F2296" s="2">
        <v>41883</v>
      </c>
      <c r="G2296" s="2">
        <v>41888</v>
      </c>
      <c r="H2296" s="9" t="str">
        <f t="shared" si="248"/>
        <v>On Date</v>
      </c>
      <c r="I2296" s="1" t="s">
        <v>3638</v>
      </c>
      <c r="J2296" s="1" t="s">
        <v>3133</v>
      </c>
      <c r="K2296" s="1" t="s">
        <v>3181</v>
      </c>
      <c r="L2296" s="1" t="s">
        <v>3145</v>
      </c>
      <c r="M2296" s="1" t="s">
        <v>82</v>
      </c>
      <c r="N2296" s="1" t="s">
        <v>1438</v>
      </c>
      <c r="O2296" s="3">
        <f t="shared" si="249"/>
        <v>2.7547999999999999</v>
      </c>
      <c r="P2296" s="3">
        <v>6.2080000000000002</v>
      </c>
      <c r="Q2296" s="3">
        <v>2</v>
      </c>
      <c r="R2296" s="3">
        <v>0.69840000000000002</v>
      </c>
      <c r="S2296" s="11">
        <f t="shared" si="250"/>
        <v>55.872</v>
      </c>
      <c r="T2296" t="str">
        <f t="shared" si="251"/>
        <v>PROFIT</v>
      </c>
    </row>
    <row r="2297" spans="1:20" x14ac:dyDescent="0.25">
      <c r="A2297" s="1" t="s">
        <v>2463</v>
      </c>
      <c r="B2297" s="9" t="str">
        <f t="shared" si="246"/>
        <v>12/06/2011</v>
      </c>
      <c r="C2297" s="9" t="s">
        <v>4307</v>
      </c>
      <c r="D2297" s="10" t="str">
        <f t="shared" si="247"/>
        <v>2011</v>
      </c>
      <c r="E2297" s="10" t="str">
        <f t="shared" si="252"/>
        <v>December</v>
      </c>
      <c r="F2297" s="2">
        <v>40883</v>
      </c>
      <c r="G2297" s="2">
        <v>40885</v>
      </c>
      <c r="H2297" s="9" t="str">
        <f t="shared" si="248"/>
        <v>On Date</v>
      </c>
      <c r="I2297" s="1" t="s">
        <v>3725</v>
      </c>
      <c r="J2297" s="1" t="s">
        <v>3133</v>
      </c>
      <c r="K2297" s="1" t="s">
        <v>3134</v>
      </c>
      <c r="L2297" s="1" t="s">
        <v>3135</v>
      </c>
      <c r="M2297" s="1" t="s">
        <v>28</v>
      </c>
      <c r="N2297" s="1" t="s">
        <v>427</v>
      </c>
      <c r="O2297" s="3">
        <f t="shared" si="249"/>
        <v>133.34059999999999</v>
      </c>
      <c r="P2297" s="3">
        <v>1261.33</v>
      </c>
      <c r="Q2297" s="3">
        <v>7</v>
      </c>
      <c r="R2297" s="3">
        <v>327.94580000000002</v>
      </c>
      <c r="S2297" s="11">
        <f t="shared" si="250"/>
        <v>26235.664000000001</v>
      </c>
      <c r="T2297" t="str">
        <f t="shared" si="251"/>
        <v>PROFIT</v>
      </c>
    </row>
    <row r="2298" spans="1:20" x14ac:dyDescent="0.25">
      <c r="A2298" s="1" t="s">
        <v>2464</v>
      </c>
      <c r="B2298" s="9" t="str">
        <f t="shared" si="246"/>
        <v>05/31/2013</v>
      </c>
      <c r="C2298" s="9" t="s">
        <v>4578</v>
      </c>
      <c r="D2298" s="10" t="str">
        <f t="shared" si="247"/>
        <v>2013</v>
      </c>
      <c r="E2298" s="10" t="str">
        <f t="shared" si="252"/>
        <v>May</v>
      </c>
      <c r="F2298" s="2">
        <v>41425</v>
      </c>
      <c r="G2298" s="2">
        <v>41429</v>
      </c>
      <c r="H2298" s="9" t="str">
        <f t="shared" si="248"/>
        <v>On Date</v>
      </c>
      <c r="I2298" s="1" t="s">
        <v>3646</v>
      </c>
      <c r="J2298" s="1" t="s">
        <v>3133</v>
      </c>
      <c r="K2298" s="1" t="s">
        <v>3134</v>
      </c>
      <c r="L2298" s="1" t="s">
        <v>3135</v>
      </c>
      <c r="M2298" s="1" t="s">
        <v>45</v>
      </c>
      <c r="N2298" s="1" t="s">
        <v>1171</v>
      </c>
      <c r="O2298" s="3">
        <f t="shared" si="249"/>
        <v>3.3696000000000002</v>
      </c>
      <c r="P2298" s="3">
        <v>38.880000000000003</v>
      </c>
      <c r="Q2298" s="3">
        <v>6</v>
      </c>
      <c r="R2298" s="3">
        <v>18.662400000000002</v>
      </c>
      <c r="S2298" s="11">
        <f t="shared" si="250"/>
        <v>1492.9920000000002</v>
      </c>
      <c r="T2298" t="str">
        <f t="shared" si="251"/>
        <v>PROFIT</v>
      </c>
    </row>
    <row r="2299" spans="1:20" x14ac:dyDescent="0.25">
      <c r="A2299" s="1" t="s">
        <v>2465</v>
      </c>
      <c r="B2299" s="9" t="str">
        <f t="shared" si="246"/>
        <v>08/09/2011</v>
      </c>
      <c r="C2299" s="9" t="s">
        <v>4656</v>
      </c>
      <c r="D2299" s="10" t="str">
        <f t="shared" si="247"/>
        <v>2011</v>
      </c>
      <c r="E2299" s="10" t="str">
        <f t="shared" si="252"/>
        <v>August</v>
      </c>
      <c r="F2299" s="2">
        <v>40764</v>
      </c>
      <c r="G2299" s="2">
        <v>40769</v>
      </c>
      <c r="H2299" s="9" t="str">
        <f t="shared" si="248"/>
        <v>On Date</v>
      </c>
      <c r="I2299" s="1" t="s">
        <v>3573</v>
      </c>
      <c r="J2299" s="1" t="s">
        <v>3133</v>
      </c>
      <c r="K2299" s="1" t="s">
        <v>3202</v>
      </c>
      <c r="L2299" s="1" t="s">
        <v>3135</v>
      </c>
      <c r="M2299" s="1" t="s">
        <v>45</v>
      </c>
      <c r="N2299" s="1" t="s">
        <v>258</v>
      </c>
      <c r="O2299" s="3">
        <f t="shared" si="249"/>
        <v>3.2890000000000006</v>
      </c>
      <c r="P2299" s="3">
        <v>5.98</v>
      </c>
      <c r="Q2299" s="3">
        <v>1</v>
      </c>
      <c r="R2299" s="3">
        <v>2.6909999999999998</v>
      </c>
      <c r="S2299" s="11">
        <f t="shared" si="250"/>
        <v>215.27999999999997</v>
      </c>
      <c r="T2299" t="str">
        <f t="shared" si="251"/>
        <v>PROFIT</v>
      </c>
    </row>
    <row r="2300" spans="1:20" x14ac:dyDescent="0.25">
      <c r="A2300" s="1" t="s">
        <v>2466</v>
      </c>
      <c r="B2300" s="9" t="str">
        <f t="shared" si="246"/>
        <v>05/13/2013</v>
      </c>
      <c r="C2300" s="9" t="s">
        <v>4865</v>
      </c>
      <c r="D2300" s="10" t="str">
        <f t="shared" si="247"/>
        <v>2013</v>
      </c>
      <c r="E2300" s="10" t="str">
        <f t="shared" si="252"/>
        <v>May</v>
      </c>
      <c r="F2300" s="2">
        <v>41407</v>
      </c>
      <c r="G2300" s="2">
        <v>41412</v>
      </c>
      <c r="H2300" s="9" t="str">
        <f t="shared" si="248"/>
        <v>On Date</v>
      </c>
      <c r="I2300" s="1" t="s">
        <v>3814</v>
      </c>
      <c r="J2300" s="1" t="s">
        <v>3133</v>
      </c>
      <c r="K2300" s="1" t="s">
        <v>3136</v>
      </c>
      <c r="L2300" s="1" t="s">
        <v>3137</v>
      </c>
      <c r="M2300" s="1" t="s">
        <v>87</v>
      </c>
      <c r="N2300" s="1" t="s">
        <v>1452</v>
      </c>
      <c r="O2300" s="3">
        <f t="shared" si="249"/>
        <v>5.5998000000000001</v>
      </c>
      <c r="P2300" s="3">
        <v>54.9</v>
      </c>
      <c r="Q2300" s="3">
        <v>5</v>
      </c>
      <c r="R2300" s="3">
        <v>26.901</v>
      </c>
      <c r="S2300" s="11">
        <f t="shared" si="250"/>
        <v>2152.08</v>
      </c>
      <c r="T2300" t="str">
        <f t="shared" si="251"/>
        <v>PROFIT</v>
      </c>
    </row>
    <row r="2301" spans="1:20" x14ac:dyDescent="0.25">
      <c r="A2301" s="1" t="s">
        <v>2467</v>
      </c>
      <c r="B2301" s="9" t="str">
        <f t="shared" si="246"/>
        <v>07/22/2014</v>
      </c>
      <c r="C2301" s="9" t="s">
        <v>4855</v>
      </c>
      <c r="D2301" s="10" t="str">
        <f t="shared" si="247"/>
        <v>2014</v>
      </c>
      <c r="E2301" s="10" t="str">
        <f t="shared" si="252"/>
        <v>July</v>
      </c>
      <c r="F2301" s="2">
        <v>41842</v>
      </c>
      <c r="G2301" s="2">
        <v>41846</v>
      </c>
      <c r="H2301" s="9" t="str">
        <f t="shared" si="248"/>
        <v>On Date</v>
      </c>
      <c r="I2301" s="1" t="s">
        <v>3408</v>
      </c>
      <c r="J2301" s="1" t="s">
        <v>3133</v>
      </c>
      <c r="K2301" s="1" t="s">
        <v>3173</v>
      </c>
      <c r="L2301" s="1" t="s">
        <v>3135</v>
      </c>
      <c r="M2301" s="1" t="s">
        <v>14</v>
      </c>
      <c r="N2301" s="1" t="s">
        <v>1717</v>
      </c>
      <c r="O2301" s="3">
        <f t="shared" si="249"/>
        <v>0.91520000000000001</v>
      </c>
      <c r="P2301" s="3">
        <v>3.52</v>
      </c>
      <c r="Q2301" s="3">
        <v>2</v>
      </c>
      <c r="R2301" s="3">
        <v>1.6896</v>
      </c>
      <c r="S2301" s="11">
        <f t="shared" si="250"/>
        <v>135.16800000000001</v>
      </c>
      <c r="T2301" t="str">
        <f t="shared" si="251"/>
        <v>PROFIT</v>
      </c>
    </row>
    <row r="2302" spans="1:20" x14ac:dyDescent="0.25">
      <c r="A2302" s="1" t="s">
        <v>2467</v>
      </c>
      <c r="B2302" s="9" t="str">
        <f t="shared" si="246"/>
        <v>07/22/2014</v>
      </c>
      <c r="C2302" s="9" t="s">
        <v>4855</v>
      </c>
      <c r="D2302" s="10" t="str">
        <f t="shared" si="247"/>
        <v>2014</v>
      </c>
      <c r="E2302" s="10" t="str">
        <f t="shared" si="252"/>
        <v>July</v>
      </c>
      <c r="F2302" s="2">
        <v>41842</v>
      </c>
      <c r="G2302" s="2">
        <v>41846</v>
      </c>
      <c r="H2302" s="9" t="str">
        <f t="shared" si="248"/>
        <v>On Date</v>
      </c>
      <c r="I2302" s="1" t="s">
        <v>3408</v>
      </c>
      <c r="J2302" s="1" t="s">
        <v>3133</v>
      </c>
      <c r="K2302" s="1" t="s">
        <v>3173</v>
      </c>
      <c r="L2302" s="1" t="s">
        <v>3135</v>
      </c>
      <c r="M2302" s="1" t="s">
        <v>16</v>
      </c>
      <c r="N2302" s="1" t="s">
        <v>1646</v>
      </c>
      <c r="O2302" s="3">
        <f t="shared" si="249"/>
        <v>167.13639999999998</v>
      </c>
      <c r="P2302" s="3">
        <v>1626.192</v>
      </c>
      <c r="Q2302" s="3">
        <v>9</v>
      </c>
      <c r="R2302" s="3">
        <v>121.9644</v>
      </c>
      <c r="S2302" s="11">
        <f t="shared" si="250"/>
        <v>9757.152</v>
      </c>
      <c r="T2302" t="str">
        <f t="shared" si="251"/>
        <v>PROFIT</v>
      </c>
    </row>
    <row r="2303" spans="1:20" x14ac:dyDescent="0.25">
      <c r="A2303" s="1" t="s">
        <v>2468</v>
      </c>
      <c r="B2303" s="9" t="str">
        <f t="shared" si="246"/>
        <v>08/04/2014</v>
      </c>
      <c r="C2303" s="9" t="s">
        <v>4866</v>
      </c>
      <c r="D2303" s="10" t="str">
        <f t="shared" si="247"/>
        <v>2014</v>
      </c>
      <c r="E2303" s="10" t="str">
        <f t="shared" si="252"/>
        <v>August</v>
      </c>
      <c r="F2303" s="2">
        <v>41855</v>
      </c>
      <c r="G2303" s="2">
        <v>41858</v>
      </c>
      <c r="H2303" s="9" t="str">
        <f t="shared" si="248"/>
        <v>On Date</v>
      </c>
      <c r="I2303" s="1" t="s">
        <v>3658</v>
      </c>
      <c r="J2303" s="1" t="s">
        <v>3133</v>
      </c>
      <c r="K2303" s="1" t="s">
        <v>3134</v>
      </c>
      <c r="L2303" s="1" t="s">
        <v>3135</v>
      </c>
      <c r="M2303" s="1" t="s">
        <v>28</v>
      </c>
      <c r="N2303" s="1" t="s">
        <v>982</v>
      </c>
      <c r="O2303" s="3">
        <f t="shared" si="249"/>
        <v>25.3004</v>
      </c>
      <c r="P2303" s="3">
        <v>99.87</v>
      </c>
      <c r="Q2303" s="3">
        <v>3</v>
      </c>
      <c r="R2303" s="3">
        <v>23.968800000000002</v>
      </c>
      <c r="S2303" s="11">
        <f t="shared" si="250"/>
        <v>1917.5040000000001</v>
      </c>
      <c r="T2303" t="str">
        <f t="shared" si="251"/>
        <v>PROFIT</v>
      </c>
    </row>
    <row r="2304" spans="1:20" x14ac:dyDescent="0.25">
      <c r="A2304" s="1" t="s">
        <v>2469</v>
      </c>
      <c r="B2304" s="9" t="str">
        <f t="shared" si="246"/>
        <v>10/25/2012</v>
      </c>
      <c r="C2304" s="9" t="s">
        <v>4758</v>
      </c>
      <c r="D2304" s="10" t="str">
        <f t="shared" si="247"/>
        <v>2012</v>
      </c>
      <c r="E2304" s="10" t="str">
        <f t="shared" si="252"/>
        <v>October</v>
      </c>
      <c r="F2304" s="2">
        <v>41207</v>
      </c>
      <c r="G2304" s="2">
        <v>41209</v>
      </c>
      <c r="H2304" s="9" t="str">
        <f t="shared" si="248"/>
        <v>On Date</v>
      </c>
      <c r="I2304" s="1" t="s">
        <v>3884</v>
      </c>
      <c r="J2304" s="1" t="s">
        <v>3133</v>
      </c>
      <c r="K2304" s="1" t="s">
        <v>3239</v>
      </c>
      <c r="L2304" s="1" t="s">
        <v>3170</v>
      </c>
      <c r="M2304" s="1" t="s">
        <v>14</v>
      </c>
      <c r="N2304" s="1" t="s">
        <v>997</v>
      </c>
      <c r="O2304" s="3">
        <f t="shared" si="249"/>
        <v>13.888</v>
      </c>
      <c r="P2304" s="3">
        <v>79.36</v>
      </c>
      <c r="Q2304" s="3">
        <v>4</v>
      </c>
      <c r="R2304" s="3">
        <v>23.808</v>
      </c>
      <c r="S2304" s="11">
        <f t="shared" si="250"/>
        <v>1904.6399999999999</v>
      </c>
      <c r="T2304" t="str">
        <f t="shared" si="251"/>
        <v>PROFIT</v>
      </c>
    </row>
    <row r="2305" spans="1:20" x14ac:dyDescent="0.25">
      <c r="A2305" s="1" t="s">
        <v>2470</v>
      </c>
      <c r="B2305" s="9" t="str">
        <f t="shared" si="246"/>
        <v>06/16/2014</v>
      </c>
      <c r="C2305" s="9" t="s">
        <v>4575</v>
      </c>
      <c r="D2305" s="10" t="str">
        <f t="shared" si="247"/>
        <v>2014</v>
      </c>
      <c r="E2305" s="10" t="str">
        <f t="shared" si="252"/>
        <v>June</v>
      </c>
      <c r="F2305" s="2">
        <v>41806</v>
      </c>
      <c r="G2305" s="2">
        <v>41810</v>
      </c>
      <c r="H2305" s="9" t="str">
        <f t="shared" si="248"/>
        <v>On Date</v>
      </c>
      <c r="I2305" s="1" t="s">
        <v>3352</v>
      </c>
      <c r="J2305" s="1" t="s">
        <v>3133</v>
      </c>
      <c r="K2305" s="1" t="s">
        <v>3134</v>
      </c>
      <c r="L2305" s="1" t="s">
        <v>3135</v>
      </c>
      <c r="M2305" s="1" t="s">
        <v>16</v>
      </c>
      <c r="N2305" s="1" t="s">
        <v>2471</v>
      </c>
      <c r="O2305" s="3">
        <f t="shared" si="249"/>
        <v>112.46249999999999</v>
      </c>
      <c r="P2305" s="3">
        <v>119.96</v>
      </c>
      <c r="Q2305" s="3">
        <v>1</v>
      </c>
      <c r="R2305" s="3">
        <v>7.4974999999999996</v>
      </c>
      <c r="S2305" s="11">
        <f t="shared" si="250"/>
        <v>599.79999999999995</v>
      </c>
      <c r="T2305" t="str">
        <f t="shared" si="251"/>
        <v>PROFIT</v>
      </c>
    </row>
    <row r="2306" spans="1:20" x14ac:dyDescent="0.25">
      <c r="A2306" s="1" t="s">
        <v>2472</v>
      </c>
      <c r="B2306" s="9" t="str">
        <f t="shared" si="246"/>
        <v>11/23/2011</v>
      </c>
      <c r="C2306" s="9" t="s">
        <v>4413</v>
      </c>
      <c r="D2306" s="10" t="str">
        <f t="shared" si="247"/>
        <v>2011</v>
      </c>
      <c r="E2306" s="10" t="str">
        <f t="shared" si="252"/>
        <v>November</v>
      </c>
      <c r="F2306" s="2">
        <v>40870</v>
      </c>
      <c r="G2306" s="2">
        <v>40875</v>
      </c>
      <c r="H2306" s="9" t="str">
        <f t="shared" si="248"/>
        <v>On Date</v>
      </c>
      <c r="I2306" s="1" t="s">
        <v>3920</v>
      </c>
      <c r="J2306" s="1" t="s">
        <v>3133</v>
      </c>
      <c r="K2306" s="1" t="s">
        <v>3151</v>
      </c>
      <c r="L2306" s="1" t="s">
        <v>3143</v>
      </c>
      <c r="M2306" s="1" t="s">
        <v>87</v>
      </c>
      <c r="N2306" s="1" t="s">
        <v>106</v>
      </c>
      <c r="O2306" s="3">
        <f t="shared" si="249"/>
        <v>4.8900000000000006</v>
      </c>
      <c r="P2306" s="3">
        <v>23.472000000000001</v>
      </c>
      <c r="Q2306" s="3">
        <v>3</v>
      </c>
      <c r="R2306" s="3">
        <v>8.8019999999999996</v>
      </c>
      <c r="S2306" s="11">
        <f t="shared" si="250"/>
        <v>704.16</v>
      </c>
      <c r="T2306" t="str">
        <f t="shared" si="251"/>
        <v>PROFIT</v>
      </c>
    </row>
    <row r="2307" spans="1:20" x14ac:dyDescent="0.25">
      <c r="A2307" s="1" t="s">
        <v>2473</v>
      </c>
      <c r="B2307" s="9" t="str">
        <f t="shared" ref="B2307:B2370" si="253">TEXT(F2307,"mm/dd/yyyy")</f>
        <v>09/05/2014</v>
      </c>
      <c r="C2307" s="9" t="s">
        <v>4705</v>
      </c>
      <c r="D2307" s="10" t="str">
        <f t="shared" ref="D2307:D2370" si="254">RIGHT(C2307,4)</f>
        <v>2014</v>
      </c>
      <c r="E2307" s="10" t="str">
        <f t="shared" si="252"/>
        <v>September</v>
      </c>
      <c r="F2307" s="2">
        <v>41887</v>
      </c>
      <c r="G2307" s="2">
        <v>41891</v>
      </c>
      <c r="H2307" s="9" t="str">
        <f t="shared" ref="H2307:H2370" si="255">IF(_xlfn.DAYS(G2307,F2307)&lt;=5,"On Date","Delay")</f>
        <v>On Date</v>
      </c>
      <c r="I2307" s="1" t="s">
        <v>3826</v>
      </c>
      <c r="J2307" s="1" t="s">
        <v>3133</v>
      </c>
      <c r="K2307" s="1" t="s">
        <v>3189</v>
      </c>
      <c r="L2307" s="1" t="s">
        <v>3135</v>
      </c>
      <c r="M2307" s="1" t="s">
        <v>28</v>
      </c>
      <c r="N2307" s="1" t="s">
        <v>2474</v>
      </c>
      <c r="O2307" s="3">
        <f t="shared" ref="O2307:O2370" si="256">(P2307/Q2307)-(R2307/Q2307)</f>
        <v>157.91250000000002</v>
      </c>
      <c r="P2307" s="3">
        <v>421.1</v>
      </c>
      <c r="Q2307" s="3">
        <v>2</v>
      </c>
      <c r="R2307" s="3">
        <v>105.27500000000001</v>
      </c>
      <c r="S2307" s="11">
        <f t="shared" ref="S2307:S2370" si="257">R2307*80</f>
        <v>8422</v>
      </c>
      <c r="T2307" t="str">
        <f t="shared" ref="T2307:T2370" si="258">IF(S2307:S5509&lt;0,"LOSS","PROFIT")</f>
        <v>PROFIT</v>
      </c>
    </row>
    <row r="2308" spans="1:20" x14ac:dyDescent="0.25">
      <c r="A2308" s="1" t="s">
        <v>2475</v>
      </c>
      <c r="B2308" s="9" t="str">
        <f t="shared" si="253"/>
        <v>05/06/2013</v>
      </c>
      <c r="C2308" s="9" t="s">
        <v>4572</v>
      </c>
      <c r="D2308" s="10" t="str">
        <f t="shared" si="254"/>
        <v>2013</v>
      </c>
      <c r="E2308" s="10" t="str">
        <f t="shared" si="252"/>
        <v>May</v>
      </c>
      <c r="F2308" s="2">
        <v>41400</v>
      </c>
      <c r="G2308" s="2">
        <v>41401</v>
      </c>
      <c r="H2308" s="9" t="str">
        <f t="shared" si="255"/>
        <v>On Date</v>
      </c>
      <c r="I2308" s="1" t="s">
        <v>3443</v>
      </c>
      <c r="J2308" s="1" t="s">
        <v>3133</v>
      </c>
      <c r="K2308" s="1" t="s">
        <v>3219</v>
      </c>
      <c r="L2308" s="1" t="s">
        <v>3170</v>
      </c>
      <c r="M2308" s="1" t="s">
        <v>22</v>
      </c>
      <c r="N2308" s="1" t="s">
        <v>2476</v>
      </c>
      <c r="O2308" s="3">
        <f t="shared" si="256"/>
        <v>227.59380000000002</v>
      </c>
      <c r="P2308" s="3">
        <v>1685.88</v>
      </c>
      <c r="Q2308" s="3">
        <v>6</v>
      </c>
      <c r="R2308" s="3">
        <v>320.31720000000001</v>
      </c>
      <c r="S2308" s="11">
        <f t="shared" si="257"/>
        <v>25625.376</v>
      </c>
      <c r="T2308" t="str">
        <f t="shared" si="258"/>
        <v>PROFIT</v>
      </c>
    </row>
    <row r="2309" spans="1:20" x14ac:dyDescent="0.25">
      <c r="A2309" s="1" t="s">
        <v>2475</v>
      </c>
      <c r="B2309" s="9" t="str">
        <f t="shared" si="253"/>
        <v>05/06/2013</v>
      </c>
      <c r="C2309" s="9" t="s">
        <v>4572</v>
      </c>
      <c r="D2309" s="10" t="str">
        <f t="shared" si="254"/>
        <v>2013</v>
      </c>
      <c r="E2309" s="10" t="str">
        <f t="shared" si="252"/>
        <v>May</v>
      </c>
      <c r="F2309" s="2">
        <v>41400</v>
      </c>
      <c r="G2309" s="2">
        <v>41401</v>
      </c>
      <c r="H2309" s="9" t="str">
        <f t="shared" si="255"/>
        <v>On Date</v>
      </c>
      <c r="I2309" s="1" t="s">
        <v>3443</v>
      </c>
      <c r="J2309" s="1" t="s">
        <v>3133</v>
      </c>
      <c r="K2309" s="1" t="s">
        <v>3219</v>
      </c>
      <c r="L2309" s="1" t="s">
        <v>3170</v>
      </c>
      <c r="M2309" s="1" t="s">
        <v>18</v>
      </c>
      <c r="N2309" s="1" t="s">
        <v>2477</v>
      </c>
      <c r="O2309" s="3">
        <f t="shared" si="256"/>
        <v>1.8615999999999999</v>
      </c>
      <c r="P2309" s="3">
        <v>5.7279999999999998</v>
      </c>
      <c r="Q2309" s="3">
        <v>2</v>
      </c>
      <c r="R2309" s="3">
        <v>2.0047999999999999</v>
      </c>
      <c r="S2309" s="11">
        <f t="shared" si="257"/>
        <v>160.38399999999999</v>
      </c>
      <c r="T2309" t="str">
        <f t="shared" si="258"/>
        <v>PROFIT</v>
      </c>
    </row>
    <row r="2310" spans="1:20" x14ac:dyDescent="0.25">
      <c r="A2310" s="1" t="s">
        <v>2478</v>
      </c>
      <c r="B2310" s="9" t="str">
        <f t="shared" si="253"/>
        <v>10/18/2011</v>
      </c>
      <c r="C2310" s="9" t="s">
        <v>4867</v>
      </c>
      <c r="D2310" s="10" t="str">
        <f t="shared" si="254"/>
        <v>2011</v>
      </c>
      <c r="E2310" s="10" t="str">
        <f t="shared" si="252"/>
        <v>October</v>
      </c>
      <c r="F2310" s="2">
        <v>40834</v>
      </c>
      <c r="G2310" s="2">
        <v>40839</v>
      </c>
      <c r="H2310" s="9" t="str">
        <f t="shared" si="255"/>
        <v>On Date</v>
      </c>
      <c r="I2310" s="1" t="s">
        <v>3520</v>
      </c>
      <c r="J2310" s="1" t="s">
        <v>3133</v>
      </c>
      <c r="K2310" s="1" t="s">
        <v>3136</v>
      </c>
      <c r="L2310" s="1" t="s">
        <v>3137</v>
      </c>
      <c r="M2310" s="1" t="s">
        <v>45</v>
      </c>
      <c r="N2310" s="1" t="s">
        <v>2021</v>
      </c>
      <c r="O2310" s="3">
        <f t="shared" si="256"/>
        <v>17.039000000000001</v>
      </c>
      <c r="P2310" s="3">
        <v>61.96</v>
      </c>
      <c r="Q2310" s="3">
        <v>2</v>
      </c>
      <c r="R2310" s="3">
        <v>27.882000000000001</v>
      </c>
      <c r="S2310" s="11">
        <f t="shared" si="257"/>
        <v>2230.56</v>
      </c>
      <c r="T2310" t="str">
        <f t="shared" si="258"/>
        <v>PROFIT</v>
      </c>
    </row>
    <row r="2311" spans="1:20" x14ac:dyDescent="0.25">
      <c r="A2311" s="1" t="s">
        <v>2478</v>
      </c>
      <c r="B2311" s="9" t="str">
        <f t="shared" si="253"/>
        <v>10/18/2011</v>
      </c>
      <c r="C2311" s="9" t="s">
        <v>4867</v>
      </c>
      <c r="D2311" s="10" t="str">
        <f t="shared" si="254"/>
        <v>2011</v>
      </c>
      <c r="E2311" s="10" t="str">
        <f t="shared" si="252"/>
        <v>October</v>
      </c>
      <c r="F2311" s="2">
        <v>40834</v>
      </c>
      <c r="G2311" s="2">
        <v>40839</v>
      </c>
      <c r="H2311" s="9" t="str">
        <f t="shared" si="255"/>
        <v>On Date</v>
      </c>
      <c r="I2311" s="1" t="s">
        <v>3520</v>
      </c>
      <c r="J2311" s="1" t="s">
        <v>3133</v>
      </c>
      <c r="K2311" s="1" t="s">
        <v>3136</v>
      </c>
      <c r="L2311" s="1" t="s">
        <v>3137</v>
      </c>
      <c r="M2311" s="1" t="s">
        <v>18</v>
      </c>
      <c r="N2311" s="1" t="s">
        <v>1175</v>
      </c>
      <c r="O2311" s="3">
        <f t="shared" si="256"/>
        <v>0.87360000000000015</v>
      </c>
      <c r="P2311" s="3">
        <v>1.3440000000000001</v>
      </c>
      <c r="Q2311" s="3">
        <v>1</v>
      </c>
      <c r="R2311" s="3">
        <v>0.47039999999999998</v>
      </c>
      <c r="S2311" s="11">
        <f t="shared" si="257"/>
        <v>37.631999999999998</v>
      </c>
      <c r="T2311" t="str">
        <f t="shared" si="258"/>
        <v>PROFIT</v>
      </c>
    </row>
    <row r="2312" spans="1:20" x14ac:dyDescent="0.25">
      <c r="A2312" s="1" t="s">
        <v>2479</v>
      </c>
      <c r="B2312" s="9" t="str">
        <f t="shared" si="253"/>
        <v>11/18/2014</v>
      </c>
      <c r="C2312" s="9" t="s">
        <v>4348</v>
      </c>
      <c r="D2312" s="10" t="str">
        <f t="shared" si="254"/>
        <v>2014</v>
      </c>
      <c r="E2312" s="10" t="str">
        <f t="shared" si="252"/>
        <v>November</v>
      </c>
      <c r="F2312" s="2">
        <v>41961</v>
      </c>
      <c r="G2312" s="2">
        <v>41968</v>
      </c>
      <c r="H2312" s="9" t="str">
        <f t="shared" si="255"/>
        <v>Delay</v>
      </c>
      <c r="I2312" s="1" t="s">
        <v>3467</v>
      </c>
      <c r="J2312" s="1" t="s">
        <v>3133</v>
      </c>
      <c r="K2312" s="1" t="s">
        <v>3136</v>
      </c>
      <c r="L2312" s="1" t="s">
        <v>3137</v>
      </c>
      <c r="M2312" s="1" t="s">
        <v>18</v>
      </c>
      <c r="N2312" s="1" t="s">
        <v>565</v>
      </c>
      <c r="O2312" s="3">
        <f t="shared" si="256"/>
        <v>4.6926000000000005</v>
      </c>
      <c r="P2312" s="3">
        <v>13.904</v>
      </c>
      <c r="Q2312" s="3">
        <v>2</v>
      </c>
      <c r="R2312" s="3">
        <v>4.5187999999999997</v>
      </c>
      <c r="S2312" s="11">
        <f t="shared" si="257"/>
        <v>361.50399999999996</v>
      </c>
      <c r="T2312" t="str">
        <f t="shared" si="258"/>
        <v>PROFIT</v>
      </c>
    </row>
    <row r="2313" spans="1:20" x14ac:dyDescent="0.25">
      <c r="A2313" s="1" t="s">
        <v>2480</v>
      </c>
      <c r="B2313" s="9" t="str">
        <f t="shared" si="253"/>
        <v>12/02/2014</v>
      </c>
      <c r="C2313" s="9" t="s">
        <v>4050</v>
      </c>
      <c r="D2313" s="10" t="str">
        <f t="shared" si="254"/>
        <v>2014</v>
      </c>
      <c r="E2313" s="10" t="str">
        <f t="shared" si="252"/>
        <v>December</v>
      </c>
      <c r="F2313" s="2">
        <v>41975</v>
      </c>
      <c r="G2313" s="2">
        <v>41982</v>
      </c>
      <c r="H2313" s="9" t="str">
        <f t="shared" si="255"/>
        <v>Delay</v>
      </c>
      <c r="I2313" s="1" t="s">
        <v>3917</v>
      </c>
      <c r="J2313" s="1" t="s">
        <v>3133</v>
      </c>
      <c r="K2313" s="1" t="s">
        <v>3136</v>
      </c>
      <c r="L2313" s="1" t="s">
        <v>3137</v>
      </c>
      <c r="M2313" s="1" t="s">
        <v>45</v>
      </c>
      <c r="N2313" s="1" t="s">
        <v>2210</v>
      </c>
      <c r="O2313" s="3">
        <f t="shared" si="256"/>
        <v>3.2889999999999997</v>
      </c>
      <c r="P2313" s="3">
        <v>41.86</v>
      </c>
      <c r="Q2313" s="3">
        <v>7</v>
      </c>
      <c r="R2313" s="3">
        <v>18.837</v>
      </c>
      <c r="S2313" s="11">
        <f t="shared" si="257"/>
        <v>1506.96</v>
      </c>
      <c r="T2313" t="str">
        <f t="shared" si="258"/>
        <v>PROFIT</v>
      </c>
    </row>
    <row r="2314" spans="1:20" x14ac:dyDescent="0.25">
      <c r="A2314" s="1" t="s">
        <v>2480</v>
      </c>
      <c r="B2314" s="9" t="str">
        <f t="shared" si="253"/>
        <v>12/02/2014</v>
      </c>
      <c r="C2314" s="9" t="s">
        <v>4050</v>
      </c>
      <c r="D2314" s="10" t="str">
        <f t="shared" si="254"/>
        <v>2014</v>
      </c>
      <c r="E2314" s="10" t="str">
        <f t="shared" si="252"/>
        <v>December</v>
      </c>
      <c r="F2314" s="2">
        <v>41975</v>
      </c>
      <c r="G2314" s="2">
        <v>41982</v>
      </c>
      <c r="H2314" s="9" t="str">
        <f t="shared" si="255"/>
        <v>Delay</v>
      </c>
      <c r="I2314" s="1" t="s">
        <v>3917</v>
      </c>
      <c r="J2314" s="1" t="s">
        <v>3133</v>
      </c>
      <c r="K2314" s="1" t="s">
        <v>3136</v>
      </c>
      <c r="L2314" s="1" t="s">
        <v>3137</v>
      </c>
      <c r="M2314" s="1" t="s">
        <v>198</v>
      </c>
      <c r="N2314" s="1" t="s">
        <v>1363</v>
      </c>
      <c r="O2314" s="3">
        <f t="shared" si="256"/>
        <v>50.395800000000008</v>
      </c>
      <c r="P2314" s="3">
        <v>141.96</v>
      </c>
      <c r="Q2314" s="3">
        <v>2</v>
      </c>
      <c r="R2314" s="3">
        <v>41.168399999999998</v>
      </c>
      <c r="S2314" s="11">
        <f t="shared" si="257"/>
        <v>3293.4719999999998</v>
      </c>
      <c r="T2314" t="str">
        <f t="shared" si="258"/>
        <v>PROFIT</v>
      </c>
    </row>
    <row r="2315" spans="1:20" x14ac:dyDescent="0.25">
      <c r="A2315" s="1" t="s">
        <v>2481</v>
      </c>
      <c r="B2315" s="9" t="str">
        <f t="shared" si="253"/>
        <v>12/23/2014</v>
      </c>
      <c r="C2315" s="9" t="s">
        <v>4450</v>
      </c>
      <c r="D2315" s="10" t="str">
        <f t="shared" si="254"/>
        <v>2014</v>
      </c>
      <c r="E2315" s="10" t="str">
        <f t="shared" si="252"/>
        <v>December</v>
      </c>
      <c r="F2315" s="2">
        <v>41996</v>
      </c>
      <c r="G2315" s="2">
        <v>41999</v>
      </c>
      <c r="H2315" s="9" t="str">
        <f t="shared" si="255"/>
        <v>On Date</v>
      </c>
      <c r="I2315" s="1" t="s">
        <v>3765</v>
      </c>
      <c r="J2315" s="1" t="s">
        <v>3133</v>
      </c>
      <c r="K2315" s="1" t="s">
        <v>3178</v>
      </c>
      <c r="L2315" s="1" t="s">
        <v>3143</v>
      </c>
      <c r="M2315" s="1" t="s">
        <v>22</v>
      </c>
      <c r="N2315" s="1" t="s">
        <v>602</v>
      </c>
      <c r="O2315" s="3">
        <f t="shared" si="256"/>
        <v>158.8185</v>
      </c>
      <c r="P2315" s="3">
        <v>182.55</v>
      </c>
      <c r="Q2315" s="3">
        <v>2</v>
      </c>
      <c r="R2315" s="3">
        <v>-135.08699999999999</v>
      </c>
      <c r="S2315" s="11">
        <f t="shared" si="257"/>
        <v>-10806.96</v>
      </c>
      <c r="T2315" t="str">
        <f t="shared" si="258"/>
        <v>LOSS</v>
      </c>
    </row>
    <row r="2316" spans="1:20" x14ac:dyDescent="0.25">
      <c r="A2316" s="1" t="s">
        <v>2482</v>
      </c>
      <c r="B2316" s="9" t="str">
        <f t="shared" si="253"/>
        <v>03/29/2013</v>
      </c>
      <c r="C2316" s="9" t="s">
        <v>4868</v>
      </c>
      <c r="D2316" s="10" t="str">
        <f t="shared" si="254"/>
        <v>2013</v>
      </c>
      <c r="E2316" s="10" t="str">
        <f t="shared" ref="E2316:E2379" si="259">TEXT(B2316,"mmmm")</f>
        <v>March</v>
      </c>
      <c r="F2316" s="2">
        <v>41362</v>
      </c>
      <c r="G2316" s="2">
        <v>41365</v>
      </c>
      <c r="H2316" s="9" t="str">
        <f t="shared" si="255"/>
        <v>On Date</v>
      </c>
      <c r="I2316" s="1" t="s">
        <v>3695</v>
      </c>
      <c r="J2316" s="1" t="s">
        <v>3133</v>
      </c>
      <c r="K2316" s="1" t="s">
        <v>3134</v>
      </c>
      <c r="L2316" s="1" t="s">
        <v>3135</v>
      </c>
      <c r="M2316" s="1" t="s">
        <v>28</v>
      </c>
      <c r="N2316" s="1" t="s">
        <v>2223</v>
      </c>
      <c r="O2316" s="3">
        <f t="shared" si="256"/>
        <v>21.760200000000001</v>
      </c>
      <c r="P2316" s="3">
        <v>87.92</v>
      </c>
      <c r="Q2316" s="3">
        <v>4</v>
      </c>
      <c r="R2316" s="3">
        <v>0.87919999999999998</v>
      </c>
      <c r="S2316" s="11">
        <f t="shared" si="257"/>
        <v>70.335999999999999</v>
      </c>
      <c r="T2316" t="str">
        <f t="shared" si="258"/>
        <v>PROFIT</v>
      </c>
    </row>
    <row r="2317" spans="1:20" x14ac:dyDescent="0.25">
      <c r="A2317" s="1" t="s">
        <v>2482</v>
      </c>
      <c r="B2317" s="9" t="str">
        <f t="shared" si="253"/>
        <v>03/29/2013</v>
      </c>
      <c r="C2317" s="9" t="s">
        <v>4868</v>
      </c>
      <c r="D2317" s="10" t="str">
        <f t="shared" si="254"/>
        <v>2013</v>
      </c>
      <c r="E2317" s="10" t="str">
        <f t="shared" si="259"/>
        <v>March</v>
      </c>
      <c r="F2317" s="2">
        <v>41362</v>
      </c>
      <c r="G2317" s="2">
        <v>41365</v>
      </c>
      <c r="H2317" s="9" t="str">
        <f t="shared" si="255"/>
        <v>On Date</v>
      </c>
      <c r="I2317" s="1" t="s">
        <v>3695</v>
      </c>
      <c r="J2317" s="1" t="s">
        <v>3133</v>
      </c>
      <c r="K2317" s="1" t="s">
        <v>3134</v>
      </c>
      <c r="L2317" s="1" t="s">
        <v>3135</v>
      </c>
      <c r="M2317" s="1" t="s">
        <v>45</v>
      </c>
      <c r="N2317" s="1" t="s">
        <v>2483</v>
      </c>
      <c r="O2317" s="3">
        <f t="shared" si="256"/>
        <v>3.0498000000000003</v>
      </c>
      <c r="P2317" s="3">
        <v>5.98</v>
      </c>
      <c r="Q2317" s="3">
        <v>1</v>
      </c>
      <c r="R2317" s="3">
        <v>2.9302000000000001</v>
      </c>
      <c r="S2317" s="11">
        <f t="shared" si="257"/>
        <v>234.416</v>
      </c>
      <c r="T2317" t="str">
        <f t="shared" si="258"/>
        <v>PROFIT</v>
      </c>
    </row>
    <row r="2318" spans="1:20" x14ac:dyDescent="0.25">
      <c r="A2318" s="1" t="s">
        <v>2484</v>
      </c>
      <c r="B2318" s="9" t="str">
        <f t="shared" si="253"/>
        <v>07/22/2011</v>
      </c>
      <c r="C2318" s="9" t="s">
        <v>4822</v>
      </c>
      <c r="D2318" s="10" t="str">
        <f t="shared" si="254"/>
        <v>2011</v>
      </c>
      <c r="E2318" s="10" t="str">
        <f t="shared" si="259"/>
        <v>July</v>
      </c>
      <c r="F2318" s="2">
        <v>40746</v>
      </c>
      <c r="G2318" s="2">
        <v>40748</v>
      </c>
      <c r="H2318" s="9" t="str">
        <f t="shared" si="255"/>
        <v>On Date</v>
      </c>
      <c r="I2318" s="1" t="s">
        <v>3462</v>
      </c>
      <c r="J2318" s="1" t="s">
        <v>3133</v>
      </c>
      <c r="K2318" s="1" t="s">
        <v>3140</v>
      </c>
      <c r="L2318" s="1" t="s">
        <v>3135</v>
      </c>
      <c r="M2318" s="1" t="s">
        <v>14</v>
      </c>
      <c r="N2318" s="1" t="s">
        <v>385</v>
      </c>
      <c r="O2318" s="3">
        <f t="shared" si="256"/>
        <v>2.0735999999999999</v>
      </c>
      <c r="P2318" s="3">
        <v>11.52</v>
      </c>
      <c r="Q2318" s="3">
        <v>4</v>
      </c>
      <c r="R2318" s="3">
        <v>3.2256</v>
      </c>
      <c r="S2318" s="11">
        <f t="shared" si="257"/>
        <v>258.048</v>
      </c>
      <c r="T2318" t="str">
        <f t="shared" si="258"/>
        <v>PROFIT</v>
      </c>
    </row>
    <row r="2319" spans="1:20" x14ac:dyDescent="0.25">
      <c r="A2319" s="1" t="s">
        <v>2484</v>
      </c>
      <c r="B2319" s="9" t="str">
        <f t="shared" si="253"/>
        <v>07/22/2011</v>
      </c>
      <c r="C2319" s="9" t="s">
        <v>4822</v>
      </c>
      <c r="D2319" s="10" t="str">
        <f t="shared" si="254"/>
        <v>2011</v>
      </c>
      <c r="E2319" s="10" t="str">
        <f t="shared" si="259"/>
        <v>July</v>
      </c>
      <c r="F2319" s="2">
        <v>40746</v>
      </c>
      <c r="G2319" s="2">
        <v>40748</v>
      </c>
      <c r="H2319" s="9" t="str">
        <f t="shared" si="255"/>
        <v>On Date</v>
      </c>
      <c r="I2319" s="1" t="s">
        <v>3462</v>
      </c>
      <c r="J2319" s="1" t="s">
        <v>3133</v>
      </c>
      <c r="K2319" s="1" t="s">
        <v>3140</v>
      </c>
      <c r="L2319" s="1" t="s">
        <v>3135</v>
      </c>
      <c r="M2319" s="1" t="s">
        <v>72</v>
      </c>
      <c r="N2319" s="1" t="s">
        <v>819</v>
      </c>
      <c r="O2319" s="3">
        <f t="shared" si="256"/>
        <v>215.316</v>
      </c>
      <c r="P2319" s="3">
        <v>717.72</v>
      </c>
      <c r="Q2319" s="3">
        <v>3</v>
      </c>
      <c r="R2319" s="3">
        <v>71.772000000000006</v>
      </c>
      <c r="S2319" s="11">
        <f t="shared" si="257"/>
        <v>5741.76</v>
      </c>
      <c r="T2319" t="str">
        <f t="shared" si="258"/>
        <v>PROFIT</v>
      </c>
    </row>
    <row r="2320" spans="1:20" x14ac:dyDescent="0.25">
      <c r="A2320" s="1" t="s">
        <v>2484</v>
      </c>
      <c r="B2320" s="9" t="str">
        <f t="shared" si="253"/>
        <v>07/22/2011</v>
      </c>
      <c r="C2320" s="9" t="s">
        <v>4822</v>
      </c>
      <c r="D2320" s="10" t="str">
        <f t="shared" si="254"/>
        <v>2011</v>
      </c>
      <c r="E2320" s="10" t="str">
        <f t="shared" si="259"/>
        <v>July</v>
      </c>
      <c r="F2320" s="2">
        <v>40746</v>
      </c>
      <c r="G2320" s="2">
        <v>40748</v>
      </c>
      <c r="H2320" s="9" t="str">
        <f t="shared" si="255"/>
        <v>On Date</v>
      </c>
      <c r="I2320" s="1" t="s">
        <v>3462</v>
      </c>
      <c r="J2320" s="1" t="s">
        <v>3133</v>
      </c>
      <c r="K2320" s="1" t="s">
        <v>3140</v>
      </c>
      <c r="L2320" s="1" t="s">
        <v>3135</v>
      </c>
      <c r="M2320" s="1" t="s">
        <v>28</v>
      </c>
      <c r="N2320" s="1" t="s">
        <v>2485</v>
      </c>
      <c r="O2320" s="3">
        <f t="shared" si="256"/>
        <v>16.791499999999999</v>
      </c>
      <c r="P2320" s="3">
        <v>236.5</v>
      </c>
      <c r="Q2320" s="3">
        <v>10</v>
      </c>
      <c r="R2320" s="3">
        <v>68.584999999999994</v>
      </c>
      <c r="S2320" s="11">
        <f t="shared" si="257"/>
        <v>5486.7999999999993</v>
      </c>
      <c r="T2320" t="str">
        <f t="shared" si="258"/>
        <v>PROFIT</v>
      </c>
    </row>
    <row r="2321" spans="1:20" x14ac:dyDescent="0.25">
      <c r="A2321" s="1" t="s">
        <v>2484</v>
      </c>
      <c r="B2321" s="9" t="str">
        <f t="shared" si="253"/>
        <v>07/22/2011</v>
      </c>
      <c r="C2321" s="9" t="s">
        <v>4822</v>
      </c>
      <c r="D2321" s="10" t="str">
        <f t="shared" si="254"/>
        <v>2011</v>
      </c>
      <c r="E2321" s="10" t="str">
        <f t="shared" si="259"/>
        <v>July</v>
      </c>
      <c r="F2321" s="2">
        <v>40746</v>
      </c>
      <c r="G2321" s="2">
        <v>40748</v>
      </c>
      <c r="H2321" s="9" t="str">
        <f t="shared" si="255"/>
        <v>On Date</v>
      </c>
      <c r="I2321" s="1" t="s">
        <v>3462</v>
      </c>
      <c r="J2321" s="1" t="s">
        <v>3133</v>
      </c>
      <c r="K2321" s="1" t="s">
        <v>3140</v>
      </c>
      <c r="L2321" s="1" t="s">
        <v>3135</v>
      </c>
      <c r="M2321" s="1" t="s">
        <v>22</v>
      </c>
      <c r="N2321" s="1" t="s">
        <v>805</v>
      </c>
      <c r="O2321" s="3">
        <f t="shared" si="256"/>
        <v>50.395800000000001</v>
      </c>
      <c r="P2321" s="3">
        <v>170.352</v>
      </c>
      <c r="Q2321" s="3">
        <v>3</v>
      </c>
      <c r="R2321" s="3">
        <v>19.1646</v>
      </c>
      <c r="S2321" s="11">
        <f t="shared" si="257"/>
        <v>1533.1680000000001</v>
      </c>
      <c r="T2321" t="str">
        <f t="shared" si="258"/>
        <v>PROFIT</v>
      </c>
    </row>
    <row r="2322" spans="1:20" x14ac:dyDescent="0.25">
      <c r="A2322" s="1" t="s">
        <v>2486</v>
      </c>
      <c r="B2322" s="9" t="str">
        <f t="shared" si="253"/>
        <v>04/26/2014</v>
      </c>
      <c r="C2322" s="9" t="s">
        <v>4365</v>
      </c>
      <c r="D2322" s="10" t="str">
        <f t="shared" si="254"/>
        <v>2014</v>
      </c>
      <c r="E2322" s="10" t="str">
        <f t="shared" si="259"/>
        <v>April</v>
      </c>
      <c r="F2322" s="2">
        <v>41755</v>
      </c>
      <c r="G2322" s="2">
        <v>41757</v>
      </c>
      <c r="H2322" s="9" t="str">
        <f t="shared" si="255"/>
        <v>On Date</v>
      </c>
      <c r="I2322" s="1" t="s">
        <v>3921</v>
      </c>
      <c r="J2322" s="1" t="s">
        <v>3133</v>
      </c>
      <c r="K2322" s="1" t="s">
        <v>3140</v>
      </c>
      <c r="L2322" s="1" t="s">
        <v>3135</v>
      </c>
      <c r="M2322" s="1" t="s">
        <v>38</v>
      </c>
      <c r="N2322" s="1" t="s">
        <v>191</v>
      </c>
      <c r="O2322" s="3">
        <f t="shared" si="256"/>
        <v>28.432100000000002</v>
      </c>
      <c r="P2322" s="3">
        <v>107.97</v>
      </c>
      <c r="Q2322" s="3">
        <v>3</v>
      </c>
      <c r="R2322" s="3">
        <v>22.6737</v>
      </c>
      <c r="S2322" s="11">
        <f t="shared" si="257"/>
        <v>1813.896</v>
      </c>
      <c r="T2322" t="str">
        <f t="shared" si="258"/>
        <v>PROFIT</v>
      </c>
    </row>
    <row r="2323" spans="1:20" x14ac:dyDescent="0.25">
      <c r="A2323" s="1" t="s">
        <v>2487</v>
      </c>
      <c r="B2323" s="9" t="str">
        <f t="shared" si="253"/>
        <v>05/01/2014</v>
      </c>
      <c r="C2323" s="9" t="s">
        <v>4133</v>
      </c>
      <c r="D2323" s="10" t="str">
        <f t="shared" si="254"/>
        <v>2014</v>
      </c>
      <c r="E2323" s="10" t="str">
        <f t="shared" si="259"/>
        <v>May</v>
      </c>
      <c r="F2323" s="2">
        <v>41760</v>
      </c>
      <c r="G2323" s="2">
        <v>41764</v>
      </c>
      <c r="H2323" s="9" t="str">
        <f t="shared" si="255"/>
        <v>On Date</v>
      </c>
      <c r="I2323" s="1" t="s">
        <v>3420</v>
      </c>
      <c r="J2323" s="1" t="s">
        <v>3133</v>
      </c>
      <c r="K2323" s="1" t="s">
        <v>3134</v>
      </c>
      <c r="L2323" s="1" t="s">
        <v>3135</v>
      </c>
      <c r="M2323" s="1" t="s">
        <v>18</v>
      </c>
      <c r="N2323" s="1" t="s">
        <v>406</v>
      </c>
      <c r="O2323" s="3">
        <f t="shared" si="256"/>
        <v>3.1373999999999995</v>
      </c>
      <c r="P2323" s="3">
        <v>23.24</v>
      </c>
      <c r="Q2323" s="3">
        <v>5</v>
      </c>
      <c r="R2323" s="3">
        <v>7.5529999999999999</v>
      </c>
      <c r="S2323" s="11">
        <f t="shared" si="257"/>
        <v>604.24</v>
      </c>
      <c r="T2323" t="str">
        <f t="shared" si="258"/>
        <v>PROFIT</v>
      </c>
    </row>
    <row r="2324" spans="1:20" x14ac:dyDescent="0.25">
      <c r="A2324" s="1" t="s">
        <v>2488</v>
      </c>
      <c r="B2324" s="9" t="str">
        <f t="shared" si="253"/>
        <v>11/13/2013</v>
      </c>
      <c r="C2324" s="9" t="s">
        <v>4188</v>
      </c>
      <c r="D2324" s="10" t="str">
        <f t="shared" si="254"/>
        <v>2013</v>
      </c>
      <c r="E2324" s="10" t="str">
        <f t="shared" si="259"/>
        <v>November</v>
      </c>
      <c r="F2324" s="2">
        <v>41591</v>
      </c>
      <c r="G2324" s="2">
        <v>41594</v>
      </c>
      <c r="H2324" s="9" t="str">
        <f t="shared" si="255"/>
        <v>On Date</v>
      </c>
      <c r="I2324" s="1" t="s">
        <v>3589</v>
      </c>
      <c r="J2324" s="1" t="s">
        <v>3133</v>
      </c>
      <c r="K2324" s="1" t="s">
        <v>3159</v>
      </c>
      <c r="L2324" s="1" t="s">
        <v>3135</v>
      </c>
      <c r="M2324" s="1" t="s">
        <v>16</v>
      </c>
      <c r="N2324" s="1" t="s">
        <v>2275</v>
      </c>
      <c r="O2324" s="3">
        <f t="shared" si="256"/>
        <v>59.493000000000002</v>
      </c>
      <c r="P2324" s="3">
        <v>203.976</v>
      </c>
      <c r="Q2324" s="3">
        <v>3</v>
      </c>
      <c r="R2324" s="3">
        <v>25.497</v>
      </c>
      <c r="S2324" s="11">
        <f t="shared" si="257"/>
        <v>2039.76</v>
      </c>
      <c r="T2324" t="str">
        <f t="shared" si="258"/>
        <v>PROFIT</v>
      </c>
    </row>
    <row r="2325" spans="1:20" x14ac:dyDescent="0.25">
      <c r="A2325" s="1" t="s">
        <v>2488</v>
      </c>
      <c r="B2325" s="9" t="str">
        <f t="shared" si="253"/>
        <v>11/13/2013</v>
      </c>
      <c r="C2325" s="9" t="s">
        <v>4188</v>
      </c>
      <c r="D2325" s="10" t="str">
        <f t="shared" si="254"/>
        <v>2013</v>
      </c>
      <c r="E2325" s="10" t="str">
        <f t="shared" si="259"/>
        <v>November</v>
      </c>
      <c r="F2325" s="2">
        <v>41591</v>
      </c>
      <c r="G2325" s="2">
        <v>41594</v>
      </c>
      <c r="H2325" s="9" t="str">
        <f t="shared" si="255"/>
        <v>On Date</v>
      </c>
      <c r="I2325" s="1" t="s">
        <v>3589</v>
      </c>
      <c r="J2325" s="1" t="s">
        <v>3133</v>
      </c>
      <c r="K2325" s="1" t="s">
        <v>3159</v>
      </c>
      <c r="L2325" s="1" t="s">
        <v>3135</v>
      </c>
      <c r="M2325" s="1" t="s">
        <v>22</v>
      </c>
      <c r="N2325" s="1" t="s">
        <v>2476</v>
      </c>
      <c r="O2325" s="3">
        <f t="shared" si="256"/>
        <v>227.59379999999999</v>
      </c>
      <c r="P2325" s="3">
        <v>674.35199999999998</v>
      </c>
      <c r="Q2325" s="3">
        <v>3</v>
      </c>
      <c r="R2325" s="3">
        <v>-8.4293999999999993</v>
      </c>
      <c r="S2325" s="11">
        <f t="shared" si="257"/>
        <v>-674.35199999999998</v>
      </c>
      <c r="T2325" t="str">
        <f t="shared" si="258"/>
        <v>LOSS</v>
      </c>
    </row>
    <row r="2326" spans="1:20" x14ac:dyDescent="0.25">
      <c r="A2326" s="1" t="s">
        <v>2489</v>
      </c>
      <c r="B2326" s="9" t="str">
        <f t="shared" si="253"/>
        <v>11/14/2013</v>
      </c>
      <c r="C2326" s="9" t="s">
        <v>4392</v>
      </c>
      <c r="D2326" s="10" t="str">
        <f t="shared" si="254"/>
        <v>2013</v>
      </c>
      <c r="E2326" s="10" t="str">
        <f t="shared" si="259"/>
        <v>November</v>
      </c>
      <c r="F2326" s="2">
        <v>41592</v>
      </c>
      <c r="G2326" s="2">
        <v>41596</v>
      </c>
      <c r="H2326" s="9" t="str">
        <f t="shared" si="255"/>
        <v>On Date</v>
      </c>
      <c r="I2326" s="1" t="s">
        <v>3679</v>
      </c>
      <c r="J2326" s="1" t="s">
        <v>3133</v>
      </c>
      <c r="K2326" s="1" t="s">
        <v>3136</v>
      </c>
      <c r="L2326" s="1" t="s">
        <v>3137</v>
      </c>
      <c r="M2326" s="1" t="s">
        <v>12</v>
      </c>
      <c r="N2326" s="1" t="s">
        <v>2490</v>
      </c>
      <c r="O2326" s="3">
        <f t="shared" si="256"/>
        <v>6.1550999999999991</v>
      </c>
      <c r="P2326" s="3">
        <v>19.54</v>
      </c>
      <c r="Q2326" s="3">
        <v>2</v>
      </c>
      <c r="R2326" s="3">
        <v>7.2298</v>
      </c>
      <c r="S2326" s="11">
        <f t="shared" si="257"/>
        <v>578.38400000000001</v>
      </c>
      <c r="T2326" t="str">
        <f t="shared" si="258"/>
        <v>PROFIT</v>
      </c>
    </row>
    <row r="2327" spans="1:20" x14ac:dyDescent="0.25">
      <c r="A2327" s="1" t="s">
        <v>2491</v>
      </c>
      <c r="B2327" s="9" t="str">
        <f t="shared" si="253"/>
        <v>04/26/2011</v>
      </c>
      <c r="C2327" s="9" t="s">
        <v>4775</v>
      </c>
      <c r="D2327" s="10" t="str">
        <f t="shared" si="254"/>
        <v>2011</v>
      </c>
      <c r="E2327" s="10" t="str">
        <f t="shared" si="259"/>
        <v>April</v>
      </c>
      <c r="F2327" s="2">
        <v>40659</v>
      </c>
      <c r="G2327" s="2">
        <v>40663</v>
      </c>
      <c r="H2327" s="9" t="str">
        <f t="shared" si="255"/>
        <v>On Date</v>
      </c>
      <c r="I2327" s="1" t="s">
        <v>3838</v>
      </c>
      <c r="J2327" s="1" t="s">
        <v>3133</v>
      </c>
      <c r="K2327" s="1" t="s">
        <v>3134</v>
      </c>
      <c r="L2327" s="1" t="s">
        <v>3135</v>
      </c>
      <c r="M2327" s="1" t="s">
        <v>14</v>
      </c>
      <c r="N2327" s="1" t="s">
        <v>1876</v>
      </c>
      <c r="O2327" s="3">
        <f t="shared" si="256"/>
        <v>3.0387999999999993</v>
      </c>
      <c r="P2327" s="3">
        <v>21.4</v>
      </c>
      <c r="Q2327" s="3">
        <v>5</v>
      </c>
      <c r="R2327" s="3">
        <v>6.2060000000000004</v>
      </c>
      <c r="S2327" s="11">
        <f t="shared" si="257"/>
        <v>496.48</v>
      </c>
      <c r="T2327" t="str">
        <f t="shared" si="258"/>
        <v>PROFIT</v>
      </c>
    </row>
    <row r="2328" spans="1:20" x14ac:dyDescent="0.25">
      <c r="A2328" s="1" t="s">
        <v>2491</v>
      </c>
      <c r="B2328" s="9" t="str">
        <f t="shared" si="253"/>
        <v>04/26/2011</v>
      </c>
      <c r="C2328" s="9" t="s">
        <v>4775</v>
      </c>
      <c r="D2328" s="10" t="str">
        <f t="shared" si="254"/>
        <v>2011</v>
      </c>
      <c r="E2328" s="10" t="str">
        <f t="shared" si="259"/>
        <v>April</v>
      </c>
      <c r="F2328" s="2">
        <v>40659</v>
      </c>
      <c r="G2328" s="2">
        <v>40663</v>
      </c>
      <c r="H2328" s="9" t="str">
        <f t="shared" si="255"/>
        <v>On Date</v>
      </c>
      <c r="I2328" s="1" t="s">
        <v>3838</v>
      </c>
      <c r="J2328" s="1" t="s">
        <v>3133</v>
      </c>
      <c r="K2328" s="1" t="s">
        <v>3134</v>
      </c>
      <c r="L2328" s="1" t="s">
        <v>3135</v>
      </c>
      <c r="M2328" s="1" t="s">
        <v>9</v>
      </c>
      <c r="N2328" s="1" t="s">
        <v>2425</v>
      </c>
      <c r="O2328" s="3">
        <f t="shared" si="256"/>
        <v>3.4019999999999997</v>
      </c>
      <c r="P2328" s="3">
        <v>12.6</v>
      </c>
      <c r="Q2328" s="3">
        <v>2</v>
      </c>
      <c r="R2328" s="3">
        <v>5.7960000000000003</v>
      </c>
      <c r="S2328" s="11">
        <f t="shared" si="257"/>
        <v>463.68</v>
      </c>
      <c r="T2328" t="str">
        <f t="shared" si="258"/>
        <v>PROFIT</v>
      </c>
    </row>
    <row r="2329" spans="1:20" x14ac:dyDescent="0.25">
      <c r="A2329" s="1" t="s">
        <v>2492</v>
      </c>
      <c r="B2329" s="9" t="str">
        <f t="shared" si="253"/>
        <v>10/03/2014</v>
      </c>
      <c r="C2329" s="9" t="s">
        <v>4276</v>
      </c>
      <c r="D2329" s="10" t="str">
        <f t="shared" si="254"/>
        <v>2014</v>
      </c>
      <c r="E2329" s="10" t="str">
        <f t="shared" si="259"/>
        <v>October</v>
      </c>
      <c r="F2329" s="2">
        <v>41915</v>
      </c>
      <c r="G2329" s="2">
        <v>41919</v>
      </c>
      <c r="H2329" s="9" t="str">
        <f t="shared" si="255"/>
        <v>On Date</v>
      </c>
      <c r="I2329" s="1" t="s">
        <v>3922</v>
      </c>
      <c r="J2329" s="1" t="s">
        <v>3133</v>
      </c>
      <c r="K2329" s="1" t="s">
        <v>3140</v>
      </c>
      <c r="L2329" s="1" t="s">
        <v>3135</v>
      </c>
      <c r="M2329" s="1" t="s">
        <v>12</v>
      </c>
      <c r="N2329" s="1" t="s">
        <v>542</v>
      </c>
      <c r="O2329" s="3">
        <f t="shared" si="256"/>
        <v>5.7618000000000009</v>
      </c>
      <c r="P2329" s="3">
        <v>17.46</v>
      </c>
      <c r="Q2329" s="3">
        <v>2</v>
      </c>
      <c r="R2329" s="3">
        <v>5.9363999999999999</v>
      </c>
      <c r="S2329" s="11">
        <f t="shared" si="257"/>
        <v>474.91199999999998</v>
      </c>
      <c r="T2329" t="str">
        <f t="shared" si="258"/>
        <v>PROFIT</v>
      </c>
    </row>
    <row r="2330" spans="1:20" x14ac:dyDescent="0.25">
      <c r="A2330" s="1" t="s">
        <v>2492</v>
      </c>
      <c r="B2330" s="9" t="str">
        <f t="shared" si="253"/>
        <v>10/03/2014</v>
      </c>
      <c r="C2330" s="9" t="s">
        <v>4276</v>
      </c>
      <c r="D2330" s="10" t="str">
        <f t="shared" si="254"/>
        <v>2014</v>
      </c>
      <c r="E2330" s="10" t="str">
        <f t="shared" si="259"/>
        <v>October</v>
      </c>
      <c r="F2330" s="2">
        <v>41915</v>
      </c>
      <c r="G2330" s="2">
        <v>41919</v>
      </c>
      <c r="H2330" s="9" t="str">
        <f t="shared" si="255"/>
        <v>On Date</v>
      </c>
      <c r="I2330" s="1" t="s">
        <v>3922</v>
      </c>
      <c r="J2330" s="1" t="s">
        <v>3133</v>
      </c>
      <c r="K2330" s="1" t="s">
        <v>3140</v>
      </c>
      <c r="L2330" s="1" t="s">
        <v>3135</v>
      </c>
      <c r="M2330" s="1" t="s">
        <v>510</v>
      </c>
      <c r="N2330" s="1" t="s">
        <v>2493</v>
      </c>
      <c r="O2330" s="3">
        <f t="shared" si="256"/>
        <v>30.623500000000003</v>
      </c>
      <c r="P2330" s="3">
        <v>369.16</v>
      </c>
      <c r="Q2330" s="3">
        <v>11</v>
      </c>
      <c r="R2330" s="3">
        <v>32.301499999999997</v>
      </c>
      <c r="S2330" s="11">
        <f t="shared" si="257"/>
        <v>2584.12</v>
      </c>
      <c r="T2330" t="str">
        <f t="shared" si="258"/>
        <v>PROFIT</v>
      </c>
    </row>
    <row r="2331" spans="1:20" x14ac:dyDescent="0.25">
      <c r="A2331" s="1" t="s">
        <v>2494</v>
      </c>
      <c r="B2331" s="9" t="str">
        <f t="shared" si="253"/>
        <v>09/12/2013</v>
      </c>
      <c r="C2331" s="9" t="s">
        <v>4730</v>
      </c>
      <c r="D2331" s="10" t="str">
        <f t="shared" si="254"/>
        <v>2013</v>
      </c>
      <c r="E2331" s="10" t="str">
        <f t="shared" si="259"/>
        <v>September</v>
      </c>
      <c r="F2331" s="2">
        <v>41529</v>
      </c>
      <c r="G2331" s="2">
        <v>41531</v>
      </c>
      <c r="H2331" s="9" t="str">
        <f t="shared" si="255"/>
        <v>On Date</v>
      </c>
      <c r="I2331" s="1" t="s">
        <v>3624</v>
      </c>
      <c r="J2331" s="1" t="s">
        <v>3133</v>
      </c>
      <c r="K2331" s="1" t="s">
        <v>3148</v>
      </c>
      <c r="L2331" s="1" t="s">
        <v>3143</v>
      </c>
      <c r="M2331" s="1" t="s">
        <v>14</v>
      </c>
      <c r="N2331" s="1" t="s">
        <v>514</v>
      </c>
      <c r="O2331" s="3">
        <f t="shared" si="256"/>
        <v>1.0009999999999999</v>
      </c>
      <c r="P2331" s="3">
        <v>2.9119999999999999</v>
      </c>
      <c r="Q2331" s="3">
        <v>2</v>
      </c>
      <c r="R2331" s="3">
        <v>0.91</v>
      </c>
      <c r="S2331" s="11">
        <f t="shared" si="257"/>
        <v>72.8</v>
      </c>
      <c r="T2331" t="str">
        <f t="shared" si="258"/>
        <v>PROFIT</v>
      </c>
    </row>
    <row r="2332" spans="1:20" x14ac:dyDescent="0.25">
      <c r="A2332" s="1" t="s">
        <v>2494</v>
      </c>
      <c r="B2332" s="9" t="str">
        <f t="shared" si="253"/>
        <v>09/12/2013</v>
      </c>
      <c r="C2332" s="9" t="s">
        <v>4730</v>
      </c>
      <c r="D2332" s="10" t="str">
        <f t="shared" si="254"/>
        <v>2013</v>
      </c>
      <c r="E2332" s="10" t="str">
        <f t="shared" si="259"/>
        <v>September</v>
      </c>
      <c r="F2332" s="2">
        <v>41529</v>
      </c>
      <c r="G2332" s="2">
        <v>41531</v>
      </c>
      <c r="H2332" s="9" t="str">
        <f t="shared" si="255"/>
        <v>On Date</v>
      </c>
      <c r="I2332" s="1" t="s">
        <v>3624</v>
      </c>
      <c r="J2332" s="1" t="s">
        <v>3133</v>
      </c>
      <c r="K2332" s="1" t="s">
        <v>3148</v>
      </c>
      <c r="L2332" s="1" t="s">
        <v>3143</v>
      </c>
      <c r="M2332" s="1" t="s">
        <v>45</v>
      </c>
      <c r="N2332" s="1" t="s">
        <v>2452</v>
      </c>
      <c r="O2332" s="3">
        <f t="shared" si="256"/>
        <v>3.3696000000000002</v>
      </c>
      <c r="P2332" s="3">
        <v>20.736000000000001</v>
      </c>
      <c r="Q2332" s="3">
        <v>4</v>
      </c>
      <c r="R2332" s="3">
        <v>7.2576000000000001</v>
      </c>
      <c r="S2332" s="11">
        <f t="shared" si="257"/>
        <v>580.60799999999995</v>
      </c>
      <c r="T2332" t="str">
        <f t="shared" si="258"/>
        <v>PROFIT</v>
      </c>
    </row>
    <row r="2333" spans="1:20" x14ac:dyDescent="0.25">
      <c r="A2333" s="1" t="s">
        <v>2494</v>
      </c>
      <c r="B2333" s="9" t="str">
        <f t="shared" si="253"/>
        <v>09/12/2013</v>
      </c>
      <c r="C2333" s="9" t="s">
        <v>4730</v>
      </c>
      <c r="D2333" s="10" t="str">
        <f t="shared" si="254"/>
        <v>2013</v>
      </c>
      <c r="E2333" s="10" t="str">
        <f t="shared" si="259"/>
        <v>September</v>
      </c>
      <c r="F2333" s="2">
        <v>41529</v>
      </c>
      <c r="G2333" s="2">
        <v>41531</v>
      </c>
      <c r="H2333" s="9" t="str">
        <f t="shared" si="255"/>
        <v>On Date</v>
      </c>
      <c r="I2333" s="1" t="s">
        <v>3624</v>
      </c>
      <c r="J2333" s="1" t="s">
        <v>3133</v>
      </c>
      <c r="K2333" s="1" t="s">
        <v>3148</v>
      </c>
      <c r="L2333" s="1" t="s">
        <v>3143</v>
      </c>
      <c r="M2333" s="1" t="s">
        <v>45</v>
      </c>
      <c r="N2333" s="1" t="s">
        <v>258</v>
      </c>
      <c r="O2333" s="3">
        <f t="shared" si="256"/>
        <v>3.2889999999999997</v>
      </c>
      <c r="P2333" s="3">
        <v>9.5679999999999996</v>
      </c>
      <c r="Q2333" s="3">
        <v>2</v>
      </c>
      <c r="R2333" s="3">
        <v>2.99</v>
      </c>
      <c r="S2333" s="11">
        <f t="shared" si="257"/>
        <v>239.20000000000002</v>
      </c>
      <c r="T2333" t="str">
        <f t="shared" si="258"/>
        <v>PROFIT</v>
      </c>
    </row>
    <row r="2334" spans="1:20" x14ac:dyDescent="0.25">
      <c r="A2334" s="1" t="s">
        <v>2495</v>
      </c>
      <c r="B2334" s="9" t="str">
        <f t="shared" si="253"/>
        <v>06/03/2013</v>
      </c>
      <c r="C2334" s="9" t="s">
        <v>4558</v>
      </c>
      <c r="D2334" s="10" t="str">
        <f t="shared" si="254"/>
        <v>2013</v>
      </c>
      <c r="E2334" s="10" t="str">
        <f t="shared" si="259"/>
        <v>June</v>
      </c>
      <c r="F2334" s="2">
        <v>41428</v>
      </c>
      <c r="G2334" s="2">
        <v>41432</v>
      </c>
      <c r="H2334" s="9" t="str">
        <f t="shared" si="255"/>
        <v>On Date</v>
      </c>
      <c r="I2334" s="1" t="s">
        <v>3796</v>
      </c>
      <c r="J2334" s="1" t="s">
        <v>3133</v>
      </c>
      <c r="K2334" s="1" t="s">
        <v>3136</v>
      </c>
      <c r="L2334" s="1" t="s">
        <v>3137</v>
      </c>
      <c r="M2334" s="1" t="s">
        <v>45</v>
      </c>
      <c r="N2334" s="1" t="s">
        <v>1512</v>
      </c>
      <c r="O2334" s="3">
        <f t="shared" si="256"/>
        <v>5.4324000000000003</v>
      </c>
      <c r="P2334" s="3">
        <v>30.18</v>
      </c>
      <c r="Q2334" s="3">
        <v>3</v>
      </c>
      <c r="R2334" s="3">
        <v>13.8828</v>
      </c>
      <c r="S2334" s="11">
        <f t="shared" si="257"/>
        <v>1110.624</v>
      </c>
      <c r="T2334" t="str">
        <f t="shared" si="258"/>
        <v>PROFIT</v>
      </c>
    </row>
    <row r="2335" spans="1:20" x14ac:dyDescent="0.25">
      <c r="A2335" s="1" t="s">
        <v>2495</v>
      </c>
      <c r="B2335" s="9" t="str">
        <f t="shared" si="253"/>
        <v>06/03/2013</v>
      </c>
      <c r="C2335" s="9" t="s">
        <v>4558</v>
      </c>
      <c r="D2335" s="10" t="str">
        <f t="shared" si="254"/>
        <v>2013</v>
      </c>
      <c r="E2335" s="10" t="str">
        <f t="shared" si="259"/>
        <v>June</v>
      </c>
      <c r="F2335" s="2">
        <v>41428</v>
      </c>
      <c r="G2335" s="2">
        <v>41432</v>
      </c>
      <c r="H2335" s="9" t="str">
        <f t="shared" si="255"/>
        <v>On Date</v>
      </c>
      <c r="I2335" s="1" t="s">
        <v>3796</v>
      </c>
      <c r="J2335" s="1" t="s">
        <v>3133</v>
      </c>
      <c r="K2335" s="1" t="s">
        <v>3136</v>
      </c>
      <c r="L2335" s="1" t="s">
        <v>3137</v>
      </c>
      <c r="M2335" s="1" t="s">
        <v>18</v>
      </c>
      <c r="N2335" s="1" t="s">
        <v>44</v>
      </c>
      <c r="O2335" s="3">
        <f t="shared" si="256"/>
        <v>2.7438000000000002</v>
      </c>
      <c r="P2335" s="3">
        <v>51.648000000000003</v>
      </c>
      <c r="Q2335" s="3">
        <v>12</v>
      </c>
      <c r="R2335" s="3">
        <v>18.7224</v>
      </c>
      <c r="S2335" s="11">
        <f t="shared" si="257"/>
        <v>1497.7919999999999</v>
      </c>
      <c r="T2335" t="str">
        <f t="shared" si="258"/>
        <v>PROFIT</v>
      </c>
    </row>
    <row r="2336" spans="1:20" x14ac:dyDescent="0.25">
      <c r="A2336" s="1" t="s">
        <v>2495</v>
      </c>
      <c r="B2336" s="9" t="str">
        <f t="shared" si="253"/>
        <v>06/03/2013</v>
      </c>
      <c r="C2336" s="9" t="s">
        <v>4558</v>
      </c>
      <c r="D2336" s="10" t="str">
        <f t="shared" si="254"/>
        <v>2013</v>
      </c>
      <c r="E2336" s="10" t="str">
        <f t="shared" si="259"/>
        <v>June</v>
      </c>
      <c r="F2336" s="2">
        <v>41428</v>
      </c>
      <c r="G2336" s="2">
        <v>41432</v>
      </c>
      <c r="H2336" s="9" t="str">
        <f t="shared" si="255"/>
        <v>On Date</v>
      </c>
      <c r="I2336" s="1" t="s">
        <v>3796</v>
      </c>
      <c r="J2336" s="1" t="s">
        <v>3133</v>
      </c>
      <c r="K2336" s="1" t="s">
        <v>3136</v>
      </c>
      <c r="L2336" s="1" t="s">
        <v>3137</v>
      </c>
      <c r="M2336" s="1" t="s">
        <v>18</v>
      </c>
      <c r="N2336" s="1" t="s">
        <v>353</v>
      </c>
      <c r="O2336" s="3">
        <f t="shared" si="256"/>
        <v>2.4335999999999998</v>
      </c>
      <c r="P2336" s="3">
        <v>11.231999999999999</v>
      </c>
      <c r="Q2336" s="3">
        <v>3</v>
      </c>
      <c r="R2336" s="3">
        <v>3.9312</v>
      </c>
      <c r="S2336" s="11">
        <f t="shared" si="257"/>
        <v>314.49599999999998</v>
      </c>
      <c r="T2336" t="str">
        <f t="shared" si="258"/>
        <v>PROFIT</v>
      </c>
    </row>
    <row r="2337" spans="1:20" x14ac:dyDescent="0.25">
      <c r="A2337" s="1" t="s">
        <v>2496</v>
      </c>
      <c r="B2337" s="9" t="str">
        <f t="shared" si="253"/>
        <v>10/16/2014</v>
      </c>
      <c r="C2337" s="9" t="s">
        <v>4277</v>
      </c>
      <c r="D2337" s="10" t="str">
        <f t="shared" si="254"/>
        <v>2014</v>
      </c>
      <c r="E2337" s="10" t="str">
        <f t="shared" si="259"/>
        <v>October</v>
      </c>
      <c r="F2337" s="2">
        <v>41928</v>
      </c>
      <c r="G2337" s="2">
        <v>41932</v>
      </c>
      <c r="H2337" s="9" t="str">
        <f t="shared" si="255"/>
        <v>On Date</v>
      </c>
      <c r="I2337" s="1" t="s">
        <v>3574</v>
      </c>
      <c r="J2337" s="1" t="s">
        <v>3133</v>
      </c>
      <c r="K2337" s="1" t="s">
        <v>3301</v>
      </c>
      <c r="L2337" s="1" t="s">
        <v>3135</v>
      </c>
      <c r="M2337" s="1" t="s">
        <v>9</v>
      </c>
      <c r="N2337" s="1" t="s">
        <v>1230</v>
      </c>
      <c r="O2337" s="3">
        <f t="shared" si="256"/>
        <v>2.5041000000000002</v>
      </c>
      <c r="P2337" s="3">
        <v>14.73</v>
      </c>
      <c r="Q2337" s="3">
        <v>3</v>
      </c>
      <c r="R2337" s="3">
        <v>7.2176999999999998</v>
      </c>
      <c r="S2337" s="11">
        <f t="shared" si="257"/>
        <v>577.41599999999994</v>
      </c>
      <c r="T2337" t="str">
        <f t="shared" si="258"/>
        <v>PROFIT</v>
      </c>
    </row>
    <row r="2338" spans="1:20" x14ac:dyDescent="0.25">
      <c r="A2338" s="1" t="s">
        <v>2497</v>
      </c>
      <c r="B2338" s="9" t="str">
        <f t="shared" si="253"/>
        <v>05/03/2012</v>
      </c>
      <c r="C2338" s="9" t="s">
        <v>4845</v>
      </c>
      <c r="D2338" s="10" t="str">
        <f t="shared" si="254"/>
        <v>2012</v>
      </c>
      <c r="E2338" s="10" t="str">
        <f t="shared" si="259"/>
        <v>May</v>
      </c>
      <c r="F2338" s="2">
        <v>41032</v>
      </c>
      <c r="G2338" s="2">
        <v>41035</v>
      </c>
      <c r="H2338" s="9" t="str">
        <f t="shared" si="255"/>
        <v>On Date</v>
      </c>
      <c r="I2338" s="1" t="s">
        <v>3328</v>
      </c>
      <c r="J2338" s="1" t="s">
        <v>3133</v>
      </c>
      <c r="K2338" s="1" t="s">
        <v>3140</v>
      </c>
      <c r="L2338" s="1" t="s">
        <v>3135</v>
      </c>
      <c r="M2338" s="1" t="s">
        <v>14</v>
      </c>
      <c r="N2338" s="1" t="s">
        <v>254</v>
      </c>
      <c r="O2338" s="3">
        <f t="shared" si="256"/>
        <v>2.0874000000000001</v>
      </c>
      <c r="P2338" s="3">
        <v>8.82</v>
      </c>
      <c r="Q2338" s="3">
        <v>3</v>
      </c>
      <c r="R2338" s="3">
        <v>2.5577999999999999</v>
      </c>
      <c r="S2338" s="11">
        <f t="shared" si="257"/>
        <v>204.624</v>
      </c>
      <c r="T2338" t="str">
        <f t="shared" si="258"/>
        <v>PROFIT</v>
      </c>
    </row>
    <row r="2339" spans="1:20" x14ac:dyDescent="0.25">
      <c r="A2339" s="1" t="s">
        <v>2497</v>
      </c>
      <c r="B2339" s="9" t="str">
        <f t="shared" si="253"/>
        <v>05/03/2012</v>
      </c>
      <c r="C2339" s="9" t="s">
        <v>4845</v>
      </c>
      <c r="D2339" s="10" t="str">
        <f t="shared" si="254"/>
        <v>2012</v>
      </c>
      <c r="E2339" s="10" t="str">
        <f t="shared" si="259"/>
        <v>May</v>
      </c>
      <c r="F2339" s="2">
        <v>41032</v>
      </c>
      <c r="G2339" s="2">
        <v>41035</v>
      </c>
      <c r="H2339" s="9" t="str">
        <f t="shared" si="255"/>
        <v>On Date</v>
      </c>
      <c r="I2339" s="1" t="s">
        <v>3328</v>
      </c>
      <c r="J2339" s="1" t="s">
        <v>3133</v>
      </c>
      <c r="K2339" s="1" t="s">
        <v>3140</v>
      </c>
      <c r="L2339" s="1" t="s">
        <v>3135</v>
      </c>
      <c r="M2339" s="1" t="s">
        <v>18</v>
      </c>
      <c r="N2339" s="1" t="s">
        <v>2498</v>
      </c>
      <c r="O2339" s="3">
        <f t="shared" si="256"/>
        <v>20.311199999999999</v>
      </c>
      <c r="P2339" s="3">
        <v>62.496000000000002</v>
      </c>
      <c r="Q2339" s="3">
        <v>2</v>
      </c>
      <c r="R2339" s="3">
        <v>21.8736</v>
      </c>
      <c r="S2339" s="11">
        <f t="shared" si="257"/>
        <v>1749.8879999999999</v>
      </c>
      <c r="T2339" t="str">
        <f t="shared" si="258"/>
        <v>PROFIT</v>
      </c>
    </row>
    <row r="2340" spans="1:20" x14ac:dyDescent="0.25">
      <c r="A2340" s="1" t="s">
        <v>2497</v>
      </c>
      <c r="B2340" s="9" t="str">
        <f t="shared" si="253"/>
        <v>05/03/2012</v>
      </c>
      <c r="C2340" s="9" t="s">
        <v>4845</v>
      </c>
      <c r="D2340" s="10" t="str">
        <f t="shared" si="254"/>
        <v>2012</v>
      </c>
      <c r="E2340" s="10" t="str">
        <f t="shared" si="259"/>
        <v>May</v>
      </c>
      <c r="F2340" s="2">
        <v>41032</v>
      </c>
      <c r="G2340" s="2">
        <v>41035</v>
      </c>
      <c r="H2340" s="9" t="str">
        <f t="shared" si="255"/>
        <v>On Date</v>
      </c>
      <c r="I2340" s="1" t="s">
        <v>3328</v>
      </c>
      <c r="J2340" s="1" t="s">
        <v>3133</v>
      </c>
      <c r="K2340" s="1" t="s">
        <v>3140</v>
      </c>
      <c r="L2340" s="1" t="s">
        <v>3135</v>
      </c>
      <c r="M2340" s="1" t="s">
        <v>38</v>
      </c>
      <c r="N2340" s="1" t="s">
        <v>2401</v>
      </c>
      <c r="O2340" s="3">
        <f t="shared" si="256"/>
        <v>54.393599999999992</v>
      </c>
      <c r="P2340" s="3">
        <v>339.96</v>
      </c>
      <c r="Q2340" s="3">
        <v>4</v>
      </c>
      <c r="R2340" s="3">
        <v>122.3856</v>
      </c>
      <c r="S2340" s="11">
        <f t="shared" si="257"/>
        <v>9790.848</v>
      </c>
      <c r="T2340" t="str">
        <f t="shared" si="258"/>
        <v>PROFIT</v>
      </c>
    </row>
    <row r="2341" spans="1:20" x14ac:dyDescent="0.25">
      <c r="A2341" s="1" t="s">
        <v>2497</v>
      </c>
      <c r="B2341" s="9" t="str">
        <f t="shared" si="253"/>
        <v>05/03/2012</v>
      </c>
      <c r="C2341" s="9" t="s">
        <v>4845</v>
      </c>
      <c r="D2341" s="10" t="str">
        <f t="shared" si="254"/>
        <v>2012</v>
      </c>
      <c r="E2341" s="10" t="str">
        <f t="shared" si="259"/>
        <v>May</v>
      </c>
      <c r="F2341" s="2">
        <v>41032</v>
      </c>
      <c r="G2341" s="2">
        <v>41035</v>
      </c>
      <c r="H2341" s="9" t="str">
        <f t="shared" si="255"/>
        <v>On Date</v>
      </c>
      <c r="I2341" s="1" t="s">
        <v>3328</v>
      </c>
      <c r="J2341" s="1" t="s">
        <v>3133</v>
      </c>
      <c r="K2341" s="1" t="s">
        <v>3140</v>
      </c>
      <c r="L2341" s="1" t="s">
        <v>3135</v>
      </c>
      <c r="M2341" s="1" t="s">
        <v>18</v>
      </c>
      <c r="N2341" s="1" t="s">
        <v>2345</v>
      </c>
      <c r="O2341" s="3">
        <f t="shared" si="256"/>
        <v>16.1096</v>
      </c>
      <c r="P2341" s="3">
        <v>49.567999999999998</v>
      </c>
      <c r="Q2341" s="3">
        <v>2</v>
      </c>
      <c r="R2341" s="3">
        <v>17.348800000000001</v>
      </c>
      <c r="S2341" s="11">
        <f t="shared" si="257"/>
        <v>1387.904</v>
      </c>
      <c r="T2341" t="str">
        <f t="shared" si="258"/>
        <v>PROFIT</v>
      </c>
    </row>
    <row r="2342" spans="1:20" x14ac:dyDescent="0.25">
      <c r="A2342" s="1" t="s">
        <v>2499</v>
      </c>
      <c r="B2342" s="9" t="str">
        <f t="shared" si="253"/>
        <v>07/15/2013</v>
      </c>
      <c r="C2342" s="9" t="s">
        <v>4126</v>
      </c>
      <c r="D2342" s="10" t="str">
        <f t="shared" si="254"/>
        <v>2013</v>
      </c>
      <c r="E2342" s="10" t="str">
        <f t="shared" si="259"/>
        <v>July</v>
      </c>
      <c r="F2342" s="2">
        <v>41470</v>
      </c>
      <c r="G2342" s="2">
        <v>41474</v>
      </c>
      <c r="H2342" s="9" t="str">
        <f t="shared" si="255"/>
        <v>On Date</v>
      </c>
      <c r="I2342" s="1" t="s">
        <v>3923</v>
      </c>
      <c r="J2342" s="1" t="s">
        <v>3133</v>
      </c>
      <c r="K2342" s="1" t="s">
        <v>3140</v>
      </c>
      <c r="L2342" s="1" t="s">
        <v>3135</v>
      </c>
      <c r="M2342" s="1" t="s">
        <v>16</v>
      </c>
      <c r="N2342" s="1" t="s">
        <v>56</v>
      </c>
      <c r="O2342" s="3">
        <f t="shared" si="256"/>
        <v>32.652900000000002</v>
      </c>
      <c r="P2342" s="3">
        <v>110.376</v>
      </c>
      <c r="Q2342" s="3">
        <v>3</v>
      </c>
      <c r="R2342" s="3">
        <v>12.417299999999999</v>
      </c>
      <c r="S2342" s="11">
        <f t="shared" si="257"/>
        <v>993.3839999999999</v>
      </c>
      <c r="T2342" t="str">
        <f t="shared" si="258"/>
        <v>PROFIT</v>
      </c>
    </row>
    <row r="2343" spans="1:20" x14ac:dyDescent="0.25">
      <c r="A2343" s="1" t="s">
        <v>2499</v>
      </c>
      <c r="B2343" s="9" t="str">
        <f t="shared" si="253"/>
        <v>07/15/2013</v>
      </c>
      <c r="C2343" s="9" t="s">
        <v>4126</v>
      </c>
      <c r="D2343" s="10" t="str">
        <f t="shared" si="254"/>
        <v>2013</v>
      </c>
      <c r="E2343" s="10" t="str">
        <f t="shared" si="259"/>
        <v>July</v>
      </c>
      <c r="F2343" s="2">
        <v>41470</v>
      </c>
      <c r="G2343" s="2">
        <v>41474</v>
      </c>
      <c r="H2343" s="9" t="str">
        <f t="shared" si="255"/>
        <v>On Date</v>
      </c>
      <c r="I2343" s="1" t="s">
        <v>3923</v>
      </c>
      <c r="J2343" s="1" t="s">
        <v>3133</v>
      </c>
      <c r="K2343" s="1" t="s">
        <v>3140</v>
      </c>
      <c r="L2343" s="1" t="s">
        <v>3135</v>
      </c>
      <c r="M2343" s="1" t="s">
        <v>20</v>
      </c>
      <c r="N2343" s="1" t="s">
        <v>1670</v>
      </c>
      <c r="O2343" s="3">
        <f t="shared" si="256"/>
        <v>14.5122</v>
      </c>
      <c r="P2343" s="3">
        <v>151.62</v>
      </c>
      <c r="Q2343" s="3">
        <v>7</v>
      </c>
      <c r="R2343" s="3">
        <v>50.034599999999998</v>
      </c>
      <c r="S2343" s="11">
        <f t="shared" si="257"/>
        <v>4002.768</v>
      </c>
      <c r="T2343" t="str">
        <f t="shared" si="258"/>
        <v>PROFIT</v>
      </c>
    </row>
    <row r="2344" spans="1:20" x14ac:dyDescent="0.25">
      <c r="A2344" s="1" t="s">
        <v>2499</v>
      </c>
      <c r="B2344" s="9" t="str">
        <f t="shared" si="253"/>
        <v>07/15/2013</v>
      </c>
      <c r="C2344" s="9" t="s">
        <v>4126</v>
      </c>
      <c r="D2344" s="10" t="str">
        <f t="shared" si="254"/>
        <v>2013</v>
      </c>
      <c r="E2344" s="10" t="str">
        <f t="shared" si="259"/>
        <v>July</v>
      </c>
      <c r="F2344" s="2">
        <v>41470</v>
      </c>
      <c r="G2344" s="2">
        <v>41474</v>
      </c>
      <c r="H2344" s="9" t="str">
        <f t="shared" si="255"/>
        <v>On Date</v>
      </c>
      <c r="I2344" s="1" t="s">
        <v>3923</v>
      </c>
      <c r="J2344" s="1" t="s">
        <v>3133</v>
      </c>
      <c r="K2344" s="1" t="s">
        <v>3140</v>
      </c>
      <c r="L2344" s="1" t="s">
        <v>3135</v>
      </c>
      <c r="M2344" s="1" t="s">
        <v>12</v>
      </c>
      <c r="N2344" s="1" t="s">
        <v>245</v>
      </c>
      <c r="O2344" s="3">
        <f t="shared" si="256"/>
        <v>5.1590000000000007</v>
      </c>
      <c r="P2344" s="3">
        <v>30.8</v>
      </c>
      <c r="Q2344" s="3">
        <v>4</v>
      </c>
      <c r="R2344" s="3">
        <v>10.164</v>
      </c>
      <c r="S2344" s="11">
        <f t="shared" si="257"/>
        <v>813.12</v>
      </c>
      <c r="T2344" t="str">
        <f t="shared" si="258"/>
        <v>PROFIT</v>
      </c>
    </row>
    <row r="2345" spans="1:20" x14ac:dyDescent="0.25">
      <c r="A2345" s="1" t="s">
        <v>2500</v>
      </c>
      <c r="B2345" s="9" t="str">
        <f t="shared" si="253"/>
        <v>07/20/2011</v>
      </c>
      <c r="C2345" s="9" t="s">
        <v>4494</v>
      </c>
      <c r="D2345" s="10" t="str">
        <f t="shared" si="254"/>
        <v>2011</v>
      </c>
      <c r="E2345" s="10" t="str">
        <f t="shared" si="259"/>
        <v>July</v>
      </c>
      <c r="F2345" s="2">
        <v>40744</v>
      </c>
      <c r="G2345" s="2">
        <v>40746</v>
      </c>
      <c r="H2345" s="9" t="str">
        <f t="shared" si="255"/>
        <v>On Date</v>
      </c>
      <c r="I2345" s="1" t="s">
        <v>3897</v>
      </c>
      <c r="J2345" s="1" t="s">
        <v>3133</v>
      </c>
      <c r="K2345" s="1" t="s">
        <v>3140</v>
      </c>
      <c r="L2345" s="1" t="s">
        <v>3135</v>
      </c>
      <c r="M2345" s="1" t="s">
        <v>18</v>
      </c>
      <c r="N2345" s="1" t="s">
        <v>242</v>
      </c>
      <c r="O2345" s="3">
        <f t="shared" si="256"/>
        <v>9.9056999999999995</v>
      </c>
      <c r="P2345" s="3">
        <v>89.712000000000003</v>
      </c>
      <c r="Q2345" s="3">
        <v>6</v>
      </c>
      <c r="R2345" s="3">
        <v>30.277799999999999</v>
      </c>
      <c r="S2345" s="11">
        <f t="shared" si="257"/>
        <v>2422.2240000000002</v>
      </c>
      <c r="T2345" t="str">
        <f t="shared" si="258"/>
        <v>PROFIT</v>
      </c>
    </row>
    <row r="2346" spans="1:20" x14ac:dyDescent="0.25">
      <c r="A2346" s="1" t="s">
        <v>2500</v>
      </c>
      <c r="B2346" s="9" t="str">
        <f t="shared" si="253"/>
        <v>07/20/2011</v>
      </c>
      <c r="C2346" s="9" t="s">
        <v>4494</v>
      </c>
      <c r="D2346" s="10" t="str">
        <f t="shared" si="254"/>
        <v>2011</v>
      </c>
      <c r="E2346" s="10" t="str">
        <f t="shared" si="259"/>
        <v>July</v>
      </c>
      <c r="F2346" s="2">
        <v>40744</v>
      </c>
      <c r="G2346" s="2">
        <v>40746</v>
      </c>
      <c r="H2346" s="9" t="str">
        <f t="shared" si="255"/>
        <v>On Date</v>
      </c>
      <c r="I2346" s="1" t="s">
        <v>3897</v>
      </c>
      <c r="J2346" s="1" t="s">
        <v>3133</v>
      </c>
      <c r="K2346" s="1" t="s">
        <v>3140</v>
      </c>
      <c r="L2346" s="1" t="s">
        <v>3135</v>
      </c>
      <c r="M2346" s="1" t="s">
        <v>45</v>
      </c>
      <c r="N2346" s="1" t="s">
        <v>130</v>
      </c>
      <c r="O2346" s="3">
        <f t="shared" si="256"/>
        <v>4.0332999999999988</v>
      </c>
      <c r="P2346" s="3">
        <v>22.83</v>
      </c>
      <c r="Q2346" s="3">
        <v>3</v>
      </c>
      <c r="R2346" s="3">
        <v>10.7301</v>
      </c>
      <c r="S2346" s="11">
        <f t="shared" si="257"/>
        <v>858.40800000000002</v>
      </c>
      <c r="T2346" t="str">
        <f t="shared" si="258"/>
        <v>PROFIT</v>
      </c>
    </row>
    <row r="2347" spans="1:20" x14ac:dyDescent="0.25">
      <c r="A2347" s="1" t="s">
        <v>2501</v>
      </c>
      <c r="B2347" s="9" t="str">
        <f t="shared" si="253"/>
        <v>12/07/2011</v>
      </c>
      <c r="C2347" s="9" t="s">
        <v>4443</v>
      </c>
      <c r="D2347" s="10" t="str">
        <f t="shared" si="254"/>
        <v>2011</v>
      </c>
      <c r="E2347" s="10" t="str">
        <f t="shared" si="259"/>
        <v>December</v>
      </c>
      <c r="F2347" s="2">
        <v>40884</v>
      </c>
      <c r="G2347" s="2">
        <v>40887</v>
      </c>
      <c r="H2347" s="9" t="str">
        <f t="shared" si="255"/>
        <v>On Date</v>
      </c>
      <c r="I2347" s="1" t="s">
        <v>3394</v>
      </c>
      <c r="J2347" s="1" t="s">
        <v>3133</v>
      </c>
      <c r="K2347" s="1" t="s">
        <v>3134</v>
      </c>
      <c r="L2347" s="1" t="s">
        <v>3135</v>
      </c>
      <c r="M2347" s="1" t="s">
        <v>14</v>
      </c>
      <c r="N2347" s="1" t="s">
        <v>385</v>
      </c>
      <c r="O2347" s="3">
        <f t="shared" si="256"/>
        <v>2.0736000000000003</v>
      </c>
      <c r="P2347" s="3">
        <v>8.64</v>
      </c>
      <c r="Q2347" s="3">
        <v>3</v>
      </c>
      <c r="R2347" s="3">
        <v>2.4192</v>
      </c>
      <c r="S2347" s="11">
        <f t="shared" si="257"/>
        <v>193.536</v>
      </c>
      <c r="T2347" t="str">
        <f t="shared" si="258"/>
        <v>PROFIT</v>
      </c>
    </row>
    <row r="2348" spans="1:20" x14ac:dyDescent="0.25">
      <c r="A2348" s="1" t="s">
        <v>2502</v>
      </c>
      <c r="B2348" s="9" t="str">
        <f t="shared" si="253"/>
        <v>12/25/2013</v>
      </c>
      <c r="C2348" s="9" t="s">
        <v>4428</v>
      </c>
      <c r="D2348" s="10" t="str">
        <f t="shared" si="254"/>
        <v>2013</v>
      </c>
      <c r="E2348" s="10" t="str">
        <f t="shared" si="259"/>
        <v>December</v>
      </c>
      <c r="F2348" s="2">
        <v>41633</v>
      </c>
      <c r="G2348" s="2">
        <v>41639</v>
      </c>
      <c r="H2348" s="9" t="str">
        <f t="shared" si="255"/>
        <v>Delay</v>
      </c>
      <c r="I2348" s="1" t="s">
        <v>3924</v>
      </c>
      <c r="J2348" s="1" t="s">
        <v>3133</v>
      </c>
      <c r="K2348" s="1" t="s">
        <v>3152</v>
      </c>
      <c r="L2348" s="1" t="s">
        <v>3135</v>
      </c>
      <c r="M2348" s="1" t="s">
        <v>12</v>
      </c>
      <c r="N2348" s="1" t="s">
        <v>2156</v>
      </c>
      <c r="O2348" s="3">
        <f t="shared" si="256"/>
        <v>3.6424000000000003</v>
      </c>
      <c r="P2348" s="3">
        <v>43.96</v>
      </c>
      <c r="Q2348" s="3">
        <v>7</v>
      </c>
      <c r="R2348" s="3">
        <v>18.463200000000001</v>
      </c>
      <c r="S2348" s="11">
        <f t="shared" si="257"/>
        <v>1477.056</v>
      </c>
      <c r="T2348" t="str">
        <f t="shared" si="258"/>
        <v>PROFIT</v>
      </c>
    </row>
    <row r="2349" spans="1:20" x14ac:dyDescent="0.25">
      <c r="A2349" s="1" t="s">
        <v>2502</v>
      </c>
      <c r="B2349" s="9" t="str">
        <f t="shared" si="253"/>
        <v>12/25/2013</v>
      </c>
      <c r="C2349" s="9" t="s">
        <v>4428</v>
      </c>
      <c r="D2349" s="10" t="str">
        <f t="shared" si="254"/>
        <v>2013</v>
      </c>
      <c r="E2349" s="10" t="str">
        <f t="shared" si="259"/>
        <v>December</v>
      </c>
      <c r="F2349" s="2">
        <v>41633</v>
      </c>
      <c r="G2349" s="2">
        <v>41639</v>
      </c>
      <c r="H2349" s="9" t="str">
        <f t="shared" si="255"/>
        <v>Delay</v>
      </c>
      <c r="I2349" s="1" t="s">
        <v>3924</v>
      </c>
      <c r="J2349" s="1" t="s">
        <v>3133</v>
      </c>
      <c r="K2349" s="1" t="s">
        <v>3152</v>
      </c>
      <c r="L2349" s="1" t="s">
        <v>3135</v>
      </c>
      <c r="M2349" s="1" t="s">
        <v>87</v>
      </c>
      <c r="N2349" s="1" t="s">
        <v>106</v>
      </c>
      <c r="O2349" s="3">
        <f t="shared" si="256"/>
        <v>3.0103999999999997</v>
      </c>
      <c r="P2349" s="3">
        <v>39.76</v>
      </c>
      <c r="Q2349" s="3">
        <v>7</v>
      </c>
      <c r="R2349" s="3">
        <v>18.687200000000001</v>
      </c>
      <c r="S2349" s="11">
        <f t="shared" si="257"/>
        <v>1494.9760000000001</v>
      </c>
      <c r="T2349" t="str">
        <f t="shared" si="258"/>
        <v>PROFIT</v>
      </c>
    </row>
    <row r="2350" spans="1:20" x14ac:dyDescent="0.25">
      <c r="A2350" s="1" t="s">
        <v>2503</v>
      </c>
      <c r="B2350" s="9" t="str">
        <f t="shared" si="253"/>
        <v>04/24/2014</v>
      </c>
      <c r="C2350" s="9" t="s">
        <v>4389</v>
      </c>
      <c r="D2350" s="10" t="str">
        <f t="shared" si="254"/>
        <v>2014</v>
      </c>
      <c r="E2350" s="10" t="str">
        <f t="shared" si="259"/>
        <v>April</v>
      </c>
      <c r="F2350" s="2">
        <v>41753</v>
      </c>
      <c r="G2350" s="2">
        <v>41755</v>
      </c>
      <c r="H2350" s="9" t="str">
        <f t="shared" si="255"/>
        <v>On Date</v>
      </c>
      <c r="I2350" s="1" t="s">
        <v>3733</v>
      </c>
      <c r="J2350" s="1" t="s">
        <v>3133</v>
      </c>
      <c r="K2350" s="1" t="s">
        <v>3150</v>
      </c>
      <c r="L2350" s="1" t="s">
        <v>3135</v>
      </c>
      <c r="M2350" s="1" t="s">
        <v>12</v>
      </c>
      <c r="N2350" s="1" t="s">
        <v>1232</v>
      </c>
      <c r="O2350" s="3">
        <f t="shared" si="256"/>
        <v>5.6880000000000006</v>
      </c>
      <c r="P2350" s="3">
        <v>66.36</v>
      </c>
      <c r="Q2350" s="3">
        <v>7</v>
      </c>
      <c r="R2350" s="3">
        <v>26.544</v>
      </c>
      <c r="S2350" s="11">
        <f t="shared" si="257"/>
        <v>2123.52</v>
      </c>
      <c r="T2350" t="str">
        <f t="shared" si="258"/>
        <v>PROFIT</v>
      </c>
    </row>
    <row r="2351" spans="1:20" x14ac:dyDescent="0.25">
      <c r="A2351" s="1" t="s">
        <v>2503</v>
      </c>
      <c r="B2351" s="9" t="str">
        <f t="shared" si="253"/>
        <v>04/24/2014</v>
      </c>
      <c r="C2351" s="9" t="s">
        <v>4389</v>
      </c>
      <c r="D2351" s="10" t="str">
        <f t="shared" si="254"/>
        <v>2014</v>
      </c>
      <c r="E2351" s="10" t="str">
        <f t="shared" si="259"/>
        <v>April</v>
      </c>
      <c r="F2351" s="2">
        <v>41753</v>
      </c>
      <c r="G2351" s="2">
        <v>41755</v>
      </c>
      <c r="H2351" s="9" t="str">
        <f t="shared" si="255"/>
        <v>On Date</v>
      </c>
      <c r="I2351" s="1" t="s">
        <v>3733</v>
      </c>
      <c r="J2351" s="1" t="s">
        <v>3133</v>
      </c>
      <c r="K2351" s="1" t="s">
        <v>3150</v>
      </c>
      <c r="L2351" s="1" t="s">
        <v>3135</v>
      </c>
      <c r="M2351" s="1" t="s">
        <v>18</v>
      </c>
      <c r="N2351" s="1" t="s">
        <v>1528</v>
      </c>
      <c r="O2351" s="3">
        <f t="shared" si="256"/>
        <v>10.448999999999998</v>
      </c>
      <c r="P2351" s="3">
        <v>92.88</v>
      </c>
      <c r="Q2351" s="3">
        <v>6</v>
      </c>
      <c r="R2351" s="3">
        <v>30.186</v>
      </c>
      <c r="S2351" s="11">
        <f t="shared" si="257"/>
        <v>2414.88</v>
      </c>
      <c r="T2351" t="str">
        <f t="shared" si="258"/>
        <v>PROFIT</v>
      </c>
    </row>
    <row r="2352" spans="1:20" x14ac:dyDescent="0.25">
      <c r="A2352" s="1" t="s">
        <v>2503</v>
      </c>
      <c r="B2352" s="9" t="str">
        <f t="shared" si="253"/>
        <v>04/24/2014</v>
      </c>
      <c r="C2352" s="9" t="s">
        <v>4389</v>
      </c>
      <c r="D2352" s="10" t="str">
        <f t="shared" si="254"/>
        <v>2014</v>
      </c>
      <c r="E2352" s="10" t="str">
        <f t="shared" si="259"/>
        <v>April</v>
      </c>
      <c r="F2352" s="2">
        <v>41753</v>
      </c>
      <c r="G2352" s="2">
        <v>41755</v>
      </c>
      <c r="H2352" s="9" t="str">
        <f t="shared" si="255"/>
        <v>On Date</v>
      </c>
      <c r="I2352" s="1" t="s">
        <v>3733</v>
      </c>
      <c r="J2352" s="1" t="s">
        <v>3133</v>
      </c>
      <c r="K2352" s="1" t="s">
        <v>3150</v>
      </c>
      <c r="L2352" s="1" t="s">
        <v>3135</v>
      </c>
      <c r="M2352" s="1" t="s">
        <v>12</v>
      </c>
      <c r="N2352" s="1" t="s">
        <v>2504</v>
      </c>
      <c r="O2352" s="3">
        <f t="shared" si="256"/>
        <v>8.0869</v>
      </c>
      <c r="P2352" s="3">
        <v>24.14</v>
      </c>
      <c r="Q2352" s="3">
        <v>2</v>
      </c>
      <c r="R2352" s="3">
        <v>7.9661999999999997</v>
      </c>
      <c r="S2352" s="11">
        <f t="shared" si="257"/>
        <v>637.29599999999994</v>
      </c>
      <c r="T2352" t="str">
        <f t="shared" si="258"/>
        <v>PROFIT</v>
      </c>
    </row>
    <row r="2353" spans="1:20" x14ac:dyDescent="0.25">
      <c r="A2353" s="1" t="s">
        <v>2505</v>
      </c>
      <c r="B2353" s="9" t="str">
        <f t="shared" si="253"/>
        <v>05/23/2014</v>
      </c>
      <c r="C2353" s="9" t="s">
        <v>4847</v>
      </c>
      <c r="D2353" s="10" t="str">
        <f t="shared" si="254"/>
        <v>2014</v>
      </c>
      <c r="E2353" s="10" t="str">
        <f t="shared" si="259"/>
        <v>May</v>
      </c>
      <c r="F2353" s="2">
        <v>41782</v>
      </c>
      <c r="G2353" s="2">
        <v>41785</v>
      </c>
      <c r="H2353" s="9" t="str">
        <f t="shared" si="255"/>
        <v>On Date</v>
      </c>
      <c r="I2353" s="1" t="s">
        <v>3925</v>
      </c>
      <c r="J2353" s="1" t="s">
        <v>3133</v>
      </c>
      <c r="K2353" s="1" t="s">
        <v>3134</v>
      </c>
      <c r="L2353" s="1" t="s">
        <v>3135</v>
      </c>
      <c r="M2353" s="1" t="s">
        <v>14</v>
      </c>
      <c r="N2353" s="1" t="s">
        <v>1648</v>
      </c>
      <c r="O2353" s="3">
        <f t="shared" si="256"/>
        <v>4.3895999999999997</v>
      </c>
      <c r="P2353" s="3">
        <v>49.56</v>
      </c>
      <c r="Q2353" s="3">
        <v>7</v>
      </c>
      <c r="R2353" s="3">
        <v>18.832799999999999</v>
      </c>
      <c r="S2353" s="11">
        <f t="shared" si="257"/>
        <v>1506.6239999999998</v>
      </c>
      <c r="T2353" t="str">
        <f t="shared" si="258"/>
        <v>PROFIT</v>
      </c>
    </row>
    <row r="2354" spans="1:20" x14ac:dyDescent="0.25">
      <c r="A2354" s="1" t="s">
        <v>2506</v>
      </c>
      <c r="B2354" s="9" t="str">
        <f t="shared" si="253"/>
        <v>02/10/2014</v>
      </c>
      <c r="C2354" s="9" t="s">
        <v>4248</v>
      </c>
      <c r="D2354" s="10" t="str">
        <f t="shared" si="254"/>
        <v>2014</v>
      </c>
      <c r="E2354" s="10" t="str">
        <f t="shared" si="259"/>
        <v>February</v>
      </c>
      <c r="F2354" s="2">
        <v>41680</v>
      </c>
      <c r="G2354" s="2">
        <v>41684</v>
      </c>
      <c r="H2354" s="9" t="str">
        <f t="shared" si="255"/>
        <v>On Date</v>
      </c>
      <c r="I2354" s="1" t="s">
        <v>3926</v>
      </c>
      <c r="J2354" s="1" t="s">
        <v>3133</v>
      </c>
      <c r="K2354" s="1" t="s">
        <v>3134</v>
      </c>
      <c r="L2354" s="1" t="s">
        <v>3135</v>
      </c>
      <c r="M2354" s="1" t="s">
        <v>28</v>
      </c>
      <c r="N2354" s="1" t="s">
        <v>1470</v>
      </c>
      <c r="O2354" s="3">
        <f t="shared" si="256"/>
        <v>67.430999999999983</v>
      </c>
      <c r="P2354" s="3">
        <v>354.9</v>
      </c>
      <c r="Q2354" s="3">
        <v>5</v>
      </c>
      <c r="R2354" s="3">
        <v>17.745000000000001</v>
      </c>
      <c r="S2354" s="11">
        <f t="shared" si="257"/>
        <v>1419.6000000000001</v>
      </c>
      <c r="T2354" t="str">
        <f t="shared" si="258"/>
        <v>PROFIT</v>
      </c>
    </row>
    <row r="2355" spans="1:20" x14ac:dyDescent="0.25">
      <c r="A2355" s="1" t="s">
        <v>2507</v>
      </c>
      <c r="B2355" s="9" t="str">
        <f t="shared" si="253"/>
        <v>06/04/2012</v>
      </c>
      <c r="C2355" s="9" t="s">
        <v>4424</v>
      </c>
      <c r="D2355" s="10" t="str">
        <f t="shared" si="254"/>
        <v>2012</v>
      </c>
      <c r="E2355" s="10" t="str">
        <f t="shared" si="259"/>
        <v>June</v>
      </c>
      <c r="F2355" s="2">
        <v>41064</v>
      </c>
      <c r="G2355" s="2">
        <v>41069</v>
      </c>
      <c r="H2355" s="9" t="str">
        <f t="shared" si="255"/>
        <v>On Date</v>
      </c>
      <c r="I2355" s="1" t="s">
        <v>3852</v>
      </c>
      <c r="J2355" s="1" t="s">
        <v>3133</v>
      </c>
      <c r="K2355" s="1" t="s">
        <v>3134</v>
      </c>
      <c r="L2355" s="1" t="s">
        <v>3135</v>
      </c>
      <c r="M2355" s="1" t="s">
        <v>38</v>
      </c>
      <c r="N2355" s="1" t="s">
        <v>2508</v>
      </c>
      <c r="O2355" s="3">
        <f t="shared" si="256"/>
        <v>41.993000000000002</v>
      </c>
      <c r="P2355" s="3">
        <v>119.98</v>
      </c>
      <c r="Q2355" s="3">
        <v>2</v>
      </c>
      <c r="R2355" s="3">
        <v>35.994</v>
      </c>
      <c r="S2355" s="11">
        <f t="shared" si="257"/>
        <v>2879.52</v>
      </c>
      <c r="T2355" t="str">
        <f t="shared" si="258"/>
        <v>PROFIT</v>
      </c>
    </row>
    <row r="2356" spans="1:20" x14ac:dyDescent="0.25">
      <c r="A2356" s="1" t="s">
        <v>2507</v>
      </c>
      <c r="B2356" s="9" t="str">
        <f t="shared" si="253"/>
        <v>06/04/2012</v>
      </c>
      <c r="C2356" s="9" t="s">
        <v>4424</v>
      </c>
      <c r="D2356" s="10" t="str">
        <f t="shared" si="254"/>
        <v>2012</v>
      </c>
      <c r="E2356" s="10" t="str">
        <f t="shared" si="259"/>
        <v>June</v>
      </c>
      <c r="F2356" s="2">
        <v>41064</v>
      </c>
      <c r="G2356" s="2">
        <v>41069</v>
      </c>
      <c r="H2356" s="9" t="str">
        <f t="shared" si="255"/>
        <v>On Date</v>
      </c>
      <c r="I2356" s="1" t="s">
        <v>3852</v>
      </c>
      <c r="J2356" s="1" t="s">
        <v>3133</v>
      </c>
      <c r="K2356" s="1" t="s">
        <v>3134</v>
      </c>
      <c r="L2356" s="1" t="s">
        <v>3135</v>
      </c>
      <c r="M2356" s="1" t="s">
        <v>38</v>
      </c>
      <c r="N2356" s="1" t="s">
        <v>1988</v>
      </c>
      <c r="O2356" s="3">
        <f t="shared" si="256"/>
        <v>197.994</v>
      </c>
      <c r="P2356" s="3">
        <v>989.97</v>
      </c>
      <c r="Q2356" s="3">
        <v>3</v>
      </c>
      <c r="R2356" s="3">
        <v>395.988</v>
      </c>
      <c r="S2356" s="11">
        <f t="shared" si="257"/>
        <v>31679.040000000001</v>
      </c>
      <c r="T2356" t="str">
        <f t="shared" si="258"/>
        <v>PROFIT</v>
      </c>
    </row>
    <row r="2357" spans="1:20" x14ac:dyDescent="0.25">
      <c r="A2357" s="1" t="s">
        <v>2509</v>
      </c>
      <c r="B2357" s="9" t="str">
        <f t="shared" si="253"/>
        <v>06/11/2014</v>
      </c>
      <c r="C2357" s="9" t="s">
        <v>4516</v>
      </c>
      <c r="D2357" s="10" t="str">
        <f t="shared" si="254"/>
        <v>2014</v>
      </c>
      <c r="E2357" s="10" t="str">
        <f t="shared" si="259"/>
        <v>June</v>
      </c>
      <c r="F2357" s="2">
        <v>41801</v>
      </c>
      <c r="G2357" s="2">
        <v>41804</v>
      </c>
      <c r="H2357" s="9" t="str">
        <f t="shared" si="255"/>
        <v>On Date</v>
      </c>
      <c r="I2357" s="1" t="s">
        <v>3927</v>
      </c>
      <c r="J2357" s="1" t="s">
        <v>3133</v>
      </c>
      <c r="K2357" s="1" t="s">
        <v>3237</v>
      </c>
      <c r="L2357" s="1" t="s">
        <v>3135</v>
      </c>
      <c r="M2357" s="1" t="s">
        <v>14</v>
      </c>
      <c r="N2357" s="1" t="s">
        <v>1816</v>
      </c>
      <c r="O2357" s="3">
        <f t="shared" si="256"/>
        <v>1.512</v>
      </c>
      <c r="P2357" s="3">
        <v>14.7</v>
      </c>
      <c r="Q2357" s="3">
        <v>7</v>
      </c>
      <c r="R2357" s="3">
        <v>4.1159999999999997</v>
      </c>
      <c r="S2357" s="11">
        <f t="shared" si="257"/>
        <v>329.28</v>
      </c>
      <c r="T2357" t="str">
        <f t="shared" si="258"/>
        <v>PROFIT</v>
      </c>
    </row>
    <row r="2358" spans="1:20" x14ac:dyDescent="0.25">
      <c r="A2358" s="1" t="s">
        <v>2510</v>
      </c>
      <c r="B2358" s="9" t="str">
        <f t="shared" si="253"/>
        <v>09/17/2013</v>
      </c>
      <c r="C2358" s="9" t="s">
        <v>4570</v>
      </c>
      <c r="D2358" s="10" t="str">
        <f t="shared" si="254"/>
        <v>2013</v>
      </c>
      <c r="E2358" s="10" t="str">
        <f t="shared" si="259"/>
        <v>September</v>
      </c>
      <c r="F2358" s="2">
        <v>41534</v>
      </c>
      <c r="G2358" s="2">
        <v>41540</v>
      </c>
      <c r="H2358" s="9" t="str">
        <f t="shared" si="255"/>
        <v>Delay</v>
      </c>
      <c r="I2358" s="1" t="s">
        <v>3864</v>
      </c>
      <c r="J2358" s="1" t="s">
        <v>3133</v>
      </c>
      <c r="K2358" s="1" t="s">
        <v>3152</v>
      </c>
      <c r="L2358" s="1" t="s">
        <v>3135</v>
      </c>
      <c r="M2358" s="1" t="s">
        <v>198</v>
      </c>
      <c r="N2358" s="1" t="s">
        <v>2511</v>
      </c>
      <c r="O2358" s="3">
        <f t="shared" si="256"/>
        <v>143.2722</v>
      </c>
      <c r="P2358" s="3">
        <v>273.666</v>
      </c>
      <c r="Q2358" s="3">
        <v>2</v>
      </c>
      <c r="R2358" s="3">
        <v>-12.878399999999999</v>
      </c>
      <c r="S2358" s="11">
        <f t="shared" si="257"/>
        <v>-1030.2719999999999</v>
      </c>
      <c r="T2358" t="str">
        <f t="shared" si="258"/>
        <v>LOSS</v>
      </c>
    </row>
    <row r="2359" spans="1:20" x14ac:dyDescent="0.25">
      <c r="A2359" s="1" t="s">
        <v>2510</v>
      </c>
      <c r="B2359" s="9" t="str">
        <f t="shared" si="253"/>
        <v>09/17/2013</v>
      </c>
      <c r="C2359" s="9" t="s">
        <v>4570</v>
      </c>
      <c r="D2359" s="10" t="str">
        <f t="shared" si="254"/>
        <v>2013</v>
      </c>
      <c r="E2359" s="10" t="str">
        <f t="shared" si="259"/>
        <v>September</v>
      </c>
      <c r="F2359" s="2">
        <v>41534</v>
      </c>
      <c r="G2359" s="2">
        <v>41540</v>
      </c>
      <c r="H2359" s="9" t="str">
        <f t="shared" si="255"/>
        <v>Delay</v>
      </c>
      <c r="I2359" s="1" t="s">
        <v>3864</v>
      </c>
      <c r="J2359" s="1" t="s">
        <v>3133</v>
      </c>
      <c r="K2359" s="1" t="s">
        <v>3152</v>
      </c>
      <c r="L2359" s="1" t="s">
        <v>3135</v>
      </c>
      <c r="M2359" s="1" t="s">
        <v>20</v>
      </c>
      <c r="N2359" s="1" t="s">
        <v>2512</v>
      </c>
      <c r="O2359" s="3">
        <f t="shared" si="256"/>
        <v>3.2338</v>
      </c>
      <c r="P2359" s="3">
        <v>17.48</v>
      </c>
      <c r="Q2359" s="3">
        <v>4</v>
      </c>
      <c r="R2359" s="3">
        <v>4.5448000000000004</v>
      </c>
      <c r="S2359" s="11">
        <f t="shared" si="257"/>
        <v>363.58400000000006</v>
      </c>
      <c r="T2359" t="str">
        <f t="shared" si="258"/>
        <v>PROFIT</v>
      </c>
    </row>
    <row r="2360" spans="1:20" x14ac:dyDescent="0.25">
      <c r="A2360" s="1" t="s">
        <v>2513</v>
      </c>
      <c r="B2360" s="9" t="str">
        <f t="shared" si="253"/>
        <v>11/13/2012</v>
      </c>
      <c r="C2360" s="9" t="s">
        <v>4437</v>
      </c>
      <c r="D2360" s="10" t="str">
        <f t="shared" si="254"/>
        <v>2012</v>
      </c>
      <c r="E2360" s="10" t="str">
        <f t="shared" si="259"/>
        <v>November</v>
      </c>
      <c r="F2360" s="2">
        <v>41226</v>
      </c>
      <c r="G2360" s="2">
        <v>41230</v>
      </c>
      <c r="H2360" s="9" t="str">
        <f t="shared" si="255"/>
        <v>On Date</v>
      </c>
      <c r="I2360" s="1" t="s">
        <v>3805</v>
      </c>
      <c r="J2360" s="1" t="s">
        <v>3133</v>
      </c>
      <c r="K2360" s="1" t="s">
        <v>3278</v>
      </c>
      <c r="L2360" s="1" t="s">
        <v>3177</v>
      </c>
      <c r="M2360" s="1" t="s">
        <v>16</v>
      </c>
      <c r="N2360" s="1" t="s">
        <v>2275</v>
      </c>
      <c r="O2360" s="3">
        <f t="shared" si="256"/>
        <v>59.492999999999995</v>
      </c>
      <c r="P2360" s="3">
        <v>339.96</v>
      </c>
      <c r="Q2360" s="3">
        <v>5</v>
      </c>
      <c r="R2360" s="3">
        <v>42.494999999999997</v>
      </c>
      <c r="S2360" s="11">
        <f t="shared" si="257"/>
        <v>3399.6</v>
      </c>
      <c r="T2360" t="str">
        <f t="shared" si="258"/>
        <v>PROFIT</v>
      </c>
    </row>
    <row r="2361" spans="1:20" x14ac:dyDescent="0.25">
      <c r="A2361" s="1" t="s">
        <v>2513</v>
      </c>
      <c r="B2361" s="9" t="str">
        <f t="shared" si="253"/>
        <v>11/13/2012</v>
      </c>
      <c r="C2361" s="9" t="s">
        <v>4437</v>
      </c>
      <c r="D2361" s="10" t="str">
        <f t="shared" si="254"/>
        <v>2012</v>
      </c>
      <c r="E2361" s="10" t="str">
        <f t="shared" si="259"/>
        <v>November</v>
      </c>
      <c r="F2361" s="2">
        <v>41226</v>
      </c>
      <c r="G2361" s="2">
        <v>41230</v>
      </c>
      <c r="H2361" s="9" t="str">
        <f t="shared" si="255"/>
        <v>On Date</v>
      </c>
      <c r="I2361" s="1" t="s">
        <v>3805</v>
      </c>
      <c r="J2361" s="1" t="s">
        <v>3133</v>
      </c>
      <c r="K2361" s="1" t="s">
        <v>3278</v>
      </c>
      <c r="L2361" s="1" t="s">
        <v>3177</v>
      </c>
      <c r="M2361" s="1" t="s">
        <v>12</v>
      </c>
      <c r="N2361" s="1" t="s">
        <v>380</v>
      </c>
      <c r="O2361" s="3">
        <f t="shared" si="256"/>
        <v>6.0323999999999991</v>
      </c>
      <c r="P2361" s="3">
        <v>63.98</v>
      </c>
      <c r="Q2361" s="3">
        <v>7</v>
      </c>
      <c r="R2361" s="3">
        <v>21.7532</v>
      </c>
      <c r="S2361" s="11">
        <f t="shared" si="257"/>
        <v>1740.2559999999999</v>
      </c>
      <c r="T2361" t="str">
        <f t="shared" si="258"/>
        <v>PROFIT</v>
      </c>
    </row>
    <row r="2362" spans="1:20" x14ac:dyDescent="0.25">
      <c r="A2362" s="1" t="s">
        <v>2514</v>
      </c>
      <c r="B2362" s="9" t="str">
        <f t="shared" si="253"/>
        <v>07/20/2013</v>
      </c>
      <c r="C2362" s="9" t="s">
        <v>4465</v>
      </c>
      <c r="D2362" s="10" t="str">
        <f t="shared" si="254"/>
        <v>2013</v>
      </c>
      <c r="E2362" s="10" t="str">
        <f t="shared" si="259"/>
        <v>July</v>
      </c>
      <c r="F2362" s="2">
        <v>41475</v>
      </c>
      <c r="G2362" s="2">
        <v>41477</v>
      </c>
      <c r="H2362" s="9" t="str">
        <f t="shared" si="255"/>
        <v>On Date</v>
      </c>
      <c r="I2362" s="1" t="s">
        <v>3802</v>
      </c>
      <c r="J2362" s="1" t="s">
        <v>3133</v>
      </c>
      <c r="K2362" s="1" t="s">
        <v>3140</v>
      </c>
      <c r="L2362" s="1" t="s">
        <v>3135</v>
      </c>
      <c r="M2362" s="1" t="s">
        <v>16</v>
      </c>
      <c r="N2362" s="1" t="s">
        <v>2515</v>
      </c>
      <c r="O2362" s="3">
        <f t="shared" si="256"/>
        <v>15.743</v>
      </c>
      <c r="P2362" s="3">
        <v>35.984000000000002</v>
      </c>
      <c r="Q2362" s="3">
        <v>2</v>
      </c>
      <c r="R2362" s="3">
        <v>4.4980000000000002</v>
      </c>
      <c r="S2362" s="11">
        <f t="shared" si="257"/>
        <v>359.84000000000003</v>
      </c>
      <c r="T2362" t="str">
        <f t="shared" si="258"/>
        <v>PROFIT</v>
      </c>
    </row>
    <row r="2363" spans="1:20" x14ac:dyDescent="0.25">
      <c r="A2363" s="1" t="s">
        <v>2514</v>
      </c>
      <c r="B2363" s="9" t="str">
        <f t="shared" si="253"/>
        <v>07/20/2013</v>
      </c>
      <c r="C2363" s="9" t="s">
        <v>4465</v>
      </c>
      <c r="D2363" s="10" t="str">
        <f t="shared" si="254"/>
        <v>2013</v>
      </c>
      <c r="E2363" s="10" t="str">
        <f t="shared" si="259"/>
        <v>July</v>
      </c>
      <c r="F2363" s="2">
        <v>41475</v>
      </c>
      <c r="G2363" s="2">
        <v>41477</v>
      </c>
      <c r="H2363" s="9" t="str">
        <f t="shared" si="255"/>
        <v>On Date</v>
      </c>
      <c r="I2363" s="1" t="s">
        <v>3802</v>
      </c>
      <c r="J2363" s="1" t="s">
        <v>3133</v>
      </c>
      <c r="K2363" s="1" t="s">
        <v>3140</v>
      </c>
      <c r="L2363" s="1" t="s">
        <v>3135</v>
      </c>
      <c r="M2363" s="1" t="s">
        <v>38</v>
      </c>
      <c r="N2363" s="1" t="s">
        <v>2070</v>
      </c>
      <c r="O2363" s="3">
        <f t="shared" si="256"/>
        <v>85.79340000000002</v>
      </c>
      <c r="P2363" s="3">
        <v>389.97</v>
      </c>
      <c r="Q2363" s="3">
        <v>3</v>
      </c>
      <c r="R2363" s="3">
        <v>132.5898</v>
      </c>
      <c r="S2363" s="11">
        <f t="shared" si="257"/>
        <v>10607.183999999999</v>
      </c>
      <c r="T2363" t="str">
        <f t="shared" si="258"/>
        <v>PROFIT</v>
      </c>
    </row>
    <row r="2364" spans="1:20" x14ac:dyDescent="0.25">
      <c r="A2364" s="1" t="s">
        <v>2516</v>
      </c>
      <c r="B2364" s="9" t="str">
        <f t="shared" si="253"/>
        <v>05/15/2013</v>
      </c>
      <c r="C2364" s="9" t="s">
        <v>4499</v>
      </c>
      <c r="D2364" s="10" t="str">
        <f t="shared" si="254"/>
        <v>2013</v>
      </c>
      <c r="E2364" s="10" t="str">
        <f t="shared" si="259"/>
        <v>May</v>
      </c>
      <c r="F2364" s="2">
        <v>41409</v>
      </c>
      <c r="G2364" s="2">
        <v>41409</v>
      </c>
      <c r="H2364" s="9" t="str">
        <f t="shared" si="255"/>
        <v>On Date</v>
      </c>
      <c r="I2364" s="1" t="s">
        <v>3759</v>
      </c>
      <c r="J2364" s="1" t="s">
        <v>3133</v>
      </c>
      <c r="K2364" s="1" t="s">
        <v>3272</v>
      </c>
      <c r="L2364" s="1" t="s">
        <v>3143</v>
      </c>
      <c r="M2364" s="1" t="s">
        <v>38</v>
      </c>
      <c r="N2364" s="1" t="s">
        <v>262</v>
      </c>
      <c r="O2364" s="3">
        <f t="shared" si="256"/>
        <v>19.546699999999998</v>
      </c>
      <c r="P2364" s="3">
        <v>185.52799999999999</v>
      </c>
      <c r="Q2364" s="3">
        <v>7</v>
      </c>
      <c r="R2364" s="3">
        <v>48.701099999999997</v>
      </c>
      <c r="S2364" s="11">
        <f t="shared" si="257"/>
        <v>3896.0879999999997</v>
      </c>
      <c r="T2364" t="str">
        <f t="shared" si="258"/>
        <v>PROFIT</v>
      </c>
    </row>
    <row r="2365" spans="1:20" x14ac:dyDescent="0.25">
      <c r="A2365" s="1" t="s">
        <v>2517</v>
      </c>
      <c r="B2365" s="9" t="str">
        <f t="shared" si="253"/>
        <v>10/17/2014</v>
      </c>
      <c r="C2365" s="9" t="s">
        <v>4187</v>
      </c>
      <c r="D2365" s="10" t="str">
        <f t="shared" si="254"/>
        <v>2014</v>
      </c>
      <c r="E2365" s="10" t="str">
        <f t="shared" si="259"/>
        <v>October</v>
      </c>
      <c r="F2365" s="2">
        <v>41929</v>
      </c>
      <c r="G2365" s="2">
        <v>41934</v>
      </c>
      <c r="H2365" s="9" t="str">
        <f t="shared" si="255"/>
        <v>On Date</v>
      </c>
      <c r="I2365" s="1" t="s">
        <v>3691</v>
      </c>
      <c r="J2365" s="1" t="s">
        <v>3133</v>
      </c>
      <c r="K2365" s="1" t="s">
        <v>3272</v>
      </c>
      <c r="L2365" s="1" t="s">
        <v>3143</v>
      </c>
      <c r="M2365" s="1" t="s">
        <v>510</v>
      </c>
      <c r="N2365" s="1" t="s">
        <v>2518</v>
      </c>
      <c r="O2365" s="3">
        <f t="shared" si="256"/>
        <v>215.99459999999999</v>
      </c>
      <c r="P2365" s="3">
        <v>599.98500000000001</v>
      </c>
      <c r="Q2365" s="3">
        <v>5</v>
      </c>
      <c r="R2365" s="3">
        <v>-479.988</v>
      </c>
      <c r="S2365" s="11">
        <f t="shared" si="257"/>
        <v>-38399.040000000001</v>
      </c>
      <c r="T2365" t="str">
        <f t="shared" si="258"/>
        <v>LOSS</v>
      </c>
    </row>
    <row r="2366" spans="1:20" x14ac:dyDescent="0.25">
      <c r="A2366" s="1" t="s">
        <v>2519</v>
      </c>
      <c r="B2366" s="9" t="str">
        <f t="shared" si="253"/>
        <v>10/15/2014</v>
      </c>
      <c r="C2366" s="9" t="s">
        <v>4277</v>
      </c>
      <c r="D2366" s="10" t="str">
        <f t="shared" si="254"/>
        <v>2014</v>
      </c>
      <c r="E2366" s="10" t="str">
        <f t="shared" si="259"/>
        <v>October</v>
      </c>
      <c r="F2366" s="2">
        <v>41927</v>
      </c>
      <c r="G2366" s="2">
        <v>41932</v>
      </c>
      <c r="H2366" s="9" t="str">
        <f t="shared" si="255"/>
        <v>On Date</v>
      </c>
      <c r="I2366" s="1" t="s">
        <v>3572</v>
      </c>
      <c r="J2366" s="1" t="s">
        <v>3133</v>
      </c>
      <c r="K2366" s="1" t="s">
        <v>3140</v>
      </c>
      <c r="L2366" s="1" t="s">
        <v>3135</v>
      </c>
      <c r="M2366" s="1" t="s">
        <v>38</v>
      </c>
      <c r="N2366" s="1" t="s">
        <v>2520</v>
      </c>
      <c r="O2366" s="3">
        <f t="shared" si="256"/>
        <v>7.7652999999999999</v>
      </c>
      <c r="P2366" s="3">
        <v>46.36</v>
      </c>
      <c r="Q2366" s="3">
        <v>4</v>
      </c>
      <c r="R2366" s="3">
        <v>15.2988</v>
      </c>
      <c r="S2366" s="11">
        <f t="shared" si="257"/>
        <v>1223.904</v>
      </c>
      <c r="T2366" t="str">
        <f t="shared" si="258"/>
        <v>PROFIT</v>
      </c>
    </row>
    <row r="2367" spans="1:20" x14ac:dyDescent="0.25">
      <c r="A2367" s="1" t="s">
        <v>2521</v>
      </c>
      <c r="B2367" s="9" t="str">
        <f t="shared" si="253"/>
        <v>01/30/2013</v>
      </c>
      <c r="C2367" s="9" t="s">
        <v>4383</v>
      </c>
      <c r="D2367" s="10" t="str">
        <f t="shared" si="254"/>
        <v>2013</v>
      </c>
      <c r="E2367" s="10" t="str">
        <f t="shared" si="259"/>
        <v>January</v>
      </c>
      <c r="F2367" s="2">
        <v>41304</v>
      </c>
      <c r="G2367" s="2">
        <v>41305</v>
      </c>
      <c r="H2367" s="9" t="str">
        <f t="shared" si="255"/>
        <v>On Date</v>
      </c>
      <c r="I2367" s="1" t="s">
        <v>3541</v>
      </c>
      <c r="J2367" s="1" t="s">
        <v>3133</v>
      </c>
      <c r="K2367" s="1" t="s">
        <v>3140</v>
      </c>
      <c r="L2367" s="1" t="s">
        <v>3135</v>
      </c>
      <c r="M2367" s="1" t="s">
        <v>28</v>
      </c>
      <c r="N2367" s="1" t="s">
        <v>1214</v>
      </c>
      <c r="O2367" s="3">
        <f t="shared" si="256"/>
        <v>25.4175</v>
      </c>
      <c r="P2367" s="3">
        <v>305.01</v>
      </c>
      <c r="Q2367" s="3">
        <v>9</v>
      </c>
      <c r="R2367" s="3">
        <v>76.252499999999998</v>
      </c>
      <c r="S2367" s="11">
        <f t="shared" si="257"/>
        <v>6100.2</v>
      </c>
      <c r="T2367" t="str">
        <f t="shared" si="258"/>
        <v>PROFIT</v>
      </c>
    </row>
    <row r="2368" spans="1:20" x14ac:dyDescent="0.25">
      <c r="A2368" s="1" t="s">
        <v>2521</v>
      </c>
      <c r="B2368" s="9" t="str">
        <f t="shared" si="253"/>
        <v>01/30/2013</v>
      </c>
      <c r="C2368" s="9" t="s">
        <v>4383</v>
      </c>
      <c r="D2368" s="10" t="str">
        <f t="shared" si="254"/>
        <v>2013</v>
      </c>
      <c r="E2368" s="10" t="str">
        <f t="shared" si="259"/>
        <v>January</v>
      </c>
      <c r="F2368" s="2">
        <v>41304</v>
      </c>
      <c r="G2368" s="2">
        <v>41305</v>
      </c>
      <c r="H2368" s="9" t="str">
        <f t="shared" si="255"/>
        <v>On Date</v>
      </c>
      <c r="I2368" s="1" t="s">
        <v>3541</v>
      </c>
      <c r="J2368" s="1" t="s">
        <v>3133</v>
      </c>
      <c r="K2368" s="1" t="s">
        <v>3140</v>
      </c>
      <c r="L2368" s="1" t="s">
        <v>3135</v>
      </c>
      <c r="M2368" s="1" t="s">
        <v>18</v>
      </c>
      <c r="N2368" s="1" t="s">
        <v>81</v>
      </c>
      <c r="O2368" s="3">
        <f t="shared" si="256"/>
        <v>16.504799999999999</v>
      </c>
      <c r="P2368" s="3">
        <v>50.783999999999999</v>
      </c>
      <c r="Q2368" s="3">
        <v>2</v>
      </c>
      <c r="R2368" s="3">
        <v>17.7744</v>
      </c>
      <c r="S2368" s="11">
        <f t="shared" si="257"/>
        <v>1421.952</v>
      </c>
      <c r="T2368" t="str">
        <f t="shared" si="258"/>
        <v>PROFIT</v>
      </c>
    </row>
    <row r="2369" spans="1:20" x14ac:dyDescent="0.25">
      <c r="A2369" s="1" t="s">
        <v>2521</v>
      </c>
      <c r="B2369" s="9" t="str">
        <f t="shared" si="253"/>
        <v>01/30/2013</v>
      </c>
      <c r="C2369" s="9" t="s">
        <v>4383</v>
      </c>
      <c r="D2369" s="10" t="str">
        <f t="shared" si="254"/>
        <v>2013</v>
      </c>
      <c r="E2369" s="10" t="str">
        <f t="shared" si="259"/>
        <v>January</v>
      </c>
      <c r="F2369" s="2">
        <v>41304</v>
      </c>
      <c r="G2369" s="2">
        <v>41305</v>
      </c>
      <c r="H2369" s="9" t="str">
        <f t="shared" si="255"/>
        <v>On Date</v>
      </c>
      <c r="I2369" s="1" t="s">
        <v>3541</v>
      </c>
      <c r="J2369" s="1" t="s">
        <v>3133</v>
      </c>
      <c r="K2369" s="1" t="s">
        <v>3140</v>
      </c>
      <c r="L2369" s="1" t="s">
        <v>3135</v>
      </c>
      <c r="M2369" s="1" t="s">
        <v>9</v>
      </c>
      <c r="N2369" s="1" t="s">
        <v>1135</v>
      </c>
      <c r="O2369" s="3">
        <f t="shared" si="256"/>
        <v>1.5317000000000001</v>
      </c>
      <c r="P2369" s="3">
        <v>26.01</v>
      </c>
      <c r="Q2369" s="3">
        <v>9</v>
      </c>
      <c r="R2369" s="3">
        <v>12.2247</v>
      </c>
      <c r="S2369" s="11">
        <f t="shared" si="257"/>
        <v>977.976</v>
      </c>
      <c r="T2369" t="str">
        <f t="shared" si="258"/>
        <v>PROFIT</v>
      </c>
    </row>
    <row r="2370" spans="1:20" x14ac:dyDescent="0.25">
      <c r="A2370" s="1" t="s">
        <v>2522</v>
      </c>
      <c r="B2370" s="9" t="str">
        <f t="shared" si="253"/>
        <v>01/23/2013</v>
      </c>
      <c r="C2370" s="9" t="s">
        <v>4869</v>
      </c>
      <c r="D2370" s="10" t="str">
        <f t="shared" si="254"/>
        <v>2013</v>
      </c>
      <c r="E2370" s="10" t="str">
        <f t="shared" si="259"/>
        <v>January</v>
      </c>
      <c r="F2370" s="2">
        <v>41297</v>
      </c>
      <c r="G2370" s="2">
        <v>41303</v>
      </c>
      <c r="H2370" s="9" t="str">
        <f t="shared" si="255"/>
        <v>Delay</v>
      </c>
      <c r="I2370" s="1" t="s">
        <v>3928</v>
      </c>
      <c r="J2370" s="1" t="s">
        <v>3133</v>
      </c>
      <c r="K2370" s="1" t="s">
        <v>3134</v>
      </c>
      <c r="L2370" s="1" t="s">
        <v>3135</v>
      </c>
      <c r="M2370" s="1" t="s">
        <v>12</v>
      </c>
      <c r="N2370" s="1" t="s">
        <v>2523</v>
      </c>
      <c r="O2370" s="3">
        <f t="shared" si="256"/>
        <v>5.4847999999999999</v>
      </c>
      <c r="P2370" s="3">
        <v>59.99</v>
      </c>
      <c r="Q2370" s="3">
        <v>7</v>
      </c>
      <c r="R2370" s="3">
        <v>21.596399999999999</v>
      </c>
      <c r="S2370" s="11">
        <f t="shared" si="257"/>
        <v>1727.712</v>
      </c>
      <c r="T2370" t="str">
        <f t="shared" si="258"/>
        <v>PROFIT</v>
      </c>
    </row>
    <row r="2371" spans="1:20" x14ac:dyDescent="0.25">
      <c r="A2371" s="1" t="s">
        <v>2524</v>
      </c>
      <c r="B2371" s="9" t="str">
        <f t="shared" ref="B2371:B2434" si="260">TEXT(F2371,"mm/dd/yyyy")</f>
        <v>05/26/2012</v>
      </c>
      <c r="C2371" s="9" t="s">
        <v>4025</v>
      </c>
      <c r="D2371" s="10" t="str">
        <f t="shared" ref="D2371:D2434" si="261">RIGHT(C2371,4)</f>
        <v>2012</v>
      </c>
      <c r="E2371" s="10" t="str">
        <f t="shared" si="259"/>
        <v>May</v>
      </c>
      <c r="F2371" s="2">
        <v>41055</v>
      </c>
      <c r="G2371" s="2">
        <v>41060</v>
      </c>
      <c r="H2371" s="9" t="str">
        <f t="shared" ref="H2371:H2434" si="262">IF(_xlfn.DAYS(G2371,F2371)&lt;=5,"On Date","Delay")</f>
        <v>On Date</v>
      </c>
      <c r="I2371" s="1" t="s">
        <v>3340</v>
      </c>
      <c r="J2371" s="1" t="s">
        <v>3133</v>
      </c>
      <c r="K2371" s="1" t="s">
        <v>3214</v>
      </c>
      <c r="L2371" s="1" t="s">
        <v>3137</v>
      </c>
      <c r="M2371" s="1" t="s">
        <v>12</v>
      </c>
      <c r="N2371" s="1" t="s">
        <v>2525</v>
      </c>
      <c r="O2371" s="3">
        <f t="shared" ref="O2371:O2434" si="263">(P2371/Q2371)-(R2371/Q2371)</f>
        <v>12.346399999999999</v>
      </c>
      <c r="P2371" s="3">
        <v>20.239999999999998</v>
      </c>
      <c r="Q2371" s="3">
        <v>1</v>
      </c>
      <c r="R2371" s="3">
        <v>7.8936000000000002</v>
      </c>
      <c r="S2371" s="11">
        <f t="shared" ref="S2371:S2434" si="264">R2371*80</f>
        <v>631.48800000000006</v>
      </c>
      <c r="T2371" t="str">
        <f t="shared" ref="T2371:T2434" si="265">IF(S2371:S5573&lt;0,"LOSS","PROFIT")</f>
        <v>PROFIT</v>
      </c>
    </row>
    <row r="2372" spans="1:20" x14ac:dyDescent="0.25">
      <c r="A2372" s="1" t="s">
        <v>2526</v>
      </c>
      <c r="B2372" s="9" t="str">
        <f t="shared" si="260"/>
        <v>11/06/2013</v>
      </c>
      <c r="C2372" s="9" t="s">
        <v>4027</v>
      </c>
      <c r="D2372" s="10" t="str">
        <f t="shared" si="261"/>
        <v>2013</v>
      </c>
      <c r="E2372" s="10" t="str">
        <f t="shared" si="259"/>
        <v>November</v>
      </c>
      <c r="F2372" s="2">
        <v>41584</v>
      </c>
      <c r="G2372" s="2">
        <v>41586</v>
      </c>
      <c r="H2372" s="9" t="str">
        <f t="shared" si="262"/>
        <v>On Date</v>
      </c>
      <c r="I2372" s="1" t="s">
        <v>3349</v>
      </c>
      <c r="J2372" s="1" t="s">
        <v>3133</v>
      </c>
      <c r="K2372" s="1" t="s">
        <v>3152</v>
      </c>
      <c r="L2372" s="1" t="s">
        <v>3135</v>
      </c>
      <c r="M2372" s="1" t="s">
        <v>38</v>
      </c>
      <c r="N2372" s="1" t="s">
        <v>2018</v>
      </c>
      <c r="O2372" s="3">
        <f t="shared" si="263"/>
        <v>14.76</v>
      </c>
      <c r="P2372" s="3">
        <v>72</v>
      </c>
      <c r="Q2372" s="3">
        <v>4</v>
      </c>
      <c r="R2372" s="3">
        <v>12.96</v>
      </c>
      <c r="S2372" s="11">
        <f t="shared" si="264"/>
        <v>1036.8000000000002</v>
      </c>
      <c r="T2372" t="str">
        <f t="shared" si="265"/>
        <v>PROFIT</v>
      </c>
    </row>
    <row r="2373" spans="1:20" x14ac:dyDescent="0.25">
      <c r="A2373" s="1" t="s">
        <v>2526</v>
      </c>
      <c r="B2373" s="9" t="str">
        <f t="shared" si="260"/>
        <v>11/06/2013</v>
      </c>
      <c r="C2373" s="9" t="s">
        <v>4027</v>
      </c>
      <c r="D2373" s="10" t="str">
        <f t="shared" si="261"/>
        <v>2013</v>
      </c>
      <c r="E2373" s="10" t="str">
        <f t="shared" si="259"/>
        <v>November</v>
      </c>
      <c r="F2373" s="2">
        <v>41584</v>
      </c>
      <c r="G2373" s="2">
        <v>41586</v>
      </c>
      <c r="H2373" s="9" t="str">
        <f t="shared" si="262"/>
        <v>On Date</v>
      </c>
      <c r="I2373" s="1" t="s">
        <v>3349</v>
      </c>
      <c r="J2373" s="1" t="s">
        <v>3133</v>
      </c>
      <c r="K2373" s="1" t="s">
        <v>3152</v>
      </c>
      <c r="L2373" s="1" t="s">
        <v>3135</v>
      </c>
      <c r="M2373" s="1" t="s">
        <v>72</v>
      </c>
      <c r="N2373" s="1" t="s">
        <v>1224</v>
      </c>
      <c r="O2373" s="3">
        <f t="shared" si="263"/>
        <v>51.961400000000005</v>
      </c>
      <c r="P2373" s="3">
        <v>113.88800000000001</v>
      </c>
      <c r="Q2373" s="3">
        <v>2</v>
      </c>
      <c r="R2373" s="3">
        <v>9.9651999999999994</v>
      </c>
      <c r="S2373" s="11">
        <f t="shared" si="264"/>
        <v>797.21599999999989</v>
      </c>
      <c r="T2373" t="str">
        <f t="shared" si="265"/>
        <v>PROFIT</v>
      </c>
    </row>
    <row r="2374" spans="1:20" x14ac:dyDescent="0.25">
      <c r="A2374" s="1" t="s">
        <v>2526</v>
      </c>
      <c r="B2374" s="9" t="str">
        <f t="shared" si="260"/>
        <v>11/06/2013</v>
      </c>
      <c r="C2374" s="9" t="s">
        <v>4027</v>
      </c>
      <c r="D2374" s="10" t="str">
        <f t="shared" si="261"/>
        <v>2013</v>
      </c>
      <c r="E2374" s="10" t="str">
        <f t="shared" si="259"/>
        <v>November</v>
      </c>
      <c r="F2374" s="2">
        <v>41584</v>
      </c>
      <c r="G2374" s="2">
        <v>41586</v>
      </c>
      <c r="H2374" s="9" t="str">
        <f t="shared" si="262"/>
        <v>On Date</v>
      </c>
      <c r="I2374" s="1" t="s">
        <v>3349</v>
      </c>
      <c r="J2374" s="1" t="s">
        <v>3133</v>
      </c>
      <c r="K2374" s="1" t="s">
        <v>3152</v>
      </c>
      <c r="L2374" s="1" t="s">
        <v>3135</v>
      </c>
      <c r="M2374" s="1" t="s">
        <v>87</v>
      </c>
      <c r="N2374" s="1" t="s">
        <v>1911</v>
      </c>
      <c r="O2374" s="3">
        <f t="shared" si="263"/>
        <v>26.882100000000001</v>
      </c>
      <c r="P2374" s="3">
        <v>158.13</v>
      </c>
      <c r="Q2374" s="3">
        <v>3</v>
      </c>
      <c r="R2374" s="3">
        <v>77.483699999999999</v>
      </c>
      <c r="S2374" s="11">
        <f t="shared" si="264"/>
        <v>6198.6959999999999</v>
      </c>
      <c r="T2374" t="str">
        <f t="shared" si="265"/>
        <v>PROFIT</v>
      </c>
    </row>
    <row r="2375" spans="1:20" x14ac:dyDescent="0.25">
      <c r="A2375" s="1" t="s">
        <v>2527</v>
      </c>
      <c r="B2375" s="9" t="str">
        <f t="shared" si="260"/>
        <v>11/18/2014</v>
      </c>
      <c r="C2375" s="9" t="s">
        <v>4184</v>
      </c>
      <c r="D2375" s="10" t="str">
        <f t="shared" si="261"/>
        <v>2014</v>
      </c>
      <c r="E2375" s="10" t="str">
        <f t="shared" si="259"/>
        <v>November</v>
      </c>
      <c r="F2375" s="2">
        <v>41961</v>
      </c>
      <c r="G2375" s="2">
        <v>41965</v>
      </c>
      <c r="H2375" s="9" t="str">
        <f t="shared" si="262"/>
        <v>On Date</v>
      </c>
      <c r="I2375" s="1" t="s">
        <v>3929</v>
      </c>
      <c r="J2375" s="1" t="s">
        <v>3133</v>
      </c>
      <c r="K2375" s="1" t="s">
        <v>3302</v>
      </c>
      <c r="L2375" s="1" t="s">
        <v>3145</v>
      </c>
      <c r="M2375" s="1" t="s">
        <v>45</v>
      </c>
      <c r="N2375" s="1" t="s">
        <v>2352</v>
      </c>
      <c r="O2375" s="3">
        <f t="shared" si="263"/>
        <v>4.3300999999999998</v>
      </c>
      <c r="P2375" s="3">
        <v>19.608000000000001</v>
      </c>
      <c r="Q2375" s="3">
        <v>3</v>
      </c>
      <c r="R2375" s="3">
        <v>6.6177000000000001</v>
      </c>
      <c r="S2375" s="11">
        <f t="shared" si="264"/>
        <v>529.41600000000005</v>
      </c>
      <c r="T2375" t="str">
        <f t="shared" si="265"/>
        <v>PROFIT</v>
      </c>
    </row>
    <row r="2376" spans="1:20" x14ac:dyDescent="0.25">
      <c r="A2376" s="1" t="s">
        <v>2527</v>
      </c>
      <c r="B2376" s="9" t="str">
        <f t="shared" si="260"/>
        <v>11/18/2014</v>
      </c>
      <c r="C2376" s="9" t="s">
        <v>4184</v>
      </c>
      <c r="D2376" s="10" t="str">
        <f t="shared" si="261"/>
        <v>2014</v>
      </c>
      <c r="E2376" s="10" t="str">
        <f t="shared" si="259"/>
        <v>November</v>
      </c>
      <c r="F2376" s="2">
        <v>41961</v>
      </c>
      <c r="G2376" s="2">
        <v>41965</v>
      </c>
      <c r="H2376" s="9" t="str">
        <f t="shared" si="262"/>
        <v>On Date</v>
      </c>
      <c r="I2376" s="1" t="s">
        <v>3929</v>
      </c>
      <c r="J2376" s="1" t="s">
        <v>3133</v>
      </c>
      <c r="K2376" s="1" t="s">
        <v>3302</v>
      </c>
      <c r="L2376" s="1" t="s">
        <v>3145</v>
      </c>
      <c r="M2376" s="1" t="s">
        <v>18</v>
      </c>
      <c r="N2376" s="1" t="s">
        <v>1566</v>
      </c>
      <c r="O2376" s="3">
        <f t="shared" si="263"/>
        <v>1.089</v>
      </c>
      <c r="P2376" s="3">
        <v>4.1580000000000004</v>
      </c>
      <c r="Q2376" s="3">
        <v>7</v>
      </c>
      <c r="R2376" s="3">
        <v>-3.4649999999999999</v>
      </c>
      <c r="S2376" s="11">
        <f t="shared" si="264"/>
        <v>-277.2</v>
      </c>
      <c r="T2376" t="str">
        <f t="shared" si="265"/>
        <v>LOSS</v>
      </c>
    </row>
    <row r="2377" spans="1:20" x14ac:dyDescent="0.25">
      <c r="A2377" s="1" t="s">
        <v>2528</v>
      </c>
      <c r="B2377" s="9" t="str">
        <f t="shared" si="260"/>
        <v>11/11/2014</v>
      </c>
      <c r="C2377" s="9" t="s">
        <v>4492</v>
      </c>
      <c r="D2377" s="10" t="str">
        <f t="shared" si="261"/>
        <v>2014</v>
      </c>
      <c r="E2377" s="10" t="str">
        <f t="shared" si="259"/>
        <v>November</v>
      </c>
      <c r="F2377" s="2">
        <v>41954</v>
      </c>
      <c r="G2377" s="2">
        <v>41961</v>
      </c>
      <c r="H2377" s="9" t="str">
        <f t="shared" si="262"/>
        <v>Delay</v>
      </c>
      <c r="I2377" s="1" t="s">
        <v>3514</v>
      </c>
      <c r="J2377" s="1" t="s">
        <v>3133</v>
      </c>
      <c r="K2377" s="1" t="s">
        <v>3273</v>
      </c>
      <c r="L2377" s="1" t="s">
        <v>3137</v>
      </c>
      <c r="M2377" s="1" t="s">
        <v>20</v>
      </c>
      <c r="N2377" s="1" t="s">
        <v>2529</v>
      </c>
      <c r="O2377" s="3">
        <f t="shared" si="263"/>
        <v>57.715199999999996</v>
      </c>
      <c r="P2377" s="3">
        <v>400.8</v>
      </c>
      <c r="Q2377" s="3">
        <v>5</v>
      </c>
      <c r="R2377" s="3">
        <v>112.224</v>
      </c>
      <c r="S2377" s="11">
        <f t="shared" si="264"/>
        <v>8977.92</v>
      </c>
      <c r="T2377" t="str">
        <f t="shared" si="265"/>
        <v>PROFIT</v>
      </c>
    </row>
    <row r="2378" spans="1:20" x14ac:dyDescent="0.25">
      <c r="A2378" s="1" t="s">
        <v>2528</v>
      </c>
      <c r="B2378" s="9" t="str">
        <f t="shared" si="260"/>
        <v>11/11/2014</v>
      </c>
      <c r="C2378" s="9" t="s">
        <v>4492</v>
      </c>
      <c r="D2378" s="10" t="str">
        <f t="shared" si="261"/>
        <v>2014</v>
      </c>
      <c r="E2378" s="10" t="str">
        <f t="shared" si="259"/>
        <v>November</v>
      </c>
      <c r="F2378" s="2">
        <v>41954</v>
      </c>
      <c r="G2378" s="2">
        <v>41961</v>
      </c>
      <c r="H2378" s="9" t="str">
        <f t="shared" si="262"/>
        <v>Delay</v>
      </c>
      <c r="I2378" s="1" t="s">
        <v>3514</v>
      </c>
      <c r="J2378" s="1" t="s">
        <v>3133</v>
      </c>
      <c r="K2378" s="1" t="s">
        <v>3273</v>
      </c>
      <c r="L2378" s="1" t="s">
        <v>3137</v>
      </c>
      <c r="M2378" s="1" t="s">
        <v>18</v>
      </c>
      <c r="N2378" s="1" t="s">
        <v>1250</v>
      </c>
      <c r="O2378" s="3">
        <f t="shared" si="263"/>
        <v>18.714800000000004</v>
      </c>
      <c r="P2378" s="3">
        <v>28.792000000000002</v>
      </c>
      <c r="Q2378" s="3">
        <v>1</v>
      </c>
      <c r="R2378" s="3">
        <v>10.077199999999999</v>
      </c>
      <c r="S2378" s="11">
        <f t="shared" si="264"/>
        <v>806.17599999999993</v>
      </c>
      <c r="T2378" t="str">
        <f t="shared" si="265"/>
        <v>PROFIT</v>
      </c>
    </row>
    <row r="2379" spans="1:20" x14ac:dyDescent="0.25">
      <c r="A2379" s="1" t="s">
        <v>2530</v>
      </c>
      <c r="B2379" s="9" t="str">
        <f t="shared" si="260"/>
        <v>03/18/2011</v>
      </c>
      <c r="C2379" s="9" t="s">
        <v>4519</v>
      </c>
      <c r="D2379" s="10" t="str">
        <f t="shared" si="261"/>
        <v>2011</v>
      </c>
      <c r="E2379" s="10" t="str">
        <f t="shared" si="259"/>
        <v>March</v>
      </c>
      <c r="F2379" s="2">
        <v>40620</v>
      </c>
      <c r="G2379" s="2">
        <v>40626</v>
      </c>
      <c r="H2379" s="9" t="str">
        <f t="shared" si="262"/>
        <v>Delay</v>
      </c>
      <c r="I2379" s="1" t="s">
        <v>3806</v>
      </c>
      <c r="J2379" s="1" t="s">
        <v>3133</v>
      </c>
      <c r="K2379" s="1" t="s">
        <v>3303</v>
      </c>
      <c r="L2379" s="1" t="s">
        <v>3135</v>
      </c>
      <c r="M2379" s="1" t="s">
        <v>12</v>
      </c>
      <c r="N2379" s="1" t="s">
        <v>2243</v>
      </c>
      <c r="O2379" s="3">
        <f t="shared" si="263"/>
        <v>48.284999999999997</v>
      </c>
      <c r="P2379" s="3">
        <v>111</v>
      </c>
      <c r="Q2379" s="3">
        <v>2</v>
      </c>
      <c r="R2379" s="3">
        <v>14.43</v>
      </c>
      <c r="S2379" s="11">
        <f t="shared" si="264"/>
        <v>1154.4000000000001</v>
      </c>
      <c r="T2379" t="str">
        <f t="shared" si="265"/>
        <v>PROFIT</v>
      </c>
    </row>
    <row r="2380" spans="1:20" x14ac:dyDescent="0.25">
      <c r="A2380" s="1" t="s">
        <v>2530</v>
      </c>
      <c r="B2380" s="9" t="str">
        <f t="shared" si="260"/>
        <v>03/18/2011</v>
      </c>
      <c r="C2380" s="9" t="s">
        <v>4519</v>
      </c>
      <c r="D2380" s="10" t="str">
        <f t="shared" si="261"/>
        <v>2011</v>
      </c>
      <c r="E2380" s="10" t="str">
        <f t="shared" ref="E2380:E2443" si="266">TEXT(B2380,"mmmm")</f>
        <v>March</v>
      </c>
      <c r="F2380" s="2">
        <v>40620</v>
      </c>
      <c r="G2380" s="2">
        <v>40626</v>
      </c>
      <c r="H2380" s="9" t="str">
        <f t="shared" si="262"/>
        <v>Delay</v>
      </c>
      <c r="I2380" s="1" t="s">
        <v>3806</v>
      </c>
      <c r="J2380" s="1" t="s">
        <v>3133</v>
      </c>
      <c r="K2380" s="1" t="s">
        <v>3303</v>
      </c>
      <c r="L2380" s="1" t="s">
        <v>3135</v>
      </c>
      <c r="M2380" s="1" t="s">
        <v>510</v>
      </c>
      <c r="N2380" s="1" t="s">
        <v>2518</v>
      </c>
      <c r="O2380" s="3">
        <f t="shared" si="263"/>
        <v>215.99460000000002</v>
      </c>
      <c r="P2380" s="3">
        <v>1279.9680000000001</v>
      </c>
      <c r="Q2380" s="3">
        <v>4</v>
      </c>
      <c r="R2380" s="3">
        <v>415.9896</v>
      </c>
      <c r="S2380" s="11">
        <f t="shared" si="264"/>
        <v>33279.167999999998</v>
      </c>
      <c r="T2380" t="str">
        <f t="shared" si="265"/>
        <v>PROFIT</v>
      </c>
    </row>
    <row r="2381" spans="1:20" x14ac:dyDescent="0.25">
      <c r="A2381" s="1" t="s">
        <v>2530</v>
      </c>
      <c r="B2381" s="9" t="str">
        <f t="shared" si="260"/>
        <v>03/18/2011</v>
      </c>
      <c r="C2381" s="9" t="s">
        <v>4519</v>
      </c>
      <c r="D2381" s="10" t="str">
        <f t="shared" si="261"/>
        <v>2011</v>
      </c>
      <c r="E2381" s="10" t="str">
        <f t="shared" si="266"/>
        <v>March</v>
      </c>
      <c r="F2381" s="2">
        <v>40620</v>
      </c>
      <c r="G2381" s="2">
        <v>40626</v>
      </c>
      <c r="H2381" s="9" t="str">
        <f t="shared" si="262"/>
        <v>Delay</v>
      </c>
      <c r="I2381" s="1" t="s">
        <v>3806</v>
      </c>
      <c r="J2381" s="1" t="s">
        <v>3133</v>
      </c>
      <c r="K2381" s="1" t="s">
        <v>3303</v>
      </c>
      <c r="L2381" s="1" t="s">
        <v>3135</v>
      </c>
      <c r="M2381" s="1" t="s">
        <v>28</v>
      </c>
      <c r="N2381" s="1" t="s">
        <v>902</v>
      </c>
      <c r="O2381" s="3">
        <f t="shared" si="263"/>
        <v>217.43940000000003</v>
      </c>
      <c r="P2381" s="3">
        <v>1856.19</v>
      </c>
      <c r="Q2381" s="3">
        <v>7</v>
      </c>
      <c r="R2381" s="3">
        <v>334.11419999999998</v>
      </c>
      <c r="S2381" s="11">
        <f t="shared" si="264"/>
        <v>26729.135999999999</v>
      </c>
      <c r="T2381" t="str">
        <f t="shared" si="265"/>
        <v>PROFIT</v>
      </c>
    </row>
    <row r="2382" spans="1:20" x14ac:dyDescent="0.25">
      <c r="A2382" s="1" t="s">
        <v>2531</v>
      </c>
      <c r="B2382" s="9" t="str">
        <f t="shared" si="260"/>
        <v>09/22/2014</v>
      </c>
      <c r="C2382" s="9" t="s">
        <v>4112</v>
      </c>
      <c r="D2382" s="10" t="str">
        <f t="shared" si="261"/>
        <v>2014</v>
      </c>
      <c r="E2382" s="10" t="str">
        <f t="shared" si="266"/>
        <v>September</v>
      </c>
      <c r="F2382" s="2">
        <v>41904</v>
      </c>
      <c r="G2382" s="2">
        <v>41906</v>
      </c>
      <c r="H2382" s="9" t="str">
        <f t="shared" si="262"/>
        <v>On Date</v>
      </c>
      <c r="I2382" s="1" t="s">
        <v>3905</v>
      </c>
      <c r="J2382" s="1" t="s">
        <v>3133</v>
      </c>
      <c r="K2382" s="1" t="s">
        <v>3134</v>
      </c>
      <c r="L2382" s="1" t="s">
        <v>3135</v>
      </c>
      <c r="M2382" s="1" t="s">
        <v>28</v>
      </c>
      <c r="N2382" s="1" t="s">
        <v>2532</v>
      </c>
      <c r="O2382" s="3">
        <f t="shared" si="263"/>
        <v>11.6325</v>
      </c>
      <c r="P2382" s="3">
        <v>15.51</v>
      </c>
      <c r="Q2382" s="3">
        <v>1</v>
      </c>
      <c r="R2382" s="3">
        <v>3.8774999999999999</v>
      </c>
      <c r="S2382" s="11">
        <f t="shared" si="264"/>
        <v>310.2</v>
      </c>
      <c r="T2382" t="str">
        <f t="shared" si="265"/>
        <v>PROFIT</v>
      </c>
    </row>
    <row r="2383" spans="1:20" x14ac:dyDescent="0.25">
      <c r="A2383" s="1" t="s">
        <v>2533</v>
      </c>
      <c r="B2383" s="9" t="str">
        <f t="shared" si="260"/>
        <v>11/11/2014</v>
      </c>
      <c r="C2383" s="9" t="s">
        <v>4258</v>
      </c>
      <c r="D2383" s="10" t="str">
        <f t="shared" si="261"/>
        <v>2014</v>
      </c>
      <c r="E2383" s="10" t="str">
        <f t="shared" si="266"/>
        <v>November</v>
      </c>
      <c r="F2383" s="2">
        <v>41954</v>
      </c>
      <c r="G2383" s="2">
        <v>41960</v>
      </c>
      <c r="H2383" s="9" t="str">
        <f t="shared" si="262"/>
        <v>Delay</v>
      </c>
      <c r="I2383" s="1" t="s">
        <v>3517</v>
      </c>
      <c r="J2383" s="1" t="s">
        <v>3133</v>
      </c>
      <c r="K2383" s="1" t="s">
        <v>3304</v>
      </c>
      <c r="L2383" s="1" t="s">
        <v>3135</v>
      </c>
      <c r="M2383" s="1" t="s">
        <v>38</v>
      </c>
      <c r="N2383" s="1" t="s">
        <v>2534</v>
      </c>
      <c r="O2383" s="3">
        <f t="shared" si="263"/>
        <v>9.7417000000000016</v>
      </c>
      <c r="P2383" s="3">
        <v>111.79</v>
      </c>
      <c r="Q2383" s="3">
        <v>7</v>
      </c>
      <c r="R2383" s="3">
        <v>43.598100000000002</v>
      </c>
      <c r="S2383" s="11">
        <f t="shared" si="264"/>
        <v>3487.848</v>
      </c>
      <c r="T2383" t="str">
        <f t="shared" si="265"/>
        <v>PROFIT</v>
      </c>
    </row>
    <row r="2384" spans="1:20" x14ac:dyDescent="0.25">
      <c r="A2384" s="1" t="s">
        <v>2535</v>
      </c>
      <c r="B2384" s="9" t="str">
        <f t="shared" si="260"/>
        <v>02/07/2014</v>
      </c>
      <c r="C2384" s="9" t="s">
        <v>4248</v>
      </c>
      <c r="D2384" s="10" t="str">
        <f t="shared" si="261"/>
        <v>2014</v>
      </c>
      <c r="E2384" s="10" t="str">
        <f t="shared" si="266"/>
        <v>February</v>
      </c>
      <c r="F2384" s="2">
        <v>41677</v>
      </c>
      <c r="G2384" s="2">
        <v>41684</v>
      </c>
      <c r="H2384" s="9" t="str">
        <f t="shared" si="262"/>
        <v>Delay</v>
      </c>
      <c r="I2384" s="1" t="s">
        <v>3457</v>
      </c>
      <c r="J2384" s="1" t="s">
        <v>3133</v>
      </c>
      <c r="K2384" s="1" t="s">
        <v>3140</v>
      </c>
      <c r="L2384" s="1" t="s">
        <v>3135</v>
      </c>
      <c r="M2384" s="1" t="s">
        <v>45</v>
      </c>
      <c r="N2384" s="1" t="s">
        <v>2210</v>
      </c>
      <c r="O2384" s="3">
        <f t="shared" si="263"/>
        <v>3.2889999999999997</v>
      </c>
      <c r="P2384" s="3">
        <v>29.9</v>
      </c>
      <c r="Q2384" s="3">
        <v>5</v>
      </c>
      <c r="R2384" s="3">
        <v>13.455</v>
      </c>
      <c r="S2384" s="11">
        <f t="shared" si="264"/>
        <v>1076.4000000000001</v>
      </c>
      <c r="T2384" t="str">
        <f t="shared" si="265"/>
        <v>PROFIT</v>
      </c>
    </row>
    <row r="2385" spans="1:20" x14ac:dyDescent="0.25">
      <c r="A2385" s="1" t="s">
        <v>2536</v>
      </c>
      <c r="B2385" s="9" t="str">
        <f t="shared" si="260"/>
        <v>10/10/2013</v>
      </c>
      <c r="C2385" s="9" t="s">
        <v>4149</v>
      </c>
      <c r="D2385" s="10" t="str">
        <f t="shared" si="261"/>
        <v>2013</v>
      </c>
      <c r="E2385" s="10" t="str">
        <f t="shared" si="266"/>
        <v>October</v>
      </c>
      <c r="F2385" s="2">
        <v>41557</v>
      </c>
      <c r="G2385" s="2">
        <v>41562</v>
      </c>
      <c r="H2385" s="9" t="str">
        <f t="shared" si="262"/>
        <v>On Date</v>
      </c>
      <c r="I2385" s="1" t="s">
        <v>3604</v>
      </c>
      <c r="J2385" s="1" t="s">
        <v>3133</v>
      </c>
      <c r="K2385" s="1" t="s">
        <v>3148</v>
      </c>
      <c r="L2385" s="1" t="s">
        <v>3143</v>
      </c>
      <c r="M2385" s="1" t="s">
        <v>14</v>
      </c>
      <c r="N2385" s="1" t="s">
        <v>683</v>
      </c>
      <c r="O2385" s="3">
        <f t="shared" si="263"/>
        <v>1.2495999999999998</v>
      </c>
      <c r="P2385" s="3">
        <v>1.4079999999999999</v>
      </c>
      <c r="Q2385" s="3">
        <v>1</v>
      </c>
      <c r="R2385" s="3">
        <v>0.15840000000000001</v>
      </c>
      <c r="S2385" s="11">
        <f t="shared" si="264"/>
        <v>12.672000000000001</v>
      </c>
      <c r="T2385" t="str">
        <f t="shared" si="265"/>
        <v>PROFIT</v>
      </c>
    </row>
    <row r="2386" spans="1:20" x14ac:dyDescent="0.25">
      <c r="A2386" s="1" t="s">
        <v>2536</v>
      </c>
      <c r="B2386" s="9" t="str">
        <f t="shared" si="260"/>
        <v>10/10/2013</v>
      </c>
      <c r="C2386" s="9" t="s">
        <v>4149</v>
      </c>
      <c r="D2386" s="10" t="str">
        <f t="shared" si="261"/>
        <v>2013</v>
      </c>
      <c r="E2386" s="10" t="str">
        <f t="shared" si="266"/>
        <v>October</v>
      </c>
      <c r="F2386" s="2">
        <v>41557</v>
      </c>
      <c r="G2386" s="2">
        <v>41562</v>
      </c>
      <c r="H2386" s="9" t="str">
        <f t="shared" si="262"/>
        <v>On Date</v>
      </c>
      <c r="I2386" s="1" t="s">
        <v>3604</v>
      </c>
      <c r="J2386" s="1" t="s">
        <v>3133</v>
      </c>
      <c r="K2386" s="1" t="s">
        <v>3148</v>
      </c>
      <c r="L2386" s="1" t="s">
        <v>3143</v>
      </c>
      <c r="M2386" s="1" t="s">
        <v>12</v>
      </c>
      <c r="N2386" s="1" t="s">
        <v>2305</v>
      </c>
      <c r="O2386" s="3">
        <f t="shared" si="263"/>
        <v>84.784000000000006</v>
      </c>
      <c r="P2386" s="3">
        <v>169.56800000000001</v>
      </c>
      <c r="Q2386" s="3">
        <v>2</v>
      </c>
      <c r="R2386" s="3">
        <v>0</v>
      </c>
      <c r="S2386" s="11">
        <f t="shared" si="264"/>
        <v>0</v>
      </c>
      <c r="T2386" t="str">
        <f t="shared" si="265"/>
        <v>PROFIT</v>
      </c>
    </row>
    <row r="2387" spans="1:20" x14ac:dyDescent="0.25">
      <c r="A2387" s="1" t="s">
        <v>2537</v>
      </c>
      <c r="B2387" s="9" t="str">
        <f t="shared" si="260"/>
        <v>04/13/2013</v>
      </c>
      <c r="C2387" s="9" t="s">
        <v>4052</v>
      </c>
      <c r="D2387" s="10" t="str">
        <f t="shared" si="261"/>
        <v>2013</v>
      </c>
      <c r="E2387" s="10" t="str">
        <f t="shared" si="266"/>
        <v>April</v>
      </c>
      <c r="F2387" s="2">
        <v>41377</v>
      </c>
      <c r="G2387" s="2">
        <v>41379</v>
      </c>
      <c r="H2387" s="9" t="str">
        <f t="shared" si="262"/>
        <v>On Date</v>
      </c>
      <c r="I2387" s="1" t="s">
        <v>3642</v>
      </c>
      <c r="J2387" s="1" t="s">
        <v>3133</v>
      </c>
      <c r="K2387" s="1" t="s">
        <v>3134</v>
      </c>
      <c r="L2387" s="1" t="s">
        <v>3135</v>
      </c>
      <c r="M2387" s="1" t="s">
        <v>45</v>
      </c>
      <c r="N2387" s="1" t="s">
        <v>2538</v>
      </c>
      <c r="O2387" s="3">
        <f t="shared" si="263"/>
        <v>3.3696000000000002</v>
      </c>
      <c r="P2387" s="3">
        <v>19.440000000000001</v>
      </c>
      <c r="Q2387" s="3">
        <v>3</v>
      </c>
      <c r="R2387" s="3">
        <v>9.3312000000000008</v>
      </c>
      <c r="S2387" s="11">
        <f t="shared" si="264"/>
        <v>746.49600000000009</v>
      </c>
      <c r="T2387" t="str">
        <f t="shared" si="265"/>
        <v>PROFIT</v>
      </c>
    </row>
    <row r="2388" spans="1:20" x14ac:dyDescent="0.25">
      <c r="A2388" s="1" t="s">
        <v>2537</v>
      </c>
      <c r="B2388" s="9" t="str">
        <f t="shared" si="260"/>
        <v>04/13/2013</v>
      </c>
      <c r="C2388" s="9" t="s">
        <v>4052</v>
      </c>
      <c r="D2388" s="10" t="str">
        <f t="shared" si="261"/>
        <v>2013</v>
      </c>
      <c r="E2388" s="10" t="str">
        <f t="shared" si="266"/>
        <v>April</v>
      </c>
      <c r="F2388" s="2">
        <v>41377</v>
      </c>
      <c r="G2388" s="2">
        <v>41379</v>
      </c>
      <c r="H2388" s="9" t="str">
        <f t="shared" si="262"/>
        <v>On Date</v>
      </c>
      <c r="I2388" s="1" t="s">
        <v>3642</v>
      </c>
      <c r="J2388" s="1" t="s">
        <v>3133</v>
      </c>
      <c r="K2388" s="1" t="s">
        <v>3134</v>
      </c>
      <c r="L2388" s="1" t="s">
        <v>3135</v>
      </c>
      <c r="M2388" s="1" t="s">
        <v>72</v>
      </c>
      <c r="N2388" s="1" t="s">
        <v>213</v>
      </c>
      <c r="O2388" s="3">
        <f t="shared" si="263"/>
        <v>76.931000000000012</v>
      </c>
      <c r="P2388" s="3">
        <v>194.352</v>
      </c>
      <c r="Q2388" s="3">
        <v>3</v>
      </c>
      <c r="R2388" s="3">
        <v>-36.441000000000003</v>
      </c>
      <c r="S2388" s="11">
        <f t="shared" si="264"/>
        <v>-2915.28</v>
      </c>
      <c r="T2388" t="str">
        <f t="shared" si="265"/>
        <v>LOSS</v>
      </c>
    </row>
    <row r="2389" spans="1:20" x14ac:dyDescent="0.25">
      <c r="A2389" s="1" t="s">
        <v>2537</v>
      </c>
      <c r="B2389" s="9" t="str">
        <f t="shared" si="260"/>
        <v>04/13/2013</v>
      </c>
      <c r="C2389" s="9" t="s">
        <v>4052</v>
      </c>
      <c r="D2389" s="10" t="str">
        <f t="shared" si="261"/>
        <v>2013</v>
      </c>
      <c r="E2389" s="10" t="str">
        <f t="shared" si="266"/>
        <v>April</v>
      </c>
      <c r="F2389" s="2">
        <v>41377</v>
      </c>
      <c r="G2389" s="2">
        <v>41379</v>
      </c>
      <c r="H2389" s="9" t="str">
        <f t="shared" si="262"/>
        <v>On Date</v>
      </c>
      <c r="I2389" s="1" t="s">
        <v>3642</v>
      </c>
      <c r="J2389" s="1" t="s">
        <v>3133</v>
      </c>
      <c r="K2389" s="1" t="s">
        <v>3134</v>
      </c>
      <c r="L2389" s="1" t="s">
        <v>3135</v>
      </c>
      <c r="M2389" s="1" t="s">
        <v>18</v>
      </c>
      <c r="N2389" s="1" t="s">
        <v>468</v>
      </c>
      <c r="O2389" s="3">
        <f t="shared" si="263"/>
        <v>7.63</v>
      </c>
      <c r="P2389" s="3">
        <v>36.624000000000002</v>
      </c>
      <c r="Q2389" s="3">
        <v>3</v>
      </c>
      <c r="R2389" s="3">
        <v>13.734</v>
      </c>
      <c r="S2389" s="11">
        <f t="shared" si="264"/>
        <v>1098.72</v>
      </c>
      <c r="T2389" t="str">
        <f t="shared" si="265"/>
        <v>PROFIT</v>
      </c>
    </row>
    <row r="2390" spans="1:20" x14ac:dyDescent="0.25">
      <c r="A2390" s="1" t="s">
        <v>2539</v>
      </c>
      <c r="B2390" s="9" t="str">
        <f t="shared" si="260"/>
        <v>01/08/2014</v>
      </c>
      <c r="C2390" s="9" t="s">
        <v>4870</v>
      </c>
      <c r="D2390" s="10" t="str">
        <f t="shared" si="261"/>
        <v>2014</v>
      </c>
      <c r="E2390" s="10" t="str">
        <f t="shared" si="266"/>
        <v>January</v>
      </c>
      <c r="F2390" s="2">
        <v>41647</v>
      </c>
      <c r="G2390" s="2">
        <v>41649</v>
      </c>
      <c r="H2390" s="9" t="str">
        <f t="shared" si="262"/>
        <v>On Date</v>
      </c>
      <c r="I2390" s="1" t="s">
        <v>3490</v>
      </c>
      <c r="J2390" s="1" t="s">
        <v>3133</v>
      </c>
      <c r="K2390" s="1" t="s">
        <v>3164</v>
      </c>
      <c r="L2390" s="1" t="s">
        <v>3135</v>
      </c>
      <c r="M2390" s="1" t="s">
        <v>28</v>
      </c>
      <c r="N2390" s="1" t="s">
        <v>1244</v>
      </c>
      <c r="O2390" s="3">
        <f t="shared" si="263"/>
        <v>9.9257999999999988</v>
      </c>
      <c r="P2390" s="3">
        <v>153.78</v>
      </c>
      <c r="Q2390" s="3">
        <v>11</v>
      </c>
      <c r="R2390" s="3">
        <v>44.596200000000003</v>
      </c>
      <c r="S2390" s="11">
        <f t="shared" si="264"/>
        <v>3567.6960000000004</v>
      </c>
      <c r="T2390" t="str">
        <f t="shared" si="265"/>
        <v>PROFIT</v>
      </c>
    </row>
    <row r="2391" spans="1:20" x14ac:dyDescent="0.25">
      <c r="A2391" s="1" t="s">
        <v>2539</v>
      </c>
      <c r="B2391" s="9" t="str">
        <f t="shared" si="260"/>
        <v>01/08/2014</v>
      </c>
      <c r="C2391" s="9" t="s">
        <v>4870</v>
      </c>
      <c r="D2391" s="10" t="str">
        <f t="shared" si="261"/>
        <v>2014</v>
      </c>
      <c r="E2391" s="10" t="str">
        <f t="shared" si="266"/>
        <v>January</v>
      </c>
      <c r="F2391" s="2">
        <v>41647</v>
      </c>
      <c r="G2391" s="2">
        <v>41649</v>
      </c>
      <c r="H2391" s="9" t="str">
        <f t="shared" si="262"/>
        <v>On Date</v>
      </c>
      <c r="I2391" s="1" t="s">
        <v>3490</v>
      </c>
      <c r="J2391" s="1" t="s">
        <v>3133</v>
      </c>
      <c r="K2391" s="1" t="s">
        <v>3164</v>
      </c>
      <c r="L2391" s="1" t="s">
        <v>3135</v>
      </c>
      <c r="M2391" s="1" t="s">
        <v>28</v>
      </c>
      <c r="N2391" s="1" t="s">
        <v>1684</v>
      </c>
      <c r="O2391" s="3">
        <f t="shared" si="263"/>
        <v>20.136600000000001</v>
      </c>
      <c r="P2391" s="3">
        <v>61.02</v>
      </c>
      <c r="Q2391" s="3">
        <v>3</v>
      </c>
      <c r="R2391" s="3">
        <v>0.61019999999999996</v>
      </c>
      <c r="S2391" s="11">
        <f t="shared" si="264"/>
        <v>48.815999999999995</v>
      </c>
      <c r="T2391" t="str">
        <f t="shared" si="265"/>
        <v>PROFIT</v>
      </c>
    </row>
    <row r="2392" spans="1:20" x14ac:dyDescent="0.25">
      <c r="A2392" s="1" t="s">
        <v>2539</v>
      </c>
      <c r="B2392" s="9" t="str">
        <f t="shared" si="260"/>
        <v>01/08/2014</v>
      </c>
      <c r="C2392" s="9" t="s">
        <v>4870</v>
      </c>
      <c r="D2392" s="10" t="str">
        <f t="shared" si="261"/>
        <v>2014</v>
      </c>
      <c r="E2392" s="10" t="str">
        <f t="shared" si="266"/>
        <v>January</v>
      </c>
      <c r="F2392" s="2">
        <v>41647</v>
      </c>
      <c r="G2392" s="2">
        <v>41649</v>
      </c>
      <c r="H2392" s="9" t="str">
        <f t="shared" si="262"/>
        <v>On Date</v>
      </c>
      <c r="I2392" s="1" t="s">
        <v>3490</v>
      </c>
      <c r="J2392" s="1" t="s">
        <v>3133</v>
      </c>
      <c r="K2392" s="1" t="s">
        <v>3164</v>
      </c>
      <c r="L2392" s="1" t="s">
        <v>3135</v>
      </c>
      <c r="M2392" s="1" t="s">
        <v>82</v>
      </c>
      <c r="N2392" s="1" t="s">
        <v>2540</v>
      </c>
      <c r="O2392" s="3">
        <f t="shared" si="263"/>
        <v>11.1683</v>
      </c>
      <c r="P2392" s="3">
        <v>110.11</v>
      </c>
      <c r="Q2392" s="3">
        <v>7</v>
      </c>
      <c r="R2392" s="3">
        <v>31.931899999999999</v>
      </c>
      <c r="S2392" s="11">
        <f t="shared" si="264"/>
        <v>2554.5519999999997</v>
      </c>
      <c r="T2392" t="str">
        <f t="shared" si="265"/>
        <v>PROFIT</v>
      </c>
    </row>
    <row r="2393" spans="1:20" x14ac:dyDescent="0.25">
      <c r="A2393" s="1" t="s">
        <v>2539</v>
      </c>
      <c r="B2393" s="9" t="str">
        <f t="shared" si="260"/>
        <v>01/08/2014</v>
      </c>
      <c r="C2393" s="9" t="s">
        <v>4870</v>
      </c>
      <c r="D2393" s="10" t="str">
        <f t="shared" si="261"/>
        <v>2014</v>
      </c>
      <c r="E2393" s="10" t="str">
        <f t="shared" si="266"/>
        <v>January</v>
      </c>
      <c r="F2393" s="2">
        <v>41647</v>
      </c>
      <c r="G2393" s="2">
        <v>41649</v>
      </c>
      <c r="H2393" s="9" t="str">
        <f t="shared" si="262"/>
        <v>On Date</v>
      </c>
      <c r="I2393" s="1" t="s">
        <v>3490</v>
      </c>
      <c r="J2393" s="1" t="s">
        <v>3133</v>
      </c>
      <c r="K2393" s="1" t="s">
        <v>3164</v>
      </c>
      <c r="L2393" s="1" t="s">
        <v>3135</v>
      </c>
      <c r="M2393" s="1" t="s">
        <v>79</v>
      </c>
      <c r="N2393" s="1" t="s">
        <v>106</v>
      </c>
      <c r="O2393" s="3">
        <f t="shared" si="263"/>
        <v>4.3394999999999992</v>
      </c>
      <c r="P2393" s="3">
        <v>7.89</v>
      </c>
      <c r="Q2393" s="3">
        <v>1</v>
      </c>
      <c r="R2393" s="3">
        <v>3.5505</v>
      </c>
      <c r="S2393" s="11">
        <f t="shared" si="264"/>
        <v>284.04000000000002</v>
      </c>
      <c r="T2393" t="str">
        <f t="shared" si="265"/>
        <v>PROFIT</v>
      </c>
    </row>
    <row r="2394" spans="1:20" x14ac:dyDescent="0.25">
      <c r="A2394" s="1" t="s">
        <v>2541</v>
      </c>
      <c r="B2394" s="9" t="str">
        <f t="shared" si="260"/>
        <v>08/14/2014</v>
      </c>
      <c r="C2394" s="9" t="s">
        <v>4196</v>
      </c>
      <c r="D2394" s="10" t="str">
        <f t="shared" si="261"/>
        <v>2014</v>
      </c>
      <c r="E2394" s="10" t="str">
        <f t="shared" si="266"/>
        <v>August</v>
      </c>
      <c r="F2394" s="2">
        <v>41865</v>
      </c>
      <c r="G2394" s="2">
        <v>41872</v>
      </c>
      <c r="H2394" s="9" t="str">
        <f t="shared" si="262"/>
        <v>Delay</v>
      </c>
      <c r="I2394" s="1" t="s">
        <v>3740</v>
      </c>
      <c r="J2394" s="1" t="s">
        <v>3133</v>
      </c>
      <c r="K2394" s="1" t="s">
        <v>3159</v>
      </c>
      <c r="L2394" s="1" t="s">
        <v>3135</v>
      </c>
      <c r="M2394" s="1" t="s">
        <v>18</v>
      </c>
      <c r="N2394" s="1" t="s">
        <v>281</v>
      </c>
      <c r="O2394" s="3">
        <f t="shared" si="263"/>
        <v>8.1054000000000013</v>
      </c>
      <c r="P2394" s="3">
        <v>36.024000000000001</v>
      </c>
      <c r="Q2394" s="3">
        <v>3</v>
      </c>
      <c r="R2394" s="3">
        <v>11.707800000000001</v>
      </c>
      <c r="S2394" s="11">
        <f t="shared" si="264"/>
        <v>936.62400000000002</v>
      </c>
      <c r="T2394" t="str">
        <f t="shared" si="265"/>
        <v>PROFIT</v>
      </c>
    </row>
    <row r="2395" spans="1:20" x14ac:dyDescent="0.25">
      <c r="A2395" s="1" t="s">
        <v>2542</v>
      </c>
      <c r="B2395" s="9" t="str">
        <f t="shared" si="260"/>
        <v>09/19/2011</v>
      </c>
      <c r="C2395" s="9" t="s">
        <v>4293</v>
      </c>
      <c r="D2395" s="10" t="str">
        <f t="shared" si="261"/>
        <v>2011</v>
      </c>
      <c r="E2395" s="10" t="str">
        <f t="shared" si="266"/>
        <v>September</v>
      </c>
      <c r="F2395" s="2">
        <v>40805</v>
      </c>
      <c r="G2395" s="2">
        <v>40809</v>
      </c>
      <c r="H2395" s="9" t="str">
        <f t="shared" si="262"/>
        <v>On Date</v>
      </c>
      <c r="I2395" s="1" t="s">
        <v>3777</v>
      </c>
      <c r="J2395" s="1" t="s">
        <v>3133</v>
      </c>
      <c r="K2395" s="1" t="s">
        <v>3136</v>
      </c>
      <c r="L2395" s="1" t="s">
        <v>3137</v>
      </c>
      <c r="M2395" s="1" t="s">
        <v>28</v>
      </c>
      <c r="N2395" s="1" t="s">
        <v>228</v>
      </c>
      <c r="O2395" s="3">
        <f t="shared" si="263"/>
        <v>11.256599999999999</v>
      </c>
      <c r="P2395" s="3">
        <v>92.52</v>
      </c>
      <c r="Q2395" s="3">
        <v>6</v>
      </c>
      <c r="R2395" s="3">
        <v>24.980399999999999</v>
      </c>
      <c r="S2395" s="11">
        <f t="shared" si="264"/>
        <v>1998.432</v>
      </c>
      <c r="T2395" t="str">
        <f t="shared" si="265"/>
        <v>PROFIT</v>
      </c>
    </row>
    <row r="2396" spans="1:20" x14ac:dyDescent="0.25">
      <c r="A2396" s="1" t="s">
        <v>2543</v>
      </c>
      <c r="B2396" s="9" t="str">
        <f t="shared" si="260"/>
        <v>05/03/2014</v>
      </c>
      <c r="C2396" s="9" t="s">
        <v>4515</v>
      </c>
      <c r="D2396" s="10" t="str">
        <f t="shared" si="261"/>
        <v>2014</v>
      </c>
      <c r="E2396" s="10" t="str">
        <f t="shared" si="266"/>
        <v>May</v>
      </c>
      <c r="F2396" s="2">
        <v>41762</v>
      </c>
      <c r="G2396" s="2">
        <v>41766</v>
      </c>
      <c r="H2396" s="9" t="str">
        <f t="shared" si="262"/>
        <v>On Date</v>
      </c>
      <c r="I2396" s="1" t="s">
        <v>3930</v>
      </c>
      <c r="J2396" s="1" t="s">
        <v>3133</v>
      </c>
      <c r="K2396" s="1" t="s">
        <v>3134</v>
      </c>
      <c r="L2396" s="1" t="s">
        <v>3135</v>
      </c>
      <c r="M2396" s="1" t="s">
        <v>45</v>
      </c>
      <c r="N2396" s="1" t="s">
        <v>1119</v>
      </c>
      <c r="O2396" s="3">
        <f t="shared" si="263"/>
        <v>1.7269999999999996</v>
      </c>
      <c r="P2396" s="3">
        <v>15.7</v>
      </c>
      <c r="Q2396" s="3">
        <v>5</v>
      </c>
      <c r="R2396" s="3">
        <v>7.0650000000000004</v>
      </c>
      <c r="S2396" s="11">
        <f t="shared" si="264"/>
        <v>565.20000000000005</v>
      </c>
      <c r="T2396" t="str">
        <f t="shared" si="265"/>
        <v>PROFIT</v>
      </c>
    </row>
    <row r="2397" spans="1:20" x14ac:dyDescent="0.25">
      <c r="A2397" s="1" t="s">
        <v>2543</v>
      </c>
      <c r="B2397" s="9" t="str">
        <f t="shared" si="260"/>
        <v>05/03/2014</v>
      </c>
      <c r="C2397" s="9" t="s">
        <v>4515</v>
      </c>
      <c r="D2397" s="10" t="str">
        <f t="shared" si="261"/>
        <v>2014</v>
      </c>
      <c r="E2397" s="10" t="str">
        <f t="shared" si="266"/>
        <v>May</v>
      </c>
      <c r="F2397" s="2">
        <v>41762</v>
      </c>
      <c r="G2397" s="2">
        <v>41766</v>
      </c>
      <c r="H2397" s="9" t="str">
        <f t="shared" si="262"/>
        <v>On Date</v>
      </c>
      <c r="I2397" s="1" t="s">
        <v>3930</v>
      </c>
      <c r="J2397" s="1" t="s">
        <v>3133</v>
      </c>
      <c r="K2397" s="1" t="s">
        <v>3134</v>
      </c>
      <c r="L2397" s="1" t="s">
        <v>3135</v>
      </c>
      <c r="M2397" s="1" t="s">
        <v>14</v>
      </c>
      <c r="N2397" s="1" t="s">
        <v>1298</v>
      </c>
      <c r="O2397" s="3">
        <f t="shared" si="263"/>
        <v>14.6816</v>
      </c>
      <c r="P2397" s="3">
        <v>59.52</v>
      </c>
      <c r="Q2397" s="3">
        <v>3</v>
      </c>
      <c r="R2397" s="3">
        <v>15.475199999999999</v>
      </c>
      <c r="S2397" s="11">
        <f t="shared" si="264"/>
        <v>1238.0159999999998</v>
      </c>
      <c r="T2397" t="str">
        <f t="shared" si="265"/>
        <v>PROFIT</v>
      </c>
    </row>
    <row r="2398" spans="1:20" x14ac:dyDescent="0.25">
      <c r="A2398" s="1" t="s">
        <v>2543</v>
      </c>
      <c r="B2398" s="9" t="str">
        <f t="shared" si="260"/>
        <v>05/03/2014</v>
      </c>
      <c r="C2398" s="9" t="s">
        <v>4515</v>
      </c>
      <c r="D2398" s="10" t="str">
        <f t="shared" si="261"/>
        <v>2014</v>
      </c>
      <c r="E2398" s="10" t="str">
        <f t="shared" si="266"/>
        <v>May</v>
      </c>
      <c r="F2398" s="2">
        <v>41762</v>
      </c>
      <c r="G2398" s="2">
        <v>41766</v>
      </c>
      <c r="H2398" s="9" t="str">
        <f t="shared" si="262"/>
        <v>On Date</v>
      </c>
      <c r="I2398" s="1" t="s">
        <v>3930</v>
      </c>
      <c r="J2398" s="1" t="s">
        <v>3133</v>
      </c>
      <c r="K2398" s="1" t="s">
        <v>3134</v>
      </c>
      <c r="L2398" s="1" t="s">
        <v>3135</v>
      </c>
      <c r="M2398" s="1" t="s">
        <v>45</v>
      </c>
      <c r="N2398" s="1" t="s">
        <v>2544</v>
      </c>
      <c r="O2398" s="3">
        <f t="shared" si="263"/>
        <v>3.7151999999999998</v>
      </c>
      <c r="P2398" s="3">
        <v>34.4</v>
      </c>
      <c r="Q2398" s="3">
        <v>5</v>
      </c>
      <c r="R2398" s="3">
        <v>15.824</v>
      </c>
      <c r="S2398" s="11">
        <f t="shared" si="264"/>
        <v>1265.92</v>
      </c>
      <c r="T2398" t="str">
        <f t="shared" si="265"/>
        <v>PROFIT</v>
      </c>
    </row>
    <row r="2399" spans="1:20" x14ac:dyDescent="0.25">
      <c r="A2399" s="1" t="s">
        <v>2545</v>
      </c>
      <c r="B2399" s="9" t="str">
        <f t="shared" si="260"/>
        <v>09/09/2013</v>
      </c>
      <c r="C2399" s="9" t="s">
        <v>4730</v>
      </c>
      <c r="D2399" s="10" t="str">
        <f t="shared" si="261"/>
        <v>2013</v>
      </c>
      <c r="E2399" s="10" t="str">
        <f t="shared" si="266"/>
        <v>September</v>
      </c>
      <c r="F2399" s="2">
        <v>41526</v>
      </c>
      <c r="G2399" s="2">
        <v>41531</v>
      </c>
      <c r="H2399" s="9" t="str">
        <f t="shared" si="262"/>
        <v>On Date</v>
      </c>
      <c r="I2399" s="1" t="s">
        <v>3579</v>
      </c>
      <c r="J2399" s="1" t="s">
        <v>3133</v>
      </c>
      <c r="K2399" s="1" t="s">
        <v>3136</v>
      </c>
      <c r="L2399" s="1" t="s">
        <v>3137</v>
      </c>
      <c r="M2399" s="1" t="s">
        <v>12</v>
      </c>
      <c r="N2399" s="1" t="s">
        <v>779</v>
      </c>
      <c r="O2399" s="3">
        <f t="shared" si="263"/>
        <v>28.465800000000002</v>
      </c>
      <c r="P2399" s="3">
        <v>43.13</v>
      </c>
      <c r="Q2399" s="3">
        <v>1</v>
      </c>
      <c r="R2399" s="3">
        <v>14.664199999999999</v>
      </c>
      <c r="S2399" s="11">
        <f t="shared" si="264"/>
        <v>1173.136</v>
      </c>
      <c r="T2399" t="str">
        <f t="shared" si="265"/>
        <v>PROFIT</v>
      </c>
    </row>
    <row r="2400" spans="1:20" x14ac:dyDescent="0.25">
      <c r="A2400" s="1" t="s">
        <v>2545</v>
      </c>
      <c r="B2400" s="9" t="str">
        <f t="shared" si="260"/>
        <v>09/09/2013</v>
      </c>
      <c r="C2400" s="9" t="s">
        <v>4730</v>
      </c>
      <c r="D2400" s="10" t="str">
        <f t="shared" si="261"/>
        <v>2013</v>
      </c>
      <c r="E2400" s="10" t="str">
        <f t="shared" si="266"/>
        <v>September</v>
      </c>
      <c r="F2400" s="2">
        <v>41526</v>
      </c>
      <c r="G2400" s="2">
        <v>41531</v>
      </c>
      <c r="H2400" s="9" t="str">
        <f t="shared" si="262"/>
        <v>On Date</v>
      </c>
      <c r="I2400" s="1" t="s">
        <v>3579</v>
      </c>
      <c r="J2400" s="1" t="s">
        <v>3133</v>
      </c>
      <c r="K2400" s="1" t="s">
        <v>3136</v>
      </c>
      <c r="L2400" s="1" t="s">
        <v>3137</v>
      </c>
      <c r="M2400" s="1" t="s">
        <v>45</v>
      </c>
      <c r="N2400" s="1" t="s">
        <v>141</v>
      </c>
      <c r="O2400" s="3">
        <f t="shared" si="263"/>
        <v>2.3814000000000002</v>
      </c>
      <c r="P2400" s="3">
        <v>30.87</v>
      </c>
      <c r="Q2400" s="3">
        <v>7</v>
      </c>
      <c r="R2400" s="3">
        <v>14.200200000000001</v>
      </c>
      <c r="S2400" s="11">
        <f t="shared" si="264"/>
        <v>1136.0160000000001</v>
      </c>
      <c r="T2400" t="str">
        <f t="shared" si="265"/>
        <v>PROFIT</v>
      </c>
    </row>
    <row r="2401" spans="1:20" x14ac:dyDescent="0.25">
      <c r="A2401" s="1" t="s">
        <v>2546</v>
      </c>
      <c r="B2401" s="9" t="str">
        <f t="shared" si="260"/>
        <v>05/14/2012</v>
      </c>
      <c r="C2401" s="9" t="s">
        <v>4871</v>
      </c>
      <c r="D2401" s="10" t="str">
        <f t="shared" si="261"/>
        <v>2012</v>
      </c>
      <c r="E2401" s="10" t="str">
        <f t="shared" si="266"/>
        <v>May</v>
      </c>
      <c r="F2401" s="2">
        <v>41043</v>
      </c>
      <c r="G2401" s="2">
        <v>41048</v>
      </c>
      <c r="H2401" s="9" t="str">
        <f t="shared" si="262"/>
        <v>On Date</v>
      </c>
      <c r="I2401" s="1" t="s">
        <v>3540</v>
      </c>
      <c r="J2401" s="1" t="s">
        <v>3133</v>
      </c>
      <c r="K2401" s="1" t="s">
        <v>3301</v>
      </c>
      <c r="L2401" s="1" t="s">
        <v>3135</v>
      </c>
      <c r="M2401" s="1" t="s">
        <v>198</v>
      </c>
      <c r="N2401" s="1" t="s">
        <v>678</v>
      </c>
      <c r="O2401" s="3">
        <f t="shared" si="263"/>
        <v>93.592200000000005</v>
      </c>
      <c r="P2401" s="3">
        <v>509.95749999999998</v>
      </c>
      <c r="Q2401" s="3">
        <v>5</v>
      </c>
      <c r="R2401" s="3">
        <v>41.996499999999997</v>
      </c>
      <c r="S2401" s="11">
        <f t="shared" si="264"/>
        <v>3359.72</v>
      </c>
      <c r="T2401" t="str">
        <f t="shared" si="265"/>
        <v>PROFIT</v>
      </c>
    </row>
    <row r="2402" spans="1:20" x14ac:dyDescent="0.25">
      <c r="A2402" s="1" t="s">
        <v>2546</v>
      </c>
      <c r="B2402" s="9" t="str">
        <f t="shared" si="260"/>
        <v>05/14/2012</v>
      </c>
      <c r="C2402" s="9" t="s">
        <v>4871</v>
      </c>
      <c r="D2402" s="10" t="str">
        <f t="shared" si="261"/>
        <v>2012</v>
      </c>
      <c r="E2402" s="10" t="str">
        <f t="shared" si="266"/>
        <v>May</v>
      </c>
      <c r="F2402" s="2">
        <v>41043</v>
      </c>
      <c r="G2402" s="2">
        <v>41048</v>
      </c>
      <c r="H2402" s="9" t="str">
        <f t="shared" si="262"/>
        <v>On Date</v>
      </c>
      <c r="I2402" s="1" t="s">
        <v>3540</v>
      </c>
      <c r="J2402" s="1" t="s">
        <v>3133</v>
      </c>
      <c r="K2402" s="1" t="s">
        <v>3301</v>
      </c>
      <c r="L2402" s="1" t="s">
        <v>3135</v>
      </c>
      <c r="M2402" s="1" t="s">
        <v>12</v>
      </c>
      <c r="N2402" s="1" t="s">
        <v>310</v>
      </c>
      <c r="O2402" s="3">
        <f t="shared" si="263"/>
        <v>29.498399999999997</v>
      </c>
      <c r="P2402" s="3">
        <v>122.91</v>
      </c>
      <c r="Q2402" s="3">
        <v>3</v>
      </c>
      <c r="R2402" s="3">
        <v>34.4148</v>
      </c>
      <c r="S2402" s="11">
        <f t="shared" si="264"/>
        <v>2753.1840000000002</v>
      </c>
      <c r="T2402" t="str">
        <f t="shared" si="265"/>
        <v>PROFIT</v>
      </c>
    </row>
    <row r="2403" spans="1:20" x14ac:dyDescent="0.25">
      <c r="A2403" s="1" t="s">
        <v>2546</v>
      </c>
      <c r="B2403" s="9" t="str">
        <f t="shared" si="260"/>
        <v>05/14/2012</v>
      </c>
      <c r="C2403" s="9" t="s">
        <v>4871</v>
      </c>
      <c r="D2403" s="10" t="str">
        <f t="shared" si="261"/>
        <v>2012</v>
      </c>
      <c r="E2403" s="10" t="str">
        <f t="shared" si="266"/>
        <v>May</v>
      </c>
      <c r="F2403" s="2">
        <v>41043</v>
      </c>
      <c r="G2403" s="2">
        <v>41048</v>
      </c>
      <c r="H2403" s="9" t="str">
        <f t="shared" si="262"/>
        <v>On Date</v>
      </c>
      <c r="I2403" s="1" t="s">
        <v>3540</v>
      </c>
      <c r="J2403" s="1" t="s">
        <v>3133</v>
      </c>
      <c r="K2403" s="1" t="s">
        <v>3301</v>
      </c>
      <c r="L2403" s="1" t="s">
        <v>3135</v>
      </c>
      <c r="M2403" s="1" t="s">
        <v>72</v>
      </c>
      <c r="N2403" s="1" t="s">
        <v>876</v>
      </c>
      <c r="O2403" s="3">
        <f t="shared" si="263"/>
        <v>51.832999999999998</v>
      </c>
      <c r="P2403" s="3">
        <v>97.567999999999998</v>
      </c>
      <c r="Q2403" s="3">
        <v>2</v>
      </c>
      <c r="R2403" s="3">
        <v>-6.0979999999999999</v>
      </c>
      <c r="S2403" s="11">
        <f t="shared" si="264"/>
        <v>-487.84</v>
      </c>
      <c r="T2403" t="str">
        <f t="shared" si="265"/>
        <v>LOSS</v>
      </c>
    </row>
    <row r="2404" spans="1:20" x14ac:dyDescent="0.25">
      <c r="A2404" s="1" t="s">
        <v>2546</v>
      </c>
      <c r="B2404" s="9" t="str">
        <f t="shared" si="260"/>
        <v>05/14/2012</v>
      </c>
      <c r="C2404" s="9" t="s">
        <v>4871</v>
      </c>
      <c r="D2404" s="10" t="str">
        <f t="shared" si="261"/>
        <v>2012</v>
      </c>
      <c r="E2404" s="10" t="str">
        <f t="shared" si="266"/>
        <v>May</v>
      </c>
      <c r="F2404" s="2">
        <v>41043</v>
      </c>
      <c r="G2404" s="2">
        <v>41048</v>
      </c>
      <c r="H2404" s="9" t="str">
        <f t="shared" si="262"/>
        <v>On Date</v>
      </c>
      <c r="I2404" s="1" t="s">
        <v>3540</v>
      </c>
      <c r="J2404" s="1" t="s">
        <v>3133</v>
      </c>
      <c r="K2404" s="1" t="s">
        <v>3301</v>
      </c>
      <c r="L2404" s="1" t="s">
        <v>3135</v>
      </c>
      <c r="M2404" s="1" t="s">
        <v>72</v>
      </c>
      <c r="N2404" s="1" t="s">
        <v>1289</v>
      </c>
      <c r="O2404" s="3">
        <f t="shared" si="263"/>
        <v>213.69579999999999</v>
      </c>
      <c r="P2404" s="3">
        <v>722.35199999999998</v>
      </c>
      <c r="Q2404" s="3">
        <v>3</v>
      </c>
      <c r="R2404" s="3">
        <v>81.264600000000002</v>
      </c>
      <c r="S2404" s="11">
        <f t="shared" si="264"/>
        <v>6501.1679999999997</v>
      </c>
      <c r="T2404" t="str">
        <f t="shared" si="265"/>
        <v>PROFIT</v>
      </c>
    </row>
    <row r="2405" spans="1:20" x14ac:dyDescent="0.25">
      <c r="A2405" s="1" t="s">
        <v>2547</v>
      </c>
      <c r="B2405" s="9" t="str">
        <f t="shared" si="260"/>
        <v>05/31/2013</v>
      </c>
      <c r="C2405" s="9" t="s">
        <v>4558</v>
      </c>
      <c r="D2405" s="10" t="str">
        <f t="shared" si="261"/>
        <v>2013</v>
      </c>
      <c r="E2405" s="10" t="str">
        <f t="shared" si="266"/>
        <v>May</v>
      </c>
      <c r="F2405" s="2">
        <v>41425</v>
      </c>
      <c r="G2405" s="2">
        <v>41432</v>
      </c>
      <c r="H2405" s="9" t="str">
        <f t="shared" si="262"/>
        <v>Delay</v>
      </c>
      <c r="I2405" s="1" t="s">
        <v>3882</v>
      </c>
      <c r="J2405" s="1" t="s">
        <v>3133</v>
      </c>
      <c r="K2405" s="1" t="s">
        <v>3134</v>
      </c>
      <c r="L2405" s="1" t="s">
        <v>3135</v>
      </c>
      <c r="M2405" s="1" t="s">
        <v>12</v>
      </c>
      <c r="N2405" s="1" t="s">
        <v>1265</v>
      </c>
      <c r="O2405" s="3">
        <f t="shared" si="263"/>
        <v>19.511400000000002</v>
      </c>
      <c r="P2405" s="3">
        <v>167.84</v>
      </c>
      <c r="Q2405" s="3">
        <v>8</v>
      </c>
      <c r="R2405" s="3">
        <v>11.748799999999999</v>
      </c>
      <c r="S2405" s="11">
        <f t="shared" si="264"/>
        <v>939.904</v>
      </c>
      <c r="T2405" t="str">
        <f t="shared" si="265"/>
        <v>PROFIT</v>
      </c>
    </row>
    <row r="2406" spans="1:20" x14ac:dyDescent="0.25">
      <c r="A2406" s="1" t="s">
        <v>2548</v>
      </c>
      <c r="B2406" s="9" t="str">
        <f t="shared" si="260"/>
        <v>05/31/2014</v>
      </c>
      <c r="C2406" s="9" t="s">
        <v>4439</v>
      </c>
      <c r="D2406" s="10" t="str">
        <f t="shared" si="261"/>
        <v>2014</v>
      </c>
      <c r="E2406" s="10" t="str">
        <f t="shared" si="266"/>
        <v>May</v>
      </c>
      <c r="F2406" s="2">
        <v>41790</v>
      </c>
      <c r="G2406" s="2">
        <v>41794</v>
      </c>
      <c r="H2406" s="9" t="str">
        <f t="shared" si="262"/>
        <v>On Date</v>
      </c>
      <c r="I2406" s="1" t="s">
        <v>3638</v>
      </c>
      <c r="J2406" s="1" t="s">
        <v>3133</v>
      </c>
      <c r="K2406" s="1" t="s">
        <v>3216</v>
      </c>
      <c r="L2406" s="1" t="s">
        <v>3145</v>
      </c>
      <c r="M2406" s="1" t="s">
        <v>16</v>
      </c>
      <c r="N2406" s="1" t="s">
        <v>2549</v>
      </c>
      <c r="O2406" s="3">
        <f t="shared" si="263"/>
        <v>139.15289999999999</v>
      </c>
      <c r="P2406" s="3">
        <v>156.792</v>
      </c>
      <c r="Q2406" s="3">
        <v>1</v>
      </c>
      <c r="R2406" s="3">
        <v>17.639099999999999</v>
      </c>
      <c r="S2406" s="11">
        <f t="shared" si="264"/>
        <v>1411.1279999999999</v>
      </c>
      <c r="T2406" t="str">
        <f t="shared" si="265"/>
        <v>PROFIT</v>
      </c>
    </row>
    <row r="2407" spans="1:20" x14ac:dyDescent="0.25">
      <c r="A2407" s="1" t="s">
        <v>2548</v>
      </c>
      <c r="B2407" s="9" t="str">
        <f t="shared" si="260"/>
        <v>05/31/2014</v>
      </c>
      <c r="C2407" s="9" t="s">
        <v>4439</v>
      </c>
      <c r="D2407" s="10" t="str">
        <f t="shared" si="261"/>
        <v>2014</v>
      </c>
      <c r="E2407" s="10" t="str">
        <f t="shared" si="266"/>
        <v>May</v>
      </c>
      <c r="F2407" s="2">
        <v>41790</v>
      </c>
      <c r="G2407" s="2">
        <v>41794</v>
      </c>
      <c r="H2407" s="9" t="str">
        <f t="shared" si="262"/>
        <v>On Date</v>
      </c>
      <c r="I2407" s="1" t="s">
        <v>3638</v>
      </c>
      <c r="J2407" s="1" t="s">
        <v>3133</v>
      </c>
      <c r="K2407" s="1" t="s">
        <v>3216</v>
      </c>
      <c r="L2407" s="1" t="s">
        <v>3145</v>
      </c>
      <c r="M2407" s="1" t="s">
        <v>38</v>
      </c>
      <c r="N2407" s="1" t="s">
        <v>114</v>
      </c>
      <c r="O2407" s="3">
        <f t="shared" si="263"/>
        <v>19.227</v>
      </c>
      <c r="P2407" s="3">
        <v>35.36</v>
      </c>
      <c r="Q2407" s="3">
        <v>2</v>
      </c>
      <c r="R2407" s="3">
        <v>-3.0939999999999999</v>
      </c>
      <c r="S2407" s="11">
        <f t="shared" si="264"/>
        <v>-247.51999999999998</v>
      </c>
      <c r="T2407" t="str">
        <f t="shared" si="265"/>
        <v>LOSS</v>
      </c>
    </row>
    <row r="2408" spans="1:20" x14ac:dyDescent="0.25">
      <c r="A2408" s="1" t="s">
        <v>2548</v>
      </c>
      <c r="B2408" s="9" t="str">
        <f t="shared" si="260"/>
        <v>05/31/2014</v>
      </c>
      <c r="C2408" s="9" t="s">
        <v>4439</v>
      </c>
      <c r="D2408" s="10" t="str">
        <f t="shared" si="261"/>
        <v>2014</v>
      </c>
      <c r="E2408" s="10" t="str">
        <f t="shared" si="266"/>
        <v>May</v>
      </c>
      <c r="F2408" s="2">
        <v>41790</v>
      </c>
      <c r="G2408" s="2">
        <v>41794</v>
      </c>
      <c r="H2408" s="9" t="str">
        <f t="shared" si="262"/>
        <v>On Date</v>
      </c>
      <c r="I2408" s="1" t="s">
        <v>3638</v>
      </c>
      <c r="J2408" s="1" t="s">
        <v>3133</v>
      </c>
      <c r="K2408" s="1" t="s">
        <v>3216</v>
      </c>
      <c r="L2408" s="1" t="s">
        <v>3145</v>
      </c>
      <c r="M2408" s="1" t="s">
        <v>12</v>
      </c>
      <c r="N2408" s="1" t="s">
        <v>2550</v>
      </c>
      <c r="O2408" s="3">
        <f t="shared" si="263"/>
        <v>13.931800000000001</v>
      </c>
      <c r="P2408" s="3">
        <v>13.592000000000001</v>
      </c>
      <c r="Q2408" s="3">
        <v>1</v>
      </c>
      <c r="R2408" s="3">
        <v>-0.33979999999999999</v>
      </c>
      <c r="S2408" s="11">
        <f t="shared" si="264"/>
        <v>-27.183999999999997</v>
      </c>
      <c r="T2408" t="str">
        <f t="shared" si="265"/>
        <v>LOSS</v>
      </c>
    </row>
    <row r="2409" spans="1:20" x14ac:dyDescent="0.25">
      <c r="A2409" s="1" t="s">
        <v>2551</v>
      </c>
      <c r="B2409" s="9" t="str">
        <f t="shared" si="260"/>
        <v>08/09/2011</v>
      </c>
      <c r="C2409" s="9" t="s">
        <v>4745</v>
      </c>
      <c r="D2409" s="10" t="str">
        <f t="shared" si="261"/>
        <v>2011</v>
      </c>
      <c r="E2409" s="10" t="str">
        <f t="shared" si="266"/>
        <v>August</v>
      </c>
      <c r="F2409" s="2">
        <v>40764</v>
      </c>
      <c r="G2409" s="2">
        <v>40768</v>
      </c>
      <c r="H2409" s="9" t="str">
        <f t="shared" si="262"/>
        <v>On Date</v>
      </c>
      <c r="I2409" s="1" t="s">
        <v>3897</v>
      </c>
      <c r="J2409" s="1" t="s">
        <v>3133</v>
      </c>
      <c r="K2409" s="1" t="s">
        <v>3148</v>
      </c>
      <c r="L2409" s="1" t="s">
        <v>3143</v>
      </c>
      <c r="M2409" s="1" t="s">
        <v>79</v>
      </c>
      <c r="N2409" s="1" t="s">
        <v>1719</v>
      </c>
      <c r="O2409" s="3">
        <f t="shared" si="263"/>
        <v>1.8042000000000002</v>
      </c>
      <c r="P2409" s="3">
        <v>4.4640000000000004</v>
      </c>
      <c r="Q2409" s="3">
        <v>3</v>
      </c>
      <c r="R2409" s="3">
        <v>-0.9486</v>
      </c>
      <c r="S2409" s="11">
        <f t="shared" si="264"/>
        <v>-75.888000000000005</v>
      </c>
      <c r="T2409" t="str">
        <f t="shared" si="265"/>
        <v>LOSS</v>
      </c>
    </row>
    <row r="2410" spans="1:20" x14ac:dyDescent="0.25">
      <c r="A2410" s="1" t="s">
        <v>2551</v>
      </c>
      <c r="B2410" s="9" t="str">
        <f t="shared" si="260"/>
        <v>08/09/2011</v>
      </c>
      <c r="C2410" s="9" t="s">
        <v>4745</v>
      </c>
      <c r="D2410" s="10" t="str">
        <f t="shared" si="261"/>
        <v>2011</v>
      </c>
      <c r="E2410" s="10" t="str">
        <f t="shared" si="266"/>
        <v>August</v>
      </c>
      <c r="F2410" s="2">
        <v>40764</v>
      </c>
      <c r="G2410" s="2">
        <v>40768</v>
      </c>
      <c r="H2410" s="9" t="str">
        <f t="shared" si="262"/>
        <v>On Date</v>
      </c>
      <c r="I2410" s="1" t="s">
        <v>3897</v>
      </c>
      <c r="J2410" s="1" t="s">
        <v>3133</v>
      </c>
      <c r="K2410" s="1" t="s">
        <v>3148</v>
      </c>
      <c r="L2410" s="1" t="s">
        <v>3143</v>
      </c>
      <c r="M2410" s="1" t="s">
        <v>18</v>
      </c>
      <c r="N2410" s="1" t="s">
        <v>473</v>
      </c>
      <c r="O2410" s="3">
        <f t="shared" si="263"/>
        <v>3.1773000000000002</v>
      </c>
      <c r="P2410" s="3">
        <v>9.3450000000000006</v>
      </c>
      <c r="Q2410" s="3">
        <v>5</v>
      </c>
      <c r="R2410" s="3">
        <v>-6.5415000000000001</v>
      </c>
      <c r="S2410" s="11">
        <f t="shared" si="264"/>
        <v>-523.32000000000005</v>
      </c>
      <c r="T2410" t="str">
        <f t="shared" si="265"/>
        <v>LOSS</v>
      </c>
    </row>
    <row r="2411" spans="1:20" x14ac:dyDescent="0.25">
      <c r="A2411" s="1" t="s">
        <v>2552</v>
      </c>
      <c r="B2411" s="9" t="str">
        <f t="shared" si="260"/>
        <v>07/26/2012</v>
      </c>
      <c r="C2411" s="9" t="s">
        <v>4594</v>
      </c>
      <c r="D2411" s="10" t="str">
        <f t="shared" si="261"/>
        <v>2012</v>
      </c>
      <c r="E2411" s="10" t="str">
        <f t="shared" si="266"/>
        <v>July</v>
      </c>
      <c r="F2411" s="2">
        <v>41116</v>
      </c>
      <c r="G2411" s="2">
        <v>41121</v>
      </c>
      <c r="H2411" s="9" t="str">
        <f t="shared" si="262"/>
        <v>On Date</v>
      </c>
      <c r="I2411" s="1" t="s">
        <v>3767</v>
      </c>
      <c r="J2411" s="1" t="s">
        <v>3133</v>
      </c>
      <c r="K2411" s="1" t="s">
        <v>3294</v>
      </c>
      <c r="L2411" s="1" t="s">
        <v>3135</v>
      </c>
      <c r="M2411" s="1" t="s">
        <v>18</v>
      </c>
      <c r="N2411" s="1" t="s">
        <v>314</v>
      </c>
      <c r="O2411" s="3">
        <f t="shared" si="263"/>
        <v>2.0193000000000003</v>
      </c>
      <c r="P2411" s="3">
        <v>9.1440000000000001</v>
      </c>
      <c r="Q2411" s="3">
        <v>3</v>
      </c>
      <c r="R2411" s="3">
        <v>3.0861000000000001</v>
      </c>
      <c r="S2411" s="11">
        <f t="shared" si="264"/>
        <v>246.88800000000001</v>
      </c>
      <c r="T2411" t="str">
        <f t="shared" si="265"/>
        <v>PROFIT</v>
      </c>
    </row>
    <row r="2412" spans="1:20" x14ac:dyDescent="0.25">
      <c r="A2412" s="1" t="s">
        <v>2552</v>
      </c>
      <c r="B2412" s="9" t="str">
        <f t="shared" si="260"/>
        <v>07/26/2012</v>
      </c>
      <c r="C2412" s="9" t="s">
        <v>4594</v>
      </c>
      <c r="D2412" s="10" t="str">
        <f t="shared" si="261"/>
        <v>2012</v>
      </c>
      <c r="E2412" s="10" t="str">
        <f t="shared" si="266"/>
        <v>July</v>
      </c>
      <c r="F2412" s="2">
        <v>41116</v>
      </c>
      <c r="G2412" s="2">
        <v>41121</v>
      </c>
      <c r="H2412" s="9" t="str">
        <f t="shared" si="262"/>
        <v>On Date</v>
      </c>
      <c r="I2412" s="1" t="s">
        <v>3767</v>
      </c>
      <c r="J2412" s="1" t="s">
        <v>3133</v>
      </c>
      <c r="K2412" s="1" t="s">
        <v>3294</v>
      </c>
      <c r="L2412" s="1" t="s">
        <v>3135</v>
      </c>
      <c r="M2412" s="1" t="s">
        <v>18</v>
      </c>
      <c r="N2412" s="1" t="s">
        <v>169</v>
      </c>
      <c r="O2412" s="3">
        <f t="shared" si="263"/>
        <v>2.4581999999999997</v>
      </c>
      <c r="P2412" s="3">
        <v>23.135999999999999</v>
      </c>
      <c r="Q2412" s="3">
        <v>6</v>
      </c>
      <c r="R2412" s="3">
        <v>8.3867999999999991</v>
      </c>
      <c r="S2412" s="11">
        <f t="shared" si="264"/>
        <v>670.94399999999996</v>
      </c>
      <c r="T2412" t="str">
        <f t="shared" si="265"/>
        <v>PROFIT</v>
      </c>
    </row>
    <row r="2413" spans="1:20" x14ac:dyDescent="0.25">
      <c r="A2413" s="1" t="s">
        <v>2552</v>
      </c>
      <c r="B2413" s="9" t="str">
        <f t="shared" si="260"/>
        <v>07/26/2012</v>
      </c>
      <c r="C2413" s="9" t="s">
        <v>4594</v>
      </c>
      <c r="D2413" s="10" t="str">
        <f t="shared" si="261"/>
        <v>2012</v>
      </c>
      <c r="E2413" s="10" t="str">
        <f t="shared" si="266"/>
        <v>July</v>
      </c>
      <c r="F2413" s="2">
        <v>41116</v>
      </c>
      <c r="G2413" s="2">
        <v>41121</v>
      </c>
      <c r="H2413" s="9" t="str">
        <f t="shared" si="262"/>
        <v>On Date</v>
      </c>
      <c r="I2413" s="1" t="s">
        <v>3767</v>
      </c>
      <c r="J2413" s="1" t="s">
        <v>3133</v>
      </c>
      <c r="K2413" s="1" t="s">
        <v>3294</v>
      </c>
      <c r="L2413" s="1" t="s">
        <v>3135</v>
      </c>
      <c r="M2413" s="1" t="s">
        <v>14</v>
      </c>
      <c r="N2413" s="1" t="s">
        <v>802</v>
      </c>
      <c r="O2413" s="3">
        <f t="shared" si="263"/>
        <v>14.6816</v>
      </c>
      <c r="P2413" s="3">
        <v>99.2</v>
      </c>
      <c r="Q2413" s="3">
        <v>5</v>
      </c>
      <c r="R2413" s="3">
        <v>25.792000000000002</v>
      </c>
      <c r="S2413" s="11">
        <f t="shared" si="264"/>
        <v>2063.36</v>
      </c>
      <c r="T2413" t="str">
        <f t="shared" si="265"/>
        <v>PROFIT</v>
      </c>
    </row>
    <row r="2414" spans="1:20" x14ac:dyDescent="0.25">
      <c r="A2414" s="1" t="s">
        <v>2553</v>
      </c>
      <c r="B2414" s="9" t="str">
        <f t="shared" si="260"/>
        <v>02/16/2011</v>
      </c>
      <c r="C2414" s="9" t="s">
        <v>4872</v>
      </c>
      <c r="D2414" s="10" t="str">
        <f t="shared" si="261"/>
        <v>2011</v>
      </c>
      <c r="E2414" s="10" t="str">
        <f t="shared" si="266"/>
        <v>February</v>
      </c>
      <c r="F2414" s="2">
        <v>40590</v>
      </c>
      <c r="G2414" s="2">
        <v>40594</v>
      </c>
      <c r="H2414" s="9" t="str">
        <f t="shared" si="262"/>
        <v>On Date</v>
      </c>
      <c r="I2414" s="1" t="s">
        <v>3825</v>
      </c>
      <c r="J2414" s="1" t="s">
        <v>3133</v>
      </c>
      <c r="K2414" s="1" t="s">
        <v>3136</v>
      </c>
      <c r="L2414" s="1" t="s">
        <v>3137</v>
      </c>
      <c r="M2414" s="1" t="s">
        <v>18</v>
      </c>
      <c r="N2414" s="1" t="s">
        <v>1954</v>
      </c>
      <c r="O2414" s="3">
        <f t="shared" si="263"/>
        <v>2.8302000000000005</v>
      </c>
      <c r="P2414" s="3">
        <v>21.36</v>
      </c>
      <c r="Q2414" s="3">
        <v>5</v>
      </c>
      <c r="R2414" s="3">
        <v>7.2089999999999996</v>
      </c>
      <c r="S2414" s="11">
        <f t="shared" si="264"/>
        <v>576.72</v>
      </c>
      <c r="T2414" t="str">
        <f t="shared" si="265"/>
        <v>PROFIT</v>
      </c>
    </row>
    <row r="2415" spans="1:20" x14ac:dyDescent="0.25">
      <c r="A2415" s="1" t="s">
        <v>2554</v>
      </c>
      <c r="B2415" s="9" t="str">
        <f t="shared" si="260"/>
        <v>03/24/2012</v>
      </c>
      <c r="C2415" s="9" t="s">
        <v>4436</v>
      </c>
      <c r="D2415" s="10" t="str">
        <f t="shared" si="261"/>
        <v>2012</v>
      </c>
      <c r="E2415" s="10" t="str">
        <f t="shared" si="266"/>
        <v>March</v>
      </c>
      <c r="F2415" s="2">
        <v>40992</v>
      </c>
      <c r="G2415" s="2">
        <v>40995</v>
      </c>
      <c r="H2415" s="9" t="str">
        <f t="shared" si="262"/>
        <v>On Date</v>
      </c>
      <c r="I2415" s="1" t="s">
        <v>3875</v>
      </c>
      <c r="J2415" s="1" t="s">
        <v>3133</v>
      </c>
      <c r="K2415" s="1" t="s">
        <v>3263</v>
      </c>
      <c r="L2415" s="1" t="s">
        <v>3137</v>
      </c>
      <c r="M2415" s="1" t="s">
        <v>12</v>
      </c>
      <c r="N2415" s="1" t="s">
        <v>2555</v>
      </c>
      <c r="O2415" s="3">
        <f t="shared" si="263"/>
        <v>6.7535999999999987</v>
      </c>
      <c r="P2415" s="3">
        <v>46.9</v>
      </c>
      <c r="Q2415" s="3">
        <v>5</v>
      </c>
      <c r="R2415" s="3">
        <v>13.132</v>
      </c>
      <c r="S2415" s="11">
        <f t="shared" si="264"/>
        <v>1050.56</v>
      </c>
      <c r="T2415" t="str">
        <f t="shared" si="265"/>
        <v>PROFIT</v>
      </c>
    </row>
    <row r="2416" spans="1:20" x14ac:dyDescent="0.25">
      <c r="A2416" s="1" t="s">
        <v>2556</v>
      </c>
      <c r="B2416" s="9" t="str">
        <f t="shared" si="260"/>
        <v>09/03/2014</v>
      </c>
      <c r="C2416" s="9" t="s">
        <v>4664</v>
      </c>
      <c r="D2416" s="10" t="str">
        <f t="shared" si="261"/>
        <v>2014</v>
      </c>
      <c r="E2416" s="10" t="str">
        <f t="shared" si="266"/>
        <v>September</v>
      </c>
      <c r="F2416" s="2">
        <v>41885</v>
      </c>
      <c r="G2416" s="2">
        <v>41889</v>
      </c>
      <c r="H2416" s="9" t="str">
        <f t="shared" si="262"/>
        <v>On Date</v>
      </c>
      <c r="I2416" s="1" t="s">
        <v>3931</v>
      </c>
      <c r="J2416" s="1" t="s">
        <v>3133</v>
      </c>
      <c r="K2416" s="1" t="s">
        <v>3134</v>
      </c>
      <c r="L2416" s="1" t="s">
        <v>3135</v>
      </c>
      <c r="M2416" s="1" t="s">
        <v>18</v>
      </c>
      <c r="N2416" s="1" t="s">
        <v>353</v>
      </c>
      <c r="O2416" s="3">
        <f t="shared" si="263"/>
        <v>2.4335999999999998</v>
      </c>
      <c r="P2416" s="3">
        <v>18.72</v>
      </c>
      <c r="Q2416" s="3">
        <v>5</v>
      </c>
      <c r="R2416" s="3">
        <v>6.5519999999999996</v>
      </c>
      <c r="S2416" s="11">
        <f t="shared" si="264"/>
        <v>524.16</v>
      </c>
      <c r="T2416" t="str">
        <f t="shared" si="265"/>
        <v>PROFIT</v>
      </c>
    </row>
    <row r="2417" spans="1:20" x14ac:dyDescent="0.25">
      <c r="A2417" s="1" t="s">
        <v>2556</v>
      </c>
      <c r="B2417" s="9" t="str">
        <f t="shared" si="260"/>
        <v>09/03/2014</v>
      </c>
      <c r="C2417" s="9" t="s">
        <v>4664</v>
      </c>
      <c r="D2417" s="10" t="str">
        <f t="shared" si="261"/>
        <v>2014</v>
      </c>
      <c r="E2417" s="10" t="str">
        <f t="shared" si="266"/>
        <v>September</v>
      </c>
      <c r="F2417" s="2">
        <v>41885</v>
      </c>
      <c r="G2417" s="2">
        <v>41889</v>
      </c>
      <c r="H2417" s="9" t="str">
        <f t="shared" si="262"/>
        <v>On Date</v>
      </c>
      <c r="I2417" s="1" t="s">
        <v>3931</v>
      </c>
      <c r="J2417" s="1" t="s">
        <v>3133</v>
      </c>
      <c r="K2417" s="1" t="s">
        <v>3134</v>
      </c>
      <c r="L2417" s="1" t="s">
        <v>3135</v>
      </c>
      <c r="M2417" s="1" t="s">
        <v>22</v>
      </c>
      <c r="N2417" s="1" t="s">
        <v>2557</v>
      </c>
      <c r="O2417" s="3">
        <f t="shared" si="263"/>
        <v>119.7423</v>
      </c>
      <c r="P2417" s="3">
        <v>236.52799999999999</v>
      </c>
      <c r="Q2417" s="3">
        <v>2</v>
      </c>
      <c r="R2417" s="3">
        <v>-2.9565999999999999</v>
      </c>
      <c r="S2417" s="11">
        <f t="shared" si="264"/>
        <v>-236.52799999999999</v>
      </c>
      <c r="T2417" t="str">
        <f t="shared" si="265"/>
        <v>LOSS</v>
      </c>
    </row>
    <row r="2418" spans="1:20" x14ac:dyDescent="0.25">
      <c r="A2418" s="1" t="s">
        <v>2558</v>
      </c>
      <c r="B2418" s="9" t="str">
        <f t="shared" si="260"/>
        <v>11/16/2012</v>
      </c>
      <c r="C2418" s="9" t="s">
        <v>4873</v>
      </c>
      <c r="D2418" s="10" t="str">
        <f t="shared" si="261"/>
        <v>2012</v>
      </c>
      <c r="E2418" s="10" t="str">
        <f t="shared" si="266"/>
        <v>November</v>
      </c>
      <c r="F2418" s="2">
        <v>41229</v>
      </c>
      <c r="G2418" s="2">
        <v>41231</v>
      </c>
      <c r="H2418" s="9" t="str">
        <f t="shared" si="262"/>
        <v>On Date</v>
      </c>
      <c r="I2418" s="1" t="s">
        <v>3834</v>
      </c>
      <c r="J2418" s="1" t="s">
        <v>3133</v>
      </c>
      <c r="K2418" s="1" t="s">
        <v>3159</v>
      </c>
      <c r="L2418" s="1" t="s">
        <v>3135</v>
      </c>
      <c r="M2418" s="1" t="s">
        <v>9</v>
      </c>
      <c r="N2418" s="1" t="s">
        <v>1946</v>
      </c>
      <c r="O2418" s="3">
        <f t="shared" si="263"/>
        <v>3.4019999999999997</v>
      </c>
      <c r="P2418" s="3">
        <v>18.899999999999999</v>
      </c>
      <c r="Q2418" s="3">
        <v>3</v>
      </c>
      <c r="R2418" s="3">
        <v>8.6940000000000008</v>
      </c>
      <c r="S2418" s="11">
        <f t="shared" si="264"/>
        <v>695.5200000000001</v>
      </c>
      <c r="T2418" t="str">
        <f t="shared" si="265"/>
        <v>PROFIT</v>
      </c>
    </row>
    <row r="2419" spans="1:20" x14ac:dyDescent="0.25">
      <c r="A2419" s="1" t="s">
        <v>2559</v>
      </c>
      <c r="B2419" s="9" t="str">
        <f t="shared" si="260"/>
        <v>04/11/2012</v>
      </c>
      <c r="C2419" s="9" t="s">
        <v>4571</v>
      </c>
      <c r="D2419" s="10" t="str">
        <f t="shared" si="261"/>
        <v>2012</v>
      </c>
      <c r="E2419" s="10" t="str">
        <f t="shared" si="266"/>
        <v>April</v>
      </c>
      <c r="F2419" s="2">
        <v>41010</v>
      </c>
      <c r="G2419" s="2">
        <v>41013</v>
      </c>
      <c r="H2419" s="9" t="str">
        <f t="shared" si="262"/>
        <v>On Date</v>
      </c>
      <c r="I2419" s="1" t="s">
        <v>3832</v>
      </c>
      <c r="J2419" s="1" t="s">
        <v>3133</v>
      </c>
      <c r="K2419" s="1" t="s">
        <v>3134</v>
      </c>
      <c r="L2419" s="1" t="s">
        <v>3135</v>
      </c>
      <c r="M2419" s="1" t="s">
        <v>165</v>
      </c>
      <c r="N2419" s="1" t="s">
        <v>2560</v>
      </c>
      <c r="O2419" s="3">
        <f t="shared" si="263"/>
        <v>105.99469999999999</v>
      </c>
      <c r="P2419" s="3">
        <v>639.96799999999996</v>
      </c>
      <c r="Q2419" s="3">
        <v>4</v>
      </c>
      <c r="R2419" s="3">
        <v>215.98920000000001</v>
      </c>
      <c r="S2419" s="11">
        <f t="shared" si="264"/>
        <v>17279.136000000002</v>
      </c>
      <c r="T2419" t="str">
        <f t="shared" si="265"/>
        <v>PROFIT</v>
      </c>
    </row>
    <row r="2420" spans="1:20" x14ac:dyDescent="0.25">
      <c r="A2420" s="1" t="s">
        <v>2559</v>
      </c>
      <c r="B2420" s="9" t="str">
        <f t="shared" si="260"/>
        <v>04/11/2012</v>
      </c>
      <c r="C2420" s="9" t="s">
        <v>4571</v>
      </c>
      <c r="D2420" s="10" t="str">
        <f t="shared" si="261"/>
        <v>2012</v>
      </c>
      <c r="E2420" s="10" t="str">
        <f t="shared" si="266"/>
        <v>April</v>
      </c>
      <c r="F2420" s="2">
        <v>41010</v>
      </c>
      <c r="G2420" s="2">
        <v>41013</v>
      </c>
      <c r="H2420" s="9" t="str">
        <f t="shared" si="262"/>
        <v>On Date</v>
      </c>
      <c r="I2420" s="1" t="s">
        <v>3832</v>
      </c>
      <c r="J2420" s="1" t="s">
        <v>3133</v>
      </c>
      <c r="K2420" s="1" t="s">
        <v>3134</v>
      </c>
      <c r="L2420" s="1" t="s">
        <v>3135</v>
      </c>
      <c r="M2420" s="1" t="s">
        <v>45</v>
      </c>
      <c r="N2420" s="1" t="s">
        <v>106</v>
      </c>
      <c r="O2420" s="3">
        <f t="shared" si="263"/>
        <v>14.245199999999999</v>
      </c>
      <c r="P2420" s="3">
        <v>52.76</v>
      </c>
      <c r="Q2420" s="3">
        <v>2</v>
      </c>
      <c r="R2420" s="3">
        <v>24.269600000000001</v>
      </c>
      <c r="S2420" s="11">
        <f t="shared" si="264"/>
        <v>1941.568</v>
      </c>
      <c r="T2420" t="str">
        <f t="shared" si="265"/>
        <v>PROFIT</v>
      </c>
    </row>
    <row r="2421" spans="1:20" x14ac:dyDescent="0.25">
      <c r="A2421" s="1" t="s">
        <v>2561</v>
      </c>
      <c r="B2421" s="9" t="str">
        <f t="shared" si="260"/>
        <v>02/27/2012</v>
      </c>
      <c r="C2421" s="9" t="s">
        <v>4874</v>
      </c>
      <c r="D2421" s="10" t="str">
        <f t="shared" si="261"/>
        <v>2012</v>
      </c>
      <c r="E2421" s="10" t="str">
        <f t="shared" si="266"/>
        <v>February</v>
      </c>
      <c r="F2421" s="2">
        <v>40966</v>
      </c>
      <c r="G2421" s="2">
        <v>40969</v>
      </c>
      <c r="H2421" s="9" t="str">
        <f t="shared" si="262"/>
        <v>On Date</v>
      </c>
      <c r="I2421" s="1" t="s">
        <v>3906</v>
      </c>
      <c r="J2421" s="1" t="s">
        <v>3133</v>
      </c>
      <c r="K2421" s="1" t="s">
        <v>3136</v>
      </c>
      <c r="L2421" s="1" t="s">
        <v>3137</v>
      </c>
      <c r="M2421" s="1" t="s">
        <v>38</v>
      </c>
      <c r="N2421" s="1" t="s">
        <v>181</v>
      </c>
      <c r="O2421" s="3">
        <f t="shared" si="263"/>
        <v>50.897999999999996</v>
      </c>
      <c r="P2421" s="3">
        <v>538.91999999999996</v>
      </c>
      <c r="Q2421" s="3">
        <v>9</v>
      </c>
      <c r="R2421" s="3">
        <v>80.837999999999994</v>
      </c>
      <c r="S2421" s="11">
        <f t="shared" si="264"/>
        <v>6467.0399999999991</v>
      </c>
      <c r="T2421" t="str">
        <f t="shared" si="265"/>
        <v>PROFIT</v>
      </c>
    </row>
    <row r="2422" spans="1:20" x14ac:dyDescent="0.25">
      <c r="A2422" s="1" t="s">
        <v>2562</v>
      </c>
      <c r="B2422" s="9" t="str">
        <f t="shared" si="260"/>
        <v>09/09/2013</v>
      </c>
      <c r="C2422" s="9" t="s">
        <v>4361</v>
      </c>
      <c r="D2422" s="10" t="str">
        <f t="shared" si="261"/>
        <v>2013</v>
      </c>
      <c r="E2422" s="10" t="str">
        <f t="shared" si="266"/>
        <v>September</v>
      </c>
      <c r="F2422" s="2">
        <v>41526</v>
      </c>
      <c r="G2422" s="2">
        <v>41533</v>
      </c>
      <c r="H2422" s="9" t="str">
        <f t="shared" si="262"/>
        <v>Delay</v>
      </c>
      <c r="I2422" s="1" t="s">
        <v>3774</v>
      </c>
      <c r="J2422" s="1" t="s">
        <v>3133</v>
      </c>
      <c r="K2422" s="1" t="s">
        <v>3256</v>
      </c>
      <c r="L2422" s="1" t="s">
        <v>3135</v>
      </c>
      <c r="M2422" s="1" t="s">
        <v>14</v>
      </c>
      <c r="N2422" s="1" t="s">
        <v>2563</v>
      </c>
      <c r="O2422" s="3">
        <f t="shared" si="263"/>
        <v>5.58</v>
      </c>
      <c r="P2422" s="3">
        <v>14.88</v>
      </c>
      <c r="Q2422" s="3">
        <v>2</v>
      </c>
      <c r="R2422" s="3">
        <v>3.72</v>
      </c>
      <c r="S2422" s="11">
        <f t="shared" si="264"/>
        <v>297.60000000000002</v>
      </c>
      <c r="T2422" t="str">
        <f t="shared" si="265"/>
        <v>PROFIT</v>
      </c>
    </row>
    <row r="2423" spans="1:20" x14ac:dyDescent="0.25">
      <c r="A2423" s="1" t="s">
        <v>2562</v>
      </c>
      <c r="B2423" s="9" t="str">
        <f t="shared" si="260"/>
        <v>09/09/2013</v>
      </c>
      <c r="C2423" s="9" t="s">
        <v>4361</v>
      </c>
      <c r="D2423" s="10" t="str">
        <f t="shared" si="261"/>
        <v>2013</v>
      </c>
      <c r="E2423" s="10" t="str">
        <f t="shared" si="266"/>
        <v>September</v>
      </c>
      <c r="F2423" s="2">
        <v>41526</v>
      </c>
      <c r="G2423" s="2">
        <v>41533</v>
      </c>
      <c r="H2423" s="9" t="str">
        <f t="shared" si="262"/>
        <v>Delay</v>
      </c>
      <c r="I2423" s="1" t="s">
        <v>3774</v>
      </c>
      <c r="J2423" s="1" t="s">
        <v>3133</v>
      </c>
      <c r="K2423" s="1" t="s">
        <v>3256</v>
      </c>
      <c r="L2423" s="1" t="s">
        <v>3135</v>
      </c>
      <c r="M2423" s="1" t="s">
        <v>45</v>
      </c>
      <c r="N2423" s="1" t="s">
        <v>2564</v>
      </c>
      <c r="O2423" s="3">
        <f t="shared" si="263"/>
        <v>2.3540000000000001</v>
      </c>
      <c r="P2423" s="3">
        <v>34.24</v>
      </c>
      <c r="Q2423" s="3">
        <v>8</v>
      </c>
      <c r="R2423" s="3">
        <v>15.407999999999999</v>
      </c>
      <c r="S2423" s="11">
        <f t="shared" si="264"/>
        <v>1232.6399999999999</v>
      </c>
      <c r="T2423" t="str">
        <f t="shared" si="265"/>
        <v>PROFIT</v>
      </c>
    </row>
    <row r="2424" spans="1:20" x14ac:dyDescent="0.25">
      <c r="A2424" s="1" t="s">
        <v>2562</v>
      </c>
      <c r="B2424" s="9" t="str">
        <f t="shared" si="260"/>
        <v>09/09/2013</v>
      </c>
      <c r="C2424" s="9" t="s">
        <v>4361</v>
      </c>
      <c r="D2424" s="10" t="str">
        <f t="shared" si="261"/>
        <v>2013</v>
      </c>
      <c r="E2424" s="10" t="str">
        <f t="shared" si="266"/>
        <v>September</v>
      </c>
      <c r="F2424" s="2">
        <v>41526</v>
      </c>
      <c r="G2424" s="2">
        <v>41533</v>
      </c>
      <c r="H2424" s="9" t="str">
        <f t="shared" si="262"/>
        <v>Delay</v>
      </c>
      <c r="I2424" s="1" t="s">
        <v>3774</v>
      </c>
      <c r="J2424" s="1" t="s">
        <v>3133</v>
      </c>
      <c r="K2424" s="1" t="s">
        <v>3256</v>
      </c>
      <c r="L2424" s="1" t="s">
        <v>3135</v>
      </c>
      <c r="M2424" s="1" t="s">
        <v>28</v>
      </c>
      <c r="N2424" s="1" t="s">
        <v>1109</v>
      </c>
      <c r="O2424" s="3">
        <f t="shared" si="263"/>
        <v>98.152500000000003</v>
      </c>
      <c r="P2424" s="3">
        <v>261.74</v>
      </c>
      <c r="Q2424" s="3">
        <v>2</v>
      </c>
      <c r="R2424" s="3">
        <v>65.435000000000002</v>
      </c>
      <c r="S2424" s="11">
        <f t="shared" si="264"/>
        <v>5234.8</v>
      </c>
      <c r="T2424" t="str">
        <f t="shared" si="265"/>
        <v>PROFIT</v>
      </c>
    </row>
    <row r="2425" spans="1:20" x14ac:dyDescent="0.25">
      <c r="A2425" s="1" t="s">
        <v>2565</v>
      </c>
      <c r="B2425" s="9" t="str">
        <f t="shared" si="260"/>
        <v>05/20/2013</v>
      </c>
      <c r="C2425" s="9" t="s">
        <v>4132</v>
      </c>
      <c r="D2425" s="10" t="str">
        <f t="shared" si="261"/>
        <v>2013</v>
      </c>
      <c r="E2425" s="10" t="str">
        <f t="shared" si="266"/>
        <v>May</v>
      </c>
      <c r="F2425" s="2">
        <v>41414</v>
      </c>
      <c r="G2425" s="2">
        <v>41418</v>
      </c>
      <c r="H2425" s="9" t="str">
        <f t="shared" si="262"/>
        <v>On Date</v>
      </c>
      <c r="I2425" s="1" t="s">
        <v>3768</v>
      </c>
      <c r="J2425" s="1" t="s">
        <v>3133</v>
      </c>
      <c r="K2425" s="1" t="s">
        <v>3134</v>
      </c>
      <c r="L2425" s="1" t="s">
        <v>3135</v>
      </c>
      <c r="M2425" s="1" t="s">
        <v>20</v>
      </c>
      <c r="N2425" s="1" t="s">
        <v>106</v>
      </c>
      <c r="O2425" s="3">
        <f t="shared" si="263"/>
        <v>8.0153999999999996</v>
      </c>
      <c r="P2425" s="3">
        <v>87.84</v>
      </c>
      <c r="Q2425" s="3">
        <v>8</v>
      </c>
      <c r="R2425" s="3">
        <v>23.716799999999999</v>
      </c>
      <c r="S2425" s="11">
        <f t="shared" si="264"/>
        <v>1897.3440000000001</v>
      </c>
      <c r="T2425" t="str">
        <f t="shared" si="265"/>
        <v>PROFIT</v>
      </c>
    </row>
    <row r="2426" spans="1:20" x14ac:dyDescent="0.25">
      <c r="A2426" s="1" t="s">
        <v>2566</v>
      </c>
      <c r="B2426" s="9" t="str">
        <f t="shared" si="260"/>
        <v>11/12/2014</v>
      </c>
      <c r="C2426" s="9" t="s">
        <v>4796</v>
      </c>
      <c r="D2426" s="10" t="str">
        <f t="shared" si="261"/>
        <v>2014</v>
      </c>
      <c r="E2426" s="10" t="str">
        <f t="shared" si="266"/>
        <v>November</v>
      </c>
      <c r="F2426" s="2">
        <v>41955</v>
      </c>
      <c r="G2426" s="2">
        <v>41959</v>
      </c>
      <c r="H2426" s="9" t="str">
        <f t="shared" si="262"/>
        <v>On Date</v>
      </c>
      <c r="I2426" s="1" t="s">
        <v>3916</v>
      </c>
      <c r="J2426" s="1" t="s">
        <v>3133</v>
      </c>
      <c r="K2426" s="1" t="s">
        <v>3134</v>
      </c>
      <c r="L2426" s="1" t="s">
        <v>3135</v>
      </c>
      <c r="M2426" s="1" t="s">
        <v>12</v>
      </c>
      <c r="N2426" s="1" t="s">
        <v>542</v>
      </c>
      <c r="O2426" s="3">
        <f t="shared" si="263"/>
        <v>5.7618000000000009</v>
      </c>
      <c r="P2426" s="3">
        <v>34.92</v>
      </c>
      <c r="Q2426" s="3">
        <v>4</v>
      </c>
      <c r="R2426" s="3">
        <v>11.8728</v>
      </c>
      <c r="S2426" s="11">
        <f t="shared" si="264"/>
        <v>949.82399999999996</v>
      </c>
      <c r="T2426" t="str">
        <f t="shared" si="265"/>
        <v>PROFIT</v>
      </c>
    </row>
    <row r="2427" spans="1:20" x14ac:dyDescent="0.25">
      <c r="A2427" s="1" t="s">
        <v>2567</v>
      </c>
      <c r="B2427" s="9" t="str">
        <f t="shared" si="260"/>
        <v>07/02/2013</v>
      </c>
      <c r="C2427" s="9" t="s">
        <v>4304</v>
      </c>
      <c r="D2427" s="10" t="str">
        <f t="shared" si="261"/>
        <v>2013</v>
      </c>
      <c r="E2427" s="10" t="str">
        <f t="shared" si="266"/>
        <v>July</v>
      </c>
      <c r="F2427" s="2">
        <v>41457</v>
      </c>
      <c r="G2427" s="2">
        <v>41459</v>
      </c>
      <c r="H2427" s="9" t="str">
        <f t="shared" si="262"/>
        <v>On Date</v>
      </c>
      <c r="I2427" s="1" t="s">
        <v>3678</v>
      </c>
      <c r="J2427" s="1" t="s">
        <v>3133</v>
      </c>
      <c r="K2427" s="1" t="s">
        <v>3274</v>
      </c>
      <c r="L2427" s="1" t="s">
        <v>3139</v>
      </c>
      <c r="M2427" s="1" t="s">
        <v>165</v>
      </c>
      <c r="N2427" s="1" t="s">
        <v>1019</v>
      </c>
      <c r="O2427" s="3">
        <f t="shared" si="263"/>
        <v>209.99299999999999</v>
      </c>
      <c r="P2427" s="3">
        <v>1499.95</v>
      </c>
      <c r="Q2427" s="3">
        <v>5</v>
      </c>
      <c r="R2427" s="3">
        <v>449.98500000000001</v>
      </c>
      <c r="S2427" s="11">
        <f t="shared" si="264"/>
        <v>35998.800000000003</v>
      </c>
      <c r="T2427" t="str">
        <f t="shared" si="265"/>
        <v>PROFIT</v>
      </c>
    </row>
    <row r="2428" spans="1:20" x14ac:dyDescent="0.25">
      <c r="A2428" s="1" t="s">
        <v>2568</v>
      </c>
      <c r="B2428" s="9" t="str">
        <f t="shared" si="260"/>
        <v>09/02/2013</v>
      </c>
      <c r="C2428" s="9" t="s">
        <v>4875</v>
      </c>
      <c r="D2428" s="10" t="str">
        <f t="shared" si="261"/>
        <v>2013</v>
      </c>
      <c r="E2428" s="10" t="str">
        <f t="shared" si="266"/>
        <v>September</v>
      </c>
      <c r="F2428" s="2">
        <v>41519</v>
      </c>
      <c r="G2428" s="2">
        <v>41521</v>
      </c>
      <c r="H2428" s="9" t="str">
        <f t="shared" si="262"/>
        <v>On Date</v>
      </c>
      <c r="I2428" s="1" t="s">
        <v>3932</v>
      </c>
      <c r="J2428" s="1" t="s">
        <v>3133</v>
      </c>
      <c r="K2428" s="1" t="s">
        <v>3171</v>
      </c>
      <c r="L2428" s="1" t="s">
        <v>3135</v>
      </c>
      <c r="M2428" s="1" t="s">
        <v>87</v>
      </c>
      <c r="N2428" s="1" t="s">
        <v>2569</v>
      </c>
      <c r="O2428" s="3">
        <f t="shared" si="263"/>
        <v>7.028999999999999</v>
      </c>
      <c r="P2428" s="3">
        <v>12.78</v>
      </c>
      <c r="Q2428" s="3">
        <v>1</v>
      </c>
      <c r="R2428" s="3">
        <v>5.7510000000000003</v>
      </c>
      <c r="S2428" s="11">
        <f t="shared" si="264"/>
        <v>460.08000000000004</v>
      </c>
      <c r="T2428" t="str">
        <f t="shared" si="265"/>
        <v>PROFIT</v>
      </c>
    </row>
    <row r="2429" spans="1:20" x14ac:dyDescent="0.25">
      <c r="A2429" s="1" t="s">
        <v>2570</v>
      </c>
      <c r="B2429" s="9" t="str">
        <f t="shared" si="260"/>
        <v>11/06/2014</v>
      </c>
      <c r="C2429" s="9" t="s">
        <v>4205</v>
      </c>
      <c r="D2429" s="10" t="str">
        <f t="shared" si="261"/>
        <v>2014</v>
      </c>
      <c r="E2429" s="10" t="str">
        <f t="shared" si="266"/>
        <v>November</v>
      </c>
      <c r="F2429" s="2">
        <v>41949</v>
      </c>
      <c r="G2429" s="2">
        <v>41953</v>
      </c>
      <c r="H2429" s="9" t="str">
        <f t="shared" si="262"/>
        <v>On Date</v>
      </c>
      <c r="I2429" s="1" t="s">
        <v>3769</v>
      </c>
      <c r="J2429" s="1" t="s">
        <v>3133</v>
      </c>
      <c r="K2429" s="1" t="s">
        <v>3159</v>
      </c>
      <c r="L2429" s="1" t="s">
        <v>3135</v>
      </c>
      <c r="M2429" s="1" t="s">
        <v>45</v>
      </c>
      <c r="N2429" s="1" t="s">
        <v>558</v>
      </c>
      <c r="O2429" s="3">
        <f t="shared" si="263"/>
        <v>3.3696000000000006</v>
      </c>
      <c r="P2429" s="3">
        <v>12.96</v>
      </c>
      <c r="Q2429" s="3">
        <v>2</v>
      </c>
      <c r="R2429" s="3">
        <v>6.2207999999999997</v>
      </c>
      <c r="S2429" s="11">
        <f t="shared" si="264"/>
        <v>497.66399999999999</v>
      </c>
      <c r="T2429" t="str">
        <f t="shared" si="265"/>
        <v>PROFIT</v>
      </c>
    </row>
    <row r="2430" spans="1:20" x14ac:dyDescent="0.25">
      <c r="A2430" s="1" t="s">
        <v>2571</v>
      </c>
      <c r="B2430" s="9" t="str">
        <f t="shared" si="260"/>
        <v>09/10/2012</v>
      </c>
      <c r="C2430" s="9" t="s">
        <v>4853</v>
      </c>
      <c r="D2430" s="10" t="str">
        <f t="shared" si="261"/>
        <v>2012</v>
      </c>
      <c r="E2430" s="10" t="str">
        <f t="shared" si="266"/>
        <v>September</v>
      </c>
      <c r="F2430" s="2">
        <v>41162</v>
      </c>
      <c r="G2430" s="2">
        <v>41168</v>
      </c>
      <c r="H2430" s="9" t="str">
        <f t="shared" si="262"/>
        <v>Delay</v>
      </c>
      <c r="I2430" s="1" t="s">
        <v>3358</v>
      </c>
      <c r="J2430" s="1" t="s">
        <v>3133</v>
      </c>
      <c r="K2430" s="1" t="s">
        <v>3134</v>
      </c>
      <c r="L2430" s="1" t="s">
        <v>3135</v>
      </c>
      <c r="M2430" s="1" t="s">
        <v>12</v>
      </c>
      <c r="N2430" s="1" t="s">
        <v>2572</v>
      </c>
      <c r="O2430" s="3">
        <f t="shared" si="263"/>
        <v>12.2682</v>
      </c>
      <c r="P2430" s="3">
        <v>106.68</v>
      </c>
      <c r="Q2430" s="3">
        <v>6</v>
      </c>
      <c r="R2430" s="3">
        <v>33.070799999999998</v>
      </c>
      <c r="S2430" s="11">
        <f t="shared" si="264"/>
        <v>2645.6639999999998</v>
      </c>
      <c r="T2430" t="str">
        <f t="shared" si="265"/>
        <v>PROFIT</v>
      </c>
    </row>
    <row r="2431" spans="1:20" x14ac:dyDescent="0.25">
      <c r="A2431" s="1" t="s">
        <v>2573</v>
      </c>
      <c r="B2431" s="9" t="str">
        <f t="shared" si="260"/>
        <v>07/15/2014</v>
      </c>
      <c r="C2431" s="9" t="s">
        <v>4321</v>
      </c>
      <c r="D2431" s="10" t="str">
        <f t="shared" si="261"/>
        <v>2014</v>
      </c>
      <c r="E2431" s="10" t="str">
        <f t="shared" si="266"/>
        <v>July</v>
      </c>
      <c r="F2431" s="2">
        <v>41835</v>
      </c>
      <c r="G2431" s="2">
        <v>41839</v>
      </c>
      <c r="H2431" s="9" t="str">
        <f t="shared" si="262"/>
        <v>On Date</v>
      </c>
      <c r="I2431" s="1" t="s">
        <v>3647</v>
      </c>
      <c r="J2431" s="1" t="s">
        <v>3133</v>
      </c>
      <c r="K2431" s="1" t="s">
        <v>3209</v>
      </c>
      <c r="L2431" s="1" t="s">
        <v>3135</v>
      </c>
      <c r="M2431" s="1" t="s">
        <v>18</v>
      </c>
      <c r="N2431" s="1" t="s">
        <v>1850</v>
      </c>
      <c r="O2431" s="3">
        <f t="shared" si="263"/>
        <v>1.5012000000000003</v>
      </c>
      <c r="P2431" s="3">
        <v>4.4480000000000004</v>
      </c>
      <c r="Q2431" s="3">
        <v>2</v>
      </c>
      <c r="R2431" s="3">
        <v>1.4456</v>
      </c>
      <c r="S2431" s="11">
        <f t="shared" si="264"/>
        <v>115.648</v>
      </c>
      <c r="T2431" t="str">
        <f t="shared" si="265"/>
        <v>PROFIT</v>
      </c>
    </row>
    <row r="2432" spans="1:20" x14ac:dyDescent="0.25">
      <c r="A2432" s="1" t="s">
        <v>2573</v>
      </c>
      <c r="B2432" s="9" t="str">
        <f t="shared" si="260"/>
        <v>07/15/2014</v>
      </c>
      <c r="C2432" s="9" t="s">
        <v>4321</v>
      </c>
      <c r="D2432" s="10" t="str">
        <f t="shared" si="261"/>
        <v>2014</v>
      </c>
      <c r="E2432" s="10" t="str">
        <f t="shared" si="266"/>
        <v>July</v>
      </c>
      <c r="F2432" s="2">
        <v>41835</v>
      </c>
      <c r="G2432" s="2">
        <v>41839</v>
      </c>
      <c r="H2432" s="9" t="str">
        <f t="shared" si="262"/>
        <v>On Date</v>
      </c>
      <c r="I2432" s="1" t="s">
        <v>3647</v>
      </c>
      <c r="J2432" s="1" t="s">
        <v>3133</v>
      </c>
      <c r="K2432" s="1" t="s">
        <v>3209</v>
      </c>
      <c r="L2432" s="1" t="s">
        <v>3135</v>
      </c>
      <c r="M2432" s="1" t="s">
        <v>12</v>
      </c>
      <c r="N2432" s="1" t="s">
        <v>2574</v>
      </c>
      <c r="O2432" s="3">
        <f t="shared" si="263"/>
        <v>75.628600000000006</v>
      </c>
      <c r="P2432" s="3">
        <v>276.69</v>
      </c>
      <c r="Q2432" s="3">
        <v>3</v>
      </c>
      <c r="R2432" s="3">
        <v>49.804200000000002</v>
      </c>
      <c r="S2432" s="11">
        <f t="shared" si="264"/>
        <v>3984.3360000000002</v>
      </c>
      <c r="T2432" t="str">
        <f t="shared" si="265"/>
        <v>PROFIT</v>
      </c>
    </row>
    <row r="2433" spans="1:20" x14ac:dyDescent="0.25">
      <c r="A2433" s="1" t="s">
        <v>2573</v>
      </c>
      <c r="B2433" s="9" t="str">
        <f t="shared" si="260"/>
        <v>07/15/2014</v>
      </c>
      <c r="C2433" s="9" t="s">
        <v>4321</v>
      </c>
      <c r="D2433" s="10" t="str">
        <f t="shared" si="261"/>
        <v>2014</v>
      </c>
      <c r="E2433" s="10" t="str">
        <f t="shared" si="266"/>
        <v>July</v>
      </c>
      <c r="F2433" s="2">
        <v>41835</v>
      </c>
      <c r="G2433" s="2">
        <v>41839</v>
      </c>
      <c r="H2433" s="9" t="str">
        <f t="shared" si="262"/>
        <v>On Date</v>
      </c>
      <c r="I2433" s="1" t="s">
        <v>3647</v>
      </c>
      <c r="J2433" s="1" t="s">
        <v>3133</v>
      </c>
      <c r="K2433" s="1" t="s">
        <v>3209</v>
      </c>
      <c r="L2433" s="1" t="s">
        <v>3135</v>
      </c>
      <c r="M2433" s="1" t="s">
        <v>79</v>
      </c>
      <c r="N2433" s="1" t="s">
        <v>172</v>
      </c>
      <c r="O2433" s="3">
        <f t="shared" si="263"/>
        <v>0.65720000000000001</v>
      </c>
      <c r="P2433" s="3">
        <v>4.96</v>
      </c>
      <c r="Q2433" s="3">
        <v>4</v>
      </c>
      <c r="R2433" s="3">
        <v>2.3311999999999999</v>
      </c>
      <c r="S2433" s="11">
        <f t="shared" si="264"/>
        <v>186.49599999999998</v>
      </c>
      <c r="T2433" t="str">
        <f t="shared" si="265"/>
        <v>PROFIT</v>
      </c>
    </row>
    <row r="2434" spans="1:20" x14ac:dyDescent="0.25">
      <c r="A2434" s="1" t="s">
        <v>2573</v>
      </c>
      <c r="B2434" s="9" t="str">
        <f t="shared" si="260"/>
        <v>07/15/2014</v>
      </c>
      <c r="C2434" s="9" t="s">
        <v>4321</v>
      </c>
      <c r="D2434" s="10" t="str">
        <f t="shared" si="261"/>
        <v>2014</v>
      </c>
      <c r="E2434" s="10" t="str">
        <f t="shared" si="266"/>
        <v>July</v>
      </c>
      <c r="F2434" s="2">
        <v>41835</v>
      </c>
      <c r="G2434" s="2">
        <v>41839</v>
      </c>
      <c r="H2434" s="9" t="str">
        <f t="shared" si="262"/>
        <v>On Date</v>
      </c>
      <c r="I2434" s="1" t="s">
        <v>3647</v>
      </c>
      <c r="J2434" s="1" t="s">
        <v>3133</v>
      </c>
      <c r="K2434" s="1" t="s">
        <v>3209</v>
      </c>
      <c r="L2434" s="1" t="s">
        <v>3135</v>
      </c>
      <c r="M2434" s="1" t="s">
        <v>14</v>
      </c>
      <c r="N2434" s="1" t="s">
        <v>519</v>
      </c>
      <c r="O2434" s="3">
        <f t="shared" si="263"/>
        <v>12.7658</v>
      </c>
      <c r="P2434" s="3">
        <v>71.92</v>
      </c>
      <c r="Q2434" s="3">
        <v>4</v>
      </c>
      <c r="R2434" s="3">
        <v>20.8568</v>
      </c>
      <c r="S2434" s="11">
        <f t="shared" si="264"/>
        <v>1668.5439999999999</v>
      </c>
      <c r="T2434" t="str">
        <f t="shared" si="265"/>
        <v>PROFIT</v>
      </c>
    </row>
    <row r="2435" spans="1:20" x14ac:dyDescent="0.25">
      <c r="A2435" s="1" t="s">
        <v>2573</v>
      </c>
      <c r="B2435" s="9" t="str">
        <f t="shared" ref="B2435:B2498" si="267">TEXT(F2435,"mm/dd/yyyy")</f>
        <v>07/15/2014</v>
      </c>
      <c r="C2435" s="9" t="s">
        <v>4321</v>
      </c>
      <c r="D2435" s="10" t="str">
        <f t="shared" ref="D2435:D2498" si="268">RIGHT(C2435,4)</f>
        <v>2014</v>
      </c>
      <c r="E2435" s="10" t="str">
        <f t="shared" si="266"/>
        <v>July</v>
      </c>
      <c r="F2435" s="2">
        <v>41835</v>
      </c>
      <c r="G2435" s="2">
        <v>41839</v>
      </c>
      <c r="H2435" s="9" t="str">
        <f t="shared" ref="H2435:H2498" si="269">IF(_xlfn.DAYS(G2435,F2435)&lt;=5,"On Date","Delay")</f>
        <v>On Date</v>
      </c>
      <c r="I2435" s="1" t="s">
        <v>3647</v>
      </c>
      <c r="J2435" s="1" t="s">
        <v>3133</v>
      </c>
      <c r="K2435" s="1" t="s">
        <v>3209</v>
      </c>
      <c r="L2435" s="1" t="s">
        <v>3135</v>
      </c>
      <c r="M2435" s="1" t="s">
        <v>12</v>
      </c>
      <c r="N2435" s="1" t="s">
        <v>2575</v>
      </c>
      <c r="O2435" s="3">
        <f t="shared" ref="O2435:O2498" si="270">(P2435/Q2435)-(R2435/Q2435)</f>
        <v>3.6424000000000003</v>
      </c>
      <c r="P2435" s="3">
        <v>18.84</v>
      </c>
      <c r="Q2435" s="3">
        <v>3</v>
      </c>
      <c r="R2435" s="3">
        <v>7.9127999999999998</v>
      </c>
      <c r="S2435" s="11">
        <f t="shared" ref="S2435:S2498" si="271">R2435*80</f>
        <v>633.024</v>
      </c>
      <c r="T2435" t="str">
        <f t="shared" ref="T2435:T2498" si="272">IF(S2435:S5637&lt;0,"LOSS","PROFIT")</f>
        <v>PROFIT</v>
      </c>
    </row>
    <row r="2436" spans="1:20" x14ac:dyDescent="0.25">
      <c r="A2436" s="1" t="s">
        <v>2573</v>
      </c>
      <c r="B2436" s="9" t="str">
        <f t="shared" si="267"/>
        <v>07/15/2014</v>
      </c>
      <c r="C2436" s="9" t="s">
        <v>4321</v>
      </c>
      <c r="D2436" s="10" t="str">
        <f t="shared" si="268"/>
        <v>2014</v>
      </c>
      <c r="E2436" s="10" t="str">
        <f t="shared" si="266"/>
        <v>July</v>
      </c>
      <c r="F2436" s="2">
        <v>41835</v>
      </c>
      <c r="G2436" s="2">
        <v>41839</v>
      </c>
      <c r="H2436" s="9" t="str">
        <f t="shared" si="269"/>
        <v>On Date</v>
      </c>
      <c r="I2436" s="1" t="s">
        <v>3647</v>
      </c>
      <c r="J2436" s="1" t="s">
        <v>3133</v>
      </c>
      <c r="K2436" s="1" t="s">
        <v>3209</v>
      </c>
      <c r="L2436" s="1" t="s">
        <v>3135</v>
      </c>
      <c r="M2436" s="1" t="s">
        <v>38</v>
      </c>
      <c r="N2436" s="1" t="s">
        <v>240</v>
      </c>
      <c r="O2436" s="3">
        <f t="shared" si="270"/>
        <v>40.4114</v>
      </c>
      <c r="P2436" s="3">
        <v>140.97</v>
      </c>
      <c r="Q2436" s="3">
        <v>3</v>
      </c>
      <c r="R2436" s="3">
        <v>19.735800000000001</v>
      </c>
      <c r="S2436" s="11">
        <f t="shared" si="271"/>
        <v>1578.864</v>
      </c>
      <c r="T2436" t="str">
        <f t="shared" si="272"/>
        <v>PROFIT</v>
      </c>
    </row>
    <row r="2437" spans="1:20" x14ac:dyDescent="0.25">
      <c r="A2437" s="1" t="s">
        <v>2573</v>
      </c>
      <c r="B2437" s="9" t="str">
        <f t="shared" si="267"/>
        <v>07/15/2014</v>
      </c>
      <c r="C2437" s="9" t="s">
        <v>4321</v>
      </c>
      <c r="D2437" s="10" t="str">
        <f t="shared" si="268"/>
        <v>2014</v>
      </c>
      <c r="E2437" s="10" t="str">
        <f t="shared" si="266"/>
        <v>July</v>
      </c>
      <c r="F2437" s="2">
        <v>41835</v>
      </c>
      <c r="G2437" s="2">
        <v>41839</v>
      </c>
      <c r="H2437" s="9" t="str">
        <f t="shared" si="269"/>
        <v>On Date</v>
      </c>
      <c r="I2437" s="1" t="s">
        <v>3647</v>
      </c>
      <c r="J2437" s="1" t="s">
        <v>3133</v>
      </c>
      <c r="K2437" s="1" t="s">
        <v>3209</v>
      </c>
      <c r="L2437" s="1" t="s">
        <v>3135</v>
      </c>
      <c r="M2437" s="1" t="s">
        <v>16</v>
      </c>
      <c r="N2437" s="1" t="s">
        <v>299</v>
      </c>
      <c r="O2437" s="3">
        <f t="shared" si="270"/>
        <v>139.15289999999999</v>
      </c>
      <c r="P2437" s="3">
        <v>470.37599999999998</v>
      </c>
      <c r="Q2437" s="3">
        <v>3</v>
      </c>
      <c r="R2437" s="3">
        <v>52.917299999999997</v>
      </c>
      <c r="S2437" s="11">
        <f t="shared" si="271"/>
        <v>4233.384</v>
      </c>
      <c r="T2437" t="str">
        <f t="shared" si="272"/>
        <v>PROFIT</v>
      </c>
    </row>
    <row r="2438" spans="1:20" x14ac:dyDescent="0.25">
      <c r="A2438" s="1" t="s">
        <v>2576</v>
      </c>
      <c r="B2438" s="9" t="str">
        <f t="shared" si="267"/>
        <v>03/31/2014</v>
      </c>
      <c r="C2438" s="9" t="s">
        <v>4507</v>
      </c>
      <c r="D2438" s="10" t="str">
        <f t="shared" si="268"/>
        <v>2014</v>
      </c>
      <c r="E2438" s="10" t="str">
        <f t="shared" si="266"/>
        <v>March</v>
      </c>
      <c r="F2438" s="2">
        <v>41729</v>
      </c>
      <c r="G2438" s="2">
        <v>41729</v>
      </c>
      <c r="H2438" s="9" t="str">
        <f t="shared" si="269"/>
        <v>On Date</v>
      </c>
      <c r="I2438" s="1" t="s">
        <v>3515</v>
      </c>
      <c r="J2438" s="1" t="s">
        <v>3133</v>
      </c>
      <c r="K2438" s="1" t="s">
        <v>3134</v>
      </c>
      <c r="L2438" s="1" t="s">
        <v>3135</v>
      </c>
      <c r="M2438" s="1" t="s">
        <v>14</v>
      </c>
      <c r="N2438" s="1" t="s">
        <v>2577</v>
      </c>
      <c r="O2438" s="3">
        <f t="shared" si="270"/>
        <v>2.0064000000000002</v>
      </c>
      <c r="P2438" s="3">
        <v>6.08</v>
      </c>
      <c r="Q2438" s="3">
        <v>2</v>
      </c>
      <c r="R2438" s="3">
        <v>2.0672000000000001</v>
      </c>
      <c r="S2438" s="11">
        <f t="shared" si="271"/>
        <v>165.376</v>
      </c>
      <c r="T2438" t="str">
        <f t="shared" si="272"/>
        <v>PROFIT</v>
      </c>
    </row>
    <row r="2439" spans="1:20" x14ac:dyDescent="0.25">
      <c r="A2439" s="1" t="s">
        <v>2576</v>
      </c>
      <c r="B2439" s="9" t="str">
        <f t="shared" si="267"/>
        <v>03/31/2014</v>
      </c>
      <c r="C2439" s="9" t="s">
        <v>4507</v>
      </c>
      <c r="D2439" s="10" t="str">
        <f t="shared" si="268"/>
        <v>2014</v>
      </c>
      <c r="E2439" s="10" t="str">
        <f t="shared" si="266"/>
        <v>March</v>
      </c>
      <c r="F2439" s="2">
        <v>41729</v>
      </c>
      <c r="G2439" s="2">
        <v>41729</v>
      </c>
      <c r="H2439" s="9" t="str">
        <f t="shared" si="269"/>
        <v>On Date</v>
      </c>
      <c r="I2439" s="1" t="s">
        <v>3515</v>
      </c>
      <c r="J2439" s="1" t="s">
        <v>3133</v>
      </c>
      <c r="K2439" s="1" t="s">
        <v>3134</v>
      </c>
      <c r="L2439" s="1" t="s">
        <v>3135</v>
      </c>
      <c r="M2439" s="1" t="s">
        <v>16</v>
      </c>
      <c r="N2439" s="1" t="s">
        <v>2578</v>
      </c>
      <c r="O2439" s="3">
        <f t="shared" si="270"/>
        <v>146.25290000000001</v>
      </c>
      <c r="P2439" s="3">
        <v>164.792</v>
      </c>
      <c r="Q2439" s="3">
        <v>1</v>
      </c>
      <c r="R2439" s="3">
        <v>18.539100000000001</v>
      </c>
      <c r="S2439" s="11">
        <f t="shared" si="271"/>
        <v>1483.1280000000002</v>
      </c>
      <c r="T2439" t="str">
        <f t="shared" si="272"/>
        <v>PROFIT</v>
      </c>
    </row>
    <row r="2440" spans="1:20" x14ac:dyDescent="0.25">
      <c r="A2440" s="1" t="s">
        <v>2579</v>
      </c>
      <c r="B2440" s="9" t="str">
        <f t="shared" si="267"/>
        <v>11/02/2011</v>
      </c>
      <c r="C2440" s="9" t="s">
        <v>4876</v>
      </c>
      <c r="D2440" s="10" t="str">
        <f t="shared" si="268"/>
        <v>2011</v>
      </c>
      <c r="E2440" s="10" t="str">
        <f t="shared" si="266"/>
        <v>November</v>
      </c>
      <c r="F2440" s="2">
        <v>40849</v>
      </c>
      <c r="G2440" s="2">
        <v>40853</v>
      </c>
      <c r="H2440" s="9" t="str">
        <f t="shared" si="269"/>
        <v>On Date</v>
      </c>
      <c r="I2440" s="1" t="s">
        <v>3933</v>
      </c>
      <c r="J2440" s="1" t="s">
        <v>3133</v>
      </c>
      <c r="K2440" s="1" t="s">
        <v>3140</v>
      </c>
      <c r="L2440" s="1" t="s">
        <v>3135</v>
      </c>
      <c r="M2440" s="1" t="s">
        <v>16</v>
      </c>
      <c r="N2440" s="1" t="s">
        <v>2580</v>
      </c>
      <c r="O2440" s="3">
        <f t="shared" si="270"/>
        <v>20.582899999999999</v>
      </c>
      <c r="P2440" s="3">
        <v>46.384</v>
      </c>
      <c r="Q2440" s="3">
        <v>2</v>
      </c>
      <c r="R2440" s="3">
        <v>5.2182000000000004</v>
      </c>
      <c r="S2440" s="11">
        <f t="shared" si="271"/>
        <v>417.45600000000002</v>
      </c>
      <c r="T2440" t="str">
        <f t="shared" si="272"/>
        <v>PROFIT</v>
      </c>
    </row>
    <row r="2441" spans="1:20" x14ac:dyDescent="0.25">
      <c r="A2441" s="1" t="s">
        <v>2579</v>
      </c>
      <c r="B2441" s="9" t="str">
        <f t="shared" si="267"/>
        <v>11/02/2011</v>
      </c>
      <c r="C2441" s="9" t="s">
        <v>4876</v>
      </c>
      <c r="D2441" s="10" t="str">
        <f t="shared" si="268"/>
        <v>2011</v>
      </c>
      <c r="E2441" s="10" t="str">
        <f t="shared" si="266"/>
        <v>November</v>
      </c>
      <c r="F2441" s="2">
        <v>40849</v>
      </c>
      <c r="G2441" s="2">
        <v>40853</v>
      </c>
      <c r="H2441" s="9" t="str">
        <f t="shared" si="269"/>
        <v>On Date</v>
      </c>
      <c r="I2441" s="1" t="s">
        <v>3933</v>
      </c>
      <c r="J2441" s="1" t="s">
        <v>3133</v>
      </c>
      <c r="K2441" s="1" t="s">
        <v>3140</v>
      </c>
      <c r="L2441" s="1" t="s">
        <v>3135</v>
      </c>
      <c r="M2441" s="1" t="s">
        <v>28</v>
      </c>
      <c r="N2441" s="1" t="s">
        <v>135</v>
      </c>
      <c r="O2441" s="3">
        <f t="shared" si="270"/>
        <v>128.8366</v>
      </c>
      <c r="P2441" s="3">
        <v>362.92</v>
      </c>
      <c r="Q2441" s="3">
        <v>2</v>
      </c>
      <c r="R2441" s="3">
        <v>105.24679999999999</v>
      </c>
      <c r="S2441" s="11">
        <f t="shared" si="271"/>
        <v>8419.7439999999988</v>
      </c>
      <c r="T2441" t="str">
        <f t="shared" si="272"/>
        <v>PROFIT</v>
      </c>
    </row>
    <row r="2442" spans="1:20" x14ac:dyDescent="0.25">
      <c r="A2442" s="1" t="s">
        <v>2581</v>
      </c>
      <c r="B2442" s="9" t="str">
        <f t="shared" si="267"/>
        <v>09/10/2011</v>
      </c>
      <c r="C2442" s="9" t="s">
        <v>4844</v>
      </c>
      <c r="D2442" s="10" t="str">
        <f t="shared" si="268"/>
        <v>2011</v>
      </c>
      <c r="E2442" s="10" t="str">
        <f t="shared" si="266"/>
        <v>September</v>
      </c>
      <c r="F2442" s="2">
        <v>40796</v>
      </c>
      <c r="G2442" s="2">
        <v>40802</v>
      </c>
      <c r="H2442" s="9" t="str">
        <f t="shared" si="269"/>
        <v>Delay</v>
      </c>
      <c r="I2442" s="1" t="s">
        <v>3421</v>
      </c>
      <c r="J2442" s="1" t="s">
        <v>3133</v>
      </c>
      <c r="K2442" s="1" t="s">
        <v>3250</v>
      </c>
      <c r="L2442" s="1" t="s">
        <v>3145</v>
      </c>
      <c r="M2442" s="1" t="s">
        <v>87</v>
      </c>
      <c r="N2442" s="1" t="s">
        <v>2107</v>
      </c>
      <c r="O2442" s="3">
        <f t="shared" si="270"/>
        <v>2.0175999999999998</v>
      </c>
      <c r="P2442" s="3">
        <v>21.728000000000002</v>
      </c>
      <c r="Q2442" s="3">
        <v>7</v>
      </c>
      <c r="R2442" s="3">
        <v>7.6048</v>
      </c>
      <c r="S2442" s="11">
        <f t="shared" si="271"/>
        <v>608.38400000000001</v>
      </c>
      <c r="T2442" t="str">
        <f t="shared" si="272"/>
        <v>PROFIT</v>
      </c>
    </row>
    <row r="2443" spans="1:20" x14ac:dyDescent="0.25">
      <c r="A2443" s="1" t="s">
        <v>2581</v>
      </c>
      <c r="B2443" s="9" t="str">
        <f t="shared" si="267"/>
        <v>09/10/2011</v>
      </c>
      <c r="C2443" s="9" t="s">
        <v>4844</v>
      </c>
      <c r="D2443" s="10" t="str">
        <f t="shared" si="268"/>
        <v>2011</v>
      </c>
      <c r="E2443" s="10" t="str">
        <f t="shared" si="266"/>
        <v>September</v>
      </c>
      <c r="F2443" s="2">
        <v>40796</v>
      </c>
      <c r="G2443" s="2">
        <v>40802</v>
      </c>
      <c r="H2443" s="9" t="str">
        <f t="shared" si="269"/>
        <v>Delay</v>
      </c>
      <c r="I2443" s="1" t="s">
        <v>3421</v>
      </c>
      <c r="J2443" s="1" t="s">
        <v>3133</v>
      </c>
      <c r="K2443" s="1" t="s">
        <v>3250</v>
      </c>
      <c r="L2443" s="1" t="s">
        <v>3145</v>
      </c>
      <c r="M2443" s="1" t="s">
        <v>72</v>
      </c>
      <c r="N2443" s="1" t="s">
        <v>532</v>
      </c>
      <c r="O2443" s="3">
        <f t="shared" si="270"/>
        <v>267.66720000000004</v>
      </c>
      <c r="P2443" s="3">
        <v>1487.04</v>
      </c>
      <c r="Q2443" s="3">
        <v>5</v>
      </c>
      <c r="R2443" s="3">
        <v>148.70400000000001</v>
      </c>
      <c r="S2443" s="11">
        <f t="shared" si="271"/>
        <v>11896.32</v>
      </c>
      <c r="T2443" t="str">
        <f t="shared" si="272"/>
        <v>PROFIT</v>
      </c>
    </row>
    <row r="2444" spans="1:20" x14ac:dyDescent="0.25">
      <c r="A2444" s="1" t="s">
        <v>2582</v>
      </c>
      <c r="B2444" s="9" t="str">
        <f t="shared" si="267"/>
        <v>09/27/2014</v>
      </c>
      <c r="C2444" s="9" t="s">
        <v>4509</v>
      </c>
      <c r="D2444" s="10" t="str">
        <f t="shared" si="268"/>
        <v>2014</v>
      </c>
      <c r="E2444" s="10" t="str">
        <f t="shared" ref="E2444:E2507" si="273">TEXT(B2444,"mmmm")</f>
        <v>September</v>
      </c>
      <c r="F2444" s="2">
        <v>41909</v>
      </c>
      <c r="G2444" s="2">
        <v>41909</v>
      </c>
      <c r="H2444" s="9" t="str">
        <f t="shared" si="269"/>
        <v>On Date</v>
      </c>
      <c r="I2444" s="1" t="s">
        <v>3321</v>
      </c>
      <c r="J2444" s="1" t="s">
        <v>3133</v>
      </c>
      <c r="K2444" s="1" t="s">
        <v>3140</v>
      </c>
      <c r="L2444" s="1" t="s">
        <v>3135</v>
      </c>
      <c r="M2444" s="1" t="s">
        <v>87</v>
      </c>
      <c r="N2444" s="1" t="s">
        <v>106</v>
      </c>
      <c r="O2444" s="3">
        <f t="shared" si="270"/>
        <v>6.469199999999999</v>
      </c>
      <c r="P2444" s="3">
        <v>71.88</v>
      </c>
      <c r="Q2444" s="3">
        <v>6</v>
      </c>
      <c r="R2444" s="3">
        <v>33.064799999999998</v>
      </c>
      <c r="S2444" s="11">
        <f t="shared" si="271"/>
        <v>2645.1839999999997</v>
      </c>
      <c r="T2444" t="str">
        <f t="shared" si="272"/>
        <v>PROFIT</v>
      </c>
    </row>
    <row r="2445" spans="1:20" x14ac:dyDescent="0.25">
      <c r="A2445" s="1" t="s">
        <v>2582</v>
      </c>
      <c r="B2445" s="9" t="str">
        <f t="shared" si="267"/>
        <v>09/27/2014</v>
      </c>
      <c r="C2445" s="9" t="s">
        <v>4509</v>
      </c>
      <c r="D2445" s="10" t="str">
        <f t="shared" si="268"/>
        <v>2014</v>
      </c>
      <c r="E2445" s="10" t="str">
        <f t="shared" si="273"/>
        <v>September</v>
      </c>
      <c r="F2445" s="2">
        <v>41909</v>
      </c>
      <c r="G2445" s="2">
        <v>41909</v>
      </c>
      <c r="H2445" s="9" t="str">
        <f t="shared" si="269"/>
        <v>On Date</v>
      </c>
      <c r="I2445" s="1" t="s">
        <v>3321</v>
      </c>
      <c r="J2445" s="1" t="s">
        <v>3133</v>
      </c>
      <c r="K2445" s="1" t="s">
        <v>3140</v>
      </c>
      <c r="L2445" s="1" t="s">
        <v>3135</v>
      </c>
      <c r="M2445" s="1" t="s">
        <v>12</v>
      </c>
      <c r="N2445" s="1" t="s">
        <v>2044</v>
      </c>
      <c r="O2445" s="3">
        <f t="shared" si="270"/>
        <v>2.0944000000000003</v>
      </c>
      <c r="P2445" s="3">
        <v>9.24</v>
      </c>
      <c r="Q2445" s="3">
        <v>3</v>
      </c>
      <c r="R2445" s="3">
        <v>2.9567999999999999</v>
      </c>
      <c r="S2445" s="11">
        <f t="shared" si="271"/>
        <v>236.54399999999998</v>
      </c>
      <c r="T2445" t="str">
        <f t="shared" si="272"/>
        <v>PROFIT</v>
      </c>
    </row>
    <row r="2446" spans="1:20" x14ac:dyDescent="0.25">
      <c r="A2446" s="1" t="s">
        <v>2582</v>
      </c>
      <c r="B2446" s="9" t="str">
        <f t="shared" si="267"/>
        <v>09/27/2014</v>
      </c>
      <c r="C2446" s="9" t="s">
        <v>4509</v>
      </c>
      <c r="D2446" s="10" t="str">
        <f t="shared" si="268"/>
        <v>2014</v>
      </c>
      <c r="E2446" s="10" t="str">
        <f t="shared" si="273"/>
        <v>September</v>
      </c>
      <c r="F2446" s="2">
        <v>41909</v>
      </c>
      <c r="G2446" s="2">
        <v>41909</v>
      </c>
      <c r="H2446" s="9" t="str">
        <f t="shared" si="269"/>
        <v>On Date</v>
      </c>
      <c r="I2446" s="1" t="s">
        <v>3321</v>
      </c>
      <c r="J2446" s="1" t="s">
        <v>3133</v>
      </c>
      <c r="K2446" s="1" t="s">
        <v>3140</v>
      </c>
      <c r="L2446" s="1" t="s">
        <v>3135</v>
      </c>
      <c r="M2446" s="1" t="s">
        <v>45</v>
      </c>
      <c r="N2446" s="1" t="s">
        <v>1504</v>
      </c>
      <c r="O2446" s="3">
        <f t="shared" si="270"/>
        <v>3.2890000000000001</v>
      </c>
      <c r="P2446" s="3">
        <v>35.880000000000003</v>
      </c>
      <c r="Q2446" s="3">
        <v>6</v>
      </c>
      <c r="R2446" s="3">
        <v>16.146000000000001</v>
      </c>
      <c r="S2446" s="11">
        <f t="shared" si="271"/>
        <v>1291.68</v>
      </c>
      <c r="T2446" t="str">
        <f t="shared" si="272"/>
        <v>PROFIT</v>
      </c>
    </row>
    <row r="2447" spans="1:20" x14ac:dyDescent="0.25">
      <c r="A2447" s="1" t="s">
        <v>2582</v>
      </c>
      <c r="B2447" s="9" t="str">
        <f t="shared" si="267"/>
        <v>09/27/2014</v>
      </c>
      <c r="C2447" s="9" t="s">
        <v>4509</v>
      </c>
      <c r="D2447" s="10" t="str">
        <f t="shared" si="268"/>
        <v>2014</v>
      </c>
      <c r="E2447" s="10" t="str">
        <f t="shared" si="273"/>
        <v>September</v>
      </c>
      <c r="F2447" s="2">
        <v>41909</v>
      </c>
      <c r="G2447" s="2">
        <v>41909</v>
      </c>
      <c r="H2447" s="9" t="str">
        <f t="shared" si="269"/>
        <v>On Date</v>
      </c>
      <c r="I2447" s="1" t="s">
        <v>3321</v>
      </c>
      <c r="J2447" s="1" t="s">
        <v>3133</v>
      </c>
      <c r="K2447" s="1" t="s">
        <v>3140</v>
      </c>
      <c r="L2447" s="1" t="s">
        <v>3135</v>
      </c>
      <c r="M2447" s="1" t="s">
        <v>18</v>
      </c>
      <c r="N2447" s="1" t="s">
        <v>33</v>
      </c>
      <c r="O2447" s="3">
        <f t="shared" si="270"/>
        <v>3.8339999999999996</v>
      </c>
      <c r="P2447" s="3">
        <v>17.04</v>
      </c>
      <c r="Q2447" s="3">
        <v>3</v>
      </c>
      <c r="R2447" s="3">
        <v>5.5380000000000003</v>
      </c>
      <c r="S2447" s="11">
        <f t="shared" si="271"/>
        <v>443.04</v>
      </c>
      <c r="T2447" t="str">
        <f t="shared" si="272"/>
        <v>PROFIT</v>
      </c>
    </row>
    <row r="2448" spans="1:20" x14ac:dyDescent="0.25">
      <c r="A2448" s="1" t="s">
        <v>2582</v>
      </c>
      <c r="B2448" s="9" t="str">
        <f t="shared" si="267"/>
        <v>09/27/2014</v>
      </c>
      <c r="C2448" s="9" t="s">
        <v>4509</v>
      </c>
      <c r="D2448" s="10" t="str">
        <f t="shared" si="268"/>
        <v>2014</v>
      </c>
      <c r="E2448" s="10" t="str">
        <f t="shared" si="273"/>
        <v>September</v>
      </c>
      <c r="F2448" s="2">
        <v>41909</v>
      </c>
      <c r="G2448" s="2">
        <v>41909</v>
      </c>
      <c r="H2448" s="9" t="str">
        <f t="shared" si="269"/>
        <v>On Date</v>
      </c>
      <c r="I2448" s="1" t="s">
        <v>3321</v>
      </c>
      <c r="J2448" s="1" t="s">
        <v>3133</v>
      </c>
      <c r="K2448" s="1" t="s">
        <v>3140</v>
      </c>
      <c r="L2448" s="1" t="s">
        <v>3135</v>
      </c>
      <c r="M2448" s="1" t="s">
        <v>18</v>
      </c>
      <c r="N2448" s="1" t="s">
        <v>2231</v>
      </c>
      <c r="O2448" s="3">
        <f t="shared" si="270"/>
        <v>205.63470000000001</v>
      </c>
      <c r="P2448" s="3">
        <v>931.17600000000004</v>
      </c>
      <c r="Q2448" s="3">
        <v>3</v>
      </c>
      <c r="R2448" s="3">
        <v>314.27190000000002</v>
      </c>
      <c r="S2448" s="11">
        <f t="shared" si="271"/>
        <v>25141.752</v>
      </c>
      <c r="T2448" t="str">
        <f t="shared" si="272"/>
        <v>PROFIT</v>
      </c>
    </row>
    <row r="2449" spans="1:20" x14ac:dyDescent="0.25">
      <c r="A2449" s="1" t="s">
        <v>2583</v>
      </c>
      <c r="B2449" s="9" t="str">
        <f t="shared" si="267"/>
        <v>06/18/2013</v>
      </c>
      <c r="C2449" s="9" t="s">
        <v>4096</v>
      </c>
      <c r="D2449" s="10" t="str">
        <f t="shared" si="268"/>
        <v>2013</v>
      </c>
      <c r="E2449" s="10" t="str">
        <f t="shared" si="273"/>
        <v>June</v>
      </c>
      <c r="F2449" s="2">
        <v>41443</v>
      </c>
      <c r="G2449" s="2">
        <v>41445</v>
      </c>
      <c r="H2449" s="9" t="str">
        <f t="shared" si="269"/>
        <v>On Date</v>
      </c>
      <c r="I2449" s="1" t="s">
        <v>3332</v>
      </c>
      <c r="J2449" s="1" t="s">
        <v>3133</v>
      </c>
      <c r="K2449" s="1" t="s">
        <v>3305</v>
      </c>
      <c r="L2449" s="1" t="s">
        <v>3147</v>
      </c>
      <c r="M2449" s="1" t="s">
        <v>12</v>
      </c>
      <c r="N2449" s="1" t="s">
        <v>1476</v>
      </c>
      <c r="O2449" s="3">
        <f t="shared" si="270"/>
        <v>93.223199999999991</v>
      </c>
      <c r="P2449" s="3">
        <v>266.35199999999998</v>
      </c>
      <c r="Q2449" s="3">
        <v>3</v>
      </c>
      <c r="R2449" s="3">
        <v>-13.317600000000001</v>
      </c>
      <c r="S2449" s="11">
        <f t="shared" si="271"/>
        <v>-1065.4080000000001</v>
      </c>
      <c r="T2449" t="str">
        <f t="shared" si="272"/>
        <v>LOSS</v>
      </c>
    </row>
    <row r="2450" spans="1:20" x14ac:dyDescent="0.25">
      <c r="A2450" s="1" t="s">
        <v>2583</v>
      </c>
      <c r="B2450" s="9" t="str">
        <f t="shared" si="267"/>
        <v>06/18/2013</v>
      </c>
      <c r="C2450" s="9" t="s">
        <v>4096</v>
      </c>
      <c r="D2450" s="10" t="str">
        <f t="shared" si="268"/>
        <v>2013</v>
      </c>
      <c r="E2450" s="10" t="str">
        <f t="shared" si="273"/>
        <v>June</v>
      </c>
      <c r="F2450" s="2">
        <v>41443</v>
      </c>
      <c r="G2450" s="2">
        <v>41445</v>
      </c>
      <c r="H2450" s="9" t="str">
        <f t="shared" si="269"/>
        <v>On Date</v>
      </c>
      <c r="I2450" s="1" t="s">
        <v>3332</v>
      </c>
      <c r="J2450" s="1" t="s">
        <v>3133</v>
      </c>
      <c r="K2450" s="1" t="s">
        <v>3305</v>
      </c>
      <c r="L2450" s="1" t="s">
        <v>3147</v>
      </c>
      <c r="M2450" s="1" t="s">
        <v>72</v>
      </c>
      <c r="N2450" s="1" t="s">
        <v>2584</v>
      </c>
      <c r="O2450" s="3">
        <f t="shared" si="270"/>
        <v>107.19580000000001</v>
      </c>
      <c r="P2450" s="3">
        <v>483.13600000000002</v>
      </c>
      <c r="Q2450" s="3">
        <v>4</v>
      </c>
      <c r="R2450" s="3">
        <v>54.352800000000002</v>
      </c>
      <c r="S2450" s="11">
        <f t="shared" si="271"/>
        <v>4348.2240000000002</v>
      </c>
      <c r="T2450" t="str">
        <f t="shared" si="272"/>
        <v>PROFIT</v>
      </c>
    </row>
    <row r="2451" spans="1:20" x14ac:dyDescent="0.25">
      <c r="A2451" s="1" t="s">
        <v>2585</v>
      </c>
      <c r="B2451" s="9" t="str">
        <f t="shared" si="267"/>
        <v>04/01/2014</v>
      </c>
      <c r="C2451" s="9" t="s">
        <v>4648</v>
      </c>
      <c r="D2451" s="10" t="str">
        <f t="shared" si="268"/>
        <v>2014</v>
      </c>
      <c r="E2451" s="10" t="str">
        <f t="shared" si="273"/>
        <v>April</v>
      </c>
      <c r="F2451" s="2">
        <v>41730</v>
      </c>
      <c r="G2451" s="2">
        <v>41737</v>
      </c>
      <c r="H2451" s="9" t="str">
        <f t="shared" si="269"/>
        <v>Delay</v>
      </c>
      <c r="I2451" s="1" t="s">
        <v>3486</v>
      </c>
      <c r="J2451" s="1" t="s">
        <v>3133</v>
      </c>
      <c r="K2451" s="1" t="s">
        <v>3134</v>
      </c>
      <c r="L2451" s="1" t="s">
        <v>3135</v>
      </c>
      <c r="M2451" s="1" t="s">
        <v>82</v>
      </c>
      <c r="N2451" s="1" t="s">
        <v>910</v>
      </c>
      <c r="O2451" s="3">
        <f t="shared" si="270"/>
        <v>7.2270000000000003</v>
      </c>
      <c r="P2451" s="3">
        <v>29.7</v>
      </c>
      <c r="Q2451" s="3">
        <v>3</v>
      </c>
      <c r="R2451" s="3">
        <v>8.0190000000000001</v>
      </c>
      <c r="S2451" s="11">
        <f t="shared" si="271"/>
        <v>641.52</v>
      </c>
      <c r="T2451" t="str">
        <f t="shared" si="272"/>
        <v>PROFIT</v>
      </c>
    </row>
    <row r="2452" spans="1:20" x14ac:dyDescent="0.25">
      <c r="A2452" s="1" t="s">
        <v>2586</v>
      </c>
      <c r="B2452" s="9" t="str">
        <f t="shared" si="267"/>
        <v>02/19/2013</v>
      </c>
      <c r="C2452" s="9" t="s">
        <v>4409</v>
      </c>
      <c r="D2452" s="10" t="str">
        <f t="shared" si="268"/>
        <v>2013</v>
      </c>
      <c r="E2452" s="10" t="str">
        <f t="shared" si="273"/>
        <v>February</v>
      </c>
      <c r="F2452" s="2">
        <v>41324</v>
      </c>
      <c r="G2452" s="2">
        <v>41327</v>
      </c>
      <c r="H2452" s="9" t="str">
        <f t="shared" si="269"/>
        <v>On Date</v>
      </c>
      <c r="I2452" s="1" t="s">
        <v>3675</v>
      </c>
      <c r="J2452" s="1" t="s">
        <v>3133</v>
      </c>
      <c r="K2452" s="1" t="s">
        <v>3140</v>
      </c>
      <c r="L2452" s="1" t="s">
        <v>3135</v>
      </c>
      <c r="M2452" s="1" t="s">
        <v>45</v>
      </c>
      <c r="N2452" s="1" t="s">
        <v>77</v>
      </c>
      <c r="O2452" s="3">
        <f t="shared" si="270"/>
        <v>18.783199999999997</v>
      </c>
      <c r="P2452" s="3">
        <v>70.88</v>
      </c>
      <c r="Q2452" s="3">
        <v>2</v>
      </c>
      <c r="R2452" s="3">
        <v>33.313600000000001</v>
      </c>
      <c r="S2452" s="11">
        <f t="shared" si="271"/>
        <v>2665.0880000000002</v>
      </c>
      <c r="T2452" t="str">
        <f t="shared" si="272"/>
        <v>PROFIT</v>
      </c>
    </row>
    <row r="2453" spans="1:20" x14ac:dyDescent="0.25">
      <c r="A2453" s="1" t="s">
        <v>2587</v>
      </c>
      <c r="B2453" s="9" t="str">
        <f t="shared" si="267"/>
        <v>12/03/2014</v>
      </c>
      <c r="C2453" s="9" t="s">
        <v>4481</v>
      </c>
      <c r="D2453" s="10" t="str">
        <f t="shared" si="268"/>
        <v>2014</v>
      </c>
      <c r="E2453" s="10" t="str">
        <f t="shared" si="273"/>
        <v>December</v>
      </c>
      <c r="F2453" s="2">
        <v>41976</v>
      </c>
      <c r="G2453" s="2">
        <v>41980</v>
      </c>
      <c r="H2453" s="9" t="str">
        <f t="shared" si="269"/>
        <v>On Date</v>
      </c>
      <c r="I2453" s="1" t="s">
        <v>3782</v>
      </c>
      <c r="J2453" s="1" t="s">
        <v>3133</v>
      </c>
      <c r="K2453" s="1" t="s">
        <v>3156</v>
      </c>
      <c r="L2453" s="1" t="s">
        <v>3147</v>
      </c>
      <c r="M2453" s="1" t="s">
        <v>28</v>
      </c>
      <c r="N2453" s="1" t="s">
        <v>554</v>
      </c>
      <c r="O2453" s="3">
        <f t="shared" si="270"/>
        <v>101.4306</v>
      </c>
      <c r="P2453" s="3">
        <v>114.288</v>
      </c>
      <c r="Q2453" s="3">
        <v>1</v>
      </c>
      <c r="R2453" s="3">
        <v>12.8574</v>
      </c>
      <c r="S2453" s="11">
        <f t="shared" si="271"/>
        <v>1028.5920000000001</v>
      </c>
      <c r="T2453" t="str">
        <f t="shared" si="272"/>
        <v>PROFIT</v>
      </c>
    </row>
    <row r="2454" spans="1:20" x14ac:dyDescent="0.25">
      <c r="A2454" s="1" t="s">
        <v>2587</v>
      </c>
      <c r="B2454" s="9" t="str">
        <f t="shared" si="267"/>
        <v>12/03/2014</v>
      </c>
      <c r="C2454" s="9" t="s">
        <v>4481</v>
      </c>
      <c r="D2454" s="10" t="str">
        <f t="shared" si="268"/>
        <v>2014</v>
      </c>
      <c r="E2454" s="10" t="str">
        <f t="shared" si="273"/>
        <v>December</v>
      </c>
      <c r="F2454" s="2">
        <v>41976</v>
      </c>
      <c r="G2454" s="2">
        <v>41980</v>
      </c>
      <c r="H2454" s="9" t="str">
        <f t="shared" si="269"/>
        <v>On Date</v>
      </c>
      <c r="I2454" s="1" t="s">
        <v>3782</v>
      </c>
      <c r="J2454" s="1" t="s">
        <v>3133</v>
      </c>
      <c r="K2454" s="1" t="s">
        <v>3156</v>
      </c>
      <c r="L2454" s="1" t="s">
        <v>3147</v>
      </c>
      <c r="M2454" s="1" t="s">
        <v>18</v>
      </c>
      <c r="N2454" s="1" t="s">
        <v>468</v>
      </c>
      <c r="O2454" s="3">
        <f t="shared" si="270"/>
        <v>7.6300000000000008</v>
      </c>
      <c r="P2454" s="3">
        <v>36.624000000000002</v>
      </c>
      <c r="Q2454" s="3">
        <v>8</v>
      </c>
      <c r="R2454" s="3">
        <v>-24.416</v>
      </c>
      <c r="S2454" s="11">
        <f t="shared" si="271"/>
        <v>-1953.28</v>
      </c>
      <c r="T2454" t="str">
        <f t="shared" si="272"/>
        <v>LOSS</v>
      </c>
    </row>
    <row r="2455" spans="1:20" x14ac:dyDescent="0.25">
      <c r="A2455" s="1" t="s">
        <v>2587</v>
      </c>
      <c r="B2455" s="9" t="str">
        <f t="shared" si="267"/>
        <v>12/03/2014</v>
      </c>
      <c r="C2455" s="9" t="s">
        <v>4481</v>
      </c>
      <c r="D2455" s="10" t="str">
        <f t="shared" si="268"/>
        <v>2014</v>
      </c>
      <c r="E2455" s="10" t="str">
        <f t="shared" si="273"/>
        <v>December</v>
      </c>
      <c r="F2455" s="2">
        <v>41976</v>
      </c>
      <c r="G2455" s="2">
        <v>41980</v>
      </c>
      <c r="H2455" s="9" t="str">
        <f t="shared" si="269"/>
        <v>On Date</v>
      </c>
      <c r="I2455" s="1" t="s">
        <v>3782</v>
      </c>
      <c r="J2455" s="1" t="s">
        <v>3133</v>
      </c>
      <c r="K2455" s="1" t="s">
        <v>3156</v>
      </c>
      <c r="L2455" s="1" t="s">
        <v>3147</v>
      </c>
      <c r="M2455" s="1" t="s">
        <v>198</v>
      </c>
      <c r="N2455" s="1" t="s">
        <v>2588</v>
      </c>
      <c r="O2455" s="3">
        <f t="shared" si="270"/>
        <v>75.734999999999999</v>
      </c>
      <c r="P2455" s="3">
        <v>242.352</v>
      </c>
      <c r="Q2455" s="3">
        <v>8</v>
      </c>
      <c r="R2455" s="3">
        <v>-363.52800000000002</v>
      </c>
      <c r="S2455" s="11">
        <f t="shared" si="271"/>
        <v>-29082.240000000002</v>
      </c>
      <c r="T2455" t="str">
        <f t="shared" si="272"/>
        <v>LOSS</v>
      </c>
    </row>
    <row r="2456" spans="1:20" x14ac:dyDescent="0.25">
      <c r="A2456" s="1" t="s">
        <v>2587</v>
      </c>
      <c r="B2456" s="9" t="str">
        <f t="shared" si="267"/>
        <v>12/03/2014</v>
      </c>
      <c r="C2456" s="9" t="s">
        <v>4481</v>
      </c>
      <c r="D2456" s="10" t="str">
        <f t="shared" si="268"/>
        <v>2014</v>
      </c>
      <c r="E2456" s="10" t="str">
        <f t="shared" si="273"/>
        <v>December</v>
      </c>
      <c r="F2456" s="2">
        <v>41976</v>
      </c>
      <c r="G2456" s="2">
        <v>41980</v>
      </c>
      <c r="H2456" s="9" t="str">
        <f t="shared" si="269"/>
        <v>On Date</v>
      </c>
      <c r="I2456" s="1" t="s">
        <v>3782</v>
      </c>
      <c r="J2456" s="1" t="s">
        <v>3133</v>
      </c>
      <c r="K2456" s="1" t="s">
        <v>3156</v>
      </c>
      <c r="L2456" s="1" t="s">
        <v>3147</v>
      </c>
      <c r="M2456" s="1" t="s">
        <v>16</v>
      </c>
      <c r="N2456" s="1" t="s">
        <v>1681</v>
      </c>
      <c r="O2456" s="3">
        <f t="shared" si="270"/>
        <v>22.327200000000001</v>
      </c>
      <c r="P2456" s="3">
        <v>49.616</v>
      </c>
      <c r="Q2456" s="3">
        <v>2</v>
      </c>
      <c r="R2456" s="3">
        <v>4.9615999999999998</v>
      </c>
      <c r="S2456" s="11">
        <f t="shared" si="271"/>
        <v>396.928</v>
      </c>
      <c r="T2456" t="str">
        <f t="shared" si="272"/>
        <v>PROFIT</v>
      </c>
    </row>
    <row r="2457" spans="1:20" x14ac:dyDescent="0.25">
      <c r="A2457" s="1" t="s">
        <v>2587</v>
      </c>
      <c r="B2457" s="9" t="str">
        <f t="shared" si="267"/>
        <v>12/03/2014</v>
      </c>
      <c r="C2457" s="9" t="s">
        <v>4481</v>
      </c>
      <c r="D2457" s="10" t="str">
        <f t="shared" si="268"/>
        <v>2014</v>
      </c>
      <c r="E2457" s="10" t="str">
        <f t="shared" si="273"/>
        <v>December</v>
      </c>
      <c r="F2457" s="2">
        <v>41976</v>
      </c>
      <c r="G2457" s="2">
        <v>41980</v>
      </c>
      <c r="H2457" s="9" t="str">
        <f t="shared" si="269"/>
        <v>On Date</v>
      </c>
      <c r="I2457" s="1" t="s">
        <v>3782</v>
      </c>
      <c r="J2457" s="1" t="s">
        <v>3133</v>
      </c>
      <c r="K2457" s="1" t="s">
        <v>3156</v>
      </c>
      <c r="L2457" s="1" t="s">
        <v>3147</v>
      </c>
      <c r="M2457" s="1" t="s">
        <v>12</v>
      </c>
      <c r="N2457" s="1" t="s">
        <v>2305</v>
      </c>
      <c r="O2457" s="3">
        <f t="shared" si="270"/>
        <v>84.784000000000006</v>
      </c>
      <c r="P2457" s="3">
        <v>508.70400000000001</v>
      </c>
      <c r="Q2457" s="3">
        <v>6</v>
      </c>
      <c r="R2457" s="3">
        <v>0</v>
      </c>
      <c r="S2457" s="11">
        <f t="shared" si="271"/>
        <v>0</v>
      </c>
      <c r="T2457" t="str">
        <f t="shared" si="272"/>
        <v>PROFIT</v>
      </c>
    </row>
    <row r="2458" spans="1:20" x14ac:dyDescent="0.25">
      <c r="A2458" s="1" t="s">
        <v>2587</v>
      </c>
      <c r="B2458" s="9" t="str">
        <f t="shared" si="267"/>
        <v>12/03/2014</v>
      </c>
      <c r="C2458" s="9" t="s">
        <v>4481</v>
      </c>
      <c r="D2458" s="10" t="str">
        <f t="shared" si="268"/>
        <v>2014</v>
      </c>
      <c r="E2458" s="10" t="str">
        <f t="shared" si="273"/>
        <v>December</v>
      </c>
      <c r="F2458" s="2">
        <v>41976</v>
      </c>
      <c r="G2458" s="2">
        <v>41980</v>
      </c>
      <c r="H2458" s="9" t="str">
        <f t="shared" si="269"/>
        <v>On Date</v>
      </c>
      <c r="I2458" s="1" t="s">
        <v>3782</v>
      </c>
      <c r="J2458" s="1" t="s">
        <v>3133</v>
      </c>
      <c r="K2458" s="1" t="s">
        <v>3156</v>
      </c>
      <c r="L2458" s="1" t="s">
        <v>3147</v>
      </c>
      <c r="M2458" s="1" t="s">
        <v>16</v>
      </c>
      <c r="N2458" s="1" t="s">
        <v>1400</v>
      </c>
      <c r="O2458" s="3">
        <f t="shared" si="270"/>
        <v>11.950000000000001</v>
      </c>
      <c r="P2458" s="3">
        <v>57.36</v>
      </c>
      <c r="Q2458" s="3">
        <v>6</v>
      </c>
      <c r="R2458" s="3">
        <v>-14.34</v>
      </c>
      <c r="S2458" s="11">
        <f t="shared" si="271"/>
        <v>-1147.2</v>
      </c>
      <c r="T2458" t="str">
        <f t="shared" si="272"/>
        <v>LOSS</v>
      </c>
    </row>
    <row r="2459" spans="1:20" x14ac:dyDescent="0.25">
      <c r="A2459" s="1" t="s">
        <v>2587</v>
      </c>
      <c r="B2459" s="9" t="str">
        <f t="shared" si="267"/>
        <v>12/03/2014</v>
      </c>
      <c r="C2459" s="9" t="s">
        <v>4481</v>
      </c>
      <c r="D2459" s="10" t="str">
        <f t="shared" si="268"/>
        <v>2014</v>
      </c>
      <c r="E2459" s="10" t="str">
        <f t="shared" si="273"/>
        <v>December</v>
      </c>
      <c r="F2459" s="2">
        <v>41976</v>
      </c>
      <c r="G2459" s="2">
        <v>41980</v>
      </c>
      <c r="H2459" s="9" t="str">
        <f t="shared" si="269"/>
        <v>On Date</v>
      </c>
      <c r="I2459" s="1" t="s">
        <v>3782</v>
      </c>
      <c r="J2459" s="1" t="s">
        <v>3133</v>
      </c>
      <c r="K2459" s="1" t="s">
        <v>3156</v>
      </c>
      <c r="L2459" s="1" t="s">
        <v>3147</v>
      </c>
      <c r="M2459" s="1" t="s">
        <v>72</v>
      </c>
      <c r="N2459" s="1" t="s">
        <v>365</v>
      </c>
      <c r="O2459" s="3">
        <f t="shared" si="270"/>
        <v>167.73579999999998</v>
      </c>
      <c r="P2459" s="3">
        <v>906.68</v>
      </c>
      <c r="Q2459" s="3">
        <v>5</v>
      </c>
      <c r="R2459" s="3">
        <v>68.001000000000005</v>
      </c>
      <c r="S2459" s="11">
        <f t="shared" si="271"/>
        <v>5440.08</v>
      </c>
      <c r="T2459" t="str">
        <f t="shared" si="272"/>
        <v>PROFIT</v>
      </c>
    </row>
    <row r="2460" spans="1:20" x14ac:dyDescent="0.25">
      <c r="A2460" s="1" t="s">
        <v>2589</v>
      </c>
      <c r="B2460" s="9" t="str">
        <f t="shared" si="267"/>
        <v>10/06/2014</v>
      </c>
      <c r="C2460" s="9" t="s">
        <v>4171</v>
      </c>
      <c r="D2460" s="10" t="str">
        <f t="shared" si="268"/>
        <v>2014</v>
      </c>
      <c r="E2460" s="10" t="str">
        <f t="shared" si="273"/>
        <v>October</v>
      </c>
      <c r="F2460" s="2">
        <v>41918</v>
      </c>
      <c r="G2460" s="2">
        <v>41920</v>
      </c>
      <c r="H2460" s="9" t="str">
        <f t="shared" si="269"/>
        <v>On Date</v>
      </c>
      <c r="I2460" s="1" t="s">
        <v>3626</v>
      </c>
      <c r="J2460" s="1" t="s">
        <v>3133</v>
      </c>
      <c r="K2460" s="1" t="s">
        <v>3156</v>
      </c>
      <c r="L2460" s="1" t="s">
        <v>3147</v>
      </c>
      <c r="M2460" s="1" t="s">
        <v>38</v>
      </c>
      <c r="N2460" s="1" t="s">
        <v>2420</v>
      </c>
      <c r="O2460" s="3">
        <f t="shared" si="270"/>
        <v>25.130699999999997</v>
      </c>
      <c r="P2460" s="3">
        <v>63.823999999999998</v>
      </c>
      <c r="Q2460" s="3">
        <v>2</v>
      </c>
      <c r="R2460" s="3">
        <v>13.5626</v>
      </c>
      <c r="S2460" s="11">
        <f t="shared" si="271"/>
        <v>1085.008</v>
      </c>
      <c r="T2460" t="str">
        <f t="shared" si="272"/>
        <v>PROFIT</v>
      </c>
    </row>
    <row r="2461" spans="1:20" x14ac:dyDescent="0.25">
      <c r="A2461" s="1" t="s">
        <v>2590</v>
      </c>
      <c r="B2461" s="9" t="str">
        <f t="shared" si="267"/>
        <v>01/30/2013</v>
      </c>
      <c r="C2461" s="9" t="s">
        <v>4539</v>
      </c>
      <c r="D2461" s="10" t="str">
        <f t="shared" si="268"/>
        <v>2013</v>
      </c>
      <c r="E2461" s="10" t="str">
        <f t="shared" si="273"/>
        <v>January</v>
      </c>
      <c r="F2461" s="2">
        <v>41304</v>
      </c>
      <c r="G2461" s="2">
        <v>41306</v>
      </c>
      <c r="H2461" s="9" t="str">
        <f t="shared" si="269"/>
        <v>On Date</v>
      </c>
      <c r="I2461" s="1" t="s">
        <v>3710</v>
      </c>
      <c r="J2461" s="1" t="s">
        <v>3133</v>
      </c>
      <c r="K2461" s="1" t="s">
        <v>3136</v>
      </c>
      <c r="L2461" s="1" t="s">
        <v>3137</v>
      </c>
      <c r="M2461" s="1" t="s">
        <v>72</v>
      </c>
      <c r="N2461" s="1" t="s">
        <v>1053</v>
      </c>
      <c r="O2461" s="3">
        <f t="shared" si="270"/>
        <v>123.7509</v>
      </c>
      <c r="P2461" s="3">
        <v>435.16800000000001</v>
      </c>
      <c r="Q2461" s="3">
        <v>4</v>
      </c>
      <c r="R2461" s="3">
        <v>-59.835599999999999</v>
      </c>
      <c r="S2461" s="11">
        <f t="shared" si="271"/>
        <v>-4786.848</v>
      </c>
      <c r="T2461" t="str">
        <f t="shared" si="272"/>
        <v>LOSS</v>
      </c>
    </row>
    <row r="2462" spans="1:20" x14ac:dyDescent="0.25">
      <c r="A2462" s="1" t="s">
        <v>2590</v>
      </c>
      <c r="B2462" s="9" t="str">
        <f t="shared" si="267"/>
        <v>01/30/2013</v>
      </c>
      <c r="C2462" s="9" t="s">
        <v>4539</v>
      </c>
      <c r="D2462" s="10" t="str">
        <f t="shared" si="268"/>
        <v>2013</v>
      </c>
      <c r="E2462" s="10" t="str">
        <f t="shared" si="273"/>
        <v>January</v>
      </c>
      <c r="F2462" s="2">
        <v>41304</v>
      </c>
      <c r="G2462" s="2">
        <v>41306</v>
      </c>
      <c r="H2462" s="9" t="str">
        <f t="shared" si="269"/>
        <v>On Date</v>
      </c>
      <c r="I2462" s="1" t="s">
        <v>3710</v>
      </c>
      <c r="J2462" s="1" t="s">
        <v>3133</v>
      </c>
      <c r="K2462" s="1" t="s">
        <v>3136</v>
      </c>
      <c r="L2462" s="1" t="s">
        <v>3137</v>
      </c>
      <c r="M2462" s="1" t="s">
        <v>198</v>
      </c>
      <c r="N2462" s="1" t="s">
        <v>2015</v>
      </c>
      <c r="O2462" s="3">
        <f t="shared" si="270"/>
        <v>40.807199999999995</v>
      </c>
      <c r="P2462" s="3">
        <v>48.58</v>
      </c>
      <c r="Q2462" s="3">
        <v>1</v>
      </c>
      <c r="R2462" s="3">
        <v>7.7728000000000002</v>
      </c>
      <c r="S2462" s="11">
        <f t="shared" si="271"/>
        <v>621.82400000000007</v>
      </c>
      <c r="T2462" t="str">
        <f t="shared" si="272"/>
        <v>PROFIT</v>
      </c>
    </row>
    <row r="2463" spans="1:20" x14ac:dyDescent="0.25">
      <c r="A2463" s="1" t="s">
        <v>2591</v>
      </c>
      <c r="B2463" s="9" t="str">
        <f t="shared" si="267"/>
        <v>12/05/2011</v>
      </c>
      <c r="C2463" s="9" t="s">
        <v>4443</v>
      </c>
      <c r="D2463" s="10" t="str">
        <f t="shared" si="268"/>
        <v>2011</v>
      </c>
      <c r="E2463" s="10" t="str">
        <f t="shared" si="273"/>
        <v>December</v>
      </c>
      <c r="F2463" s="2">
        <v>40882</v>
      </c>
      <c r="G2463" s="2">
        <v>40887</v>
      </c>
      <c r="H2463" s="9" t="str">
        <f t="shared" si="269"/>
        <v>On Date</v>
      </c>
      <c r="I2463" s="1" t="s">
        <v>3925</v>
      </c>
      <c r="J2463" s="1" t="s">
        <v>3133</v>
      </c>
      <c r="K2463" s="1" t="s">
        <v>3134</v>
      </c>
      <c r="L2463" s="1" t="s">
        <v>3135</v>
      </c>
      <c r="M2463" s="1" t="s">
        <v>14</v>
      </c>
      <c r="N2463" s="1" t="s">
        <v>777</v>
      </c>
      <c r="O2463" s="3">
        <f t="shared" si="270"/>
        <v>1.617</v>
      </c>
      <c r="P2463" s="3">
        <v>26.46</v>
      </c>
      <c r="Q2463" s="3">
        <v>9</v>
      </c>
      <c r="R2463" s="3">
        <v>11.907</v>
      </c>
      <c r="S2463" s="11">
        <f t="shared" si="271"/>
        <v>952.56</v>
      </c>
      <c r="T2463" t="str">
        <f t="shared" si="272"/>
        <v>PROFIT</v>
      </c>
    </row>
    <row r="2464" spans="1:20" x14ac:dyDescent="0.25">
      <c r="A2464" s="1" t="s">
        <v>2591</v>
      </c>
      <c r="B2464" s="9" t="str">
        <f t="shared" si="267"/>
        <v>12/05/2011</v>
      </c>
      <c r="C2464" s="9" t="s">
        <v>4443</v>
      </c>
      <c r="D2464" s="10" t="str">
        <f t="shared" si="268"/>
        <v>2011</v>
      </c>
      <c r="E2464" s="10" t="str">
        <f t="shared" si="273"/>
        <v>December</v>
      </c>
      <c r="F2464" s="2">
        <v>40882</v>
      </c>
      <c r="G2464" s="2">
        <v>40887</v>
      </c>
      <c r="H2464" s="9" t="str">
        <f t="shared" si="269"/>
        <v>On Date</v>
      </c>
      <c r="I2464" s="1" t="s">
        <v>3925</v>
      </c>
      <c r="J2464" s="1" t="s">
        <v>3133</v>
      </c>
      <c r="K2464" s="1" t="s">
        <v>3134</v>
      </c>
      <c r="L2464" s="1" t="s">
        <v>3135</v>
      </c>
      <c r="M2464" s="1" t="s">
        <v>45</v>
      </c>
      <c r="N2464" s="1" t="s">
        <v>1871</v>
      </c>
      <c r="O2464" s="3">
        <f t="shared" si="270"/>
        <v>6.5083999999999991</v>
      </c>
      <c r="P2464" s="3">
        <v>49.12</v>
      </c>
      <c r="Q2464" s="3">
        <v>4</v>
      </c>
      <c r="R2464" s="3">
        <v>23.086400000000001</v>
      </c>
      <c r="S2464" s="11">
        <f t="shared" si="271"/>
        <v>1846.912</v>
      </c>
      <c r="T2464" t="str">
        <f t="shared" si="272"/>
        <v>PROFIT</v>
      </c>
    </row>
    <row r="2465" spans="1:20" x14ac:dyDescent="0.25">
      <c r="A2465" s="1" t="s">
        <v>2591</v>
      </c>
      <c r="B2465" s="9" t="str">
        <f t="shared" si="267"/>
        <v>12/05/2011</v>
      </c>
      <c r="C2465" s="9" t="s">
        <v>4443</v>
      </c>
      <c r="D2465" s="10" t="str">
        <f t="shared" si="268"/>
        <v>2011</v>
      </c>
      <c r="E2465" s="10" t="str">
        <f t="shared" si="273"/>
        <v>December</v>
      </c>
      <c r="F2465" s="2">
        <v>40882</v>
      </c>
      <c r="G2465" s="2">
        <v>40887</v>
      </c>
      <c r="H2465" s="9" t="str">
        <f t="shared" si="269"/>
        <v>On Date</v>
      </c>
      <c r="I2465" s="1" t="s">
        <v>3925</v>
      </c>
      <c r="J2465" s="1" t="s">
        <v>3133</v>
      </c>
      <c r="K2465" s="1" t="s">
        <v>3134</v>
      </c>
      <c r="L2465" s="1" t="s">
        <v>3135</v>
      </c>
      <c r="M2465" s="1" t="s">
        <v>79</v>
      </c>
      <c r="N2465" s="1" t="s">
        <v>977</v>
      </c>
      <c r="O2465" s="3">
        <f t="shared" si="270"/>
        <v>2.6</v>
      </c>
      <c r="P2465" s="3">
        <v>15</v>
      </c>
      <c r="Q2465" s="3">
        <v>3</v>
      </c>
      <c r="R2465" s="3">
        <v>7.2</v>
      </c>
      <c r="S2465" s="11">
        <f t="shared" si="271"/>
        <v>576</v>
      </c>
      <c r="T2465" t="str">
        <f t="shared" si="272"/>
        <v>PROFIT</v>
      </c>
    </row>
    <row r="2466" spans="1:20" x14ac:dyDescent="0.25">
      <c r="A2466" s="1" t="s">
        <v>2592</v>
      </c>
      <c r="B2466" s="9" t="str">
        <f t="shared" si="267"/>
        <v>12/08/2012</v>
      </c>
      <c r="C2466" s="9" t="s">
        <v>4085</v>
      </c>
      <c r="D2466" s="10" t="str">
        <f t="shared" si="268"/>
        <v>2012</v>
      </c>
      <c r="E2466" s="10" t="str">
        <f t="shared" si="273"/>
        <v>December</v>
      </c>
      <c r="F2466" s="2">
        <v>41251</v>
      </c>
      <c r="G2466" s="2">
        <v>41255</v>
      </c>
      <c r="H2466" s="9" t="str">
        <f t="shared" si="269"/>
        <v>On Date</v>
      </c>
      <c r="I2466" s="1" t="s">
        <v>3528</v>
      </c>
      <c r="J2466" s="1" t="s">
        <v>3133</v>
      </c>
      <c r="K2466" s="1" t="s">
        <v>3134</v>
      </c>
      <c r="L2466" s="1" t="s">
        <v>3135</v>
      </c>
      <c r="M2466" s="1" t="s">
        <v>28</v>
      </c>
      <c r="N2466" s="1" t="s">
        <v>1924</v>
      </c>
      <c r="O2466" s="3">
        <f t="shared" si="270"/>
        <v>108.7604</v>
      </c>
      <c r="P2466" s="3">
        <v>221.96</v>
      </c>
      <c r="Q2466" s="3">
        <v>2</v>
      </c>
      <c r="R2466" s="3">
        <v>4.4391999999999996</v>
      </c>
      <c r="S2466" s="11">
        <f t="shared" si="271"/>
        <v>355.13599999999997</v>
      </c>
      <c r="T2466" t="str">
        <f t="shared" si="272"/>
        <v>PROFIT</v>
      </c>
    </row>
    <row r="2467" spans="1:20" x14ac:dyDescent="0.25">
      <c r="A2467" s="1" t="s">
        <v>2592</v>
      </c>
      <c r="B2467" s="9" t="str">
        <f t="shared" si="267"/>
        <v>12/08/2012</v>
      </c>
      <c r="C2467" s="9" t="s">
        <v>4085</v>
      </c>
      <c r="D2467" s="10" t="str">
        <f t="shared" si="268"/>
        <v>2012</v>
      </c>
      <c r="E2467" s="10" t="str">
        <f t="shared" si="273"/>
        <v>December</v>
      </c>
      <c r="F2467" s="2">
        <v>41251</v>
      </c>
      <c r="G2467" s="2">
        <v>41255</v>
      </c>
      <c r="H2467" s="9" t="str">
        <f t="shared" si="269"/>
        <v>On Date</v>
      </c>
      <c r="I2467" s="1" t="s">
        <v>3528</v>
      </c>
      <c r="J2467" s="1" t="s">
        <v>3133</v>
      </c>
      <c r="K2467" s="1" t="s">
        <v>3134</v>
      </c>
      <c r="L2467" s="1" t="s">
        <v>3135</v>
      </c>
      <c r="M2467" s="1" t="s">
        <v>38</v>
      </c>
      <c r="N2467" s="1" t="s">
        <v>646</v>
      </c>
      <c r="O2467" s="3">
        <f t="shared" si="270"/>
        <v>48.97</v>
      </c>
      <c r="P2467" s="3">
        <v>236</v>
      </c>
      <c r="Q2467" s="3">
        <v>4</v>
      </c>
      <c r="R2467" s="3">
        <v>40.119999999999997</v>
      </c>
      <c r="S2467" s="11">
        <f t="shared" si="271"/>
        <v>3209.6</v>
      </c>
      <c r="T2467" t="str">
        <f t="shared" si="272"/>
        <v>PROFIT</v>
      </c>
    </row>
    <row r="2468" spans="1:20" x14ac:dyDescent="0.25">
      <c r="A2468" s="1" t="s">
        <v>2593</v>
      </c>
      <c r="B2468" s="9" t="str">
        <f t="shared" si="267"/>
        <v>11/02/2011</v>
      </c>
      <c r="C2468" s="9" t="s">
        <v>4369</v>
      </c>
      <c r="D2468" s="10" t="str">
        <f t="shared" si="268"/>
        <v>2011</v>
      </c>
      <c r="E2468" s="10" t="str">
        <f t="shared" si="273"/>
        <v>November</v>
      </c>
      <c r="F2468" s="2">
        <v>40849</v>
      </c>
      <c r="G2468" s="2">
        <v>40854</v>
      </c>
      <c r="H2468" s="9" t="str">
        <f t="shared" si="269"/>
        <v>On Date</v>
      </c>
      <c r="I2468" s="1" t="s">
        <v>3934</v>
      </c>
      <c r="J2468" s="1" t="s">
        <v>3133</v>
      </c>
      <c r="K2468" s="1" t="s">
        <v>3136</v>
      </c>
      <c r="L2468" s="1" t="s">
        <v>3137</v>
      </c>
      <c r="M2468" s="1" t="s">
        <v>38</v>
      </c>
      <c r="N2468" s="1" t="s">
        <v>2594</v>
      </c>
      <c r="O2468" s="3">
        <f t="shared" si="270"/>
        <v>13.4208</v>
      </c>
      <c r="P2468" s="3">
        <v>41.94</v>
      </c>
      <c r="Q2468" s="3">
        <v>2</v>
      </c>
      <c r="R2468" s="3">
        <v>15.0984</v>
      </c>
      <c r="S2468" s="11">
        <f t="shared" si="271"/>
        <v>1207.8720000000001</v>
      </c>
      <c r="T2468" t="str">
        <f t="shared" si="272"/>
        <v>PROFIT</v>
      </c>
    </row>
    <row r="2469" spans="1:20" x14ac:dyDescent="0.25">
      <c r="A2469" s="1" t="s">
        <v>2593</v>
      </c>
      <c r="B2469" s="9" t="str">
        <f t="shared" si="267"/>
        <v>11/02/2011</v>
      </c>
      <c r="C2469" s="9" t="s">
        <v>4369</v>
      </c>
      <c r="D2469" s="10" t="str">
        <f t="shared" si="268"/>
        <v>2011</v>
      </c>
      <c r="E2469" s="10" t="str">
        <f t="shared" si="273"/>
        <v>November</v>
      </c>
      <c r="F2469" s="2">
        <v>40849</v>
      </c>
      <c r="G2469" s="2">
        <v>40854</v>
      </c>
      <c r="H2469" s="9" t="str">
        <f t="shared" si="269"/>
        <v>On Date</v>
      </c>
      <c r="I2469" s="1" t="s">
        <v>3934</v>
      </c>
      <c r="J2469" s="1" t="s">
        <v>3133</v>
      </c>
      <c r="K2469" s="1" t="s">
        <v>3136</v>
      </c>
      <c r="L2469" s="1" t="s">
        <v>3137</v>
      </c>
      <c r="M2469" s="1" t="s">
        <v>16</v>
      </c>
      <c r="N2469" s="1" t="s">
        <v>619</v>
      </c>
      <c r="O2469" s="3">
        <f t="shared" si="270"/>
        <v>48.172699999999999</v>
      </c>
      <c r="P2469" s="3">
        <v>52.792000000000002</v>
      </c>
      <c r="Q2469" s="3">
        <v>1</v>
      </c>
      <c r="R2469" s="3">
        <v>4.6193</v>
      </c>
      <c r="S2469" s="11">
        <f t="shared" si="271"/>
        <v>369.54399999999998</v>
      </c>
      <c r="T2469" t="str">
        <f t="shared" si="272"/>
        <v>PROFIT</v>
      </c>
    </row>
    <row r="2470" spans="1:20" x14ac:dyDescent="0.25">
      <c r="A2470" s="1" t="s">
        <v>2595</v>
      </c>
      <c r="B2470" s="9" t="str">
        <f t="shared" si="267"/>
        <v>11/17/2014</v>
      </c>
      <c r="C2470" s="9" t="s">
        <v>4610</v>
      </c>
      <c r="D2470" s="10" t="str">
        <f t="shared" si="268"/>
        <v>2014</v>
      </c>
      <c r="E2470" s="10" t="str">
        <f t="shared" si="273"/>
        <v>November</v>
      </c>
      <c r="F2470" s="2">
        <v>41960</v>
      </c>
      <c r="G2470" s="2">
        <v>41966</v>
      </c>
      <c r="H2470" s="9" t="str">
        <f t="shared" si="269"/>
        <v>Delay</v>
      </c>
      <c r="I2470" s="1" t="s">
        <v>3812</v>
      </c>
      <c r="J2470" s="1" t="s">
        <v>3133</v>
      </c>
      <c r="K2470" s="1" t="s">
        <v>3149</v>
      </c>
      <c r="L2470" s="1" t="s">
        <v>3135</v>
      </c>
      <c r="M2470" s="1" t="s">
        <v>12</v>
      </c>
      <c r="N2470" s="1" t="s">
        <v>1538</v>
      </c>
      <c r="O2470" s="3">
        <f t="shared" si="270"/>
        <v>4.0389999999999997</v>
      </c>
      <c r="P2470" s="3">
        <v>17.309999999999999</v>
      </c>
      <c r="Q2470" s="3">
        <v>3</v>
      </c>
      <c r="R2470" s="3">
        <v>5.1929999999999996</v>
      </c>
      <c r="S2470" s="11">
        <f t="shared" si="271"/>
        <v>415.43999999999994</v>
      </c>
      <c r="T2470" t="str">
        <f t="shared" si="272"/>
        <v>PROFIT</v>
      </c>
    </row>
    <row r="2471" spans="1:20" x14ac:dyDescent="0.25">
      <c r="A2471" s="1" t="s">
        <v>2596</v>
      </c>
      <c r="B2471" s="9" t="str">
        <f t="shared" si="267"/>
        <v>06/15/2012</v>
      </c>
      <c r="C2471" s="9" t="s">
        <v>4354</v>
      </c>
      <c r="D2471" s="10" t="str">
        <f t="shared" si="268"/>
        <v>2012</v>
      </c>
      <c r="E2471" s="10" t="str">
        <f t="shared" si="273"/>
        <v>June</v>
      </c>
      <c r="F2471" s="2">
        <v>41075</v>
      </c>
      <c r="G2471" s="2">
        <v>41079</v>
      </c>
      <c r="H2471" s="9" t="str">
        <f t="shared" si="269"/>
        <v>On Date</v>
      </c>
      <c r="I2471" s="1" t="s">
        <v>3359</v>
      </c>
      <c r="J2471" s="1" t="s">
        <v>3133</v>
      </c>
      <c r="K2471" s="1" t="s">
        <v>3134</v>
      </c>
      <c r="L2471" s="1" t="s">
        <v>3135</v>
      </c>
      <c r="M2471" s="1" t="s">
        <v>16</v>
      </c>
      <c r="N2471" s="1" t="s">
        <v>318</v>
      </c>
      <c r="O2471" s="3">
        <f t="shared" si="270"/>
        <v>67.672799999999995</v>
      </c>
      <c r="P2471" s="3">
        <v>225.57599999999999</v>
      </c>
      <c r="Q2471" s="3">
        <v>3</v>
      </c>
      <c r="R2471" s="3">
        <v>22.557600000000001</v>
      </c>
      <c r="S2471" s="11">
        <f t="shared" si="271"/>
        <v>1804.6080000000002</v>
      </c>
      <c r="T2471" t="str">
        <f t="shared" si="272"/>
        <v>PROFIT</v>
      </c>
    </row>
    <row r="2472" spans="1:20" x14ac:dyDescent="0.25">
      <c r="A2472" s="1" t="s">
        <v>2597</v>
      </c>
      <c r="B2472" s="9" t="str">
        <f t="shared" si="267"/>
        <v>09/17/2011</v>
      </c>
      <c r="C2472" s="9" t="s">
        <v>4536</v>
      </c>
      <c r="D2472" s="10" t="str">
        <f t="shared" si="268"/>
        <v>2011</v>
      </c>
      <c r="E2472" s="10" t="str">
        <f t="shared" si="273"/>
        <v>September</v>
      </c>
      <c r="F2472" s="2">
        <v>40803</v>
      </c>
      <c r="G2472" s="2">
        <v>40808</v>
      </c>
      <c r="H2472" s="9" t="str">
        <f t="shared" si="269"/>
        <v>On Date</v>
      </c>
      <c r="I2472" s="1" t="s">
        <v>3441</v>
      </c>
      <c r="J2472" s="1" t="s">
        <v>3133</v>
      </c>
      <c r="K2472" s="1" t="s">
        <v>3223</v>
      </c>
      <c r="L2472" s="1" t="s">
        <v>3145</v>
      </c>
      <c r="M2472" s="1" t="s">
        <v>14</v>
      </c>
      <c r="N2472" s="1" t="s">
        <v>1783</v>
      </c>
      <c r="O2472" s="3">
        <f t="shared" si="270"/>
        <v>2.3944000000000001</v>
      </c>
      <c r="P2472" s="3">
        <v>5.2480000000000002</v>
      </c>
      <c r="Q2472" s="3">
        <v>2</v>
      </c>
      <c r="R2472" s="3">
        <v>0.4592</v>
      </c>
      <c r="S2472" s="11">
        <f t="shared" si="271"/>
        <v>36.735999999999997</v>
      </c>
      <c r="T2472" t="str">
        <f t="shared" si="272"/>
        <v>PROFIT</v>
      </c>
    </row>
    <row r="2473" spans="1:20" x14ac:dyDescent="0.25">
      <c r="A2473" s="1" t="s">
        <v>2597</v>
      </c>
      <c r="B2473" s="9" t="str">
        <f t="shared" si="267"/>
        <v>09/17/2011</v>
      </c>
      <c r="C2473" s="9" t="s">
        <v>4536</v>
      </c>
      <c r="D2473" s="10" t="str">
        <f t="shared" si="268"/>
        <v>2011</v>
      </c>
      <c r="E2473" s="10" t="str">
        <f t="shared" si="273"/>
        <v>September</v>
      </c>
      <c r="F2473" s="2">
        <v>40803</v>
      </c>
      <c r="G2473" s="2">
        <v>40808</v>
      </c>
      <c r="H2473" s="9" t="str">
        <f t="shared" si="269"/>
        <v>On Date</v>
      </c>
      <c r="I2473" s="1" t="s">
        <v>3441</v>
      </c>
      <c r="J2473" s="1" t="s">
        <v>3133</v>
      </c>
      <c r="K2473" s="1" t="s">
        <v>3223</v>
      </c>
      <c r="L2473" s="1" t="s">
        <v>3145</v>
      </c>
      <c r="M2473" s="1" t="s">
        <v>14</v>
      </c>
      <c r="N2473" s="1" t="s">
        <v>2598</v>
      </c>
      <c r="O2473" s="3">
        <f t="shared" si="270"/>
        <v>11.158000000000001</v>
      </c>
      <c r="P2473" s="3">
        <v>38.256</v>
      </c>
      <c r="Q2473" s="3">
        <v>3</v>
      </c>
      <c r="R2473" s="3">
        <v>4.782</v>
      </c>
      <c r="S2473" s="11">
        <f t="shared" si="271"/>
        <v>382.56</v>
      </c>
      <c r="T2473" t="str">
        <f t="shared" si="272"/>
        <v>PROFIT</v>
      </c>
    </row>
    <row r="2474" spans="1:20" x14ac:dyDescent="0.25">
      <c r="A2474" s="1" t="s">
        <v>2597</v>
      </c>
      <c r="B2474" s="9" t="str">
        <f t="shared" si="267"/>
        <v>09/17/2011</v>
      </c>
      <c r="C2474" s="9" t="s">
        <v>4536</v>
      </c>
      <c r="D2474" s="10" t="str">
        <f t="shared" si="268"/>
        <v>2011</v>
      </c>
      <c r="E2474" s="10" t="str">
        <f t="shared" si="273"/>
        <v>September</v>
      </c>
      <c r="F2474" s="2">
        <v>40803</v>
      </c>
      <c r="G2474" s="2">
        <v>40808</v>
      </c>
      <c r="H2474" s="9" t="str">
        <f t="shared" si="269"/>
        <v>On Date</v>
      </c>
      <c r="I2474" s="1" t="s">
        <v>3441</v>
      </c>
      <c r="J2474" s="1" t="s">
        <v>3133</v>
      </c>
      <c r="K2474" s="1" t="s">
        <v>3223</v>
      </c>
      <c r="L2474" s="1" t="s">
        <v>3145</v>
      </c>
      <c r="M2474" s="1" t="s">
        <v>45</v>
      </c>
      <c r="N2474" s="1" t="s">
        <v>1512</v>
      </c>
      <c r="O2474" s="3">
        <f t="shared" si="270"/>
        <v>5.4324000000000003</v>
      </c>
      <c r="P2474" s="3">
        <v>40.24</v>
      </c>
      <c r="Q2474" s="3">
        <v>5</v>
      </c>
      <c r="R2474" s="3">
        <v>13.077999999999999</v>
      </c>
      <c r="S2474" s="11">
        <f t="shared" si="271"/>
        <v>1046.24</v>
      </c>
      <c r="T2474" t="str">
        <f t="shared" si="272"/>
        <v>PROFIT</v>
      </c>
    </row>
    <row r="2475" spans="1:20" x14ac:dyDescent="0.25">
      <c r="A2475" s="1" t="s">
        <v>2597</v>
      </c>
      <c r="B2475" s="9" t="str">
        <f t="shared" si="267"/>
        <v>09/17/2011</v>
      </c>
      <c r="C2475" s="9" t="s">
        <v>4536</v>
      </c>
      <c r="D2475" s="10" t="str">
        <f t="shared" si="268"/>
        <v>2011</v>
      </c>
      <c r="E2475" s="10" t="str">
        <f t="shared" si="273"/>
        <v>September</v>
      </c>
      <c r="F2475" s="2">
        <v>40803</v>
      </c>
      <c r="G2475" s="2">
        <v>40808</v>
      </c>
      <c r="H2475" s="9" t="str">
        <f t="shared" si="269"/>
        <v>On Date</v>
      </c>
      <c r="I2475" s="1" t="s">
        <v>3441</v>
      </c>
      <c r="J2475" s="1" t="s">
        <v>3133</v>
      </c>
      <c r="K2475" s="1" t="s">
        <v>3223</v>
      </c>
      <c r="L2475" s="1" t="s">
        <v>3145</v>
      </c>
      <c r="M2475" s="1" t="s">
        <v>510</v>
      </c>
      <c r="N2475" s="1" t="s">
        <v>2599</v>
      </c>
      <c r="O2475" s="3">
        <f t="shared" si="270"/>
        <v>10.374000000000001</v>
      </c>
      <c r="P2475" s="3">
        <v>29.925000000000001</v>
      </c>
      <c r="Q2475" s="3">
        <v>5</v>
      </c>
      <c r="R2475" s="3">
        <v>-21.945</v>
      </c>
      <c r="S2475" s="11">
        <f t="shared" si="271"/>
        <v>-1755.6</v>
      </c>
      <c r="T2475" t="str">
        <f t="shared" si="272"/>
        <v>LOSS</v>
      </c>
    </row>
    <row r="2476" spans="1:20" x14ac:dyDescent="0.25">
      <c r="A2476" s="1" t="s">
        <v>2597</v>
      </c>
      <c r="B2476" s="9" t="str">
        <f t="shared" si="267"/>
        <v>09/17/2011</v>
      </c>
      <c r="C2476" s="9" t="s">
        <v>4536</v>
      </c>
      <c r="D2476" s="10" t="str">
        <f t="shared" si="268"/>
        <v>2011</v>
      </c>
      <c r="E2476" s="10" t="str">
        <f t="shared" si="273"/>
        <v>September</v>
      </c>
      <c r="F2476" s="2">
        <v>40803</v>
      </c>
      <c r="G2476" s="2">
        <v>40808</v>
      </c>
      <c r="H2476" s="9" t="str">
        <f t="shared" si="269"/>
        <v>On Date</v>
      </c>
      <c r="I2476" s="1" t="s">
        <v>3441</v>
      </c>
      <c r="J2476" s="1" t="s">
        <v>3133</v>
      </c>
      <c r="K2476" s="1" t="s">
        <v>3223</v>
      </c>
      <c r="L2476" s="1" t="s">
        <v>3145</v>
      </c>
      <c r="M2476" s="1" t="s">
        <v>45</v>
      </c>
      <c r="N2476" s="1" t="s">
        <v>672</v>
      </c>
      <c r="O2476" s="3">
        <f t="shared" si="270"/>
        <v>17.039000000000001</v>
      </c>
      <c r="P2476" s="3">
        <v>148.70400000000001</v>
      </c>
      <c r="Q2476" s="3">
        <v>6</v>
      </c>
      <c r="R2476" s="3">
        <v>46.47</v>
      </c>
      <c r="S2476" s="11">
        <f t="shared" si="271"/>
        <v>3717.6</v>
      </c>
      <c r="T2476" t="str">
        <f t="shared" si="272"/>
        <v>PROFIT</v>
      </c>
    </row>
    <row r="2477" spans="1:20" x14ac:dyDescent="0.25">
      <c r="A2477" s="1" t="s">
        <v>2597</v>
      </c>
      <c r="B2477" s="9" t="str">
        <f t="shared" si="267"/>
        <v>09/17/2011</v>
      </c>
      <c r="C2477" s="9" t="s">
        <v>4536</v>
      </c>
      <c r="D2477" s="10" t="str">
        <f t="shared" si="268"/>
        <v>2011</v>
      </c>
      <c r="E2477" s="10" t="str">
        <f t="shared" si="273"/>
        <v>September</v>
      </c>
      <c r="F2477" s="2">
        <v>40803</v>
      </c>
      <c r="G2477" s="2">
        <v>40808</v>
      </c>
      <c r="H2477" s="9" t="str">
        <f t="shared" si="269"/>
        <v>On Date</v>
      </c>
      <c r="I2477" s="1" t="s">
        <v>3441</v>
      </c>
      <c r="J2477" s="1" t="s">
        <v>3133</v>
      </c>
      <c r="K2477" s="1" t="s">
        <v>3223</v>
      </c>
      <c r="L2477" s="1" t="s">
        <v>3145</v>
      </c>
      <c r="M2477" s="1" t="s">
        <v>38</v>
      </c>
      <c r="N2477" s="1" t="s">
        <v>43</v>
      </c>
      <c r="O2477" s="3">
        <f t="shared" si="270"/>
        <v>3.9144000000000005</v>
      </c>
      <c r="P2477" s="3">
        <v>55.92</v>
      </c>
      <c r="Q2477" s="3">
        <v>10</v>
      </c>
      <c r="R2477" s="3">
        <v>16.776</v>
      </c>
      <c r="S2477" s="11">
        <f t="shared" si="271"/>
        <v>1342.08</v>
      </c>
      <c r="T2477" t="str">
        <f t="shared" si="272"/>
        <v>PROFIT</v>
      </c>
    </row>
    <row r="2478" spans="1:20" x14ac:dyDescent="0.25">
      <c r="A2478" s="1" t="s">
        <v>2600</v>
      </c>
      <c r="B2478" s="9" t="str">
        <f t="shared" si="267"/>
        <v>05/04/2014</v>
      </c>
      <c r="C2478" s="9" t="s">
        <v>4384</v>
      </c>
      <c r="D2478" s="10" t="str">
        <f t="shared" si="268"/>
        <v>2014</v>
      </c>
      <c r="E2478" s="10" t="str">
        <f t="shared" si="273"/>
        <v>May</v>
      </c>
      <c r="F2478" s="2">
        <v>41763</v>
      </c>
      <c r="G2478" s="2">
        <v>41767</v>
      </c>
      <c r="H2478" s="9" t="str">
        <f t="shared" si="269"/>
        <v>On Date</v>
      </c>
      <c r="I2478" s="1" t="s">
        <v>3507</v>
      </c>
      <c r="J2478" s="1" t="s">
        <v>3133</v>
      </c>
      <c r="K2478" s="1" t="s">
        <v>3140</v>
      </c>
      <c r="L2478" s="1" t="s">
        <v>3135</v>
      </c>
      <c r="M2478" s="1" t="s">
        <v>45</v>
      </c>
      <c r="N2478" s="1" t="s">
        <v>721</v>
      </c>
      <c r="O2478" s="3">
        <f t="shared" si="270"/>
        <v>3.3696000000000006</v>
      </c>
      <c r="P2478" s="3">
        <v>25.92</v>
      </c>
      <c r="Q2478" s="3">
        <v>4</v>
      </c>
      <c r="R2478" s="3">
        <v>12.441599999999999</v>
      </c>
      <c r="S2478" s="11">
        <f t="shared" si="271"/>
        <v>995.32799999999997</v>
      </c>
      <c r="T2478" t="str">
        <f t="shared" si="272"/>
        <v>PROFIT</v>
      </c>
    </row>
    <row r="2479" spans="1:20" x14ac:dyDescent="0.25">
      <c r="A2479" s="1" t="s">
        <v>2600</v>
      </c>
      <c r="B2479" s="9" t="str">
        <f t="shared" si="267"/>
        <v>05/04/2014</v>
      </c>
      <c r="C2479" s="9" t="s">
        <v>4384</v>
      </c>
      <c r="D2479" s="10" t="str">
        <f t="shared" si="268"/>
        <v>2014</v>
      </c>
      <c r="E2479" s="10" t="str">
        <f t="shared" si="273"/>
        <v>May</v>
      </c>
      <c r="F2479" s="2">
        <v>41763</v>
      </c>
      <c r="G2479" s="2">
        <v>41767</v>
      </c>
      <c r="H2479" s="9" t="str">
        <f t="shared" si="269"/>
        <v>On Date</v>
      </c>
      <c r="I2479" s="1" t="s">
        <v>3507</v>
      </c>
      <c r="J2479" s="1" t="s">
        <v>3133</v>
      </c>
      <c r="K2479" s="1" t="s">
        <v>3140</v>
      </c>
      <c r="L2479" s="1" t="s">
        <v>3135</v>
      </c>
      <c r="M2479" s="1" t="s">
        <v>14</v>
      </c>
      <c r="N2479" s="1" t="s">
        <v>2601</v>
      </c>
      <c r="O2479" s="3">
        <f t="shared" si="270"/>
        <v>2.3288000000000002</v>
      </c>
      <c r="P2479" s="3">
        <v>22.96</v>
      </c>
      <c r="Q2479" s="3">
        <v>7</v>
      </c>
      <c r="R2479" s="3">
        <v>6.6584000000000003</v>
      </c>
      <c r="S2479" s="11">
        <f t="shared" si="271"/>
        <v>532.67200000000003</v>
      </c>
      <c r="T2479" t="str">
        <f t="shared" si="272"/>
        <v>PROFIT</v>
      </c>
    </row>
    <row r="2480" spans="1:20" x14ac:dyDescent="0.25">
      <c r="A2480" s="1" t="s">
        <v>2602</v>
      </c>
      <c r="B2480" s="9" t="str">
        <f t="shared" si="267"/>
        <v>02/23/2011</v>
      </c>
      <c r="C2480" s="9" t="s">
        <v>4416</v>
      </c>
      <c r="D2480" s="10" t="str">
        <f t="shared" si="268"/>
        <v>2011</v>
      </c>
      <c r="E2480" s="10" t="str">
        <f t="shared" si="273"/>
        <v>February</v>
      </c>
      <c r="F2480" s="2">
        <v>40597</v>
      </c>
      <c r="G2480" s="2">
        <v>40599</v>
      </c>
      <c r="H2480" s="9" t="str">
        <f t="shared" si="269"/>
        <v>On Date</v>
      </c>
      <c r="I2480" s="1" t="s">
        <v>3553</v>
      </c>
      <c r="J2480" s="1" t="s">
        <v>3133</v>
      </c>
      <c r="K2480" s="1" t="s">
        <v>3275</v>
      </c>
      <c r="L2480" s="1" t="s">
        <v>3135</v>
      </c>
      <c r="M2480" s="1" t="s">
        <v>45</v>
      </c>
      <c r="N2480" s="1" t="s">
        <v>527</v>
      </c>
      <c r="O2480" s="3">
        <f t="shared" si="270"/>
        <v>3.3696000000000002</v>
      </c>
      <c r="P2480" s="3">
        <v>19.440000000000001</v>
      </c>
      <c r="Q2480" s="3">
        <v>3</v>
      </c>
      <c r="R2480" s="3">
        <v>9.3312000000000008</v>
      </c>
      <c r="S2480" s="11">
        <f t="shared" si="271"/>
        <v>746.49600000000009</v>
      </c>
      <c r="T2480" t="str">
        <f t="shared" si="272"/>
        <v>PROFIT</v>
      </c>
    </row>
    <row r="2481" spans="1:20" x14ac:dyDescent="0.25">
      <c r="A2481" s="1" t="s">
        <v>2603</v>
      </c>
      <c r="B2481" s="9" t="str">
        <f t="shared" si="267"/>
        <v>10/28/2014</v>
      </c>
      <c r="C2481" s="9" t="s">
        <v>4877</v>
      </c>
      <c r="D2481" s="10" t="str">
        <f t="shared" si="268"/>
        <v>2014</v>
      </c>
      <c r="E2481" s="10" t="str">
        <f t="shared" si="273"/>
        <v>October</v>
      </c>
      <c r="F2481" s="2">
        <v>41940</v>
      </c>
      <c r="G2481" s="2">
        <v>41942</v>
      </c>
      <c r="H2481" s="9" t="str">
        <f t="shared" si="269"/>
        <v>On Date</v>
      </c>
      <c r="I2481" s="1" t="s">
        <v>3641</v>
      </c>
      <c r="J2481" s="1" t="s">
        <v>3133</v>
      </c>
      <c r="K2481" s="1" t="s">
        <v>3134</v>
      </c>
      <c r="L2481" s="1" t="s">
        <v>3135</v>
      </c>
      <c r="M2481" s="1" t="s">
        <v>22</v>
      </c>
      <c r="N2481" s="1" t="s">
        <v>23</v>
      </c>
      <c r="O2481" s="3">
        <f t="shared" si="270"/>
        <v>180.09719999999999</v>
      </c>
      <c r="P2481" s="3">
        <v>189.57599999999999</v>
      </c>
      <c r="Q2481" s="3">
        <v>1</v>
      </c>
      <c r="R2481" s="3">
        <v>9.4787999999999997</v>
      </c>
      <c r="S2481" s="11">
        <f t="shared" si="271"/>
        <v>758.30399999999997</v>
      </c>
      <c r="T2481" t="str">
        <f t="shared" si="272"/>
        <v>PROFIT</v>
      </c>
    </row>
    <row r="2482" spans="1:20" x14ac:dyDescent="0.25">
      <c r="A2482" s="1" t="s">
        <v>2603</v>
      </c>
      <c r="B2482" s="9" t="str">
        <f t="shared" si="267"/>
        <v>10/28/2014</v>
      </c>
      <c r="C2482" s="9" t="s">
        <v>4877</v>
      </c>
      <c r="D2482" s="10" t="str">
        <f t="shared" si="268"/>
        <v>2014</v>
      </c>
      <c r="E2482" s="10" t="str">
        <f t="shared" si="273"/>
        <v>October</v>
      </c>
      <c r="F2482" s="2">
        <v>41940</v>
      </c>
      <c r="G2482" s="2">
        <v>41942</v>
      </c>
      <c r="H2482" s="9" t="str">
        <f t="shared" si="269"/>
        <v>On Date</v>
      </c>
      <c r="I2482" s="1" t="s">
        <v>3641</v>
      </c>
      <c r="J2482" s="1" t="s">
        <v>3133</v>
      </c>
      <c r="K2482" s="1" t="s">
        <v>3134</v>
      </c>
      <c r="L2482" s="1" t="s">
        <v>3135</v>
      </c>
      <c r="M2482" s="1" t="s">
        <v>16</v>
      </c>
      <c r="N2482" s="1" t="s">
        <v>2120</v>
      </c>
      <c r="O2482" s="3">
        <f t="shared" si="270"/>
        <v>12.9528</v>
      </c>
      <c r="P2482" s="3">
        <v>71.959999999999994</v>
      </c>
      <c r="Q2482" s="3">
        <v>5</v>
      </c>
      <c r="R2482" s="3">
        <v>7.1959999999999997</v>
      </c>
      <c r="S2482" s="11">
        <f t="shared" si="271"/>
        <v>575.67999999999995</v>
      </c>
      <c r="T2482" t="str">
        <f t="shared" si="272"/>
        <v>PROFIT</v>
      </c>
    </row>
    <row r="2483" spans="1:20" x14ac:dyDescent="0.25">
      <c r="A2483" s="1" t="s">
        <v>2604</v>
      </c>
      <c r="B2483" s="9" t="str">
        <f t="shared" si="267"/>
        <v>11/25/2011</v>
      </c>
      <c r="C2483" s="9" t="s">
        <v>4352</v>
      </c>
      <c r="D2483" s="10" t="str">
        <f t="shared" si="268"/>
        <v>2011</v>
      </c>
      <c r="E2483" s="10" t="str">
        <f t="shared" si="273"/>
        <v>November</v>
      </c>
      <c r="F2483" s="2">
        <v>40872</v>
      </c>
      <c r="G2483" s="2">
        <v>40876</v>
      </c>
      <c r="H2483" s="9" t="str">
        <f t="shared" si="269"/>
        <v>On Date</v>
      </c>
      <c r="I2483" s="1" t="s">
        <v>3788</v>
      </c>
      <c r="J2483" s="1" t="s">
        <v>3133</v>
      </c>
      <c r="K2483" s="1" t="s">
        <v>3134</v>
      </c>
      <c r="L2483" s="1" t="s">
        <v>3135</v>
      </c>
      <c r="M2483" s="1" t="s">
        <v>16</v>
      </c>
      <c r="N2483" s="1" t="s">
        <v>378</v>
      </c>
      <c r="O2483" s="3">
        <f t="shared" si="270"/>
        <v>98.535399999999996</v>
      </c>
      <c r="P2483" s="3">
        <v>539.91999999999996</v>
      </c>
      <c r="Q2483" s="3">
        <v>5</v>
      </c>
      <c r="R2483" s="3">
        <v>47.243000000000002</v>
      </c>
      <c r="S2483" s="11">
        <f t="shared" si="271"/>
        <v>3779.44</v>
      </c>
      <c r="T2483" t="str">
        <f t="shared" si="272"/>
        <v>PROFIT</v>
      </c>
    </row>
    <row r="2484" spans="1:20" x14ac:dyDescent="0.25">
      <c r="A2484" s="1" t="s">
        <v>2604</v>
      </c>
      <c r="B2484" s="9" t="str">
        <f t="shared" si="267"/>
        <v>11/25/2011</v>
      </c>
      <c r="C2484" s="9" t="s">
        <v>4352</v>
      </c>
      <c r="D2484" s="10" t="str">
        <f t="shared" si="268"/>
        <v>2011</v>
      </c>
      <c r="E2484" s="10" t="str">
        <f t="shared" si="273"/>
        <v>November</v>
      </c>
      <c r="F2484" s="2">
        <v>40872</v>
      </c>
      <c r="G2484" s="2">
        <v>40876</v>
      </c>
      <c r="H2484" s="9" t="str">
        <f t="shared" si="269"/>
        <v>On Date</v>
      </c>
      <c r="I2484" s="1" t="s">
        <v>3788</v>
      </c>
      <c r="J2484" s="1" t="s">
        <v>3133</v>
      </c>
      <c r="K2484" s="1" t="s">
        <v>3134</v>
      </c>
      <c r="L2484" s="1" t="s">
        <v>3135</v>
      </c>
      <c r="M2484" s="1" t="s">
        <v>72</v>
      </c>
      <c r="N2484" s="1" t="s">
        <v>365</v>
      </c>
      <c r="O2484" s="3">
        <f t="shared" si="270"/>
        <v>167.73580000000001</v>
      </c>
      <c r="P2484" s="3">
        <v>725.34400000000005</v>
      </c>
      <c r="Q2484" s="3">
        <v>4</v>
      </c>
      <c r="R2484" s="3">
        <v>54.400799999999997</v>
      </c>
      <c r="S2484" s="11">
        <f t="shared" si="271"/>
        <v>4352.0639999999994</v>
      </c>
      <c r="T2484" t="str">
        <f t="shared" si="272"/>
        <v>PROFIT</v>
      </c>
    </row>
    <row r="2485" spans="1:20" x14ac:dyDescent="0.25">
      <c r="A2485" s="1" t="s">
        <v>2604</v>
      </c>
      <c r="B2485" s="9" t="str">
        <f t="shared" si="267"/>
        <v>11/25/2011</v>
      </c>
      <c r="C2485" s="9" t="s">
        <v>4352</v>
      </c>
      <c r="D2485" s="10" t="str">
        <f t="shared" si="268"/>
        <v>2011</v>
      </c>
      <c r="E2485" s="10" t="str">
        <f t="shared" si="273"/>
        <v>November</v>
      </c>
      <c r="F2485" s="2">
        <v>40872</v>
      </c>
      <c r="G2485" s="2">
        <v>40876</v>
      </c>
      <c r="H2485" s="9" t="str">
        <f t="shared" si="269"/>
        <v>On Date</v>
      </c>
      <c r="I2485" s="1" t="s">
        <v>3788</v>
      </c>
      <c r="J2485" s="1" t="s">
        <v>3133</v>
      </c>
      <c r="K2485" s="1" t="s">
        <v>3134</v>
      </c>
      <c r="L2485" s="1" t="s">
        <v>3135</v>
      </c>
      <c r="M2485" s="1" t="s">
        <v>14</v>
      </c>
      <c r="N2485" s="1" t="s">
        <v>106</v>
      </c>
      <c r="O2485" s="3">
        <f t="shared" si="270"/>
        <v>1.6120000000000001</v>
      </c>
      <c r="P2485" s="3">
        <v>7.44</v>
      </c>
      <c r="Q2485" s="3">
        <v>3</v>
      </c>
      <c r="R2485" s="3">
        <v>2.6040000000000001</v>
      </c>
      <c r="S2485" s="11">
        <f t="shared" si="271"/>
        <v>208.32</v>
      </c>
      <c r="T2485" t="str">
        <f t="shared" si="272"/>
        <v>PROFIT</v>
      </c>
    </row>
    <row r="2486" spans="1:20" x14ac:dyDescent="0.25">
      <c r="A2486" s="1" t="s">
        <v>2605</v>
      </c>
      <c r="B2486" s="9" t="str">
        <f t="shared" si="267"/>
        <v>11/21/2012</v>
      </c>
      <c r="C2486" s="9" t="s">
        <v>4878</v>
      </c>
      <c r="D2486" s="10" t="str">
        <f t="shared" si="268"/>
        <v>2012</v>
      </c>
      <c r="E2486" s="10" t="str">
        <f t="shared" si="273"/>
        <v>November</v>
      </c>
      <c r="F2486" s="2">
        <v>41234</v>
      </c>
      <c r="G2486" s="2">
        <v>41236</v>
      </c>
      <c r="H2486" s="9" t="str">
        <f t="shared" si="269"/>
        <v>On Date</v>
      </c>
      <c r="I2486" s="1" t="s">
        <v>3430</v>
      </c>
      <c r="J2486" s="1" t="s">
        <v>3133</v>
      </c>
      <c r="K2486" s="1" t="s">
        <v>3148</v>
      </c>
      <c r="L2486" s="1" t="s">
        <v>3143</v>
      </c>
      <c r="M2486" s="1" t="s">
        <v>20</v>
      </c>
      <c r="N2486" s="1" t="s">
        <v>1353</v>
      </c>
      <c r="O2486" s="3">
        <f t="shared" si="270"/>
        <v>49.523199999999996</v>
      </c>
      <c r="P2486" s="3">
        <v>325.63200000000001</v>
      </c>
      <c r="Q2486" s="3">
        <v>6</v>
      </c>
      <c r="R2486" s="3">
        <v>28.492799999999999</v>
      </c>
      <c r="S2486" s="11">
        <f t="shared" si="271"/>
        <v>2279.424</v>
      </c>
      <c r="T2486" t="str">
        <f t="shared" si="272"/>
        <v>PROFIT</v>
      </c>
    </row>
    <row r="2487" spans="1:20" x14ac:dyDescent="0.25">
      <c r="A2487" s="1" t="s">
        <v>2605</v>
      </c>
      <c r="B2487" s="9" t="str">
        <f t="shared" si="267"/>
        <v>11/21/2012</v>
      </c>
      <c r="C2487" s="9" t="s">
        <v>4878</v>
      </c>
      <c r="D2487" s="10" t="str">
        <f t="shared" si="268"/>
        <v>2012</v>
      </c>
      <c r="E2487" s="10" t="str">
        <f t="shared" si="273"/>
        <v>November</v>
      </c>
      <c r="F2487" s="2">
        <v>41234</v>
      </c>
      <c r="G2487" s="2">
        <v>41236</v>
      </c>
      <c r="H2487" s="9" t="str">
        <f t="shared" si="269"/>
        <v>On Date</v>
      </c>
      <c r="I2487" s="1" t="s">
        <v>3430</v>
      </c>
      <c r="J2487" s="1" t="s">
        <v>3133</v>
      </c>
      <c r="K2487" s="1" t="s">
        <v>3148</v>
      </c>
      <c r="L2487" s="1" t="s">
        <v>3143</v>
      </c>
      <c r="M2487" s="1" t="s">
        <v>38</v>
      </c>
      <c r="N2487" s="1" t="s">
        <v>2606</v>
      </c>
      <c r="O2487" s="3">
        <f t="shared" si="270"/>
        <v>12.4015</v>
      </c>
      <c r="P2487" s="3">
        <v>23.344000000000001</v>
      </c>
      <c r="Q2487" s="3">
        <v>2</v>
      </c>
      <c r="R2487" s="3">
        <v>-1.4590000000000001</v>
      </c>
      <c r="S2487" s="11">
        <f t="shared" si="271"/>
        <v>-116.72</v>
      </c>
      <c r="T2487" t="str">
        <f t="shared" si="272"/>
        <v>LOSS</v>
      </c>
    </row>
    <row r="2488" spans="1:20" x14ac:dyDescent="0.25">
      <c r="A2488" s="1" t="s">
        <v>2605</v>
      </c>
      <c r="B2488" s="9" t="str">
        <f t="shared" si="267"/>
        <v>11/21/2012</v>
      </c>
      <c r="C2488" s="9" t="s">
        <v>4878</v>
      </c>
      <c r="D2488" s="10" t="str">
        <f t="shared" si="268"/>
        <v>2012</v>
      </c>
      <c r="E2488" s="10" t="str">
        <f t="shared" si="273"/>
        <v>November</v>
      </c>
      <c r="F2488" s="2">
        <v>41234</v>
      </c>
      <c r="G2488" s="2">
        <v>41236</v>
      </c>
      <c r="H2488" s="9" t="str">
        <f t="shared" si="269"/>
        <v>On Date</v>
      </c>
      <c r="I2488" s="1" t="s">
        <v>3430</v>
      </c>
      <c r="J2488" s="1" t="s">
        <v>3133</v>
      </c>
      <c r="K2488" s="1" t="s">
        <v>3148</v>
      </c>
      <c r="L2488" s="1" t="s">
        <v>3143</v>
      </c>
      <c r="M2488" s="1" t="s">
        <v>9</v>
      </c>
      <c r="N2488" s="1" t="s">
        <v>2607</v>
      </c>
      <c r="O2488" s="3">
        <f t="shared" si="270"/>
        <v>2.2302</v>
      </c>
      <c r="P2488" s="3">
        <v>16.52</v>
      </c>
      <c r="Q2488" s="3">
        <v>5</v>
      </c>
      <c r="R2488" s="3">
        <v>5.3689999999999998</v>
      </c>
      <c r="S2488" s="11">
        <f t="shared" si="271"/>
        <v>429.52</v>
      </c>
      <c r="T2488" t="str">
        <f t="shared" si="272"/>
        <v>PROFIT</v>
      </c>
    </row>
    <row r="2489" spans="1:20" x14ac:dyDescent="0.25">
      <c r="A2489" s="1" t="s">
        <v>2608</v>
      </c>
      <c r="B2489" s="9" t="str">
        <f t="shared" si="267"/>
        <v>10/07/2013</v>
      </c>
      <c r="C2489" s="9" t="s">
        <v>4299</v>
      </c>
      <c r="D2489" s="10" t="str">
        <f t="shared" si="268"/>
        <v>2013</v>
      </c>
      <c r="E2489" s="10" t="str">
        <f t="shared" si="273"/>
        <v>October</v>
      </c>
      <c r="F2489" s="2">
        <v>41554</v>
      </c>
      <c r="G2489" s="2">
        <v>41555</v>
      </c>
      <c r="H2489" s="9" t="str">
        <f t="shared" si="269"/>
        <v>On Date</v>
      </c>
      <c r="I2489" s="1" t="s">
        <v>3932</v>
      </c>
      <c r="J2489" s="1" t="s">
        <v>3133</v>
      </c>
      <c r="K2489" s="1" t="s">
        <v>3203</v>
      </c>
      <c r="L2489" s="1" t="s">
        <v>3147</v>
      </c>
      <c r="M2489" s="1" t="s">
        <v>510</v>
      </c>
      <c r="N2489" s="1" t="s">
        <v>2609</v>
      </c>
      <c r="O2489" s="3">
        <f t="shared" si="270"/>
        <v>273.66500000000002</v>
      </c>
      <c r="P2489" s="3">
        <v>703.71</v>
      </c>
      <c r="Q2489" s="3">
        <v>6</v>
      </c>
      <c r="R2489" s="3">
        <v>-938.28</v>
      </c>
      <c r="S2489" s="11">
        <f t="shared" si="271"/>
        <v>-75062.399999999994</v>
      </c>
      <c r="T2489" t="str">
        <f t="shared" si="272"/>
        <v>LOSS</v>
      </c>
    </row>
    <row r="2490" spans="1:20" x14ac:dyDescent="0.25">
      <c r="A2490" s="1" t="s">
        <v>2608</v>
      </c>
      <c r="B2490" s="9" t="str">
        <f t="shared" si="267"/>
        <v>10/07/2013</v>
      </c>
      <c r="C2490" s="9" t="s">
        <v>4299</v>
      </c>
      <c r="D2490" s="10" t="str">
        <f t="shared" si="268"/>
        <v>2013</v>
      </c>
      <c r="E2490" s="10" t="str">
        <f t="shared" si="273"/>
        <v>October</v>
      </c>
      <c r="F2490" s="2">
        <v>41554</v>
      </c>
      <c r="G2490" s="2">
        <v>41555</v>
      </c>
      <c r="H2490" s="9" t="str">
        <f t="shared" si="269"/>
        <v>On Date</v>
      </c>
      <c r="I2490" s="1" t="s">
        <v>3932</v>
      </c>
      <c r="J2490" s="1" t="s">
        <v>3133</v>
      </c>
      <c r="K2490" s="1" t="s">
        <v>3203</v>
      </c>
      <c r="L2490" s="1" t="s">
        <v>3147</v>
      </c>
      <c r="M2490" s="1" t="s">
        <v>18</v>
      </c>
      <c r="N2490" s="1" t="s">
        <v>2458</v>
      </c>
      <c r="O2490" s="3">
        <f t="shared" si="270"/>
        <v>8.2059999999999995</v>
      </c>
      <c r="P2490" s="3">
        <v>17.904</v>
      </c>
      <c r="Q2490" s="3">
        <v>4</v>
      </c>
      <c r="R2490" s="3">
        <v>-14.92</v>
      </c>
      <c r="S2490" s="11">
        <f t="shared" si="271"/>
        <v>-1193.5999999999999</v>
      </c>
      <c r="T2490" t="str">
        <f t="shared" si="272"/>
        <v>LOSS</v>
      </c>
    </row>
    <row r="2491" spans="1:20" x14ac:dyDescent="0.25">
      <c r="A2491" s="1" t="s">
        <v>2608</v>
      </c>
      <c r="B2491" s="9" t="str">
        <f t="shared" si="267"/>
        <v>10/07/2013</v>
      </c>
      <c r="C2491" s="9" t="s">
        <v>4299</v>
      </c>
      <c r="D2491" s="10" t="str">
        <f t="shared" si="268"/>
        <v>2013</v>
      </c>
      <c r="E2491" s="10" t="str">
        <f t="shared" si="273"/>
        <v>October</v>
      </c>
      <c r="F2491" s="2">
        <v>41554</v>
      </c>
      <c r="G2491" s="2">
        <v>41555</v>
      </c>
      <c r="H2491" s="9" t="str">
        <f t="shared" si="269"/>
        <v>On Date</v>
      </c>
      <c r="I2491" s="1" t="s">
        <v>3932</v>
      </c>
      <c r="J2491" s="1" t="s">
        <v>3133</v>
      </c>
      <c r="K2491" s="1" t="s">
        <v>3203</v>
      </c>
      <c r="L2491" s="1" t="s">
        <v>3147</v>
      </c>
      <c r="M2491" s="1" t="s">
        <v>18</v>
      </c>
      <c r="N2491" s="1" t="s">
        <v>873</v>
      </c>
      <c r="O2491" s="3">
        <f t="shared" si="270"/>
        <v>5.2894000000000005</v>
      </c>
      <c r="P2491" s="3">
        <v>11.976000000000001</v>
      </c>
      <c r="Q2491" s="3">
        <v>4</v>
      </c>
      <c r="R2491" s="3">
        <v>-9.1815999999999995</v>
      </c>
      <c r="S2491" s="11">
        <f t="shared" si="271"/>
        <v>-734.52800000000002</v>
      </c>
      <c r="T2491" t="str">
        <f t="shared" si="272"/>
        <v>LOSS</v>
      </c>
    </row>
    <row r="2492" spans="1:20" x14ac:dyDescent="0.25">
      <c r="A2492" s="1" t="s">
        <v>2608</v>
      </c>
      <c r="B2492" s="9" t="str">
        <f t="shared" si="267"/>
        <v>10/07/2013</v>
      </c>
      <c r="C2492" s="9" t="s">
        <v>4299</v>
      </c>
      <c r="D2492" s="10" t="str">
        <f t="shared" si="268"/>
        <v>2013</v>
      </c>
      <c r="E2492" s="10" t="str">
        <f t="shared" si="273"/>
        <v>October</v>
      </c>
      <c r="F2492" s="2">
        <v>41554</v>
      </c>
      <c r="G2492" s="2">
        <v>41555</v>
      </c>
      <c r="H2492" s="9" t="str">
        <f t="shared" si="269"/>
        <v>On Date</v>
      </c>
      <c r="I2492" s="1" t="s">
        <v>3932</v>
      </c>
      <c r="J2492" s="1" t="s">
        <v>3133</v>
      </c>
      <c r="K2492" s="1" t="s">
        <v>3203</v>
      </c>
      <c r="L2492" s="1" t="s">
        <v>3147</v>
      </c>
      <c r="M2492" s="1" t="s">
        <v>38</v>
      </c>
      <c r="N2492" s="1" t="s">
        <v>2610</v>
      </c>
      <c r="O2492" s="3">
        <f t="shared" si="270"/>
        <v>13.422099999999999</v>
      </c>
      <c r="P2492" s="3">
        <v>67.959999999999994</v>
      </c>
      <c r="Q2492" s="3">
        <v>5</v>
      </c>
      <c r="R2492" s="3">
        <v>0.84950000000000003</v>
      </c>
      <c r="S2492" s="11">
        <f t="shared" si="271"/>
        <v>67.960000000000008</v>
      </c>
      <c r="T2492" t="str">
        <f t="shared" si="272"/>
        <v>PROFIT</v>
      </c>
    </row>
    <row r="2493" spans="1:20" x14ac:dyDescent="0.25">
      <c r="A2493" s="1" t="s">
        <v>2611</v>
      </c>
      <c r="B2493" s="9" t="str">
        <f t="shared" si="267"/>
        <v>04/05/2012</v>
      </c>
      <c r="C2493" s="9" t="s">
        <v>4506</v>
      </c>
      <c r="D2493" s="10" t="str">
        <f t="shared" si="268"/>
        <v>2012</v>
      </c>
      <c r="E2493" s="10" t="str">
        <f t="shared" si="273"/>
        <v>April</v>
      </c>
      <c r="F2493" s="2">
        <v>41004</v>
      </c>
      <c r="G2493" s="2">
        <v>41010</v>
      </c>
      <c r="H2493" s="9" t="str">
        <f t="shared" si="269"/>
        <v>Delay</v>
      </c>
      <c r="I2493" s="1" t="s">
        <v>3935</v>
      </c>
      <c r="J2493" s="1" t="s">
        <v>3133</v>
      </c>
      <c r="K2493" s="1" t="s">
        <v>3134</v>
      </c>
      <c r="L2493" s="1" t="s">
        <v>3135</v>
      </c>
      <c r="M2493" s="1" t="s">
        <v>72</v>
      </c>
      <c r="N2493" s="1" t="s">
        <v>532</v>
      </c>
      <c r="O2493" s="3">
        <f t="shared" si="270"/>
        <v>267.66720000000004</v>
      </c>
      <c r="P2493" s="3">
        <v>892.22400000000005</v>
      </c>
      <c r="Q2493" s="3">
        <v>3</v>
      </c>
      <c r="R2493" s="3">
        <v>89.222399999999993</v>
      </c>
      <c r="S2493" s="11">
        <f t="shared" si="271"/>
        <v>7137.7919999999995</v>
      </c>
      <c r="T2493" t="str">
        <f t="shared" si="272"/>
        <v>PROFIT</v>
      </c>
    </row>
    <row r="2494" spans="1:20" x14ac:dyDescent="0.25">
      <c r="A2494" s="1" t="s">
        <v>2612</v>
      </c>
      <c r="B2494" s="9" t="str">
        <f t="shared" si="267"/>
        <v>03/16/2013</v>
      </c>
      <c r="C2494" s="9" t="s">
        <v>4586</v>
      </c>
      <c r="D2494" s="10" t="str">
        <f t="shared" si="268"/>
        <v>2013</v>
      </c>
      <c r="E2494" s="10" t="str">
        <f t="shared" si="273"/>
        <v>March</v>
      </c>
      <c r="F2494" s="2">
        <v>41349</v>
      </c>
      <c r="G2494" s="2">
        <v>41350</v>
      </c>
      <c r="H2494" s="9" t="str">
        <f t="shared" si="269"/>
        <v>On Date</v>
      </c>
      <c r="I2494" s="1" t="s">
        <v>3819</v>
      </c>
      <c r="J2494" s="1" t="s">
        <v>3133</v>
      </c>
      <c r="K2494" s="1" t="s">
        <v>3140</v>
      </c>
      <c r="L2494" s="1" t="s">
        <v>3135</v>
      </c>
      <c r="M2494" s="1" t="s">
        <v>18</v>
      </c>
      <c r="N2494" s="1" t="s">
        <v>2613</v>
      </c>
      <c r="O2494" s="3">
        <f t="shared" si="270"/>
        <v>1.4483999999999999</v>
      </c>
      <c r="P2494" s="3">
        <v>4.5439999999999996</v>
      </c>
      <c r="Q2494" s="3">
        <v>2</v>
      </c>
      <c r="R2494" s="3">
        <v>1.6472</v>
      </c>
      <c r="S2494" s="11">
        <f t="shared" si="271"/>
        <v>131.77600000000001</v>
      </c>
      <c r="T2494" t="str">
        <f t="shared" si="272"/>
        <v>PROFIT</v>
      </c>
    </row>
    <row r="2495" spans="1:20" x14ac:dyDescent="0.25">
      <c r="A2495" s="1" t="s">
        <v>2612</v>
      </c>
      <c r="B2495" s="9" t="str">
        <f t="shared" si="267"/>
        <v>03/16/2013</v>
      </c>
      <c r="C2495" s="9" t="s">
        <v>4586</v>
      </c>
      <c r="D2495" s="10" t="str">
        <f t="shared" si="268"/>
        <v>2013</v>
      </c>
      <c r="E2495" s="10" t="str">
        <f t="shared" si="273"/>
        <v>March</v>
      </c>
      <c r="F2495" s="2">
        <v>41349</v>
      </c>
      <c r="G2495" s="2">
        <v>41350</v>
      </c>
      <c r="H2495" s="9" t="str">
        <f t="shared" si="269"/>
        <v>On Date</v>
      </c>
      <c r="I2495" s="1" t="s">
        <v>3819</v>
      </c>
      <c r="J2495" s="1" t="s">
        <v>3133</v>
      </c>
      <c r="K2495" s="1" t="s">
        <v>3140</v>
      </c>
      <c r="L2495" s="1" t="s">
        <v>3135</v>
      </c>
      <c r="M2495" s="1" t="s">
        <v>72</v>
      </c>
      <c r="N2495" s="1" t="s">
        <v>2614</v>
      </c>
      <c r="O2495" s="3">
        <f t="shared" si="270"/>
        <v>316.88249999999999</v>
      </c>
      <c r="P2495" s="3">
        <v>1352.0319999999999</v>
      </c>
      <c r="Q2495" s="3">
        <v>4</v>
      </c>
      <c r="R2495" s="3">
        <v>84.501999999999995</v>
      </c>
      <c r="S2495" s="11">
        <f t="shared" si="271"/>
        <v>6760.16</v>
      </c>
      <c r="T2495" t="str">
        <f t="shared" si="272"/>
        <v>PROFIT</v>
      </c>
    </row>
    <row r="2496" spans="1:20" x14ac:dyDescent="0.25">
      <c r="A2496" s="1" t="s">
        <v>2615</v>
      </c>
      <c r="B2496" s="9" t="str">
        <f t="shared" si="267"/>
        <v>11/30/2012</v>
      </c>
      <c r="C2496" s="9" t="s">
        <v>4879</v>
      </c>
      <c r="D2496" s="10" t="str">
        <f t="shared" si="268"/>
        <v>2012</v>
      </c>
      <c r="E2496" s="10" t="str">
        <f t="shared" si="273"/>
        <v>November</v>
      </c>
      <c r="F2496" s="2">
        <v>41243</v>
      </c>
      <c r="G2496" s="2">
        <v>41245</v>
      </c>
      <c r="H2496" s="9" t="str">
        <f t="shared" si="269"/>
        <v>On Date</v>
      </c>
      <c r="I2496" s="1" t="s">
        <v>3637</v>
      </c>
      <c r="J2496" s="1" t="s">
        <v>3133</v>
      </c>
      <c r="K2496" s="1" t="s">
        <v>3169</v>
      </c>
      <c r="L2496" s="1" t="s">
        <v>3170</v>
      </c>
      <c r="M2496" s="1" t="s">
        <v>12</v>
      </c>
      <c r="N2496" s="1" t="s">
        <v>2126</v>
      </c>
      <c r="O2496" s="3">
        <f t="shared" si="270"/>
        <v>12.953599999999998</v>
      </c>
      <c r="P2496" s="3">
        <v>80.959999999999994</v>
      </c>
      <c r="Q2496" s="3">
        <v>4</v>
      </c>
      <c r="R2496" s="3">
        <v>29.145600000000002</v>
      </c>
      <c r="S2496" s="11">
        <f t="shared" si="271"/>
        <v>2331.6480000000001</v>
      </c>
      <c r="T2496" t="str">
        <f t="shared" si="272"/>
        <v>PROFIT</v>
      </c>
    </row>
    <row r="2497" spans="1:20" x14ac:dyDescent="0.25">
      <c r="A2497" s="1" t="s">
        <v>2615</v>
      </c>
      <c r="B2497" s="9" t="str">
        <f t="shared" si="267"/>
        <v>11/30/2012</v>
      </c>
      <c r="C2497" s="9" t="s">
        <v>4879</v>
      </c>
      <c r="D2497" s="10" t="str">
        <f t="shared" si="268"/>
        <v>2012</v>
      </c>
      <c r="E2497" s="10" t="str">
        <f t="shared" si="273"/>
        <v>November</v>
      </c>
      <c r="F2497" s="2">
        <v>41243</v>
      </c>
      <c r="G2497" s="2">
        <v>41245</v>
      </c>
      <c r="H2497" s="9" t="str">
        <f t="shared" si="269"/>
        <v>On Date</v>
      </c>
      <c r="I2497" s="1" t="s">
        <v>3637</v>
      </c>
      <c r="J2497" s="1" t="s">
        <v>3133</v>
      </c>
      <c r="K2497" s="1" t="s">
        <v>3169</v>
      </c>
      <c r="L2497" s="1" t="s">
        <v>3170</v>
      </c>
      <c r="M2497" s="1" t="s">
        <v>45</v>
      </c>
      <c r="N2497" s="1" t="s">
        <v>2404</v>
      </c>
      <c r="O2497" s="3">
        <f t="shared" si="270"/>
        <v>3.3696000000000006</v>
      </c>
      <c r="P2497" s="3">
        <v>25.92</v>
      </c>
      <c r="Q2497" s="3">
        <v>4</v>
      </c>
      <c r="R2497" s="3">
        <v>12.441599999999999</v>
      </c>
      <c r="S2497" s="11">
        <f t="shared" si="271"/>
        <v>995.32799999999997</v>
      </c>
      <c r="T2497" t="str">
        <f t="shared" si="272"/>
        <v>PROFIT</v>
      </c>
    </row>
    <row r="2498" spans="1:20" x14ac:dyDescent="0.25">
      <c r="A2498" s="1" t="s">
        <v>2616</v>
      </c>
      <c r="B2498" s="9" t="str">
        <f t="shared" si="267"/>
        <v>04/15/2011</v>
      </c>
      <c r="C2498" s="9" t="s">
        <v>4514</v>
      </c>
      <c r="D2498" s="10" t="str">
        <f t="shared" si="268"/>
        <v>2011</v>
      </c>
      <c r="E2498" s="10" t="str">
        <f t="shared" si="273"/>
        <v>April</v>
      </c>
      <c r="F2498" s="2">
        <v>40648</v>
      </c>
      <c r="G2498" s="2">
        <v>40648</v>
      </c>
      <c r="H2498" s="9" t="str">
        <f t="shared" si="269"/>
        <v>On Date</v>
      </c>
      <c r="I2498" s="1" t="s">
        <v>3936</v>
      </c>
      <c r="J2498" s="1" t="s">
        <v>3133</v>
      </c>
      <c r="K2498" s="1" t="s">
        <v>3134</v>
      </c>
      <c r="L2498" s="1" t="s">
        <v>3135</v>
      </c>
      <c r="M2498" s="1" t="s">
        <v>20</v>
      </c>
      <c r="N2498" s="1" t="s">
        <v>386</v>
      </c>
      <c r="O2498" s="3">
        <f t="shared" si="270"/>
        <v>37.970799999999997</v>
      </c>
      <c r="P2498" s="3">
        <v>106.96</v>
      </c>
      <c r="Q2498" s="3">
        <v>2</v>
      </c>
      <c r="R2498" s="3">
        <v>31.0184</v>
      </c>
      <c r="S2498" s="11">
        <f t="shared" si="271"/>
        <v>2481.4719999999998</v>
      </c>
      <c r="T2498" t="str">
        <f t="shared" si="272"/>
        <v>PROFIT</v>
      </c>
    </row>
    <row r="2499" spans="1:20" x14ac:dyDescent="0.25">
      <c r="A2499" s="1" t="s">
        <v>2616</v>
      </c>
      <c r="B2499" s="9" t="str">
        <f t="shared" ref="B2499:B2562" si="274">TEXT(F2499,"mm/dd/yyyy")</f>
        <v>04/15/2011</v>
      </c>
      <c r="C2499" s="9" t="s">
        <v>4514</v>
      </c>
      <c r="D2499" s="10" t="str">
        <f t="shared" ref="D2499:D2562" si="275">RIGHT(C2499,4)</f>
        <v>2011</v>
      </c>
      <c r="E2499" s="10" t="str">
        <f t="shared" si="273"/>
        <v>April</v>
      </c>
      <c r="F2499" s="2">
        <v>40648</v>
      </c>
      <c r="G2499" s="2">
        <v>40648</v>
      </c>
      <c r="H2499" s="9" t="str">
        <f t="shared" ref="H2499:H2562" si="276">IF(_xlfn.DAYS(G2499,F2499)&lt;=5,"On Date","Delay")</f>
        <v>On Date</v>
      </c>
      <c r="I2499" s="1" t="s">
        <v>3936</v>
      </c>
      <c r="J2499" s="1" t="s">
        <v>3133</v>
      </c>
      <c r="K2499" s="1" t="s">
        <v>3134</v>
      </c>
      <c r="L2499" s="1" t="s">
        <v>3135</v>
      </c>
      <c r="M2499" s="1" t="s">
        <v>12</v>
      </c>
      <c r="N2499" s="1" t="s">
        <v>149</v>
      </c>
      <c r="O2499" s="3">
        <f t="shared" ref="O2499:O2562" si="277">(P2499/Q2499)-(R2499/Q2499)</f>
        <v>27.694599999999998</v>
      </c>
      <c r="P2499" s="3">
        <v>187.76</v>
      </c>
      <c r="Q2499" s="3">
        <v>4</v>
      </c>
      <c r="R2499" s="3">
        <v>76.9816</v>
      </c>
      <c r="S2499" s="11">
        <f t="shared" ref="S2499:S2562" si="278">R2499*80</f>
        <v>6158.5280000000002</v>
      </c>
      <c r="T2499" t="str">
        <f t="shared" ref="T2499:T2562" si="279">IF(S2499:S5701&lt;0,"LOSS","PROFIT")</f>
        <v>PROFIT</v>
      </c>
    </row>
    <row r="2500" spans="1:20" x14ac:dyDescent="0.25">
      <c r="A2500" s="1" t="s">
        <v>2617</v>
      </c>
      <c r="B2500" s="9" t="str">
        <f t="shared" si="274"/>
        <v>09/30/2014</v>
      </c>
      <c r="C2500" s="9" t="s">
        <v>4070</v>
      </c>
      <c r="D2500" s="10" t="str">
        <f t="shared" si="275"/>
        <v>2014</v>
      </c>
      <c r="E2500" s="10" t="str">
        <f t="shared" si="273"/>
        <v>September</v>
      </c>
      <c r="F2500" s="2">
        <v>41912</v>
      </c>
      <c r="G2500" s="2">
        <v>41914</v>
      </c>
      <c r="H2500" s="9" t="str">
        <f t="shared" si="276"/>
        <v>On Date</v>
      </c>
      <c r="I2500" s="1" t="s">
        <v>3937</v>
      </c>
      <c r="J2500" s="1" t="s">
        <v>3133</v>
      </c>
      <c r="K2500" s="1" t="s">
        <v>3134</v>
      </c>
      <c r="L2500" s="1" t="s">
        <v>3135</v>
      </c>
      <c r="M2500" s="1" t="s">
        <v>14</v>
      </c>
      <c r="N2500" s="1" t="s">
        <v>802</v>
      </c>
      <c r="O2500" s="3">
        <f t="shared" si="277"/>
        <v>14.6816</v>
      </c>
      <c r="P2500" s="3">
        <v>99.2</v>
      </c>
      <c r="Q2500" s="3">
        <v>5</v>
      </c>
      <c r="R2500" s="3">
        <v>25.792000000000002</v>
      </c>
      <c r="S2500" s="11">
        <f t="shared" si="278"/>
        <v>2063.36</v>
      </c>
      <c r="T2500" t="str">
        <f t="shared" si="279"/>
        <v>PROFIT</v>
      </c>
    </row>
    <row r="2501" spans="1:20" x14ac:dyDescent="0.25">
      <c r="A2501" s="1" t="s">
        <v>2618</v>
      </c>
      <c r="B2501" s="9" t="str">
        <f t="shared" si="274"/>
        <v>05/07/2014</v>
      </c>
      <c r="C2501" s="9" t="s">
        <v>4540</v>
      </c>
      <c r="D2501" s="10" t="str">
        <f t="shared" si="275"/>
        <v>2014</v>
      </c>
      <c r="E2501" s="10" t="str">
        <f t="shared" si="273"/>
        <v>May</v>
      </c>
      <c r="F2501" s="2">
        <v>41766</v>
      </c>
      <c r="G2501" s="2">
        <v>41769</v>
      </c>
      <c r="H2501" s="9" t="str">
        <f t="shared" si="276"/>
        <v>On Date</v>
      </c>
      <c r="I2501" s="1" t="s">
        <v>3938</v>
      </c>
      <c r="J2501" s="1" t="s">
        <v>3133</v>
      </c>
      <c r="K2501" s="1" t="s">
        <v>3229</v>
      </c>
      <c r="L2501" s="1" t="s">
        <v>3135</v>
      </c>
      <c r="M2501" s="1" t="s">
        <v>20</v>
      </c>
      <c r="N2501" s="1" t="s">
        <v>2619</v>
      </c>
      <c r="O2501" s="3">
        <f t="shared" si="277"/>
        <v>37.215399999999995</v>
      </c>
      <c r="P2501" s="3">
        <v>152.94</v>
      </c>
      <c r="Q2501" s="3">
        <v>3</v>
      </c>
      <c r="R2501" s="3">
        <v>41.293799999999997</v>
      </c>
      <c r="S2501" s="11">
        <f t="shared" si="278"/>
        <v>3303.5039999999999</v>
      </c>
      <c r="T2501" t="str">
        <f t="shared" si="279"/>
        <v>PROFIT</v>
      </c>
    </row>
    <row r="2502" spans="1:20" x14ac:dyDescent="0.25">
      <c r="A2502" s="1" t="s">
        <v>2620</v>
      </c>
      <c r="B2502" s="9" t="str">
        <f t="shared" si="274"/>
        <v>12/29/2011</v>
      </c>
      <c r="C2502" s="9" t="s">
        <v>4772</v>
      </c>
      <c r="D2502" s="10" t="str">
        <f t="shared" si="275"/>
        <v>2012</v>
      </c>
      <c r="E2502" s="10" t="str">
        <f t="shared" si="273"/>
        <v>December</v>
      </c>
      <c r="F2502" s="2">
        <v>40906</v>
      </c>
      <c r="G2502" s="2">
        <v>40911</v>
      </c>
      <c r="H2502" s="9" t="str">
        <f t="shared" si="276"/>
        <v>On Date</v>
      </c>
      <c r="I2502" s="1" t="s">
        <v>3810</v>
      </c>
      <c r="J2502" s="1" t="s">
        <v>3133</v>
      </c>
      <c r="K2502" s="1" t="s">
        <v>3160</v>
      </c>
      <c r="L2502" s="1" t="s">
        <v>3135</v>
      </c>
      <c r="M2502" s="1" t="s">
        <v>9</v>
      </c>
      <c r="N2502" s="1" t="s">
        <v>236</v>
      </c>
      <c r="O2502" s="3">
        <f t="shared" si="277"/>
        <v>7.3999999999999995</v>
      </c>
      <c r="P2502" s="3">
        <v>88.8</v>
      </c>
      <c r="Q2502" s="3">
        <v>6</v>
      </c>
      <c r="R2502" s="3">
        <v>44.4</v>
      </c>
      <c r="S2502" s="11">
        <f t="shared" si="278"/>
        <v>3552</v>
      </c>
      <c r="T2502" t="str">
        <f t="shared" si="279"/>
        <v>PROFIT</v>
      </c>
    </row>
    <row r="2503" spans="1:20" x14ac:dyDescent="0.25">
      <c r="A2503" s="1" t="s">
        <v>2620</v>
      </c>
      <c r="B2503" s="9" t="str">
        <f t="shared" si="274"/>
        <v>12/29/2011</v>
      </c>
      <c r="C2503" s="9" t="s">
        <v>4772</v>
      </c>
      <c r="D2503" s="10" t="str">
        <f t="shared" si="275"/>
        <v>2012</v>
      </c>
      <c r="E2503" s="10" t="str">
        <f t="shared" si="273"/>
        <v>December</v>
      </c>
      <c r="F2503" s="2">
        <v>40906</v>
      </c>
      <c r="G2503" s="2">
        <v>40911</v>
      </c>
      <c r="H2503" s="9" t="str">
        <f t="shared" si="276"/>
        <v>On Date</v>
      </c>
      <c r="I2503" s="1" t="s">
        <v>3810</v>
      </c>
      <c r="J2503" s="1" t="s">
        <v>3133</v>
      </c>
      <c r="K2503" s="1" t="s">
        <v>3160</v>
      </c>
      <c r="L2503" s="1" t="s">
        <v>3135</v>
      </c>
      <c r="M2503" s="1" t="s">
        <v>16</v>
      </c>
      <c r="N2503" s="1" t="s">
        <v>955</v>
      </c>
      <c r="O2503" s="3">
        <f t="shared" si="277"/>
        <v>70.992900000000006</v>
      </c>
      <c r="P2503" s="3">
        <v>319.96800000000002</v>
      </c>
      <c r="Q2503" s="3">
        <v>4</v>
      </c>
      <c r="R2503" s="3">
        <v>35.996400000000001</v>
      </c>
      <c r="S2503" s="11">
        <f t="shared" si="278"/>
        <v>2879.712</v>
      </c>
      <c r="T2503" t="str">
        <f t="shared" si="279"/>
        <v>PROFIT</v>
      </c>
    </row>
    <row r="2504" spans="1:20" x14ac:dyDescent="0.25">
      <c r="A2504" s="1" t="s">
        <v>2621</v>
      </c>
      <c r="B2504" s="9" t="str">
        <f t="shared" si="274"/>
        <v>03/23/2013</v>
      </c>
      <c r="C2504" s="9" t="s">
        <v>4167</v>
      </c>
      <c r="D2504" s="10" t="str">
        <f t="shared" si="275"/>
        <v>2013</v>
      </c>
      <c r="E2504" s="10" t="str">
        <f t="shared" si="273"/>
        <v>March</v>
      </c>
      <c r="F2504" s="2">
        <v>41356</v>
      </c>
      <c r="G2504" s="2">
        <v>41356</v>
      </c>
      <c r="H2504" s="9" t="str">
        <f t="shared" si="276"/>
        <v>On Date</v>
      </c>
      <c r="I2504" s="1" t="s">
        <v>3574</v>
      </c>
      <c r="J2504" s="1" t="s">
        <v>3133</v>
      </c>
      <c r="K2504" s="1" t="s">
        <v>3136</v>
      </c>
      <c r="L2504" s="1" t="s">
        <v>3137</v>
      </c>
      <c r="M2504" s="1" t="s">
        <v>72</v>
      </c>
      <c r="N2504" s="1" t="s">
        <v>2379</v>
      </c>
      <c r="O2504" s="3">
        <f t="shared" si="277"/>
        <v>21.885400000000001</v>
      </c>
      <c r="P2504" s="3">
        <v>167.88800000000001</v>
      </c>
      <c r="Q2504" s="3">
        <v>7</v>
      </c>
      <c r="R2504" s="3">
        <v>14.690200000000001</v>
      </c>
      <c r="S2504" s="11">
        <f t="shared" si="278"/>
        <v>1175.2160000000001</v>
      </c>
      <c r="T2504" t="str">
        <f t="shared" si="279"/>
        <v>PROFIT</v>
      </c>
    </row>
    <row r="2505" spans="1:20" x14ac:dyDescent="0.25">
      <c r="A2505" s="1" t="s">
        <v>2622</v>
      </c>
      <c r="B2505" s="9" t="str">
        <f t="shared" si="274"/>
        <v>10/16/2014</v>
      </c>
      <c r="C2505" s="9" t="s">
        <v>4277</v>
      </c>
      <c r="D2505" s="10" t="str">
        <f t="shared" si="275"/>
        <v>2014</v>
      </c>
      <c r="E2505" s="10" t="str">
        <f t="shared" si="273"/>
        <v>October</v>
      </c>
      <c r="F2505" s="2">
        <v>41928</v>
      </c>
      <c r="G2505" s="2">
        <v>41932</v>
      </c>
      <c r="H2505" s="9" t="str">
        <f t="shared" si="276"/>
        <v>On Date</v>
      </c>
      <c r="I2505" s="1" t="s">
        <v>3939</v>
      </c>
      <c r="J2505" s="1" t="s">
        <v>3133</v>
      </c>
      <c r="K2505" s="1" t="s">
        <v>3141</v>
      </c>
      <c r="L2505" s="1" t="s">
        <v>3139</v>
      </c>
      <c r="M2505" s="1" t="s">
        <v>14</v>
      </c>
      <c r="N2505" s="1" t="s">
        <v>2623</v>
      </c>
      <c r="O2505" s="3">
        <f t="shared" si="277"/>
        <v>3.7376</v>
      </c>
      <c r="P2505" s="3">
        <v>11.68</v>
      </c>
      <c r="Q2505" s="3">
        <v>2</v>
      </c>
      <c r="R2505" s="3">
        <v>4.2047999999999996</v>
      </c>
      <c r="S2505" s="11">
        <f t="shared" si="278"/>
        <v>336.38399999999996</v>
      </c>
      <c r="T2505" t="str">
        <f t="shared" si="279"/>
        <v>PROFIT</v>
      </c>
    </row>
    <row r="2506" spans="1:20" x14ac:dyDescent="0.25">
      <c r="A2506" s="1" t="s">
        <v>2624</v>
      </c>
      <c r="B2506" s="9" t="str">
        <f t="shared" si="274"/>
        <v>04/02/2012</v>
      </c>
      <c r="C2506" s="9" t="s">
        <v>4880</v>
      </c>
      <c r="D2506" s="10" t="str">
        <f t="shared" si="275"/>
        <v>2012</v>
      </c>
      <c r="E2506" s="10" t="str">
        <f t="shared" si="273"/>
        <v>April</v>
      </c>
      <c r="F2506" s="2">
        <v>41001</v>
      </c>
      <c r="G2506" s="2">
        <v>41006</v>
      </c>
      <c r="H2506" s="9" t="str">
        <f t="shared" si="276"/>
        <v>On Date</v>
      </c>
      <c r="I2506" s="1" t="s">
        <v>3439</v>
      </c>
      <c r="J2506" s="1" t="s">
        <v>3133</v>
      </c>
      <c r="K2506" s="1" t="s">
        <v>3178</v>
      </c>
      <c r="L2506" s="1" t="s">
        <v>3143</v>
      </c>
      <c r="M2506" s="1" t="s">
        <v>16</v>
      </c>
      <c r="N2506" s="1" t="s">
        <v>1443</v>
      </c>
      <c r="O2506" s="3">
        <f t="shared" si="277"/>
        <v>10.975</v>
      </c>
      <c r="P2506" s="3">
        <v>87.8</v>
      </c>
      <c r="Q2506" s="3">
        <v>5</v>
      </c>
      <c r="R2506" s="3">
        <v>32.924999999999997</v>
      </c>
      <c r="S2506" s="11">
        <f t="shared" si="278"/>
        <v>2634</v>
      </c>
      <c r="T2506" t="str">
        <f t="shared" si="279"/>
        <v>PROFIT</v>
      </c>
    </row>
    <row r="2507" spans="1:20" x14ac:dyDescent="0.25">
      <c r="A2507" s="1" t="s">
        <v>2625</v>
      </c>
      <c r="B2507" s="9" t="str">
        <f t="shared" si="274"/>
        <v>12/05/2011</v>
      </c>
      <c r="C2507" s="9" t="s">
        <v>4496</v>
      </c>
      <c r="D2507" s="10" t="str">
        <f t="shared" si="275"/>
        <v>2011</v>
      </c>
      <c r="E2507" s="10" t="str">
        <f t="shared" si="273"/>
        <v>December</v>
      </c>
      <c r="F2507" s="2">
        <v>40882</v>
      </c>
      <c r="G2507" s="2">
        <v>40884</v>
      </c>
      <c r="H2507" s="9" t="str">
        <f t="shared" si="276"/>
        <v>On Date</v>
      </c>
      <c r="I2507" s="1" t="s">
        <v>3940</v>
      </c>
      <c r="J2507" s="1" t="s">
        <v>3133</v>
      </c>
      <c r="K2507" s="1" t="s">
        <v>3134</v>
      </c>
      <c r="L2507" s="1" t="s">
        <v>3135</v>
      </c>
      <c r="M2507" s="1" t="s">
        <v>20</v>
      </c>
      <c r="N2507" s="1" t="s">
        <v>2340</v>
      </c>
      <c r="O2507" s="3">
        <f t="shared" si="277"/>
        <v>29.614100000000001</v>
      </c>
      <c r="P2507" s="3">
        <v>250.26</v>
      </c>
      <c r="Q2507" s="3">
        <v>6</v>
      </c>
      <c r="R2507" s="3">
        <v>72.575400000000002</v>
      </c>
      <c r="S2507" s="11">
        <f t="shared" si="278"/>
        <v>5806.0320000000002</v>
      </c>
      <c r="T2507" t="str">
        <f t="shared" si="279"/>
        <v>PROFIT</v>
      </c>
    </row>
    <row r="2508" spans="1:20" x14ac:dyDescent="0.25">
      <c r="A2508" s="1" t="s">
        <v>2626</v>
      </c>
      <c r="B2508" s="9" t="str">
        <f t="shared" si="274"/>
        <v>01/06/2012</v>
      </c>
      <c r="C2508" s="9" t="s">
        <v>4881</v>
      </c>
      <c r="D2508" s="10" t="str">
        <f t="shared" si="275"/>
        <v>2012</v>
      </c>
      <c r="E2508" s="10" t="str">
        <f t="shared" ref="E2508:E2571" si="280">TEXT(B2508,"mmmm")</f>
        <v>January</v>
      </c>
      <c r="F2508" s="2">
        <v>40914</v>
      </c>
      <c r="G2508" s="2">
        <v>40920</v>
      </c>
      <c r="H2508" s="9" t="str">
        <f t="shared" si="276"/>
        <v>Delay</v>
      </c>
      <c r="I2508" s="1" t="s">
        <v>3550</v>
      </c>
      <c r="J2508" s="1" t="s">
        <v>3133</v>
      </c>
      <c r="K2508" s="1" t="s">
        <v>3162</v>
      </c>
      <c r="L2508" s="1" t="s">
        <v>3147</v>
      </c>
      <c r="M2508" s="1" t="s">
        <v>45</v>
      </c>
      <c r="N2508" s="1" t="s">
        <v>2627</v>
      </c>
      <c r="O2508" s="3">
        <f t="shared" si="277"/>
        <v>4.07</v>
      </c>
      <c r="P2508" s="3">
        <v>29.6</v>
      </c>
      <c r="Q2508" s="3">
        <v>5</v>
      </c>
      <c r="R2508" s="3">
        <v>9.25</v>
      </c>
      <c r="S2508" s="11">
        <f t="shared" si="278"/>
        <v>740</v>
      </c>
      <c r="T2508" t="str">
        <f t="shared" si="279"/>
        <v>PROFIT</v>
      </c>
    </row>
    <row r="2509" spans="1:20" x14ac:dyDescent="0.25">
      <c r="A2509" s="1" t="s">
        <v>2626</v>
      </c>
      <c r="B2509" s="9" t="str">
        <f t="shared" si="274"/>
        <v>01/06/2012</v>
      </c>
      <c r="C2509" s="9" t="s">
        <v>4881</v>
      </c>
      <c r="D2509" s="10" t="str">
        <f t="shared" si="275"/>
        <v>2012</v>
      </c>
      <c r="E2509" s="10" t="str">
        <f t="shared" si="280"/>
        <v>January</v>
      </c>
      <c r="F2509" s="2">
        <v>40914</v>
      </c>
      <c r="G2509" s="2">
        <v>40920</v>
      </c>
      <c r="H2509" s="9" t="str">
        <f t="shared" si="276"/>
        <v>Delay</v>
      </c>
      <c r="I2509" s="1" t="s">
        <v>3550</v>
      </c>
      <c r="J2509" s="1" t="s">
        <v>3133</v>
      </c>
      <c r="K2509" s="1" t="s">
        <v>3162</v>
      </c>
      <c r="L2509" s="1" t="s">
        <v>3147</v>
      </c>
      <c r="M2509" s="1" t="s">
        <v>18</v>
      </c>
      <c r="N2509" s="1" t="s">
        <v>302</v>
      </c>
      <c r="O2509" s="3">
        <f t="shared" si="277"/>
        <v>1.6473</v>
      </c>
      <c r="P2509" s="3">
        <v>1.9379999999999999</v>
      </c>
      <c r="Q2509" s="3">
        <v>2</v>
      </c>
      <c r="R2509" s="3">
        <v>-1.3566</v>
      </c>
      <c r="S2509" s="11">
        <f t="shared" si="278"/>
        <v>-108.52800000000001</v>
      </c>
      <c r="T2509" t="str">
        <f t="shared" si="279"/>
        <v>LOSS</v>
      </c>
    </row>
    <row r="2510" spans="1:20" x14ac:dyDescent="0.25">
      <c r="A2510" s="1" t="s">
        <v>2628</v>
      </c>
      <c r="B2510" s="9" t="str">
        <f t="shared" si="274"/>
        <v>09/10/2014</v>
      </c>
      <c r="C2510" s="9" t="s">
        <v>4457</v>
      </c>
      <c r="D2510" s="10" t="str">
        <f t="shared" si="275"/>
        <v>2014</v>
      </c>
      <c r="E2510" s="10" t="str">
        <f t="shared" si="280"/>
        <v>September</v>
      </c>
      <c r="F2510" s="2">
        <v>41892</v>
      </c>
      <c r="G2510" s="2">
        <v>41897</v>
      </c>
      <c r="H2510" s="9" t="str">
        <f t="shared" si="276"/>
        <v>On Date</v>
      </c>
      <c r="I2510" s="1" t="s">
        <v>3835</v>
      </c>
      <c r="J2510" s="1" t="s">
        <v>3133</v>
      </c>
      <c r="K2510" s="1" t="s">
        <v>3134</v>
      </c>
      <c r="L2510" s="1" t="s">
        <v>3135</v>
      </c>
      <c r="M2510" s="1" t="s">
        <v>38</v>
      </c>
      <c r="N2510" s="1" t="s">
        <v>2343</v>
      </c>
      <c r="O2510" s="3">
        <f t="shared" si="277"/>
        <v>27.193200000000004</v>
      </c>
      <c r="P2510" s="3">
        <v>159.96</v>
      </c>
      <c r="Q2510" s="3">
        <v>4</v>
      </c>
      <c r="R2510" s="3">
        <v>51.187199999999997</v>
      </c>
      <c r="S2510" s="11">
        <f t="shared" si="278"/>
        <v>4094.9759999999997</v>
      </c>
      <c r="T2510" t="str">
        <f t="shared" si="279"/>
        <v>PROFIT</v>
      </c>
    </row>
    <row r="2511" spans="1:20" x14ac:dyDescent="0.25">
      <c r="A2511" s="1" t="s">
        <v>2629</v>
      </c>
      <c r="B2511" s="9" t="str">
        <f t="shared" si="274"/>
        <v>04/17/2014</v>
      </c>
      <c r="C2511" s="9" t="s">
        <v>4708</v>
      </c>
      <c r="D2511" s="10" t="str">
        <f t="shared" si="275"/>
        <v>2014</v>
      </c>
      <c r="E2511" s="10" t="str">
        <f t="shared" si="280"/>
        <v>April</v>
      </c>
      <c r="F2511" s="2">
        <v>41746</v>
      </c>
      <c r="G2511" s="2">
        <v>41750</v>
      </c>
      <c r="H2511" s="9" t="str">
        <f t="shared" si="276"/>
        <v>On Date</v>
      </c>
      <c r="I2511" s="1" t="s">
        <v>3525</v>
      </c>
      <c r="J2511" s="1" t="s">
        <v>3133</v>
      </c>
      <c r="K2511" s="1" t="s">
        <v>3140</v>
      </c>
      <c r="L2511" s="1" t="s">
        <v>3135</v>
      </c>
      <c r="M2511" s="1" t="s">
        <v>20</v>
      </c>
      <c r="N2511" s="1" t="s">
        <v>2630</v>
      </c>
      <c r="O2511" s="3">
        <f t="shared" si="277"/>
        <v>9.5060000000000002</v>
      </c>
      <c r="P2511" s="3">
        <v>40.74</v>
      </c>
      <c r="Q2511" s="3">
        <v>3</v>
      </c>
      <c r="R2511" s="3">
        <v>12.222</v>
      </c>
      <c r="S2511" s="11">
        <f t="shared" si="278"/>
        <v>977.76</v>
      </c>
      <c r="T2511" t="str">
        <f t="shared" si="279"/>
        <v>PROFIT</v>
      </c>
    </row>
    <row r="2512" spans="1:20" x14ac:dyDescent="0.25">
      <c r="A2512" s="1" t="s">
        <v>2631</v>
      </c>
      <c r="B2512" s="9" t="str">
        <f t="shared" si="274"/>
        <v>06/14/2014</v>
      </c>
      <c r="C2512" s="9" t="s">
        <v>4575</v>
      </c>
      <c r="D2512" s="10" t="str">
        <f t="shared" si="275"/>
        <v>2014</v>
      </c>
      <c r="E2512" s="10" t="str">
        <f t="shared" si="280"/>
        <v>June</v>
      </c>
      <c r="F2512" s="2">
        <v>41804</v>
      </c>
      <c r="G2512" s="2">
        <v>41810</v>
      </c>
      <c r="H2512" s="9" t="str">
        <f t="shared" si="276"/>
        <v>Delay</v>
      </c>
      <c r="I2512" s="1" t="s">
        <v>3335</v>
      </c>
      <c r="J2512" s="1" t="s">
        <v>3133</v>
      </c>
      <c r="K2512" s="1" t="s">
        <v>3136</v>
      </c>
      <c r="L2512" s="1" t="s">
        <v>3137</v>
      </c>
      <c r="M2512" s="1" t="s">
        <v>72</v>
      </c>
      <c r="N2512" s="1" t="s">
        <v>2399</v>
      </c>
      <c r="O2512" s="3">
        <f t="shared" si="277"/>
        <v>79.152600000000007</v>
      </c>
      <c r="P2512" s="3">
        <v>291.13600000000002</v>
      </c>
      <c r="Q2512" s="3">
        <v>4</v>
      </c>
      <c r="R2512" s="3">
        <v>-25.474399999999999</v>
      </c>
      <c r="S2512" s="11">
        <f t="shared" si="278"/>
        <v>-2037.952</v>
      </c>
      <c r="T2512" t="str">
        <f t="shared" si="279"/>
        <v>LOSS</v>
      </c>
    </row>
    <row r="2513" spans="1:20" x14ac:dyDescent="0.25">
      <c r="A2513" s="1" t="s">
        <v>2632</v>
      </c>
      <c r="B2513" s="9" t="str">
        <f t="shared" si="274"/>
        <v>09/16/2014</v>
      </c>
      <c r="C2513" s="9" t="s">
        <v>4882</v>
      </c>
      <c r="D2513" s="10" t="str">
        <f t="shared" si="275"/>
        <v>2014</v>
      </c>
      <c r="E2513" s="10" t="str">
        <f t="shared" si="280"/>
        <v>September</v>
      </c>
      <c r="F2513" s="2">
        <v>41898</v>
      </c>
      <c r="G2513" s="2">
        <v>41903</v>
      </c>
      <c r="H2513" s="9" t="str">
        <f t="shared" si="276"/>
        <v>On Date</v>
      </c>
      <c r="I2513" s="1" t="s">
        <v>3573</v>
      </c>
      <c r="J2513" s="1" t="s">
        <v>3133</v>
      </c>
      <c r="K2513" s="1" t="s">
        <v>3136</v>
      </c>
      <c r="L2513" s="1" t="s">
        <v>3137</v>
      </c>
      <c r="M2513" s="1" t="s">
        <v>14</v>
      </c>
      <c r="N2513" s="1" t="s">
        <v>1692</v>
      </c>
      <c r="O2513" s="3">
        <f t="shared" si="277"/>
        <v>2.4011999999999993</v>
      </c>
      <c r="P2513" s="3">
        <v>12.42</v>
      </c>
      <c r="Q2513" s="3">
        <v>3</v>
      </c>
      <c r="R2513" s="3">
        <v>5.2164000000000001</v>
      </c>
      <c r="S2513" s="11">
        <f t="shared" si="278"/>
        <v>417.31200000000001</v>
      </c>
      <c r="T2513" t="str">
        <f t="shared" si="279"/>
        <v>PROFIT</v>
      </c>
    </row>
    <row r="2514" spans="1:20" x14ac:dyDescent="0.25">
      <c r="A2514" s="1" t="s">
        <v>2633</v>
      </c>
      <c r="B2514" s="9" t="str">
        <f t="shared" si="274"/>
        <v>08/23/2013</v>
      </c>
      <c r="C2514" s="9" t="s">
        <v>4102</v>
      </c>
      <c r="D2514" s="10" t="str">
        <f t="shared" si="275"/>
        <v>2013</v>
      </c>
      <c r="E2514" s="10" t="str">
        <f t="shared" si="280"/>
        <v>August</v>
      </c>
      <c r="F2514" s="2">
        <v>41509</v>
      </c>
      <c r="G2514" s="2">
        <v>41513</v>
      </c>
      <c r="H2514" s="9" t="str">
        <f t="shared" si="276"/>
        <v>On Date</v>
      </c>
      <c r="I2514" s="1" t="s">
        <v>3941</v>
      </c>
      <c r="J2514" s="1" t="s">
        <v>3133</v>
      </c>
      <c r="K2514" s="1" t="s">
        <v>3136</v>
      </c>
      <c r="L2514" s="1" t="s">
        <v>3137</v>
      </c>
      <c r="M2514" s="1" t="s">
        <v>45</v>
      </c>
      <c r="N2514" s="1" t="s">
        <v>400</v>
      </c>
      <c r="O2514" s="3">
        <f t="shared" si="277"/>
        <v>3.3696000000000002</v>
      </c>
      <c r="P2514" s="3">
        <v>19.440000000000001</v>
      </c>
      <c r="Q2514" s="3">
        <v>3</v>
      </c>
      <c r="R2514" s="3">
        <v>9.3312000000000008</v>
      </c>
      <c r="S2514" s="11">
        <f t="shared" si="278"/>
        <v>746.49600000000009</v>
      </c>
      <c r="T2514" t="str">
        <f t="shared" si="279"/>
        <v>PROFIT</v>
      </c>
    </row>
    <row r="2515" spans="1:20" x14ac:dyDescent="0.25">
      <c r="A2515" s="1" t="s">
        <v>2634</v>
      </c>
      <c r="B2515" s="9" t="str">
        <f t="shared" si="274"/>
        <v>11/21/2011</v>
      </c>
      <c r="C2515" s="9" t="s">
        <v>4164</v>
      </c>
      <c r="D2515" s="10" t="str">
        <f t="shared" si="275"/>
        <v>2011</v>
      </c>
      <c r="E2515" s="10" t="str">
        <f t="shared" si="280"/>
        <v>November</v>
      </c>
      <c r="F2515" s="2">
        <v>40868</v>
      </c>
      <c r="G2515" s="2">
        <v>40873</v>
      </c>
      <c r="H2515" s="9" t="str">
        <f t="shared" si="276"/>
        <v>On Date</v>
      </c>
      <c r="I2515" s="1" t="s">
        <v>3865</v>
      </c>
      <c r="J2515" s="1" t="s">
        <v>3133</v>
      </c>
      <c r="K2515" s="1" t="s">
        <v>3140</v>
      </c>
      <c r="L2515" s="1" t="s">
        <v>3135</v>
      </c>
      <c r="M2515" s="1" t="s">
        <v>45</v>
      </c>
      <c r="N2515" s="1" t="s">
        <v>1763</v>
      </c>
      <c r="O2515" s="3">
        <f t="shared" si="277"/>
        <v>1.7766</v>
      </c>
      <c r="P2515" s="3">
        <v>6.58</v>
      </c>
      <c r="Q2515" s="3">
        <v>2</v>
      </c>
      <c r="R2515" s="3">
        <v>3.0268000000000002</v>
      </c>
      <c r="S2515" s="11">
        <f t="shared" si="278"/>
        <v>242.14400000000001</v>
      </c>
      <c r="T2515" t="str">
        <f t="shared" si="279"/>
        <v>PROFIT</v>
      </c>
    </row>
    <row r="2516" spans="1:20" x14ac:dyDescent="0.25">
      <c r="A2516" s="1" t="s">
        <v>2634</v>
      </c>
      <c r="B2516" s="9" t="str">
        <f t="shared" si="274"/>
        <v>11/21/2011</v>
      </c>
      <c r="C2516" s="9" t="s">
        <v>4164</v>
      </c>
      <c r="D2516" s="10" t="str">
        <f t="shared" si="275"/>
        <v>2011</v>
      </c>
      <c r="E2516" s="10" t="str">
        <f t="shared" si="280"/>
        <v>November</v>
      </c>
      <c r="F2516" s="2">
        <v>40868</v>
      </c>
      <c r="G2516" s="2">
        <v>40873</v>
      </c>
      <c r="H2516" s="9" t="str">
        <f t="shared" si="276"/>
        <v>On Date</v>
      </c>
      <c r="I2516" s="1" t="s">
        <v>3865</v>
      </c>
      <c r="J2516" s="1" t="s">
        <v>3133</v>
      </c>
      <c r="K2516" s="1" t="s">
        <v>3140</v>
      </c>
      <c r="L2516" s="1" t="s">
        <v>3135</v>
      </c>
      <c r="M2516" s="1" t="s">
        <v>38</v>
      </c>
      <c r="N2516" s="1" t="s">
        <v>2056</v>
      </c>
      <c r="O2516" s="3">
        <f t="shared" si="277"/>
        <v>66.492999999999995</v>
      </c>
      <c r="P2516" s="3">
        <v>94.99</v>
      </c>
      <c r="Q2516" s="3">
        <v>1</v>
      </c>
      <c r="R2516" s="3">
        <v>28.497</v>
      </c>
      <c r="S2516" s="11">
        <f t="shared" si="278"/>
        <v>2279.7600000000002</v>
      </c>
      <c r="T2516" t="str">
        <f t="shared" si="279"/>
        <v>PROFIT</v>
      </c>
    </row>
    <row r="2517" spans="1:20" x14ac:dyDescent="0.25">
      <c r="A2517" s="1" t="s">
        <v>2635</v>
      </c>
      <c r="B2517" s="9" t="str">
        <f t="shared" si="274"/>
        <v>09/24/2012</v>
      </c>
      <c r="C2517" s="9" t="s">
        <v>4038</v>
      </c>
      <c r="D2517" s="10" t="str">
        <f t="shared" si="275"/>
        <v>2012</v>
      </c>
      <c r="E2517" s="10" t="str">
        <f t="shared" si="280"/>
        <v>September</v>
      </c>
      <c r="F2517" s="2">
        <v>41176</v>
      </c>
      <c r="G2517" s="2">
        <v>41178</v>
      </c>
      <c r="H2517" s="9" t="str">
        <f t="shared" si="276"/>
        <v>On Date</v>
      </c>
      <c r="I2517" s="1" t="s">
        <v>3942</v>
      </c>
      <c r="J2517" s="1" t="s">
        <v>3133</v>
      </c>
      <c r="K2517" s="1" t="s">
        <v>3167</v>
      </c>
      <c r="L2517" s="1" t="s">
        <v>3143</v>
      </c>
      <c r="M2517" s="1" t="s">
        <v>16</v>
      </c>
      <c r="N2517" s="1" t="s">
        <v>1443</v>
      </c>
      <c r="O2517" s="3">
        <f t="shared" si="277"/>
        <v>10.974999999999998</v>
      </c>
      <c r="P2517" s="3">
        <v>35.119999999999997</v>
      </c>
      <c r="Q2517" s="3">
        <v>2</v>
      </c>
      <c r="R2517" s="3">
        <v>13.17</v>
      </c>
      <c r="S2517" s="11">
        <f t="shared" si="278"/>
        <v>1053.5999999999999</v>
      </c>
      <c r="T2517" t="str">
        <f t="shared" si="279"/>
        <v>PROFIT</v>
      </c>
    </row>
    <row r="2518" spans="1:20" x14ac:dyDescent="0.25">
      <c r="A2518" s="1" t="s">
        <v>2636</v>
      </c>
      <c r="B2518" s="9" t="str">
        <f t="shared" si="274"/>
        <v>08/21/2014</v>
      </c>
      <c r="C2518" s="9" t="s">
        <v>4314</v>
      </c>
      <c r="D2518" s="10" t="str">
        <f t="shared" si="275"/>
        <v>2014</v>
      </c>
      <c r="E2518" s="10" t="str">
        <f t="shared" si="280"/>
        <v>August</v>
      </c>
      <c r="F2518" s="2">
        <v>41872</v>
      </c>
      <c r="G2518" s="2">
        <v>41879</v>
      </c>
      <c r="H2518" s="9" t="str">
        <f t="shared" si="276"/>
        <v>Delay</v>
      </c>
      <c r="I2518" s="1" t="s">
        <v>3583</v>
      </c>
      <c r="J2518" s="1" t="s">
        <v>3133</v>
      </c>
      <c r="K2518" s="1" t="s">
        <v>3134</v>
      </c>
      <c r="L2518" s="1" t="s">
        <v>3135</v>
      </c>
      <c r="M2518" s="1" t="s">
        <v>45</v>
      </c>
      <c r="N2518" s="1" t="s">
        <v>2128</v>
      </c>
      <c r="O2518" s="3">
        <f t="shared" si="277"/>
        <v>3.3696000000000006</v>
      </c>
      <c r="P2518" s="3">
        <v>25.92</v>
      </c>
      <c r="Q2518" s="3">
        <v>4</v>
      </c>
      <c r="R2518" s="3">
        <v>12.441599999999999</v>
      </c>
      <c r="S2518" s="11">
        <f t="shared" si="278"/>
        <v>995.32799999999997</v>
      </c>
      <c r="T2518" t="str">
        <f t="shared" si="279"/>
        <v>PROFIT</v>
      </c>
    </row>
    <row r="2519" spans="1:20" x14ac:dyDescent="0.25">
      <c r="A2519" s="1" t="s">
        <v>2637</v>
      </c>
      <c r="B2519" s="9" t="str">
        <f t="shared" si="274"/>
        <v>09/27/2014</v>
      </c>
      <c r="C2519" s="9" t="s">
        <v>4356</v>
      </c>
      <c r="D2519" s="10" t="str">
        <f t="shared" si="275"/>
        <v>2014</v>
      </c>
      <c r="E2519" s="10" t="str">
        <f t="shared" si="280"/>
        <v>September</v>
      </c>
      <c r="F2519" s="2">
        <v>41909</v>
      </c>
      <c r="G2519" s="2">
        <v>41911</v>
      </c>
      <c r="H2519" s="9" t="str">
        <f t="shared" si="276"/>
        <v>On Date</v>
      </c>
      <c r="I2519" s="1" t="s">
        <v>3943</v>
      </c>
      <c r="J2519" s="1" t="s">
        <v>3133</v>
      </c>
      <c r="K2519" s="1" t="s">
        <v>3181</v>
      </c>
      <c r="L2519" s="1" t="s">
        <v>3145</v>
      </c>
      <c r="M2519" s="1" t="s">
        <v>14</v>
      </c>
      <c r="N2519" s="1" t="s">
        <v>1132</v>
      </c>
      <c r="O2519" s="3">
        <f t="shared" si="277"/>
        <v>1.6680000000000001</v>
      </c>
      <c r="P2519" s="3">
        <v>2.2240000000000002</v>
      </c>
      <c r="Q2519" s="3">
        <v>1</v>
      </c>
      <c r="R2519" s="3">
        <v>0.55600000000000005</v>
      </c>
      <c r="S2519" s="11">
        <f t="shared" si="278"/>
        <v>44.480000000000004</v>
      </c>
      <c r="T2519" t="str">
        <f t="shared" si="279"/>
        <v>PROFIT</v>
      </c>
    </row>
    <row r="2520" spans="1:20" x14ac:dyDescent="0.25">
      <c r="A2520" s="1" t="s">
        <v>2638</v>
      </c>
      <c r="B2520" s="9" t="str">
        <f t="shared" si="274"/>
        <v>08/24/2012</v>
      </c>
      <c r="C2520" s="9" t="s">
        <v>4786</v>
      </c>
      <c r="D2520" s="10" t="str">
        <f t="shared" si="275"/>
        <v>2012</v>
      </c>
      <c r="E2520" s="10" t="str">
        <f t="shared" si="280"/>
        <v>August</v>
      </c>
      <c r="F2520" s="2">
        <v>41145</v>
      </c>
      <c r="G2520" s="2">
        <v>41147</v>
      </c>
      <c r="H2520" s="9" t="str">
        <f t="shared" si="276"/>
        <v>On Date</v>
      </c>
      <c r="I2520" s="1" t="s">
        <v>3724</v>
      </c>
      <c r="J2520" s="1" t="s">
        <v>3133</v>
      </c>
      <c r="K2520" s="1" t="s">
        <v>3144</v>
      </c>
      <c r="L2520" s="1" t="s">
        <v>3145</v>
      </c>
      <c r="M2520" s="1" t="s">
        <v>14</v>
      </c>
      <c r="N2520" s="1" t="s">
        <v>52</v>
      </c>
      <c r="O2520" s="3">
        <f t="shared" si="277"/>
        <v>2.1456</v>
      </c>
      <c r="P2520" s="3">
        <v>7.1520000000000001</v>
      </c>
      <c r="Q2520" s="3">
        <v>3</v>
      </c>
      <c r="R2520" s="3">
        <v>0.71519999999999995</v>
      </c>
      <c r="S2520" s="11">
        <f t="shared" si="278"/>
        <v>57.215999999999994</v>
      </c>
      <c r="T2520" t="str">
        <f t="shared" si="279"/>
        <v>PROFIT</v>
      </c>
    </row>
    <row r="2521" spans="1:20" x14ac:dyDescent="0.25">
      <c r="A2521" s="1" t="s">
        <v>2639</v>
      </c>
      <c r="B2521" s="9" t="str">
        <f t="shared" si="274"/>
        <v>08/02/2013</v>
      </c>
      <c r="C2521" s="9" t="s">
        <v>4517</v>
      </c>
      <c r="D2521" s="10" t="str">
        <f t="shared" si="275"/>
        <v>2013</v>
      </c>
      <c r="E2521" s="10" t="str">
        <f t="shared" si="280"/>
        <v>August</v>
      </c>
      <c r="F2521" s="2">
        <v>41488</v>
      </c>
      <c r="G2521" s="2">
        <v>41488</v>
      </c>
      <c r="H2521" s="9" t="str">
        <f t="shared" si="276"/>
        <v>On Date</v>
      </c>
      <c r="I2521" s="1" t="s">
        <v>3696</v>
      </c>
      <c r="J2521" s="1" t="s">
        <v>3133</v>
      </c>
      <c r="K2521" s="1" t="s">
        <v>3192</v>
      </c>
      <c r="L2521" s="1" t="s">
        <v>3135</v>
      </c>
      <c r="M2521" s="1" t="s">
        <v>16</v>
      </c>
      <c r="N2521" s="1" t="s">
        <v>2187</v>
      </c>
      <c r="O2521" s="3">
        <f t="shared" si="277"/>
        <v>474.3759</v>
      </c>
      <c r="P2521" s="3">
        <v>1039.7280000000001</v>
      </c>
      <c r="Q2521" s="3">
        <v>2</v>
      </c>
      <c r="R2521" s="3">
        <v>90.976200000000006</v>
      </c>
      <c r="S2521" s="11">
        <f t="shared" si="278"/>
        <v>7278.0960000000005</v>
      </c>
      <c r="T2521" t="str">
        <f t="shared" si="279"/>
        <v>PROFIT</v>
      </c>
    </row>
    <row r="2522" spans="1:20" x14ac:dyDescent="0.25">
      <c r="A2522" s="1" t="s">
        <v>2639</v>
      </c>
      <c r="B2522" s="9" t="str">
        <f t="shared" si="274"/>
        <v>08/02/2013</v>
      </c>
      <c r="C2522" s="9" t="s">
        <v>4517</v>
      </c>
      <c r="D2522" s="10" t="str">
        <f t="shared" si="275"/>
        <v>2013</v>
      </c>
      <c r="E2522" s="10" t="str">
        <f t="shared" si="280"/>
        <v>August</v>
      </c>
      <c r="F2522" s="2">
        <v>41488</v>
      </c>
      <c r="G2522" s="2">
        <v>41488</v>
      </c>
      <c r="H2522" s="9" t="str">
        <f t="shared" si="276"/>
        <v>On Date</v>
      </c>
      <c r="I2522" s="1" t="s">
        <v>3696</v>
      </c>
      <c r="J2522" s="1" t="s">
        <v>3133</v>
      </c>
      <c r="K2522" s="1" t="s">
        <v>3192</v>
      </c>
      <c r="L2522" s="1" t="s">
        <v>3135</v>
      </c>
      <c r="M2522" s="1" t="s">
        <v>20</v>
      </c>
      <c r="N2522" s="1" t="s">
        <v>21</v>
      </c>
      <c r="O2522" s="3">
        <f t="shared" si="277"/>
        <v>16.085999999999999</v>
      </c>
      <c r="P2522" s="3">
        <v>45.96</v>
      </c>
      <c r="Q2522" s="3">
        <v>2</v>
      </c>
      <c r="R2522" s="3">
        <v>13.788</v>
      </c>
      <c r="S2522" s="11">
        <f t="shared" si="278"/>
        <v>1103.04</v>
      </c>
      <c r="T2522" t="str">
        <f t="shared" si="279"/>
        <v>PROFIT</v>
      </c>
    </row>
    <row r="2523" spans="1:20" x14ac:dyDescent="0.25">
      <c r="A2523" s="1" t="s">
        <v>2640</v>
      </c>
      <c r="B2523" s="9" t="str">
        <f t="shared" si="274"/>
        <v>04/14/2013</v>
      </c>
      <c r="C2523" s="9" t="s">
        <v>4065</v>
      </c>
      <c r="D2523" s="10" t="str">
        <f t="shared" si="275"/>
        <v>2013</v>
      </c>
      <c r="E2523" s="10" t="str">
        <f t="shared" si="280"/>
        <v>April</v>
      </c>
      <c r="F2523" s="2">
        <v>41378</v>
      </c>
      <c r="G2523" s="2">
        <v>41380</v>
      </c>
      <c r="H2523" s="9" t="str">
        <f t="shared" si="276"/>
        <v>On Date</v>
      </c>
      <c r="I2523" s="1" t="s">
        <v>3737</v>
      </c>
      <c r="J2523" s="1" t="s">
        <v>3133</v>
      </c>
      <c r="K2523" s="1" t="s">
        <v>3140</v>
      </c>
      <c r="L2523" s="1" t="s">
        <v>3135</v>
      </c>
      <c r="M2523" s="1" t="s">
        <v>87</v>
      </c>
      <c r="N2523" s="1" t="s">
        <v>116</v>
      </c>
      <c r="O2523" s="3">
        <f t="shared" si="277"/>
        <v>1.0811999999999999</v>
      </c>
      <c r="P2523" s="3">
        <v>6.12</v>
      </c>
      <c r="Q2523" s="3">
        <v>3</v>
      </c>
      <c r="R2523" s="3">
        <v>2.8763999999999998</v>
      </c>
      <c r="S2523" s="11">
        <f t="shared" si="278"/>
        <v>230.11199999999999</v>
      </c>
      <c r="T2523" t="str">
        <f t="shared" si="279"/>
        <v>PROFIT</v>
      </c>
    </row>
    <row r="2524" spans="1:20" x14ac:dyDescent="0.25">
      <c r="A2524" s="1" t="s">
        <v>2641</v>
      </c>
      <c r="B2524" s="9" t="str">
        <f t="shared" si="274"/>
        <v>12/27/2011</v>
      </c>
      <c r="C2524" s="9" t="s">
        <v>4542</v>
      </c>
      <c r="D2524" s="10" t="str">
        <f t="shared" si="275"/>
        <v>2011</v>
      </c>
      <c r="E2524" s="10" t="str">
        <f t="shared" si="280"/>
        <v>December</v>
      </c>
      <c r="F2524" s="2">
        <v>40904</v>
      </c>
      <c r="G2524" s="2">
        <v>40908</v>
      </c>
      <c r="H2524" s="9" t="str">
        <f t="shared" si="276"/>
        <v>On Date</v>
      </c>
      <c r="I2524" s="1" t="s">
        <v>3542</v>
      </c>
      <c r="J2524" s="1" t="s">
        <v>3133</v>
      </c>
      <c r="K2524" s="1" t="s">
        <v>3275</v>
      </c>
      <c r="L2524" s="1" t="s">
        <v>3135</v>
      </c>
      <c r="M2524" s="1" t="s">
        <v>20</v>
      </c>
      <c r="N2524" s="1" t="s">
        <v>106</v>
      </c>
      <c r="O2524" s="3">
        <f t="shared" si="277"/>
        <v>8.0153999999999996</v>
      </c>
      <c r="P2524" s="3">
        <v>10.98</v>
      </c>
      <c r="Q2524" s="3">
        <v>1</v>
      </c>
      <c r="R2524" s="3">
        <v>2.9645999999999999</v>
      </c>
      <c r="S2524" s="11">
        <f t="shared" si="278"/>
        <v>237.16800000000001</v>
      </c>
      <c r="T2524" t="str">
        <f t="shared" si="279"/>
        <v>PROFIT</v>
      </c>
    </row>
    <row r="2525" spans="1:20" x14ac:dyDescent="0.25">
      <c r="A2525" s="1" t="s">
        <v>2641</v>
      </c>
      <c r="B2525" s="9" t="str">
        <f t="shared" si="274"/>
        <v>12/27/2011</v>
      </c>
      <c r="C2525" s="9" t="s">
        <v>4542</v>
      </c>
      <c r="D2525" s="10" t="str">
        <f t="shared" si="275"/>
        <v>2011</v>
      </c>
      <c r="E2525" s="10" t="str">
        <f t="shared" si="280"/>
        <v>December</v>
      </c>
      <c r="F2525" s="2">
        <v>40904</v>
      </c>
      <c r="G2525" s="2">
        <v>40908</v>
      </c>
      <c r="H2525" s="9" t="str">
        <f t="shared" si="276"/>
        <v>On Date</v>
      </c>
      <c r="I2525" s="1" t="s">
        <v>3542</v>
      </c>
      <c r="J2525" s="1" t="s">
        <v>3133</v>
      </c>
      <c r="K2525" s="1" t="s">
        <v>3275</v>
      </c>
      <c r="L2525" s="1" t="s">
        <v>3135</v>
      </c>
      <c r="M2525" s="1" t="s">
        <v>79</v>
      </c>
      <c r="N2525" s="1" t="s">
        <v>106</v>
      </c>
      <c r="O2525" s="3">
        <f t="shared" si="277"/>
        <v>1.4148000000000001</v>
      </c>
      <c r="P2525" s="3">
        <v>7.86</v>
      </c>
      <c r="Q2525" s="3">
        <v>3</v>
      </c>
      <c r="R2525" s="3">
        <v>3.6156000000000001</v>
      </c>
      <c r="S2525" s="11">
        <f t="shared" si="278"/>
        <v>289.24799999999999</v>
      </c>
      <c r="T2525" t="str">
        <f t="shared" si="279"/>
        <v>PROFIT</v>
      </c>
    </row>
    <row r="2526" spans="1:20" x14ac:dyDescent="0.25">
      <c r="A2526" s="1" t="s">
        <v>2641</v>
      </c>
      <c r="B2526" s="9" t="str">
        <f t="shared" si="274"/>
        <v>12/27/2011</v>
      </c>
      <c r="C2526" s="9" t="s">
        <v>4542</v>
      </c>
      <c r="D2526" s="10" t="str">
        <f t="shared" si="275"/>
        <v>2011</v>
      </c>
      <c r="E2526" s="10" t="str">
        <f t="shared" si="280"/>
        <v>December</v>
      </c>
      <c r="F2526" s="2">
        <v>40904</v>
      </c>
      <c r="G2526" s="2">
        <v>40908</v>
      </c>
      <c r="H2526" s="9" t="str">
        <f t="shared" si="276"/>
        <v>On Date</v>
      </c>
      <c r="I2526" s="1" t="s">
        <v>3542</v>
      </c>
      <c r="J2526" s="1" t="s">
        <v>3133</v>
      </c>
      <c r="K2526" s="1" t="s">
        <v>3275</v>
      </c>
      <c r="L2526" s="1" t="s">
        <v>3135</v>
      </c>
      <c r="M2526" s="1" t="s">
        <v>28</v>
      </c>
      <c r="N2526" s="1" t="s">
        <v>257</v>
      </c>
      <c r="O2526" s="3">
        <f t="shared" si="277"/>
        <v>12.519500000000001</v>
      </c>
      <c r="P2526" s="3">
        <v>51.45</v>
      </c>
      <c r="Q2526" s="3">
        <v>3</v>
      </c>
      <c r="R2526" s="3">
        <v>13.891500000000001</v>
      </c>
      <c r="S2526" s="11">
        <f t="shared" si="278"/>
        <v>1111.3200000000002</v>
      </c>
      <c r="T2526" t="str">
        <f t="shared" si="279"/>
        <v>PROFIT</v>
      </c>
    </row>
    <row r="2527" spans="1:20" x14ac:dyDescent="0.25">
      <c r="A2527" s="1" t="s">
        <v>2641</v>
      </c>
      <c r="B2527" s="9" t="str">
        <f t="shared" si="274"/>
        <v>12/27/2011</v>
      </c>
      <c r="C2527" s="9" t="s">
        <v>4542</v>
      </c>
      <c r="D2527" s="10" t="str">
        <f t="shared" si="275"/>
        <v>2011</v>
      </c>
      <c r="E2527" s="10" t="str">
        <f t="shared" si="280"/>
        <v>December</v>
      </c>
      <c r="F2527" s="2">
        <v>40904</v>
      </c>
      <c r="G2527" s="2">
        <v>40908</v>
      </c>
      <c r="H2527" s="9" t="str">
        <f t="shared" si="276"/>
        <v>On Date</v>
      </c>
      <c r="I2527" s="1" t="s">
        <v>3542</v>
      </c>
      <c r="J2527" s="1" t="s">
        <v>3133</v>
      </c>
      <c r="K2527" s="1" t="s">
        <v>3275</v>
      </c>
      <c r="L2527" s="1" t="s">
        <v>3135</v>
      </c>
      <c r="M2527" s="1" t="s">
        <v>18</v>
      </c>
      <c r="N2527" s="1" t="s">
        <v>2147</v>
      </c>
      <c r="O2527" s="3">
        <f t="shared" si="277"/>
        <v>7.719999999999998</v>
      </c>
      <c r="P2527" s="3">
        <v>37.055999999999997</v>
      </c>
      <c r="Q2527" s="3">
        <v>3</v>
      </c>
      <c r="R2527" s="3">
        <v>13.896000000000001</v>
      </c>
      <c r="S2527" s="11">
        <f t="shared" si="278"/>
        <v>1111.68</v>
      </c>
      <c r="T2527" t="str">
        <f t="shared" si="279"/>
        <v>PROFIT</v>
      </c>
    </row>
    <row r="2528" spans="1:20" x14ac:dyDescent="0.25">
      <c r="A2528" s="1" t="s">
        <v>2642</v>
      </c>
      <c r="B2528" s="9" t="str">
        <f t="shared" si="274"/>
        <v>12/12/2012</v>
      </c>
      <c r="C2528" s="9" t="s">
        <v>4054</v>
      </c>
      <c r="D2528" s="10" t="str">
        <f t="shared" si="275"/>
        <v>2012</v>
      </c>
      <c r="E2528" s="10" t="str">
        <f t="shared" si="280"/>
        <v>December</v>
      </c>
      <c r="F2528" s="2">
        <v>41255</v>
      </c>
      <c r="G2528" s="2">
        <v>41258</v>
      </c>
      <c r="H2528" s="9" t="str">
        <f t="shared" si="276"/>
        <v>On Date</v>
      </c>
      <c r="I2528" s="1" t="s">
        <v>3729</v>
      </c>
      <c r="J2528" s="1" t="s">
        <v>3133</v>
      </c>
      <c r="K2528" s="1" t="s">
        <v>3169</v>
      </c>
      <c r="L2528" s="1" t="s">
        <v>3170</v>
      </c>
      <c r="M2528" s="1" t="s">
        <v>45</v>
      </c>
      <c r="N2528" s="1" t="s">
        <v>1675</v>
      </c>
      <c r="O2528" s="3">
        <f t="shared" si="277"/>
        <v>3.3047999999999997</v>
      </c>
      <c r="P2528" s="3">
        <v>32.4</v>
      </c>
      <c r="Q2528" s="3">
        <v>5</v>
      </c>
      <c r="R2528" s="3">
        <v>15.875999999999999</v>
      </c>
      <c r="S2528" s="11">
        <f t="shared" si="278"/>
        <v>1270.08</v>
      </c>
      <c r="T2528" t="str">
        <f t="shared" si="279"/>
        <v>PROFIT</v>
      </c>
    </row>
    <row r="2529" spans="1:20" x14ac:dyDescent="0.25">
      <c r="A2529" s="1" t="s">
        <v>2642</v>
      </c>
      <c r="B2529" s="9" t="str">
        <f t="shared" si="274"/>
        <v>12/12/2012</v>
      </c>
      <c r="C2529" s="9" t="s">
        <v>4054</v>
      </c>
      <c r="D2529" s="10" t="str">
        <f t="shared" si="275"/>
        <v>2012</v>
      </c>
      <c r="E2529" s="10" t="str">
        <f t="shared" si="280"/>
        <v>December</v>
      </c>
      <c r="F2529" s="2">
        <v>41255</v>
      </c>
      <c r="G2529" s="2">
        <v>41258</v>
      </c>
      <c r="H2529" s="9" t="str">
        <f t="shared" si="276"/>
        <v>On Date</v>
      </c>
      <c r="I2529" s="1" t="s">
        <v>3729</v>
      </c>
      <c r="J2529" s="1" t="s">
        <v>3133</v>
      </c>
      <c r="K2529" s="1" t="s">
        <v>3169</v>
      </c>
      <c r="L2529" s="1" t="s">
        <v>3170</v>
      </c>
      <c r="M2529" s="1" t="s">
        <v>45</v>
      </c>
      <c r="N2529" s="1" t="s">
        <v>2438</v>
      </c>
      <c r="O2529" s="3">
        <f t="shared" si="277"/>
        <v>24.47</v>
      </c>
      <c r="P2529" s="3">
        <v>97.88</v>
      </c>
      <c r="Q2529" s="3">
        <v>2</v>
      </c>
      <c r="R2529" s="3">
        <v>48.94</v>
      </c>
      <c r="S2529" s="11">
        <f t="shared" si="278"/>
        <v>3915.2</v>
      </c>
      <c r="T2529" t="str">
        <f t="shared" si="279"/>
        <v>PROFIT</v>
      </c>
    </row>
    <row r="2530" spans="1:20" x14ac:dyDescent="0.25">
      <c r="A2530" s="1" t="s">
        <v>2643</v>
      </c>
      <c r="B2530" s="9" t="str">
        <f t="shared" si="274"/>
        <v>03/24/2011</v>
      </c>
      <c r="C2530" s="9" t="s">
        <v>4883</v>
      </c>
      <c r="D2530" s="10" t="str">
        <f t="shared" si="275"/>
        <v>2011</v>
      </c>
      <c r="E2530" s="10" t="str">
        <f t="shared" si="280"/>
        <v>March</v>
      </c>
      <c r="F2530" s="2">
        <v>40626</v>
      </c>
      <c r="G2530" s="2">
        <v>40631</v>
      </c>
      <c r="H2530" s="9" t="str">
        <f t="shared" si="276"/>
        <v>On Date</v>
      </c>
      <c r="I2530" s="1" t="s">
        <v>3459</v>
      </c>
      <c r="J2530" s="1" t="s">
        <v>3133</v>
      </c>
      <c r="K2530" s="1" t="s">
        <v>3202</v>
      </c>
      <c r="L2530" s="1" t="s">
        <v>3135</v>
      </c>
      <c r="M2530" s="1" t="s">
        <v>12</v>
      </c>
      <c r="N2530" s="1" t="s">
        <v>2126</v>
      </c>
      <c r="O2530" s="3">
        <f t="shared" si="277"/>
        <v>12.953599999999998</v>
      </c>
      <c r="P2530" s="3">
        <v>40.479999999999997</v>
      </c>
      <c r="Q2530" s="3">
        <v>2</v>
      </c>
      <c r="R2530" s="3">
        <v>14.572800000000001</v>
      </c>
      <c r="S2530" s="11">
        <f t="shared" si="278"/>
        <v>1165.8240000000001</v>
      </c>
      <c r="T2530" t="str">
        <f t="shared" si="279"/>
        <v>PROFIT</v>
      </c>
    </row>
    <row r="2531" spans="1:20" x14ac:dyDescent="0.25">
      <c r="A2531" s="1" t="s">
        <v>2644</v>
      </c>
      <c r="B2531" s="9" t="str">
        <f t="shared" si="274"/>
        <v>06/09/2014</v>
      </c>
      <c r="C2531" s="9" t="s">
        <v>4057</v>
      </c>
      <c r="D2531" s="10" t="str">
        <f t="shared" si="275"/>
        <v>2014</v>
      </c>
      <c r="E2531" s="10" t="str">
        <f t="shared" si="280"/>
        <v>June</v>
      </c>
      <c r="F2531" s="2">
        <v>41799</v>
      </c>
      <c r="G2531" s="2">
        <v>41801</v>
      </c>
      <c r="H2531" s="9" t="str">
        <f t="shared" si="276"/>
        <v>On Date</v>
      </c>
      <c r="I2531" s="1" t="s">
        <v>3944</v>
      </c>
      <c r="J2531" s="1" t="s">
        <v>3133</v>
      </c>
      <c r="K2531" s="1" t="s">
        <v>3134</v>
      </c>
      <c r="L2531" s="1" t="s">
        <v>3135</v>
      </c>
      <c r="M2531" s="1" t="s">
        <v>198</v>
      </c>
      <c r="N2531" s="1" t="s">
        <v>2645</v>
      </c>
      <c r="O2531" s="3">
        <f t="shared" si="277"/>
        <v>678.3546</v>
      </c>
      <c r="P2531" s="3">
        <v>1497.6659999999999</v>
      </c>
      <c r="Q2531" s="3">
        <v>2</v>
      </c>
      <c r="R2531" s="3">
        <v>140.95679999999999</v>
      </c>
      <c r="S2531" s="11">
        <f t="shared" si="278"/>
        <v>11276.543999999998</v>
      </c>
      <c r="T2531" t="str">
        <f t="shared" si="279"/>
        <v>PROFIT</v>
      </c>
    </row>
    <row r="2532" spans="1:20" x14ac:dyDescent="0.25">
      <c r="A2532" s="1" t="s">
        <v>2644</v>
      </c>
      <c r="B2532" s="9" t="str">
        <f t="shared" si="274"/>
        <v>06/09/2014</v>
      </c>
      <c r="C2532" s="9" t="s">
        <v>4057</v>
      </c>
      <c r="D2532" s="10" t="str">
        <f t="shared" si="275"/>
        <v>2014</v>
      </c>
      <c r="E2532" s="10" t="str">
        <f t="shared" si="280"/>
        <v>June</v>
      </c>
      <c r="F2532" s="2">
        <v>41799</v>
      </c>
      <c r="G2532" s="2">
        <v>41801</v>
      </c>
      <c r="H2532" s="9" t="str">
        <f t="shared" si="276"/>
        <v>On Date</v>
      </c>
      <c r="I2532" s="1" t="s">
        <v>3944</v>
      </c>
      <c r="J2532" s="1" t="s">
        <v>3133</v>
      </c>
      <c r="K2532" s="1" t="s">
        <v>3134</v>
      </c>
      <c r="L2532" s="1" t="s">
        <v>3135</v>
      </c>
      <c r="M2532" s="1" t="s">
        <v>16</v>
      </c>
      <c r="N2532" s="1" t="s">
        <v>2646</v>
      </c>
      <c r="O2532" s="3">
        <f t="shared" si="277"/>
        <v>10.512</v>
      </c>
      <c r="P2532" s="3">
        <v>17.52</v>
      </c>
      <c r="Q2532" s="3">
        <v>2</v>
      </c>
      <c r="R2532" s="3">
        <v>-3.504</v>
      </c>
      <c r="S2532" s="11">
        <f t="shared" si="278"/>
        <v>-280.32</v>
      </c>
      <c r="T2532" t="str">
        <f t="shared" si="279"/>
        <v>LOSS</v>
      </c>
    </row>
    <row r="2533" spans="1:20" x14ac:dyDescent="0.25">
      <c r="A2533" s="1" t="s">
        <v>2647</v>
      </c>
      <c r="B2533" s="9" t="str">
        <f t="shared" si="274"/>
        <v>10/22/2013</v>
      </c>
      <c r="C2533" s="9" t="s">
        <v>4884</v>
      </c>
      <c r="D2533" s="10" t="str">
        <f t="shared" si="275"/>
        <v>2013</v>
      </c>
      <c r="E2533" s="10" t="str">
        <f t="shared" si="280"/>
        <v>October</v>
      </c>
      <c r="F2533" s="2">
        <v>41569</v>
      </c>
      <c r="G2533" s="2">
        <v>41574</v>
      </c>
      <c r="H2533" s="9" t="str">
        <f t="shared" si="276"/>
        <v>On Date</v>
      </c>
      <c r="I2533" s="1" t="s">
        <v>3711</v>
      </c>
      <c r="J2533" s="1" t="s">
        <v>3133</v>
      </c>
      <c r="K2533" s="1" t="s">
        <v>3211</v>
      </c>
      <c r="L2533" s="1" t="s">
        <v>3170</v>
      </c>
      <c r="M2533" s="1" t="s">
        <v>14</v>
      </c>
      <c r="N2533" s="1" t="s">
        <v>2648</v>
      </c>
      <c r="O2533" s="3">
        <f t="shared" si="277"/>
        <v>27.927600000000002</v>
      </c>
      <c r="P2533" s="3">
        <v>113.22</v>
      </c>
      <c r="Q2533" s="3">
        <v>3</v>
      </c>
      <c r="R2533" s="3">
        <v>29.437200000000001</v>
      </c>
      <c r="S2533" s="11">
        <f t="shared" si="278"/>
        <v>2354.9760000000001</v>
      </c>
      <c r="T2533" t="str">
        <f t="shared" si="279"/>
        <v>PROFIT</v>
      </c>
    </row>
    <row r="2534" spans="1:20" x14ac:dyDescent="0.25">
      <c r="A2534" s="1" t="s">
        <v>2647</v>
      </c>
      <c r="B2534" s="9" t="str">
        <f t="shared" si="274"/>
        <v>10/22/2013</v>
      </c>
      <c r="C2534" s="9" t="s">
        <v>4884</v>
      </c>
      <c r="D2534" s="10" t="str">
        <f t="shared" si="275"/>
        <v>2013</v>
      </c>
      <c r="E2534" s="10" t="str">
        <f t="shared" si="280"/>
        <v>October</v>
      </c>
      <c r="F2534" s="2">
        <v>41569</v>
      </c>
      <c r="G2534" s="2">
        <v>41574</v>
      </c>
      <c r="H2534" s="9" t="str">
        <f t="shared" si="276"/>
        <v>On Date</v>
      </c>
      <c r="I2534" s="1" t="s">
        <v>3711</v>
      </c>
      <c r="J2534" s="1" t="s">
        <v>3133</v>
      </c>
      <c r="K2534" s="1" t="s">
        <v>3211</v>
      </c>
      <c r="L2534" s="1" t="s">
        <v>3170</v>
      </c>
      <c r="M2534" s="1" t="s">
        <v>45</v>
      </c>
      <c r="N2534" s="1" t="s">
        <v>2649</v>
      </c>
      <c r="O2534" s="3">
        <f t="shared" si="277"/>
        <v>3.0498000000000007</v>
      </c>
      <c r="P2534" s="3">
        <v>35.880000000000003</v>
      </c>
      <c r="Q2534" s="3">
        <v>6</v>
      </c>
      <c r="R2534" s="3">
        <v>17.581199999999999</v>
      </c>
      <c r="S2534" s="11">
        <f t="shared" si="278"/>
        <v>1406.4959999999999</v>
      </c>
      <c r="T2534" t="str">
        <f t="shared" si="279"/>
        <v>PROFIT</v>
      </c>
    </row>
    <row r="2535" spans="1:20" x14ac:dyDescent="0.25">
      <c r="A2535" s="1" t="s">
        <v>2647</v>
      </c>
      <c r="B2535" s="9" t="str">
        <f t="shared" si="274"/>
        <v>10/22/2013</v>
      </c>
      <c r="C2535" s="9" t="s">
        <v>4884</v>
      </c>
      <c r="D2535" s="10" t="str">
        <f t="shared" si="275"/>
        <v>2013</v>
      </c>
      <c r="E2535" s="10" t="str">
        <f t="shared" si="280"/>
        <v>October</v>
      </c>
      <c r="F2535" s="2">
        <v>41569</v>
      </c>
      <c r="G2535" s="2">
        <v>41574</v>
      </c>
      <c r="H2535" s="9" t="str">
        <f t="shared" si="276"/>
        <v>On Date</v>
      </c>
      <c r="I2535" s="1" t="s">
        <v>3711</v>
      </c>
      <c r="J2535" s="1" t="s">
        <v>3133</v>
      </c>
      <c r="K2535" s="1" t="s">
        <v>3211</v>
      </c>
      <c r="L2535" s="1" t="s">
        <v>3170</v>
      </c>
      <c r="M2535" s="1" t="s">
        <v>18</v>
      </c>
      <c r="N2535" s="1" t="s">
        <v>2650</v>
      </c>
      <c r="O2535" s="3">
        <f t="shared" si="277"/>
        <v>963.89489999999989</v>
      </c>
      <c r="P2535" s="3">
        <v>4535.9759999999997</v>
      </c>
      <c r="Q2535" s="3">
        <v>3</v>
      </c>
      <c r="R2535" s="3">
        <v>1644.2913000000001</v>
      </c>
      <c r="S2535" s="11">
        <f t="shared" si="278"/>
        <v>131543.304</v>
      </c>
      <c r="T2535" t="str">
        <f t="shared" si="279"/>
        <v>PROFIT</v>
      </c>
    </row>
    <row r="2536" spans="1:20" x14ac:dyDescent="0.25">
      <c r="A2536" s="1" t="s">
        <v>2651</v>
      </c>
      <c r="B2536" s="9" t="str">
        <f t="shared" si="274"/>
        <v>01/27/2014</v>
      </c>
      <c r="C2536" s="9" t="s">
        <v>4263</v>
      </c>
      <c r="D2536" s="10" t="str">
        <f t="shared" si="275"/>
        <v>2014</v>
      </c>
      <c r="E2536" s="10" t="str">
        <f t="shared" si="280"/>
        <v>January</v>
      </c>
      <c r="F2536" s="2">
        <v>41666</v>
      </c>
      <c r="G2536" s="2">
        <v>41670</v>
      </c>
      <c r="H2536" s="9" t="str">
        <f t="shared" si="276"/>
        <v>On Date</v>
      </c>
      <c r="I2536" s="1" t="s">
        <v>3371</v>
      </c>
      <c r="J2536" s="1" t="s">
        <v>3133</v>
      </c>
      <c r="K2536" s="1" t="s">
        <v>3140</v>
      </c>
      <c r="L2536" s="1" t="s">
        <v>3135</v>
      </c>
      <c r="M2536" s="1" t="s">
        <v>79</v>
      </c>
      <c r="N2536" s="1" t="s">
        <v>733</v>
      </c>
      <c r="O2536" s="3">
        <f t="shared" si="277"/>
        <v>0.76959999999999995</v>
      </c>
      <c r="P2536" s="3">
        <v>11.84</v>
      </c>
      <c r="Q2536" s="3">
        <v>8</v>
      </c>
      <c r="R2536" s="3">
        <v>5.6832000000000003</v>
      </c>
      <c r="S2536" s="11">
        <f t="shared" si="278"/>
        <v>454.65600000000001</v>
      </c>
      <c r="T2536" t="str">
        <f t="shared" si="279"/>
        <v>PROFIT</v>
      </c>
    </row>
    <row r="2537" spans="1:20" x14ac:dyDescent="0.25">
      <c r="A2537" s="1" t="s">
        <v>2652</v>
      </c>
      <c r="B2537" s="9" t="str">
        <f t="shared" si="274"/>
        <v>05/16/2011</v>
      </c>
      <c r="C2537" s="9" t="s">
        <v>4470</v>
      </c>
      <c r="D2537" s="10" t="str">
        <f t="shared" si="275"/>
        <v>2011</v>
      </c>
      <c r="E2537" s="10" t="str">
        <f t="shared" si="280"/>
        <v>May</v>
      </c>
      <c r="F2537" s="2">
        <v>40679</v>
      </c>
      <c r="G2537" s="2">
        <v>40686</v>
      </c>
      <c r="H2537" s="9" t="str">
        <f t="shared" si="276"/>
        <v>Delay</v>
      </c>
      <c r="I2537" s="1" t="s">
        <v>3945</v>
      </c>
      <c r="J2537" s="1" t="s">
        <v>3133</v>
      </c>
      <c r="K2537" s="1" t="s">
        <v>3134</v>
      </c>
      <c r="L2537" s="1" t="s">
        <v>3135</v>
      </c>
      <c r="M2537" s="1" t="s">
        <v>72</v>
      </c>
      <c r="N2537" s="1" t="s">
        <v>1956</v>
      </c>
      <c r="O2537" s="3">
        <f t="shared" si="277"/>
        <v>43.082799999999999</v>
      </c>
      <c r="P2537" s="3">
        <v>232.88</v>
      </c>
      <c r="Q2537" s="3">
        <v>5</v>
      </c>
      <c r="R2537" s="3">
        <v>17.466000000000001</v>
      </c>
      <c r="S2537" s="11">
        <f t="shared" si="278"/>
        <v>1397.2800000000002</v>
      </c>
      <c r="T2537" t="str">
        <f t="shared" si="279"/>
        <v>PROFIT</v>
      </c>
    </row>
    <row r="2538" spans="1:20" x14ac:dyDescent="0.25">
      <c r="A2538" s="1" t="s">
        <v>2653</v>
      </c>
      <c r="B2538" s="9" t="str">
        <f t="shared" si="274"/>
        <v>04/26/2012</v>
      </c>
      <c r="C2538" s="9" t="s">
        <v>4143</v>
      </c>
      <c r="D2538" s="10" t="str">
        <f t="shared" si="275"/>
        <v>2012</v>
      </c>
      <c r="E2538" s="10" t="str">
        <f t="shared" si="280"/>
        <v>April</v>
      </c>
      <c r="F2538" s="2">
        <v>41025</v>
      </c>
      <c r="G2538" s="2">
        <v>41030</v>
      </c>
      <c r="H2538" s="9" t="str">
        <f t="shared" si="276"/>
        <v>On Date</v>
      </c>
      <c r="I2538" s="1" t="s">
        <v>3894</v>
      </c>
      <c r="J2538" s="1" t="s">
        <v>3133</v>
      </c>
      <c r="K2538" s="1" t="s">
        <v>3159</v>
      </c>
      <c r="L2538" s="1" t="s">
        <v>3135</v>
      </c>
      <c r="M2538" s="1" t="s">
        <v>72</v>
      </c>
      <c r="N2538" s="1" t="s">
        <v>1102</v>
      </c>
      <c r="O2538" s="3">
        <f t="shared" si="277"/>
        <v>19.180800000000001</v>
      </c>
      <c r="P2538" s="3">
        <v>63.936</v>
      </c>
      <c r="Q2538" s="3">
        <v>3</v>
      </c>
      <c r="R2538" s="3">
        <v>6.3936000000000002</v>
      </c>
      <c r="S2538" s="11">
        <f t="shared" si="278"/>
        <v>511.488</v>
      </c>
      <c r="T2538" t="str">
        <f t="shared" si="279"/>
        <v>PROFIT</v>
      </c>
    </row>
    <row r="2539" spans="1:20" x14ac:dyDescent="0.25">
      <c r="A2539" s="1" t="s">
        <v>2653</v>
      </c>
      <c r="B2539" s="9" t="str">
        <f t="shared" si="274"/>
        <v>04/26/2012</v>
      </c>
      <c r="C2539" s="9" t="s">
        <v>4143</v>
      </c>
      <c r="D2539" s="10" t="str">
        <f t="shared" si="275"/>
        <v>2012</v>
      </c>
      <c r="E2539" s="10" t="str">
        <f t="shared" si="280"/>
        <v>April</v>
      </c>
      <c r="F2539" s="2">
        <v>41025</v>
      </c>
      <c r="G2539" s="2">
        <v>41030</v>
      </c>
      <c r="H2539" s="9" t="str">
        <f t="shared" si="276"/>
        <v>On Date</v>
      </c>
      <c r="I2539" s="1" t="s">
        <v>3894</v>
      </c>
      <c r="J2539" s="1" t="s">
        <v>3133</v>
      </c>
      <c r="K2539" s="1" t="s">
        <v>3159</v>
      </c>
      <c r="L2539" s="1" t="s">
        <v>3135</v>
      </c>
      <c r="M2539" s="1" t="s">
        <v>14</v>
      </c>
      <c r="N2539" s="1" t="s">
        <v>1185</v>
      </c>
      <c r="O2539" s="3">
        <f t="shared" si="277"/>
        <v>14.6816</v>
      </c>
      <c r="P2539" s="3">
        <v>59.52</v>
      </c>
      <c r="Q2539" s="3">
        <v>3</v>
      </c>
      <c r="R2539" s="3">
        <v>15.475199999999999</v>
      </c>
      <c r="S2539" s="11">
        <f t="shared" si="278"/>
        <v>1238.0159999999998</v>
      </c>
      <c r="T2539" t="str">
        <f t="shared" si="279"/>
        <v>PROFIT</v>
      </c>
    </row>
    <row r="2540" spans="1:20" x14ac:dyDescent="0.25">
      <c r="A2540" s="1" t="s">
        <v>2653</v>
      </c>
      <c r="B2540" s="9" t="str">
        <f t="shared" si="274"/>
        <v>04/26/2012</v>
      </c>
      <c r="C2540" s="9" t="s">
        <v>4143</v>
      </c>
      <c r="D2540" s="10" t="str">
        <f t="shared" si="275"/>
        <v>2012</v>
      </c>
      <c r="E2540" s="10" t="str">
        <f t="shared" si="280"/>
        <v>April</v>
      </c>
      <c r="F2540" s="2">
        <v>41025</v>
      </c>
      <c r="G2540" s="2">
        <v>41030</v>
      </c>
      <c r="H2540" s="9" t="str">
        <f t="shared" si="276"/>
        <v>On Date</v>
      </c>
      <c r="I2540" s="1" t="s">
        <v>3894</v>
      </c>
      <c r="J2540" s="1" t="s">
        <v>3133</v>
      </c>
      <c r="K2540" s="1" t="s">
        <v>3159</v>
      </c>
      <c r="L2540" s="1" t="s">
        <v>3135</v>
      </c>
      <c r="M2540" s="1" t="s">
        <v>16</v>
      </c>
      <c r="N2540" s="1" t="s">
        <v>2124</v>
      </c>
      <c r="O2540" s="3">
        <f t="shared" si="277"/>
        <v>90.993000000000009</v>
      </c>
      <c r="P2540" s="3">
        <v>311.976</v>
      </c>
      <c r="Q2540" s="3">
        <v>3</v>
      </c>
      <c r="R2540" s="3">
        <v>38.997</v>
      </c>
      <c r="S2540" s="11">
        <f t="shared" si="278"/>
        <v>3119.76</v>
      </c>
      <c r="T2540" t="str">
        <f t="shared" si="279"/>
        <v>PROFIT</v>
      </c>
    </row>
    <row r="2541" spans="1:20" x14ac:dyDescent="0.25">
      <c r="A2541" s="1" t="s">
        <v>2653</v>
      </c>
      <c r="B2541" s="9" t="str">
        <f t="shared" si="274"/>
        <v>04/26/2012</v>
      </c>
      <c r="C2541" s="9" t="s">
        <v>4143</v>
      </c>
      <c r="D2541" s="10" t="str">
        <f t="shared" si="275"/>
        <v>2012</v>
      </c>
      <c r="E2541" s="10" t="str">
        <f t="shared" si="280"/>
        <v>April</v>
      </c>
      <c r="F2541" s="2">
        <v>41025</v>
      </c>
      <c r="G2541" s="2">
        <v>41030</v>
      </c>
      <c r="H2541" s="9" t="str">
        <f t="shared" si="276"/>
        <v>On Date</v>
      </c>
      <c r="I2541" s="1" t="s">
        <v>3894</v>
      </c>
      <c r="J2541" s="1" t="s">
        <v>3133</v>
      </c>
      <c r="K2541" s="1" t="s">
        <v>3159</v>
      </c>
      <c r="L2541" s="1" t="s">
        <v>3135</v>
      </c>
      <c r="M2541" s="1" t="s">
        <v>18</v>
      </c>
      <c r="N2541" s="1" t="s">
        <v>1621</v>
      </c>
      <c r="O2541" s="3">
        <f t="shared" si="277"/>
        <v>10.909599999999998</v>
      </c>
      <c r="P2541" s="3">
        <v>50.351999999999997</v>
      </c>
      <c r="Q2541" s="3">
        <v>3</v>
      </c>
      <c r="R2541" s="3">
        <v>17.623200000000001</v>
      </c>
      <c r="S2541" s="11">
        <f t="shared" si="278"/>
        <v>1409.856</v>
      </c>
      <c r="T2541" t="str">
        <f t="shared" si="279"/>
        <v>PROFIT</v>
      </c>
    </row>
    <row r="2542" spans="1:20" x14ac:dyDescent="0.25">
      <c r="A2542" s="1" t="s">
        <v>2654</v>
      </c>
      <c r="B2542" s="9" t="str">
        <f t="shared" si="274"/>
        <v>04/13/2012</v>
      </c>
      <c r="C2542" s="9" t="s">
        <v>4252</v>
      </c>
      <c r="D2542" s="10" t="str">
        <f t="shared" si="275"/>
        <v>2012</v>
      </c>
      <c r="E2542" s="10" t="str">
        <f t="shared" si="280"/>
        <v>April</v>
      </c>
      <c r="F2542" s="2">
        <v>41012</v>
      </c>
      <c r="G2542" s="2">
        <v>41016</v>
      </c>
      <c r="H2542" s="9" t="str">
        <f t="shared" si="276"/>
        <v>On Date</v>
      </c>
      <c r="I2542" s="1" t="s">
        <v>3823</v>
      </c>
      <c r="J2542" s="1" t="s">
        <v>3133</v>
      </c>
      <c r="K2542" s="1" t="s">
        <v>3134</v>
      </c>
      <c r="L2542" s="1" t="s">
        <v>3135</v>
      </c>
      <c r="M2542" s="1" t="s">
        <v>22</v>
      </c>
      <c r="N2542" s="1" t="s">
        <v>2066</v>
      </c>
      <c r="O2542" s="3">
        <f t="shared" si="277"/>
        <v>128.333</v>
      </c>
      <c r="P2542" s="3">
        <v>241.56800000000001</v>
      </c>
      <c r="Q2542" s="3">
        <v>2</v>
      </c>
      <c r="R2542" s="3">
        <v>-15.098000000000001</v>
      </c>
      <c r="S2542" s="11">
        <f t="shared" si="278"/>
        <v>-1207.8400000000001</v>
      </c>
      <c r="T2542" t="str">
        <f t="shared" si="279"/>
        <v>LOSS</v>
      </c>
    </row>
    <row r="2543" spans="1:20" x14ac:dyDescent="0.25">
      <c r="A2543" s="1" t="s">
        <v>2654</v>
      </c>
      <c r="B2543" s="9" t="str">
        <f t="shared" si="274"/>
        <v>04/13/2012</v>
      </c>
      <c r="C2543" s="9" t="s">
        <v>4252</v>
      </c>
      <c r="D2543" s="10" t="str">
        <f t="shared" si="275"/>
        <v>2012</v>
      </c>
      <c r="E2543" s="10" t="str">
        <f t="shared" si="280"/>
        <v>April</v>
      </c>
      <c r="F2543" s="2">
        <v>41012</v>
      </c>
      <c r="G2543" s="2">
        <v>41016</v>
      </c>
      <c r="H2543" s="9" t="str">
        <f t="shared" si="276"/>
        <v>On Date</v>
      </c>
      <c r="I2543" s="1" t="s">
        <v>3823</v>
      </c>
      <c r="J2543" s="1" t="s">
        <v>3133</v>
      </c>
      <c r="K2543" s="1" t="s">
        <v>3134</v>
      </c>
      <c r="L2543" s="1" t="s">
        <v>3135</v>
      </c>
      <c r="M2543" s="1" t="s">
        <v>16</v>
      </c>
      <c r="N2543" s="1" t="s">
        <v>2655</v>
      </c>
      <c r="O2543" s="3">
        <f t="shared" si="277"/>
        <v>218.96350000000001</v>
      </c>
      <c r="P2543" s="3">
        <v>479.92</v>
      </c>
      <c r="Q2543" s="3">
        <v>2</v>
      </c>
      <c r="R2543" s="3">
        <v>41.993000000000002</v>
      </c>
      <c r="S2543" s="11">
        <f t="shared" si="278"/>
        <v>3359.44</v>
      </c>
      <c r="T2543" t="str">
        <f t="shared" si="279"/>
        <v>PROFIT</v>
      </c>
    </row>
    <row r="2544" spans="1:20" x14ac:dyDescent="0.25">
      <c r="A2544" s="1" t="s">
        <v>2656</v>
      </c>
      <c r="B2544" s="9" t="str">
        <f t="shared" si="274"/>
        <v>09/25/2012</v>
      </c>
      <c r="C2544" s="9" t="s">
        <v>4582</v>
      </c>
      <c r="D2544" s="10" t="str">
        <f t="shared" si="275"/>
        <v>2012</v>
      </c>
      <c r="E2544" s="10" t="str">
        <f t="shared" si="280"/>
        <v>September</v>
      </c>
      <c r="F2544" s="2">
        <v>41177</v>
      </c>
      <c r="G2544" s="2">
        <v>41182</v>
      </c>
      <c r="H2544" s="9" t="str">
        <f t="shared" si="276"/>
        <v>On Date</v>
      </c>
      <c r="I2544" s="1" t="s">
        <v>3333</v>
      </c>
      <c r="J2544" s="1" t="s">
        <v>3133</v>
      </c>
      <c r="K2544" s="1" t="s">
        <v>3136</v>
      </c>
      <c r="L2544" s="1" t="s">
        <v>3137</v>
      </c>
      <c r="M2544" s="1" t="s">
        <v>72</v>
      </c>
      <c r="N2544" s="1" t="s">
        <v>990</v>
      </c>
      <c r="O2544" s="3">
        <f t="shared" si="277"/>
        <v>79.66340000000001</v>
      </c>
      <c r="P2544" s="3">
        <v>307.13600000000002</v>
      </c>
      <c r="Q2544" s="3">
        <v>4</v>
      </c>
      <c r="R2544" s="3">
        <v>-11.5176</v>
      </c>
      <c r="S2544" s="11">
        <f t="shared" si="278"/>
        <v>-921.40800000000002</v>
      </c>
      <c r="T2544" t="str">
        <f t="shared" si="279"/>
        <v>LOSS</v>
      </c>
    </row>
    <row r="2545" spans="1:20" x14ac:dyDescent="0.25">
      <c r="A2545" s="1" t="s">
        <v>2656</v>
      </c>
      <c r="B2545" s="9" t="str">
        <f t="shared" si="274"/>
        <v>09/25/2012</v>
      </c>
      <c r="C2545" s="9" t="s">
        <v>4582</v>
      </c>
      <c r="D2545" s="10" t="str">
        <f t="shared" si="275"/>
        <v>2012</v>
      </c>
      <c r="E2545" s="10" t="str">
        <f t="shared" si="280"/>
        <v>September</v>
      </c>
      <c r="F2545" s="2">
        <v>41177</v>
      </c>
      <c r="G2545" s="2">
        <v>41182</v>
      </c>
      <c r="H2545" s="9" t="str">
        <f t="shared" si="276"/>
        <v>On Date</v>
      </c>
      <c r="I2545" s="1" t="s">
        <v>3333</v>
      </c>
      <c r="J2545" s="1" t="s">
        <v>3133</v>
      </c>
      <c r="K2545" s="1" t="s">
        <v>3136</v>
      </c>
      <c r="L2545" s="1" t="s">
        <v>3137</v>
      </c>
      <c r="M2545" s="1" t="s">
        <v>9</v>
      </c>
      <c r="N2545" s="1" t="s">
        <v>2657</v>
      </c>
      <c r="O2545" s="3">
        <f t="shared" si="277"/>
        <v>3.4019999999999997</v>
      </c>
      <c r="P2545" s="3">
        <v>12.6</v>
      </c>
      <c r="Q2545" s="3">
        <v>2</v>
      </c>
      <c r="R2545" s="3">
        <v>5.7960000000000003</v>
      </c>
      <c r="S2545" s="11">
        <f t="shared" si="278"/>
        <v>463.68</v>
      </c>
      <c r="T2545" t="str">
        <f t="shared" si="279"/>
        <v>PROFIT</v>
      </c>
    </row>
    <row r="2546" spans="1:20" x14ac:dyDescent="0.25">
      <c r="A2546" s="1" t="s">
        <v>2656</v>
      </c>
      <c r="B2546" s="9" t="str">
        <f t="shared" si="274"/>
        <v>09/25/2012</v>
      </c>
      <c r="C2546" s="9" t="s">
        <v>4582</v>
      </c>
      <c r="D2546" s="10" t="str">
        <f t="shared" si="275"/>
        <v>2012</v>
      </c>
      <c r="E2546" s="10" t="str">
        <f t="shared" si="280"/>
        <v>September</v>
      </c>
      <c r="F2546" s="2">
        <v>41177</v>
      </c>
      <c r="G2546" s="2">
        <v>41182</v>
      </c>
      <c r="H2546" s="9" t="str">
        <f t="shared" si="276"/>
        <v>On Date</v>
      </c>
      <c r="I2546" s="1" t="s">
        <v>3333</v>
      </c>
      <c r="J2546" s="1" t="s">
        <v>3133</v>
      </c>
      <c r="K2546" s="1" t="s">
        <v>3136</v>
      </c>
      <c r="L2546" s="1" t="s">
        <v>3137</v>
      </c>
      <c r="M2546" s="1" t="s">
        <v>38</v>
      </c>
      <c r="N2546" s="1" t="s">
        <v>2658</v>
      </c>
      <c r="O2546" s="3">
        <f t="shared" si="277"/>
        <v>51.193599999999996</v>
      </c>
      <c r="P2546" s="3">
        <v>159.97999999999999</v>
      </c>
      <c r="Q2546" s="3">
        <v>2</v>
      </c>
      <c r="R2546" s="3">
        <v>57.592799999999997</v>
      </c>
      <c r="S2546" s="11">
        <f t="shared" si="278"/>
        <v>4607.424</v>
      </c>
      <c r="T2546" t="str">
        <f t="shared" si="279"/>
        <v>PROFIT</v>
      </c>
    </row>
    <row r="2547" spans="1:20" x14ac:dyDescent="0.25">
      <c r="A2547" s="1" t="s">
        <v>2659</v>
      </c>
      <c r="B2547" s="9" t="str">
        <f t="shared" si="274"/>
        <v>12/25/2012</v>
      </c>
      <c r="C2547" s="9" t="s">
        <v>4685</v>
      </c>
      <c r="D2547" s="10" t="str">
        <f t="shared" si="275"/>
        <v>2012</v>
      </c>
      <c r="E2547" s="10" t="str">
        <f t="shared" si="280"/>
        <v>December</v>
      </c>
      <c r="F2547" s="2">
        <v>41268</v>
      </c>
      <c r="G2547" s="2">
        <v>41272</v>
      </c>
      <c r="H2547" s="9" t="str">
        <f t="shared" si="276"/>
        <v>On Date</v>
      </c>
      <c r="I2547" s="1" t="s">
        <v>3946</v>
      </c>
      <c r="J2547" s="1" t="s">
        <v>3133</v>
      </c>
      <c r="K2547" s="1" t="s">
        <v>3134</v>
      </c>
      <c r="L2547" s="1" t="s">
        <v>3135</v>
      </c>
      <c r="M2547" s="1" t="s">
        <v>45</v>
      </c>
      <c r="N2547" s="1" t="s">
        <v>2660</v>
      </c>
      <c r="O2547" s="3">
        <f t="shared" si="277"/>
        <v>2.5398000000000005</v>
      </c>
      <c r="P2547" s="3">
        <v>9.9600000000000009</v>
      </c>
      <c r="Q2547" s="3">
        <v>2</v>
      </c>
      <c r="R2547" s="3">
        <v>4.8803999999999998</v>
      </c>
      <c r="S2547" s="11">
        <f t="shared" si="278"/>
        <v>390.43200000000002</v>
      </c>
      <c r="T2547" t="str">
        <f t="shared" si="279"/>
        <v>PROFIT</v>
      </c>
    </row>
    <row r="2548" spans="1:20" x14ac:dyDescent="0.25">
      <c r="A2548" s="1" t="s">
        <v>2661</v>
      </c>
      <c r="B2548" s="9" t="str">
        <f t="shared" si="274"/>
        <v>10/12/2012</v>
      </c>
      <c r="C2548" s="9" t="s">
        <v>4295</v>
      </c>
      <c r="D2548" s="10" t="str">
        <f t="shared" si="275"/>
        <v>2012</v>
      </c>
      <c r="E2548" s="10" t="str">
        <f t="shared" si="280"/>
        <v>October</v>
      </c>
      <c r="F2548" s="2">
        <v>41194</v>
      </c>
      <c r="G2548" s="2">
        <v>41199</v>
      </c>
      <c r="H2548" s="9" t="str">
        <f t="shared" si="276"/>
        <v>On Date</v>
      </c>
      <c r="I2548" s="1" t="s">
        <v>3577</v>
      </c>
      <c r="J2548" s="1" t="s">
        <v>3133</v>
      </c>
      <c r="K2548" s="1" t="s">
        <v>3136</v>
      </c>
      <c r="L2548" s="1" t="s">
        <v>3137</v>
      </c>
      <c r="M2548" s="1" t="s">
        <v>38</v>
      </c>
      <c r="N2548" s="1" t="s">
        <v>764</v>
      </c>
      <c r="O2548" s="3">
        <f t="shared" si="277"/>
        <v>7.2494999999999994</v>
      </c>
      <c r="P2548" s="3">
        <v>17.899999999999999</v>
      </c>
      <c r="Q2548" s="3">
        <v>2</v>
      </c>
      <c r="R2548" s="3">
        <v>3.4009999999999998</v>
      </c>
      <c r="S2548" s="11">
        <f t="shared" si="278"/>
        <v>272.08</v>
      </c>
      <c r="T2548" t="str">
        <f t="shared" si="279"/>
        <v>PROFIT</v>
      </c>
    </row>
    <row r="2549" spans="1:20" x14ac:dyDescent="0.25">
      <c r="A2549" s="1" t="s">
        <v>2661</v>
      </c>
      <c r="B2549" s="9" t="str">
        <f t="shared" si="274"/>
        <v>10/12/2012</v>
      </c>
      <c r="C2549" s="9" t="s">
        <v>4295</v>
      </c>
      <c r="D2549" s="10" t="str">
        <f t="shared" si="275"/>
        <v>2012</v>
      </c>
      <c r="E2549" s="10" t="str">
        <f t="shared" si="280"/>
        <v>October</v>
      </c>
      <c r="F2549" s="2">
        <v>41194</v>
      </c>
      <c r="G2549" s="2">
        <v>41199</v>
      </c>
      <c r="H2549" s="9" t="str">
        <f t="shared" si="276"/>
        <v>On Date</v>
      </c>
      <c r="I2549" s="1" t="s">
        <v>3577</v>
      </c>
      <c r="J2549" s="1" t="s">
        <v>3133</v>
      </c>
      <c r="K2549" s="1" t="s">
        <v>3136</v>
      </c>
      <c r="L2549" s="1" t="s">
        <v>3137</v>
      </c>
      <c r="M2549" s="1" t="s">
        <v>28</v>
      </c>
      <c r="N2549" s="1" t="s">
        <v>2662</v>
      </c>
      <c r="O2549" s="3">
        <f t="shared" si="277"/>
        <v>40.98</v>
      </c>
      <c r="P2549" s="3">
        <v>81.96</v>
      </c>
      <c r="Q2549" s="3">
        <v>2</v>
      </c>
      <c r="R2549" s="3">
        <v>0</v>
      </c>
      <c r="S2549" s="11">
        <f t="shared" si="278"/>
        <v>0</v>
      </c>
      <c r="T2549" t="str">
        <f t="shared" si="279"/>
        <v>PROFIT</v>
      </c>
    </row>
    <row r="2550" spans="1:20" x14ac:dyDescent="0.25">
      <c r="A2550" s="1" t="s">
        <v>2663</v>
      </c>
      <c r="B2550" s="9" t="str">
        <f t="shared" si="274"/>
        <v>07/14/2012</v>
      </c>
      <c r="C2550" s="9" t="s">
        <v>4144</v>
      </c>
      <c r="D2550" s="10" t="str">
        <f t="shared" si="275"/>
        <v>2012</v>
      </c>
      <c r="E2550" s="10" t="str">
        <f t="shared" si="280"/>
        <v>July</v>
      </c>
      <c r="F2550" s="2">
        <v>41104</v>
      </c>
      <c r="G2550" s="2">
        <v>41109</v>
      </c>
      <c r="H2550" s="9" t="str">
        <f t="shared" si="276"/>
        <v>On Date</v>
      </c>
      <c r="I2550" s="1" t="s">
        <v>3600</v>
      </c>
      <c r="J2550" s="1" t="s">
        <v>3133</v>
      </c>
      <c r="K2550" s="1" t="s">
        <v>3178</v>
      </c>
      <c r="L2550" s="1" t="s">
        <v>3143</v>
      </c>
      <c r="M2550" s="1" t="s">
        <v>28</v>
      </c>
      <c r="N2550" s="1" t="s">
        <v>225</v>
      </c>
      <c r="O2550" s="3">
        <f t="shared" si="277"/>
        <v>112.50359999999999</v>
      </c>
      <c r="P2550" s="3">
        <v>272.73599999999999</v>
      </c>
      <c r="Q2550" s="3">
        <v>3</v>
      </c>
      <c r="R2550" s="3">
        <v>-64.774799999999999</v>
      </c>
      <c r="S2550" s="11">
        <f t="shared" si="278"/>
        <v>-5181.9840000000004</v>
      </c>
      <c r="T2550" t="str">
        <f t="shared" si="279"/>
        <v>LOSS</v>
      </c>
    </row>
    <row r="2551" spans="1:20" x14ac:dyDescent="0.25">
      <c r="A2551" s="1" t="s">
        <v>2663</v>
      </c>
      <c r="B2551" s="9" t="str">
        <f t="shared" si="274"/>
        <v>07/14/2012</v>
      </c>
      <c r="C2551" s="9" t="s">
        <v>4144</v>
      </c>
      <c r="D2551" s="10" t="str">
        <f t="shared" si="275"/>
        <v>2012</v>
      </c>
      <c r="E2551" s="10" t="str">
        <f t="shared" si="280"/>
        <v>July</v>
      </c>
      <c r="F2551" s="2">
        <v>41104</v>
      </c>
      <c r="G2551" s="2">
        <v>41109</v>
      </c>
      <c r="H2551" s="9" t="str">
        <f t="shared" si="276"/>
        <v>On Date</v>
      </c>
      <c r="I2551" s="1" t="s">
        <v>3600</v>
      </c>
      <c r="J2551" s="1" t="s">
        <v>3133</v>
      </c>
      <c r="K2551" s="1" t="s">
        <v>3178</v>
      </c>
      <c r="L2551" s="1" t="s">
        <v>3143</v>
      </c>
      <c r="M2551" s="1" t="s">
        <v>45</v>
      </c>
      <c r="N2551" s="1" t="s">
        <v>2664</v>
      </c>
      <c r="O2551" s="3">
        <f t="shared" si="277"/>
        <v>2.9478</v>
      </c>
      <c r="P2551" s="3">
        <v>18.495999999999999</v>
      </c>
      <c r="Q2551" s="3">
        <v>4</v>
      </c>
      <c r="R2551" s="3">
        <v>6.7047999999999996</v>
      </c>
      <c r="S2551" s="11">
        <f t="shared" si="278"/>
        <v>536.38400000000001</v>
      </c>
      <c r="T2551" t="str">
        <f t="shared" si="279"/>
        <v>PROFIT</v>
      </c>
    </row>
    <row r="2552" spans="1:20" x14ac:dyDescent="0.25">
      <c r="A2552" s="1" t="s">
        <v>2663</v>
      </c>
      <c r="B2552" s="9" t="str">
        <f t="shared" si="274"/>
        <v>07/14/2012</v>
      </c>
      <c r="C2552" s="9" t="s">
        <v>4144</v>
      </c>
      <c r="D2552" s="10" t="str">
        <f t="shared" si="275"/>
        <v>2012</v>
      </c>
      <c r="E2552" s="10" t="str">
        <f t="shared" si="280"/>
        <v>July</v>
      </c>
      <c r="F2552" s="2">
        <v>41104</v>
      </c>
      <c r="G2552" s="2">
        <v>41109</v>
      </c>
      <c r="H2552" s="9" t="str">
        <f t="shared" si="276"/>
        <v>On Date</v>
      </c>
      <c r="I2552" s="1" t="s">
        <v>3600</v>
      </c>
      <c r="J2552" s="1" t="s">
        <v>3133</v>
      </c>
      <c r="K2552" s="1" t="s">
        <v>3178</v>
      </c>
      <c r="L2552" s="1" t="s">
        <v>3143</v>
      </c>
      <c r="M2552" s="1" t="s">
        <v>72</v>
      </c>
      <c r="N2552" s="1" t="s">
        <v>844</v>
      </c>
      <c r="O2552" s="3">
        <f t="shared" si="277"/>
        <v>196.102</v>
      </c>
      <c r="P2552" s="3">
        <v>441.92</v>
      </c>
      <c r="Q2552" s="3">
        <v>2</v>
      </c>
      <c r="R2552" s="3">
        <v>49.716000000000001</v>
      </c>
      <c r="S2552" s="11">
        <f t="shared" si="278"/>
        <v>3977.28</v>
      </c>
      <c r="T2552" t="str">
        <f t="shared" si="279"/>
        <v>PROFIT</v>
      </c>
    </row>
    <row r="2553" spans="1:20" x14ac:dyDescent="0.25">
      <c r="A2553" s="1" t="s">
        <v>2663</v>
      </c>
      <c r="B2553" s="9" t="str">
        <f t="shared" si="274"/>
        <v>07/14/2012</v>
      </c>
      <c r="C2553" s="9" t="s">
        <v>4144</v>
      </c>
      <c r="D2553" s="10" t="str">
        <f t="shared" si="275"/>
        <v>2012</v>
      </c>
      <c r="E2553" s="10" t="str">
        <f t="shared" si="280"/>
        <v>July</v>
      </c>
      <c r="F2553" s="2">
        <v>41104</v>
      </c>
      <c r="G2553" s="2">
        <v>41109</v>
      </c>
      <c r="H2553" s="9" t="str">
        <f t="shared" si="276"/>
        <v>On Date</v>
      </c>
      <c r="I2553" s="1" t="s">
        <v>3600</v>
      </c>
      <c r="J2553" s="1" t="s">
        <v>3133</v>
      </c>
      <c r="K2553" s="1" t="s">
        <v>3178</v>
      </c>
      <c r="L2553" s="1" t="s">
        <v>3143</v>
      </c>
      <c r="M2553" s="1" t="s">
        <v>198</v>
      </c>
      <c r="N2553" s="1" t="s">
        <v>2665</v>
      </c>
      <c r="O2553" s="3">
        <f t="shared" si="277"/>
        <v>53.234999999999999</v>
      </c>
      <c r="P2553" s="3">
        <v>127.764</v>
      </c>
      <c r="Q2553" s="3">
        <v>6</v>
      </c>
      <c r="R2553" s="3">
        <v>-191.64599999999999</v>
      </c>
      <c r="S2553" s="11">
        <f t="shared" si="278"/>
        <v>-15331.679999999998</v>
      </c>
      <c r="T2553" t="str">
        <f t="shared" si="279"/>
        <v>LOSS</v>
      </c>
    </row>
    <row r="2554" spans="1:20" x14ac:dyDescent="0.25">
      <c r="A2554" s="1" t="s">
        <v>2666</v>
      </c>
      <c r="B2554" s="9" t="str">
        <f t="shared" si="274"/>
        <v>11/19/2011</v>
      </c>
      <c r="C2554" s="9" t="s">
        <v>4105</v>
      </c>
      <c r="D2554" s="10" t="str">
        <f t="shared" si="275"/>
        <v>2011</v>
      </c>
      <c r="E2554" s="10" t="str">
        <f t="shared" si="280"/>
        <v>November</v>
      </c>
      <c r="F2554" s="2">
        <v>40866</v>
      </c>
      <c r="G2554" s="2">
        <v>40871</v>
      </c>
      <c r="H2554" s="9" t="str">
        <f t="shared" si="276"/>
        <v>On Date</v>
      </c>
      <c r="I2554" s="1" t="s">
        <v>3947</v>
      </c>
      <c r="J2554" s="1" t="s">
        <v>3133</v>
      </c>
      <c r="K2554" s="1" t="s">
        <v>3233</v>
      </c>
      <c r="L2554" s="1" t="s">
        <v>3139</v>
      </c>
      <c r="M2554" s="1" t="s">
        <v>45</v>
      </c>
      <c r="N2554" s="1" t="s">
        <v>1115</v>
      </c>
      <c r="O2554" s="3">
        <f t="shared" si="277"/>
        <v>28.849599999999999</v>
      </c>
      <c r="P2554" s="3">
        <v>166.44</v>
      </c>
      <c r="Q2554" s="3">
        <v>3</v>
      </c>
      <c r="R2554" s="3">
        <v>79.891199999999998</v>
      </c>
      <c r="S2554" s="11">
        <f t="shared" si="278"/>
        <v>6391.2960000000003</v>
      </c>
      <c r="T2554" t="str">
        <f t="shared" si="279"/>
        <v>PROFIT</v>
      </c>
    </row>
    <row r="2555" spans="1:20" x14ac:dyDescent="0.25">
      <c r="A2555" s="1" t="s">
        <v>2667</v>
      </c>
      <c r="B2555" s="9" t="str">
        <f t="shared" si="274"/>
        <v>05/28/2013</v>
      </c>
      <c r="C2555" s="9" t="s">
        <v>4495</v>
      </c>
      <c r="D2555" s="10" t="str">
        <f t="shared" si="275"/>
        <v>2013</v>
      </c>
      <c r="E2555" s="10" t="str">
        <f t="shared" si="280"/>
        <v>May</v>
      </c>
      <c r="F2555" s="2">
        <v>41422</v>
      </c>
      <c r="G2555" s="2">
        <v>41428</v>
      </c>
      <c r="H2555" s="9" t="str">
        <f t="shared" si="276"/>
        <v>Delay</v>
      </c>
      <c r="I2555" s="1" t="s">
        <v>3863</v>
      </c>
      <c r="J2555" s="1" t="s">
        <v>3133</v>
      </c>
      <c r="K2555" s="1" t="s">
        <v>3134</v>
      </c>
      <c r="L2555" s="1" t="s">
        <v>3135</v>
      </c>
      <c r="M2555" s="1" t="s">
        <v>45</v>
      </c>
      <c r="N2555" s="1" t="s">
        <v>850</v>
      </c>
      <c r="O2555" s="3">
        <f t="shared" si="277"/>
        <v>3.6126000000000005</v>
      </c>
      <c r="P2555" s="3">
        <v>13.38</v>
      </c>
      <c r="Q2555" s="3">
        <v>2</v>
      </c>
      <c r="R2555" s="3">
        <v>6.1547999999999998</v>
      </c>
      <c r="S2555" s="11">
        <f t="shared" si="278"/>
        <v>492.38400000000001</v>
      </c>
      <c r="T2555" t="str">
        <f t="shared" si="279"/>
        <v>PROFIT</v>
      </c>
    </row>
    <row r="2556" spans="1:20" x14ac:dyDescent="0.25">
      <c r="A2556" s="1" t="s">
        <v>2668</v>
      </c>
      <c r="B2556" s="9" t="str">
        <f t="shared" si="274"/>
        <v>10/04/2013</v>
      </c>
      <c r="C2556" s="9" t="s">
        <v>4299</v>
      </c>
      <c r="D2556" s="10" t="str">
        <f t="shared" si="275"/>
        <v>2013</v>
      </c>
      <c r="E2556" s="10" t="str">
        <f t="shared" si="280"/>
        <v>October</v>
      </c>
      <c r="F2556" s="2">
        <v>41551</v>
      </c>
      <c r="G2556" s="2">
        <v>41555</v>
      </c>
      <c r="H2556" s="9" t="str">
        <f t="shared" si="276"/>
        <v>On Date</v>
      </c>
      <c r="I2556" s="1" t="s">
        <v>3918</v>
      </c>
      <c r="J2556" s="1" t="s">
        <v>3133</v>
      </c>
      <c r="K2556" s="1" t="s">
        <v>3284</v>
      </c>
      <c r="L2556" s="1" t="s">
        <v>3135</v>
      </c>
      <c r="M2556" s="1" t="s">
        <v>9</v>
      </c>
      <c r="N2556" s="1" t="s">
        <v>1591</v>
      </c>
      <c r="O2556" s="3">
        <f t="shared" si="277"/>
        <v>1.6016000000000001</v>
      </c>
      <c r="P2556" s="3">
        <v>6.16</v>
      </c>
      <c r="Q2556" s="3">
        <v>2</v>
      </c>
      <c r="R2556" s="3">
        <v>2.9567999999999999</v>
      </c>
      <c r="S2556" s="11">
        <f t="shared" si="278"/>
        <v>236.54399999999998</v>
      </c>
      <c r="T2556" t="str">
        <f t="shared" si="279"/>
        <v>PROFIT</v>
      </c>
    </row>
    <row r="2557" spans="1:20" x14ac:dyDescent="0.25">
      <c r="A2557" s="1" t="s">
        <v>2668</v>
      </c>
      <c r="B2557" s="9" t="str">
        <f t="shared" si="274"/>
        <v>10/04/2013</v>
      </c>
      <c r="C2557" s="9" t="s">
        <v>4299</v>
      </c>
      <c r="D2557" s="10" t="str">
        <f t="shared" si="275"/>
        <v>2013</v>
      </c>
      <c r="E2557" s="10" t="str">
        <f t="shared" si="280"/>
        <v>October</v>
      </c>
      <c r="F2557" s="2">
        <v>41551</v>
      </c>
      <c r="G2557" s="2">
        <v>41555</v>
      </c>
      <c r="H2557" s="9" t="str">
        <f t="shared" si="276"/>
        <v>On Date</v>
      </c>
      <c r="I2557" s="1" t="s">
        <v>3918</v>
      </c>
      <c r="J2557" s="1" t="s">
        <v>3133</v>
      </c>
      <c r="K2557" s="1" t="s">
        <v>3284</v>
      </c>
      <c r="L2557" s="1" t="s">
        <v>3135</v>
      </c>
      <c r="M2557" s="1" t="s">
        <v>72</v>
      </c>
      <c r="N2557" s="1" t="s">
        <v>102</v>
      </c>
      <c r="O2557" s="3">
        <f t="shared" si="277"/>
        <v>203.04579999999999</v>
      </c>
      <c r="P2557" s="3">
        <v>915.13599999999997</v>
      </c>
      <c r="Q2557" s="3">
        <v>4</v>
      </c>
      <c r="R2557" s="3">
        <v>102.9528</v>
      </c>
      <c r="S2557" s="11">
        <f t="shared" si="278"/>
        <v>8236.2240000000002</v>
      </c>
      <c r="T2557" t="str">
        <f t="shared" si="279"/>
        <v>PROFIT</v>
      </c>
    </row>
    <row r="2558" spans="1:20" x14ac:dyDescent="0.25">
      <c r="A2558" s="1" t="s">
        <v>2668</v>
      </c>
      <c r="B2558" s="9" t="str">
        <f t="shared" si="274"/>
        <v>10/04/2013</v>
      </c>
      <c r="C2558" s="9" t="s">
        <v>4299</v>
      </c>
      <c r="D2558" s="10" t="str">
        <f t="shared" si="275"/>
        <v>2013</v>
      </c>
      <c r="E2558" s="10" t="str">
        <f t="shared" si="280"/>
        <v>October</v>
      </c>
      <c r="F2558" s="2">
        <v>41551</v>
      </c>
      <c r="G2558" s="2">
        <v>41555</v>
      </c>
      <c r="H2558" s="9" t="str">
        <f t="shared" si="276"/>
        <v>On Date</v>
      </c>
      <c r="I2558" s="1" t="s">
        <v>3918</v>
      </c>
      <c r="J2558" s="1" t="s">
        <v>3133</v>
      </c>
      <c r="K2558" s="1" t="s">
        <v>3284</v>
      </c>
      <c r="L2558" s="1" t="s">
        <v>3135</v>
      </c>
      <c r="M2558" s="1" t="s">
        <v>45</v>
      </c>
      <c r="N2558" s="1" t="s">
        <v>2564</v>
      </c>
      <c r="O2558" s="3">
        <f t="shared" si="277"/>
        <v>2.3540000000000001</v>
      </c>
      <c r="P2558" s="3">
        <v>8.56</v>
      </c>
      <c r="Q2558" s="3">
        <v>2</v>
      </c>
      <c r="R2558" s="3">
        <v>3.8519999999999999</v>
      </c>
      <c r="S2558" s="11">
        <f t="shared" si="278"/>
        <v>308.15999999999997</v>
      </c>
      <c r="T2558" t="str">
        <f t="shared" si="279"/>
        <v>PROFIT</v>
      </c>
    </row>
    <row r="2559" spans="1:20" x14ac:dyDescent="0.25">
      <c r="A2559" s="1" t="s">
        <v>2668</v>
      </c>
      <c r="B2559" s="9" t="str">
        <f t="shared" si="274"/>
        <v>10/04/2013</v>
      </c>
      <c r="C2559" s="9" t="s">
        <v>4299</v>
      </c>
      <c r="D2559" s="10" t="str">
        <f t="shared" si="275"/>
        <v>2013</v>
      </c>
      <c r="E2559" s="10" t="str">
        <f t="shared" si="280"/>
        <v>October</v>
      </c>
      <c r="F2559" s="2">
        <v>41551</v>
      </c>
      <c r="G2559" s="2">
        <v>41555</v>
      </c>
      <c r="H2559" s="9" t="str">
        <f t="shared" si="276"/>
        <v>On Date</v>
      </c>
      <c r="I2559" s="1" t="s">
        <v>3918</v>
      </c>
      <c r="J2559" s="1" t="s">
        <v>3133</v>
      </c>
      <c r="K2559" s="1" t="s">
        <v>3284</v>
      </c>
      <c r="L2559" s="1" t="s">
        <v>3135</v>
      </c>
      <c r="M2559" s="1" t="s">
        <v>45</v>
      </c>
      <c r="N2559" s="1" t="s">
        <v>1081</v>
      </c>
      <c r="O2559" s="3">
        <f t="shared" si="277"/>
        <v>25.922299999999996</v>
      </c>
      <c r="P2559" s="3">
        <v>97.82</v>
      </c>
      <c r="Q2559" s="3">
        <v>2</v>
      </c>
      <c r="R2559" s="3">
        <v>45.9754</v>
      </c>
      <c r="S2559" s="11">
        <f t="shared" si="278"/>
        <v>3678.0320000000002</v>
      </c>
      <c r="T2559" t="str">
        <f t="shared" si="279"/>
        <v>PROFIT</v>
      </c>
    </row>
    <row r="2560" spans="1:20" x14ac:dyDescent="0.25">
      <c r="A2560" s="1" t="s">
        <v>2669</v>
      </c>
      <c r="B2560" s="9" t="str">
        <f t="shared" si="274"/>
        <v>09/10/2014</v>
      </c>
      <c r="C2560" s="9" t="s">
        <v>4442</v>
      </c>
      <c r="D2560" s="10" t="str">
        <f t="shared" si="275"/>
        <v>2014</v>
      </c>
      <c r="E2560" s="10" t="str">
        <f t="shared" si="280"/>
        <v>September</v>
      </c>
      <c r="F2560" s="2">
        <v>41892</v>
      </c>
      <c r="G2560" s="2">
        <v>41898</v>
      </c>
      <c r="H2560" s="9" t="str">
        <f t="shared" si="276"/>
        <v>Delay</v>
      </c>
      <c r="I2560" s="1" t="s">
        <v>3500</v>
      </c>
      <c r="J2560" s="1" t="s">
        <v>3133</v>
      </c>
      <c r="K2560" s="1" t="s">
        <v>3144</v>
      </c>
      <c r="L2560" s="1" t="s">
        <v>3145</v>
      </c>
      <c r="M2560" s="1" t="s">
        <v>45</v>
      </c>
      <c r="N2560" s="1" t="s">
        <v>1675</v>
      </c>
      <c r="O2560" s="3">
        <f t="shared" si="277"/>
        <v>3.3048000000000002</v>
      </c>
      <c r="P2560" s="3">
        <v>31.103999999999999</v>
      </c>
      <c r="Q2560" s="3">
        <v>6</v>
      </c>
      <c r="R2560" s="3">
        <v>11.2752</v>
      </c>
      <c r="S2560" s="11">
        <f t="shared" si="278"/>
        <v>902.01599999999996</v>
      </c>
      <c r="T2560" t="str">
        <f t="shared" si="279"/>
        <v>PROFIT</v>
      </c>
    </row>
    <row r="2561" spans="1:20" x14ac:dyDescent="0.25">
      <c r="A2561" s="1" t="s">
        <v>2669</v>
      </c>
      <c r="B2561" s="9" t="str">
        <f t="shared" si="274"/>
        <v>09/10/2014</v>
      </c>
      <c r="C2561" s="9" t="s">
        <v>4442</v>
      </c>
      <c r="D2561" s="10" t="str">
        <f t="shared" si="275"/>
        <v>2014</v>
      </c>
      <c r="E2561" s="10" t="str">
        <f t="shared" si="280"/>
        <v>September</v>
      </c>
      <c r="F2561" s="2">
        <v>41892</v>
      </c>
      <c r="G2561" s="2">
        <v>41898</v>
      </c>
      <c r="H2561" s="9" t="str">
        <f t="shared" si="276"/>
        <v>Delay</v>
      </c>
      <c r="I2561" s="1" t="s">
        <v>3500</v>
      </c>
      <c r="J2561" s="1" t="s">
        <v>3133</v>
      </c>
      <c r="K2561" s="1" t="s">
        <v>3144</v>
      </c>
      <c r="L2561" s="1" t="s">
        <v>3145</v>
      </c>
      <c r="M2561" s="1" t="s">
        <v>20</v>
      </c>
      <c r="N2561" s="1" t="s">
        <v>2670</v>
      </c>
      <c r="O2561" s="3">
        <f t="shared" si="277"/>
        <v>10.3378</v>
      </c>
      <c r="P2561" s="3">
        <v>11.176</v>
      </c>
      <c r="Q2561" s="3">
        <v>1</v>
      </c>
      <c r="R2561" s="3">
        <v>0.83819999999999995</v>
      </c>
      <c r="S2561" s="11">
        <f t="shared" si="278"/>
        <v>67.055999999999997</v>
      </c>
      <c r="T2561" t="str">
        <f t="shared" si="279"/>
        <v>PROFIT</v>
      </c>
    </row>
    <row r="2562" spans="1:20" x14ac:dyDescent="0.25">
      <c r="A2562" s="1" t="s">
        <v>2671</v>
      </c>
      <c r="B2562" s="9" t="str">
        <f t="shared" si="274"/>
        <v>12/04/2014</v>
      </c>
      <c r="C2562" s="9" t="s">
        <v>4481</v>
      </c>
      <c r="D2562" s="10" t="str">
        <f t="shared" si="275"/>
        <v>2014</v>
      </c>
      <c r="E2562" s="10" t="str">
        <f t="shared" si="280"/>
        <v>December</v>
      </c>
      <c r="F2562" s="2">
        <v>41977</v>
      </c>
      <c r="G2562" s="2">
        <v>41980</v>
      </c>
      <c r="H2562" s="9" t="str">
        <f t="shared" si="276"/>
        <v>On Date</v>
      </c>
      <c r="I2562" s="1" t="s">
        <v>3328</v>
      </c>
      <c r="J2562" s="1" t="s">
        <v>3133</v>
      </c>
      <c r="K2562" s="1" t="s">
        <v>3261</v>
      </c>
      <c r="L2562" s="1" t="s">
        <v>3147</v>
      </c>
      <c r="M2562" s="1" t="s">
        <v>14</v>
      </c>
      <c r="N2562" s="1" t="s">
        <v>962</v>
      </c>
      <c r="O2562" s="3">
        <f t="shared" si="277"/>
        <v>2.0571999999999999</v>
      </c>
      <c r="P2562" s="3">
        <v>13.343999999999999</v>
      </c>
      <c r="Q2562" s="3">
        <v>6</v>
      </c>
      <c r="R2562" s="3">
        <v>1.0007999999999999</v>
      </c>
      <c r="S2562" s="11">
        <f t="shared" si="278"/>
        <v>80.063999999999993</v>
      </c>
      <c r="T2562" t="str">
        <f t="shared" si="279"/>
        <v>PROFIT</v>
      </c>
    </row>
    <row r="2563" spans="1:20" x14ac:dyDescent="0.25">
      <c r="A2563" s="1" t="s">
        <v>2671</v>
      </c>
      <c r="B2563" s="9" t="str">
        <f t="shared" ref="B2563:B2626" si="281">TEXT(F2563,"mm/dd/yyyy")</f>
        <v>12/04/2014</v>
      </c>
      <c r="C2563" s="9" t="s">
        <v>4481</v>
      </c>
      <c r="D2563" s="10" t="str">
        <f t="shared" ref="D2563:D2626" si="282">RIGHT(C2563,4)</f>
        <v>2014</v>
      </c>
      <c r="E2563" s="10" t="str">
        <f t="shared" si="280"/>
        <v>December</v>
      </c>
      <c r="F2563" s="2">
        <v>41977</v>
      </c>
      <c r="G2563" s="2">
        <v>41980</v>
      </c>
      <c r="H2563" s="9" t="str">
        <f t="shared" ref="H2563:H2626" si="283">IF(_xlfn.DAYS(G2563,F2563)&lt;=5,"On Date","Delay")</f>
        <v>On Date</v>
      </c>
      <c r="I2563" s="1" t="s">
        <v>3328</v>
      </c>
      <c r="J2563" s="1" t="s">
        <v>3133</v>
      </c>
      <c r="K2563" s="1" t="s">
        <v>3261</v>
      </c>
      <c r="L2563" s="1" t="s">
        <v>3147</v>
      </c>
      <c r="M2563" s="1" t="s">
        <v>38</v>
      </c>
      <c r="N2563" s="1" t="s">
        <v>2294</v>
      </c>
      <c r="O2563" s="3">
        <f t="shared" ref="O2563:O2626" si="284">(P2563/Q2563)-(R2563/Q2563)</f>
        <v>11.033099999999999</v>
      </c>
      <c r="P2563" s="3">
        <v>76.751999999999995</v>
      </c>
      <c r="Q2563" s="3">
        <v>6</v>
      </c>
      <c r="R2563" s="3">
        <v>10.5534</v>
      </c>
      <c r="S2563" s="11">
        <f t="shared" ref="S2563:S2626" si="285">R2563*80</f>
        <v>844.27199999999993</v>
      </c>
      <c r="T2563" t="str">
        <f t="shared" ref="T2563:T2626" si="286">IF(S2563:S5765&lt;0,"LOSS","PROFIT")</f>
        <v>PROFIT</v>
      </c>
    </row>
    <row r="2564" spans="1:20" x14ac:dyDescent="0.25">
      <c r="A2564" s="1" t="s">
        <v>2671</v>
      </c>
      <c r="B2564" s="9" t="str">
        <f t="shared" si="281"/>
        <v>12/04/2014</v>
      </c>
      <c r="C2564" s="9" t="s">
        <v>4481</v>
      </c>
      <c r="D2564" s="10" t="str">
        <f t="shared" si="282"/>
        <v>2014</v>
      </c>
      <c r="E2564" s="10" t="str">
        <f t="shared" si="280"/>
        <v>December</v>
      </c>
      <c r="F2564" s="2">
        <v>41977</v>
      </c>
      <c r="G2564" s="2">
        <v>41980</v>
      </c>
      <c r="H2564" s="9" t="str">
        <f t="shared" si="283"/>
        <v>On Date</v>
      </c>
      <c r="I2564" s="1" t="s">
        <v>3328</v>
      </c>
      <c r="J2564" s="1" t="s">
        <v>3133</v>
      </c>
      <c r="K2564" s="1" t="s">
        <v>3261</v>
      </c>
      <c r="L2564" s="1" t="s">
        <v>3147</v>
      </c>
      <c r="M2564" s="1" t="s">
        <v>38</v>
      </c>
      <c r="N2564" s="1" t="s">
        <v>2294</v>
      </c>
      <c r="O2564" s="3">
        <f t="shared" si="284"/>
        <v>11.033099999999999</v>
      </c>
      <c r="P2564" s="3">
        <v>102.336</v>
      </c>
      <c r="Q2564" s="3">
        <v>8</v>
      </c>
      <c r="R2564" s="3">
        <v>14.071199999999999</v>
      </c>
      <c r="S2564" s="11">
        <f t="shared" si="285"/>
        <v>1125.6959999999999</v>
      </c>
      <c r="T2564" t="str">
        <f t="shared" si="286"/>
        <v>PROFIT</v>
      </c>
    </row>
    <row r="2565" spans="1:20" x14ac:dyDescent="0.25">
      <c r="A2565" s="1" t="s">
        <v>2671</v>
      </c>
      <c r="B2565" s="9" t="str">
        <f t="shared" si="281"/>
        <v>12/04/2014</v>
      </c>
      <c r="C2565" s="9" t="s">
        <v>4481</v>
      </c>
      <c r="D2565" s="10" t="str">
        <f t="shared" si="282"/>
        <v>2014</v>
      </c>
      <c r="E2565" s="10" t="str">
        <f t="shared" si="280"/>
        <v>December</v>
      </c>
      <c r="F2565" s="2">
        <v>41977</v>
      </c>
      <c r="G2565" s="2">
        <v>41980</v>
      </c>
      <c r="H2565" s="9" t="str">
        <f t="shared" si="283"/>
        <v>On Date</v>
      </c>
      <c r="I2565" s="1" t="s">
        <v>3328</v>
      </c>
      <c r="J2565" s="1" t="s">
        <v>3133</v>
      </c>
      <c r="K2565" s="1" t="s">
        <v>3261</v>
      </c>
      <c r="L2565" s="1" t="s">
        <v>3147</v>
      </c>
      <c r="M2565" s="1" t="s">
        <v>45</v>
      </c>
      <c r="N2565" s="1" t="s">
        <v>1121</v>
      </c>
      <c r="O2565" s="3">
        <f t="shared" si="284"/>
        <v>3.2895000000000003</v>
      </c>
      <c r="P2565" s="3">
        <v>10.32</v>
      </c>
      <c r="Q2565" s="3">
        <v>2</v>
      </c>
      <c r="R2565" s="3">
        <v>3.7410000000000001</v>
      </c>
      <c r="S2565" s="11">
        <f t="shared" si="285"/>
        <v>299.28000000000003</v>
      </c>
      <c r="T2565" t="str">
        <f t="shared" si="286"/>
        <v>PROFIT</v>
      </c>
    </row>
    <row r="2566" spans="1:20" x14ac:dyDescent="0.25">
      <c r="A2566" s="1" t="s">
        <v>2671</v>
      </c>
      <c r="B2566" s="9" t="str">
        <f t="shared" si="281"/>
        <v>12/04/2014</v>
      </c>
      <c r="C2566" s="9" t="s">
        <v>4481</v>
      </c>
      <c r="D2566" s="10" t="str">
        <f t="shared" si="282"/>
        <v>2014</v>
      </c>
      <c r="E2566" s="10" t="str">
        <f t="shared" si="280"/>
        <v>December</v>
      </c>
      <c r="F2566" s="2">
        <v>41977</v>
      </c>
      <c r="G2566" s="2">
        <v>41980</v>
      </c>
      <c r="H2566" s="9" t="str">
        <f t="shared" si="283"/>
        <v>On Date</v>
      </c>
      <c r="I2566" s="1" t="s">
        <v>3328</v>
      </c>
      <c r="J2566" s="1" t="s">
        <v>3133</v>
      </c>
      <c r="K2566" s="1" t="s">
        <v>3261</v>
      </c>
      <c r="L2566" s="1" t="s">
        <v>3147</v>
      </c>
      <c r="M2566" s="1" t="s">
        <v>82</v>
      </c>
      <c r="N2566" s="1" t="s">
        <v>1440</v>
      </c>
      <c r="O2566" s="3">
        <f t="shared" si="284"/>
        <v>5.915</v>
      </c>
      <c r="P2566" s="3">
        <v>47.32</v>
      </c>
      <c r="Q2566" s="3">
        <v>7</v>
      </c>
      <c r="R2566" s="3">
        <v>5.915</v>
      </c>
      <c r="S2566" s="11">
        <f t="shared" si="285"/>
        <v>473.2</v>
      </c>
      <c r="T2566" t="str">
        <f t="shared" si="286"/>
        <v>PROFIT</v>
      </c>
    </row>
    <row r="2567" spans="1:20" x14ac:dyDescent="0.25">
      <c r="A2567" s="1" t="s">
        <v>2671</v>
      </c>
      <c r="B2567" s="9" t="str">
        <f t="shared" si="281"/>
        <v>12/04/2014</v>
      </c>
      <c r="C2567" s="9" t="s">
        <v>4481</v>
      </c>
      <c r="D2567" s="10" t="str">
        <f t="shared" si="282"/>
        <v>2014</v>
      </c>
      <c r="E2567" s="10" t="str">
        <f t="shared" si="280"/>
        <v>December</v>
      </c>
      <c r="F2567" s="2">
        <v>41977</v>
      </c>
      <c r="G2567" s="2">
        <v>41980</v>
      </c>
      <c r="H2567" s="9" t="str">
        <f t="shared" si="283"/>
        <v>On Date</v>
      </c>
      <c r="I2567" s="1" t="s">
        <v>3328</v>
      </c>
      <c r="J2567" s="1" t="s">
        <v>3133</v>
      </c>
      <c r="K2567" s="1" t="s">
        <v>3261</v>
      </c>
      <c r="L2567" s="1" t="s">
        <v>3147</v>
      </c>
      <c r="M2567" s="1" t="s">
        <v>12</v>
      </c>
      <c r="N2567" s="1" t="s">
        <v>106</v>
      </c>
      <c r="O2567" s="3">
        <f t="shared" si="284"/>
        <v>5.4544000000000006</v>
      </c>
      <c r="P2567" s="3">
        <v>23.376000000000001</v>
      </c>
      <c r="Q2567" s="3">
        <v>3</v>
      </c>
      <c r="R2567" s="3">
        <v>7.0128000000000004</v>
      </c>
      <c r="S2567" s="11">
        <f t="shared" si="285"/>
        <v>561.024</v>
      </c>
      <c r="T2567" t="str">
        <f t="shared" si="286"/>
        <v>PROFIT</v>
      </c>
    </row>
    <row r="2568" spans="1:20" x14ac:dyDescent="0.25">
      <c r="A2568" s="1" t="s">
        <v>2671</v>
      </c>
      <c r="B2568" s="9" t="str">
        <f t="shared" si="281"/>
        <v>12/04/2014</v>
      </c>
      <c r="C2568" s="9" t="s">
        <v>4481</v>
      </c>
      <c r="D2568" s="10" t="str">
        <f t="shared" si="282"/>
        <v>2014</v>
      </c>
      <c r="E2568" s="10" t="str">
        <f t="shared" si="280"/>
        <v>December</v>
      </c>
      <c r="F2568" s="2">
        <v>41977</v>
      </c>
      <c r="G2568" s="2">
        <v>41980</v>
      </c>
      <c r="H2568" s="9" t="str">
        <f t="shared" si="283"/>
        <v>On Date</v>
      </c>
      <c r="I2568" s="1" t="s">
        <v>3328</v>
      </c>
      <c r="J2568" s="1" t="s">
        <v>3133</v>
      </c>
      <c r="K2568" s="1" t="s">
        <v>3261</v>
      </c>
      <c r="L2568" s="1" t="s">
        <v>3147</v>
      </c>
      <c r="M2568" s="1" t="s">
        <v>12</v>
      </c>
      <c r="N2568" s="1" t="s">
        <v>661</v>
      </c>
      <c r="O2568" s="3">
        <f t="shared" si="284"/>
        <v>2.6751999999999998</v>
      </c>
      <c r="P2568" s="3">
        <v>16.72</v>
      </c>
      <c r="Q2568" s="3">
        <v>5</v>
      </c>
      <c r="R2568" s="3">
        <v>3.3439999999999999</v>
      </c>
      <c r="S2568" s="11">
        <f t="shared" si="285"/>
        <v>267.52</v>
      </c>
      <c r="T2568" t="str">
        <f t="shared" si="286"/>
        <v>PROFIT</v>
      </c>
    </row>
    <row r="2569" spans="1:20" x14ac:dyDescent="0.25">
      <c r="A2569" s="1" t="s">
        <v>2671</v>
      </c>
      <c r="B2569" s="9" t="str">
        <f t="shared" si="281"/>
        <v>12/04/2014</v>
      </c>
      <c r="C2569" s="9" t="s">
        <v>4481</v>
      </c>
      <c r="D2569" s="10" t="str">
        <f t="shared" si="282"/>
        <v>2014</v>
      </c>
      <c r="E2569" s="10" t="str">
        <f t="shared" si="280"/>
        <v>December</v>
      </c>
      <c r="F2569" s="2">
        <v>41977</v>
      </c>
      <c r="G2569" s="2">
        <v>41980</v>
      </c>
      <c r="H2569" s="9" t="str">
        <f t="shared" si="283"/>
        <v>On Date</v>
      </c>
      <c r="I2569" s="1" t="s">
        <v>3328</v>
      </c>
      <c r="J2569" s="1" t="s">
        <v>3133</v>
      </c>
      <c r="K2569" s="1" t="s">
        <v>3261</v>
      </c>
      <c r="L2569" s="1" t="s">
        <v>3147</v>
      </c>
      <c r="M2569" s="1" t="s">
        <v>12</v>
      </c>
      <c r="N2569" s="1" t="s">
        <v>2672</v>
      </c>
      <c r="O2569" s="3">
        <f t="shared" si="284"/>
        <v>11.536799999999999</v>
      </c>
      <c r="P2569" s="3">
        <v>16.192</v>
      </c>
      <c r="Q2569" s="3">
        <v>1</v>
      </c>
      <c r="R2569" s="3">
        <v>4.6551999999999998</v>
      </c>
      <c r="S2569" s="11">
        <f t="shared" si="285"/>
        <v>372.416</v>
      </c>
      <c r="T2569" t="str">
        <f t="shared" si="286"/>
        <v>PROFIT</v>
      </c>
    </row>
    <row r="2570" spans="1:20" x14ac:dyDescent="0.25">
      <c r="A2570" s="1" t="s">
        <v>2673</v>
      </c>
      <c r="B2570" s="9" t="str">
        <f t="shared" si="281"/>
        <v>08/17/2013</v>
      </c>
      <c r="C2570" s="9" t="s">
        <v>4377</v>
      </c>
      <c r="D2570" s="10" t="str">
        <f t="shared" si="282"/>
        <v>2013</v>
      </c>
      <c r="E2570" s="10" t="str">
        <f t="shared" si="280"/>
        <v>August</v>
      </c>
      <c r="F2570" s="2">
        <v>41503</v>
      </c>
      <c r="G2570" s="2">
        <v>41509</v>
      </c>
      <c r="H2570" s="9" t="str">
        <f t="shared" si="283"/>
        <v>Delay</v>
      </c>
      <c r="I2570" s="1" t="s">
        <v>3378</v>
      </c>
      <c r="J2570" s="1" t="s">
        <v>3133</v>
      </c>
      <c r="K2570" s="1" t="s">
        <v>3306</v>
      </c>
      <c r="L2570" s="1" t="s">
        <v>3135</v>
      </c>
      <c r="M2570" s="1" t="s">
        <v>45</v>
      </c>
      <c r="N2570" s="1" t="s">
        <v>417</v>
      </c>
      <c r="O2570" s="3">
        <f t="shared" si="284"/>
        <v>3.3695999999999997</v>
      </c>
      <c r="P2570" s="3">
        <v>32.4</v>
      </c>
      <c r="Q2570" s="3">
        <v>5</v>
      </c>
      <c r="R2570" s="3">
        <v>15.552</v>
      </c>
      <c r="S2570" s="11">
        <f t="shared" si="285"/>
        <v>1244.1599999999999</v>
      </c>
      <c r="T2570" t="str">
        <f t="shared" si="286"/>
        <v>PROFIT</v>
      </c>
    </row>
    <row r="2571" spans="1:20" x14ac:dyDescent="0.25">
      <c r="A2571" s="1" t="s">
        <v>2674</v>
      </c>
      <c r="B2571" s="9" t="str">
        <f t="shared" si="281"/>
        <v>07/31/2013</v>
      </c>
      <c r="C2571" s="9" t="s">
        <v>4400</v>
      </c>
      <c r="D2571" s="10" t="str">
        <f t="shared" si="282"/>
        <v>2013</v>
      </c>
      <c r="E2571" s="10" t="str">
        <f t="shared" si="280"/>
        <v>July</v>
      </c>
      <c r="F2571" s="2">
        <v>41486</v>
      </c>
      <c r="G2571" s="2">
        <v>41489</v>
      </c>
      <c r="H2571" s="9" t="str">
        <f t="shared" si="283"/>
        <v>On Date</v>
      </c>
      <c r="I2571" s="1" t="s">
        <v>3438</v>
      </c>
      <c r="J2571" s="1" t="s">
        <v>3133</v>
      </c>
      <c r="K2571" s="1" t="s">
        <v>3140</v>
      </c>
      <c r="L2571" s="1" t="s">
        <v>3135</v>
      </c>
      <c r="M2571" s="1" t="s">
        <v>20</v>
      </c>
      <c r="N2571" s="1" t="s">
        <v>2675</v>
      </c>
      <c r="O2571" s="3">
        <f t="shared" si="284"/>
        <v>268.36500000000001</v>
      </c>
      <c r="P2571" s="3">
        <v>715.64</v>
      </c>
      <c r="Q2571" s="3">
        <v>2</v>
      </c>
      <c r="R2571" s="3">
        <v>178.91</v>
      </c>
      <c r="S2571" s="11">
        <f t="shared" si="285"/>
        <v>14312.8</v>
      </c>
      <c r="T2571" t="str">
        <f t="shared" si="286"/>
        <v>PROFIT</v>
      </c>
    </row>
    <row r="2572" spans="1:20" x14ac:dyDescent="0.25">
      <c r="A2572" s="1" t="s">
        <v>2676</v>
      </c>
      <c r="B2572" s="9" t="str">
        <f t="shared" si="281"/>
        <v>12/04/2013</v>
      </c>
      <c r="C2572" s="9" t="s">
        <v>4637</v>
      </c>
      <c r="D2572" s="10" t="str">
        <f t="shared" si="282"/>
        <v>2013</v>
      </c>
      <c r="E2572" s="10" t="str">
        <f t="shared" ref="E2572:E2635" si="287">TEXT(B2572,"mmmm")</f>
        <v>December</v>
      </c>
      <c r="F2572" s="2">
        <v>41612</v>
      </c>
      <c r="G2572" s="2">
        <v>41616</v>
      </c>
      <c r="H2572" s="9" t="str">
        <f t="shared" si="283"/>
        <v>On Date</v>
      </c>
      <c r="I2572" s="1" t="s">
        <v>3897</v>
      </c>
      <c r="J2572" s="1" t="s">
        <v>3133</v>
      </c>
      <c r="K2572" s="1" t="s">
        <v>3307</v>
      </c>
      <c r="L2572" s="1" t="s">
        <v>3135</v>
      </c>
      <c r="M2572" s="1" t="s">
        <v>22</v>
      </c>
      <c r="N2572" s="1" t="s">
        <v>495</v>
      </c>
      <c r="O2572" s="3">
        <f t="shared" si="284"/>
        <v>87.328800000000001</v>
      </c>
      <c r="P2572" s="3">
        <v>268.70400000000001</v>
      </c>
      <c r="Q2572" s="3">
        <v>3</v>
      </c>
      <c r="R2572" s="3">
        <v>6.7176</v>
      </c>
      <c r="S2572" s="11">
        <f t="shared" si="285"/>
        <v>537.40800000000002</v>
      </c>
      <c r="T2572" t="str">
        <f t="shared" si="286"/>
        <v>PROFIT</v>
      </c>
    </row>
    <row r="2573" spans="1:20" x14ac:dyDescent="0.25">
      <c r="A2573" s="1" t="s">
        <v>2676</v>
      </c>
      <c r="B2573" s="9" t="str">
        <f t="shared" si="281"/>
        <v>12/04/2013</v>
      </c>
      <c r="C2573" s="9" t="s">
        <v>4637</v>
      </c>
      <c r="D2573" s="10" t="str">
        <f t="shared" si="282"/>
        <v>2013</v>
      </c>
      <c r="E2573" s="10" t="str">
        <f t="shared" si="287"/>
        <v>December</v>
      </c>
      <c r="F2573" s="2">
        <v>41612</v>
      </c>
      <c r="G2573" s="2">
        <v>41616</v>
      </c>
      <c r="H2573" s="9" t="str">
        <f t="shared" si="283"/>
        <v>On Date</v>
      </c>
      <c r="I2573" s="1" t="s">
        <v>3897</v>
      </c>
      <c r="J2573" s="1" t="s">
        <v>3133</v>
      </c>
      <c r="K2573" s="1" t="s">
        <v>3307</v>
      </c>
      <c r="L2573" s="1" t="s">
        <v>3135</v>
      </c>
      <c r="M2573" s="1" t="s">
        <v>14</v>
      </c>
      <c r="N2573" s="1" t="s">
        <v>2677</v>
      </c>
      <c r="O2573" s="3">
        <f t="shared" si="284"/>
        <v>2.0002000000000004</v>
      </c>
      <c r="P2573" s="3">
        <v>21.92</v>
      </c>
      <c r="Q2573" s="3">
        <v>8</v>
      </c>
      <c r="R2573" s="3">
        <v>5.9184000000000001</v>
      </c>
      <c r="S2573" s="11">
        <f t="shared" si="285"/>
        <v>473.47199999999998</v>
      </c>
      <c r="T2573" t="str">
        <f t="shared" si="286"/>
        <v>PROFIT</v>
      </c>
    </row>
    <row r="2574" spans="1:20" x14ac:dyDescent="0.25">
      <c r="A2574" s="1" t="s">
        <v>2676</v>
      </c>
      <c r="B2574" s="9" t="str">
        <f t="shared" si="281"/>
        <v>12/04/2013</v>
      </c>
      <c r="C2574" s="9" t="s">
        <v>4637</v>
      </c>
      <c r="D2574" s="10" t="str">
        <f t="shared" si="282"/>
        <v>2013</v>
      </c>
      <c r="E2574" s="10" t="str">
        <f t="shared" si="287"/>
        <v>December</v>
      </c>
      <c r="F2574" s="2">
        <v>41612</v>
      </c>
      <c r="G2574" s="2">
        <v>41616</v>
      </c>
      <c r="H2574" s="9" t="str">
        <f t="shared" si="283"/>
        <v>On Date</v>
      </c>
      <c r="I2574" s="1" t="s">
        <v>3897</v>
      </c>
      <c r="J2574" s="1" t="s">
        <v>3133</v>
      </c>
      <c r="K2574" s="1" t="s">
        <v>3307</v>
      </c>
      <c r="L2574" s="1" t="s">
        <v>3135</v>
      </c>
      <c r="M2574" s="1" t="s">
        <v>28</v>
      </c>
      <c r="N2574" s="1" t="s">
        <v>2678</v>
      </c>
      <c r="O2574" s="3">
        <f t="shared" si="284"/>
        <v>13.803999999999998</v>
      </c>
      <c r="P2574" s="3">
        <v>48.72</v>
      </c>
      <c r="Q2574" s="3">
        <v>3</v>
      </c>
      <c r="R2574" s="3">
        <v>7.3079999999999998</v>
      </c>
      <c r="S2574" s="11">
        <f t="shared" si="285"/>
        <v>584.64</v>
      </c>
      <c r="T2574" t="str">
        <f t="shared" si="286"/>
        <v>PROFIT</v>
      </c>
    </row>
    <row r="2575" spans="1:20" x14ac:dyDescent="0.25">
      <c r="A2575" s="1" t="s">
        <v>2676</v>
      </c>
      <c r="B2575" s="9" t="str">
        <f t="shared" si="281"/>
        <v>12/04/2013</v>
      </c>
      <c r="C2575" s="9" t="s">
        <v>4637</v>
      </c>
      <c r="D2575" s="10" t="str">
        <f t="shared" si="282"/>
        <v>2013</v>
      </c>
      <c r="E2575" s="10" t="str">
        <f t="shared" si="287"/>
        <v>December</v>
      </c>
      <c r="F2575" s="2">
        <v>41612</v>
      </c>
      <c r="G2575" s="2">
        <v>41616</v>
      </c>
      <c r="H2575" s="9" t="str">
        <f t="shared" si="283"/>
        <v>On Date</v>
      </c>
      <c r="I2575" s="1" t="s">
        <v>3897</v>
      </c>
      <c r="J2575" s="1" t="s">
        <v>3133</v>
      </c>
      <c r="K2575" s="1" t="s">
        <v>3307</v>
      </c>
      <c r="L2575" s="1" t="s">
        <v>3135</v>
      </c>
      <c r="M2575" s="1" t="s">
        <v>198</v>
      </c>
      <c r="N2575" s="1" t="s">
        <v>237</v>
      </c>
      <c r="O2575" s="3">
        <f t="shared" si="284"/>
        <v>108.88200000000001</v>
      </c>
      <c r="P2575" s="3">
        <v>205.666</v>
      </c>
      <c r="Q2575" s="3">
        <v>2</v>
      </c>
      <c r="R2575" s="3">
        <v>-12.098000000000001</v>
      </c>
      <c r="S2575" s="11">
        <f t="shared" si="285"/>
        <v>-967.84</v>
      </c>
      <c r="T2575" t="str">
        <f t="shared" si="286"/>
        <v>LOSS</v>
      </c>
    </row>
    <row r="2576" spans="1:20" x14ac:dyDescent="0.25">
      <c r="A2576" s="1" t="s">
        <v>2679</v>
      </c>
      <c r="B2576" s="9" t="str">
        <f t="shared" si="281"/>
        <v>07/04/2012</v>
      </c>
      <c r="C2576" s="9" t="s">
        <v>4885</v>
      </c>
      <c r="D2576" s="10" t="str">
        <f t="shared" si="282"/>
        <v>2012</v>
      </c>
      <c r="E2576" s="10" t="str">
        <f t="shared" si="287"/>
        <v>July</v>
      </c>
      <c r="F2576" s="2">
        <v>41094</v>
      </c>
      <c r="G2576" s="2">
        <v>41098</v>
      </c>
      <c r="H2576" s="9" t="str">
        <f t="shared" si="283"/>
        <v>On Date</v>
      </c>
      <c r="I2576" s="1" t="s">
        <v>3854</v>
      </c>
      <c r="J2576" s="1" t="s">
        <v>3133</v>
      </c>
      <c r="K2576" s="1" t="s">
        <v>3159</v>
      </c>
      <c r="L2576" s="1" t="s">
        <v>3135</v>
      </c>
      <c r="M2576" s="1" t="s">
        <v>18</v>
      </c>
      <c r="N2576" s="1" t="s">
        <v>1246</v>
      </c>
      <c r="O2576" s="3">
        <f t="shared" si="284"/>
        <v>7.7111999999999998</v>
      </c>
      <c r="P2576" s="3">
        <v>22.847999999999999</v>
      </c>
      <c r="Q2576" s="3">
        <v>2</v>
      </c>
      <c r="R2576" s="3">
        <v>7.4256000000000002</v>
      </c>
      <c r="S2576" s="11">
        <f t="shared" si="285"/>
        <v>594.048</v>
      </c>
      <c r="T2576" t="str">
        <f t="shared" si="286"/>
        <v>PROFIT</v>
      </c>
    </row>
    <row r="2577" spans="1:20" x14ac:dyDescent="0.25">
      <c r="A2577" s="1" t="s">
        <v>2680</v>
      </c>
      <c r="B2577" s="9" t="str">
        <f t="shared" si="281"/>
        <v>07/16/2013</v>
      </c>
      <c r="C2577" s="9" t="s">
        <v>4886</v>
      </c>
      <c r="D2577" s="10" t="str">
        <f t="shared" si="282"/>
        <v>2013</v>
      </c>
      <c r="E2577" s="10" t="str">
        <f t="shared" si="287"/>
        <v>July</v>
      </c>
      <c r="F2577" s="2">
        <v>41471</v>
      </c>
      <c r="G2577" s="2">
        <v>41476</v>
      </c>
      <c r="H2577" s="9" t="str">
        <f t="shared" si="283"/>
        <v>On Date</v>
      </c>
      <c r="I2577" s="1" t="s">
        <v>3948</v>
      </c>
      <c r="J2577" s="1" t="s">
        <v>3133</v>
      </c>
      <c r="K2577" s="1" t="s">
        <v>3144</v>
      </c>
      <c r="L2577" s="1" t="s">
        <v>3145</v>
      </c>
      <c r="M2577" s="1" t="s">
        <v>72</v>
      </c>
      <c r="N2577" s="1" t="s">
        <v>206</v>
      </c>
      <c r="O2577" s="3">
        <f t="shared" si="284"/>
        <v>69.084000000000003</v>
      </c>
      <c r="P2577" s="3">
        <v>230.28</v>
      </c>
      <c r="Q2577" s="3">
        <v>3</v>
      </c>
      <c r="R2577" s="3">
        <v>23.027999999999999</v>
      </c>
      <c r="S2577" s="11">
        <f t="shared" si="285"/>
        <v>1842.2399999999998</v>
      </c>
      <c r="T2577" t="str">
        <f t="shared" si="286"/>
        <v>PROFIT</v>
      </c>
    </row>
    <row r="2578" spans="1:20" x14ac:dyDescent="0.25">
      <c r="A2578" s="1" t="s">
        <v>2680</v>
      </c>
      <c r="B2578" s="9" t="str">
        <f t="shared" si="281"/>
        <v>07/16/2013</v>
      </c>
      <c r="C2578" s="9" t="s">
        <v>4886</v>
      </c>
      <c r="D2578" s="10" t="str">
        <f t="shared" si="282"/>
        <v>2013</v>
      </c>
      <c r="E2578" s="10" t="str">
        <f t="shared" si="287"/>
        <v>July</v>
      </c>
      <c r="F2578" s="2">
        <v>41471</v>
      </c>
      <c r="G2578" s="2">
        <v>41476</v>
      </c>
      <c r="H2578" s="9" t="str">
        <f t="shared" si="283"/>
        <v>On Date</v>
      </c>
      <c r="I2578" s="1" t="s">
        <v>3948</v>
      </c>
      <c r="J2578" s="1" t="s">
        <v>3133</v>
      </c>
      <c r="K2578" s="1" t="s">
        <v>3144</v>
      </c>
      <c r="L2578" s="1" t="s">
        <v>3145</v>
      </c>
      <c r="M2578" s="1" t="s">
        <v>45</v>
      </c>
      <c r="N2578" s="1" t="s">
        <v>1838</v>
      </c>
      <c r="O2578" s="3">
        <f t="shared" si="284"/>
        <v>14.245200000000001</v>
      </c>
      <c r="P2578" s="3">
        <v>105.52</v>
      </c>
      <c r="Q2578" s="3">
        <v>5</v>
      </c>
      <c r="R2578" s="3">
        <v>34.293999999999997</v>
      </c>
      <c r="S2578" s="11">
        <f t="shared" si="285"/>
        <v>2743.5199999999995</v>
      </c>
      <c r="T2578" t="str">
        <f t="shared" si="286"/>
        <v>PROFIT</v>
      </c>
    </row>
    <row r="2579" spans="1:20" x14ac:dyDescent="0.25">
      <c r="A2579" s="1" t="s">
        <v>2681</v>
      </c>
      <c r="B2579" s="9" t="str">
        <f t="shared" si="281"/>
        <v>08/18/2014</v>
      </c>
      <c r="C2579" s="9" t="s">
        <v>4887</v>
      </c>
      <c r="D2579" s="10" t="str">
        <f t="shared" si="282"/>
        <v>2014</v>
      </c>
      <c r="E2579" s="10" t="str">
        <f t="shared" si="287"/>
        <v>August</v>
      </c>
      <c r="F2579" s="2">
        <v>41869</v>
      </c>
      <c r="G2579" s="2">
        <v>41876</v>
      </c>
      <c r="H2579" s="9" t="str">
        <f t="shared" si="283"/>
        <v>Delay</v>
      </c>
      <c r="I2579" s="1" t="s">
        <v>3499</v>
      </c>
      <c r="J2579" s="1" t="s">
        <v>3133</v>
      </c>
      <c r="K2579" s="1" t="s">
        <v>3160</v>
      </c>
      <c r="L2579" s="1" t="s">
        <v>3135</v>
      </c>
      <c r="M2579" s="1" t="s">
        <v>87</v>
      </c>
      <c r="N2579" s="1" t="s">
        <v>106</v>
      </c>
      <c r="O2579" s="3">
        <f t="shared" si="284"/>
        <v>5.84</v>
      </c>
      <c r="P2579" s="3">
        <v>23.36</v>
      </c>
      <c r="Q2579" s="3">
        <v>2</v>
      </c>
      <c r="R2579" s="3">
        <v>11.68</v>
      </c>
      <c r="S2579" s="11">
        <f t="shared" si="285"/>
        <v>934.4</v>
      </c>
      <c r="T2579" t="str">
        <f t="shared" si="286"/>
        <v>PROFIT</v>
      </c>
    </row>
    <row r="2580" spans="1:20" x14ac:dyDescent="0.25">
      <c r="A2580" s="1" t="s">
        <v>2681</v>
      </c>
      <c r="B2580" s="9" t="str">
        <f t="shared" si="281"/>
        <v>08/18/2014</v>
      </c>
      <c r="C2580" s="9" t="s">
        <v>4887</v>
      </c>
      <c r="D2580" s="10" t="str">
        <f t="shared" si="282"/>
        <v>2014</v>
      </c>
      <c r="E2580" s="10" t="str">
        <f t="shared" si="287"/>
        <v>August</v>
      </c>
      <c r="F2580" s="2">
        <v>41869</v>
      </c>
      <c r="G2580" s="2">
        <v>41876</v>
      </c>
      <c r="H2580" s="9" t="str">
        <f t="shared" si="283"/>
        <v>Delay</v>
      </c>
      <c r="I2580" s="1" t="s">
        <v>3499</v>
      </c>
      <c r="J2580" s="1" t="s">
        <v>3133</v>
      </c>
      <c r="K2580" s="1" t="s">
        <v>3160</v>
      </c>
      <c r="L2580" s="1" t="s">
        <v>3135</v>
      </c>
      <c r="M2580" s="1" t="s">
        <v>16</v>
      </c>
      <c r="N2580" s="1" t="s">
        <v>2152</v>
      </c>
      <c r="O2580" s="3">
        <f t="shared" si="284"/>
        <v>20.993000000000002</v>
      </c>
      <c r="P2580" s="3">
        <v>71.975999999999999</v>
      </c>
      <c r="Q2580" s="3">
        <v>3</v>
      </c>
      <c r="R2580" s="3">
        <v>8.9969999999999999</v>
      </c>
      <c r="S2580" s="11">
        <f t="shared" si="285"/>
        <v>719.76</v>
      </c>
      <c r="T2580" t="str">
        <f t="shared" si="286"/>
        <v>PROFIT</v>
      </c>
    </row>
    <row r="2581" spans="1:20" x14ac:dyDescent="0.25">
      <c r="A2581" s="1" t="s">
        <v>2681</v>
      </c>
      <c r="B2581" s="9" t="str">
        <f t="shared" si="281"/>
        <v>08/18/2014</v>
      </c>
      <c r="C2581" s="9" t="s">
        <v>4887</v>
      </c>
      <c r="D2581" s="10" t="str">
        <f t="shared" si="282"/>
        <v>2014</v>
      </c>
      <c r="E2581" s="10" t="str">
        <f t="shared" si="287"/>
        <v>August</v>
      </c>
      <c r="F2581" s="2">
        <v>41869</v>
      </c>
      <c r="G2581" s="2">
        <v>41876</v>
      </c>
      <c r="H2581" s="9" t="str">
        <f t="shared" si="283"/>
        <v>Delay</v>
      </c>
      <c r="I2581" s="1" t="s">
        <v>3499</v>
      </c>
      <c r="J2581" s="1" t="s">
        <v>3133</v>
      </c>
      <c r="K2581" s="1" t="s">
        <v>3160</v>
      </c>
      <c r="L2581" s="1" t="s">
        <v>3135</v>
      </c>
      <c r="M2581" s="1" t="s">
        <v>45</v>
      </c>
      <c r="N2581" s="1" t="s">
        <v>770</v>
      </c>
      <c r="O2581" s="3">
        <f t="shared" si="284"/>
        <v>2.3540000000000001</v>
      </c>
      <c r="P2581" s="3">
        <v>8.56</v>
      </c>
      <c r="Q2581" s="3">
        <v>2</v>
      </c>
      <c r="R2581" s="3">
        <v>3.8519999999999999</v>
      </c>
      <c r="S2581" s="11">
        <f t="shared" si="285"/>
        <v>308.15999999999997</v>
      </c>
      <c r="T2581" t="str">
        <f t="shared" si="286"/>
        <v>PROFIT</v>
      </c>
    </row>
    <row r="2582" spans="1:20" x14ac:dyDescent="0.25">
      <c r="A2582" s="1" t="s">
        <v>2681</v>
      </c>
      <c r="B2582" s="9" t="str">
        <f t="shared" si="281"/>
        <v>08/18/2014</v>
      </c>
      <c r="C2582" s="9" t="s">
        <v>4887</v>
      </c>
      <c r="D2582" s="10" t="str">
        <f t="shared" si="282"/>
        <v>2014</v>
      </c>
      <c r="E2582" s="10" t="str">
        <f t="shared" si="287"/>
        <v>August</v>
      </c>
      <c r="F2582" s="2">
        <v>41869</v>
      </c>
      <c r="G2582" s="2">
        <v>41876</v>
      </c>
      <c r="H2582" s="9" t="str">
        <f t="shared" si="283"/>
        <v>Delay</v>
      </c>
      <c r="I2582" s="1" t="s">
        <v>3499</v>
      </c>
      <c r="J2582" s="1" t="s">
        <v>3133</v>
      </c>
      <c r="K2582" s="1" t="s">
        <v>3160</v>
      </c>
      <c r="L2582" s="1" t="s">
        <v>3135</v>
      </c>
      <c r="M2582" s="1" t="s">
        <v>18</v>
      </c>
      <c r="N2582" s="1" t="s">
        <v>1220</v>
      </c>
      <c r="O2582" s="3">
        <f t="shared" si="284"/>
        <v>3.016</v>
      </c>
      <c r="P2582" s="3">
        <v>13.92</v>
      </c>
      <c r="Q2582" s="3">
        <v>3</v>
      </c>
      <c r="R2582" s="3">
        <v>4.8719999999999999</v>
      </c>
      <c r="S2582" s="11">
        <f t="shared" si="285"/>
        <v>389.76</v>
      </c>
      <c r="T2582" t="str">
        <f t="shared" si="286"/>
        <v>PROFIT</v>
      </c>
    </row>
    <row r="2583" spans="1:20" x14ac:dyDescent="0.25">
      <c r="A2583" s="1" t="s">
        <v>2681</v>
      </c>
      <c r="B2583" s="9" t="str">
        <f t="shared" si="281"/>
        <v>08/18/2014</v>
      </c>
      <c r="C2583" s="9" t="s">
        <v>4887</v>
      </c>
      <c r="D2583" s="10" t="str">
        <f t="shared" si="282"/>
        <v>2014</v>
      </c>
      <c r="E2583" s="10" t="str">
        <f t="shared" si="287"/>
        <v>August</v>
      </c>
      <c r="F2583" s="2">
        <v>41869</v>
      </c>
      <c r="G2583" s="2">
        <v>41876</v>
      </c>
      <c r="H2583" s="9" t="str">
        <f t="shared" si="283"/>
        <v>Delay</v>
      </c>
      <c r="I2583" s="1" t="s">
        <v>3499</v>
      </c>
      <c r="J2583" s="1" t="s">
        <v>3133</v>
      </c>
      <c r="K2583" s="1" t="s">
        <v>3160</v>
      </c>
      <c r="L2583" s="1" t="s">
        <v>3135</v>
      </c>
      <c r="M2583" s="1" t="s">
        <v>20</v>
      </c>
      <c r="N2583" s="1" t="s">
        <v>2682</v>
      </c>
      <c r="O2583" s="3">
        <f t="shared" si="284"/>
        <v>207.05939999999998</v>
      </c>
      <c r="P2583" s="3">
        <v>2518.29</v>
      </c>
      <c r="Q2583" s="3">
        <v>9</v>
      </c>
      <c r="R2583" s="3">
        <v>654.75540000000001</v>
      </c>
      <c r="S2583" s="11">
        <f t="shared" si="285"/>
        <v>52380.432000000001</v>
      </c>
      <c r="T2583" t="str">
        <f t="shared" si="286"/>
        <v>PROFIT</v>
      </c>
    </row>
    <row r="2584" spans="1:20" x14ac:dyDescent="0.25">
      <c r="A2584" s="1" t="s">
        <v>2681</v>
      </c>
      <c r="B2584" s="9" t="str">
        <f t="shared" si="281"/>
        <v>08/18/2014</v>
      </c>
      <c r="C2584" s="9" t="s">
        <v>4887</v>
      </c>
      <c r="D2584" s="10" t="str">
        <f t="shared" si="282"/>
        <v>2014</v>
      </c>
      <c r="E2584" s="10" t="str">
        <f t="shared" si="287"/>
        <v>August</v>
      </c>
      <c r="F2584" s="2">
        <v>41869</v>
      </c>
      <c r="G2584" s="2">
        <v>41876</v>
      </c>
      <c r="H2584" s="9" t="str">
        <f t="shared" si="283"/>
        <v>Delay</v>
      </c>
      <c r="I2584" s="1" t="s">
        <v>3499</v>
      </c>
      <c r="J2584" s="1" t="s">
        <v>3133</v>
      </c>
      <c r="K2584" s="1" t="s">
        <v>3160</v>
      </c>
      <c r="L2584" s="1" t="s">
        <v>3135</v>
      </c>
      <c r="M2584" s="1" t="s">
        <v>28</v>
      </c>
      <c r="N2584" s="1" t="s">
        <v>427</v>
      </c>
      <c r="O2584" s="3">
        <f t="shared" si="284"/>
        <v>133.34060000000002</v>
      </c>
      <c r="P2584" s="3">
        <v>540.57000000000005</v>
      </c>
      <c r="Q2584" s="3">
        <v>3</v>
      </c>
      <c r="R2584" s="3">
        <v>140.54820000000001</v>
      </c>
      <c r="S2584" s="11">
        <f t="shared" si="285"/>
        <v>11243.856</v>
      </c>
      <c r="T2584" t="str">
        <f t="shared" si="286"/>
        <v>PROFIT</v>
      </c>
    </row>
    <row r="2585" spans="1:20" x14ac:dyDescent="0.25">
      <c r="A2585" s="1" t="s">
        <v>2681</v>
      </c>
      <c r="B2585" s="9" t="str">
        <f t="shared" si="281"/>
        <v>08/18/2014</v>
      </c>
      <c r="C2585" s="9" t="s">
        <v>4887</v>
      </c>
      <c r="D2585" s="10" t="str">
        <f t="shared" si="282"/>
        <v>2014</v>
      </c>
      <c r="E2585" s="10" t="str">
        <f t="shared" si="287"/>
        <v>August</v>
      </c>
      <c r="F2585" s="2">
        <v>41869</v>
      </c>
      <c r="G2585" s="2">
        <v>41876</v>
      </c>
      <c r="H2585" s="9" t="str">
        <f t="shared" si="283"/>
        <v>Delay</v>
      </c>
      <c r="I2585" s="1" t="s">
        <v>3499</v>
      </c>
      <c r="J2585" s="1" t="s">
        <v>3133</v>
      </c>
      <c r="K2585" s="1" t="s">
        <v>3160</v>
      </c>
      <c r="L2585" s="1" t="s">
        <v>3135</v>
      </c>
      <c r="M2585" s="1" t="s">
        <v>18</v>
      </c>
      <c r="N2585" s="1" t="s">
        <v>680</v>
      </c>
      <c r="O2585" s="3">
        <f t="shared" si="284"/>
        <v>17.960799999999999</v>
      </c>
      <c r="P2585" s="3">
        <v>221.05600000000001</v>
      </c>
      <c r="Q2585" s="3">
        <v>8</v>
      </c>
      <c r="R2585" s="3">
        <v>77.369600000000005</v>
      </c>
      <c r="S2585" s="11">
        <f t="shared" si="285"/>
        <v>6189.5680000000002</v>
      </c>
      <c r="T2585" t="str">
        <f t="shared" si="286"/>
        <v>PROFIT</v>
      </c>
    </row>
    <row r="2586" spans="1:20" x14ac:dyDescent="0.25">
      <c r="A2586" s="1" t="s">
        <v>2683</v>
      </c>
      <c r="B2586" s="9" t="str">
        <f t="shared" si="281"/>
        <v>12/15/2013</v>
      </c>
      <c r="C2586" s="9" t="s">
        <v>4315</v>
      </c>
      <c r="D2586" s="10" t="str">
        <f t="shared" si="282"/>
        <v>2013</v>
      </c>
      <c r="E2586" s="10" t="str">
        <f t="shared" si="287"/>
        <v>December</v>
      </c>
      <c r="F2586" s="2">
        <v>41623</v>
      </c>
      <c r="G2586" s="2">
        <v>41626</v>
      </c>
      <c r="H2586" s="9" t="str">
        <f t="shared" si="283"/>
        <v>On Date</v>
      </c>
      <c r="I2586" s="1" t="s">
        <v>3781</v>
      </c>
      <c r="J2586" s="1" t="s">
        <v>3133</v>
      </c>
      <c r="K2586" s="1" t="s">
        <v>3159</v>
      </c>
      <c r="L2586" s="1" t="s">
        <v>3135</v>
      </c>
      <c r="M2586" s="1" t="s">
        <v>72</v>
      </c>
      <c r="N2586" s="1" t="s">
        <v>73</v>
      </c>
      <c r="O2586" s="3">
        <f t="shared" si="284"/>
        <v>45.292100000000005</v>
      </c>
      <c r="P2586" s="3">
        <v>81.424000000000007</v>
      </c>
      <c r="Q2586" s="3">
        <v>2</v>
      </c>
      <c r="R2586" s="3">
        <v>-9.1601999999999997</v>
      </c>
      <c r="S2586" s="11">
        <f t="shared" si="285"/>
        <v>-732.81600000000003</v>
      </c>
      <c r="T2586" t="str">
        <f t="shared" si="286"/>
        <v>LOSS</v>
      </c>
    </row>
    <row r="2587" spans="1:20" x14ac:dyDescent="0.25">
      <c r="A2587" s="1" t="s">
        <v>2683</v>
      </c>
      <c r="B2587" s="9" t="str">
        <f t="shared" si="281"/>
        <v>12/15/2013</v>
      </c>
      <c r="C2587" s="9" t="s">
        <v>4315</v>
      </c>
      <c r="D2587" s="10" t="str">
        <f t="shared" si="282"/>
        <v>2013</v>
      </c>
      <c r="E2587" s="10" t="str">
        <f t="shared" si="287"/>
        <v>December</v>
      </c>
      <c r="F2587" s="2">
        <v>41623</v>
      </c>
      <c r="G2587" s="2">
        <v>41626</v>
      </c>
      <c r="H2587" s="9" t="str">
        <f t="shared" si="283"/>
        <v>On Date</v>
      </c>
      <c r="I2587" s="1" t="s">
        <v>3781</v>
      </c>
      <c r="J2587" s="1" t="s">
        <v>3133</v>
      </c>
      <c r="K2587" s="1" t="s">
        <v>3159</v>
      </c>
      <c r="L2587" s="1" t="s">
        <v>3135</v>
      </c>
      <c r="M2587" s="1" t="s">
        <v>28</v>
      </c>
      <c r="N2587" s="1" t="s">
        <v>98</v>
      </c>
      <c r="O2587" s="3">
        <f t="shared" si="284"/>
        <v>9.975200000000001</v>
      </c>
      <c r="P2587" s="3">
        <v>134.80000000000001</v>
      </c>
      <c r="Q2587" s="3">
        <v>10</v>
      </c>
      <c r="R2587" s="3">
        <v>35.048000000000002</v>
      </c>
      <c r="S2587" s="11">
        <f t="shared" si="285"/>
        <v>2803.84</v>
      </c>
      <c r="T2587" t="str">
        <f t="shared" si="286"/>
        <v>PROFIT</v>
      </c>
    </row>
    <row r="2588" spans="1:20" x14ac:dyDescent="0.25">
      <c r="A2588" s="1" t="s">
        <v>2684</v>
      </c>
      <c r="B2588" s="9" t="str">
        <f t="shared" si="281"/>
        <v>10/06/2014</v>
      </c>
      <c r="C2588" s="9" t="s">
        <v>4797</v>
      </c>
      <c r="D2588" s="10" t="str">
        <f t="shared" si="282"/>
        <v>2014</v>
      </c>
      <c r="E2588" s="10" t="str">
        <f t="shared" si="287"/>
        <v>October</v>
      </c>
      <c r="F2588" s="2">
        <v>41918</v>
      </c>
      <c r="G2588" s="2">
        <v>41923</v>
      </c>
      <c r="H2588" s="9" t="str">
        <f t="shared" si="283"/>
        <v>On Date</v>
      </c>
      <c r="I2588" s="1" t="s">
        <v>3467</v>
      </c>
      <c r="J2588" s="1" t="s">
        <v>3133</v>
      </c>
      <c r="K2588" s="1" t="s">
        <v>3286</v>
      </c>
      <c r="L2588" s="1" t="s">
        <v>3135</v>
      </c>
      <c r="M2588" s="1" t="s">
        <v>72</v>
      </c>
      <c r="N2588" s="1" t="s">
        <v>1053</v>
      </c>
      <c r="O2588" s="3">
        <f t="shared" si="284"/>
        <v>123.7509</v>
      </c>
      <c r="P2588" s="3">
        <v>435.16800000000001</v>
      </c>
      <c r="Q2588" s="3">
        <v>4</v>
      </c>
      <c r="R2588" s="3">
        <v>-59.835599999999999</v>
      </c>
      <c r="S2588" s="11">
        <f t="shared" si="285"/>
        <v>-4786.848</v>
      </c>
      <c r="T2588" t="str">
        <f t="shared" si="286"/>
        <v>LOSS</v>
      </c>
    </row>
    <row r="2589" spans="1:20" x14ac:dyDescent="0.25">
      <c r="A2589" s="1" t="s">
        <v>2684</v>
      </c>
      <c r="B2589" s="9" t="str">
        <f t="shared" si="281"/>
        <v>10/06/2014</v>
      </c>
      <c r="C2589" s="9" t="s">
        <v>4797</v>
      </c>
      <c r="D2589" s="10" t="str">
        <f t="shared" si="282"/>
        <v>2014</v>
      </c>
      <c r="E2589" s="10" t="str">
        <f t="shared" si="287"/>
        <v>October</v>
      </c>
      <c r="F2589" s="2">
        <v>41918</v>
      </c>
      <c r="G2589" s="2">
        <v>41923</v>
      </c>
      <c r="H2589" s="9" t="str">
        <f t="shared" si="283"/>
        <v>On Date</v>
      </c>
      <c r="I2589" s="1" t="s">
        <v>3467</v>
      </c>
      <c r="J2589" s="1" t="s">
        <v>3133</v>
      </c>
      <c r="K2589" s="1" t="s">
        <v>3286</v>
      </c>
      <c r="L2589" s="1" t="s">
        <v>3135</v>
      </c>
      <c r="M2589" s="1" t="s">
        <v>79</v>
      </c>
      <c r="N2589" s="1" t="s">
        <v>106</v>
      </c>
      <c r="O2589" s="3">
        <f t="shared" si="284"/>
        <v>1.6092</v>
      </c>
      <c r="P2589" s="3">
        <v>14.9</v>
      </c>
      <c r="Q2589" s="3">
        <v>5</v>
      </c>
      <c r="R2589" s="3">
        <v>6.8540000000000001</v>
      </c>
      <c r="S2589" s="11">
        <f t="shared" si="285"/>
        <v>548.32000000000005</v>
      </c>
      <c r="T2589" t="str">
        <f t="shared" si="286"/>
        <v>PROFIT</v>
      </c>
    </row>
    <row r="2590" spans="1:20" x14ac:dyDescent="0.25">
      <c r="A2590" s="1" t="s">
        <v>2684</v>
      </c>
      <c r="B2590" s="9" t="str">
        <f t="shared" si="281"/>
        <v>10/06/2014</v>
      </c>
      <c r="C2590" s="9" t="s">
        <v>4797</v>
      </c>
      <c r="D2590" s="10" t="str">
        <f t="shared" si="282"/>
        <v>2014</v>
      </c>
      <c r="E2590" s="10" t="str">
        <f t="shared" si="287"/>
        <v>October</v>
      </c>
      <c r="F2590" s="2">
        <v>41918</v>
      </c>
      <c r="G2590" s="2">
        <v>41923</v>
      </c>
      <c r="H2590" s="9" t="str">
        <f t="shared" si="283"/>
        <v>On Date</v>
      </c>
      <c r="I2590" s="1" t="s">
        <v>3467</v>
      </c>
      <c r="J2590" s="1" t="s">
        <v>3133</v>
      </c>
      <c r="K2590" s="1" t="s">
        <v>3286</v>
      </c>
      <c r="L2590" s="1" t="s">
        <v>3135</v>
      </c>
      <c r="M2590" s="1" t="s">
        <v>20</v>
      </c>
      <c r="N2590" s="1" t="s">
        <v>1723</v>
      </c>
      <c r="O2590" s="3">
        <f t="shared" si="284"/>
        <v>2.923</v>
      </c>
      <c r="P2590" s="3">
        <v>15.8</v>
      </c>
      <c r="Q2590" s="3">
        <v>4</v>
      </c>
      <c r="R2590" s="3">
        <v>4.1079999999999997</v>
      </c>
      <c r="S2590" s="11">
        <f t="shared" si="285"/>
        <v>328.64</v>
      </c>
      <c r="T2590" t="str">
        <f t="shared" si="286"/>
        <v>PROFIT</v>
      </c>
    </row>
    <row r="2591" spans="1:20" x14ac:dyDescent="0.25">
      <c r="A2591" s="1" t="s">
        <v>2684</v>
      </c>
      <c r="B2591" s="9" t="str">
        <f t="shared" si="281"/>
        <v>10/06/2014</v>
      </c>
      <c r="C2591" s="9" t="s">
        <v>4797</v>
      </c>
      <c r="D2591" s="10" t="str">
        <f t="shared" si="282"/>
        <v>2014</v>
      </c>
      <c r="E2591" s="10" t="str">
        <f t="shared" si="287"/>
        <v>October</v>
      </c>
      <c r="F2591" s="2">
        <v>41918</v>
      </c>
      <c r="G2591" s="2">
        <v>41923</v>
      </c>
      <c r="H2591" s="9" t="str">
        <f t="shared" si="283"/>
        <v>On Date</v>
      </c>
      <c r="I2591" s="1" t="s">
        <v>3467</v>
      </c>
      <c r="J2591" s="1" t="s">
        <v>3133</v>
      </c>
      <c r="K2591" s="1" t="s">
        <v>3286</v>
      </c>
      <c r="L2591" s="1" t="s">
        <v>3135</v>
      </c>
      <c r="M2591" s="1" t="s">
        <v>12</v>
      </c>
      <c r="N2591" s="1" t="s">
        <v>2685</v>
      </c>
      <c r="O2591" s="3">
        <f t="shared" si="284"/>
        <v>9.1854000000000013</v>
      </c>
      <c r="P2591" s="3">
        <v>72.900000000000006</v>
      </c>
      <c r="Q2591" s="3">
        <v>5</v>
      </c>
      <c r="R2591" s="3">
        <v>26.972999999999999</v>
      </c>
      <c r="S2591" s="11">
        <f t="shared" si="285"/>
        <v>2157.84</v>
      </c>
      <c r="T2591" t="str">
        <f t="shared" si="286"/>
        <v>PROFIT</v>
      </c>
    </row>
    <row r="2592" spans="1:20" x14ac:dyDescent="0.25">
      <c r="A2592" s="1" t="s">
        <v>2684</v>
      </c>
      <c r="B2592" s="9" t="str">
        <f t="shared" si="281"/>
        <v>10/06/2014</v>
      </c>
      <c r="C2592" s="9" t="s">
        <v>4797</v>
      </c>
      <c r="D2592" s="10" t="str">
        <f t="shared" si="282"/>
        <v>2014</v>
      </c>
      <c r="E2592" s="10" t="str">
        <f t="shared" si="287"/>
        <v>October</v>
      </c>
      <c r="F2592" s="2">
        <v>41918</v>
      </c>
      <c r="G2592" s="2">
        <v>41923</v>
      </c>
      <c r="H2592" s="9" t="str">
        <f t="shared" si="283"/>
        <v>On Date</v>
      </c>
      <c r="I2592" s="1" t="s">
        <v>3467</v>
      </c>
      <c r="J2592" s="1" t="s">
        <v>3133</v>
      </c>
      <c r="K2592" s="1" t="s">
        <v>3286</v>
      </c>
      <c r="L2592" s="1" t="s">
        <v>3135</v>
      </c>
      <c r="M2592" s="1" t="s">
        <v>22</v>
      </c>
      <c r="N2592" s="1" t="s">
        <v>685</v>
      </c>
      <c r="O2592" s="3">
        <f t="shared" si="284"/>
        <v>67.064400000000006</v>
      </c>
      <c r="P2592" s="3">
        <v>206.352</v>
      </c>
      <c r="Q2592" s="3">
        <v>3</v>
      </c>
      <c r="R2592" s="3">
        <v>5.1588000000000003</v>
      </c>
      <c r="S2592" s="11">
        <f t="shared" si="285"/>
        <v>412.70400000000001</v>
      </c>
      <c r="T2592" t="str">
        <f t="shared" si="286"/>
        <v>PROFIT</v>
      </c>
    </row>
    <row r="2593" spans="1:20" x14ac:dyDescent="0.25">
      <c r="A2593" s="1" t="s">
        <v>2684</v>
      </c>
      <c r="B2593" s="9" t="str">
        <f t="shared" si="281"/>
        <v>10/06/2014</v>
      </c>
      <c r="C2593" s="9" t="s">
        <v>4797</v>
      </c>
      <c r="D2593" s="10" t="str">
        <f t="shared" si="282"/>
        <v>2014</v>
      </c>
      <c r="E2593" s="10" t="str">
        <f t="shared" si="287"/>
        <v>October</v>
      </c>
      <c r="F2593" s="2">
        <v>41918</v>
      </c>
      <c r="G2593" s="2">
        <v>41923</v>
      </c>
      <c r="H2593" s="9" t="str">
        <f t="shared" si="283"/>
        <v>On Date</v>
      </c>
      <c r="I2593" s="1" t="s">
        <v>3467</v>
      </c>
      <c r="J2593" s="1" t="s">
        <v>3133</v>
      </c>
      <c r="K2593" s="1" t="s">
        <v>3286</v>
      </c>
      <c r="L2593" s="1" t="s">
        <v>3135</v>
      </c>
      <c r="M2593" s="1" t="s">
        <v>16</v>
      </c>
      <c r="N2593" s="1" t="s">
        <v>1026</v>
      </c>
      <c r="O2593" s="3">
        <f t="shared" si="284"/>
        <v>5.2947000000000006</v>
      </c>
      <c r="P2593" s="3">
        <v>7.992</v>
      </c>
      <c r="Q2593" s="3">
        <v>1</v>
      </c>
      <c r="R2593" s="3">
        <v>2.6972999999999998</v>
      </c>
      <c r="S2593" s="11">
        <f t="shared" si="285"/>
        <v>215.78399999999999</v>
      </c>
      <c r="T2593" t="str">
        <f t="shared" si="286"/>
        <v>PROFIT</v>
      </c>
    </row>
    <row r="2594" spans="1:20" x14ac:dyDescent="0.25">
      <c r="A2594" s="1" t="s">
        <v>2686</v>
      </c>
      <c r="B2594" s="9" t="str">
        <f t="shared" si="281"/>
        <v>03/23/2012</v>
      </c>
      <c r="C2594" s="9" t="s">
        <v>4888</v>
      </c>
      <c r="D2594" s="10" t="str">
        <f t="shared" si="282"/>
        <v>2012</v>
      </c>
      <c r="E2594" s="10" t="str">
        <f t="shared" si="287"/>
        <v>March</v>
      </c>
      <c r="F2594" s="2">
        <v>40991</v>
      </c>
      <c r="G2594" s="2">
        <v>40998</v>
      </c>
      <c r="H2594" s="9" t="str">
        <f t="shared" si="283"/>
        <v>Delay</v>
      </c>
      <c r="I2594" s="1" t="s">
        <v>3767</v>
      </c>
      <c r="J2594" s="1" t="s">
        <v>3133</v>
      </c>
      <c r="K2594" s="1" t="s">
        <v>3134</v>
      </c>
      <c r="L2594" s="1" t="s">
        <v>3135</v>
      </c>
      <c r="M2594" s="1" t="s">
        <v>45</v>
      </c>
      <c r="N2594" s="1" t="s">
        <v>1004</v>
      </c>
      <c r="O2594" s="3">
        <f t="shared" si="284"/>
        <v>4.17</v>
      </c>
      <c r="P2594" s="3">
        <v>33.36</v>
      </c>
      <c r="Q2594" s="3">
        <v>4</v>
      </c>
      <c r="R2594" s="3">
        <v>16.68</v>
      </c>
      <c r="S2594" s="11">
        <f t="shared" si="285"/>
        <v>1334.4</v>
      </c>
      <c r="T2594" t="str">
        <f t="shared" si="286"/>
        <v>PROFIT</v>
      </c>
    </row>
    <row r="2595" spans="1:20" x14ac:dyDescent="0.25">
      <c r="A2595" s="1" t="s">
        <v>2687</v>
      </c>
      <c r="B2595" s="9" t="str">
        <f t="shared" si="281"/>
        <v>10/11/2013</v>
      </c>
      <c r="C2595" s="9" t="s">
        <v>4804</v>
      </c>
      <c r="D2595" s="10" t="str">
        <f t="shared" si="282"/>
        <v>2013</v>
      </c>
      <c r="E2595" s="10" t="str">
        <f t="shared" si="287"/>
        <v>October</v>
      </c>
      <c r="F2595" s="2">
        <v>41558</v>
      </c>
      <c r="G2595" s="2">
        <v>41560</v>
      </c>
      <c r="H2595" s="9" t="str">
        <f t="shared" si="283"/>
        <v>On Date</v>
      </c>
      <c r="I2595" s="1" t="s">
        <v>3949</v>
      </c>
      <c r="J2595" s="1" t="s">
        <v>3133</v>
      </c>
      <c r="K2595" s="1" t="s">
        <v>3156</v>
      </c>
      <c r="L2595" s="1" t="s">
        <v>3147</v>
      </c>
      <c r="M2595" s="1" t="s">
        <v>198</v>
      </c>
      <c r="N2595" s="1" t="s">
        <v>2688</v>
      </c>
      <c r="O2595" s="3">
        <f t="shared" si="284"/>
        <v>93.9114</v>
      </c>
      <c r="P2595" s="3">
        <v>90.882000000000005</v>
      </c>
      <c r="Q2595" s="3">
        <v>3</v>
      </c>
      <c r="R2595" s="3">
        <v>-190.85220000000001</v>
      </c>
      <c r="S2595" s="11">
        <f t="shared" si="285"/>
        <v>-15268.176000000001</v>
      </c>
      <c r="T2595" t="str">
        <f t="shared" si="286"/>
        <v>LOSS</v>
      </c>
    </row>
    <row r="2596" spans="1:20" x14ac:dyDescent="0.25">
      <c r="A2596" s="1" t="s">
        <v>2687</v>
      </c>
      <c r="B2596" s="9" t="str">
        <f t="shared" si="281"/>
        <v>10/11/2013</v>
      </c>
      <c r="C2596" s="9" t="s">
        <v>4804</v>
      </c>
      <c r="D2596" s="10" t="str">
        <f t="shared" si="282"/>
        <v>2013</v>
      </c>
      <c r="E2596" s="10" t="str">
        <f t="shared" si="287"/>
        <v>October</v>
      </c>
      <c r="F2596" s="2">
        <v>41558</v>
      </c>
      <c r="G2596" s="2">
        <v>41560</v>
      </c>
      <c r="H2596" s="9" t="str">
        <f t="shared" si="283"/>
        <v>On Date</v>
      </c>
      <c r="I2596" s="1" t="s">
        <v>3949</v>
      </c>
      <c r="J2596" s="1" t="s">
        <v>3133</v>
      </c>
      <c r="K2596" s="1" t="s">
        <v>3156</v>
      </c>
      <c r="L2596" s="1" t="s">
        <v>3147</v>
      </c>
      <c r="M2596" s="1" t="s">
        <v>16</v>
      </c>
      <c r="N2596" s="1" t="s">
        <v>2689</v>
      </c>
      <c r="O2596" s="3">
        <f t="shared" si="284"/>
        <v>18.990500000000001</v>
      </c>
      <c r="P2596" s="3">
        <v>15.992000000000001</v>
      </c>
      <c r="Q2596" s="3">
        <v>1</v>
      </c>
      <c r="R2596" s="3">
        <v>-2.9984999999999999</v>
      </c>
      <c r="S2596" s="11">
        <f t="shared" si="285"/>
        <v>-239.88</v>
      </c>
      <c r="T2596" t="str">
        <f t="shared" si="286"/>
        <v>LOSS</v>
      </c>
    </row>
    <row r="2597" spans="1:20" x14ac:dyDescent="0.25">
      <c r="A2597" s="1" t="s">
        <v>2687</v>
      </c>
      <c r="B2597" s="9" t="str">
        <f t="shared" si="281"/>
        <v>10/11/2013</v>
      </c>
      <c r="C2597" s="9" t="s">
        <v>4804</v>
      </c>
      <c r="D2597" s="10" t="str">
        <f t="shared" si="282"/>
        <v>2013</v>
      </c>
      <c r="E2597" s="10" t="str">
        <f t="shared" si="287"/>
        <v>October</v>
      </c>
      <c r="F2597" s="2">
        <v>41558</v>
      </c>
      <c r="G2597" s="2">
        <v>41560</v>
      </c>
      <c r="H2597" s="9" t="str">
        <f t="shared" si="283"/>
        <v>On Date</v>
      </c>
      <c r="I2597" s="1" t="s">
        <v>3949</v>
      </c>
      <c r="J2597" s="1" t="s">
        <v>3133</v>
      </c>
      <c r="K2597" s="1" t="s">
        <v>3156</v>
      </c>
      <c r="L2597" s="1" t="s">
        <v>3147</v>
      </c>
      <c r="M2597" s="1" t="s">
        <v>72</v>
      </c>
      <c r="N2597" s="1" t="s">
        <v>2584</v>
      </c>
      <c r="O2597" s="3">
        <f t="shared" si="284"/>
        <v>107.19580000000001</v>
      </c>
      <c r="P2597" s="3">
        <v>120.78400000000001</v>
      </c>
      <c r="Q2597" s="3">
        <v>1</v>
      </c>
      <c r="R2597" s="3">
        <v>13.588200000000001</v>
      </c>
      <c r="S2597" s="11">
        <f t="shared" si="285"/>
        <v>1087.056</v>
      </c>
      <c r="T2597" t="str">
        <f t="shared" si="286"/>
        <v>PROFIT</v>
      </c>
    </row>
    <row r="2598" spans="1:20" x14ac:dyDescent="0.25">
      <c r="A2598" s="1" t="s">
        <v>2690</v>
      </c>
      <c r="B2598" s="9" t="str">
        <f t="shared" si="281"/>
        <v>08/27/2012</v>
      </c>
      <c r="C2598" s="9" t="s">
        <v>4083</v>
      </c>
      <c r="D2598" s="10" t="str">
        <f t="shared" si="282"/>
        <v>2012</v>
      </c>
      <c r="E2598" s="10" t="str">
        <f t="shared" si="287"/>
        <v>August</v>
      </c>
      <c r="F2598" s="2">
        <v>41148</v>
      </c>
      <c r="G2598" s="2">
        <v>41152</v>
      </c>
      <c r="H2598" s="9" t="str">
        <f t="shared" si="283"/>
        <v>On Date</v>
      </c>
      <c r="I2598" s="1" t="s">
        <v>3689</v>
      </c>
      <c r="J2598" s="1" t="s">
        <v>3133</v>
      </c>
      <c r="K2598" s="1" t="s">
        <v>3134</v>
      </c>
      <c r="L2598" s="1" t="s">
        <v>3135</v>
      </c>
      <c r="M2598" s="1" t="s">
        <v>18</v>
      </c>
      <c r="N2598" s="1" t="s">
        <v>2691</v>
      </c>
      <c r="O2598" s="3">
        <f t="shared" si="284"/>
        <v>3.4451999999999998</v>
      </c>
      <c r="P2598" s="3">
        <v>5.1040000000000001</v>
      </c>
      <c r="Q2598" s="3">
        <v>1</v>
      </c>
      <c r="R2598" s="3">
        <v>1.6588000000000001</v>
      </c>
      <c r="S2598" s="11">
        <f t="shared" si="285"/>
        <v>132.70400000000001</v>
      </c>
      <c r="T2598" t="str">
        <f t="shared" si="286"/>
        <v>PROFIT</v>
      </c>
    </row>
    <row r="2599" spans="1:20" x14ac:dyDescent="0.25">
      <c r="A2599" s="1" t="s">
        <v>2692</v>
      </c>
      <c r="B2599" s="9" t="str">
        <f t="shared" si="281"/>
        <v>04/22/2013</v>
      </c>
      <c r="C2599" s="9" t="s">
        <v>4286</v>
      </c>
      <c r="D2599" s="10" t="str">
        <f t="shared" si="282"/>
        <v>2013</v>
      </c>
      <c r="E2599" s="10" t="str">
        <f t="shared" si="287"/>
        <v>April</v>
      </c>
      <c r="F2599" s="2">
        <v>41386</v>
      </c>
      <c r="G2599" s="2">
        <v>41389</v>
      </c>
      <c r="H2599" s="9" t="str">
        <f t="shared" si="283"/>
        <v>On Date</v>
      </c>
      <c r="I2599" s="1" t="s">
        <v>3324</v>
      </c>
      <c r="J2599" s="1" t="s">
        <v>3133</v>
      </c>
      <c r="K2599" s="1" t="s">
        <v>3136</v>
      </c>
      <c r="L2599" s="1" t="s">
        <v>3137</v>
      </c>
      <c r="M2599" s="1" t="s">
        <v>18</v>
      </c>
      <c r="N2599" s="1" t="s">
        <v>483</v>
      </c>
      <c r="O2599" s="3">
        <f t="shared" si="284"/>
        <v>1.1024000000000003</v>
      </c>
      <c r="P2599" s="3">
        <v>8.32</v>
      </c>
      <c r="Q2599" s="3">
        <v>5</v>
      </c>
      <c r="R2599" s="3">
        <v>2.8079999999999998</v>
      </c>
      <c r="S2599" s="11">
        <f t="shared" si="285"/>
        <v>224.64</v>
      </c>
      <c r="T2599" t="str">
        <f t="shared" si="286"/>
        <v>PROFIT</v>
      </c>
    </row>
    <row r="2600" spans="1:20" x14ac:dyDescent="0.25">
      <c r="A2600" s="1" t="s">
        <v>2693</v>
      </c>
      <c r="B2600" s="9" t="str">
        <f t="shared" si="281"/>
        <v>11/20/2012</v>
      </c>
      <c r="C2600" s="9" t="s">
        <v>4878</v>
      </c>
      <c r="D2600" s="10" t="str">
        <f t="shared" si="282"/>
        <v>2012</v>
      </c>
      <c r="E2600" s="10" t="str">
        <f t="shared" si="287"/>
        <v>November</v>
      </c>
      <c r="F2600" s="2">
        <v>41233</v>
      </c>
      <c r="G2600" s="2">
        <v>41236</v>
      </c>
      <c r="H2600" s="9" t="str">
        <f t="shared" si="283"/>
        <v>On Date</v>
      </c>
      <c r="I2600" s="1" t="s">
        <v>3536</v>
      </c>
      <c r="J2600" s="1" t="s">
        <v>3133</v>
      </c>
      <c r="K2600" s="1" t="s">
        <v>3146</v>
      </c>
      <c r="L2600" s="1" t="s">
        <v>3147</v>
      </c>
      <c r="M2600" s="1" t="s">
        <v>18</v>
      </c>
      <c r="N2600" s="1" t="s">
        <v>178</v>
      </c>
      <c r="O2600" s="3">
        <f t="shared" si="284"/>
        <v>2.7744</v>
      </c>
      <c r="P2600" s="3">
        <v>4.8959999999999999</v>
      </c>
      <c r="Q2600" s="3">
        <v>3</v>
      </c>
      <c r="R2600" s="3">
        <v>-3.4272</v>
      </c>
      <c r="S2600" s="11">
        <f t="shared" si="285"/>
        <v>-274.17599999999999</v>
      </c>
      <c r="T2600" t="str">
        <f t="shared" si="286"/>
        <v>LOSS</v>
      </c>
    </row>
    <row r="2601" spans="1:20" x14ac:dyDescent="0.25">
      <c r="A2601" s="1" t="s">
        <v>2693</v>
      </c>
      <c r="B2601" s="9" t="str">
        <f t="shared" si="281"/>
        <v>11/20/2012</v>
      </c>
      <c r="C2601" s="9" t="s">
        <v>4878</v>
      </c>
      <c r="D2601" s="10" t="str">
        <f t="shared" si="282"/>
        <v>2012</v>
      </c>
      <c r="E2601" s="10" t="str">
        <f t="shared" si="287"/>
        <v>November</v>
      </c>
      <c r="F2601" s="2">
        <v>41233</v>
      </c>
      <c r="G2601" s="2">
        <v>41236</v>
      </c>
      <c r="H2601" s="9" t="str">
        <f t="shared" si="283"/>
        <v>On Date</v>
      </c>
      <c r="I2601" s="1" t="s">
        <v>3536</v>
      </c>
      <c r="J2601" s="1" t="s">
        <v>3133</v>
      </c>
      <c r="K2601" s="1" t="s">
        <v>3146</v>
      </c>
      <c r="L2601" s="1" t="s">
        <v>3147</v>
      </c>
      <c r="M2601" s="1" t="s">
        <v>198</v>
      </c>
      <c r="N2601" s="1" t="s">
        <v>2694</v>
      </c>
      <c r="O2601" s="3">
        <f t="shared" si="284"/>
        <v>65.593800000000002</v>
      </c>
      <c r="P2601" s="3">
        <v>145.76400000000001</v>
      </c>
      <c r="Q2601" s="3">
        <v>6</v>
      </c>
      <c r="R2601" s="3">
        <v>-247.7988</v>
      </c>
      <c r="S2601" s="11">
        <f t="shared" si="285"/>
        <v>-19823.903999999999</v>
      </c>
      <c r="T2601" t="str">
        <f t="shared" si="286"/>
        <v>LOSS</v>
      </c>
    </row>
    <row r="2602" spans="1:20" x14ac:dyDescent="0.25">
      <c r="A2602" s="1" t="s">
        <v>2693</v>
      </c>
      <c r="B2602" s="9" t="str">
        <f t="shared" si="281"/>
        <v>11/20/2012</v>
      </c>
      <c r="C2602" s="9" t="s">
        <v>4878</v>
      </c>
      <c r="D2602" s="10" t="str">
        <f t="shared" si="282"/>
        <v>2012</v>
      </c>
      <c r="E2602" s="10" t="str">
        <f t="shared" si="287"/>
        <v>November</v>
      </c>
      <c r="F2602" s="2">
        <v>41233</v>
      </c>
      <c r="G2602" s="2">
        <v>41236</v>
      </c>
      <c r="H2602" s="9" t="str">
        <f t="shared" si="283"/>
        <v>On Date</v>
      </c>
      <c r="I2602" s="1" t="s">
        <v>3536</v>
      </c>
      <c r="J2602" s="1" t="s">
        <v>3133</v>
      </c>
      <c r="K2602" s="1" t="s">
        <v>3146</v>
      </c>
      <c r="L2602" s="1" t="s">
        <v>3147</v>
      </c>
      <c r="M2602" s="1" t="s">
        <v>18</v>
      </c>
      <c r="N2602" s="1" t="s">
        <v>2695</v>
      </c>
      <c r="O2602" s="3">
        <f t="shared" si="284"/>
        <v>2.8302</v>
      </c>
      <c r="P2602" s="3">
        <v>9.6120000000000001</v>
      </c>
      <c r="Q2602" s="3">
        <v>6</v>
      </c>
      <c r="R2602" s="3">
        <v>-7.3692000000000002</v>
      </c>
      <c r="S2602" s="11">
        <f t="shared" si="285"/>
        <v>-589.53600000000006</v>
      </c>
      <c r="T2602" t="str">
        <f t="shared" si="286"/>
        <v>LOSS</v>
      </c>
    </row>
    <row r="2603" spans="1:20" x14ac:dyDescent="0.25">
      <c r="A2603" s="1" t="s">
        <v>2696</v>
      </c>
      <c r="B2603" s="9" t="str">
        <f t="shared" si="281"/>
        <v>11/04/2014</v>
      </c>
      <c r="C2603" s="9" t="s">
        <v>4020</v>
      </c>
      <c r="D2603" s="10" t="str">
        <f t="shared" si="282"/>
        <v>2014</v>
      </c>
      <c r="E2603" s="10" t="str">
        <f t="shared" si="287"/>
        <v>November</v>
      </c>
      <c r="F2603" s="2">
        <v>41947</v>
      </c>
      <c r="G2603" s="2">
        <v>41949</v>
      </c>
      <c r="H2603" s="9" t="str">
        <f t="shared" si="283"/>
        <v>On Date</v>
      </c>
      <c r="I2603" s="1" t="s">
        <v>3885</v>
      </c>
      <c r="J2603" s="1" t="s">
        <v>3133</v>
      </c>
      <c r="K2603" s="1" t="s">
        <v>3159</v>
      </c>
      <c r="L2603" s="1" t="s">
        <v>3135</v>
      </c>
      <c r="M2603" s="1" t="s">
        <v>38</v>
      </c>
      <c r="N2603" s="1" t="s">
        <v>133</v>
      </c>
      <c r="O2603" s="3">
        <f t="shared" si="284"/>
        <v>22.372000000000003</v>
      </c>
      <c r="P2603" s="3">
        <v>199.75</v>
      </c>
      <c r="Q2603" s="3">
        <v>5</v>
      </c>
      <c r="R2603" s="3">
        <v>87.89</v>
      </c>
      <c r="S2603" s="11">
        <f t="shared" si="285"/>
        <v>7031.2</v>
      </c>
      <c r="T2603" t="str">
        <f t="shared" si="286"/>
        <v>PROFIT</v>
      </c>
    </row>
    <row r="2604" spans="1:20" x14ac:dyDescent="0.25">
      <c r="A2604" s="1" t="s">
        <v>2696</v>
      </c>
      <c r="B2604" s="9" t="str">
        <f t="shared" si="281"/>
        <v>11/04/2014</v>
      </c>
      <c r="C2604" s="9" t="s">
        <v>4020</v>
      </c>
      <c r="D2604" s="10" t="str">
        <f t="shared" si="282"/>
        <v>2014</v>
      </c>
      <c r="E2604" s="10" t="str">
        <f t="shared" si="287"/>
        <v>November</v>
      </c>
      <c r="F2604" s="2">
        <v>41947</v>
      </c>
      <c r="G2604" s="2">
        <v>41949</v>
      </c>
      <c r="H2604" s="9" t="str">
        <f t="shared" si="283"/>
        <v>On Date</v>
      </c>
      <c r="I2604" s="1" t="s">
        <v>3885</v>
      </c>
      <c r="J2604" s="1" t="s">
        <v>3133</v>
      </c>
      <c r="K2604" s="1" t="s">
        <v>3159</v>
      </c>
      <c r="L2604" s="1" t="s">
        <v>3135</v>
      </c>
      <c r="M2604" s="1" t="s">
        <v>22</v>
      </c>
      <c r="N2604" s="1" t="s">
        <v>1673</v>
      </c>
      <c r="O2604" s="3">
        <f t="shared" si="284"/>
        <v>137.6891</v>
      </c>
      <c r="P2604" s="3">
        <v>1673.184</v>
      </c>
      <c r="Q2604" s="3">
        <v>12</v>
      </c>
      <c r="R2604" s="3">
        <v>20.9148</v>
      </c>
      <c r="S2604" s="11">
        <f t="shared" si="285"/>
        <v>1673.184</v>
      </c>
      <c r="T2604" t="str">
        <f t="shared" si="286"/>
        <v>PROFIT</v>
      </c>
    </row>
    <row r="2605" spans="1:20" x14ac:dyDescent="0.25">
      <c r="A2605" s="1" t="s">
        <v>2697</v>
      </c>
      <c r="B2605" s="9" t="str">
        <f t="shared" si="281"/>
        <v>05/04/2011</v>
      </c>
      <c r="C2605" s="9" t="s">
        <v>4889</v>
      </c>
      <c r="D2605" s="10" t="str">
        <f t="shared" si="282"/>
        <v>2011</v>
      </c>
      <c r="E2605" s="10" t="str">
        <f t="shared" si="287"/>
        <v>May</v>
      </c>
      <c r="F2605" s="2">
        <v>40667</v>
      </c>
      <c r="G2605" s="2">
        <v>40670</v>
      </c>
      <c r="H2605" s="9" t="str">
        <f t="shared" si="283"/>
        <v>On Date</v>
      </c>
      <c r="I2605" s="1" t="s">
        <v>3950</v>
      </c>
      <c r="J2605" s="1" t="s">
        <v>3133</v>
      </c>
      <c r="K2605" s="1" t="s">
        <v>3136</v>
      </c>
      <c r="L2605" s="1" t="s">
        <v>3137</v>
      </c>
      <c r="M2605" s="1" t="s">
        <v>12</v>
      </c>
      <c r="N2605" s="1" t="s">
        <v>1195</v>
      </c>
      <c r="O2605" s="3">
        <f t="shared" si="284"/>
        <v>1.1831999999999998</v>
      </c>
      <c r="P2605" s="3">
        <v>12.18</v>
      </c>
      <c r="Q2605" s="3">
        <v>7</v>
      </c>
      <c r="R2605" s="3">
        <v>3.8976000000000002</v>
      </c>
      <c r="S2605" s="11">
        <f t="shared" si="285"/>
        <v>311.80799999999999</v>
      </c>
      <c r="T2605" t="str">
        <f t="shared" si="286"/>
        <v>PROFIT</v>
      </c>
    </row>
    <row r="2606" spans="1:20" x14ac:dyDescent="0.25">
      <c r="A2606" s="1" t="s">
        <v>2697</v>
      </c>
      <c r="B2606" s="9" t="str">
        <f t="shared" si="281"/>
        <v>05/04/2011</v>
      </c>
      <c r="C2606" s="9" t="s">
        <v>4889</v>
      </c>
      <c r="D2606" s="10" t="str">
        <f t="shared" si="282"/>
        <v>2011</v>
      </c>
      <c r="E2606" s="10" t="str">
        <f t="shared" si="287"/>
        <v>May</v>
      </c>
      <c r="F2606" s="2">
        <v>40667</v>
      </c>
      <c r="G2606" s="2">
        <v>40670</v>
      </c>
      <c r="H2606" s="9" t="str">
        <f t="shared" si="283"/>
        <v>On Date</v>
      </c>
      <c r="I2606" s="1" t="s">
        <v>3950</v>
      </c>
      <c r="J2606" s="1" t="s">
        <v>3133</v>
      </c>
      <c r="K2606" s="1" t="s">
        <v>3136</v>
      </c>
      <c r="L2606" s="1" t="s">
        <v>3137</v>
      </c>
      <c r="M2606" s="1" t="s">
        <v>20</v>
      </c>
      <c r="N2606" s="1" t="s">
        <v>972</v>
      </c>
      <c r="O2606" s="3">
        <f t="shared" si="284"/>
        <v>9.6614000000000004</v>
      </c>
      <c r="P2606" s="3">
        <v>57.68</v>
      </c>
      <c r="Q2606" s="3">
        <v>4</v>
      </c>
      <c r="R2606" s="3">
        <v>19.034400000000002</v>
      </c>
      <c r="S2606" s="11">
        <f t="shared" si="285"/>
        <v>1522.7520000000002</v>
      </c>
      <c r="T2606" t="str">
        <f t="shared" si="286"/>
        <v>PROFIT</v>
      </c>
    </row>
    <row r="2607" spans="1:20" x14ac:dyDescent="0.25">
      <c r="A2607" s="1" t="s">
        <v>2698</v>
      </c>
      <c r="B2607" s="9" t="str">
        <f t="shared" si="281"/>
        <v>12/12/2012</v>
      </c>
      <c r="C2607" s="9" t="s">
        <v>4054</v>
      </c>
      <c r="D2607" s="10" t="str">
        <f t="shared" si="282"/>
        <v>2012</v>
      </c>
      <c r="E2607" s="10" t="str">
        <f t="shared" si="287"/>
        <v>December</v>
      </c>
      <c r="F2607" s="2">
        <v>41255</v>
      </c>
      <c r="G2607" s="2">
        <v>41258</v>
      </c>
      <c r="H2607" s="9" t="str">
        <f t="shared" si="283"/>
        <v>On Date</v>
      </c>
      <c r="I2607" s="1" t="s">
        <v>3951</v>
      </c>
      <c r="J2607" s="1" t="s">
        <v>3133</v>
      </c>
      <c r="K2607" s="1" t="s">
        <v>3134</v>
      </c>
      <c r="L2607" s="1" t="s">
        <v>3135</v>
      </c>
      <c r="M2607" s="1" t="s">
        <v>38</v>
      </c>
      <c r="N2607" s="1" t="s">
        <v>900</v>
      </c>
      <c r="O2607" s="3">
        <f t="shared" si="284"/>
        <v>28.494300000000003</v>
      </c>
      <c r="P2607" s="3">
        <v>299.94</v>
      </c>
      <c r="Q2607" s="3">
        <v>6</v>
      </c>
      <c r="R2607" s="3">
        <v>128.9742</v>
      </c>
      <c r="S2607" s="11">
        <f t="shared" si="285"/>
        <v>10317.936</v>
      </c>
      <c r="T2607" t="str">
        <f t="shared" si="286"/>
        <v>PROFIT</v>
      </c>
    </row>
    <row r="2608" spans="1:20" x14ac:dyDescent="0.25">
      <c r="A2608" s="1" t="s">
        <v>2698</v>
      </c>
      <c r="B2608" s="9" t="str">
        <f t="shared" si="281"/>
        <v>12/12/2012</v>
      </c>
      <c r="C2608" s="9" t="s">
        <v>4054</v>
      </c>
      <c r="D2608" s="10" t="str">
        <f t="shared" si="282"/>
        <v>2012</v>
      </c>
      <c r="E2608" s="10" t="str">
        <f t="shared" si="287"/>
        <v>December</v>
      </c>
      <c r="F2608" s="2">
        <v>41255</v>
      </c>
      <c r="G2608" s="2">
        <v>41258</v>
      </c>
      <c r="H2608" s="9" t="str">
        <f t="shared" si="283"/>
        <v>On Date</v>
      </c>
      <c r="I2608" s="1" t="s">
        <v>3951</v>
      </c>
      <c r="J2608" s="1" t="s">
        <v>3133</v>
      </c>
      <c r="K2608" s="1" t="s">
        <v>3134</v>
      </c>
      <c r="L2608" s="1" t="s">
        <v>3135</v>
      </c>
      <c r="M2608" s="1" t="s">
        <v>82</v>
      </c>
      <c r="N2608" s="1" t="s">
        <v>106</v>
      </c>
      <c r="O2608" s="3">
        <f t="shared" si="284"/>
        <v>3.6064000000000003</v>
      </c>
      <c r="P2608" s="3">
        <v>25.76</v>
      </c>
      <c r="Q2608" s="3">
        <v>7</v>
      </c>
      <c r="R2608" s="3">
        <v>0.51519999999999999</v>
      </c>
      <c r="S2608" s="11">
        <f t="shared" si="285"/>
        <v>41.216000000000001</v>
      </c>
      <c r="T2608" t="str">
        <f t="shared" si="286"/>
        <v>PROFIT</v>
      </c>
    </row>
    <row r="2609" spans="1:20" x14ac:dyDescent="0.25">
      <c r="A2609" s="1" t="s">
        <v>2699</v>
      </c>
      <c r="B2609" s="9" t="str">
        <f t="shared" si="281"/>
        <v>10/08/2013</v>
      </c>
      <c r="C2609" s="9" t="s">
        <v>4890</v>
      </c>
      <c r="D2609" s="10" t="str">
        <f t="shared" si="282"/>
        <v>2013</v>
      </c>
      <c r="E2609" s="10" t="str">
        <f t="shared" si="287"/>
        <v>October</v>
      </c>
      <c r="F2609" s="2">
        <v>41555</v>
      </c>
      <c r="G2609" s="2">
        <v>41559</v>
      </c>
      <c r="H2609" s="9" t="str">
        <f t="shared" si="283"/>
        <v>On Date</v>
      </c>
      <c r="I2609" s="1" t="s">
        <v>3676</v>
      </c>
      <c r="J2609" s="1" t="s">
        <v>3133</v>
      </c>
      <c r="K2609" s="1" t="s">
        <v>3180</v>
      </c>
      <c r="L2609" s="1" t="s">
        <v>3137</v>
      </c>
      <c r="M2609" s="1" t="s">
        <v>79</v>
      </c>
      <c r="N2609" s="1" t="s">
        <v>2290</v>
      </c>
      <c r="O2609" s="3">
        <f t="shared" si="284"/>
        <v>7.7022000000000004</v>
      </c>
      <c r="P2609" s="3">
        <v>93.36</v>
      </c>
      <c r="Q2609" s="3">
        <v>12</v>
      </c>
      <c r="R2609" s="3">
        <v>0.93359999999999999</v>
      </c>
      <c r="S2609" s="11">
        <f t="shared" si="285"/>
        <v>74.688000000000002</v>
      </c>
      <c r="T2609" t="str">
        <f t="shared" si="286"/>
        <v>PROFIT</v>
      </c>
    </row>
    <row r="2610" spans="1:20" x14ac:dyDescent="0.25">
      <c r="A2610" s="1" t="s">
        <v>2700</v>
      </c>
      <c r="B2610" s="9" t="str">
        <f t="shared" si="281"/>
        <v>06/20/2012</v>
      </c>
      <c r="C2610" s="9" t="s">
        <v>4161</v>
      </c>
      <c r="D2610" s="10" t="str">
        <f t="shared" si="282"/>
        <v>2012</v>
      </c>
      <c r="E2610" s="10" t="str">
        <f t="shared" si="287"/>
        <v>June</v>
      </c>
      <c r="F2610" s="2">
        <v>41080</v>
      </c>
      <c r="G2610" s="2">
        <v>41083</v>
      </c>
      <c r="H2610" s="9" t="str">
        <f t="shared" si="283"/>
        <v>On Date</v>
      </c>
      <c r="I2610" s="1" t="s">
        <v>3602</v>
      </c>
      <c r="J2610" s="1" t="s">
        <v>3133</v>
      </c>
      <c r="K2610" s="1" t="s">
        <v>3146</v>
      </c>
      <c r="L2610" s="1" t="s">
        <v>3147</v>
      </c>
      <c r="M2610" s="1" t="s">
        <v>16</v>
      </c>
      <c r="N2610" s="1" t="s">
        <v>2515</v>
      </c>
      <c r="O2610" s="3">
        <f t="shared" si="284"/>
        <v>15.743</v>
      </c>
      <c r="P2610" s="3">
        <v>125.944</v>
      </c>
      <c r="Q2610" s="3">
        <v>7</v>
      </c>
      <c r="R2610" s="3">
        <v>15.743</v>
      </c>
      <c r="S2610" s="11">
        <f t="shared" si="285"/>
        <v>1259.44</v>
      </c>
      <c r="T2610" t="str">
        <f t="shared" si="286"/>
        <v>PROFIT</v>
      </c>
    </row>
    <row r="2611" spans="1:20" x14ac:dyDescent="0.25">
      <c r="A2611" s="1" t="s">
        <v>2701</v>
      </c>
      <c r="B2611" s="9" t="str">
        <f t="shared" si="281"/>
        <v>10/18/2014</v>
      </c>
      <c r="C2611" s="9" t="s">
        <v>4277</v>
      </c>
      <c r="D2611" s="10" t="str">
        <f t="shared" si="282"/>
        <v>2014</v>
      </c>
      <c r="E2611" s="10" t="str">
        <f t="shared" si="287"/>
        <v>October</v>
      </c>
      <c r="F2611" s="2">
        <v>41930</v>
      </c>
      <c r="G2611" s="2">
        <v>41932</v>
      </c>
      <c r="H2611" s="9" t="str">
        <f t="shared" si="283"/>
        <v>On Date</v>
      </c>
      <c r="I2611" s="1" t="s">
        <v>3825</v>
      </c>
      <c r="J2611" s="1" t="s">
        <v>3133</v>
      </c>
      <c r="K2611" s="1" t="s">
        <v>3304</v>
      </c>
      <c r="L2611" s="1" t="s">
        <v>3135</v>
      </c>
      <c r="M2611" s="1" t="s">
        <v>16</v>
      </c>
      <c r="N2611" s="1" t="s">
        <v>1899</v>
      </c>
      <c r="O2611" s="3">
        <f t="shared" si="284"/>
        <v>48.172699999999999</v>
      </c>
      <c r="P2611" s="3">
        <v>52.792000000000002</v>
      </c>
      <c r="Q2611" s="3">
        <v>1</v>
      </c>
      <c r="R2611" s="3">
        <v>4.6193</v>
      </c>
      <c r="S2611" s="11">
        <f t="shared" si="285"/>
        <v>369.54399999999998</v>
      </c>
      <c r="T2611" t="str">
        <f t="shared" si="286"/>
        <v>PROFIT</v>
      </c>
    </row>
    <row r="2612" spans="1:20" x14ac:dyDescent="0.25">
      <c r="A2612" s="1" t="s">
        <v>2702</v>
      </c>
      <c r="B2612" s="9" t="str">
        <f t="shared" si="281"/>
        <v>07/01/2014</v>
      </c>
      <c r="C2612" s="9" t="s">
        <v>4622</v>
      </c>
      <c r="D2612" s="10" t="str">
        <f t="shared" si="282"/>
        <v>2014</v>
      </c>
      <c r="E2612" s="10" t="str">
        <f t="shared" si="287"/>
        <v>July</v>
      </c>
      <c r="F2612" s="2">
        <v>41821</v>
      </c>
      <c r="G2612" s="2">
        <v>41823</v>
      </c>
      <c r="H2612" s="9" t="str">
        <f t="shared" si="283"/>
        <v>On Date</v>
      </c>
      <c r="I2612" s="1" t="s">
        <v>3952</v>
      </c>
      <c r="J2612" s="1" t="s">
        <v>3133</v>
      </c>
      <c r="K2612" s="1" t="s">
        <v>3134</v>
      </c>
      <c r="L2612" s="1" t="s">
        <v>3135</v>
      </c>
      <c r="M2612" s="1" t="s">
        <v>198</v>
      </c>
      <c r="N2612" s="1" t="s">
        <v>1361</v>
      </c>
      <c r="O2612" s="3">
        <f t="shared" si="284"/>
        <v>143.6232</v>
      </c>
      <c r="P2612" s="3">
        <v>435.99900000000002</v>
      </c>
      <c r="Q2612" s="3">
        <v>3</v>
      </c>
      <c r="R2612" s="3">
        <v>5.1294000000000004</v>
      </c>
      <c r="S2612" s="11">
        <f t="shared" si="285"/>
        <v>410.35200000000003</v>
      </c>
      <c r="T2612" t="str">
        <f t="shared" si="286"/>
        <v>PROFIT</v>
      </c>
    </row>
    <row r="2613" spans="1:20" x14ac:dyDescent="0.25">
      <c r="A2613" s="1" t="s">
        <v>2703</v>
      </c>
      <c r="B2613" s="9" t="str">
        <f t="shared" si="281"/>
        <v>08/22/2014</v>
      </c>
      <c r="C2613" s="9" t="s">
        <v>4834</v>
      </c>
      <c r="D2613" s="10" t="str">
        <f t="shared" si="282"/>
        <v>2014</v>
      </c>
      <c r="E2613" s="10" t="str">
        <f t="shared" si="287"/>
        <v>August</v>
      </c>
      <c r="F2613" s="2">
        <v>41873</v>
      </c>
      <c r="G2613" s="2">
        <v>41877</v>
      </c>
      <c r="H2613" s="9" t="str">
        <f t="shared" si="283"/>
        <v>On Date</v>
      </c>
      <c r="I2613" s="1" t="s">
        <v>3824</v>
      </c>
      <c r="J2613" s="1" t="s">
        <v>3133</v>
      </c>
      <c r="K2613" s="1" t="s">
        <v>3136</v>
      </c>
      <c r="L2613" s="1" t="s">
        <v>3137</v>
      </c>
      <c r="M2613" s="1" t="s">
        <v>72</v>
      </c>
      <c r="N2613" s="1" t="s">
        <v>2704</v>
      </c>
      <c r="O2613" s="3">
        <f t="shared" si="284"/>
        <v>58.305600000000005</v>
      </c>
      <c r="P2613" s="3">
        <v>388.70400000000001</v>
      </c>
      <c r="Q2613" s="3">
        <v>6</v>
      </c>
      <c r="R2613" s="3">
        <v>38.870399999999997</v>
      </c>
      <c r="S2613" s="11">
        <f t="shared" si="285"/>
        <v>3109.6319999999996</v>
      </c>
      <c r="T2613" t="str">
        <f t="shared" si="286"/>
        <v>PROFIT</v>
      </c>
    </row>
    <row r="2614" spans="1:20" x14ac:dyDescent="0.25">
      <c r="A2614" s="1" t="s">
        <v>2703</v>
      </c>
      <c r="B2614" s="9" t="str">
        <f t="shared" si="281"/>
        <v>08/22/2014</v>
      </c>
      <c r="C2614" s="9" t="s">
        <v>4834</v>
      </c>
      <c r="D2614" s="10" t="str">
        <f t="shared" si="282"/>
        <v>2014</v>
      </c>
      <c r="E2614" s="10" t="str">
        <f t="shared" si="287"/>
        <v>August</v>
      </c>
      <c r="F2614" s="2">
        <v>41873</v>
      </c>
      <c r="G2614" s="2">
        <v>41877</v>
      </c>
      <c r="H2614" s="9" t="str">
        <f t="shared" si="283"/>
        <v>On Date</v>
      </c>
      <c r="I2614" s="1" t="s">
        <v>3824</v>
      </c>
      <c r="J2614" s="1" t="s">
        <v>3133</v>
      </c>
      <c r="K2614" s="1" t="s">
        <v>3136</v>
      </c>
      <c r="L2614" s="1" t="s">
        <v>3137</v>
      </c>
      <c r="M2614" s="1" t="s">
        <v>28</v>
      </c>
      <c r="N2614" s="1" t="s">
        <v>1431</v>
      </c>
      <c r="O2614" s="3">
        <f t="shared" si="284"/>
        <v>89.704200000000014</v>
      </c>
      <c r="P2614" s="3">
        <v>572.58000000000004</v>
      </c>
      <c r="Q2614" s="3">
        <v>6</v>
      </c>
      <c r="R2614" s="3">
        <v>34.354799999999997</v>
      </c>
      <c r="S2614" s="11">
        <f t="shared" si="285"/>
        <v>2748.384</v>
      </c>
      <c r="T2614" t="str">
        <f t="shared" si="286"/>
        <v>PROFIT</v>
      </c>
    </row>
    <row r="2615" spans="1:20" x14ac:dyDescent="0.25">
      <c r="A2615" s="1" t="s">
        <v>2703</v>
      </c>
      <c r="B2615" s="9" t="str">
        <f t="shared" si="281"/>
        <v>08/22/2014</v>
      </c>
      <c r="C2615" s="9" t="s">
        <v>4834</v>
      </c>
      <c r="D2615" s="10" t="str">
        <f t="shared" si="282"/>
        <v>2014</v>
      </c>
      <c r="E2615" s="10" t="str">
        <f t="shared" si="287"/>
        <v>August</v>
      </c>
      <c r="F2615" s="2">
        <v>41873</v>
      </c>
      <c r="G2615" s="2">
        <v>41877</v>
      </c>
      <c r="H2615" s="9" t="str">
        <f t="shared" si="283"/>
        <v>On Date</v>
      </c>
      <c r="I2615" s="1" t="s">
        <v>3824</v>
      </c>
      <c r="J2615" s="1" t="s">
        <v>3133</v>
      </c>
      <c r="K2615" s="1" t="s">
        <v>3136</v>
      </c>
      <c r="L2615" s="1" t="s">
        <v>3137</v>
      </c>
      <c r="M2615" s="1" t="s">
        <v>38</v>
      </c>
      <c r="N2615" s="1" t="s">
        <v>1054</v>
      </c>
      <c r="O2615" s="3">
        <f t="shared" si="284"/>
        <v>10.7835</v>
      </c>
      <c r="P2615" s="3">
        <v>33.18</v>
      </c>
      <c r="Q2615" s="3">
        <v>2</v>
      </c>
      <c r="R2615" s="3">
        <v>11.613</v>
      </c>
      <c r="S2615" s="11">
        <f t="shared" si="285"/>
        <v>929.04</v>
      </c>
      <c r="T2615" t="str">
        <f t="shared" si="286"/>
        <v>PROFIT</v>
      </c>
    </row>
    <row r="2616" spans="1:20" x14ac:dyDescent="0.25">
      <c r="A2616" s="1" t="s">
        <v>2705</v>
      </c>
      <c r="B2616" s="9" t="str">
        <f t="shared" si="281"/>
        <v>09/16/2014</v>
      </c>
      <c r="C2616" s="9" t="s">
        <v>4214</v>
      </c>
      <c r="D2616" s="10" t="str">
        <f t="shared" si="282"/>
        <v>2014</v>
      </c>
      <c r="E2616" s="10" t="str">
        <f t="shared" si="287"/>
        <v>September</v>
      </c>
      <c r="F2616" s="2">
        <v>41898</v>
      </c>
      <c r="G2616" s="2">
        <v>41900</v>
      </c>
      <c r="H2616" s="9" t="str">
        <f t="shared" si="283"/>
        <v>On Date</v>
      </c>
      <c r="I2616" s="1" t="s">
        <v>3860</v>
      </c>
      <c r="J2616" s="1" t="s">
        <v>3133</v>
      </c>
      <c r="K2616" s="1" t="s">
        <v>3233</v>
      </c>
      <c r="L2616" s="1" t="s">
        <v>3139</v>
      </c>
      <c r="M2616" s="1" t="s">
        <v>18</v>
      </c>
      <c r="N2616" s="1" t="s">
        <v>65</v>
      </c>
      <c r="O2616" s="3">
        <f t="shared" si="284"/>
        <v>20.899799999999999</v>
      </c>
      <c r="P2616" s="3">
        <v>295.05599999999998</v>
      </c>
      <c r="Q2616" s="3">
        <v>9</v>
      </c>
      <c r="R2616" s="3">
        <v>106.95780000000001</v>
      </c>
      <c r="S2616" s="11">
        <f t="shared" si="285"/>
        <v>8556.6239999999998</v>
      </c>
      <c r="T2616" t="str">
        <f t="shared" si="286"/>
        <v>PROFIT</v>
      </c>
    </row>
    <row r="2617" spans="1:20" x14ac:dyDescent="0.25">
      <c r="A2617" s="1" t="s">
        <v>2706</v>
      </c>
      <c r="B2617" s="9" t="str">
        <f t="shared" si="281"/>
        <v>08/28/2012</v>
      </c>
      <c r="C2617" s="9" t="s">
        <v>4340</v>
      </c>
      <c r="D2617" s="10" t="str">
        <f t="shared" si="282"/>
        <v>2012</v>
      </c>
      <c r="E2617" s="10" t="str">
        <f t="shared" si="287"/>
        <v>August</v>
      </c>
      <c r="F2617" s="2">
        <v>41149</v>
      </c>
      <c r="G2617" s="2">
        <v>41156</v>
      </c>
      <c r="H2617" s="9" t="str">
        <f t="shared" si="283"/>
        <v>Delay</v>
      </c>
      <c r="I2617" s="1" t="s">
        <v>3828</v>
      </c>
      <c r="J2617" s="1" t="s">
        <v>3133</v>
      </c>
      <c r="K2617" s="1" t="s">
        <v>3134</v>
      </c>
      <c r="L2617" s="1" t="s">
        <v>3135</v>
      </c>
      <c r="M2617" s="1" t="s">
        <v>28</v>
      </c>
      <c r="N2617" s="1" t="s">
        <v>2707</v>
      </c>
      <c r="O2617" s="3">
        <f t="shared" si="284"/>
        <v>124.929</v>
      </c>
      <c r="P2617" s="3">
        <v>892.35</v>
      </c>
      <c r="Q2617" s="3">
        <v>5</v>
      </c>
      <c r="R2617" s="3">
        <v>267.70499999999998</v>
      </c>
      <c r="S2617" s="11">
        <f t="shared" si="285"/>
        <v>21416.399999999998</v>
      </c>
      <c r="T2617" t="str">
        <f t="shared" si="286"/>
        <v>PROFIT</v>
      </c>
    </row>
    <row r="2618" spans="1:20" x14ac:dyDescent="0.25">
      <c r="A2618" s="1" t="s">
        <v>2706</v>
      </c>
      <c r="B2618" s="9" t="str">
        <f t="shared" si="281"/>
        <v>08/28/2012</v>
      </c>
      <c r="C2618" s="9" t="s">
        <v>4340</v>
      </c>
      <c r="D2618" s="10" t="str">
        <f t="shared" si="282"/>
        <v>2012</v>
      </c>
      <c r="E2618" s="10" t="str">
        <f t="shared" si="287"/>
        <v>August</v>
      </c>
      <c r="F2618" s="2">
        <v>41149</v>
      </c>
      <c r="G2618" s="2">
        <v>41156</v>
      </c>
      <c r="H2618" s="9" t="str">
        <f t="shared" si="283"/>
        <v>Delay</v>
      </c>
      <c r="I2618" s="1" t="s">
        <v>3828</v>
      </c>
      <c r="J2618" s="1" t="s">
        <v>3133</v>
      </c>
      <c r="K2618" s="1" t="s">
        <v>3134</v>
      </c>
      <c r="L2618" s="1" t="s">
        <v>3135</v>
      </c>
      <c r="M2618" s="1" t="s">
        <v>198</v>
      </c>
      <c r="N2618" s="1" t="s">
        <v>2708</v>
      </c>
      <c r="O2618" s="3">
        <f t="shared" si="284"/>
        <v>139.3546</v>
      </c>
      <c r="P2618" s="3">
        <v>307.666</v>
      </c>
      <c r="Q2618" s="3">
        <v>2</v>
      </c>
      <c r="R2618" s="3">
        <v>28.956800000000001</v>
      </c>
      <c r="S2618" s="11">
        <f t="shared" si="285"/>
        <v>2316.5439999999999</v>
      </c>
      <c r="T2618" t="str">
        <f t="shared" si="286"/>
        <v>PROFIT</v>
      </c>
    </row>
    <row r="2619" spans="1:20" x14ac:dyDescent="0.25">
      <c r="A2619" s="1" t="s">
        <v>2706</v>
      </c>
      <c r="B2619" s="9" t="str">
        <f t="shared" si="281"/>
        <v>08/28/2012</v>
      </c>
      <c r="C2619" s="9" t="s">
        <v>4340</v>
      </c>
      <c r="D2619" s="10" t="str">
        <f t="shared" si="282"/>
        <v>2012</v>
      </c>
      <c r="E2619" s="10" t="str">
        <f t="shared" si="287"/>
        <v>August</v>
      </c>
      <c r="F2619" s="2">
        <v>41149</v>
      </c>
      <c r="G2619" s="2">
        <v>41156</v>
      </c>
      <c r="H2619" s="9" t="str">
        <f t="shared" si="283"/>
        <v>Delay</v>
      </c>
      <c r="I2619" s="1" t="s">
        <v>3828</v>
      </c>
      <c r="J2619" s="1" t="s">
        <v>3133</v>
      </c>
      <c r="K2619" s="1" t="s">
        <v>3134</v>
      </c>
      <c r="L2619" s="1" t="s">
        <v>3135</v>
      </c>
      <c r="M2619" s="1" t="s">
        <v>28</v>
      </c>
      <c r="N2619" s="1" t="s">
        <v>348</v>
      </c>
      <c r="O2619" s="3">
        <f t="shared" si="284"/>
        <v>77.740800000000007</v>
      </c>
      <c r="P2619" s="3">
        <v>728.82</v>
      </c>
      <c r="Q2619" s="3">
        <v>9</v>
      </c>
      <c r="R2619" s="3">
        <v>29.152799999999999</v>
      </c>
      <c r="S2619" s="11">
        <f t="shared" si="285"/>
        <v>2332.2240000000002</v>
      </c>
      <c r="T2619" t="str">
        <f t="shared" si="286"/>
        <v>PROFIT</v>
      </c>
    </row>
    <row r="2620" spans="1:20" x14ac:dyDescent="0.25">
      <c r="A2620" s="1" t="s">
        <v>2706</v>
      </c>
      <c r="B2620" s="9" t="str">
        <f t="shared" si="281"/>
        <v>08/28/2012</v>
      </c>
      <c r="C2620" s="9" t="s">
        <v>4340</v>
      </c>
      <c r="D2620" s="10" t="str">
        <f t="shared" si="282"/>
        <v>2012</v>
      </c>
      <c r="E2620" s="10" t="str">
        <f t="shared" si="287"/>
        <v>August</v>
      </c>
      <c r="F2620" s="2">
        <v>41149</v>
      </c>
      <c r="G2620" s="2">
        <v>41156</v>
      </c>
      <c r="H2620" s="9" t="str">
        <f t="shared" si="283"/>
        <v>Delay</v>
      </c>
      <c r="I2620" s="1" t="s">
        <v>3828</v>
      </c>
      <c r="J2620" s="1" t="s">
        <v>3133</v>
      </c>
      <c r="K2620" s="1" t="s">
        <v>3134</v>
      </c>
      <c r="L2620" s="1" t="s">
        <v>3135</v>
      </c>
      <c r="M2620" s="1" t="s">
        <v>18</v>
      </c>
      <c r="N2620" s="1" t="s">
        <v>1382</v>
      </c>
      <c r="O2620" s="3">
        <f t="shared" si="284"/>
        <v>5.4802</v>
      </c>
      <c r="P2620" s="3">
        <v>41.36</v>
      </c>
      <c r="Q2620" s="3">
        <v>5</v>
      </c>
      <c r="R2620" s="3">
        <v>13.959</v>
      </c>
      <c r="S2620" s="11">
        <f t="shared" si="285"/>
        <v>1116.72</v>
      </c>
      <c r="T2620" t="str">
        <f t="shared" si="286"/>
        <v>PROFIT</v>
      </c>
    </row>
    <row r="2621" spans="1:20" x14ac:dyDescent="0.25">
      <c r="A2621" s="1" t="s">
        <v>2706</v>
      </c>
      <c r="B2621" s="9" t="str">
        <f t="shared" si="281"/>
        <v>08/28/2012</v>
      </c>
      <c r="C2621" s="9" t="s">
        <v>4340</v>
      </c>
      <c r="D2621" s="10" t="str">
        <f t="shared" si="282"/>
        <v>2012</v>
      </c>
      <c r="E2621" s="10" t="str">
        <f t="shared" si="287"/>
        <v>August</v>
      </c>
      <c r="F2621" s="2">
        <v>41149</v>
      </c>
      <c r="G2621" s="2">
        <v>41156</v>
      </c>
      <c r="H2621" s="9" t="str">
        <f t="shared" si="283"/>
        <v>Delay</v>
      </c>
      <c r="I2621" s="1" t="s">
        <v>3828</v>
      </c>
      <c r="J2621" s="1" t="s">
        <v>3133</v>
      </c>
      <c r="K2621" s="1" t="s">
        <v>3134</v>
      </c>
      <c r="L2621" s="1" t="s">
        <v>3135</v>
      </c>
      <c r="M2621" s="1" t="s">
        <v>16</v>
      </c>
      <c r="N2621" s="1" t="s">
        <v>1281</v>
      </c>
      <c r="O2621" s="3">
        <f t="shared" si="284"/>
        <v>9.3548000000000009</v>
      </c>
      <c r="P2621" s="3">
        <v>43.176000000000002</v>
      </c>
      <c r="Q2621" s="3">
        <v>3</v>
      </c>
      <c r="R2621" s="3">
        <v>15.111599999999999</v>
      </c>
      <c r="S2621" s="11">
        <f t="shared" si="285"/>
        <v>1208.9279999999999</v>
      </c>
      <c r="T2621" t="str">
        <f t="shared" si="286"/>
        <v>PROFIT</v>
      </c>
    </row>
    <row r="2622" spans="1:20" x14ac:dyDescent="0.25">
      <c r="A2622" s="1" t="s">
        <v>2706</v>
      </c>
      <c r="B2622" s="9" t="str">
        <f t="shared" si="281"/>
        <v>08/28/2012</v>
      </c>
      <c r="C2622" s="9" t="s">
        <v>4340</v>
      </c>
      <c r="D2622" s="10" t="str">
        <f t="shared" si="282"/>
        <v>2012</v>
      </c>
      <c r="E2622" s="10" t="str">
        <f t="shared" si="287"/>
        <v>August</v>
      </c>
      <c r="F2622" s="2">
        <v>41149</v>
      </c>
      <c r="G2622" s="2">
        <v>41156</v>
      </c>
      <c r="H2622" s="9" t="str">
        <f t="shared" si="283"/>
        <v>Delay</v>
      </c>
      <c r="I2622" s="1" t="s">
        <v>3828</v>
      </c>
      <c r="J2622" s="1" t="s">
        <v>3133</v>
      </c>
      <c r="K2622" s="1" t="s">
        <v>3134</v>
      </c>
      <c r="L2622" s="1" t="s">
        <v>3135</v>
      </c>
      <c r="M2622" s="1" t="s">
        <v>12</v>
      </c>
      <c r="N2622" s="1" t="s">
        <v>219</v>
      </c>
      <c r="O2622" s="3">
        <f t="shared" si="284"/>
        <v>1.2063999999999999</v>
      </c>
      <c r="P2622" s="3">
        <v>4.16</v>
      </c>
      <c r="Q2622" s="3">
        <v>2</v>
      </c>
      <c r="R2622" s="3">
        <v>1.7472000000000001</v>
      </c>
      <c r="S2622" s="11">
        <f t="shared" si="285"/>
        <v>139.77600000000001</v>
      </c>
      <c r="T2622" t="str">
        <f t="shared" si="286"/>
        <v>PROFIT</v>
      </c>
    </row>
    <row r="2623" spans="1:20" x14ac:dyDescent="0.25">
      <c r="A2623" s="1" t="s">
        <v>2709</v>
      </c>
      <c r="B2623" s="9" t="str">
        <f t="shared" si="281"/>
        <v>10/20/2012</v>
      </c>
      <c r="C2623" s="9" t="s">
        <v>4464</v>
      </c>
      <c r="D2623" s="10" t="str">
        <f t="shared" si="282"/>
        <v>2012</v>
      </c>
      <c r="E2623" s="10" t="str">
        <f t="shared" si="287"/>
        <v>October</v>
      </c>
      <c r="F2623" s="2">
        <v>41202</v>
      </c>
      <c r="G2623" s="2">
        <v>41206</v>
      </c>
      <c r="H2623" s="9" t="str">
        <f t="shared" si="283"/>
        <v>On Date</v>
      </c>
      <c r="I2623" s="1" t="s">
        <v>3463</v>
      </c>
      <c r="J2623" s="1" t="s">
        <v>3133</v>
      </c>
      <c r="K2623" s="1" t="s">
        <v>3140</v>
      </c>
      <c r="L2623" s="1" t="s">
        <v>3135</v>
      </c>
      <c r="M2623" s="1" t="s">
        <v>38</v>
      </c>
      <c r="N2623" s="1" t="s">
        <v>2658</v>
      </c>
      <c r="O2623" s="3">
        <f t="shared" si="284"/>
        <v>51.193599999999989</v>
      </c>
      <c r="P2623" s="3">
        <v>239.97</v>
      </c>
      <c r="Q2623" s="3">
        <v>3</v>
      </c>
      <c r="R2623" s="3">
        <v>86.389200000000002</v>
      </c>
      <c r="S2623" s="11">
        <f t="shared" si="285"/>
        <v>6911.1360000000004</v>
      </c>
      <c r="T2623" t="str">
        <f t="shared" si="286"/>
        <v>PROFIT</v>
      </c>
    </row>
    <row r="2624" spans="1:20" x14ac:dyDescent="0.25">
      <c r="A2624" s="1" t="s">
        <v>2709</v>
      </c>
      <c r="B2624" s="9" t="str">
        <f t="shared" si="281"/>
        <v>10/20/2012</v>
      </c>
      <c r="C2624" s="9" t="s">
        <v>4464</v>
      </c>
      <c r="D2624" s="10" t="str">
        <f t="shared" si="282"/>
        <v>2012</v>
      </c>
      <c r="E2624" s="10" t="str">
        <f t="shared" si="287"/>
        <v>October</v>
      </c>
      <c r="F2624" s="2">
        <v>41202</v>
      </c>
      <c r="G2624" s="2">
        <v>41206</v>
      </c>
      <c r="H2624" s="9" t="str">
        <f t="shared" si="283"/>
        <v>On Date</v>
      </c>
      <c r="I2624" s="1" t="s">
        <v>3463</v>
      </c>
      <c r="J2624" s="1" t="s">
        <v>3133</v>
      </c>
      <c r="K2624" s="1" t="s">
        <v>3140</v>
      </c>
      <c r="L2624" s="1" t="s">
        <v>3135</v>
      </c>
      <c r="M2624" s="1" t="s">
        <v>12</v>
      </c>
      <c r="N2624" s="1" t="s">
        <v>1895</v>
      </c>
      <c r="O2624" s="3">
        <f t="shared" si="284"/>
        <v>1.6554</v>
      </c>
      <c r="P2624" s="3">
        <v>16.02</v>
      </c>
      <c r="Q2624" s="3">
        <v>6</v>
      </c>
      <c r="R2624" s="3">
        <v>6.0876000000000001</v>
      </c>
      <c r="S2624" s="11">
        <f t="shared" si="285"/>
        <v>487.00800000000004</v>
      </c>
      <c r="T2624" t="str">
        <f t="shared" si="286"/>
        <v>PROFIT</v>
      </c>
    </row>
    <row r="2625" spans="1:20" x14ac:dyDescent="0.25">
      <c r="A2625" s="1" t="s">
        <v>2710</v>
      </c>
      <c r="B2625" s="9" t="str">
        <f t="shared" si="281"/>
        <v>10/26/2012</v>
      </c>
      <c r="C2625" s="9" t="s">
        <v>4254</v>
      </c>
      <c r="D2625" s="10" t="str">
        <f t="shared" si="282"/>
        <v>2012</v>
      </c>
      <c r="E2625" s="10" t="str">
        <f t="shared" si="287"/>
        <v>October</v>
      </c>
      <c r="F2625" s="2">
        <v>41208</v>
      </c>
      <c r="G2625" s="2">
        <v>41214</v>
      </c>
      <c r="H2625" s="9" t="str">
        <f t="shared" si="283"/>
        <v>Delay</v>
      </c>
      <c r="I2625" s="1" t="s">
        <v>3352</v>
      </c>
      <c r="J2625" s="1" t="s">
        <v>3133</v>
      </c>
      <c r="K2625" s="1" t="s">
        <v>3223</v>
      </c>
      <c r="L2625" s="1" t="s">
        <v>3145</v>
      </c>
      <c r="M2625" s="1" t="s">
        <v>9</v>
      </c>
      <c r="N2625" s="1" t="s">
        <v>1552</v>
      </c>
      <c r="O2625" s="3">
        <f t="shared" si="284"/>
        <v>16.486200000000004</v>
      </c>
      <c r="P2625" s="3">
        <v>146.54400000000001</v>
      </c>
      <c r="Q2625" s="3">
        <v>6</v>
      </c>
      <c r="R2625" s="3">
        <v>47.626800000000003</v>
      </c>
      <c r="S2625" s="11">
        <f t="shared" si="285"/>
        <v>3810.1440000000002</v>
      </c>
      <c r="T2625" t="str">
        <f t="shared" si="286"/>
        <v>PROFIT</v>
      </c>
    </row>
    <row r="2626" spans="1:20" x14ac:dyDescent="0.25">
      <c r="A2626" s="1" t="s">
        <v>2710</v>
      </c>
      <c r="B2626" s="9" t="str">
        <f t="shared" si="281"/>
        <v>10/26/2012</v>
      </c>
      <c r="C2626" s="9" t="s">
        <v>4254</v>
      </c>
      <c r="D2626" s="10" t="str">
        <f t="shared" si="282"/>
        <v>2012</v>
      </c>
      <c r="E2626" s="10" t="str">
        <f t="shared" si="287"/>
        <v>October</v>
      </c>
      <c r="F2626" s="2">
        <v>41208</v>
      </c>
      <c r="G2626" s="2">
        <v>41214</v>
      </c>
      <c r="H2626" s="9" t="str">
        <f t="shared" si="283"/>
        <v>Delay</v>
      </c>
      <c r="I2626" s="1" t="s">
        <v>3352</v>
      </c>
      <c r="J2626" s="1" t="s">
        <v>3133</v>
      </c>
      <c r="K2626" s="1" t="s">
        <v>3223</v>
      </c>
      <c r="L2626" s="1" t="s">
        <v>3145</v>
      </c>
      <c r="M2626" s="1" t="s">
        <v>45</v>
      </c>
      <c r="N2626" s="1" t="s">
        <v>2329</v>
      </c>
      <c r="O2626" s="3">
        <f t="shared" si="284"/>
        <v>28.029599999999995</v>
      </c>
      <c r="P2626" s="3">
        <v>131.904</v>
      </c>
      <c r="Q2626" s="3">
        <v>3</v>
      </c>
      <c r="R2626" s="3">
        <v>47.815199999999997</v>
      </c>
      <c r="S2626" s="11">
        <f t="shared" si="285"/>
        <v>3825.2159999999999</v>
      </c>
      <c r="T2626" t="str">
        <f t="shared" si="286"/>
        <v>PROFIT</v>
      </c>
    </row>
    <row r="2627" spans="1:20" x14ac:dyDescent="0.25">
      <c r="A2627" s="1" t="s">
        <v>2710</v>
      </c>
      <c r="B2627" s="9" t="str">
        <f t="shared" ref="B2627:B2690" si="288">TEXT(F2627,"mm/dd/yyyy")</f>
        <v>10/26/2012</v>
      </c>
      <c r="C2627" s="9" t="s">
        <v>4254</v>
      </c>
      <c r="D2627" s="10" t="str">
        <f t="shared" ref="D2627:D2690" si="289">RIGHT(C2627,4)</f>
        <v>2012</v>
      </c>
      <c r="E2627" s="10" t="str">
        <f t="shared" si="287"/>
        <v>October</v>
      </c>
      <c r="F2627" s="2">
        <v>41208</v>
      </c>
      <c r="G2627" s="2">
        <v>41214</v>
      </c>
      <c r="H2627" s="9" t="str">
        <f t="shared" ref="H2627:H2690" si="290">IF(_xlfn.DAYS(G2627,F2627)&lt;=5,"On Date","Delay")</f>
        <v>Delay</v>
      </c>
      <c r="I2627" s="1" t="s">
        <v>3352</v>
      </c>
      <c r="J2627" s="1" t="s">
        <v>3133</v>
      </c>
      <c r="K2627" s="1" t="s">
        <v>3223</v>
      </c>
      <c r="L2627" s="1" t="s">
        <v>3145</v>
      </c>
      <c r="M2627" s="1" t="s">
        <v>20</v>
      </c>
      <c r="N2627" s="1" t="s">
        <v>321</v>
      </c>
      <c r="O2627" s="3">
        <f t="shared" ref="O2627:O2690" si="291">(P2627/Q2627)-(R2627/Q2627)</f>
        <v>36.698399999999992</v>
      </c>
      <c r="P2627" s="3">
        <v>203.88</v>
      </c>
      <c r="Q2627" s="3">
        <v>5</v>
      </c>
      <c r="R2627" s="3">
        <v>20.388000000000002</v>
      </c>
      <c r="S2627" s="11">
        <f t="shared" ref="S2627:S2690" si="292">R2627*80</f>
        <v>1631.0400000000002</v>
      </c>
      <c r="T2627" t="str">
        <f t="shared" ref="T2627:T2690" si="293">IF(S2627:S5829&lt;0,"LOSS","PROFIT")</f>
        <v>PROFIT</v>
      </c>
    </row>
    <row r="2628" spans="1:20" x14ac:dyDescent="0.25">
      <c r="A2628" s="1" t="s">
        <v>2710</v>
      </c>
      <c r="B2628" s="9" t="str">
        <f t="shared" si="288"/>
        <v>10/26/2012</v>
      </c>
      <c r="C2628" s="9" t="s">
        <v>4254</v>
      </c>
      <c r="D2628" s="10" t="str">
        <f t="shared" si="289"/>
        <v>2012</v>
      </c>
      <c r="E2628" s="10" t="str">
        <f t="shared" si="287"/>
        <v>October</v>
      </c>
      <c r="F2628" s="2">
        <v>41208</v>
      </c>
      <c r="G2628" s="2">
        <v>41214</v>
      </c>
      <c r="H2628" s="9" t="str">
        <f t="shared" si="290"/>
        <v>Delay</v>
      </c>
      <c r="I2628" s="1" t="s">
        <v>3352</v>
      </c>
      <c r="J2628" s="1" t="s">
        <v>3133</v>
      </c>
      <c r="K2628" s="1" t="s">
        <v>3223</v>
      </c>
      <c r="L2628" s="1" t="s">
        <v>3145</v>
      </c>
      <c r="M2628" s="1" t="s">
        <v>18</v>
      </c>
      <c r="N2628" s="1" t="s">
        <v>960</v>
      </c>
      <c r="O2628" s="3">
        <f t="shared" si="291"/>
        <v>3.5411999999999999</v>
      </c>
      <c r="P2628" s="3">
        <v>14.301</v>
      </c>
      <c r="Q2628" s="3">
        <v>7</v>
      </c>
      <c r="R2628" s="3">
        <v>-10.487399999999999</v>
      </c>
      <c r="S2628" s="11">
        <f t="shared" si="292"/>
        <v>-838.99199999999996</v>
      </c>
      <c r="T2628" t="str">
        <f t="shared" si="293"/>
        <v>LOSS</v>
      </c>
    </row>
    <row r="2629" spans="1:20" x14ac:dyDescent="0.25">
      <c r="A2629" s="1" t="s">
        <v>2710</v>
      </c>
      <c r="B2629" s="9" t="str">
        <f t="shared" si="288"/>
        <v>10/26/2012</v>
      </c>
      <c r="C2629" s="9" t="s">
        <v>4254</v>
      </c>
      <c r="D2629" s="10" t="str">
        <f t="shared" si="289"/>
        <v>2012</v>
      </c>
      <c r="E2629" s="10" t="str">
        <f t="shared" si="287"/>
        <v>October</v>
      </c>
      <c r="F2629" s="2">
        <v>41208</v>
      </c>
      <c r="G2629" s="2">
        <v>41214</v>
      </c>
      <c r="H2629" s="9" t="str">
        <f t="shared" si="290"/>
        <v>Delay</v>
      </c>
      <c r="I2629" s="1" t="s">
        <v>3352</v>
      </c>
      <c r="J2629" s="1" t="s">
        <v>3133</v>
      </c>
      <c r="K2629" s="1" t="s">
        <v>3223</v>
      </c>
      <c r="L2629" s="1" t="s">
        <v>3145</v>
      </c>
      <c r="M2629" s="1" t="s">
        <v>28</v>
      </c>
      <c r="N2629" s="1" t="s">
        <v>358</v>
      </c>
      <c r="O2629" s="3">
        <f t="shared" si="291"/>
        <v>88.0334</v>
      </c>
      <c r="P2629" s="3">
        <v>718.64</v>
      </c>
      <c r="Q2629" s="3">
        <v>10</v>
      </c>
      <c r="R2629" s="3">
        <v>-161.69399999999999</v>
      </c>
      <c r="S2629" s="11">
        <f t="shared" si="292"/>
        <v>-12935.519999999999</v>
      </c>
      <c r="T2629" t="str">
        <f t="shared" si="293"/>
        <v>LOSS</v>
      </c>
    </row>
    <row r="2630" spans="1:20" x14ac:dyDescent="0.25">
      <c r="A2630" s="1" t="s">
        <v>2711</v>
      </c>
      <c r="B2630" s="9" t="str">
        <f t="shared" si="288"/>
        <v>09/30/2013</v>
      </c>
      <c r="C2630" s="9" t="s">
        <v>4108</v>
      </c>
      <c r="D2630" s="10" t="str">
        <f t="shared" si="289"/>
        <v>2013</v>
      </c>
      <c r="E2630" s="10" t="str">
        <f t="shared" si="287"/>
        <v>September</v>
      </c>
      <c r="F2630" s="2">
        <v>41547</v>
      </c>
      <c r="G2630" s="2">
        <v>41549</v>
      </c>
      <c r="H2630" s="9" t="str">
        <f t="shared" si="290"/>
        <v>On Date</v>
      </c>
      <c r="I2630" s="1" t="s">
        <v>3715</v>
      </c>
      <c r="J2630" s="1" t="s">
        <v>3133</v>
      </c>
      <c r="K2630" s="1" t="s">
        <v>3272</v>
      </c>
      <c r="L2630" s="1" t="s">
        <v>3143</v>
      </c>
      <c r="M2630" s="1" t="s">
        <v>14</v>
      </c>
      <c r="N2630" s="1" t="s">
        <v>992</v>
      </c>
      <c r="O2630" s="3">
        <f t="shared" si="291"/>
        <v>2.3288000000000002</v>
      </c>
      <c r="P2630" s="3">
        <v>10.496</v>
      </c>
      <c r="Q2630" s="3">
        <v>4</v>
      </c>
      <c r="R2630" s="3">
        <v>1.1808000000000001</v>
      </c>
      <c r="S2630" s="11">
        <f t="shared" si="292"/>
        <v>94.463999999999999</v>
      </c>
      <c r="T2630" t="str">
        <f t="shared" si="293"/>
        <v>PROFIT</v>
      </c>
    </row>
    <row r="2631" spans="1:20" x14ac:dyDescent="0.25">
      <c r="A2631" s="1" t="s">
        <v>2712</v>
      </c>
      <c r="B2631" s="9" t="str">
        <f t="shared" si="288"/>
        <v>07/10/2012</v>
      </c>
      <c r="C2631" s="9" t="s">
        <v>4524</v>
      </c>
      <c r="D2631" s="10" t="str">
        <f t="shared" si="289"/>
        <v>2012</v>
      </c>
      <c r="E2631" s="10" t="str">
        <f t="shared" si="287"/>
        <v>July</v>
      </c>
      <c r="F2631" s="2">
        <v>41100</v>
      </c>
      <c r="G2631" s="2">
        <v>41104</v>
      </c>
      <c r="H2631" s="9" t="str">
        <f t="shared" si="290"/>
        <v>On Date</v>
      </c>
      <c r="I2631" s="1" t="s">
        <v>3898</v>
      </c>
      <c r="J2631" s="1" t="s">
        <v>3133</v>
      </c>
      <c r="K2631" s="1" t="s">
        <v>3225</v>
      </c>
      <c r="L2631" s="1" t="s">
        <v>3135</v>
      </c>
      <c r="M2631" s="1" t="s">
        <v>18</v>
      </c>
      <c r="N2631" s="1" t="s">
        <v>2713</v>
      </c>
      <c r="O2631" s="3">
        <f t="shared" si="291"/>
        <v>13.473000000000001</v>
      </c>
      <c r="P2631" s="3">
        <v>39.92</v>
      </c>
      <c r="Q2631" s="3">
        <v>2</v>
      </c>
      <c r="R2631" s="3">
        <v>12.974</v>
      </c>
      <c r="S2631" s="11">
        <f t="shared" si="292"/>
        <v>1037.92</v>
      </c>
      <c r="T2631" t="str">
        <f t="shared" si="293"/>
        <v>PROFIT</v>
      </c>
    </row>
    <row r="2632" spans="1:20" x14ac:dyDescent="0.25">
      <c r="A2632" s="1" t="s">
        <v>2714</v>
      </c>
      <c r="B2632" s="9" t="str">
        <f t="shared" si="288"/>
        <v>12/07/2011</v>
      </c>
      <c r="C2632" s="9" t="s">
        <v>4231</v>
      </c>
      <c r="D2632" s="10" t="str">
        <f t="shared" si="289"/>
        <v>2011</v>
      </c>
      <c r="E2632" s="10" t="str">
        <f t="shared" si="287"/>
        <v>December</v>
      </c>
      <c r="F2632" s="2">
        <v>40884</v>
      </c>
      <c r="G2632" s="2">
        <v>40890</v>
      </c>
      <c r="H2632" s="9" t="str">
        <f t="shared" si="290"/>
        <v>Delay</v>
      </c>
      <c r="I2632" s="1" t="s">
        <v>3770</v>
      </c>
      <c r="J2632" s="1" t="s">
        <v>3133</v>
      </c>
      <c r="K2632" s="1" t="s">
        <v>3136</v>
      </c>
      <c r="L2632" s="1" t="s">
        <v>3137</v>
      </c>
      <c r="M2632" s="1" t="s">
        <v>28</v>
      </c>
      <c r="N2632" s="1" t="s">
        <v>1145</v>
      </c>
      <c r="O2632" s="3">
        <f t="shared" si="291"/>
        <v>28.475200000000001</v>
      </c>
      <c r="P2632" s="3">
        <v>269.36</v>
      </c>
      <c r="Q2632" s="3">
        <v>7</v>
      </c>
      <c r="R2632" s="3">
        <v>70.033600000000007</v>
      </c>
      <c r="S2632" s="11">
        <f t="shared" si="292"/>
        <v>5602.6880000000001</v>
      </c>
      <c r="T2632" t="str">
        <f t="shared" si="293"/>
        <v>PROFIT</v>
      </c>
    </row>
    <row r="2633" spans="1:20" x14ac:dyDescent="0.25">
      <c r="A2633" s="1" t="s">
        <v>2715</v>
      </c>
      <c r="B2633" s="9" t="str">
        <f t="shared" si="288"/>
        <v>12/10/2012</v>
      </c>
      <c r="C2633" s="9" t="s">
        <v>4212</v>
      </c>
      <c r="D2633" s="10" t="str">
        <f t="shared" si="289"/>
        <v>2012</v>
      </c>
      <c r="E2633" s="10" t="str">
        <f t="shared" si="287"/>
        <v>December</v>
      </c>
      <c r="F2633" s="2">
        <v>41253</v>
      </c>
      <c r="G2633" s="2">
        <v>41257</v>
      </c>
      <c r="H2633" s="9" t="str">
        <f t="shared" si="290"/>
        <v>On Date</v>
      </c>
      <c r="I2633" s="1" t="s">
        <v>3449</v>
      </c>
      <c r="J2633" s="1" t="s">
        <v>3133</v>
      </c>
      <c r="K2633" s="1" t="s">
        <v>3140</v>
      </c>
      <c r="L2633" s="1" t="s">
        <v>3135</v>
      </c>
      <c r="M2633" s="1" t="s">
        <v>9</v>
      </c>
      <c r="N2633" s="1" t="s">
        <v>1023</v>
      </c>
      <c r="O2633" s="3">
        <f t="shared" si="291"/>
        <v>1.4687999999999999</v>
      </c>
      <c r="P2633" s="3">
        <v>5.76</v>
      </c>
      <c r="Q2633" s="3">
        <v>2</v>
      </c>
      <c r="R2633" s="3">
        <v>2.8224</v>
      </c>
      <c r="S2633" s="11">
        <f t="shared" si="292"/>
        <v>225.792</v>
      </c>
      <c r="T2633" t="str">
        <f t="shared" si="293"/>
        <v>PROFIT</v>
      </c>
    </row>
    <row r="2634" spans="1:20" x14ac:dyDescent="0.25">
      <c r="A2634" s="1" t="s">
        <v>2716</v>
      </c>
      <c r="B2634" s="9" t="str">
        <f t="shared" si="288"/>
        <v>07/28/2014</v>
      </c>
      <c r="C2634" s="9" t="s">
        <v>4208</v>
      </c>
      <c r="D2634" s="10" t="str">
        <f t="shared" si="289"/>
        <v>2014</v>
      </c>
      <c r="E2634" s="10" t="str">
        <f t="shared" si="287"/>
        <v>July</v>
      </c>
      <c r="F2634" s="2">
        <v>41848</v>
      </c>
      <c r="G2634" s="2">
        <v>41853</v>
      </c>
      <c r="H2634" s="9" t="str">
        <f t="shared" si="290"/>
        <v>On Date</v>
      </c>
      <c r="I2634" s="1" t="s">
        <v>3618</v>
      </c>
      <c r="J2634" s="1" t="s">
        <v>3133</v>
      </c>
      <c r="K2634" s="1" t="s">
        <v>3136</v>
      </c>
      <c r="L2634" s="1" t="s">
        <v>3137</v>
      </c>
      <c r="M2634" s="1" t="s">
        <v>12</v>
      </c>
      <c r="N2634" s="1" t="s">
        <v>106</v>
      </c>
      <c r="O2634" s="3">
        <f t="shared" si="291"/>
        <v>4.4576000000000002</v>
      </c>
      <c r="P2634" s="3">
        <v>23.88</v>
      </c>
      <c r="Q2634" s="3">
        <v>3</v>
      </c>
      <c r="R2634" s="3">
        <v>10.507199999999999</v>
      </c>
      <c r="S2634" s="11">
        <f t="shared" si="292"/>
        <v>840.57599999999991</v>
      </c>
      <c r="T2634" t="str">
        <f t="shared" si="293"/>
        <v>PROFIT</v>
      </c>
    </row>
    <row r="2635" spans="1:20" x14ac:dyDescent="0.25">
      <c r="A2635" s="1" t="s">
        <v>2716</v>
      </c>
      <c r="B2635" s="9" t="str">
        <f t="shared" si="288"/>
        <v>07/28/2014</v>
      </c>
      <c r="C2635" s="9" t="s">
        <v>4208</v>
      </c>
      <c r="D2635" s="10" t="str">
        <f t="shared" si="289"/>
        <v>2014</v>
      </c>
      <c r="E2635" s="10" t="str">
        <f t="shared" si="287"/>
        <v>July</v>
      </c>
      <c r="F2635" s="2">
        <v>41848</v>
      </c>
      <c r="G2635" s="2">
        <v>41853</v>
      </c>
      <c r="H2635" s="9" t="str">
        <f t="shared" si="290"/>
        <v>On Date</v>
      </c>
      <c r="I2635" s="1" t="s">
        <v>3618</v>
      </c>
      <c r="J2635" s="1" t="s">
        <v>3133</v>
      </c>
      <c r="K2635" s="1" t="s">
        <v>3136</v>
      </c>
      <c r="L2635" s="1" t="s">
        <v>3137</v>
      </c>
      <c r="M2635" s="1" t="s">
        <v>45</v>
      </c>
      <c r="N2635" s="1" t="s">
        <v>1014</v>
      </c>
      <c r="O2635" s="3">
        <f t="shared" si="291"/>
        <v>3.5369999999999999</v>
      </c>
      <c r="P2635" s="3">
        <v>26.2</v>
      </c>
      <c r="Q2635" s="3">
        <v>4</v>
      </c>
      <c r="R2635" s="3">
        <v>12.052</v>
      </c>
      <c r="S2635" s="11">
        <f t="shared" si="292"/>
        <v>964.16</v>
      </c>
      <c r="T2635" t="str">
        <f t="shared" si="293"/>
        <v>PROFIT</v>
      </c>
    </row>
    <row r="2636" spans="1:20" x14ac:dyDescent="0.25">
      <c r="A2636" s="1" t="s">
        <v>2716</v>
      </c>
      <c r="B2636" s="9" t="str">
        <f t="shared" si="288"/>
        <v>07/28/2014</v>
      </c>
      <c r="C2636" s="9" t="s">
        <v>4208</v>
      </c>
      <c r="D2636" s="10" t="str">
        <f t="shared" si="289"/>
        <v>2014</v>
      </c>
      <c r="E2636" s="10" t="str">
        <f t="shared" ref="E2636:E2699" si="294">TEXT(B2636,"mmmm")</f>
        <v>July</v>
      </c>
      <c r="F2636" s="2">
        <v>41848</v>
      </c>
      <c r="G2636" s="2">
        <v>41853</v>
      </c>
      <c r="H2636" s="9" t="str">
        <f t="shared" si="290"/>
        <v>On Date</v>
      </c>
      <c r="I2636" s="1" t="s">
        <v>3618</v>
      </c>
      <c r="J2636" s="1" t="s">
        <v>3133</v>
      </c>
      <c r="K2636" s="1" t="s">
        <v>3136</v>
      </c>
      <c r="L2636" s="1" t="s">
        <v>3137</v>
      </c>
      <c r="M2636" s="1" t="s">
        <v>45</v>
      </c>
      <c r="N2636" s="1" t="s">
        <v>1679</v>
      </c>
      <c r="O2636" s="3">
        <f t="shared" si="291"/>
        <v>3.3696000000000006</v>
      </c>
      <c r="P2636" s="3">
        <v>12.96</v>
      </c>
      <c r="Q2636" s="3">
        <v>2</v>
      </c>
      <c r="R2636" s="3">
        <v>6.2207999999999997</v>
      </c>
      <c r="S2636" s="11">
        <f t="shared" si="292"/>
        <v>497.66399999999999</v>
      </c>
      <c r="T2636" t="str">
        <f t="shared" si="293"/>
        <v>PROFIT</v>
      </c>
    </row>
    <row r="2637" spans="1:20" x14ac:dyDescent="0.25">
      <c r="A2637" s="1" t="s">
        <v>2716</v>
      </c>
      <c r="B2637" s="9" t="str">
        <f t="shared" si="288"/>
        <v>07/28/2014</v>
      </c>
      <c r="C2637" s="9" t="s">
        <v>4208</v>
      </c>
      <c r="D2637" s="10" t="str">
        <f t="shared" si="289"/>
        <v>2014</v>
      </c>
      <c r="E2637" s="10" t="str">
        <f t="shared" si="294"/>
        <v>July</v>
      </c>
      <c r="F2637" s="2">
        <v>41848</v>
      </c>
      <c r="G2637" s="2">
        <v>41853</v>
      </c>
      <c r="H2637" s="9" t="str">
        <f t="shared" si="290"/>
        <v>On Date</v>
      </c>
      <c r="I2637" s="1" t="s">
        <v>3618</v>
      </c>
      <c r="J2637" s="1" t="s">
        <v>3133</v>
      </c>
      <c r="K2637" s="1" t="s">
        <v>3136</v>
      </c>
      <c r="L2637" s="1" t="s">
        <v>3137</v>
      </c>
      <c r="M2637" s="1" t="s">
        <v>38</v>
      </c>
      <c r="N2637" s="1" t="s">
        <v>240</v>
      </c>
      <c r="O2637" s="3">
        <f t="shared" si="291"/>
        <v>40.411399999999993</v>
      </c>
      <c r="P2637" s="3">
        <v>234.95</v>
      </c>
      <c r="Q2637" s="3">
        <v>5</v>
      </c>
      <c r="R2637" s="3">
        <v>32.893000000000001</v>
      </c>
      <c r="S2637" s="11">
        <f t="shared" si="292"/>
        <v>2631.44</v>
      </c>
      <c r="T2637" t="str">
        <f t="shared" si="293"/>
        <v>PROFIT</v>
      </c>
    </row>
    <row r="2638" spans="1:20" x14ac:dyDescent="0.25">
      <c r="A2638" s="1" t="s">
        <v>2717</v>
      </c>
      <c r="B2638" s="9" t="str">
        <f t="shared" si="288"/>
        <v>12/29/2014</v>
      </c>
      <c r="C2638" s="9" t="s">
        <v>4891</v>
      </c>
      <c r="D2638" s="10" t="str">
        <f t="shared" si="289"/>
        <v>2015</v>
      </c>
      <c r="E2638" s="10" t="str">
        <f t="shared" si="294"/>
        <v>December</v>
      </c>
      <c r="F2638" s="2">
        <v>42002</v>
      </c>
      <c r="G2638" s="2">
        <v>42006</v>
      </c>
      <c r="H2638" s="9" t="str">
        <f t="shared" si="290"/>
        <v>On Date</v>
      </c>
      <c r="I2638" s="1" t="s">
        <v>3871</v>
      </c>
      <c r="J2638" s="1" t="s">
        <v>3133</v>
      </c>
      <c r="K2638" s="1" t="s">
        <v>3238</v>
      </c>
      <c r="L2638" s="1" t="s">
        <v>3154</v>
      </c>
      <c r="M2638" s="1" t="s">
        <v>28</v>
      </c>
      <c r="N2638" s="1" t="s">
        <v>2485</v>
      </c>
      <c r="O2638" s="3">
        <f t="shared" si="291"/>
        <v>16.791499999999999</v>
      </c>
      <c r="P2638" s="3">
        <v>118.25</v>
      </c>
      <c r="Q2638" s="3">
        <v>5</v>
      </c>
      <c r="R2638" s="3">
        <v>34.292499999999997</v>
      </c>
      <c r="S2638" s="11">
        <f t="shared" si="292"/>
        <v>2743.3999999999996</v>
      </c>
      <c r="T2638" t="str">
        <f t="shared" si="293"/>
        <v>PROFIT</v>
      </c>
    </row>
    <row r="2639" spans="1:20" x14ac:dyDescent="0.25">
      <c r="A2639" s="1" t="s">
        <v>2717</v>
      </c>
      <c r="B2639" s="9" t="str">
        <f t="shared" si="288"/>
        <v>12/29/2014</v>
      </c>
      <c r="C2639" s="9" t="s">
        <v>4891</v>
      </c>
      <c r="D2639" s="10" t="str">
        <f t="shared" si="289"/>
        <v>2015</v>
      </c>
      <c r="E2639" s="10" t="str">
        <f t="shared" si="294"/>
        <v>December</v>
      </c>
      <c r="F2639" s="2">
        <v>42002</v>
      </c>
      <c r="G2639" s="2">
        <v>42006</v>
      </c>
      <c r="H2639" s="9" t="str">
        <f t="shared" si="290"/>
        <v>On Date</v>
      </c>
      <c r="I2639" s="1" t="s">
        <v>3871</v>
      </c>
      <c r="J2639" s="1" t="s">
        <v>3133</v>
      </c>
      <c r="K2639" s="1" t="s">
        <v>3238</v>
      </c>
      <c r="L2639" s="1" t="s">
        <v>3154</v>
      </c>
      <c r="M2639" s="1" t="s">
        <v>45</v>
      </c>
      <c r="N2639" s="1" t="s">
        <v>1169</v>
      </c>
      <c r="O2639" s="3">
        <f t="shared" si="291"/>
        <v>2.3540000000000001</v>
      </c>
      <c r="P2639" s="3">
        <v>4.28</v>
      </c>
      <c r="Q2639" s="3">
        <v>1</v>
      </c>
      <c r="R2639" s="3">
        <v>1.9259999999999999</v>
      </c>
      <c r="S2639" s="11">
        <f t="shared" si="292"/>
        <v>154.07999999999998</v>
      </c>
      <c r="T2639" t="str">
        <f t="shared" si="293"/>
        <v>PROFIT</v>
      </c>
    </row>
    <row r="2640" spans="1:20" x14ac:dyDescent="0.25">
      <c r="A2640" s="1" t="s">
        <v>2718</v>
      </c>
      <c r="B2640" s="9" t="str">
        <f t="shared" si="288"/>
        <v>03/11/2013</v>
      </c>
      <c r="C2640" s="9" t="s">
        <v>4024</v>
      </c>
      <c r="D2640" s="10" t="str">
        <f t="shared" si="289"/>
        <v>2013</v>
      </c>
      <c r="E2640" s="10" t="str">
        <f t="shared" si="294"/>
        <v>March</v>
      </c>
      <c r="F2640" s="2">
        <v>41344</v>
      </c>
      <c r="G2640" s="2">
        <v>41347</v>
      </c>
      <c r="H2640" s="9" t="str">
        <f t="shared" si="290"/>
        <v>On Date</v>
      </c>
      <c r="I2640" s="1" t="s">
        <v>3599</v>
      </c>
      <c r="J2640" s="1" t="s">
        <v>3133</v>
      </c>
      <c r="K2640" s="1" t="s">
        <v>3134</v>
      </c>
      <c r="L2640" s="1" t="s">
        <v>3135</v>
      </c>
      <c r="M2640" s="1" t="s">
        <v>38</v>
      </c>
      <c r="N2640" s="1" t="s">
        <v>764</v>
      </c>
      <c r="O2640" s="3">
        <f t="shared" si="291"/>
        <v>7.2495000000000012</v>
      </c>
      <c r="P2640" s="3">
        <v>26.85</v>
      </c>
      <c r="Q2640" s="3">
        <v>3</v>
      </c>
      <c r="R2640" s="3">
        <v>5.1014999999999997</v>
      </c>
      <c r="S2640" s="11">
        <f t="shared" si="292"/>
        <v>408.12</v>
      </c>
      <c r="T2640" t="str">
        <f t="shared" si="293"/>
        <v>PROFIT</v>
      </c>
    </row>
    <row r="2641" spans="1:20" x14ac:dyDescent="0.25">
      <c r="A2641" s="1" t="s">
        <v>2718</v>
      </c>
      <c r="B2641" s="9" t="str">
        <f t="shared" si="288"/>
        <v>03/11/2013</v>
      </c>
      <c r="C2641" s="9" t="s">
        <v>4024</v>
      </c>
      <c r="D2641" s="10" t="str">
        <f t="shared" si="289"/>
        <v>2013</v>
      </c>
      <c r="E2641" s="10" t="str">
        <f t="shared" si="294"/>
        <v>March</v>
      </c>
      <c r="F2641" s="2">
        <v>41344</v>
      </c>
      <c r="G2641" s="2">
        <v>41347</v>
      </c>
      <c r="H2641" s="9" t="str">
        <f t="shared" si="290"/>
        <v>On Date</v>
      </c>
      <c r="I2641" s="1" t="s">
        <v>3599</v>
      </c>
      <c r="J2641" s="1" t="s">
        <v>3133</v>
      </c>
      <c r="K2641" s="1" t="s">
        <v>3134</v>
      </c>
      <c r="L2641" s="1" t="s">
        <v>3135</v>
      </c>
      <c r="M2641" s="1" t="s">
        <v>510</v>
      </c>
      <c r="N2641" s="1" t="s">
        <v>2719</v>
      </c>
      <c r="O2641" s="3">
        <f t="shared" si="291"/>
        <v>993.29000000000008</v>
      </c>
      <c r="P2641" s="3">
        <v>3357.6</v>
      </c>
      <c r="Q2641" s="3">
        <v>3</v>
      </c>
      <c r="R2641" s="3">
        <v>377.73</v>
      </c>
      <c r="S2641" s="11">
        <f t="shared" si="292"/>
        <v>30218.400000000001</v>
      </c>
      <c r="T2641" t="str">
        <f t="shared" si="293"/>
        <v>PROFIT</v>
      </c>
    </row>
    <row r="2642" spans="1:20" x14ac:dyDescent="0.25">
      <c r="A2642" s="1" t="s">
        <v>2720</v>
      </c>
      <c r="B2642" s="9" t="str">
        <f t="shared" si="288"/>
        <v>05/22/2012</v>
      </c>
      <c r="C2642" s="9" t="s">
        <v>4501</v>
      </c>
      <c r="D2642" s="10" t="str">
        <f t="shared" si="289"/>
        <v>2012</v>
      </c>
      <c r="E2642" s="10" t="str">
        <f t="shared" si="294"/>
        <v>May</v>
      </c>
      <c r="F2642" s="2">
        <v>41051</v>
      </c>
      <c r="G2642" s="2">
        <v>41055</v>
      </c>
      <c r="H2642" s="9" t="str">
        <f t="shared" si="290"/>
        <v>On Date</v>
      </c>
      <c r="I2642" s="1" t="s">
        <v>3953</v>
      </c>
      <c r="J2642" s="1" t="s">
        <v>3133</v>
      </c>
      <c r="K2642" s="1" t="s">
        <v>3134</v>
      </c>
      <c r="L2642" s="1" t="s">
        <v>3135</v>
      </c>
      <c r="M2642" s="1" t="s">
        <v>9</v>
      </c>
      <c r="N2642" s="1" t="s">
        <v>2091</v>
      </c>
      <c r="O2642" s="3">
        <f t="shared" si="291"/>
        <v>2.2302</v>
      </c>
      <c r="P2642" s="3">
        <v>8.26</v>
      </c>
      <c r="Q2642" s="3">
        <v>2</v>
      </c>
      <c r="R2642" s="3">
        <v>3.7995999999999999</v>
      </c>
      <c r="S2642" s="11">
        <f t="shared" si="292"/>
        <v>303.96799999999996</v>
      </c>
      <c r="T2642" t="str">
        <f t="shared" si="293"/>
        <v>PROFIT</v>
      </c>
    </row>
    <row r="2643" spans="1:20" x14ac:dyDescent="0.25">
      <c r="A2643" s="1" t="s">
        <v>2720</v>
      </c>
      <c r="B2643" s="9" t="str">
        <f t="shared" si="288"/>
        <v>05/22/2012</v>
      </c>
      <c r="C2643" s="9" t="s">
        <v>4501</v>
      </c>
      <c r="D2643" s="10" t="str">
        <f t="shared" si="289"/>
        <v>2012</v>
      </c>
      <c r="E2643" s="10" t="str">
        <f t="shared" si="294"/>
        <v>May</v>
      </c>
      <c r="F2643" s="2">
        <v>41051</v>
      </c>
      <c r="G2643" s="2">
        <v>41055</v>
      </c>
      <c r="H2643" s="9" t="str">
        <f t="shared" si="290"/>
        <v>On Date</v>
      </c>
      <c r="I2643" s="1" t="s">
        <v>3953</v>
      </c>
      <c r="J2643" s="1" t="s">
        <v>3133</v>
      </c>
      <c r="K2643" s="1" t="s">
        <v>3134</v>
      </c>
      <c r="L2643" s="1" t="s">
        <v>3135</v>
      </c>
      <c r="M2643" s="1" t="s">
        <v>510</v>
      </c>
      <c r="N2643" s="1" t="s">
        <v>2183</v>
      </c>
      <c r="O2643" s="3">
        <f t="shared" si="291"/>
        <v>376.97450000000003</v>
      </c>
      <c r="P2643" s="3">
        <v>2973.32</v>
      </c>
      <c r="Q2643" s="3">
        <v>7</v>
      </c>
      <c r="R2643" s="3">
        <v>334.49849999999998</v>
      </c>
      <c r="S2643" s="11">
        <f t="shared" si="292"/>
        <v>26759.879999999997</v>
      </c>
      <c r="T2643" t="str">
        <f t="shared" si="293"/>
        <v>PROFIT</v>
      </c>
    </row>
    <row r="2644" spans="1:20" x14ac:dyDescent="0.25">
      <c r="A2644" s="1" t="s">
        <v>2720</v>
      </c>
      <c r="B2644" s="9" t="str">
        <f t="shared" si="288"/>
        <v>05/22/2012</v>
      </c>
      <c r="C2644" s="9" t="s">
        <v>4501</v>
      </c>
      <c r="D2644" s="10" t="str">
        <f t="shared" si="289"/>
        <v>2012</v>
      </c>
      <c r="E2644" s="10" t="str">
        <f t="shared" si="294"/>
        <v>May</v>
      </c>
      <c r="F2644" s="2">
        <v>41051</v>
      </c>
      <c r="G2644" s="2">
        <v>41055</v>
      </c>
      <c r="H2644" s="9" t="str">
        <f t="shared" si="290"/>
        <v>On Date</v>
      </c>
      <c r="I2644" s="1" t="s">
        <v>3953</v>
      </c>
      <c r="J2644" s="1" t="s">
        <v>3133</v>
      </c>
      <c r="K2644" s="1" t="s">
        <v>3134</v>
      </c>
      <c r="L2644" s="1" t="s">
        <v>3135</v>
      </c>
      <c r="M2644" s="1" t="s">
        <v>28</v>
      </c>
      <c r="N2644" s="1" t="s">
        <v>1388</v>
      </c>
      <c r="O2644" s="3">
        <f t="shared" si="291"/>
        <v>10.778400000000001</v>
      </c>
      <c r="P2644" s="3">
        <v>104.79</v>
      </c>
      <c r="Q2644" s="3">
        <v>7</v>
      </c>
      <c r="R2644" s="3">
        <v>29.341200000000001</v>
      </c>
      <c r="S2644" s="11">
        <f t="shared" si="292"/>
        <v>2347.2960000000003</v>
      </c>
      <c r="T2644" t="str">
        <f t="shared" si="293"/>
        <v>PROFIT</v>
      </c>
    </row>
    <row r="2645" spans="1:20" x14ac:dyDescent="0.25">
      <c r="A2645" s="1" t="s">
        <v>2720</v>
      </c>
      <c r="B2645" s="9" t="str">
        <f t="shared" si="288"/>
        <v>05/22/2012</v>
      </c>
      <c r="C2645" s="9" t="s">
        <v>4501</v>
      </c>
      <c r="D2645" s="10" t="str">
        <f t="shared" si="289"/>
        <v>2012</v>
      </c>
      <c r="E2645" s="10" t="str">
        <f t="shared" si="294"/>
        <v>May</v>
      </c>
      <c r="F2645" s="2">
        <v>41051</v>
      </c>
      <c r="G2645" s="2">
        <v>41055</v>
      </c>
      <c r="H2645" s="9" t="str">
        <f t="shared" si="290"/>
        <v>On Date</v>
      </c>
      <c r="I2645" s="1" t="s">
        <v>3953</v>
      </c>
      <c r="J2645" s="1" t="s">
        <v>3133</v>
      </c>
      <c r="K2645" s="1" t="s">
        <v>3134</v>
      </c>
      <c r="L2645" s="1" t="s">
        <v>3135</v>
      </c>
      <c r="M2645" s="1" t="s">
        <v>16</v>
      </c>
      <c r="N2645" s="1" t="s">
        <v>1907</v>
      </c>
      <c r="O2645" s="3">
        <f t="shared" si="291"/>
        <v>119.59139999999998</v>
      </c>
      <c r="P2645" s="3">
        <v>775.72799999999995</v>
      </c>
      <c r="Q2645" s="3">
        <v>6</v>
      </c>
      <c r="R2645" s="3">
        <v>58.179600000000001</v>
      </c>
      <c r="S2645" s="11">
        <f t="shared" si="292"/>
        <v>4654.3680000000004</v>
      </c>
      <c r="T2645" t="str">
        <f t="shared" si="293"/>
        <v>PROFIT</v>
      </c>
    </row>
    <row r="2646" spans="1:20" x14ac:dyDescent="0.25">
      <c r="A2646" s="1" t="s">
        <v>2721</v>
      </c>
      <c r="B2646" s="9" t="str">
        <f t="shared" si="288"/>
        <v>08/30/2014</v>
      </c>
      <c r="C2646" s="9" t="s">
        <v>4229</v>
      </c>
      <c r="D2646" s="10" t="str">
        <f t="shared" si="289"/>
        <v>2014</v>
      </c>
      <c r="E2646" s="10" t="str">
        <f t="shared" si="294"/>
        <v>August</v>
      </c>
      <c r="F2646" s="2">
        <v>41881</v>
      </c>
      <c r="G2646" s="2">
        <v>41887</v>
      </c>
      <c r="H2646" s="9" t="str">
        <f t="shared" si="290"/>
        <v>Delay</v>
      </c>
      <c r="I2646" s="1" t="s">
        <v>3499</v>
      </c>
      <c r="J2646" s="1" t="s">
        <v>3133</v>
      </c>
      <c r="K2646" s="1" t="s">
        <v>3134</v>
      </c>
      <c r="L2646" s="1" t="s">
        <v>3135</v>
      </c>
      <c r="M2646" s="1" t="s">
        <v>12</v>
      </c>
      <c r="N2646" s="1" t="s">
        <v>2722</v>
      </c>
      <c r="O2646" s="3">
        <f t="shared" si="291"/>
        <v>35.524800000000006</v>
      </c>
      <c r="P2646" s="3">
        <v>148.02000000000001</v>
      </c>
      <c r="Q2646" s="3">
        <v>3</v>
      </c>
      <c r="R2646" s="3">
        <v>41.445599999999999</v>
      </c>
      <c r="S2646" s="11">
        <f t="shared" si="292"/>
        <v>3315.6480000000001</v>
      </c>
      <c r="T2646" t="str">
        <f t="shared" si="293"/>
        <v>PROFIT</v>
      </c>
    </row>
    <row r="2647" spans="1:20" x14ac:dyDescent="0.25">
      <c r="A2647" s="1" t="s">
        <v>2723</v>
      </c>
      <c r="B2647" s="9" t="str">
        <f t="shared" si="288"/>
        <v>07/01/2014</v>
      </c>
      <c r="C2647" s="9" t="s">
        <v>4599</v>
      </c>
      <c r="D2647" s="10" t="str">
        <f t="shared" si="289"/>
        <v>2014</v>
      </c>
      <c r="E2647" s="10" t="str">
        <f t="shared" si="294"/>
        <v>July</v>
      </c>
      <c r="F2647" s="2">
        <v>41821</v>
      </c>
      <c r="G2647" s="2">
        <v>41826</v>
      </c>
      <c r="H2647" s="9" t="str">
        <f t="shared" si="290"/>
        <v>On Date</v>
      </c>
      <c r="I2647" s="1" t="s">
        <v>3674</v>
      </c>
      <c r="J2647" s="1" t="s">
        <v>3133</v>
      </c>
      <c r="K2647" s="1" t="s">
        <v>3134</v>
      </c>
      <c r="L2647" s="1" t="s">
        <v>3135</v>
      </c>
      <c r="M2647" s="1" t="s">
        <v>45</v>
      </c>
      <c r="N2647" s="1" t="s">
        <v>776</v>
      </c>
      <c r="O2647" s="3">
        <f t="shared" si="291"/>
        <v>20.904899999999994</v>
      </c>
      <c r="P2647" s="3">
        <v>204.95</v>
      </c>
      <c r="Q2647" s="3">
        <v>5</v>
      </c>
      <c r="R2647" s="3">
        <v>100.4255</v>
      </c>
      <c r="S2647" s="11">
        <f t="shared" si="292"/>
        <v>8034.04</v>
      </c>
      <c r="T2647" t="str">
        <f t="shared" si="293"/>
        <v>PROFIT</v>
      </c>
    </row>
    <row r="2648" spans="1:20" x14ac:dyDescent="0.25">
      <c r="A2648" s="1" t="s">
        <v>2724</v>
      </c>
      <c r="B2648" s="9" t="str">
        <f t="shared" si="288"/>
        <v>11/12/2013</v>
      </c>
      <c r="C2648" s="9" t="s">
        <v>4026</v>
      </c>
      <c r="D2648" s="10" t="str">
        <f t="shared" si="289"/>
        <v>2013</v>
      </c>
      <c r="E2648" s="10" t="str">
        <f t="shared" si="294"/>
        <v>November</v>
      </c>
      <c r="F2648" s="2">
        <v>41590</v>
      </c>
      <c r="G2648" s="2">
        <v>41595</v>
      </c>
      <c r="H2648" s="9" t="str">
        <f t="shared" si="290"/>
        <v>On Date</v>
      </c>
      <c r="I2648" s="1" t="s">
        <v>3392</v>
      </c>
      <c r="J2648" s="1" t="s">
        <v>3133</v>
      </c>
      <c r="K2648" s="1" t="s">
        <v>3140</v>
      </c>
      <c r="L2648" s="1" t="s">
        <v>3135</v>
      </c>
      <c r="M2648" s="1" t="s">
        <v>12</v>
      </c>
      <c r="N2648" s="1" t="s">
        <v>2725</v>
      </c>
      <c r="O2648" s="3">
        <f t="shared" si="291"/>
        <v>15.525200000000002</v>
      </c>
      <c r="P2648" s="3">
        <v>41.96</v>
      </c>
      <c r="Q2648" s="3">
        <v>2</v>
      </c>
      <c r="R2648" s="3">
        <v>10.909599999999999</v>
      </c>
      <c r="S2648" s="11">
        <f t="shared" si="292"/>
        <v>872.76799999999992</v>
      </c>
      <c r="T2648" t="str">
        <f t="shared" si="293"/>
        <v>PROFIT</v>
      </c>
    </row>
    <row r="2649" spans="1:20" x14ac:dyDescent="0.25">
      <c r="A2649" s="1" t="s">
        <v>2724</v>
      </c>
      <c r="B2649" s="9" t="str">
        <f t="shared" si="288"/>
        <v>11/12/2013</v>
      </c>
      <c r="C2649" s="9" t="s">
        <v>4026</v>
      </c>
      <c r="D2649" s="10" t="str">
        <f t="shared" si="289"/>
        <v>2013</v>
      </c>
      <c r="E2649" s="10" t="str">
        <f t="shared" si="294"/>
        <v>November</v>
      </c>
      <c r="F2649" s="2">
        <v>41590</v>
      </c>
      <c r="G2649" s="2">
        <v>41595</v>
      </c>
      <c r="H2649" s="9" t="str">
        <f t="shared" si="290"/>
        <v>On Date</v>
      </c>
      <c r="I2649" s="1" t="s">
        <v>3392</v>
      </c>
      <c r="J2649" s="1" t="s">
        <v>3133</v>
      </c>
      <c r="K2649" s="1" t="s">
        <v>3140</v>
      </c>
      <c r="L2649" s="1" t="s">
        <v>3135</v>
      </c>
      <c r="M2649" s="1" t="s">
        <v>72</v>
      </c>
      <c r="N2649" s="1" t="s">
        <v>290</v>
      </c>
      <c r="O2649" s="3">
        <f t="shared" si="291"/>
        <v>150.38399999999999</v>
      </c>
      <c r="P2649" s="3">
        <v>451.15199999999999</v>
      </c>
      <c r="Q2649" s="3">
        <v>3</v>
      </c>
      <c r="R2649" s="3">
        <v>0</v>
      </c>
      <c r="S2649" s="11">
        <f t="shared" si="292"/>
        <v>0</v>
      </c>
      <c r="T2649" t="str">
        <f t="shared" si="293"/>
        <v>PROFIT</v>
      </c>
    </row>
    <row r="2650" spans="1:20" x14ac:dyDescent="0.25">
      <c r="A2650" s="1" t="s">
        <v>2724</v>
      </c>
      <c r="B2650" s="9" t="str">
        <f t="shared" si="288"/>
        <v>11/12/2013</v>
      </c>
      <c r="C2650" s="9" t="s">
        <v>4026</v>
      </c>
      <c r="D2650" s="10" t="str">
        <f t="shared" si="289"/>
        <v>2013</v>
      </c>
      <c r="E2650" s="10" t="str">
        <f t="shared" si="294"/>
        <v>November</v>
      </c>
      <c r="F2650" s="2">
        <v>41590</v>
      </c>
      <c r="G2650" s="2">
        <v>41595</v>
      </c>
      <c r="H2650" s="9" t="str">
        <f t="shared" si="290"/>
        <v>On Date</v>
      </c>
      <c r="I2650" s="1" t="s">
        <v>3392</v>
      </c>
      <c r="J2650" s="1" t="s">
        <v>3133</v>
      </c>
      <c r="K2650" s="1" t="s">
        <v>3140</v>
      </c>
      <c r="L2650" s="1" t="s">
        <v>3135</v>
      </c>
      <c r="M2650" s="1" t="s">
        <v>18</v>
      </c>
      <c r="N2650" s="1" t="s">
        <v>2477</v>
      </c>
      <c r="O2650" s="3">
        <f t="shared" si="291"/>
        <v>1.8616000000000004</v>
      </c>
      <c r="P2650" s="3">
        <v>31.504000000000001</v>
      </c>
      <c r="Q2650" s="3">
        <v>11</v>
      </c>
      <c r="R2650" s="3">
        <v>11.026400000000001</v>
      </c>
      <c r="S2650" s="11">
        <f t="shared" si="292"/>
        <v>882.11200000000008</v>
      </c>
      <c r="T2650" t="str">
        <f t="shared" si="293"/>
        <v>PROFIT</v>
      </c>
    </row>
    <row r="2651" spans="1:20" x14ac:dyDescent="0.25">
      <c r="A2651" s="1" t="s">
        <v>2726</v>
      </c>
      <c r="B2651" s="9" t="str">
        <f t="shared" si="288"/>
        <v>09/08/2014</v>
      </c>
      <c r="C2651" s="9" t="s">
        <v>4152</v>
      </c>
      <c r="D2651" s="10" t="str">
        <f t="shared" si="289"/>
        <v>2014</v>
      </c>
      <c r="E2651" s="10" t="str">
        <f t="shared" si="294"/>
        <v>September</v>
      </c>
      <c r="F2651" s="2">
        <v>41890</v>
      </c>
      <c r="G2651" s="2">
        <v>41895</v>
      </c>
      <c r="H2651" s="9" t="str">
        <f t="shared" si="290"/>
        <v>On Date</v>
      </c>
      <c r="I2651" s="1" t="s">
        <v>3441</v>
      </c>
      <c r="J2651" s="1" t="s">
        <v>3133</v>
      </c>
      <c r="K2651" s="1" t="s">
        <v>3304</v>
      </c>
      <c r="L2651" s="1" t="s">
        <v>3135</v>
      </c>
      <c r="M2651" s="1" t="s">
        <v>72</v>
      </c>
      <c r="N2651" s="1" t="s">
        <v>1747</v>
      </c>
      <c r="O2651" s="3">
        <f t="shared" si="291"/>
        <v>94.921199999999999</v>
      </c>
      <c r="P2651" s="3">
        <v>161.56800000000001</v>
      </c>
      <c r="Q2651" s="3">
        <v>2</v>
      </c>
      <c r="R2651" s="3">
        <v>-28.2744</v>
      </c>
      <c r="S2651" s="11">
        <f t="shared" si="292"/>
        <v>-2261.9520000000002</v>
      </c>
      <c r="T2651" t="str">
        <f t="shared" si="293"/>
        <v>LOSS</v>
      </c>
    </row>
    <row r="2652" spans="1:20" x14ac:dyDescent="0.25">
      <c r="A2652" s="1" t="s">
        <v>2727</v>
      </c>
      <c r="B2652" s="9" t="str">
        <f t="shared" si="288"/>
        <v>07/20/2011</v>
      </c>
      <c r="C2652" s="9" t="s">
        <v>4047</v>
      </c>
      <c r="D2652" s="10" t="str">
        <f t="shared" si="289"/>
        <v>2011</v>
      </c>
      <c r="E2652" s="10" t="str">
        <f t="shared" si="294"/>
        <v>July</v>
      </c>
      <c r="F2652" s="2">
        <v>40744</v>
      </c>
      <c r="G2652" s="2">
        <v>40747</v>
      </c>
      <c r="H2652" s="9" t="str">
        <f t="shared" si="290"/>
        <v>On Date</v>
      </c>
      <c r="I2652" s="1" t="s">
        <v>3729</v>
      </c>
      <c r="J2652" s="1" t="s">
        <v>3133</v>
      </c>
      <c r="K2652" s="1" t="s">
        <v>3192</v>
      </c>
      <c r="L2652" s="1" t="s">
        <v>3135</v>
      </c>
      <c r="M2652" s="1" t="s">
        <v>38</v>
      </c>
      <c r="N2652" s="1" t="s">
        <v>2594</v>
      </c>
      <c r="O2652" s="3">
        <f t="shared" si="291"/>
        <v>13.4208</v>
      </c>
      <c r="P2652" s="3">
        <v>41.94</v>
      </c>
      <c r="Q2652" s="3">
        <v>2</v>
      </c>
      <c r="R2652" s="3">
        <v>15.0984</v>
      </c>
      <c r="S2652" s="11">
        <f t="shared" si="292"/>
        <v>1207.8720000000001</v>
      </c>
      <c r="T2652" t="str">
        <f t="shared" si="293"/>
        <v>PROFIT</v>
      </c>
    </row>
    <row r="2653" spans="1:20" x14ac:dyDescent="0.25">
      <c r="A2653" s="1" t="s">
        <v>2727</v>
      </c>
      <c r="B2653" s="9" t="str">
        <f t="shared" si="288"/>
        <v>07/20/2011</v>
      </c>
      <c r="C2653" s="9" t="s">
        <v>4047</v>
      </c>
      <c r="D2653" s="10" t="str">
        <f t="shared" si="289"/>
        <v>2011</v>
      </c>
      <c r="E2653" s="10" t="str">
        <f t="shared" si="294"/>
        <v>July</v>
      </c>
      <c r="F2653" s="2">
        <v>40744</v>
      </c>
      <c r="G2653" s="2">
        <v>40747</v>
      </c>
      <c r="H2653" s="9" t="str">
        <f t="shared" si="290"/>
        <v>On Date</v>
      </c>
      <c r="I2653" s="1" t="s">
        <v>3729</v>
      </c>
      <c r="J2653" s="1" t="s">
        <v>3133</v>
      </c>
      <c r="K2653" s="1" t="s">
        <v>3192</v>
      </c>
      <c r="L2653" s="1" t="s">
        <v>3135</v>
      </c>
      <c r="M2653" s="1" t="s">
        <v>45</v>
      </c>
      <c r="N2653" s="1" t="s">
        <v>2312</v>
      </c>
      <c r="O2653" s="3">
        <f t="shared" si="291"/>
        <v>3.0498000000000003</v>
      </c>
      <c r="P2653" s="3">
        <v>11.96</v>
      </c>
      <c r="Q2653" s="3">
        <v>2</v>
      </c>
      <c r="R2653" s="3">
        <v>5.8604000000000003</v>
      </c>
      <c r="S2653" s="11">
        <f t="shared" si="292"/>
        <v>468.83199999999999</v>
      </c>
      <c r="T2653" t="str">
        <f t="shared" si="293"/>
        <v>PROFIT</v>
      </c>
    </row>
    <row r="2654" spans="1:20" x14ac:dyDescent="0.25">
      <c r="A2654" s="1" t="s">
        <v>2727</v>
      </c>
      <c r="B2654" s="9" t="str">
        <f t="shared" si="288"/>
        <v>07/20/2011</v>
      </c>
      <c r="C2654" s="9" t="s">
        <v>4047</v>
      </c>
      <c r="D2654" s="10" t="str">
        <f t="shared" si="289"/>
        <v>2011</v>
      </c>
      <c r="E2654" s="10" t="str">
        <f t="shared" si="294"/>
        <v>July</v>
      </c>
      <c r="F2654" s="2">
        <v>40744</v>
      </c>
      <c r="G2654" s="2">
        <v>40747</v>
      </c>
      <c r="H2654" s="9" t="str">
        <f t="shared" si="290"/>
        <v>On Date</v>
      </c>
      <c r="I2654" s="1" t="s">
        <v>3729</v>
      </c>
      <c r="J2654" s="1" t="s">
        <v>3133</v>
      </c>
      <c r="K2654" s="1" t="s">
        <v>3192</v>
      </c>
      <c r="L2654" s="1" t="s">
        <v>3135</v>
      </c>
      <c r="M2654" s="1" t="s">
        <v>14</v>
      </c>
      <c r="N2654" s="1" t="s">
        <v>2728</v>
      </c>
      <c r="O2654" s="3">
        <f t="shared" si="291"/>
        <v>2.3287999999999998</v>
      </c>
      <c r="P2654" s="3">
        <v>13.12</v>
      </c>
      <c r="Q2654" s="3">
        <v>4</v>
      </c>
      <c r="R2654" s="3">
        <v>3.8048000000000002</v>
      </c>
      <c r="S2654" s="11">
        <f t="shared" si="292"/>
        <v>304.38400000000001</v>
      </c>
      <c r="T2654" t="str">
        <f t="shared" si="293"/>
        <v>PROFIT</v>
      </c>
    </row>
    <row r="2655" spans="1:20" x14ac:dyDescent="0.25">
      <c r="A2655" s="1" t="s">
        <v>2727</v>
      </c>
      <c r="B2655" s="9" t="str">
        <f t="shared" si="288"/>
        <v>07/20/2011</v>
      </c>
      <c r="C2655" s="9" t="s">
        <v>4047</v>
      </c>
      <c r="D2655" s="10" t="str">
        <f t="shared" si="289"/>
        <v>2011</v>
      </c>
      <c r="E2655" s="10" t="str">
        <f t="shared" si="294"/>
        <v>July</v>
      </c>
      <c r="F2655" s="2">
        <v>40744</v>
      </c>
      <c r="G2655" s="2">
        <v>40747</v>
      </c>
      <c r="H2655" s="9" t="str">
        <f t="shared" si="290"/>
        <v>On Date</v>
      </c>
      <c r="I2655" s="1" t="s">
        <v>3729</v>
      </c>
      <c r="J2655" s="1" t="s">
        <v>3133</v>
      </c>
      <c r="K2655" s="1" t="s">
        <v>3192</v>
      </c>
      <c r="L2655" s="1" t="s">
        <v>3135</v>
      </c>
      <c r="M2655" s="1" t="s">
        <v>28</v>
      </c>
      <c r="N2655" s="1" t="s">
        <v>2707</v>
      </c>
      <c r="O2655" s="3">
        <f t="shared" si="291"/>
        <v>124.929</v>
      </c>
      <c r="P2655" s="3">
        <v>535.41</v>
      </c>
      <c r="Q2655" s="3">
        <v>3</v>
      </c>
      <c r="R2655" s="3">
        <v>160.62299999999999</v>
      </c>
      <c r="S2655" s="11">
        <f t="shared" si="292"/>
        <v>12849.84</v>
      </c>
      <c r="T2655" t="str">
        <f t="shared" si="293"/>
        <v>PROFIT</v>
      </c>
    </row>
    <row r="2656" spans="1:20" x14ac:dyDescent="0.25">
      <c r="A2656" s="1" t="s">
        <v>2729</v>
      </c>
      <c r="B2656" s="9" t="str">
        <f t="shared" si="288"/>
        <v>02/16/2012</v>
      </c>
      <c r="C2656" s="9" t="s">
        <v>4249</v>
      </c>
      <c r="D2656" s="10" t="str">
        <f t="shared" si="289"/>
        <v>2012</v>
      </c>
      <c r="E2656" s="10" t="str">
        <f t="shared" si="294"/>
        <v>February</v>
      </c>
      <c r="F2656" s="2">
        <v>40955</v>
      </c>
      <c r="G2656" s="2">
        <v>40960</v>
      </c>
      <c r="H2656" s="9" t="str">
        <f t="shared" si="290"/>
        <v>On Date</v>
      </c>
      <c r="I2656" s="1" t="s">
        <v>3699</v>
      </c>
      <c r="J2656" s="1" t="s">
        <v>3133</v>
      </c>
      <c r="K2656" s="1" t="s">
        <v>3134</v>
      </c>
      <c r="L2656" s="1" t="s">
        <v>3135</v>
      </c>
      <c r="M2656" s="1" t="s">
        <v>45</v>
      </c>
      <c r="N2656" s="1" t="s">
        <v>480</v>
      </c>
      <c r="O2656" s="3">
        <f t="shared" si="291"/>
        <v>6.5084000000000009</v>
      </c>
      <c r="P2656" s="3">
        <v>36.840000000000003</v>
      </c>
      <c r="Q2656" s="3">
        <v>3</v>
      </c>
      <c r="R2656" s="3">
        <v>17.314800000000002</v>
      </c>
      <c r="S2656" s="11">
        <f t="shared" si="292"/>
        <v>1385.1840000000002</v>
      </c>
      <c r="T2656" t="str">
        <f t="shared" si="293"/>
        <v>PROFIT</v>
      </c>
    </row>
    <row r="2657" spans="1:20" x14ac:dyDescent="0.25">
      <c r="A2657" s="1" t="s">
        <v>2729</v>
      </c>
      <c r="B2657" s="9" t="str">
        <f t="shared" si="288"/>
        <v>02/16/2012</v>
      </c>
      <c r="C2657" s="9" t="s">
        <v>4249</v>
      </c>
      <c r="D2657" s="10" t="str">
        <f t="shared" si="289"/>
        <v>2012</v>
      </c>
      <c r="E2657" s="10" t="str">
        <f t="shared" si="294"/>
        <v>February</v>
      </c>
      <c r="F2657" s="2">
        <v>40955</v>
      </c>
      <c r="G2657" s="2">
        <v>40960</v>
      </c>
      <c r="H2657" s="9" t="str">
        <f t="shared" si="290"/>
        <v>On Date</v>
      </c>
      <c r="I2657" s="1" t="s">
        <v>3699</v>
      </c>
      <c r="J2657" s="1" t="s">
        <v>3133</v>
      </c>
      <c r="K2657" s="1" t="s">
        <v>3134</v>
      </c>
      <c r="L2657" s="1" t="s">
        <v>3135</v>
      </c>
      <c r="M2657" s="1" t="s">
        <v>9</v>
      </c>
      <c r="N2657" s="1" t="s">
        <v>1316</v>
      </c>
      <c r="O2657" s="3">
        <f t="shared" si="291"/>
        <v>6.6408999999999994</v>
      </c>
      <c r="P2657" s="3">
        <v>87.71</v>
      </c>
      <c r="Q2657" s="3">
        <v>7</v>
      </c>
      <c r="R2657" s="3">
        <v>41.223700000000001</v>
      </c>
      <c r="S2657" s="11">
        <f t="shared" si="292"/>
        <v>3297.8960000000002</v>
      </c>
      <c r="T2657" t="str">
        <f t="shared" si="293"/>
        <v>PROFIT</v>
      </c>
    </row>
    <row r="2658" spans="1:20" x14ac:dyDescent="0.25">
      <c r="A2658" s="1" t="s">
        <v>2730</v>
      </c>
      <c r="B2658" s="9" t="str">
        <f t="shared" si="288"/>
        <v>02/05/2013</v>
      </c>
      <c r="C2658" s="9" t="s">
        <v>4892</v>
      </c>
      <c r="D2658" s="10" t="str">
        <f t="shared" si="289"/>
        <v>2013</v>
      </c>
      <c r="E2658" s="10" t="str">
        <f t="shared" si="294"/>
        <v>February</v>
      </c>
      <c r="F2658" s="2">
        <v>41310</v>
      </c>
      <c r="G2658" s="2">
        <v>41315</v>
      </c>
      <c r="H2658" s="9" t="str">
        <f t="shared" si="290"/>
        <v>On Date</v>
      </c>
      <c r="I2658" s="1" t="s">
        <v>3888</v>
      </c>
      <c r="J2658" s="1" t="s">
        <v>3133</v>
      </c>
      <c r="K2658" s="1" t="s">
        <v>3159</v>
      </c>
      <c r="L2658" s="1" t="s">
        <v>3135</v>
      </c>
      <c r="M2658" s="1" t="s">
        <v>9</v>
      </c>
      <c r="N2658" s="1" t="s">
        <v>2731</v>
      </c>
      <c r="O2658" s="3">
        <f t="shared" si="291"/>
        <v>2.5041000000000002</v>
      </c>
      <c r="P2658" s="3">
        <v>14.73</v>
      </c>
      <c r="Q2658" s="3">
        <v>3</v>
      </c>
      <c r="R2658" s="3">
        <v>7.2176999999999998</v>
      </c>
      <c r="S2658" s="11">
        <f t="shared" si="292"/>
        <v>577.41599999999994</v>
      </c>
      <c r="T2658" t="str">
        <f t="shared" si="293"/>
        <v>PROFIT</v>
      </c>
    </row>
    <row r="2659" spans="1:20" x14ac:dyDescent="0.25">
      <c r="A2659" s="1" t="s">
        <v>2730</v>
      </c>
      <c r="B2659" s="9" t="str">
        <f t="shared" si="288"/>
        <v>02/05/2013</v>
      </c>
      <c r="C2659" s="9" t="s">
        <v>4892</v>
      </c>
      <c r="D2659" s="10" t="str">
        <f t="shared" si="289"/>
        <v>2013</v>
      </c>
      <c r="E2659" s="10" t="str">
        <f t="shared" si="294"/>
        <v>February</v>
      </c>
      <c r="F2659" s="2">
        <v>41310</v>
      </c>
      <c r="G2659" s="2">
        <v>41315</v>
      </c>
      <c r="H2659" s="9" t="str">
        <f t="shared" si="290"/>
        <v>On Date</v>
      </c>
      <c r="I2659" s="1" t="s">
        <v>3888</v>
      </c>
      <c r="J2659" s="1" t="s">
        <v>3133</v>
      </c>
      <c r="K2659" s="1" t="s">
        <v>3159</v>
      </c>
      <c r="L2659" s="1" t="s">
        <v>3135</v>
      </c>
      <c r="M2659" s="1" t="s">
        <v>28</v>
      </c>
      <c r="N2659" s="1" t="s">
        <v>512</v>
      </c>
      <c r="O2659" s="3">
        <f t="shared" si="291"/>
        <v>45.391400000000004</v>
      </c>
      <c r="P2659" s="3">
        <v>186.54</v>
      </c>
      <c r="Q2659" s="3">
        <v>3</v>
      </c>
      <c r="R2659" s="3">
        <v>50.3658</v>
      </c>
      <c r="S2659" s="11">
        <f t="shared" si="292"/>
        <v>4029.2640000000001</v>
      </c>
      <c r="T2659" t="str">
        <f t="shared" si="293"/>
        <v>PROFIT</v>
      </c>
    </row>
    <row r="2660" spans="1:20" x14ac:dyDescent="0.25">
      <c r="A2660" s="1" t="s">
        <v>2730</v>
      </c>
      <c r="B2660" s="9" t="str">
        <f t="shared" si="288"/>
        <v>02/05/2013</v>
      </c>
      <c r="C2660" s="9" t="s">
        <v>4892</v>
      </c>
      <c r="D2660" s="10" t="str">
        <f t="shared" si="289"/>
        <v>2013</v>
      </c>
      <c r="E2660" s="10" t="str">
        <f t="shared" si="294"/>
        <v>February</v>
      </c>
      <c r="F2660" s="2">
        <v>41310</v>
      </c>
      <c r="G2660" s="2">
        <v>41315</v>
      </c>
      <c r="H2660" s="9" t="str">
        <f t="shared" si="290"/>
        <v>On Date</v>
      </c>
      <c r="I2660" s="1" t="s">
        <v>3888</v>
      </c>
      <c r="J2660" s="1" t="s">
        <v>3133</v>
      </c>
      <c r="K2660" s="1" t="s">
        <v>3159</v>
      </c>
      <c r="L2660" s="1" t="s">
        <v>3135</v>
      </c>
      <c r="M2660" s="1" t="s">
        <v>22</v>
      </c>
      <c r="N2660" s="1" t="s">
        <v>1673</v>
      </c>
      <c r="O2660" s="3">
        <f t="shared" si="291"/>
        <v>137.6891</v>
      </c>
      <c r="P2660" s="3">
        <v>557.72799999999995</v>
      </c>
      <c r="Q2660" s="3">
        <v>4</v>
      </c>
      <c r="R2660" s="3">
        <v>6.9715999999999996</v>
      </c>
      <c r="S2660" s="11">
        <f t="shared" si="292"/>
        <v>557.72799999999995</v>
      </c>
      <c r="T2660" t="str">
        <f t="shared" si="293"/>
        <v>PROFIT</v>
      </c>
    </row>
    <row r="2661" spans="1:20" x14ac:dyDescent="0.25">
      <c r="A2661" s="1" t="s">
        <v>2730</v>
      </c>
      <c r="B2661" s="9" t="str">
        <f t="shared" si="288"/>
        <v>02/05/2013</v>
      </c>
      <c r="C2661" s="9" t="s">
        <v>4892</v>
      </c>
      <c r="D2661" s="10" t="str">
        <f t="shared" si="289"/>
        <v>2013</v>
      </c>
      <c r="E2661" s="10" t="str">
        <f t="shared" si="294"/>
        <v>February</v>
      </c>
      <c r="F2661" s="2">
        <v>41310</v>
      </c>
      <c r="G2661" s="2">
        <v>41315</v>
      </c>
      <c r="H2661" s="9" t="str">
        <f t="shared" si="290"/>
        <v>On Date</v>
      </c>
      <c r="I2661" s="1" t="s">
        <v>3888</v>
      </c>
      <c r="J2661" s="1" t="s">
        <v>3133</v>
      </c>
      <c r="K2661" s="1" t="s">
        <v>3159</v>
      </c>
      <c r="L2661" s="1" t="s">
        <v>3135</v>
      </c>
      <c r="M2661" s="1" t="s">
        <v>16</v>
      </c>
      <c r="N2661" s="1" t="s">
        <v>2251</v>
      </c>
      <c r="O2661" s="3">
        <f t="shared" si="291"/>
        <v>47.990399999999994</v>
      </c>
      <c r="P2661" s="3">
        <v>159.96799999999999</v>
      </c>
      <c r="Q2661" s="3">
        <v>4</v>
      </c>
      <c r="R2661" s="3">
        <v>-31.993600000000001</v>
      </c>
      <c r="S2661" s="11">
        <f t="shared" si="292"/>
        <v>-2559.4880000000003</v>
      </c>
      <c r="T2661" t="str">
        <f t="shared" si="293"/>
        <v>LOSS</v>
      </c>
    </row>
    <row r="2662" spans="1:20" x14ac:dyDescent="0.25">
      <c r="A2662" s="1" t="s">
        <v>2732</v>
      </c>
      <c r="B2662" s="9" t="str">
        <f t="shared" si="288"/>
        <v>12/28/2013</v>
      </c>
      <c r="C2662" s="9" t="s">
        <v>4121</v>
      </c>
      <c r="D2662" s="10" t="str">
        <f t="shared" si="289"/>
        <v>2014</v>
      </c>
      <c r="E2662" s="10" t="str">
        <f t="shared" si="294"/>
        <v>December</v>
      </c>
      <c r="F2662" s="2">
        <v>41636</v>
      </c>
      <c r="G2662" s="2">
        <v>41640</v>
      </c>
      <c r="H2662" s="9" t="str">
        <f t="shared" si="290"/>
        <v>On Date</v>
      </c>
      <c r="I2662" s="1" t="s">
        <v>3678</v>
      </c>
      <c r="J2662" s="1" t="s">
        <v>3133</v>
      </c>
      <c r="K2662" s="1" t="s">
        <v>3189</v>
      </c>
      <c r="L2662" s="1" t="s">
        <v>3135</v>
      </c>
      <c r="M2662" s="1" t="s">
        <v>9</v>
      </c>
      <c r="N2662" s="1" t="s">
        <v>1023</v>
      </c>
      <c r="O2662" s="3">
        <f t="shared" si="291"/>
        <v>1.4688000000000001</v>
      </c>
      <c r="P2662" s="3">
        <v>20.16</v>
      </c>
      <c r="Q2662" s="3">
        <v>7</v>
      </c>
      <c r="R2662" s="3">
        <v>9.8783999999999992</v>
      </c>
      <c r="S2662" s="11">
        <f t="shared" si="292"/>
        <v>790.27199999999993</v>
      </c>
      <c r="T2662" t="str">
        <f t="shared" si="293"/>
        <v>PROFIT</v>
      </c>
    </row>
    <row r="2663" spans="1:20" x14ac:dyDescent="0.25">
      <c r="A2663" s="1" t="s">
        <v>2733</v>
      </c>
      <c r="B2663" s="9" t="str">
        <f t="shared" si="288"/>
        <v>03/24/2014</v>
      </c>
      <c r="C2663" s="9" t="s">
        <v>4221</v>
      </c>
      <c r="D2663" s="10" t="str">
        <f t="shared" si="289"/>
        <v>2014</v>
      </c>
      <c r="E2663" s="10" t="str">
        <f t="shared" si="294"/>
        <v>March</v>
      </c>
      <c r="F2663" s="2">
        <v>41722</v>
      </c>
      <c r="G2663" s="2">
        <v>41724</v>
      </c>
      <c r="H2663" s="9" t="str">
        <f t="shared" si="290"/>
        <v>On Date</v>
      </c>
      <c r="I2663" s="1" t="s">
        <v>3923</v>
      </c>
      <c r="J2663" s="1" t="s">
        <v>3133</v>
      </c>
      <c r="K2663" s="1" t="s">
        <v>3136</v>
      </c>
      <c r="L2663" s="1" t="s">
        <v>3137</v>
      </c>
      <c r="M2663" s="1" t="s">
        <v>28</v>
      </c>
      <c r="N2663" s="1" t="s">
        <v>2678</v>
      </c>
      <c r="O2663" s="3">
        <f t="shared" si="291"/>
        <v>13.803999999999998</v>
      </c>
      <c r="P2663" s="3">
        <v>32.479999999999997</v>
      </c>
      <c r="Q2663" s="3">
        <v>2</v>
      </c>
      <c r="R2663" s="3">
        <v>4.8719999999999999</v>
      </c>
      <c r="S2663" s="11">
        <f t="shared" si="292"/>
        <v>389.76</v>
      </c>
      <c r="T2663" t="str">
        <f t="shared" si="293"/>
        <v>PROFIT</v>
      </c>
    </row>
    <row r="2664" spans="1:20" x14ac:dyDescent="0.25">
      <c r="A2664" s="1" t="s">
        <v>2733</v>
      </c>
      <c r="B2664" s="9" t="str">
        <f t="shared" si="288"/>
        <v>03/24/2014</v>
      </c>
      <c r="C2664" s="9" t="s">
        <v>4221</v>
      </c>
      <c r="D2664" s="10" t="str">
        <f t="shared" si="289"/>
        <v>2014</v>
      </c>
      <c r="E2664" s="10" t="str">
        <f t="shared" si="294"/>
        <v>March</v>
      </c>
      <c r="F2664" s="2">
        <v>41722</v>
      </c>
      <c r="G2664" s="2">
        <v>41724</v>
      </c>
      <c r="H2664" s="9" t="str">
        <f t="shared" si="290"/>
        <v>On Date</v>
      </c>
      <c r="I2664" s="1" t="s">
        <v>3923</v>
      </c>
      <c r="J2664" s="1" t="s">
        <v>3133</v>
      </c>
      <c r="K2664" s="1" t="s">
        <v>3136</v>
      </c>
      <c r="L2664" s="1" t="s">
        <v>3137</v>
      </c>
      <c r="M2664" s="1" t="s">
        <v>45</v>
      </c>
      <c r="N2664" s="1" t="s">
        <v>569</v>
      </c>
      <c r="O2664" s="3">
        <f t="shared" si="291"/>
        <v>3.4735999999999998</v>
      </c>
      <c r="P2664" s="3">
        <v>20.04</v>
      </c>
      <c r="Q2664" s="3">
        <v>3</v>
      </c>
      <c r="R2664" s="3">
        <v>9.6191999999999993</v>
      </c>
      <c r="S2664" s="11">
        <f t="shared" si="292"/>
        <v>769.53599999999994</v>
      </c>
      <c r="T2664" t="str">
        <f t="shared" si="293"/>
        <v>PROFIT</v>
      </c>
    </row>
    <row r="2665" spans="1:20" x14ac:dyDescent="0.25">
      <c r="A2665" s="1" t="s">
        <v>2733</v>
      </c>
      <c r="B2665" s="9" t="str">
        <f t="shared" si="288"/>
        <v>03/24/2014</v>
      </c>
      <c r="C2665" s="9" t="s">
        <v>4221</v>
      </c>
      <c r="D2665" s="10" t="str">
        <f t="shared" si="289"/>
        <v>2014</v>
      </c>
      <c r="E2665" s="10" t="str">
        <f t="shared" si="294"/>
        <v>March</v>
      </c>
      <c r="F2665" s="2">
        <v>41722</v>
      </c>
      <c r="G2665" s="2">
        <v>41724</v>
      </c>
      <c r="H2665" s="9" t="str">
        <f t="shared" si="290"/>
        <v>On Date</v>
      </c>
      <c r="I2665" s="1" t="s">
        <v>3923</v>
      </c>
      <c r="J2665" s="1" t="s">
        <v>3133</v>
      </c>
      <c r="K2665" s="1" t="s">
        <v>3136</v>
      </c>
      <c r="L2665" s="1" t="s">
        <v>3137</v>
      </c>
      <c r="M2665" s="1" t="s">
        <v>165</v>
      </c>
      <c r="N2665" s="1" t="s">
        <v>2734</v>
      </c>
      <c r="O2665" s="3">
        <f t="shared" si="291"/>
        <v>1819.9947999999997</v>
      </c>
      <c r="P2665" s="3">
        <v>13999.96</v>
      </c>
      <c r="Q2665" s="3">
        <v>4</v>
      </c>
      <c r="R2665" s="3">
        <v>6719.9808000000003</v>
      </c>
      <c r="S2665" s="11">
        <f t="shared" si="292"/>
        <v>537598.46400000004</v>
      </c>
      <c r="T2665" t="str">
        <f t="shared" si="293"/>
        <v>PROFIT</v>
      </c>
    </row>
    <row r="2666" spans="1:20" x14ac:dyDescent="0.25">
      <c r="A2666" s="1" t="s">
        <v>2735</v>
      </c>
      <c r="B2666" s="9" t="str">
        <f t="shared" si="288"/>
        <v>11/19/2013</v>
      </c>
      <c r="C2666" s="9" t="s">
        <v>4681</v>
      </c>
      <c r="D2666" s="10" t="str">
        <f t="shared" si="289"/>
        <v>2013</v>
      </c>
      <c r="E2666" s="10" t="str">
        <f t="shared" si="294"/>
        <v>November</v>
      </c>
      <c r="F2666" s="2">
        <v>41597</v>
      </c>
      <c r="G2666" s="2">
        <v>41601</v>
      </c>
      <c r="H2666" s="9" t="str">
        <f t="shared" si="290"/>
        <v>On Date</v>
      </c>
      <c r="I2666" s="1" t="s">
        <v>3429</v>
      </c>
      <c r="J2666" s="1" t="s">
        <v>3133</v>
      </c>
      <c r="K2666" s="1" t="s">
        <v>3159</v>
      </c>
      <c r="L2666" s="1" t="s">
        <v>3135</v>
      </c>
      <c r="M2666" s="1" t="s">
        <v>38</v>
      </c>
      <c r="N2666" s="1" t="s">
        <v>1034</v>
      </c>
      <c r="O2666" s="3">
        <f t="shared" si="291"/>
        <v>99.960000000000008</v>
      </c>
      <c r="P2666" s="3">
        <v>595</v>
      </c>
      <c r="Q2666" s="3">
        <v>5</v>
      </c>
      <c r="R2666" s="3">
        <v>95.2</v>
      </c>
      <c r="S2666" s="11">
        <f t="shared" si="292"/>
        <v>7616</v>
      </c>
      <c r="T2666" t="str">
        <f t="shared" si="293"/>
        <v>PROFIT</v>
      </c>
    </row>
    <row r="2667" spans="1:20" x14ac:dyDescent="0.25">
      <c r="A2667" s="1" t="s">
        <v>2736</v>
      </c>
      <c r="B2667" s="9" t="str">
        <f t="shared" si="288"/>
        <v>11/02/2012</v>
      </c>
      <c r="C2667" s="9" t="s">
        <v>4104</v>
      </c>
      <c r="D2667" s="10" t="str">
        <f t="shared" si="289"/>
        <v>2012</v>
      </c>
      <c r="E2667" s="10" t="str">
        <f t="shared" si="294"/>
        <v>November</v>
      </c>
      <c r="F2667" s="2">
        <v>41215</v>
      </c>
      <c r="G2667" s="2">
        <v>41219</v>
      </c>
      <c r="H2667" s="9" t="str">
        <f t="shared" si="290"/>
        <v>On Date</v>
      </c>
      <c r="I2667" s="1" t="s">
        <v>3422</v>
      </c>
      <c r="J2667" s="1" t="s">
        <v>3133</v>
      </c>
      <c r="K2667" s="1" t="s">
        <v>3159</v>
      </c>
      <c r="L2667" s="1" t="s">
        <v>3135</v>
      </c>
      <c r="M2667" s="1" t="s">
        <v>12</v>
      </c>
      <c r="N2667" s="1" t="s">
        <v>2737</v>
      </c>
      <c r="O2667" s="3">
        <f t="shared" si="291"/>
        <v>10.504000000000001</v>
      </c>
      <c r="P2667" s="3">
        <v>96.96</v>
      </c>
      <c r="Q2667" s="3">
        <v>6</v>
      </c>
      <c r="R2667" s="3">
        <v>33.936</v>
      </c>
      <c r="S2667" s="11">
        <f t="shared" si="292"/>
        <v>2714.88</v>
      </c>
      <c r="T2667" t="str">
        <f t="shared" si="293"/>
        <v>PROFIT</v>
      </c>
    </row>
    <row r="2668" spans="1:20" x14ac:dyDescent="0.25">
      <c r="A2668" s="1" t="s">
        <v>2736</v>
      </c>
      <c r="B2668" s="9" t="str">
        <f t="shared" si="288"/>
        <v>11/02/2012</v>
      </c>
      <c r="C2668" s="9" t="s">
        <v>4104</v>
      </c>
      <c r="D2668" s="10" t="str">
        <f t="shared" si="289"/>
        <v>2012</v>
      </c>
      <c r="E2668" s="10" t="str">
        <f t="shared" si="294"/>
        <v>November</v>
      </c>
      <c r="F2668" s="2">
        <v>41215</v>
      </c>
      <c r="G2668" s="2">
        <v>41219</v>
      </c>
      <c r="H2668" s="9" t="str">
        <f t="shared" si="290"/>
        <v>On Date</v>
      </c>
      <c r="I2668" s="1" t="s">
        <v>3422</v>
      </c>
      <c r="J2668" s="1" t="s">
        <v>3133</v>
      </c>
      <c r="K2668" s="1" t="s">
        <v>3159</v>
      </c>
      <c r="L2668" s="1" t="s">
        <v>3135</v>
      </c>
      <c r="M2668" s="1" t="s">
        <v>18</v>
      </c>
      <c r="N2668" s="1" t="s">
        <v>1621</v>
      </c>
      <c r="O2668" s="3">
        <f t="shared" si="291"/>
        <v>10.909599999999998</v>
      </c>
      <c r="P2668" s="3">
        <v>117.488</v>
      </c>
      <c r="Q2668" s="3">
        <v>7</v>
      </c>
      <c r="R2668" s="3">
        <v>41.120800000000003</v>
      </c>
      <c r="S2668" s="11">
        <f t="shared" si="292"/>
        <v>3289.6640000000002</v>
      </c>
      <c r="T2668" t="str">
        <f t="shared" si="293"/>
        <v>PROFIT</v>
      </c>
    </row>
    <row r="2669" spans="1:20" x14ac:dyDescent="0.25">
      <c r="A2669" s="1" t="s">
        <v>2736</v>
      </c>
      <c r="B2669" s="9" t="str">
        <f t="shared" si="288"/>
        <v>11/02/2012</v>
      </c>
      <c r="C2669" s="9" t="s">
        <v>4104</v>
      </c>
      <c r="D2669" s="10" t="str">
        <f t="shared" si="289"/>
        <v>2012</v>
      </c>
      <c r="E2669" s="10" t="str">
        <f t="shared" si="294"/>
        <v>November</v>
      </c>
      <c r="F2669" s="2">
        <v>41215</v>
      </c>
      <c r="G2669" s="2">
        <v>41219</v>
      </c>
      <c r="H2669" s="9" t="str">
        <f t="shared" si="290"/>
        <v>On Date</v>
      </c>
      <c r="I2669" s="1" t="s">
        <v>3422</v>
      </c>
      <c r="J2669" s="1" t="s">
        <v>3133</v>
      </c>
      <c r="K2669" s="1" t="s">
        <v>3159</v>
      </c>
      <c r="L2669" s="1" t="s">
        <v>3135</v>
      </c>
      <c r="M2669" s="1" t="s">
        <v>18</v>
      </c>
      <c r="N2669" s="1" t="s">
        <v>342</v>
      </c>
      <c r="O2669" s="3">
        <f t="shared" si="291"/>
        <v>2.5895999999999999</v>
      </c>
      <c r="P2669" s="3">
        <v>11.952</v>
      </c>
      <c r="Q2669" s="3">
        <v>3</v>
      </c>
      <c r="R2669" s="3">
        <v>4.1832000000000003</v>
      </c>
      <c r="S2669" s="11">
        <f t="shared" si="292"/>
        <v>334.65600000000001</v>
      </c>
      <c r="T2669" t="str">
        <f t="shared" si="293"/>
        <v>PROFIT</v>
      </c>
    </row>
    <row r="2670" spans="1:20" x14ac:dyDescent="0.25">
      <c r="A2670" s="1" t="s">
        <v>2736</v>
      </c>
      <c r="B2670" s="9" t="str">
        <f t="shared" si="288"/>
        <v>11/02/2012</v>
      </c>
      <c r="C2670" s="9" t="s">
        <v>4104</v>
      </c>
      <c r="D2670" s="10" t="str">
        <f t="shared" si="289"/>
        <v>2012</v>
      </c>
      <c r="E2670" s="10" t="str">
        <f t="shared" si="294"/>
        <v>November</v>
      </c>
      <c r="F2670" s="2">
        <v>41215</v>
      </c>
      <c r="G2670" s="2">
        <v>41219</v>
      </c>
      <c r="H2670" s="9" t="str">
        <f t="shared" si="290"/>
        <v>On Date</v>
      </c>
      <c r="I2670" s="1" t="s">
        <v>3422</v>
      </c>
      <c r="J2670" s="1" t="s">
        <v>3133</v>
      </c>
      <c r="K2670" s="1" t="s">
        <v>3159</v>
      </c>
      <c r="L2670" s="1" t="s">
        <v>3135</v>
      </c>
      <c r="M2670" s="1" t="s">
        <v>198</v>
      </c>
      <c r="N2670" s="1" t="s">
        <v>1083</v>
      </c>
      <c r="O2670" s="3">
        <f t="shared" si="291"/>
        <v>180.88200000000001</v>
      </c>
      <c r="P2670" s="3">
        <v>512.49900000000002</v>
      </c>
      <c r="Q2670" s="3">
        <v>3</v>
      </c>
      <c r="R2670" s="3">
        <v>-30.146999999999998</v>
      </c>
      <c r="S2670" s="11">
        <f t="shared" si="292"/>
        <v>-2411.7599999999998</v>
      </c>
      <c r="T2670" t="str">
        <f t="shared" si="293"/>
        <v>LOSS</v>
      </c>
    </row>
    <row r="2671" spans="1:20" x14ac:dyDescent="0.25">
      <c r="A2671" s="1" t="s">
        <v>2738</v>
      </c>
      <c r="B2671" s="9" t="str">
        <f t="shared" si="288"/>
        <v>08/01/2013</v>
      </c>
      <c r="C2671" s="9" t="s">
        <v>4893</v>
      </c>
      <c r="D2671" s="10" t="str">
        <f t="shared" si="289"/>
        <v>2013</v>
      </c>
      <c r="E2671" s="10" t="str">
        <f t="shared" si="294"/>
        <v>August</v>
      </c>
      <c r="F2671" s="2">
        <v>41487</v>
      </c>
      <c r="G2671" s="2">
        <v>41492</v>
      </c>
      <c r="H2671" s="9" t="str">
        <f t="shared" si="290"/>
        <v>On Date</v>
      </c>
      <c r="I2671" s="1" t="s">
        <v>3768</v>
      </c>
      <c r="J2671" s="1" t="s">
        <v>3133</v>
      </c>
      <c r="K2671" s="1" t="s">
        <v>3140</v>
      </c>
      <c r="L2671" s="1" t="s">
        <v>3135</v>
      </c>
      <c r="M2671" s="1" t="s">
        <v>22</v>
      </c>
      <c r="N2671" s="1" t="s">
        <v>340</v>
      </c>
      <c r="O2671" s="3">
        <f t="shared" si="291"/>
        <v>127.92790000000001</v>
      </c>
      <c r="P2671" s="3">
        <v>863.12800000000004</v>
      </c>
      <c r="Q2671" s="3">
        <v>7</v>
      </c>
      <c r="R2671" s="3">
        <v>-32.3673</v>
      </c>
      <c r="S2671" s="11">
        <f t="shared" si="292"/>
        <v>-2589.384</v>
      </c>
      <c r="T2671" t="str">
        <f t="shared" si="293"/>
        <v>LOSS</v>
      </c>
    </row>
    <row r="2672" spans="1:20" x14ac:dyDescent="0.25">
      <c r="A2672" s="1" t="s">
        <v>2739</v>
      </c>
      <c r="B2672" s="9" t="str">
        <f t="shared" si="288"/>
        <v>11/07/2014</v>
      </c>
      <c r="C2672" s="9" t="s">
        <v>4374</v>
      </c>
      <c r="D2672" s="10" t="str">
        <f t="shared" si="289"/>
        <v>2014</v>
      </c>
      <c r="E2672" s="10" t="str">
        <f t="shared" si="294"/>
        <v>November</v>
      </c>
      <c r="F2672" s="2">
        <v>41950</v>
      </c>
      <c r="G2672" s="2">
        <v>41957</v>
      </c>
      <c r="H2672" s="9" t="str">
        <f t="shared" si="290"/>
        <v>Delay</v>
      </c>
      <c r="I2672" s="1" t="s">
        <v>3807</v>
      </c>
      <c r="J2672" s="1" t="s">
        <v>3133</v>
      </c>
      <c r="K2672" s="1" t="s">
        <v>3136</v>
      </c>
      <c r="L2672" s="1" t="s">
        <v>3137</v>
      </c>
      <c r="M2672" s="1" t="s">
        <v>22</v>
      </c>
      <c r="N2672" s="1" t="s">
        <v>170</v>
      </c>
      <c r="O2672" s="3">
        <f t="shared" si="291"/>
        <v>238.60359999999997</v>
      </c>
      <c r="P2672" s="3">
        <v>2036.86</v>
      </c>
      <c r="Q2672" s="3">
        <v>7</v>
      </c>
      <c r="R2672" s="3">
        <v>366.63479999999998</v>
      </c>
      <c r="S2672" s="11">
        <f t="shared" si="292"/>
        <v>29330.784</v>
      </c>
      <c r="T2672" t="str">
        <f t="shared" si="293"/>
        <v>PROFIT</v>
      </c>
    </row>
    <row r="2673" spans="1:20" x14ac:dyDescent="0.25">
      <c r="A2673" s="1" t="s">
        <v>2739</v>
      </c>
      <c r="B2673" s="9" t="str">
        <f t="shared" si="288"/>
        <v>11/07/2014</v>
      </c>
      <c r="C2673" s="9" t="s">
        <v>4374</v>
      </c>
      <c r="D2673" s="10" t="str">
        <f t="shared" si="289"/>
        <v>2014</v>
      </c>
      <c r="E2673" s="10" t="str">
        <f t="shared" si="294"/>
        <v>November</v>
      </c>
      <c r="F2673" s="2">
        <v>41950</v>
      </c>
      <c r="G2673" s="2">
        <v>41957</v>
      </c>
      <c r="H2673" s="9" t="str">
        <f t="shared" si="290"/>
        <v>Delay</v>
      </c>
      <c r="I2673" s="1" t="s">
        <v>3807</v>
      </c>
      <c r="J2673" s="1" t="s">
        <v>3133</v>
      </c>
      <c r="K2673" s="1" t="s">
        <v>3136</v>
      </c>
      <c r="L2673" s="1" t="s">
        <v>3137</v>
      </c>
      <c r="M2673" s="1" t="s">
        <v>72</v>
      </c>
      <c r="N2673" s="1" t="s">
        <v>592</v>
      </c>
      <c r="O2673" s="3">
        <f t="shared" si="291"/>
        <v>261.31139999999999</v>
      </c>
      <c r="P2673" s="3">
        <v>449.56799999999998</v>
      </c>
      <c r="Q2673" s="3">
        <v>2</v>
      </c>
      <c r="R2673" s="3">
        <v>-73.0548</v>
      </c>
      <c r="S2673" s="11">
        <f t="shared" si="292"/>
        <v>-5844.384</v>
      </c>
      <c r="T2673" t="str">
        <f t="shared" si="293"/>
        <v>LOSS</v>
      </c>
    </row>
    <row r="2674" spans="1:20" x14ac:dyDescent="0.25">
      <c r="A2674" s="1" t="s">
        <v>2739</v>
      </c>
      <c r="B2674" s="9" t="str">
        <f t="shared" si="288"/>
        <v>11/07/2014</v>
      </c>
      <c r="C2674" s="9" t="s">
        <v>4374</v>
      </c>
      <c r="D2674" s="10" t="str">
        <f t="shared" si="289"/>
        <v>2014</v>
      </c>
      <c r="E2674" s="10" t="str">
        <f t="shared" si="294"/>
        <v>November</v>
      </c>
      <c r="F2674" s="2">
        <v>41950</v>
      </c>
      <c r="G2674" s="2">
        <v>41957</v>
      </c>
      <c r="H2674" s="9" t="str">
        <f t="shared" si="290"/>
        <v>Delay</v>
      </c>
      <c r="I2674" s="1" t="s">
        <v>3807</v>
      </c>
      <c r="J2674" s="1" t="s">
        <v>3133</v>
      </c>
      <c r="K2674" s="1" t="s">
        <v>3136</v>
      </c>
      <c r="L2674" s="1" t="s">
        <v>3137</v>
      </c>
      <c r="M2674" s="1" t="s">
        <v>38</v>
      </c>
      <c r="N2674" s="1" t="s">
        <v>783</v>
      </c>
      <c r="O2674" s="3">
        <f t="shared" si="291"/>
        <v>25.423999999999999</v>
      </c>
      <c r="P2674" s="3">
        <v>108.96</v>
      </c>
      <c r="Q2674" s="3">
        <v>3</v>
      </c>
      <c r="R2674" s="3">
        <v>32.688000000000002</v>
      </c>
      <c r="S2674" s="11">
        <f t="shared" si="292"/>
        <v>2615.04</v>
      </c>
      <c r="T2674" t="str">
        <f t="shared" si="293"/>
        <v>PROFIT</v>
      </c>
    </row>
    <row r="2675" spans="1:20" x14ac:dyDescent="0.25">
      <c r="A2675" s="1" t="s">
        <v>2740</v>
      </c>
      <c r="B2675" s="9" t="str">
        <f t="shared" si="288"/>
        <v>07/09/2011</v>
      </c>
      <c r="C2675" s="9" t="s">
        <v>4363</v>
      </c>
      <c r="D2675" s="10" t="str">
        <f t="shared" si="289"/>
        <v>2011</v>
      </c>
      <c r="E2675" s="10" t="str">
        <f t="shared" si="294"/>
        <v>July</v>
      </c>
      <c r="F2675" s="2">
        <v>40733</v>
      </c>
      <c r="G2675" s="2">
        <v>40737</v>
      </c>
      <c r="H2675" s="9" t="str">
        <f t="shared" si="290"/>
        <v>On Date</v>
      </c>
      <c r="I2675" s="1" t="s">
        <v>3691</v>
      </c>
      <c r="J2675" s="1" t="s">
        <v>3133</v>
      </c>
      <c r="K2675" s="1" t="s">
        <v>3134</v>
      </c>
      <c r="L2675" s="1" t="s">
        <v>3135</v>
      </c>
      <c r="M2675" s="1" t="s">
        <v>9</v>
      </c>
      <c r="N2675" s="1" t="s">
        <v>2303</v>
      </c>
      <c r="O2675" s="3">
        <f t="shared" si="291"/>
        <v>1.4687999999999999</v>
      </c>
      <c r="P2675" s="3">
        <v>2.88</v>
      </c>
      <c r="Q2675" s="3">
        <v>1</v>
      </c>
      <c r="R2675" s="3">
        <v>1.4112</v>
      </c>
      <c r="S2675" s="11">
        <f t="shared" si="292"/>
        <v>112.896</v>
      </c>
      <c r="T2675" t="str">
        <f t="shared" si="293"/>
        <v>PROFIT</v>
      </c>
    </row>
    <row r="2676" spans="1:20" x14ac:dyDescent="0.25">
      <c r="A2676" s="1" t="s">
        <v>2740</v>
      </c>
      <c r="B2676" s="9" t="str">
        <f t="shared" si="288"/>
        <v>07/09/2011</v>
      </c>
      <c r="C2676" s="9" t="s">
        <v>4363</v>
      </c>
      <c r="D2676" s="10" t="str">
        <f t="shared" si="289"/>
        <v>2011</v>
      </c>
      <c r="E2676" s="10" t="str">
        <f t="shared" si="294"/>
        <v>July</v>
      </c>
      <c r="F2676" s="2">
        <v>40733</v>
      </c>
      <c r="G2676" s="2">
        <v>40737</v>
      </c>
      <c r="H2676" s="9" t="str">
        <f t="shared" si="290"/>
        <v>On Date</v>
      </c>
      <c r="I2676" s="1" t="s">
        <v>3691</v>
      </c>
      <c r="J2676" s="1" t="s">
        <v>3133</v>
      </c>
      <c r="K2676" s="1" t="s">
        <v>3134</v>
      </c>
      <c r="L2676" s="1" t="s">
        <v>3135</v>
      </c>
      <c r="M2676" s="1" t="s">
        <v>18</v>
      </c>
      <c r="N2676" s="1" t="s">
        <v>351</v>
      </c>
      <c r="O2676" s="3">
        <f t="shared" si="291"/>
        <v>4.6269000000000009</v>
      </c>
      <c r="P2676" s="3">
        <v>41.904000000000003</v>
      </c>
      <c r="Q2676" s="3">
        <v>6</v>
      </c>
      <c r="R2676" s="3">
        <v>14.1426</v>
      </c>
      <c r="S2676" s="11">
        <f t="shared" si="292"/>
        <v>1131.4079999999999</v>
      </c>
      <c r="T2676" t="str">
        <f t="shared" si="293"/>
        <v>PROFIT</v>
      </c>
    </row>
    <row r="2677" spans="1:20" x14ac:dyDescent="0.25">
      <c r="A2677" s="1" t="s">
        <v>2740</v>
      </c>
      <c r="B2677" s="9" t="str">
        <f t="shared" si="288"/>
        <v>07/09/2011</v>
      </c>
      <c r="C2677" s="9" t="s">
        <v>4363</v>
      </c>
      <c r="D2677" s="10" t="str">
        <f t="shared" si="289"/>
        <v>2011</v>
      </c>
      <c r="E2677" s="10" t="str">
        <f t="shared" si="294"/>
        <v>July</v>
      </c>
      <c r="F2677" s="2">
        <v>40733</v>
      </c>
      <c r="G2677" s="2">
        <v>40737</v>
      </c>
      <c r="H2677" s="9" t="str">
        <f t="shared" si="290"/>
        <v>On Date</v>
      </c>
      <c r="I2677" s="1" t="s">
        <v>3691</v>
      </c>
      <c r="J2677" s="1" t="s">
        <v>3133</v>
      </c>
      <c r="K2677" s="1" t="s">
        <v>3134</v>
      </c>
      <c r="L2677" s="1" t="s">
        <v>3135</v>
      </c>
      <c r="M2677" s="1" t="s">
        <v>28</v>
      </c>
      <c r="N2677" s="1" t="s">
        <v>843</v>
      </c>
      <c r="O2677" s="3">
        <f t="shared" si="291"/>
        <v>4.9634</v>
      </c>
      <c r="P2677" s="3">
        <v>23.92</v>
      </c>
      <c r="Q2677" s="3">
        <v>4</v>
      </c>
      <c r="R2677" s="3">
        <v>4.0663999999999998</v>
      </c>
      <c r="S2677" s="11">
        <f t="shared" si="292"/>
        <v>325.31200000000001</v>
      </c>
      <c r="T2677" t="str">
        <f t="shared" si="293"/>
        <v>PROFIT</v>
      </c>
    </row>
    <row r="2678" spans="1:20" x14ac:dyDescent="0.25">
      <c r="A2678" s="1" t="s">
        <v>2741</v>
      </c>
      <c r="B2678" s="9" t="str">
        <f t="shared" si="288"/>
        <v>12/23/2014</v>
      </c>
      <c r="C2678" s="9" t="s">
        <v>4230</v>
      </c>
      <c r="D2678" s="10" t="str">
        <f t="shared" si="289"/>
        <v>2014</v>
      </c>
      <c r="E2678" s="10" t="str">
        <f t="shared" si="294"/>
        <v>December</v>
      </c>
      <c r="F2678" s="2">
        <v>41996</v>
      </c>
      <c r="G2678" s="2">
        <v>41998</v>
      </c>
      <c r="H2678" s="9" t="str">
        <f t="shared" si="290"/>
        <v>On Date</v>
      </c>
      <c r="I2678" s="1" t="s">
        <v>3922</v>
      </c>
      <c r="J2678" s="1" t="s">
        <v>3133</v>
      </c>
      <c r="K2678" s="1" t="s">
        <v>3134</v>
      </c>
      <c r="L2678" s="1" t="s">
        <v>3135</v>
      </c>
      <c r="M2678" s="1" t="s">
        <v>38</v>
      </c>
      <c r="N2678" s="1" t="s">
        <v>2056</v>
      </c>
      <c r="O2678" s="3">
        <f t="shared" si="291"/>
        <v>66.492999999999995</v>
      </c>
      <c r="P2678" s="3">
        <v>474.95</v>
      </c>
      <c r="Q2678" s="3">
        <v>5</v>
      </c>
      <c r="R2678" s="3">
        <v>142.48500000000001</v>
      </c>
      <c r="S2678" s="11">
        <f t="shared" si="292"/>
        <v>11398.800000000001</v>
      </c>
      <c r="T2678" t="str">
        <f t="shared" si="293"/>
        <v>PROFIT</v>
      </c>
    </row>
    <row r="2679" spans="1:20" x14ac:dyDescent="0.25">
      <c r="A2679" s="1" t="s">
        <v>2742</v>
      </c>
      <c r="B2679" s="9" t="str">
        <f t="shared" si="288"/>
        <v>09/03/2013</v>
      </c>
      <c r="C2679" s="9" t="s">
        <v>4197</v>
      </c>
      <c r="D2679" s="10" t="str">
        <f t="shared" si="289"/>
        <v>2013</v>
      </c>
      <c r="E2679" s="10" t="str">
        <f t="shared" si="294"/>
        <v>September</v>
      </c>
      <c r="F2679" s="2">
        <v>41520</v>
      </c>
      <c r="G2679" s="2">
        <v>41526</v>
      </c>
      <c r="H2679" s="9" t="str">
        <f t="shared" si="290"/>
        <v>Delay</v>
      </c>
      <c r="I2679" s="1" t="s">
        <v>3600</v>
      </c>
      <c r="J2679" s="1" t="s">
        <v>3133</v>
      </c>
      <c r="K2679" s="1" t="s">
        <v>3168</v>
      </c>
      <c r="L2679" s="1" t="s">
        <v>3137</v>
      </c>
      <c r="M2679" s="1" t="s">
        <v>165</v>
      </c>
      <c r="N2679" s="1" t="s">
        <v>360</v>
      </c>
      <c r="O2679" s="3">
        <f t="shared" si="291"/>
        <v>274.99450000000002</v>
      </c>
      <c r="P2679" s="3">
        <v>999.98</v>
      </c>
      <c r="Q2679" s="3">
        <v>2</v>
      </c>
      <c r="R2679" s="3">
        <v>449.99099999999999</v>
      </c>
      <c r="S2679" s="11">
        <f t="shared" si="292"/>
        <v>35999.279999999999</v>
      </c>
      <c r="T2679" t="str">
        <f t="shared" si="293"/>
        <v>PROFIT</v>
      </c>
    </row>
    <row r="2680" spans="1:20" x14ac:dyDescent="0.25">
      <c r="A2680" s="1" t="s">
        <v>2743</v>
      </c>
      <c r="B2680" s="9" t="str">
        <f t="shared" si="288"/>
        <v>08/02/2012</v>
      </c>
      <c r="C2680" s="9" t="s">
        <v>4788</v>
      </c>
      <c r="D2680" s="10" t="str">
        <f t="shared" si="289"/>
        <v>2012</v>
      </c>
      <c r="E2680" s="10" t="str">
        <f t="shared" si="294"/>
        <v>August</v>
      </c>
      <c r="F2680" s="2">
        <v>41123</v>
      </c>
      <c r="G2680" s="2">
        <v>41127</v>
      </c>
      <c r="H2680" s="9" t="str">
        <f t="shared" si="290"/>
        <v>On Date</v>
      </c>
      <c r="I2680" s="1" t="s">
        <v>3820</v>
      </c>
      <c r="J2680" s="1" t="s">
        <v>3133</v>
      </c>
      <c r="K2680" s="1" t="s">
        <v>3223</v>
      </c>
      <c r="L2680" s="1" t="s">
        <v>3145</v>
      </c>
      <c r="M2680" s="1" t="s">
        <v>22</v>
      </c>
      <c r="N2680" s="1" t="s">
        <v>1480</v>
      </c>
      <c r="O2680" s="3">
        <f t="shared" si="291"/>
        <v>116.55</v>
      </c>
      <c r="P2680" s="3">
        <v>277.5</v>
      </c>
      <c r="Q2680" s="3">
        <v>4</v>
      </c>
      <c r="R2680" s="3">
        <v>-188.7</v>
      </c>
      <c r="S2680" s="11">
        <f t="shared" si="292"/>
        <v>-15096</v>
      </c>
      <c r="T2680" t="str">
        <f t="shared" si="293"/>
        <v>LOSS</v>
      </c>
    </row>
    <row r="2681" spans="1:20" x14ac:dyDescent="0.25">
      <c r="A2681" s="1" t="s">
        <v>2744</v>
      </c>
      <c r="B2681" s="9" t="str">
        <f t="shared" si="288"/>
        <v>12/06/2012</v>
      </c>
      <c r="C2681" s="9" t="s">
        <v>4372</v>
      </c>
      <c r="D2681" s="10" t="str">
        <f t="shared" si="289"/>
        <v>2012</v>
      </c>
      <c r="E2681" s="10" t="str">
        <f t="shared" si="294"/>
        <v>December</v>
      </c>
      <c r="F2681" s="2">
        <v>41249</v>
      </c>
      <c r="G2681" s="2">
        <v>41254</v>
      </c>
      <c r="H2681" s="9" t="str">
        <f t="shared" si="290"/>
        <v>On Date</v>
      </c>
      <c r="I2681" s="1" t="s">
        <v>3348</v>
      </c>
      <c r="J2681" s="1" t="s">
        <v>3133</v>
      </c>
      <c r="K2681" s="1" t="s">
        <v>3280</v>
      </c>
      <c r="L2681" s="1" t="s">
        <v>3135</v>
      </c>
      <c r="M2681" s="1" t="s">
        <v>45</v>
      </c>
      <c r="N2681" s="1" t="s">
        <v>701</v>
      </c>
      <c r="O2681" s="3">
        <f t="shared" si="291"/>
        <v>2.2848000000000006</v>
      </c>
      <c r="P2681" s="3">
        <v>8.9600000000000009</v>
      </c>
      <c r="Q2681" s="3">
        <v>2</v>
      </c>
      <c r="R2681" s="3">
        <v>4.3903999999999996</v>
      </c>
      <c r="S2681" s="11">
        <f t="shared" si="292"/>
        <v>351.23199999999997</v>
      </c>
      <c r="T2681" t="str">
        <f t="shared" si="293"/>
        <v>PROFIT</v>
      </c>
    </row>
    <row r="2682" spans="1:20" x14ac:dyDescent="0.25">
      <c r="A2682" s="1" t="s">
        <v>2745</v>
      </c>
      <c r="B2682" s="9" t="str">
        <f t="shared" si="288"/>
        <v>06/13/2013</v>
      </c>
      <c r="C2682" s="9" t="s">
        <v>4336</v>
      </c>
      <c r="D2682" s="10" t="str">
        <f t="shared" si="289"/>
        <v>2013</v>
      </c>
      <c r="E2682" s="10" t="str">
        <f t="shared" si="294"/>
        <v>June</v>
      </c>
      <c r="F2682" s="2">
        <v>41438</v>
      </c>
      <c r="G2682" s="2">
        <v>41442</v>
      </c>
      <c r="H2682" s="9" t="str">
        <f t="shared" si="290"/>
        <v>On Date</v>
      </c>
      <c r="I2682" s="1" t="s">
        <v>3844</v>
      </c>
      <c r="J2682" s="1" t="s">
        <v>3133</v>
      </c>
      <c r="K2682" s="1" t="s">
        <v>3150</v>
      </c>
      <c r="L2682" s="1" t="s">
        <v>3135</v>
      </c>
      <c r="M2682" s="1" t="s">
        <v>45</v>
      </c>
      <c r="N2682" s="1" t="s">
        <v>814</v>
      </c>
      <c r="O2682" s="3">
        <f t="shared" si="291"/>
        <v>17.039000000000001</v>
      </c>
      <c r="P2682" s="3">
        <v>185.88</v>
      </c>
      <c r="Q2682" s="3">
        <v>6</v>
      </c>
      <c r="R2682" s="3">
        <v>83.646000000000001</v>
      </c>
      <c r="S2682" s="11">
        <f t="shared" si="292"/>
        <v>6691.68</v>
      </c>
      <c r="T2682" t="str">
        <f t="shared" si="293"/>
        <v>PROFIT</v>
      </c>
    </row>
    <row r="2683" spans="1:20" x14ac:dyDescent="0.25">
      <c r="A2683" s="1" t="s">
        <v>2745</v>
      </c>
      <c r="B2683" s="9" t="str">
        <f t="shared" si="288"/>
        <v>06/13/2013</v>
      </c>
      <c r="C2683" s="9" t="s">
        <v>4336</v>
      </c>
      <c r="D2683" s="10" t="str">
        <f t="shared" si="289"/>
        <v>2013</v>
      </c>
      <c r="E2683" s="10" t="str">
        <f t="shared" si="294"/>
        <v>June</v>
      </c>
      <c r="F2683" s="2">
        <v>41438</v>
      </c>
      <c r="G2683" s="2">
        <v>41442</v>
      </c>
      <c r="H2683" s="9" t="str">
        <f t="shared" si="290"/>
        <v>On Date</v>
      </c>
      <c r="I2683" s="1" t="s">
        <v>3844</v>
      </c>
      <c r="J2683" s="1" t="s">
        <v>3133</v>
      </c>
      <c r="K2683" s="1" t="s">
        <v>3150</v>
      </c>
      <c r="L2683" s="1" t="s">
        <v>3135</v>
      </c>
      <c r="M2683" s="1" t="s">
        <v>45</v>
      </c>
      <c r="N2683" s="1" t="s">
        <v>1171</v>
      </c>
      <c r="O2683" s="3">
        <f t="shared" si="291"/>
        <v>3.3696000000000006</v>
      </c>
      <c r="P2683" s="3">
        <v>12.96</v>
      </c>
      <c r="Q2683" s="3">
        <v>2</v>
      </c>
      <c r="R2683" s="3">
        <v>6.2207999999999997</v>
      </c>
      <c r="S2683" s="11">
        <f t="shared" si="292"/>
        <v>497.66399999999999</v>
      </c>
      <c r="T2683" t="str">
        <f t="shared" si="293"/>
        <v>PROFIT</v>
      </c>
    </row>
    <row r="2684" spans="1:20" x14ac:dyDescent="0.25">
      <c r="A2684" s="1" t="s">
        <v>2746</v>
      </c>
      <c r="B2684" s="9" t="str">
        <f t="shared" si="288"/>
        <v>09/22/2011</v>
      </c>
      <c r="C2684" s="9" t="s">
        <v>4743</v>
      </c>
      <c r="D2684" s="10" t="str">
        <f t="shared" si="289"/>
        <v>2011</v>
      </c>
      <c r="E2684" s="10" t="str">
        <f t="shared" si="294"/>
        <v>September</v>
      </c>
      <c r="F2684" s="2">
        <v>40808</v>
      </c>
      <c r="G2684" s="2">
        <v>40814</v>
      </c>
      <c r="H2684" s="9" t="str">
        <f t="shared" si="290"/>
        <v>Delay</v>
      </c>
      <c r="I2684" s="1" t="s">
        <v>3652</v>
      </c>
      <c r="J2684" s="1" t="s">
        <v>3133</v>
      </c>
      <c r="K2684" s="1" t="s">
        <v>3152</v>
      </c>
      <c r="L2684" s="1" t="s">
        <v>3135</v>
      </c>
      <c r="M2684" s="1" t="s">
        <v>28</v>
      </c>
      <c r="N2684" s="1" t="s">
        <v>1214</v>
      </c>
      <c r="O2684" s="3">
        <f t="shared" si="291"/>
        <v>25.4175</v>
      </c>
      <c r="P2684" s="3">
        <v>169.45</v>
      </c>
      <c r="Q2684" s="3">
        <v>5</v>
      </c>
      <c r="R2684" s="3">
        <v>42.362499999999997</v>
      </c>
      <c r="S2684" s="11">
        <f t="shared" si="292"/>
        <v>3389</v>
      </c>
      <c r="T2684" t="str">
        <f t="shared" si="293"/>
        <v>PROFIT</v>
      </c>
    </row>
    <row r="2685" spans="1:20" x14ac:dyDescent="0.25">
      <c r="A2685" s="1" t="s">
        <v>2746</v>
      </c>
      <c r="B2685" s="9" t="str">
        <f t="shared" si="288"/>
        <v>09/22/2011</v>
      </c>
      <c r="C2685" s="9" t="s">
        <v>4743</v>
      </c>
      <c r="D2685" s="10" t="str">
        <f t="shared" si="289"/>
        <v>2011</v>
      </c>
      <c r="E2685" s="10" t="str">
        <f t="shared" si="294"/>
        <v>September</v>
      </c>
      <c r="F2685" s="2">
        <v>40808</v>
      </c>
      <c r="G2685" s="2">
        <v>40814</v>
      </c>
      <c r="H2685" s="9" t="str">
        <f t="shared" si="290"/>
        <v>Delay</v>
      </c>
      <c r="I2685" s="1" t="s">
        <v>3652</v>
      </c>
      <c r="J2685" s="1" t="s">
        <v>3133</v>
      </c>
      <c r="K2685" s="1" t="s">
        <v>3152</v>
      </c>
      <c r="L2685" s="1" t="s">
        <v>3135</v>
      </c>
      <c r="M2685" s="1" t="s">
        <v>28</v>
      </c>
      <c r="N2685" s="1" t="s">
        <v>1684</v>
      </c>
      <c r="O2685" s="3">
        <f t="shared" si="291"/>
        <v>20.136600000000001</v>
      </c>
      <c r="P2685" s="3">
        <v>40.68</v>
      </c>
      <c r="Q2685" s="3">
        <v>2</v>
      </c>
      <c r="R2685" s="3">
        <v>0.40679999999999999</v>
      </c>
      <c r="S2685" s="11">
        <f t="shared" si="292"/>
        <v>32.543999999999997</v>
      </c>
      <c r="T2685" t="str">
        <f t="shared" si="293"/>
        <v>PROFIT</v>
      </c>
    </row>
    <row r="2686" spans="1:20" x14ac:dyDescent="0.25">
      <c r="A2686" s="1" t="s">
        <v>2747</v>
      </c>
      <c r="B2686" s="9" t="str">
        <f t="shared" si="288"/>
        <v>08/12/2011</v>
      </c>
      <c r="C2686" s="9" t="s">
        <v>4671</v>
      </c>
      <c r="D2686" s="10" t="str">
        <f t="shared" si="289"/>
        <v>2011</v>
      </c>
      <c r="E2686" s="10" t="str">
        <f t="shared" si="294"/>
        <v>August</v>
      </c>
      <c r="F2686" s="2">
        <v>40767</v>
      </c>
      <c r="G2686" s="2">
        <v>40771</v>
      </c>
      <c r="H2686" s="9" t="str">
        <f t="shared" si="290"/>
        <v>On Date</v>
      </c>
      <c r="I2686" s="1" t="s">
        <v>3608</v>
      </c>
      <c r="J2686" s="1" t="s">
        <v>3133</v>
      </c>
      <c r="K2686" s="1" t="s">
        <v>3140</v>
      </c>
      <c r="L2686" s="1" t="s">
        <v>3135</v>
      </c>
      <c r="M2686" s="1" t="s">
        <v>16</v>
      </c>
      <c r="N2686" s="1" t="s">
        <v>1256</v>
      </c>
      <c r="O2686" s="3">
        <f t="shared" si="291"/>
        <v>94.492500000000007</v>
      </c>
      <c r="P2686" s="3">
        <v>806.33600000000001</v>
      </c>
      <c r="Q2686" s="3">
        <v>8</v>
      </c>
      <c r="R2686" s="3">
        <v>50.396000000000001</v>
      </c>
      <c r="S2686" s="11">
        <f t="shared" si="292"/>
        <v>4031.6800000000003</v>
      </c>
      <c r="T2686" t="str">
        <f t="shared" si="293"/>
        <v>PROFIT</v>
      </c>
    </row>
    <row r="2687" spans="1:20" x14ac:dyDescent="0.25">
      <c r="A2687" s="1" t="s">
        <v>2747</v>
      </c>
      <c r="B2687" s="9" t="str">
        <f t="shared" si="288"/>
        <v>08/12/2011</v>
      </c>
      <c r="C2687" s="9" t="s">
        <v>4671</v>
      </c>
      <c r="D2687" s="10" t="str">
        <f t="shared" si="289"/>
        <v>2011</v>
      </c>
      <c r="E2687" s="10" t="str">
        <f t="shared" si="294"/>
        <v>August</v>
      </c>
      <c r="F2687" s="2">
        <v>40767</v>
      </c>
      <c r="G2687" s="2">
        <v>40771</v>
      </c>
      <c r="H2687" s="9" t="str">
        <f t="shared" si="290"/>
        <v>On Date</v>
      </c>
      <c r="I2687" s="1" t="s">
        <v>3608</v>
      </c>
      <c r="J2687" s="1" t="s">
        <v>3133</v>
      </c>
      <c r="K2687" s="1" t="s">
        <v>3140</v>
      </c>
      <c r="L2687" s="1" t="s">
        <v>3135</v>
      </c>
      <c r="M2687" s="1" t="s">
        <v>12</v>
      </c>
      <c r="N2687" s="1" t="s">
        <v>792</v>
      </c>
      <c r="O2687" s="3">
        <f t="shared" si="291"/>
        <v>17.942399999999999</v>
      </c>
      <c r="P2687" s="3">
        <v>85.44</v>
      </c>
      <c r="Q2687" s="3">
        <v>3</v>
      </c>
      <c r="R2687" s="3">
        <v>31.6128</v>
      </c>
      <c r="S2687" s="11">
        <f t="shared" si="292"/>
        <v>2529.0239999999999</v>
      </c>
      <c r="T2687" t="str">
        <f t="shared" si="293"/>
        <v>PROFIT</v>
      </c>
    </row>
    <row r="2688" spans="1:20" x14ac:dyDescent="0.25">
      <c r="A2688" s="1" t="s">
        <v>2748</v>
      </c>
      <c r="B2688" s="9" t="str">
        <f t="shared" si="288"/>
        <v>08/13/2014</v>
      </c>
      <c r="C2688" s="9" t="s">
        <v>4551</v>
      </c>
      <c r="D2688" s="10" t="str">
        <f t="shared" si="289"/>
        <v>2014</v>
      </c>
      <c r="E2688" s="10" t="str">
        <f t="shared" si="294"/>
        <v>August</v>
      </c>
      <c r="F2688" s="2">
        <v>41864</v>
      </c>
      <c r="G2688" s="2">
        <v>41871</v>
      </c>
      <c r="H2688" s="9" t="str">
        <f t="shared" si="290"/>
        <v>Delay</v>
      </c>
      <c r="I2688" s="1" t="s">
        <v>3954</v>
      </c>
      <c r="J2688" s="1" t="s">
        <v>3133</v>
      </c>
      <c r="K2688" s="1" t="s">
        <v>3136</v>
      </c>
      <c r="L2688" s="1" t="s">
        <v>3137</v>
      </c>
      <c r="M2688" s="1" t="s">
        <v>165</v>
      </c>
      <c r="N2688" s="1" t="s">
        <v>1019</v>
      </c>
      <c r="O2688" s="3">
        <f t="shared" si="291"/>
        <v>209.99299999999999</v>
      </c>
      <c r="P2688" s="3">
        <v>299.99</v>
      </c>
      <c r="Q2688" s="3">
        <v>1</v>
      </c>
      <c r="R2688" s="3">
        <v>89.997</v>
      </c>
      <c r="S2688" s="11">
        <f t="shared" si="292"/>
        <v>7199.76</v>
      </c>
      <c r="T2688" t="str">
        <f t="shared" si="293"/>
        <v>PROFIT</v>
      </c>
    </row>
    <row r="2689" spans="1:20" x14ac:dyDescent="0.25">
      <c r="A2689" s="1" t="s">
        <v>2748</v>
      </c>
      <c r="B2689" s="9" t="str">
        <f t="shared" si="288"/>
        <v>08/13/2014</v>
      </c>
      <c r="C2689" s="9" t="s">
        <v>4551</v>
      </c>
      <c r="D2689" s="10" t="str">
        <f t="shared" si="289"/>
        <v>2014</v>
      </c>
      <c r="E2689" s="10" t="str">
        <f t="shared" si="294"/>
        <v>August</v>
      </c>
      <c r="F2689" s="2">
        <v>41864</v>
      </c>
      <c r="G2689" s="2">
        <v>41871</v>
      </c>
      <c r="H2689" s="9" t="str">
        <f t="shared" si="290"/>
        <v>Delay</v>
      </c>
      <c r="I2689" s="1" t="s">
        <v>3954</v>
      </c>
      <c r="J2689" s="1" t="s">
        <v>3133</v>
      </c>
      <c r="K2689" s="1" t="s">
        <v>3136</v>
      </c>
      <c r="L2689" s="1" t="s">
        <v>3137</v>
      </c>
      <c r="M2689" s="1" t="s">
        <v>45</v>
      </c>
      <c r="N2689" s="1" t="s">
        <v>2749</v>
      </c>
      <c r="O2689" s="3">
        <f t="shared" si="291"/>
        <v>24.980799999999999</v>
      </c>
      <c r="P2689" s="3">
        <v>192.16</v>
      </c>
      <c r="Q2689" s="3">
        <v>4</v>
      </c>
      <c r="R2689" s="3">
        <v>92.236800000000002</v>
      </c>
      <c r="S2689" s="11">
        <f t="shared" si="292"/>
        <v>7378.9440000000004</v>
      </c>
      <c r="T2689" t="str">
        <f t="shared" si="293"/>
        <v>PROFIT</v>
      </c>
    </row>
    <row r="2690" spans="1:20" x14ac:dyDescent="0.25">
      <c r="A2690" s="1" t="s">
        <v>2748</v>
      </c>
      <c r="B2690" s="9" t="str">
        <f t="shared" si="288"/>
        <v>08/13/2014</v>
      </c>
      <c r="C2690" s="9" t="s">
        <v>4551</v>
      </c>
      <c r="D2690" s="10" t="str">
        <f t="shared" si="289"/>
        <v>2014</v>
      </c>
      <c r="E2690" s="10" t="str">
        <f t="shared" si="294"/>
        <v>August</v>
      </c>
      <c r="F2690" s="2">
        <v>41864</v>
      </c>
      <c r="G2690" s="2">
        <v>41871</v>
      </c>
      <c r="H2690" s="9" t="str">
        <f t="shared" si="290"/>
        <v>Delay</v>
      </c>
      <c r="I2690" s="1" t="s">
        <v>3954</v>
      </c>
      <c r="J2690" s="1" t="s">
        <v>3133</v>
      </c>
      <c r="K2690" s="1" t="s">
        <v>3136</v>
      </c>
      <c r="L2690" s="1" t="s">
        <v>3137</v>
      </c>
      <c r="M2690" s="1" t="s">
        <v>16</v>
      </c>
      <c r="N2690" s="1" t="s">
        <v>2750</v>
      </c>
      <c r="O2690" s="3">
        <f t="shared" si="291"/>
        <v>26.9161</v>
      </c>
      <c r="P2690" s="3">
        <v>242.624</v>
      </c>
      <c r="Q2690" s="3">
        <v>8</v>
      </c>
      <c r="R2690" s="3">
        <v>27.295200000000001</v>
      </c>
      <c r="S2690" s="11">
        <f t="shared" si="292"/>
        <v>2183.616</v>
      </c>
      <c r="T2690" t="str">
        <f t="shared" si="293"/>
        <v>PROFIT</v>
      </c>
    </row>
    <row r="2691" spans="1:20" x14ac:dyDescent="0.25">
      <c r="A2691" s="1" t="s">
        <v>2748</v>
      </c>
      <c r="B2691" s="9" t="str">
        <f t="shared" ref="B2691:B2754" si="295">TEXT(F2691,"mm/dd/yyyy")</f>
        <v>08/13/2014</v>
      </c>
      <c r="C2691" s="9" t="s">
        <v>4551</v>
      </c>
      <c r="D2691" s="10" t="str">
        <f t="shared" ref="D2691:D2754" si="296">RIGHT(C2691,4)</f>
        <v>2014</v>
      </c>
      <c r="E2691" s="10" t="str">
        <f t="shared" si="294"/>
        <v>August</v>
      </c>
      <c r="F2691" s="2">
        <v>41864</v>
      </c>
      <c r="G2691" s="2">
        <v>41871</v>
      </c>
      <c r="H2691" s="9" t="str">
        <f t="shared" ref="H2691:H2754" si="297">IF(_xlfn.DAYS(G2691,F2691)&lt;=5,"On Date","Delay")</f>
        <v>Delay</v>
      </c>
      <c r="I2691" s="1" t="s">
        <v>3954</v>
      </c>
      <c r="J2691" s="1" t="s">
        <v>3133</v>
      </c>
      <c r="K2691" s="1" t="s">
        <v>3136</v>
      </c>
      <c r="L2691" s="1" t="s">
        <v>3137</v>
      </c>
      <c r="M2691" s="1" t="s">
        <v>28</v>
      </c>
      <c r="N2691" s="1" t="s">
        <v>1964</v>
      </c>
      <c r="O2691" s="3">
        <f t="shared" ref="O2691:O2754" si="298">(P2691/Q2691)-(R2691/Q2691)</f>
        <v>11.685</v>
      </c>
      <c r="P2691" s="3">
        <v>46.74</v>
      </c>
      <c r="Q2691" s="3">
        <v>3</v>
      </c>
      <c r="R2691" s="3">
        <v>11.685</v>
      </c>
      <c r="S2691" s="11">
        <f t="shared" ref="S2691:S2754" si="299">R2691*80</f>
        <v>934.80000000000007</v>
      </c>
      <c r="T2691" t="str">
        <f t="shared" ref="T2691:T2754" si="300">IF(S2691:S5893&lt;0,"LOSS","PROFIT")</f>
        <v>PROFIT</v>
      </c>
    </row>
    <row r="2692" spans="1:20" x14ac:dyDescent="0.25">
      <c r="A2692" s="1" t="s">
        <v>2748</v>
      </c>
      <c r="B2692" s="9" t="str">
        <f t="shared" si="295"/>
        <v>08/13/2014</v>
      </c>
      <c r="C2692" s="9" t="s">
        <v>4551</v>
      </c>
      <c r="D2692" s="10" t="str">
        <f t="shared" si="296"/>
        <v>2014</v>
      </c>
      <c r="E2692" s="10" t="str">
        <f t="shared" si="294"/>
        <v>August</v>
      </c>
      <c r="F2692" s="2">
        <v>41864</v>
      </c>
      <c r="G2692" s="2">
        <v>41871</v>
      </c>
      <c r="H2692" s="9" t="str">
        <f t="shared" si="297"/>
        <v>Delay</v>
      </c>
      <c r="I2692" s="1" t="s">
        <v>3954</v>
      </c>
      <c r="J2692" s="1" t="s">
        <v>3133</v>
      </c>
      <c r="K2692" s="1" t="s">
        <v>3136</v>
      </c>
      <c r="L2692" s="1" t="s">
        <v>3137</v>
      </c>
      <c r="M2692" s="1" t="s">
        <v>38</v>
      </c>
      <c r="N2692" s="1" t="s">
        <v>2751</v>
      </c>
      <c r="O2692" s="3">
        <f t="shared" si="298"/>
        <v>32.540699999999994</v>
      </c>
      <c r="P2692" s="3">
        <v>174.95</v>
      </c>
      <c r="Q2692" s="3">
        <v>5</v>
      </c>
      <c r="R2692" s="3">
        <v>12.246499999999999</v>
      </c>
      <c r="S2692" s="11">
        <f t="shared" si="299"/>
        <v>979.71999999999991</v>
      </c>
      <c r="T2692" t="str">
        <f t="shared" si="300"/>
        <v>PROFIT</v>
      </c>
    </row>
    <row r="2693" spans="1:20" x14ac:dyDescent="0.25">
      <c r="A2693" s="1" t="s">
        <v>2748</v>
      </c>
      <c r="B2693" s="9" t="str">
        <f t="shared" si="295"/>
        <v>08/13/2014</v>
      </c>
      <c r="C2693" s="9" t="s">
        <v>4551</v>
      </c>
      <c r="D2693" s="10" t="str">
        <f t="shared" si="296"/>
        <v>2014</v>
      </c>
      <c r="E2693" s="10" t="str">
        <f t="shared" si="294"/>
        <v>August</v>
      </c>
      <c r="F2693" s="2">
        <v>41864</v>
      </c>
      <c r="G2693" s="2">
        <v>41871</v>
      </c>
      <c r="H2693" s="9" t="str">
        <f t="shared" si="297"/>
        <v>Delay</v>
      </c>
      <c r="I2693" s="1" t="s">
        <v>3954</v>
      </c>
      <c r="J2693" s="1" t="s">
        <v>3133</v>
      </c>
      <c r="K2693" s="1" t="s">
        <v>3136</v>
      </c>
      <c r="L2693" s="1" t="s">
        <v>3137</v>
      </c>
      <c r="M2693" s="1" t="s">
        <v>18</v>
      </c>
      <c r="N2693" s="1" t="s">
        <v>2752</v>
      </c>
      <c r="O2693" s="3">
        <f t="shared" si="298"/>
        <v>10.489999999999998</v>
      </c>
      <c r="P2693" s="3">
        <v>100.70399999999999</v>
      </c>
      <c r="Q2693" s="3">
        <v>6</v>
      </c>
      <c r="R2693" s="3">
        <v>37.764000000000003</v>
      </c>
      <c r="S2693" s="11">
        <f t="shared" si="299"/>
        <v>3021.1200000000003</v>
      </c>
      <c r="T2693" t="str">
        <f t="shared" si="300"/>
        <v>PROFIT</v>
      </c>
    </row>
    <row r="2694" spans="1:20" x14ac:dyDescent="0.25">
      <c r="A2694" s="1" t="s">
        <v>2753</v>
      </c>
      <c r="B2694" s="9" t="str">
        <f t="shared" si="295"/>
        <v>10/21/2013</v>
      </c>
      <c r="C2694" s="9" t="s">
        <v>4719</v>
      </c>
      <c r="D2694" s="10" t="str">
        <f t="shared" si="296"/>
        <v>2013</v>
      </c>
      <c r="E2694" s="10" t="str">
        <f t="shared" si="294"/>
        <v>October</v>
      </c>
      <c r="F2694" s="2">
        <v>41568</v>
      </c>
      <c r="G2694" s="2">
        <v>41573</v>
      </c>
      <c r="H2694" s="9" t="str">
        <f t="shared" si="297"/>
        <v>On Date</v>
      </c>
      <c r="I2694" s="1" t="s">
        <v>3955</v>
      </c>
      <c r="J2694" s="1" t="s">
        <v>3133</v>
      </c>
      <c r="K2694" s="1" t="s">
        <v>3300</v>
      </c>
      <c r="L2694" s="1" t="s">
        <v>3135</v>
      </c>
      <c r="M2694" s="1" t="s">
        <v>72</v>
      </c>
      <c r="N2694" s="1" t="s">
        <v>2754</v>
      </c>
      <c r="O2694" s="3">
        <f t="shared" si="298"/>
        <v>95.574200000000005</v>
      </c>
      <c r="P2694" s="3">
        <v>387.13600000000002</v>
      </c>
      <c r="Q2694" s="3">
        <v>4</v>
      </c>
      <c r="R2694" s="3">
        <v>4.8391999999999999</v>
      </c>
      <c r="S2694" s="11">
        <f t="shared" si="299"/>
        <v>387.13599999999997</v>
      </c>
      <c r="T2694" t="str">
        <f t="shared" si="300"/>
        <v>PROFIT</v>
      </c>
    </row>
    <row r="2695" spans="1:20" x14ac:dyDescent="0.25">
      <c r="A2695" s="1" t="s">
        <v>2755</v>
      </c>
      <c r="B2695" s="9" t="str">
        <f t="shared" si="295"/>
        <v>11/04/2014</v>
      </c>
      <c r="C2695" s="9" t="s">
        <v>4201</v>
      </c>
      <c r="D2695" s="10" t="str">
        <f t="shared" si="296"/>
        <v>2014</v>
      </c>
      <c r="E2695" s="10" t="str">
        <f t="shared" si="294"/>
        <v>November</v>
      </c>
      <c r="F2695" s="2">
        <v>41947</v>
      </c>
      <c r="G2695" s="2">
        <v>41951</v>
      </c>
      <c r="H2695" s="9" t="str">
        <f t="shared" si="297"/>
        <v>On Date</v>
      </c>
      <c r="I2695" s="1" t="s">
        <v>3741</v>
      </c>
      <c r="J2695" s="1" t="s">
        <v>3133</v>
      </c>
      <c r="K2695" s="1" t="s">
        <v>3136</v>
      </c>
      <c r="L2695" s="1" t="s">
        <v>3137</v>
      </c>
      <c r="M2695" s="1" t="s">
        <v>18</v>
      </c>
      <c r="N2695" s="1" t="s">
        <v>2756</v>
      </c>
      <c r="O2695" s="3">
        <f t="shared" si="298"/>
        <v>3.0995999999999997</v>
      </c>
      <c r="P2695" s="3">
        <v>18.367999999999999</v>
      </c>
      <c r="Q2695" s="3">
        <v>4</v>
      </c>
      <c r="R2695" s="3">
        <v>5.9695999999999998</v>
      </c>
      <c r="S2695" s="11">
        <f t="shared" si="299"/>
        <v>477.56799999999998</v>
      </c>
      <c r="T2695" t="str">
        <f t="shared" si="300"/>
        <v>PROFIT</v>
      </c>
    </row>
    <row r="2696" spans="1:20" x14ac:dyDescent="0.25">
      <c r="A2696" s="1" t="s">
        <v>2757</v>
      </c>
      <c r="B2696" s="9" t="str">
        <f t="shared" si="295"/>
        <v>03/11/2011</v>
      </c>
      <c r="C2696" s="9" t="s">
        <v>4894</v>
      </c>
      <c r="D2696" s="10" t="str">
        <f t="shared" si="296"/>
        <v>2011</v>
      </c>
      <c r="E2696" s="10" t="str">
        <f t="shared" si="294"/>
        <v>March</v>
      </c>
      <c r="F2696" s="2">
        <v>40613</v>
      </c>
      <c r="G2696" s="2">
        <v>40617</v>
      </c>
      <c r="H2696" s="9" t="str">
        <f t="shared" si="297"/>
        <v>On Date</v>
      </c>
      <c r="I2696" s="1" t="s">
        <v>3788</v>
      </c>
      <c r="J2696" s="1" t="s">
        <v>3133</v>
      </c>
      <c r="K2696" s="1" t="s">
        <v>3149</v>
      </c>
      <c r="L2696" s="1" t="s">
        <v>3135</v>
      </c>
      <c r="M2696" s="1" t="s">
        <v>14</v>
      </c>
      <c r="N2696" s="1" t="s">
        <v>1497</v>
      </c>
      <c r="O2696" s="3">
        <f t="shared" si="298"/>
        <v>1.9683999999999999</v>
      </c>
      <c r="P2696" s="3">
        <v>7.98</v>
      </c>
      <c r="Q2696" s="3">
        <v>3</v>
      </c>
      <c r="R2696" s="3">
        <v>2.0748000000000002</v>
      </c>
      <c r="S2696" s="11">
        <f t="shared" si="299"/>
        <v>165.98400000000001</v>
      </c>
      <c r="T2696" t="str">
        <f t="shared" si="300"/>
        <v>PROFIT</v>
      </c>
    </row>
    <row r="2697" spans="1:20" x14ac:dyDescent="0.25">
      <c r="A2697" s="1" t="s">
        <v>2758</v>
      </c>
      <c r="B2697" s="9" t="str">
        <f t="shared" si="295"/>
        <v>07/27/2014</v>
      </c>
      <c r="C2697" s="9" t="s">
        <v>4208</v>
      </c>
      <c r="D2697" s="10" t="str">
        <f t="shared" si="296"/>
        <v>2014</v>
      </c>
      <c r="E2697" s="10" t="str">
        <f t="shared" si="294"/>
        <v>July</v>
      </c>
      <c r="F2697" s="2">
        <v>41847</v>
      </c>
      <c r="G2697" s="2">
        <v>41853</v>
      </c>
      <c r="H2697" s="9" t="str">
        <f t="shared" si="297"/>
        <v>Delay</v>
      </c>
      <c r="I2697" s="1" t="s">
        <v>3927</v>
      </c>
      <c r="J2697" s="1" t="s">
        <v>3133</v>
      </c>
      <c r="K2697" s="1" t="s">
        <v>3134</v>
      </c>
      <c r="L2697" s="1" t="s">
        <v>3135</v>
      </c>
      <c r="M2697" s="1" t="s">
        <v>38</v>
      </c>
      <c r="N2697" s="1" t="s">
        <v>1988</v>
      </c>
      <c r="O2697" s="3">
        <f t="shared" si="298"/>
        <v>197.994</v>
      </c>
      <c r="P2697" s="3">
        <v>1649.95</v>
      </c>
      <c r="Q2697" s="3">
        <v>5</v>
      </c>
      <c r="R2697" s="3">
        <v>659.98</v>
      </c>
      <c r="S2697" s="11">
        <f t="shared" si="299"/>
        <v>52798.400000000001</v>
      </c>
      <c r="T2697" t="str">
        <f t="shared" si="300"/>
        <v>PROFIT</v>
      </c>
    </row>
    <row r="2698" spans="1:20" x14ac:dyDescent="0.25">
      <c r="A2698" s="1" t="s">
        <v>2758</v>
      </c>
      <c r="B2698" s="9" t="str">
        <f t="shared" si="295"/>
        <v>07/27/2014</v>
      </c>
      <c r="C2698" s="9" t="s">
        <v>4208</v>
      </c>
      <c r="D2698" s="10" t="str">
        <f t="shared" si="296"/>
        <v>2014</v>
      </c>
      <c r="E2698" s="10" t="str">
        <f t="shared" si="294"/>
        <v>July</v>
      </c>
      <c r="F2698" s="2">
        <v>41847</v>
      </c>
      <c r="G2698" s="2">
        <v>41853</v>
      </c>
      <c r="H2698" s="9" t="str">
        <f t="shared" si="297"/>
        <v>Delay</v>
      </c>
      <c r="I2698" s="1" t="s">
        <v>3927</v>
      </c>
      <c r="J2698" s="1" t="s">
        <v>3133</v>
      </c>
      <c r="K2698" s="1" t="s">
        <v>3134</v>
      </c>
      <c r="L2698" s="1" t="s">
        <v>3135</v>
      </c>
      <c r="M2698" s="1" t="s">
        <v>72</v>
      </c>
      <c r="N2698" s="1" t="s">
        <v>445</v>
      </c>
      <c r="O2698" s="3">
        <f t="shared" si="298"/>
        <v>105.68599999999999</v>
      </c>
      <c r="P2698" s="3">
        <v>362.35199999999998</v>
      </c>
      <c r="Q2698" s="3">
        <v>3</v>
      </c>
      <c r="R2698" s="3">
        <v>45.293999999999997</v>
      </c>
      <c r="S2698" s="11">
        <f t="shared" si="299"/>
        <v>3623.5199999999995</v>
      </c>
      <c r="T2698" t="str">
        <f t="shared" si="300"/>
        <v>PROFIT</v>
      </c>
    </row>
    <row r="2699" spans="1:20" x14ac:dyDescent="0.25">
      <c r="A2699" s="1" t="s">
        <v>2759</v>
      </c>
      <c r="B2699" s="9" t="str">
        <f t="shared" si="295"/>
        <v>10/31/2011</v>
      </c>
      <c r="C2699" s="9" t="s">
        <v>4508</v>
      </c>
      <c r="D2699" s="10" t="str">
        <f t="shared" si="296"/>
        <v>2011</v>
      </c>
      <c r="E2699" s="10" t="str">
        <f t="shared" si="294"/>
        <v>October</v>
      </c>
      <c r="F2699" s="2">
        <v>40847</v>
      </c>
      <c r="G2699" s="2">
        <v>40849</v>
      </c>
      <c r="H2699" s="9" t="str">
        <f t="shared" si="297"/>
        <v>On Date</v>
      </c>
      <c r="I2699" s="1" t="s">
        <v>3646</v>
      </c>
      <c r="J2699" s="1" t="s">
        <v>3133</v>
      </c>
      <c r="K2699" s="1" t="s">
        <v>3140</v>
      </c>
      <c r="L2699" s="1" t="s">
        <v>3135</v>
      </c>
      <c r="M2699" s="1" t="s">
        <v>16</v>
      </c>
      <c r="N2699" s="1" t="s">
        <v>584</v>
      </c>
      <c r="O2699" s="3">
        <f t="shared" si="298"/>
        <v>32.652900000000002</v>
      </c>
      <c r="P2699" s="3">
        <v>73.584000000000003</v>
      </c>
      <c r="Q2699" s="3">
        <v>2</v>
      </c>
      <c r="R2699" s="3">
        <v>8.2782</v>
      </c>
      <c r="S2699" s="11">
        <f t="shared" si="299"/>
        <v>662.25599999999997</v>
      </c>
      <c r="T2699" t="str">
        <f t="shared" si="300"/>
        <v>PROFIT</v>
      </c>
    </row>
    <row r="2700" spans="1:20" x14ac:dyDescent="0.25">
      <c r="A2700" s="1" t="s">
        <v>2760</v>
      </c>
      <c r="B2700" s="9" t="str">
        <f t="shared" si="295"/>
        <v>11/04/2014</v>
      </c>
      <c r="C2700" s="9" t="s">
        <v>4205</v>
      </c>
      <c r="D2700" s="10" t="str">
        <f t="shared" si="296"/>
        <v>2014</v>
      </c>
      <c r="E2700" s="10" t="str">
        <f t="shared" ref="E2700:E2763" si="301">TEXT(B2700,"mmmm")</f>
        <v>November</v>
      </c>
      <c r="F2700" s="2">
        <v>41947</v>
      </c>
      <c r="G2700" s="2">
        <v>41953</v>
      </c>
      <c r="H2700" s="9" t="str">
        <f t="shared" si="297"/>
        <v>Delay</v>
      </c>
      <c r="I2700" s="1" t="s">
        <v>3750</v>
      </c>
      <c r="J2700" s="1" t="s">
        <v>3133</v>
      </c>
      <c r="K2700" s="1" t="s">
        <v>3247</v>
      </c>
      <c r="L2700" s="1" t="s">
        <v>3135</v>
      </c>
      <c r="M2700" s="1" t="s">
        <v>22</v>
      </c>
      <c r="N2700" s="1" t="s">
        <v>2034</v>
      </c>
      <c r="O2700" s="3">
        <f t="shared" si="298"/>
        <v>112.4726</v>
      </c>
      <c r="P2700" s="3">
        <v>486.36799999999999</v>
      </c>
      <c r="Q2700" s="3">
        <v>4</v>
      </c>
      <c r="R2700" s="3">
        <v>36.477600000000002</v>
      </c>
      <c r="S2700" s="11">
        <f t="shared" si="299"/>
        <v>2918.2080000000001</v>
      </c>
      <c r="T2700" t="str">
        <f t="shared" si="300"/>
        <v>PROFIT</v>
      </c>
    </row>
    <row r="2701" spans="1:20" x14ac:dyDescent="0.25">
      <c r="A2701" s="1" t="s">
        <v>2761</v>
      </c>
      <c r="B2701" s="9" t="str">
        <f t="shared" si="295"/>
        <v>07/26/2013</v>
      </c>
      <c r="C2701" s="9" t="s">
        <v>4059</v>
      </c>
      <c r="D2701" s="10" t="str">
        <f t="shared" si="296"/>
        <v>2013</v>
      </c>
      <c r="E2701" s="10" t="str">
        <f t="shared" si="301"/>
        <v>July</v>
      </c>
      <c r="F2701" s="2">
        <v>41481</v>
      </c>
      <c r="G2701" s="2">
        <v>41481</v>
      </c>
      <c r="H2701" s="9" t="str">
        <f t="shared" si="297"/>
        <v>On Date</v>
      </c>
      <c r="I2701" s="1" t="s">
        <v>3610</v>
      </c>
      <c r="J2701" s="1" t="s">
        <v>3133</v>
      </c>
      <c r="K2701" s="1" t="s">
        <v>3140</v>
      </c>
      <c r="L2701" s="1" t="s">
        <v>3135</v>
      </c>
      <c r="M2701" s="1" t="s">
        <v>14</v>
      </c>
      <c r="N2701" s="1" t="s">
        <v>878</v>
      </c>
      <c r="O2701" s="3">
        <f t="shared" si="298"/>
        <v>2.891</v>
      </c>
      <c r="P2701" s="3">
        <v>37.17</v>
      </c>
      <c r="Q2701" s="3">
        <v>9</v>
      </c>
      <c r="R2701" s="3">
        <v>11.151</v>
      </c>
      <c r="S2701" s="11">
        <f t="shared" si="299"/>
        <v>892.07999999999993</v>
      </c>
      <c r="T2701" t="str">
        <f t="shared" si="300"/>
        <v>PROFIT</v>
      </c>
    </row>
    <row r="2702" spans="1:20" x14ac:dyDescent="0.25">
      <c r="A2702" s="1" t="s">
        <v>2762</v>
      </c>
      <c r="B2702" s="9" t="str">
        <f t="shared" si="295"/>
        <v>04/14/2014</v>
      </c>
      <c r="C2702" s="9" t="s">
        <v>4270</v>
      </c>
      <c r="D2702" s="10" t="str">
        <f t="shared" si="296"/>
        <v>2014</v>
      </c>
      <c r="E2702" s="10" t="str">
        <f t="shared" si="301"/>
        <v>April</v>
      </c>
      <c r="F2702" s="2">
        <v>41743</v>
      </c>
      <c r="G2702" s="2">
        <v>41747</v>
      </c>
      <c r="H2702" s="9" t="str">
        <f t="shared" si="297"/>
        <v>On Date</v>
      </c>
      <c r="I2702" s="1" t="s">
        <v>3528</v>
      </c>
      <c r="J2702" s="1" t="s">
        <v>3133</v>
      </c>
      <c r="K2702" s="1" t="s">
        <v>3165</v>
      </c>
      <c r="L2702" s="1" t="s">
        <v>3135</v>
      </c>
      <c r="M2702" s="1" t="s">
        <v>72</v>
      </c>
      <c r="N2702" s="1" t="s">
        <v>2399</v>
      </c>
      <c r="O2702" s="3">
        <f t="shared" si="298"/>
        <v>79.152600000000007</v>
      </c>
      <c r="P2702" s="3">
        <v>436.70400000000001</v>
      </c>
      <c r="Q2702" s="3">
        <v>6</v>
      </c>
      <c r="R2702" s="3">
        <v>-38.211599999999997</v>
      </c>
      <c r="S2702" s="11">
        <f t="shared" si="299"/>
        <v>-3056.9279999999999</v>
      </c>
      <c r="T2702" t="str">
        <f t="shared" si="300"/>
        <v>LOSS</v>
      </c>
    </row>
    <row r="2703" spans="1:20" x14ac:dyDescent="0.25">
      <c r="A2703" s="1" t="s">
        <v>2763</v>
      </c>
      <c r="B2703" s="9" t="str">
        <f t="shared" si="295"/>
        <v>06/12/2014</v>
      </c>
      <c r="C2703" s="9" t="s">
        <v>4895</v>
      </c>
      <c r="D2703" s="10" t="str">
        <f t="shared" si="296"/>
        <v>2014</v>
      </c>
      <c r="E2703" s="10" t="str">
        <f t="shared" si="301"/>
        <v>June</v>
      </c>
      <c r="F2703" s="2">
        <v>41802</v>
      </c>
      <c r="G2703" s="2">
        <v>41805</v>
      </c>
      <c r="H2703" s="9" t="str">
        <f t="shared" si="297"/>
        <v>On Date</v>
      </c>
      <c r="I2703" s="1" t="s">
        <v>3318</v>
      </c>
      <c r="J2703" s="1" t="s">
        <v>3133</v>
      </c>
      <c r="K2703" s="1" t="s">
        <v>3134</v>
      </c>
      <c r="L2703" s="1" t="s">
        <v>3135</v>
      </c>
      <c r="M2703" s="1" t="s">
        <v>20</v>
      </c>
      <c r="N2703" s="1" t="s">
        <v>530</v>
      </c>
      <c r="O2703" s="3">
        <f t="shared" si="298"/>
        <v>14.950400000000002</v>
      </c>
      <c r="P2703" s="3">
        <v>61.44</v>
      </c>
      <c r="Q2703" s="3">
        <v>3</v>
      </c>
      <c r="R2703" s="3">
        <v>16.588799999999999</v>
      </c>
      <c r="S2703" s="11">
        <f t="shared" si="299"/>
        <v>1327.1039999999998</v>
      </c>
      <c r="T2703" t="str">
        <f t="shared" si="300"/>
        <v>PROFIT</v>
      </c>
    </row>
    <row r="2704" spans="1:20" x14ac:dyDescent="0.25">
      <c r="A2704" s="1" t="s">
        <v>2764</v>
      </c>
      <c r="B2704" s="9" t="str">
        <f t="shared" si="295"/>
        <v>04/11/2011</v>
      </c>
      <c r="C2704" s="9" t="s">
        <v>4303</v>
      </c>
      <c r="D2704" s="10" t="str">
        <f t="shared" si="296"/>
        <v>2011</v>
      </c>
      <c r="E2704" s="10" t="str">
        <f t="shared" si="301"/>
        <v>April</v>
      </c>
      <c r="F2704" s="2">
        <v>40644</v>
      </c>
      <c r="G2704" s="2">
        <v>40651</v>
      </c>
      <c r="H2704" s="9" t="str">
        <f t="shared" si="297"/>
        <v>Delay</v>
      </c>
      <c r="I2704" s="1" t="s">
        <v>3536</v>
      </c>
      <c r="J2704" s="1" t="s">
        <v>3133</v>
      </c>
      <c r="K2704" s="1" t="s">
        <v>3176</v>
      </c>
      <c r="L2704" s="1" t="s">
        <v>3177</v>
      </c>
      <c r="M2704" s="1" t="s">
        <v>28</v>
      </c>
      <c r="N2704" s="1" t="s">
        <v>1098</v>
      </c>
      <c r="O2704" s="3">
        <f t="shared" si="298"/>
        <v>8.9567999999999994</v>
      </c>
      <c r="P2704" s="3">
        <v>87.08</v>
      </c>
      <c r="Q2704" s="3">
        <v>7</v>
      </c>
      <c r="R2704" s="3">
        <v>24.382400000000001</v>
      </c>
      <c r="S2704" s="11">
        <f t="shared" si="299"/>
        <v>1950.5920000000001</v>
      </c>
      <c r="T2704" t="str">
        <f t="shared" si="300"/>
        <v>PROFIT</v>
      </c>
    </row>
    <row r="2705" spans="1:20" x14ac:dyDescent="0.25">
      <c r="A2705" s="1" t="s">
        <v>2764</v>
      </c>
      <c r="B2705" s="9" t="str">
        <f t="shared" si="295"/>
        <v>04/11/2011</v>
      </c>
      <c r="C2705" s="9" t="s">
        <v>4303</v>
      </c>
      <c r="D2705" s="10" t="str">
        <f t="shared" si="296"/>
        <v>2011</v>
      </c>
      <c r="E2705" s="10" t="str">
        <f t="shared" si="301"/>
        <v>April</v>
      </c>
      <c r="F2705" s="2">
        <v>40644</v>
      </c>
      <c r="G2705" s="2">
        <v>40651</v>
      </c>
      <c r="H2705" s="9" t="str">
        <f t="shared" si="297"/>
        <v>Delay</v>
      </c>
      <c r="I2705" s="1" t="s">
        <v>3536</v>
      </c>
      <c r="J2705" s="1" t="s">
        <v>3133</v>
      </c>
      <c r="K2705" s="1" t="s">
        <v>3176</v>
      </c>
      <c r="L2705" s="1" t="s">
        <v>3177</v>
      </c>
      <c r="M2705" s="1" t="s">
        <v>16</v>
      </c>
      <c r="N2705" s="1" t="s">
        <v>300</v>
      </c>
      <c r="O2705" s="3">
        <f t="shared" si="298"/>
        <v>48.172699999999999</v>
      </c>
      <c r="P2705" s="3">
        <v>105.584</v>
      </c>
      <c r="Q2705" s="3">
        <v>2</v>
      </c>
      <c r="R2705" s="3">
        <v>9.2385999999999999</v>
      </c>
      <c r="S2705" s="11">
        <f t="shared" si="299"/>
        <v>739.08799999999997</v>
      </c>
      <c r="T2705" t="str">
        <f t="shared" si="300"/>
        <v>PROFIT</v>
      </c>
    </row>
    <row r="2706" spans="1:20" x14ac:dyDescent="0.25">
      <c r="A2706" s="1" t="s">
        <v>2764</v>
      </c>
      <c r="B2706" s="9" t="str">
        <f t="shared" si="295"/>
        <v>04/11/2011</v>
      </c>
      <c r="C2706" s="9" t="s">
        <v>4303</v>
      </c>
      <c r="D2706" s="10" t="str">
        <f t="shared" si="296"/>
        <v>2011</v>
      </c>
      <c r="E2706" s="10" t="str">
        <f t="shared" si="301"/>
        <v>April</v>
      </c>
      <c r="F2706" s="2">
        <v>40644</v>
      </c>
      <c r="G2706" s="2">
        <v>40651</v>
      </c>
      <c r="H2706" s="9" t="str">
        <f t="shared" si="297"/>
        <v>Delay</v>
      </c>
      <c r="I2706" s="1" t="s">
        <v>3536</v>
      </c>
      <c r="J2706" s="1" t="s">
        <v>3133</v>
      </c>
      <c r="K2706" s="1" t="s">
        <v>3176</v>
      </c>
      <c r="L2706" s="1" t="s">
        <v>3177</v>
      </c>
      <c r="M2706" s="1" t="s">
        <v>38</v>
      </c>
      <c r="N2706" s="1" t="s">
        <v>1340</v>
      </c>
      <c r="O2706" s="3">
        <f t="shared" si="298"/>
        <v>21.019200000000005</v>
      </c>
      <c r="P2706" s="3">
        <v>217.44</v>
      </c>
      <c r="Q2706" s="3">
        <v>6</v>
      </c>
      <c r="R2706" s="3">
        <v>91.324799999999996</v>
      </c>
      <c r="S2706" s="11">
        <f t="shared" si="299"/>
        <v>7305.9839999999995</v>
      </c>
      <c r="T2706" t="str">
        <f t="shared" si="300"/>
        <v>PROFIT</v>
      </c>
    </row>
    <row r="2707" spans="1:20" x14ac:dyDescent="0.25">
      <c r="A2707" s="1" t="s">
        <v>2765</v>
      </c>
      <c r="B2707" s="9" t="str">
        <f t="shared" si="295"/>
        <v>01/31/2014</v>
      </c>
      <c r="C2707" s="9" t="s">
        <v>4393</v>
      </c>
      <c r="D2707" s="10" t="str">
        <f t="shared" si="296"/>
        <v>2014</v>
      </c>
      <c r="E2707" s="10" t="str">
        <f t="shared" si="301"/>
        <v>January</v>
      </c>
      <c r="F2707" s="2">
        <v>41670</v>
      </c>
      <c r="G2707" s="2">
        <v>41673</v>
      </c>
      <c r="H2707" s="9" t="str">
        <f t="shared" si="297"/>
        <v>On Date</v>
      </c>
      <c r="I2707" s="1" t="s">
        <v>3493</v>
      </c>
      <c r="J2707" s="1" t="s">
        <v>3133</v>
      </c>
      <c r="K2707" s="1" t="s">
        <v>3136</v>
      </c>
      <c r="L2707" s="1" t="s">
        <v>3137</v>
      </c>
      <c r="M2707" s="1" t="s">
        <v>16</v>
      </c>
      <c r="N2707" s="1" t="s">
        <v>17</v>
      </c>
      <c r="O2707" s="3">
        <f t="shared" si="298"/>
        <v>136.0728</v>
      </c>
      <c r="P2707" s="3">
        <v>604.76800000000003</v>
      </c>
      <c r="Q2707" s="3">
        <v>4</v>
      </c>
      <c r="R2707" s="3">
        <v>60.476799999999997</v>
      </c>
      <c r="S2707" s="11">
        <f t="shared" si="299"/>
        <v>4838.1440000000002</v>
      </c>
      <c r="T2707" t="str">
        <f t="shared" si="300"/>
        <v>PROFIT</v>
      </c>
    </row>
    <row r="2708" spans="1:20" x14ac:dyDescent="0.25">
      <c r="A2708" s="1" t="s">
        <v>2766</v>
      </c>
      <c r="B2708" s="9" t="str">
        <f t="shared" si="295"/>
        <v>09/07/2011</v>
      </c>
      <c r="C2708" s="9" t="s">
        <v>4617</v>
      </c>
      <c r="D2708" s="10" t="str">
        <f t="shared" si="296"/>
        <v>2011</v>
      </c>
      <c r="E2708" s="10" t="str">
        <f t="shared" si="301"/>
        <v>September</v>
      </c>
      <c r="F2708" s="2">
        <v>40793</v>
      </c>
      <c r="G2708" s="2">
        <v>40798</v>
      </c>
      <c r="H2708" s="9" t="str">
        <f t="shared" si="297"/>
        <v>On Date</v>
      </c>
      <c r="I2708" s="1" t="s">
        <v>3870</v>
      </c>
      <c r="J2708" s="1" t="s">
        <v>3133</v>
      </c>
      <c r="K2708" s="1" t="s">
        <v>3158</v>
      </c>
      <c r="L2708" s="1" t="s">
        <v>3135</v>
      </c>
      <c r="M2708" s="1" t="s">
        <v>82</v>
      </c>
      <c r="N2708" s="1" t="s">
        <v>2767</v>
      </c>
      <c r="O2708" s="3">
        <f t="shared" si="298"/>
        <v>4.9931999999999999</v>
      </c>
      <c r="P2708" s="3">
        <v>27.36</v>
      </c>
      <c r="Q2708" s="3">
        <v>4</v>
      </c>
      <c r="R2708" s="3">
        <v>7.3872</v>
      </c>
      <c r="S2708" s="11">
        <f t="shared" si="299"/>
        <v>590.976</v>
      </c>
      <c r="T2708" t="str">
        <f t="shared" si="300"/>
        <v>PROFIT</v>
      </c>
    </row>
    <row r="2709" spans="1:20" x14ac:dyDescent="0.25">
      <c r="A2709" s="1" t="s">
        <v>2766</v>
      </c>
      <c r="B2709" s="9" t="str">
        <f t="shared" si="295"/>
        <v>09/07/2011</v>
      </c>
      <c r="C2709" s="9" t="s">
        <v>4617</v>
      </c>
      <c r="D2709" s="10" t="str">
        <f t="shared" si="296"/>
        <v>2011</v>
      </c>
      <c r="E2709" s="10" t="str">
        <f t="shared" si="301"/>
        <v>September</v>
      </c>
      <c r="F2709" s="2">
        <v>40793</v>
      </c>
      <c r="G2709" s="2">
        <v>40798</v>
      </c>
      <c r="H2709" s="9" t="str">
        <f t="shared" si="297"/>
        <v>On Date</v>
      </c>
      <c r="I2709" s="1" t="s">
        <v>3870</v>
      </c>
      <c r="J2709" s="1" t="s">
        <v>3133</v>
      </c>
      <c r="K2709" s="1" t="s">
        <v>3158</v>
      </c>
      <c r="L2709" s="1" t="s">
        <v>3135</v>
      </c>
      <c r="M2709" s="1" t="s">
        <v>45</v>
      </c>
      <c r="N2709" s="1" t="s">
        <v>2024</v>
      </c>
      <c r="O2709" s="3">
        <f t="shared" si="298"/>
        <v>5.4483999999999995</v>
      </c>
      <c r="P2709" s="3">
        <v>20.56</v>
      </c>
      <c r="Q2709" s="3">
        <v>2</v>
      </c>
      <c r="R2709" s="3">
        <v>9.6631999999999998</v>
      </c>
      <c r="S2709" s="11">
        <f t="shared" si="299"/>
        <v>773.05600000000004</v>
      </c>
      <c r="T2709" t="str">
        <f t="shared" si="300"/>
        <v>PROFIT</v>
      </c>
    </row>
    <row r="2710" spans="1:20" x14ac:dyDescent="0.25">
      <c r="A2710" s="1" t="s">
        <v>2766</v>
      </c>
      <c r="B2710" s="9" t="str">
        <f t="shared" si="295"/>
        <v>09/07/2011</v>
      </c>
      <c r="C2710" s="9" t="s">
        <v>4617</v>
      </c>
      <c r="D2710" s="10" t="str">
        <f t="shared" si="296"/>
        <v>2011</v>
      </c>
      <c r="E2710" s="10" t="str">
        <f t="shared" si="301"/>
        <v>September</v>
      </c>
      <c r="F2710" s="2">
        <v>40793</v>
      </c>
      <c r="G2710" s="2">
        <v>40798</v>
      </c>
      <c r="H2710" s="9" t="str">
        <f t="shared" si="297"/>
        <v>On Date</v>
      </c>
      <c r="I2710" s="1" t="s">
        <v>3870</v>
      </c>
      <c r="J2710" s="1" t="s">
        <v>3133</v>
      </c>
      <c r="K2710" s="1" t="s">
        <v>3158</v>
      </c>
      <c r="L2710" s="1" t="s">
        <v>3135</v>
      </c>
      <c r="M2710" s="1" t="s">
        <v>18</v>
      </c>
      <c r="N2710" s="1" t="s">
        <v>2752</v>
      </c>
      <c r="O2710" s="3">
        <f t="shared" si="298"/>
        <v>10.489999999999998</v>
      </c>
      <c r="P2710" s="3">
        <v>83.92</v>
      </c>
      <c r="Q2710" s="3">
        <v>5</v>
      </c>
      <c r="R2710" s="3">
        <v>31.47</v>
      </c>
      <c r="S2710" s="11">
        <f t="shared" si="299"/>
        <v>2517.6</v>
      </c>
      <c r="T2710" t="str">
        <f t="shared" si="300"/>
        <v>PROFIT</v>
      </c>
    </row>
    <row r="2711" spans="1:20" x14ac:dyDescent="0.25">
      <c r="A2711" s="1" t="s">
        <v>2768</v>
      </c>
      <c r="B2711" s="9" t="str">
        <f t="shared" si="295"/>
        <v>06/12/2013</v>
      </c>
      <c r="C2711" s="9" t="s">
        <v>4336</v>
      </c>
      <c r="D2711" s="10" t="str">
        <f t="shared" si="296"/>
        <v>2013</v>
      </c>
      <c r="E2711" s="10" t="str">
        <f t="shared" si="301"/>
        <v>June</v>
      </c>
      <c r="F2711" s="2">
        <v>41437</v>
      </c>
      <c r="G2711" s="2">
        <v>41442</v>
      </c>
      <c r="H2711" s="9" t="str">
        <f t="shared" si="297"/>
        <v>On Date</v>
      </c>
      <c r="I2711" s="1" t="s">
        <v>3956</v>
      </c>
      <c r="J2711" s="1" t="s">
        <v>3133</v>
      </c>
      <c r="K2711" s="1" t="s">
        <v>3134</v>
      </c>
      <c r="L2711" s="1" t="s">
        <v>3135</v>
      </c>
      <c r="M2711" s="1" t="s">
        <v>22</v>
      </c>
      <c r="N2711" s="1" t="s">
        <v>549</v>
      </c>
      <c r="O2711" s="3">
        <f t="shared" si="298"/>
        <v>289.62009999999998</v>
      </c>
      <c r="P2711" s="3">
        <v>902.71199999999999</v>
      </c>
      <c r="Q2711" s="3">
        <v>3</v>
      </c>
      <c r="R2711" s="3">
        <v>33.851700000000001</v>
      </c>
      <c r="S2711" s="11">
        <f t="shared" si="299"/>
        <v>2708.136</v>
      </c>
      <c r="T2711" t="str">
        <f t="shared" si="300"/>
        <v>PROFIT</v>
      </c>
    </row>
    <row r="2712" spans="1:20" x14ac:dyDescent="0.25">
      <c r="A2712" s="1" t="s">
        <v>2769</v>
      </c>
      <c r="B2712" s="9" t="str">
        <f t="shared" si="295"/>
        <v>10/18/2013</v>
      </c>
      <c r="C2712" s="9" t="s">
        <v>4116</v>
      </c>
      <c r="D2712" s="10" t="str">
        <f t="shared" si="296"/>
        <v>2013</v>
      </c>
      <c r="E2712" s="10" t="str">
        <f t="shared" si="301"/>
        <v>October</v>
      </c>
      <c r="F2712" s="2">
        <v>41565</v>
      </c>
      <c r="G2712" s="2">
        <v>41569</v>
      </c>
      <c r="H2712" s="9" t="str">
        <f t="shared" si="297"/>
        <v>On Date</v>
      </c>
      <c r="I2712" s="1" t="s">
        <v>3638</v>
      </c>
      <c r="J2712" s="1" t="s">
        <v>3133</v>
      </c>
      <c r="K2712" s="1" t="s">
        <v>3202</v>
      </c>
      <c r="L2712" s="1" t="s">
        <v>3135</v>
      </c>
      <c r="M2712" s="1" t="s">
        <v>198</v>
      </c>
      <c r="N2712" s="1" t="s">
        <v>1593</v>
      </c>
      <c r="O2712" s="3">
        <f t="shared" si="298"/>
        <v>49.686</v>
      </c>
      <c r="P2712" s="3">
        <v>120.666</v>
      </c>
      <c r="Q2712" s="3">
        <v>2</v>
      </c>
      <c r="R2712" s="3">
        <v>21.294</v>
      </c>
      <c r="S2712" s="11">
        <f t="shared" si="299"/>
        <v>1703.52</v>
      </c>
      <c r="T2712" t="str">
        <f t="shared" si="300"/>
        <v>PROFIT</v>
      </c>
    </row>
    <row r="2713" spans="1:20" x14ac:dyDescent="0.25">
      <c r="A2713" s="1" t="s">
        <v>2770</v>
      </c>
      <c r="B2713" s="9" t="str">
        <f t="shared" si="295"/>
        <v>11/25/2013</v>
      </c>
      <c r="C2713" s="9" t="s">
        <v>4300</v>
      </c>
      <c r="D2713" s="10" t="str">
        <f t="shared" si="296"/>
        <v>2013</v>
      </c>
      <c r="E2713" s="10" t="str">
        <f t="shared" si="301"/>
        <v>November</v>
      </c>
      <c r="F2713" s="2">
        <v>41603</v>
      </c>
      <c r="G2713" s="2">
        <v>41610</v>
      </c>
      <c r="H2713" s="9" t="str">
        <f t="shared" si="297"/>
        <v>Delay</v>
      </c>
      <c r="I2713" s="1" t="s">
        <v>3865</v>
      </c>
      <c r="J2713" s="1" t="s">
        <v>3133</v>
      </c>
      <c r="K2713" s="1" t="s">
        <v>3136</v>
      </c>
      <c r="L2713" s="1" t="s">
        <v>3137</v>
      </c>
      <c r="M2713" s="1" t="s">
        <v>12</v>
      </c>
      <c r="N2713" s="1" t="s">
        <v>2771</v>
      </c>
      <c r="O2713" s="3">
        <f t="shared" si="298"/>
        <v>16.177800000000005</v>
      </c>
      <c r="P2713" s="3">
        <v>82.26</v>
      </c>
      <c r="Q2713" s="3">
        <v>3</v>
      </c>
      <c r="R2713" s="3">
        <v>33.726599999999998</v>
      </c>
      <c r="S2713" s="11">
        <f t="shared" si="299"/>
        <v>2698.1279999999997</v>
      </c>
      <c r="T2713" t="str">
        <f t="shared" si="300"/>
        <v>PROFIT</v>
      </c>
    </row>
    <row r="2714" spans="1:20" x14ac:dyDescent="0.25">
      <c r="A2714" s="1" t="s">
        <v>2772</v>
      </c>
      <c r="B2714" s="9" t="str">
        <f t="shared" si="295"/>
        <v>11/11/2013</v>
      </c>
      <c r="C2714" s="9" t="s">
        <v>4103</v>
      </c>
      <c r="D2714" s="10" t="str">
        <f t="shared" si="296"/>
        <v>2013</v>
      </c>
      <c r="E2714" s="10" t="str">
        <f t="shared" si="301"/>
        <v>November</v>
      </c>
      <c r="F2714" s="2">
        <v>41589</v>
      </c>
      <c r="G2714" s="2">
        <v>41592</v>
      </c>
      <c r="H2714" s="9" t="str">
        <f t="shared" si="297"/>
        <v>On Date</v>
      </c>
      <c r="I2714" s="1" t="s">
        <v>3886</v>
      </c>
      <c r="J2714" s="1" t="s">
        <v>3133</v>
      </c>
      <c r="K2714" s="1" t="s">
        <v>3140</v>
      </c>
      <c r="L2714" s="1" t="s">
        <v>3135</v>
      </c>
      <c r="M2714" s="1" t="s">
        <v>28</v>
      </c>
      <c r="N2714" s="1" t="s">
        <v>2773</v>
      </c>
      <c r="O2714" s="3">
        <f t="shared" si="298"/>
        <v>25.278999999999996</v>
      </c>
      <c r="P2714" s="3">
        <v>29.74</v>
      </c>
      <c r="Q2714" s="3">
        <v>1</v>
      </c>
      <c r="R2714" s="3">
        <v>4.4610000000000003</v>
      </c>
      <c r="S2714" s="11">
        <f t="shared" si="299"/>
        <v>356.88</v>
      </c>
      <c r="T2714" t="str">
        <f t="shared" si="300"/>
        <v>PROFIT</v>
      </c>
    </row>
    <row r="2715" spans="1:20" x14ac:dyDescent="0.25">
      <c r="A2715" s="1" t="s">
        <v>2774</v>
      </c>
      <c r="B2715" s="9" t="str">
        <f t="shared" si="295"/>
        <v>01/05/2012</v>
      </c>
      <c r="C2715" s="9" t="s">
        <v>4768</v>
      </c>
      <c r="D2715" s="10" t="str">
        <f t="shared" si="296"/>
        <v>2012</v>
      </c>
      <c r="E2715" s="10" t="str">
        <f t="shared" si="301"/>
        <v>January</v>
      </c>
      <c r="F2715" s="2">
        <v>40913</v>
      </c>
      <c r="G2715" s="2">
        <v>40918</v>
      </c>
      <c r="H2715" s="9" t="str">
        <f t="shared" si="297"/>
        <v>On Date</v>
      </c>
      <c r="I2715" s="1" t="s">
        <v>3817</v>
      </c>
      <c r="J2715" s="1" t="s">
        <v>3133</v>
      </c>
      <c r="K2715" s="1" t="s">
        <v>3140</v>
      </c>
      <c r="L2715" s="1" t="s">
        <v>3135</v>
      </c>
      <c r="M2715" s="1" t="s">
        <v>20</v>
      </c>
      <c r="N2715" s="1" t="s">
        <v>2027</v>
      </c>
      <c r="O2715" s="3">
        <f t="shared" si="298"/>
        <v>10.6288</v>
      </c>
      <c r="P2715" s="3">
        <v>87.36</v>
      </c>
      <c r="Q2715" s="3">
        <v>6</v>
      </c>
      <c r="R2715" s="3">
        <v>23.587199999999999</v>
      </c>
      <c r="S2715" s="11">
        <f t="shared" si="299"/>
        <v>1886.9759999999999</v>
      </c>
      <c r="T2715" t="str">
        <f t="shared" si="300"/>
        <v>PROFIT</v>
      </c>
    </row>
    <row r="2716" spans="1:20" x14ac:dyDescent="0.25">
      <c r="A2716" s="1" t="s">
        <v>2774</v>
      </c>
      <c r="B2716" s="9" t="str">
        <f t="shared" si="295"/>
        <v>01/05/2012</v>
      </c>
      <c r="C2716" s="9" t="s">
        <v>4768</v>
      </c>
      <c r="D2716" s="10" t="str">
        <f t="shared" si="296"/>
        <v>2012</v>
      </c>
      <c r="E2716" s="10" t="str">
        <f t="shared" si="301"/>
        <v>January</v>
      </c>
      <c r="F2716" s="2">
        <v>40913</v>
      </c>
      <c r="G2716" s="2">
        <v>40918</v>
      </c>
      <c r="H2716" s="9" t="str">
        <f t="shared" si="297"/>
        <v>On Date</v>
      </c>
      <c r="I2716" s="1" t="s">
        <v>3817</v>
      </c>
      <c r="J2716" s="1" t="s">
        <v>3133</v>
      </c>
      <c r="K2716" s="1" t="s">
        <v>3140</v>
      </c>
      <c r="L2716" s="1" t="s">
        <v>3135</v>
      </c>
      <c r="M2716" s="1" t="s">
        <v>18</v>
      </c>
      <c r="N2716" s="1" t="s">
        <v>394</v>
      </c>
      <c r="O2716" s="3">
        <f t="shared" si="298"/>
        <v>6.4349999999999987</v>
      </c>
      <c r="P2716" s="3">
        <v>56.16</v>
      </c>
      <c r="Q2716" s="3">
        <v>6</v>
      </c>
      <c r="R2716" s="3">
        <v>17.55</v>
      </c>
      <c r="S2716" s="11">
        <f t="shared" si="299"/>
        <v>1404</v>
      </c>
      <c r="T2716" t="str">
        <f t="shared" si="300"/>
        <v>PROFIT</v>
      </c>
    </row>
    <row r="2717" spans="1:20" x14ac:dyDescent="0.25">
      <c r="A2717" s="1" t="s">
        <v>2775</v>
      </c>
      <c r="B2717" s="9" t="str">
        <f t="shared" si="295"/>
        <v>03/18/2013</v>
      </c>
      <c r="C2717" s="9" t="s">
        <v>4210</v>
      </c>
      <c r="D2717" s="10" t="str">
        <f t="shared" si="296"/>
        <v>2013</v>
      </c>
      <c r="E2717" s="10" t="str">
        <f t="shared" si="301"/>
        <v>March</v>
      </c>
      <c r="F2717" s="2">
        <v>41351</v>
      </c>
      <c r="G2717" s="2">
        <v>41353</v>
      </c>
      <c r="H2717" s="9" t="str">
        <f t="shared" si="297"/>
        <v>On Date</v>
      </c>
      <c r="I2717" s="1" t="s">
        <v>3881</v>
      </c>
      <c r="J2717" s="1" t="s">
        <v>3133</v>
      </c>
      <c r="K2717" s="1" t="s">
        <v>3140</v>
      </c>
      <c r="L2717" s="1" t="s">
        <v>3135</v>
      </c>
      <c r="M2717" s="1" t="s">
        <v>16</v>
      </c>
      <c r="N2717" s="1" t="s">
        <v>304</v>
      </c>
      <c r="O2717" s="3">
        <f t="shared" si="298"/>
        <v>52.460100000000004</v>
      </c>
      <c r="P2717" s="3">
        <v>84.784000000000006</v>
      </c>
      <c r="Q2717" s="3">
        <v>2</v>
      </c>
      <c r="R2717" s="3">
        <v>-20.136199999999999</v>
      </c>
      <c r="S2717" s="11">
        <f t="shared" si="299"/>
        <v>-1610.896</v>
      </c>
      <c r="T2717" t="str">
        <f t="shared" si="300"/>
        <v>LOSS</v>
      </c>
    </row>
    <row r="2718" spans="1:20" x14ac:dyDescent="0.25">
      <c r="A2718" s="1" t="s">
        <v>2776</v>
      </c>
      <c r="B2718" s="9" t="str">
        <f t="shared" si="295"/>
        <v>09/05/2014</v>
      </c>
      <c r="C2718" s="9" t="s">
        <v>4705</v>
      </c>
      <c r="D2718" s="10" t="str">
        <f t="shared" si="296"/>
        <v>2014</v>
      </c>
      <c r="E2718" s="10" t="str">
        <f t="shared" si="301"/>
        <v>September</v>
      </c>
      <c r="F2718" s="2">
        <v>41887</v>
      </c>
      <c r="G2718" s="2">
        <v>41891</v>
      </c>
      <c r="H2718" s="9" t="str">
        <f t="shared" si="297"/>
        <v>On Date</v>
      </c>
      <c r="I2718" s="1" t="s">
        <v>3444</v>
      </c>
      <c r="J2718" s="1" t="s">
        <v>3133</v>
      </c>
      <c r="K2718" s="1" t="s">
        <v>3197</v>
      </c>
      <c r="L2718" s="1" t="s">
        <v>3135</v>
      </c>
      <c r="M2718" s="1" t="s">
        <v>18</v>
      </c>
      <c r="N2718" s="1" t="s">
        <v>2280</v>
      </c>
      <c r="O2718" s="3">
        <f t="shared" si="298"/>
        <v>2.5583999999999998</v>
      </c>
      <c r="P2718" s="3">
        <v>11.808</v>
      </c>
      <c r="Q2718" s="3">
        <v>3</v>
      </c>
      <c r="R2718" s="3">
        <v>4.1327999999999996</v>
      </c>
      <c r="S2718" s="11">
        <f t="shared" si="299"/>
        <v>330.62399999999997</v>
      </c>
      <c r="T2718" t="str">
        <f t="shared" si="300"/>
        <v>PROFIT</v>
      </c>
    </row>
    <row r="2719" spans="1:20" x14ac:dyDescent="0.25">
      <c r="A2719" s="1" t="s">
        <v>2777</v>
      </c>
      <c r="B2719" s="9" t="str">
        <f t="shared" si="295"/>
        <v>12/05/2014</v>
      </c>
      <c r="C2719" s="9" t="s">
        <v>4481</v>
      </c>
      <c r="D2719" s="10" t="str">
        <f t="shared" si="296"/>
        <v>2014</v>
      </c>
      <c r="E2719" s="10" t="str">
        <f t="shared" si="301"/>
        <v>December</v>
      </c>
      <c r="F2719" s="2">
        <v>41978</v>
      </c>
      <c r="G2719" s="2">
        <v>41980</v>
      </c>
      <c r="H2719" s="9" t="str">
        <f t="shared" si="297"/>
        <v>On Date</v>
      </c>
      <c r="I2719" s="1" t="s">
        <v>3761</v>
      </c>
      <c r="J2719" s="1" t="s">
        <v>3133</v>
      </c>
      <c r="K2719" s="1" t="s">
        <v>3134</v>
      </c>
      <c r="L2719" s="1" t="s">
        <v>3135</v>
      </c>
      <c r="M2719" s="1" t="s">
        <v>45</v>
      </c>
      <c r="N2719" s="1" t="s">
        <v>1319</v>
      </c>
      <c r="O2719" s="3">
        <f t="shared" si="298"/>
        <v>2.9987999999999997</v>
      </c>
      <c r="P2719" s="3">
        <v>11.76</v>
      </c>
      <c r="Q2719" s="3">
        <v>2</v>
      </c>
      <c r="R2719" s="3">
        <v>5.7624000000000004</v>
      </c>
      <c r="S2719" s="11">
        <f t="shared" si="299"/>
        <v>460.99200000000002</v>
      </c>
      <c r="T2719" t="str">
        <f t="shared" si="300"/>
        <v>PROFIT</v>
      </c>
    </row>
    <row r="2720" spans="1:20" x14ac:dyDescent="0.25">
      <c r="A2720" s="1" t="s">
        <v>2778</v>
      </c>
      <c r="B2720" s="9" t="str">
        <f t="shared" si="295"/>
        <v>04/13/2012</v>
      </c>
      <c r="C2720" s="9" t="s">
        <v>4368</v>
      </c>
      <c r="D2720" s="10" t="str">
        <f t="shared" si="296"/>
        <v>2012</v>
      </c>
      <c r="E2720" s="10" t="str">
        <f t="shared" si="301"/>
        <v>April</v>
      </c>
      <c r="F2720" s="2">
        <v>41012</v>
      </c>
      <c r="G2720" s="2">
        <v>41017</v>
      </c>
      <c r="H2720" s="9" t="str">
        <f t="shared" si="297"/>
        <v>On Date</v>
      </c>
      <c r="I2720" s="1" t="s">
        <v>3535</v>
      </c>
      <c r="J2720" s="1" t="s">
        <v>3133</v>
      </c>
      <c r="K2720" s="1" t="s">
        <v>3208</v>
      </c>
      <c r="L2720" s="1" t="s">
        <v>3143</v>
      </c>
      <c r="M2720" s="1" t="s">
        <v>28</v>
      </c>
      <c r="N2720" s="1" t="s">
        <v>675</v>
      </c>
      <c r="O2720" s="3">
        <f t="shared" si="298"/>
        <v>9.9382000000000001</v>
      </c>
      <c r="P2720" s="3">
        <v>10.744</v>
      </c>
      <c r="Q2720" s="3">
        <v>1</v>
      </c>
      <c r="R2720" s="3">
        <v>0.80579999999999996</v>
      </c>
      <c r="S2720" s="11">
        <f t="shared" si="299"/>
        <v>64.463999999999999</v>
      </c>
      <c r="T2720" t="str">
        <f t="shared" si="300"/>
        <v>PROFIT</v>
      </c>
    </row>
    <row r="2721" spans="1:20" x14ac:dyDescent="0.25">
      <c r="A2721" s="1" t="s">
        <v>2779</v>
      </c>
      <c r="B2721" s="9" t="str">
        <f t="shared" si="295"/>
        <v>02/01/2013</v>
      </c>
      <c r="C2721" s="9" t="s">
        <v>4557</v>
      </c>
      <c r="D2721" s="10" t="str">
        <f t="shared" si="296"/>
        <v>2013</v>
      </c>
      <c r="E2721" s="10" t="str">
        <f t="shared" si="301"/>
        <v>February</v>
      </c>
      <c r="F2721" s="2">
        <v>41306</v>
      </c>
      <c r="G2721" s="2">
        <v>41312</v>
      </c>
      <c r="H2721" s="9" t="str">
        <f t="shared" si="297"/>
        <v>Delay</v>
      </c>
      <c r="I2721" s="1" t="s">
        <v>3957</v>
      </c>
      <c r="J2721" s="1" t="s">
        <v>3133</v>
      </c>
      <c r="K2721" s="1" t="s">
        <v>3134</v>
      </c>
      <c r="L2721" s="1" t="s">
        <v>3135</v>
      </c>
      <c r="M2721" s="1" t="s">
        <v>45</v>
      </c>
      <c r="N2721" s="1" t="s">
        <v>97</v>
      </c>
      <c r="O2721" s="3">
        <f t="shared" si="298"/>
        <v>14.245199999999999</v>
      </c>
      <c r="P2721" s="3">
        <v>105.52</v>
      </c>
      <c r="Q2721" s="3">
        <v>4</v>
      </c>
      <c r="R2721" s="3">
        <v>48.539200000000001</v>
      </c>
      <c r="S2721" s="11">
        <f t="shared" si="299"/>
        <v>3883.136</v>
      </c>
      <c r="T2721" t="str">
        <f t="shared" si="300"/>
        <v>PROFIT</v>
      </c>
    </row>
    <row r="2722" spans="1:20" x14ac:dyDescent="0.25">
      <c r="A2722" s="1" t="s">
        <v>2780</v>
      </c>
      <c r="B2722" s="9" t="str">
        <f t="shared" si="295"/>
        <v>12/11/2012</v>
      </c>
      <c r="C2722" s="9" t="s">
        <v>4554</v>
      </c>
      <c r="D2722" s="10" t="str">
        <f t="shared" si="296"/>
        <v>2012</v>
      </c>
      <c r="E2722" s="10" t="str">
        <f t="shared" si="301"/>
        <v>December</v>
      </c>
      <c r="F2722" s="2">
        <v>41254</v>
      </c>
      <c r="G2722" s="2">
        <v>41260</v>
      </c>
      <c r="H2722" s="9" t="str">
        <f t="shared" si="297"/>
        <v>Delay</v>
      </c>
      <c r="I2722" s="1" t="s">
        <v>3719</v>
      </c>
      <c r="J2722" s="1" t="s">
        <v>3133</v>
      </c>
      <c r="K2722" s="1" t="s">
        <v>3225</v>
      </c>
      <c r="L2722" s="1" t="s">
        <v>3135</v>
      </c>
      <c r="M2722" s="1" t="s">
        <v>18</v>
      </c>
      <c r="N2722" s="1" t="s">
        <v>680</v>
      </c>
      <c r="O2722" s="3">
        <f t="shared" si="298"/>
        <v>17.960799999999999</v>
      </c>
      <c r="P2722" s="3">
        <v>110.52800000000001</v>
      </c>
      <c r="Q2722" s="3">
        <v>4</v>
      </c>
      <c r="R2722" s="3">
        <v>38.684800000000003</v>
      </c>
      <c r="S2722" s="11">
        <f t="shared" si="299"/>
        <v>3094.7840000000001</v>
      </c>
      <c r="T2722" t="str">
        <f t="shared" si="300"/>
        <v>PROFIT</v>
      </c>
    </row>
    <row r="2723" spans="1:20" x14ac:dyDescent="0.25">
      <c r="A2723" s="1" t="s">
        <v>2781</v>
      </c>
      <c r="B2723" s="9" t="str">
        <f t="shared" si="295"/>
        <v>05/10/2014</v>
      </c>
      <c r="C2723" s="9" t="s">
        <v>4335</v>
      </c>
      <c r="D2723" s="10" t="str">
        <f t="shared" si="296"/>
        <v>2014</v>
      </c>
      <c r="E2723" s="10" t="str">
        <f t="shared" si="301"/>
        <v>May</v>
      </c>
      <c r="F2723" s="2">
        <v>41769</v>
      </c>
      <c r="G2723" s="2">
        <v>41771</v>
      </c>
      <c r="H2723" s="9" t="str">
        <f t="shared" si="297"/>
        <v>On Date</v>
      </c>
      <c r="I2723" s="1" t="s">
        <v>3932</v>
      </c>
      <c r="J2723" s="1" t="s">
        <v>3133</v>
      </c>
      <c r="K2723" s="1" t="s">
        <v>3136</v>
      </c>
      <c r="L2723" s="1" t="s">
        <v>3137</v>
      </c>
      <c r="M2723" s="1" t="s">
        <v>18</v>
      </c>
      <c r="N2723" s="1" t="s">
        <v>739</v>
      </c>
      <c r="O2723" s="3">
        <f t="shared" si="298"/>
        <v>20.338999999999995</v>
      </c>
      <c r="P2723" s="3">
        <v>147.91999999999999</v>
      </c>
      <c r="Q2723" s="3">
        <v>5</v>
      </c>
      <c r="R2723" s="3">
        <v>46.225000000000001</v>
      </c>
      <c r="S2723" s="11">
        <f t="shared" si="299"/>
        <v>3698</v>
      </c>
      <c r="T2723" t="str">
        <f t="shared" si="300"/>
        <v>PROFIT</v>
      </c>
    </row>
    <row r="2724" spans="1:20" x14ac:dyDescent="0.25">
      <c r="A2724" s="1" t="s">
        <v>2781</v>
      </c>
      <c r="B2724" s="9" t="str">
        <f t="shared" si="295"/>
        <v>05/10/2014</v>
      </c>
      <c r="C2724" s="9" t="s">
        <v>4335</v>
      </c>
      <c r="D2724" s="10" t="str">
        <f t="shared" si="296"/>
        <v>2014</v>
      </c>
      <c r="E2724" s="10" t="str">
        <f t="shared" si="301"/>
        <v>May</v>
      </c>
      <c r="F2724" s="2">
        <v>41769</v>
      </c>
      <c r="G2724" s="2">
        <v>41771</v>
      </c>
      <c r="H2724" s="9" t="str">
        <f t="shared" si="297"/>
        <v>On Date</v>
      </c>
      <c r="I2724" s="1" t="s">
        <v>3932</v>
      </c>
      <c r="J2724" s="1" t="s">
        <v>3133</v>
      </c>
      <c r="K2724" s="1" t="s">
        <v>3136</v>
      </c>
      <c r="L2724" s="1" t="s">
        <v>3137</v>
      </c>
      <c r="M2724" s="1" t="s">
        <v>28</v>
      </c>
      <c r="N2724" s="1" t="s">
        <v>743</v>
      </c>
      <c r="O2724" s="3">
        <f t="shared" si="298"/>
        <v>26.07</v>
      </c>
      <c r="P2724" s="3">
        <v>104.28</v>
      </c>
      <c r="Q2724" s="3">
        <v>3</v>
      </c>
      <c r="R2724" s="3">
        <v>26.07</v>
      </c>
      <c r="S2724" s="11">
        <f t="shared" si="299"/>
        <v>2085.6</v>
      </c>
      <c r="T2724" t="str">
        <f t="shared" si="300"/>
        <v>PROFIT</v>
      </c>
    </row>
    <row r="2725" spans="1:20" x14ac:dyDescent="0.25">
      <c r="A2725" s="1" t="s">
        <v>2781</v>
      </c>
      <c r="B2725" s="9" t="str">
        <f t="shared" si="295"/>
        <v>05/10/2014</v>
      </c>
      <c r="C2725" s="9" t="s">
        <v>4335</v>
      </c>
      <c r="D2725" s="10" t="str">
        <f t="shared" si="296"/>
        <v>2014</v>
      </c>
      <c r="E2725" s="10" t="str">
        <f t="shared" si="301"/>
        <v>May</v>
      </c>
      <c r="F2725" s="2">
        <v>41769</v>
      </c>
      <c r="G2725" s="2">
        <v>41771</v>
      </c>
      <c r="H2725" s="9" t="str">
        <f t="shared" si="297"/>
        <v>On Date</v>
      </c>
      <c r="I2725" s="1" t="s">
        <v>3932</v>
      </c>
      <c r="J2725" s="1" t="s">
        <v>3133</v>
      </c>
      <c r="K2725" s="1" t="s">
        <v>3136</v>
      </c>
      <c r="L2725" s="1" t="s">
        <v>3137</v>
      </c>
      <c r="M2725" s="1" t="s">
        <v>22</v>
      </c>
      <c r="N2725" s="1" t="s">
        <v>2782</v>
      </c>
      <c r="O2725" s="3">
        <f t="shared" si="298"/>
        <v>223.74300000000002</v>
      </c>
      <c r="P2725" s="3">
        <v>286.85000000000002</v>
      </c>
      <c r="Q2725" s="3">
        <v>1</v>
      </c>
      <c r="R2725" s="3">
        <v>63.106999999999999</v>
      </c>
      <c r="S2725" s="11">
        <f t="shared" si="299"/>
        <v>5048.5599999999995</v>
      </c>
      <c r="T2725" t="str">
        <f t="shared" si="300"/>
        <v>PROFIT</v>
      </c>
    </row>
    <row r="2726" spans="1:20" x14ac:dyDescent="0.25">
      <c r="A2726" s="1" t="s">
        <v>2781</v>
      </c>
      <c r="B2726" s="9" t="str">
        <f t="shared" si="295"/>
        <v>05/10/2014</v>
      </c>
      <c r="C2726" s="9" t="s">
        <v>4335</v>
      </c>
      <c r="D2726" s="10" t="str">
        <f t="shared" si="296"/>
        <v>2014</v>
      </c>
      <c r="E2726" s="10" t="str">
        <f t="shared" si="301"/>
        <v>May</v>
      </c>
      <c r="F2726" s="2">
        <v>41769</v>
      </c>
      <c r="G2726" s="2">
        <v>41771</v>
      </c>
      <c r="H2726" s="9" t="str">
        <f t="shared" si="297"/>
        <v>On Date</v>
      </c>
      <c r="I2726" s="1" t="s">
        <v>3932</v>
      </c>
      <c r="J2726" s="1" t="s">
        <v>3133</v>
      </c>
      <c r="K2726" s="1" t="s">
        <v>3136</v>
      </c>
      <c r="L2726" s="1" t="s">
        <v>3137</v>
      </c>
      <c r="M2726" s="1" t="s">
        <v>28</v>
      </c>
      <c r="N2726" s="1" t="s">
        <v>2122</v>
      </c>
      <c r="O2726" s="3">
        <f t="shared" si="298"/>
        <v>16.070399999999999</v>
      </c>
      <c r="P2726" s="3">
        <v>66.959999999999994</v>
      </c>
      <c r="Q2726" s="3">
        <v>4</v>
      </c>
      <c r="R2726" s="3">
        <v>2.6783999999999999</v>
      </c>
      <c r="S2726" s="11">
        <f t="shared" si="299"/>
        <v>214.27199999999999</v>
      </c>
      <c r="T2726" t="str">
        <f t="shared" si="300"/>
        <v>PROFIT</v>
      </c>
    </row>
    <row r="2727" spans="1:20" x14ac:dyDescent="0.25">
      <c r="A2727" s="1" t="s">
        <v>2781</v>
      </c>
      <c r="B2727" s="9" t="str">
        <f t="shared" si="295"/>
        <v>05/10/2014</v>
      </c>
      <c r="C2727" s="9" t="s">
        <v>4335</v>
      </c>
      <c r="D2727" s="10" t="str">
        <f t="shared" si="296"/>
        <v>2014</v>
      </c>
      <c r="E2727" s="10" t="str">
        <f t="shared" si="301"/>
        <v>May</v>
      </c>
      <c r="F2727" s="2">
        <v>41769</v>
      </c>
      <c r="G2727" s="2">
        <v>41771</v>
      </c>
      <c r="H2727" s="9" t="str">
        <f t="shared" si="297"/>
        <v>On Date</v>
      </c>
      <c r="I2727" s="1" t="s">
        <v>3932</v>
      </c>
      <c r="J2727" s="1" t="s">
        <v>3133</v>
      </c>
      <c r="K2727" s="1" t="s">
        <v>3136</v>
      </c>
      <c r="L2727" s="1" t="s">
        <v>3137</v>
      </c>
      <c r="M2727" s="1" t="s">
        <v>38</v>
      </c>
      <c r="N2727" s="1" t="s">
        <v>1038</v>
      </c>
      <c r="O2727" s="3">
        <f t="shared" si="298"/>
        <v>55.994399999999992</v>
      </c>
      <c r="P2727" s="3">
        <v>199.98</v>
      </c>
      <c r="Q2727" s="3">
        <v>2</v>
      </c>
      <c r="R2727" s="3">
        <v>87.991200000000006</v>
      </c>
      <c r="S2727" s="11">
        <f t="shared" si="299"/>
        <v>7039.2960000000003</v>
      </c>
      <c r="T2727" t="str">
        <f t="shared" si="300"/>
        <v>PROFIT</v>
      </c>
    </row>
    <row r="2728" spans="1:20" x14ac:dyDescent="0.25">
      <c r="A2728" s="1" t="s">
        <v>2783</v>
      </c>
      <c r="B2728" s="9" t="str">
        <f t="shared" si="295"/>
        <v>10/02/2012</v>
      </c>
      <c r="C2728" s="9" t="s">
        <v>4645</v>
      </c>
      <c r="D2728" s="10" t="str">
        <f t="shared" si="296"/>
        <v>2012</v>
      </c>
      <c r="E2728" s="10" t="str">
        <f t="shared" si="301"/>
        <v>October</v>
      </c>
      <c r="F2728" s="2">
        <v>41184</v>
      </c>
      <c r="G2728" s="2">
        <v>41189</v>
      </c>
      <c r="H2728" s="9" t="str">
        <f t="shared" si="297"/>
        <v>On Date</v>
      </c>
      <c r="I2728" s="1" t="s">
        <v>3958</v>
      </c>
      <c r="J2728" s="1" t="s">
        <v>3133</v>
      </c>
      <c r="K2728" s="1" t="s">
        <v>3261</v>
      </c>
      <c r="L2728" s="1" t="s">
        <v>3147</v>
      </c>
      <c r="M2728" s="1" t="s">
        <v>82</v>
      </c>
      <c r="N2728" s="1" t="s">
        <v>2767</v>
      </c>
      <c r="O2728" s="3">
        <f t="shared" si="298"/>
        <v>4.9932000000000007</v>
      </c>
      <c r="P2728" s="3">
        <v>10.944000000000001</v>
      </c>
      <c r="Q2728" s="3">
        <v>2</v>
      </c>
      <c r="R2728" s="3">
        <v>0.95760000000000001</v>
      </c>
      <c r="S2728" s="11">
        <f t="shared" si="299"/>
        <v>76.608000000000004</v>
      </c>
      <c r="T2728" t="str">
        <f t="shared" si="300"/>
        <v>PROFIT</v>
      </c>
    </row>
    <row r="2729" spans="1:20" x14ac:dyDescent="0.25">
      <c r="A2729" s="1" t="s">
        <v>2784</v>
      </c>
      <c r="B2729" s="9" t="str">
        <f t="shared" si="295"/>
        <v>11/13/2014</v>
      </c>
      <c r="C2729" s="9" t="s">
        <v>4258</v>
      </c>
      <c r="D2729" s="10" t="str">
        <f t="shared" si="296"/>
        <v>2014</v>
      </c>
      <c r="E2729" s="10" t="str">
        <f t="shared" si="301"/>
        <v>November</v>
      </c>
      <c r="F2729" s="2">
        <v>41956</v>
      </c>
      <c r="G2729" s="2">
        <v>41960</v>
      </c>
      <c r="H2729" s="9" t="str">
        <f t="shared" si="297"/>
        <v>On Date</v>
      </c>
      <c r="I2729" s="1" t="s">
        <v>3668</v>
      </c>
      <c r="J2729" s="1" t="s">
        <v>3133</v>
      </c>
      <c r="K2729" s="1" t="s">
        <v>3212</v>
      </c>
      <c r="L2729" s="1" t="s">
        <v>3143</v>
      </c>
      <c r="M2729" s="1" t="s">
        <v>38</v>
      </c>
      <c r="N2729" s="1" t="s">
        <v>1239</v>
      </c>
      <c r="O2729" s="3">
        <f t="shared" si="298"/>
        <v>12.210599999999999</v>
      </c>
      <c r="P2729" s="3">
        <v>62.351999999999997</v>
      </c>
      <c r="Q2729" s="3">
        <v>6</v>
      </c>
      <c r="R2729" s="3">
        <v>-10.9116</v>
      </c>
      <c r="S2729" s="11">
        <f t="shared" si="299"/>
        <v>-872.928</v>
      </c>
      <c r="T2729" t="str">
        <f t="shared" si="300"/>
        <v>LOSS</v>
      </c>
    </row>
    <row r="2730" spans="1:20" x14ac:dyDescent="0.25">
      <c r="A2730" s="1" t="s">
        <v>2785</v>
      </c>
      <c r="B2730" s="9" t="str">
        <f t="shared" si="295"/>
        <v>09/20/2012</v>
      </c>
      <c r="C2730" s="9" t="s">
        <v>4038</v>
      </c>
      <c r="D2730" s="10" t="str">
        <f t="shared" si="296"/>
        <v>2012</v>
      </c>
      <c r="E2730" s="10" t="str">
        <f t="shared" si="301"/>
        <v>September</v>
      </c>
      <c r="F2730" s="2">
        <v>41172</v>
      </c>
      <c r="G2730" s="2">
        <v>41178</v>
      </c>
      <c r="H2730" s="9" t="str">
        <f t="shared" si="297"/>
        <v>Delay</v>
      </c>
      <c r="I2730" s="1" t="s">
        <v>3629</v>
      </c>
      <c r="J2730" s="1" t="s">
        <v>3133</v>
      </c>
      <c r="K2730" s="1" t="s">
        <v>3169</v>
      </c>
      <c r="L2730" s="1" t="s">
        <v>3170</v>
      </c>
      <c r="M2730" s="1" t="s">
        <v>18</v>
      </c>
      <c r="N2730" s="1" t="s">
        <v>1848</v>
      </c>
      <c r="O2730" s="3">
        <f t="shared" si="298"/>
        <v>2.6417999999999999</v>
      </c>
      <c r="P2730" s="3">
        <v>45.584000000000003</v>
      </c>
      <c r="Q2730" s="3">
        <v>11</v>
      </c>
      <c r="R2730" s="3">
        <v>16.5242</v>
      </c>
      <c r="S2730" s="11">
        <f t="shared" si="299"/>
        <v>1321.9360000000001</v>
      </c>
      <c r="T2730" t="str">
        <f t="shared" si="300"/>
        <v>PROFIT</v>
      </c>
    </row>
    <row r="2731" spans="1:20" x14ac:dyDescent="0.25">
      <c r="A2731" s="1" t="s">
        <v>2786</v>
      </c>
      <c r="B2731" s="9" t="str">
        <f t="shared" si="295"/>
        <v>05/28/2011</v>
      </c>
      <c r="C2731" s="9" t="s">
        <v>4631</v>
      </c>
      <c r="D2731" s="10" t="str">
        <f t="shared" si="296"/>
        <v>2011</v>
      </c>
      <c r="E2731" s="10" t="str">
        <f t="shared" si="301"/>
        <v>May</v>
      </c>
      <c r="F2731" s="2">
        <v>40691</v>
      </c>
      <c r="G2731" s="2">
        <v>40695</v>
      </c>
      <c r="H2731" s="9" t="str">
        <f t="shared" si="297"/>
        <v>On Date</v>
      </c>
      <c r="I2731" s="1" t="s">
        <v>3959</v>
      </c>
      <c r="J2731" s="1" t="s">
        <v>3133</v>
      </c>
      <c r="K2731" s="1" t="s">
        <v>3136</v>
      </c>
      <c r="L2731" s="1" t="s">
        <v>3137</v>
      </c>
      <c r="M2731" s="1" t="s">
        <v>18</v>
      </c>
      <c r="N2731" s="1" t="s">
        <v>1813</v>
      </c>
      <c r="O2731" s="3">
        <f t="shared" si="298"/>
        <v>21.400000000000002</v>
      </c>
      <c r="P2731" s="3">
        <v>136.96</v>
      </c>
      <c r="Q2731" s="3">
        <v>4</v>
      </c>
      <c r="R2731" s="3">
        <v>51.36</v>
      </c>
      <c r="S2731" s="11">
        <f t="shared" si="299"/>
        <v>4108.8</v>
      </c>
      <c r="T2731" t="str">
        <f t="shared" si="300"/>
        <v>PROFIT</v>
      </c>
    </row>
    <row r="2732" spans="1:20" x14ac:dyDescent="0.25">
      <c r="A2732" s="1" t="s">
        <v>2787</v>
      </c>
      <c r="B2732" s="9" t="str">
        <f t="shared" si="295"/>
        <v>05/07/2014</v>
      </c>
      <c r="C2732" s="9" t="s">
        <v>4896</v>
      </c>
      <c r="D2732" s="10" t="str">
        <f t="shared" si="296"/>
        <v>2014</v>
      </c>
      <c r="E2732" s="10" t="str">
        <f t="shared" si="301"/>
        <v>May</v>
      </c>
      <c r="F2732" s="2">
        <v>41766</v>
      </c>
      <c r="G2732" s="2">
        <v>41770</v>
      </c>
      <c r="H2732" s="9" t="str">
        <f t="shared" si="297"/>
        <v>On Date</v>
      </c>
      <c r="I2732" s="1" t="s">
        <v>3360</v>
      </c>
      <c r="J2732" s="1" t="s">
        <v>3133</v>
      </c>
      <c r="K2732" s="1" t="s">
        <v>3167</v>
      </c>
      <c r="L2732" s="1" t="s">
        <v>3143</v>
      </c>
      <c r="M2732" s="1" t="s">
        <v>45</v>
      </c>
      <c r="N2732" s="1" t="s">
        <v>97</v>
      </c>
      <c r="O2732" s="3">
        <f t="shared" si="298"/>
        <v>14.245200000000001</v>
      </c>
      <c r="P2732" s="3">
        <v>84.415999999999997</v>
      </c>
      <c r="Q2732" s="3">
        <v>4</v>
      </c>
      <c r="R2732" s="3">
        <v>27.435199999999998</v>
      </c>
      <c r="S2732" s="11">
        <f t="shared" si="299"/>
        <v>2194.8159999999998</v>
      </c>
      <c r="T2732" t="str">
        <f t="shared" si="300"/>
        <v>PROFIT</v>
      </c>
    </row>
    <row r="2733" spans="1:20" x14ac:dyDescent="0.25">
      <c r="A2733" s="1" t="s">
        <v>2788</v>
      </c>
      <c r="B2733" s="9" t="str">
        <f t="shared" si="295"/>
        <v>04/28/2011</v>
      </c>
      <c r="C2733" s="9" t="s">
        <v>4775</v>
      </c>
      <c r="D2733" s="10" t="str">
        <f t="shared" si="296"/>
        <v>2011</v>
      </c>
      <c r="E2733" s="10" t="str">
        <f t="shared" si="301"/>
        <v>April</v>
      </c>
      <c r="F2733" s="2">
        <v>40661</v>
      </c>
      <c r="G2733" s="2">
        <v>40663</v>
      </c>
      <c r="H2733" s="9" t="str">
        <f t="shared" si="297"/>
        <v>On Date</v>
      </c>
      <c r="I2733" s="1" t="s">
        <v>3810</v>
      </c>
      <c r="J2733" s="1" t="s">
        <v>3133</v>
      </c>
      <c r="K2733" s="1" t="s">
        <v>3140</v>
      </c>
      <c r="L2733" s="1" t="s">
        <v>3135</v>
      </c>
      <c r="M2733" s="1" t="s">
        <v>16</v>
      </c>
      <c r="N2733" s="1" t="s">
        <v>1227</v>
      </c>
      <c r="O2733" s="3">
        <f t="shared" si="298"/>
        <v>310.79259999999999</v>
      </c>
      <c r="P2733" s="3">
        <v>1679.96</v>
      </c>
      <c r="Q2733" s="3">
        <v>5</v>
      </c>
      <c r="R2733" s="3">
        <v>125.997</v>
      </c>
      <c r="S2733" s="11">
        <f t="shared" si="299"/>
        <v>10079.76</v>
      </c>
      <c r="T2733" t="str">
        <f t="shared" si="300"/>
        <v>PROFIT</v>
      </c>
    </row>
    <row r="2734" spans="1:20" x14ac:dyDescent="0.25">
      <c r="A2734" s="1" t="s">
        <v>2789</v>
      </c>
      <c r="B2734" s="9" t="str">
        <f t="shared" si="295"/>
        <v>05/23/2013</v>
      </c>
      <c r="C2734" s="9" t="s">
        <v>4897</v>
      </c>
      <c r="D2734" s="10" t="str">
        <f t="shared" si="296"/>
        <v>2013</v>
      </c>
      <c r="E2734" s="10" t="str">
        <f t="shared" si="301"/>
        <v>May</v>
      </c>
      <c r="F2734" s="2">
        <v>41417</v>
      </c>
      <c r="G2734" s="2">
        <v>41424</v>
      </c>
      <c r="H2734" s="9" t="str">
        <f t="shared" si="297"/>
        <v>Delay</v>
      </c>
      <c r="I2734" s="1" t="s">
        <v>3795</v>
      </c>
      <c r="J2734" s="1" t="s">
        <v>3133</v>
      </c>
      <c r="K2734" s="1" t="s">
        <v>3134</v>
      </c>
      <c r="L2734" s="1" t="s">
        <v>3135</v>
      </c>
      <c r="M2734" s="1" t="s">
        <v>16</v>
      </c>
      <c r="N2734" s="1" t="s">
        <v>121</v>
      </c>
      <c r="O2734" s="3">
        <f t="shared" si="298"/>
        <v>100.0728</v>
      </c>
      <c r="P2734" s="3">
        <v>222.38399999999999</v>
      </c>
      <c r="Q2734" s="3">
        <v>2</v>
      </c>
      <c r="R2734" s="3">
        <v>22.238399999999999</v>
      </c>
      <c r="S2734" s="11">
        <f t="shared" si="299"/>
        <v>1779.0719999999999</v>
      </c>
      <c r="T2734" t="str">
        <f t="shared" si="300"/>
        <v>PROFIT</v>
      </c>
    </row>
    <row r="2735" spans="1:20" x14ac:dyDescent="0.25">
      <c r="A2735" s="1" t="s">
        <v>2790</v>
      </c>
      <c r="B2735" s="9" t="str">
        <f t="shared" si="295"/>
        <v>03/28/2011</v>
      </c>
      <c r="C2735" s="9" t="s">
        <v>4138</v>
      </c>
      <c r="D2735" s="10" t="str">
        <f t="shared" si="296"/>
        <v>2011</v>
      </c>
      <c r="E2735" s="10" t="str">
        <f t="shared" si="301"/>
        <v>March</v>
      </c>
      <c r="F2735" s="2">
        <v>40630</v>
      </c>
      <c r="G2735" s="2">
        <v>40634</v>
      </c>
      <c r="H2735" s="9" t="str">
        <f t="shared" si="297"/>
        <v>On Date</v>
      </c>
      <c r="I2735" s="1" t="s">
        <v>3960</v>
      </c>
      <c r="J2735" s="1" t="s">
        <v>3133</v>
      </c>
      <c r="K2735" s="1" t="s">
        <v>3238</v>
      </c>
      <c r="L2735" s="1" t="s">
        <v>3154</v>
      </c>
      <c r="M2735" s="1" t="s">
        <v>16</v>
      </c>
      <c r="N2735" s="1" t="s">
        <v>332</v>
      </c>
      <c r="O2735" s="3">
        <f t="shared" si="298"/>
        <v>93.232599999999991</v>
      </c>
      <c r="P2735" s="3">
        <v>302.37599999999998</v>
      </c>
      <c r="Q2735" s="3">
        <v>3</v>
      </c>
      <c r="R2735" s="3">
        <v>22.6782</v>
      </c>
      <c r="S2735" s="11">
        <f t="shared" si="299"/>
        <v>1814.2560000000001</v>
      </c>
      <c r="T2735" t="str">
        <f t="shared" si="300"/>
        <v>PROFIT</v>
      </c>
    </row>
    <row r="2736" spans="1:20" x14ac:dyDescent="0.25">
      <c r="A2736" s="1" t="s">
        <v>2791</v>
      </c>
      <c r="B2736" s="9" t="str">
        <f t="shared" si="295"/>
        <v>05/10/2012</v>
      </c>
      <c r="C2736" s="9" t="s">
        <v>4898</v>
      </c>
      <c r="D2736" s="10" t="str">
        <f t="shared" si="296"/>
        <v>2012</v>
      </c>
      <c r="E2736" s="10" t="str">
        <f t="shared" si="301"/>
        <v>May</v>
      </c>
      <c r="F2736" s="2">
        <v>41039</v>
      </c>
      <c r="G2736" s="2">
        <v>41044</v>
      </c>
      <c r="H2736" s="9" t="str">
        <f t="shared" si="297"/>
        <v>On Date</v>
      </c>
      <c r="I2736" s="1" t="s">
        <v>3409</v>
      </c>
      <c r="J2736" s="1" t="s">
        <v>3133</v>
      </c>
      <c r="K2736" s="1" t="s">
        <v>3172</v>
      </c>
      <c r="L2736" s="1" t="s">
        <v>3147</v>
      </c>
      <c r="M2736" s="1" t="s">
        <v>38</v>
      </c>
      <c r="N2736" s="1" t="s">
        <v>2606</v>
      </c>
      <c r="O2736" s="3">
        <f t="shared" si="298"/>
        <v>12.4015</v>
      </c>
      <c r="P2736" s="3">
        <v>46.688000000000002</v>
      </c>
      <c r="Q2736" s="3">
        <v>4</v>
      </c>
      <c r="R2736" s="3">
        <v>-2.9180000000000001</v>
      </c>
      <c r="S2736" s="11">
        <f t="shared" si="299"/>
        <v>-233.44</v>
      </c>
      <c r="T2736" t="str">
        <f t="shared" si="300"/>
        <v>LOSS</v>
      </c>
    </row>
    <row r="2737" spans="1:20" x14ac:dyDescent="0.25">
      <c r="A2737" s="1" t="s">
        <v>2792</v>
      </c>
      <c r="B2737" s="9" t="str">
        <f t="shared" si="295"/>
        <v>09/20/2013</v>
      </c>
      <c r="C2737" s="9" t="s">
        <v>4399</v>
      </c>
      <c r="D2737" s="10" t="str">
        <f t="shared" si="296"/>
        <v>2013</v>
      </c>
      <c r="E2737" s="10" t="str">
        <f t="shared" si="301"/>
        <v>September</v>
      </c>
      <c r="F2737" s="2">
        <v>41537</v>
      </c>
      <c r="G2737" s="2">
        <v>41541</v>
      </c>
      <c r="H2737" s="9" t="str">
        <f t="shared" si="297"/>
        <v>On Date</v>
      </c>
      <c r="I2737" s="1" t="s">
        <v>3555</v>
      </c>
      <c r="J2737" s="1" t="s">
        <v>3133</v>
      </c>
      <c r="K2737" s="1" t="s">
        <v>3140</v>
      </c>
      <c r="L2737" s="1" t="s">
        <v>3135</v>
      </c>
      <c r="M2737" s="1" t="s">
        <v>18</v>
      </c>
      <c r="N2737" s="1" t="s">
        <v>1240</v>
      </c>
      <c r="O2737" s="3">
        <f t="shared" si="298"/>
        <v>2.9016000000000002</v>
      </c>
      <c r="P2737" s="3">
        <v>8.9280000000000008</v>
      </c>
      <c r="Q2737" s="3">
        <v>2</v>
      </c>
      <c r="R2737" s="3">
        <v>3.1248</v>
      </c>
      <c r="S2737" s="11">
        <f t="shared" si="299"/>
        <v>249.98400000000001</v>
      </c>
      <c r="T2737" t="str">
        <f t="shared" si="300"/>
        <v>PROFIT</v>
      </c>
    </row>
    <row r="2738" spans="1:20" x14ac:dyDescent="0.25">
      <c r="A2738" s="1" t="s">
        <v>2793</v>
      </c>
      <c r="B2738" s="9" t="str">
        <f t="shared" si="295"/>
        <v>10/28/2014</v>
      </c>
      <c r="C2738" s="9" t="s">
        <v>4238</v>
      </c>
      <c r="D2738" s="10" t="str">
        <f t="shared" si="296"/>
        <v>2014</v>
      </c>
      <c r="E2738" s="10" t="str">
        <f t="shared" si="301"/>
        <v>October</v>
      </c>
      <c r="F2738" s="2">
        <v>41940</v>
      </c>
      <c r="G2738" s="2">
        <v>41945</v>
      </c>
      <c r="H2738" s="9" t="str">
        <f t="shared" si="297"/>
        <v>On Date</v>
      </c>
      <c r="I2738" s="1" t="s">
        <v>3335</v>
      </c>
      <c r="J2738" s="1" t="s">
        <v>3133</v>
      </c>
      <c r="K2738" s="1" t="s">
        <v>3178</v>
      </c>
      <c r="L2738" s="1" t="s">
        <v>3143</v>
      </c>
      <c r="M2738" s="1" t="s">
        <v>45</v>
      </c>
      <c r="N2738" s="1" t="s">
        <v>1937</v>
      </c>
      <c r="O2738" s="3">
        <f t="shared" si="298"/>
        <v>28.549799999999998</v>
      </c>
      <c r="P2738" s="3">
        <v>44.783999999999999</v>
      </c>
      <c r="Q2738" s="3">
        <v>1</v>
      </c>
      <c r="R2738" s="3">
        <v>16.234200000000001</v>
      </c>
      <c r="S2738" s="11">
        <f t="shared" si="299"/>
        <v>1298.7360000000001</v>
      </c>
      <c r="T2738" t="str">
        <f t="shared" si="300"/>
        <v>PROFIT</v>
      </c>
    </row>
    <row r="2739" spans="1:20" x14ac:dyDescent="0.25">
      <c r="A2739" s="1" t="s">
        <v>2794</v>
      </c>
      <c r="B2739" s="9" t="str">
        <f t="shared" si="295"/>
        <v>12/19/2014</v>
      </c>
      <c r="C2739" s="9" t="s">
        <v>4230</v>
      </c>
      <c r="D2739" s="10" t="str">
        <f t="shared" si="296"/>
        <v>2014</v>
      </c>
      <c r="E2739" s="10" t="str">
        <f t="shared" si="301"/>
        <v>December</v>
      </c>
      <c r="F2739" s="2">
        <v>41992</v>
      </c>
      <c r="G2739" s="2">
        <v>41998</v>
      </c>
      <c r="H2739" s="9" t="str">
        <f t="shared" si="297"/>
        <v>Delay</v>
      </c>
      <c r="I2739" s="1" t="s">
        <v>3811</v>
      </c>
      <c r="J2739" s="1" t="s">
        <v>3133</v>
      </c>
      <c r="K2739" s="1" t="s">
        <v>3140</v>
      </c>
      <c r="L2739" s="1" t="s">
        <v>3135</v>
      </c>
      <c r="M2739" s="1" t="s">
        <v>14</v>
      </c>
      <c r="N2739" s="1" t="s">
        <v>2795</v>
      </c>
      <c r="O2739" s="3">
        <f t="shared" si="298"/>
        <v>2.0448</v>
      </c>
      <c r="P2739" s="3">
        <v>5.76</v>
      </c>
      <c r="Q2739" s="3">
        <v>2</v>
      </c>
      <c r="R2739" s="3">
        <v>1.6704000000000001</v>
      </c>
      <c r="S2739" s="11">
        <f t="shared" si="299"/>
        <v>133.63200000000001</v>
      </c>
      <c r="T2739" t="str">
        <f t="shared" si="300"/>
        <v>PROFIT</v>
      </c>
    </row>
    <row r="2740" spans="1:20" x14ac:dyDescent="0.25">
      <c r="A2740" s="1" t="s">
        <v>2796</v>
      </c>
      <c r="B2740" s="9" t="str">
        <f t="shared" si="295"/>
        <v>03/13/2013</v>
      </c>
      <c r="C2740" s="9" t="s">
        <v>4586</v>
      </c>
      <c r="D2740" s="10" t="str">
        <f t="shared" si="296"/>
        <v>2013</v>
      </c>
      <c r="E2740" s="10" t="str">
        <f t="shared" si="301"/>
        <v>March</v>
      </c>
      <c r="F2740" s="2">
        <v>41346</v>
      </c>
      <c r="G2740" s="2">
        <v>41350</v>
      </c>
      <c r="H2740" s="9" t="str">
        <f t="shared" si="297"/>
        <v>On Date</v>
      </c>
      <c r="I2740" s="1" t="s">
        <v>3586</v>
      </c>
      <c r="J2740" s="1" t="s">
        <v>3133</v>
      </c>
      <c r="K2740" s="1" t="s">
        <v>3134</v>
      </c>
      <c r="L2740" s="1" t="s">
        <v>3135</v>
      </c>
      <c r="M2740" s="1" t="s">
        <v>45</v>
      </c>
      <c r="N2740" s="1" t="s">
        <v>2797</v>
      </c>
      <c r="O2740" s="3">
        <f t="shared" si="298"/>
        <v>5.4945000000000004</v>
      </c>
      <c r="P2740" s="3">
        <v>19.98</v>
      </c>
      <c r="Q2740" s="3">
        <v>2</v>
      </c>
      <c r="R2740" s="3">
        <v>8.9909999999999997</v>
      </c>
      <c r="S2740" s="11">
        <f t="shared" si="299"/>
        <v>719.28</v>
      </c>
      <c r="T2740" t="str">
        <f t="shared" si="300"/>
        <v>PROFIT</v>
      </c>
    </row>
    <row r="2741" spans="1:20" x14ac:dyDescent="0.25">
      <c r="A2741" s="1" t="s">
        <v>2798</v>
      </c>
      <c r="B2741" s="9" t="str">
        <f t="shared" si="295"/>
        <v>09/25/2014</v>
      </c>
      <c r="C2741" s="9" t="s">
        <v>4446</v>
      </c>
      <c r="D2741" s="10" t="str">
        <f t="shared" si="296"/>
        <v>2014</v>
      </c>
      <c r="E2741" s="10" t="str">
        <f t="shared" si="301"/>
        <v>September</v>
      </c>
      <c r="F2741" s="2">
        <v>41907</v>
      </c>
      <c r="G2741" s="2">
        <v>41907</v>
      </c>
      <c r="H2741" s="9" t="str">
        <f t="shared" si="297"/>
        <v>On Date</v>
      </c>
      <c r="I2741" s="1" t="s">
        <v>3372</v>
      </c>
      <c r="J2741" s="1" t="s">
        <v>3133</v>
      </c>
      <c r="K2741" s="1" t="s">
        <v>3136</v>
      </c>
      <c r="L2741" s="1" t="s">
        <v>3137</v>
      </c>
      <c r="M2741" s="1" t="s">
        <v>12</v>
      </c>
      <c r="N2741" s="1" t="s">
        <v>362</v>
      </c>
      <c r="O2741" s="3">
        <f t="shared" si="298"/>
        <v>12.7872</v>
      </c>
      <c r="P2741" s="3">
        <v>199.8</v>
      </c>
      <c r="Q2741" s="3">
        <v>10</v>
      </c>
      <c r="R2741" s="3">
        <v>71.927999999999997</v>
      </c>
      <c r="S2741" s="11">
        <f t="shared" si="299"/>
        <v>5754.24</v>
      </c>
      <c r="T2741" t="str">
        <f t="shared" si="300"/>
        <v>PROFIT</v>
      </c>
    </row>
    <row r="2742" spans="1:20" x14ac:dyDescent="0.25">
      <c r="A2742" s="1" t="s">
        <v>2799</v>
      </c>
      <c r="B2742" s="9" t="str">
        <f t="shared" si="295"/>
        <v>03/28/2014</v>
      </c>
      <c r="C2742" s="9" t="s">
        <v>4510</v>
      </c>
      <c r="D2742" s="10" t="str">
        <f t="shared" si="296"/>
        <v>2014</v>
      </c>
      <c r="E2742" s="10" t="str">
        <f t="shared" si="301"/>
        <v>March</v>
      </c>
      <c r="F2742" s="2">
        <v>41726</v>
      </c>
      <c r="G2742" s="2">
        <v>41730</v>
      </c>
      <c r="H2742" s="9" t="str">
        <f t="shared" si="297"/>
        <v>On Date</v>
      </c>
      <c r="I2742" s="1" t="s">
        <v>3961</v>
      </c>
      <c r="J2742" s="1" t="s">
        <v>3133</v>
      </c>
      <c r="K2742" s="1" t="s">
        <v>3202</v>
      </c>
      <c r="L2742" s="1" t="s">
        <v>3135</v>
      </c>
      <c r="M2742" s="1" t="s">
        <v>45</v>
      </c>
      <c r="N2742" s="1" t="s">
        <v>928</v>
      </c>
      <c r="O2742" s="3">
        <f t="shared" si="298"/>
        <v>12.333600000000001</v>
      </c>
      <c r="P2742" s="3">
        <v>45.68</v>
      </c>
      <c r="Q2742" s="3">
        <v>2</v>
      </c>
      <c r="R2742" s="3">
        <v>21.012799999999999</v>
      </c>
      <c r="S2742" s="11">
        <f t="shared" si="299"/>
        <v>1681.0239999999999</v>
      </c>
      <c r="T2742" t="str">
        <f t="shared" si="300"/>
        <v>PROFIT</v>
      </c>
    </row>
    <row r="2743" spans="1:20" x14ac:dyDescent="0.25">
      <c r="A2743" s="1" t="s">
        <v>2799</v>
      </c>
      <c r="B2743" s="9" t="str">
        <f t="shared" si="295"/>
        <v>03/28/2014</v>
      </c>
      <c r="C2743" s="9" t="s">
        <v>4510</v>
      </c>
      <c r="D2743" s="10" t="str">
        <f t="shared" si="296"/>
        <v>2014</v>
      </c>
      <c r="E2743" s="10" t="str">
        <f t="shared" si="301"/>
        <v>March</v>
      </c>
      <c r="F2743" s="2">
        <v>41726</v>
      </c>
      <c r="G2743" s="2">
        <v>41730</v>
      </c>
      <c r="H2743" s="9" t="str">
        <f t="shared" si="297"/>
        <v>On Date</v>
      </c>
      <c r="I2743" s="1" t="s">
        <v>3961</v>
      </c>
      <c r="J2743" s="1" t="s">
        <v>3133</v>
      </c>
      <c r="K2743" s="1" t="s">
        <v>3202</v>
      </c>
      <c r="L2743" s="1" t="s">
        <v>3135</v>
      </c>
      <c r="M2743" s="1" t="s">
        <v>45</v>
      </c>
      <c r="N2743" s="1" t="s">
        <v>111</v>
      </c>
      <c r="O2743" s="3">
        <f t="shared" si="298"/>
        <v>28.849599999999995</v>
      </c>
      <c r="P2743" s="3">
        <v>110.96</v>
      </c>
      <c r="Q2743" s="3">
        <v>2</v>
      </c>
      <c r="R2743" s="3">
        <v>53.260800000000003</v>
      </c>
      <c r="S2743" s="11">
        <f t="shared" si="299"/>
        <v>4260.8640000000005</v>
      </c>
      <c r="T2743" t="str">
        <f t="shared" si="300"/>
        <v>PROFIT</v>
      </c>
    </row>
    <row r="2744" spans="1:20" x14ac:dyDescent="0.25">
      <c r="A2744" s="1" t="s">
        <v>2799</v>
      </c>
      <c r="B2744" s="9" t="str">
        <f t="shared" si="295"/>
        <v>03/28/2014</v>
      </c>
      <c r="C2744" s="9" t="s">
        <v>4510</v>
      </c>
      <c r="D2744" s="10" t="str">
        <f t="shared" si="296"/>
        <v>2014</v>
      </c>
      <c r="E2744" s="10" t="str">
        <f t="shared" si="301"/>
        <v>March</v>
      </c>
      <c r="F2744" s="2">
        <v>41726</v>
      </c>
      <c r="G2744" s="2">
        <v>41730</v>
      </c>
      <c r="H2744" s="9" t="str">
        <f t="shared" si="297"/>
        <v>On Date</v>
      </c>
      <c r="I2744" s="1" t="s">
        <v>3961</v>
      </c>
      <c r="J2744" s="1" t="s">
        <v>3133</v>
      </c>
      <c r="K2744" s="1" t="s">
        <v>3202</v>
      </c>
      <c r="L2744" s="1" t="s">
        <v>3135</v>
      </c>
      <c r="M2744" s="1" t="s">
        <v>45</v>
      </c>
      <c r="N2744" s="1" t="s">
        <v>1999</v>
      </c>
      <c r="O2744" s="3">
        <f t="shared" si="298"/>
        <v>1.99</v>
      </c>
      <c r="P2744" s="3">
        <v>11.94</v>
      </c>
      <c r="Q2744" s="3">
        <v>3</v>
      </c>
      <c r="R2744" s="3">
        <v>5.97</v>
      </c>
      <c r="S2744" s="11">
        <f t="shared" si="299"/>
        <v>477.59999999999997</v>
      </c>
      <c r="T2744" t="str">
        <f t="shared" si="300"/>
        <v>PROFIT</v>
      </c>
    </row>
    <row r="2745" spans="1:20" x14ac:dyDescent="0.25">
      <c r="A2745" s="1" t="s">
        <v>2800</v>
      </c>
      <c r="B2745" s="9" t="str">
        <f t="shared" si="295"/>
        <v>07/08/2014</v>
      </c>
      <c r="C2745" s="9" t="s">
        <v>4146</v>
      </c>
      <c r="D2745" s="10" t="str">
        <f t="shared" si="296"/>
        <v>2014</v>
      </c>
      <c r="E2745" s="10" t="str">
        <f t="shared" si="301"/>
        <v>July</v>
      </c>
      <c r="F2745" s="2">
        <v>41828</v>
      </c>
      <c r="G2745" s="2">
        <v>41832</v>
      </c>
      <c r="H2745" s="9" t="str">
        <f t="shared" si="297"/>
        <v>On Date</v>
      </c>
      <c r="I2745" s="1" t="s">
        <v>3402</v>
      </c>
      <c r="J2745" s="1" t="s">
        <v>3133</v>
      </c>
      <c r="K2745" s="1" t="s">
        <v>3134</v>
      </c>
      <c r="L2745" s="1" t="s">
        <v>3135</v>
      </c>
      <c r="M2745" s="1" t="s">
        <v>79</v>
      </c>
      <c r="N2745" s="1" t="s">
        <v>1414</v>
      </c>
      <c r="O2745" s="3">
        <f t="shared" si="298"/>
        <v>1.9404000000000001</v>
      </c>
      <c r="P2745" s="3">
        <v>5.94</v>
      </c>
      <c r="Q2745" s="3">
        <v>3</v>
      </c>
      <c r="R2745" s="3">
        <v>0.1188</v>
      </c>
      <c r="S2745" s="11">
        <f t="shared" si="299"/>
        <v>9.5039999999999996</v>
      </c>
      <c r="T2745" t="str">
        <f t="shared" si="300"/>
        <v>PROFIT</v>
      </c>
    </row>
    <row r="2746" spans="1:20" x14ac:dyDescent="0.25">
      <c r="A2746" s="1" t="s">
        <v>2801</v>
      </c>
      <c r="B2746" s="9" t="str">
        <f t="shared" si="295"/>
        <v>12/03/2013</v>
      </c>
      <c r="C2746" s="9" t="s">
        <v>4301</v>
      </c>
      <c r="D2746" s="10" t="str">
        <f t="shared" si="296"/>
        <v>2013</v>
      </c>
      <c r="E2746" s="10" t="str">
        <f t="shared" si="301"/>
        <v>December</v>
      </c>
      <c r="F2746" s="2">
        <v>41611</v>
      </c>
      <c r="G2746" s="2">
        <v>41617</v>
      </c>
      <c r="H2746" s="9" t="str">
        <f t="shared" si="297"/>
        <v>Delay</v>
      </c>
      <c r="I2746" s="1" t="s">
        <v>3644</v>
      </c>
      <c r="J2746" s="1" t="s">
        <v>3133</v>
      </c>
      <c r="K2746" s="1" t="s">
        <v>3305</v>
      </c>
      <c r="L2746" s="1" t="s">
        <v>3147</v>
      </c>
      <c r="M2746" s="1" t="s">
        <v>38</v>
      </c>
      <c r="N2746" s="1" t="s">
        <v>1539</v>
      </c>
      <c r="O2746" s="3">
        <f t="shared" si="298"/>
        <v>57.269999999999996</v>
      </c>
      <c r="P2746" s="3">
        <v>165.6</v>
      </c>
      <c r="Q2746" s="3">
        <v>3</v>
      </c>
      <c r="R2746" s="3">
        <v>-6.21</v>
      </c>
      <c r="S2746" s="11">
        <f t="shared" si="299"/>
        <v>-496.8</v>
      </c>
      <c r="T2746" t="str">
        <f t="shared" si="300"/>
        <v>LOSS</v>
      </c>
    </row>
    <row r="2747" spans="1:20" x14ac:dyDescent="0.25">
      <c r="A2747" s="1" t="s">
        <v>2802</v>
      </c>
      <c r="B2747" s="9" t="str">
        <f t="shared" si="295"/>
        <v>02/29/2012</v>
      </c>
      <c r="C2747" s="9" t="s">
        <v>4899</v>
      </c>
      <c r="D2747" s="10" t="str">
        <f t="shared" si="296"/>
        <v>2012</v>
      </c>
      <c r="E2747" s="10" t="str">
        <f t="shared" si="301"/>
        <v>February</v>
      </c>
      <c r="F2747" s="2">
        <v>40968</v>
      </c>
      <c r="G2747" s="2">
        <v>40971</v>
      </c>
      <c r="H2747" s="9" t="str">
        <f t="shared" si="297"/>
        <v>On Date</v>
      </c>
      <c r="I2747" s="1" t="s">
        <v>3853</v>
      </c>
      <c r="J2747" s="1" t="s">
        <v>3133</v>
      </c>
      <c r="K2747" s="1" t="s">
        <v>3134</v>
      </c>
      <c r="L2747" s="1" t="s">
        <v>3135</v>
      </c>
      <c r="M2747" s="1" t="s">
        <v>16</v>
      </c>
      <c r="N2747" s="1" t="s">
        <v>640</v>
      </c>
      <c r="O2747" s="3">
        <f t="shared" si="298"/>
        <v>7.3925999999999998</v>
      </c>
      <c r="P2747" s="3">
        <v>15.984</v>
      </c>
      <c r="Q2747" s="3">
        <v>2</v>
      </c>
      <c r="R2747" s="3">
        <v>1.1988000000000001</v>
      </c>
      <c r="S2747" s="11">
        <f t="shared" si="299"/>
        <v>95.904000000000011</v>
      </c>
      <c r="T2747" t="str">
        <f t="shared" si="300"/>
        <v>PROFIT</v>
      </c>
    </row>
    <row r="2748" spans="1:20" x14ac:dyDescent="0.25">
      <c r="A2748" s="1" t="s">
        <v>2802</v>
      </c>
      <c r="B2748" s="9" t="str">
        <f t="shared" si="295"/>
        <v>02/29/2012</v>
      </c>
      <c r="C2748" s="9" t="s">
        <v>4899</v>
      </c>
      <c r="D2748" s="10" t="str">
        <f t="shared" si="296"/>
        <v>2012</v>
      </c>
      <c r="E2748" s="10" t="str">
        <f t="shared" si="301"/>
        <v>February</v>
      </c>
      <c r="F2748" s="2">
        <v>40968</v>
      </c>
      <c r="G2748" s="2">
        <v>40971</v>
      </c>
      <c r="H2748" s="9" t="str">
        <f t="shared" si="297"/>
        <v>On Date</v>
      </c>
      <c r="I2748" s="1" t="s">
        <v>3853</v>
      </c>
      <c r="J2748" s="1" t="s">
        <v>3133</v>
      </c>
      <c r="K2748" s="1" t="s">
        <v>3134</v>
      </c>
      <c r="L2748" s="1" t="s">
        <v>3135</v>
      </c>
      <c r="M2748" s="1" t="s">
        <v>72</v>
      </c>
      <c r="N2748" s="1" t="s">
        <v>1198</v>
      </c>
      <c r="O2748" s="3">
        <f t="shared" si="298"/>
        <v>68.512200000000007</v>
      </c>
      <c r="P2748" s="3">
        <v>184.75200000000001</v>
      </c>
      <c r="Q2748" s="3">
        <v>3</v>
      </c>
      <c r="R2748" s="3">
        <v>-20.784600000000001</v>
      </c>
      <c r="S2748" s="11">
        <f t="shared" si="299"/>
        <v>-1662.768</v>
      </c>
      <c r="T2748" t="str">
        <f t="shared" si="300"/>
        <v>LOSS</v>
      </c>
    </row>
    <row r="2749" spans="1:20" x14ac:dyDescent="0.25">
      <c r="A2749" s="1" t="s">
        <v>2803</v>
      </c>
      <c r="B2749" s="9" t="str">
        <f t="shared" si="295"/>
        <v>02/21/2011</v>
      </c>
      <c r="C2749" s="9" t="s">
        <v>4416</v>
      </c>
      <c r="D2749" s="10" t="str">
        <f t="shared" si="296"/>
        <v>2011</v>
      </c>
      <c r="E2749" s="10" t="str">
        <f t="shared" si="301"/>
        <v>February</v>
      </c>
      <c r="F2749" s="2">
        <v>40595</v>
      </c>
      <c r="G2749" s="2">
        <v>40599</v>
      </c>
      <c r="H2749" s="9" t="str">
        <f t="shared" si="297"/>
        <v>On Date</v>
      </c>
      <c r="I2749" s="1" t="s">
        <v>3752</v>
      </c>
      <c r="J2749" s="1" t="s">
        <v>3133</v>
      </c>
      <c r="K2749" s="1" t="s">
        <v>3134</v>
      </c>
      <c r="L2749" s="1" t="s">
        <v>3135</v>
      </c>
      <c r="M2749" s="1" t="s">
        <v>45</v>
      </c>
      <c r="N2749" s="1" t="s">
        <v>1393</v>
      </c>
      <c r="O2749" s="3">
        <f t="shared" si="298"/>
        <v>3.3696000000000006</v>
      </c>
      <c r="P2749" s="3">
        <v>12.96</v>
      </c>
      <c r="Q2749" s="3">
        <v>2</v>
      </c>
      <c r="R2749" s="3">
        <v>6.2207999999999997</v>
      </c>
      <c r="S2749" s="11">
        <f t="shared" si="299"/>
        <v>497.66399999999999</v>
      </c>
      <c r="T2749" t="str">
        <f t="shared" si="300"/>
        <v>PROFIT</v>
      </c>
    </row>
    <row r="2750" spans="1:20" x14ac:dyDescent="0.25">
      <c r="A2750" s="1" t="s">
        <v>2804</v>
      </c>
      <c r="B2750" s="9" t="str">
        <f t="shared" si="295"/>
        <v>09/22/2014</v>
      </c>
      <c r="C2750" s="9" t="s">
        <v>4394</v>
      </c>
      <c r="D2750" s="10" t="str">
        <f t="shared" si="296"/>
        <v>2014</v>
      </c>
      <c r="E2750" s="10" t="str">
        <f t="shared" si="301"/>
        <v>September</v>
      </c>
      <c r="F2750" s="2">
        <v>41904</v>
      </c>
      <c r="G2750" s="2">
        <v>41908</v>
      </c>
      <c r="H2750" s="9" t="str">
        <f t="shared" si="297"/>
        <v>On Date</v>
      </c>
      <c r="I2750" s="1" t="s">
        <v>3360</v>
      </c>
      <c r="J2750" s="1" t="s">
        <v>3133</v>
      </c>
      <c r="K2750" s="1" t="s">
        <v>3140</v>
      </c>
      <c r="L2750" s="1" t="s">
        <v>3135</v>
      </c>
      <c r="M2750" s="1" t="s">
        <v>45</v>
      </c>
      <c r="N2750" s="1" t="s">
        <v>2805</v>
      </c>
      <c r="O2750" s="3">
        <f t="shared" si="298"/>
        <v>3.9899999999999998</v>
      </c>
      <c r="P2750" s="3">
        <v>55.86</v>
      </c>
      <c r="Q2750" s="3">
        <v>7</v>
      </c>
      <c r="R2750" s="3">
        <v>27.93</v>
      </c>
      <c r="S2750" s="11">
        <f t="shared" si="299"/>
        <v>2234.4</v>
      </c>
      <c r="T2750" t="str">
        <f t="shared" si="300"/>
        <v>PROFIT</v>
      </c>
    </row>
    <row r="2751" spans="1:20" x14ac:dyDescent="0.25">
      <c r="A2751" s="1" t="s">
        <v>2806</v>
      </c>
      <c r="B2751" s="9" t="str">
        <f t="shared" si="295"/>
        <v>11/11/2014</v>
      </c>
      <c r="C2751" s="9" t="s">
        <v>4492</v>
      </c>
      <c r="D2751" s="10" t="str">
        <f t="shared" si="296"/>
        <v>2014</v>
      </c>
      <c r="E2751" s="10" t="str">
        <f t="shared" si="301"/>
        <v>November</v>
      </c>
      <c r="F2751" s="2">
        <v>41954</v>
      </c>
      <c r="G2751" s="2">
        <v>41961</v>
      </c>
      <c r="H2751" s="9" t="str">
        <f t="shared" si="297"/>
        <v>Delay</v>
      </c>
      <c r="I2751" s="1" t="s">
        <v>3962</v>
      </c>
      <c r="J2751" s="1" t="s">
        <v>3133</v>
      </c>
      <c r="K2751" s="1" t="s">
        <v>3134</v>
      </c>
      <c r="L2751" s="1" t="s">
        <v>3135</v>
      </c>
      <c r="M2751" s="1" t="s">
        <v>72</v>
      </c>
      <c r="N2751" s="1" t="s">
        <v>1012</v>
      </c>
      <c r="O2751" s="3">
        <f t="shared" si="298"/>
        <v>138.81880000000001</v>
      </c>
      <c r="P2751" s="3">
        <v>241.42400000000001</v>
      </c>
      <c r="Q2751" s="3">
        <v>2</v>
      </c>
      <c r="R2751" s="3">
        <v>-36.2136</v>
      </c>
      <c r="S2751" s="11">
        <f t="shared" si="299"/>
        <v>-2897.0879999999997</v>
      </c>
      <c r="T2751" t="str">
        <f t="shared" si="300"/>
        <v>LOSS</v>
      </c>
    </row>
    <row r="2752" spans="1:20" x14ac:dyDescent="0.25">
      <c r="A2752" s="1" t="s">
        <v>2807</v>
      </c>
      <c r="B2752" s="9" t="str">
        <f t="shared" si="295"/>
        <v>05/16/2011</v>
      </c>
      <c r="C2752" s="9" t="s">
        <v>4900</v>
      </c>
      <c r="D2752" s="10" t="str">
        <f t="shared" si="296"/>
        <v>2011</v>
      </c>
      <c r="E2752" s="10" t="str">
        <f t="shared" si="301"/>
        <v>May</v>
      </c>
      <c r="F2752" s="2">
        <v>40679</v>
      </c>
      <c r="G2752" s="2">
        <v>40683</v>
      </c>
      <c r="H2752" s="9" t="str">
        <f t="shared" si="297"/>
        <v>On Date</v>
      </c>
      <c r="I2752" s="1" t="s">
        <v>3808</v>
      </c>
      <c r="J2752" s="1" t="s">
        <v>3133</v>
      </c>
      <c r="K2752" s="1" t="s">
        <v>3140</v>
      </c>
      <c r="L2752" s="1" t="s">
        <v>3135</v>
      </c>
      <c r="M2752" s="1" t="s">
        <v>38</v>
      </c>
      <c r="N2752" s="1" t="s">
        <v>1376</v>
      </c>
      <c r="O2752" s="3">
        <f t="shared" si="298"/>
        <v>17.672000000000001</v>
      </c>
      <c r="P2752" s="3">
        <v>56.4</v>
      </c>
      <c r="Q2752" s="3">
        <v>3</v>
      </c>
      <c r="R2752" s="3">
        <v>3.3839999999999999</v>
      </c>
      <c r="S2752" s="11">
        <f t="shared" si="299"/>
        <v>270.71999999999997</v>
      </c>
      <c r="T2752" t="str">
        <f t="shared" si="300"/>
        <v>PROFIT</v>
      </c>
    </row>
    <row r="2753" spans="1:20" x14ac:dyDescent="0.25">
      <c r="A2753" s="1" t="s">
        <v>2808</v>
      </c>
      <c r="B2753" s="9" t="str">
        <f t="shared" si="295"/>
        <v>03/10/2014</v>
      </c>
      <c r="C2753" s="9" t="s">
        <v>4206</v>
      </c>
      <c r="D2753" s="10" t="str">
        <f t="shared" si="296"/>
        <v>2014</v>
      </c>
      <c r="E2753" s="10" t="str">
        <f t="shared" si="301"/>
        <v>March</v>
      </c>
      <c r="F2753" s="2">
        <v>41708</v>
      </c>
      <c r="G2753" s="2">
        <v>41712</v>
      </c>
      <c r="H2753" s="9" t="str">
        <f t="shared" si="297"/>
        <v>On Date</v>
      </c>
      <c r="I2753" s="1" t="s">
        <v>3963</v>
      </c>
      <c r="J2753" s="1" t="s">
        <v>3133</v>
      </c>
      <c r="K2753" s="1" t="s">
        <v>3134</v>
      </c>
      <c r="L2753" s="1" t="s">
        <v>3135</v>
      </c>
      <c r="M2753" s="1" t="s">
        <v>165</v>
      </c>
      <c r="N2753" s="1" t="s">
        <v>1019</v>
      </c>
      <c r="O2753" s="3">
        <f t="shared" si="298"/>
        <v>209.99299999999999</v>
      </c>
      <c r="P2753" s="3">
        <v>479.98399999999998</v>
      </c>
      <c r="Q2753" s="3">
        <v>2</v>
      </c>
      <c r="R2753" s="3">
        <v>59.997999999999998</v>
      </c>
      <c r="S2753" s="11">
        <f t="shared" si="299"/>
        <v>4799.84</v>
      </c>
      <c r="T2753" t="str">
        <f t="shared" si="300"/>
        <v>PROFIT</v>
      </c>
    </row>
    <row r="2754" spans="1:20" x14ac:dyDescent="0.25">
      <c r="A2754" s="1" t="s">
        <v>2808</v>
      </c>
      <c r="B2754" s="9" t="str">
        <f t="shared" si="295"/>
        <v>03/10/2014</v>
      </c>
      <c r="C2754" s="9" t="s">
        <v>4206</v>
      </c>
      <c r="D2754" s="10" t="str">
        <f t="shared" si="296"/>
        <v>2014</v>
      </c>
      <c r="E2754" s="10" t="str">
        <f t="shared" si="301"/>
        <v>March</v>
      </c>
      <c r="F2754" s="2">
        <v>41708</v>
      </c>
      <c r="G2754" s="2">
        <v>41712</v>
      </c>
      <c r="H2754" s="9" t="str">
        <f t="shared" si="297"/>
        <v>On Date</v>
      </c>
      <c r="I2754" s="1" t="s">
        <v>3963</v>
      </c>
      <c r="J2754" s="1" t="s">
        <v>3133</v>
      </c>
      <c r="K2754" s="1" t="s">
        <v>3134</v>
      </c>
      <c r="L2754" s="1" t="s">
        <v>3135</v>
      </c>
      <c r="M2754" s="1" t="s">
        <v>18</v>
      </c>
      <c r="N2754" s="1" t="s">
        <v>19</v>
      </c>
      <c r="O2754" s="3">
        <f t="shared" si="298"/>
        <v>4.2405000000000008</v>
      </c>
      <c r="P2754" s="3">
        <v>30.84</v>
      </c>
      <c r="Q2754" s="3">
        <v>5</v>
      </c>
      <c r="R2754" s="3">
        <v>9.6374999999999993</v>
      </c>
      <c r="S2754" s="11">
        <f t="shared" si="299"/>
        <v>771</v>
      </c>
      <c r="T2754" t="str">
        <f t="shared" si="300"/>
        <v>PROFIT</v>
      </c>
    </row>
    <row r="2755" spans="1:20" x14ac:dyDescent="0.25">
      <c r="A2755" s="1" t="s">
        <v>2809</v>
      </c>
      <c r="B2755" s="9" t="str">
        <f t="shared" ref="B2755:B2818" si="302">TEXT(F2755,"mm/dd/yyyy")</f>
        <v>12/05/2012</v>
      </c>
      <c r="C2755" s="9" t="s">
        <v>4462</v>
      </c>
      <c r="D2755" s="10" t="str">
        <f t="shared" ref="D2755:D2818" si="303">RIGHT(C2755,4)</f>
        <v>2012</v>
      </c>
      <c r="E2755" s="10" t="str">
        <f t="shared" si="301"/>
        <v>December</v>
      </c>
      <c r="F2755" s="2">
        <v>41248</v>
      </c>
      <c r="G2755" s="2">
        <v>41253</v>
      </c>
      <c r="H2755" s="9" t="str">
        <f t="shared" ref="H2755:H2818" si="304">IF(_xlfn.DAYS(G2755,F2755)&lt;=5,"On Date","Delay")</f>
        <v>On Date</v>
      </c>
      <c r="I2755" s="1" t="s">
        <v>3469</v>
      </c>
      <c r="J2755" s="1" t="s">
        <v>3133</v>
      </c>
      <c r="K2755" s="1" t="s">
        <v>3134</v>
      </c>
      <c r="L2755" s="1" t="s">
        <v>3135</v>
      </c>
      <c r="M2755" s="1" t="s">
        <v>38</v>
      </c>
      <c r="N2755" s="1" t="s">
        <v>1222</v>
      </c>
      <c r="O2755" s="3">
        <f t="shared" ref="O2755:O2818" si="305">(P2755/Q2755)-(R2755/Q2755)</f>
        <v>7.1499999999999995</v>
      </c>
      <c r="P2755" s="3">
        <v>39</v>
      </c>
      <c r="Q2755" s="3">
        <v>3</v>
      </c>
      <c r="R2755" s="3">
        <v>17.55</v>
      </c>
      <c r="S2755" s="11">
        <f t="shared" ref="S2755:S2818" si="306">R2755*80</f>
        <v>1404</v>
      </c>
      <c r="T2755" t="str">
        <f t="shared" ref="T2755:T2818" si="307">IF(S2755:S5957&lt;0,"LOSS","PROFIT")</f>
        <v>PROFIT</v>
      </c>
    </row>
    <row r="2756" spans="1:20" x14ac:dyDescent="0.25">
      <c r="A2756" s="1" t="s">
        <v>2809</v>
      </c>
      <c r="B2756" s="9" t="str">
        <f t="shared" si="302"/>
        <v>12/05/2012</v>
      </c>
      <c r="C2756" s="9" t="s">
        <v>4462</v>
      </c>
      <c r="D2756" s="10" t="str">
        <f t="shared" si="303"/>
        <v>2012</v>
      </c>
      <c r="E2756" s="10" t="str">
        <f t="shared" si="301"/>
        <v>December</v>
      </c>
      <c r="F2756" s="2">
        <v>41248</v>
      </c>
      <c r="G2756" s="2">
        <v>41253</v>
      </c>
      <c r="H2756" s="9" t="str">
        <f t="shared" si="304"/>
        <v>On Date</v>
      </c>
      <c r="I2756" s="1" t="s">
        <v>3469</v>
      </c>
      <c r="J2756" s="1" t="s">
        <v>3133</v>
      </c>
      <c r="K2756" s="1" t="s">
        <v>3134</v>
      </c>
      <c r="L2756" s="1" t="s">
        <v>3135</v>
      </c>
      <c r="M2756" s="1" t="s">
        <v>9</v>
      </c>
      <c r="N2756" s="1" t="s">
        <v>490</v>
      </c>
      <c r="O2756" s="3">
        <f t="shared" si="305"/>
        <v>1.6379999999999999</v>
      </c>
      <c r="P2756" s="3">
        <v>12.6</v>
      </c>
      <c r="Q2756" s="3">
        <v>4</v>
      </c>
      <c r="R2756" s="3">
        <v>6.048</v>
      </c>
      <c r="S2756" s="11">
        <f t="shared" si="306"/>
        <v>483.84000000000003</v>
      </c>
      <c r="T2756" t="str">
        <f t="shared" si="307"/>
        <v>PROFIT</v>
      </c>
    </row>
    <row r="2757" spans="1:20" x14ac:dyDescent="0.25">
      <c r="A2757" s="1" t="s">
        <v>2810</v>
      </c>
      <c r="B2757" s="9" t="str">
        <f t="shared" si="302"/>
        <v>09/11/2012</v>
      </c>
      <c r="C2757" s="9" t="s">
        <v>4556</v>
      </c>
      <c r="D2757" s="10" t="str">
        <f t="shared" si="303"/>
        <v>2012</v>
      </c>
      <c r="E2757" s="10" t="str">
        <f t="shared" si="301"/>
        <v>September</v>
      </c>
      <c r="F2757" s="2">
        <v>41163</v>
      </c>
      <c r="G2757" s="2">
        <v>41164</v>
      </c>
      <c r="H2757" s="9" t="str">
        <f t="shared" si="304"/>
        <v>On Date</v>
      </c>
      <c r="I2757" s="1" t="s">
        <v>3469</v>
      </c>
      <c r="J2757" s="1" t="s">
        <v>3133</v>
      </c>
      <c r="K2757" s="1" t="s">
        <v>3146</v>
      </c>
      <c r="L2757" s="1" t="s">
        <v>3147</v>
      </c>
      <c r="M2757" s="1" t="s">
        <v>12</v>
      </c>
      <c r="N2757" s="1" t="s">
        <v>245</v>
      </c>
      <c r="O2757" s="3">
        <f t="shared" si="305"/>
        <v>5.1590000000000007</v>
      </c>
      <c r="P2757" s="3">
        <v>24.64</v>
      </c>
      <c r="Q2757" s="3">
        <v>4</v>
      </c>
      <c r="R2757" s="3">
        <v>4.0039999999999996</v>
      </c>
      <c r="S2757" s="11">
        <f t="shared" si="306"/>
        <v>320.31999999999994</v>
      </c>
      <c r="T2757" t="str">
        <f t="shared" si="307"/>
        <v>PROFIT</v>
      </c>
    </row>
    <row r="2758" spans="1:20" x14ac:dyDescent="0.25">
      <c r="A2758" s="1" t="s">
        <v>2811</v>
      </c>
      <c r="B2758" s="9" t="str">
        <f t="shared" si="302"/>
        <v>09/19/2011</v>
      </c>
      <c r="C2758" s="9" t="s">
        <v>4041</v>
      </c>
      <c r="D2758" s="10" t="str">
        <f t="shared" si="303"/>
        <v>2011</v>
      </c>
      <c r="E2758" s="10" t="str">
        <f t="shared" si="301"/>
        <v>September</v>
      </c>
      <c r="F2758" s="2">
        <v>40805</v>
      </c>
      <c r="G2758" s="2">
        <v>40805</v>
      </c>
      <c r="H2758" s="9" t="str">
        <f t="shared" si="304"/>
        <v>On Date</v>
      </c>
      <c r="I2758" s="1" t="s">
        <v>3719</v>
      </c>
      <c r="J2758" s="1" t="s">
        <v>3133</v>
      </c>
      <c r="K2758" s="1" t="s">
        <v>3140</v>
      </c>
      <c r="L2758" s="1" t="s">
        <v>3135</v>
      </c>
      <c r="M2758" s="1" t="s">
        <v>79</v>
      </c>
      <c r="N2758" s="1" t="s">
        <v>2812</v>
      </c>
      <c r="O2758" s="3">
        <f t="shared" si="305"/>
        <v>1.8521999999999998</v>
      </c>
      <c r="P2758" s="3">
        <v>5.67</v>
      </c>
      <c r="Q2758" s="3">
        <v>3</v>
      </c>
      <c r="R2758" s="3">
        <v>0.1134</v>
      </c>
      <c r="S2758" s="11">
        <f t="shared" si="306"/>
        <v>9.0719999999999992</v>
      </c>
      <c r="T2758" t="str">
        <f t="shared" si="307"/>
        <v>PROFIT</v>
      </c>
    </row>
    <row r="2759" spans="1:20" x14ac:dyDescent="0.25">
      <c r="A2759" s="1" t="s">
        <v>2813</v>
      </c>
      <c r="B2759" s="9" t="str">
        <f t="shared" si="302"/>
        <v>02/05/2011</v>
      </c>
      <c r="C2759" s="9" t="s">
        <v>4564</v>
      </c>
      <c r="D2759" s="10" t="str">
        <f t="shared" si="303"/>
        <v>2011</v>
      </c>
      <c r="E2759" s="10" t="str">
        <f t="shared" si="301"/>
        <v>February</v>
      </c>
      <c r="F2759" s="2">
        <v>40579</v>
      </c>
      <c r="G2759" s="2">
        <v>40583</v>
      </c>
      <c r="H2759" s="9" t="str">
        <f t="shared" si="304"/>
        <v>On Date</v>
      </c>
      <c r="I2759" s="1" t="s">
        <v>3964</v>
      </c>
      <c r="J2759" s="1" t="s">
        <v>3133</v>
      </c>
      <c r="K2759" s="1" t="s">
        <v>3201</v>
      </c>
      <c r="L2759" s="1" t="s">
        <v>3135</v>
      </c>
      <c r="M2759" s="1" t="s">
        <v>18</v>
      </c>
      <c r="N2759" s="1" t="s">
        <v>754</v>
      </c>
      <c r="O2759" s="3">
        <f t="shared" si="305"/>
        <v>5.6056000000000008</v>
      </c>
      <c r="P2759" s="3">
        <v>17.248000000000001</v>
      </c>
      <c r="Q2759" s="3">
        <v>2</v>
      </c>
      <c r="R2759" s="3">
        <v>6.0368000000000004</v>
      </c>
      <c r="S2759" s="11">
        <f t="shared" si="306"/>
        <v>482.94400000000002</v>
      </c>
      <c r="T2759" t="str">
        <f t="shared" si="307"/>
        <v>PROFIT</v>
      </c>
    </row>
    <row r="2760" spans="1:20" x14ac:dyDescent="0.25">
      <c r="A2760" s="1" t="s">
        <v>2814</v>
      </c>
      <c r="B2760" s="9" t="str">
        <f t="shared" si="302"/>
        <v>07/12/2014</v>
      </c>
      <c r="C2760" s="9" t="s">
        <v>4321</v>
      </c>
      <c r="D2760" s="10" t="str">
        <f t="shared" si="303"/>
        <v>2014</v>
      </c>
      <c r="E2760" s="10" t="str">
        <f t="shared" si="301"/>
        <v>July</v>
      </c>
      <c r="F2760" s="2">
        <v>41832</v>
      </c>
      <c r="G2760" s="2">
        <v>41839</v>
      </c>
      <c r="H2760" s="9" t="str">
        <f t="shared" si="304"/>
        <v>Delay</v>
      </c>
      <c r="I2760" s="1" t="s">
        <v>3385</v>
      </c>
      <c r="J2760" s="1" t="s">
        <v>3133</v>
      </c>
      <c r="K2760" s="1" t="s">
        <v>3134</v>
      </c>
      <c r="L2760" s="1" t="s">
        <v>3135</v>
      </c>
      <c r="M2760" s="1" t="s">
        <v>38</v>
      </c>
      <c r="N2760" s="1" t="s">
        <v>131</v>
      </c>
      <c r="O2760" s="3">
        <f t="shared" si="305"/>
        <v>208.5669</v>
      </c>
      <c r="P2760" s="3">
        <v>1287.45</v>
      </c>
      <c r="Q2760" s="3">
        <v>5</v>
      </c>
      <c r="R2760" s="3">
        <v>244.6155</v>
      </c>
      <c r="S2760" s="11">
        <f t="shared" si="306"/>
        <v>19569.239999999998</v>
      </c>
      <c r="T2760" t="str">
        <f t="shared" si="307"/>
        <v>PROFIT</v>
      </c>
    </row>
    <row r="2761" spans="1:20" x14ac:dyDescent="0.25">
      <c r="A2761" s="1" t="s">
        <v>2814</v>
      </c>
      <c r="B2761" s="9" t="str">
        <f t="shared" si="302"/>
        <v>07/12/2014</v>
      </c>
      <c r="C2761" s="9" t="s">
        <v>4321</v>
      </c>
      <c r="D2761" s="10" t="str">
        <f t="shared" si="303"/>
        <v>2014</v>
      </c>
      <c r="E2761" s="10" t="str">
        <f t="shared" si="301"/>
        <v>July</v>
      </c>
      <c r="F2761" s="2">
        <v>41832</v>
      </c>
      <c r="G2761" s="2">
        <v>41839</v>
      </c>
      <c r="H2761" s="9" t="str">
        <f t="shared" si="304"/>
        <v>Delay</v>
      </c>
      <c r="I2761" s="1" t="s">
        <v>3385</v>
      </c>
      <c r="J2761" s="1" t="s">
        <v>3133</v>
      </c>
      <c r="K2761" s="1" t="s">
        <v>3134</v>
      </c>
      <c r="L2761" s="1" t="s">
        <v>3135</v>
      </c>
      <c r="M2761" s="1" t="s">
        <v>20</v>
      </c>
      <c r="N2761" s="1" t="s">
        <v>421</v>
      </c>
      <c r="O2761" s="3">
        <f t="shared" si="305"/>
        <v>24.878799999999998</v>
      </c>
      <c r="P2761" s="3">
        <v>168.1</v>
      </c>
      <c r="Q2761" s="3">
        <v>5</v>
      </c>
      <c r="R2761" s="3">
        <v>43.706000000000003</v>
      </c>
      <c r="S2761" s="11">
        <f t="shared" si="306"/>
        <v>3496.4800000000005</v>
      </c>
      <c r="T2761" t="str">
        <f t="shared" si="307"/>
        <v>PROFIT</v>
      </c>
    </row>
    <row r="2762" spans="1:20" x14ac:dyDescent="0.25">
      <c r="A2762" s="1" t="s">
        <v>2815</v>
      </c>
      <c r="B2762" s="9" t="str">
        <f t="shared" si="302"/>
        <v>04/24/2014</v>
      </c>
      <c r="C2762" s="9" t="s">
        <v>4266</v>
      </c>
      <c r="D2762" s="10" t="str">
        <f t="shared" si="303"/>
        <v>2014</v>
      </c>
      <c r="E2762" s="10" t="str">
        <f t="shared" si="301"/>
        <v>April</v>
      </c>
      <c r="F2762" s="2">
        <v>41753</v>
      </c>
      <c r="G2762" s="2">
        <v>41756</v>
      </c>
      <c r="H2762" s="9" t="str">
        <f t="shared" si="304"/>
        <v>On Date</v>
      </c>
      <c r="I2762" s="1" t="s">
        <v>3917</v>
      </c>
      <c r="J2762" s="1" t="s">
        <v>3133</v>
      </c>
      <c r="K2762" s="1" t="s">
        <v>3308</v>
      </c>
      <c r="L2762" s="1" t="s">
        <v>3147</v>
      </c>
      <c r="M2762" s="1" t="s">
        <v>87</v>
      </c>
      <c r="N2762" s="1" t="s">
        <v>106</v>
      </c>
      <c r="O2762" s="3">
        <f t="shared" si="305"/>
        <v>5.84</v>
      </c>
      <c r="P2762" s="3">
        <v>18.687999999999999</v>
      </c>
      <c r="Q2762" s="3">
        <v>2</v>
      </c>
      <c r="R2762" s="3">
        <v>7.008</v>
      </c>
      <c r="S2762" s="11">
        <f t="shared" si="306"/>
        <v>560.64</v>
      </c>
      <c r="T2762" t="str">
        <f t="shared" si="307"/>
        <v>PROFIT</v>
      </c>
    </row>
    <row r="2763" spans="1:20" x14ac:dyDescent="0.25">
      <c r="A2763" s="1" t="s">
        <v>2815</v>
      </c>
      <c r="B2763" s="9" t="str">
        <f t="shared" si="302"/>
        <v>04/24/2014</v>
      </c>
      <c r="C2763" s="9" t="s">
        <v>4266</v>
      </c>
      <c r="D2763" s="10" t="str">
        <f t="shared" si="303"/>
        <v>2014</v>
      </c>
      <c r="E2763" s="10" t="str">
        <f t="shared" si="301"/>
        <v>April</v>
      </c>
      <c r="F2763" s="2">
        <v>41753</v>
      </c>
      <c r="G2763" s="2">
        <v>41756</v>
      </c>
      <c r="H2763" s="9" t="str">
        <f t="shared" si="304"/>
        <v>On Date</v>
      </c>
      <c r="I2763" s="1" t="s">
        <v>3917</v>
      </c>
      <c r="J2763" s="1" t="s">
        <v>3133</v>
      </c>
      <c r="K2763" s="1" t="s">
        <v>3308</v>
      </c>
      <c r="L2763" s="1" t="s">
        <v>3147</v>
      </c>
      <c r="M2763" s="1" t="s">
        <v>12</v>
      </c>
      <c r="N2763" s="1" t="s">
        <v>2816</v>
      </c>
      <c r="O2763" s="3">
        <f t="shared" si="305"/>
        <v>2.7702</v>
      </c>
      <c r="P2763" s="3">
        <v>11.664</v>
      </c>
      <c r="Q2763" s="3">
        <v>3</v>
      </c>
      <c r="R2763" s="3">
        <v>3.3534000000000002</v>
      </c>
      <c r="S2763" s="11">
        <f t="shared" si="306"/>
        <v>268.27199999999999</v>
      </c>
      <c r="T2763" t="str">
        <f t="shared" si="307"/>
        <v>PROFIT</v>
      </c>
    </row>
    <row r="2764" spans="1:20" x14ac:dyDescent="0.25">
      <c r="A2764" s="1" t="s">
        <v>2817</v>
      </c>
      <c r="B2764" s="9" t="str">
        <f t="shared" si="302"/>
        <v>10/28/2013</v>
      </c>
      <c r="C2764" s="9" t="s">
        <v>4316</v>
      </c>
      <c r="D2764" s="10" t="str">
        <f t="shared" si="303"/>
        <v>2013</v>
      </c>
      <c r="E2764" s="10" t="str">
        <f t="shared" ref="E2764:E2827" si="308">TEXT(B2764,"mmmm")</f>
        <v>October</v>
      </c>
      <c r="F2764" s="2">
        <v>41575</v>
      </c>
      <c r="G2764" s="2">
        <v>41579</v>
      </c>
      <c r="H2764" s="9" t="str">
        <f t="shared" si="304"/>
        <v>On Date</v>
      </c>
      <c r="I2764" s="1" t="s">
        <v>3965</v>
      </c>
      <c r="J2764" s="1" t="s">
        <v>3133</v>
      </c>
      <c r="K2764" s="1" t="s">
        <v>3140</v>
      </c>
      <c r="L2764" s="1" t="s">
        <v>3135</v>
      </c>
      <c r="M2764" s="1" t="s">
        <v>18</v>
      </c>
      <c r="N2764" s="1" t="s">
        <v>2752</v>
      </c>
      <c r="O2764" s="3">
        <f t="shared" si="305"/>
        <v>10.489999999999998</v>
      </c>
      <c r="P2764" s="3">
        <v>67.135999999999996</v>
      </c>
      <c r="Q2764" s="3">
        <v>4</v>
      </c>
      <c r="R2764" s="3">
        <v>25.175999999999998</v>
      </c>
      <c r="S2764" s="11">
        <f t="shared" si="306"/>
        <v>2014.08</v>
      </c>
      <c r="T2764" t="str">
        <f t="shared" si="307"/>
        <v>PROFIT</v>
      </c>
    </row>
    <row r="2765" spans="1:20" x14ac:dyDescent="0.25">
      <c r="A2765" s="1" t="s">
        <v>2818</v>
      </c>
      <c r="B2765" s="9" t="str">
        <f t="shared" si="302"/>
        <v>11/26/2011</v>
      </c>
      <c r="C2765" s="9" t="s">
        <v>4202</v>
      </c>
      <c r="D2765" s="10" t="str">
        <f t="shared" si="303"/>
        <v>2011</v>
      </c>
      <c r="E2765" s="10" t="str">
        <f t="shared" si="308"/>
        <v>November</v>
      </c>
      <c r="F2765" s="2">
        <v>40873</v>
      </c>
      <c r="G2765" s="2">
        <v>40878</v>
      </c>
      <c r="H2765" s="9" t="str">
        <f t="shared" si="304"/>
        <v>On Date</v>
      </c>
      <c r="I2765" s="1" t="s">
        <v>3818</v>
      </c>
      <c r="J2765" s="1" t="s">
        <v>3133</v>
      </c>
      <c r="K2765" s="1" t="s">
        <v>3202</v>
      </c>
      <c r="L2765" s="1" t="s">
        <v>3135</v>
      </c>
      <c r="M2765" s="1" t="s">
        <v>18</v>
      </c>
      <c r="N2765" s="1" t="s">
        <v>441</v>
      </c>
      <c r="O2765" s="3">
        <f t="shared" si="305"/>
        <v>0.93600000000000017</v>
      </c>
      <c r="P2765" s="3">
        <v>4.32</v>
      </c>
      <c r="Q2765" s="3">
        <v>3</v>
      </c>
      <c r="R2765" s="3">
        <v>1.512</v>
      </c>
      <c r="S2765" s="11">
        <f t="shared" si="306"/>
        <v>120.96000000000001</v>
      </c>
      <c r="T2765" t="str">
        <f t="shared" si="307"/>
        <v>PROFIT</v>
      </c>
    </row>
    <row r="2766" spans="1:20" x14ac:dyDescent="0.25">
      <c r="A2766" s="1" t="s">
        <v>2818</v>
      </c>
      <c r="B2766" s="9" t="str">
        <f t="shared" si="302"/>
        <v>11/26/2011</v>
      </c>
      <c r="C2766" s="9" t="s">
        <v>4202</v>
      </c>
      <c r="D2766" s="10" t="str">
        <f t="shared" si="303"/>
        <v>2011</v>
      </c>
      <c r="E2766" s="10" t="str">
        <f t="shared" si="308"/>
        <v>November</v>
      </c>
      <c r="F2766" s="2">
        <v>40873</v>
      </c>
      <c r="G2766" s="2">
        <v>40878</v>
      </c>
      <c r="H2766" s="9" t="str">
        <f t="shared" si="304"/>
        <v>On Date</v>
      </c>
      <c r="I2766" s="1" t="s">
        <v>3818</v>
      </c>
      <c r="J2766" s="1" t="s">
        <v>3133</v>
      </c>
      <c r="K2766" s="1" t="s">
        <v>3202</v>
      </c>
      <c r="L2766" s="1" t="s">
        <v>3135</v>
      </c>
      <c r="M2766" s="1" t="s">
        <v>45</v>
      </c>
      <c r="N2766" s="1" t="s">
        <v>671</v>
      </c>
      <c r="O2766" s="3">
        <f t="shared" si="305"/>
        <v>2.6393999999999997</v>
      </c>
      <c r="P2766" s="3">
        <v>14.94</v>
      </c>
      <c r="Q2766" s="3">
        <v>3</v>
      </c>
      <c r="R2766" s="3">
        <v>7.0217999999999998</v>
      </c>
      <c r="S2766" s="11">
        <f t="shared" si="306"/>
        <v>561.74400000000003</v>
      </c>
      <c r="T2766" t="str">
        <f t="shared" si="307"/>
        <v>PROFIT</v>
      </c>
    </row>
    <row r="2767" spans="1:20" x14ac:dyDescent="0.25">
      <c r="A2767" s="1" t="s">
        <v>2818</v>
      </c>
      <c r="B2767" s="9" t="str">
        <f t="shared" si="302"/>
        <v>11/26/2011</v>
      </c>
      <c r="C2767" s="9" t="s">
        <v>4202</v>
      </c>
      <c r="D2767" s="10" t="str">
        <f t="shared" si="303"/>
        <v>2011</v>
      </c>
      <c r="E2767" s="10" t="str">
        <f t="shared" si="308"/>
        <v>November</v>
      </c>
      <c r="F2767" s="2">
        <v>40873</v>
      </c>
      <c r="G2767" s="2">
        <v>40878</v>
      </c>
      <c r="H2767" s="9" t="str">
        <f t="shared" si="304"/>
        <v>On Date</v>
      </c>
      <c r="I2767" s="1" t="s">
        <v>3818</v>
      </c>
      <c r="J2767" s="1" t="s">
        <v>3133</v>
      </c>
      <c r="K2767" s="1" t="s">
        <v>3202</v>
      </c>
      <c r="L2767" s="1" t="s">
        <v>3135</v>
      </c>
      <c r="M2767" s="1" t="s">
        <v>20</v>
      </c>
      <c r="N2767" s="1" t="s">
        <v>933</v>
      </c>
      <c r="O2767" s="3">
        <f t="shared" si="305"/>
        <v>14.5944</v>
      </c>
      <c r="P2767" s="3">
        <v>40.54</v>
      </c>
      <c r="Q2767" s="3">
        <v>2</v>
      </c>
      <c r="R2767" s="3">
        <v>11.3512</v>
      </c>
      <c r="S2767" s="11">
        <f t="shared" si="306"/>
        <v>908.096</v>
      </c>
      <c r="T2767" t="str">
        <f t="shared" si="307"/>
        <v>PROFIT</v>
      </c>
    </row>
    <row r="2768" spans="1:20" x14ac:dyDescent="0.25">
      <c r="A2768" s="1" t="s">
        <v>2818</v>
      </c>
      <c r="B2768" s="9" t="str">
        <f t="shared" si="302"/>
        <v>11/26/2011</v>
      </c>
      <c r="C2768" s="9" t="s">
        <v>4202</v>
      </c>
      <c r="D2768" s="10" t="str">
        <f t="shared" si="303"/>
        <v>2011</v>
      </c>
      <c r="E2768" s="10" t="str">
        <f t="shared" si="308"/>
        <v>November</v>
      </c>
      <c r="F2768" s="2">
        <v>40873</v>
      </c>
      <c r="G2768" s="2">
        <v>40878</v>
      </c>
      <c r="H2768" s="9" t="str">
        <f t="shared" si="304"/>
        <v>On Date</v>
      </c>
      <c r="I2768" s="1" t="s">
        <v>3818</v>
      </c>
      <c r="J2768" s="1" t="s">
        <v>3133</v>
      </c>
      <c r="K2768" s="1" t="s">
        <v>3202</v>
      </c>
      <c r="L2768" s="1" t="s">
        <v>3135</v>
      </c>
      <c r="M2768" s="1" t="s">
        <v>18</v>
      </c>
      <c r="N2768" s="1" t="s">
        <v>1920</v>
      </c>
      <c r="O2768" s="3">
        <f t="shared" si="305"/>
        <v>4.7528000000000006</v>
      </c>
      <c r="P2768" s="3">
        <v>7.3120000000000003</v>
      </c>
      <c r="Q2768" s="3">
        <v>1</v>
      </c>
      <c r="R2768" s="3">
        <v>2.5592000000000001</v>
      </c>
      <c r="S2768" s="11">
        <f t="shared" si="306"/>
        <v>204.73600000000002</v>
      </c>
      <c r="T2768" t="str">
        <f t="shared" si="307"/>
        <v>PROFIT</v>
      </c>
    </row>
    <row r="2769" spans="1:20" x14ac:dyDescent="0.25">
      <c r="A2769" s="1" t="s">
        <v>2819</v>
      </c>
      <c r="B2769" s="9" t="str">
        <f t="shared" si="302"/>
        <v>12/31/2011</v>
      </c>
      <c r="C2769" s="9" t="s">
        <v>4542</v>
      </c>
      <c r="D2769" s="10" t="str">
        <f t="shared" si="303"/>
        <v>2011</v>
      </c>
      <c r="E2769" s="10" t="str">
        <f t="shared" si="308"/>
        <v>December</v>
      </c>
      <c r="F2769" s="2">
        <v>40908</v>
      </c>
      <c r="G2769" s="2">
        <v>40908</v>
      </c>
      <c r="H2769" s="9" t="str">
        <f t="shared" si="304"/>
        <v>On Date</v>
      </c>
      <c r="I2769" s="1" t="s">
        <v>3817</v>
      </c>
      <c r="J2769" s="1" t="s">
        <v>3133</v>
      </c>
      <c r="K2769" s="1" t="s">
        <v>3200</v>
      </c>
      <c r="L2769" s="1" t="s">
        <v>3170</v>
      </c>
      <c r="M2769" s="1" t="s">
        <v>16</v>
      </c>
      <c r="N2769" s="1" t="s">
        <v>2275</v>
      </c>
      <c r="O2769" s="3">
        <f t="shared" si="305"/>
        <v>59.493000000000002</v>
      </c>
      <c r="P2769" s="3">
        <v>475.94400000000002</v>
      </c>
      <c r="Q2769" s="3">
        <v>7</v>
      </c>
      <c r="R2769" s="3">
        <v>59.493000000000002</v>
      </c>
      <c r="S2769" s="11">
        <f t="shared" si="306"/>
        <v>4759.4400000000005</v>
      </c>
      <c r="T2769" t="str">
        <f t="shared" si="307"/>
        <v>PROFIT</v>
      </c>
    </row>
    <row r="2770" spans="1:20" x14ac:dyDescent="0.25">
      <c r="A2770" s="1" t="s">
        <v>2820</v>
      </c>
      <c r="B2770" s="9" t="str">
        <f t="shared" si="302"/>
        <v>11/14/2014</v>
      </c>
      <c r="C2770" s="9" t="s">
        <v>4492</v>
      </c>
      <c r="D2770" s="10" t="str">
        <f t="shared" si="303"/>
        <v>2014</v>
      </c>
      <c r="E2770" s="10" t="str">
        <f t="shared" si="308"/>
        <v>November</v>
      </c>
      <c r="F2770" s="2">
        <v>41957</v>
      </c>
      <c r="G2770" s="2">
        <v>41961</v>
      </c>
      <c r="H2770" s="9" t="str">
        <f t="shared" si="304"/>
        <v>On Date</v>
      </c>
      <c r="I2770" s="1" t="s">
        <v>3652</v>
      </c>
      <c r="J2770" s="1" t="s">
        <v>3133</v>
      </c>
      <c r="K2770" s="1" t="s">
        <v>3294</v>
      </c>
      <c r="L2770" s="1" t="s">
        <v>3135</v>
      </c>
      <c r="M2770" s="1" t="s">
        <v>38</v>
      </c>
      <c r="N2770" s="1" t="s">
        <v>1054</v>
      </c>
      <c r="O2770" s="3">
        <f t="shared" si="305"/>
        <v>10.7835</v>
      </c>
      <c r="P2770" s="3">
        <v>82.95</v>
      </c>
      <c r="Q2770" s="3">
        <v>5</v>
      </c>
      <c r="R2770" s="3">
        <v>29.032499999999999</v>
      </c>
      <c r="S2770" s="11">
        <f t="shared" si="306"/>
        <v>2322.6</v>
      </c>
      <c r="T2770" t="str">
        <f t="shared" si="307"/>
        <v>PROFIT</v>
      </c>
    </row>
    <row r="2771" spans="1:20" x14ac:dyDescent="0.25">
      <c r="A2771" s="1" t="s">
        <v>2821</v>
      </c>
      <c r="B2771" s="9" t="str">
        <f t="shared" si="302"/>
        <v>01/28/2013</v>
      </c>
      <c r="C2771" s="9" t="s">
        <v>4539</v>
      </c>
      <c r="D2771" s="10" t="str">
        <f t="shared" si="303"/>
        <v>2013</v>
      </c>
      <c r="E2771" s="10" t="str">
        <f t="shared" si="308"/>
        <v>January</v>
      </c>
      <c r="F2771" s="2">
        <v>41302</v>
      </c>
      <c r="G2771" s="2">
        <v>41306</v>
      </c>
      <c r="H2771" s="9" t="str">
        <f t="shared" si="304"/>
        <v>On Date</v>
      </c>
      <c r="I2771" s="1" t="s">
        <v>3486</v>
      </c>
      <c r="J2771" s="1" t="s">
        <v>3133</v>
      </c>
      <c r="K2771" s="1" t="s">
        <v>3134</v>
      </c>
      <c r="L2771" s="1" t="s">
        <v>3135</v>
      </c>
      <c r="M2771" s="1" t="s">
        <v>14</v>
      </c>
      <c r="N2771" s="1" t="s">
        <v>1185</v>
      </c>
      <c r="O2771" s="3">
        <f t="shared" si="305"/>
        <v>14.6816</v>
      </c>
      <c r="P2771" s="3">
        <v>39.68</v>
      </c>
      <c r="Q2771" s="3">
        <v>2</v>
      </c>
      <c r="R2771" s="3">
        <v>10.316800000000001</v>
      </c>
      <c r="S2771" s="11">
        <f t="shared" si="306"/>
        <v>825.34400000000005</v>
      </c>
      <c r="T2771" t="str">
        <f t="shared" si="307"/>
        <v>PROFIT</v>
      </c>
    </row>
    <row r="2772" spans="1:20" x14ac:dyDescent="0.25">
      <c r="A2772" s="1" t="s">
        <v>2822</v>
      </c>
      <c r="B2772" s="9" t="str">
        <f t="shared" si="302"/>
        <v>11/10/2013</v>
      </c>
      <c r="C2772" s="9" t="s">
        <v>4233</v>
      </c>
      <c r="D2772" s="10" t="str">
        <f t="shared" si="303"/>
        <v>2013</v>
      </c>
      <c r="E2772" s="10" t="str">
        <f t="shared" si="308"/>
        <v>November</v>
      </c>
      <c r="F2772" s="2">
        <v>41588</v>
      </c>
      <c r="G2772" s="2">
        <v>41593</v>
      </c>
      <c r="H2772" s="9" t="str">
        <f t="shared" si="304"/>
        <v>On Date</v>
      </c>
      <c r="I2772" s="1" t="s">
        <v>3451</v>
      </c>
      <c r="J2772" s="1" t="s">
        <v>3133</v>
      </c>
      <c r="K2772" s="1" t="s">
        <v>3197</v>
      </c>
      <c r="L2772" s="1" t="s">
        <v>3135</v>
      </c>
      <c r="M2772" s="1" t="s">
        <v>38</v>
      </c>
      <c r="N2772" s="1" t="s">
        <v>2823</v>
      </c>
      <c r="O2772" s="3">
        <f t="shared" si="305"/>
        <v>100.7937</v>
      </c>
      <c r="P2772" s="3">
        <v>479.97</v>
      </c>
      <c r="Q2772" s="3">
        <v>3</v>
      </c>
      <c r="R2772" s="3">
        <v>177.5889</v>
      </c>
      <c r="S2772" s="11">
        <f t="shared" si="306"/>
        <v>14207.111999999999</v>
      </c>
      <c r="T2772" t="str">
        <f t="shared" si="307"/>
        <v>PROFIT</v>
      </c>
    </row>
    <row r="2773" spans="1:20" x14ac:dyDescent="0.25">
      <c r="A2773" s="1" t="s">
        <v>2824</v>
      </c>
      <c r="B2773" s="9" t="str">
        <f t="shared" si="302"/>
        <v>09/11/2013</v>
      </c>
      <c r="C2773" s="9" t="s">
        <v>4595</v>
      </c>
      <c r="D2773" s="10" t="str">
        <f t="shared" si="303"/>
        <v>2013</v>
      </c>
      <c r="E2773" s="10" t="str">
        <f t="shared" si="308"/>
        <v>September</v>
      </c>
      <c r="F2773" s="2">
        <v>41528</v>
      </c>
      <c r="G2773" s="2">
        <v>41532</v>
      </c>
      <c r="H2773" s="9" t="str">
        <f t="shared" si="304"/>
        <v>On Date</v>
      </c>
      <c r="I2773" s="1" t="s">
        <v>3966</v>
      </c>
      <c r="J2773" s="1" t="s">
        <v>3133</v>
      </c>
      <c r="K2773" s="1" t="s">
        <v>3188</v>
      </c>
      <c r="L2773" s="1" t="s">
        <v>3137</v>
      </c>
      <c r="M2773" s="1" t="s">
        <v>9</v>
      </c>
      <c r="N2773" s="1" t="s">
        <v>2364</v>
      </c>
      <c r="O2773" s="3">
        <f t="shared" si="305"/>
        <v>1.9557</v>
      </c>
      <c r="P2773" s="3">
        <v>7.38</v>
      </c>
      <c r="Q2773" s="3">
        <v>2</v>
      </c>
      <c r="R2773" s="3">
        <v>3.4685999999999999</v>
      </c>
      <c r="S2773" s="11">
        <f t="shared" si="306"/>
        <v>277.488</v>
      </c>
      <c r="T2773" t="str">
        <f t="shared" si="307"/>
        <v>PROFIT</v>
      </c>
    </row>
    <row r="2774" spans="1:20" x14ac:dyDescent="0.25">
      <c r="A2774" s="1" t="s">
        <v>2824</v>
      </c>
      <c r="B2774" s="9" t="str">
        <f t="shared" si="302"/>
        <v>09/11/2013</v>
      </c>
      <c r="C2774" s="9" t="s">
        <v>4595</v>
      </c>
      <c r="D2774" s="10" t="str">
        <f t="shared" si="303"/>
        <v>2013</v>
      </c>
      <c r="E2774" s="10" t="str">
        <f t="shared" si="308"/>
        <v>September</v>
      </c>
      <c r="F2774" s="2">
        <v>41528</v>
      </c>
      <c r="G2774" s="2">
        <v>41532</v>
      </c>
      <c r="H2774" s="9" t="str">
        <f t="shared" si="304"/>
        <v>On Date</v>
      </c>
      <c r="I2774" s="1" t="s">
        <v>3966</v>
      </c>
      <c r="J2774" s="1" t="s">
        <v>3133</v>
      </c>
      <c r="K2774" s="1" t="s">
        <v>3188</v>
      </c>
      <c r="L2774" s="1" t="s">
        <v>3137</v>
      </c>
      <c r="M2774" s="1" t="s">
        <v>18</v>
      </c>
      <c r="N2774" s="1" t="s">
        <v>164</v>
      </c>
      <c r="O2774" s="3">
        <f t="shared" si="305"/>
        <v>3.2669999999999995</v>
      </c>
      <c r="P2774" s="3">
        <v>14.256</v>
      </c>
      <c r="Q2774" s="3">
        <v>3</v>
      </c>
      <c r="R2774" s="3">
        <v>4.4550000000000001</v>
      </c>
      <c r="S2774" s="11">
        <f t="shared" si="306"/>
        <v>356.4</v>
      </c>
      <c r="T2774" t="str">
        <f t="shared" si="307"/>
        <v>PROFIT</v>
      </c>
    </row>
    <row r="2775" spans="1:20" x14ac:dyDescent="0.25">
      <c r="A2775" s="1" t="s">
        <v>2824</v>
      </c>
      <c r="B2775" s="9" t="str">
        <f t="shared" si="302"/>
        <v>09/11/2013</v>
      </c>
      <c r="C2775" s="9" t="s">
        <v>4595</v>
      </c>
      <c r="D2775" s="10" t="str">
        <f t="shared" si="303"/>
        <v>2013</v>
      </c>
      <c r="E2775" s="10" t="str">
        <f t="shared" si="308"/>
        <v>September</v>
      </c>
      <c r="F2775" s="2">
        <v>41528</v>
      </c>
      <c r="G2775" s="2">
        <v>41532</v>
      </c>
      <c r="H2775" s="9" t="str">
        <f t="shared" si="304"/>
        <v>On Date</v>
      </c>
      <c r="I2775" s="1" t="s">
        <v>3966</v>
      </c>
      <c r="J2775" s="1" t="s">
        <v>3133</v>
      </c>
      <c r="K2775" s="1" t="s">
        <v>3188</v>
      </c>
      <c r="L2775" s="1" t="s">
        <v>3137</v>
      </c>
      <c r="M2775" s="1" t="s">
        <v>45</v>
      </c>
      <c r="N2775" s="1" t="s">
        <v>2134</v>
      </c>
      <c r="O2775" s="3">
        <f t="shared" si="305"/>
        <v>20.904900000000001</v>
      </c>
      <c r="P2775" s="3">
        <v>81.98</v>
      </c>
      <c r="Q2775" s="3">
        <v>2</v>
      </c>
      <c r="R2775" s="3">
        <v>40.170200000000001</v>
      </c>
      <c r="S2775" s="11">
        <f t="shared" si="306"/>
        <v>3213.616</v>
      </c>
      <c r="T2775" t="str">
        <f t="shared" si="307"/>
        <v>PROFIT</v>
      </c>
    </row>
    <row r="2776" spans="1:20" x14ac:dyDescent="0.25">
      <c r="A2776" s="1" t="s">
        <v>2824</v>
      </c>
      <c r="B2776" s="9" t="str">
        <f t="shared" si="302"/>
        <v>09/11/2013</v>
      </c>
      <c r="C2776" s="9" t="s">
        <v>4595</v>
      </c>
      <c r="D2776" s="10" t="str">
        <f t="shared" si="303"/>
        <v>2013</v>
      </c>
      <c r="E2776" s="10" t="str">
        <f t="shared" si="308"/>
        <v>September</v>
      </c>
      <c r="F2776" s="2">
        <v>41528</v>
      </c>
      <c r="G2776" s="2">
        <v>41532</v>
      </c>
      <c r="H2776" s="9" t="str">
        <f t="shared" si="304"/>
        <v>On Date</v>
      </c>
      <c r="I2776" s="1" t="s">
        <v>3966</v>
      </c>
      <c r="J2776" s="1" t="s">
        <v>3133</v>
      </c>
      <c r="K2776" s="1" t="s">
        <v>3188</v>
      </c>
      <c r="L2776" s="1" t="s">
        <v>3137</v>
      </c>
      <c r="M2776" s="1" t="s">
        <v>18</v>
      </c>
      <c r="N2776" s="1" t="s">
        <v>2100</v>
      </c>
      <c r="O2776" s="3">
        <f t="shared" si="305"/>
        <v>8.5852000000000004</v>
      </c>
      <c r="P2776" s="3">
        <v>39.624000000000002</v>
      </c>
      <c r="Q2776" s="3">
        <v>3</v>
      </c>
      <c r="R2776" s="3">
        <v>13.868399999999999</v>
      </c>
      <c r="S2776" s="11">
        <f t="shared" si="306"/>
        <v>1109.472</v>
      </c>
      <c r="T2776" t="str">
        <f t="shared" si="307"/>
        <v>PROFIT</v>
      </c>
    </row>
    <row r="2777" spans="1:20" x14ac:dyDescent="0.25">
      <c r="A2777" s="1" t="s">
        <v>2825</v>
      </c>
      <c r="B2777" s="9" t="str">
        <f t="shared" si="302"/>
        <v>03/04/2014</v>
      </c>
      <c r="C2777" s="9" t="s">
        <v>4375</v>
      </c>
      <c r="D2777" s="10" t="str">
        <f t="shared" si="303"/>
        <v>2014</v>
      </c>
      <c r="E2777" s="10" t="str">
        <f t="shared" si="308"/>
        <v>March</v>
      </c>
      <c r="F2777" s="2">
        <v>41702</v>
      </c>
      <c r="G2777" s="2">
        <v>41707</v>
      </c>
      <c r="H2777" s="9" t="str">
        <f t="shared" si="304"/>
        <v>On Date</v>
      </c>
      <c r="I2777" s="1" t="s">
        <v>3633</v>
      </c>
      <c r="J2777" s="1" t="s">
        <v>3133</v>
      </c>
      <c r="K2777" s="1" t="s">
        <v>3134</v>
      </c>
      <c r="L2777" s="1" t="s">
        <v>3135</v>
      </c>
      <c r="M2777" s="1" t="s">
        <v>22</v>
      </c>
      <c r="N2777" s="1" t="s">
        <v>1259</v>
      </c>
      <c r="O2777" s="3">
        <f t="shared" si="305"/>
        <v>59.237100000000005</v>
      </c>
      <c r="P2777" s="3">
        <v>399.67200000000003</v>
      </c>
      <c r="Q2777" s="3">
        <v>7</v>
      </c>
      <c r="R2777" s="3">
        <v>-14.9877</v>
      </c>
      <c r="S2777" s="11">
        <f t="shared" si="306"/>
        <v>-1199.0160000000001</v>
      </c>
      <c r="T2777" t="str">
        <f t="shared" si="307"/>
        <v>LOSS</v>
      </c>
    </row>
    <row r="2778" spans="1:20" x14ac:dyDescent="0.25">
      <c r="A2778" s="1" t="s">
        <v>2826</v>
      </c>
      <c r="B2778" s="9" t="str">
        <f t="shared" si="302"/>
        <v>11/28/2013</v>
      </c>
      <c r="C2778" s="9" t="s">
        <v>4300</v>
      </c>
      <c r="D2778" s="10" t="str">
        <f t="shared" si="303"/>
        <v>2013</v>
      </c>
      <c r="E2778" s="10" t="str">
        <f t="shared" si="308"/>
        <v>November</v>
      </c>
      <c r="F2778" s="2">
        <v>41606</v>
      </c>
      <c r="G2778" s="2">
        <v>41610</v>
      </c>
      <c r="H2778" s="9" t="str">
        <f t="shared" si="304"/>
        <v>On Date</v>
      </c>
      <c r="I2778" s="1" t="s">
        <v>3967</v>
      </c>
      <c r="J2778" s="1" t="s">
        <v>3133</v>
      </c>
      <c r="K2778" s="1" t="s">
        <v>3148</v>
      </c>
      <c r="L2778" s="1" t="s">
        <v>3143</v>
      </c>
      <c r="M2778" s="1" t="s">
        <v>28</v>
      </c>
      <c r="N2778" s="1" t="s">
        <v>1098</v>
      </c>
      <c r="O2778" s="3">
        <f t="shared" si="305"/>
        <v>8.9567999999999994</v>
      </c>
      <c r="P2778" s="3">
        <v>39.808</v>
      </c>
      <c r="Q2778" s="3">
        <v>4</v>
      </c>
      <c r="R2778" s="3">
        <v>3.9807999999999999</v>
      </c>
      <c r="S2778" s="11">
        <f t="shared" si="306"/>
        <v>318.464</v>
      </c>
      <c r="T2778" t="str">
        <f t="shared" si="307"/>
        <v>PROFIT</v>
      </c>
    </row>
    <row r="2779" spans="1:20" x14ac:dyDescent="0.25">
      <c r="A2779" s="1" t="s">
        <v>2827</v>
      </c>
      <c r="B2779" s="9" t="str">
        <f t="shared" si="302"/>
        <v>12/08/2012</v>
      </c>
      <c r="C2779" s="9" t="s">
        <v>4085</v>
      </c>
      <c r="D2779" s="10" t="str">
        <f t="shared" si="303"/>
        <v>2012</v>
      </c>
      <c r="E2779" s="10" t="str">
        <f t="shared" si="308"/>
        <v>December</v>
      </c>
      <c r="F2779" s="2">
        <v>41251</v>
      </c>
      <c r="G2779" s="2">
        <v>41255</v>
      </c>
      <c r="H2779" s="9" t="str">
        <f t="shared" si="304"/>
        <v>On Date</v>
      </c>
      <c r="I2779" s="1" t="s">
        <v>3486</v>
      </c>
      <c r="J2779" s="1" t="s">
        <v>3133</v>
      </c>
      <c r="K2779" s="1" t="s">
        <v>3162</v>
      </c>
      <c r="L2779" s="1" t="s">
        <v>3147</v>
      </c>
      <c r="M2779" s="1" t="s">
        <v>45</v>
      </c>
      <c r="N2779" s="1" t="s">
        <v>2828</v>
      </c>
      <c r="O2779" s="3">
        <f t="shared" si="305"/>
        <v>3.5316000000000001</v>
      </c>
      <c r="P2779" s="3">
        <v>15.696</v>
      </c>
      <c r="Q2779" s="3">
        <v>3</v>
      </c>
      <c r="R2779" s="3">
        <v>5.1012000000000004</v>
      </c>
      <c r="S2779" s="11">
        <f t="shared" si="306"/>
        <v>408.096</v>
      </c>
      <c r="T2779" t="str">
        <f t="shared" si="307"/>
        <v>PROFIT</v>
      </c>
    </row>
    <row r="2780" spans="1:20" x14ac:dyDescent="0.25">
      <c r="A2780" s="1" t="s">
        <v>2829</v>
      </c>
      <c r="B2780" s="9" t="str">
        <f t="shared" si="302"/>
        <v>04/28/2014</v>
      </c>
      <c r="C2780" s="9" t="s">
        <v>4483</v>
      </c>
      <c r="D2780" s="10" t="str">
        <f t="shared" si="303"/>
        <v>2014</v>
      </c>
      <c r="E2780" s="10" t="str">
        <f t="shared" si="308"/>
        <v>April</v>
      </c>
      <c r="F2780" s="2">
        <v>41757</v>
      </c>
      <c r="G2780" s="2">
        <v>41762</v>
      </c>
      <c r="H2780" s="9" t="str">
        <f t="shared" si="304"/>
        <v>On Date</v>
      </c>
      <c r="I2780" s="1" t="s">
        <v>3915</v>
      </c>
      <c r="J2780" s="1" t="s">
        <v>3133</v>
      </c>
      <c r="K2780" s="1" t="s">
        <v>3136</v>
      </c>
      <c r="L2780" s="1" t="s">
        <v>3137</v>
      </c>
      <c r="M2780" s="1" t="s">
        <v>12</v>
      </c>
      <c r="N2780" s="1" t="s">
        <v>47</v>
      </c>
      <c r="O2780" s="3">
        <f t="shared" si="305"/>
        <v>14.356800000000002</v>
      </c>
      <c r="P2780" s="3">
        <v>139.58000000000001</v>
      </c>
      <c r="Q2780" s="3">
        <v>7</v>
      </c>
      <c r="R2780" s="3">
        <v>39.0824</v>
      </c>
      <c r="S2780" s="11">
        <f t="shared" si="306"/>
        <v>3126.5920000000001</v>
      </c>
      <c r="T2780" t="str">
        <f t="shared" si="307"/>
        <v>PROFIT</v>
      </c>
    </row>
    <row r="2781" spans="1:20" x14ac:dyDescent="0.25">
      <c r="A2781" s="1" t="s">
        <v>2830</v>
      </c>
      <c r="B2781" s="9" t="str">
        <f t="shared" si="302"/>
        <v>12/03/2014</v>
      </c>
      <c r="C2781" s="9" t="s">
        <v>4174</v>
      </c>
      <c r="D2781" s="10" t="str">
        <f t="shared" si="303"/>
        <v>2014</v>
      </c>
      <c r="E2781" s="10" t="str">
        <f t="shared" si="308"/>
        <v>December</v>
      </c>
      <c r="F2781" s="2">
        <v>41976</v>
      </c>
      <c r="G2781" s="2">
        <v>41976</v>
      </c>
      <c r="H2781" s="9" t="str">
        <f t="shared" si="304"/>
        <v>On Date</v>
      </c>
      <c r="I2781" s="1" t="s">
        <v>3871</v>
      </c>
      <c r="J2781" s="1" t="s">
        <v>3133</v>
      </c>
      <c r="K2781" s="1" t="s">
        <v>3227</v>
      </c>
      <c r="L2781" s="1" t="s">
        <v>3143</v>
      </c>
      <c r="M2781" s="1" t="s">
        <v>18</v>
      </c>
      <c r="N2781" s="1" t="s">
        <v>247</v>
      </c>
      <c r="O2781" s="3">
        <f t="shared" si="305"/>
        <v>18.850000000000001</v>
      </c>
      <c r="P2781" s="3">
        <v>67.86</v>
      </c>
      <c r="Q2781" s="3">
        <v>6</v>
      </c>
      <c r="R2781" s="3">
        <v>-45.24</v>
      </c>
      <c r="S2781" s="11">
        <f t="shared" si="306"/>
        <v>-3619.2000000000003</v>
      </c>
      <c r="T2781" t="str">
        <f t="shared" si="307"/>
        <v>LOSS</v>
      </c>
    </row>
    <row r="2782" spans="1:20" x14ac:dyDescent="0.25">
      <c r="A2782" s="1" t="s">
        <v>2831</v>
      </c>
      <c r="B2782" s="9" t="str">
        <f t="shared" si="302"/>
        <v>11/26/2013</v>
      </c>
      <c r="C2782" s="9" t="s">
        <v>4678</v>
      </c>
      <c r="D2782" s="10" t="str">
        <f t="shared" si="303"/>
        <v>2013</v>
      </c>
      <c r="E2782" s="10" t="str">
        <f t="shared" si="308"/>
        <v>November</v>
      </c>
      <c r="F2782" s="2">
        <v>41604</v>
      </c>
      <c r="G2782" s="2">
        <v>41608</v>
      </c>
      <c r="H2782" s="9" t="str">
        <f t="shared" si="304"/>
        <v>On Date</v>
      </c>
      <c r="I2782" s="1" t="s">
        <v>3968</v>
      </c>
      <c r="J2782" s="1" t="s">
        <v>3133</v>
      </c>
      <c r="K2782" s="1" t="s">
        <v>3134</v>
      </c>
      <c r="L2782" s="1" t="s">
        <v>3135</v>
      </c>
      <c r="M2782" s="1" t="s">
        <v>72</v>
      </c>
      <c r="N2782" s="1" t="s">
        <v>2704</v>
      </c>
      <c r="O2782" s="3">
        <f t="shared" si="305"/>
        <v>58.305600000000005</v>
      </c>
      <c r="P2782" s="3">
        <v>194.352</v>
      </c>
      <c r="Q2782" s="3">
        <v>3</v>
      </c>
      <c r="R2782" s="3">
        <v>19.435199999999998</v>
      </c>
      <c r="S2782" s="11">
        <f t="shared" si="306"/>
        <v>1554.8159999999998</v>
      </c>
      <c r="T2782" t="str">
        <f t="shared" si="307"/>
        <v>PROFIT</v>
      </c>
    </row>
    <row r="2783" spans="1:20" x14ac:dyDescent="0.25">
      <c r="A2783" s="1" t="s">
        <v>2832</v>
      </c>
      <c r="B2783" s="9" t="str">
        <f t="shared" si="302"/>
        <v>09/13/2011</v>
      </c>
      <c r="C2783" s="9" t="s">
        <v>4312</v>
      </c>
      <c r="D2783" s="10" t="str">
        <f t="shared" si="303"/>
        <v>2011</v>
      </c>
      <c r="E2783" s="10" t="str">
        <f t="shared" si="308"/>
        <v>September</v>
      </c>
      <c r="F2783" s="2">
        <v>40799</v>
      </c>
      <c r="G2783" s="2">
        <v>40799</v>
      </c>
      <c r="H2783" s="9" t="str">
        <f t="shared" si="304"/>
        <v>On Date</v>
      </c>
      <c r="I2783" s="1" t="s">
        <v>3958</v>
      </c>
      <c r="J2783" s="1" t="s">
        <v>3133</v>
      </c>
      <c r="K2783" s="1" t="s">
        <v>3136</v>
      </c>
      <c r="L2783" s="1" t="s">
        <v>3137</v>
      </c>
      <c r="M2783" s="1" t="s">
        <v>79</v>
      </c>
      <c r="N2783" s="1" t="s">
        <v>2833</v>
      </c>
      <c r="O2783" s="3">
        <f t="shared" si="305"/>
        <v>0.60420000000000018</v>
      </c>
      <c r="P2783" s="3">
        <v>5.7</v>
      </c>
      <c r="Q2783" s="3">
        <v>5</v>
      </c>
      <c r="R2783" s="3">
        <v>2.6789999999999998</v>
      </c>
      <c r="S2783" s="11">
        <f t="shared" si="306"/>
        <v>214.32</v>
      </c>
      <c r="T2783" t="str">
        <f t="shared" si="307"/>
        <v>PROFIT</v>
      </c>
    </row>
    <row r="2784" spans="1:20" x14ac:dyDescent="0.25">
      <c r="A2784" s="1" t="s">
        <v>2832</v>
      </c>
      <c r="B2784" s="9" t="str">
        <f t="shared" si="302"/>
        <v>09/13/2011</v>
      </c>
      <c r="C2784" s="9" t="s">
        <v>4312</v>
      </c>
      <c r="D2784" s="10" t="str">
        <f t="shared" si="303"/>
        <v>2011</v>
      </c>
      <c r="E2784" s="10" t="str">
        <f t="shared" si="308"/>
        <v>September</v>
      </c>
      <c r="F2784" s="2">
        <v>40799</v>
      </c>
      <c r="G2784" s="2">
        <v>40799</v>
      </c>
      <c r="H2784" s="9" t="str">
        <f t="shared" si="304"/>
        <v>On Date</v>
      </c>
      <c r="I2784" s="1" t="s">
        <v>3958</v>
      </c>
      <c r="J2784" s="1" t="s">
        <v>3133</v>
      </c>
      <c r="K2784" s="1" t="s">
        <v>3136</v>
      </c>
      <c r="L2784" s="1" t="s">
        <v>3137</v>
      </c>
      <c r="M2784" s="1" t="s">
        <v>12</v>
      </c>
      <c r="N2784" s="1" t="s">
        <v>155</v>
      </c>
      <c r="O2784" s="3">
        <f t="shared" si="305"/>
        <v>2.8853</v>
      </c>
      <c r="P2784" s="3">
        <v>14.19</v>
      </c>
      <c r="Q2784" s="3">
        <v>3</v>
      </c>
      <c r="R2784" s="3">
        <v>5.5340999999999996</v>
      </c>
      <c r="S2784" s="11">
        <f t="shared" si="306"/>
        <v>442.72799999999995</v>
      </c>
      <c r="T2784" t="str">
        <f t="shared" si="307"/>
        <v>PROFIT</v>
      </c>
    </row>
    <row r="2785" spans="1:20" x14ac:dyDescent="0.25">
      <c r="A2785" s="1" t="s">
        <v>2832</v>
      </c>
      <c r="B2785" s="9" t="str">
        <f t="shared" si="302"/>
        <v>09/13/2011</v>
      </c>
      <c r="C2785" s="9" t="s">
        <v>4312</v>
      </c>
      <c r="D2785" s="10" t="str">
        <f t="shared" si="303"/>
        <v>2011</v>
      </c>
      <c r="E2785" s="10" t="str">
        <f t="shared" si="308"/>
        <v>September</v>
      </c>
      <c r="F2785" s="2">
        <v>40799</v>
      </c>
      <c r="G2785" s="2">
        <v>40799</v>
      </c>
      <c r="H2785" s="9" t="str">
        <f t="shared" si="304"/>
        <v>On Date</v>
      </c>
      <c r="I2785" s="1" t="s">
        <v>3958</v>
      </c>
      <c r="J2785" s="1" t="s">
        <v>3133</v>
      </c>
      <c r="K2785" s="1" t="s">
        <v>3136</v>
      </c>
      <c r="L2785" s="1" t="s">
        <v>3137</v>
      </c>
      <c r="M2785" s="1" t="s">
        <v>82</v>
      </c>
      <c r="N2785" s="1" t="s">
        <v>295</v>
      </c>
      <c r="O2785" s="3">
        <f t="shared" si="305"/>
        <v>2.5549999999999997</v>
      </c>
      <c r="P2785" s="3">
        <v>7.3</v>
      </c>
      <c r="Q2785" s="3">
        <v>2</v>
      </c>
      <c r="R2785" s="3">
        <v>2.19</v>
      </c>
      <c r="S2785" s="11">
        <f t="shared" si="306"/>
        <v>175.2</v>
      </c>
      <c r="T2785" t="str">
        <f t="shared" si="307"/>
        <v>PROFIT</v>
      </c>
    </row>
    <row r="2786" spans="1:20" x14ac:dyDescent="0.25">
      <c r="A2786" s="1" t="s">
        <v>2832</v>
      </c>
      <c r="B2786" s="9" t="str">
        <f t="shared" si="302"/>
        <v>09/13/2011</v>
      </c>
      <c r="C2786" s="9" t="s">
        <v>4312</v>
      </c>
      <c r="D2786" s="10" t="str">
        <f t="shared" si="303"/>
        <v>2011</v>
      </c>
      <c r="E2786" s="10" t="str">
        <f t="shared" si="308"/>
        <v>September</v>
      </c>
      <c r="F2786" s="2">
        <v>40799</v>
      </c>
      <c r="G2786" s="2">
        <v>40799</v>
      </c>
      <c r="H2786" s="9" t="str">
        <f t="shared" si="304"/>
        <v>On Date</v>
      </c>
      <c r="I2786" s="1" t="s">
        <v>3958</v>
      </c>
      <c r="J2786" s="1" t="s">
        <v>3133</v>
      </c>
      <c r="K2786" s="1" t="s">
        <v>3136</v>
      </c>
      <c r="L2786" s="1" t="s">
        <v>3137</v>
      </c>
      <c r="M2786" s="1" t="s">
        <v>38</v>
      </c>
      <c r="N2786" s="1" t="s">
        <v>471</v>
      </c>
      <c r="O2786" s="3">
        <f t="shared" si="305"/>
        <v>61.993799999999993</v>
      </c>
      <c r="P2786" s="3">
        <v>199.98</v>
      </c>
      <c r="Q2786" s="3">
        <v>2</v>
      </c>
      <c r="R2786" s="3">
        <v>75.992400000000004</v>
      </c>
      <c r="S2786" s="11">
        <f t="shared" si="306"/>
        <v>6079.3919999999998</v>
      </c>
      <c r="T2786" t="str">
        <f t="shared" si="307"/>
        <v>PROFIT</v>
      </c>
    </row>
    <row r="2787" spans="1:20" x14ac:dyDescent="0.25">
      <c r="A2787" s="1" t="s">
        <v>2832</v>
      </c>
      <c r="B2787" s="9" t="str">
        <f t="shared" si="302"/>
        <v>09/13/2011</v>
      </c>
      <c r="C2787" s="9" t="s">
        <v>4312</v>
      </c>
      <c r="D2787" s="10" t="str">
        <f t="shared" si="303"/>
        <v>2011</v>
      </c>
      <c r="E2787" s="10" t="str">
        <f t="shared" si="308"/>
        <v>September</v>
      </c>
      <c r="F2787" s="2">
        <v>40799</v>
      </c>
      <c r="G2787" s="2">
        <v>40799</v>
      </c>
      <c r="H2787" s="9" t="str">
        <f t="shared" si="304"/>
        <v>On Date</v>
      </c>
      <c r="I2787" s="1" t="s">
        <v>3958</v>
      </c>
      <c r="J2787" s="1" t="s">
        <v>3133</v>
      </c>
      <c r="K2787" s="1" t="s">
        <v>3136</v>
      </c>
      <c r="L2787" s="1" t="s">
        <v>3137</v>
      </c>
      <c r="M2787" s="1" t="s">
        <v>38</v>
      </c>
      <c r="N2787" s="1" t="s">
        <v>1340</v>
      </c>
      <c r="O2787" s="3">
        <f t="shared" si="305"/>
        <v>21.019200000000001</v>
      </c>
      <c r="P2787" s="3">
        <v>144.96</v>
      </c>
      <c r="Q2787" s="3">
        <v>4</v>
      </c>
      <c r="R2787" s="3">
        <v>60.883200000000002</v>
      </c>
      <c r="S2787" s="11">
        <f t="shared" si="306"/>
        <v>4870.6559999999999</v>
      </c>
      <c r="T2787" t="str">
        <f t="shared" si="307"/>
        <v>PROFIT</v>
      </c>
    </row>
    <row r="2788" spans="1:20" x14ac:dyDescent="0.25">
      <c r="A2788" s="1" t="s">
        <v>2832</v>
      </c>
      <c r="B2788" s="9" t="str">
        <f t="shared" si="302"/>
        <v>09/13/2011</v>
      </c>
      <c r="C2788" s="9" t="s">
        <v>4312</v>
      </c>
      <c r="D2788" s="10" t="str">
        <f t="shared" si="303"/>
        <v>2011</v>
      </c>
      <c r="E2788" s="10" t="str">
        <f t="shared" si="308"/>
        <v>September</v>
      </c>
      <c r="F2788" s="2">
        <v>40799</v>
      </c>
      <c r="G2788" s="2">
        <v>40799</v>
      </c>
      <c r="H2788" s="9" t="str">
        <f t="shared" si="304"/>
        <v>On Date</v>
      </c>
      <c r="I2788" s="1" t="s">
        <v>3958</v>
      </c>
      <c r="J2788" s="1" t="s">
        <v>3133</v>
      </c>
      <c r="K2788" s="1" t="s">
        <v>3136</v>
      </c>
      <c r="L2788" s="1" t="s">
        <v>3137</v>
      </c>
      <c r="M2788" s="1" t="s">
        <v>38</v>
      </c>
      <c r="N2788" s="1" t="s">
        <v>646</v>
      </c>
      <c r="O2788" s="3">
        <f t="shared" si="305"/>
        <v>48.97</v>
      </c>
      <c r="P2788" s="3">
        <v>118</v>
      </c>
      <c r="Q2788" s="3">
        <v>2</v>
      </c>
      <c r="R2788" s="3">
        <v>20.059999999999999</v>
      </c>
      <c r="S2788" s="11">
        <f t="shared" si="306"/>
        <v>1604.8</v>
      </c>
      <c r="T2788" t="str">
        <f t="shared" si="307"/>
        <v>PROFIT</v>
      </c>
    </row>
    <row r="2789" spans="1:20" x14ac:dyDescent="0.25">
      <c r="A2789" s="1" t="s">
        <v>2832</v>
      </c>
      <c r="B2789" s="9" t="str">
        <f t="shared" si="302"/>
        <v>09/13/2011</v>
      </c>
      <c r="C2789" s="9" t="s">
        <v>4312</v>
      </c>
      <c r="D2789" s="10" t="str">
        <f t="shared" si="303"/>
        <v>2011</v>
      </c>
      <c r="E2789" s="10" t="str">
        <f t="shared" si="308"/>
        <v>September</v>
      </c>
      <c r="F2789" s="2">
        <v>40799</v>
      </c>
      <c r="G2789" s="2">
        <v>40799</v>
      </c>
      <c r="H2789" s="9" t="str">
        <f t="shared" si="304"/>
        <v>On Date</v>
      </c>
      <c r="I2789" s="1" t="s">
        <v>3958</v>
      </c>
      <c r="J2789" s="1" t="s">
        <v>3133</v>
      </c>
      <c r="K2789" s="1" t="s">
        <v>3136</v>
      </c>
      <c r="L2789" s="1" t="s">
        <v>3137</v>
      </c>
      <c r="M2789" s="1" t="s">
        <v>45</v>
      </c>
      <c r="N2789" s="1" t="s">
        <v>1534</v>
      </c>
      <c r="O2789" s="3">
        <f t="shared" si="305"/>
        <v>24.47</v>
      </c>
      <c r="P2789" s="3">
        <v>48.94</v>
      </c>
      <c r="Q2789" s="3">
        <v>1</v>
      </c>
      <c r="R2789" s="3">
        <v>24.47</v>
      </c>
      <c r="S2789" s="11">
        <f t="shared" si="306"/>
        <v>1957.6</v>
      </c>
      <c r="T2789" t="str">
        <f t="shared" si="307"/>
        <v>PROFIT</v>
      </c>
    </row>
    <row r="2790" spans="1:20" x14ac:dyDescent="0.25">
      <c r="A2790" s="1" t="s">
        <v>2832</v>
      </c>
      <c r="B2790" s="9" t="str">
        <f t="shared" si="302"/>
        <v>09/13/2011</v>
      </c>
      <c r="C2790" s="9" t="s">
        <v>4312</v>
      </c>
      <c r="D2790" s="10" t="str">
        <f t="shared" si="303"/>
        <v>2011</v>
      </c>
      <c r="E2790" s="10" t="str">
        <f t="shared" si="308"/>
        <v>September</v>
      </c>
      <c r="F2790" s="2">
        <v>40799</v>
      </c>
      <c r="G2790" s="2">
        <v>40799</v>
      </c>
      <c r="H2790" s="9" t="str">
        <f t="shared" si="304"/>
        <v>On Date</v>
      </c>
      <c r="I2790" s="1" t="s">
        <v>3958</v>
      </c>
      <c r="J2790" s="1" t="s">
        <v>3133</v>
      </c>
      <c r="K2790" s="1" t="s">
        <v>3136</v>
      </c>
      <c r="L2790" s="1" t="s">
        <v>3137</v>
      </c>
      <c r="M2790" s="1" t="s">
        <v>20</v>
      </c>
      <c r="N2790" s="1" t="s">
        <v>1387</v>
      </c>
      <c r="O2790" s="3">
        <f t="shared" si="305"/>
        <v>6.4581</v>
      </c>
      <c r="P2790" s="3">
        <v>22.66</v>
      </c>
      <c r="Q2790" s="3">
        <v>2</v>
      </c>
      <c r="R2790" s="3">
        <v>9.7438000000000002</v>
      </c>
      <c r="S2790" s="11">
        <f t="shared" si="306"/>
        <v>779.50400000000002</v>
      </c>
      <c r="T2790" t="str">
        <f t="shared" si="307"/>
        <v>PROFIT</v>
      </c>
    </row>
    <row r="2791" spans="1:20" x14ac:dyDescent="0.25">
      <c r="A2791" s="1" t="s">
        <v>2834</v>
      </c>
      <c r="B2791" s="9" t="str">
        <f t="shared" si="302"/>
        <v>03/31/2014</v>
      </c>
      <c r="C2791" s="9" t="s">
        <v>4241</v>
      </c>
      <c r="D2791" s="10" t="str">
        <f t="shared" si="303"/>
        <v>2014</v>
      </c>
      <c r="E2791" s="10" t="str">
        <f t="shared" si="308"/>
        <v>March</v>
      </c>
      <c r="F2791" s="2">
        <v>41729</v>
      </c>
      <c r="G2791" s="2">
        <v>41731</v>
      </c>
      <c r="H2791" s="9" t="str">
        <f t="shared" si="304"/>
        <v>On Date</v>
      </c>
      <c r="I2791" s="1" t="s">
        <v>3409</v>
      </c>
      <c r="J2791" s="1" t="s">
        <v>3133</v>
      </c>
      <c r="K2791" s="1" t="s">
        <v>3262</v>
      </c>
      <c r="L2791" s="1" t="s">
        <v>3135</v>
      </c>
      <c r="M2791" s="1" t="s">
        <v>12</v>
      </c>
      <c r="N2791" s="1" t="s">
        <v>868</v>
      </c>
      <c r="O2791" s="3">
        <f t="shared" si="305"/>
        <v>10.927199999999999</v>
      </c>
      <c r="P2791" s="3">
        <v>94.2</v>
      </c>
      <c r="Q2791" s="3">
        <v>5</v>
      </c>
      <c r="R2791" s="3">
        <v>39.564</v>
      </c>
      <c r="S2791" s="11">
        <f t="shared" si="306"/>
        <v>3165.12</v>
      </c>
      <c r="T2791" t="str">
        <f t="shared" si="307"/>
        <v>PROFIT</v>
      </c>
    </row>
    <row r="2792" spans="1:20" x14ac:dyDescent="0.25">
      <c r="A2792" s="1" t="s">
        <v>2835</v>
      </c>
      <c r="B2792" s="9" t="str">
        <f t="shared" si="302"/>
        <v>11/18/2013</v>
      </c>
      <c r="C2792" s="9" t="s">
        <v>4380</v>
      </c>
      <c r="D2792" s="10" t="str">
        <f t="shared" si="303"/>
        <v>2013</v>
      </c>
      <c r="E2792" s="10" t="str">
        <f t="shared" si="308"/>
        <v>November</v>
      </c>
      <c r="F2792" s="2">
        <v>41596</v>
      </c>
      <c r="G2792" s="2">
        <v>41597</v>
      </c>
      <c r="H2792" s="9" t="str">
        <f t="shared" si="304"/>
        <v>On Date</v>
      </c>
      <c r="I2792" s="1" t="s">
        <v>3748</v>
      </c>
      <c r="J2792" s="1" t="s">
        <v>3133</v>
      </c>
      <c r="K2792" s="1" t="s">
        <v>3140</v>
      </c>
      <c r="L2792" s="1" t="s">
        <v>3135</v>
      </c>
      <c r="M2792" s="1" t="s">
        <v>82</v>
      </c>
      <c r="N2792" s="1" t="s">
        <v>910</v>
      </c>
      <c r="O2792" s="3">
        <f t="shared" si="305"/>
        <v>7.2270000000000003</v>
      </c>
      <c r="P2792" s="3">
        <v>49.5</v>
      </c>
      <c r="Q2792" s="3">
        <v>5</v>
      </c>
      <c r="R2792" s="3">
        <v>13.365</v>
      </c>
      <c r="S2792" s="11">
        <f t="shared" si="306"/>
        <v>1069.2</v>
      </c>
      <c r="T2792" t="str">
        <f t="shared" si="307"/>
        <v>PROFIT</v>
      </c>
    </row>
    <row r="2793" spans="1:20" x14ac:dyDescent="0.25">
      <c r="A2793" s="1" t="s">
        <v>2836</v>
      </c>
      <c r="B2793" s="9" t="str">
        <f t="shared" si="302"/>
        <v>12/23/2013</v>
      </c>
      <c r="C2793" s="9" t="s">
        <v>4371</v>
      </c>
      <c r="D2793" s="10" t="str">
        <f t="shared" si="303"/>
        <v>2013</v>
      </c>
      <c r="E2793" s="10" t="str">
        <f t="shared" si="308"/>
        <v>December</v>
      </c>
      <c r="F2793" s="2">
        <v>41631</v>
      </c>
      <c r="G2793" s="2">
        <v>41633</v>
      </c>
      <c r="H2793" s="9" t="str">
        <f t="shared" si="304"/>
        <v>On Date</v>
      </c>
      <c r="I2793" s="1" t="s">
        <v>3545</v>
      </c>
      <c r="J2793" s="1" t="s">
        <v>3133</v>
      </c>
      <c r="K2793" s="1" t="s">
        <v>3136</v>
      </c>
      <c r="L2793" s="1" t="s">
        <v>3137</v>
      </c>
      <c r="M2793" s="1" t="s">
        <v>18</v>
      </c>
      <c r="N2793" s="1" t="s">
        <v>108</v>
      </c>
      <c r="O2793" s="3">
        <f t="shared" si="305"/>
        <v>8.9959999999999987</v>
      </c>
      <c r="P2793" s="3">
        <v>55.36</v>
      </c>
      <c r="Q2793" s="3">
        <v>4</v>
      </c>
      <c r="R2793" s="3">
        <v>19.376000000000001</v>
      </c>
      <c r="S2793" s="11">
        <f t="shared" si="306"/>
        <v>1550.0800000000002</v>
      </c>
      <c r="T2793" t="str">
        <f t="shared" si="307"/>
        <v>PROFIT</v>
      </c>
    </row>
    <row r="2794" spans="1:20" x14ac:dyDescent="0.25">
      <c r="A2794" s="1" t="s">
        <v>2836</v>
      </c>
      <c r="B2794" s="9" t="str">
        <f t="shared" si="302"/>
        <v>12/23/2013</v>
      </c>
      <c r="C2794" s="9" t="s">
        <v>4371</v>
      </c>
      <c r="D2794" s="10" t="str">
        <f t="shared" si="303"/>
        <v>2013</v>
      </c>
      <c r="E2794" s="10" t="str">
        <f t="shared" si="308"/>
        <v>December</v>
      </c>
      <c r="F2794" s="2">
        <v>41631</v>
      </c>
      <c r="G2794" s="2">
        <v>41633</v>
      </c>
      <c r="H2794" s="9" t="str">
        <f t="shared" si="304"/>
        <v>On Date</v>
      </c>
      <c r="I2794" s="1" t="s">
        <v>3545</v>
      </c>
      <c r="J2794" s="1" t="s">
        <v>3133</v>
      </c>
      <c r="K2794" s="1" t="s">
        <v>3136</v>
      </c>
      <c r="L2794" s="1" t="s">
        <v>3137</v>
      </c>
      <c r="M2794" s="1" t="s">
        <v>510</v>
      </c>
      <c r="N2794" s="1" t="s">
        <v>2837</v>
      </c>
      <c r="O2794" s="3">
        <f t="shared" si="305"/>
        <v>7.8030000000000008</v>
      </c>
      <c r="P2794" s="3">
        <v>11.56</v>
      </c>
      <c r="Q2794" s="3">
        <v>1</v>
      </c>
      <c r="R2794" s="3">
        <v>3.7570000000000001</v>
      </c>
      <c r="S2794" s="11">
        <f t="shared" si="306"/>
        <v>300.56</v>
      </c>
      <c r="T2794" t="str">
        <f t="shared" si="307"/>
        <v>PROFIT</v>
      </c>
    </row>
    <row r="2795" spans="1:20" x14ac:dyDescent="0.25">
      <c r="A2795" s="1" t="s">
        <v>2838</v>
      </c>
      <c r="B2795" s="9" t="str">
        <f t="shared" si="302"/>
        <v>12/20/2012</v>
      </c>
      <c r="C2795" s="9" t="s">
        <v>4448</v>
      </c>
      <c r="D2795" s="10" t="str">
        <f t="shared" si="303"/>
        <v>2012</v>
      </c>
      <c r="E2795" s="10" t="str">
        <f t="shared" si="308"/>
        <v>December</v>
      </c>
      <c r="F2795" s="2">
        <v>41263</v>
      </c>
      <c r="G2795" s="2">
        <v>41268</v>
      </c>
      <c r="H2795" s="9" t="str">
        <f t="shared" si="304"/>
        <v>On Date</v>
      </c>
      <c r="I2795" s="1" t="s">
        <v>3810</v>
      </c>
      <c r="J2795" s="1" t="s">
        <v>3133</v>
      </c>
      <c r="K2795" s="1" t="s">
        <v>3134</v>
      </c>
      <c r="L2795" s="1" t="s">
        <v>3135</v>
      </c>
      <c r="M2795" s="1" t="s">
        <v>45</v>
      </c>
      <c r="N2795" s="1" t="s">
        <v>106</v>
      </c>
      <c r="O2795" s="3">
        <f t="shared" si="305"/>
        <v>2.3540000000000001</v>
      </c>
      <c r="P2795" s="3">
        <v>17.12</v>
      </c>
      <c r="Q2795" s="3">
        <v>4</v>
      </c>
      <c r="R2795" s="3">
        <v>7.7039999999999997</v>
      </c>
      <c r="S2795" s="11">
        <f t="shared" si="306"/>
        <v>616.31999999999994</v>
      </c>
      <c r="T2795" t="str">
        <f t="shared" si="307"/>
        <v>PROFIT</v>
      </c>
    </row>
    <row r="2796" spans="1:20" x14ac:dyDescent="0.25">
      <c r="A2796" s="1" t="s">
        <v>2839</v>
      </c>
      <c r="B2796" s="9" t="str">
        <f t="shared" si="302"/>
        <v>11/26/2014</v>
      </c>
      <c r="C2796" s="9" t="s">
        <v>4072</v>
      </c>
      <c r="D2796" s="10" t="str">
        <f t="shared" si="303"/>
        <v>2014</v>
      </c>
      <c r="E2796" s="10" t="str">
        <f t="shared" si="308"/>
        <v>November</v>
      </c>
      <c r="F2796" s="2">
        <v>41969</v>
      </c>
      <c r="G2796" s="2">
        <v>41975</v>
      </c>
      <c r="H2796" s="9" t="str">
        <f t="shared" si="304"/>
        <v>Delay</v>
      </c>
      <c r="I2796" s="1" t="s">
        <v>3446</v>
      </c>
      <c r="J2796" s="1" t="s">
        <v>3133</v>
      </c>
      <c r="K2796" s="1" t="s">
        <v>3140</v>
      </c>
      <c r="L2796" s="1" t="s">
        <v>3135</v>
      </c>
      <c r="M2796" s="1" t="s">
        <v>14</v>
      </c>
      <c r="N2796" s="1" t="s">
        <v>399</v>
      </c>
      <c r="O2796" s="3">
        <f t="shared" si="305"/>
        <v>1.9092000000000002</v>
      </c>
      <c r="P2796" s="3">
        <v>5.16</v>
      </c>
      <c r="Q2796" s="3">
        <v>2</v>
      </c>
      <c r="R2796" s="3">
        <v>1.3415999999999999</v>
      </c>
      <c r="S2796" s="11">
        <f t="shared" si="306"/>
        <v>107.32799999999999</v>
      </c>
      <c r="T2796" t="str">
        <f t="shared" si="307"/>
        <v>PROFIT</v>
      </c>
    </row>
    <row r="2797" spans="1:20" x14ac:dyDescent="0.25">
      <c r="A2797" s="1" t="s">
        <v>2840</v>
      </c>
      <c r="B2797" s="9" t="str">
        <f t="shared" si="302"/>
        <v>12/17/2013</v>
      </c>
      <c r="C2797" s="9" t="s">
        <v>4376</v>
      </c>
      <c r="D2797" s="10" t="str">
        <f t="shared" si="303"/>
        <v>2013</v>
      </c>
      <c r="E2797" s="10" t="str">
        <f t="shared" si="308"/>
        <v>December</v>
      </c>
      <c r="F2797" s="2">
        <v>41625</v>
      </c>
      <c r="G2797" s="2">
        <v>41632</v>
      </c>
      <c r="H2797" s="9" t="str">
        <f t="shared" si="304"/>
        <v>Delay</v>
      </c>
      <c r="I2797" s="1" t="s">
        <v>3377</v>
      </c>
      <c r="J2797" s="1" t="s">
        <v>3133</v>
      </c>
      <c r="K2797" s="1" t="s">
        <v>3159</v>
      </c>
      <c r="L2797" s="1" t="s">
        <v>3135</v>
      </c>
      <c r="M2797" s="1" t="s">
        <v>38</v>
      </c>
      <c r="N2797" s="1" t="s">
        <v>234</v>
      </c>
      <c r="O2797" s="3">
        <f t="shared" si="305"/>
        <v>2.3936999999999999</v>
      </c>
      <c r="P2797" s="3">
        <v>21.21</v>
      </c>
      <c r="Q2797" s="3">
        <v>7</v>
      </c>
      <c r="R2797" s="3">
        <v>4.4541000000000004</v>
      </c>
      <c r="S2797" s="11">
        <f t="shared" si="306"/>
        <v>356.32800000000003</v>
      </c>
      <c r="T2797" t="str">
        <f t="shared" si="307"/>
        <v>PROFIT</v>
      </c>
    </row>
    <row r="2798" spans="1:20" x14ac:dyDescent="0.25">
      <c r="A2798" s="1" t="s">
        <v>2841</v>
      </c>
      <c r="B2798" s="9" t="str">
        <f t="shared" si="302"/>
        <v>06/27/2013</v>
      </c>
      <c r="C2798" s="9" t="s">
        <v>4324</v>
      </c>
      <c r="D2798" s="10" t="str">
        <f t="shared" si="303"/>
        <v>2013</v>
      </c>
      <c r="E2798" s="10" t="str">
        <f t="shared" si="308"/>
        <v>June</v>
      </c>
      <c r="F2798" s="2">
        <v>41452</v>
      </c>
      <c r="G2798" s="2">
        <v>41452</v>
      </c>
      <c r="H2798" s="9" t="str">
        <f t="shared" si="304"/>
        <v>On Date</v>
      </c>
      <c r="I2798" s="1" t="s">
        <v>3558</v>
      </c>
      <c r="J2798" s="1" t="s">
        <v>3133</v>
      </c>
      <c r="K2798" s="1" t="s">
        <v>3134</v>
      </c>
      <c r="L2798" s="1" t="s">
        <v>3135</v>
      </c>
      <c r="M2798" s="1" t="s">
        <v>82</v>
      </c>
      <c r="N2798" s="1" t="s">
        <v>222</v>
      </c>
      <c r="O2798" s="3">
        <f t="shared" si="305"/>
        <v>110.06699999999999</v>
      </c>
      <c r="P2798" s="3">
        <v>231.72</v>
      </c>
      <c r="Q2798" s="3">
        <v>2</v>
      </c>
      <c r="R2798" s="3">
        <v>11.586</v>
      </c>
      <c r="S2798" s="11">
        <f t="shared" si="306"/>
        <v>926.88</v>
      </c>
      <c r="T2798" t="str">
        <f t="shared" si="307"/>
        <v>PROFIT</v>
      </c>
    </row>
    <row r="2799" spans="1:20" x14ac:dyDescent="0.25">
      <c r="A2799" s="1" t="s">
        <v>2841</v>
      </c>
      <c r="B2799" s="9" t="str">
        <f t="shared" si="302"/>
        <v>06/27/2013</v>
      </c>
      <c r="C2799" s="9" t="s">
        <v>4324</v>
      </c>
      <c r="D2799" s="10" t="str">
        <f t="shared" si="303"/>
        <v>2013</v>
      </c>
      <c r="E2799" s="10" t="str">
        <f t="shared" si="308"/>
        <v>June</v>
      </c>
      <c r="F2799" s="2">
        <v>41452</v>
      </c>
      <c r="G2799" s="2">
        <v>41452</v>
      </c>
      <c r="H2799" s="9" t="str">
        <f t="shared" si="304"/>
        <v>On Date</v>
      </c>
      <c r="I2799" s="1" t="s">
        <v>3558</v>
      </c>
      <c r="J2799" s="1" t="s">
        <v>3133</v>
      </c>
      <c r="K2799" s="1" t="s">
        <v>3134</v>
      </c>
      <c r="L2799" s="1" t="s">
        <v>3135</v>
      </c>
      <c r="M2799" s="1" t="s">
        <v>79</v>
      </c>
      <c r="N2799" s="1" t="s">
        <v>160</v>
      </c>
      <c r="O2799" s="3">
        <f t="shared" si="305"/>
        <v>1.7899999999999998</v>
      </c>
      <c r="P2799" s="3">
        <v>17.899999999999999</v>
      </c>
      <c r="Q2799" s="3">
        <v>5</v>
      </c>
      <c r="R2799" s="3">
        <v>8.9499999999999993</v>
      </c>
      <c r="S2799" s="11">
        <f t="shared" si="306"/>
        <v>716</v>
      </c>
      <c r="T2799" t="str">
        <f t="shared" si="307"/>
        <v>PROFIT</v>
      </c>
    </row>
    <row r="2800" spans="1:20" x14ac:dyDescent="0.25">
      <c r="A2800" s="1" t="s">
        <v>2841</v>
      </c>
      <c r="B2800" s="9" t="str">
        <f t="shared" si="302"/>
        <v>06/27/2013</v>
      </c>
      <c r="C2800" s="9" t="s">
        <v>4324</v>
      </c>
      <c r="D2800" s="10" t="str">
        <f t="shared" si="303"/>
        <v>2013</v>
      </c>
      <c r="E2800" s="10" t="str">
        <f t="shared" si="308"/>
        <v>June</v>
      </c>
      <c r="F2800" s="2">
        <v>41452</v>
      </c>
      <c r="G2800" s="2">
        <v>41452</v>
      </c>
      <c r="H2800" s="9" t="str">
        <f t="shared" si="304"/>
        <v>On Date</v>
      </c>
      <c r="I2800" s="1" t="s">
        <v>3558</v>
      </c>
      <c r="J2800" s="1" t="s">
        <v>3133</v>
      </c>
      <c r="K2800" s="1" t="s">
        <v>3134</v>
      </c>
      <c r="L2800" s="1" t="s">
        <v>3135</v>
      </c>
      <c r="M2800" s="1" t="s">
        <v>45</v>
      </c>
      <c r="N2800" s="1" t="s">
        <v>894</v>
      </c>
      <c r="O2800" s="3">
        <f t="shared" si="305"/>
        <v>3.4320000000000004</v>
      </c>
      <c r="P2800" s="3">
        <v>12.48</v>
      </c>
      <c r="Q2800" s="3">
        <v>2</v>
      </c>
      <c r="R2800" s="3">
        <v>5.6159999999999997</v>
      </c>
      <c r="S2800" s="11">
        <f t="shared" si="306"/>
        <v>449.28</v>
      </c>
      <c r="T2800" t="str">
        <f t="shared" si="307"/>
        <v>PROFIT</v>
      </c>
    </row>
    <row r="2801" spans="1:20" x14ac:dyDescent="0.25">
      <c r="A2801" s="1" t="s">
        <v>2842</v>
      </c>
      <c r="B2801" s="9" t="str">
        <f t="shared" si="302"/>
        <v>10/25/2013</v>
      </c>
      <c r="C2801" s="9" t="s">
        <v>4032</v>
      </c>
      <c r="D2801" s="10" t="str">
        <f t="shared" si="303"/>
        <v>2013</v>
      </c>
      <c r="E2801" s="10" t="str">
        <f t="shared" si="308"/>
        <v>October</v>
      </c>
      <c r="F2801" s="2">
        <v>41572</v>
      </c>
      <c r="G2801" s="2">
        <v>41576</v>
      </c>
      <c r="H2801" s="9" t="str">
        <f t="shared" si="304"/>
        <v>On Date</v>
      </c>
      <c r="I2801" s="1" t="s">
        <v>3545</v>
      </c>
      <c r="J2801" s="1" t="s">
        <v>3133</v>
      </c>
      <c r="K2801" s="1" t="s">
        <v>3140</v>
      </c>
      <c r="L2801" s="1" t="s">
        <v>3135</v>
      </c>
      <c r="M2801" s="1" t="s">
        <v>38</v>
      </c>
      <c r="N2801" s="1" t="s">
        <v>1997</v>
      </c>
      <c r="O2801" s="3">
        <f t="shared" si="305"/>
        <v>57.6</v>
      </c>
      <c r="P2801" s="3">
        <v>450</v>
      </c>
      <c r="Q2801" s="3">
        <v>5</v>
      </c>
      <c r="R2801" s="3">
        <v>162</v>
      </c>
      <c r="S2801" s="11">
        <f t="shared" si="306"/>
        <v>12960</v>
      </c>
      <c r="T2801" t="str">
        <f t="shared" si="307"/>
        <v>PROFIT</v>
      </c>
    </row>
    <row r="2802" spans="1:20" x14ac:dyDescent="0.25">
      <c r="A2802" s="1" t="s">
        <v>2843</v>
      </c>
      <c r="B2802" s="9" t="str">
        <f t="shared" si="302"/>
        <v>09/16/2014</v>
      </c>
      <c r="C2802" s="9" t="s">
        <v>4214</v>
      </c>
      <c r="D2802" s="10" t="str">
        <f t="shared" si="303"/>
        <v>2014</v>
      </c>
      <c r="E2802" s="10" t="str">
        <f t="shared" si="308"/>
        <v>September</v>
      </c>
      <c r="F2802" s="2">
        <v>41898</v>
      </c>
      <c r="G2802" s="2">
        <v>41900</v>
      </c>
      <c r="H2802" s="9" t="str">
        <f t="shared" si="304"/>
        <v>On Date</v>
      </c>
      <c r="I2802" s="1" t="s">
        <v>3524</v>
      </c>
      <c r="J2802" s="1" t="s">
        <v>3133</v>
      </c>
      <c r="K2802" s="1" t="s">
        <v>3140</v>
      </c>
      <c r="L2802" s="1" t="s">
        <v>3135</v>
      </c>
      <c r="M2802" s="1" t="s">
        <v>22</v>
      </c>
      <c r="N2802" s="1" t="s">
        <v>549</v>
      </c>
      <c r="O2802" s="3">
        <f t="shared" si="305"/>
        <v>289.62009999999998</v>
      </c>
      <c r="P2802" s="3">
        <v>300.904</v>
      </c>
      <c r="Q2802" s="3">
        <v>1</v>
      </c>
      <c r="R2802" s="3">
        <v>11.283899999999999</v>
      </c>
      <c r="S2802" s="11">
        <f t="shared" si="306"/>
        <v>902.71199999999999</v>
      </c>
      <c r="T2802" t="str">
        <f t="shared" si="307"/>
        <v>PROFIT</v>
      </c>
    </row>
    <row r="2803" spans="1:20" x14ac:dyDescent="0.25">
      <c r="A2803" s="1" t="s">
        <v>2844</v>
      </c>
      <c r="B2803" s="9" t="str">
        <f t="shared" si="302"/>
        <v>10/01/2011</v>
      </c>
      <c r="C2803" s="9" t="s">
        <v>4475</v>
      </c>
      <c r="D2803" s="10" t="str">
        <f t="shared" si="303"/>
        <v>2011</v>
      </c>
      <c r="E2803" s="10" t="str">
        <f t="shared" si="308"/>
        <v>October</v>
      </c>
      <c r="F2803" s="2">
        <v>40817</v>
      </c>
      <c r="G2803" s="2">
        <v>40821</v>
      </c>
      <c r="H2803" s="9" t="str">
        <f t="shared" si="304"/>
        <v>On Date</v>
      </c>
      <c r="I2803" s="1" t="s">
        <v>3969</v>
      </c>
      <c r="J2803" s="1" t="s">
        <v>3133</v>
      </c>
      <c r="K2803" s="1" t="s">
        <v>3200</v>
      </c>
      <c r="L2803" s="1" t="s">
        <v>3170</v>
      </c>
      <c r="M2803" s="1" t="s">
        <v>79</v>
      </c>
      <c r="N2803" s="1" t="s">
        <v>2845</v>
      </c>
      <c r="O2803" s="3">
        <f t="shared" si="305"/>
        <v>4.71</v>
      </c>
      <c r="P2803" s="3">
        <v>4.71</v>
      </c>
      <c r="Q2803" s="3">
        <v>1</v>
      </c>
      <c r="R2803" s="3">
        <v>0</v>
      </c>
      <c r="S2803" s="11">
        <f t="shared" si="306"/>
        <v>0</v>
      </c>
      <c r="T2803" t="str">
        <f t="shared" si="307"/>
        <v>PROFIT</v>
      </c>
    </row>
    <row r="2804" spans="1:20" x14ac:dyDescent="0.25">
      <c r="A2804" s="1" t="s">
        <v>2846</v>
      </c>
      <c r="B2804" s="9" t="str">
        <f t="shared" si="302"/>
        <v>11/16/2011</v>
      </c>
      <c r="C2804" s="9" t="s">
        <v>4226</v>
      </c>
      <c r="D2804" s="10" t="str">
        <f t="shared" si="303"/>
        <v>2011</v>
      </c>
      <c r="E2804" s="10" t="str">
        <f t="shared" si="308"/>
        <v>November</v>
      </c>
      <c r="F2804" s="2">
        <v>40863</v>
      </c>
      <c r="G2804" s="2">
        <v>40865</v>
      </c>
      <c r="H2804" s="9" t="str">
        <f t="shared" si="304"/>
        <v>On Date</v>
      </c>
      <c r="I2804" s="1" t="s">
        <v>3858</v>
      </c>
      <c r="J2804" s="1" t="s">
        <v>3133</v>
      </c>
      <c r="K2804" s="1" t="s">
        <v>3134</v>
      </c>
      <c r="L2804" s="1" t="s">
        <v>3135</v>
      </c>
      <c r="M2804" s="1" t="s">
        <v>16</v>
      </c>
      <c r="N2804" s="1" t="s">
        <v>2339</v>
      </c>
      <c r="O2804" s="3">
        <f t="shared" si="305"/>
        <v>24.490200000000002</v>
      </c>
      <c r="P2804" s="3">
        <v>79.968000000000004</v>
      </c>
      <c r="Q2804" s="3">
        <v>4</v>
      </c>
      <c r="R2804" s="3">
        <v>-17.992799999999999</v>
      </c>
      <c r="S2804" s="11">
        <f t="shared" si="306"/>
        <v>-1439.424</v>
      </c>
      <c r="T2804" t="str">
        <f t="shared" si="307"/>
        <v>LOSS</v>
      </c>
    </row>
    <row r="2805" spans="1:20" x14ac:dyDescent="0.25">
      <c r="A2805" s="1" t="s">
        <v>2846</v>
      </c>
      <c r="B2805" s="9" t="str">
        <f t="shared" si="302"/>
        <v>11/16/2011</v>
      </c>
      <c r="C2805" s="9" t="s">
        <v>4226</v>
      </c>
      <c r="D2805" s="10" t="str">
        <f t="shared" si="303"/>
        <v>2011</v>
      </c>
      <c r="E2805" s="10" t="str">
        <f t="shared" si="308"/>
        <v>November</v>
      </c>
      <c r="F2805" s="2">
        <v>40863</v>
      </c>
      <c r="G2805" s="2">
        <v>40865</v>
      </c>
      <c r="H2805" s="9" t="str">
        <f t="shared" si="304"/>
        <v>On Date</v>
      </c>
      <c r="I2805" s="1" t="s">
        <v>3858</v>
      </c>
      <c r="J2805" s="1" t="s">
        <v>3133</v>
      </c>
      <c r="K2805" s="1" t="s">
        <v>3134</v>
      </c>
      <c r="L2805" s="1" t="s">
        <v>3135</v>
      </c>
      <c r="M2805" s="1" t="s">
        <v>198</v>
      </c>
      <c r="N2805" s="1" t="s">
        <v>678</v>
      </c>
      <c r="O2805" s="3">
        <f t="shared" si="305"/>
        <v>93.592199999999991</v>
      </c>
      <c r="P2805" s="3">
        <v>305.97449999999998</v>
      </c>
      <c r="Q2805" s="3">
        <v>3</v>
      </c>
      <c r="R2805" s="3">
        <v>25.197900000000001</v>
      </c>
      <c r="S2805" s="11">
        <f t="shared" si="306"/>
        <v>2015.8320000000001</v>
      </c>
      <c r="T2805" t="str">
        <f t="shared" si="307"/>
        <v>PROFIT</v>
      </c>
    </row>
    <row r="2806" spans="1:20" x14ac:dyDescent="0.25">
      <c r="A2806" s="1" t="s">
        <v>2846</v>
      </c>
      <c r="B2806" s="9" t="str">
        <f t="shared" si="302"/>
        <v>11/16/2011</v>
      </c>
      <c r="C2806" s="9" t="s">
        <v>4226</v>
      </c>
      <c r="D2806" s="10" t="str">
        <f t="shared" si="303"/>
        <v>2011</v>
      </c>
      <c r="E2806" s="10" t="str">
        <f t="shared" si="308"/>
        <v>November</v>
      </c>
      <c r="F2806" s="2">
        <v>40863</v>
      </c>
      <c r="G2806" s="2">
        <v>40865</v>
      </c>
      <c r="H2806" s="9" t="str">
        <f t="shared" si="304"/>
        <v>On Date</v>
      </c>
      <c r="I2806" s="1" t="s">
        <v>3858</v>
      </c>
      <c r="J2806" s="1" t="s">
        <v>3133</v>
      </c>
      <c r="K2806" s="1" t="s">
        <v>3134</v>
      </c>
      <c r="L2806" s="1" t="s">
        <v>3135</v>
      </c>
      <c r="M2806" s="1" t="s">
        <v>28</v>
      </c>
      <c r="N2806" s="1" t="s">
        <v>1811</v>
      </c>
      <c r="O2806" s="3">
        <f t="shared" si="305"/>
        <v>111.52090000000001</v>
      </c>
      <c r="P2806" s="3">
        <v>344.91</v>
      </c>
      <c r="Q2806" s="3">
        <v>3</v>
      </c>
      <c r="R2806" s="3">
        <v>10.347300000000001</v>
      </c>
      <c r="S2806" s="11">
        <f t="shared" si="306"/>
        <v>827.78400000000011</v>
      </c>
      <c r="T2806" t="str">
        <f t="shared" si="307"/>
        <v>PROFIT</v>
      </c>
    </row>
    <row r="2807" spans="1:20" x14ac:dyDescent="0.25">
      <c r="A2807" s="1" t="s">
        <v>2847</v>
      </c>
      <c r="B2807" s="9" t="str">
        <f t="shared" si="302"/>
        <v>03/03/2011</v>
      </c>
      <c r="C2807" s="9" t="s">
        <v>4381</v>
      </c>
      <c r="D2807" s="10" t="str">
        <f t="shared" si="303"/>
        <v>2011</v>
      </c>
      <c r="E2807" s="10" t="str">
        <f t="shared" si="308"/>
        <v>March</v>
      </c>
      <c r="F2807" s="2">
        <v>40605</v>
      </c>
      <c r="G2807" s="2">
        <v>40609</v>
      </c>
      <c r="H2807" s="9" t="str">
        <f t="shared" si="304"/>
        <v>On Date</v>
      </c>
      <c r="I2807" s="1" t="s">
        <v>3826</v>
      </c>
      <c r="J2807" s="1" t="s">
        <v>3133</v>
      </c>
      <c r="K2807" s="1" t="s">
        <v>3159</v>
      </c>
      <c r="L2807" s="1" t="s">
        <v>3135</v>
      </c>
      <c r="M2807" s="1" t="s">
        <v>22</v>
      </c>
      <c r="N2807" s="1" t="s">
        <v>1755</v>
      </c>
      <c r="O2807" s="3">
        <f t="shared" si="305"/>
        <v>216.61339999999998</v>
      </c>
      <c r="P2807" s="3">
        <v>626.35199999999998</v>
      </c>
      <c r="Q2807" s="3">
        <v>3</v>
      </c>
      <c r="R2807" s="3">
        <v>-23.488199999999999</v>
      </c>
      <c r="S2807" s="11">
        <f t="shared" si="306"/>
        <v>-1879.056</v>
      </c>
      <c r="T2807" t="str">
        <f t="shared" si="307"/>
        <v>LOSS</v>
      </c>
    </row>
    <row r="2808" spans="1:20" x14ac:dyDescent="0.25">
      <c r="A2808" s="1" t="s">
        <v>2848</v>
      </c>
      <c r="B2808" s="9" t="str">
        <f t="shared" si="302"/>
        <v>12/03/2012</v>
      </c>
      <c r="C2808" s="9" t="s">
        <v>4068</v>
      </c>
      <c r="D2808" s="10" t="str">
        <f t="shared" si="303"/>
        <v>2012</v>
      </c>
      <c r="E2808" s="10" t="str">
        <f t="shared" si="308"/>
        <v>December</v>
      </c>
      <c r="F2808" s="2">
        <v>41246</v>
      </c>
      <c r="G2808" s="2">
        <v>41250</v>
      </c>
      <c r="H2808" s="9" t="str">
        <f t="shared" si="304"/>
        <v>On Date</v>
      </c>
      <c r="I2808" s="1" t="s">
        <v>3628</v>
      </c>
      <c r="J2808" s="1" t="s">
        <v>3133</v>
      </c>
      <c r="K2808" s="1" t="s">
        <v>3140</v>
      </c>
      <c r="L2808" s="1" t="s">
        <v>3135</v>
      </c>
      <c r="M2808" s="1" t="s">
        <v>198</v>
      </c>
      <c r="N2808" s="1" t="s">
        <v>1172</v>
      </c>
      <c r="O2808" s="3">
        <f t="shared" si="305"/>
        <v>129.70160000000001</v>
      </c>
      <c r="P2808" s="3">
        <v>359.49900000000002</v>
      </c>
      <c r="Q2808" s="3">
        <v>3</v>
      </c>
      <c r="R2808" s="3">
        <v>-29.605799999999999</v>
      </c>
      <c r="S2808" s="11">
        <f t="shared" si="306"/>
        <v>-2368.4639999999999</v>
      </c>
      <c r="T2808" t="str">
        <f t="shared" si="307"/>
        <v>LOSS</v>
      </c>
    </row>
    <row r="2809" spans="1:20" x14ac:dyDescent="0.25">
      <c r="A2809" s="1" t="s">
        <v>2849</v>
      </c>
      <c r="B2809" s="9" t="str">
        <f t="shared" si="302"/>
        <v>07/12/2014</v>
      </c>
      <c r="C2809" s="9" t="s">
        <v>4901</v>
      </c>
      <c r="D2809" s="10" t="str">
        <f t="shared" si="303"/>
        <v>2014</v>
      </c>
      <c r="E2809" s="10" t="str">
        <f t="shared" si="308"/>
        <v>July</v>
      </c>
      <c r="F2809" s="2">
        <v>41832</v>
      </c>
      <c r="G2809" s="2">
        <v>41837</v>
      </c>
      <c r="H2809" s="9" t="str">
        <f t="shared" si="304"/>
        <v>On Date</v>
      </c>
      <c r="I2809" s="1" t="s">
        <v>3778</v>
      </c>
      <c r="J2809" s="1" t="s">
        <v>3133</v>
      </c>
      <c r="K2809" s="1" t="s">
        <v>3159</v>
      </c>
      <c r="L2809" s="1" t="s">
        <v>3135</v>
      </c>
      <c r="M2809" s="1" t="s">
        <v>16</v>
      </c>
      <c r="N2809" s="1" t="s">
        <v>2850</v>
      </c>
      <c r="O2809" s="3">
        <f t="shared" si="305"/>
        <v>11.092599999999999</v>
      </c>
      <c r="P2809" s="3">
        <v>71.951999999999998</v>
      </c>
      <c r="Q2809" s="3">
        <v>6</v>
      </c>
      <c r="R2809" s="3">
        <v>5.3963999999999999</v>
      </c>
      <c r="S2809" s="11">
        <f t="shared" si="306"/>
        <v>431.71199999999999</v>
      </c>
      <c r="T2809" t="str">
        <f t="shared" si="307"/>
        <v>PROFIT</v>
      </c>
    </row>
    <row r="2810" spans="1:20" x14ac:dyDescent="0.25">
      <c r="A2810" s="1" t="s">
        <v>2849</v>
      </c>
      <c r="B2810" s="9" t="str">
        <f t="shared" si="302"/>
        <v>07/12/2014</v>
      </c>
      <c r="C2810" s="9" t="s">
        <v>4901</v>
      </c>
      <c r="D2810" s="10" t="str">
        <f t="shared" si="303"/>
        <v>2014</v>
      </c>
      <c r="E2810" s="10" t="str">
        <f t="shared" si="308"/>
        <v>July</v>
      </c>
      <c r="F2810" s="2">
        <v>41832</v>
      </c>
      <c r="G2810" s="2">
        <v>41837</v>
      </c>
      <c r="H2810" s="9" t="str">
        <f t="shared" si="304"/>
        <v>On Date</v>
      </c>
      <c r="I2810" s="1" t="s">
        <v>3778</v>
      </c>
      <c r="J2810" s="1" t="s">
        <v>3133</v>
      </c>
      <c r="K2810" s="1" t="s">
        <v>3159</v>
      </c>
      <c r="L2810" s="1" t="s">
        <v>3135</v>
      </c>
      <c r="M2810" s="1" t="s">
        <v>18</v>
      </c>
      <c r="N2810" s="1" t="s">
        <v>622</v>
      </c>
      <c r="O2810" s="3">
        <f t="shared" si="305"/>
        <v>4.0975000000000001</v>
      </c>
      <c r="P2810" s="3">
        <v>29.8</v>
      </c>
      <c r="Q2810" s="3">
        <v>5</v>
      </c>
      <c r="R2810" s="3">
        <v>9.3125</v>
      </c>
      <c r="S2810" s="11">
        <f t="shared" si="306"/>
        <v>745</v>
      </c>
      <c r="T2810" t="str">
        <f t="shared" si="307"/>
        <v>PROFIT</v>
      </c>
    </row>
    <row r="2811" spans="1:20" x14ac:dyDescent="0.25">
      <c r="A2811" s="1" t="s">
        <v>2851</v>
      </c>
      <c r="B2811" s="9" t="str">
        <f t="shared" si="302"/>
        <v>03/19/2014</v>
      </c>
      <c r="C2811" s="9" t="s">
        <v>4222</v>
      </c>
      <c r="D2811" s="10" t="str">
        <f t="shared" si="303"/>
        <v>2014</v>
      </c>
      <c r="E2811" s="10" t="str">
        <f t="shared" si="308"/>
        <v>March</v>
      </c>
      <c r="F2811" s="2">
        <v>41717</v>
      </c>
      <c r="G2811" s="2">
        <v>41722</v>
      </c>
      <c r="H2811" s="9" t="str">
        <f t="shared" si="304"/>
        <v>On Date</v>
      </c>
      <c r="I2811" s="1" t="s">
        <v>3671</v>
      </c>
      <c r="J2811" s="1" t="s">
        <v>3133</v>
      </c>
      <c r="K2811" s="1" t="s">
        <v>3136</v>
      </c>
      <c r="L2811" s="1" t="s">
        <v>3137</v>
      </c>
      <c r="M2811" s="1" t="s">
        <v>14</v>
      </c>
      <c r="N2811" s="1" t="s">
        <v>402</v>
      </c>
      <c r="O2811" s="3">
        <f t="shared" si="305"/>
        <v>6.237000000000001</v>
      </c>
      <c r="P2811" s="3">
        <v>46.2</v>
      </c>
      <c r="Q2811" s="3">
        <v>4</v>
      </c>
      <c r="R2811" s="3">
        <v>21.251999999999999</v>
      </c>
      <c r="S2811" s="11">
        <f t="shared" si="306"/>
        <v>1700.1599999999999</v>
      </c>
      <c r="T2811" t="str">
        <f t="shared" si="307"/>
        <v>PROFIT</v>
      </c>
    </row>
    <row r="2812" spans="1:20" x14ac:dyDescent="0.25">
      <c r="A2812" s="1" t="s">
        <v>2852</v>
      </c>
      <c r="B2812" s="9" t="str">
        <f t="shared" si="302"/>
        <v>06/28/2014</v>
      </c>
      <c r="C2812" s="9" t="s">
        <v>4066</v>
      </c>
      <c r="D2812" s="10" t="str">
        <f t="shared" si="303"/>
        <v>2014</v>
      </c>
      <c r="E2812" s="10" t="str">
        <f t="shared" si="308"/>
        <v>June</v>
      </c>
      <c r="F2812" s="2">
        <v>41818</v>
      </c>
      <c r="G2812" s="2">
        <v>41820</v>
      </c>
      <c r="H2812" s="9" t="str">
        <f t="shared" si="304"/>
        <v>On Date</v>
      </c>
      <c r="I2812" s="1" t="s">
        <v>3945</v>
      </c>
      <c r="J2812" s="1" t="s">
        <v>3133</v>
      </c>
      <c r="K2812" s="1" t="s">
        <v>3136</v>
      </c>
      <c r="L2812" s="1" t="s">
        <v>3137</v>
      </c>
      <c r="M2812" s="1" t="s">
        <v>45</v>
      </c>
      <c r="N2812" s="1" t="s">
        <v>2404</v>
      </c>
      <c r="O2812" s="3">
        <f t="shared" si="305"/>
        <v>3.3696000000000002</v>
      </c>
      <c r="P2812" s="3">
        <v>19.440000000000001</v>
      </c>
      <c r="Q2812" s="3">
        <v>3</v>
      </c>
      <c r="R2812" s="3">
        <v>9.3312000000000008</v>
      </c>
      <c r="S2812" s="11">
        <f t="shared" si="306"/>
        <v>746.49600000000009</v>
      </c>
      <c r="T2812" t="str">
        <f t="shared" si="307"/>
        <v>PROFIT</v>
      </c>
    </row>
    <row r="2813" spans="1:20" x14ac:dyDescent="0.25">
      <c r="A2813" s="1" t="s">
        <v>2852</v>
      </c>
      <c r="B2813" s="9" t="str">
        <f t="shared" si="302"/>
        <v>06/28/2014</v>
      </c>
      <c r="C2813" s="9" t="s">
        <v>4066</v>
      </c>
      <c r="D2813" s="10" t="str">
        <f t="shared" si="303"/>
        <v>2014</v>
      </c>
      <c r="E2813" s="10" t="str">
        <f t="shared" si="308"/>
        <v>June</v>
      </c>
      <c r="F2813" s="2">
        <v>41818</v>
      </c>
      <c r="G2813" s="2">
        <v>41820</v>
      </c>
      <c r="H2813" s="9" t="str">
        <f t="shared" si="304"/>
        <v>On Date</v>
      </c>
      <c r="I2813" s="1" t="s">
        <v>3945</v>
      </c>
      <c r="J2813" s="1" t="s">
        <v>3133</v>
      </c>
      <c r="K2813" s="1" t="s">
        <v>3136</v>
      </c>
      <c r="L2813" s="1" t="s">
        <v>3137</v>
      </c>
      <c r="M2813" s="1" t="s">
        <v>12</v>
      </c>
      <c r="N2813" s="1" t="s">
        <v>2853</v>
      </c>
      <c r="O2813" s="3">
        <f t="shared" si="305"/>
        <v>28.628</v>
      </c>
      <c r="P2813" s="3">
        <v>126.3</v>
      </c>
      <c r="Q2813" s="3">
        <v>3</v>
      </c>
      <c r="R2813" s="3">
        <v>40.415999999999997</v>
      </c>
      <c r="S2813" s="11">
        <f t="shared" si="306"/>
        <v>3233.2799999999997</v>
      </c>
      <c r="T2813" t="str">
        <f t="shared" si="307"/>
        <v>PROFIT</v>
      </c>
    </row>
    <row r="2814" spans="1:20" x14ac:dyDescent="0.25">
      <c r="A2814" s="1" t="s">
        <v>2852</v>
      </c>
      <c r="B2814" s="9" t="str">
        <f t="shared" si="302"/>
        <v>06/28/2014</v>
      </c>
      <c r="C2814" s="9" t="s">
        <v>4066</v>
      </c>
      <c r="D2814" s="10" t="str">
        <f t="shared" si="303"/>
        <v>2014</v>
      </c>
      <c r="E2814" s="10" t="str">
        <f t="shared" si="308"/>
        <v>June</v>
      </c>
      <c r="F2814" s="2">
        <v>41818</v>
      </c>
      <c r="G2814" s="2">
        <v>41820</v>
      </c>
      <c r="H2814" s="9" t="str">
        <f t="shared" si="304"/>
        <v>On Date</v>
      </c>
      <c r="I2814" s="1" t="s">
        <v>3945</v>
      </c>
      <c r="J2814" s="1" t="s">
        <v>3133</v>
      </c>
      <c r="K2814" s="1" t="s">
        <v>3136</v>
      </c>
      <c r="L2814" s="1" t="s">
        <v>3137</v>
      </c>
      <c r="M2814" s="1" t="s">
        <v>38</v>
      </c>
      <c r="N2814" s="1" t="s">
        <v>131</v>
      </c>
      <c r="O2814" s="3">
        <f t="shared" si="305"/>
        <v>208.5669</v>
      </c>
      <c r="P2814" s="3">
        <v>1287.45</v>
      </c>
      <c r="Q2814" s="3">
        <v>5</v>
      </c>
      <c r="R2814" s="3">
        <v>244.6155</v>
      </c>
      <c r="S2814" s="11">
        <f t="shared" si="306"/>
        <v>19569.239999999998</v>
      </c>
      <c r="T2814" t="str">
        <f t="shared" si="307"/>
        <v>PROFIT</v>
      </c>
    </row>
    <row r="2815" spans="1:20" x14ac:dyDescent="0.25">
      <c r="A2815" s="1" t="s">
        <v>2854</v>
      </c>
      <c r="B2815" s="9" t="str">
        <f t="shared" si="302"/>
        <v>10/02/2012</v>
      </c>
      <c r="C2815" s="9" t="s">
        <v>4131</v>
      </c>
      <c r="D2815" s="10" t="str">
        <f t="shared" si="303"/>
        <v>2012</v>
      </c>
      <c r="E2815" s="10" t="str">
        <f t="shared" si="308"/>
        <v>October</v>
      </c>
      <c r="F2815" s="2">
        <v>41184</v>
      </c>
      <c r="G2815" s="2">
        <v>41186</v>
      </c>
      <c r="H2815" s="9" t="str">
        <f t="shared" si="304"/>
        <v>On Date</v>
      </c>
      <c r="I2815" s="1" t="s">
        <v>3843</v>
      </c>
      <c r="J2815" s="1" t="s">
        <v>3133</v>
      </c>
      <c r="K2815" s="1" t="s">
        <v>3302</v>
      </c>
      <c r="L2815" s="1" t="s">
        <v>3145</v>
      </c>
      <c r="M2815" s="1" t="s">
        <v>12</v>
      </c>
      <c r="N2815" s="1" t="s">
        <v>1167</v>
      </c>
      <c r="O2815" s="3">
        <f t="shared" si="305"/>
        <v>7.9982000000000006</v>
      </c>
      <c r="P2815" s="3">
        <v>11.032</v>
      </c>
      <c r="Q2815" s="3">
        <v>1</v>
      </c>
      <c r="R2815" s="3">
        <v>3.0337999999999998</v>
      </c>
      <c r="S2815" s="11">
        <f t="shared" si="306"/>
        <v>242.70399999999998</v>
      </c>
      <c r="T2815" t="str">
        <f t="shared" si="307"/>
        <v>PROFIT</v>
      </c>
    </row>
    <row r="2816" spans="1:20" x14ac:dyDescent="0.25">
      <c r="A2816" s="1" t="s">
        <v>2854</v>
      </c>
      <c r="B2816" s="9" t="str">
        <f t="shared" si="302"/>
        <v>10/02/2012</v>
      </c>
      <c r="C2816" s="9" t="s">
        <v>4131</v>
      </c>
      <c r="D2816" s="10" t="str">
        <f t="shared" si="303"/>
        <v>2012</v>
      </c>
      <c r="E2816" s="10" t="str">
        <f t="shared" si="308"/>
        <v>October</v>
      </c>
      <c r="F2816" s="2">
        <v>41184</v>
      </c>
      <c r="G2816" s="2">
        <v>41186</v>
      </c>
      <c r="H2816" s="9" t="str">
        <f t="shared" si="304"/>
        <v>On Date</v>
      </c>
      <c r="I2816" s="1" t="s">
        <v>3843</v>
      </c>
      <c r="J2816" s="1" t="s">
        <v>3133</v>
      </c>
      <c r="K2816" s="1" t="s">
        <v>3302</v>
      </c>
      <c r="L2816" s="1" t="s">
        <v>3145</v>
      </c>
      <c r="M2816" s="1" t="s">
        <v>38</v>
      </c>
      <c r="N2816" s="1" t="s">
        <v>114</v>
      </c>
      <c r="O2816" s="3">
        <f t="shared" si="305"/>
        <v>19.227</v>
      </c>
      <c r="P2816" s="3">
        <v>53.04</v>
      </c>
      <c r="Q2816" s="3">
        <v>3</v>
      </c>
      <c r="R2816" s="3">
        <v>-4.641</v>
      </c>
      <c r="S2816" s="11">
        <f t="shared" si="306"/>
        <v>-371.28</v>
      </c>
      <c r="T2816" t="str">
        <f t="shared" si="307"/>
        <v>LOSS</v>
      </c>
    </row>
    <row r="2817" spans="1:20" x14ac:dyDescent="0.25">
      <c r="A2817" s="1" t="s">
        <v>2855</v>
      </c>
      <c r="B2817" s="9" t="str">
        <f t="shared" si="302"/>
        <v>02/03/2014</v>
      </c>
      <c r="C2817" s="9" t="s">
        <v>4808</v>
      </c>
      <c r="D2817" s="10" t="str">
        <f t="shared" si="303"/>
        <v>2014</v>
      </c>
      <c r="E2817" s="10" t="str">
        <f t="shared" si="308"/>
        <v>February</v>
      </c>
      <c r="F2817" s="2">
        <v>41673</v>
      </c>
      <c r="G2817" s="2">
        <v>41678</v>
      </c>
      <c r="H2817" s="9" t="str">
        <f t="shared" si="304"/>
        <v>On Date</v>
      </c>
      <c r="I2817" s="1" t="s">
        <v>3639</v>
      </c>
      <c r="J2817" s="1" t="s">
        <v>3133</v>
      </c>
      <c r="K2817" s="1" t="s">
        <v>3159</v>
      </c>
      <c r="L2817" s="1" t="s">
        <v>3135</v>
      </c>
      <c r="M2817" s="1" t="s">
        <v>12</v>
      </c>
      <c r="N2817" s="1" t="s">
        <v>2856</v>
      </c>
      <c r="O2817" s="3">
        <f t="shared" si="305"/>
        <v>98.9726</v>
      </c>
      <c r="P2817" s="3">
        <v>210.58</v>
      </c>
      <c r="Q2817" s="3">
        <v>2</v>
      </c>
      <c r="R2817" s="3">
        <v>12.6348</v>
      </c>
      <c r="S2817" s="11">
        <f t="shared" si="306"/>
        <v>1010.784</v>
      </c>
      <c r="T2817" t="str">
        <f t="shared" si="307"/>
        <v>PROFIT</v>
      </c>
    </row>
    <row r="2818" spans="1:20" x14ac:dyDescent="0.25">
      <c r="A2818" s="1" t="s">
        <v>2855</v>
      </c>
      <c r="B2818" s="9" t="str">
        <f t="shared" si="302"/>
        <v>02/03/2014</v>
      </c>
      <c r="C2818" s="9" t="s">
        <v>4808</v>
      </c>
      <c r="D2818" s="10" t="str">
        <f t="shared" si="303"/>
        <v>2014</v>
      </c>
      <c r="E2818" s="10" t="str">
        <f t="shared" si="308"/>
        <v>February</v>
      </c>
      <c r="F2818" s="2">
        <v>41673</v>
      </c>
      <c r="G2818" s="2">
        <v>41678</v>
      </c>
      <c r="H2818" s="9" t="str">
        <f t="shared" si="304"/>
        <v>On Date</v>
      </c>
      <c r="I2818" s="1" t="s">
        <v>3639</v>
      </c>
      <c r="J2818" s="1" t="s">
        <v>3133</v>
      </c>
      <c r="K2818" s="1" t="s">
        <v>3159</v>
      </c>
      <c r="L2818" s="1" t="s">
        <v>3135</v>
      </c>
      <c r="M2818" s="1" t="s">
        <v>18</v>
      </c>
      <c r="N2818" s="1" t="s">
        <v>1528</v>
      </c>
      <c r="O2818" s="3">
        <f t="shared" si="305"/>
        <v>10.449000000000002</v>
      </c>
      <c r="P2818" s="3">
        <v>30.96</v>
      </c>
      <c r="Q2818" s="3">
        <v>2</v>
      </c>
      <c r="R2818" s="3">
        <v>10.061999999999999</v>
      </c>
      <c r="S2818" s="11">
        <f t="shared" si="306"/>
        <v>804.95999999999992</v>
      </c>
      <c r="T2818" t="str">
        <f t="shared" si="307"/>
        <v>PROFIT</v>
      </c>
    </row>
    <row r="2819" spans="1:20" x14ac:dyDescent="0.25">
      <c r="A2819" s="1" t="s">
        <v>2855</v>
      </c>
      <c r="B2819" s="9" t="str">
        <f t="shared" ref="B2819:B2882" si="309">TEXT(F2819,"mm/dd/yyyy")</f>
        <v>02/03/2014</v>
      </c>
      <c r="C2819" s="9" t="s">
        <v>4808</v>
      </c>
      <c r="D2819" s="10" t="str">
        <f t="shared" ref="D2819:D2882" si="310">RIGHT(C2819,4)</f>
        <v>2014</v>
      </c>
      <c r="E2819" s="10" t="str">
        <f t="shared" si="308"/>
        <v>February</v>
      </c>
      <c r="F2819" s="2">
        <v>41673</v>
      </c>
      <c r="G2819" s="2">
        <v>41678</v>
      </c>
      <c r="H2819" s="9" t="str">
        <f t="shared" ref="H2819:H2882" si="311">IF(_xlfn.DAYS(G2819,F2819)&lt;=5,"On Date","Delay")</f>
        <v>On Date</v>
      </c>
      <c r="I2819" s="1" t="s">
        <v>3639</v>
      </c>
      <c r="J2819" s="1" t="s">
        <v>3133</v>
      </c>
      <c r="K2819" s="1" t="s">
        <v>3159</v>
      </c>
      <c r="L2819" s="1" t="s">
        <v>3135</v>
      </c>
      <c r="M2819" s="1" t="s">
        <v>510</v>
      </c>
      <c r="N2819" s="1" t="s">
        <v>2857</v>
      </c>
      <c r="O2819" s="3">
        <f t="shared" ref="O2819:O2882" si="312">(P2819/Q2819)-(R2819/Q2819)</f>
        <v>100.4933</v>
      </c>
      <c r="P2819" s="3">
        <v>239.98400000000001</v>
      </c>
      <c r="Q2819" s="3">
        <v>2</v>
      </c>
      <c r="R2819" s="3">
        <v>38.997399999999999</v>
      </c>
      <c r="S2819" s="11">
        <f t="shared" ref="S2819:S2882" si="313">R2819*80</f>
        <v>3119.7919999999999</v>
      </c>
      <c r="T2819" t="str">
        <f t="shared" ref="T2819:T2882" si="314">IF(S2819:S6021&lt;0,"LOSS","PROFIT")</f>
        <v>PROFIT</v>
      </c>
    </row>
    <row r="2820" spans="1:20" x14ac:dyDescent="0.25">
      <c r="A2820" s="1" t="s">
        <v>2858</v>
      </c>
      <c r="B2820" s="9" t="str">
        <f t="shared" si="309"/>
        <v>12/30/2013</v>
      </c>
      <c r="C2820" s="9" t="s">
        <v>4573</v>
      </c>
      <c r="D2820" s="10" t="str">
        <f t="shared" si="310"/>
        <v>2014</v>
      </c>
      <c r="E2820" s="10" t="str">
        <f t="shared" si="308"/>
        <v>December</v>
      </c>
      <c r="F2820" s="2">
        <v>41638</v>
      </c>
      <c r="G2820" s="2">
        <v>41642</v>
      </c>
      <c r="H2820" s="9" t="str">
        <f t="shared" si="311"/>
        <v>On Date</v>
      </c>
      <c r="I2820" s="1" t="s">
        <v>3970</v>
      </c>
      <c r="J2820" s="1" t="s">
        <v>3133</v>
      </c>
      <c r="K2820" s="1" t="s">
        <v>3236</v>
      </c>
      <c r="L2820" s="1" t="s">
        <v>3135</v>
      </c>
      <c r="M2820" s="1" t="s">
        <v>28</v>
      </c>
      <c r="N2820" s="1" t="s">
        <v>460</v>
      </c>
      <c r="O2820" s="3">
        <f t="shared" si="312"/>
        <v>9.9612999999999996</v>
      </c>
      <c r="P2820" s="3">
        <v>14.03</v>
      </c>
      <c r="Q2820" s="3">
        <v>1</v>
      </c>
      <c r="R2820" s="3">
        <v>4.0686999999999998</v>
      </c>
      <c r="S2820" s="11">
        <f t="shared" si="313"/>
        <v>325.49599999999998</v>
      </c>
      <c r="T2820" t="str">
        <f t="shared" si="314"/>
        <v>PROFIT</v>
      </c>
    </row>
    <row r="2821" spans="1:20" x14ac:dyDescent="0.25">
      <c r="A2821" s="1" t="s">
        <v>2858</v>
      </c>
      <c r="B2821" s="9" t="str">
        <f t="shared" si="309"/>
        <v>12/30/2013</v>
      </c>
      <c r="C2821" s="9" t="s">
        <v>4573</v>
      </c>
      <c r="D2821" s="10" t="str">
        <f t="shared" si="310"/>
        <v>2014</v>
      </c>
      <c r="E2821" s="10" t="str">
        <f t="shared" si="308"/>
        <v>December</v>
      </c>
      <c r="F2821" s="2">
        <v>41638</v>
      </c>
      <c r="G2821" s="2">
        <v>41642</v>
      </c>
      <c r="H2821" s="9" t="str">
        <f t="shared" si="311"/>
        <v>On Date</v>
      </c>
      <c r="I2821" s="1" t="s">
        <v>3970</v>
      </c>
      <c r="J2821" s="1" t="s">
        <v>3133</v>
      </c>
      <c r="K2821" s="1" t="s">
        <v>3236</v>
      </c>
      <c r="L2821" s="1" t="s">
        <v>3135</v>
      </c>
      <c r="M2821" s="1" t="s">
        <v>82</v>
      </c>
      <c r="N2821" s="1" t="s">
        <v>1821</v>
      </c>
      <c r="O2821" s="3">
        <f t="shared" si="312"/>
        <v>10.3452</v>
      </c>
      <c r="P2821" s="3">
        <v>27.96</v>
      </c>
      <c r="Q2821" s="3">
        <v>2</v>
      </c>
      <c r="R2821" s="3">
        <v>7.2695999999999996</v>
      </c>
      <c r="S2821" s="11">
        <f t="shared" si="313"/>
        <v>581.56799999999998</v>
      </c>
      <c r="T2821" t="str">
        <f t="shared" si="314"/>
        <v>PROFIT</v>
      </c>
    </row>
    <row r="2822" spans="1:20" x14ac:dyDescent="0.25">
      <c r="A2822" s="1" t="s">
        <v>2859</v>
      </c>
      <c r="B2822" s="9" t="str">
        <f t="shared" si="309"/>
        <v>09/13/2013</v>
      </c>
      <c r="C2822" s="9" t="s">
        <v>4730</v>
      </c>
      <c r="D2822" s="10" t="str">
        <f t="shared" si="310"/>
        <v>2013</v>
      </c>
      <c r="E2822" s="10" t="str">
        <f t="shared" si="308"/>
        <v>September</v>
      </c>
      <c r="F2822" s="2">
        <v>41530</v>
      </c>
      <c r="G2822" s="2">
        <v>41531</v>
      </c>
      <c r="H2822" s="9" t="str">
        <f t="shared" si="311"/>
        <v>On Date</v>
      </c>
      <c r="I2822" s="1" t="s">
        <v>3679</v>
      </c>
      <c r="J2822" s="1" t="s">
        <v>3133</v>
      </c>
      <c r="K2822" s="1" t="s">
        <v>3172</v>
      </c>
      <c r="L2822" s="1" t="s">
        <v>3147</v>
      </c>
      <c r="M2822" s="1" t="s">
        <v>16</v>
      </c>
      <c r="N2822" s="1" t="s">
        <v>2860</v>
      </c>
      <c r="O2822" s="3">
        <f t="shared" si="312"/>
        <v>45.922499999999999</v>
      </c>
      <c r="P2822" s="3">
        <v>146.952</v>
      </c>
      <c r="Q2822" s="3">
        <v>3</v>
      </c>
      <c r="R2822" s="3">
        <v>9.1844999999999999</v>
      </c>
      <c r="S2822" s="11">
        <f t="shared" si="313"/>
        <v>734.76</v>
      </c>
      <c r="T2822" t="str">
        <f t="shared" si="314"/>
        <v>PROFIT</v>
      </c>
    </row>
    <row r="2823" spans="1:20" x14ac:dyDescent="0.25">
      <c r="A2823" s="1" t="s">
        <v>2859</v>
      </c>
      <c r="B2823" s="9" t="str">
        <f t="shared" si="309"/>
        <v>09/13/2013</v>
      </c>
      <c r="C2823" s="9" t="s">
        <v>4730</v>
      </c>
      <c r="D2823" s="10" t="str">
        <f t="shared" si="310"/>
        <v>2013</v>
      </c>
      <c r="E2823" s="10" t="str">
        <f t="shared" si="308"/>
        <v>September</v>
      </c>
      <c r="F2823" s="2">
        <v>41530</v>
      </c>
      <c r="G2823" s="2">
        <v>41531</v>
      </c>
      <c r="H2823" s="9" t="str">
        <f t="shared" si="311"/>
        <v>On Date</v>
      </c>
      <c r="I2823" s="1" t="s">
        <v>3679</v>
      </c>
      <c r="J2823" s="1" t="s">
        <v>3133</v>
      </c>
      <c r="K2823" s="1" t="s">
        <v>3172</v>
      </c>
      <c r="L2823" s="1" t="s">
        <v>3147</v>
      </c>
      <c r="M2823" s="1" t="s">
        <v>72</v>
      </c>
      <c r="N2823" s="1" t="s">
        <v>1091</v>
      </c>
      <c r="O2823" s="3">
        <f t="shared" si="312"/>
        <v>19.484999999999999</v>
      </c>
      <c r="P2823" s="3">
        <v>83.135999999999996</v>
      </c>
      <c r="Q2823" s="3">
        <v>4</v>
      </c>
      <c r="R2823" s="3">
        <v>5.1959999999999997</v>
      </c>
      <c r="S2823" s="11">
        <f t="shared" si="313"/>
        <v>415.67999999999995</v>
      </c>
      <c r="T2823" t="str">
        <f t="shared" si="314"/>
        <v>PROFIT</v>
      </c>
    </row>
    <row r="2824" spans="1:20" x14ac:dyDescent="0.25">
      <c r="A2824" s="1" t="s">
        <v>2861</v>
      </c>
      <c r="B2824" s="9" t="str">
        <f t="shared" si="309"/>
        <v>03/20/2012</v>
      </c>
      <c r="C2824" s="9" t="s">
        <v>4434</v>
      </c>
      <c r="D2824" s="10" t="str">
        <f t="shared" si="310"/>
        <v>2012</v>
      </c>
      <c r="E2824" s="10" t="str">
        <f t="shared" si="308"/>
        <v>March</v>
      </c>
      <c r="F2824" s="2">
        <v>40988</v>
      </c>
      <c r="G2824" s="2">
        <v>40990</v>
      </c>
      <c r="H2824" s="9" t="str">
        <f t="shared" si="311"/>
        <v>On Date</v>
      </c>
      <c r="I2824" s="1" t="s">
        <v>3912</v>
      </c>
      <c r="J2824" s="1" t="s">
        <v>3133</v>
      </c>
      <c r="K2824" s="1" t="s">
        <v>3181</v>
      </c>
      <c r="L2824" s="1" t="s">
        <v>3145</v>
      </c>
      <c r="M2824" s="1" t="s">
        <v>28</v>
      </c>
      <c r="N2824" s="1" t="s">
        <v>2159</v>
      </c>
      <c r="O2824" s="3">
        <f t="shared" si="312"/>
        <v>8.9132999999999996</v>
      </c>
      <c r="P2824" s="3">
        <v>29.303999999999998</v>
      </c>
      <c r="Q2824" s="3">
        <v>3</v>
      </c>
      <c r="R2824" s="3">
        <v>2.5640999999999998</v>
      </c>
      <c r="S2824" s="11">
        <f t="shared" si="313"/>
        <v>205.12799999999999</v>
      </c>
      <c r="T2824" t="str">
        <f t="shared" si="314"/>
        <v>PROFIT</v>
      </c>
    </row>
    <row r="2825" spans="1:20" x14ac:dyDescent="0.25">
      <c r="A2825" s="1" t="s">
        <v>2862</v>
      </c>
      <c r="B2825" s="9" t="str">
        <f t="shared" si="309"/>
        <v>09/16/2013</v>
      </c>
      <c r="C2825" s="9" t="s">
        <v>4296</v>
      </c>
      <c r="D2825" s="10" t="str">
        <f t="shared" si="310"/>
        <v>2013</v>
      </c>
      <c r="E2825" s="10" t="str">
        <f t="shared" si="308"/>
        <v>September</v>
      </c>
      <c r="F2825" s="2">
        <v>41533</v>
      </c>
      <c r="G2825" s="2">
        <v>41538</v>
      </c>
      <c r="H2825" s="9" t="str">
        <f t="shared" si="311"/>
        <v>On Date</v>
      </c>
      <c r="I2825" s="1" t="s">
        <v>3858</v>
      </c>
      <c r="J2825" s="1" t="s">
        <v>3133</v>
      </c>
      <c r="K2825" s="1" t="s">
        <v>3309</v>
      </c>
      <c r="L2825" s="1" t="s">
        <v>3252</v>
      </c>
      <c r="M2825" s="1" t="s">
        <v>18</v>
      </c>
      <c r="N2825" s="1" t="s">
        <v>2691</v>
      </c>
      <c r="O2825" s="3">
        <f t="shared" si="312"/>
        <v>3.4451999999999998</v>
      </c>
      <c r="P2825" s="3">
        <v>20.416</v>
      </c>
      <c r="Q2825" s="3">
        <v>4</v>
      </c>
      <c r="R2825" s="3">
        <v>6.6352000000000002</v>
      </c>
      <c r="S2825" s="11">
        <f t="shared" si="313"/>
        <v>530.81600000000003</v>
      </c>
      <c r="T2825" t="str">
        <f t="shared" si="314"/>
        <v>PROFIT</v>
      </c>
    </row>
    <row r="2826" spans="1:20" x14ac:dyDescent="0.25">
      <c r="A2826" s="1" t="s">
        <v>2862</v>
      </c>
      <c r="B2826" s="9" t="str">
        <f t="shared" si="309"/>
        <v>09/16/2013</v>
      </c>
      <c r="C2826" s="9" t="s">
        <v>4296</v>
      </c>
      <c r="D2826" s="10" t="str">
        <f t="shared" si="310"/>
        <v>2013</v>
      </c>
      <c r="E2826" s="10" t="str">
        <f t="shared" si="308"/>
        <v>September</v>
      </c>
      <c r="F2826" s="2">
        <v>41533</v>
      </c>
      <c r="G2826" s="2">
        <v>41538</v>
      </c>
      <c r="H2826" s="9" t="str">
        <f t="shared" si="311"/>
        <v>On Date</v>
      </c>
      <c r="I2826" s="1" t="s">
        <v>3858</v>
      </c>
      <c r="J2826" s="1" t="s">
        <v>3133</v>
      </c>
      <c r="K2826" s="1" t="s">
        <v>3309</v>
      </c>
      <c r="L2826" s="1" t="s">
        <v>3252</v>
      </c>
      <c r="M2826" s="1" t="s">
        <v>22</v>
      </c>
      <c r="N2826" s="1" t="s">
        <v>549</v>
      </c>
      <c r="O2826" s="3">
        <f t="shared" si="312"/>
        <v>289.62010000000004</v>
      </c>
      <c r="P2826" s="3">
        <v>1128.3900000000001</v>
      </c>
      <c r="Q2826" s="3">
        <v>3</v>
      </c>
      <c r="R2826" s="3">
        <v>259.52969999999999</v>
      </c>
      <c r="S2826" s="11">
        <f t="shared" si="313"/>
        <v>20762.376</v>
      </c>
      <c r="T2826" t="str">
        <f t="shared" si="314"/>
        <v>PROFIT</v>
      </c>
    </row>
    <row r="2827" spans="1:20" x14ac:dyDescent="0.25">
      <c r="A2827" s="1" t="s">
        <v>2863</v>
      </c>
      <c r="B2827" s="9" t="str">
        <f t="shared" si="309"/>
        <v>05/29/2014</v>
      </c>
      <c r="C2827" s="9" t="s">
        <v>4309</v>
      </c>
      <c r="D2827" s="10" t="str">
        <f t="shared" si="310"/>
        <v>2014</v>
      </c>
      <c r="E2827" s="10" t="str">
        <f t="shared" si="308"/>
        <v>May</v>
      </c>
      <c r="F2827" s="2">
        <v>41788</v>
      </c>
      <c r="G2827" s="2">
        <v>41793</v>
      </c>
      <c r="H2827" s="9" t="str">
        <f t="shared" si="311"/>
        <v>On Date</v>
      </c>
      <c r="I2827" s="1" t="s">
        <v>3824</v>
      </c>
      <c r="J2827" s="1" t="s">
        <v>3133</v>
      </c>
      <c r="K2827" s="1" t="s">
        <v>3148</v>
      </c>
      <c r="L2827" s="1" t="s">
        <v>3143</v>
      </c>
      <c r="M2827" s="1" t="s">
        <v>16</v>
      </c>
      <c r="N2827" s="1" t="s">
        <v>2864</v>
      </c>
      <c r="O2827" s="3">
        <f t="shared" si="312"/>
        <v>35.272800000000004</v>
      </c>
      <c r="P2827" s="3">
        <v>195.96</v>
      </c>
      <c r="Q2827" s="3">
        <v>5</v>
      </c>
      <c r="R2827" s="3">
        <v>19.596</v>
      </c>
      <c r="S2827" s="11">
        <f t="shared" si="313"/>
        <v>1567.68</v>
      </c>
      <c r="T2827" t="str">
        <f t="shared" si="314"/>
        <v>PROFIT</v>
      </c>
    </row>
    <row r="2828" spans="1:20" x14ac:dyDescent="0.25">
      <c r="A2828" s="1" t="s">
        <v>2863</v>
      </c>
      <c r="B2828" s="9" t="str">
        <f t="shared" si="309"/>
        <v>05/29/2014</v>
      </c>
      <c r="C2828" s="9" t="s">
        <v>4309</v>
      </c>
      <c r="D2828" s="10" t="str">
        <f t="shared" si="310"/>
        <v>2014</v>
      </c>
      <c r="E2828" s="10" t="str">
        <f t="shared" ref="E2828:E2891" si="315">TEXT(B2828,"mmmm")</f>
        <v>May</v>
      </c>
      <c r="F2828" s="2">
        <v>41788</v>
      </c>
      <c r="G2828" s="2">
        <v>41793</v>
      </c>
      <c r="H2828" s="9" t="str">
        <f t="shared" si="311"/>
        <v>On Date</v>
      </c>
      <c r="I2828" s="1" t="s">
        <v>3824</v>
      </c>
      <c r="J2828" s="1" t="s">
        <v>3133</v>
      </c>
      <c r="K2828" s="1" t="s">
        <v>3148</v>
      </c>
      <c r="L2828" s="1" t="s">
        <v>3143</v>
      </c>
      <c r="M2828" s="1" t="s">
        <v>45</v>
      </c>
      <c r="N2828" s="1" t="s">
        <v>1275</v>
      </c>
      <c r="O2828" s="3">
        <f t="shared" si="312"/>
        <v>3.3696000000000002</v>
      </c>
      <c r="P2828" s="3">
        <v>15.552</v>
      </c>
      <c r="Q2828" s="3">
        <v>3</v>
      </c>
      <c r="R2828" s="3">
        <v>5.4432</v>
      </c>
      <c r="S2828" s="11">
        <f t="shared" si="313"/>
        <v>435.45600000000002</v>
      </c>
      <c r="T2828" t="str">
        <f t="shared" si="314"/>
        <v>PROFIT</v>
      </c>
    </row>
    <row r="2829" spans="1:20" x14ac:dyDescent="0.25">
      <c r="A2829" s="1" t="s">
        <v>2863</v>
      </c>
      <c r="B2829" s="9" t="str">
        <f t="shared" si="309"/>
        <v>05/29/2014</v>
      </c>
      <c r="C2829" s="9" t="s">
        <v>4309</v>
      </c>
      <c r="D2829" s="10" t="str">
        <f t="shared" si="310"/>
        <v>2014</v>
      </c>
      <c r="E2829" s="10" t="str">
        <f t="shared" si="315"/>
        <v>May</v>
      </c>
      <c r="F2829" s="2">
        <v>41788</v>
      </c>
      <c r="G2829" s="2">
        <v>41793</v>
      </c>
      <c r="H2829" s="9" t="str">
        <f t="shared" si="311"/>
        <v>On Date</v>
      </c>
      <c r="I2829" s="1" t="s">
        <v>3824</v>
      </c>
      <c r="J2829" s="1" t="s">
        <v>3133</v>
      </c>
      <c r="K2829" s="1" t="s">
        <v>3148</v>
      </c>
      <c r="L2829" s="1" t="s">
        <v>3143</v>
      </c>
      <c r="M2829" s="1" t="s">
        <v>38</v>
      </c>
      <c r="N2829" s="1" t="s">
        <v>2401</v>
      </c>
      <c r="O2829" s="3">
        <f t="shared" si="312"/>
        <v>54.393600000000006</v>
      </c>
      <c r="P2829" s="3">
        <v>271.96800000000002</v>
      </c>
      <c r="Q2829" s="3">
        <v>4</v>
      </c>
      <c r="R2829" s="3">
        <v>54.393599999999999</v>
      </c>
      <c r="S2829" s="11">
        <f t="shared" si="313"/>
        <v>4351.4880000000003</v>
      </c>
      <c r="T2829" t="str">
        <f t="shared" si="314"/>
        <v>PROFIT</v>
      </c>
    </row>
    <row r="2830" spans="1:20" x14ac:dyDescent="0.25">
      <c r="A2830" s="1" t="s">
        <v>2865</v>
      </c>
      <c r="B2830" s="9" t="str">
        <f t="shared" si="309"/>
        <v>12/19/2011</v>
      </c>
      <c r="C2830" s="9" t="s">
        <v>4422</v>
      </c>
      <c r="D2830" s="10" t="str">
        <f t="shared" si="310"/>
        <v>2011</v>
      </c>
      <c r="E2830" s="10" t="str">
        <f t="shared" si="315"/>
        <v>December</v>
      </c>
      <c r="F2830" s="2">
        <v>40896</v>
      </c>
      <c r="G2830" s="2">
        <v>40898</v>
      </c>
      <c r="H2830" s="9" t="str">
        <f t="shared" si="311"/>
        <v>On Date</v>
      </c>
      <c r="I2830" s="1" t="s">
        <v>3767</v>
      </c>
      <c r="J2830" s="1" t="s">
        <v>3133</v>
      </c>
      <c r="K2830" s="1" t="s">
        <v>3134</v>
      </c>
      <c r="L2830" s="1" t="s">
        <v>3135</v>
      </c>
      <c r="M2830" s="1" t="s">
        <v>9</v>
      </c>
      <c r="N2830" s="1" t="s">
        <v>2331</v>
      </c>
      <c r="O2830" s="3">
        <f t="shared" si="312"/>
        <v>3.8742999999999994</v>
      </c>
      <c r="P2830" s="3">
        <v>14.62</v>
      </c>
      <c r="Q2830" s="3">
        <v>2</v>
      </c>
      <c r="R2830" s="3">
        <v>6.8714000000000004</v>
      </c>
      <c r="S2830" s="11">
        <f t="shared" si="313"/>
        <v>549.71199999999999</v>
      </c>
      <c r="T2830" t="str">
        <f t="shared" si="314"/>
        <v>PROFIT</v>
      </c>
    </row>
    <row r="2831" spans="1:20" x14ac:dyDescent="0.25">
      <c r="A2831" s="1" t="s">
        <v>2865</v>
      </c>
      <c r="B2831" s="9" t="str">
        <f t="shared" si="309"/>
        <v>12/19/2011</v>
      </c>
      <c r="C2831" s="9" t="s">
        <v>4422</v>
      </c>
      <c r="D2831" s="10" t="str">
        <f t="shared" si="310"/>
        <v>2011</v>
      </c>
      <c r="E2831" s="10" t="str">
        <f t="shared" si="315"/>
        <v>December</v>
      </c>
      <c r="F2831" s="2">
        <v>40896</v>
      </c>
      <c r="G2831" s="2">
        <v>40898</v>
      </c>
      <c r="H2831" s="9" t="str">
        <f t="shared" si="311"/>
        <v>On Date</v>
      </c>
      <c r="I2831" s="1" t="s">
        <v>3767</v>
      </c>
      <c r="J2831" s="1" t="s">
        <v>3133</v>
      </c>
      <c r="K2831" s="1" t="s">
        <v>3134</v>
      </c>
      <c r="L2831" s="1" t="s">
        <v>3135</v>
      </c>
      <c r="M2831" s="1" t="s">
        <v>79</v>
      </c>
      <c r="N2831" s="1" t="s">
        <v>963</v>
      </c>
      <c r="O2831" s="3">
        <f t="shared" si="312"/>
        <v>2.7511000000000001</v>
      </c>
      <c r="P2831" s="3">
        <v>22.55</v>
      </c>
      <c r="Q2831" s="3">
        <v>5</v>
      </c>
      <c r="R2831" s="3">
        <v>8.7944999999999993</v>
      </c>
      <c r="S2831" s="11">
        <f t="shared" si="313"/>
        <v>703.56</v>
      </c>
      <c r="T2831" t="str">
        <f t="shared" si="314"/>
        <v>PROFIT</v>
      </c>
    </row>
    <row r="2832" spans="1:20" x14ac:dyDescent="0.25">
      <c r="A2832" s="1" t="s">
        <v>2865</v>
      </c>
      <c r="B2832" s="9" t="str">
        <f t="shared" si="309"/>
        <v>12/19/2011</v>
      </c>
      <c r="C2832" s="9" t="s">
        <v>4422</v>
      </c>
      <c r="D2832" s="10" t="str">
        <f t="shared" si="310"/>
        <v>2011</v>
      </c>
      <c r="E2832" s="10" t="str">
        <f t="shared" si="315"/>
        <v>December</v>
      </c>
      <c r="F2832" s="2">
        <v>40896</v>
      </c>
      <c r="G2832" s="2">
        <v>40898</v>
      </c>
      <c r="H2832" s="9" t="str">
        <f t="shared" si="311"/>
        <v>On Date</v>
      </c>
      <c r="I2832" s="1" t="s">
        <v>3767</v>
      </c>
      <c r="J2832" s="1" t="s">
        <v>3133</v>
      </c>
      <c r="K2832" s="1" t="s">
        <v>3134</v>
      </c>
      <c r="L2832" s="1" t="s">
        <v>3135</v>
      </c>
      <c r="M2832" s="1" t="s">
        <v>16</v>
      </c>
      <c r="N2832" s="1" t="s">
        <v>2866</v>
      </c>
      <c r="O2832" s="3">
        <f t="shared" si="312"/>
        <v>102.16499999999999</v>
      </c>
      <c r="P2832" s="3">
        <v>583.79999999999995</v>
      </c>
      <c r="Q2832" s="3">
        <v>5</v>
      </c>
      <c r="R2832" s="3">
        <v>72.974999999999994</v>
      </c>
      <c r="S2832" s="11">
        <f t="shared" si="313"/>
        <v>5838</v>
      </c>
      <c r="T2832" t="str">
        <f t="shared" si="314"/>
        <v>PROFIT</v>
      </c>
    </row>
    <row r="2833" spans="1:20" x14ac:dyDescent="0.25">
      <c r="A2833" s="1" t="s">
        <v>2865</v>
      </c>
      <c r="B2833" s="9" t="str">
        <f t="shared" si="309"/>
        <v>12/19/2011</v>
      </c>
      <c r="C2833" s="9" t="s">
        <v>4422</v>
      </c>
      <c r="D2833" s="10" t="str">
        <f t="shared" si="310"/>
        <v>2011</v>
      </c>
      <c r="E2833" s="10" t="str">
        <f t="shared" si="315"/>
        <v>December</v>
      </c>
      <c r="F2833" s="2">
        <v>40896</v>
      </c>
      <c r="G2833" s="2">
        <v>40898</v>
      </c>
      <c r="H2833" s="9" t="str">
        <f t="shared" si="311"/>
        <v>On Date</v>
      </c>
      <c r="I2833" s="1" t="s">
        <v>3767</v>
      </c>
      <c r="J2833" s="1" t="s">
        <v>3133</v>
      </c>
      <c r="K2833" s="1" t="s">
        <v>3134</v>
      </c>
      <c r="L2833" s="1" t="s">
        <v>3135</v>
      </c>
      <c r="M2833" s="1" t="s">
        <v>16</v>
      </c>
      <c r="N2833" s="1" t="s">
        <v>1329</v>
      </c>
      <c r="O2833" s="3">
        <f t="shared" si="312"/>
        <v>48.832599999999999</v>
      </c>
      <c r="P2833" s="3">
        <v>211.16800000000001</v>
      </c>
      <c r="Q2833" s="3">
        <v>4</v>
      </c>
      <c r="R2833" s="3">
        <v>15.8376</v>
      </c>
      <c r="S2833" s="11">
        <f t="shared" si="313"/>
        <v>1267.008</v>
      </c>
      <c r="T2833" t="str">
        <f t="shared" si="314"/>
        <v>PROFIT</v>
      </c>
    </row>
    <row r="2834" spans="1:20" x14ac:dyDescent="0.25">
      <c r="A2834" s="1" t="s">
        <v>2867</v>
      </c>
      <c r="B2834" s="9" t="str">
        <f t="shared" si="309"/>
        <v>07/08/2013</v>
      </c>
      <c r="C2834" s="9" t="s">
        <v>4902</v>
      </c>
      <c r="D2834" s="10" t="str">
        <f t="shared" si="310"/>
        <v>2013</v>
      </c>
      <c r="E2834" s="10" t="str">
        <f t="shared" si="315"/>
        <v>July</v>
      </c>
      <c r="F2834" s="2">
        <v>41463</v>
      </c>
      <c r="G2834" s="2">
        <v>41469</v>
      </c>
      <c r="H2834" s="9" t="str">
        <f t="shared" si="311"/>
        <v>Delay</v>
      </c>
      <c r="I2834" s="1" t="s">
        <v>3341</v>
      </c>
      <c r="J2834" s="1" t="s">
        <v>3133</v>
      </c>
      <c r="K2834" s="1" t="s">
        <v>3141</v>
      </c>
      <c r="L2834" s="1" t="s">
        <v>3139</v>
      </c>
      <c r="M2834" s="1" t="s">
        <v>45</v>
      </c>
      <c r="N2834" s="1" t="s">
        <v>278</v>
      </c>
      <c r="O2834" s="3">
        <f t="shared" si="312"/>
        <v>3.3696000000000006</v>
      </c>
      <c r="P2834" s="3">
        <v>12.96</v>
      </c>
      <c r="Q2834" s="3">
        <v>2</v>
      </c>
      <c r="R2834" s="3">
        <v>6.2207999999999997</v>
      </c>
      <c r="S2834" s="11">
        <f t="shared" si="313"/>
        <v>497.66399999999999</v>
      </c>
      <c r="T2834" t="str">
        <f t="shared" si="314"/>
        <v>PROFIT</v>
      </c>
    </row>
    <row r="2835" spans="1:20" x14ac:dyDescent="0.25">
      <c r="A2835" s="1" t="s">
        <v>2867</v>
      </c>
      <c r="B2835" s="9" t="str">
        <f t="shared" si="309"/>
        <v>07/08/2013</v>
      </c>
      <c r="C2835" s="9" t="s">
        <v>4902</v>
      </c>
      <c r="D2835" s="10" t="str">
        <f t="shared" si="310"/>
        <v>2013</v>
      </c>
      <c r="E2835" s="10" t="str">
        <f t="shared" si="315"/>
        <v>July</v>
      </c>
      <c r="F2835" s="2">
        <v>41463</v>
      </c>
      <c r="G2835" s="2">
        <v>41469</v>
      </c>
      <c r="H2835" s="9" t="str">
        <f t="shared" si="311"/>
        <v>Delay</v>
      </c>
      <c r="I2835" s="1" t="s">
        <v>3341</v>
      </c>
      <c r="J2835" s="1" t="s">
        <v>3133</v>
      </c>
      <c r="K2835" s="1" t="s">
        <v>3141</v>
      </c>
      <c r="L2835" s="1" t="s">
        <v>3139</v>
      </c>
      <c r="M2835" s="1" t="s">
        <v>14</v>
      </c>
      <c r="N2835" s="1" t="s">
        <v>1961</v>
      </c>
      <c r="O2835" s="3">
        <f t="shared" si="312"/>
        <v>16.552799999999998</v>
      </c>
      <c r="P2835" s="3">
        <v>45.98</v>
      </c>
      <c r="Q2835" s="3">
        <v>2</v>
      </c>
      <c r="R2835" s="3">
        <v>12.8744</v>
      </c>
      <c r="S2835" s="11">
        <f t="shared" si="313"/>
        <v>1029.952</v>
      </c>
      <c r="T2835" t="str">
        <f t="shared" si="314"/>
        <v>PROFIT</v>
      </c>
    </row>
    <row r="2836" spans="1:20" x14ac:dyDescent="0.25">
      <c r="A2836" s="1" t="s">
        <v>2868</v>
      </c>
      <c r="B2836" s="9" t="str">
        <f t="shared" si="309"/>
        <v>08/20/2014</v>
      </c>
      <c r="C2836" s="9" t="s">
        <v>4810</v>
      </c>
      <c r="D2836" s="10" t="str">
        <f t="shared" si="310"/>
        <v>2014</v>
      </c>
      <c r="E2836" s="10" t="str">
        <f t="shared" si="315"/>
        <v>August</v>
      </c>
      <c r="F2836" s="2">
        <v>41871</v>
      </c>
      <c r="G2836" s="2">
        <v>41875</v>
      </c>
      <c r="H2836" s="9" t="str">
        <f t="shared" si="311"/>
        <v>On Date</v>
      </c>
      <c r="I2836" s="1" t="s">
        <v>3724</v>
      </c>
      <c r="J2836" s="1" t="s">
        <v>3133</v>
      </c>
      <c r="K2836" s="1" t="s">
        <v>3233</v>
      </c>
      <c r="L2836" s="1" t="s">
        <v>3139</v>
      </c>
      <c r="M2836" s="1" t="s">
        <v>18</v>
      </c>
      <c r="N2836" s="1" t="s">
        <v>2358</v>
      </c>
      <c r="O2836" s="3">
        <f t="shared" si="312"/>
        <v>21.828000000000003</v>
      </c>
      <c r="P2836" s="3">
        <v>102.72</v>
      </c>
      <c r="Q2836" s="3">
        <v>3</v>
      </c>
      <c r="R2836" s="3">
        <v>37.235999999999997</v>
      </c>
      <c r="S2836" s="11">
        <f t="shared" si="313"/>
        <v>2978.8799999999997</v>
      </c>
      <c r="T2836" t="str">
        <f t="shared" si="314"/>
        <v>PROFIT</v>
      </c>
    </row>
    <row r="2837" spans="1:20" x14ac:dyDescent="0.25">
      <c r="A2837" s="1" t="s">
        <v>2869</v>
      </c>
      <c r="B2837" s="9" t="str">
        <f t="shared" si="309"/>
        <v>05/31/2014</v>
      </c>
      <c r="C2837" s="9" t="s">
        <v>4903</v>
      </c>
      <c r="D2837" s="10" t="str">
        <f t="shared" si="310"/>
        <v>2014</v>
      </c>
      <c r="E2837" s="10" t="str">
        <f t="shared" si="315"/>
        <v>May</v>
      </c>
      <c r="F2837" s="2">
        <v>41790</v>
      </c>
      <c r="G2837" s="2">
        <v>41795</v>
      </c>
      <c r="H2837" s="9" t="str">
        <f t="shared" si="311"/>
        <v>On Date</v>
      </c>
      <c r="I2837" s="1" t="s">
        <v>3957</v>
      </c>
      <c r="J2837" s="1" t="s">
        <v>3133</v>
      </c>
      <c r="K2837" s="1" t="s">
        <v>3134</v>
      </c>
      <c r="L2837" s="1" t="s">
        <v>3135</v>
      </c>
      <c r="M2837" s="1" t="s">
        <v>45</v>
      </c>
      <c r="N2837" s="1" t="s">
        <v>2398</v>
      </c>
      <c r="O2837" s="3">
        <f t="shared" si="312"/>
        <v>4.877600000000001</v>
      </c>
      <c r="P2837" s="3">
        <v>37.520000000000003</v>
      </c>
      <c r="Q2837" s="3">
        <v>4</v>
      </c>
      <c r="R2837" s="3">
        <v>18.009599999999999</v>
      </c>
      <c r="S2837" s="11">
        <f t="shared" si="313"/>
        <v>1440.768</v>
      </c>
      <c r="T2837" t="str">
        <f t="shared" si="314"/>
        <v>PROFIT</v>
      </c>
    </row>
    <row r="2838" spans="1:20" x14ac:dyDescent="0.25">
      <c r="A2838" s="1" t="s">
        <v>2870</v>
      </c>
      <c r="B2838" s="9" t="str">
        <f t="shared" si="309"/>
        <v>07/26/2012</v>
      </c>
      <c r="C2838" s="9" t="s">
        <v>4594</v>
      </c>
      <c r="D2838" s="10" t="str">
        <f t="shared" si="310"/>
        <v>2012</v>
      </c>
      <c r="E2838" s="10" t="str">
        <f t="shared" si="315"/>
        <v>July</v>
      </c>
      <c r="F2838" s="2">
        <v>41116</v>
      </c>
      <c r="G2838" s="2">
        <v>41121</v>
      </c>
      <c r="H2838" s="9" t="str">
        <f t="shared" si="311"/>
        <v>On Date</v>
      </c>
      <c r="I2838" s="1" t="s">
        <v>3434</v>
      </c>
      <c r="J2838" s="1" t="s">
        <v>3133</v>
      </c>
      <c r="K2838" s="1" t="s">
        <v>3208</v>
      </c>
      <c r="L2838" s="1" t="s">
        <v>3143</v>
      </c>
      <c r="M2838" s="1" t="s">
        <v>72</v>
      </c>
      <c r="N2838" s="1" t="s">
        <v>2240</v>
      </c>
      <c r="O2838" s="3">
        <f t="shared" si="312"/>
        <v>84.344799999999992</v>
      </c>
      <c r="P2838" s="3">
        <v>266.35199999999998</v>
      </c>
      <c r="Q2838" s="3">
        <v>3</v>
      </c>
      <c r="R2838" s="3">
        <v>13.317600000000001</v>
      </c>
      <c r="S2838" s="11">
        <f t="shared" si="313"/>
        <v>1065.4080000000001</v>
      </c>
      <c r="T2838" t="str">
        <f t="shared" si="314"/>
        <v>PROFIT</v>
      </c>
    </row>
    <row r="2839" spans="1:20" x14ac:dyDescent="0.25">
      <c r="A2839" s="1" t="s">
        <v>2871</v>
      </c>
      <c r="B2839" s="9" t="str">
        <f t="shared" si="309"/>
        <v>08/22/2013</v>
      </c>
      <c r="C2839" s="9" t="s">
        <v>4904</v>
      </c>
      <c r="D2839" s="10" t="str">
        <f t="shared" si="310"/>
        <v>2013</v>
      </c>
      <c r="E2839" s="10" t="str">
        <f t="shared" si="315"/>
        <v>August</v>
      </c>
      <c r="F2839" s="2">
        <v>41508</v>
      </c>
      <c r="G2839" s="2">
        <v>41511</v>
      </c>
      <c r="H2839" s="9" t="str">
        <f t="shared" si="311"/>
        <v>On Date</v>
      </c>
      <c r="I2839" s="1" t="s">
        <v>3436</v>
      </c>
      <c r="J2839" s="1" t="s">
        <v>3133</v>
      </c>
      <c r="K2839" s="1" t="s">
        <v>3136</v>
      </c>
      <c r="L2839" s="1" t="s">
        <v>3137</v>
      </c>
      <c r="M2839" s="1" t="s">
        <v>18</v>
      </c>
      <c r="N2839" s="1" t="s">
        <v>482</v>
      </c>
      <c r="O2839" s="3">
        <f t="shared" si="312"/>
        <v>2.1735999999999995</v>
      </c>
      <c r="P2839" s="3">
        <v>33.44</v>
      </c>
      <c r="Q2839" s="3">
        <v>10</v>
      </c>
      <c r="R2839" s="3">
        <v>11.704000000000001</v>
      </c>
      <c r="S2839" s="11">
        <f t="shared" si="313"/>
        <v>936.32</v>
      </c>
      <c r="T2839" t="str">
        <f t="shared" si="314"/>
        <v>PROFIT</v>
      </c>
    </row>
    <row r="2840" spans="1:20" x14ac:dyDescent="0.25">
      <c r="A2840" s="1" t="s">
        <v>2872</v>
      </c>
      <c r="B2840" s="9" t="str">
        <f t="shared" si="309"/>
        <v>04/06/2011</v>
      </c>
      <c r="C2840" s="9" t="s">
        <v>4905</v>
      </c>
      <c r="D2840" s="10" t="str">
        <f t="shared" si="310"/>
        <v>2011</v>
      </c>
      <c r="E2840" s="10" t="str">
        <f t="shared" si="315"/>
        <v>April</v>
      </c>
      <c r="F2840" s="2">
        <v>40639</v>
      </c>
      <c r="G2840" s="2">
        <v>40643</v>
      </c>
      <c r="H2840" s="9" t="str">
        <f t="shared" si="311"/>
        <v>On Date</v>
      </c>
      <c r="I2840" s="1" t="s">
        <v>3555</v>
      </c>
      <c r="J2840" s="1" t="s">
        <v>3133</v>
      </c>
      <c r="K2840" s="1" t="s">
        <v>3134</v>
      </c>
      <c r="L2840" s="1" t="s">
        <v>3135</v>
      </c>
      <c r="M2840" s="1" t="s">
        <v>14</v>
      </c>
      <c r="N2840" s="1" t="s">
        <v>1433</v>
      </c>
      <c r="O2840" s="3">
        <f t="shared" si="312"/>
        <v>17.501000000000001</v>
      </c>
      <c r="P2840" s="3">
        <v>70.95</v>
      </c>
      <c r="Q2840" s="3">
        <v>3</v>
      </c>
      <c r="R2840" s="3">
        <v>18.446999999999999</v>
      </c>
      <c r="S2840" s="11">
        <f t="shared" si="313"/>
        <v>1475.76</v>
      </c>
      <c r="T2840" t="str">
        <f t="shared" si="314"/>
        <v>PROFIT</v>
      </c>
    </row>
    <row r="2841" spans="1:20" x14ac:dyDescent="0.25">
      <c r="A2841" s="1" t="s">
        <v>2872</v>
      </c>
      <c r="B2841" s="9" t="str">
        <f t="shared" si="309"/>
        <v>04/06/2011</v>
      </c>
      <c r="C2841" s="9" t="s">
        <v>4905</v>
      </c>
      <c r="D2841" s="10" t="str">
        <f t="shared" si="310"/>
        <v>2011</v>
      </c>
      <c r="E2841" s="10" t="str">
        <f t="shared" si="315"/>
        <v>April</v>
      </c>
      <c r="F2841" s="2">
        <v>40639</v>
      </c>
      <c r="G2841" s="2">
        <v>40643</v>
      </c>
      <c r="H2841" s="9" t="str">
        <f t="shared" si="311"/>
        <v>On Date</v>
      </c>
      <c r="I2841" s="1" t="s">
        <v>3555</v>
      </c>
      <c r="J2841" s="1" t="s">
        <v>3133</v>
      </c>
      <c r="K2841" s="1" t="s">
        <v>3134</v>
      </c>
      <c r="L2841" s="1" t="s">
        <v>3135</v>
      </c>
      <c r="M2841" s="1" t="s">
        <v>18</v>
      </c>
      <c r="N2841" s="1" t="s">
        <v>65</v>
      </c>
      <c r="O2841" s="3">
        <f t="shared" si="312"/>
        <v>20.899799999999999</v>
      </c>
      <c r="P2841" s="3">
        <v>65.567999999999998</v>
      </c>
      <c r="Q2841" s="3">
        <v>2</v>
      </c>
      <c r="R2841" s="3">
        <v>23.7684</v>
      </c>
      <c r="S2841" s="11">
        <f t="shared" si="313"/>
        <v>1901.472</v>
      </c>
      <c r="T2841" t="str">
        <f t="shared" si="314"/>
        <v>PROFIT</v>
      </c>
    </row>
    <row r="2842" spans="1:20" x14ac:dyDescent="0.25">
      <c r="A2842" s="1" t="s">
        <v>2872</v>
      </c>
      <c r="B2842" s="9" t="str">
        <f t="shared" si="309"/>
        <v>04/06/2011</v>
      </c>
      <c r="C2842" s="9" t="s">
        <v>4905</v>
      </c>
      <c r="D2842" s="10" t="str">
        <f t="shared" si="310"/>
        <v>2011</v>
      </c>
      <c r="E2842" s="10" t="str">
        <f t="shared" si="315"/>
        <v>April</v>
      </c>
      <c r="F2842" s="2">
        <v>40639</v>
      </c>
      <c r="G2842" s="2">
        <v>40643</v>
      </c>
      <c r="H2842" s="9" t="str">
        <f t="shared" si="311"/>
        <v>On Date</v>
      </c>
      <c r="I2842" s="1" t="s">
        <v>3555</v>
      </c>
      <c r="J2842" s="1" t="s">
        <v>3133</v>
      </c>
      <c r="K2842" s="1" t="s">
        <v>3134</v>
      </c>
      <c r="L2842" s="1" t="s">
        <v>3135</v>
      </c>
      <c r="M2842" s="1" t="s">
        <v>38</v>
      </c>
      <c r="N2842" s="1" t="s">
        <v>1038</v>
      </c>
      <c r="O2842" s="3">
        <f t="shared" si="312"/>
        <v>55.994400000000013</v>
      </c>
      <c r="P2842" s="3">
        <v>299.97000000000003</v>
      </c>
      <c r="Q2842" s="3">
        <v>3</v>
      </c>
      <c r="R2842" s="3">
        <v>131.98679999999999</v>
      </c>
      <c r="S2842" s="11">
        <f t="shared" si="313"/>
        <v>10558.944</v>
      </c>
      <c r="T2842" t="str">
        <f t="shared" si="314"/>
        <v>PROFIT</v>
      </c>
    </row>
    <row r="2843" spans="1:20" x14ac:dyDescent="0.25">
      <c r="A2843" s="1" t="s">
        <v>2873</v>
      </c>
      <c r="B2843" s="9" t="str">
        <f t="shared" si="309"/>
        <v>02/09/2013</v>
      </c>
      <c r="C2843" s="9" t="s">
        <v>4081</v>
      </c>
      <c r="D2843" s="10" t="str">
        <f t="shared" si="310"/>
        <v>2013</v>
      </c>
      <c r="E2843" s="10" t="str">
        <f t="shared" si="315"/>
        <v>February</v>
      </c>
      <c r="F2843" s="2">
        <v>41314</v>
      </c>
      <c r="G2843" s="2">
        <v>41318</v>
      </c>
      <c r="H2843" s="9" t="str">
        <f t="shared" si="311"/>
        <v>On Date</v>
      </c>
      <c r="I2843" s="1" t="s">
        <v>3876</v>
      </c>
      <c r="J2843" s="1" t="s">
        <v>3133</v>
      </c>
      <c r="K2843" s="1" t="s">
        <v>3140</v>
      </c>
      <c r="L2843" s="1" t="s">
        <v>3135</v>
      </c>
      <c r="M2843" s="1" t="s">
        <v>38</v>
      </c>
      <c r="N2843" s="1" t="s">
        <v>137</v>
      </c>
      <c r="O2843" s="3">
        <f t="shared" si="312"/>
        <v>16.7944</v>
      </c>
      <c r="P2843" s="3">
        <v>89.97</v>
      </c>
      <c r="Q2843" s="3">
        <v>3</v>
      </c>
      <c r="R2843" s="3">
        <v>39.586799999999997</v>
      </c>
      <c r="S2843" s="11">
        <f t="shared" si="313"/>
        <v>3166.9439999999995</v>
      </c>
      <c r="T2843" t="str">
        <f t="shared" si="314"/>
        <v>PROFIT</v>
      </c>
    </row>
    <row r="2844" spans="1:20" x14ac:dyDescent="0.25">
      <c r="A2844" s="1" t="s">
        <v>2873</v>
      </c>
      <c r="B2844" s="9" t="str">
        <f t="shared" si="309"/>
        <v>02/09/2013</v>
      </c>
      <c r="C2844" s="9" t="s">
        <v>4081</v>
      </c>
      <c r="D2844" s="10" t="str">
        <f t="shared" si="310"/>
        <v>2013</v>
      </c>
      <c r="E2844" s="10" t="str">
        <f t="shared" si="315"/>
        <v>February</v>
      </c>
      <c r="F2844" s="2">
        <v>41314</v>
      </c>
      <c r="G2844" s="2">
        <v>41318</v>
      </c>
      <c r="H2844" s="9" t="str">
        <f t="shared" si="311"/>
        <v>On Date</v>
      </c>
      <c r="I2844" s="1" t="s">
        <v>3876</v>
      </c>
      <c r="J2844" s="1" t="s">
        <v>3133</v>
      </c>
      <c r="K2844" s="1" t="s">
        <v>3140</v>
      </c>
      <c r="L2844" s="1" t="s">
        <v>3135</v>
      </c>
      <c r="M2844" s="1" t="s">
        <v>38</v>
      </c>
      <c r="N2844" s="1" t="s">
        <v>2874</v>
      </c>
      <c r="O2844" s="3">
        <f t="shared" si="312"/>
        <v>10.3545</v>
      </c>
      <c r="P2844" s="3">
        <v>31.86</v>
      </c>
      <c r="Q2844" s="3">
        <v>2</v>
      </c>
      <c r="R2844" s="3">
        <v>11.151</v>
      </c>
      <c r="S2844" s="11">
        <f t="shared" si="313"/>
        <v>892.07999999999993</v>
      </c>
      <c r="T2844" t="str">
        <f t="shared" si="314"/>
        <v>PROFIT</v>
      </c>
    </row>
    <row r="2845" spans="1:20" x14ac:dyDescent="0.25">
      <c r="A2845" s="1" t="s">
        <v>2875</v>
      </c>
      <c r="B2845" s="9" t="str">
        <f t="shared" si="309"/>
        <v>12/25/2014</v>
      </c>
      <c r="C2845" s="9" t="s">
        <v>4130</v>
      </c>
      <c r="D2845" s="10" t="str">
        <f t="shared" si="310"/>
        <v>2014</v>
      </c>
      <c r="E2845" s="10" t="str">
        <f t="shared" si="315"/>
        <v>December</v>
      </c>
      <c r="F2845" s="2">
        <v>41998</v>
      </c>
      <c r="G2845" s="2">
        <v>42004</v>
      </c>
      <c r="H2845" s="9" t="str">
        <f t="shared" si="311"/>
        <v>Delay</v>
      </c>
      <c r="I2845" s="1" t="s">
        <v>3431</v>
      </c>
      <c r="J2845" s="1" t="s">
        <v>3133</v>
      </c>
      <c r="K2845" s="1" t="s">
        <v>3251</v>
      </c>
      <c r="L2845" s="1" t="s">
        <v>3252</v>
      </c>
      <c r="M2845" s="1" t="s">
        <v>18</v>
      </c>
      <c r="N2845" s="1" t="s">
        <v>2876</v>
      </c>
      <c r="O2845" s="3">
        <f t="shared" si="312"/>
        <v>4.4399999999999995</v>
      </c>
      <c r="P2845" s="3">
        <v>21.312000000000001</v>
      </c>
      <c r="Q2845" s="3">
        <v>3</v>
      </c>
      <c r="R2845" s="3">
        <v>7.992</v>
      </c>
      <c r="S2845" s="11">
        <f t="shared" si="313"/>
        <v>639.36</v>
      </c>
      <c r="T2845" t="str">
        <f t="shared" si="314"/>
        <v>PROFIT</v>
      </c>
    </row>
    <row r="2846" spans="1:20" x14ac:dyDescent="0.25">
      <c r="A2846" s="1" t="s">
        <v>2877</v>
      </c>
      <c r="B2846" s="9" t="str">
        <f t="shared" si="309"/>
        <v>10/14/2014</v>
      </c>
      <c r="C2846" s="9" t="s">
        <v>4283</v>
      </c>
      <c r="D2846" s="10" t="str">
        <f t="shared" si="310"/>
        <v>2014</v>
      </c>
      <c r="E2846" s="10" t="str">
        <f t="shared" si="315"/>
        <v>October</v>
      </c>
      <c r="F2846" s="2">
        <v>41926</v>
      </c>
      <c r="G2846" s="2">
        <v>41933</v>
      </c>
      <c r="H2846" s="9" t="str">
        <f t="shared" si="311"/>
        <v>Delay</v>
      </c>
      <c r="I2846" s="1" t="s">
        <v>3510</v>
      </c>
      <c r="J2846" s="1" t="s">
        <v>3133</v>
      </c>
      <c r="K2846" s="1" t="s">
        <v>3236</v>
      </c>
      <c r="L2846" s="1" t="s">
        <v>3135</v>
      </c>
      <c r="M2846" s="1" t="s">
        <v>38</v>
      </c>
      <c r="N2846" s="1" t="s">
        <v>1743</v>
      </c>
      <c r="O2846" s="3">
        <f t="shared" si="312"/>
        <v>28.341900000000003</v>
      </c>
      <c r="P2846" s="3">
        <v>209.94</v>
      </c>
      <c r="Q2846" s="3">
        <v>6</v>
      </c>
      <c r="R2846" s="3">
        <v>39.888599999999997</v>
      </c>
      <c r="S2846" s="11">
        <f t="shared" si="313"/>
        <v>3191.0879999999997</v>
      </c>
      <c r="T2846" t="str">
        <f t="shared" si="314"/>
        <v>PROFIT</v>
      </c>
    </row>
    <row r="2847" spans="1:20" x14ac:dyDescent="0.25">
      <c r="A2847" s="1" t="s">
        <v>2877</v>
      </c>
      <c r="B2847" s="9" t="str">
        <f t="shared" si="309"/>
        <v>10/14/2014</v>
      </c>
      <c r="C2847" s="9" t="s">
        <v>4283</v>
      </c>
      <c r="D2847" s="10" t="str">
        <f t="shared" si="310"/>
        <v>2014</v>
      </c>
      <c r="E2847" s="10" t="str">
        <f t="shared" si="315"/>
        <v>October</v>
      </c>
      <c r="F2847" s="2">
        <v>41926</v>
      </c>
      <c r="G2847" s="2">
        <v>41933</v>
      </c>
      <c r="H2847" s="9" t="str">
        <f t="shared" si="311"/>
        <v>Delay</v>
      </c>
      <c r="I2847" s="1" t="s">
        <v>3510</v>
      </c>
      <c r="J2847" s="1" t="s">
        <v>3133</v>
      </c>
      <c r="K2847" s="1" t="s">
        <v>3236</v>
      </c>
      <c r="L2847" s="1" t="s">
        <v>3135</v>
      </c>
      <c r="M2847" s="1" t="s">
        <v>16</v>
      </c>
      <c r="N2847" s="1" t="s">
        <v>2402</v>
      </c>
      <c r="O2847" s="3">
        <f t="shared" si="312"/>
        <v>19.990000000000002</v>
      </c>
      <c r="P2847" s="3">
        <v>31.984000000000002</v>
      </c>
      <c r="Q2847" s="3">
        <v>2</v>
      </c>
      <c r="R2847" s="3">
        <v>-7.9960000000000004</v>
      </c>
      <c r="S2847" s="11">
        <f t="shared" si="313"/>
        <v>-639.68000000000006</v>
      </c>
      <c r="T2847" t="str">
        <f t="shared" si="314"/>
        <v>LOSS</v>
      </c>
    </row>
    <row r="2848" spans="1:20" x14ac:dyDescent="0.25">
      <c r="A2848" s="1" t="s">
        <v>2877</v>
      </c>
      <c r="B2848" s="9" t="str">
        <f t="shared" si="309"/>
        <v>10/14/2014</v>
      </c>
      <c r="C2848" s="9" t="s">
        <v>4283</v>
      </c>
      <c r="D2848" s="10" t="str">
        <f t="shared" si="310"/>
        <v>2014</v>
      </c>
      <c r="E2848" s="10" t="str">
        <f t="shared" si="315"/>
        <v>October</v>
      </c>
      <c r="F2848" s="2">
        <v>41926</v>
      </c>
      <c r="G2848" s="2">
        <v>41933</v>
      </c>
      <c r="H2848" s="9" t="str">
        <f t="shared" si="311"/>
        <v>Delay</v>
      </c>
      <c r="I2848" s="1" t="s">
        <v>3510</v>
      </c>
      <c r="J2848" s="1" t="s">
        <v>3133</v>
      </c>
      <c r="K2848" s="1" t="s">
        <v>3236</v>
      </c>
      <c r="L2848" s="1" t="s">
        <v>3135</v>
      </c>
      <c r="M2848" s="1" t="s">
        <v>18</v>
      </c>
      <c r="N2848" s="1" t="s">
        <v>959</v>
      </c>
      <c r="O2848" s="3">
        <f t="shared" si="312"/>
        <v>635.49500000000012</v>
      </c>
      <c r="P2848" s="3">
        <v>5083.96</v>
      </c>
      <c r="Q2848" s="3">
        <v>5</v>
      </c>
      <c r="R2848" s="3">
        <v>1906.4849999999999</v>
      </c>
      <c r="S2848" s="11">
        <f t="shared" si="313"/>
        <v>152518.79999999999</v>
      </c>
      <c r="T2848" t="str">
        <f t="shared" si="314"/>
        <v>PROFIT</v>
      </c>
    </row>
    <row r="2849" spans="1:20" x14ac:dyDescent="0.25">
      <c r="A2849" s="1" t="s">
        <v>2878</v>
      </c>
      <c r="B2849" s="9" t="str">
        <f t="shared" si="309"/>
        <v>11/05/2013</v>
      </c>
      <c r="C2849" s="9" t="s">
        <v>4613</v>
      </c>
      <c r="D2849" s="10" t="str">
        <f t="shared" si="310"/>
        <v>2013</v>
      </c>
      <c r="E2849" s="10" t="str">
        <f t="shared" si="315"/>
        <v>November</v>
      </c>
      <c r="F2849" s="2">
        <v>41583</v>
      </c>
      <c r="G2849" s="2">
        <v>41587</v>
      </c>
      <c r="H2849" s="9" t="str">
        <f t="shared" si="311"/>
        <v>On Date</v>
      </c>
      <c r="I2849" s="1" t="s">
        <v>3808</v>
      </c>
      <c r="J2849" s="1" t="s">
        <v>3133</v>
      </c>
      <c r="K2849" s="1" t="s">
        <v>3159</v>
      </c>
      <c r="L2849" s="1" t="s">
        <v>3135</v>
      </c>
      <c r="M2849" s="1" t="s">
        <v>510</v>
      </c>
      <c r="N2849" s="1" t="s">
        <v>2202</v>
      </c>
      <c r="O2849" s="3">
        <f t="shared" si="312"/>
        <v>304.58999999999997</v>
      </c>
      <c r="P2849" s="3">
        <v>686.4</v>
      </c>
      <c r="Q2849" s="3">
        <v>2</v>
      </c>
      <c r="R2849" s="3">
        <v>77.22</v>
      </c>
      <c r="S2849" s="11">
        <f t="shared" si="313"/>
        <v>6177.6</v>
      </c>
      <c r="T2849" t="str">
        <f t="shared" si="314"/>
        <v>PROFIT</v>
      </c>
    </row>
    <row r="2850" spans="1:20" x14ac:dyDescent="0.25">
      <c r="A2850" s="1" t="s">
        <v>2879</v>
      </c>
      <c r="B2850" s="9" t="str">
        <f t="shared" si="309"/>
        <v>12/02/2014</v>
      </c>
      <c r="C2850" s="9" t="s">
        <v>4481</v>
      </c>
      <c r="D2850" s="10" t="str">
        <f t="shared" si="310"/>
        <v>2014</v>
      </c>
      <c r="E2850" s="10" t="str">
        <f t="shared" si="315"/>
        <v>December</v>
      </c>
      <c r="F2850" s="2">
        <v>41975</v>
      </c>
      <c r="G2850" s="2">
        <v>41980</v>
      </c>
      <c r="H2850" s="9" t="str">
        <f t="shared" si="311"/>
        <v>On Date</v>
      </c>
      <c r="I2850" s="1" t="s">
        <v>3333</v>
      </c>
      <c r="J2850" s="1" t="s">
        <v>3133</v>
      </c>
      <c r="K2850" s="1" t="s">
        <v>3136</v>
      </c>
      <c r="L2850" s="1" t="s">
        <v>3137</v>
      </c>
      <c r="M2850" s="1" t="s">
        <v>18</v>
      </c>
      <c r="N2850" s="1" t="s">
        <v>1736</v>
      </c>
      <c r="O2850" s="3">
        <f t="shared" si="312"/>
        <v>2.1093999999999999</v>
      </c>
      <c r="P2850" s="3">
        <v>15.92</v>
      </c>
      <c r="Q2850" s="3">
        <v>5</v>
      </c>
      <c r="R2850" s="3">
        <v>5.3730000000000002</v>
      </c>
      <c r="S2850" s="11">
        <f t="shared" si="313"/>
        <v>429.84000000000003</v>
      </c>
      <c r="T2850" t="str">
        <f t="shared" si="314"/>
        <v>PROFIT</v>
      </c>
    </row>
    <row r="2851" spans="1:20" x14ac:dyDescent="0.25">
      <c r="A2851" s="1" t="s">
        <v>2879</v>
      </c>
      <c r="B2851" s="9" t="str">
        <f t="shared" si="309"/>
        <v>12/02/2014</v>
      </c>
      <c r="C2851" s="9" t="s">
        <v>4481</v>
      </c>
      <c r="D2851" s="10" t="str">
        <f t="shared" si="310"/>
        <v>2014</v>
      </c>
      <c r="E2851" s="10" t="str">
        <f t="shared" si="315"/>
        <v>December</v>
      </c>
      <c r="F2851" s="2">
        <v>41975</v>
      </c>
      <c r="G2851" s="2">
        <v>41980</v>
      </c>
      <c r="H2851" s="9" t="str">
        <f t="shared" si="311"/>
        <v>On Date</v>
      </c>
      <c r="I2851" s="1" t="s">
        <v>3333</v>
      </c>
      <c r="J2851" s="1" t="s">
        <v>3133</v>
      </c>
      <c r="K2851" s="1" t="s">
        <v>3136</v>
      </c>
      <c r="L2851" s="1" t="s">
        <v>3137</v>
      </c>
      <c r="M2851" s="1" t="s">
        <v>12</v>
      </c>
      <c r="N2851" s="1" t="s">
        <v>219</v>
      </c>
      <c r="O2851" s="3">
        <f t="shared" si="312"/>
        <v>3.2984000000000004</v>
      </c>
      <c r="P2851" s="3">
        <v>70.680000000000007</v>
      </c>
      <c r="Q2851" s="3">
        <v>12</v>
      </c>
      <c r="R2851" s="3">
        <v>31.0992</v>
      </c>
      <c r="S2851" s="11">
        <f t="shared" si="313"/>
        <v>2487.9360000000001</v>
      </c>
      <c r="T2851" t="str">
        <f t="shared" si="314"/>
        <v>PROFIT</v>
      </c>
    </row>
    <row r="2852" spans="1:20" x14ac:dyDescent="0.25">
      <c r="A2852" s="1" t="s">
        <v>2879</v>
      </c>
      <c r="B2852" s="9" t="str">
        <f t="shared" si="309"/>
        <v>12/02/2014</v>
      </c>
      <c r="C2852" s="9" t="s">
        <v>4481</v>
      </c>
      <c r="D2852" s="10" t="str">
        <f t="shared" si="310"/>
        <v>2014</v>
      </c>
      <c r="E2852" s="10" t="str">
        <f t="shared" si="315"/>
        <v>December</v>
      </c>
      <c r="F2852" s="2">
        <v>41975</v>
      </c>
      <c r="G2852" s="2">
        <v>41980</v>
      </c>
      <c r="H2852" s="9" t="str">
        <f t="shared" si="311"/>
        <v>On Date</v>
      </c>
      <c r="I2852" s="1" t="s">
        <v>3333</v>
      </c>
      <c r="J2852" s="1" t="s">
        <v>3133</v>
      </c>
      <c r="K2852" s="1" t="s">
        <v>3136</v>
      </c>
      <c r="L2852" s="1" t="s">
        <v>3137</v>
      </c>
      <c r="M2852" s="1" t="s">
        <v>28</v>
      </c>
      <c r="N2852" s="1" t="s">
        <v>1758</v>
      </c>
      <c r="O2852" s="3">
        <f t="shared" si="312"/>
        <v>133.95689999999999</v>
      </c>
      <c r="P2852" s="3">
        <v>541.24</v>
      </c>
      <c r="Q2852" s="3">
        <v>4</v>
      </c>
      <c r="R2852" s="3">
        <v>5.4123999999999999</v>
      </c>
      <c r="S2852" s="11">
        <f t="shared" si="313"/>
        <v>432.99199999999996</v>
      </c>
      <c r="T2852" t="str">
        <f t="shared" si="314"/>
        <v>PROFIT</v>
      </c>
    </row>
    <row r="2853" spans="1:20" x14ac:dyDescent="0.25">
      <c r="A2853" s="1" t="s">
        <v>2880</v>
      </c>
      <c r="B2853" s="9" t="str">
        <f t="shared" si="309"/>
        <v>03/23/2012</v>
      </c>
      <c r="C2853" s="9" t="s">
        <v>4665</v>
      </c>
      <c r="D2853" s="10" t="str">
        <f t="shared" si="310"/>
        <v>2012</v>
      </c>
      <c r="E2853" s="10" t="str">
        <f t="shared" si="315"/>
        <v>March</v>
      </c>
      <c r="F2853" s="2">
        <v>40991</v>
      </c>
      <c r="G2853" s="2">
        <v>40993</v>
      </c>
      <c r="H2853" s="9" t="str">
        <f t="shared" si="311"/>
        <v>On Date</v>
      </c>
      <c r="I2853" s="1" t="s">
        <v>3613</v>
      </c>
      <c r="J2853" s="1" t="s">
        <v>3133</v>
      </c>
      <c r="K2853" s="1" t="s">
        <v>3134</v>
      </c>
      <c r="L2853" s="1" t="s">
        <v>3135</v>
      </c>
      <c r="M2853" s="1" t="s">
        <v>45</v>
      </c>
      <c r="N2853" s="1" t="s">
        <v>2008</v>
      </c>
      <c r="O2853" s="3">
        <f t="shared" si="312"/>
        <v>9.1104000000000003</v>
      </c>
      <c r="P2853" s="3">
        <v>192.72</v>
      </c>
      <c r="Q2853" s="3">
        <v>11</v>
      </c>
      <c r="R2853" s="3">
        <v>92.505600000000001</v>
      </c>
      <c r="S2853" s="11">
        <f t="shared" si="313"/>
        <v>7400.4480000000003</v>
      </c>
      <c r="T2853" t="str">
        <f t="shared" si="314"/>
        <v>PROFIT</v>
      </c>
    </row>
    <row r="2854" spans="1:20" x14ac:dyDescent="0.25">
      <c r="A2854" s="1" t="s">
        <v>2880</v>
      </c>
      <c r="B2854" s="9" t="str">
        <f t="shared" si="309"/>
        <v>03/23/2012</v>
      </c>
      <c r="C2854" s="9" t="s">
        <v>4665</v>
      </c>
      <c r="D2854" s="10" t="str">
        <f t="shared" si="310"/>
        <v>2012</v>
      </c>
      <c r="E2854" s="10" t="str">
        <f t="shared" si="315"/>
        <v>March</v>
      </c>
      <c r="F2854" s="2">
        <v>40991</v>
      </c>
      <c r="G2854" s="2">
        <v>40993</v>
      </c>
      <c r="H2854" s="9" t="str">
        <f t="shared" si="311"/>
        <v>On Date</v>
      </c>
      <c r="I2854" s="1" t="s">
        <v>3613</v>
      </c>
      <c r="J2854" s="1" t="s">
        <v>3133</v>
      </c>
      <c r="K2854" s="1" t="s">
        <v>3134</v>
      </c>
      <c r="L2854" s="1" t="s">
        <v>3135</v>
      </c>
      <c r="M2854" s="1" t="s">
        <v>38</v>
      </c>
      <c r="N2854" s="1" t="s">
        <v>1854</v>
      </c>
      <c r="O2854" s="3">
        <f t="shared" si="312"/>
        <v>51.193599999999989</v>
      </c>
      <c r="P2854" s="3">
        <v>239.97</v>
      </c>
      <c r="Q2854" s="3">
        <v>3</v>
      </c>
      <c r="R2854" s="3">
        <v>86.389200000000002</v>
      </c>
      <c r="S2854" s="11">
        <f t="shared" si="313"/>
        <v>6911.1360000000004</v>
      </c>
      <c r="T2854" t="str">
        <f t="shared" si="314"/>
        <v>PROFIT</v>
      </c>
    </row>
    <row r="2855" spans="1:20" x14ac:dyDescent="0.25">
      <c r="A2855" s="1" t="s">
        <v>2881</v>
      </c>
      <c r="B2855" s="9" t="str">
        <f t="shared" si="309"/>
        <v>07/27/2011</v>
      </c>
      <c r="C2855" s="9" t="s">
        <v>4395</v>
      </c>
      <c r="D2855" s="10" t="str">
        <f t="shared" si="310"/>
        <v>2011</v>
      </c>
      <c r="E2855" s="10" t="str">
        <f t="shared" si="315"/>
        <v>July</v>
      </c>
      <c r="F2855" s="2">
        <v>40751</v>
      </c>
      <c r="G2855" s="2">
        <v>40754</v>
      </c>
      <c r="H2855" s="9" t="str">
        <f t="shared" si="311"/>
        <v>On Date</v>
      </c>
      <c r="I2855" s="1" t="s">
        <v>3353</v>
      </c>
      <c r="J2855" s="1" t="s">
        <v>3133</v>
      </c>
      <c r="K2855" s="1" t="s">
        <v>3134</v>
      </c>
      <c r="L2855" s="1" t="s">
        <v>3135</v>
      </c>
      <c r="M2855" s="1" t="s">
        <v>28</v>
      </c>
      <c r="N2855" s="1" t="s">
        <v>2882</v>
      </c>
      <c r="O2855" s="3">
        <f t="shared" si="312"/>
        <v>138.13999999999999</v>
      </c>
      <c r="P2855" s="3">
        <v>276.27999999999997</v>
      </c>
      <c r="Q2855" s="3">
        <v>2</v>
      </c>
      <c r="R2855" s="3">
        <v>0</v>
      </c>
      <c r="S2855" s="11">
        <f t="shared" si="313"/>
        <v>0</v>
      </c>
      <c r="T2855" t="str">
        <f t="shared" si="314"/>
        <v>PROFIT</v>
      </c>
    </row>
    <row r="2856" spans="1:20" x14ac:dyDescent="0.25">
      <c r="A2856" s="1" t="s">
        <v>2883</v>
      </c>
      <c r="B2856" s="9" t="str">
        <f t="shared" si="309"/>
        <v>12/02/2014</v>
      </c>
      <c r="C2856" s="9" t="s">
        <v>4069</v>
      </c>
      <c r="D2856" s="10" t="str">
        <f t="shared" si="310"/>
        <v>2014</v>
      </c>
      <c r="E2856" s="10" t="str">
        <f t="shared" si="315"/>
        <v>December</v>
      </c>
      <c r="F2856" s="2">
        <v>41975</v>
      </c>
      <c r="G2856" s="2">
        <v>41981</v>
      </c>
      <c r="H2856" s="9" t="str">
        <f t="shared" si="311"/>
        <v>Delay</v>
      </c>
      <c r="I2856" s="1" t="s">
        <v>3570</v>
      </c>
      <c r="J2856" s="1" t="s">
        <v>3133</v>
      </c>
      <c r="K2856" s="1" t="s">
        <v>3230</v>
      </c>
      <c r="L2856" s="1" t="s">
        <v>3135</v>
      </c>
      <c r="M2856" s="1" t="s">
        <v>12</v>
      </c>
      <c r="N2856" s="1" t="s">
        <v>338</v>
      </c>
      <c r="O2856" s="3">
        <f t="shared" si="312"/>
        <v>58.066799999999994</v>
      </c>
      <c r="P2856" s="3">
        <v>629.64</v>
      </c>
      <c r="Q2856" s="3">
        <v>9</v>
      </c>
      <c r="R2856" s="3">
        <v>107.03879999999999</v>
      </c>
      <c r="S2856" s="11">
        <f t="shared" si="313"/>
        <v>8563.1039999999994</v>
      </c>
      <c r="T2856" t="str">
        <f t="shared" si="314"/>
        <v>PROFIT</v>
      </c>
    </row>
    <row r="2857" spans="1:20" x14ac:dyDescent="0.25">
      <c r="A2857" s="1" t="s">
        <v>2884</v>
      </c>
      <c r="B2857" s="9" t="str">
        <f t="shared" si="309"/>
        <v>12/01/2012</v>
      </c>
      <c r="C2857" s="9" t="s">
        <v>4113</v>
      </c>
      <c r="D2857" s="10" t="str">
        <f t="shared" si="310"/>
        <v>2012</v>
      </c>
      <c r="E2857" s="10" t="str">
        <f t="shared" si="315"/>
        <v>December</v>
      </c>
      <c r="F2857" s="2">
        <v>41244</v>
      </c>
      <c r="G2857" s="2">
        <v>41249</v>
      </c>
      <c r="H2857" s="9" t="str">
        <f t="shared" si="311"/>
        <v>On Date</v>
      </c>
      <c r="I2857" s="1" t="s">
        <v>3971</v>
      </c>
      <c r="J2857" s="1" t="s">
        <v>3133</v>
      </c>
      <c r="K2857" s="1" t="s">
        <v>3159</v>
      </c>
      <c r="L2857" s="1" t="s">
        <v>3135</v>
      </c>
      <c r="M2857" s="1" t="s">
        <v>72</v>
      </c>
      <c r="N2857" s="1" t="s">
        <v>532</v>
      </c>
      <c r="O2857" s="3">
        <f t="shared" si="312"/>
        <v>267.66720000000004</v>
      </c>
      <c r="P2857" s="3">
        <v>2676.672</v>
      </c>
      <c r="Q2857" s="3">
        <v>9</v>
      </c>
      <c r="R2857" s="3">
        <v>267.66719999999998</v>
      </c>
      <c r="S2857" s="11">
        <f t="shared" si="313"/>
        <v>21413.375999999997</v>
      </c>
      <c r="T2857" t="str">
        <f t="shared" si="314"/>
        <v>PROFIT</v>
      </c>
    </row>
    <row r="2858" spans="1:20" x14ac:dyDescent="0.25">
      <c r="A2858" s="1" t="s">
        <v>2885</v>
      </c>
      <c r="B2858" s="9" t="str">
        <f t="shared" si="309"/>
        <v>08/16/2013</v>
      </c>
      <c r="C2858" s="9" t="s">
        <v>4377</v>
      </c>
      <c r="D2858" s="10" t="str">
        <f t="shared" si="310"/>
        <v>2013</v>
      </c>
      <c r="E2858" s="10" t="str">
        <f t="shared" si="315"/>
        <v>August</v>
      </c>
      <c r="F2858" s="2">
        <v>41502</v>
      </c>
      <c r="G2858" s="2">
        <v>41509</v>
      </c>
      <c r="H2858" s="9" t="str">
        <f t="shared" si="311"/>
        <v>Delay</v>
      </c>
      <c r="I2858" s="1" t="s">
        <v>3389</v>
      </c>
      <c r="J2858" s="1" t="s">
        <v>3133</v>
      </c>
      <c r="K2858" s="1" t="s">
        <v>3134</v>
      </c>
      <c r="L2858" s="1" t="s">
        <v>3135</v>
      </c>
      <c r="M2858" s="1" t="s">
        <v>12</v>
      </c>
      <c r="N2858" s="1" t="s">
        <v>2886</v>
      </c>
      <c r="O2858" s="3">
        <f t="shared" si="312"/>
        <v>89.448599999999999</v>
      </c>
      <c r="P2858" s="3">
        <v>312.02999999999997</v>
      </c>
      <c r="Q2858" s="3">
        <v>3</v>
      </c>
      <c r="R2858" s="3">
        <v>43.684199999999997</v>
      </c>
      <c r="S2858" s="11">
        <f t="shared" si="313"/>
        <v>3494.7359999999999</v>
      </c>
      <c r="T2858" t="str">
        <f t="shared" si="314"/>
        <v>PROFIT</v>
      </c>
    </row>
    <row r="2859" spans="1:20" x14ac:dyDescent="0.25">
      <c r="A2859" s="1" t="s">
        <v>2885</v>
      </c>
      <c r="B2859" s="9" t="str">
        <f t="shared" si="309"/>
        <v>08/16/2013</v>
      </c>
      <c r="C2859" s="9" t="s">
        <v>4377</v>
      </c>
      <c r="D2859" s="10" t="str">
        <f t="shared" si="310"/>
        <v>2013</v>
      </c>
      <c r="E2859" s="10" t="str">
        <f t="shared" si="315"/>
        <v>August</v>
      </c>
      <c r="F2859" s="2">
        <v>41502</v>
      </c>
      <c r="G2859" s="2">
        <v>41509</v>
      </c>
      <c r="H2859" s="9" t="str">
        <f t="shared" si="311"/>
        <v>Delay</v>
      </c>
      <c r="I2859" s="1" t="s">
        <v>3389</v>
      </c>
      <c r="J2859" s="1" t="s">
        <v>3133</v>
      </c>
      <c r="K2859" s="1" t="s">
        <v>3134</v>
      </c>
      <c r="L2859" s="1" t="s">
        <v>3135</v>
      </c>
      <c r="M2859" s="1" t="s">
        <v>28</v>
      </c>
      <c r="N2859" s="1" t="s">
        <v>843</v>
      </c>
      <c r="O2859" s="3">
        <f t="shared" si="312"/>
        <v>4.9634</v>
      </c>
      <c r="P2859" s="3">
        <v>17.940000000000001</v>
      </c>
      <c r="Q2859" s="3">
        <v>3</v>
      </c>
      <c r="R2859" s="3">
        <v>3.0497999999999998</v>
      </c>
      <c r="S2859" s="11">
        <f t="shared" si="313"/>
        <v>243.98399999999998</v>
      </c>
      <c r="T2859" t="str">
        <f t="shared" si="314"/>
        <v>PROFIT</v>
      </c>
    </row>
    <row r="2860" spans="1:20" x14ac:dyDescent="0.25">
      <c r="A2860" s="1" t="s">
        <v>2885</v>
      </c>
      <c r="B2860" s="9" t="str">
        <f t="shared" si="309"/>
        <v>08/16/2013</v>
      </c>
      <c r="C2860" s="9" t="s">
        <v>4377</v>
      </c>
      <c r="D2860" s="10" t="str">
        <f t="shared" si="310"/>
        <v>2013</v>
      </c>
      <c r="E2860" s="10" t="str">
        <f t="shared" si="315"/>
        <v>August</v>
      </c>
      <c r="F2860" s="2">
        <v>41502</v>
      </c>
      <c r="G2860" s="2">
        <v>41509</v>
      </c>
      <c r="H2860" s="9" t="str">
        <f t="shared" si="311"/>
        <v>Delay</v>
      </c>
      <c r="I2860" s="1" t="s">
        <v>3389</v>
      </c>
      <c r="J2860" s="1" t="s">
        <v>3133</v>
      </c>
      <c r="K2860" s="1" t="s">
        <v>3134</v>
      </c>
      <c r="L2860" s="1" t="s">
        <v>3135</v>
      </c>
      <c r="M2860" s="1" t="s">
        <v>16</v>
      </c>
      <c r="N2860" s="1" t="s">
        <v>2175</v>
      </c>
      <c r="O2860" s="3">
        <f t="shared" si="312"/>
        <v>51.749999999999993</v>
      </c>
      <c r="P2860" s="3">
        <v>165.6</v>
      </c>
      <c r="Q2860" s="3">
        <v>3</v>
      </c>
      <c r="R2860" s="3">
        <v>10.35</v>
      </c>
      <c r="S2860" s="11">
        <f t="shared" si="313"/>
        <v>828</v>
      </c>
      <c r="T2860" t="str">
        <f t="shared" si="314"/>
        <v>PROFIT</v>
      </c>
    </row>
    <row r="2861" spans="1:20" x14ac:dyDescent="0.25">
      <c r="A2861" s="1" t="s">
        <v>2885</v>
      </c>
      <c r="B2861" s="9" t="str">
        <f t="shared" si="309"/>
        <v>08/16/2013</v>
      </c>
      <c r="C2861" s="9" t="s">
        <v>4377</v>
      </c>
      <c r="D2861" s="10" t="str">
        <f t="shared" si="310"/>
        <v>2013</v>
      </c>
      <c r="E2861" s="10" t="str">
        <f t="shared" si="315"/>
        <v>August</v>
      </c>
      <c r="F2861" s="2">
        <v>41502</v>
      </c>
      <c r="G2861" s="2">
        <v>41509</v>
      </c>
      <c r="H2861" s="9" t="str">
        <f t="shared" si="311"/>
        <v>Delay</v>
      </c>
      <c r="I2861" s="1" t="s">
        <v>3389</v>
      </c>
      <c r="J2861" s="1" t="s">
        <v>3133</v>
      </c>
      <c r="K2861" s="1" t="s">
        <v>3134</v>
      </c>
      <c r="L2861" s="1" t="s">
        <v>3135</v>
      </c>
      <c r="M2861" s="1" t="s">
        <v>45</v>
      </c>
      <c r="N2861" s="1" t="s">
        <v>2398</v>
      </c>
      <c r="O2861" s="3">
        <f t="shared" si="312"/>
        <v>4.877600000000001</v>
      </c>
      <c r="P2861" s="3">
        <v>37.520000000000003</v>
      </c>
      <c r="Q2861" s="3">
        <v>4</v>
      </c>
      <c r="R2861" s="3">
        <v>18.009599999999999</v>
      </c>
      <c r="S2861" s="11">
        <f t="shared" si="313"/>
        <v>1440.768</v>
      </c>
      <c r="T2861" t="str">
        <f t="shared" si="314"/>
        <v>PROFIT</v>
      </c>
    </row>
    <row r="2862" spans="1:20" x14ac:dyDescent="0.25">
      <c r="A2862" s="1" t="s">
        <v>2887</v>
      </c>
      <c r="B2862" s="9" t="str">
        <f t="shared" si="309"/>
        <v>12/19/2013</v>
      </c>
      <c r="C2862" s="9" t="s">
        <v>4623</v>
      </c>
      <c r="D2862" s="10" t="str">
        <f t="shared" si="310"/>
        <v>2013</v>
      </c>
      <c r="E2862" s="10" t="str">
        <f t="shared" si="315"/>
        <v>December</v>
      </c>
      <c r="F2862" s="2">
        <v>41627</v>
      </c>
      <c r="G2862" s="2">
        <v>41629</v>
      </c>
      <c r="H2862" s="9" t="str">
        <f t="shared" si="311"/>
        <v>On Date</v>
      </c>
      <c r="I2862" s="1" t="s">
        <v>3680</v>
      </c>
      <c r="J2862" s="1" t="s">
        <v>3133</v>
      </c>
      <c r="K2862" s="1" t="s">
        <v>3140</v>
      </c>
      <c r="L2862" s="1" t="s">
        <v>3135</v>
      </c>
      <c r="M2862" s="1" t="s">
        <v>16</v>
      </c>
      <c r="N2862" s="1" t="s">
        <v>2076</v>
      </c>
      <c r="O2862" s="3">
        <f t="shared" si="312"/>
        <v>8.6112000000000002</v>
      </c>
      <c r="P2862" s="3">
        <v>66.975999999999999</v>
      </c>
      <c r="Q2862" s="3">
        <v>7</v>
      </c>
      <c r="R2862" s="3">
        <v>6.6976000000000004</v>
      </c>
      <c r="S2862" s="11">
        <f t="shared" si="313"/>
        <v>535.80799999999999</v>
      </c>
      <c r="T2862" t="str">
        <f t="shared" si="314"/>
        <v>PROFIT</v>
      </c>
    </row>
    <row r="2863" spans="1:20" x14ac:dyDescent="0.25">
      <c r="A2863" s="1" t="s">
        <v>2888</v>
      </c>
      <c r="B2863" s="9" t="str">
        <f t="shared" si="309"/>
        <v>01/26/2012</v>
      </c>
      <c r="C2863" s="9" t="s">
        <v>4906</v>
      </c>
      <c r="D2863" s="10" t="str">
        <f t="shared" si="310"/>
        <v>2012</v>
      </c>
      <c r="E2863" s="10" t="str">
        <f t="shared" si="315"/>
        <v>January</v>
      </c>
      <c r="F2863" s="2">
        <v>40934</v>
      </c>
      <c r="G2863" s="2">
        <v>40940</v>
      </c>
      <c r="H2863" s="9" t="str">
        <f t="shared" si="311"/>
        <v>Delay</v>
      </c>
      <c r="I2863" s="1" t="s">
        <v>3910</v>
      </c>
      <c r="J2863" s="1" t="s">
        <v>3133</v>
      </c>
      <c r="K2863" s="1" t="s">
        <v>3275</v>
      </c>
      <c r="L2863" s="1" t="s">
        <v>3135</v>
      </c>
      <c r="M2863" s="1" t="s">
        <v>45</v>
      </c>
      <c r="N2863" s="1" t="s">
        <v>1375</v>
      </c>
      <c r="O2863" s="3">
        <f t="shared" si="312"/>
        <v>12.333600000000001</v>
      </c>
      <c r="P2863" s="3">
        <v>182.72</v>
      </c>
      <c r="Q2863" s="3">
        <v>8</v>
      </c>
      <c r="R2863" s="3">
        <v>84.051199999999994</v>
      </c>
      <c r="S2863" s="11">
        <f t="shared" si="313"/>
        <v>6724.0959999999995</v>
      </c>
      <c r="T2863" t="str">
        <f t="shared" si="314"/>
        <v>PROFIT</v>
      </c>
    </row>
    <row r="2864" spans="1:20" x14ac:dyDescent="0.25">
      <c r="A2864" s="1" t="s">
        <v>2889</v>
      </c>
      <c r="B2864" s="9" t="str">
        <f t="shared" si="309"/>
        <v>09/27/2012</v>
      </c>
      <c r="C2864" s="9" t="s">
        <v>4859</v>
      </c>
      <c r="D2864" s="10" t="str">
        <f t="shared" si="310"/>
        <v>2012</v>
      </c>
      <c r="E2864" s="10" t="str">
        <f t="shared" si="315"/>
        <v>September</v>
      </c>
      <c r="F2864" s="2">
        <v>41179</v>
      </c>
      <c r="G2864" s="2">
        <v>41181</v>
      </c>
      <c r="H2864" s="9" t="str">
        <f t="shared" si="311"/>
        <v>On Date</v>
      </c>
      <c r="I2864" s="1" t="s">
        <v>3877</v>
      </c>
      <c r="J2864" s="1" t="s">
        <v>3133</v>
      </c>
      <c r="K2864" s="1" t="s">
        <v>3136</v>
      </c>
      <c r="L2864" s="1" t="s">
        <v>3137</v>
      </c>
      <c r="M2864" s="1" t="s">
        <v>14</v>
      </c>
      <c r="N2864" s="1" t="s">
        <v>802</v>
      </c>
      <c r="O2864" s="3">
        <f t="shared" si="312"/>
        <v>14.6816</v>
      </c>
      <c r="P2864" s="3">
        <v>99.2</v>
      </c>
      <c r="Q2864" s="3">
        <v>5</v>
      </c>
      <c r="R2864" s="3">
        <v>25.792000000000002</v>
      </c>
      <c r="S2864" s="11">
        <f t="shared" si="313"/>
        <v>2063.36</v>
      </c>
      <c r="T2864" t="str">
        <f t="shared" si="314"/>
        <v>PROFIT</v>
      </c>
    </row>
    <row r="2865" spans="1:20" x14ac:dyDescent="0.25">
      <c r="A2865" s="1" t="s">
        <v>2890</v>
      </c>
      <c r="B2865" s="9" t="str">
        <f t="shared" si="309"/>
        <v>12/17/2012</v>
      </c>
      <c r="C2865" s="9" t="s">
        <v>4163</v>
      </c>
      <c r="D2865" s="10" t="str">
        <f t="shared" si="310"/>
        <v>2012</v>
      </c>
      <c r="E2865" s="10" t="str">
        <f t="shared" si="315"/>
        <v>December</v>
      </c>
      <c r="F2865" s="2">
        <v>41260</v>
      </c>
      <c r="G2865" s="2">
        <v>41262</v>
      </c>
      <c r="H2865" s="9" t="str">
        <f t="shared" si="311"/>
        <v>On Date</v>
      </c>
      <c r="I2865" s="1" t="s">
        <v>3561</v>
      </c>
      <c r="J2865" s="1" t="s">
        <v>3133</v>
      </c>
      <c r="K2865" s="1" t="s">
        <v>3134</v>
      </c>
      <c r="L2865" s="1" t="s">
        <v>3135</v>
      </c>
      <c r="M2865" s="1" t="s">
        <v>14</v>
      </c>
      <c r="N2865" s="1" t="s">
        <v>546</v>
      </c>
      <c r="O2865" s="3">
        <f t="shared" si="312"/>
        <v>30.317799999999998</v>
      </c>
      <c r="P2865" s="3">
        <v>204.85</v>
      </c>
      <c r="Q2865" s="3">
        <v>5</v>
      </c>
      <c r="R2865" s="3">
        <v>53.261000000000003</v>
      </c>
      <c r="S2865" s="11">
        <f t="shared" si="313"/>
        <v>4260.88</v>
      </c>
      <c r="T2865" t="str">
        <f t="shared" si="314"/>
        <v>PROFIT</v>
      </c>
    </row>
    <row r="2866" spans="1:20" x14ac:dyDescent="0.25">
      <c r="A2866" s="1" t="s">
        <v>2890</v>
      </c>
      <c r="B2866" s="9" t="str">
        <f t="shared" si="309"/>
        <v>12/17/2012</v>
      </c>
      <c r="C2866" s="9" t="s">
        <v>4163</v>
      </c>
      <c r="D2866" s="10" t="str">
        <f t="shared" si="310"/>
        <v>2012</v>
      </c>
      <c r="E2866" s="10" t="str">
        <f t="shared" si="315"/>
        <v>December</v>
      </c>
      <c r="F2866" s="2">
        <v>41260</v>
      </c>
      <c r="G2866" s="2">
        <v>41262</v>
      </c>
      <c r="H2866" s="9" t="str">
        <f t="shared" si="311"/>
        <v>On Date</v>
      </c>
      <c r="I2866" s="1" t="s">
        <v>3561</v>
      </c>
      <c r="J2866" s="1" t="s">
        <v>3133</v>
      </c>
      <c r="K2866" s="1" t="s">
        <v>3134</v>
      </c>
      <c r="L2866" s="1" t="s">
        <v>3135</v>
      </c>
      <c r="M2866" s="1" t="s">
        <v>16</v>
      </c>
      <c r="N2866" s="1" t="s">
        <v>2275</v>
      </c>
      <c r="O2866" s="3">
        <f t="shared" si="312"/>
        <v>59.493000000000002</v>
      </c>
      <c r="P2866" s="3">
        <v>135.98400000000001</v>
      </c>
      <c r="Q2866" s="3">
        <v>2</v>
      </c>
      <c r="R2866" s="3">
        <v>16.998000000000001</v>
      </c>
      <c r="S2866" s="11">
        <f t="shared" si="313"/>
        <v>1359.8400000000001</v>
      </c>
      <c r="T2866" t="str">
        <f t="shared" si="314"/>
        <v>PROFIT</v>
      </c>
    </row>
    <row r="2867" spans="1:20" x14ac:dyDescent="0.25">
      <c r="A2867" s="1" t="s">
        <v>2890</v>
      </c>
      <c r="B2867" s="9" t="str">
        <f t="shared" si="309"/>
        <v>12/17/2012</v>
      </c>
      <c r="C2867" s="9" t="s">
        <v>4163</v>
      </c>
      <c r="D2867" s="10" t="str">
        <f t="shared" si="310"/>
        <v>2012</v>
      </c>
      <c r="E2867" s="10" t="str">
        <f t="shared" si="315"/>
        <v>December</v>
      </c>
      <c r="F2867" s="2">
        <v>41260</v>
      </c>
      <c r="G2867" s="2">
        <v>41262</v>
      </c>
      <c r="H2867" s="9" t="str">
        <f t="shared" si="311"/>
        <v>On Date</v>
      </c>
      <c r="I2867" s="1" t="s">
        <v>3561</v>
      </c>
      <c r="J2867" s="1" t="s">
        <v>3133</v>
      </c>
      <c r="K2867" s="1" t="s">
        <v>3134</v>
      </c>
      <c r="L2867" s="1" t="s">
        <v>3135</v>
      </c>
      <c r="M2867" s="1" t="s">
        <v>14</v>
      </c>
      <c r="N2867" s="1" t="s">
        <v>2891</v>
      </c>
      <c r="O2867" s="3">
        <f t="shared" si="312"/>
        <v>1.8695999999999999</v>
      </c>
      <c r="P2867" s="3">
        <v>16.399999999999999</v>
      </c>
      <c r="Q2867" s="3">
        <v>5</v>
      </c>
      <c r="R2867" s="3">
        <v>7.0519999999999996</v>
      </c>
      <c r="S2867" s="11">
        <f t="shared" si="313"/>
        <v>564.16</v>
      </c>
      <c r="T2867" t="str">
        <f t="shared" si="314"/>
        <v>PROFIT</v>
      </c>
    </row>
    <row r="2868" spans="1:20" x14ac:dyDescent="0.25">
      <c r="A2868" s="1" t="s">
        <v>2890</v>
      </c>
      <c r="B2868" s="9" t="str">
        <f t="shared" si="309"/>
        <v>12/17/2012</v>
      </c>
      <c r="C2868" s="9" t="s">
        <v>4163</v>
      </c>
      <c r="D2868" s="10" t="str">
        <f t="shared" si="310"/>
        <v>2012</v>
      </c>
      <c r="E2868" s="10" t="str">
        <f t="shared" si="315"/>
        <v>December</v>
      </c>
      <c r="F2868" s="2">
        <v>41260</v>
      </c>
      <c r="G2868" s="2">
        <v>41262</v>
      </c>
      <c r="H2868" s="9" t="str">
        <f t="shared" si="311"/>
        <v>On Date</v>
      </c>
      <c r="I2868" s="1" t="s">
        <v>3561</v>
      </c>
      <c r="J2868" s="1" t="s">
        <v>3133</v>
      </c>
      <c r="K2868" s="1" t="s">
        <v>3134</v>
      </c>
      <c r="L2868" s="1" t="s">
        <v>3135</v>
      </c>
      <c r="M2868" s="1" t="s">
        <v>18</v>
      </c>
      <c r="N2868" s="1" t="s">
        <v>1017</v>
      </c>
      <c r="O2868" s="3">
        <f t="shared" si="312"/>
        <v>30.792999999999999</v>
      </c>
      <c r="P2868" s="3">
        <v>92.96</v>
      </c>
      <c r="Q2868" s="3">
        <v>2</v>
      </c>
      <c r="R2868" s="3">
        <v>31.373999999999999</v>
      </c>
      <c r="S2868" s="11">
        <f t="shared" si="313"/>
        <v>2509.92</v>
      </c>
      <c r="T2868" t="str">
        <f t="shared" si="314"/>
        <v>PROFIT</v>
      </c>
    </row>
    <row r="2869" spans="1:20" x14ac:dyDescent="0.25">
      <c r="A2869" s="1" t="s">
        <v>2892</v>
      </c>
      <c r="B2869" s="9" t="str">
        <f t="shared" si="309"/>
        <v>11/04/2013</v>
      </c>
      <c r="C2869" s="9" t="s">
        <v>4227</v>
      </c>
      <c r="D2869" s="10" t="str">
        <f t="shared" si="310"/>
        <v>2013</v>
      </c>
      <c r="E2869" s="10" t="str">
        <f t="shared" si="315"/>
        <v>November</v>
      </c>
      <c r="F2869" s="2">
        <v>41582</v>
      </c>
      <c r="G2869" s="2">
        <v>41584</v>
      </c>
      <c r="H2869" s="9" t="str">
        <f t="shared" si="311"/>
        <v>On Date</v>
      </c>
      <c r="I2869" s="1" t="s">
        <v>3531</v>
      </c>
      <c r="J2869" s="1" t="s">
        <v>3133</v>
      </c>
      <c r="K2869" s="1" t="s">
        <v>3144</v>
      </c>
      <c r="L2869" s="1" t="s">
        <v>3145</v>
      </c>
      <c r="M2869" s="1" t="s">
        <v>18</v>
      </c>
      <c r="N2869" s="1" t="s">
        <v>1566</v>
      </c>
      <c r="O2869" s="3">
        <f t="shared" si="312"/>
        <v>1.089</v>
      </c>
      <c r="P2869" s="3">
        <v>4.1580000000000004</v>
      </c>
      <c r="Q2869" s="3">
        <v>7</v>
      </c>
      <c r="R2869" s="3">
        <v>-3.4649999999999999</v>
      </c>
      <c r="S2869" s="11">
        <f t="shared" si="313"/>
        <v>-277.2</v>
      </c>
      <c r="T2869" t="str">
        <f t="shared" si="314"/>
        <v>LOSS</v>
      </c>
    </row>
    <row r="2870" spans="1:20" x14ac:dyDescent="0.25">
      <c r="A2870" s="1" t="s">
        <v>2892</v>
      </c>
      <c r="B2870" s="9" t="str">
        <f t="shared" si="309"/>
        <v>11/04/2013</v>
      </c>
      <c r="C2870" s="9" t="s">
        <v>4227</v>
      </c>
      <c r="D2870" s="10" t="str">
        <f t="shared" si="310"/>
        <v>2013</v>
      </c>
      <c r="E2870" s="10" t="str">
        <f t="shared" si="315"/>
        <v>November</v>
      </c>
      <c r="F2870" s="2">
        <v>41582</v>
      </c>
      <c r="G2870" s="2">
        <v>41584</v>
      </c>
      <c r="H2870" s="9" t="str">
        <f t="shared" si="311"/>
        <v>On Date</v>
      </c>
      <c r="I2870" s="1" t="s">
        <v>3531</v>
      </c>
      <c r="J2870" s="1" t="s">
        <v>3133</v>
      </c>
      <c r="K2870" s="1" t="s">
        <v>3144</v>
      </c>
      <c r="L2870" s="1" t="s">
        <v>3145</v>
      </c>
      <c r="M2870" s="1" t="s">
        <v>510</v>
      </c>
      <c r="N2870" s="1" t="s">
        <v>2893</v>
      </c>
      <c r="O2870" s="3">
        <f t="shared" si="312"/>
        <v>143.99280000000002</v>
      </c>
      <c r="P2870" s="3">
        <v>179.99100000000001</v>
      </c>
      <c r="Q2870" s="3">
        <v>3</v>
      </c>
      <c r="R2870" s="3">
        <v>-251.98740000000001</v>
      </c>
      <c r="S2870" s="11">
        <f t="shared" si="313"/>
        <v>-20158.992000000002</v>
      </c>
      <c r="T2870" t="str">
        <f t="shared" si="314"/>
        <v>LOSS</v>
      </c>
    </row>
    <row r="2871" spans="1:20" x14ac:dyDescent="0.25">
      <c r="A2871" s="1" t="s">
        <v>2894</v>
      </c>
      <c r="B2871" s="9" t="str">
        <f t="shared" si="309"/>
        <v>12/07/2011</v>
      </c>
      <c r="C2871" s="9" t="s">
        <v>4307</v>
      </c>
      <c r="D2871" s="10" t="str">
        <f t="shared" si="310"/>
        <v>2011</v>
      </c>
      <c r="E2871" s="10" t="str">
        <f t="shared" si="315"/>
        <v>December</v>
      </c>
      <c r="F2871" s="2">
        <v>40884</v>
      </c>
      <c r="G2871" s="2">
        <v>40885</v>
      </c>
      <c r="H2871" s="9" t="str">
        <f t="shared" si="311"/>
        <v>On Date</v>
      </c>
      <c r="I2871" s="1" t="s">
        <v>3458</v>
      </c>
      <c r="J2871" s="1" t="s">
        <v>3133</v>
      </c>
      <c r="K2871" s="1" t="s">
        <v>3140</v>
      </c>
      <c r="L2871" s="1" t="s">
        <v>3135</v>
      </c>
      <c r="M2871" s="1" t="s">
        <v>45</v>
      </c>
      <c r="N2871" s="1" t="s">
        <v>1106</v>
      </c>
      <c r="O2871" s="3">
        <f t="shared" si="312"/>
        <v>28.029599999999999</v>
      </c>
      <c r="P2871" s="3">
        <v>164.88</v>
      </c>
      <c r="Q2871" s="3">
        <v>3</v>
      </c>
      <c r="R2871" s="3">
        <v>80.791200000000003</v>
      </c>
      <c r="S2871" s="11">
        <f t="shared" si="313"/>
        <v>6463.2960000000003</v>
      </c>
      <c r="T2871" t="str">
        <f t="shared" si="314"/>
        <v>PROFIT</v>
      </c>
    </row>
    <row r="2872" spans="1:20" x14ac:dyDescent="0.25">
      <c r="A2872" s="1" t="s">
        <v>2895</v>
      </c>
      <c r="B2872" s="9" t="str">
        <f t="shared" si="309"/>
        <v>11/15/2011</v>
      </c>
      <c r="C2872" s="9" t="s">
        <v>4287</v>
      </c>
      <c r="D2872" s="10" t="str">
        <f t="shared" si="310"/>
        <v>2011</v>
      </c>
      <c r="E2872" s="10" t="str">
        <f t="shared" si="315"/>
        <v>November</v>
      </c>
      <c r="F2872" s="2">
        <v>40862</v>
      </c>
      <c r="G2872" s="2">
        <v>40864</v>
      </c>
      <c r="H2872" s="9" t="str">
        <f t="shared" si="311"/>
        <v>On Date</v>
      </c>
      <c r="I2872" s="1" t="s">
        <v>3614</v>
      </c>
      <c r="J2872" s="1" t="s">
        <v>3133</v>
      </c>
      <c r="K2872" s="1" t="s">
        <v>3140</v>
      </c>
      <c r="L2872" s="1" t="s">
        <v>3135</v>
      </c>
      <c r="M2872" s="1" t="s">
        <v>82</v>
      </c>
      <c r="N2872" s="1" t="s">
        <v>295</v>
      </c>
      <c r="O2872" s="3">
        <f t="shared" si="312"/>
        <v>2.5549999999999997</v>
      </c>
      <c r="P2872" s="3">
        <v>10.95</v>
      </c>
      <c r="Q2872" s="3">
        <v>3</v>
      </c>
      <c r="R2872" s="3">
        <v>3.2850000000000001</v>
      </c>
      <c r="S2872" s="11">
        <f t="shared" si="313"/>
        <v>262.8</v>
      </c>
      <c r="T2872" t="str">
        <f t="shared" si="314"/>
        <v>PROFIT</v>
      </c>
    </row>
    <row r="2873" spans="1:20" x14ac:dyDescent="0.25">
      <c r="A2873" s="1" t="s">
        <v>2896</v>
      </c>
      <c r="B2873" s="9" t="str">
        <f t="shared" si="309"/>
        <v>12/24/2011</v>
      </c>
      <c r="C2873" s="9" t="s">
        <v>4039</v>
      </c>
      <c r="D2873" s="10" t="str">
        <f t="shared" si="310"/>
        <v>2011</v>
      </c>
      <c r="E2873" s="10" t="str">
        <f t="shared" si="315"/>
        <v>December</v>
      </c>
      <c r="F2873" s="2">
        <v>40901</v>
      </c>
      <c r="G2873" s="2">
        <v>40903</v>
      </c>
      <c r="H2873" s="9" t="str">
        <f t="shared" si="311"/>
        <v>On Date</v>
      </c>
      <c r="I2873" s="1" t="s">
        <v>3972</v>
      </c>
      <c r="J2873" s="1" t="s">
        <v>3133</v>
      </c>
      <c r="K2873" s="1" t="s">
        <v>3159</v>
      </c>
      <c r="L2873" s="1" t="s">
        <v>3135</v>
      </c>
      <c r="M2873" s="1" t="s">
        <v>20</v>
      </c>
      <c r="N2873" s="1" t="s">
        <v>2670</v>
      </c>
      <c r="O2873" s="3">
        <f t="shared" si="312"/>
        <v>10.337800000000001</v>
      </c>
      <c r="P2873" s="3">
        <v>13.97</v>
      </c>
      <c r="Q2873" s="3">
        <v>1</v>
      </c>
      <c r="R2873" s="3">
        <v>3.6322000000000001</v>
      </c>
      <c r="S2873" s="11">
        <f t="shared" si="313"/>
        <v>290.57600000000002</v>
      </c>
      <c r="T2873" t="str">
        <f t="shared" si="314"/>
        <v>PROFIT</v>
      </c>
    </row>
    <row r="2874" spans="1:20" x14ac:dyDescent="0.25">
      <c r="A2874" s="1" t="s">
        <v>2897</v>
      </c>
      <c r="B2874" s="9" t="str">
        <f t="shared" si="309"/>
        <v>09/20/2011</v>
      </c>
      <c r="C2874" s="9" t="s">
        <v>4046</v>
      </c>
      <c r="D2874" s="10" t="str">
        <f t="shared" si="310"/>
        <v>2011</v>
      </c>
      <c r="E2874" s="10" t="str">
        <f t="shared" si="315"/>
        <v>September</v>
      </c>
      <c r="F2874" s="2">
        <v>40806</v>
      </c>
      <c r="G2874" s="2">
        <v>40810</v>
      </c>
      <c r="H2874" s="9" t="str">
        <f t="shared" si="311"/>
        <v>On Date</v>
      </c>
      <c r="I2874" s="1" t="s">
        <v>3486</v>
      </c>
      <c r="J2874" s="1" t="s">
        <v>3133</v>
      </c>
      <c r="K2874" s="1" t="s">
        <v>3159</v>
      </c>
      <c r="L2874" s="1" t="s">
        <v>3135</v>
      </c>
      <c r="M2874" s="1" t="s">
        <v>45</v>
      </c>
      <c r="N2874" s="1" t="s">
        <v>2564</v>
      </c>
      <c r="O2874" s="3">
        <f t="shared" si="312"/>
        <v>2.3540000000000001</v>
      </c>
      <c r="P2874" s="3">
        <v>8.56</v>
      </c>
      <c r="Q2874" s="3">
        <v>2</v>
      </c>
      <c r="R2874" s="3">
        <v>3.8519999999999999</v>
      </c>
      <c r="S2874" s="11">
        <f t="shared" si="313"/>
        <v>308.15999999999997</v>
      </c>
      <c r="T2874" t="str">
        <f t="shared" si="314"/>
        <v>PROFIT</v>
      </c>
    </row>
    <row r="2875" spans="1:20" x14ac:dyDescent="0.25">
      <c r="A2875" s="1" t="s">
        <v>2898</v>
      </c>
      <c r="B2875" s="9" t="str">
        <f t="shared" si="309"/>
        <v>04/26/2014</v>
      </c>
      <c r="C2875" s="9" t="s">
        <v>4365</v>
      </c>
      <c r="D2875" s="10" t="str">
        <f t="shared" si="310"/>
        <v>2014</v>
      </c>
      <c r="E2875" s="10" t="str">
        <f t="shared" si="315"/>
        <v>April</v>
      </c>
      <c r="F2875" s="2">
        <v>41755</v>
      </c>
      <c r="G2875" s="2">
        <v>41757</v>
      </c>
      <c r="H2875" s="9" t="str">
        <f t="shared" si="311"/>
        <v>On Date</v>
      </c>
      <c r="I2875" s="1" t="s">
        <v>3925</v>
      </c>
      <c r="J2875" s="1" t="s">
        <v>3133</v>
      </c>
      <c r="K2875" s="1" t="s">
        <v>3134</v>
      </c>
      <c r="L2875" s="1" t="s">
        <v>3135</v>
      </c>
      <c r="M2875" s="1" t="s">
        <v>198</v>
      </c>
      <c r="N2875" s="1" t="s">
        <v>2417</v>
      </c>
      <c r="O2875" s="3">
        <f t="shared" si="312"/>
        <v>45.224400000000003</v>
      </c>
      <c r="P2875" s="3">
        <v>344.98099999999999</v>
      </c>
      <c r="Q2875" s="3">
        <v>7</v>
      </c>
      <c r="R2875" s="3">
        <v>28.4102</v>
      </c>
      <c r="S2875" s="11">
        <f t="shared" si="313"/>
        <v>2272.8159999999998</v>
      </c>
      <c r="T2875" t="str">
        <f t="shared" si="314"/>
        <v>PROFIT</v>
      </c>
    </row>
    <row r="2876" spans="1:20" x14ac:dyDescent="0.25">
      <c r="A2876" s="1" t="s">
        <v>2899</v>
      </c>
      <c r="B2876" s="9" t="str">
        <f t="shared" si="309"/>
        <v>10/02/2014</v>
      </c>
      <c r="C2876" s="9" t="s">
        <v>4276</v>
      </c>
      <c r="D2876" s="10" t="str">
        <f t="shared" si="310"/>
        <v>2014</v>
      </c>
      <c r="E2876" s="10" t="str">
        <f t="shared" si="315"/>
        <v>October</v>
      </c>
      <c r="F2876" s="2">
        <v>41914</v>
      </c>
      <c r="G2876" s="2">
        <v>41919</v>
      </c>
      <c r="H2876" s="9" t="str">
        <f t="shared" si="311"/>
        <v>On Date</v>
      </c>
      <c r="I2876" s="1" t="s">
        <v>3377</v>
      </c>
      <c r="J2876" s="1" t="s">
        <v>3133</v>
      </c>
      <c r="K2876" s="1" t="s">
        <v>3140</v>
      </c>
      <c r="L2876" s="1" t="s">
        <v>3135</v>
      </c>
      <c r="M2876" s="1" t="s">
        <v>38</v>
      </c>
      <c r="N2876" s="1" t="s">
        <v>1683</v>
      </c>
      <c r="O2876" s="3">
        <f t="shared" si="312"/>
        <v>16.5505</v>
      </c>
      <c r="P2876" s="3">
        <v>104.75</v>
      </c>
      <c r="Q2876" s="3">
        <v>5</v>
      </c>
      <c r="R2876" s="3">
        <v>21.997499999999999</v>
      </c>
      <c r="S2876" s="11">
        <f t="shared" si="313"/>
        <v>1759.8</v>
      </c>
      <c r="T2876" t="str">
        <f t="shared" si="314"/>
        <v>PROFIT</v>
      </c>
    </row>
    <row r="2877" spans="1:20" x14ac:dyDescent="0.25">
      <c r="A2877" s="1" t="s">
        <v>2900</v>
      </c>
      <c r="B2877" s="9" t="str">
        <f t="shared" si="309"/>
        <v>06/22/2011</v>
      </c>
      <c r="C2877" s="9" t="s">
        <v>4053</v>
      </c>
      <c r="D2877" s="10" t="str">
        <f t="shared" si="310"/>
        <v>2011</v>
      </c>
      <c r="E2877" s="10" t="str">
        <f t="shared" si="315"/>
        <v>June</v>
      </c>
      <c r="F2877" s="2">
        <v>40716</v>
      </c>
      <c r="G2877" s="2">
        <v>40716</v>
      </c>
      <c r="H2877" s="9" t="str">
        <f t="shared" si="311"/>
        <v>On Date</v>
      </c>
      <c r="I2877" s="1" t="s">
        <v>3973</v>
      </c>
      <c r="J2877" s="1" t="s">
        <v>3133</v>
      </c>
      <c r="K2877" s="1" t="s">
        <v>3148</v>
      </c>
      <c r="L2877" s="1" t="s">
        <v>3143</v>
      </c>
      <c r="M2877" s="1" t="s">
        <v>18</v>
      </c>
      <c r="N2877" s="1" t="s">
        <v>1920</v>
      </c>
      <c r="O2877" s="3">
        <f t="shared" si="312"/>
        <v>4.7528000000000006</v>
      </c>
      <c r="P2877" s="3">
        <v>8.2260000000000009</v>
      </c>
      <c r="Q2877" s="3">
        <v>3</v>
      </c>
      <c r="R2877" s="3">
        <v>-6.0324</v>
      </c>
      <c r="S2877" s="11">
        <f t="shared" si="313"/>
        <v>-482.59199999999998</v>
      </c>
      <c r="T2877" t="str">
        <f t="shared" si="314"/>
        <v>LOSS</v>
      </c>
    </row>
    <row r="2878" spans="1:20" x14ac:dyDescent="0.25">
      <c r="A2878" s="1" t="s">
        <v>2901</v>
      </c>
      <c r="B2878" s="9" t="str">
        <f t="shared" si="309"/>
        <v>04/05/2012</v>
      </c>
      <c r="C2878" s="9" t="s">
        <v>4907</v>
      </c>
      <c r="D2878" s="10" t="str">
        <f t="shared" si="310"/>
        <v>2012</v>
      </c>
      <c r="E2878" s="10" t="str">
        <f t="shared" si="315"/>
        <v>April</v>
      </c>
      <c r="F2878" s="2">
        <v>41004</v>
      </c>
      <c r="G2878" s="2">
        <v>41005</v>
      </c>
      <c r="H2878" s="9" t="str">
        <f t="shared" si="311"/>
        <v>On Date</v>
      </c>
      <c r="I2878" s="1" t="s">
        <v>3884</v>
      </c>
      <c r="J2878" s="1" t="s">
        <v>3133</v>
      </c>
      <c r="K2878" s="1" t="s">
        <v>3220</v>
      </c>
      <c r="L2878" s="1" t="s">
        <v>3137</v>
      </c>
      <c r="M2878" s="1" t="s">
        <v>38</v>
      </c>
      <c r="N2878" s="1" t="s">
        <v>636</v>
      </c>
      <c r="O2878" s="3">
        <f t="shared" si="312"/>
        <v>35.591100000000004</v>
      </c>
      <c r="P2878" s="3">
        <v>239.94</v>
      </c>
      <c r="Q2878" s="3">
        <v>6</v>
      </c>
      <c r="R2878" s="3">
        <v>26.3934</v>
      </c>
      <c r="S2878" s="11">
        <f t="shared" si="313"/>
        <v>2111.4719999999998</v>
      </c>
      <c r="T2878" t="str">
        <f t="shared" si="314"/>
        <v>PROFIT</v>
      </c>
    </row>
    <row r="2879" spans="1:20" x14ac:dyDescent="0.25">
      <c r="A2879" s="1" t="s">
        <v>2901</v>
      </c>
      <c r="B2879" s="9" t="str">
        <f t="shared" si="309"/>
        <v>04/05/2012</v>
      </c>
      <c r="C2879" s="9" t="s">
        <v>4907</v>
      </c>
      <c r="D2879" s="10" t="str">
        <f t="shared" si="310"/>
        <v>2012</v>
      </c>
      <c r="E2879" s="10" t="str">
        <f t="shared" si="315"/>
        <v>April</v>
      </c>
      <c r="F2879" s="2">
        <v>41004</v>
      </c>
      <c r="G2879" s="2">
        <v>41005</v>
      </c>
      <c r="H2879" s="9" t="str">
        <f t="shared" si="311"/>
        <v>On Date</v>
      </c>
      <c r="I2879" s="1" t="s">
        <v>3884</v>
      </c>
      <c r="J2879" s="1" t="s">
        <v>3133</v>
      </c>
      <c r="K2879" s="1" t="s">
        <v>3220</v>
      </c>
      <c r="L2879" s="1" t="s">
        <v>3137</v>
      </c>
      <c r="M2879" s="1" t="s">
        <v>14</v>
      </c>
      <c r="N2879" s="1" t="s">
        <v>2902</v>
      </c>
      <c r="O2879" s="3">
        <f t="shared" si="312"/>
        <v>2.1753999999999998</v>
      </c>
      <c r="P2879" s="3">
        <v>23.84</v>
      </c>
      <c r="Q2879" s="3">
        <v>8</v>
      </c>
      <c r="R2879" s="3">
        <v>6.4367999999999999</v>
      </c>
      <c r="S2879" s="11">
        <f t="shared" si="313"/>
        <v>514.94399999999996</v>
      </c>
      <c r="T2879" t="str">
        <f t="shared" si="314"/>
        <v>PROFIT</v>
      </c>
    </row>
    <row r="2880" spans="1:20" x14ac:dyDescent="0.25">
      <c r="A2880" s="1" t="s">
        <v>2903</v>
      </c>
      <c r="B2880" s="9" t="str">
        <f t="shared" si="309"/>
        <v>03/19/2014</v>
      </c>
      <c r="C2880" s="9" t="s">
        <v>4773</v>
      </c>
      <c r="D2880" s="10" t="str">
        <f t="shared" si="310"/>
        <v>2014</v>
      </c>
      <c r="E2880" s="10" t="str">
        <f t="shared" si="315"/>
        <v>March</v>
      </c>
      <c r="F2880" s="2">
        <v>41717</v>
      </c>
      <c r="G2880" s="2">
        <v>41721</v>
      </c>
      <c r="H2880" s="9" t="str">
        <f t="shared" si="311"/>
        <v>On Date</v>
      </c>
      <c r="I2880" s="1" t="s">
        <v>3974</v>
      </c>
      <c r="J2880" s="1" t="s">
        <v>3133</v>
      </c>
      <c r="K2880" s="1" t="s">
        <v>3134</v>
      </c>
      <c r="L2880" s="1" t="s">
        <v>3135</v>
      </c>
      <c r="M2880" s="1" t="s">
        <v>14</v>
      </c>
      <c r="N2880" s="1" t="s">
        <v>1132</v>
      </c>
      <c r="O2880" s="3">
        <f t="shared" si="312"/>
        <v>2.0294000000000003</v>
      </c>
      <c r="P2880" s="3">
        <v>13.9</v>
      </c>
      <c r="Q2880" s="3">
        <v>5</v>
      </c>
      <c r="R2880" s="3">
        <v>3.7530000000000001</v>
      </c>
      <c r="S2880" s="11">
        <f t="shared" si="313"/>
        <v>300.24</v>
      </c>
      <c r="T2880" t="str">
        <f t="shared" si="314"/>
        <v>PROFIT</v>
      </c>
    </row>
    <row r="2881" spans="1:20" x14ac:dyDescent="0.25">
      <c r="A2881" s="1" t="s">
        <v>2903</v>
      </c>
      <c r="B2881" s="9" t="str">
        <f t="shared" si="309"/>
        <v>03/19/2014</v>
      </c>
      <c r="C2881" s="9" t="s">
        <v>4773</v>
      </c>
      <c r="D2881" s="10" t="str">
        <f t="shared" si="310"/>
        <v>2014</v>
      </c>
      <c r="E2881" s="10" t="str">
        <f t="shared" si="315"/>
        <v>March</v>
      </c>
      <c r="F2881" s="2">
        <v>41717</v>
      </c>
      <c r="G2881" s="2">
        <v>41721</v>
      </c>
      <c r="H2881" s="9" t="str">
        <f t="shared" si="311"/>
        <v>On Date</v>
      </c>
      <c r="I2881" s="1" t="s">
        <v>3974</v>
      </c>
      <c r="J2881" s="1" t="s">
        <v>3133</v>
      </c>
      <c r="K2881" s="1" t="s">
        <v>3134</v>
      </c>
      <c r="L2881" s="1" t="s">
        <v>3135</v>
      </c>
      <c r="M2881" s="1" t="s">
        <v>87</v>
      </c>
      <c r="N2881" s="1" t="s">
        <v>2107</v>
      </c>
      <c r="O2881" s="3">
        <f t="shared" si="312"/>
        <v>2.0175999999999998</v>
      </c>
      <c r="P2881" s="3">
        <v>19.399999999999999</v>
      </c>
      <c r="Q2881" s="3">
        <v>5</v>
      </c>
      <c r="R2881" s="3">
        <v>9.3119999999999994</v>
      </c>
      <c r="S2881" s="11">
        <f t="shared" si="313"/>
        <v>744.95999999999992</v>
      </c>
      <c r="T2881" t="str">
        <f t="shared" si="314"/>
        <v>PROFIT</v>
      </c>
    </row>
    <row r="2882" spans="1:20" x14ac:dyDescent="0.25">
      <c r="A2882" s="1" t="s">
        <v>2904</v>
      </c>
      <c r="B2882" s="9" t="str">
        <f t="shared" si="309"/>
        <v>12/18/2013</v>
      </c>
      <c r="C2882" s="9" t="s">
        <v>4376</v>
      </c>
      <c r="D2882" s="10" t="str">
        <f t="shared" si="310"/>
        <v>2013</v>
      </c>
      <c r="E2882" s="10" t="str">
        <f t="shared" si="315"/>
        <v>December</v>
      </c>
      <c r="F2882" s="2">
        <v>41626</v>
      </c>
      <c r="G2882" s="2">
        <v>41632</v>
      </c>
      <c r="H2882" s="9" t="str">
        <f t="shared" si="311"/>
        <v>Delay</v>
      </c>
      <c r="I2882" s="1" t="s">
        <v>3463</v>
      </c>
      <c r="J2882" s="1" t="s">
        <v>3133</v>
      </c>
      <c r="K2882" s="1" t="s">
        <v>3153</v>
      </c>
      <c r="L2882" s="1" t="s">
        <v>3154</v>
      </c>
      <c r="M2882" s="1" t="s">
        <v>18</v>
      </c>
      <c r="N2882" s="1" t="s">
        <v>395</v>
      </c>
      <c r="O2882" s="3">
        <f t="shared" si="312"/>
        <v>4.5521999999999991</v>
      </c>
      <c r="P2882" s="3">
        <v>13.488</v>
      </c>
      <c r="Q2882" s="3">
        <v>2</v>
      </c>
      <c r="R2882" s="3">
        <v>4.3836000000000004</v>
      </c>
      <c r="S2882" s="11">
        <f t="shared" si="313"/>
        <v>350.68800000000005</v>
      </c>
      <c r="T2882" t="str">
        <f t="shared" si="314"/>
        <v>PROFIT</v>
      </c>
    </row>
    <row r="2883" spans="1:20" x14ac:dyDescent="0.25">
      <c r="A2883" s="1" t="s">
        <v>2904</v>
      </c>
      <c r="B2883" s="9" t="str">
        <f t="shared" ref="B2883:B2946" si="316">TEXT(F2883,"mm/dd/yyyy")</f>
        <v>12/18/2013</v>
      </c>
      <c r="C2883" s="9" t="s">
        <v>4376</v>
      </c>
      <c r="D2883" s="10" t="str">
        <f t="shared" ref="D2883:D2946" si="317">RIGHT(C2883,4)</f>
        <v>2013</v>
      </c>
      <c r="E2883" s="10" t="str">
        <f t="shared" si="315"/>
        <v>December</v>
      </c>
      <c r="F2883" s="2">
        <v>41626</v>
      </c>
      <c r="G2883" s="2">
        <v>41632</v>
      </c>
      <c r="H2883" s="9" t="str">
        <f t="shared" ref="H2883:H2946" si="318">IF(_xlfn.DAYS(G2883,F2883)&lt;=5,"On Date","Delay")</f>
        <v>Delay</v>
      </c>
      <c r="I2883" s="1" t="s">
        <v>3463</v>
      </c>
      <c r="J2883" s="1" t="s">
        <v>3133</v>
      </c>
      <c r="K2883" s="1" t="s">
        <v>3153</v>
      </c>
      <c r="L2883" s="1" t="s">
        <v>3154</v>
      </c>
      <c r="M2883" s="1" t="s">
        <v>18</v>
      </c>
      <c r="N2883" s="1" t="s">
        <v>2905</v>
      </c>
      <c r="O2883" s="3">
        <f t="shared" ref="O2883:O2946" si="319">(P2883/Q2883)-(R2883/Q2883)</f>
        <v>7.5631000000000004</v>
      </c>
      <c r="P2883" s="3">
        <v>11.416</v>
      </c>
      <c r="Q2883" s="3">
        <v>1</v>
      </c>
      <c r="R2883" s="3">
        <v>3.8529</v>
      </c>
      <c r="S2883" s="11">
        <f t="shared" ref="S2883:S2946" si="320">R2883*80</f>
        <v>308.23199999999997</v>
      </c>
      <c r="T2883" t="str">
        <f t="shared" ref="T2883:T2946" si="321">IF(S2883:S6085&lt;0,"LOSS","PROFIT")</f>
        <v>PROFIT</v>
      </c>
    </row>
    <row r="2884" spans="1:20" x14ac:dyDescent="0.25">
      <c r="A2884" s="1" t="s">
        <v>2906</v>
      </c>
      <c r="B2884" s="9" t="str">
        <f t="shared" si="316"/>
        <v>03/27/2013</v>
      </c>
      <c r="C2884" s="9" t="s">
        <v>4493</v>
      </c>
      <c r="D2884" s="10" t="str">
        <f t="shared" si="317"/>
        <v>2013</v>
      </c>
      <c r="E2884" s="10" t="str">
        <f t="shared" si="315"/>
        <v>March</v>
      </c>
      <c r="F2884" s="2">
        <v>41360</v>
      </c>
      <c r="G2884" s="2">
        <v>41362</v>
      </c>
      <c r="H2884" s="9" t="str">
        <f t="shared" si="318"/>
        <v>On Date</v>
      </c>
      <c r="I2884" s="1" t="s">
        <v>3764</v>
      </c>
      <c r="J2884" s="1" t="s">
        <v>3133</v>
      </c>
      <c r="K2884" s="1" t="s">
        <v>3283</v>
      </c>
      <c r="L2884" s="1" t="s">
        <v>3252</v>
      </c>
      <c r="M2884" s="1" t="s">
        <v>45</v>
      </c>
      <c r="N2884" s="1" t="s">
        <v>1319</v>
      </c>
      <c r="O2884" s="3">
        <f t="shared" si="319"/>
        <v>2.9988000000000001</v>
      </c>
      <c r="P2884" s="3">
        <v>17.64</v>
      </c>
      <c r="Q2884" s="3">
        <v>3</v>
      </c>
      <c r="R2884" s="3">
        <v>8.6435999999999993</v>
      </c>
      <c r="S2884" s="11">
        <f t="shared" si="320"/>
        <v>691.48799999999994</v>
      </c>
      <c r="T2884" t="str">
        <f t="shared" si="321"/>
        <v>PROFIT</v>
      </c>
    </row>
    <row r="2885" spans="1:20" x14ac:dyDescent="0.25">
      <c r="A2885" s="1" t="s">
        <v>2906</v>
      </c>
      <c r="B2885" s="9" t="str">
        <f t="shared" si="316"/>
        <v>03/27/2013</v>
      </c>
      <c r="C2885" s="9" t="s">
        <v>4493</v>
      </c>
      <c r="D2885" s="10" t="str">
        <f t="shared" si="317"/>
        <v>2013</v>
      </c>
      <c r="E2885" s="10" t="str">
        <f t="shared" si="315"/>
        <v>March</v>
      </c>
      <c r="F2885" s="2">
        <v>41360</v>
      </c>
      <c r="G2885" s="2">
        <v>41362</v>
      </c>
      <c r="H2885" s="9" t="str">
        <f t="shared" si="318"/>
        <v>On Date</v>
      </c>
      <c r="I2885" s="1" t="s">
        <v>3764</v>
      </c>
      <c r="J2885" s="1" t="s">
        <v>3133</v>
      </c>
      <c r="K2885" s="1" t="s">
        <v>3283</v>
      </c>
      <c r="L2885" s="1" t="s">
        <v>3252</v>
      </c>
      <c r="M2885" s="1" t="s">
        <v>18</v>
      </c>
      <c r="N2885" s="1" t="s">
        <v>33</v>
      </c>
      <c r="O2885" s="3">
        <f t="shared" si="319"/>
        <v>3.8339999999999996</v>
      </c>
      <c r="P2885" s="3">
        <v>17.04</v>
      </c>
      <c r="Q2885" s="3">
        <v>3</v>
      </c>
      <c r="R2885" s="3">
        <v>5.5380000000000003</v>
      </c>
      <c r="S2885" s="11">
        <f t="shared" si="320"/>
        <v>443.04</v>
      </c>
      <c r="T2885" t="str">
        <f t="shared" si="321"/>
        <v>PROFIT</v>
      </c>
    </row>
    <row r="2886" spans="1:20" x14ac:dyDescent="0.25">
      <c r="A2886" s="1" t="s">
        <v>2907</v>
      </c>
      <c r="B2886" s="9" t="str">
        <f t="shared" si="316"/>
        <v>08/23/2013</v>
      </c>
      <c r="C2886" s="9" t="s">
        <v>4280</v>
      </c>
      <c r="D2886" s="10" t="str">
        <f t="shared" si="317"/>
        <v>2013</v>
      </c>
      <c r="E2886" s="10" t="str">
        <f t="shared" si="315"/>
        <v>August</v>
      </c>
      <c r="F2886" s="2">
        <v>41509</v>
      </c>
      <c r="G2886" s="2">
        <v>41510</v>
      </c>
      <c r="H2886" s="9" t="str">
        <f t="shared" si="318"/>
        <v>On Date</v>
      </c>
      <c r="I2886" s="1" t="s">
        <v>3707</v>
      </c>
      <c r="J2886" s="1" t="s">
        <v>3133</v>
      </c>
      <c r="K2886" s="1" t="s">
        <v>3235</v>
      </c>
      <c r="L2886" s="1" t="s">
        <v>3147</v>
      </c>
      <c r="M2886" s="1" t="s">
        <v>12</v>
      </c>
      <c r="N2886" s="1" t="s">
        <v>310</v>
      </c>
      <c r="O2886" s="3">
        <f t="shared" si="319"/>
        <v>29.498400000000004</v>
      </c>
      <c r="P2886" s="3">
        <v>98.328000000000003</v>
      </c>
      <c r="Q2886" s="3">
        <v>3</v>
      </c>
      <c r="R2886" s="3">
        <v>9.8328000000000007</v>
      </c>
      <c r="S2886" s="11">
        <f t="shared" si="320"/>
        <v>786.62400000000002</v>
      </c>
      <c r="T2886" t="str">
        <f t="shared" si="321"/>
        <v>PROFIT</v>
      </c>
    </row>
    <row r="2887" spans="1:20" x14ac:dyDescent="0.25">
      <c r="A2887" s="1" t="s">
        <v>2908</v>
      </c>
      <c r="B2887" s="9" t="str">
        <f t="shared" si="316"/>
        <v>09/02/2014</v>
      </c>
      <c r="C2887" s="9" t="s">
        <v>4346</v>
      </c>
      <c r="D2887" s="10" t="str">
        <f t="shared" si="317"/>
        <v>2014</v>
      </c>
      <c r="E2887" s="10" t="str">
        <f t="shared" si="315"/>
        <v>September</v>
      </c>
      <c r="F2887" s="2">
        <v>41884</v>
      </c>
      <c r="G2887" s="2">
        <v>41884</v>
      </c>
      <c r="H2887" s="9" t="str">
        <f t="shared" si="318"/>
        <v>On Date</v>
      </c>
      <c r="I2887" s="1" t="s">
        <v>3499</v>
      </c>
      <c r="J2887" s="1" t="s">
        <v>3133</v>
      </c>
      <c r="K2887" s="1" t="s">
        <v>3136</v>
      </c>
      <c r="L2887" s="1" t="s">
        <v>3137</v>
      </c>
      <c r="M2887" s="1" t="s">
        <v>20</v>
      </c>
      <c r="N2887" s="1" t="s">
        <v>2909</v>
      </c>
      <c r="O2887" s="3">
        <f t="shared" si="319"/>
        <v>52.69550000000001</v>
      </c>
      <c r="P2887" s="3">
        <v>314.60000000000002</v>
      </c>
      <c r="Q2887" s="3">
        <v>4</v>
      </c>
      <c r="R2887" s="3">
        <v>103.818</v>
      </c>
      <c r="S2887" s="11">
        <f t="shared" si="320"/>
        <v>8305.44</v>
      </c>
      <c r="T2887" t="str">
        <f t="shared" si="321"/>
        <v>PROFIT</v>
      </c>
    </row>
    <row r="2888" spans="1:20" x14ac:dyDescent="0.25">
      <c r="A2888" s="1" t="s">
        <v>2908</v>
      </c>
      <c r="B2888" s="9" t="str">
        <f t="shared" si="316"/>
        <v>09/02/2014</v>
      </c>
      <c r="C2888" s="9" t="s">
        <v>4346</v>
      </c>
      <c r="D2888" s="10" t="str">
        <f t="shared" si="317"/>
        <v>2014</v>
      </c>
      <c r="E2888" s="10" t="str">
        <f t="shared" si="315"/>
        <v>September</v>
      </c>
      <c r="F2888" s="2">
        <v>41884</v>
      </c>
      <c r="G2888" s="2">
        <v>41884</v>
      </c>
      <c r="H2888" s="9" t="str">
        <f t="shared" si="318"/>
        <v>On Date</v>
      </c>
      <c r="I2888" s="1" t="s">
        <v>3499</v>
      </c>
      <c r="J2888" s="1" t="s">
        <v>3133</v>
      </c>
      <c r="K2888" s="1" t="s">
        <v>3136</v>
      </c>
      <c r="L2888" s="1" t="s">
        <v>3137</v>
      </c>
      <c r="M2888" s="1" t="s">
        <v>22</v>
      </c>
      <c r="N2888" s="1" t="s">
        <v>357</v>
      </c>
      <c r="O2888" s="3">
        <f t="shared" si="319"/>
        <v>59.547600000000003</v>
      </c>
      <c r="P2888" s="3">
        <v>283.56</v>
      </c>
      <c r="Q2888" s="3">
        <v>4</v>
      </c>
      <c r="R2888" s="3">
        <v>45.369599999999998</v>
      </c>
      <c r="S2888" s="11">
        <f t="shared" si="320"/>
        <v>3629.5679999999998</v>
      </c>
      <c r="T2888" t="str">
        <f t="shared" si="321"/>
        <v>PROFIT</v>
      </c>
    </row>
    <row r="2889" spans="1:20" x14ac:dyDescent="0.25">
      <c r="A2889" s="1" t="s">
        <v>2910</v>
      </c>
      <c r="B2889" s="9" t="str">
        <f t="shared" si="316"/>
        <v>09/19/2011</v>
      </c>
      <c r="C2889" s="9" t="s">
        <v>4046</v>
      </c>
      <c r="D2889" s="10" t="str">
        <f t="shared" si="317"/>
        <v>2011</v>
      </c>
      <c r="E2889" s="10" t="str">
        <f t="shared" si="315"/>
        <v>September</v>
      </c>
      <c r="F2889" s="2">
        <v>40805</v>
      </c>
      <c r="G2889" s="2">
        <v>40810</v>
      </c>
      <c r="H2889" s="9" t="str">
        <f t="shared" si="318"/>
        <v>On Date</v>
      </c>
      <c r="I2889" s="1" t="s">
        <v>3975</v>
      </c>
      <c r="J2889" s="1" t="s">
        <v>3133</v>
      </c>
      <c r="K2889" s="1" t="s">
        <v>3277</v>
      </c>
      <c r="L2889" s="1" t="s">
        <v>3143</v>
      </c>
      <c r="M2889" s="1" t="s">
        <v>22</v>
      </c>
      <c r="N2889" s="1" t="s">
        <v>2557</v>
      </c>
      <c r="O2889" s="3">
        <f t="shared" si="319"/>
        <v>119.7423</v>
      </c>
      <c r="P2889" s="3">
        <v>73.915000000000006</v>
      </c>
      <c r="Q2889" s="3">
        <v>1</v>
      </c>
      <c r="R2889" s="3">
        <v>-45.827300000000001</v>
      </c>
      <c r="S2889" s="11">
        <f t="shared" si="320"/>
        <v>-3666.1840000000002</v>
      </c>
      <c r="T2889" t="str">
        <f t="shared" si="321"/>
        <v>LOSS</v>
      </c>
    </row>
    <row r="2890" spans="1:20" x14ac:dyDescent="0.25">
      <c r="A2890" s="1" t="s">
        <v>2911</v>
      </c>
      <c r="B2890" s="9" t="str">
        <f t="shared" si="316"/>
        <v>09/22/2012</v>
      </c>
      <c r="C2890" s="9" t="s">
        <v>4038</v>
      </c>
      <c r="D2890" s="10" t="str">
        <f t="shared" si="317"/>
        <v>2012</v>
      </c>
      <c r="E2890" s="10" t="str">
        <f t="shared" si="315"/>
        <v>September</v>
      </c>
      <c r="F2890" s="2">
        <v>41174</v>
      </c>
      <c r="G2890" s="2">
        <v>41178</v>
      </c>
      <c r="H2890" s="9" t="str">
        <f t="shared" si="318"/>
        <v>On Date</v>
      </c>
      <c r="I2890" s="1" t="s">
        <v>3755</v>
      </c>
      <c r="J2890" s="1" t="s">
        <v>3133</v>
      </c>
      <c r="K2890" s="1" t="s">
        <v>3134</v>
      </c>
      <c r="L2890" s="1" t="s">
        <v>3135</v>
      </c>
      <c r="M2890" s="1" t="s">
        <v>20</v>
      </c>
      <c r="N2890" s="1" t="s">
        <v>530</v>
      </c>
      <c r="O2890" s="3">
        <f t="shared" si="319"/>
        <v>14.950400000000002</v>
      </c>
      <c r="P2890" s="3">
        <v>61.44</v>
      </c>
      <c r="Q2890" s="3">
        <v>3</v>
      </c>
      <c r="R2890" s="3">
        <v>16.588799999999999</v>
      </c>
      <c r="S2890" s="11">
        <f t="shared" si="320"/>
        <v>1327.1039999999998</v>
      </c>
      <c r="T2890" t="str">
        <f t="shared" si="321"/>
        <v>PROFIT</v>
      </c>
    </row>
    <row r="2891" spans="1:20" x14ac:dyDescent="0.25">
      <c r="A2891" s="1" t="s">
        <v>2912</v>
      </c>
      <c r="B2891" s="9" t="str">
        <f t="shared" si="316"/>
        <v>11/08/2013</v>
      </c>
      <c r="C2891" s="9" t="s">
        <v>4103</v>
      </c>
      <c r="D2891" s="10" t="str">
        <f t="shared" si="317"/>
        <v>2013</v>
      </c>
      <c r="E2891" s="10" t="str">
        <f t="shared" si="315"/>
        <v>November</v>
      </c>
      <c r="F2891" s="2">
        <v>41586</v>
      </c>
      <c r="G2891" s="2">
        <v>41592</v>
      </c>
      <c r="H2891" s="9" t="str">
        <f t="shared" si="318"/>
        <v>Delay</v>
      </c>
      <c r="I2891" s="1" t="s">
        <v>3527</v>
      </c>
      <c r="J2891" s="1" t="s">
        <v>3133</v>
      </c>
      <c r="K2891" s="1" t="s">
        <v>3140</v>
      </c>
      <c r="L2891" s="1" t="s">
        <v>3135</v>
      </c>
      <c r="M2891" s="1" t="s">
        <v>38</v>
      </c>
      <c r="N2891" s="1" t="s">
        <v>179</v>
      </c>
      <c r="O2891" s="3">
        <f t="shared" si="319"/>
        <v>105.5934</v>
      </c>
      <c r="P2891" s="3">
        <v>479.97</v>
      </c>
      <c r="Q2891" s="3">
        <v>3</v>
      </c>
      <c r="R2891" s="3">
        <v>163.18979999999999</v>
      </c>
      <c r="S2891" s="11">
        <f t="shared" si="320"/>
        <v>13055.183999999999</v>
      </c>
      <c r="T2891" t="str">
        <f t="shared" si="321"/>
        <v>PROFIT</v>
      </c>
    </row>
    <row r="2892" spans="1:20" x14ac:dyDescent="0.25">
      <c r="A2892" s="1" t="s">
        <v>2913</v>
      </c>
      <c r="B2892" s="9" t="str">
        <f t="shared" si="316"/>
        <v>12/17/2014</v>
      </c>
      <c r="C2892" s="9" t="s">
        <v>4629</v>
      </c>
      <c r="D2892" s="10" t="str">
        <f t="shared" si="317"/>
        <v>2014</v>
      </c>
      <c r="E2892" s="10" t="str">
        <f t="shared" ref="E2892:E2955" si="322">TEXT(B2892,"mmmm")</f>
        <v>December</v>
      </c>
      <c r="F2892" s="2">
        <v>41990</v>
      </c>
      <c r="G2892" s="2">
        <v>41994</v>
      </c>
      <c r="H2892" s="9" t="str">
        <f t="shared" si="318"/>
        <v>On Date</v>
      </c>
      <c r="I2892" s="1" t="s">
        <v>3976</v>
      </c>
      <c r="J2892" s="1" t="s">
        <v>3133</v>
      </c>
      <c r="K2892" s="1" t="s">
        <v>3231</v>
      </c>
      <c r="L2892" s="1" t="s">
        <v>3135</v>
      </c>
      <c r="M2892" s="1" t="s">
        <v>18</v>
      </c>
      <c r="N2892" s="1" t="s">
        <v>1307</v>
      </c>
      <c r="O2892" s="3">
        <f t="shared" si="319"/>
        <v>1.8699999999999999</v>
      </c>
      <c r="P2892" s="3">
        <v>5.984</v>
      </c>
      <c r="Q2892" s="3">
        <v>2</v>
      </c>
      <c r="R2892" s="3">
        <v>2.2440000000000002</v>
      </c>
      <c r="S2892" s="11">
        <f t="shared" si="320"/>
        <v>179.52</v>
      </c>
      <c r="T2892" t="str">
        <f t="shared" si="321"/>
        <v>PROFIT</v>
      </c>
    </row>
    <row r="2893" spans="1:20" x14ac:dyDescent="0.25">
      <c r="A2893" s="1" t="s">
        <v>2913</v>
      </c>
      <c r="B2893" s="9" t="str">
        <f t="shared" si="316"/>
        <v>12/17/2014</v>
      </c>
      <c r="C2893" s="9" t="s">
        <v>4629</v>
      </c>
      <c r="D2893" s="10" t="str">
        <f t="shared" si="317"/>
        <v>2014</v>
      </c>
      <c r="E2893" s="10" t="str">
        <f t="shared" si="322"/>
        <v>December</v>
      </c>
      <c r="F2893" s="2">
        <v>41990</v>
      </c>
      <c r="G2893" s="2">
        <v>41994</v>
      </c>
      <c r="H2893" s="9" t="str">
        <f t="shared" si="318"/>
        <v>On Date</v>
      </c>
      <c r="I2893" s="1" t="s">
        <v>3976</v>
      </c>
      <c r="J2893" s="1" t="s">
        <v>3133</v>
      </c>
      <c r="K2893" s="1" t="s">
        <v>3231</v>
      </c>
      <c r="L2893" s="1" t="s">
        <v>3135</v>
      </c>
      <c r="M2893" s="1" t="s">
        <v>38</v>
      </c>
      <c r="N2893" s="1" t="s">
        <v>999</v>
      </c>
      <c r="O2893" s="3">
        <f t="shared" si="319"/>
        <v>28.872399999999995</v>
      </c>
      <c r="P2893" s="3">
        <v>189.95</v>
      </c>
      <c r="Q2893" s="3">
        <v>5</v>
      </c>
      <c r="R2893" s="3">
        <v>45.588000000000001</v>
      </c>
      <c r="S2893" s="11">
        <f t="shared" si="320"/>
        <v>3647.04</v>
      </c>
      <c r="T2893" t="str">
        <f t="shared" si="321"/>
        <v>PROFIT</v>
      </c>
    </row>
    <row r="2894" spans="1:20" x14ac:dyDescent="0.25">
      <c r="A2894" s="1" t="s">
        <v>2913</v>
      </c>
      <c r="B2894" s="9" t="str">
        <f t="shared" si="316"/>
        <v>12/17/2014</v>
      </c>
      <c r="C2894" s="9" t="s">
        <v>4629</v>
      </c>
      <c r="D2894" s="10" t="str">
        <f t="shared" si="317"/>
        <v>2014</v>
      </c>
      <c r="E2894" s="10" t="str">
        <f t="shared" si="322"/>
        <v>December</v>
      </c>
      <c r="F2894" s="2">
        <v>41990</v>
      </c>
      <c r="G2894" s="2">
        <v>41994</v>
      </c>
      <c r="H2894" s="9" t="str">
        <f t="shared" si="318"/>
        <v>On Date</v>
      </c>
      <c r="I2894" s="1" t="s">
        <v>3976</v>
      </c>
      <c r="J2894" s="1" t="s">
        <v>3133</v>
      </c>
      <c r="K2894" s="1" t="s">
        <v>3231</v>
      </c>
      <c r="L2894" s="1" t="s">
        <v>3135</v>
      </c>
      <c r="M2894" s="1" t="s">
        <v>38</v>
      </c>
      <c r="N2894" s="1" t="s">
        <v>2360</v>
      </c>
      <c r="O2894" s="3">
        <f t="shared" si="319"/>
        <v>23.692099999999996</v>
      </c>
      <c r="P2894" s="3">
        <v>149.94999999999999</v>
      </c>
      <c r="Q2894" s="3">
        <v>5</v>
      </c>
      <c r="R2894" s="3">
        <v>31.4895</v>
      </c>
      <c r="S2894" s="11">
        <f t="shared" si="320"/>
        <v>2519.16</v>
      </c>
      <c r="T2894" t="str">
        <f t="shared" si="321"/>
        <v>PROFIT</v>
      </c>
    </row>
    <row r="2895" spans="1:20" x14ac:dyDescent="0.25">
      <c r="A2895" s="1" t="s">
        <v>2913</v>
      </c>
      <c r="B2895" s="9" t="str">
        <f t="shared" si="316"/>
        <v>12/17/2014</v>
      </c>
      <c r="C2895" s="9" t="s">
        <v>4629</v>
      </c>
      <c r="D2895" s="10" t="str">
        <f t="shared" si="317"/>
        <v>2014</v>
      </c>
      <c r="E2895" s="10" t="str">
        <f t="shared" si="322"/>
        <v>December</v>
      </c>
      <c r="F2895" s="2">
        <v>41990</v>
      </c>
      <c r="G2895" s="2">
        <v>41994</v>
      </c>
      <c r="H2895" s="9" t="str">
        <f t="shared" si="318"/>
        <v>On Date</v>
      </c>
      <c r="I2895" s="1" t="s">
        <v>3976</v>
      </c>
      <c r="J2895" s="1" t="s">
        <v>3133</v>
      </c>
      <c r="K2895" s="1" t="s">
        <v>3231</v>
      </c>
      <c r="L2895" s="1" t="s">
        <v>3135</v>
      </c>
      <c r="M2895" s="1" t="s">
        <v>14</v>
      </c>
      <c r="N2895" s="1" t="s">
        <v>2914</v>
      </c>
      <c r="O2895" s="3">
        <f t="shared" si="319"/>
        <v>4.2529000000000003</v>
      </c>
      <c r="P2895" s="3">
        <v>29.95</v>
      </c>
      <c r="Q2895" s="3">
        <v>5</v>
      </c>
      <c r="R2895" s="3">
        <v>8.6854999999999993</v>
      </c>
      <c r="S2895" s="11">
        <f t="shared" si="320"/>
        <v>694.83999999999992</v>
      </c>
      <c r="T2895" t="str">
        <f t="shared" si="321"/>
        <v>PROFIT</v>
      </c>
    </row>
    <row r="2896" spans="1:20" x14ac:dyDescent="0.25">
      <c r="A2896" s="1" t="s">
        <v>2913</v>
      </c>
      <c r="B2896" s="9" t="str">
        <f t="shared" si="316"/>
        <v>12/17/2014</v>
      </c>
      <c r="C2896" s="9" t="s">
        <v>4629</v>
      </c>
      <c r="D2896" s="10" t="str">
        <f t="shared" si="317"/>
        <v>2014</v>
      </c>
      <c r="E2896" s="10" t="str">
        <f t="shared" si="322"/>
        <v>December</v>
      </c>
      <c r="F2896" s="2">
        <v>41990</v>
      </c>
      <c r="G2896" s="2">
        <v>41994</v>
      </c>
      <c r="H2896" s="9" t="str">
        <f t="shared" si="318"/>
        <v>On Date</v>
      </c>
      <c r="I2896" s="1" t="s">
        <v>3976</v>
      </c>
      <c r="J2896" s="1" t="s">
        <v>3133</v>
      </c>
      <c r="K2896" s="1" t="s">
        <v>3231</v>
      </c>
      <c r="L2896" s="1" t="s">
        <v>3135</v>
      </c>
      <c r="M2896" s="1" t="s">
        <v>9</v>
      </c>
      <c r="N2896" s="1" t="s">
        <v>2090</v>
      </c>
      <c r="O2896" s="3">
        <f t="shared" si="319"/>
        <v>7.3999999999999995</v>
      </c>
      <c r="P2896" s="3">
        <v>44.4</v>
      </c>
      <c r="Q2896" s="3">
        <v>3</v>
      </c>
      <c r="R2896" s="3">
        <v>22.2</v>
      </c>
      <c r="S2896" s="11">
        <f t="shared" si="320"/>
        <v>1776</v>
      </c>
      <c r="T2896" t="str">
        <f t="shared" si="321"/>
        <v>PROFIT</v>
      </c>
    </row>
    <row r="2897" spans="1:20" x14ac:dyDescent="0.25">
      <c r="A2897" s="1" t="s">
        <v>2915</v>
      </c>
      <c r="B2897" s="9" t="str">
        <f t="shared" si="316"/>
        <v>05/18/2012</v>
      </c>
      <c r="C2897" s="9" t="s">
        <v>4531</v>
      </c>
      <c r="D2897" s="10" t="str">
        <f t="shared" si="317"/>
        <v>2012</v>
      </c>
      <c r="E2897" s="10" t="str">
        <f t="shared" si="322"/>
        <v>May</v>
      </c>
      <c r="F2897" s="2">
        <v>41047</v>
      </c>
      <c r="G2897" s="2">
        <v>41051</v>
      </c>
      <c r="H2897" s="9" t="str">
        <f t="shared" si="318"/>
        <v>On Date</v>
      </c>
      <c r="I2897" s="1" t="s">
        <v>3830</v>
      </c>
      <c r="J2897" s="1" t="s">
        <v>3133</v>
      </c>
      <c r="K2897" s="1" t="s">
        <v>3134</v>
      </c>
      <c r="L2897" s="1" t="s">
        <v>3135</v>
      </c>
      <c r="M2897" s="1" t="s">
        <v>45</v>
      </c>
      <c r="N2897" s="1" t="s">
        <v>193</v>
      </c>
      <c r="O2897" s="3">
        <f t="shared" si="319"/>
        <v>2.7692999999999999</v>
      </c>
      <c r="P2897" s="3">
        <v>10.86</v>
      </c>
      <c r="Q2897" s="3">
        <v>2</v>
      </c>
      <c r="R2897" s="3">
        <v>5.3213999999999997</v>
      </c>
      <c r="S2897" s="11">
        <f t="shared" si="320"/>
        <v>425.71199999999999</v>
      </c>
      <c r="T2897" t="str">
        <f t="shared" si="321"/>
        <v>PROFIT</v>
      </c>
    </row>
    <row r="2898" spans="1:20" x14ac:dyDescent="0.25">
      <c r="A2898" s="1" t="s">
        <v>2916</v>
      </c>
      <c r="B2898" s="9" t="str">
        <f t="shared" si="316"/>
        <v>03/26/2011</v>
      </c>
      <c r="C2898" s="9" t="s">
        <v>4211</v>
      </c>
      <c r="D2898" s="10" t="str">
        <f t="shared" si="317"/>
        <v>2011</v>
      </c>
      <c r="E2898" s="10" t="str">
        <f t="shared" si="322"/>
        <v>March</v>
      </c>
      <c r="F2898" s="2">
        <v>40628</v>
      </c>
      <c r="G2898" s="2">
        <v>40633</v>
      </c>
      <c r="H2898" s="9" t="str">
        <f t="shared" si="318"/>
        <v>On Date</v>
      </c>
      <c r="I2898" s="1" t="s">
        <v>3500</v>
      </c>
      <c r="J2898" s="1" t="s">
        <v>3133</v>
      </c>
      <c r="K2898" s="1" t="s">
        <v>3140</v>
      </c>
      <c r="L2898" s="1" t="s">
        <v>3135</v>
      </c>
      <c r="M2898" s="1" t="s">
        <v>14</v>
      </c>
      <c r="N2898" s="1" t="s">
        <v>908</v>
      </c>
      <c r="O2898" s="3">
        <f t="shared" si="319"/>
        <v>1.26</v>
      </c>
      <c r="P2898" s="3">
        <v>3.36</v>
      </c>
      <c r="Q2898" s="3">
        <v>2</v>
      </c>
      <c r="R2898" s="3">
        <v>0.84</v>
      </c>
      <c r="S2898" s="11">
        <f t="shared" si="320"/>
        <v>67.2</v>
      </c>
      <c r="T2898" t="str">
        <f t="shared" si="321"/>
        <v>PROFIT</v>
      </c>
    </row>
    <row r="2899" spans="1:20" x14ac:dyDescent="0.25">
      <c r="A2899" s="1" t="s">
        <v>2916</v>
      </c>
      <c r="B2899" s="9" t="str">
        <f t="shared" si="316"/>
        <v>03/26/2011</v>
      </c>
      <c r="C2899" s="9" t="s">
        <v>4211</v>
      </c>
      <c r="D2899" s="10" t="str">
        <f t="shared" si="317"/>
        <v>2011</v>
      </c>
      <c r="E2899" s="10" t="str">
        <f t="shared" si="322"/>
        <v>March</v>
      </c>
      <c r="F2899" s="2">
        <v>40628</v>
      </c>
      <c r="G2899" s="2">
        <v>40633</v>
      </c>
      <c r="H2899" s="9" t="str">
        <f t="shared" si="318"/>
        <v>On Date</v>
      </c>
      <c r="I2899" s="1" t="s">
        <v>3500</v>
      </c>
      <c r="J2899" s="1" t="s">
        <v>3133</v>
      </c>
      <c r="K2899" s="1" t="s">
        <v>3140</v>
      </c>
      <c r="L2899" s="1" t="s">
        <v>3135</v>
      </c>
      <c r="M2899" s="1" t="s">
        <v>18</v>
      </c>
      <c r="N2899" s="1" t="s">
        <v>351</v>
      </c>
      <c r="O2899" s="3">
        <f t="shared" si="319"/>
        <v>4.6269</v>
      </c>
      <c r="P2899" s="3">
        <v>27.936</v>
      </c>
      <c r="Q2899" s="3">
        <v>4</v>
      </c>
      <c r="R2899" s="3">
        <v>9.4283999999999999</v>
      </c>
      <c r="S2899" s="11">
        <f t="shared" si="320"/>
        <v>754.27199999999993</v>
      </c>
      <c r="T2899" t="str">
        <f t="shared" si="321"/>
        <v>PROFIT</v>
      </c>
    </row>
    <row r="2900" spans="1:20" x14ac:dyDescent="0.25">
      <c r="A2900" s="1" t="s">
        <v>2916</v>
      </c>
      <c r="B2900" s="9" t="str">
        <f t="shared" si="316"/>
        <v>03/26/2011</v>
      </c>
      <c r="C2900" s="9" t="s">
        <v>4211</v>
      </c>
      <c r="D2900" s="10" t="str">
        <f t="shared" si="317"/>
        <v>2011</v>
      </c>
      <c r="E2900" s="10" t="str">
        <f t="shared" si="322"/>
        <v>March</v>
      </c>
      <c r="F2900" s="2">
        <v>40628</v>
      </c>
      <c r="G2900" s="2">
        <v>40633</v>
      </c>
      <c r="H2900" s="9" t="str">
        <f t="shared" si="318"/>
        <v>On Date</v>
      </c>
      <c r="I2900" s="1" t="s">
        <v>3500</v>
      </c>
      <c r="J2900" s="1" t="s">
        <v>3133</v>
      </c>
      <c r="K2900" s="1" t="s">
        <v>3140</v>
      </c>
      <c r="L2900" s="1" t="s">
        <v>3135</v>
      </c>
      <c r="M2900" s="1" t="s">
        <v>16</v>
      </c>
      <c r="N2900" s="1" t="s">
        <v>2120</v>
      </c>
      <c r="O2900" s="3">
        <f t="shared" si="319"/>
        <v>12.9528</v>
      </c>
      <c r="P2900" s="3">
        <v>28.783999999999999</v>
      </c>
      <c r="Q2900" s="3">
        <v>2</v>
      </c>
      <c r="R2900" s="3">
        <v>2.8784000000000001</v>
      </c>
      <c r="S2900" s="11">
        <f t="shared" si="320"/>
        <v>230.27199999999999</v>
      </c>
      <c r="T2900" t="str">
        <f t="shared" si="321"/>
        <v>PROFIT</v>
      </c>
    </row>
    <row r="2901" spans="1:20" x14ac:dyDescent="0.25">
      <c r="A2901" s="1" t="s">
        <v>2917</v>
      </c>
      <c r="B2901" s="9" t="str">
        <f t="shared" si="316"/>
        <v>09/23/2014</v>
      </c>
      <c r="C2901" s="9" t="s">
        <v>4356</v>
      </c>
      <c r="D2901" s="10" t="str">
        <f t="shared" si="317"/>
        <v>2014</v>
      </c>
      <c r="E2901" s="10" t="str">
        <f t="shared" si="322"/>
        <v>September</v>
      </c>
      <c r="F2901" s="2">
        <v>41905</v>
      </c>
      <c r="G2901" s="2">
        <v>41911</v>
      </c>
      <c r="H2901" s="9" t="str">
        <f t="shared" si="318"/>
        <v>Delay</v>
      </c>
      <c r="I2901" s="1" t="s">
        <v>3572</v>
      </c>
      <c r="J2901" s="1" t="s">
        <v>3133</v>
      </c>
      <c r="K2901" s="1" t="s">
        <v>3189</v>
      </c>
      <c r="L2901" s="1" t="s">
        <v>3135</v>
      </c>
      <c r="M2901" s="1" t="s">
        <v>82</v>
      </c>
      <c r="N2901" s="1" t="s">
        <v>83</v>
      </c>
      <c r="O2901" s="3">
        <f t="shared" si="319"/>
        <v>7.9056000000000006</v>
      </c>
      <c r="P2901" s="3">
        <v>21.96</v>
      </c>
      <c r="Q2901" s="3">
        <v>2</v>
      </c>
      <c r="R2901" s="3">
        <v>6.1487999999999996</v>
      </c>
      <c r="S2901" s="11">
        <f t="shared" si="320"/>
        <v>491.904</v>
      </c>
      <c r="T2901" t="str">
        <f t="shared" si="321"/>
        <v>PROFIT</v>
      </c>
    </row>
    <row r="2902" spans="1:20" x14ac:dyDescent="0.25">
      <c r="A2902" s="1" t="s">
        <v>2918</v>
      </c>
      <c r="B2902" s="9" t="str">
        <f t="shared" si="316"/>
        <v>09/12/2012</v>
      </c>
      <c r="C2902" s="9" t="s">
        <v>4106</v>
      </c>
      <c r="D2902" s="10" t="str">
        <f t="shared" si="317"/>
        <v>2012</v>
      </c>
      <c r="E2902" s="10" t="str">
        <f t="shared" si="322"/>
        <v>September</v>
      </c>
      <c r="F2902" s="2">
        <v>41164</v>
      </c>
      <c r="G2902" s="2">
        <v>41169</v>
      </c>
      <c r="H2902" s="9" t="str">
        <f t="shared" si="318"/>
        <v>On Date</v>
      </c>
      <c r="I2902" s="1" t="s">
        <v>3566</v>
      </c>
      <c r="J2902" s="1" t="s">
        <v>3133</v>
      </c>
      <c r="K2902" s="1" t="s">
        <v>3136</v>
      </c>
      <c r="L2902" s="1" t="s">
        <v>3137</v>
      </c>
      <c r="M2902" s="1" t="s">
        <v>38</v>
      </c>
      <c r="N2902" s="1" t="s">
        <v>1309</v>
      </c>
      <c r="O2902" s="3">
        <f t="shared" si="319"/>
        <v>6.7039</v>
      </c>
      <c r="P2902" s="3">
        <v>21.98</v>
      </c>
      <c r="Q2902" s="3">
        <v>2</v>
      </c>
      <c r="R2902" s="3">
        <v>8.5722000000000005</v>
      </c>
      <c r="S2902" s="11">
        <f t="shared" si="320"/>
        <v>685.77600000000007</v>
      </c>
      <c r="T2902" t="str">
        <f t="shared" si="321"/>
        <v>PROFIT</v>
      </c>
    </row>
    <row r="2903" spans="1:20" x14ac:dyDescent="0.25">
      <c r="A2903" s="1" t="s">
        <v>2919</v>
      </c>
      <c r="B2903" s="9" t="str">
        <f t="shared" si="316"/>
        <v>10/20/2012</v>
      </c>
      <c r="C2903" s="9" t="s">
        <v>4464</v>
      </c>
      <c r="D2903" s="10" t="str">
        <f t="shared" si="317"/>
        <v>2012</v>
      </c>
      <c r="E2903" s="10" t="str">
        <f t="shared" si="322"/>
        <v>October</v>
      </c>
      <c r="F2903" s="2">
        <v>41202</v>
      </c>
      <c r="G2903" s="2">
        <v>41206</v>
      </c>
      <c r="H2903" s="9" t="str">
        <f t="shared" si="318"/>
        <v>On Date</v>
      </c>
      <c r="I2903" s="1" t="s">
        <v>3648</v>
      </c>
      <c r="J2903" s="1" t="s">
        <v>3133</v>
      </c>
      <c r="K2903" s="1" t="s">
        <v>3134</v>
      </c>
      <c r="L2903" s="1" t="s">
        <v>3135</v>
      </c>
      <c r="M2903" s="1" t="s">
        <v>12</v>
      </c>
      <c r="N2903" s="1" t="s">
        <v>2920</v>
      </c>
      <c r="O2903" s="3">
        <f t="shared" si="319"/>
        <v>7.2624000000000013</v>
      </c>
      <c r="P2903" s="3">
        <v>74.760000000000005</v>
      </c>
      <c r="Q2903" s="3">
        <v>7</v>
      </c>
      <c r="R2903" s="3">
        <v>23.923200000000001</v>
      </c>
      <c r="S2903" s="11">
        <f t="shared" si="320"/>
        <v>1913.8560000000002</v>
      </c>
      <c r="T2903" t="str">
        <f t="shared" si="321"/>
        <v>PROFIT</v>
      </c>
    </row>
    <row r="2904" spans="1:20" x14ac:dyDescent="0.25">
      <c r="A2904" s="1" t="s">
        <v>2919</v>
      </c>
      <c r="B2904" s="9" t="str">
        <f t="shared" si="316"/>
        <v>10/20/2012</v>
      </c>
      <c r="C2904" s="9" t="s">
        <v>4464</v>
      </c>
      <c r="D2904" s="10" t="str">
        <f t="shared" si="317"/>
        <v>2012</v>
      </c>
      <c r="E2904" s="10" t="str">
        <f t="shared" si="322"/>
        <v>October</v>
      </c>
      <c r="F2904" s="2">
        <v>41202</v>
      </c>
      <c r="G2904" s="2">
        <v>41206</v>
      </c>
      <c r="H2904" s="9" t="str">
        <f t="shared" si="318"/>
        <v>On Date</v>
      </c>
      <c r="I2904" s="1" t="s">
        <v>3648</v>
      </c>
      <c r="J2904" s="1" t="s">
        <v>3133</v>
      </c>
      <c r="K2904" s="1" t="s">
        <v>3134</v>
      </c>
      <c r="L2904" s="1" t="s">
        <v>3135</v>
      </c>
      <c r="M2904" s="1" t="s">
        <v>22</v>
      </c>
      <c r="N2904" s="1" t="s">
        <v>2034</v>
      </c>
      <c r="O2904" s="3">
        <f t="shared" si="319"/>
        <v>112.4726</v>
      </c>
      <c r="P2904" s="3">
        <v>364.77600000000001</v>
      </c>
      <c r="Q2904" s="3">
        <v>3</v>
      </c>
      <c r="R2904" s="3">
        <v>27.3582</v>
      </c>
      <c r="S2904" s="11">
        <f t="shared" si="320"/>
        <v>2188.6559999999999</v>
      </c>
      <c r="T2904" t="str">
        <f t="shared" si="321"/>
        <v>PROFIT</v>
      </c>
    </row>
    <row r="2905" spans="1:20" x14ac:dyDescent="0.25">
      <c r="A2905" s="1" t="s">
        <v>2921</v>
      </c>
      <c r="B2905" s="9" t="str">
        <f t="shared" si="316"/>
        <v>06/15/2013</v>
      </c>
      <c r="C2905" s="9" t="s">
        <v>4765</v>
      </c>
      <c r="D2905" s="10" t="str">
        <f t="shared" si="317"/>
        <v>2013</v>
      </c>
      <c r="E2905" s="10" t="str">
        <f t="shared" si="322"/>
        <v>June</v>
      </c>
      <c r="F2905" s="2">
        <v>41440</v>
      </c>
      <c r="G2905" s="2">
        <v>41444</v>
      </c>
      <c r="H2905" s="9" t="str">
        <f t="shared" si="318"/>
        <v>On Date</v>
      </c>
      <c r="I2905" s="1" t="s">
        <v>3408</v>
      </c>
      <c r="J2905" s="1" t="s">
        <v>3133</v>
      </c>
      <c r="K2905" s="1" t="s">
        <v>3136</v>
      </c>
      <c r="L2905" s="1" t="s">
        <v>3137</v>
      </c>
      <c r="M2905" s="1" t="s">
        <v>22</v>
      </c>
      <c r="N2905" s="1" t="s">
        <v>548</v>
      </c>
      <c r="O2905" s="3">
        <f t="shared" si="319"/>
        <v>111.517</v>
      </c>
      <c r="P2905" s="3">
        <v>1115.17</v>
      </c>
      <c r="Q2905" s="3">
        <v>7</v>
      </c>
      <c r="R2905" s="3">
        <v>334.55099999999999</v>
      </c>
      <c r="S2905" s="11">
        <f t="shared" si="320"/>
        <v>26764.079999999998</v>
      </c>
      <c r="T2905" t="str">
        <f t="shared" si="321"/>
        <v>PROFIT</v>
      </c>
    </row>
    <row r="2906" spans="1:20" x14ac:dyDescent="0.25">
      <c r="A2906" s="1" t="s">
        <v>2922</v>
      </c>
      <c r="B2906" s="9" t="str">
        <f t="shared" si="316"/>
        <v>11/20/2012</v>
      </c>
      <c r="C2906" s="9" t="s">
        <v>4294</v>
      </c>
      <c r="D2906" s="10" t="str">
        <f t="shared" si="317"/>
        <v>2012</v>
      </c>
      <c r="E2906" s="10" t="str">
        <f t="shared" si="322"/>
        <v>November</v>
      </c>
      <c r="F2906" s="2">
        <v>41233</v>
      </c>
      <c r="G2906" s="2">
        <v>41234</v>
      </c>
      <c r="H2906" s="9" t="str">
        <f t="shared" si="318"/>
        <v>On Date</v>
      </c>
      <c r="I2906" s="1" t="s">
        <v>3761</v>
      </c>
      <c r="J2906" s="1" t="s">
        <v>3133</v>
      </c>
      <c r="K2906" s="1" t="s">
        <v>3159</v>
      </c>
      <c r="L2906" s="1" t="s">
        <v>3135</v>
      </c>
      <c r="M2906" s="1" t="s">
        <v>18</v>
      </c>
      <c r="N2906" s="1" t="s">
        <v>1571</v>
      </c>
      <c r="O2906" s="3">
        <f t="shared" si="319"/>
        <v>14.014999999999999</v>
      </c>
      <c r="P2906" s="3">
        <v>89.695999999999998</v>
      </c>
      <c r="Q2906" s="3">
        <v>4</v>
      </c>
      <c r="R2906" s="3">
        <v>33.636000000000003</v>
      </c>
      <c r="S2906" s="11">
        <f t="shared" si="320"/>
        <v>2690.88</v>
      </c>
      <c r="T2906" t="str">
        <f t="shared" si="321"/>
        <v>PROFIT</v>
      </c>
    </row>
    <row r="2907" spans="1:20" x14ac:dyDescent="0.25">
      <c r="A2907" s="1" t="s">
        <v>2922</v>
      </c>
      <c r="B2907" s="9" t="str">
        <f t="shared" si="316"/>
        <v>11/20/2012</v>
      </c>
      <c r="C2907" s="9" t="s">
        <v>4294</v>
      </c>
      <c r="D2907" s="10" t="str">
        <f t="shared" si="317"/>
        <v>2012</v>
      </c>
      <c r="E2907" s="10" t="str">
        <f t="shared" si="322"/>
        <v>November</v>
      </c>
      <c r="F2907" s="2">
        <v>41233</v>
      </c>
      <c r="G2907" s="2">
        <v>41234</v>
      </c>
      <c r="H2907" s="9" t="str">
        <f t="shared" si="318"/>
        <v>On Date</v>
      </c>
      <c r="I2907" s="1" t="s">
        <v>3761</v>
      </c>
      <c r="J2907" s="1" t="s">
        <v>3133</v>
      </c>
      <c r="K2907" s="1" t="s">
        <v>3159</v>
      </c>
      <c r="L2907" s="1" t="s">
        <v>3135</v>
      </c>
      <c r="M2907" s="1" t="s">
        <v>9</v>
      </c>
      <c r="N2907" s="1" t="s">
        <v>1316</v>
      </c>
      <c r="O2907" s="3">
        <f t="shared" si="319"/>
        <v>6.6408999999999994</v>
      </c>
      <c r="P2907" s="3">
        <v>50.12</v>
      </c>
      <c r="Q2907" s="3">
        <v>4</v>
      </c>
      <c r="R2907" s="3">
        <v>23.5564</v>
      </c>
      <c r="S2907" s="11">
        <f t="shared" si="320"/>
        <v>1884.5119999999999</v>
      </c>
      <c r="T2907" t="str">
        <f t="shared" si="321"/>
        <v>PROFIT</v>
      </c>
    </row>
    <row r="2908" spans="1:20" x14ac:dyDescent="0.25">
      <c r="A2908" s="1" t="s">
        <v>2923</v>
      </c>
      <c r="B2908" s="9" t="str">
        <f t="shared" si="316"/>
        <v>09/03/2013</v>
      </c>
      <c r="C2908" s="9" t="s">
        <v>4302</v>
      </c>
      <c r="D2908" s="10" t="str">
        <f t="shared" si="317"/>
        <v>2013</v>
      </c>
      <c r="E2908" s="10" t="str">
        <f t="shared" si="322"/>
        <v>September</v>
      </c>
      <c r="F2908" s="2">
        <v>41520</v>
      </c>
      <c r="G2908" s="2">
        <v>41523</v>
      </c>
      <c r="H2908" s="9" t="str">
        <f t="shared" si="318"/>
        <v>On Date</v>
      </c>
      <c r="I2908" s="1" t="s">
        <v>3913</v>
      </c>
      <c r="J2908" s="1" t="s">
        <v>3133</v>
      </c>
      <c r="K2908" s="1" t="s">
        <v>3168</v>
      </c>
      <c r="L2908" s="1" t="s">
        <v>3137</v>
      </c>
      <c r="M2908" s="1" t="s">
        <v>72</v>
      </c>
      <c r="N2908" s="1" t="s">
        <v>759</v>
      </c>
      <c r="O2908" s="3">
        <f t="shared" si="319"/>
        <v>72.891900000000007</v>
      </c>
      <c r="P2908" s="3">
        <v>215.976</v>
      </c>
      <c r="Q2908" s="3">
        <v>3</v>
      </c>
      <c r="R2908" s="3">
        <v>-2.6997</v>
      </c>
      <c r="S2908" s="11">
        <f t="shared" si="320"/>
        <v>-215.976</v>
      </c>
      <c r="T2908" t="str">
        <f t="shared" si="321"/>
        <v>LOSS</v>
      </c>
    </row>
    <row r="2909" spans="1:20" x14ac:dyDescent="0.25">
      <c r="A2909" s="1" t="s">
        <v>2923</v>
      </c>
      <c r="B2909" s="9" t="str">
        <f t="shared" si="316"/>
        <v>09/03/2013</v>
      </c>
      <c r="C2909" s="9" t="s">
        <v>4302</v>
      </c>
      <c r="D2909" s="10" t="str">
        <f t="shared" si="317"/>
        <v>2013</v>
      </c>
      <c r="E2909" s="10" t="str">
        <f t="shared" si="322"/>
        <v>September</v>
      </c>
      <c r="F2909" s="2">
        <v>41520</v>
      </c>
      <c r="G2909" s="2">
        <v>41523</v>
      </c>
      <c r="H2909" s="9" t="str">
        <f t="shared" si="318"/>
        <v>On Date</v>
      </c>
      <c r="I2909" s="1" t="s">
        <v>3913</v>
      </c>
      <c r="J2909" s="1" t="s">
        <v>3133</v>
      </c>
      <c r="K2909" s="1" t="s">
        <v>3168</v>
      </c>
      <c r="L2909" s="1" t="s">
        <v>3137</v>
      </c>
      <c r="M2909" s="1" t="s">
        <v>87</v>
      </c>
      <c r="N2909" s="1" t="s">
        <v>1659</v>
      </c>
      <c r="O2909" s="3">
        <f t="shared" si="319"/>
        <v>11.6494</v>
      </c>
      <c r="P2909" s="3">
        <v>65.94</v>
      </c>
      <c r="Q2909" s="3">
        <v>3</v>
      </c>
      <c r="R2909" s="3">
        <v>30.991800000000001</v>
      </c>
      <c r="S2909" s="11">
        <f t="shared" si="320"/>
        <v>2479.3440000000001</v>
      </c>
      <c r="T2909" t="str">
        <f t="shared" si="321"/>
        <v>PROFIT</v>
      </c>
    </row>
    <row r="2910" spans="1:20" x14ac:dyDescent="0.25">
      <c r="A2910" s="1" t="s">
        <v>2924</v>
      </c>
      <c r="B2910" s="9" t="str">
        <f t="shared" si="316"/>
        <v>09/12/2014</v>
      </c>
      <c r="C2910" s="9" t="s">
        <v>4817</v>
      </c>
      <c r="D2910" s="10" t="str">
        <f t="shared" si="317"/>
        <v>2014</v>
      </c>
      <c r="E2910" s="10" t="str">
        <f t="shared" si="322"/>
        <v>September</v>
      </c>
      <c r="F2910" s="2">
        <v>41894</v>
      </c>
      <c r="G2910" s="2">
        <v>41896</v>
      </c>
      <c r="H2910" s="9" t="str">
        <f t="shared" si="318"/>
        <v>On Date</v>
      </c>
      <c r="I2910" s="1" t="s">
        <v>3673</v>
      </c>
      <c r="J2910" s="1" t="s">
        <v>3133</v>
      </c>
      <c r="K2910" s="1" t="s">
        <v>3189</v>
      </c>
      <c r="L2910" s="1" t="s">
        <v>3135</v>
      </c>
      <c r="M2910" s="1" t="s">
        <v>16</v>
      </c>
      <c r="N2910" s="1" t="s">
        <v>2152</v>
      </c>
      <c r="O2910" s="3">
        <f t="shared" si="319"/>
        <v>20.993000000000002</v>
      </c>
      <c r="P2910" s="3">
        <v>143.952</v>
      </c>
      <c r="Q2910" s="3">
        <v>6</v>
      </c>
      <c r="R2910" s="3">
        <v>17.994</v>
      </c>
      <c r="S2910" s="11">
        <f t="shared" si="320"/>
        <v>1439.52</v>
      </c>
      <c r="T2910" t="str">
        <f t="shared" si="321"/>
        <v>PROFIT</v>
      </c>
    </row>
    <row r="2911" spans="1:20" x14ac:dyDescent="0.25">
      <c r="A2911" s="1" t="s">
        <v>2924</v>
      </c>
      <c r="B2911" s="9" t="str">
        <f t="shared" si="316"/>
        <v>09/12/2014</v>
      </c>
      <c r="C2911" s="9" t="s">
        <v>4817</v>
      </c>
      <c r="D2911" s="10" t="str">
        <f t="shared" si="317"/>
        <v>2014</v>
      </c>
      <c r="E2911" s="10" t="str">
        <f t="shared" si="322"/>
        <v>September</v>
      </c>
      <c r="F2911" s="2">
        <v>41894</v>
      </c>
      <c r="G2911" s="2">
        <v>41896</v>
      </c>
      <c r="H2911" s="9" t="str">
        <f t="shared" si="318"/>
        <v>On Date</v>
      </c>
      <c r="I2911" s="1" t="s">
        <v>3673</v>
      </c>
      <c r="J2911" s="1" t="s">
        <v>3133</v>
      </c>
      <c r="K2911" s="1" t="s">
        <v>3189</v>
      </c>
      <c r="L2911" s="1" t="s">
        <v>3135</v>
      </c>
      <c r="M2911" s="1" t="s">
        <v>45</v>
      </c>
      <c r="N2911" s="1" t="s">
        <v>642</v>
      </c>
      <c r="O2911" s="3">
        <f t="shared" si="319"/>
        <v>3.3696000000000002</v>
      </c>
      <c r="P2911" s="3">
        <v>19.440000000000001</v>
      </c>
      <c r="Q2911" s="3">
        <v>3</v>
      </c>
      <c r="R2911" s="3">
        <v>9.3312000000000008</v>
      </c>
      <c r="S2911" s="11">
        <f t="shared" si="320"/>
        <v>746.49600000000009</v>
      </c>
      <c r="T2911" t="str">
        <f t="shared" si="321"/>
        <v>PROFIT</v>
      </c>
    </row>
    <row r="2912" spans="1:20" x14ac:dyDescent="0.25">
      <c r="A2912" s="1" t="s">
        <v>2925</v>
      </c>
      <c r="B2912" s="9" t="str">
        <f t="shared" si="316"/>
        <v>09/11/2013</v>
      </c>
      <c r="C2912" s="9" t="s">
        <v>4040</v>
      </c>
      <c r="D2912" s="10" t="str">
        <f t="shared" si="317"/>
        <v>2013</v>
      </c>
      <c r="E2912" s="10" t="str">
        <f t="shared" si="322"/>
        <v>September</v>
      </c>
      <c r="F2912" s="2">
        <v>41528</v>
      </c>
      <c r="G2912" s="2">
        <v>41530</v>
      </c>
      <c r="H2912" s="9" t="str">
        <f t="shared" si="318"/>
        <v>On Date</v>
      </c>
      <c r="I2912" s="1" t="s">
        <v>3399</v>
      </c>
      <c r="J2912" s="1" t="s">
        <v>3133</v>
      </c>
      <c r="K2912" s="1" t="s">
        <v>3134</v>
      </c>
      <c r="L2912" s="1" t="s">
        <v>3135</v>
      </c>
      <c r="M2912" s="1" t="s">
        <v>18</v>
      </c>
      <c r="N2912" s="1" t="s">
        <v>2926</v>
      </c>
      <c r="O2912" s="3">
        <f t="shared" si="319"/>
        <v>93.414599999999993</v>
      </c>
      <c r="P2912" s="3">
        <v>276.78399999999999</v>
      </c>
      <c r="Q2912" s="3">
        <v>2</v>
      </c>
      <c r="R2912" s="3">
        <v>89.954800000000006</v>
      </c>
      <c r="S2912" s="11">
        <f t="shared" si="320"/>
        <v>7196.384</v>
      </c>
      <c r="T2912" t="str">
        <f t="shared" si="321"/>
        <v>PROFIT</v>
      </c>
    </row>
    <row r="2913" spans="1:20" x14ac:dyDescent="0.25">
      <c r="A2913" s="1" t="s">
        <v>2927</v>
      </c>
      <c r="B2913" s="9" t="str">
        <f t="shared" si="316"/>
        <v>02/07/2013</v>
      </c>
      <c r="C2913" s="9" t="s">
        <v>4892</v>
      </c>
      <c r="D2913" s="10" t="str">
        <f t="shared" si="317"/>
        <v>2013</v>
      </c>
      <c r="E2913" s="10" t="str">
        <f t="shared" si="322"/>
        <v>February</v>
      </c>
      <c r="F2913" s="2">
        <v>41312</v>
      </c>
      <c r="G2913" s="2">
        <v>41315</v>
      </c>
      <c r="H2913" s="9" t="str">
        <f t="shared" si="318"/>
        <v>On Date</v>
      </c>
      <c r="I2913" s="1" t="s">
        <v>3483</v>
      </c>
      <c r="J2913" s="1" t="s">
        <v>3133</v>
      </c>
      <c r="K2913" s="1" t="s">
        <v>3134</v>
      </c>
      <c r="L2913" s="1" t="s">
        <v>3135</v>
      </c>
      <c r="M2913" s="1" t="s">
        <v>16</v>
      </c>
      <c r="N2913" s="1" t="s">
        <v>2431</v>
      </c>
      <c r="O2913" s="3">
        <f t="shared" si="319"/>
        <v>116.99250000000001</v>
      </c>
      <c r="P2913" s="3">
        <v>623.96</v>
      </c>
      <c r="Q2913" s="3">
        <v>5</v>
      </c>
      <c r="R2913" s="3">
        <v>38.997500000000002</v>
      </c>
      <c r="S2913" s="11">
        <f t="shared" si="320"/>
        <v>3119.8</v>
      </c>
      <c r="T2913" t="str">
        <f t="shared" si="321"/>
        <v>PROFIT</v>
      </c>
    </row>
    <row r="2914" spans="1:20" x14ac:dyDescent="0.25">
      <c r="A2914" s="1" t="s">
        <v>2928</v>
      </c>
      <c r="B2914" s="9" t="str">
        <f t="shared" si="316"/>
        <v>06/07/2013</v>
      </c>
      <c r="C2914" s="9" t="s">
        <v>4011</v>
      </c>
      <c r="D2914" s="10" t="str">
        <f t="shared" si="317"/>
        <v>2013</v>
      </c>
      <c r="E2914" s="10" t="str">
        <f t="shared" si="322"/>
        <v>June</v>
      </c>
      <c r="F2914" s="2">
        <v>41432</v>
      </c>
      <c r="G2914" s="2">
        <v>41438</v>
      </c>
      <c r="H2914" s="9" t="str">
        <f t="shared" si="318"/>
        <v>Delay</v>
      </c>
      <c r="I2914" s="1" t="s">
        <v>3626</v>
      </c>
      <c r="J2914" s="1" t="s">
        <v>3133</v>
      </c>
      <c r="K2914" s="1" t="s">
        <v>3134</v>
      </c>
      <c r="L2914" s="1" t="s">
        <v>3135</v>
      </c>
      <c r="M2914" s="1" t="s">
        <v>9</v>
      </c>
      <c r="N2914" s="1" t="s">
        <v>490</v>
      </c>
      <c r="O2914" s="3">
        <f t="shared" si="319"/>
        <v>1.6379999999999999</v>
      </c>
      <c r="P2914" s="3">
        <v>22.05</v>
      </c>
      <c r="Q2914" s="3">
        <v>7</v>
      </c>
      <c r="R2914" s="3">
        <v>10.584</v>
      </c>
      <c r="S2914" s="11">
        <f t="shared" si="320"/>
        <v>846.72</v>
      </c>
      <c r="T2914" t="str">
        <f t="shared" si="321"/>
        <v>PROFIT</v>
      </c>
    </row>
    <row r="2915" spans="1:20" x14ac:dyDescent="0.25">
      <c r="A2915" s="1" t="s">
        <v>2928</v>
      </c>
      <c r="B2915" s="9" t="str">
        <f t="shared" si="316"/>
        <v>06/07/2013</v>
      </c>
      <c r="C2915" s="9" t="s">
        <v>4011</v>
      </c>
      <c r="D2915" s="10" t="str">
        <f t="shared" si="317"/>
        <v>2013</v>
      </c>
      <c r="E2915" s="10" t="str">
        <f t="shared" si="322"/>
        <v>June</v>
      </c>
      <c r="F2915" s="2">
        <v>41432</v>
      </c>
      <c r="G2915" s="2">
        <v>41438</v>
      </c>
      <c r="H2915" s="9" t="str">
        <f t="shared" si="318"/>
        <v>Delay</v>
      </c>
      <c r="I2915" s="1" t="s">
        <v>3626</v>
      </c>
      <c r="J2915" s="1" t="s">
        <v>3133</v>
      </c>
      <c r="K2915" s="1" t="s">
        <v>3134</v>
      </c>
      <c r="L2915" s="1" t="s">
        <v>3135</v>
      </c>
      <c r="M2915" s="1" t="s">
        <v>45</v>
      </c>
      <c r="N2915" s="1" t="s">
        <v>2929</v>
      </c>
      <c r="O2915" s="3">
        <f t="shared" si="319"/>
        <v>10.589399999999999</v>
      </c>
      <c r="P2915" s="3">
        <v>99.9</v>
      </c>
      <c r="Q2915" s="3">
        <v>5</v>
      </c>
      <c r="R2915" s="3">
        <v>46.953000000000003</v>
      </c>
      <c r="S2915" s="11">
        <f t="shared" si="320"/>
        <v>3756.2400000000002</v>
      </c>
      <c r="T2915" t="str">
        <f t="shared" si="321"/>
        <v>PROFIT</v>
      </c>
    </row>
    <row r="2916" spans="1:20" x14ac:dyDescent="0.25">
      <c r="A2916" s="1" t="s">
        <v>2930</v>
      </c>
      <c r="B2916" s="9" t="str">
        <f t="shared" si="316"/>
        <v>03/19/2014</v>
      </c>
      <c r="C2916" s="9" t="s">
        <v>4219</v>
      </c>
      <c r="D2916" s="10" t="str">
        <f t="shared" si="317"/>
        <v>2014</v>
      </c>
      <c r="E2916" s="10" t="str">
        <f t="shared" si="322"/>
        <v>March</v>
      </c>
      <c r="F2916" s="2">
        <v>41717</v>
      </c>
      <c r="G2916" s="2">
        <v>41719</v>
      </c>
      <c r="H2916" s="9" t="str">
        <f t="shared" si="318"/>
        <v>On Date</v>
      </c>
      <c r="I2916" s="1" t="s">
        <v>3977</v>
      </c>
      <c r="J2916" s="1" t="s">
        <v>3133</v>
      </c>
      <c r="K2916" s="1" t="s">
        <v>3134</v>
      </c>
      <c r="L2916" s="1" t="s">
        <v>3135</v>
      </c>
      <c r="M2916" s="1" t="s">
        <v>20</v>
      </c>
      <c r="N2916" s="1" t="s">
        <v>301</v>
      </c>
      <c r="O2916" s="3">
        <f t="shared" si="319"/>
        <v>9.2158000000000015</v>
      </c>
      <c r="P2916" s="3">
        <v>90.86</v>
      </c>
      <c r="Q2916" s="3">
        <v>7</v>
      </c>
      <c r="R2916" s="3">
        <v>26.349399999999999</v>
      </c>
      <c r="S2916" s="11">
        <f t="shared" si="320"/>
        <v>2107.9519999999998</v>
      </c>
      <c r="T2916" t="str">
        <f t="shared" si="321"/>
        <v>PROFIT</v>
      </c>
    </row>
    <row r="2917" spans="1:20" x14ac:dyDescent="0.25">
      <c r="A2917" s="1" t="s">
        <v>2931</v>
      </c>
      <c r="B2917" s="9" t="str">
        <f t="shared" si="316"/>
        <v>11/25/2014</v>
      </c>
      <c r="C2917" s="9" t="s">
        <v>4348</v>
      </c>
      <c r="D2917" s="10" t="str">
        <f t="shared" si="317"/>
        <v>2014</v>
      </c>
      <c r="E2917" s="10" t="str">
        <f t="shared" si="322"/>
        <v>November</v>
      </c>
      <c r="F2917" s="2">
        <v>41968</v>
      </c>
      <c r="G2917" s="2">
        <v>41968</v>
      </c>
      <c r="H2917" s="9" t="str">
        <f t="shared" si="318"/>
        <v>On Date</v>
      </c>
      <c r="I2917" s="1" t="s">
        <v>3701</v>
      </c>
      <c r="J2917" s="1" t="s">
        <v>3133</v>
      </c>
      <c r="K2917" s="1" t="s">
        <v>3140</v>
      </c>
      <c r="L2917" s="1" t="s">
        <v>3135</v>
      </c>
      <c r="M2917" s="1" t="s">
        <v>45</v>
      </c>
      <c r="N2917" s="1" t="s">
        <v>1310</v>
      </c>
      <c r="O2917" s="3">
        <f t="shared" si="319"/>
        <v>4.2789999999999999</v>
      </c>
      <c r="P2917" s="3">
        <v>7.78</v>
      </c>
      <c r="Q2917" s="3">
        <v>1</v>
      </c>
      <c r="R2917" s="3">
        <v>3.5009999999999999</v>
      </c>
      <c r="S2917" s="11">
        <f t="shared" si="320"/>
        <v>280.08</v>
      </c>
      <c r="T2917" t="str">
        <f t="shared" si="321"/>
        <v>PROFIT</v>
      </c>
    </row>
    <row r="2918" spans="1:20" x14ac:dyDescent="0.25">
      <c r="A2918" s="1" t="s">
        <v>2932</v>
      </c>
      <c r="B2918" s="9" t="str">
        <f t="shared" si="316"/>
        <v>11/28/2012</v>
      </c>
      <c r="C2918" s="9" t="s">
        <v>4547</v>
      </c>
      <c r="D2918" s="10" t="str">
        <f t="shared" si="317"/>
        <v>2012</v>
      </c>
      <c r="E2918" s="10" t="str">
        <f t="shared" si="322"/>
        <v>November</v>
      </c>
      <c r="F2918" s="2">
        <v>41241</v>
      </c>
      <c r="G2918" s="2">
        <v>41246</v>
      </c>
      <c r="H2918" s="9" t="str">
        <f t="shared" si="318"/>
        <v>On Date</v>
      </c>
      <c r="I2918" s="1" t="s">
        <v>3753</v>
      </c>
      <c r="J2918" s="1" t="s">
        <v>3133</v>
      </c>
      <c r="K2918" s="1" t="s">
        <v>3244</v>
      </c>
      <c r="L2918" s="1" t="s">
        <v>3154</v>
      </c>
      <c r="M2918" s="1" t="s">
        <v>14</v>
      </c>
      <c r="N2918" s="1" t="s">
        <v>1692</v>
      </c>
      <c r="O2918" s="3">
        <f t="shared" si="319"/>
        <v>2.4011999999999998</v>
      </c>
      <c r="P2918" s="3">
        <v>8.2799999999999994</v>
      </c>
      <c r="Q2918" s="3">
        <v>2</v>
      </c>
      <c r="R2918" s="3">
        <v>3.4775999999999998</v>
      </c>
      <c r="S2918" s="11">
        <f t="shared" si="320"/>
        <v>278.20799999999997</v>
      </c>
      <c r="T2918" t="str">
        <f t="shared" si="321"/>
        <v>PROFIT</v>
      </c>
    </row>
    <row r="2919" spans="1:20" x14ac:dyDescent="0.25">
      <c r="A2919" s="1" t="s">
        <v>2933</v>
      </c>
      <c r="B2919" s="9" t="str">
        <f t="shared" si="316"/>
        <v>09/05/2014</v>
      </c>
      <c r="C2919" s="9" t="s">
        <v>4158</v>
      </c>
      <c r="D2919" s="10" t="str">
        <f t="shared" si="317"/>
        <v>2014</v>
      </c>
      <c r="E2919" s="10" t="str">
        <f t="shared" si="322"/>
        <v>September</v>
      </c>
      <c r="F2919" s="2">
        <v>41887</v>
      </c>
      <c r="G2919" s="2">
        <v>41888</v>
      </c>
      <c r="H2919" s="9" t="str">
        <f t="shared" si="318"/>
        <v>On Date</v>
      </c>
      <c r="I2919" s="1" t="s">
        <v>3685</v>
      </c>
      <c r="J2919" s="1" t="s">
        <v>3133</v>
      </c>
      <c r="K2919" s="1" t="s">
        <v>3218</v>
      </c>
      <c r="L2919" s="1" t="s">
        <v>3145</v>
      </c>
      <c r="M2919" s="1" t="s">
        <v>18</v>
      </c>
      <c r="N2919" s="1" t="s">
        <v>428</v>
      </c>
      <c r="O2919" s="3">
        <f t="shared" si="319"/>
        <v>20.97</v>
      </c>
      <c r="P2919" s="3">
        <v>88.073999999999998</v>
      </c>
      <c r="Q2919" s="3">
        <v>7</v>
      </c>
      <c r="R2919" s="3">
        <v>-58.716000000000001</v>
      </c>
      <c r="S2919" s="11">
        <f t="shared" si="320"/>
        <v>-4697.28</v>
      </c>
      <c r="T2919" t="str">
        <f t="shared" si="321"/>
        <v>LOSS</v>
      </c>
    </row>
    <row r="2920" spans="1:20" x14ac:dyDescent="0.25">
      <c r="A2920" s="1" t="s">
        <v>2934</v>
      </c>
      <c r="B2920" s="9" t="str">
        <f t="shared" si="316"/>
        <v>08/31/2012</v>
      </c>
      <c r="C2920" s="9" t="s">
        <v>4340</v>
      </c>
      <c r="D2920" s="10" t="str">
        <f t="shared" si="317"/>
        <v>2012</v>
      </c>
      <c r="E2920" s="10" t="str">
        <f t="shared" si="322"/>
        <v>August</v>
      </c>
      <c r="F2920" s="2">
        <v>41152</v>
      </c>
      <c r="G2920" s="2">
        <v>41156</v>
      </c>
      <c r="H2920" s="9" t="str">
        <f t="shared" si="318"/>
        <v>On Date</v>
      </c>
      <c r="I2920" s="1" t="s">
        <v>3599</v>
      </c>
      <c r="J2920" s="1" t="s">
        <v>3133</v>
      </c>
      <c r="K2920" s="1" t="s">
        <v>3159</v>
      </c>
      <c r="L2920" s="1" t="s">
        <v>3135</v>
      </c>
      <c r="M2920" s="1" t="s">
        <v>16</v>
      </c>
      <c r="N2920" s="1" t="s">
        <v>531</v>
      </c>
      <c r="O2920" s="3">
        <f t="shared" si="319"/>
        <v>102.85260000000001</v>
      </c>
      <c r="P2920" s="3">
        <v>555.96</v>
      </c>
      <c r="Q2920" s="3">
        <v>5</v>
      </c>
      <c r="R2920" s="3">
        <v>41.697000000000003</v>
      </c>
      <c r="S2920" s="11">
        <f t="shared" si="320"/>
        <v>3335.76</v>
      </c>
      <c r="T2920" t="str">
        <f t="shared" si="321"/>
        <v>PROFIT</v>
      </c>
    </row>
    <row r="2921" spans="1:20" x14ac:dyDescent="0.25">
      <c r="A2921" s="1" t="s">
        <v>2935</v>
      </c>
      <c r="B2921" s="9" t="str">
        <f t="shared" si="316"/>
        <v>10/01/2014</v>
      </c>
      <c r="C2921" s="9" t="s">
        <v>4326</v>
      </c>
      <c r="D2921" s="10" t="str">
        <f t="shared" si="317"/>
        <v>2014</v>
      </c>
      <c r="E2921" s="10" t="str">
        <f t="shared" si="322"/>
        <v>October</v>
      </c>
      <c r="F2921" s="2">
        <v>41913</v>
      </c>
      <c r="G2921" s="2">
        <v>41915</v>
      </c>
      <c r="H2921" s="9" t="str">
        <f t="shared" si="318"/>
        <v>On Date</v>
      </c>
      <c r="I2921" s="1" t="s">
        <v>3473</v>
      </c>
      <c r="J2921" s="1" t="s">
        <v>3133</v>
      </c>
      <c r="K2921" s="1" t="s">
        <v>3134</v>
      </c>
      <c r="L2921" s="1" t="s">
        <v>3135</v>
      </c>
      <c r="M2921" s="1" t="s">
        <v>38</v>
      </c>
      <c r="N2921" s="1" t="s">
        <v>2936</v>
      </c>
      <c r="O2921" s="3">
        <f t="shared" si="319"/>
        <v>55.992999999999995</v>
      </c>
      <c r="P2921" s="3">
        <v>159.97999999999999</v>
      </c>
      <c r="Q2921" s="3">
        <v>2</v>
      </c>
      <c r="R2921" s="3">
        <v>47.994</v>
      </c>
      <c r="S2921" s="11">
        <f t="shared" si="320"/>
        <v>3839.52</v>
      </c>
      <c r="T2921" t="str">
        <f t="shared" si="321"/>
        <v>PROFIT</v>
      </c>
    </row>
    <row r="2922" spans="1:20" x14ac:dyDescent="0.25">
      <c r="A2922" s="1" t="s">
        <v>2937</v>
      </c>
      <c r="B2922" s="9" t="str">
        <f t="shared" si="316"/>
        <v>05/21/2014</v>
      </c>
      <c r="C2922" s="9" t="s">
        <v>4567</v>
      </c>
      <c r="D2922" s="10" t="str">
        <f t="shared" si="317"/>
        <v>2014</v>
      </c>
      <c r="E2922" s="10" t="str">
        <f t="shared" si="322"/>
        <v>May</v>
      </c>
      <c r="F2922" s="2">
        <v>41780</v>
      </c>
      <c r="G2922" s="2">
        <v>41786</v>
      </c>
      <c r="H2922" s="9" t="str">
        <f t="shared" si="318"/>
        <v>Delay</v>
      </c>
      <c r="I2922" s="1" t="s">
        <v>3526</v>
      </c>
      <c r="J2922" s="1" t="s">
        <v>3133</v>
      </c>
      <c r="K2922" s="1" t="s">
        <v>3169</v>
      </c>
      <c r="L2922" s="1" t="s">
        <v>3170</v>
      </c>
      <c r="M2922" s="1" t="s">
        <v>18</v>
      </c>
      <c r="N2922" s="1" t="s">
        <v>1848</v>
      </c>
      <c r="O2922" s="3">
        <f t="shared" si="319"/>
        <v>2.6417999999999999</v>
      </c>
      <c r="P2922" s="3">
        <v>8.2880000000000003</v>
      </c>
      <c r="Q2922" s="3">
        <v>2</v>
      </c>
      <c r="R2922" s="3">
        <v>3.0044</v>
      </c>
      <c r="S2922" s="11">
        <f t="shared" si="320"/>
        <v>240.352</v>
      </c>
      <c r="T2922" t="str">
        <f t="shared" si="321"/>
        <v>PROFIT</v>
      </c>
    </row>
    <row r="2923" spans="1:20" x14ac:dyDescent="0.25">
      <c r="A2923" s="1" t="s">
        <v>2937</v>
      </c>
      <c r="B2923" s="9" t="str">
        <f t="shared" si="316"/>
        <v>05/21/2014</v>
      </c>
      <c r="C2923" s="9" t="s">
        <v>4567</v>
      </c>
      <c r="D2923" s="10" t="str">
        <f t="shared" si="317"/>
        <v>2014</v>
      </c>
      <c r="E2923" s="10" t="str">
        <f t="shared" si="322"/>
        <v>May</v>
      </c>
      <c r="F2923" s="2">
        <v>41780</v>
      </c>
      <c r="G2923" s="2">
        <v>41786</v>
      </c>
      <c r="H2923" s="9" t="str">
        <f t="shared" si="318"/>
        <v>Delay</v>
      </c>
      <c r="I2923" s="1" t="s">
        <v>3526</v>
      </c>
      <c r="J2923" s="1" t="s">
        <v>3133</v>
      </c>
      <c r="K2923" s="1" t="s">
        <v>3169</v>
      </c>
      <c r="L2923" s="1" t="s">
        <v>3170</v>
      </c>
      <c r="M2923" s="1" t="s">
        <v>16</v>
      </c>
      <c r="N2923" s="1" t="s">
        <v>2431</v>
      </c>
      <c r="O2923" s="3">
        <f t="shared" si="319"/>
        <v>116.99249999999999</v>
      </c>
      <c r="P2923" s="3">
        <v>1123.1279999999999</v>
      </c>
      <c r="Q2923" s="3">
        <v>9</v>
      </c>
      <c r="R2923" s="3">
        <v>70.195499999999996</v>
      </c>
      <c r="S2923" s="11">
        <f t="shared" si="320"/>
        <v>5615.6399999999994</v>
      </c>
      <c r="T2923" t="str">
        <f t="shared" si="321"/>
        <v>PROFIT</v>
      </c>
    </row>
    <row r="2924" spans="1:20" x14ac:dyDescent="0.25">
      <c r="A2924" s="1" t="s">
        <v>2937</v>
      </c>
      <c r="B2924" s="9" t="str">
        <f t="shared" si="316"/>
        <v>05/21/2014</v>
      </c>
      <c r="C2924" s="9" t="s">
        <v>4567</v>
      </c>
      <c r="D2924" s="10" t="str">
        <f t="shared" si="317"/>
        <v>2014</v>
      </c>
      <c r="E2924" s="10" t="str">
        <f t="shared" si="322"/>
        <v>May</v>
      </c>
      <c r="F2924" s="2">
        <v>41780</v>
      </c>
      <c r="G2924" s="2">
        <v>41786</v>
      </c>
      <c r="H2924" s="9" t="str">
        <f t="shared" si="318"/>
        <v>Delay</v>
      </c>
      <c r="I2924" s="1" t="s">
        <v>3526</v>
      </c>
      <c r="J2924" s="1" t="s">
        <v>3133</v>
      </c>
      <c r="K2924" s="1" t="s">
        <v>3169</v>
      </c>
      <c r="L2924" s="1" t="s">
        <v>3170</v>
      </c>
      <c r="M2924" s="1" t="s">
        <v>20</v>
      </c>
      <c r="N2924" s="1" t="s">
        <v>301</v>
      </c>
      <c r="O2924" s="3">
        <f t="shared" si="319"/>
        <v>9.2157999999999998</v>
      </c>
      <c r="P2924" s="3">
        <v>64.900000000000006</v>
      </c>
      <c r="Q2924" s="3">
        <v>5</v>
      </c>
      <c r="R2924" s="3">
        <v>18.821000000000002</v>
      </c>
      <c r="S2924" s="11">
        <f t="shared" si="320"/>
        <v>1505.68</v>
      </c>
      <c r="T2924" t="str">
        <f t="shared" si="321"/>
        <v>PROFIT</v>
      </c>
    </row>
    <row r="2925" spans="1:20" x14ac:dyDescent="0.25">
      <c r="A2925" s="1" t="s">
        <v>2938</v>
      </c>
      <c r="B2925" s="9" t="str">
        <f t="shared" si="316"/>
        <v>09/24/2012</v>
      </c>
      <c r="C2925" s="9" t="s">
        <v>4859</v>
      </c>
      <c r="D2925" s="10" t="str">
        <f t="shared" si="317"/>
        <v>2012</v>
      </c>
      <c r="E2925" s="10" t="str">
        <f t="shared" si="322"/>
        <v>September</v>
      </c>
      <c r="F2925" s="2">
        <v>41176</v>
      </c>
      <c r="G2925" s="2">
        <v>41181</v>
      </c>
      <c r="H2925" s="9" t="str">
        <f t="shared" si="318"/>
        <v>On Date</v>
      </c>
      <c r="I2925" s="1" t="s">
        <v>3322</v>
      </c>
      <c r="J2925" s="1" t="s">
        <v>3133</v>
      </c>
      <c r="K2925" s="1" t="s">
        <v>3271</v>
      </c>
      <c r="L2925" s="1" t="s">
        <v>3143</v>
      </c>
      <c r="M2925" s="1" t="s">
        <v>14</v>
      </c>
      <c r="N2925" s="1" t="s">
        <v>1481</v>
      </c>
      <c r="O2925" s="3">
        <f t="shared" si="319"/>
        <v>6.1036999999999999</v>
      </c>
      <c r="P2925" s="3">
        <v>14.576000000000001</v>
      </c>
      <c r="Q2925" s="3">
        <v>2</v>
      </c>
      <c r="R2925" s="3">
        <v>2.3685999999999998</v>
      </c>
      <c r="S2925" s="11">
        <f t="shared" si="320"/>
        <v>189.488</v>
      </c>
      <c r="T2925" t="str">
        <f t="shared" si="321"/>
        <v>PROFIT</v>
      </c>
    </row>
    <row r="2926" spans="1:20" x14ac:dyDescent="0.25">
      <c r="A2926" s="1" t="s">
        <v>2938</v>
      </c>
      <c r="B2926" s="9" t="str">
        <f t="shared" si="316"/>
        <v>09/24/2012</v>
      </c>
      <c r="C2926" s="9" t="s">
        <v>4859</v>
      </c>
      <c r="D2926" s="10" t="str">
        <f t="shared" si="317"/>
        <v>2012</v>
      </c>
      <c r="E2926" s="10" t="str">
        <f t="shared" si="322"/>
        <v>September</v>
      </c>
      <c r="F2926" s="2">
        <v>41176</v>
      </c>
      <c r="G2926" s="2">
        <v>41181</v>
      </c>
      <c r="H2926" s="9" t="str">
        <f t="shared" si="318"/>
        <v>On Date</v>
      </c>
      <c r="I2926" s="1" t="s">
        <v>3322</v>
      </c>
      <c r="J2926" s="1" t="s">
        <v>3133</v>
      </c>
      <c r="K2926" s="1" t="s">
        <v>3271</v>
      </c>
      <c r="L2926" s="1" t="s">
        <v>3143</v>
      </c>
      <c r="M2926" s="1" t="s">
        <v>38</v>
      </c>
      <c r="N2926" s="1" t="s">
        <v>1398</v>
      </c>
      <c r="O2926" s="3">
        <f t="shared" si="319"/>
        <v>10.875</v>
      </c>
      <c r="P2926" s="3">
        <v>23.2</v>
      </c>
      <c r="Q2926" s="3">
        <v>2</v>
      </c>
      <c r="R2926" s="3">
        <v>1.45</v>
      </c>
      <c r="S2926" s="11">
        <f t="shared" si="320"/>
        <v>116</v>
      </c>
      <c r="T2926" t="str">
        <f t="shared" si="321"/>
        <v>PROFIT</v>
      </c>
    </row>
    <row r="2927" spans="1:20" x14ac:dyDescent="0.25">
      <c r="A2927" s="1" t="s">
        <v>2938</v>
      </c>
      <c r="B2927" s="9" t="str">
        <f t="shared" si="316"/>
        <v>09/24/2012</v>
      </c>
      <c r="C2927" s="9" t="s">
        <v>4859</v>
      </c>
      <c r="D2927" s="10" t="str">
        <f t="shared" si="317"/>
        <v>2012</v>
      </c>
      <c r="E2927" s="10" t="str">
        <f t="shared" si="322"/>
        <v>September</v>
      </c>
      <c r="F2927" s="2">
        <v>41176</v>
      </c>
      <c r="G2927" s="2">
        <v>41181</v>
      </c>
      <c r="H2927" s="9" t="str">
        <f t="shared" si="318"/>
        <v>On Date</v>
      </c>
      <c r="I2927" s="1" t="s">
        <v>3322</v>
      </c>
      <c r="J2927" s="1" t="s">
        <v>3133</v>
      </c>
      <c r="K2927" s="1" t="s">
        <v>3271</v>
      </c>
      <c r="L2927" s="1" t="s">
        <v>3143</v>
      </c>
      <c r="M2927" s="1" t="s">
        <v>14</v>
      </c>
      <c r="N2927" s="1" t="s">
        <v>254</v>
      </c>
      <c r="O2927" s="3">
        <f t="shared" si="319"/>
        <v>2.0873999999999997</v>
      </c>
      <c r="P2927" s="3">
        <v>16.463999999999999</v>
      </c>
      <c r="Q2927" s="3">
        <v>7</v>
      </c>
      <c r="R2927" s="3">
        <v>1.8522000000000001</v>
      </c>
      <c r="S2927" s="11">
        <f t="shared" si="320"/>
        <v>148.17600000000002</v>
      </c>
      <c r="T2927" t="str">
        <f t="shared" si="321"/>
        <v>PROFIT</v>
      </c>
    </row>
    <row r="2928" spans="1:20" x14ac:dyDescent="0.25">
      <c r="A2928" s="1" t="s">
        <v>2939</v>
      </c>
      <c r="B2928" s="9" t="str">
        <f t="shared" si="316"/>
        <v>01/24/2011</v>
      </c>
      <c r="C2928" s="9" t="s">
        <v>4908</v>
      </c>
      <c r="D2928" s="10" t="str">
        <f t="shared" si="317"/>
        <v>2011</v>
      </c>
      <c r="E2928" s="10" t="str">
        <f t="shared" si="322"/>
        <v>January</v>
      </c>
      <c r="F2928" s="2">
        <v>40567</v>
      </c>
      <c r="G2928" s="2">
        <v>40572</v>
      </c>
      <c r="H2928" s="9" t="str">
        <f t="shared" si="318"/>
        <v>On Date</v>
      </c>
      <c r="I2928" s="1" t="s">
        <v>3904</v>
      </c>
      <c r="J2928" s="1" t="s">
        <v>3133</v>
      </c>
      <c r="K2928" s="1" t="s">
        <v>3169</v>
      </c>
      <c r="L2928" s="1" t="s">
        <v>3170</v>
      </c>
      <c r="M2928" s="1" t="s">
        <v>45</v>
      </c>
      <c r="N2928" s="1" t="s">
        <v>76</v>
      </c>
      <c r="O2928" s="3">
        <f t="shared" si="319"/>
        <v>3.4735999999999998</v>
      </c>
      <c r="P2928" s="3">
        <v>40.08</v>
      </c>
      <c r="Q2928" s="3">
        <v>6</v>
      </c>
      <c r="R2928" s="3">
        <v>19.238399999999999</v>
      </c>
      <c r="S2928" s="11">
        <f t="shared" si="320"/>
        <v>1539.0719999999999</v>
      </c>
      <c r="T2928" t="str">
        <f t="shared" si="321"/>
        <v>PROFIT</v>
      </c>
    </row>
    <row r="2929" spans="1:20" x14ac:dyDescent="0.25">
      <c r="A2929" s="1" t="s">
        <v>2940</v>
      </c>
      <c r="B2929" s="9" t="str">
        <f t="shared" si="316"/>
        <v>06/25/2013</v>
      </c>
      <c r="C2929" s="9" t="s">
        <v>4324</v>
      </c>
      <c r="D2929" s="10" t="str">
        <f t="shared" si="317"/>
        <v>2013</v>
      </c>
      <c r="E2929" s="10" t="str">
        <f t="shared" si="322"/>
        <v>June</v>
      </c>
      <c r="F2929" s="2">
        <v>41450</v>
      </c>
      <c r="G2929" s="2">
        <v>41452</v>
      </c>
      <c r="H2929" s="9" t="str">
        <f t="shared" si="318"/>
        <v>On Date</v>
      </c>
      <c r="I2929" s="1" t="s">
        <v>3341</v>
      </c>
      <c r="J2929" s="1" t="s">
        <v>3133</v>
      </c>
      <c r="K2929" s="1" t="s">
        <v>3159</v>
      </c>
      <c r="L2929" s="1" t="s">
        <v>3135</v>
      </c>
      <c r="M2929" s="1" t="s">
        <v>510</v>
      </c>
      <c r="N2929" s="1" t="s">
        <v>2719</v>
      </c>
      <c r="O2929" s="3">
        <f t="shared" si="319"/>
        <v>993.29000000000008</v>
      </c>
      <c r="P2929" s="3">
        <v>4476.8</v>
      </c>
      <c r="Q2929" s="3">
        <v>4</v>
      </c>
      <c r="R2929" s="3">
        <v>503.64</v>
      </c>
      <c r="S2929" s="11">
        <f t="shared" si="320"/>
        <v>40291.199999999997</v>
      </c>
      <c r="T2929" t="str">
        <f t="shared" si="321"/>
        <v>PROFIT</v>
      </c>
    </row>
    <row r="2930" spans="1:20" x14ac:dyDescent="0.25">
      <c r="A2930" s="1" t="s">
        <v>2940</v>
      </c>
      <c r="B2930" s="9" t="str">
        <f t="shared" si="316"/>
        <v>06/25/2013</v>
      </c>
      <c r="C2930" s="9" t="s">
        <v>4324</v>
      </c>
      <c r="D2930" s="10" t="str">
        <f t="shared" si="317"/>
        <v>2013</v>
      </c>
      <c r="E2930" s="10" t="str">
        <f t="shared" si="322"/>
        <v>June</v>
      </c>
      <c r="F2930" s="2">
        <v>41450</v>
      </c>
      <c r="G2930" s="2">
        <v>41452</v>
      </c>
      <c r="H2930" s="9" t="str">
        <f t="shared" si="318"/>
        <v>On Date</v>
      </c>
      <c r="I2930" s="1" t="s">
        <v>3341</v>
      </c>
      <c r="J2930" s="1" t="s">
        <v>3133</v>
      </c>
      <c r="K2930" s="1" t="s">
        <v>3159</v>
      </c>
      <c r="L2930" s="1" t="s">
        <v>3135</v>
      </c>
      <c r="M2930" s="1" t="s">
        <v>45</v>
      </c>
      <c r="N2930" s="1" t="s">
        <v>2171</v>
      </c>
      <c r="O2930" s="3">
        <f t="shared" si="319"/>
        <v>54.521999999999991</v>
      </c>
      <c r="P2930" s="3">
        <v>104.85</v>
      </c>
      <c r="Q2930" s="3">
        <v>1</v>
      </c>
      <c r="R2930" s="3">
        <v>50.328000000000003</v>
      </c>
      <c r="S2930" s="11">
        <f t="shared" si="320"/>
        <v>4026.2400000000002</v>
      </c>
      <c r="T2930" t="str">
        <f t="shared" si="321"/>
        <v>PROFIT</v>
      </c>
    </row>
    <row r="2931" spans="1:20" x14ac:dyDescent="0.25">
      <c r="A2931" s="1" t="s">
        <v>2940</v>
      </c>
      <c r="B2931" s="9" t="str">
        <f t="shared" si="316"/>
        <v>06/25/2013</v>
      </c>
      <c r="C2931" s="9" t="s">
        <v>4324</v>
      </c>
      <c r="D2931" s="10" t="str">
        <f t="shared" si="317"/>
        <v>2013</v>
      </c>
      <c r="E2931" s="10" t="str">
        <f t="shared" si="322"/>
        <v>June</v>
      </c>
      <c r="F2931" s="2">
        <v>41450</v>
      </c>
      <c r="G2931" s="2">
        <v>41452</v>
      </c>
      <c r="H2931" s="9" t="str">
        <f t="shared" si="318"/>
        <v>On Date</v>
      </c>
      <c r="I2931" s="1" t="s">
        <v>3341</v>
      </c>
      <c r="J2931" s="1" t="s">
        <v>3133</v>
      </c>
      <c r="K2931" s="1" t="s">
        <v>3159</v>
      </c>
      <c r="L2931" s="1" t="s">
        <v>3135</v>
      </c>
      <c r="M2931" s="1" t="s">
        <v>20</v>
      </c>
      <c r="N2931" s="1" t="s">
        <v>1333</v>
      </c>
      <c r="O2931" s="3">
        <f t="shared" si="319"/>
        <v>56.335999999999999</v>
      </c>
      <c r="P2931" s="3">
        <v>241.44</v>
      </c>
      <c r="Q2931" s="3">
        <v>3</v>
      </c>
      <c r="R2931" s="3">
        <v>72.432000000000002</v>
      </c>
      <c r="S2931" s="11">
        <f t="shared" si="320"/>
        <v>5794.56</v>
      </c>
      <c r="T2931" t="str">
        <f t="shared" si="321"/>
        <v>PROFIT</v>
      </c>
    </row>
    <row r="2932" spans="1:20" x14ac:dyDescent="0.25">
      <c r="A2932" s="1" t="s">
        <v>2941</v>
      </c>
      <c r="B2932" s="9" t="str">
        <f t="shared" si="316"/>
        <v>12/02/2013</v>
      </c>
      <c r="C2932" s="9" t="s">
        <v>4300</v>
      </c>
      <c r="D2932" s="10" t="str">
        <f t="shared" si="317"/>
        <v>2013</v>
      </c>
      <c r="E2932" s="10" t="str">
        <f t="shared" si="322"/>
        <v>December</v>
      </c>
      <c r="F2932" s="2">
        <v>41610</v>
      </c>
      <c r="G2932" s="2">
        <v>41610</v>
      </c>
      <c r="H2932" s="9" t="str">
        <f t="shared" si="318"/>
        <v>On Date</v>
      </c>
      <c r="I2932" s="1" t="s">
        <v>3932</v>
      </c>
      <c r="J2932" s="1" t="s">
        <v>3133</v>
      </c>
      <c r="K2932" s="1" t="s">
        <v>3294</v>
      </c>
      <c r="L2932" s="1" t="s">
        <v>3135</v>
      </c>
      <c r="M2932" s="1" t="s">
        <v>12</v>
      </c>
      <c r="N2932" s="1" t="s">
        <v>266</v>
      </c>
      <c r="O2932" s="3">
        <f t="shared" si="319"/>
        <v>15.181000000000001</v>
      </c>
      <c r="P2932" s="3">
        <v>31.96</v>
      </c>
      <c r="Q2932" s="3">
        <v>2</v>
      </c>
      <c r="R2932" s="3">
        <v>1.5980000000000001</v>
      </c>
      <c r="S2932" s="11">
        <f t="shared" si="320"/>
        <v>127.84</v>
      </c>
      <c r="T2932" t="str">
        <f t="shared" si="321"/>
        <v>PROFIT</v>
      </c>
    </row>
    <row r="2933" spans="1:20" x14ac:dyDescent="0.25">
      <c r="A2933" s="1" t="s">
        <v>2941</v>
      </c>
      <c r="B2933" s="9" t="str">
        <f t="shared" si="316"/>
        <v>12/02/2013</v>
      </c>
      <c r="C2933" s="9" t="s">
        <v>4300</v>
      </c>
      <c r="D2933" s="10" t="str">
        <f t="shared" si="317"/>
        <v>2013</v>
      </c>
      <c r="E2933" s="10" t="str">
        <f t="shared" si="322"/>
        <v>December</v>
      </c>
      <c r="F2933" s="2">
        <v>41610</v>
      </c>
      <c r="G2933" s="2">
        <v>41610</v>
      </c>
      <c r="H2933" s="9" t="str">
        <f t="shared" si="318"/>
        <v>On Date</v>
      </c>
      <c r="I2933" s="1" t="s">
        <v>3932</v>
      </c>
      <c r="J2933" s="1" t="s">
        <v>3133</v>
      </c>
      <c r="K2933" s="1" t="s">
        <v>3294</v>
      </c>
      <c r="L2933" s="1" t="s">
        <v>3135</v>
      </c>
      <c r="M2933" s="1" t="s">
        <v>45</v>
      </c>
      <c r="N2933" s="1" t="s">
        <v>2942</v>
      </c>
      <c r="O2933" s="3">
        <f t="shared" si="319"/>
        <v>24.907999999999998</v>
      </c>
      <c r="P2933" s="3">
        <v>47.9</v>
      </c>
      <c r="Q2933" s="3">
        <v>1</v>
      </c>
      <c r="R2933" s="3">
        <v>22.992000000000001</v>
      </c>
      <c r="S2933" s="11">
        <f t="shared" si="320"/>
        <v>1839.3600000000001</v>
      </c>
      <c r="T2933" t="str">
        <f t="shared" si="321"/>
        <v>PROFIT</v>
      </c>
    </row>
    <row r="2934" spans="1:20" x14ac:dyDescent="0.25">
      <c r="A2934" s="1" t="s">
        <v>2941</v>
      </c>
      <c r="B2934" s="9" t="str">
        <f t="shared" si="316"/>
        <v>12/02/2013</v>
      </c>
      <c r="C2934" s="9" t="s">
        <v>4300</v>
      </c>
      <c r="D2934" s="10" t="str">
        <f t="shared" si="317"/>
        <v>2013</v>
      </c>
      <c r="E2934" s="10" t="str">
        <f t="shared" si="322"/>
        <v>December</v>
      </c>
      <c r="F2934" s="2">
        <v>41610</v>
      </c>
      <c r="G2934" s="2">
        <v>41610</v>
      </c>
      <c r="H2934" s="9" t="str">
        <f t="shared" si="318"/>
        <v>On Date</v>
      </c>
      <c r="I2934" s="1" t="s">
        <v>3932</v>
      </c>
      <c r="J2934" s="1" t="s">
        <v>3133</v>
      </c>
      <c r="K2934" s="1" t="s">
        <v>3294</v>
      </c>
      <c r="L2934" s="1" t="s">
        <v>3135</v>
      </c>
      <c r="M2934" s="1" t="s">
        <v>28</v>
      </c>
      <c r="N2934" s="1" t="s">
        <v>536</v>
      </c>
      <c r="O2934" s="3">
        <f t="shared" si="319"/>
        <v>296.78399999999999</v>
      </c>
      <c r="P2934" s="3">
        <v>1112.94</v>
      </c>
      <c r="Q2934" s="3">
        <v>3</v>
      </c>
      <c r="R2934" s="3">
        <v>222.58799999999999</v>
      </c>
      <c r="S2934" s="11">
        <f t="shared" si="320"/>
        <v>17807.04</v>
      </c>
      <c r="T2934" t="str">
        <f t="shared" si="321"/>
        <v>PROFIT</v>
      </c>
    </row>
    <row r="2935" spans="1:20" x14ac:dyDescent="0.25">
      <c r="A2935" s="1" t="s">
        <v>2941</v>
      </c>
      <c r="B2935" s="9" t="str">
        <f t="shared" si="316"/>
        <v>12/02/2013</v>
      </c>
      <c r="C2935" s="9" t="s">
        <v>4300</v>
      </c>
      <c r="D2935" s="10" t="str">
        <f t="shared" si="317"/>
        <v>2013</v>
      </c>
      <c r="E2935" s="10" t="str">
        <f t="shared" si="322"/>
        <v>December</v>
      </c>
      <c r="F2935" s="2">
        <v>41610</v>
      </c>
      <c r="G2935" s="2">
        <v>41610</v>
      </c>
      <c r="H2935" s="9" t="str">
        <f t="shared" si="318"/>
        <v>On Date</v>
      </c>
      <c r="I2935" s="1" t="s">
        <v>3932</v>
      </c>
      <c r="J2935" s="1" t="s">
        <v>3133</v>
      </c>
      <c r="K2935" s="1" t="s">
        <v>3294</v>
      </c>
      <c r="L2935" s="1" t="s">
        <v>3135</v>
      </c>
      <c r="M2935" s="1" t="s">
        <v>87</v>
      </c>
      <c r="N2935" s="1" t="s">
        <v>541</v>
      </c>
      <c r="O2935" s="3">
        <f t="shared" si="319"/>
        <v>3.8964000000000003</v>
      </c>
      <c r="P2935" s="3">
        <v>22.92</v>
      </c>
      <c r="Q2935" s="3">
        <v>3</v>
      </c>
      <c r="R2935" s="3">
        <v>11.2308</v>
      </c>
      <c r="S2935" s="11">
        <f t="shared" si="320"/>
        <v>898.46400000000006</v>
      </c>
      <c r="T2935" t="str">
        <f t="shared" si="321"/>
        <v>PROFIT</v>
      </c>
    </row>
    <row r="2936" spans="1:20" x14ac:dyDescent="0.25">
      <c r="A2936" s="1" t="s">
        <v>2943</v>
      </c>
      <c r="B2936" s="9" t="str">
        <f t="shared" si="316"/>
        <v>06/13/2014</v>
      </c>
      <c r="C2936" s="9" t="s">
        <v>4895</v>
      </c>
      <c r="D2936" s="10" t="str">
        <f t="shared" si="317"/>
        <v>2014</v>
      </c>
      <c r="E2936" s="10" t="str">
        <f t="shared" si="322"/>
        <v>June</v>
      </c>
      <c r="F2936" s="2">
        <v>41803</v>
      </c>
      <c r="G2936" s="2">
        <v>41805</v>
      </c>
      <c r="H2936" s="9" t="str">
        <f t="shared" si="318"/>
        <v>On Date</v>
      </c>
      <c r="I2936" s="1" t="s">
        <v>3953</v>
      </c>
      <c r="J2936" s="1" t="s">
        <v>3133</v>
      </c>
      <c r="K2936" s="1" t="s">
        <v>3215</v>
      </c>
      <c r="L2936" s="1" t="s">
        <v>3137</v>
      </c>
      <c r="M2936" s="1" t="s">
        <v>16</v>
      </c>
      <c r="N2936" s="1" t="s">
        <v>2152</v>
      </c>
      <c r="O2936" s="3">
        <f t="shared" si="319"/>
        <v>20.993000000000002</v>
      </c>
      <c r="P2936" s="3">
        <v>71.975999999999999</v>
      </c>
      <c r="Q2936" s="3">
        <v>3</v>
      </c>
      <c r="R2936" s="3">
        <v>8.9969999999999999</v>
      </c>
      <c r="S2936" s="11">
        <f t="shared" si="320"/>
        <v>719.76</v>
      </c>
      <c r="T2936" t="str">
        <f t="shared" si="321"/>
        <v>PROFIT</v>
      </c>
    </row>
    <row r="2937" spans="1:20" x14ac:dyDescent="0.25">
      <c r="A2937" s="1" t="s">
        <v>2943</v>
      </c>
      <c r="B2937" s="9" t="str">
        <f t="shared" si="316"/>
        <v>06/13/2014</v>
      </c>
      <c r="C2937" s="9" t="s">
        <v>4895</v>
      </c>
      <c r="D2937" s="10" t="str">
        <f t="shared" si="317"/>
        <v>2014</v>
      </c>
      <c r="E2937" s="10" t="str">
        <f t="shared" si="322"/>
        <v>June</v>
      </c>
      <c r="F2937" s="2">
        <v>41803</v>
      </c>
      <c r="G2937" s="2">
        <v>41805</v>
      </c>
      <c r="H2937" s="9" t="str">
        <f t="shared" si="318"/>
        <v>On Date</v>
      </c>
      <c r="I2937" s="1" t="s">
        <v>3953</v>
      </c>
      <c r="J2937" s="1" t="s">
        <v>3133</v>
      </c>
      <c r="K2937" s="1" t="s">
        <v>3215</v>
      </c>
      <c r="L2937" s="1" t="s">
        <v>3137</v>
      </c>
      <c r="M2937" s="1" t="s">
        <v>45</v>
      </c>
      <c r="N2937" s="1" t="s">
        <v>2128</v>
      </c>
      <c r="O2937" s="3">
        <f t="shared" si="319"/>
        <v>3.3696000000000002</v>
      </c>
      <c r="P2937" s="3">
        <v>19.440000000000001</v>
      </c>
      <c r="Q2937" s="3">
        <v>3</v>
      </c>
      <c r="R2937" s="3">
        <v>9.3312000000000008</v>
      </c>
      <c r="S2937" s="11">
        <f t="shared" si="320"/>
        <v>746.49600000000009</v>
      </c>
      <c r="T2937" t="str">
        <f t="shared" si="321"/>
        <v>PROFIT</v>
      </c>
    </row>
    <row r="2938" spans="1:20" x14ac:dyDescent="0.25">
      <c r="A2938" s="1" t="s">
        <v>2944</v>
      </c>
      <c r="B2938" s="9" t="str">
        <f t="shared" si="316"/>
        <v>08/08/2014</v>
      </c>
      <c r="C2938" s="9" t="s">
        <v>4909</v>
      </c>
      <c r="D2938" s="10" t="str">
        <f t="shared" si="317"/>
        <v>2014</v>
      </c>
      <c r="E2938" s="10" t="str">
        <f t="shared" si="322"/>
        <v>August</v>
      </c>
      <c r="F2938" s="2">
        <v>41859</v>
      </c>
      <c r="G2938" s="2">
        <v>41863</v>
      </c>
      <c r="H2938" s="9" t="str">
        <f t="shared" si="318"/>
        <v>On Date</v>
      </c>
      <c r="I2938" s="1" t="s">
        <v>3978</v>
      </c>
      <c r="J2938" s="1" t="s">
        <v>3133</v>
      </c>
      <c r="K2938" s="1" t="s">
        <v>3209</v>
      </c>
      <c r="L2938" s="1" t="s">
        <v>3135</v>
      </c>
      <c r="M2938" s="1" t="s">
        <v>16</v>
      </c>
      <c r="N2938" s="1" t="s">
        <v>2443</v>
      </c>
      <c r="O2938" s="3">
        <f t="shared" si="319"/>
        <v>221.21250000000001</v>
      </c>
      <c r="P2938" s="3">
        <v>707.88</v>
      </c>
      <c r="Q2938" s="3">
        <v>3</v>
      </c>
      <c r="R2938" s="3">
        <v>44.2425</v>
      </c>
      <c r="S2938" s="11">
        <f t="shared" si="320"/>
        <v>3539.4</v>
      </c>
      <c r="T2938" t="str">
        <f t="shared" si="321"/>
        <v>PROFIT</v>
      </c>
    </row>
    <row r="2939" spans="1:20" x14ac:dyDescent="0.25">
      <c r="A2939" s="1" t="s">
        <v>2944</v>
      </c>
      <c r="B2939" s="9" t="str">
        <f t="shared" si="316"/>
        <v>08/08/2014</v>
      </c>
      <c r="C2939" s="9" t="s">
        <v>4909</v>
      </c>
      <c r="D2939" s="10" t="str">
        <f t="shared" si="317"/>
        <v>2014</v>
      </c>
      <c r="E2939" s="10" t="str">
        <f t="shared" si="322"/>
        <v>August</v>
      </c>
      <c r="F2939" s="2">
        <v>41859</v>
      </c>
      <c r="G2939" s="2">
        <v>41863</v>
      </c>
      <c r="H2939" s="9" t="str">
        <f t="shared" si="318"/>
        <v>On Date</v>
      </c>
      <c r="I2939" s="1" t="s">
        <v>3978</v>
      </c>
      <c r="J2939" s="1" t="s">
        <v>3133</v>
      </c>
      <c r="K2939" s="1" t="s">
        <v>3209</v>
      </c>
      <c r="L2939" s="1" t="s">
        <v>3135</v>
      </c>
      <c r="M2939" s="1" t="s">
        <v>18</v>
      </c>
      <c r="N2939" s="1" t="s">
        <v>342</v>
      </c>
      <c r="O2939" s="3">
        <f t="shared" si="319"/>
        <v>2.5895999999999999</v>
      </c>
      <c r="P2939" s="3">
        <v>11.952</v>
      </c>
      <c r="Q2939" s="3">
        <v>3</v>
      </c>
      <c r="R2939" s="3">
        <v>4.1832000000000003</v>
      </c>
      <c r="S2939" s="11">
        <f t="shared" si="320"/>
        <v>334.65600000000001</v>
      </c>
      <c r="T2939" t="str">
        <f t="shared" si="321"/>
        <v>PROFIT</v>
      </c>
    </row>
    <row r="2940" spans="1:20" x14ac:dyDescent="0.25">
      <c r="A2940" s="1" t="s">
        <v>2944</v>
      </c>
      <c r="B2940" s="9" t="str">
        <f t="shared" si="316"/>
        <v>08/08/2014</v>
      </c>
      <c r="C2940" s="9" t="s">
        <v>4909</v>
      </c>
      <c r="D2940" s="10" t="str">
        <f t="shared" si="317"/>
        <v>2014</v>
      </c>
      <c r="E2940" s="10" t="str">
        <f t="shared" si="322"/>
        <v>August</v>
      </c>
      <c r="F2940" s="2">
        <v>41859</v>
      </c>
      <c r="G2940" s="2">
        <v>41863</v>
      </c>
      <c r="H2940" s="9" t="str">
        <f t="shared" si="318"/>
        <v>On Date</v>
      </c>
      <c r="I2940" s="1" t="s">
        <v>3978</v>
      </c>
      <c r="J2940" s="1" t="s">
        <v>3133</v>
      </c>
      <c r="K2940" s="1" t="s">
        <v>3209</v>
      </c>
      <c r="L2940" s="1" t="s">
        <v>3135</v>
      </c>
      <c r="M2940" s="1" t="s">
        <v>18</v>
      </c>
      <c r="N2940" s="1" t="s">
        <v>2945</v>
      </c>
      <c r="O2940" s="3">
        <f t="shared" si="319"/>
        <v>6.4849999999999994</v>
      </c>
      <c r="P2940" s="3">
        <v>31.128</v>
      </c>
      <c r="Q2940" s="3">
        <v>3</v>
      </c>
      <c r="R2940" s="3">
        <v>11.673</v>
      </c>
      <c r="S2940" s="11">
        <f t="shared" si="320"/>
        <v>933.84</v>
      </c>
      <c r="T2940" t="str">
        <f t="shared" si="321"/>
        <v>PROFIT</v>
      </c>
    </row>
    <row r="2941" spans="1:20" x14ac:dyDescent="0.25">
      <c r="A2941" s="1" t="s">
        <v>2944</v>
      </c>
      <c r="B2941" s="9" t="str">
        <f t="shared" si="316"/>
        <v>08/08/2014</v>
      </c>
      <c r="C2941" s="9" t="s">
        <v>4909</v>
      </c>
      <c r="D2941" s="10" t="str">
        <f t="shared" si="317"/>
        <v>2014</v>
      </c>
      <c r="E2941" s="10" t="str">
        <f t="shared" si="322"/>
        <v>August</v>
      </c>
      <c r="F2941" s="2">
        <v>41859</v>
      </c>
      <c r="G2941" s="2">
        <v>41863</v>
      </c>
      <c r="H2941" s="9" t="str">
        <f t="shared" si="318"/>
        <v>On Date</v>
      </c>
      <c r="I2941" s="1" t="s">
        <v>3978</v>
      </c>
      <c r="J2941" s="1" t="s">
        <v>3133</v>
      </c>
      <c r="K2941" s="1" t="s">
        <v>3209</v>
      </c>
      <c r="L2941" s="1" t="s">
        <v>3135</v>
      </c>
      <c r="M2941" s="1" t="s">
        <v>38</v>
      </c>
      <c r="N2941" s="1" t="s">
        <v>2387</v>
      </c>
      <c r="O2941" s="3">
        <f t="shared" si="319"/>
        <v>11.988399999999999</v>
      </c>
      <c r="P2941" s="3">
        <v>55.76</v>
      </c>
      <c r="Q2941" s="3">
        <v>4</v>
      </c>
      <c r="R2941" s="3">
        <v>7.8064</v>
      </c>
      <c r="S2941" s="11">
        <f t="shared" si="320"/>
        <v>624.51199999999994</v>
      </c>
      <c r="T2941" t="str">
        <f t="shared" si="321"/>
        <v>PROFIT</v>
      </c>
    </row>
    <row r="2942" spans="1:20" x14ac:dyDescent="0.25">
      <c r="A2942" s="1" t="s">
        <v>2944</v>
      </c>
      <c r="B2942" s="9" t="str">
        <f t="shared" si="316"/>
        <v>08/08/2014</v>
      </c>
      <c r="C2942" s="9" t="s">
        <v>4909</v>
      </c>
      <c r="D2942" s="10" t="str">
        <f t="shared" si="317"/>
        <v>2014</v>
      </c>
      <c r="E2942" s="10" t="str">
        <f t="shared" si="322"/>
        <v>August</v>
      </c>
      <c r="F2942" s="2">
        <v>41859</v>
      </c>
      <c r="G2942" s="2">
        <v>41863</v>
      </c>
      <c r="H2942" s="9" t="str">
        <f t="shared" si="318"/>
        <v>On Date</v>
      </c>
      <c r="I2942" s="1" t="s">
        <v>3978</v>
      </c>
      <c r="J2942" s="1" t="s">
        <v>3133</v>
      </c>
      <c r="K2942" s="1" t="s">
        <v>3209</v>
      </c>
      <c r="L2942" s="1" t="s">
        <v>3135</v>
      </c>
      <c r="M2942" s="1" t="s">
        <v>45</v>
      </c>
      <c r="N2942" s="1" t="s">
        <v>480</v>
      </c>
      <c r="O2942" s="3">
        <f t="shared" si="319"/>
        <v>6.5083999999999991</v>
      </c>
      <c r="P2942" s="3">
        <v>24.56</v>
      </c>
      <c r="Q2942" s="3">
        <v>2</v>
      </c>
      <c r="R2942" s="3">
        <v>11.543200000000001</v>
      </c>
      <c r="S2942" s="11">
        <f t="shared" si="320"/>
        <v>923.45600000000002</v>
      </c>
      <c r="T2942" t="str">
        <f t="shared" si="321"/>
        <v>PROFIT</v>
      </c>
    </row>
    <row r="2943" spans="1:20" x14ac:dyDescent="0.25">
      <c r="A2943" s="1" t="s">
        <v>2944</v>
      </c>
      <c r="B2943" s="9" t="str">
        <f t="shared" si="316"/>
        <v>08/08/2014</v>
      </c>
      <c r="C2943" s="9" t="s">
        <v>4909</v>
      </c>
      <c r="D2943" s="10" t="str">
        <f t="shared" si="317"/>
        <v>2014</v>
      </c>
      <c r="E2943" s="10" t="str">
        <f t="shared" si="322"/>
        <v>August</v>
      </c>
      <c r="F2943" s="2">
        <v>41859</v>
      </c>
      <c r="G2943" s="2">
        <v>41863</v>
      </c>
      <c r="H2943" s="9" t="str">
        <f t="shared" si="318"/>
        <v>On Date</v>
      </c>
      <c r="I2943" s="1" t="s">
        <v>3978</v>
      </c>
      <c r="J2943" s="1" t="s">
        <v>3133</v>
      </c>
      <c r="K2943" s="1" t="s">
        <v>3209</v>
      </c>
      <c r="L2943" s="1" t="s">
        <v>3135</v>
      </c>
      <c r="M2943" s="1" t="s">
        <v>12</v>
      </c>
      <c r="N2943" s="1" t="s">
        <v>459</v>
      </c>
      <c r="O2943" s="3">
        <f t="shared" si="319"/>
        <v>36.225000000000001</v>
      </c>
      <c r="P2943" s="3">
        <v>51.75</v>
      </c>
      <c r="Q2943" s="3">
        <v>1</v>
      </c>
      <c r="R2943" s="3">
        <v>15.525</v>
      </c>
      <c r="S2943" s="11">
        <f t="shared" si="320"/>
        <v>1242</v>
      </c>
      <c r="T2943" t="str">
        <f t="shared" si="321"/>
        <v>PROFIT</v>
      </c>
    </row>
    <row r="2944" spans="1:20" x14ac:dyDescent="0.25">
      <c r="A2944" s="1" t="s">
        <v>2944</v>
      </c>
      <c r="B2944" s="9" t="str">
        <f t="shared" si="316"/>
        <v>08/08/2014</v>
      </c>
      <c r="C2944" s="9" t="s">
        <v>4909</v>
      </c>
      <c r="D2944" s="10" t="str">
        <f t="shared" si="317"/>
        <v>2014</v>
      </c>
      <c r="E2944" s="10" t="str">
        <f t="shared" si="322"/>
        <v>August</v>
      </c>
      <c r="F2944" s="2">
        <v>41859</v>
      </c>
      <c r="G2944" s="2">
        <v>41863</v>
      </c>
      <c r="H2944" s="9" t="str">
        <f t="shared" si="318"/>
        <v>On Date</v>
      </c>
      <c r="I2944" s="1" t="s">
        <v>3978</v>
      </c>
      <c r="J2944" s="1" t="s">
        <v>3133</v>
      </c>
      <c r="K2944" s="1" t="s">
        <v>3209</v>
      </c>
      <c r="L2944" s="1" t="s">
        <v>3135</v>
      </c>
      <c r="M2944" s="1" t="s">
        <v>72</v>
      </c>
      <c r="N2944" s="1" t="s">
        <v>2946</v>
      </c>
      <c r="O2944" s="3">
        <f t="shared" si="319"/>
        <v>181.286</v>
      </c>
      <c r="P2944" s="3">
        <v>207.184</v>
      </c>
      <c r="Q2944" s="3">
        <v>1</v>
      </c>
      <c r="R2944" s="3">
        <v>25.898</v>
      </c>
      <c r="S2944" s="11">
        <f t="shared" si="320"/>
        <v>2071.84</v>
      </c>
      <c r="T2944" t="str">
        <f t="shared" si="321"/>
        <v>PROFIT</v>
      </c>
    </row>
    <row r="2945" spans="1:20" x14ac:dyDescent="0.25">
      <c r="A2945" s="1" t="s">
        <v>2944</v>
      </c>
      <c r="B2945" s="9" t="str">
        <f t="shared" si="316"/>
        <v>08/08/2014</v>
      </c>
      <c r="C2945" s="9" t="s">
        <v>4909</v>
      </c>
      <c r="D2945" s="10" t="str">
        <f t="shared" si="317"/>
        <v>2014</v>
      </c>
      <c r="E2945" s="10" t="str">
        <f t="shared" si="322"/>
        <v>August</v>
      </c>
      <c r="F2945" s="2">
        <v>41859</v>
      </c>
      <c r="G2945" s="2">
        <v>41863</v>
      </c>
      <c r="H2945" s="9" t="str">
        <f t="shared" si="318"/>
        <v>On Date</v>
      </c>
      <c r="I2945" s="1" t="s">
        <v>3978</v>
      </c>
      <c r="J2945" s="1" t="s">
        <v>3133</v>
      </c>
      <c r="K2945" s="1" t="s">
        <v>3209</v>
      </c>
      <c r="L2945" s="1" t="s">
        <v>3135</v>
      </c>
      <c r="M2945" s="1" t="s">
        <v>20</v>
      </c>
      <c r="N2945" s="1" t="s">
        <v>2947</v>
      </c>
      <c r="O2945" s="3">
        <f t="shared" si="319"/>
        <v>212.12639999999999</v>
      </c>
      <c r="P2945" s="3">
        <v>1473.1</v>
      </c>
      <c r="Q2945" s="3">
        <v>5</v>
      </c>
      <c r="R2945" s="3">
        <v>412.46800000000002</v>
      </c>
      <c r="S2945" s="11">
        <f t="shared" si="320"/>
        <v>32997.440000000002</v>
      </c>
      <c r="T2945" t="str">
        <f t="shared" si="321"/>
        <v>PROFIT</v>
      </c>
    </row>
    <row r="2946" spans="1:20" x14ac:dyDescent="0.25">
      <c r="A2946" s="1" t="s">
        <v>2948</v>
      </c>
      <c r="B2946" s="9" t="str">
        <f t="shared" si="316"/>
        <v>11/30/2011</v>
      </c>
      <c r="C2946" s="9" t="s">
        <v>4267</v>
      </c>
      <c r="D2946" s="10" t="str">
        <f t="shared" si="317"/>
        <v>2011</v>
      </c>
      <c r="E2946" s="10" t="str">
        <f t="shared" si="322"/>
        <v>November</v>
      </c>
      <c r="F2946" s="2">
        <v>40877</v>
      </c>
      <c r="G2946" s="2">
        <v>40883</v>
      </c>
      <c r="H2946" s="9" t="str">
        <f t="shared" si="318"/>
        <v>Delay</v>
      </c>
      <c r="I2946" s="1" t="s">
        <v>3372</v>
      </c>
      <c r="J2946" s="1" t="s">
        <v>3133</v>
      </c>
      <c r="K2946" s="1" t="s">
        <v>3271</v>
      </c>
      <c r="L2946" s="1" t="s">
        <v>3143</v>
      </c>
      <c r="M2946" s="1" t="s">
        <v>82</v>
      </c>
      <c r="N2946" s="1" t="s">
        <v>1865</v>
      </c>
      <c r="O2946" s="3">
        <f t="shared" si="319"/>
        <v>6.3418000000000001</v>
      </c>
      <c r="P2946" s="3">
        <v>47.991999999999997</v>
      </c>
      <c r="Q2946" s="3">
        <v>7</v>
      </c>
      <c r="R2946" s="3">
        <v>3.5994000000000002</v>
      </c>
      <c r="S2946" s="11">
        <f t="shared" si="320"/>
        <v>287.952</v>
      </c>
      <c r="T2946" t="str">
        <f t="shared" si="321"/>
        <v>PROFIT</v>
      </c>
    </row>
    <row r="2947" spans="1:20" x14ac:dyDescent="0.25">
      <c r="A2947" s="1" t="s">
        <v>2948</v>
      </c>
      <c r="B2947" s="9" t="str">
        <f t="shared" ref="B2947:B3010" si="323">TEXT(F2947,"mm/dd/yyyy")</f>
        <v>11/30/2011</v>
      </c>
      <c r="C2947" s="9" t="s">
        <v>4267</v>
      </c>
      <c r="D2947" s="10" t="str">
        <f t="shared" ref="D2947:D3010" si="324">RIGHT(C2947,4)</f>
        <v>2011</v>
      </c>
      <c r="E2947" s="10" t="str">
        <f t="shared" si="322"/>
        <v>November</v>
      </c>
      <c r="F2947" s="2">
        <v>40877</v>
      </c>
      <c r="G2947" s="2">
        <v>40883</v>
      </c>
      <c r="H2947" s="9" t="str">
        <f t="shared" ref="H2947:H3010" si="325">IF(_xlfn.DAYS(G2947,F2947)&lt;=5,"On Date","Delay")</f>
        <v>Delay</v>
      </c>
      <c r="I2947" s="1" t="s">
        <v>3372</v>
      </c>
      <c r="J2947" s="1" t="s">
        <v>3133</v>
      </c>
      <c r="K2947" s="1" t="s">
        <v>3271</v>
      </c>
      <c r="L2947" s="1" t="s">
        <v>3143</v>
      </c>
      <c r="M2947" s="1" t="s">
        <v>38</v>
      </c>
      <c r="N2947" s="1" t="s">
        <v>2949</v>
      </c>
      <c r="O2947" s="3">
        <f t="shared" ref="O2947:O3010" si="326">(P2947/Q2947)-(R2947/Q2947)</f>
        <v>29.7135</v>
      </c>
      <c r="P2947" s="3">
        <v>102.24</v>
      </c>
      <c r="Q2947" s="3">
        <v>4</v>
      </c>
      <c r="R2947" s="3">
        <v>-16.614000000000001</v>
      </c>
      <c r="S2947" s="11">
        <f t="shared" ref="S2947:S3010" si="327">R2947*80</f>
        <v>-1329.1200000000001</v>
      </c>
      <c r="T2947" t="str">
        <f t="shared" ref="T2947:T3010" si="328">IF(S2947:S6149&lt;0,"LOSS","PROFIT")</f>
        <v>LOSS</v>
      </c>
    </row>
    <row r="2948" spans="1:20" x14ac:dyDescent="0.25">
      <c r="A2948" s="1" t="s">
        <v>2950</v>
      </c>
      <c r="B2948" s="9" t="str">
        <f t="shared" si="323"/>
        <v>05/10/2011</v>
      </c>
      <c r="C2948" s="9" t="s">
        <v>4581</v>
      </c>
      <c r="D2948" s="10" t="str">
        <f t="shared" si="324"/>
        <v>2011</v>
      </c>
      <c r="E2948" s="10" t="str">
        <f t="shared" si="322"/>
        <v>May</v>
      </c>
      <c r="F2948" s="2">
        <v>40673</v>
      </c>
      <c r="G2948" s="2">
        <v>40678</v>
      </c>
      <c r="H2948" s="9" t="str">
        <f t="shared" si="325"/>
        <v>On Date</v>
      </c>
      <c r="I2948" s="1" t="s">
        <v>3476</v>
      </c>
      <c r="J2948" s="1" t="s">
        <v>3133</v>
      </c>
      <c r="K2948" s="1" t="s">
        <v>3152</v>
      </c>
      <c r="L2948" s="1" t="s">
        <v>3135</v>
      </c>
      <c r="M2948" s="1" t="s">
        <v>45</v>
      </c>
      <c r="N2948" s="1" t="s">
        <v>2270</v>
      </c>
      <c r="O2948" s="3">
        <f t="shared" si="326"/>
        <v>10.3896</v>
      </c>
      <c r="P2948" s="3">
        <v>39.96</v>
      </c>
      <c r="Q2948" s="3">
        <v>2</v>
      </c>
      <c r="R2948" s="3">
        <v>19.180800000000001</v>
      </c>
      <c r="S2948" s="11">
        <f t="shared" si="327"/>
        <v>1534.4640000000002</v>
      </c>
      <c r="T2948" t="str">
        <f t="shared" si="328"/>
        <v>PROFIT</v>
      </c>
    </row>
    <row r="2949" spans="1:20" x14ac:dyDescent="0.25">
      <c r="A2949" s="1" t="s">
        <v>2950</v>
      </c>
      <c r="B2949" s="9" t="str">
        <f t="shared" si="323"/>
        <v>05/10/2011</v>
      </c>
      <c r="C2949" s="9" t="s">
        <v>4581</v>
      </c>
      <c r="D2949" s="10" t="str">
        <f t="shared" si="324"/>
        <v>2011</v>
      </c>
      <c r="E2949" s="10" t="str">
        <f t="shared" si="322"/>
        <v>May</v>
      </c>
      <c r="F2949" s="2">
        <v>40673</v>
      </c>
      <c r="G2949" s="2">
        <v>40678</v>
      </c>
      <c r="H2949" s="9" t="str">
        <f t="shared" si="325"/>
        <v>On Date</v>
      </c>
      <c r="I2949" s="1" t="s">
        <v>3476</v>
      </c>
      <c r="J2949" s="1" t="s">
        <v>3133</v>
      </c>
      <c r="K2949" s="1" t="s">
        <v>3152</v>
      </c>
      <c r="L2949" s="1" t="s">
        <v>3135</v>
      </c>
      <c r="M2949" s="1" t="s">
        <v>16</v>
      </c>
      <c r="N2949" s="1" t="s">
        <v>948</v>
      </c>
      <c r="O2949" s="3">
        <f t="shared" si="326"/>
        <v>261.33999999999997</v>
      </c>
      <c r="P2949" s="3">
        <v>1432</v>
      </c>
      <c r="Q2949" s="3">
        <v>5</v>
      </c>
      <c r="R2949" s="3">
        <v>125.3</v>
      </c>
      <c r="S2949" s="11">
        <f t="shared" si="327"/>
        <v>10024</v>
      </c>
      <c r="T2949" t="str">
        <f t="shared" si="328"/>
        <v>PROFIT</v>
      </c>
    </row>
    <row r="2950" spans="1:20" x14ac:dyDescent="0.25">
      <c r="A2950" s="1" t="s">
        <v>2950</v>
      </c>
      <c r="B2950" s="9" t="str">
        <f t="shared" si="323"/>
        <v>05/10/2011</v>
      </c>
      <c r="C2950" s="9" t="s">
        <v>4581</v>
      </c>
      <c r="D2950" s="10" t="str">
        <f t="shared" si="324"/>
        <v>2011</v>
      </c>
      <c r="E2950" s="10" t="str">
        <f t="shared" si="322"/>
        <v>May</v>
      </c>
      <c r="F2950" s="2">
        <v>40673</v>
      </c>
      <c r="G2950" s="2">
        <v>40678</v>
      </c>
      <c r="H2950" s="9" t="str">
        <f t="shared" si="325"/>
        <v>On Date</v>
      </c>
      <c r="I2950" s="1" t="s">
        <v>3476</v>
      </c>
      <c r="J2950" s="1" t="s">
        <v>3133</v>
      </c>
      <c r="K2950" s="1" t="s">
        <v>3152</v>
      </c>
      <c r="L2950" s="1" t="s">
        <v>3135</v>
      </c>
      <c r="M2950" s="1" t="s">
        <v>82</v>
      </c>
      <c r="N2950" s="1" t="s">
        <v>1926</v>
      </c>
      <c r="O2950" s="3">
        <f t="shared" si="326"/>
        <v>4.9931999999999999</v>
      </c>
      <c r="P2950" s="3">
        <v>41.04</v>
      </c>
      <c r="Q2950" s="3">
        <v>6</v>
      </c>
      <c r="R2950" s="3">
        <v>11.0808</v>
      </c>
      <c r="S2950" s="11">
        <f t="shared" si="327"/>
        <v>886.46399999999994</v>
      </c>
      <c r="T2950" t="str">
        <f t="shared" si="328"/>
        <v>PROFIT</v>
      </c>
    </row>
    <row r="2951" spans="1:20" x14ac:dyDescent="0.25">
      <c r="A2951" s="1" t="s">
        <v>2950</v>
      </c>
      <c r="B2951" s="9" t="str">
        <f t="shared" si="323"/>
        <v>05/10/2011</v>
      </c>
      <c r="C2951" s="9" t="s">
        <v>4581</v>
      </c>
      <c r="D2951" s="10" t="str">
        <f t="shared" si="324"/>
        <v>2011</v>
      </c>
      <c r="E2951" s="10" t="str">
        <f t="shared" si="322"/>
        <v>May</v>
      </c>
      <c r="F2951" s="2">
        <v>40673</v>
      </c>
      <c r="G2951" s="2">
        <v>40678</v>
      </c>
      <c r="H2951" s="9" t="str">
        <f t="shared" si="325"/>
        <v>On Date</v>
      </c>
      <c r="I2951" s="1" t="s">
        <v>3476</v>
      </c>
      <c r="J2951" s="1" t="s">
        <v>3133</v>
      </c>
      <c r="K2951" s="1" t="s">
        <v>3152</v>
      </c>
      <c r="L2951" s="1" t="s">
        <v>3135</v>
      </c>
      <c r="M2951" s="1" t="s">
        <v>72</v>
      </c>
      <c r="N2951" s="1" t="s">
        <v>1262</v>
      </c>
      <c r="O2951" s="3">
        <f t="shared" si="326"/>
        <v>224.68599999999998</v>
      </c>
      <c r="P2951" s="3">
        <v>256.78399999999999</v>
      </c>
      <c r="Q2951" s="3">
        <v>1</v>
      </c>
      <c r="R2951" s="3">
        <v>32.097999999999999</v>
      </c>
      <c r="S2951" s="11">
        <f t="shared" si="327"/>
        <v>2567.84</v>
      </c>
      <c r="T2951" t="str">
        <f t="shared" si="328"/>
        <v>PROFIT</v>
      </c>
    </row>
    <row r="2952" spans="1:20" x14ac:dyDescent="0.25">
      <c r="A2952" s="1" t="s">
        <v>2951</v>
      </c>
      <c r="B2952" s="9" t="str">
        <f t="shared" si="323"/>
        <v>12/02/2013</v>
      </c>
      <c r="C2952" s="9" t="s">
        <v>4012</v>
      </c>
      <c r="D2952" s="10" t="str">
        <f t="shared" si="324"/>
        <v>2013</v>
      </c>
      <c r="E2952" s="10" t="str">
        <f t="shared" si="322"/>
        <v>December</v>
      </c>
      <c r="F2952" s="2">
        <v>41610</v>
      </c>
      <c r="G2952" s="2">
        <v>41614</v>
      </c>
      <c r="H2952" s="9" t="str">
        <f t="shared" si="325"/>
        <v>On Date</v>
      </c>
      <c r="I2952" s="1" t="s">
        <v>3532</v>
      </c>
      <c r="J2952" s="1" t="s">
        <v>3133</v>
      </c>
      <c r="K2952" s="1" t="s">
        <v>3134</v>
      </c>
      <c r="L2952" s="1" t="s">
        <v>3135</v>
      </c>
      <c r="M2952" s="1" t="s">
        <v>14</v>
      </c>
      <c r="N2952" s="1" t="s">
        <v>78</v>
      </c>
      <c r="O2952" s="3">
        <f t="shared" si="326"/>
        <v>2.016</v>
      </c>
      <c r="P2952" s="3">
        <v>23.04</v>
      </c>
      <c r="Q2952" s="3">
        <v>8</v>
      </c>
      <c r="R2952" s="3">
        <v>6.9119999999999999</v>
      </c>
      <c r="S2952" s="11">
        <f t="shared" si="327"/>
        <v>552.96</v>
      </c>
      <c r="T2952" t="str">
        <f t="shared" si="328"/>
        <v>PROFIT</v>
      </c>
    </row>
    <row r="2953" spans="1:20" x14ac:dyDescent="0.25">
      <c r="A2953" s="1" t="s">
        <v>2952</v>
      </c>
      <c r="B2953" s="9" t="str">
        <f t="shared" si="323"/>
        <v>08/04/2014</v>
      </c>
      <c r="C2953" s="9" t="s">
        <v>4785</v>
      </c>
      <c r="D2953" s="10" t="str">
        <f t="shared" si="324"/>
        <v>2014</v>
      </c>
      <c r="E2953" s="10" t="str">
        <f t="shared" si="322"/>
        <v>August</v>
      </c>
      <c r="F2953" s="2">
        <v>41855</v>
      </c>
      <c r="G2953" s="2">
        <v>41860</v>
      </c>
      <c r="H2953" s="9" t="str">
        <f t="shared" si="325"/>
        <v>On Date</v>
      </c>
      <c r="I2953" s="1" t="s">
        <v>3907</v>
      </c>
      <c r="J2953" s="1" t="s">
        <v>3133</v>
      </c>
      <c r="K2953" s="1" t="s">
        <v>3136</v>
      </c>
      <c r="L2953" s="1" t="s">
        <v>3137</v>
      </c>
      <c r="M2953" s="1" t="s">
        <v>28</v>
      </c>
      <c r="N2953" s="1" t="s">
        <v>872</v>
      </c>
      <c r="O2953" s="3">
        <f t="shared" si="326"/>
        <v>11.884399999999999</v>
      </c>
      <c r="P2953" s="3">
        <v>16.059999999999999</v>
      </c>
      <c r="Q2953" s="3">
        <v>1</v>
      </c>
      <c r="R2953" s="3">
        <v>4.1756000000000002</v>
      </c>
      <c r="S2953" s="11">
        <f t="shared" si="327"/>
        <v>334.048</v>
      </c>
      <c r="T2953" t="str">
        <f t="shared" si="328"/>
        <v>PROFIT</v>
      </c>
    </row>
    <row r="2954" spans="1:20" x14ac:dyDescent="0.25">
      <c r="A2954" s="1" t="s">
        <v>2953</v>
      </c>
      <c r="B2954" s="9" t="str">
        <f t="shared" si="323"/>
        <v>03/14/2012</v>
      </c>
      <c r="C2954" s="9" t="s">
        <v>4159</v>
      </c>
      <c r="D2954" s="10" t="str">
        <f t="shared" si="324"/>
        <v>2012</v>
      </c>
      <c r="E2954" s="10" t="str">
        <f t="shared" si="322"/>
        <v>March</v>
      </c>
      <c r="F2954" s="2">
        <v>40982</v>
      </c>
      <c r="G2954" s="2">
        <v>40987</v>
      </c>
      <c r="H2954" s="9" t="str">
        <f t="shared" si="325"/>
        <v>On Date</v>
      </c>
      <c r="I2954" s="1" t="s">
        <v>3810</v>
      </c>
      <c r="J2954" s="1" t="s">
        <v>3133</v>
      </c>
      <c r="K2954" s="1" t="s">
        <v>3149</v>
      </c>
      <c r="L2954" s="1" t="s">
        <v>3135</v>
      </c>
      <c r="M2954" s="1" t="s">
        <v>45</v>
      </c>
      <c r="N2954" s="1" t="s">
        <v>509</v>
      </c>
      <c r="O2954" s="3">
        <f t="shared" si="326"/>
        <v>3.3696000000000002</v>
      </c>
      <c r="P2954" s="3">
        <v>19.440000000000001</v>
      </c>
      <c r="Q2954" s="3">
        <v>3</v>
      </c>
      <c r="R2954" s="3">
        <v>9.3312000000000008</v>
      </c>
      <c r="S2954" s="11">
        <f t="shared" si="327"/>
        <v>746.49600000000009</v>
      </c>
      <c r="T2954" t="str">
        <f t="shared" si="328"/>
        <v>PROFIT</v>
      </c>
    </row>
    <row r="2955" spans="1:20" x14ac:dyDescent="0.25">
      <c r="A2955" s="1" t="s">
        <v>2954</v>
      </c>
      <c r="B2955" s="9" t="str">
        <f t="shared" si="323"/>
        <v>12/08/2011</v>
      </c>
      <c r="C2955" s="9" t="s">
        <v>4420</v>
      </c>
      <c r="D2955" s="10" t="str">
        <f t="shared" si="324"/>
        <v>2011</v>
      </c>
      <c r="E2955" s="10" t="str">
        <f t="shared" si="322"/>
        <v>December</v>
      </c>
      <c r="F2955" s="2">
        <v>40885</v>
      </c>
      <c r="G2955" s="2">
        <v>40892</v>
      </c>
      <c r="H2955" s="9" t="str">
        <f t="shared" si="325"/>
        <v>Delay</v>
      </c>
      <c r="I2955" s="1" t="s">
        <v>3785</v>
      </c>
      <c r="J2955" s="1" t="s">
        <v>3133</v>
      </c>
      <c r="K2955" s="1" t="s">
        <v>3140</v>
      </c>
      <c r="L2955" s="1" t="s">
        <v>3135</v>
      </c>
      <c r="M2955" s="1" t="s">
        <v>12</v>
      </c>
      <c r="N2955" s="1" t="s">
        <v>47</v>
      </c>
      <c r="O2955" s="3">
        <f t="shared" si="326"/>
        <v>14.356800000000002</v>
      </c>
      <c r="P2955" s="3">
        <v>39.880000000000003</v>
      </c>
      <c r="Q2955" s="3">
        <v>2</v>
      </c>
      <c r="R2955" s="3">
        <v>11.166399999999999</v>
      </c>
      <c r="S2955" s="11">
        <f t="shared" si="327"/>
        <v>893.3119999999999</v>
      </c>
      <c r="T2955" t="str">
        <f t="shared" si="328"/>
        <v>PROFIT</v>
      </c>
    </row>
    <row r="2956" spans="1:20" x14ac:dyDescent="0.25">
      <c r="A2956" s="1" t="s">
        <v>2954</v>
      </c>
      <c r="B2956" s="9" t="str">
        <f t="shared" si="323"/>
        <v>12/08/2011</v>
      </c>
      <c r="C2956" s="9" t="s">
        <v>4420</v>
      </c>
      <c r="D2956" s="10" t="str">
        <f t="shared" si="324"/>
        <v>2011</v>
      </c>
      <c r="E2956" s="10" t="str">
        <f t="shared" ref="E2956:E3019" si="329">TEXT(B2956,"mmmm")</f>
        <v>December</v>
      </c>
      <c r="F2956" s="2">
        <v>40885</v>
      </c>
      <c r="G2956" s="2">
        <v>40892</v>
      </c>
      <c r="H2956" s="9" t="str">
        <f t="shared" si="325"/>
        <v>Delay</v>
      </c>
      <c r="I2956" s="1" t="s">
        <v>3785</v>
      </c>
      <c r="J2956" s="1" t="s">
        <v>3133</v>
      </c>
      <c r="K2956" s="1" t="s">
        <v>3140</v>
      </c>
      <c r="L2956" s="1" t="s">
        <v>3135</v>
      </c>
      <c r="M2956" s="1" t="s">
        <v>12</v>
      </c>
      <c r="N2956" s="1" t="s">
        <v>1030</v>
      </c>
      <c r="O2956" s="3">
        <f t="shared" si="326"/>
        <v>16.947200000000002</v>
      </c>
      <c r="P2956" s="3">
        <v>79.44</v>
      </c>
      <c r="Q2956" s="3">
        <v>3</v>
      </c>
      <c r="R2956" s="3">
        <v>28.598400000000002</v>
      </c>
      <c r="S2956" s="11">
        <f t="shared" si="327"/>
        <v>2287.8720000000003</v>
      </c>
      <c r="T2956" t="str">
        <f t="shared" si="328"/>
        <v>PROFIT</v>
      </c>
    </row>
    <row r="2957" spans="1:20" x14ac:dyDescent="0.25">
      <c r="A2957" s="1" t="s">
        <v>2955</v>
      </c>
      <c r="B2957" s="9" t="str">
        <f t="shared" si="323"/>
        <v>11/22/2013</v>
      </c>
      <c r="C2957" s="9" t="s">
        <v>4200</v>
      </c>
      <c r="D2957" s="10" t="str">
        <f t="shared" si="324"/>
        <v>2013</v>
      </c>
      <c r="E2957" s="10" t="str">
        <f t="shared" si="329"/>
        <v>November</v>
      </c>
      <c r="F2957" s="2">
        <v>41600</v>
      </c>
      <c r="G2957" s="2">
        <v>41605</v>
      </c>
      <c r="H2957" s="9" t="str">
        <f t="shared" si="325"/>
        <v>On Date</v>
      </c>
      <c r="I2957" s="1" t="s">
        <v>3759</v>
      </c>
      <c r="J2957" s="1" t="s">
        <v>3133</v>
      </c>
      <c r="K2957" s="1" t="s">
        <v>3134</v>
      </c>
      <c r="L2957" s="1" t="s">
        <v>3135</v>
      </c>
      <c r="M2957" s="1" t="s">
        <v>45</v>
      </c>
      <c r="N2957" s="1" t="s">
        <v>289</v>
      </c>
      <c r="O2957" s="3">
        <f t="shared" si="326"/>
        <v>3.3695999999999997</v>
      </c>
      <c r="P2957" s="3">
        <v>32.4</v>
      </c>
      <c r="Q2957" s="3">
        <v>5</v>
      </c>
      <c r="R2957" s="3">
        <v>15.552</v>
      </c>
      <c r="S2957" s="11">
        <f t="shared" si="327"/>
        <v>1244.1599999999999</v>
      </c>
      <c r="T2957" t="str">
        <f t="shared" si="328"/>
        <v>PROFIT</v>
      </c>
    </row>
    <row r="2958" spans="1:20" x14ac:dyDescent="0.25">
      <c r="A2958" s="1" t="s">
        <v>2956</v>
      </c>
      <c r="B2958" s="9" t="str">
        <f t="shared" si="323"/>
        <v>03/20/2014</v>
      </c>
      <c r="C2958" s="9" t="s">
        <v>4698</v>
      </c>
      <c r="D2958" s="10" t="str">
        <f t="shared" si="324"/>
        <v>2014</v>
      </c>
      <c r="E2958" s="10" t="str">
        <f t="shared" si="329"/>
        <v>March</v>
      </c>
      <c r="F2958" s="2">
        <v>41718</v>
      </c>
      <c r="G2958" s="2">
        <v>41723</v>
      </c>
      <c r="H2958" s="9" t="str">
        <f t="shared" si="325"/>
        <v>On Date</v>
      </c>
      <c r="I2958" s="1" t="s">
        <v>3927</v>
      </c>
      <c r="J2958" s="1" t="s">
        <v>3133</v>
      </c>
      <c r="K2958" s="1" t="s">
        <v>3134</v>
      </c>
      <c r="L2958" s="1" t="s">
        <v>3135</v>
      </c>
      <c r="M2958" s="1" t="s">
        <v>20</v>
      </c>
      <c r="N2958" s="1" t="s">
        <v>2306</v>
      </c>
      <c r="O2958" s="3">
        <f t="shared" si="326"/>
        <v>39.2256</v>
      </c>
      <c r="P2958" s="3">
        <v>381.36</v>
      </c>
      <c r="Q2958" s="3">
        <v>7</v>
      </c>
      <c r="R2958" s="3">
        <v>106.7808</v>
      </c>
      <c r="S2958" s="11">
        <f t="shared" si="327"/>
        <v>8542.4639999999999</v>
      </c>
      <c r="T2958" t="str">
        <f t="shared" si="328"/>
        <v>PROFIT</v>
      </c>
    </row>
    <row r="2959" spans="1:20" x14ac:dyDescent="0.25">
      <c r="A2959" s="1" t="s">
        <v>2957</v>
      </c>
      <c r="B2959" s="9" t="str">
        <f t="shared" si="323"/>
        <v>11/03/2011</v>
      </c>
      <c r="C2959" s="9" t="s">
        <v>4562</v>
      </c>
      <c r="D2959" s="10" t="str">
        <f t="shared" si="324"/>
        <v>2011</v>
      </c>
      <c r="E2959" s="10" t="str">
        <f t="shared" si="329"/>
        <v>November</v>
      </c>
      <c r="F2959" s="2">
        <v>40850</v>
      </c>
      <c r="G2959" s="2">
        <v>40850</v>
      </c>
      <c r="H2959" s="9" t="str">
        <f t="shared" si="325"/>
        <v>On Date</v>
      </c>
      <c r="I2959" s="1" t="s">
        <v>3802</v>
      </c>
      <c r="J2959" s="1" t="s">
        <v>3133</v>
      </c>
      <c r="K2959" s="1" t="s">
        <v>3134</v>
      </c>
      <c r="L2959" s="1" t="s">
        <v>3135</v>
      </c>
      <c r="M2959" s="1" t="s">
        <v>14</v>
      </c>
      <c r="N2959" s="1" t="s">
        <v>658</v>
      </c>
      <c r="O2959" s="3">
        <f t="shared" si="326"/>
        <v>0.84</v>
      </c>
      <c r="P2959" s="3">
        <v>6.72</v>
      </c>
      <c r="Q2959" s="3">
        <v>4</v>
      </c>
      <c r="R2959" s="3">
        <v>3.36</v>
      </c>
      <c r="S2959" s="11">
        <f t="shared" si="327"/>
        <v>268.8</v>
      </c>
      <c r="T2959" t="str">
        <f t="shared" si="328"/>
        <v>PROFIT</v>
      </c>
    </row>
    <row r="2960" spans="1:20" x14ac:dyDescent="0.25">
      <c r="A2960" s="1" t="s">
        <v>2958</v>
      </c>
      <c r="B2960" s="9" t="str">
        <f t="shared" si="323"/>
        <v>07/24/2014</v>
      </c>
      <c r="C2960" s="9" t="s">
        <v>4538</v>
      </c>
      <c r="D2960" s="10" t="str">
        <f t="shared" si="324"/>
        <v>2014</v>
      </c>
      <c r="E2960" s="10" t="str">
        <f t="shared" si="329"/>
        <v>July</v>
      </c>
      <c r="F2960" s="2">
        <v>41844</v>
      </c>
      <c r="G2960" s="2">
        <v>41847</v>
      </c>
      <c r="H2960" s="9" t="str">
        <f t="shared" si="325"/>
        <v>On Date</v>
      </c>
      <c r="I2960" s="1" t="s">
        <v>3355</v>
      </c>
      <c r="J2960" s="1" t="s">
        <v>3133</v>
      </c>
      <c r="K2960" s="1" t="s">
        <v>3134</v>
      </c>
      <c r="L2960" s="1" t="s">
        <v>3135</v>
      </c>
      <c r="M2960" s="1" t="s">
        <v>18</v>
      </c>
      <c r="N2960" s="1" t="s">
        <v>1409</v>
      </c>
      <c r="O2960" s="3">
        <f t="shared" si="326"/>
        <v>3.2282999999999999</v>
      </c>
      <c r="P2960" s="3">
        <v>15.192</v>
      </c>
      <c r="Q2960" s="3">
        <v>3</v>
      </c>
      <c r="R2960" s="3">
        <v>5.5071000000000003</v>
      </c>
      <c r="S2960" s="11">
        <f t="shared" si="327"/>
        <v>440.56800000000004</v>
      </c>
      <c r="T2960" t="str">
        <f t="shared" si="328"/>
        <v>PROFIT</v>
      </c>
    </row>
    <row r="2961" spans="1:20" x14ac:dyDescent="0.25">
      <c r="A2961" s="1" t="s">
        <v>2958</v>
      </c>
      <c r="B2961" s="9" t="str">
        <f t="shared" si="323"/>
        <v>07/24/2014</v>
      </c>
      <c r="C2961" s="9" t="s">
        <v>4538</v>
      </c>
      <c r="D2961" s="10" t="str">
        <f t="shared" si="324"/>
        <v>2014</v>
      </c>
      <c r="E2961" s="10" t="str">
        <f t="shared" si="329"/>
        <v>July</v>
      </c>
      <c r="F2961" s="2">
        <v>41844</v>
      </c>
      <c r="G2961" s="2">
        <v>41847</v>
      </c>
      <c r="H2961" s="9" t="str">
        <f t="shared" si="325"/>
        <v>On Date</v>
      </c>
      <c r="I2961" s="1" t="s">
        <v>3355</v>
      </c>
      <c r="J2961" s="1" t="s">
        <v>3133</v>
      </c>
      <c r="K2961" s="1" t="s">
        <v>3134</v>
      </c>
      <c r="L2961" s="1" t="s">
        <v>3135</v>
      </c>
      <c r="M2961" s="1" t="s">
        <v>45</v>
      </c>
      <c r="N2961" s="1" t="s">
        <v>2959</v>
      </c>
      <c r="O2961" s="3">
        <f t="shared" si="326"/>
        <v>3.3696000000000002</v>
      </c>
      <c r="P2961" s="3">
        <v>58.32</v>
      </c>
      <c r="Q2961" s="3">
        <v>9</v>
      </c>
      <c r="R2961" s="3">
        <v>27.993600000000001</v>
      </c>
      <c r="S2961" s="11">
        <f t="shared" si="327"/>
        <v>2239.4880000000003</v>
      </c>
      <c r="T2961" t="str">
        <f t="shared" si="328"/>
        <v>PROFIT</v>
      </c>
    </row>
    <row r="2962" spans="1:20" x14ac:dyDescent="0.25">
      <c r="A2962" s="1" t="s">
        <v>2960</v>
      </c>
      <c r="B2962" s="9" t="str">
        <f t="shared" si="323"/>
        <v>12/27/2011</v>
      </c>
      <c r="C2962" s="9" t="s">
        <v>4542</v>
      </c>
      <c r="D2962" s="10" t="str">
        <f t="shared" si="324"/>
        <v>2011</v>
      </c>
      <c r="E2962" s="10" t="str">
        <f t="shared" si="329"/>
        <v>December</v>
      </c>
      <c r="F2962" s="2">
        <v>40904</v>
      </c>
      <c r="G2962" s="2">
        <v>40908</v>
      </c>
      <c r="H2962" s="9" t="str">
        <f t="shared" si="325"/>
        <v>On Date</v>
      </c>
      <c r="I2962" s="1" t="s">
        <v>3958</v>
      </c>
      <c r="J2962" s="1" t="s">
        <v>3133</v>
      </c>
      <c r="K2962" s="1" t="s">
        <v>3148</v>
      </c>
      <c r="L2962" s="1" t="s">
        <v>3143</v>
      </c>
      <c r="M2962" s="1" t="s">
        <v>18</v>
      </c>
      <c r="N2962" s="1" t="s">
        <v>1469</v>
      </c>
      <c r="O2962" s="3">
        <f t="shared" si="326"/>
        <v>273.50959999999998</v>
      </c>
      <c r="P2962" s="3">
        <v>946.76400000000001</v>
      </c>
      <c r="Q2962" s="3">
        <v>6</v>
      </c>
      <c r="R2962" s="3">
        <v>-694.29359999999997</v>
      </c>
      <c r="S2962" s="11">
        <f t="shared" si="327"/>
        <v>-55543.487999999998</v>
      </c>
      <c r="T2962" t="str">
        <f t="shared" si="328"/>
        <v>LOSS</v>
      </c>
    </row>
    <row r="2963" spans="1:20" x14ac:dyDescent="0.25">
      <c r="A2963" s="1" t="s">
        <v>2961</v>
      </c>
      <c r="B2963" s="9" t="str">
        <f t="shared" si="323"/>
        <v>09/03/2013</v>
      </c>
      <c r="C2963" s="9" t="s">
        <v>4802</v>
      </c>
      <c r="D2963" s="10" t="str">
        <f t="shared" si="324"/>
        <v>2013</v>
      </c>
      <c r="E2963" s="10" t="str">
        <f t="shared" si="329"/>
        <v>September</v>
      </c>
      <c r="F2963" s="2">
        <v>41520</v>
      </c>
      <c r="G2963" s="2">
        <v>41524</v>
      </c>
      <c r="H2963" s="9" t="str">
        <f t="shared" si="325"/>
        <v>On Date</v>
      </c>
      <c r="I2963" s="1" t="s">
        <v>3401</v>
      </c>
      <c r="J2963" s="1" t="s">
        <v>3133</v>
      </c>
      <c r="K2963" s="1" t="s">
        <v>3134</v>
      </c>
      <c r="L2963" s="1" t="s">
        <v>3135</v>
      </c>
      <c r="M2963" s="1" t="s">
        <v>12</v>
      </c>
      <c r="N2963" s="1" t="s">
        <v>809</v>
      </c>
      <c r="O2963" s="3">
        <f t="shared" si="326"/>
        <v>7.0484000000000009</v>
      </c>
      <c r="P2963" s="3">
        <v>94.68</v>
      </c>
      <c r="Q2963" s="3">
        <v>9</v>
      </c>
      <c r="R2963" s="3">
        <v>31.244399999999999</v>
      </c>
      <c r="S2963" s="11">
        <f t="shared" si="327"/>
        <v>2499.5519999999997</v>
      </c>
      <c r="T2963" t="str">
        <f t="shared" si="328"/>
        <v>PROFIT</v>
      </c>
    </row>
    <row r="2964" spans="1:20" x14ac:dyDescent="0.25">
      <c r="A2964" s="1" t="s">
        <v>2961</v>
      </c>
      <c r="B2964" s="9" t="str">
        <f t="shared" si="323"/>
        <v>09/03/2013</v>
      </c>
      <c r="C2964" s="9" t="s">
        <v>4802</v>
      </c>
      <c r="D2964" s="10" t="str">
        <f t="shared" si="324"/>
        <v>2013</v>
      </c>
      <c r="E2964" s="10" t="str">
        <f t="shared" si="329"/>
        <v>September</v>
      </c>
      <c r="F2964" s="2">
        <v>41520</v>
      </c>
      <c r="G2964" s="2">
        <v>41524</v>
      </c>
      <c r="H2964" s="9" t="str">
        <f t="shared" si="325"/>
        <v>On Date</v>
      </c>
      <c r="I2964" s="1" t="s">
        <v>3401</v>
      </c>
      <c r="J2964" s="1" t="s">
        <v>3133</v>
      </c>
      <c r="K2964" s="1" t="s">
        <v>3134</v>
      </c>
      <c r="L2964" s="1" t="s">
        <v>3135</v>
      </c>
      <c r="M2964" s="1" t="s">
        <v>28</v>
      </c>
      <c r="N2964" s="1" t="s">
        <v>1960</v>
      </c>
      <c r="O2964" s="3">
        <f t="shared" si="326"/>
        <v>7.5744000000000007</v>
      </c>
      <c r="P2964" s="3">
        <v>23.67</v>
      </c>
      <c r="Q2964" s="3">
        <v>3</v>
      </c>
      <c r="R2964" s="3">
        <v>0.94679999999999997</v>
      </c>
      <c r="S2964" s="11">
        <f t="shared" si="327"/>
        <v>75.744</v>
      </c>
      <c r="T2964" t="str">
        <f t="shared" si="328"/>
        <v>PROFIT</v>
      </c>
    </row>
    <row r="2965" spans="1:20" x14ac:dyDescent="0.25">
      <c r="A2965" s="1" t="s">
        <v>2961</v>
      </c>
      <c r="B2965" s="9" t="str">
        <f t="shared" si="323"/>
        <v>09/03/2013</v>
      </c>
      <c r="C2965" s="9" t="s">
        <v>4802</v>
      </c>
      <c r="D2965" s="10" t="str">
        <f t="shared" si="324"/>
        <v>2013</v>
      </c>
      <c r="E2965" s="10" t="str">
        <f t="shared" si="329"/>
        <v>September</v>
      </c>
      <c r="F2965" s="2">
        <v>41520</v>
      </c>
      <c r="G2965" s="2">
        <v>41524</v>
      </c>
      <c r="H2965" s="9" t="str">
        <f t="shared" si="325"/>
        <v>On Date</v>
      </c>
      <c r="I2965" s="1" t="s">
        <v>3401</v>
      </c>
      <c r="J2965" s="1" t="s">
        <v>3133</v>
      </c>
      <c r="K2965" s="1" t="s">
        <v>3134</v>
      </c>
      <c r="L2965" s="1" t="s">
        <v>3135</v>
      </c>
      <c r="M2965" s="1" t="s">
        <v>16</v>
      </c>
      <c r="N2965" s="1" t="s">
        <v>1367</v>
      </c>
      <c r="O2965" s="3">
        <f t="shared" si="326"/>
        <v>255.74249999999998</v>
      </c>
      <c r="P2965" s="3">
        <v>1091.1679999999999</v>
      </c>
      <c r="Q2965" s="3">
        <v>4</v>
      </c>
      <c r="R2965" s="3">
        <v>68.197999999999993</v>
      </c>
      <c r="S2965" s="11">
        <f t="shared" si="327"/>
        <v>5455.8399999999992</v>
      </c>
      <c r="T2965" t="str">
        <f t="shared" si="328"/>
        <v>PROFIT</v>
      </c>
    </row>
    <row r="2966" spans="1:20" x14ac:dyDescent="0.25">
      <c r="A2966" s="1" t="s">
        <v>2961</v>
      </c>
      <c r="B2966" s="9" t="str">
        <f t="shared" si="323"/>
        <v>09/03/2013</v>
      </c>
      <c r="C2966" s="9" t="s">
        <v>4802</v>
      </c>
      <c r="D2966" s="10" t="str">
        <f t="shared" si="324"/>
        <v>2013</v>
      </c>
      <c r="E2966" s="10" t="str">
        <f t="shared" si="329"/>
        <v>September</v>
      </c>
      <c r="F2966" s="2">
        <v>41520</v>
      </c>
      <c r="G2966" s="2">
        <v>41524</v>
      </c>
      <c r="H2966" s="9" t="str">
        <f t="shared" si="325"/>
        <v>On Date</v>
      </c>
      <c r="I2966" s="1" t="s">
        <v>3401</v>
      </c>
      <c r="J2966" s="1" t="s">
        <v>3133</v>
      </c>
      <c r="K2966" s="1" t="s">
        <v>3134</v>
      </c>
      <c r="L2966" s="1" t="s">
        <v>3135</v>
      </c>
      <c r="M2966" s="1" t="s">
        <v>14</v>
      </c>
      <c r="N2966" s="1" t="s">
        <v>2962</v>
      </c>
      <c r="O2966" s="3">
        <f t="shared" si="326"/>
        <v>1.9224000000000003</v>
      </c>
      <c r="P2966" s="3">
        <v>18.690000000000001</v>
      </c>
      <c r="Q2966" s="3">
        <v>7</v>
      </c>
      <c r="R2966" s="3">
        <v>5.2332000000000001</v>
      </c>
      <c r="S2966" s="11">
        <f t="shared" si="327"/>
        <v>418.65600000000001</v>
      </c>
      <c r="T2966" t="str">
        <f t="shared" si="328"/>
        <v>PROFIT</v>
      </c>
    </row>
    <row r="2967" spans="1:20" x14ac:dyDescent="0.25">
      <c r="A2967" s="1" t="s">
        <v>2961</v>
      </c>
      <c r="B2967" s="9" t="str">
        <f t="shared" si="323"/>
        <v>09/03/2013</v>
      </c>
      <c r="C2967" s="9" t="s">
        <v>4802</v>
      </c>
      <c r="D2967" s="10" t="str">
        <f t="shared" si="324"/>
        <v>2013</v>
      </c>
      <c r="E2967" s="10" t="str">
        <f t="shared" si="329"/>
        <v>September</v>
      </c>
      <c r="F2967" s="2">
        <v>41520</v>
      </c>
      <c r="G2967" s="2">
        <v>41524</v>
      </c>
      <c r="H2967" s="9" t="str">
        <f t="shared" si="325"/>
        <v>On Date</v>
      </c>
      <c r="I2967" s="1" t="s">
        <v>3401</v>
      </c>
      <c r="J2967" s="1" t="s">
        <v>3133</v>
      </c>
      <c r="K2967" s="1" t="s">
        <v>3134</v>
      </c>
      <c r="L2967" s="1" t="s">
        <v>3135</v>
      </c>
      <c r="M2967" s="1" t="s">
        <v>22</v>
      </c>
      <c r="N2967" s="1" t="s">
        <v>23</v>
      </c>
      <c r="O2967" s="3">
        <f t="shared" si="326"/>
        <v>180.09719999999999</v>
      </c>
      <c r="P2967" s="3">
        <v>568.72799999999995</v>
      </c>
      <c r="Q2967" s="3">
        <v>3</v>
      </c>
      <c r="R2967" s="3">
        <v>28.436399999999999</v>
      </c>
      <c r="S2967" s="11">
        <f t="shared" si="327"/>
        <v>2274.9119999999998</v>
      </c>
      <c r="T2967" t="str">
        <f t="shared" si="328"/>
        <v>PROFIT</v>
      </c>
    </row>
    <row r="2968" spans="1:20" x14ac:dyDescent="0.25">
      <c r="A2968" s="1" t="s">
        <v>2961</v>
      </c>
      <c r="B2968" s="9" t="str">
        <f t="shared" si="323"/>
        <v>09/03/2013</v>
      </c>
      <c r="C2968" s="9" t="s">
        <v>4802</v>
      </c>
      <c r="D2968" s="10" t="str">
        <f t="shared" si="324"/>
        <v>2013</v>
      </c>
      <c r="E2968" s="10" t="str">
        <f t="shared" si="329"/>
        <v>September</v>
      </c>
      <c r="F2968" s="2">
        <v>41520</v>
      </c>
      <c r="G2968" s="2">
        <v>41524</v>
      </c>
      <c r="H2968" s="9" t="str">
        <f t="shared" si="325"/>
        <v>On Date</v>
      </c>
      <c r="I2968" s="1" t="s">
        <v>3401</v>
      </c>
      <c r="J2968" s="1" t="s">
        <v>3133</v>
      </c>
      <c r="K2968" s="1" t="s">
        <v>3134</v>
      </c>
      <c r="L2968" s="1" t="s">
        <v>3135</v>
      </c>
      <c r="M2968" s="1" t="s">
        <v>18</v>
      </c>
      <c r="N2968" s="1" t="s">
        <v>1920</v>
      </c>
      <c r="O2968" s="3">
        <f t="shared" si="326"/>
        <v>4.7528000000000006</v>
      </c>
      <c r="P2968" s="3">
        <v>7.3120000000000003</v>
      </c>
      <c r="Q2968" s="3">
        <v>1</v>
      </c>
      <c r="R2968" s="3">
        <v>2.5592000000000001</v>
      </c>
      <c r="S2968" s="11">
        <f t="shared" si="327"/>
        <v>204.73600000000002</v>
      </c>
      <c r="T2968" t="str">
        <f t="shared" si="328"/>
        <v>PROFIT</v>
      </c>
    </row>
    <row r="2969" spans="1:20" x14ac:dyDescent="0.25">
      <c r="A2969" s="1" t="s">
        <v>2963</v>
      </c>
      <c r="B2969" s="9" t="str">
        <f t="shared" si="323"/>
        <v>07/09/2011</v>
      </c>
      <c r="C2969" s="9" t="s">
        <v>4268</v>
      </c>
      <c r="D2969" s="10" t="str">
        <f t="shared" si="324"/>
        <v>2011</v>
      </c>
      <c r="E2969" s="10" t="str">
        <f t="shared" si="329"/>
        <v>July</v>
      </c>
      <c r="F2969" s="2">
        <v>40733</v>
      </c>
      <c r="G2969" s="2">
        <v>40738</v>
      </c>
      <c r="H2969" s="9" t="str">
        <f t="shared" si="325"/>
        <v>On Date</v>
      </c>
      <c r="I2969" s="1" t="s">
        <v>3414</v>
      </c>
      <c r="J2969" s="1" t="s">
        <v>3133</v>
      </c>
      <c r="K2969" s="1" t="s">
        <v>3140</v>
      </c>
      <c r="L2969" s="1" t="s">
        <v>3135</v>
      </c>
      <c r="M2969" s="1" t="s">
        <v>18</v>
      </c>
      <c r="N2969" s="1" t="s">
        <v>2964</v>
      </c>
      <c r="O2969" s="3">
        <f t="shared" si="326"/>
        <v>1.6092</v>
      </c>
      <c r="P2969" s="3">
        <v>14.304</v>
      </c>
      <c r="Q2969" s="3">
        <v>6</v>
      </c>
      <c r="R2969" s="3">
        <v>4.6487999999999996</v>
      </c>
      <c r="S2969" s="11">
        <f t="shared" si="327"/>
        <v>371.904</v>
      </c>
      <c r="T2969" t="str">
        <f t="shared" si="328"/>
        <v>PROFIT</v>
      </c>
    </row>
    <row r="2970" spans="1:20" x14ac:dyDescent="0.25">
      <c r="A2970" s="1" t="s">
        <v>2963</v>
      </c>
      <c r="B2970" s="9" t="str">
        <f t="shared" si="323"/>
        <v>07/09/2011</v>
      </c>
      <c r="C2970" s="9" t="s">
        <v>4268</v>
      </c>
      <c r="D2970" s="10" t="str">
        <f t="shared" si="324"/>
        <v>2011</v>
      </c>
      <c r="E2970" s="10" t="str">
        <f t="shared" si="329"/>
        <v>July</v>
      </c>
      <c r="F2970" s="2">
        <v>40733</v>
      </c>
      <c r="G2970" s="2">
        <v>40738</v>
      </c>
      <c r="H2970" s="9" t="str">
        <f t="shared" si="325"/>
        <v>On Date</v>
      </c>
      <c r="I2970" s="1" t="s">
        <v>3414</v>
      </c>
      <c r="J2970" s="1" t="s">
        <v>3133</v>
      </c>
      <c r="K2970" s="1" t="s">
        <v>3140</v>
      </c>
      <c r="L2970" s="1" t="s">
        <v>3135</v>
      </c>
      <c r="M2970" s="1" t="s">
        <v>198</v>
      </c>
      <c r="N2970" s="1" t="s">
        <v>1991</v>
      </c>
      <c r="O2970" s="3">
        <f t="shared" si="326"/>
        <v>112.78399999999999</v>
      </c>
      <c r="P2970" s="3">
        <v>119.833</v>
      </c>
      <c r="Q2970" s="3">
        <v>1</v>
      </c>
      <c r="R2970" s="3">
        <v>7.0490000000000004</v>
      </c>
      <c r="S2970" s="11">
        <f t="shared" si="327"/>
        <v>563.92000000000007</v>
      </c>
      <c r="T2970" t="str">
        <f t="shared" si="328"/>
        <v>PROFIT</v>
      </c>
    </row>
    <row r="2971" spans="1:20" x14ac:dyDescent="0.25">
      <c r="A2971" s="1" t="s">
        <v>2963</v>
      </c>
      <c r="B2971" s="9" t="str">
        <f t="shared" si="323"/>
        <v>07/09/2011</v>
      </c>
      <c r="C2971" s="9" t="s">
        <v>4268</v>
      </c>
      <c r="D2971" s="10" t="str">
        <f t="shared" si="324"/>
        <v>2011</v>
      </c>
      <c r="E2971" s="10" t="str">
        <f t="shared" si="329"/>
        <v>July</v>
      </c>
      <c r="F2971" s="2">
        <v>40733</v>
      </c>
      <c r="G2971" s="2">
        <v>40738</v>
      </c>
      <c r="H2971" s="9" t="str">
        <f t="shared" si="325"/>
        <v>On Date</v>
      </c>
      <c r="I2971" s="1" t="s">
        <v>3414</v>
      </c>
      <c r="J2971" s="1" t="s">
        <v>3133</v>
      </c>
      <c r="K2971" s="1" t="s">
        <v>3140</v>
      </c>
      <c r="L2971" s="1" t="s">
        <v>3135</v>
      </c>
      <c r="M2971" s="1" t="s">
        <v>14</v>
      </c>
      <c r="N2971" s="1" t="s">
        <v>1132</v>
      </c>
      <c r="O2971" s="3">
        <f t="shared" si="326"/>
        <v>1.6679999999999997</v>
      </c>
      <c r="P2971" s="3">
        <v>5.56</v>
      </c>
      <c r="Q2971" s="3">
        <v>2</v>
      </c>
      <c r="R2971" s="3">
        <v>2.2240000000000002</v>
      </c>
      <c r="S2971" s="11">
        <f t="shared" si="327"/>
        <v>177.92000000000002</v>
      </c>
      <c r="T2971" t="str">
        <f t="shared" si="328"/>
        <v>PROFIT</v>
      </c>
    </row>
    <row r="2972" spans="1:20" x14ac:dyDescent="0.25">
      <c r="A2972" s="1" t="s">
        <v>2963</v>
      </c>
      <c r="B2972" s="9" t="str">
        <f t="shared" si="323"/>
        <v>07/09/2011</v>
      </c>
      <c r="C2972" s="9" t="s">
        <v>4268</v>
      </c>
      <c r="D2972" s="10" t="str">
        <f t="shared" si="324"/>
        <v>2011</v>
      </c>
      <c r="E2972" s="10" t="str">
        <f t="shared" si="329"/>
        <v>July</v>
      </c>
      <c r="F2972" s="2">
        <v>40733</v>
      </c>
      <c r="G2972" s="2">
        <v>40738</v>
      </c>
      <c r="H2972" s="9" t="str">
        <f t="shared" si="325"/>
        <v>On Date</v>
      </c>
      <c r="I2972" s="1" t="s">
        <v>3414</v>
      </c>
      <c r="J2972" s="1" t="s">
        <v>3133</v>
      </c>
      <c r="K2972" s="1" t="s">
        <v>3140</v>
      </c>
      <c r="L2972" s="1" t="s">
        <v>3135</v>
      </c>
      <c r="M2972" s="1" t="s">
        <v>45</v>
      </c>
      <c r="N2972" s="1" t="s">
        <v>2965</v>
      </c>
      <c r="O2972" s="3">
        <f t="shared" si="326"/>
        <v>3.3695999999999997</v>
      </c>
      <c r="P2972" s="3">
        <v>32.4</v>
      </c>
      <c r="Q2972" s="3">
        <v>5</v>
      </c>
      <c r="R2972" s="3">
        <v>15.552</v>
      </c>
      <c r="S2972" s="11">
        <f t="shared" si="327"/>
        <v>1244.1599999999999</v>
      </c>
      <c r="T2972" t="str">
        <f t="shared" si="328"/>
        <v>PROFIT</v>
      </c>
    </row>
    <row r="2973" spans="1:20" x14ac:dyDescent="0.25">
      <c r="A2973" s="1" t="s">
        <v>2966</v>
      </c>
      <c r="B2973" s="9" t="str">
        <f t="shared" si="323"/>
        <v>05/23/2014</v>
      </c>
      <c r="C2973" s="9" t="s">
        <v>4567</v>
      </c>
      <c r="D2973" s="10" t="str">
        <f t="shared" si="324"/>
        <v>2014</v>
      </c>
      <c r="E2973" s="10" t="str">
        <f t="shared" si="329"/>
        <v>May</v>
      </c>
      <c r="F2973" s="2">
        <v>41782</v>
      </c>
      <c r="G2973" s="2">
        <v>41786</v>
      </c>
      <c r="H2973" s="9" t="str">
        <f t="shared" si="325"/>
        <v>On Date</v>
      </c>
      <c r="I2973" s="1" t="s">
        <v>3722</v>
      </c>
      <c r="J2973" s="1" t="s">
        <v>3133</v>
      </c>
      <c r="K2973" s="1" t="s">
        <v>3140</v>
      </c>
      <c r="L2973" s="1" t="s">
        <v>3135</v>
      </c>
      <c r="M2973" s="1" t="s">
        <v>14</v>
      </c>
      <c r="N2973" s="1" t="s">
        <v>2601</v>
      </c>
      <c r="O2973" s="3">
        <f t="shared" si="326"/>
        <v>2.3287999999999998</v>
      </c>
      <c r="P2973" s="3">
        <v>9.84</v>
      </c>
      <c r="Q2973" s="3">
        <v>3</v>
      </c>
      <c r="R2973" s="3">
        <v>2.8536000000000001</v>
      </c>
      <c r="S2973" s="11">
        <f t="shared" si="327"/>
        <v>228.28800000000001</v>
      </c>
      <c r="T2973" t="str">
        <f t="shared" si="328"/>
        <v>PROFIT</v>
      </c>
    </row>
    <row r="2974" spans="1:20" x14ac:dyDescent="0.25">
      <c r="A2974" s="1" t="s">
        <v>2966</v>
      </c>
      <c r="B2974" s="9" t="str">
        <f t="shared" si="323"/>
        <v>05/23/2014</v>
      </c>
      <c r="C2974" s="9" t="s">
        <v>4567</v>
      </c>
      <c r="D2974" s="10" t="str">
        <f t="shared" si="324"/>
        <v>2014</v>
      </c>
      <c r="E2974" s="10" t="str">
        <f t="shared" si="329"/>
        <v>May</v>
      </c>
      <c r="F2974" s="2">
        <v>41782</v>
      </c>
      <c r="G2974" s="2">
        <v>41786</v>
      </c>
      <c r="H2974" s="9" t="str">
        <f t="shared" si="325"/>
        <v>On Date</v>
      </c>
      <c r="I2974" s="1" t="s">
        <v>3722</v>
      </c>
      <c r="J2974" s="1" t="s">
        <v>3133</v>
      </c>
      <c r="K2974" s="1" t="s">
        <v>3140</v>
      </c>
      <c r="L2974" s="1" t="s">
        <v>3135</v>
      </c>
      <c r="M2974" s="1" t="s">
        <v>14</v>
      </c>
      <c r="N2974" s="1" t="s">
        <v>478</v>
      </c>
      <c r="O2974" s="3">
        <f t="shared" si="326"/>
        <v>2.0571999999999999</v>
      </c>
      <c r="P2974" s="3">
        <v>2.78</v>
      </c>
      <c r="Q2974" s="3">
        <v>1</v>
      </c>
      <c r="R2974" s="3">
        <v>0.7228</v>
      </c>
      <c r="S2974" s="11">
        <f t="shared" si="327"/>
        <v>57.823999999999998</v>
      </c>
      <c r="T2974" t="str">
        <f t="shared" si="328"/>
        <v>PROFIT</v>
      </c>
    </row>
    <row r="2975" spans="1:20" x14ac:dyDescent="0.25">
      <c r="A2975" s="1" t="s">
        <v>2967</v>
      </c>
      <c r="B2975" s="9" t="str">
        <f t="shared" si="323"/>
        <v>03/03/2014</v>
      </c>
      <c r="C2975" s="9" t="s">
        <v>4375</v>
      </c>
      <c r="D2975" s="10" t="str">
        <f t="shared" si="324"/>
        <v>2014</v>
      </c>
      <c r="E2975" s="10" t="str">
        <f t="shared" si="329"/>
        <v>March</v>
      </c>
      <c r="F2975" s="2">
        <v>41701</v>
      </c>
      <c r="G2975" s="2">
        <v>41707</v>
      </c>
      <c r="H2975" s="9" t="str">
        <f t="shared" si="325"/>
        <v>Delay</v>
      </c>
      <c r="I2975" s="1" t="s">
        <v>3636</v>
      </c>
      <c r="J2975" s="1" t="s">
        <v>3133</v>
      </c>
      <c r="K2975" s="1" t="s">
        <v>3134</v>
      </c>
      <c r="L2975" s="1" t="s">
        <v>3135</v>
      </c>
      <c r="M2975" s="1" t="s">
        <v>18</v>
      </c>
      <c r="N2975" s="1" t="s">
        <v>1932</v>
      </c>
      <c r="O2975" s="3">
        <f t="shared" si="326"/>
        <v>37.003999999999998</v>
      </c>
      <c r="P2975" s="3">
        <v>107.648</v>
      </c>
      <c r="Q2975" s="3">
        <v>2</v>
      </c>
      <c r="R2975" s="3">
        <v>33.64</v>
      </c>
      <c r="S2975" s="11">
        <f t="shared" si="327"/>
        <v>2691.2</v>
      </c>
      <c r="T2975" t="str">
        <f t="shared" si="328"/>
        <v>PROFIT</v>
      </c>
    </row>
    <row r="2976" spans="1:20" x14ac:dyDescent="0.25">
      <c r="A2976" s="1" t="s">
        <v>2968</v>
      </c>
      <c r="B2976" s="9" t="str">
        <f t="shared" si="323"/>
        <v>09/03/2014</v>
      </c>
      <c r="C2976" s="9" t="s">
        <v>4128</v>
      </c>
      <c r="D2976" s="10" t="str">
        <f t="shared" si="324"/>
        <v>2014</v>
      </c>
      <c r="E2976" s="10" t="str">
        <f t="shared" si="329"/>
        <v>September</v>
      </c>
      <c r="F2976" s="2">
        <v>41885</v>
      </c>
      <c r="G2976" s="2">
        <v>41885</v>
      </c>
      <c r="H2976" s="9" t="str">
        <f t="shared" si="325"/>
        <v>On Date</v>
      </c>
      <c r="I2976" s="1" t="s">
        <v>3979</v>
      </c>
      <c r="J2976" s="1" t="s">
        <v>3133</v>
      </c>
      <c r="K2976" s="1" t="s">
        <v>3136</v>
      </c>
      <c r="L2976" s="1" t="s">
        <v>3137</v>
      </c>
      <c r="M2976" s="1" t="s">
        <v>72</v>
      </c>
      <c r="N2976" s="1" t="s">
        <v>759</v>
      </c>
      <c r="O2976" s="3">
        <f t="shared" si="326"/>
        <v>72.891900000000007</v>
      </c>
      <c r="P2976" s="3">
        <v>215.976</v>
      </c>
      <c r="Q2976" s="3">
        <v>3</v>
      </c>
      <c r="R2976" s="3">
        <v>-2.6997</v>
      </c>
      <c r="S2976" s="11">
        <f t="shared" si="327"/>
        <v>-215.976</v>
      </c>
      <c r="T2976" t="str">
        <f t="shared" si="328"/>
        <v>LOSS</v>
      </c>
    </row>
    <row r="2977" spans="1:20" x14ac:dyDescent="0.25">
      <c r="A2977" s="1" t="s">
        <v>2969</v>
      </c>
      <c r="B2977" s="9" t="str">
        <f t="shared" si="323"/>
        <v>02/09/2011</v>
      </c>
      <c r="C2977" s="9" t="s">
        <v>4910</v>
      </c>
      <c r="D2977" s="10" t="str">
        <f t="shared" si="324"/>
        <v>2011</v>
      </c>
      <c r="E2977" s="10" t="str">
        <f t="shared" si="329"/>
        <v>February</v>
      </c>
      <c r="F2977" s="2">
        <v>40583</v>
      </c>
      <c r="G2977" s="2">
        <v>40584</v>
      </c>
      <c r="H2977" s="9" t="str">
        <f t="shared" si="325"/>
        <v>On Date</v>
      </c>
      <c r="I2977" s="1" t="s">
        <v>3919</v>
      </c>
      <c r="J2977" s="1" t="s">
        <v>3133</v>
      </c>
      <c r="K2977" s="1" t="s">
        <v>3211</v>
      </c>
      <c r="L2977" s="1" t="s">
        <v>3170</v>
      </c>
      <c r="M2977" s="1" t="s">
        <v>12</v>
      </c>
      <c r="N2977" s="1" t="s">
        <v>1706</v>
      </c>
      <c r="O2977" s="3">
        <f t="shared" si="326"/>
        <v>4.5136000000000003</v>
      </c>
      <c r="P2977" s="3">
        <v>14.56</v>
      </c>
      <c r="Q2977" s="3">
        <v>2</v>
      </c>
      <c r="R2977" s="3">
        <v>5.5327999999999999</v>
      </c>
      <c r="S2977" s="11">
        <f t="shared" si="327"/>
        <v>442.62400000000002</v>
      </c>
      <c r="T2977" t="str">
        <f t="shared" si="328"/>
        <v>PROFIT</v>
      </c>
    </row>
    <row r="2978" spans="1:20" x14ac:dyDescent="0.25">
      <c r="A2978" s="1" t="s">
        <v>2970</v>
      </c>
      <c r="B2978" s="9" t="str">
        <f t="shared" si="323"/>
        <v>10/10/2011</v>
      </c>
      <c r="C2978" s="9" t="s">
        <v>4362</v>
      </c>
      <c r="D2978" s="10" t="str">
        <f t="shared" si="324"/>
        <v>2011</v>
      </c>
      <c r="E2978" s="10" t="str">
        <f t="shared" si="329"/>
        <v>October</v>
      </c>
      <c r="F2978" s="2">
        <v>40826</v>
      </c>
      <c r="G2978" s="2">
        <v>40826</v>
      </c>
      <c r="H2978" s="9" t="str">
        <f t="shared" si="325"/>
        <v>On Date</v>
      </c>
      <c r="I2978" s="1" t="s">
        <v>3819</v>
      </c>
      <c r="J2978" s="1" t="s">
        <v>3133</v>
      </c>
      <c r="K2978" s="1" t="s">
        <v>3238</v>
      </c>
      <c r="L2978" s="1" t="s">
        <v>3154</v>
      </c>
      <c r="M2978" s="1" t="s">
        <v>14</v>
      </c>
      <c r="N2978" s="1" t="s">
        <v>2971</v>
      </c>
      <c r="O2978" s="3">
        <f t="shared" si="326"/>
        <v>20.467999999999996</v>
      </c>
      <c r="P2978" s="3">
        <v>255.85</v>
      </c>
      <c r="Q2978" s="3">
        <v>7</v>
      </c>
      <c r="R2978" s="3">
        <v>112.574</v>
      </c>
      <c r="S2978" s="11">
        <f t="shared" si="327"/>
        <v>9005.92</v>
      </c>
      <c r="T2978" t="str">
        <f t="shared" si="328"/>
        <v>PROFIT</v>
      </c>
    </row>
    <row r="2979" spans="1:20" x14ac:dyDescent="0.25">
      <c r="A2979" s="1" t="s">
        <v>2972</v>
      </c>
      <c r="B2979" s="9" t="str">
        <f t="shared" si="323"/>
        <v>09/21/2013</v>
      </c>
      <c r="C2979" s="9" t="s">
        <v>4220</v>
      </c>
      <c r="D2979" s="10" t="str">
        <f t="shared" si="324"/>
        <v>2013</v>
      </c>
      <c r="E2979" s="10" t="str">
        <f t="shared" si="329"/>
        <v>September</v>
      </c>
      <c r="F2979" s="2">
        <v>41538</v>
      </c>
      <c r="G2979" s="2">
        <v>41542</v>
      </c>
      <c r="H2979" s="9" t="str">
        <f t="shared" si="325"/>
        <v>On Date</v>
      </c>
      <c r="I2979" s="1" t="s">
        <v>3748</v>
      </c>
      <c r="J2979" s="1" t="s">
        <v>3133</v>
      </c>
      <c r="K2979" s="1" t="s">
        <v>3136</v>
      </c>
      <c r="L2979" s="1" t="s">
        <v>3137</v>
      </c>
      <c r="M2979" s="1" t="s">
        <v>198</v>
      </c>
      <c r="N2979" s="1" t="s">
        <v>2973</v>
      </c>
      <c r="O2979" s="3">
        <f t="shared" si="326"/>
        <v>61.454999999999998</v>
      </c>
      <c r="P2979" s="3">
        <v>163.88</v>
      </c>
      <c r="Q2979" s="3">
        <v>2</v>
      </c>
      <c r="R2979" s="3">
        <v>40.97</v>
      </c>
      <c r="S2979" s="11">
        <f t="shared" si="327"/>
        <v>3277.6</v>
      </c>
      <c r="T2979" t="str">
        <f t="shared" si="328"/>
        <v>PROFIT</v>
      </c>
    </row>
    <row r="2980" spans="1:20" x14ac:dyDescent="0.25">
      <c r="A2980" s="1" t="s">
        <v>2974</v>
      </c>
      <c r="B2980" s="9" t="str">
        <f t="shared" si="323"/>
        <v>09/03/2014</v>
      </c>
      <c r="C2980" s="9" t="s">
        <v>4229</v>
      </c>
      <c r="D2980" s="10" t="str">
        <f t="shared" si="324"/>
        <v>2014</v>
      </c>
      <c r="E2980" s="10" t="str">
        <f t="shared" si="329"/>
        <v>September</v>
      </c>
      <c r="F2980" s="2">
        <v>41885</v>
      </c>
      <c r="G2980" s="2">
        <v>41887</v>
      </c>
      <c r="H2980" s="9" t="str">
        <f t="shared" si="325"/>
        <v>On Date</v>
      </c>
      <c r="I2980" s="1" t="s">
        <v>3571</v>
      </c>
      <c r="J2980" s="1" t="s">
        <v>3133</v>
      </c>
      <c r="K2980" s="1" t="s">
        <v>3235</v>
      </c>
      <c r="L2980" s="1" t="s">
        <v>3147</v>
      </c>
      <c r="M2980" s="1" t="s">
        <v>9</v>
      </c>
      <c r="N2980" s="1" t="s">
        <v>1833</v>
      </c>
      <c r="O2980" s="3">
        <f t="shared" si="326"/>
        <v>3.8742999999999999</v>
      </c>
      <c r="P2980" s="3">
        <v>11.696</v>
      </c>
      <c r="Q2980" s="3">
        <v>2</v>
      </c>
      <c r="R2980" s="3">
        <v>3.9474</v>
      </c>
      <c r="S2980" s="11">
        <f t="shared" si="327"/>
        <v>315.79200000000003</v>
      </c>
      <c r="T2980" t="str">
        <f t="shared" si="328"/>
        <v>PROFIT</v>
      </c>
    </row>
    <row r="2981" spans="1:20" x14ac:dyDescent="0.25">
      <c r="A2981" s="1" t="s">
        <v>2975</v>
      </c>
      <c r="B2981" s="9" t="str">
        <f t="shared" si="323"/>
        <v>04/23/2011</v>
      </c>
      <c r="C2981" s="9" t="s">
        <v>4240</v>
      </c>
      <c r="D2981" s="10" t="str">
        <f t="shared" si="324"/>
        <v>2011</v>
      </c>
      <c r="E2981" s="10" t="str">
        <f t="shared" si="329"/>
        <v>April</v>
      </c>
      <c r="F2981" s="2">
        <v>40656</v>
      </c>
      <c r="G2981" s="2">
        <v>40659</v>
      </c>
      <c r="H2981" s="9" t="str">
        <f t="shared" si="325"/>
        <v>On Date</v>
      </c>
      <c r="I2981" s="1" t="s">
        <v>3919</v>
      </c>
      <c r="J2981" s="1" t="s">
        <v>3133</v>
      </c>
      <c r="K2981" s="1" t="s">
        <v>3140</v>
      </c>
      <c r="L2981" s="1" t="s">
        <v>3135</v>
      </c>
      <c r="M2981" s="1" t="s">
        <v>45</v>
      </c>
      <c r="N2981" s="1" t="s">
        <v>1081</v>
      </c>
      <c r="O2981" s="3">
        <f t="shared" si="326"/>
        <v>25.922299999999996</v>
      </c>
      <c r="P2981" s="3">
        <v>48.91</v>
      </c>
      <c r="Q2981" s="3">
        <v>1</v>
      </c>
      <c r="R2981" s="3">
        <v>22.9877</v>
      </c>
      <c r="S2981" s="11">
        <f t="shared" si="327"/>
        <v>1839.0160000000001</v>
      </c>
      <c r="T2981" t="str">
        <f t="shared" si="328"/>
        <v>PROFIT</v>
      </c>
    </row>
    <row r="2982" spans="1:20" x14ac:dyDescent="0.25">
      <c r="A2982" s="1" t="s">
        <v>2976</v>
      </c>
      <c r="B2982" s="9" t="str">
        <f t="shared" si="323"/>
        <v>09/19/2012</v>
      </c>
      <c r="C2982" s="9" t="s">
        <v>4378</v>
      </c>
      <c r="D2982" s="10" t="str">
        <f t="shared" si="324"/>
        <v>2012</v>
      </c>
      <c r="E2982" s="10" t="str">
        <f t="shared" si="329"/>
        <v>September</v>
      </c>
      <c r="F2982" s="2">
        <v>41171</v>
      </c>
      <c r="G2982" s="2">
        <v>41176</v>
      </c>
      <c r="H2982" s="9" t="str">
        <f t="shared" si="325"/>
        <v>On Date</v>
      </c>
      <c r="I2982" s="1" t="s">
        <v>3838</v>
      </c>
      <c r="J2982" s="1" t="s">
        <v>3133</v>
      </c>
      <c r="K2982" s="1" t="s">
        <v>3259</v>
      </c>
      <c r="L2982" s="1" t="s">
        <v>3154</v>
      </c>
      <c r="M2982" s="1" t="s">
        <v>14</v>
      </c>
      <c r="N2982" s="1" t="s">
        <v>1814</v>
      </c>
      <c r="O2982" s="3">
        <f t="shared" si="326"/>
        <v>1.2432000000000001</v>
      </c>
      <c r="P2982" s="3">
        <v>8.4</v>
      </c>
      <c r="Q2982" s="3">
        <v>5</v>
      </c>
      <c r="R2982" s="3">
        <v>2.1840000000000002</v>
      </c>
      <c r="S2982" s="11">
        <f t="shared" si="327"/>
        <v>174.72000000000003</v>
      </c>
      <c r="T2982" t="str">
        <f t="shared" si="328"/>
        <v>PROFIT</v>
      </c>
    </row>
    <row r="2983" spans="1:20" x14ac:dyDescent="0.25">
      <c r="A2983" s="1" t="s">
        <v>2977</v>
      </c>
      <c r="B2983" s="9" t="str">
        <f t="shared" si="323"/>
        <v>03/25/2011</v>
      </c>
      <c r="C2983" s="9" t="s">
        <v>4403</v>
      </c>
      <c r="D2983" s="10" t="str">
        <f t="shared" si="324"/>
        <v>2011</v>
      </c>
      <c r="E2983" s="10" t="str">
        <f t="shared" si="329"/>
        <v>March</v>
      </c>
      <c r="F2983" s="2">
        <v>40627</v>
      </c>
      <c r="G2983" s="2">
        <v>40632</v>
      </c>
      <c r="H2983" s="9" t="str">
        <f t="shared" si="325"/>
        <v>On Date</v>
      </c>
      <c r="I2983" s="1" t="s">
        <v>3495</v>
      </c>
      <c r="J2983" s="1" t="s">
        <v>3133</v>
      </c>
      <c r="K2983" s="1" t="s">
        <v>3140</v>
      </c>
      <c r="L2983" s="1" t="s">
        <v>3135</v>
      </c>
      <c r="M2983" s="1" t="s">
        <v>14</v>
      </c>
      <c r="N2983" s="1" t="s">
        <v>2042</v>
      </c>
      <c r="O2983" s="3">
        <f t="shared" si="326"/>
        <v>2.3287999999999998</v>
      </c>
      <c r="P2983" s="3">
        <v>6.56</v>
      </c>
      <c r="Q2983" s="3">
        <v>2</v>
      </c>
      <c r="R2983" s="3">
        <v>1.9024000000000001</v>
      </c>
      <c r="S2983" s="11">
        <f t="shared" si="327"/>
        <v>152.19200000000001</v>
      </c>
      <c r="T2983" t="str">
        <f t="shared" si="328"/>
        <v>PROFIT</v>
      </c>
    </row>
    <row r="2984" spans="1:20" x14ac:dyDescent="0.25">
      <c r="A2984" s="1" t="s">
        <v>2977</v>
      </c>
      <c r="B2984" s="9" t="str">
        <f t="shared" si="323"/>
        <v>03/25/2011</v>
      </c>
      <c r="C2984" s="9" t="s">
        <v>4403</v>
      </c>
      <c r="D2984" s="10" t="str">
        <f t="shared" si="324"/>
        <v>2011</v>
      </c>
      <c r="E2984" s="10" t="str">
        <f t="shared" si="329"/>
        <v>March</v>
      </c>
      <c r="F2984" s="2">
        <v>40627</v>
      </c>
      <c r="G2984" s="2">
        <v>40632</v>
      </c>
      <c r="H2984" s="9" t="str">
        <f t="shared" si="325"/>
        <v>On Date</v>
      </c>
      <c r="I2984" s="1" t="s">
        <v>3495</v>
      </c>
      <c r="J2984" s="1" t="s">
        <v>3133</v>
      </c>
      <c r="K2984" s="1" t="s">
        <v>3140</v>
      </c>
      <c r="L2984" s="1" t="s">
        <v>3135</v>
      </c>
      <c r="M2984" s="1" t="s">
        <v>14</v>
      </c>
      <c r="N2984" s="1" t="s">
        <v>2563</v>
      </c>
      <c r="O2984" s="3">
        <f t="shared" si="326"/>
        <v>5.58</v>
      </c>
      <c r="P2984" s="3">
        <v>14.88</v>
      </c>
      <c r="Q2984" s="3">
        <v>2</v>
      </c>
      <c r="R2984" s="3">
        <v>3.72</v>
      </c>
      <c r="S2984" s="11">
        <f t="shared" si="327"/>
        <v>297.60000000000002</v>
      </c>
      <c r="T2984" t="str">
        <f t="shared" si="328"/>
        <v>PROFIT</v>
      </c>
    </row>
    <row r="2985" spans="1:20" x14ac:dyDescent="0.25">
      <c r="A2985" s="1" t="s">
        <v>2977</v>
      </c>
      <c r="B2985" s="9" t="str">
        <f t="shared" si="323"/>
        <v>03/25/2011</v>
      </c>
      <c r="C2985" s="9" t="s">
        <v>4403</v>
      </c>
      <c r="D2985" s="10" t="str">
        <f t="shared" si="324"/>
        <v>2011</v>
      </c>
      <c r="E2985" s="10" t="str">
        <f t="shared" si="329"/>
        <v>March</v>
      </c>
      <c r="F2985" s="2">
        <v>40627</v>
      </c>
      <c r="G2985" s="2">
        <v>40632</v>
      </c>
      <c r="H2985" s="9" t="str">
        <f t="shared" si="325"/>
        <v>On Date</v>
      </c>
      <c r="I2985" s="1" t="s">
        <v>3495</v>
      </c>
      <c r="J2985" s="1" t="s">
        <v>3133</v>
      </c>
      <c r="K2985" s="1" t="s">
        <v>3140</v>
      </c>
      <c r="L2985" s="1" t="s">
        <v>3135</v>
      </c>
      <c r="M2985" s="1" t="s">
        <v>38</v>
      </c>
      <c r="N2985" s="1" t="s">
        <v>2978</v>
      </c>
      <c r="O2985" s="3">
        <f t="shared" si="326"/>
        <v>7.3904999999999994</v>
      </c>
      <c r="P2985" s="3">
        <v>45.48</v>
      </c>
      <c r="Q2985" s="3">
        <v>4</v>
      </c>
      <c r="R2985" s="3">
        <v>15.917999999999999</v>
      </c>
      <c r="S2985" s="11">
        <f t="shared" si="327"/>
        <v>1273.44</v>
      </c>
      <c r="T2985" t="str">
        <f t="shared" si="328"/>
        <v>PROFIT</v>
      </c>
    </row>
    <row r="2986" spans="1:20" x14ac:dyDescent="0.25">
      <c r="A2986" s="1" t="s">
        <v>2977</v>
      </c>
      <c r="B2986" s="9" t="str">
        <f t="shared" si="323"/>
        <v>03/25/2011</v>
      </c>
      <c r="C2986" s="9" t="s">
        <v>4403</v>
      </c>
      <c r="D2986" s="10" t="str">
        <f t="shared" si="324"/>
        <v>2011</v>
      </c>
      <c r="E2986" s="10" t="str">
        <f t="shared" si="329"/>
        <v>March</v>
      </c>
      <c r="F2986" s="2">
        <v>40627</v>
      </c>
      <c r="G2986" s="2">
        <v>40632</v>
      </c>
      <c r="H2986" s="9" t="str">
        <f t="shared" si="325"/>
        <v>On Date</v>
      </c>
      <c r="I2986" s="1" t="s">
        <v>3495</v>
      </c>
      <c r="J2986" s="1" t="s">
        <v>3133</v>
      </c>
      <c r="K2986" s="1" t="s">
        <v>3140</v>
      </c>
      <c r="L2986" s="1" t="s">
        <v>3135</v>
      </c>
      <c r="M2986" s="1" t="s">
        <v>14</v>
      </c>
      <c r="N2986" s="1" t="s">
        <v>443</v>
      </c>
      <c r="O2986" s="3">
        <f t="shared" si="326"/>
        <v>2.5864000000000003</v>
      </c>
      <c r="P2986" s="3">
        <v>25.44</v>
      </c>
      <c r="Q2986" s="3">
        <v>6</v>
      </c>
      <c r="R2986" s="3">
        <v>9.9215999999999998</v>
      </c>
      <c r="S2986" s="11">
        <f t="shared" si="327"/>
        <v>793.72799999999995</v>
      </c>
      <c r="T2986" t="str">
        <f t="shared" si="328"/>
        <v>PROFIT</v>
      </c>
    </row>
    <row r="2987" spans="1:20" x14ac:dyDescent="0.25">
      <c r="A2987" s="1" t="s">
        <v>2979</v>
      </c>
      <c r="B2987" s="9" t="str">
        <f t="shared" si="323"/>
        <v>09/24/2014</v>
      </c>
      <c r="C2987" s="9" t="s">
        <v>4433</v>
      </c>
      <c r="D2987" s="10" t="str">
        <f t="shared" si="324"/>
        <v>2014</v>
      </c>
      <c r="E2987" s="10" t="str">
        <f t="shared" si="329"/>
        <v>September</v>
      </c>
      <c r="F2987" s="2">
        <v>41906</v>
      </c>
      <c r="G2987" s="2">
        <v>41912</v>
      </c>
      <c r="H2987" s="9" t="str">
        <f t="shared" si="325"/>
        <v>Delay</v>
      </c>
      <c r="I2987" s="1" t="s">
        <v>3980</v>
      </c>
      <c r="J2987" s="1" t="s">
        <v>3133</v>
      </c>
      <c r="K2987" s="1" t="s">
        <v>3134</v>
      </c>
      <c r="L2987" s="1" t="s">
        <v>3135</v>
      </c>
      <c r="M2987" s="1" t="s">
        <v>45</v>
      </c>
      <c r="N2987" s="1" t="s">
        <v>1838</v>
      </c>
      <c r="O2987" s="3">
        <f t="shared" si="326"/>
        <v>14.245199999999999</v>
      </c>
      <c r="P2987" s="3">
        <v>211.04</v>
      </c>
      <c r="Q2987" s="3">
        <v>8</v>
      </c>
      <c r="R2987" s="3">
        <v>97.078400000000002</v>
      </c>
      <c r="S2987" s="11">
        <f t="shared" si="327"/>
        <v>7766.2719999999999</v>
      </c>
      <c r="T2987" t="str">
        <f t="shared" si="328"/>
        <v>PROFIT</v>
      </c>
    </row>
    <row r="2988" spans="1:20" x14ac:dyDescent="0.25">
      <c r="A2988" s="1" t="s">
        <v>2979</v>
      </c>
      <c r="B2988" s="9" t="str">
        <f t="shared" si="323"/>
        <v>09/24/2014</v>
      </c>
      <c r="C2988" s="9" t="s">
        <v>4433</v>
      </c>
      <c r="D2988" s="10" t="str">
        <f t="shared" si="324"/>
        <v>2014</v>
      </c>
      <c r="E2988" s="10" t="str">
        <f t="shared" si="329"/>
        <v>September</v>
      </c>
      <c r="F2988" s="2">
        <v>41906</v>
      </c>
      <c r="G2988" s="2">
        <v>41912</v>
      </c>
      <c r="H2988" s="9" t="str">
        <f t="shared" si="325"/>
        <v>Delay</v>
      </c>
      <c r="I2988" s="1" t="s">
        <v>3980</v>
      </c>
      <c r="J2988" s="1" t="s">
        <v>3133</v>
      </c>
      <c r="K2988" s="1" t="s">
        <v>3134</v>
      </c>
      <c r="L2988" s="1" t="s">
        <v>3135</v>
      </c>
      <c r="M2988" s="1" t="s">
        <v>72</v>
      </c>
      <c r="N2988" s="1" t="s">
        <v>532</v>
      </c>
      <c r="O2988" s="3">
        <f t="shared" si="326"/>
        <v>267.66720000000004</v>
      </c>
      <c r="P2988" s="3">
        <v>594.81600000000003</v>
      </c>
      <c r="Q2988" s="3">
        <v>2</v>
      </c>
      <c r="R2988" s="3">
        <v>59.4816</v>
      </c>
      <c r="S2988" s="11">
        <f t="shared" si="327"/>
        <v>4758.5280000000002</v>
      </c>
      <c r="T2988" t="str">
        <f t="shared" si="328"/>
        <v>PROFIT</v>
      </c>
    </row>
    <row r="2989" spans="1:20" x14ac:dyDescent="0.25">
      <c r="A2989" s="1" t="s">
        <v>2979</v>
      </c>
      <c r="B2989" s="9" t="str">
        <f t="shared" si="323"/>
        <v>09/24/2014</v>
      </c>
      <c r="C2989" s="9" t="s">
        <v>4433</v>
      </c>
      <c r="D2989" s="10" t="str">
        <f t="shared" si="324"/>
        <v>2014</v>
      </c>
      <c r="E2989" s="10" t="str">
        <f t="shared" si="329"/>
        <v>September</v>
      </c>
      <c r="F2989" s="2">
        <v>41906</v>
      </c>
      <c r="G2989" s="2">
        <v>41912</v>
      </c>
      <c r="H2989" s="9" t="str">
        <f t="shared" si="325"/>
        <v>Delay</v>
      </c>
      <c r="I2989" s="1" t="s">
        <v>3980</v>
      </c>
      <c r="J2989" s="1" t="s">
        <v>3133</v>
      </c>
      <c r="K2989" s="1" t="s">
        <v>3134</v>
      </c>
      <c r="L2989" s="1" t="s">
        <v>3135</v>
      </c>
      <c r="M2989" s="1" t="s">
        <v>18</v>
      </c>
      <c r="N2989" s="1" t="s">
        <v>1182</v>
      </c>
      <c r="O2989" s="3">
        <f t="shared" si="326"/>
        <v>16.415999999999997</v>
      </c>
      <c r="P2989" s="3">
        <v>72.959999999999994</v>
      </c>
      <c r="Q2989" s="3">
        <v>3</v>
      </c>
      <c r="R2989" s="3">
        <v>23.712</v>
      </c>
      <c r="S2989" s="11">
        <f t="shared" si="327"/>
        <v>1896.96</v>
      </c>
      <c r="T2989" t="str">
        <f t="shared" si="328"/>
        <v>PROFIT</v>
      </c>
    </row>
    <row r="2990" spans="1:20" x14ac:dyDescent="0.25">
      <c r="A2990" s="1" t="s">
        <v>2980</v>
      </c>
      <c r="B2990" s="9" t="str">
        <f t="shared" si="323"/>
        <v>09/08/2014</v>
      </c>
      <c r="C2990" s="9" t="s">
        <v>4180</v>
      </c>
      <c r="D2990" s="10" t="str">
        <f t="shared" si="324"/>
        <v>2014</v>
      </c>
      <c r="E2990" s="10" t="str">
        <f t="shared" si="329"/>
        <v>September</v>
      </c>
      <c r="F2990" s="2">
        <v>41890</v>
      </c>
      <c r="G2990" s="2">
        <v>41893</v>
      </c>
      <c r="H2990" s="9" t="str">
        <f t="shared" si="325"/>
        <v>On Date</v>
      </c>
      <c r="I2990" s="1" t="s">
        <v>3478</v>
      </c>
      <c r="J2990" s="1" t="s">
        <v>3133</v>
      </c>
      <c r="K2990" s="1" t="s">
        <v>3188</v>
      </c>
      <c r="L2990" s="1" t="s">
        <v>3137</v>
      </c>
      <c r="M2990" s="1" t="s">
        <v>12</v>
      </c>
      <c r="N2990" s="1" t="s">
        <v>2672</v>
      </c>
      <c r="O2990" s="3">
        <f t="shared" si="326"/>
        <v>11.536799999999998</v>
      </c>
      <c r="P2990" s="3">
        <v>80.959999999999994</v>
      </c>
      <c r="Q2990" s="3">
        <v>4</v>
      </c>
      <c r="R2990" s="3">
        <v>34.812800000000003</v>
      </c>
      <c r="S2990" s="11">
        <f t="shared" si="327"/>
        <v>2785.0240000000003</v>
      </c>
      <c r="T2990" t="str">
        <f t="shared" si="328"/>
        <v>PROFIT</v>
      </c>
    </row>
    <row r="2991" spans="1:20" x14ac:dyDescent="0.25">
      <c r="A2991" s="1" t="s">
        <v>2980</v>
      </c>
      <c r="B2991" s="9" t="str">
        <f t="shared" si="323"/>
        <v>09/08/2014</v>
      </c>
      <c r="C2991" s="9" t="s">
        <v>4180</v>
      </c>
      <c r="D2991" s="10" t="str">
        <f t="shared" si="324"/>
        <v>2014</v>
      </c>
      <c r="E2991" s="10" t="str">
        <f t="shared" si="329"/>
        <v>September</v>
      </c>
      <c r="F2991" s="2">
        <v>41890</v>
      </c>
      <c r="G2991" s="2">
        <v>41893</v>
      </c>
      <c r="H2991" s="9" t="str">
        <f t="shared" si="325"/>
        <v>On Date</v>
      </c>
      <c r="I2991" s="1" t="s">
        <v>3478</v>
      </c>
      <c r="J2991" s="1" t="s">
        <v>3133</v>
      </c>
      <c r="K2991" s="1" t="s">
        <v>3188</v>
      </c>
      <c r="L2991" s="1" t="s">
        <v>3137</v>
      </c>
      <c r="M2991" s="1" t="s">
        <v>16</v>
      </c>
      <c r="N2991" s="1" t="s">
        <v>24</v>
      </c>
      <c r="O2991" s="3">
        <f t="shared" si="326"/>
        <v>210.76679999999999</v>
      </c>
      <c r="P2991" s="3">
        <v>455.71199999999999</v>
      </c>
      <c r="Q2991" s="3">
        <v>2</v>
      </c>
      <c r="R2991" s="3">
        <v>34.178400000000003</v>
      </c>
      <c r="S2991" s="11">
        <f t="shared" si="327"/>
        <v>2734.2720000000004</v>
      </c>
      <c r="T2991" t="str">
        <f t="shared" si="328"/>
        <v>PROFIT</v>
      </c>
    </row>
    <row r="2992" spans="1:20" x14ac:dyDescent="0.25">
      <c r="A2992" s="1" t="s">
        <v>2980</v>
      </c>
      <c r="B2992" s="9" t="str">
        <f t="shared" si="323"/>
        <v>09/08/2014</v>
      </c>
      <c r="C2992" s="9" t="s">
        <v>4180</v>
      </c>
      <c r="D2992" s="10" t="str">
        <f t="shared" si="324"/>
        <v>2014</v>
      </c>
      <c r="E2992" s="10" t="str">
        <f t="shared" si="329"/>
        <v>September</v>
      </c>
      <c r="F2992" s="2">
        <v>41890</v>
      </c>
      <c r="G2992" s="2">
        <v>41893</v>
      </c>
      <c r="H2992" s="9" t="str">
        <f t="shared" si="325"/>
        <v>On Date</v>
      </c>
      <c r="I2992" s="1" t="s">
        <v>3478</v>
      </c>
      <c r="J2992" s="1" t="s">
        <v>3133</v>
      </c>
      <c r="K2992" s="1" t="s">
        <v>3188</v>
      </c>
      <c r="L2992" s="1" t="s">
        <v>3137</v>
      </c>
      <c r="M2992" s="1" t="s">
        <v>14</v>
      </c>
      <c r="N2992" s="1" t="s">
        <v>2981</v>
      </c>
      <c r="O2992" s="3">
        <f t="shared" si="326"/>
        <v>18.7056</v>
      </c>
      <c r="P2992" s="3">
        <v>25.98</v>
      </c>
      <c r="Q2992" s="3">
        <v>1</v>
      </c>
      <c r="R2992" s="3">
        <v>7.2744</v>
      </c>
      <c r="S2992" s="11">
        <f t="shared" si="327"/>
        <v>581.952</v>
      </c>
      <c r="T2992" t="str">
        <f t="shared" si="328"/>
        <v>PROFIT</v>
      </c>
    </row>
    <row r="2993" spans="1:20" x14ac:dyDescent="0.25">
      <c r="A2993" s="1" t="s">
        <v>2982</v>
      </c>
      <c r="B2993" s="9" t="str">
        <f t="shared" si="323"/>
        <v>11/28/2012</v>
      </c>
      <c r="C2993" s="9" t="s">
        <v>4513</v>
      </c>
      <c r="D2993" s="10" t="str">
        <f t="shared" si="324"/>
        <v>2012</v>
      </c>
      <c r="E2993" s="10" t="str">
        <f t="shared" si="329"/>
        <v>November</v>
      </c>
      <c r="F2993" s="2">
        <v>41241</v>
      </c>
      <c r="G2993" s="2">
        <v>41243</v>
      </c>
      <c r="H2993" s="9" t="str">
        <f t="shared" si="325"/>
        <v>On Date</v>
      </c>
      <c r="I2993" s="1" t="s">
        <v>3981</v>
      </c>
      <c r="J2993" s="1" t="s">
        <v>3133</v>
      </c>
      <c r="K2993" s="1" t="s">
        <v>3140</v>
      </c>
      <c r="L2993" s="1" t="s">
        <v>3135</v>
      </c>
      <c r="M2993" s="1" t="s">
        <v>20</v>
      </c>
      <c r="N2993" s="1" t="s">
        <v>2983</v>
      </c>
      <c r="O2993" s="3">
        <f t="shared" si="326"/>
        <v>7.4711999999999996</v>
      </c>
      <c r="P2993" s="3">
        <v>45.28</v>
      </c>
      <c r="Q2993" s="3">
        <v>4</v>
      </c>
      <c r="R2993" s="3">
        <v>15.395200000000001</v>
      </c>
      <c r="S2993" s="11">
        <f t="shared" si="327"/>
        <v>1231.616</v>
      </c>
      <c r="T2993" t="str">
        <f t="shared" si="328"/>
        <v>PROFIT</v>
      </c>
    </row>
    <row r="2994" spans="1:20" x14ac:dyDescent="0.25">
      <c r="A2994" s="1" t="s">
        <v>2984</v>
      </c>
      <c r="B2994" s="9" t="str">
        <f t="shared" si="323"/>
        <v>09/30/2013</v>
      </c>
      <c r="C2994" s="9" t="s">
        <v>4527</v>
      </c>
      <c r="D2994" s="10" t="str">
        <f t="shared" si="324"/>
        <v>2013</v>
      </c>
      <c r="E2994" s="10" t="str">
        <f t="shared" si="329"/>
        <v>September</v>
      </c>
      <c r="F2994" s="2">
        <v>41547</v>
      </c>
      <c r="G2994" s="2">
        <v>41551</v>
      </c>
      <c r="H2994" s="9" t="str">
        <f t="shared" si="325"/>
        <v>On Date</v>
      </c>
      <c r="I2994" s="1" t="s">
        <v>3388</v>
      </c>
      <c r="J2994" s="1" t="s">
        <v>3133</v>
      </c>
      <c r="K2994" s="1" t="s">
        <v>3223</v>
      </c>
      <c r="L2994" s="1" t="s">
        <v>3145</v>
      </c>
      <c r="M2994" s="1" t="s">
        <v>16</v>
      </c>
      <c r="N2994" s="1" t="s">
        <v>948</v>
      </c>
      <c r="O2994" s="3">
        <f t="shared" si="326"/>
        <v>261.34000000000003</v>
      </c>
      <c r="P2994" s="3">
        <v>859.2</v>
      </c>
      <c r="Q2994" s="3">
        <v>3</v>
      </c>
      <c r="R2994" s="3">
        <v>75.180000000000007</v>
      </c>
      <c r="S2994" s="11">
        <f t="shared" si="327"/>
        <v>6014.4000000000005</v>
      </c>
      <c r="T2994" t="str">
        <f t="shared" si="328"/>
        <v>PROFIT</v>
      </c>
    </row>
    <row r="2995" spans="1:20" x14ac:dyDescent="0.25">
      <c r="A2995" s="1" t="s">
        <v>2985</v>
      </c>
      <c r="B2995" s="9" t="str">
        <f t="shared" si="323"/>
        <v>09/17/2014</v>
      </c>
      <c r="C2995" s="9" t="s">
        <v>4882</v>
      </c>
      <c r="D2995" s="10" t="str">
        <f t="shared" si="324"/>
        <v>2014</v>
      </c>
      <c r="E2995" s="10" t="str">
        <f t="shared" si="329"/>
        <v>September</v>
      </c>
      <c r="F2995" s="2">
        <v>41899</v>
      </c>
      <c r="G2995" s="2">
        <v>41903</v>
      </c>
      <c r="H2995" s="9" t="str">
        <f t="shared" si="325"/>
        <v>On Date</v>
      </c>
      <c r="I2995" s="1" t="s">
        <v>3461</v>
      </c>
      <c r="J2995" s="1" t="s">
        <v>3133</v>
      </c>
      <c r="K2995" s="1" t="s">
        <v>3140</v>
      </c>
      <c r="L2995" s="1" t="s">
        <v>3135</v>
      </c>
      <c r="M2995" s="1" t="s">
        <v>79</v>
      </c>
      <c r="N2995" s="1" t="s">
        <v>2986</v>
      </c>
      <c r="O2995" s="3">
        <f t="shared" si="326"/>
        <v>1.8257999999999994</v>
      </c>
      <c r="P2995" s="3">
        <v>17.899999999999999</v>
      </c>
      <c r="Q2995" s="3">
        <v>5</v>
      </c>
      <c r="R2995" s="3">
        <v>8.7710000000000008</v>
      </c>
      <c r="S2995" s="11">
        <f t="shared" si="327"/>
        <v>701.68000000000006</v>
      </c>
      <c r="T2995" t="str">
        <f t="shared" si="328"/>
        <v>PROFIT</v>
      </c>
    </row>
    <row r="2996" spans="1:20" x14ac:dyDescent="0.25">
      <c r="A2996" s="1" t="s">
        <v>2987</v>
      </c>
      <c r="B2996" s="9" t="str">
        <f t="shared" si="323"/>
        <v>10/19/2011</v>
      </c>
      <c r="C2996" s="9" t="s">
        <v>4911</v>
      </c>
      <c r="D2996" s="10" t="str">
        <f t="shared" si="324"/>
        <v>2011</v>
      </c>
      <c r="E2996" s="10" t="str">
        <f t="shared" si="329"/>
        <v>October</v>
      </c>
      <c r="F2996" s="2">
        <v>40835</v>
      </c>
      <c r="G2996" s="2">
        <v>40838</v>
      </c>
      <c r="H2996" s="9" t="str">
        <f t="shared" si="325"/>
        <v>On Date</v>
      </c>
      <c r="I2996" s="1" t="s">
        <v>3436</v>
      </c>
      <c r="J2996" s="1" t="s">
        <v>3133</v>
      </c>
      <c r="K2996" s="1" t="s">
        <v>3140</v>
      </c>
      <c r="L2996" s="1" t="s">
        <v>3135</v>
      </c>
      <c r="M2996" s="1" t="s">
        <v>18</v>
      </c>
      <c r="N2996" s="1" t="s">
        <v>1307</v>
      </c>
      <c r="O2996" s="3">
        <f t="shared" si="326"/>
        <v>1.8699999999999999</v>
      </c>
      <c r="P2996" s="3">
        <v>2.992</v>
      </c>
      <c r="Q2996" s="3">
        <v>1</v>
      </c>
      <c r="R2996" s="3">
        <v>1.1220000000000001</v>
      </c>
      <c r="S2996" s="11">
        <f t="shared" si="327"/>
        <v>89.76</v>
      </c>
      <c r="T2996" t="str">
        <f t="shared" si="328"/>
        <v>PROFIT</v>
      </c>
    </row>
    <row r="2997" spans="1:20" x14ac:dyDescent="0.25">
      <c r="A2997" s="1" t="s">
        <v>2987</v>
      </c>
      <c r="B2997" s="9" t="str">
        <f t="shared" si="323"/>
        <v>10/19/2011</v>
      </c>
      <c r="C2997" s="9" t="s">
        <v>4911</v>
      </c>
      <c r="D2997" s="10" t="str">
        <f t="shared" si="324"/>
        <v>2011</v>
      </c>
      <c r="E2997" s="10" t="str">
        <f t="shared" si="329"/>
        <v>October</v>
      </c>
      <c r="F2997" s="2">
        <v>40835</v>
      </c>
      <c r="G2997" s="2">
        <v>40838</v>
      </c>
      <c r="H2997" s="9" t="str">
        <f t="shared" si="325"/>
        <v>On Date</v>
      </c>
      <c r="I2997" s="1" t="s">
        <v>3436</v>
      </c>
      <c r="J2997" s="1" t="s">
        <v>3133</v>
      </c>
      <c r="K2997" s="1" t="s">
        <v>3140</v>
      </c>
      <c r="L2997" s="1" t="s">
        <v>3135</v>
      </c>
      <c r="M2997" s="1" t="s">
        <v>18</v>
      </c>
      <c r="N2997" s="1" t="s">
        <v>482</v>
      </c>
      <c r="O2997" s="3">
        <f t="shared" si="326"/>
        <v>2.1735999999999995</v>
      </c>
      <c r="P2997" s="3">
        <v>20.064</v>
      </c>
      <c r="Q2997" s="3">
        <v>6</v>
      </c>
      <c r="R2997" s="3">
        <v>7.0224000000000002</v>
      </c>
      <c r="S2997" s="11">
        <f t="shared" si="327"/>
        <v>561.79200000000003</v>
      </c>
      <c r="T2997" t="str">
        <f t="shared" si="328"/>
        <v>PROFIT</v>
      </c>
    </row>
    <row r="2998" spans="1:20" x14ac:dyDescent="0.25">
      <c r="A2998" s="1" t="s">
        <v>2987</v>
      </c>
      <c r="B2998" s="9" t="str">
        <f t="shared" si="323"/>
        <v>10/19/2011</v>
      </c>
      <c r="C2998" s="9" t="s">
        <v>4911</v>
      </c>
      <c r="D2998" s="10" t="str">
        <f t="shared" si="324"/>
        <v>2011</v>
      </c>
      <c r="E2998" s="10" t="str">
        <f t="shared" si="329"/>
        <v>October</v>
      </c>
      <c r="F2998" s="2">
        <v>40835</v>
      </c>
      <c r="G2998" s="2">
        <v>40838</v>
      </c>
      <c r="H2998" s="9" t="str">
        <f t="shared" si="325"/>
        <v>On Date</v>
      </c>
      <c r="I2998" s="1" t="s">
        <v>3436</v>
      </c>
      <c r="J2998" s="1" t="s">
        <v>3133</v>
      </c>
      <c r="K2998" s="1" t="s">
        <v>3140</v>
      </c>
      <c r="L2998" s="1" t="s">
        <v>3135</v>
      </c>
      <c r="M2998" s="1" t="s">
        <v>45</v>
      </c>
      <c r="N2998" s="1" t="s">
        <v>1738</v>
      </c>
      <c r="O2998" s="3">
        <f t="shared" si="326"/>
        <v>25.922299999999996</v>
      </c>
      <c r="P2998" s="3">
        <v>146.72999999999999</v>
      </c>
      <c r="Q2998" s="3">
        <v>3</v>
      </c>
      <c r="R2998" s="3">
        <v>68.963099999999997</v>
      </c>
      <c r="S2998" s="11">
        <f t="shared" si="327"/>
        <v>5517.0479999999998</v>
      </c>
      <c r="T2998" t="str">
        <f t="shared" si="328"/>
        <v>PROFIT</v>
      </c>
    </row>
    <row r="2999" spans="1:20" x14ac:dyDescent="0.25">
      <c r="A2999" s="1" t="s">
        <v>2987</v>
      </c>
      <c r="B2999" s="9" t="str">
        <f t="shared" si="323"/>
        <v>10/19/2011</v>
      </c>
      <c r="C2999" s="9" t="s">
        <v>4911</v>
      </c>
      <c r="D2999" s="10" t="str">
        <f t="shared" si="324"/>
        <v>2011</v>
      </c>
      <c r="E2999" s="10" t="str">
        <f t="shared" si="329"/>
        <v>October</v>
      </c>
      <c r="F2999" s="2">
        <v>40835</v>
      </c>
      <c r="G2999" s="2">
        <v>40838</v>
      </c>
      <c r="H2999" s="9" t="str">
        <f t="shared" si="325"/>
        <v>On Date</v>
      </c>
      <c r="I2999" s="1" t="s">
        <v>3436</v>
      </c>
      <c r="J2999" s="1" t="s">
        <v>3133</v>
      </c>
      <c r="K2999" s="1" t="s">
        <v>3140</v>
      </c>
      <c r="L2999" s="1" t="s">
        <v>3135</v>
      </c>
      <c r="M2999" s="1" t="s">
        <v>9</v>
      </c>
      <c r="N2999" s="1" t="s">
        <v>327</v>
      </c>
      <c r="O2999" s="3">
        <f t="shared" si="326"/>
        <v>1.95</v>
      </c>
      <c r="P2999" s="3">
        <v>18.75</v>
      </c>
      <c r="Q2999" s="3">
        <v>5</v>
      </c>
      <c r="R2999" s="3">
        <v>9</v>
      </c>
      <c r="S2999" s="11">
        <f t="shared" si="327"/>
        <v>720</v>
      </c>
      <c r="T2999" t="str">
        <f t="shared" si="328"/>
        <v>PROFIT</v>
      </c>
    </row>
    <row r="3000" spans="1:20" x14ac:dyDescent="0.25">
      <c r="A3000" s="1" t="s">
        <v>2987</v>
      </c>
      <c r="B3000" s="9" t="str">
        <f t="shared" si="323"/>
        <v>10/19/2011</v>
      </c>
      <c r="C3000" s="9" t="s">
        <v>4911</v>
      </c>
      <c r="D3000" s="10" t="str">
        <f t="shared" si="324"/>
        <v>2011</v>
      </c>
      <c r="E3000" s="10" t="str">
        <f t="shared" si="329"/>
        <v>October</v>
      </c>
      <c r="F3000" s="2">
        <v>40835</v>
      </c>
      <c r="G3000" s="2">
        <v>40838</v>
      </c>
      <c r="H3000" s="9" t="str">
        <f t="shared" si="325"/>
        <v>On Date</v>
      </c>
      <c r="I3000" s="1" t="s">
        <v>3436</v>
      </c>
      <c r="J3000" s="1" t="s">
        <v>3133</v>
      </c>
      <c r="K3000" s="1" t="s">
        <v>3140</v>
      </c>
      <c r="L3000" s="1" t="s">
        <v>3135</v>
      </c>
      <c r="M3000" s="1" t="s">
        <v>16</v>
      </c>
      <c r="N3000" s="1" t="s">
        <v>2864</v>
      </c>
      <c r="O3000" s="3">
        <f t="shared" si="326"/>
        <v>35.272800000000004</v>
      </c>
      <c r="P3000" s="3">
        <v>117.57599999999999</v>
      </c>
      <c r="Q3000" s="3">
        <v>3</v>
      </c>
      <c r="R3000" s="3">
        <v>11.7576</v>
      </c>
      <c r="S3000" s="11">
        <f t="shared" si="327"/>
        <v>940.60799999999995</v>
      </c>
      <c r="T3000" t="str">
        <f t="shared" si="328"/>
        <v>PROFIT</v>
      </c>
    </row>
    <row r="3001" spans="1:20" x14ac:dyDescent="0.25">
      <c r="A3001" s="1" t="s">
        <v>2988</v>
      </c>
      <c r="B3001" s="9" t="str">
        <f t="shared" si="323"/>
        <v>03/14/2013</v>
      </c>
      <c r="C3001" s="9" t="s">
        <v>4912</v>
      </c>
      <c r="D3001" s="10" t="str">
        <f t="shared" si="324"/>
        <v>2013</v>
      </c>
      <c r="E3001" s="10" t="str">
        <f t="shared" si="329"/>
        <v>March</v>
      </c>
      <c r="F3001" s="2">
        <v>41347</v>
      </c>
      <c r="G3001" s="2">
        <v>41352</v>
      </c>
      <c r="H3001" s="9" t="str">
        <f t="shared" si="325"/>
        <v>On Date</v>
      </c>
      <c r="I3001" s="1" t="s">
        <v>3947</v>
      </c>
      <c r="J3001" s="1" t="s">
        <v>3133</v>
      </c>
      <c r="K3001" s="1" t="s">
        <v>3192</v>
      </c>
      <c r="L3001" s="1" t="s">
        <v>3135</v>
      </c>
      <c r="M3001" s="1" t="s">
        <v>18</v>
      </c>
      <c r="N3001" s="1" t="s">
        <v>589</v>
      </c>
      <c r="O3001" s="3">
        <f t="shared" si="326"/>
        <v>4.5699999999999994</v>
      </c>
      <c r="P3001" s="3">
        <v>51.183999999999997</v>
      </c>
      <c r="Q3001" s="3">
        <v>7</v>
      </c>
      <c r="R3001" s="3">
        <v>19.193999999999999</v>
      </c>
      <c r="S3001" s="11">
        <f t="shared" si="327"/>
        <v>1535.52</v>
      </c>
      <c r="T3001" t="str">
        <f t="shared" si="328"/>
        <v>PROFIT</v>
      </c>
    </row>
    <row r="3002" spans="1:20" x14ac:dyDescent="0.25">
      <c r="A3002" s="1" t="s">
        <v>2989</v>
      </c>
      <c r="B3002" s="9" t="str">
        <f t="shared" si="323"/>
        <v>12/23/2013</v>
      </c>
      <c r="C3002" s="9" t="s">
        <v>4673</v>
      </c>
      <c r="D3002" s="10" t="str">
        <f t="shared" si="324"/>
        <v>2013</v>
      </c>
      <c r="E3002" s="10" t="str">
        <f t="shared" si="329"/>
        <v>December</v>
      </c>
      <c r="F3002" s="2">
        <v>41631</v>
      </c>
      <c r="G3002" s="2">
        <v>41637</v>
      </c>
      <c r="H3002" s="9" t="str">
        <f t="shared" si="325"/>
        <v>Delay</v>
      </c>
      <c r="I3002" s="1" t="s">
        <v>3324</v>
      </c>
      <c r="J3002" s="1" t="s">
        <v>3133</v>
      </c>
      <c r="K3002" s="1" t="s">
        <v>3275</v>
      </c>
      <c r="L3002" s="1" t="s">
        <v>3135</v>
      </c>
      <c r="M3002" s="1" t="s">
        <v>12</v>
      </c>
      <c r="N3002" s="1" t="s">
        <v>2990</v>
      </c>
      <c r="O3002" s="3">
        <f t="shared" si="326"/>
        <v>80.058400000000006</v>
      </c>
      <c r="P3002" s="3">
        <v>842.72</v>
      </c>
      <c r="Q3002" s="3">
        <v>8</v>
      </c>
      <c r="R3002" s="3">
        <v>202.25280000000001</v>
      </c>
      <c r="S3002" s="11">
        <f t="shared" si="327"/>
        <v>16180.224</v>
      </c>
      <c r="T3002" t="str">
        <f t="shared" si="328"/>
        <v>PROFIT</v>
      </c>
    </row>
    <row r="3003" spans="1:20" x14ac:dyDescent="0.25">
      <c r="A3003" s="1" t="s">
        <v>2989</v>
      </c>
      <c r="B3003" s="9" t="str">
        <f t="shared" si="323"/>
        <v>12/23/2013</v>
      </c>
      <c r="C3003" s="9" t="s">
        <v>4673</v>
      </c>
      <c r="D3003" s="10" t="str">
        <f t="shared" si="324"/>
        <v>2013</v>
      </c>
      <c r="E3003" s="10" t="str">
        <f t="shared" si="329"/>
        <v>December</v>
      </c>
      <c r="F3003" s="2">
        <v>41631</v>
      </c>
      <c r="G3003" s="2">
        <v>41637</v>
      </c>
      <c r="H3003" s="9" t="str">
        <f t="shared" si="325"/>
        <v>Delay</v>
      </c>
      <c r="I3003" s="1" t="s">
        <v>3324</v>
      </c>
      <c r="J3003" s="1" t="s">
        <v>3133</v>
      </c>
      <c r="K3003" s="1" t="s">
        <v>3275</v>
      </c>
      <c r="L3003" s="1" t="s">
        <v>3135</v>
      </c>
      <c r="M3003" s="1" t="s">
        <v>12</v>
      </c>
      <c r="N3003" s="1" t="s">
        <v>2725</v>
      </c>
      <c r="O3003" s="3">
        <f t="shared" si="326"/>
        <v>15.525200000000002</v>
      </c>
      <c r="P3003" s="3">
        <v>41.96</v>
      </c>
      <c r="Q3003" s="3">
        <v>2</v>
      </c>
      <c r="R3003" s="3">
        <v>10.909599999999999</v>
      </c>
      <c r="S3003" s="11">
        <f t="shared" si="327"/>
        <v>872.76799999999992</v>
      </c>
      <c r="T3003" t="str">
        <f t="shared" si="328"/>
        <v>PROFIT</v>
      </c>
    </row>
    <row r="3004" spans="1:20" x14ac:dyDescent="0.25">
      <c r="A3004" s="1" t="s">
        <v>2991</v>
      </c>
      <c r="B3004" s="9" t="str">
        <f t="shared" si="323"/>
        <v>09/24/2013</v>
      </c>
      <c r="C3004" s="9" t="s">
        <v>4482</v>
      </c>
      <c r="D3004" s="10" t="str">
        <f t="shared" si="324"/>
        <v>2013</v>
      </c>
      <c r="E3004" s="10" t="str">
        <f t="shared" si="329"/>
        <v>September</v>
      </c>
      <c r="F3004" s="2">
        <v>41541</v>
      </c>
      <c r="G3004" s="2">
        <v>41545</v>
      </c>
      <c r="H3004" s="9" t="str">
        <f t="shared" si="325"/>
        <v>On Date</v>
      </c>
      <c r="I3004" s="1" t="s">
        <v>3431</v>
      </c>
      <c r="J3004" s="1" t="s">
        <v>3133</v>
      </c>
      <c r="K3004" s="1" t="s">
        <v>3136</v>
      </c>
      <c r="L3004" s="1" t="s">
        <v>3137</v>
      </c>
      <c r="M3004" s="1" t="s">
        <v>18</v>
      </c>
      <c r="N3004" s="1" t="s">
        <v>557</v>
      </c>
      <c r="O3004" s="3">
        <f t="shared" si="326"/>
        <v>2.1888999999999998</v>
      </c>
      <c r="P3004" s="3">
        <v>13.215999999999999</v>
      </c>
      <c r="Q3004" s="3">
        <v>4</v>
      </c>
      <c r="R3004" s="3">
        <v>4.4603999999999999</v>
      </c>
      <c r="S3004" s="11">
        <f t="shared" si="327"/>
        <v>356.83199999999999</v>
      </c>
      <c r="T3004" t="str">
        <f t="shared" si="328"/>
        <v>PROFIT</v>
      </c>
    </row>
    <row r="3005" spans="1:20" x14ac:dyDescent="0.25">
      <c r="A3005" s="1" t="s">
        <v>2991</v>
      </c>
      <c r="B3005" s="9" t="str">
        <f t="shared" si="323"/>
        <v>09/24/2013</v>
      </c>
      <c r="C3005" s="9" t="s">
        <v>4482</v>
      </c>
      <c r="D3005" s="10" t="str">
        <f t="shared" si="324"/>
        <v>2013</v>
      </c>
      <c r="E3005" s="10" t="str">
        <f t="shared" si="329"/>
        <v>September</v>
      </c>
      <c r="F3005" s="2">
        <v>41541</v>
      </c>
      <c r="G3005" s="2">
        <v>41545</v>
      </c>
      <c r="H3005" s="9" t="str">
        <f t="shared" si="325"/>
        <v>On Date</v>
      </c>
      <c r="I3005" s="1" t="s">
        <v>3431</v>
      </c>
      <c r="J3005" s="1" t="s">
        <v>3133</v>
      </c>
      <c r="K3005" s="1" t="s">
        <v>3136</v>
      </c>
      <c r="L3005" s="1" t="s">
        <v>3137</v>
      </c>
      <c r="M3005" s="1" t="s">
        <v>72</v>
      </c>
      <c r="N3005" s="1" t="s">
        <v>1198</v>
      </c>
      <c r="O3005" s="3">
        <f t="shared" si="326"/>
        <v>68.512200000000007</v>
      </c>
      <c r="P3005" s="3">
        <v>184.75200000000001</v>
      </c>
      <c r="Q3005" s="3">
        <v>3</v>
      </c>
      <c r="R3005" s="3">
        <v>-20.784600000000001</v>
      </c>
      <c r="S3005" s="11">
        <f t="shared" si="327"/>
        <v>-1662.768</v>
      </c>
      <c r="T3005" t="str">
        <f t="shared" si="328"/>
        <v>LOSS</v>
      </c>
    </row>
    <row r="3006" spans="1:20" x14ac:dyDescent="0.25">
      <c r="A3006" s="1" t="s">
        <v>2992</v>
      </c>
      <c r="B3006" s="9" t="str">
        <f t="shared" si="323"/>
        <v>03/22/2014</v>
      </c>
      <c r="C3006" s="9" t="s">
        <v>4221</v>
      </c>
      <c r="D3006" s="10" t="str">
        <f t="shared" si="324"/>
        <v>2014</v>
      </c>
      <c r="E3006" s="10" t="str">
        <f t="shared" si="329"/>
        <v>March</v>
      </c>
      <c r="F3006" s="2">
        <v>41720</v>
      </c>
      <c r="G3006" s="2">
        <v>41724</v>
      </c>
      <c r="H3006" s="9" t="str">
        <f t="shared" si="325"/>
        <v>On Date</v>
      </c>
      <c r="I3006" s="1" t="s">
        <v>3936</v>
      </c>
      <c r="J3006" s="1" t="s">
        <v>3133</v>
      </c>
      <c r="K3006" s="1" t="s">
        <v>3136</v>
      </c>
      <c r="L3006" s="1" t="s">
        <v>3137</v>
      </c>
      <c r="M3006" s="1" t="s">
        <v>18</v>
      </c>
      <c r="N3006" s="1" t="s">
        <v>2993</v>
      </c>
      <c r="O3006" s="3">
        <f t="shared" si="326"/>
        <v>3.3761000000000001</v>
      </c>
      <c r="P3006" s="3">
        <v>30.576000000000001</v>
      </c>
      <c r="Q3006" s="3">
        <v>6</v>
      </c>
      <c r="R3006" s="3">
        <v>10.3194</v>
      </c>
      <c r="S3006" s="11">
        <f t="shared" si="327"/>
        <v>825.55200000000002</v>
      </c>
      <c r="T3006" t="str">
        <f t="shared" si="328"/>
        <v>PROFIT</v>
      </c>
    </row>
    <row r="3007" spans="1:20" x14ac:dyDescent="0.25">
      <c r="A3007" s="1" t="s">
        <v>2992</v>
      </c>
      <c r="B3007" s="9" t="str">
        <f t="shared" si="323"/>
        <v>03/22/2014</v>
      </c>
      <c r="C3007" s="9" t="s">
        <v>4221</v>
      </c>
      <c r="D3007" s="10" t="str">
        <f t="shared" si="324"/>
        <v>2014</v>
      </c>
      <c r="E3007" s="10" t="str">
        <f t="shared" si="329"/>
        <v>March</v>
      </c>
      <c r="F3007" s="2">
        <v>41720</v>
      </c>
      <c r="G3007" s="2">
        <v>41724</v>
      </c>
      <c r="H3007" s="9" t="str">
        <f t="shared" si="325"/>
        <v>On Date</v>
      </c>
      <c r="I3007" s="1" t="s">
        <v>3936</v>
      </c>
      <c r="J3007" s="1" t="s">
        <v>3133</v>
      </c>
      <c r="K3007" s="1" t="s">
        <v>3136</v>
      </c>
      <c r="L3007" s="1" t="s">
        <v>3137</v>
      </c>
      <c r="M3007" s="1" t="s">
        <v>79</v>
      </c>
      <c r="N3007" s="1" t="s">
        <v>1719</v>
      </c>
      <c r="O3007" s="3">
        <f t="shared" si="326"/>
        <v>1.8041999999999998</v>
      </c>
      <c r="P3007" s="3">
        <v>13.02</v>
      </c>
      <c r="Q3007" s="3">
        <v>7</v>
      </c>
      <c r="R3007" s="3">
        <v>0.3906</v>
      </c>
      <c r="S3007" s="11">
        <f t="shared" si="327"/>
        <v>31.248000000000001</v>
      </c>
      <c r="T3007" t="str">
        <f t="shared" si="328"/>
        <v>PROFIT</v>
      </c>
    </row>
    <row r="3008" spans="1:20" x14ac:dyDescent="0.25">
      <c r="A3008" s="1" t="s">
        <v>2992</v>
      </c>
      <c r="B3008" s="9" t="str">
        <f t="shared" si="323"/>
        <v>03/22/2014</v>
      </c>
      <c r="C3008" s="9" t="s">
        <v>4221</v>
      </c>
      <c r="D3008" s="10" t="str">
        <f t="shared" si="324"/>
        <v>2014</v>
      </c>
      <c r="E3008" s="10" t="str">
        <f t="shared" si="329"/>
        <v>March</v>
      </c>
      <c r="F3008" s="2">
        <v>41720</v>
      </c>
      <c r="G3008" s="2">
        <v>41724</v>
      </c>
      <c r="H3008" s="9" t="str">
        <f t="shared" si="325"/>
        <v>On Date</v>
      </c>
      <c r="I3008" s="1" t="s">
        <v>3936</v>
      </c>
      <c r="J3008" s="1" t="s">
        <v>3133</v>
      </c>
      <c r="K3008" s="1" t="s">
        <v>3136</v>
      </c>
      <c r="L3008" s="1" t="s">
        <v>3137</v>
      </c>
      <c r="M3008" s="1" t="s">
        <v>12</v>
      </c>
      <c r="N3008" s="1" t="s">
        <v>1524</v>
      </c>
      <c r="O3008" s="3">
        <f t="shared" si="326"/>
        <v>5.2397999999999998</v>
      </c>
      <c r="P3008" s="3">
        <v>22.14</v>
      </c>
      <c r="Q3008" s="3">
        <v>3</v>
      </c>
      <c r="R3008" s="3">
        <v>6.4206000000000003</v>
      </c>
      <c r="S3008" s="11">
        <f t="shared" si="327"/>
        <v>513.64800000000002</v>
      </c>
      <c r="T3008" t="str">
        <f t="shared" si="328"/>
        <v>PROFIT</v>
      </c>
    </row>
    <row r="3009" spans="1:20" x14ac:dyDescent="0.25">
      <c r="A3009" s="1" t="s">
        <v>2992</v>
      </c>
      <c r="B3009" s="9" t="str">
        <f t="shared" si="323"/>
        <v>03/22/2014</v>
      </c>
      <c r="C3009" s="9" t="s">
        <v>4221</v>
      </c>
      <c r="D3009" s="10" t="str">
        <f t="shared" si="324"/>
        <v>2014</v>
      </c>
      <c r="E3009" s="10" t="str">
        <f t="shared" si="329"/>
        <v>March</v>
      </c>
      <c r="F3009" s="2">
        <v>41720</v>
      </c>
      <c r="G3009" s="2">
        <v>41724</v>
      </c>
      <c r="H3009" s="9" t="str">
        <f t="shared" si="325"/>
        <v>On Date</v>
      </c>
      <c r="I3009" s="1" t="s">
        <v>3936</v>
      </c>
      <c r="J3009" s="1" t="s">
        <v>3133</v>
      </c>
      <c r="K3009" s="1" t="s">
        <v>3136</v>
      </c>
      <c r="L3009" s="1" t="s">
        <v>3137</v>
      </c>
      <c r="M3009" s="1" t="s">
        <v>28</v>
      </c>
      <c r="N3009" s="1" t="s">
        <v>358</v>
      </c>
      <c r="O3009" s="3">
        <f t="shared" si="326"/>
        <v>88.0334</v>
      </c>
      <c r="P3009" s="3">
        <v>359.32</v>
      </c>
      <c r="Q3009" s="3">
        <v>4</v>
      </c>
      <c r="R3009" s="3">
        <v>7.1863999999999999</v>
      </c>
      <c r="S3009" s="11">
        <f t="shared" si="327"/>
        <v>574.91200000000003</v>
      </c>
      <c r="T3009" t="str">
        <f t="shared" si="328"/>
        <v>PROFIT</v>
      </c>
    </row>
    <row r="3010" spans="1:20" x14ac:dyDescent="0.25">
      <c r="A3010" s="1" t="s">
        <v>2994</v>
      </c>
      <c r="B3010" s="9" t="str">
        <f t="shared" si="323"/>
        <v>05/08/2014</v>
      </c>
      <c r="C3010" s="9" t="s">
        <v>4335</v>
      </c>
      <c r="D3010" s="10" t="str">
        <f t="shared" si="324"/>
        <v>2014</v>
      </c>
      <c r="E3010" s="10" t="str">
        <f t="shared" si="329"/>
        <v>May</v>
      </c>
      <c r="F3010" s="2">
        <v>41767</v>
      </c>
      <c r="G3010" s="2">
        <v>41771</v>
      </c>
      <c r="H3010" s="9" t="str">
        <f t="shared" si="325"/>
        <v>On Date</v>
      </c>
      <c r="I3010" s="1" t="s">
        <v>3656</v>
      </c>
      <c r="J3010" s="1" t="s">
        <v>3133</v>
      </c>
      <c r="K3010" s="1" t="s">
        <v>3150</v>
      </c>
      <c r="L3010" s="1" t="s">
        <v>3135</v>
      </c>
      <c r="M3010" s="1" t="s">
        <v>16</v>
      </c>
      <c r="N3010" s="1" t="s">
        <v>2995</v>
      </c>
      <c r="O3010" s="3">
        <f t="shared" si="326"/>
        <v>52.493000000000002</v>
      </c>
      <c r="P3010" s="3">
        <v>419.94400000000002</v>
      </c>
      <c r="Q3010" s="3">
        <v>7</v>
      </c>
      <c r="R3010" s="3">
        <v>52.493000000000002</v>
      </c>
      <c r="S3010" s="11">
        <f t="shared" si="327"/>
        <v>4199.4400000000005</v>
      </c>
      <c r="T3010" t="str">
        <f t="shared" si="328"/>
        <v>PROFIT</v>
      </c>
    </row>
    <row r="3011" spans="1:20" x14ac:dyDescent="0.25">
      <c r="A3011" s="1" t="s">
        <v>2996</v>
      </c>
      <c r="B3011" s="9" t="str">
        <f t="shared" ref="B3011:B3074" si="330">TEXT(F3011,"mm/dd/yyyy")</f>
        <v>06/06/2013</v>
      </c>
      <c r="C3011" s="9" t="s">
        <v>4191</v>
      </c>
      <c r="D3011" s="10" t="str">
        <f t="shared" ref="D3011:D3074" si="331">RIGHT(C3011,4)</f>
        <v>2013</v>
      </c>
      <c r="E3011" s="10" t="str">
        <f t="shared" si="329"/>
        <v>June</v>
      </c>
      <c r="F3011" s="2">
        <v>41431</v>
      </c>
      <c r="G3011" s="2">
        <v>41435</v>
      </c>
      <c r="H3011" s="9" t="str">
        <f t="shared" ref="H3011:H3074" si="332">IF(_xlfn.DAYS(G3011,F3011)&lt;=5,"On Date","Delay")</f>
        <v>On Date</v>
      </c>
      <c r="I3011" s="1" t="s">
        <v>3982</v>
      </c>
      <c r="J3011" s="1" t="s">
        <v>3133</v>
      </c>
      <c r="K3011" s="1" t="s">
        <v>3136</v>
      </c>
      <c r="L3011" s="1" t="s">
        <v>3137</v>
      </c>
      <c r="M3011" s="1" t="s">
        <v>82</v>
      </c>
      <c r="N3011" s="1" t="s">
        <v>1860</v>
      </c>
      <c r="O3011" s="3">
        <f t="shared" ref="O3011:O3074" si="333">(P3011/Q3011)-(R3011/Q3011)</f>
        <v>7.5701999999999998</v>
      </c>
      <c r="P3011" s="3">
        <v>61.38</v>
      </c>
      <c r="Q3011" s="3">
        <v>6</v>
      </c>
      <c r="R3011" s="3">
        <v>15.9588</v>
      </c>
      <c r="S3011" s="11">
        <f t="shared" ref="S3011:S3074" si="334">R3011*80</f>
        <v>1276.704</v>
      </c>
      <c r="T3011" t="str">
        <f t="shared" ref="T3011:T3074" si="335">IF(S3011:S6213&lt;0,"LOSS","PROFIT")</f>
        <v>PROFIT</v>
      </c>
    </row>
    <row r="3012" spans="1:20" x14ac:dyDescent="0.25">
      <c r="A3012" s="1" t="s">
        <v>2997</v>
      </c>
      <c r="B3012" s="9" t="str">
        <f t="shared" si="330"/>
        <v>12/14/2012</v>
      </c>
      <c r="C3012" s="9" t="s">
        <v>4163</v>
      </c>
      <c r="D3012" s="10" t="str">
        <f t="shared" si="331"/>
        <v>2012</v>
      </c>
      <c r="E3012" s="10" t="str">
        <f t="shared" si="329"/>
        <v>December</v>
      </c>
      <c r="F3012" s="2">
        <v>41257</v>
      </c>
      <c r="G3012" s="2">
        <v>41262</v>
      </c>
      <c r="H3012" s="9" t="str">
        <f t="shared" si="332"/>
        <v>On Date</v>
      </c>
      <c r="I3012" s="1" t="s">
        <v>3981</v>
      </c>
      <c r="J3012" s="1" t="s">
        <v>3133</v>
      </c>
      <c r="K3012" s="1" t="s">
        <v>3134</v>
      </c>
      <c r="L3012" s="1" t="s">
        <v>3135</v>
      </c>
      <c r="M3012" s="1" t="s">
        <v>38</v>
      </c>
      <c r="N3012" s="1" t="s">
        <v>716</v>
      </c>
      <c r="O3012" s="3">
        <f t="shared" si="333"/>
        <v>19.75</v>
      </c>
      <c r="P3012" s="3">
        <v>50</v>
      </c>
      <c r="Q3012" s="3">
        <v>2</v>
      </c>
      <c r="R3012" s="3">
        <v>10.5</v>
      </c>
      <c r="S3012" s="11">
        <f t="shared" si="334"/>
        <v>840</v>
      </c>
      <c r="T3012" t="str">
        <f t="shared" si="335"/>
        <v>PROFIT</v>
      </c>
    </row>
    <row r="3013" spans="1:20" x14ac:dyDescent="0.25">
      <c r="A3013" s="1" t="s">
        <v>2998</v>
      </c>
      <c r="B3013" s="9" t="str">
        <f t="shared" si="330"/>
        <v>08/28/2014</v>
      </c>
      <c r="C3013" s="9" t="s">
        <v>4153</v>
      </c>
      <c r="D3013" s="10" t="str">
        <f t="shared" si="331"/>
        <v>2014</v>
      </c>
      <c r="E3013" s="10" t="str">
        <f t="shared" si="329"/>
        <v>August</v>
      </c>
      <c r="F3013" s="2">
        <v>41879</v>
      </c>
      <c r="G3013" s="2">
        <v>41883</v>
      </c>
      <c r="H3013" s="9" t="str">
        <f t="shared" si="332"/>
        <v>On Date</v>
      </c>
      <c r="I3013" s="1" t="s">
        <v>3396</v>
      </c>
      <c r="J3013" s="1" t="s">
        <v>3133</v>
      </c>
      <c r="K3013" s="1" t="s">
        <v>3178</v>
      </c>
      <c r="L3013" s="1" t="s">
        <v>3143</v>
      </c>
      <c r="M3013" s="1" t="s">
        <v>12</v>
      </c>
      <c r="N3013" s="1" t="s">
        <v>868</v>
      </c>
      <c r="O3013" s="3">
        <f t="shared" si="333"/>
        <v>10.927199999999999</v>
      </c>
      <c r="P3013" s="3">
        <v>120.57599999999999</v>
      </c>
      <c r="Q3013" s="3">
        <v>8</v>
      </c>
      <c r="R3013" s="3">
        <v>33.1584</v>
      </c>
      <c r="S3013" s="11">
        <f t="shared" si="334"/>
        <v>2652.672</v>
      </c>
      <c r="T3013" t="str">
        <f t="shared" si="335"/>
        <v>PROFIT</v>
      </c>
    </row>
    <row r="3014" spans="1:20" x14ac:dyDescent="0.25">
      <c r="A3014" s="1" t="s">
        <v>2999</v>
      </c>
      <c r="B3014" s="9" t="str">
        <f t="shared" si="330"/>
        <v>10/25/2012</v>
      </c>
      <c r="C3014" s="9" t="s">
        <v>4350</v>
      </c>
      <c r="D3014" s="10" t="str">
        <f t="shared" si="331"/>
        <v>2012</v>
      </c>
      <c r="E3014" s="10" t="str">
        <f t="shared" si="329"/>
        <v>October</v>
      </c>
      <c r="F3014" s="2">
        <v>41207</v>
      </c>
      <c r="G3014" s="2">
        <v>41207</v>
      </c>
      <c r="H3014" s="9" t="str">
        <f t="shared" si="332"/>
        <v>On Date</v>
      </c>
      <c r="I3014" s="1" t="s">
        <v>3941</v>
      </c>
      <c r="J3014" s="1" t="s">
        <v>3133</v>
      </c>
      <c r="K3014" s="1" t="s">
        <v>3156</v>
      </c>
      <c r="L3014" s="1" t="s">
        <v>3147</v>
      </c>
      <c r="M3014" s="1" t="s">
        <v>72</v>
      </c>
      <c r="N3014" s="1" t="s">
        <v>2238</v>
      </c>
      <c r="O3014" s="3">
        <f t="shared" si="333"/>
        <v>76.431600000000003</v>
      </c>
      <c r="P3014" s="3">
        <v>582.33600000000001</v>
      </c>
      <c r="Q3014" s="3">
        <v>8</v>
      </c>
      <c r="R3014" s="3">
        <v>-29.116800000000001</v>
      </c>
      <c r="S3014" s="11">
        <f t="shared" si="334"/>
        <v>-2329.3440000000001</v>
      </c>
      <c r="T3014" t="str">
        <f t="shared" si="335"/>
        <v>LOSS</v>
      </c>
    </row>
    <row r="3015" spans="1:20" x14ac:dyDescent="0.25">
      <c r="A3015" s="1" t="s">
        <v>3000</v>
      </c>
      <c r="B3015" s="9" t="str">
        <f t="shared" si="330"/>
        <v>06/24/2011</v>
      </c>
      <c r="C3015" s="9" t="s">
        <v>4635</v>
      </c>
      <c r="D3015" s="10" t="str">
        <f t="shared" si="331"/>
        <v>2011</v>
      </c>
      <c r="E3015" s="10" t="str">
        <f t="shared" si="329"/>
        <v>June</v>
      </c>
      <c r="F3015" s="2">
        <v>40718</v>
      </c>
      <c r="G3015" s="2">
        <v>40722</v>
      </c>
      <c r="H3015" s="9" t="str">
        <f t="shared" si="332"/>
        <v>On Date</v>
      </c>
      <c r="I3015" s="1" t="s">
        <v>3392</v>
      </c>
      <c r="J3015" s="1" t="s">
        <v>3133</v>
      </c>
      <c r="K3015" s="1" t="s">
        <v>3167</v>
      </c>
      <c r="L3015" s="1" t="s">
        <v>3143</v>
      </c>
      <c r="M3015" s="1" t="s">
        <v>12</v>
      </c>
      <c r="N3015" s="1" t="s">
        <v>1895</v>
      </c>
      <c r="O3015" s="3">
        <f t="shared" si="333"/>
        <v>1.6554000000000002</v>
      </c>
      <c r="P3015" s="3">
        <v>4.2720000000000002</v>
      </c>
      <c r="Q3015" s="3">
        <v>2</v>
      </c>
      <c r="R3015" s="3">
        <v>0.96120000000000005</v>
      </c>
      <c r="S3015" s="11">
        <f t="shared" si="334"/>
        <v>76.896000000000001</v>
      </c>
      <c r="T3015" t="str">
        <f t="shared" si="335"/>
        <v>PROFIT</v>
      </c>
    </row>
    <row r="3016" spans="1:20" x14ac:dyDescent="0.25">
      <c r="A3016" s="1" t="s">
        <v>3001</v>
      </c>
      <c r="B3016" s="9" t="str">
        <f t="shared" si="330"/>
        <v>03/11/2013</v>
      </c>
      <c r="C3016" s="9" t="s">
        <v>4341</v>
      </c>
      <c r="D3016" s="10" t="str">
        <f t="shared" si="331"/>
        <v>2013</v>
      </c>
      <c r="E3016" s="10" t="str">
        <f t="shared" si="329"/>
        <v>March</v>
      </c>
      <c r="F3016" s="2">
        <v>41344</v>
      </c>
      <c r="G3016" s="2">
        <v>41348</v>
      </c>
      <c r="H3016" s="9" t="str">
        <f t="shared" si="332"/>
        <v>On Date</v>
      </c>
      <c r="I3016" s="1" t="s">
        <v>3416</v>
      </c>
      <c r="J3016" s="1" t="s">
        <v>3133</v>
      </c>
      <c r="K3016" s="1" t="s">
        <v>3208</v>
      </c>
      <c r="L3016" s="1" t="s">
        <v>3143</v>
      </c>
      <c r="M3016" s="1" t="s">
        <v>28</v>
      </c>
      <c r="N3016" s="1" t="s">
        <v>1109</v>
      </c>
      <c r="O3016" s="3">
        <f t="shared" si="333"/>
        <v>98.152500000000003</v>
      </c>
      <c r="P3016" s="3">
        <v>104.696</v>
      </c>
      <c r="Q3016" s="3">
        <v>1</v>
      </c>
      <c r="R3016" s="3">
        <v>6.5434999999999999</v>
      </c>
      <c r="S3016" s="11">
        <f t="shared" si="334"/>
        <v>523.48</v>
      </c>
      <c r="T3016" t="str">
        <f t="shared" si="335"/>
        <v>PROFIT</v>
      </c>
    </row>
    <row r="3017" spans="1:20" x14ac:dyDescent="0.25">
      <c r="A3017" s="1" t="s">
        <v>3002</v>
      </c>
      <c r="B3017" s="9" t="str">
        <f t="shared" si="330"/>
        <v>01/27/2012</v>
      </c>
      <c r="C3017" s="9" t="s">
        <v>4913</v>
      </c>
      <c r="D3017" s="10" t="str">
        <f t="shared" si="331"/>
        <v>2012</v>
      </c>
      <c r="E3017" s="10" t="str">
        <f t="shared" si="329"/>
        <v>January</v>
      </c>
      <c r="F3017" s="2">
        <v>40935</v>
      </c>
      <c r="G3017" s="2">
        <v>40937</v>
      </c>
      <c r="H3017" s="9" t="str">
        <f t="shared" si="332"/>
        <v>On Date</v>
      </c>
      <c r="I3017" s="1" t="s">
        <v>3924</v>
      </c>
      <c r="J3017" s="1" t="s">
        <v>3133</v>
      </c>
      <c r="K3017" s="1" t="s">
        <v>3134</v>
      </c>
      <c r="L3017" s="1" t="s">
        <v>3135</v>
      </c>
      <c r="M3017" s="1" t="s">
        <v>72</v>
      </c>
      <c r="N3017" s="1" t="s">
        <v>272</v>
      </c>
      <c r="O3017" s="3">
        <f t="shared" si="333"/>
        <v>560.78399999999999</v>
      </c>
      <c r="P3017" s="3">
        <v>2803.92</v>
      </c>
      <c r="Q3017" s="3">
        <v>5</v>
      </c>
      <c r="R3017" s="3">
        <v>0</v>
      </c>
      <c r="S3017" s="11">
        <f t="shared" si="334"/>
        <v>0</v>
      </c>
      <c r="T3017" t="str">
        <f t="shared" si="335"/>
        <v>PROFIT</v>
      </c>
    </row>
    <row r="3018" spans="1:20" x14ac:dyDescent="0.25">
      <c r="A3018" s="1" t="s">
        <v>3003</v>
      </c>
      <c r="B3018" s="9" t="str">
        <f t="shared" si="330"/>
        <v>10/18/2012</v>
      </c>
      <c r="C3018" s="9" t="s">
        <v>4914</v>
      </c>
      <c r="D3018" s="10" t="str">
        <f t="shared" si="331"/>
        <v>2012</v>
      </c>
      <c r="E3018" s="10" t="str">
        <f t="shared" si="329"/>
        <v>October</v>
      </c>
      <c r="F3018" s="2">
        <v>41200</v>
      </c>
      <c r="G3018" s="2">
        <v>41204</v>
      </c>
      <c r="H3018" s="9" t="str">
        <f t="shared" si="332"/>
        <v>On Date</v>
      </c>
      <c r="I3018" s="1" t="s">
        <v>3952</v>
      </c>
      <c r="J3018" s="1" t="s">
        <v>3133</v>
      </c>
      <c r="K3018" s="1" t="s">
        <v>3136</v>
      </c>
      <c r="L3018" s="1" t="s">
        <v>3137</v>
      </c>
      <c r="M3018" s="1" t="s">
        <v>16</v>
      </c>
      <c r="N3018" s="1" t="s">
        <v>2431</v>
      </c>
      <c r="O3018" s="3">
        <f t="shared" si="333"/>
        <v>116.99250000000001</v>
      </c>
      <c r="P3018" s="3">
        <v>249.584</v>
      </c>
      <c r="Q3018" s="3">
        <v>2</v>
      </c>
      <c r="R3018" s="3">
        <v>15.599</v>
      </c>
      <c r="S3018" s="11">
        <f t="shared" si="334"/>
        <v>1247.92</v>
      </c>
      <c r="T3018" t="str">
        <f t="shared" si="335"/>
        <v>PROFIT</v>
      </c>
    </row>
    <row r="3019" spans="1:20" x14ac:dyDescent="0.25">
      <c r="A3019" s="1" t="s">
        <v>3003</v>
      </c>
      <c r="B3019" s="9" t="str">
        <f t="shared" si="330"/>
        <v>10/18/2012</v>
      </c>
      <c r="C3019" s="9" t="s">
        <v>4914</v>
      </c>
      <c r="D3019" s="10" t="str">
        <f t="shared" si="331"/>
        <v>2012</v>
      </c>
      <c r="E3019" s="10" t="str">
        <f t="shared" si="329"/>
        <v>October</v>
      </c>
      <c r="F3019" s="2">
        <v>41200</v>
      </c>
      <c r="G3019" s="2">
        <v>41204</v>
      </c>
      <c r="H3019" s="9" t="str">
        <f t="shared" si="332"/>
        <v>On Date</v>
      </c>
      <c r="I3019" s="1" t="s">
        <v>3952</v>
      </c>
      <c r="J3019" s="1" t="s">
        <v>3133</v>
      </c>
      <c r="K3019" s="1" t="s">
        <v>3136</v>
      </c>
      <c r="L3019" s="1" t="s">
        <v>3137</v>
      </c>
      <c r="M3019" s="1" t="s">
        <v>45</v>
      </c>
      <c r="N3019" s="1" t="s">
        <v>1152</v>
      </c>
      <c r="O3019" s="3">
        <f t="shared" si="333"/>
        <v>3.0498000000000007</v>
      </c>
      <c r="P3019" s="3">
        <v>17.940000000000001</v>
      </c>
      <c r="Q3019" s="3">
        <v>3</v>
      </c>
      <c r="R3019" s="3">
        <v>8.7905999999999995</v>
      </c>
      <c r="S3019" s="11">
        <f t="shared" si="334"/>
        <v>703.24799999999993</v>
      </c>
      <c r="T3019" t="str">
        <f t="shared" si="335"/>
        <v>PROFIT</v>
      </c>
    </row>
    <row r="3020" spans="1:20" x14ac:dyDescent="0.25">
      <c r="A3020" s="1" t="s">
        <v>3003</v>
      </c>
      <c r="B3020" s="9" t="str">
        <f t="shared" si="330"/>
        <v>10/18/2012</v>
      </c>
      <c r="C3020" s="9" t="s">
        <v>4914</v>
      </c>
      <c r="D3020" s="10" t="str">
        <f t="shared" si="331"/>
        <v>2012</v>
      </c>
      <c r="E3020" s="10" t="str">
        <f t="shared" ref="E3020:E3083" si="336">TEXT(B3020,"mmmm")</f>
        <v>October</v>
      </c>
      <c r="F3020" s="2">
        <v>41200</v>
      </c>
      <c r="G3020" s="2">
        <v>41204</v>
      </c>
      <c r="H3020" s="9" t="str">
        <f t="shared" si="332"/>
        <v>On Date</v>
      </c>
      <c r="I3020" s="1" t="s">
        <v>3952</v>
      </c>
      <c r="J3020" s="1" t="s">
        <v>3133</v>
      </c>
      <c r="K3020" s="1" t="s">
        <v>3136</v>
      </c>
      <c r="L3020" s="1" t="s">
        <v>3137</v>
      </c>
      <c r="M3020" s="1" t="s">
        <v>12</v>
      </c>
      <c r="N3020" s="1" t="s">
        <v>1859</v>
      </c>
      <c r="O3020" s="3">
        <f t="shared" si="333"/>
        <v>2.2915999999999999</v>
      </c>
      <c r="P3020" s="3">
        <v>10.11</v>
      </c>
      <c r="Q3020" s="3">
        <v>3</v>
      </c>
      <c r="R3020" s="3">
        <v>3.2351999999999999</v>
      </c>
      <c r="S3020" s="11">
        <f t="shared" si="334"/>
        <v>258.81599999999997</v>
      </c>
      <c r="T3020" t="str">
        <f t="shared" si="335"/>
        <v>PROFIT</v>
      </c>
    </row>
    <row r="3021" spans="1:20" x14ac:dyDescent="0.25">
      <c r="A3021" s="1" t="s">
        <v>3004</v>
      </c>
      <c r="B3021" s="9" t="str">
        <f t="shared" si="330"/>
        <v>07/23/2011</v>
      </c>
      <c r="C3021" s="9" t="s">
        <v>4320</v>
      </c>
      <c r="D3021" s="10" t="str">
        <f t="shared" si="331"/>
        <v>2011</v>
      </c>
      <c r="E3021" s="10" t="str">
        <f t="shared" si="336"/>
        <v>July</v>
      </c>
      <c r="F3021" s="2">
        <v>40747</v>
      </c>
      <c r="G3021" s="2">
        <v>40751</v>
      </c>
      <c r="H3021" s="9" t="str">
        <f t="shared" si="332"/>
        <v>On Date</v>
      </c>
      <c r="I3021" s="1" t="s">
        <v>3751</v>
      </c>
      <c r="J3021" s="1" t="s">
        <v>3133</v>
      </c>
      <c r="K3021" s="1" t="s">
        <v>3140</v>
      </c>
      <c r="L3021" s="1" t="s">
        <v>3135</v>
      </c>
      <c r="M3021" s="1" t="s">
        <v>16</v>
      </c>
      <c r="N3021" s="1" t="s">
        <v>711</v>
      </c>
      <c r="O3021" s="3">
        <f t="shared" si="333"/>
        <v>90.712799999999987</v>
      </c>
      <c r="P3021" s="3">
        <v>604.75199999999995</v>
      </c>
      <c r="Q3021" s="3">
        <v>6</v>
      </c>
      <c r="R3021" s="3">
        <v>60.475200000000001</v>
      </c>
      <c r="S3021" s="11">
        <f t="shared" si="334"/>
        <v>4838.0159999999996</v>
      </c>
      <c r="T3021" t="str">
        <f t="shared" si="335"/>
        <v>PROFIT</v>
      </c>
    </row>
    <row r="3022" spans="1:20" x14ac:dyDescent="0.25">
      <c r="A3022" s="1" t="s">
        <v>3004</v>
      </c>
      <c r="B3022" s="9" t="str">
        <f t="shared" si="330"/>
        <v>07/23/2011</v>
      </c>
      <c r="C3022" s="9" t="s">
        <v>4320</v>
      </c>
      <c r="D3022" s="10" t="str">
        <f t="shared" si="331"/>
        <v>2011</v>
      </c>
      <c r="E3022" s="10" t="str">
        <f t="shared" si="336"/>
        <v>July</v>
      </c>
      <c r="F3022" s="2">
        <v>40747</v>
      </c>
      <c r="G3022" s="2">
        <v>40751</v>
      </c>
      <c r="H3022" s="9" t="str">
        <f t="shared" si="332"/>
        <v>On Date</v>
      </c>
      <c r="I3022" s="1" t="s">
        <v>3751</v>
      </c>
      <c r="J3022" s="1" t="s">
        <v>3133</v>
      </c>
      <c r="K3022" s="1" t="s">
        <v>3140</v>
      </c>
      <c r="L3022" s="1" t="s">
        <v>3135</v>
      </c>
      <c r="M3022" s="1" t="s">
        <v>82</v>
      </c>
      <c r="N3022" s="1" t="s">
        <v>2110</v>
      </c>
      <c r="O3022" s="3">
        <f t="shared" si="333"/>
        <v>5.7794000000000008</v>
      </c>
      <c r="P3022" s="3">
        <v>40.700000000000003</v>
      </c>
      <c r="Q3022" s="3">
        <v>5</v>
      </c>
      <c r="R3022" s="3">
        <v>11.803000000000001</v>
      </c>
      <c r="S3022" s="11">
        <f t="shared" si="334"/>
        <v>944.24</v>
      </c>
      <c r="T3022" t="str">
        <f t="shared" si="335"/>
        <v>PROFIT</v>
      </c>
    </row>
    <row r="3023" spans="1:20" x14ac:dyDescent="0.25">
      <c r="A3023" s="1" t="s">
        <v>3004</v>
      </c>
      <c r="B3023" s="9" t="str">
        <f t="shared" si="330"/>
        <v>07/23/2011</v>
      </c>
      <c r="C3023" s="9" t="s">
        <v>4320</v>
      </c>
      <c r="D3023" s="10" t="str">
        <f t="shared" si="331"/>
        <v>2011</v>
      </c>
      <c r="E3023" s="10" t="str">
        <f t="shared" si="336"/>
        <v>July</v>
      </c>
      <c r="F3023" s="2">
        <v>40747</v>
      </c>
      <c r="G3023" s="2">
        <v>40751</v>
      </c>
      <c r="H3023" s="9" t="str">
        <f t="shared" si="332"/>
        <v>On Date</v>
      </c>
      <c r="I3023" s="1" t="s">
        <v>3751</v>
      </c>
      <c r="J3023" s="1" t="s">
        <v>3133</v>
      </c>
      <c r="K3023" s="1" t="s">
        <v>3140</v>
      </c>
      <c r="L3023" s="1" t="s">
        <v>3135</v>
      </c>
      <c r="M3023" s="1" t="s">
        <v>16</v>
      </c>
      <c r="N3023" s="1" t="s">
        <v>3005</v>
      </c>
      <c r="O3023" s="3">
        <f t="shared" si="333"/>
        <v>88.192999999999984</v>
      </c>
      <c r="P3023" s="3">
        <v>302.37599999999998</v>
      </c>
      <c r="Q3023" s="3">
        <v>3</v>
      </c>
      <c r="R3023" s="3">
        <v>37.796999999999997</v>
      </c>
      <c r="S3023" s="11">
        <f t="shared" si="334"/>
        <v>3023.7599999999998</v>
      </c>
      <c r="T3023" t="str">
        <f t="shared" si="335"/>
        <v>PROFIT</v>
      </c>
    </row>
    <row r="3024" spans="1:20" x14ac:dyDescent="0.25">
      <c r="A3024" s="1" t="s">
        <v>3004</v>
      </c>
      <c r="B3024" s="9" t="str">
        <f t="shared" si="330"/>
        <v>07/23/2011</v>
      </c>
      <c r="C3024" s="9" t="s">
        <v>4320</v>
      </c>
      <c r="D3024" s="10" t="str">
        <f t="shared" si="331"/>
        <v>2011</v>
      </c>
      <c r="E3024" s="10" t="str">
        <f t="shared" si="336"/>
        <v>July</v>
      </c>
      <c r="F3024" s="2">
        <v>40747</v>
      </c>
      <c r="G3024" s="2">
        <v>40751</v>
      </c>
      <c r="H3024" s="9" t="str">
        <f t="shared" si="332"/>
        <v>On Date</v>
      </c>
      <c r="I3024" s="1" t="s">
        <v>3751</v>
      </c>
      <c r="J3024" s="1" t="s">
        <v>3133</v>
      </c>
      <c r="K3024" s="1" t="s">
        <v>3140</v>
      </c>
      <c r="L3024" s="1" t="s">
        <v>3135</v>
      </c>
      <c r="M3024" s="1" t="s">
        <v>38</v>
      </c>
      <c r="N3024" s="1" t="s">
        <v>3006</v>
      </c>
      <c r="O3024" s="3">
        <f t="shared" si="333"/>
        <v>13.35</v>
      </c>
      <c r="P3024" s="3">
        <v>45</v>
      </c>
      <c r="Q3024" s="3">
        <v>3</v>
      </c>
      <c r="R3024" s="3">
        <v>4.95</v>
      </c>
      <c r="S3024" s="11">
        <f t="shared" si="334"/>
        <v>396</v>
      </c>
      <c r="T3024" t="str">
        <f t="shared" si="335"/>
        <v>PROFIT</v>
      </c>
    </row>
    <row r="3025" spans="1:20" x14ac:dyDescent="0.25">
      <c r="A3025" s="1" t="s">
        <v>3007</v>
      </c>
      <c r="B3025" s="9" t="str">
        <f t="shared" si="330"/>
        <v>09/16/2013</v>
      </c>
      <c r="C3025" s="9" t="s">
        <v>4296</v>
      </c>
      <c r="D3025" s="10" t="str">
        <f t="shared" si="331"/>
        <v>2013</v>
      </c>
      <c r="E3025" s="10" t="str">
        <f t="shared" si="336"/>
        <v>September</v>
      </c>
      <c r="F3025" s="2">
        <v>41533</v>
      </c>
      <c r="G3025" s="2">
        <v>41538</v>
      </c>
      <c r="H3025" s="9" t="str">
        <f t="shared" si="332"/>
        <v>On Date</v>
      </c>
      <c r="I3025" s="1" t="s">
        <v>3760</v>
      </c>
      <c r="J3025" s="1" t="s">
        <v>3133</v>
      </c>
      <c r="K3025" s="1" t="s">
        <v>3136</v>
      </c>
      <c r="L3025" s="1" t="s">
        <v>3137</v>
      </c>
      <c r="M3025" s="1" t="s">
        <v>14</v>
      </c>
      <c r="N3025" s="1" t="s">
        <v>1648</v>
      </c>
      <c r="O3025" s="3">
        <f t="shared" si="333"/>
        <v>4.3895999999999997</v>
      </c>
      <c r="P3025" s="3">
        <v>35.4</v>
      </c>
      <c r="Q3025" s="3">
        <v>5</v>
      </c>
      <c r="R3025" s="3">
        <v>13.452</v>
      </c>
      <c r="S3025" s="11">
        <f t="shared" si="334"/>
        <v>1076.1600000000001</v>
      </c>
      <c r="T3025" t="str">
        <f t="shared" si="335"/>
        <v>PROFIT</v>
      </c>
    </row>
    <row r="3026" spans="1:20" x14ac:dyDescent="0.25">
      <c r="A3026" s="1" t="s">
        <v>3008</v>
      </c>
      <c r="B3026" s="9" t="str">
        <f t="shared" si="330"/>
        <v>08/17/2012</v>
      </c>
      <c r="C3026" s="9" t="s">
        <v>4618</v>
      </c>
      <c r="D3026" s="10" t="str">
        <f t="shared" si="331"/>
        <v>2012</v>
      </c>
      <c r="E3026" s="10" t="str">
        <f t="shared" si="336"/>
        <v>August</v>
      </c>
      <c r="F3026" s="2">
        <v>41138</v>
      </c>
      <c r="G3026" s="2">
        <v>41144</v>
      </c>
      <c r="H3026" s="9" t="str">
        <f t="shared" si="332"/>
        <v>Delay</v>
      </c>
      <c r="I3026" s="1" t="s">
        <v>3541</v>
      </c>
      <c r="J3026" s="1" t="s">
        <v>3133</v>
      </c>
      <c r="K3026" s="1" t="s">
        <v>3227</v>
      </c>
      <c r="L3026" s="1" t="s">
        <v>3143</v>
      </c>
      <c r="M3026" s="1" t="s">
        <v>38</v>
      </c>
      <c r="N3026" s="1" t="s">
        <v>1376</v>
      </c>
      <c r="O3026" s="3">
        <f t="shared" si="333"/>
        <v>17.672000000000001</v>
      </c>
      <c r="P3026" s="3">
        <v>30.08</v>
      </c>
      <c r="Q3026" s="3">
        <v>2</v>
      </c>
      <c r="R3026" s="3">
        <v>-5.2640000000000002</v>
      </c>
      <c r="S3026" s="11">
        <f t="shared" si="334"/>
        <v>-421.12</v>
      </c>
      <c r="T3026" t="str">
        <f t="shared" si="335"/>
        <v>LOSS</v>
      </c>
    </row>
    <row r="3027" spans="1:20" x14ac:dyDescent="0.25">
      <c r="A3027" s="1" t="s">
        <v>3008</v>
      </c>
      <c r="B3027" s="9" t="str">
        <f t="shared" si="330"/>
        <v>08/17/2012</v>
      </c>
      <c r="C3027" s="9" t="s">
        <v>4618</v>
      </c>
      <c r="D3027" s="10" t="str">
        <f t="shared" si="331"/>
        <v>2012</v>
      </c>
      <c r="E3027" s="10" t="str">
        <f t="shared" si="336"/>
        <v>August</v>
      </c>
      <c r="F3027" s="2">
        <v>41138</v>
      </c>
      <c r="G3027" s="2">
        <v>41144</v>
      </c>
      <c r="H3027" s="9" t="str">
        <f t="shared" si="332"/>
        <v>Delay</v>
      </c>
      <c r="I3027" s="1" t="s">
        <v>3541</v>
      </c>
      <c r="J3027" s="1" t="s">
        <v>3133</v>
      </c>
      <c r="K3027" s="1" t="s">
        <v>3227</v>
      </c>
      <c r="L3027" s="1" t="s">
        <v>3143</v>
      </c>
      <c r="M3027" s="1" t="s">
        <v>45</v>
      </c>
      <c r="N3027" s="1" t="s">
        <v>3009</v>
      </c>
      <c r="O3027" s="3">
        <f t="shared" si="333"/>
        <v>3.3695999999999993</v>
      </c>
      <c r="P3027" s="3">
        <v>36.287999999999997</v>
      </c>
      <c r="Q3027" s="3">
        <v>7</v>
      </c>
      <c r="R3027" s="3">
        <v>12.700799999999999</v>
      </c>
      <c r="S3027" s="11">
        <f t="shared" si="334"/>
        <v>1016.064</v>
      </c>
      <c r="T3027" t="str">
        <f t="shared" si="335"/>
        <v>PROFIT</v>
      </c>
    </row>
    <row r="3028" spans="1:20" x14ac:dyDescent="0.25">
      <c r="A3028" s="1" t="s">
        <v>3008</v>
      </c>
      <c r="B3028" s="9" t="str">
        <f t="shared" si="330"/>
        <v>08/17/2012</v>
      </c>
      <c r="C3028" s="9" t="s">
        <v>4618</v>
      </c>
      <c r="D3028" s="10" t="str">
        <f t="shared" si="331"/>
        <v>2012</v>
      </c>
      <c r="E3028" s="10" t="str">
        <f t="shared" si="336"/>
        <v>August</v>
      </c>
      <c r="F3028" s="2">
        <v>41138</v>
      </c>
      <c r="G3028" s="2">
        <v>41144</v>
      </c>
      <c r="H3028" s="9" t="str">
        <f t="shared" si="332"/>
        <v>Delay</v>
      </c>
      <c r="I3028" s="1" t="s">
        <v>3541</v>
      </c>
      <c r="J3028" s="1" t="s">
        <v>3133</v>
      </c>
      <c r="K3028" s="1" t="s">
        <v>3227</v>
      </c>
      <c r="L3028" s="1" t="s">
        <v>3143</v>
      </c>
      <c r="M3028" s="1" t="s">
        <v>14</v>
      </c>
      <c r="N3028" s="1" t="s">
        <v>1349</v>
      </c>
      <c r="O3028" s="3">
        <f t="shared" si="333"/>
        <v>3.0388000000000002</v>
      </c>
      <c r="P3028" s="3">
        <v>10.272</v>
      </c>
      <c r="Q3028" s="3">
        <v>3</v>
      </c>
      <c r="R3028" s="3">
        <v>1.1556</v>
      </c>
      <c r="S3028" s="11">
        <f t="shared" si="334"/>
        <v>92.447999999999993</v>
      </c>
      <c r="T3028" t="str">
        <f t="shared" si="335"/>
        <v>PROFIT</v>
      </c>
    </row>
    <row r="3029" spans="1:20" x14ac:dyDescent="0.25">
      <c r="A3029" s="1" t="s">
        <v>3008</v>
      </c>
      <c r="B3029" s="9" t="str">
        <f t="shared" si="330"/>
        <v>08/17/2012</v>
      </c>
      <c r="C3029" s="9" t="s">
        <v>4618</v>
      </c>
      <c r="D3029" s="10" t="str">
        <f t="shared" si="331"/>
        <v>2012</v>
      </c>
      <c r="E3029" s="10" t="str">
        <f t="shared" si="336"/>
        <v>August</v>
      </c>
      <c r="F3029" s="2">
        <v>41138</v>
      </c>
      <c r="G3029" s="2">
        <v>41144</v>
      </c>
      <c r="H3029" s="9" t="str">
        <f t="shared" si="332"/>
        <v>Delay</v>
      </c>
      <c r="I3029" s="1" t="s">
        <v>3541</v>
      </c>
      <c r="J3029" s="1" t="s">
        <v>3133</v>
      </c>
      <c r="K3029" s="1" t="s">
        <v>3227</v>
      </c>
      <c r="L3029" s="1" t="s">
        <v>3143</v>
      </c>
      <c r="M3029" s="1" t="s">
        <v>38</v>
      </c>
      <c r="N3029" s="1" t="s">
        <v>333</v>
      </c>
      <c r="O3029" s="3">
        <f t="shared" si="333"/>
        <v>71.100000000000009</v>
      </c>
      <c r="P3029" s="3">
        <v>252.8</v>
      </c>
      <c r="Q3029" s="3">
        <v>4</v>
      </c>
      <c r="R3029" s="3">
        <v>-31.6</v>
      </c>
      <c r="S3029" s="11">
        <f t="shared" si="334"/>
        <v>-2528</v>
      </c>
      <c r="T3029" t="str">
        <f t="shared" si="335"/>
        <v>LOSS</v>
      </c>
    </row>
    <row r="3030" spans="1:20" x14ac:dyDescent="0.25">
      <c r="A3030" s="1" t="s">
        <v>3010</v>
      </c>
      <c r="B3030" s="9" t="str">
        <f t="shared" si="330"/>
        <v>05/27/2014</v>
      </c>
      <c r="C3030" s="9" t="s">
        <v>4814</v>
      </c>
      <c r="D3030" s="10" t="str">
        <f t="shared" si="331"/>
        <v>2014</v>
      </c>
      <c r="E3030" s="10" t="str">
        <f t="shared" si="336"/>
        <v>May</v>
      </c>
      <c r="F3030" s="2">
        <v>41786</v>
      </c>
      <c r="G3030" s="2">
        <v>41791</v>
      </c>
      <c r="H3030" s="9" t="str">
        <f t="shared" si="332"/>
        <v>On Date</v>
      </c>
      <c r="I3030" s="1" t="s">
        <v>3424</v>
      </c>
      <c r="J3030" s="1" t="s">
        <v>3133</v>
      </c>
      <c r="K3030" s="1" t="s">
        <v>3194</v>
      </c>
      <c r="L3030" s="1" t="s">
        <v>3135</v>
      </c>
      <c r="M3030" s="1" t="s">
        <v>45</v>
      </c>
      <c r="N3030" s="1" t="s">
        <v>1181</v>
      </c>
      <c r="O3030" s="3">
        <f t="shared" si="333"/>
        <v>3.3696000000000006</v>
      </c>
      <c r="P3030" s="3">
        <v>12.96</v>
      </c>
      <c r="Q3030" s="3">
        <v>2</v>
      </c>
      <c r="R3030" s="3">
        <v>6.2207999999999997</v>
      </c>
      <c r="S3030" s="11">
        <f t="shared" si="334"/>
        <v>497.66399999999999</v>
      </c>
      <c r="T3030" t="str">
        <f t="shared" si="335"/>
        <v>PROFIT</v>
      </c>
    </row>
    <row r="3031" spans="1:20" x14ac:dyDescent="0.25">
      <c r="A3031" s="1" t="s">
        <v>3011</v>
      </c>
      <c r="B3031" s="9" t="str">
        <f t="shared" si="330"/>
        <v>09/18/2013</v>
      </c>
      <c r="C3031" s="9" t="s">
        <v>4399</v>
      </c>
      <c r="D3031" s="10" t="str">
        <f t="shared" si="331"/>
        <v>2013</v>
      </c>
      <c r="E3031" s="10" t="str">
        <f t="shared" si="336"/>
        <v>September</v>
      </c>
      <c r="F3031" s="2">
        <v>41535</v>
      </c>
      <c r="G3031" s="2">
        <v>41541</v>
      </c>
      <c r="H3031" s="9" t="str">
        <f t="shared" si="332"/>
        <v>Delay</v>
      </c>
      <c r="I3031" s="1" t="s">
        <v>3481</v>
      </c>
      <c r="J3031" s="1" t="s">
        <v>3133</v>
      </c>
      <c r="K3031" s="1" t="s">
        <v>3218</v>
      </c>
      <c r="L3031" s="1" t="s">
        <v>3137</v>
      </c>
      <c r="M3031" s="1" t="s">
        <v>9</v>
      </c>
      <c r="N3031" s="1" t="s">
        <v>3012</v>
      </c>
      <c r="O3031" s="3">
        <f t="shared" si="333"/>
        <v>1.6016000000000001</v>
      </c>
      <c r="P3031" s="3">
        <v>12.32</v>
      </c>
      <c r="Q3031" s="3">
        <v>4</v>
      </c>
      <c r="R3031" s="3">
        <v>5.9135999999999997</v>
      </c>
      <c r="S3031" s="11">
        <f t="shared" si="334"/>
        <v>473.08799999999997</v>
      </c>
      <c r="T3031" t="str">
        <f t="shared" si="335"/>
        <v>PROFIT</v>
      </c>
    </row>
    <row r="3032" spans="1:20" x14ac:dyDescent="0.25">
      <c r="A3032" s="1" t="s">
        <v>3013</v>
      </c>
      <c r="B3032" s="9" t="str">
        <f t="shared" si="330"/>
        <v>09/08/2011</v>
      </c>
      <c r="C3032" s="9" t="s">
        <v>4312</v>
      </c>
      <c r="D3032" s="10" t="str">
        <f t="shared" si="331"/>
        <v>2011</v>
      </c>
      <c r="E3032" s="10" t="str">
        <f t="shared" si="336"/>
        <v>September</v>
      </c>
      <c r="F3032" s="2">
        <v>40794</v>
      </c>
      <c r="G3032" s="2">
        <v>40799</v>
      </c>
      <c r="H3032" s="9" t="str">
        <f t="shared" si="332"/>
        <v>On Date</v>
      </c>
      <c r="I3032" s="1" t="s">
        <v>3746</v>
      </c>
      <c r="J3032" s="1" t="s">
        <v>3133</v>
      </c>
      <c r="K3032" s="1" t="s">
        <v>3140</v>
      </c>
      <c r="L3032" s="1" t="s">
        <v>3135</v>
      </c>
      <c r="M3032" s="1" t="s">
        <v>18</v>
      </c>
      <c r="N3032" s="1" t="s">
        <v>1365</v>
      </c>
      <c r="O3032" s="3">
        <f t="shared" si="333"/>
        <v>2.7976000000000001</v>
      </c>
      <c r="P3032" s="3">
        <v>8.6080000000000005</v>
      </c>
      <c r="Q3032" s="3">
        <v>2</v>
      </c>
      <c r="R3032" s="3">
        <v>3.0127999999999999</v>
      </c>
      <c r="S3032" s="11">
        <f t="shared" si="334"/>
        <v>241.024</v>
      </c>
      <c r="T3032" t="str">
        <f t="shared" si="335"/>
        <v>PROFIT</v>
      </c>
    </row>
    <row r="3033" spans="1:20" x14ac:dyDescent="0.25">
      <c r="A3033" s="1" t="s">
        <v>3014</v>
      </c>
      <c r="B3033" s="9" t="str">
        <f t="shared" si="330"/>
        <v>06/04/2014</v>
      </c>
      <c r="C3033" s="9" t="s">
        <v>4838</v>
      </c>
      <c r="D3033" s="10" t="str">
        <f t="shared" si="331"/>
        <v>2014</v>
      </c>
      <c r="E3033" s="10" t="str">
        <f t="shared" si="336"/>
        <v>June</v>
      </c>
      <c r="F3033" s="2">
        <v>41794</v>
      </c>
      <c r="G3033" s="2">
        <v>41798</v>
      </c>
      <c r="H3033" s="9" t="str">
        <f t="shared" si="332"/>
        <v>On Date</v>
      </c>
      <c r="I3033" s="1" t="s">
        <v>3453</v>
      </c>
      <c r="J3033" s="1" t="s">
        <v>3133</v>
      </c>
      <c r="K3033" s="1" t="s">
        <v>3220</v>
      </c>
      <c r="L3033" s="1" t="s">
        <v>3137</v>
      </c>
      <c r="M3033" s="1" t="s">
        <v>28</v>
      </c>
      <c r="N3033" s="1" t="s">
        <v>1516</v>
      </c>
      <c r="O3033" s="3">
        <f t="shared" si="333"/>
        <v>14.534399999999998</v>
      </c>
      <c r="P3033" s="3">
        <v>136.26</v>
      </c>
      <c r="Q3033" s="3">
        <v>9</v>
      </c>
      <c r="R3033" s="3">
        <v>5.4504000000000001</v>
      </c>
      <c r="S3033" s="11">
        <f t="shared" si="334"/>
        <v>436.03200000000004</v>
      </c>
      <c r="T3033" t="str">
        <f t="shared" si="335"/>
        <v>PROFIT</v>
      </c>
    </row>
    <row r="3034" spans="1:20" x14ac:dyDescent="0.25">
      <c r="A3034" s="1" t="s">
        <v>3015</v>
      </c>
      <c r="B3034" s="9" t="str">
        <f t="shared" si="330"/>
        <v>09/28/2012</v>
      </c>
      <c r="C3034" s="9" t="s">
        <v>4458</v>
      </c>
      <c r="D3034" s="10" t="str">
        <f t="shared" si="331"/>
        <v>2012</v>
      </c>
      <c r="E3034" s="10" t="str">
        <f t="shared" si="336"/>
        <v>September</v>
      </c>
      <c r="F3034" s="2">
        <v>41180</v>
      </c>
      <c r="G3034" s="2">
        <v>41187</v>
      </c>
      <c r="H3034" s="9" t="str">
        <f t="shared" si="332"/>
        <v>Delay</v>
      </c>
      <c r="I3034" s="1" t="s">
        <v>3833</v>
      </c>
      <c r="J3034" s="1" t="s">
        <v>3133</v>
      </c>
      <c r="K3034" s="1" t="s">
        <v>3134</v>
      </c>
      <c r="L3034" s="1" t="s">
        <v>3135</v>
      </c>
      <c r="M3034" s="1" t="s">
        <v>20</v>
      </c>
      <c r="N3034" s="1" t="s">
        <v>3016</v>
      </c>
      <c r="O3034" s="3">
        <f t="shared" si="333"/>
        <v>43.435000000000002</v>
      </c>
      <c r="P3034" s="3">
        <v>186.15</v>
      </c>
      <c r="Q3034" s="3">
        <v>3</v>
      </c>
      <c r="R3034" s="3">
        <v>55.844999999999999</v>
      </c>
      <c r="S3034" s="11">
        <f t="shared" si="334"/>
        <v>4467.6000000000004</v>
      </c>
      <c r="T3034" t="str">
        <f t="shared" si="335"/>
        <v>PROFIT</v>
      </c>
    </row>
    <row r="3035" spans="1:20" x14ac:dyDescent="0.25">
      <c r="A3035" s="1" t="s">
        <v>3015</v>
      </c>
      <c r="B3035" s="9" t="str">
        <f t="shared" si="330"/>
        <v>09/28/2012</v>
      </c>
      <c r="C3035" s="9" t="s">
        <v>4458</v>
      </c>
      <c r="D3035" s="10" t="str">
        <f t="shared" si="331"/>
        <v>2012</v>
      </c>
      <c r="E3035" s="10" t="str">
        <f t="shared" si="336"/>
        <v>September</v>
      </c>
      <c r="F3035" s="2">
        <v>41180</v>
      </c>
      <c r="G3035" s="2">
        <v>41187</v>
      </c>
      <c r="H3035" s="9" t="str">
        <f t="shared" si="332"/>
        <v>Delay</v>
      </c>
      <c r="I3035" s="1" t="s">
        <v>3833</v>
      </c>
      <c r="J3035" s="1" t="s">
        <v>3133</v>
      </c>
      <c r="K3035" s="1" t="s">
        <v>3134</v>
      </c>
      <c r="L3035" s="1" t="s">
        <v>3135</v>
      </c>
      <c r="M3035" s="1" t="s">
        <v>18</v>
      </c>
      <c r="N3035" s="1" t="s">
        <v>1385</v>
      </c>
      <c r="O3035" s="3">
        <f t="shared" si="333"/>
        <v>9.2015999999999991</v>
      </c>
      <c r="P3035" s="3">
        <v>81.792000000000002</v>
      </c>
      <c r="Q3035" s="3">
        <v>6</v>
      </c>
      <c r="R3035" s="3">
        <v>26.5824</v>
      </c>
      <c r="S3035" s="11">
        <f t="shared" si="334"/>
        <v>2126.5920000000001</v>
      </c>
      <c r="T3035" t="str">
        <f t="shared" si="335"/>
        <v>PROFIT</v>
      </c>
    </row>
    <row r="3036" spans="1:20" x14ac:dyDescent="0.25">
      <c r="A3036" s="1" t="s">
        <v>3015</v>
      </c>
      <c r="B3036" s="9" t="str">
        <f t="shared" si="330"/>
        <v>09/28/2012</v>
      </c>
      <c r="C3036" s="9" t="s">
        <v>4458</v>
      </c>
      <c r="D3036" s="10" t="str">
        <f t="shared" si="331"/>
        <v>2012</v>
      </c>
      <c r="E3036" s="10" t="str">
        <f t="shared" si="336"/>
        <v>September</v>
      </c>
      <c r="F3036" s="2">
        <v>41180</v>
      </c>
      <c r="G3036" s="2">
        <v>41187</v>
      </c>
      <c r="H3036" s="9" t="str">
        <f t="shared" si="332"/>
        <v>Delay</v>
      </c>
      <c r="I3036" s="1" t="s">
        <v>3833</v>
      </c>
      <c r="J3036" s="1" t="s">
        <v>3133</v>
      </c>
      <c r="K3036" s="1" t="s">
        <v>3134</v>
      </c>
      <c r="L3036" s="1" t="s">
        <v>3135</v>
      </c>
      <c r="M3036" s="1" t="s">
        <v>82</v>
      </c>
      <c r="N3036" s="1" t="s">
        <v>2540</v>
      </c>
      <c r="O3036" s="3">
        <f t="shared" si="333"/>
        <v>11.168299999999999</v>
      </c>
      <c r="P3036" s="3">
        <v>47.19</v>
      </c>
      <c r="Q3036" s="3">
        <v>3</v>
      </c>
      <c r="R3036" s="3">
        <v>13.6851</v>
      </c>
      <c r="S3036" s="11">
        <f t="shared" si="334"/>
        <v>1094.808</v>
      </c>
      <c r="T3036" t="str">
        <f t="shared" si="335"/>
        <v>PROFIT</v>
      </c>
    </row>
    <row r="3037" spans="1:20" x14ac:dyDescent="0.25">
      <c r="A3037" s="1" t="s">
        <v>3015</v>
      </c>
      <c r="B3037" s="9" t="str">
        <f t="shared" si="330"/>
        <v>09/28/2012</v>
      </c>
      <c r="C3037" s="9" t="s">
        <v>4458</v>
      </c>
      <c r="D3037" s="10" t="str">
        <f t="shared" si="331"/>
        <v>2012</v>
      </c>
      <c r="E3037" s="10" t="str">
        <f t="shared" si="336"/>
        <v>September</v>
      </c>
      <c r="F3037" s="2">
        <v>41180</v>
      </c>
      <c r="G3037" s="2">
        <v>41187</v>
      </c>
      <c r="H3037" s="9" t="str">
        <f t="shared" si="332"/>
        <v>Delay</v>
      </c>
      <c r="I3037" s="1" t="s">
        <v>3833</v>
      </c>
      <c r="J3037" s="1" t="s">
        <v>3133</v>
      </c>
      <c r="K3037" s="1" t="s">
        <v>3134</v>
      </c>
      <c r="L3037" s="1" t="s">
        <v>3135</v>
      </c>
      <c r="M3037" s="1" t="s">
        <v>16</v>
      </c>
      <c r="N3037" s="1" t="s">
        <v>261</v>
      </c>
      <c r="O3037" s="3">
        <f t="shared" si="333"/>
        <v>22.530200000000001</v>
      </c>
      <c r="P3037" s="3">
        <v>36.783999999999999</v>
      </c>
      <c r="Q3037" s="3">
        <v>2</v>
      </c>
      <c r="R3037" s="3">
        <v>-8.2764000000000006</v>
      </c>
      <c r="S3037" s="11">
        <f t="shared" si="334"/>
        <v>-662.11200000000008</v>
      </c>
      <c r="T3037" t="str">
        <f t="shared" si="335"/>
        <v>LOSS</v>
      </c>
    </row>
    <row r="3038" spans="1:20" x14ac:dyDescent="0.25">
      <c r="A3038" s="1" t="s">
        <v>3017</v>
      </c>
      <c r="B3038" s="9" t="str">
        <f t="shared" si="330"/>
        <v>10/09/2011</v>
      </c>
      <c r="C3038" s="9" t="s">
        <v>4854</v>
      </c>
      <c r="D3038" s="10" t="str">
        <f t="shared" si="331"/>
        <v>2011</v>
      </c>
      <c r="E3038" s="10" t="str">
        <f t="shared" si="336"/>
        <v>October</v>
      </c>
      <c r="F3038" s="2">
        <v>40825</v>
      </c>
      <c r="G3038" s="2">
        <v>40830</v>
      </c>
      <c r="H3038" s="9" t="str">
        <f t="shared" si="332"/>
        <v>On Date</v>
      </c>
      <c r="I3038" s="1" t="s">
        <v>3713</v>
      </c>
      <c r="J3038" s="1" t="s">
        <v>3133</v>
      </c>
      <c r="K3038" s="1" t="s">
        <v>3140</v>
      </c>
      <c r="L3038" s="1" t="s">
        <v>3135</v>
      </c>
      <c r="M3038" s="1" t="s">
        <v>14</v>
      </c>
      <c r="N3038" s="1" t="s">
        <v>663</v>
      </c>
      <c r="O3038" s="3">
        <f t="shared" si="333"/>
        <v>34.221999999999994</v>
      </c>
      <c r="P3038" s="3">
        <v>144.6</v>
      </c>
      <c r="Q3038" s="3">
        <v>3</v>
      </c>
      <c r="R3038" s="3">
        <v>41.933999999999997</v>
      </c>
      <c r="S3038" s="11">
        <f t="shared" si="334"/>
        <v>3354.72</v>
      </c>
      <c r="T3038" t="str">
        <f t="shared" si="335"/>
        <v>PROFIT</v>
      </c>
    </row>
    <row r="3039" spans="1:20" x14ac:dyDescent="0.25">
      <c r="A3039" s="1" t="s">
        <v>3017</v>
      </c>
      <c r="B3039" s="9" t="str">
        <f t="shared" si="330"/>
        <v>10/09/2011</v>
      </c>
      <c r="C3039" s="9" t="s">
        <v>4854</v>
      </c>
      <c r="D3039" s="10" t="str">
        <f t="shared" si="331"/>
        <v>2011</v>
      </c>
      <c r="E3039" s="10" t="str">
        <f t="shared" si="336"/>
        <v>October</v>
      </c>
      <c r="F3039" s="2">
        <v>40825</v>
      </c>
      <c r="G3039" s="2">
        <v>40830</v>
      </c>
      <c r="H3039" s="9" t="str">
        <f t="shared" si="332"/>
        <v>On Date</v>
      </c>
      <c r="I3039" s="1" t="s">
        <v>3713</v>
      </c>
      <c r="J3039" s="1" t="s">
        <v>3133</v>
      </c>
      <c r="K3039" s="1" t="s">
        <v>3140</v>
      </c>
      <c r="L3039" s="1" t="s">
        <v>3135</v>
      </c>
      <c r="M3039" s="1" t="s">
        <v>16</v>
      </c>
      <c r="N3039" s="1" t="s">
        <v>2689</v>
      </c>
      <c r="O3039" s="3">
        <f t="shared" si="333"/>
        <v>18.990500000000001</v>
      </c>
      <c r="P3039" s="3">
        <v>15.992000000000001</v>
      </c>
      <c r="Q3039" s="3">
        <v>1</v>
      </c>
      <c r="R3039" s="3">
        <v>-2.9984999999999999</v>
      </c>
      <c r="S3039" s="11">
        <f t="shared" si="334"/>
        <v>-239.88</v>
      </c>
      <c r="T3039" t="str">
        <f t="shared" si="335"/>
        <v>LOSS</v>
      </c>
    </row>
    <row r="3040" spans="1:20" x14ac:dyDescent="0.25">
      <c r="A3040" s="1" t="s">
        <v>3018</v>
      </c>
      <c r="B3040" s="9" t="str">
        <f t="shared" si="330"/>
        <v>10/19/2011</v>
      </c>
      <c r="C3040" s="9" t="s">
        <v>4269</v>
      </c>
      <c r="D3040" s="10" t="str">
        <f t="shared" si="331"/>
        <v>2011</v>
      </c>
      <c r="E3040" s="10" t="str">
        <f t="shared" si="336"/>
        <v>October</v>
      </c>
      <c r="F3040" s="2">
        <v>40835</v>
      </c>
      <c r="G3040" s="2">
        <v>40840</v>
      </c>
      <c r="H3040" s="9" t="str">
        <f t="shared" si="332"/>
        <v>On Date</v>
      </c>
      <c r="I3040" s="1" t="s">
        <v>3736</v>
      </c>
      <c r="J3040" s="1" t="s">
        <v>3133</v>
      </c>
      <c r="K3040" s="1" t="s">
        <v>3262</v>
      </c>
      <c r="L3040" s="1" t="s">
        <v>3135</v>
      </c>
      <c r="M3040" s="1" t="s">
        <v>16</v>
      </c>
      <c r="N3040" s="1" t="s">
        <v>737</v>
      </c>
      <c r="O3040" s="3">
        <f t="shared" si="333"/>
        <v>50.242500000000007</v>
      </c>
      <c r="P3040" s="3">
        <v>321.55200000000002</v>
      </c>
      <c r="Q3040" s="3">
        <v>6</v>
      </c>
      <c r="R3040" s="3">
        <v>20.097000000000001</v>
      </c>
      <c r="S3040" s="11">
        <f t="shared" si="334"/>
        <v>1607.7600000000002</v>
      </c>
      <c r="T3040" t="str">
        <f t="shared" si="335"/>
        <v>PROFIT</v>
      </c>
    </row>
    <row r="3041" spans="1:20" x14ac:dyDescent="0.25">
      <c r="A3041" s="1" t="s">
        <v>3019</v>
      </c>
      <c r="B3041" s="9" t="str">
        <f t="shared" si="330"/>
        <v>11/20/2013</v>
      </c>
      <c r="C3041" s="9" t="s">
        <v>4915</v>
      </c>
      <c r="D3041" s="10" t="str">
        <f t="shared" si="331"/>
        <v>2013</v>
      </c>
      <c r="E3041" s="10" t="str">
        <f t="shared" si="336"/>
        <v>November</v>
      </c>
      <c r="F3041" s="2">
        <v>41598</v>
      </c>
      <c r="G3041" s="2">
        <v>41602</v>
      </c>
      <c r="H3041" s="9" t="str">
        <f t="shared" si="332"/>
        <v>On Date</v>
      </c>
      <c r="I3041" s="1" t="s">
        <v>3868</v>
      </c>
      <c r="J3041" s="1" t="s">
        <v>3133</v>
      </c>
      <c r="K3041" s="1" t="s">
        <v>3136</v>
      </c>
      <c r="L3041" s="1" t="s">
        <v>3137</v>
      </c>
      <c r="M3041" s="1" t="s">
        <v>12</v>
      </c>
      <c r="N3041" s="1" t="s">
        <v>266</v>
      </c>
      <c r="O3041" s="3">
        <f t="shared" si="333"/>
        <v>15.181000000000001</v>
      </c>
      <c r="P3041" s="3">
        <v>31.96</v>
      </c>
      <c r="Q3041" s="3">
        <v>2</v>
      </c>
      <c r="R3041" s="3">
        <v>1.5980000000000001</v>
      </c>
      <c r="S3041" s="11">
        <f t="shared" si="334"/>
        <v>127.84</v>
      </c>
      <c r="T3041" t="str">
        <f t="shared" si="335"/>
        <v>PROFIT</v>
      </c>
    </row>
    <row r="3042" spans="1:20" x14ac:dyDescent="0.25">
      <c r="A3042" s="1" t="s">
        <v>3020</v>
      </c>
      <c r="B3042" s="9" t="str">
        <f t="shared" si="330"/>
        <v>07/22/2011</v>
      </c>
      <c r="C3042" s="9" t="s">
        <v>4916</v>
      </c>
      <c r="D3042" s="10" t="str">
        <f t="shared" si="331"/>
        <v>2011</v>
      </c>
      <c r="E3042" s="10" t="str">
        <f t="shared" si="336"/>
        <v>July</v>
      </c>
      <c r="F3042" s="2">
        <v>40746</v>
      </c>
      <c r="G3042" s="2">
        <v>40752</v>
      </c>
      <c r="H3042" s="9" t="str">
        <f t="shared" si="332"/>
        <v>Delay</v>
      </c>
      <c r="I3042" s="1" t="s">
        <v>3651</v>
      </c>
      <c r="J3042" s="1" t="s">
        <v>3133</v>
      </c>
      <c r="K3042" s="1" t="s">
        <v>3134</v>
      </c>
      <c r="L3042" s="1" t="s">
        <v>3135</v>
      </c>
      <c r="M3042" s="1" t="s">
        <v>14</v>
      </c>
      <c r="N3042" s="1" t="s">
        <v>1450</v>
      </c>
      <c r="O3042" s="3">
        <f t="shared" si="333"/>
        <v>2.1975999999999996</v>
      </c>
      <c r="P3042" s="3">
        <v>19.68</v>
      </c>
      <c r="Q3042" s="3">
        <v>6</v>
      </c>
      <c r="R3042" s="3">
        <v>6.4943999999999997</v>
      </c>
      <c r="S3042" s="11">
        <f t="shared" si="334"/>
        <v>519.55200000000002</v>
      </c>
      <c r="T3042" t="str">
        <f t="shared" si="335"/>
        <v>PROFIT</v>
      </c>
    </row>
    <row r="3043" spans="1:20" x14ac:dyDescent="0.25">
      <c r="A3043" s="1" t="s">
        <v>3021</v>
      </c>
      <c r="B3043" s="9" t="str">
        <f t="shared" si="330"/>
        <v>10/01/2012</v>
      </c>
      <c r="C3043" s="9" t="s">
        <v>4131</v>
      </c>
      <c r="D3043" s="10" t="str">
        <f t="shared" si="331"/>
        <v>2012</v>
      </c>
      <c r="E3043" s="10" t="str">
        <f t="shared" si="336"/>
        <v>October</v>
      </c>
      <c r="F3043" s="2">
        <v>41183</v>
      </c>
      <c r="G3043" s="2">
        <v>41186</v>
      </c>
      <c r="H3043" s="9" t="str">
        <f t="shared" si="332"/>
        <v>On Date</v>
      </c>
      <c r="I3043" s="1" t="s">
        <v>3909</v>
      </c>
      <c r="J3043" s="1" t="s">
        <v>3133</v>
      </c>
      <c r="K3043" s="1" t="s">
        <v>3144</v>
      </c>
      <c r="L3043" s="1" t="s">
        <v>3145</v>
      </c>
      <c r="M3043" s="1" t="s">
        <v>16</v>
      </c>
      <c r="N3043" s="1" t="s">
        <v>948</v>
      </c>
      <c r="O3043" s="3">
        <f t="shared" si="333"/>
        <v>261.33999999999997</v>
      </c>
      <c r="P3043" s="3">
        <v>572.79999999999995</v>
      </c>
      <c r="Q3043" s="3">
        <v>2</v>
      </c>
      <c r="R3043" s="3">
        <v>50.12</v>
      </c>
      <c r="S3043" s="11">
        <f t="shared" si="334"/>
        <v>4009.6</v>
      </c>
      <c r="T3043" t="str">
        <f t="shared" si="335"/>
        <v>PROFIT</v>
      </c>
    </row>
    <row r="3044" spans="1:20" x14ac:dyDescent="0.25">
      <c r="A3044" s="1" t="s">
        <v>3022</v>
      </c>
      <c r="B3044" s="9" t="str">
        <f t="shared" si="330"/>
        <v>01/04/2014</v>
      </c>
      <c r="C3044" s="9" t="s">
        <v>4504</v>
      </c>
      <c r="D3044" s="10" t="str">
        <f t="shared" si="331"/>
        <v>2014</v>
      </c>
      <c r="E3044" s="10" t="str">
        <f t="shared" si="336"/>
        <v>January</v>
      </c>
      <c r="F3044" s="2">
        <v>41643</v>
      </c>
      <c r="G3044" s="2">
        <v>41647</v>
      </c>
      <c r="H3044" s="9" t="str">
        <f t="shared" si="332"/>
        <v>On Date</v>
      </c>
      <c r="I3044" s="1" t="s">
        <v>3983</v>
      </c>
      <c r="J3044" s="1" t="s">
        <v>3133</v>
      </c>
      <c r="K3044" s="1" t="s">
        <v>3140</v>
      </c>
      <c r="L3044" s="1" t="s">
        <v>3135</v>
      </c>
      <c r="M3044" s="1" t="s">
        <v>18</v>
      </c>
      <c r="N3044" s="1" t="s">
        <v>3023</v>
      </c>
      <c r="O3044" s="3">
        <f t="shared" si="333"/>
        <v>167.46940000000001</v>
      </c>
      <c r="P3044" s="3">
        <v>2022.2719999999999</v>
      </c>
      <c r="Q3044" s="3">
        <v>8</v>
      </c>
      <c r="R3044" s="3">
        <v>682.51679999999999</v>
      </c>
      <c r="S3044" s="11">
        <f t="shared" si="334"/>
        <v>54601.343999999997</v>
      </c>
      <c r="T3044" t="str">
        <f t="shared" si="335"/>
        <v>PROFIT</v>
      </c>
    </row>
    <row r="3045" spans="1:20" x14ac:dyDescent="0.25">
      <c r="A3045" s="1" t="s">
        <v>3022</v>
      </c>
      <c r="B3045" s="9" t="str">
        <f t="shared" si="330"/>
        <v>01/04/2014</v>
      </c>
      <c r="C3045" s="9" t="s">
        <v>4504</v>
      </c>
      <c r="D3045" s="10" t="str">
        <f t="shared" si="331"/>
        <v>2014</v>
      </c>
      <c r="E3045" s="10" t="str">
        <f t="shared" si="336"/>
        <v>January</v>
      </c>
      <c r="F3045" s="2">
        <v>41643</v>
      </c>
      <c r="G3045" s="2">
        <v>41647</v>
      </c>
      <c r="H3045" s="9" t="str">
        <f t="shared" si="332"/>
        <v>On Date</v>
      </c>
      <c r="I3045" s="1" t="s">
        <v>3983</v>
      </c>
      <c r="J3045" s="1" t="s">
        <v>3133</v>
      </c>
      <c r="K3045" s="1" t="s">
        <v>3140</v>
      </c>
      <c r="L3045" s="1" t="s">
        <v>3135</v>
      </c>
      <c r="M3045" s="1" t="s">
        <v>14</v>
      </c>
      <c r="N3045" s="1" t="s">
        <v>2577</v>
      </c>
      <c r="O3045" s="3">
        <f t="shared" si="333"/>
        <v>2.0063999999999993</v>
      </c>
      <c r="P3045" s="3">
        <v>9.1199999999999992</v>
      </c>
      <c r="Q3045" s="3">
        <v>3</v>
      </c>
      <c r="R3045" s="3">
        <v>3.1008</v>
      </c>
      <c r="S3045" s="11">
        <f t="shared" si="334"/>
        <v>248.06399999999999</v>
      </c>
      <c r="T3045" t="str">
        <f t="shared" si="335"/>
        <v>PROFIT</v>
      </c>
    </row>
    <row r="3046" spans="1:20" x14ac:dyDescent="0.25">
      <c r="A3046" s="1" t="s">
        <v>3024</v>
      </c>
      <c r="B3046" s="9" t="str">
        <f t="shared" si="330"/>
        <v>05/13/2013</v>
      </c>
      <c r="C3046" s="9" t="s">
        <v>4323</v>
      </c>
      <c r="D3046" s="10" t="str">
        <f t="shared" si="331"/>
        <v>2013</v>
      </c>
      <c r="E3046" s="10" t="str">
        <f t="shared" si="336"/>
        <v>May</v>
      </c>
      <c r="F3046" s="2">
        <v>41407</v>
      </c>
      <c r="G3046" s="2">
        <v>41411</v>
      </c>
      <c r="H3046" s="9" t="str">
        <f t="shared" si="332"/>
        <v>On Date</v>
      </c>
      <c r="I3046" s="1" t="s">
        <v>3984</v>
      </c>
      <c r="J3046" s="1" t="s">
        <v>3133</v>
      </c>
      <c r="K3046" s="1" t="s">
        <v>3183</v>
      </c>
      <c r="L3046" s="1" t="s">
        <v>3135</v>
      </c>
      <c r="M3046" s="1" t="s">
        <v>38</v>
      </c>
      <c r="N3046" s="1" t="s">
        <v>3025</v>
      </c>
      <c r="O3046" s="3">
        <f t="shared" si="333"/>
        <v>12.2</v>
      </c>
      <c r="P3046" s="3">
        <v>120</v>
      </c>
      <c r="Q3046" s="3">
        <v>6</v>
      </c>
      <c r="R3046" s="3">
        <v>46.8</v>
      </c>
      <c r="S3046" s="11">
        <f t="shared" si="334"/>
        <v>3744</v>
      </c>
      <c r="T3046" t="str">
        <f t="shared" si="335"/>
        <v>PROFIT</v>
      </c>
    </row>
    <row r="3047" spans="1:20" x14ac:dyDescent="0.25">
      <c r="A3047" s="1" t="s">
        <v>3024</v>
      </c>
      <c r="B3047" s="9" t="str">
        <f t="shared" si="330"/>
        <v>05/13/2013</v>
      </c>
      <c r="C3047" s="9" t="s">
        <v>4323</v>
      </c>
      <c r="D3047" s="10" t="str">
        <f t="shared" si="331"/>
        <v>2013</v>
      </c>
      <c r="E3047" s="10" t="str">
        <f t="shared" si="336"/>
        <v>May</v>
      </c>
      <c r="F3047" s="2">
        <v>41407</v>
      </c>
      <c r="G3047" s="2">
        <v>41411</v>
      </c>
      <c r="H3047" s="9" t="str">
        <f t="shared" si="332"/>
        <v>On Date</v>
      </c>
      <c r="I3047" s="1" t="s">
        <v>3984</v>
      </c>
      <c r="J3047" s="1" t="s">
        <v>3133</v>
      </c>
      <c r="K3047" s="1" t="s">
        <v>3183</v>
      </c>
      <c r="L3047" s="1" t="s">
        <v>3135</v>
      </c>
      <c r="M3047" s="1" t="s">
        <v>20</v>
      </c>
      <c r="N3047" s="1" t="s">
        <v>106</v>
      </c>
      <c r="O3047" s="3">
        <f t="shared" si="333"/>
        <v>6.3291000000000004</v>
      </c>
      <c r="P3047" s="3">
        <v>8.67</v>
      </c>
      <c r="Q3047" s="3">
        <v>1</v>
      </c>
      <c r="R3047" s="3">
        <v>2.3409</v>
      </c>
      <c r="S3047" s="11">
        <f t="shared" si="334"/>
        <v>187.27199999999999</v>
      </c>
      <c r="T3047" t="str">
        <f t="shared" si="335"/>
        <v>PROFIT</v>
      </c>
    </row>
    <row r="3048" spans="1:20" x14ac:dyDescent="0.25">
      <c r="A3048" s="1" t="s">
        <v>3026</v>
      </c>
      <c r="B3048" s="9" t="str">
        <f t="shared" si="330"/>
        <v>11/20/2012</v>
      </c>
      <c r="C3048" s="9" t="s">
        <v>4015</v>
      </c>
      <c r="D3048" s="10" t="str">
        <f t="shared" si="331"/>
        <v>2012</v>
      </c>
      <c r="E3048" s="10" t="str">
        <f t="shared" si="336"/>
        <v>November</v>
      </c>
      <c r="F3048" s="2">
        <v>41233</v>
      </c>
      <c r="G3048" s="2">
        <v>41237</v>
      </c>
      <c r="H3048" s="9" t="str">
        <f t="shared" si="332"/>
        <v>On Date</v>
      </c>
      <c r="I3048" s="1" t="s">
        <v>3985</v>
      </c>
      <c r="J3048" s="1" t="s">
        <v>3133</v>
      </c>
      <c r="K3048" s="1" t="s">
        <v>3140</v>
      </c>
      <c r="L3048" s="1" t="s">
        <v>3135</v>
      </c>
      <c r="M3048" s="1" t="s">
        <v>12</v>
      </c>
      <c r="N3048" s="1" t="s">
        <v>3027</v>
      </c>
      <c r="O3048" s="3">
        <f t="shared" si="333"/>
        <v>8.01</v>
      </c>
      <c r="P3048" s="3">
        <v>32.04</v>
      </c>
      <c r="Q3048" s="3">
        <v>3</v>
      </c>
      <c r="R3048" s="3">
        <v>8.01</v>
      </c>
      <c r="S3048" s="11">
        <f t="shared" si="334"/>
        <v>640.79999999999995</v>
      </c>
      <c r="T3048" t="str">
        <f t="shared" si="335"/>
        <v>PROFIT</v>
      </c>
    </row>
    <row r="3049" spans="1:20" x14ac:dyDescent="0.25">
      <c r="A3049" s="1" t="s">
        <v>3028</v>
      </c>
      <c r="B3049" s="9" t="str">
        <f t="shared" si="330"/>
        <v>05/09/2014</v>
      </c>
      <c r="C3049" s="9" t="s">
        <v>4435</v>
      </c>
      <c r="D3049" s="10" t="str">
        <f t="shared" si="331"/>
        <v>2014</v>
      </c>
      <c r="E3049" s="10" t="str">
        <f t="shared" si="336"/>
        <v>May</v>
      </c>
      <c r="F3049" s="2">
        <v>41768</v>
      </c>
      <c r="G3049" s="2">
        <v>41772</v>
      </c>
      <c r="H3049" s="9" t="str">
        <f t="shared" si="332"/>
        <v>On Date</v>
      </c>
      <c r="I3049" s="1" t="s">
        <v>3536</v>
      </c>
      <c r="J3049" s="1" t="s">
        <v>3133</v>
      </c>
      <c r="K3049" s="1" t="s">
        <v>3140</v>
      </c>
      <c r="L3049" s="1" t="s">
        <v>3135</v>
      </c>
      <c r="M3049" s="1" t="s">
        <v>20</v>
      </c>
      <c r="N3049" s="1" t="s">
        <v>933</v>
      </c>
      <c r="O3049" s="3">
        <f t="shared" si="333"/>
        <v>14.5944</v>
      </c>
      <c r="P3049" s="3">
        <v>81.08</v>
      </c>
      <c r="Q3049" s="3">
        <v>4</v>
      </c>
      <c r="R3049" s="3">
        <v>22.702400000000001</v>
      </c>
      <c r="S3049" s="11">
        <f t="shared" si="334"/>
        <v>1816.192</v>
      </c>
      <c r="T3049" t="str">
        <f t="shared" si="335"/>
        <v>PROFIT</v>
      </c>
    </row>
    <row r="3050" spans="1:20" x14ac:dyDescent="0.25">
      <c r="A3050" s="1" t="s">
        <v>3029</v>
      </c>
      <c r="B3050" s="9" t="str">
        <f t="shared" si="330"/>
        <v>02/04/2013</v>
      </c>
      <c r="C3050" s="9" t="s">
        <v>4552</v>
      </c>
      <c r="D3050" s="10" t="str">
        <f t="shared" si="331"/>
        <v>2013</v>
      </c>
      <c r="E3050" s="10" t="str">
        <f t="shared" si="336"/>
        <v>February</v>
      </c>
      <c r="F3050" s="2">
        <v>41309</v>
      </c>
      <c r="G3050" s="2">
        <v>41314</v>
      </c>
      <c r="H3050" s="9" t="str">
        <f t="shared" si="332"/>
        <v>On Date</v>
      </c>
      <c r="I3050" s="1" t="s">
        <v>3503</v>
      </c>
      <c r="J3050" s="1" t="s">
        <v>3133</v>
      </c>
      <c r="K3050" s="1" t="s">
        <v>3134</v>
      </c>
      <c r="L3050" s="1" t="s">
        <v>3135</v>
      </c>
      <c r="M3050" s="1" t="s">
        <v>28</v>
      </c>
      <c r="N3050" s="1" t="s">
        <v>832</v>
      </c>
      <c r="O3050" s="3">
        <f t="shared" si="333"/>
        <v>44.6496</v>
      </c>
      <c r="P3050" s="3">
        <v>93.02</v>
      </c>
      <c r="Q3050" s="3">
        <v>2</v>
      </c>
      <c r="R3050" s="3">
        <v>3.7208000000000001</v>
      </c>
      <c r="S3050" s="11">
        <f t="shared" si="334"/>
        <v>297.66399999999999</v>
      </c>
      <c r="T3050" t="str">
        <f t="shared" si="335"/>
        <v>PROFIT</v>
      </c>
    </row>
    <row r="3051" spans="1:20" x14ac:dyDescent="0.25">
      <c r="A3051" s="1" t="s">
        <v>3030</v>
      </c>
      <c r="B3051" s="9" t="str">
        <f t="shared" si="330"/>
        <v>12/06/2014</v>
      </c>
      <c r="C3051" s="9" t="s">
        <v>4481</v>
      </c>
      <c r="D3051" s="10" t="str">
        <f t="shared" si="331"/>
        <v>2014</v>
      </c>
      <c r="E3051" s="10" t="str">
        <f t="shared" si="336"/>
        <v>December</v>
      </c>
      <c r="F3051" s="2">
        <v>41979</v>
      </c>
      <c r="G3051" s="2">
        <v>41980</v>
      </c>
      <c r="H3051" s="9" t="str">
        <f t="shared" si="332"/>
        <v>On Date</v>
      </c>
      <c r="I3051" s="1" t="s">
        <v>3592</v>
      </c>
      <c r="J3051" s="1" t="s">
        <v>3133</v>
      </c>
      <c r="K3051" s="1" t="s">
        <v>3136</v>
      </c>
      <c r="L3051" s="1" t="s">
        <v>3137</v>
      </c>
      <c r="M3051" s="1" t="s">
        <v>18</v>
      </c>
      <c r="N3051" s="1" t="s">
        <v>1621</v>
      </c>
      <c r="O3051" s="3">
        <f t="shared" si="333"/>
        <v>10.909599999999999</v>
      </c>
      <c r="P3051" s="3">
        <v>83.92</v>
      </c>
      <c r="Q3051" s="3">
        <v>5</v>
      </c>
      <c r="R3051" s="3">
        <v>29.372</v>
      </c>
      <c r="S3051" s="11">
        <f t="shared" si="334"/>
        <v>2349.7600000000002</v>
      </c>
      <c r="T3051" t="str">
        <f t="shared" si="335"/>
        <v>PROFIT</v>
      </c>
    </row>
    <row r="3052" spans="1:20" x14ac:dyDescent="0.25">
      <c r="A3052" s="1" t="s">
        <v>3030</v>
      </c>
      <c r="B3052" s="9" t="str">
        <f t="shared" si="330"/>
        <v>12/06/2014</v>
      </c>
      <c r="C3052" s="9" t="s">
        <v>4481</v>
      </c>
      <c r="D3052" s="10" t="str">
        <f t="shared" si="331"/>
        <v>2014</v>
      </c>
      <c r="E3052" s="10" t="str">
        <f t="shared" si="336"/>
        <v>December</v>
      </c>
      <c r="F3052" s="2">
        <v>41979</v>
      </c>
      <c r="G3052" s="2">
        <v>41980</v>
      </c>
      <c r="H3052" s="9" t="str">
        <f t="shared" si="332"/>
        <v>On Date</v>
      </c>
      <c r="I3052" s="1" t="s">
        <v>3592</v>
      </c>
      <c r="J3052" s="1" t="s">
        <v>3133</v>
      </c>
      <c r="K3052" s="1" t="s">
        <v>3136</v>
      </c>
      <c r="L3052" s="1" t="s">
        <v>3137</v>
      </c>
      <c r="M3052" s="1" t="s">
        <v>12</v>
      </c>
      <c r="N3052" s="1" t="s">
        <v>3031</v>
      </c>
      <c r="O3052" s="3">
        <f t="shared" si="333"/>
        <v>31.984000000000005</v>
      </c>
      <c r="P3052" s="3">
        <v>199.9</v>
      </c>
      <c r="Q3052" s="3">
        <v>5</v>
      </c>
      <c r="R3052" s="3">
        <v>39.979999999999997</v>
      </c>
      <c r="S3052" s="11">
        <f t="shared" si="334"/>
        <v>3198.3999999999996</v>
      </c>
      <c r="T3052" t="str">
        <f t="shared" si="335"/>
        <v>PROFIT</v>
      </c>
    </row>
    <row r="3053" spans="1:20" x14ac:dyDescent="0.25">
      <c r="A3053" s="1" t="s">
        <v>3030</v>
      </c>
      <c r="B3053" s="9" t="str">
        <f t="shared" si="330"/>
        <v>12/06/2014</v>
      </c>
      <c r="C3053" s="9" t="s">
        <v>4481</v>
      </c>
      <c r="D3053" s="10" t="str">
        <f t="shared" si="331"/>
        <v>2014</v>
      </c>
      <c r="E3053" s="10" t="str">
        <f t="shared" si="336"/>
        <v>December</v>
      </c>
      <c r="F3053" s="2">
        <v>41979</v>
      </c>
      <c r="G3053" s="2">
        <v>41980</v>
      </c>
      <c r="H3053" s="9" t="str">
        <f t="shared" si="332"/>
        <v>On Date</v>
      </c>
      <c r="I3053" s="1" t="s">
        <v>3592</v>
      </c>
      <c r="J3053" s="1" t="s">
        <v>3133</v>
      </c>
      <c r="K3053" s="1" t="s">
        <v>3136</v>
      </c>
      <c r="L3053" s="1" t="s">
        <v>3137</v>
      </c>
      <c r="M3053" s="1" t="s">
        <v>16</v>
      </c>
      <c r="N3053" s="1" t="s">
        <v>2258</v>
      </c>
      <c r="O3053" s="3">
        <f t="shared" si="333"/>
        <v>12.7302</v>
      </c>
      <c r="P3053" s="3">
        <v>31.175999999999998</v>
      </c>
      <c r="Q3053" s="3">
        <v>3</v>
      </c>
      <c r="R3053" s="3">
        <v>-7.0145999999999997</v>
      </c>
      <c r="S3053" s="11">
        <f t="shared" si="334"/>
        <v>-561.16800000000001</v>
      </c>
      <c r="T3053" t="str">
        <f t="shared" si="335"/>
        <v>LOSS</v>
      </c>
    </row>
    <row r="3054" spans="1:20" x14ac:dyDescent="0.25">
      <c r="A3054" s="1" t="s">
        <v>3030</v>
      </c>
      <c r="B3054" s="9" t="str">
        <f t="shared" si="330"/>
        <v>12/06/2014</v>
      </c>
      <c r="C3054" s="9" t="s">
        <v>4481</v>
      </c>
      <c r="D3054" s="10" t="str">
        <f t="shared" si="331"/>
        <v>2014</v>
      </c>
      <c r="E3054" s="10" t="str">
        <f t="shared" si="336"/>
        <v>December</v>
      </c>
      <c r="F3054" s="2">
        <v>41979</v>
      </c>
      <c r="G3054" s="2">
        <v>41980</v>
      </c>
      <c r="H3054" s="9" t="str">
        <f t="shared" si="332"/>
        <v>On Date</v>
      </c>
      <c r="I3054" s="1" t="s">
        <v>3592</v>
      </c>
      <c r="J3054" s="1" t="s">
        <v>3133</v>
      </c>
      <c r="K3054" s="1" t="s">
        <v>3136</v>
      </c>
      <c r="L3054" s="1" t="s">
        <v>3137</v>
      </c>
      <c r="M3054" s="1" t="s">
        <v>18</v>
      </c>
      <c r="N3054" s="1" t="s">
        <v>1250</v>
      </c>
      <c r="O3054" s="3">
        <f t="shared" si="333"/>
        <v>18.714800000000004</v>
      </c>
      <c r="P3054" s="3">
        <v>172.75200000000001</v>
      </c>
      <c r="Q3054" s="3">
        <v>6</v>
      </c>
      <c r="R3054" s="3">
        <v>60.463200000000001</v>
      </c>
      <c r="S3054" s="11">
        <f t="shared" si="334"/>
        <v>4837.0560000000005</v>
      </c>
      <c r="T3054" t="str">
        <f t="shared" si="335"/>
        <v>PROFIT</v>
      </c>
    </row>
    <row r="3055" spans="1:20" x14ac:dyDescent="0.25">
      <c r="A3055" s="1" t="s">
        <v>3030</v>
      </c>
      <c r="B3055" s="9" t="str">
        <f t="shared" si="330"/>
        <v>12/06/2014</v>
      </c>
      <c r="C3055" s="9" t="s">
        <v>4481</v>
      </c>
      <c r="D3055" s="10" t="str">
        <f t="shared" si="331"/>
        <v>2014</v>
      </c>
      <c r="E3055" s="10" t="str">
        <f t="shared" si="336"/>
        <v>December</v>
      </c>
      <c r="F3055" s="2">
        <v>41979</v>
      </c>
      <c r="G3055" s="2">
        <v>41980</v>
      </c>
      <c r="H3055" s="9" t="str">
        <f t="shared" si="332"/>
        <v>On Date</v>
      </c>
      <c r="I3055" s="1" t="s">
        <v>3592</v>
      </c>
      <c r="J3055" s="1" t="s">
        <v>3133</v>
      </c>
      <c r="K3055" s="1" t="s">
        <v>3136</v>
      </c>
      <c r="L3055" s="1" t="s">
        <v>3137</v>
      </c>
      <c r="M3055" s="1" t="s">
        <v>18</v>
      </c>
      <c r="N3055" s="1" t="s">
        <v>406</v>
      </c>
      <c r="O3055" s="3">
        <f t="shared" si="333"/>
        <v>3.1373999999999995</v>
      </c>
      <c r="P3055" s="3">
        <v>9.2959999999999994</v>
      </c>
      <c r="Q3055" s="3">
        <v>2</v>
      </c>
      <c r="R3055" s="3">
        <v>3.0211999999999999</v>
      </c>
      <c r="S3055" s="11">
        <f t="shared" si="334"/>
        <v>241.696</v>
      </c>
      <c r="T3055" t="str">
        <f t="shared" si="335"/>
        <v>PROFIT</v>
      </c>
    </row>
    <row r="3056" spans="1:20" x14ac:dyDescent="0.25">
      <c r="A3056" s="1" t="s">
        <v>3032</v>
      </c>
      <c r="B3056" s="9" t="str">
        <f t="shared" si="330"/>
        <v>07/09/2014</v>
      </c>
      <c r="C3056" s="9" t="s">
        <v>4782</v>
      </c>
      <c r="D3056" s="10" t="str">
        <f t="shared" si="331"/>
        <v>2014</v>
      </c>
      <c r="E3056" s="10" t="str">
        <f t="shared" si="336"/>
        <v>July</v>
      </c>
      <c r="F3056" s="2">
        <v>41829</v>
      </c>
      <c r="G3056" s="2">
        <v>41833</v>
      </c>
      <c r="H3056" s="9" t="str">
        <f t="shared" si="332"/>
        <v>On Date</v>
      </c>
      <c r="I3056" s="1" t="s">
        <v>3986</v>
      </c>
      <c r="J3056" s="1" t="s">
        <v>3133</v>
      </c>
      <c r="K3056" s="1" t="s">
        <v>3136</v>
      </c>
      <c r="L3056" s="1" t="s">
        <v>3137</v>
      </c>
      <c r="M3056" s="1" t="s">
        <v>45</v>
      </c>
      <c r="N3056" s="1" t="s">
        <v>106</v>
      </c>
      <c r="O3056" s="3">
        <f t="shared" si="333"/>
        <v>14.245199999999999</v>
      </c>
      <c r="P3056" s="3">
        <v>52.76</v>
      </c>
      <c r="Q3056" s="3">
        <v>2</v>
      </c>
      <c r="R3056" s="3">
        <v>24.269600000000001</v>
      </c>
      <c r="S3056" s="11">
        <f t="shared" si="334"/>
        <v>1941.568</v>
      </c>
      <c r="T3056" t="str">
        <f t="shared" si="335"/>
        <v>PROFIT</v>
      </c>
    </row>
    <row r="3057" spans="1:20" x14ac:dyDescent="0.25">
      <c r="A3057" s="1" t="s">
        <v>3033</v>
      </c>
      <c r="B3057" s="9" t="str">
        <f t="shared" si="330"/>
        <v>09/26/2013</v>
      </c>
      <c r="C3057" s="9" t="s">
        <v>4482</v>
      </c>
      <c r="D3057" s="10" t="str">
        <f t="shared" si="331"/>
        <v>2013</v>
      </c>
      <c r="E3057" s="10" t="str">
        <f t="shared" si="336"/>
        <v>September</v>
      </c>
      <c r="F3057" s="2">
        <v>41543</v>
      </c>
      <c r="G3057" s="2">
        <v>41545</v>
      </c>
      <c r="H3057" s="9" t="str">
        <f t="shared" si="332"/>
        <v>On Date</v>
      </c>
      <c r="I3057" s="1" t="s">
        <v>3685</v>
      </c>
      <c r="J3057" s="1" t="s">
        <v>3133</v>
      </c>
      <c r="K3057" s="1" t="s">
        <v>3140</v>
      </c>
      <c r="L3057" s="1" t="s">
        <v>3135</v>
      </c>
      <c r="M3057" s="1" t="s">
        <v>198</v>
      </c>
      <c r="N3057" s="1" t="s">
        <v>596</v>
      </c>
      <c r="O3057" s="3">
        <f t="shared" si="333"/>
        <v>196.68600000000001</v>
      </c>
      <c r="P3057" s="3">
        <v>477.666</v>
      </c>
      <c r="Q3057" s="3">
        <v>2</v>
      </c>
      <c r="R3057" s="3">
        <v>84.293999999999997</v>
      </c>
      <c r="S3057" s="11">
        <f t="shared" si="334"/>
        <v>6743.5199999999995</v>
      </c>
      <c r="T3057" t="str">
        <f t="shared" si="335"/>
        <v>PROFIT</v>
      </c>
    </row>
    <row r="3058" spans="1:20" x14ac:dyDescent="0.25">
      <c r="A3058" s="1" t="s">
        <v>3034</v>
      </c>
      <c r="B3058" s="9" t="str">
        <f t="shared" si="330"/>
        <v>05/11/2012</v>
      </c>
      <c r="C3058" s="9" t="s">
        <v>4723</v>
      </c>
      <c r="D3058" s="10" t="str">
        <f t="shared" si="331"/>
        <v>2012</v>
      </c>
      <c r="E3058" s="10" t="str">
        <f t="shared" si="336"/>
        <v>May</v>
      </c>
      <c r="F3058" s="2">
        <v>41040</v>
      </c>
      <c r="G3058" s="2">
        <v>41045</v>
      </c>
      <c r="H3058" s="9" t="str">
        <f t="shared" si="332"/>
        <v>On Date</v>
      </c>
      <c r="I3058" s="1" t="s">
        <v>3936</v>
      </c>
      <c r="J3058" s="1" t="s">
        <v>3133</v>
      </c>
      <c r="K3058" s="1" t="s">
        <v>3148</v>
      </c>
      <c r="L3058" s="1" t="s">
        <v>3143</v>
      </c>
      <c r="M3058" s="1" t="s">
        <v>72</v>
      </c>
      <c r="N3058" s="1" t="s">
        <v>1501</v>
      </c>
      <c r="O3058" s="3">
        <f t="shared" si="333"/>
        <v>25.0244</v>
      </c>
      <c r="P3058" s="3">
        <v>191.96799999999999</v>
      </c>
      <c r="Q3058" s="3">
        <v>7</v>
      </c>
      <c r="R3058" s="3">
        <v>16.7972</v>
      </c>
      <c r="S3058" s="11">
        <f t="shared" si="334"/>
        <v>1343.7760000000001</v>
      </c>
      <c r="T3058" t="str">
        <f t="shared" si="335"/>
        <v>PROFIT</v>
      </c>
    </row>
    <row r="3059" spans="1:20" x14ac:dyDescent="0.25">
      <c r="A3059" s="1" t="s">
        <v>3035</v>
      </c>
      <c r="B3059" s="9" t="str">
        <f t="shared" si="330"/>
        <v>05/03/2012</v>
      </c>
      <c r="C3059" s="9" t="s">
        <v>4845</v>
      </c>
      <c r="D3059" s="10" t="str">
        <f t="shared" si="331"/>
        <v>2012</v>
      </c>
      <c r="E3059" s="10" t="str">
        <f t="shared" si="336"/>
        <v>May</v>
      </c>
      <c r="F3059" s="2">
        <v>41032</v>
      </c>
      <c r="G3059" s="2">
        <v>41035</v>
      </c>
      <c r="H3059" s="9" t="str">
        <f t="shared" si="332"/>
        <v>On Date</v>
      </c>
      <c r="I3059" s="1" t="s">
        <v>3757</v>
      </c>
      <c r="J3059" s="1" t="s">
        <v>3133</v>
      </c>
      <c r="K3059" s="1" t="s">
        <v>3152</v>
      </c>
      <c r="L3059" s="1" t="s">
        <v>3135</v>
      </c>
      <c r="M3059" s="1" t="s">
        <v>18</v>
      </c>
      <c r="N3059" s="1" t="s">
        <v>3036</v>
      </c>
      <c r="O3059" s="3">
        <f t="shared" si="333"/>
        <v>2.8850000000000007</v>
      </c>
      <c r="P3059" s="3">
        <v>13.848000000000001</v>
      </c>
      <c r="Q3059" s="3">
        <v>3</v>
      </c>
      <c r="R3059" s="3">
        <v>5.1929999999999996</v>
      </c>
      <c r="S3059" s="11">
        <f t="shared" si="334"/>
        <v>415.43999999999994</v>
      </c>
      <c r="T3059" t="str">
        <f t="shared" si="335"/>
        <v>PROFIT</v>
      </c>
    </row>
    <row r="3060" spans="1:20" x14ac:dyDescent="0.25">
      <c r="A3060" s="1" t="s">
        <v>3037</v>
      </c>
      <c r="B3060" s="9" t="str">
        <f t="shared" si="330"/>
        <v>09/23/2013</v>
      </c>
      <c r="C3060" s="9" t="s">
        <v>4482</v>
      </c>
      <c r="D3060" s="10" t="str">
        <f t="shared" si="331"/>
        <v>2013</v>
      </c>
      <c r="E3060" s="10" t="str">
        <f t="shared" si="336"/>
        <v>September</v>
      </c>
      <c r="F3060" s="2">
        <v>41540</v>
      </c>
      <c r="G3060" s="2">
        <v>41545</v>
      </c>
      <c r="H3060" s="9" t="str">
        <f t="shared" si="332"/>
        <v>On Date</v>
      </c>
      <c r="I3060" s="1" t="s">
        <v>3957</v>
      </c>
      <c r="J3060" s="1" t="s">
        <v>3133</v>
      </c>
      <c r="K3060" s="1" t="s">
        <v>3224</v>
      </c>
      <c r="L3060" s="1" t="s">
        <v>3147</v>
      </c>
      <c r="M3060" s="1" t="s">
        <v>12</v>
      </c>
      <c r="N3060" s="1" t="s">
        <v>344</v>
      </c>
      <c r="O3060" s="3">
        <f t="shared" si="333"/>
        <v>8.5540000000000003</v>
      </c>
      <c r="P3060" s="3">
        <v>68.432000000000002</v>
      </c>
      <c r="Q3060" s="3">
        <v>7</v>
      </c>
      <c r="R3060" s="3">
        <v>8.5540000000000003</v>
      </c>
      <c r="S3060" s="11">
        <f t="shared" si="334"/>
        <v>684.32</v>
      </c>
      <c r="T3060" t="str">
        <f t="shared" si="335"/>
        <v>PROFIT</v>
      </c>
    </row>
    <row r="3061" spans="1:20" x14ac:dyDescent="0.25">
      <c r="A3061" s="1" t="s">
        <v>3038</v>
      </c>
      <c r="B3061" s="9" t="str">
        <f t="shared" si="330"/>
        <v>06/01/2012</v>
      </c>
      <c r="C3061" s="9" t="s">
        <v>4917</v>
      </c>
      <c r="D3061" s="10" t="str">
        <f t="shared" si="331"/>
        <v>2012</v>
      </c>
      <c r="E3061" s="10" t="str">
        <f t="shared" si="336"/>
        <v>June</v>
      </c>
      <c r="F3061" s="2">
        <v>41061</v>
      </c>
      <c r="G3061" s="2">
        <v>41068</v>
      </c>
      <c r="H3061" s="9" t="str">
        <f t="shared" si="332"/>
        <v>Delay</v>
      </c>
      <c r="I3061" s="1" t="s">
        <v>3987</v>
      </c>
      <c r="J3061" s="1" t="s">
        <v>3133</v>
      </c>
      <c r="K3061" s="1" t="s">
        <v>3134</v>
      </c>
      <c r="L3061" s="1" t="s">
        <v>3135</v>
      </c>
      <c r="M3061" s="1" t="s">
        <v>45</v>
      </c>
      <c r="N3061" s="1" t="s">
        <v>1319</v>
      </c>
      <c r="O3061" s="3">
        <f t="shared" si="333"/>
        <v>2.9987999999999997</v>
      </c>
      <c r="P3061" s="3">
        <v>11.76</v>
      </c>
      <c r="Q3061" s="3">
        <v>2</v>
      </c>
      <c r="R3061" s="3">
        <v>5.7624000000000004</v>
      </c>
      <c r="S3061" s="11">
        <f t="shared" si="334"/>
        <v>460.99200000000002</v>
      </c>
      <c r="T3061" t="str">
        <f t="shared" si="335"/>
        <v>PROFIT</v>
      </c>
    </row>
    <row r="3062" spans="1:20" x14ac:dyDescent="0.25">
      <c r="A3062" s="1" t="s">
        <v>3039</v>
      </c>
      <c r="B3062" s="9" t="str">
        <f t="shared" si="330"/>
        <v>08/13/2012</v>
      </c>
      <c r="C3062" s="9" t="s">
        <v>4292</v>
      </c>
      <c r="D3062" s="10" t="str">
        <f t="shared" si="331"/>
        <v>2012</v>
      </c>
      <c r="E3062" s="10" t="str">
        <f t="shared" si="336"/>
        <v>August</v>
      </c>
      <c r="F3062" s="2">
        <v>41134</v>
      </c>
      <c r="G3062" s="2">
        <v>41134</v>
      </c>
      <c r="H3062" s="9" t="str">
        <f t="shared" si="332"/>
        <v>On Date</v>
      </c>
      <c r="I3062" s="1" t="s">
        <v>3988</v>
      </c>
      <c r="J3062" s="1" t="s">
        <v>3133</v>
      </c>
      <c r="K3062" s="1" t="s">
        <v>3210</v>
      </c>
      <c r="L3062" s="1" t="s">
        <v>3135</v>
      </c>
      <c r="M3062" s="1" t="s">
        <v>12</v>
      </c>
      <c r="N3062" s="1" t="s">
        <v>809</v>
      </c>
      <c r="O3062" s="3">
        <f t="shared" si="333"/>
        <v>7.0483999999999991</v>
      </c>
      <c r="P3062" s="3">
        <v>31.56</v>
      </c>
      <c r="Q3062" s="3">
        <v>3</v>
      </c>
      <c r="R3062" s="3">
        <v>10.4148</v>
      </c>
      <c r="S3062" s="11">
        <f t="shared" si="334"/>
        <v>833.18399999999997</v>
      </c>
      <c r="T3062" t="str">
        <f t="shared" si="335"/>
        <v>PROFIT</v>
      </c>
    </row>
    <row r="3063" spans="1:20" x14ac:dyDescent="0.25">
      <c r="A3063" s="1" t="s">
        <v>3040</v>
      </c>
      <c r="B3063" s="9" t="str">
        <f t="shared" si="330"/>
        <v>11/19/2013</v>
      </c>
      <c r="C3063" s="9" t="s">
        <v>4380</v>
      </c>
      <c r="D3063" s="10" t="str">
        <f t="shared" si="331"/>
        <v>2013</v>
      </c>
      <c r="E3063" s="10" t="str">
        <f t="shared" si="336"/>
        <v>November</v>
      </c>
      <c r="F3063" s="2">
        <v>41597</v>
      </c>
      <c r="G3063" s="2">
        <v>41597</v>
      </c>
      <c r="H3063" s="9" t="str">
        <f t="shared" si="332"/>
        <v>On Date</v>
      </c>
      <c r="I3063" s="1" t="s">
        <v>3989</v>
      </c>
      <c r="J3063" s="1" t="s">
        <v>3133</v>
      </c>
      <c r="K3063" s="1" t="s">
        <v>3173</v>
      </c>
      <c r="L3063" s="1" t="s">
        <v>3135</v>
      </c>
      <c r="M3063" s="1" t="s">
        <v>18</v>
      </c>
      <c r="N3063" s="1" t="s">
        <v>1021</v>
      </c>
      <c r="O3063" s="3">
        <f t="shared" si="333"/>
        <v>7.7928000000000006</v>
      </c>
      <c r="P3063" s="3">
        <v>61.12</v>
      </c>
      <c r="Q3063" s="3">
        <v>5</v>
      </c>
      <c r="R3063" s="3">
        <v>22.155999999999999</v>
      </c>
      <c r="S3063" s="11">
        <f t="shared" si="334"/>
        <v>1772.48</v>
      </c>
      <c r="T3063" t="str">
        <f t="shared" si="335"/>
        <v>PROFIT</v>
      </c>
    </row>
    <row r="3064" spans="1:20" x14ac:dyDescent="0.25">
      <c r="A3064" s="1" t="s">
        <v>3041</v>
      </c>
      <c r="B3064" s="9" t="str">
        <f t="shared" si="330"/>
        <v>01/25/2014</v>
      </c>
      <c r="C3064" s="9" t="s">
        <v>4385</v>
      </c>
      <c r="D3064" s="10" t="str">
        <f t="shared" si="331"/>
        <v>2014</v>
      </c>
      <c r="E3064" s="10" t="str">
        <f t="shared" si="336"/>
        <v>January</v>
      </c>
      <c r="F3064" s="2">
        <v>41664</v>
      </c>
      <c r="G3064" s="2">
        <v>41669</v>
      </c>
      <c r="H3064" s="9" t="str">
        <f t="shared" si="332"/>
        <v>On Date</v>
      </c>
      <c r="I3064" s="1" t="s">
        <v>3864</v>
      </c>
      <c r="J3064" s="1" t="s">
        <v>3133</v>
      </c>
      <c r="K3064" s="1" t="s">
        <v>3152</v>
      </c>
      <c r="L3064" s="1" t="s">
        <v>3135</v>
      </c>
      <c r="M3064" s="1" t="s">
        <v>20</v>
      </c>
      <c r="N3064" s="1" t="s">
        <v>964</v>
      </c>
      <c r="O3064" s="3">
        <f t="shared" si="333"/>
        <v>6.3787999999999991</v>
      </c>
      <c r="P3064" s="3">
        <v>25.86</v>
      </c>
      <c r="Q3064" s="3">
        <v>3</v>
      </c>
      <c r="R3064" s="3">
        <v>6.7236000000000002</v>
      </c>
      <c r="S3064" s="11">
        <f t="shared" si="334"/>
        <v>537.88800000000003</v>
      </c>
      <c r="T3064" t="str">
        <f t="shared" si="335"/>
        <v>PROFIT</v>
      </c>
    </row>
    <row r="3065" spans="1:20" x14ac:dyDescent="0.25">
      <c r="A3065" s="1" t="s">
        <v>3041</v>
      </c>
      <c r="B3065" s="9" t="str">
        <f t="shared" si="330"/>
        <v>01/25/2014</v>
      </c>
      <c r="C3065" s="9" t="s">
        <v>4385</v>
      </c>
      <c r="D3065" s="10" t="str">
        <f t="shared" si="331"/>
        <v>2014</v>
      </c>
      <c r="E3065" s="10" t="str">
        <f t="shared" si="336"/>
        <v>January</v>
      </c>
      <c r="F3065" s="2">
        <v>41664</v>
      </c>
      <c r="G3065" s="2">
        <v>41669</v>
      </c>
      <c r="H3065" s="9" t="str">
        <f t="shared" si="332"/>
        <v>On Date</v>
      </c>
      <c r="I3065" s="1" t="s">
        <v>3864</v>
      </c>
      <c r="J3065" s="1" t="s">
        <v>3133</v>
      </c>
      <c r="K3065" s="1" t="s">
        <v>3152</v>
      </c>
      <c r="L3065" s="1" t="s">
        <v>3135</v>
      </c>
      <c r="M3065" s="1" t="s">
        <v>18</v>
      </c>
      <c r="N3065" s="1" t="s">
        <v>2926</v>
      </c>
      <c r="O3065" s="3">
        <f t="shared" si="333"/>
        <v>93.414599999999993</v>
      </c>
      <c r="P3065" s="3">
        <v>276.78399999999999</v>
      </c>
      <c r="Q3065" s="3">
        <v>2</v>
      </c>
      <c r="R3065" s="3">
        <v>89.954800000000006</v>
      </c>
      <c r="S3065" s="11">
        <f t="shared" si="334"/>
        <v>7196.384</v>
      </c>
      <c r="T3065" t="str">
        <f t="shared" si="335"/>
        <v>PROFIT</v>
      </c>
    </row>
    <row r="3066" spans="1:20" x14ac:dyDescent="0.25">
      <c r="A3066" s="1" t="s">
        <v>3041</v>
      </c>
      <c r="B3066" s="9" t="str">
        <f t="shared" si="330"/>
        <v>01/25/2014</v>
      </c>
      <c r="C3066" s="9" t="s">
        <v>4385</v>
      </c>
      <c r="D3066" s="10" t="str">
        <f t="shared" si="331"/>
        <v>2014</v>
      </c>
      <c r="E3066" s="10" t="str">
        <f t="shared" si="336"/>
        <v>January</v>
      </c>
      <c r="F3066" s="2">
        <v>41664</v>
      </c>
      <c r="G3066" s="2">
        <v>41669</v>
      </c>
      <c r="H3066" s="9" t="str">
        <f t="shared" si="332"/>
        <v>On Date</v>
      </c>
      <c r="I3066" s="1" t="s">
        <v>3864</v>
      </c>
      <c r="J3066" s="1" t="s">
        <v>3133</v>
      </c>
      <c r="K3066" s="1" t="s">
        <v>3152</v>
      </c>
      <c r="L3066" s="1" t="s">
        <v>3135</v>
      </c>
      <c r="M3066" s="1" t="s">
        <v>16</v>
      </c>
      <c r="N3066" s="1" t="s">
        <v>1705</v>
      </c>
      <c r="O3066" s="3">
        <f t="shared" si="333"/>
        <v>34.025199999999998</v>
      </c>
      <c r="P3066" s="3">
        <v>110.352</v>
      </c>
      <c r="Q3066" s="3">
        <v>3</v>
      </c>
      <c r="R3066" s="3">
        <v>8.2764000000000006</v>
      </c>
      <c r="S3066" s="11">
        <f t="shared" si="334"/>
        <v>662.11200000000008</v>
      </c>
      <c r="T3066" t="str">
        <f t="shared" si="335"/>
        <v>PROFIT</v>
      </c>
    </row>
    <row r="3067" spans="1:20" x14ac:dyDescent="0.25">
      <c r="A3067" s="1" t="s">
        <v>3042</v>
      </c>
      <c r="B3067" s="9" t="str">
        <f t="shared" si="330"/>
        <v>09/19/2012</v>
      </c>
      <c r="C3067" s="9" t="s">
        <v>4720</v>
      </c>
      <c r="D3067" s="10" t="str">
        <f t="shared" si="331"/>
        <v>2012</v>
      </c>
      <c r="E3067" s="10" t="str">
        <f t="shared" si="336"/>
        <v>September</v>
      </c>
      <c r="F3067" s="2">
        <v>41171</v>
      </c>
      <c r="G3067" s="2">
        <v>41175</v>
      </c>
      <c r="H3067" s="9" t="str">
        <f t="shared" si="332"/>
        <v>On Date</v>
      </c>
      <c r="I3067" s="1" t="s">
        <v>3893</v>
      </c>
      <c r="J3067" s="1" t="s">
        <v>3133</v>
      </c>
      <c r="K3067" s="1" t="s">
        <v>3236</v>
      </c>
      <c r="L3067" s="1" t="s">
        <v>3135</v>
      </c>
      <c r="M3067" s="1" t="s">
        <v>12</v>
      </c>
      <c r="N3067" s="1" t="s">
        <v>3043</v>
      </c>
      <c r="O3067" s="3">
        <f t="shared" si="333"/>
        <v>13.790400000000002</v>
      </c>
      <c r="P3067" s="3">
        <v>60.84</v>
      </c>
      <c r="Q3067" s="3">
        <v>3</v>
      </c>
      <c r="R3067" s="3">
        <v>19.468800000000002</v>
      </c>
      <c r="S3067" s="11">
        <f t="shared" si="334"/>
        <v>1557.5040000000001</v>
      </c>
      <c r="T3067" t="str">
        <f t="shared" si="335"/>
        <v>PROFIT</v>
      </c>
    </row>
    <row r="3068" spans="1:20" x14ac:dyDescent="0.25">
      <c r="A3068" s="1" t="s">
        <v>3044</v>
      </c>
      <c r="B3068" s="9" t="str">
        <f t="shared" si="330"/>
        <v>04/14/2012</v>
      </c>
      <c r="C3068" s="9" t="s">
        <v>4368</v>
      </c>
      <c r="D3068" s="10" t="str">
        <f t="shared" si="331"/>
        <v>2012</v>
      </c>
      <c r="E3068" s="10" t="str">
        <f t="shared" si="336"/>
        <v>April</v>
      </c>
      <c r="F3068" s="2">
        <v>41013</v>
      </c>
      <c r="G3068" s="2">
        <v>41017</v>
      </c>
      <c r="H3068" s="9" t="str">
        <f t="shared" si="332"/>
        <v>On Date</v>
      </c>
      <c r="I3068" s="1" t="s">
        <v>3990</v>
      </c>
      <c r="J3068" s="1" t="s">
        <v>3133</v>
      </c>
      <c r="K3068" s="1" t="s">
        <v>3223</v>
      </c>
      <c r="L3068" s="1" t="s">
        <v>3145</v>
      </c>
      <c r="M3068" s="1" t="s">
        <v>20</v>
      </c>
      <c r="N3068" s="1" t="s">
        <v>1016</v>
      </c>
      <c r="O3068" s="3">
        <f t="shared" si="333"/>
        <v>32.567399999999999</v>
      </c>
      <c r="P3068" s="3">
        <v>35.207999999999998</v>
      </c>
      <c r="Q3068" s="3">
        <v>1</v>
      </c>
      <c r="R3068" s="3">
        <v>2.6406000000000001</v>
      </c>
      <c r="S3068" s="11">
        <f t="shared" si="334"/>
        <v>211.24799999999999</v>
      </c>
      <c r="T3068" t="str">
        <f t="shared" si="335"/>
        <v>PROFIT</v>
      </c>
    </row>
    <row r="3069" spans="1:20" x14ac:dyDescent="0.25">
      <c r="A3069" s="1" t="s">
        <v>3045</v>
      </c>
      <c r="B3069" s="9" t="str">
        <f t="shared" si="330"/>
        <v>05/17/2013</v>
      </c>
      <c r="C3069" s="9" t="s">
        <v>4232</v>
      </c>
      <c r="D3069" s="10" t="str">
        <f t="shared" si="331"/>
        <v>2013</v>
      </c>
      <c r="E3069" s="10" t="str">
        <f t="shared" si="336"/>
        <v>May</v>
      </c>
      <c r="F3069" s="2">
        <v>41411</v>
      </c>
      <c r="G3069" s="2">
        <v>41414</v>
      </c>
      <c r="H3069" s="9" t="str">
        <f t="shared" si="332"/>
        <v>On Date</v>
      </c>
      <c r="I3069" s="1" t="s">
        <v>3375</v>
      </c>
      <c r="J3069" s="1" t="s">
        <v>3133</v>
      </c>
      <c r="K3069" s="1" t="s">
        <v>3134</v>
      </c>
      <c r="L3069" s="1" t="s">
        <v>3135</v>
      </c>
      <c r="M3069" s="1" t="s">
        <v>12</v>
      </c>
      <c r="N3069" s="1" t="s">
        <v>3046</v>
      </c>
      <c r="O3069" s="3">
        <f t="shared" si="333"/>
        <v>65.760300000000001</v>
      </c>
      <c r="P3069" s="3">
        <v>282.83999999999997</v>
      </c>
      <c r="Q3069" s="3">
        <v>4</v>
      </c>
      <c r="R3069" s="3">
        <v>19.7988</v>
      </c>
      <c r="S3069" s="11">
        <f t="shared" si="334"/>
        <v>1583.904</v>
      </c>
      <c r="T3069" t="str">
        <f t="shared" si="335"/>
        <v>PROFIT</v>
      </c>
    </row>
    <row r="3070" spans="1:20" x14ac:dyDescent="0.25">
      <c r="A3070" s="1" t="s">
        <v>3045</v>
      </c>
      <c r="B3070" s="9" t="str">
        <f t="shared" si="330"/>
        <v>05/17/2013</v>
      </c>
      <c r="C3070" s="9" t="s">
        <v>4232</v>
      </c>
      <c r="D3070" s="10" t="str">
        <f t="shared" si="331"/>
        <v>2013</v>
      </c>
      <c r="E3070" s="10" t="str">
        <f t="shared" si="336"/>
        <v>May</v>
      </c>
      <c r="F3070" s="2">
        <v>41411</v>
      </c>
      <c r="G3070" s="2">
        <v>41414</v>
      </c>
      <c r="H3070" s="9" t="str">
        <f t="shared" si="332"/>
        <v>On Date</v>
      </c>
      <c r="I3070" s="1" t="s">
        <v>3375</v>
      </c>
      <c r="J3070" s="1" t="s">
        <v>3133</v>
      </c>
      <c r="K3070" s="1" t="s">
        <v>3134</v>
      </c>
      <c r="L3070" s="1" t="s">
        <v>3135</v>
      </c>
      <c r="M3070" s="1" t="s">
        <v>9</v>
      </c>
      <c r="N3070" s="1" t="s">
        <v>3012</v>
      </c>
      <c r="O3070" s="3">
        <f t="shared" si="333"/>
        <v>1.6016000000000001</v>
      </c>
      <c r="P3070" s="3">
        <v>27.72</v>
      </c>
      <c r="Q3070" s="3">
        <v>9</v>
      </c>
      <c r="R3070" s="3">
        <v>13.3056</v>
      </c>
      <c r="S3070" s="11">
        <f t="shared" si="334"/>
        <v>1064.4480000000001</v>
      </c>
      <c r="T3070" t="str">
        <f t="shared" si="335"/>
        <v>PROFIT</v>
      </c>
    </row>
    <row r="3071" spans="1:20" x14ac:dyDescent="0.25">
      <c r="A3071" s="1" t="s">
        <v>3047</v>
      </c>
      <c r="B3071" s="9" t="str">
        <f t="shared" si="330"/>
        <v>09/19/2013</v>
      </c>
      <c r="C3071" s="9" t="s">
        <v>4570</v>
      </c>
      <c r="D3071" s="10" t="str">
        <f t="shared" si="331"/>
        <v>2013</v>
      </c>
      <c r="E3071" s="10" t="str">
        <f t="shared" si="336"/>
        <v>September</v>
      </c>
      <c r="F3071" s="2">
        <v>41536</v>
      </c>
      <c r="G3071" s="2">
        <v>41540</v>
      </c>
      <c r="H3071" s="9" t="str">
        <f t="shared" si="332"/>
        <v>On Date</v>
      </c>
      <c r="I3071" s="1" t="s">
        <v>3389</v>
      </c>
      <c r="J3071" s="1" t="s">
        <v>3133</v>
      </c>
      <c r="K3071" s="1" t="s">
        <v>3254</v>
      </c>
      <c r="L3071" s="1" t="s">
        <v>3135</v>
      </c>
      <c r="M3071" s="1" t="s">
        <v>16</v>
      </c>
      <c r="N3071" s="1" t="s">
        <v>1300</v>
      </c>
      <c r="O3071" s="3">
        <f t="shared" si="333"/>
        <v>107.9928</v>
      </c>
      <c r="P3071" s="3">
        <v>239.98400000000001</v>
      </c>
      <c r="Q3071" s="3">
        <v>2</v>
      </c>
      <c r="R3071" s="3">
        <v>23.9984</v>
      </c>
      <c r="S3071" s="11">
        <f t="shared" si="334"/>
        <v>1919.8720000000001</v>
      </c>
      <c r="T3071" t="str">
        <f t="shared" si="335"/>
        <v>PROFIT</v>
      </c>
    </row>
    <row r="3072" spans="1:20" x14ac:dyDescent="0.25">
      <c r="A3072" s="1" t="s">
        <v>3048</v>
      </c>
      <c r="B3072" s="9" t="str">
        <f t="shared" si="330"/>
        <v>11/11/2011</v>
      </c>
      <c r="C3072" s="9" t="s">
        <v>4833</v>
      </c>
      <c r="D3072" s="10" t="str">
        <f t="shared" si="331"/>
        <v>2011</v>
      </c>
      <c r="E3072" s="10" t="str">
        <f t="shared" si="336"/>
        <v>November</v>
      </c>
      <c r="F3072" s="2">
        <v>40858</v>
      </c>
      <c r="G3072" s="2">
        <v>40860</v>
      </c>
      <c r="H3072" s="9" t="str">
        <f t="shared" si="332"/>
        <v>On Date</v>
      </c>
      <c r="I3072" s="1" t="s">
        <v>3344</v>
      </c>
      <c r="J3072" s="1" t="s">
        <v>3133</v>
      </c>
      <c r="K3072" s="1" t="s">
        <v>3136</v>
      </c>
      <c r="L3072" s="1" t="s">
        <v>3137</v>
      </c>
      <c r="M3072" s="1" t="s">
        <v>20</v>
      </c>
      <c r="N3072" s="1" t="s">
        <v>21</v>
      </c>
      <c r="O3072" s="3">
        <f t="shared" si="333"/>
        <v>16.085999999999999</v>
      </c>
      <c r="P3072" s="3">
        <v>22.98</v>
      </c>
      <c r="Q3072" s="3">
        <v>1</v>
      </c>
      <c r="R3072" s="3">
        <v>6.8940000000000001</v>
      </c>
      <c r="S3072" s="11">
        <f t="shared" si="334"/>
        <v>551.52</v>
      </c>
      <c r="T3072" t="str">
        <f t="shared" si="335"/>
        <v>PROFIT</v>
      </c>
    </row>
    <row r="3073" spans="1:20" x14ac:dyDescent="0.25">
      <c r="A3073" s="1" t="s">
        <v>3048</v>
      </c>
      <c r="B3073" s="9" t="str">
        <f t="shared" si="330"/>
        <v>11/11/2011</v>
      </c>
      <c r="C3073" s="9" t="s">
        <v>4833</v>
      </c>
      <c r="D3073" s="10" t="str">
        <f t="shared" si="331"/>
        <v>2011</v>
      </c>
      <c r="E3073" s="10" t="str">
        <f t="shared" si="336"/>
        <v>November</v>
      </c>
      <c r="F3073" s="2">
        <v>40858</v>
      </c>
      <c r="G3073" s="2">
        <v>40860</v>
      </c>
      <c r="H3073" s="9" t="str">
        <f t="shared" si="332"/>
        <v>On Date</v>
      </c>
      <c r="I3073" s="1" t="s">
        <v>3344</v>
      </c>
      <c r="J3073" s="1" t="s">
        <v>3133</v>
      </c>
      <c r="K3073" s="1" t="s">
        <v>3136</v>
      </c>
      <c r="L3073" s="1" t="s">
        <v>3137</v>
      </c>
      <c r="M3073" s="1" t="s">
        <v>38</v>
      </c>
      <c r="N3073" s="1" t="s">
        <v>2606</v>
      </c>
      <c r="O3073" s="3">
        <f t="shared" si="333"/>
        <v>12.4015</v>
      </c>
      <c r="P3073" s="3">
        <v>102.13</v>
      </c>
      <c r="Q3073" s="3">
        <v>7</v>
      </c>
      <c r="R3073" s="3">
        <v>15.3195</v>
      </c>
      <c r="S3073" s="11">
        <f t="shared" si="334"/>
        <v>1225.56</v>
      </c>
      <c r="T3073" t="str">
        <f t="shared" si="335"/>
        <v>PROFIT</v>
      </c>
    </row>
    <row r="3074" spans="1:20" x14ac:dyDescent="0.25">
      <c r="A3074" s="1" t="s">
        <v>3048</v>
      </c>
      <c r="B3074" s="9" t="str">
        <f t="shared" si="330"/>
        <v>11/11/2011</v>
      </c>
      <c r="C3074" s="9" t="s">
        <v>4833</v>
      </c>
      <c r="D3074" s="10" t="str">
        <f t="shared" si="331"/>
        <v>2011</v>
      </c>
      <c r="E3074" s="10" t="str">
        <f t="shared" si="336"/>
        <v>November</v>
      </c>
      <c r="F3074" s="2">
        <v>40858</v>
      </c>
      <c r="G3074" s="2">
        <v>40860</v>
      </c>
      <c r="H3074" s="9" t="str">
        <f t="shared" si="332"/>
        <v>On Date</v>
      </c>
      <c r="I3074" s="1" t="s">
        <v>3344</v>
      </c>
      <c r="J3074" s="1" t="s">
        <v>3133</v>
      </c>
      <c r="K3074" s="1" t="s">
        <v>3136</v>
      </c>
      <c r="L3074" s="1" t="s">
        <v>3137</v>
      </c>
      <c r="M3074" s="1" t="s">
        <v>18</v>
      </c>
      <c r="N3074" s="1" t="s">
        <v>959</v>
      </c>
      <c r="O3074" s="3">
        <f t="shared" si="333"/>
        <v>635.495</v>
      </c>
      <c r="P3074" s="3">
        <v>2033.5840000000001</v>
      </c>
      <c r="Q3074" s="3">
        <v>2</v>
      </c>
      <c r="R3074" s="3">
        <v>762.59400000000005</v>
      </c>
      <c r="S3074" s="11">
        <f t="shared" si="334"/>
        <v>61007.520000000004</v>
      </c>
      <c r="T3074" t="str">
        <f t="shared" si="335"/>
        <v>PROFIT</v>
      </c>
    </row>
    <row r="3075" spans="1:20" x14ac:dyDescent="0.25">
      <c r="A3075" s="1" t="s">
        <v>3049</v>
      </c>
      <c r="B3075" s="9" t="str">
        <f t="shared" ref="B3075:B3138" si="337">TEXT(F3075,"mm/dd/yyyy")</f>
        <v>08/23/2013</v>
      </c>
      <c r="C3075" s="9" t="s">
        <v>4676</v>
      </c>
      <c r="D3075" s="10" t="str">
        <f t="shared" ref="D3075:D3138" si="338">RIGHT(C3075,4)</f>
        <v>2013</v>
      </c>
      <c r="E3075" s="10" t="str">
        <f t="shared" si="336"/>
        <v>August</v>
      </c>
      <c r="F3075" s="2">
        <v>41509</v>
      </c>
      <c r="G3075" s="2">
        <v>41516</v>
      </c>
      <c r="H3075" s="9" t="str">
        <f t="shared" ref="H3075:H3138" si="339">IF(_xlfn.DAYS(G3075,F3075)&lt;=5,"On Date","Delay")</f>
        <v>Delay</v>
      </c>
      <c r="I3075" s="1" t="s">
        <v>3945</v>
      </c>
      <c r="J3075" s="1" t="s">
        <v>3133</v>
      </c>
      <c r="K3075" s="1" t="s">
        <v>3134</v>
      </c>
      <c r="L3075" s="1" t="s">
        <v>3135</v>
      </c>
      <c r="M3075" s="1" t="s">
        <v>14</v>
      </c>
      <c r="N3075" s="1" t="s">
        <v>500</v>
      </c>
      <c r="O3075" s="3">
        <f t="shared" ref="O3075:O3138" si="340">(P3075/Q3075)-(R3075/Q3075)</f>
        <v>2.0448</v>
      </c>
      <c r="P3075" s="3">
        <v>5.76</v>
      </c>
      <c r="Q3075" s="3">
        <v>2</v>
      </c>
      <c r="R3075" s="3">
        <v>1.6704000000000001</v>
      </c>
      <c r="S3075" s="11">
        <f t="shared" ref="S3075:S3138" si="341">R3075*80</f>
        <v>133.63200000000001</v>
      </c>
      <c r="T3075" t="str">
        <f t="shared" ref="T3075:T3138" si="342">IF(S3075:S6277&lt;0,"LOSS","PROFIT")</f>
        <v>PROFIT</v>
      </c>
    </row>
    <row r="3076" spans="1:20" x14ac:dyDescent="0.25">
      <c r="A3076" s="1" t="s">
        <v>3050</v>
      </c>
      <c r="B3076" s="9" t="str">
        <f t="shared" si="337"/>
        <v>11/18/2011</v>
      </c>
      <c r="C3076" s="9" t="s">
        <v>4195</v>
      </c>
      <c r="D3076" s="10" t="str">
        <f t="shared" si="338"/>
        <v>2011</v>
      </c>
      <c r="E3076" s="10" t="str">
        <f t="shared" si="336"/>
        <v>November</v>
      </c>
      <c r="F3076" s="2">
        <v>40865</v>
      </c>
      <c r="G3076" s="2">
        <v>40872</v>
      </c>
      <c r="H3076" s="9" t="str">
        <f t="shared" si="339"/>
        <v>Delay</v>
      </c>
      <c r="I3076" s="1" t="s">
        <v>3416</v>
      </c>
      <c r="J3076" s="1" t="s">
        <v>3133</v>
      </c>
      <c r="K3076" s="1" t="s">
        <v>3136</v>
      </c>
      <c r="L3076" s="1" t="s">
        <v>3137</v>
      </c>
      <c r="M3076" s="1" t="s">
        <v>12</v>
      </c>
      <c r="N3076" s="1" t="s">
        <v>3051</v>
      </c>
      <c r="O3076" s="3">
        <f t="shared" si="340"/>
        <v>41.262</v>
      </c>
      <c r="P3076" s="3">
        <v>137.54</v>
      </c>
      <c r="Q3076" s="3">
        <v>2</v>
      </c>
      <c r="R3076" s="3">
        <v>55.015999999999998</v>
      </c>
      <c r="S3076" s="11">
        <f t="shared" si="341"/>
        <v>4401.28</v>
      </c>
      <c r="T3076" t="str">
        <f t="shared" si="342"/>
        <v>PROFIT</v>
      </c>
    </row>
    <row r="3077" spans="1:20" x14ac:dyDescent="0.25">
      <c r="A3077" s="1" t="s">
        <v>3050</v>
      </c>
      <c r="B3077" s="9" t="str">
        <f t="shared" si="337"/>
        <v>11/18/2011</v>
      </c>
      <c r="C3077" s="9" t="s">
        <v>4195</v>
      </c>
      <c r="D3077" s="10" t="str">
        <f t="shared" si="338"/>
        <v>2011</v>
      </c>
      <c r="E3077" s="10" t="str">
        <f t="shared" si="336"/>
        <v>November</v>
      </c>
      <c r="F3077" s="2">
        <v>40865</v>
      </c>
      <c r="G3077" s="2">
        <v>40872</v>
      </c>
      <c r="H3077" s="9" t="str">
        <f t="shared" si="339"/>
        <v>Delay</v>
      </c>
      <c r="I3077" s="1" t="s">
        <v>3416</v>
      </c>
      <c r="J3077" s="1" t="s">
        <v>3133</v>
      </c>
      <c r="K3077" s="1" t="s">
        <v>3136</v>
      </c>
      <c r="L3077" s="1" t="s">
        <v>3137</v>
      </c>
      <c r="M3077" s="1" t="s">
        <v>22</v>
      </c>
      <c r="N3077" s="1" t="s">
        <v>602</v>
      </c>
      <c r="O3077" s="3">
        <f t="shared" si="340"/>
        <v>158.8185</v>
      </c>
      <c r="P3077" s="3">
        <v>730.2</v>
      </c>
      <c r="Q3077" s="3">
        <v>4</v>
      </c>
      <c r="R3077" s="3">
        <v>94.926000000000002</v>
      </c>
      <c r="S3077" s="11">
        <f t="shared" si="341"/>
        <v>7594.08</v>
      </c>
      <c r="T3077" t="str">
        <f t="shared" si="342"/>
        <v>PROFIT</v>
      </c>
    </row>
    <row r="3078" spans="1:20" x14ac:dyDescent="0.25">
      <c r="A3078" s="1" t="s">
        <v>3052</v>
      </c>
      <c r="B3078" s="9" t="str">
        <f t="shared" si="337"/>
        <v>11/13/2014</v>
      </c>
      <c r="C3078" s="9" t="s">
        <v>4796</v>
      </c>
      <c r="D3078" s="10" t="str">
        <f t="shared" si="338"/>
        <v>2014</v>
      </c>
      <c r="E3078" s="10" t="str">
        <f t="shared" si="336"/>
        <v>November</v>
      </c>
      <c r="F3078" s="2">
        <v>41956</v>
      </c>
      <c r="G3078" s="2">
        <v>41959</v>
      </c>
      <c r="H3078" s="9" t="str">
        <f t="shared" si="339"/>
        <v>On Date</v>
      </c>
      <c r="I3078" s="1" t="s">
        <v>3672</v>
      </c>
      <c r="J3078" s="1" t="s">
        <v>3133</v>
      </c>
      <c r="K3078" s="1" t="s">
        <v>3134</v>
      </c>
      <c r="L3078" s="1" t="s">
        <v>3135</v>
      </c>
      <c r="M3078" s="1" t="s">
        <v>45</v>
      </c>
      <c r="N3078" s="1" t="s">
        <v>2664</v>
      </c>
      <c r="O3078" s="3">
        <f t="shared" si="340"/>
        <v>2.9478000000000004</v>
      </c>
      <c r="P3078" s="3">
        <v>11.56</v>
      </c>
      <c r="Q3078" s="3">
        <v>2</v>
      </c>
      <c r="R3078" s="3">
        <v>5.6643999999999997</v>
      </c>
      <c r="S3078" s="11">
        <f t="shared" si="341"/>
        <v>453.15199999999999</v>
      </c>
      <c r="T3078" t="str">
        <f t="shared" si="342"/>
        <v>PROFIT</v>
      </c>
    </row>
    <row r="3079" spans="1:20" x14ac:dyDescent="0.25">
      <c r="A3079" s="1" t="s">
        <v>3053</v>
      </c>
      <c r="B3079" s="9" t="str">
        <f t="shared" si="337"/>
        <v>03/07/2011</v>
      </c>
      <c r="C3079" s="9" t="s">
        <v>4918</v>
      </c>
      <c r="D3079" s="10" t="str">
        <f t="shared" si="338"/>
        <v>2011</v>
      </c>
      <c r="E3079" s="10" t="str">
        <f t="shared" si="336"/>
        <v>March</v>
      </c>
      <c r="F3079" s="2">
        <v>40609</v>
      </c>
      <c r="G3079" s="2">
        <v>40614</v>
      </c>
      <c r="H3079" s="9" t="str">
        <f t="shared" si="339"/>
        <v>On Date</v>
      </c>
      <c r="I3079" s="1" t="s">
        <v>3991</v>
      </c>
      <c r="J3079" s="1" t="s">
        <v>3133</v>
      </c>
      <c r="K3079" s="1" t="s">
        <v>3136</v>
      </c>
      <c r="L3079" s="1" t="s">
        <v>3137</v>
      </c>
      <c r="M3079" s="1" t="s">
        <v>14</v>
      </c>
      <c r="N3079" s="1" t="s">
        <v>1715</v>
      </c>
      <c r="O3079" s="3">
        <f t="shared" si="340"/>
        <v>2.2302</v>
      </c>
      <c r="P3079" s="3">
        <v>20.65</v>
      </c>
      <c r="Q3079" s="3">
        <v>5</v>
      </c>
      <c r="R3079" s="3">
        <v>9.4990000000000006</v>
      </c>
      <c r="S3079" s="11">
        <f t="shared" si="341"/>
        <v>759.92000000000007</v>
      </c>
      <c r="T3079" t="str">
        <f t="shared" si="342"/>
        <v>PROFIT</v>
      </c>
    </row>
    <row r="3080" spans="1:20" x14ac:dyDescent="0.25">
      <c r="A3080" s="1" t="s">
        <v>3053</v>
      </c>
      <c r="B3080" s="9" t="str">
        <f t="shared" si="337"/>
        <v>03/07/2011</v>
      </c>
      <c r="C3080" s="9" t="s">
        <v>4918</v>
      </c>
      <c r="D3080" s="10" t="str">
        <f t="shared" si="338"/>
        <v>2011</v>
      </c>
      <c r="E3080" s="10" t="str">
        <f t="shared" si="336"/>
        <v>March</v>
      </c>
      <c r="F3080" s="2">
        <v>40609</v>
      </c>
      <c r="G3080" s="2">
        <v>40614</v>
      </c>
      <c r="H3080" s="9" t="str">
        <f t="shared" si="339"/>
        <v>On Date</v>
      </c>
      <c r="I3080" s="1" t="s">
        <v>3991</v>
      </c>
      <c r="J3080" s="1" t="s">
        <v>3133</v>
      </c>
      <c r="K3080" s="1" t="s">
        <v>3136</v>
      </c>
      <c r="L3080" s="1" t="s">
        <v>3137</v>
      </c>
      <c r="M3080" s="1" t="s">
        <v>28</v>
      </c>
      <c r="N3080" s="1" t="s">
        <v>2662</v>
      </c>
      <c r="O3080" s="3">
        <f t="shared" si="340"/>
        <v>40.980000000000004</v>
      </c>
      <c r="P3080" s="3">
        <v>204.9</v>
      </c>
      <c r="Q3080" s="3">
        <v>5</v>
      </c>
      <c r="R3080" s="3">
        <v>0</v>
      </c>
      <c r="S3080" s="11">
        <f t="shared" si="341"/>
        <v>0</v>
      </c>
      <c r="T3080" t="str">
        <f t="shared" si="342"/>
        <v>PROFIT</v>
      </c>
    </row>
    <row r="3081" spans="1:20" x14ac:dyDescent="0.25">
      <c r="A3081" s="1" t="s">
        <v>3053</v>
      </c>
      <c r="B3081" s="9" t="str">
        <f t="shared" si="337"/>
        <v>03/07/2011</v>
      </c>
      <c r="C3081" s="9" t="s">
        <v>4918</v>
      </c>
      <c r="D3081" s="10" t="str">
        <f t="shared" si="338"/>
        <v>2011</v>
      </c>
      <c r="E3081" s="10" t="str">
        <f t="shared" si="336"/>
        <v>March</v>
      </c>
      <c r="F3081" s="2">
        <v>40609</v>
      </c>
      <c r="G3081" s="2">
        <v>40614</v>
      </c>
      <c r="H3081" s="9" t="str">
        <f t="shared" si="339"/>
        <v>On Date</v>
      </c>
      <c r="I3081" s="1" t="s">
        <v>3991</v>
      </c>
      <c r="J3081" s="1" t="s">
        <v>3133</v>
      </c>
      <c r="K3081" s="1" t="s">
        <v>3136</v>
      </c>
      <c r="L3081" s="1" t="s">
        <v>3137</v>
      </c>
      <c r="M3081" s="1" t="s">
        <v>72</v>
      </c>
      <c r="N3081" s="1" t="s">
        <v>3054</v>
      </c>
      <c r="O3081" s="3">
        <f t="shared" si="340"/>
        <v>69.144800000000004</v>
      </c>
      <c r="P3081" s="3">
        <v>436.70400000000001</v>
      </c>
      <c r="Q3081" s="3">
        <v>6</v>
      </c>
      <c r="R3081" s="3">
        <v>21.8352</v>
      </c>
      <c r="S3081" s="11">
        <f t="shared" si="341"/>
        <v>1746.816</v>
      </c>
      <c r="T3081" t="str">
        <f t="shared" si="342"/>
        <v>PROFIT</v>
      </c>
    </row>
    <row r="3082" spans="1:20" x14ac:dyDescent="0.25">
      <c r="A3082" s="1" t="s">
        <v>3053</v>
      </c>
      <c r="B3082" s="9" t="str">
        <f t="shared" si="337"/>
        <v>03/07/2011</v>
      </c>
      <c r="C3082" s="9" t="s">
        <v>4918</v>
      </c>
      <c r="D3082" s="10" t="str">
        <f t="shared" si="338"/>
        <v>2011</v>
      </c>
      <c r="E3082" s="10" t="str">
        <f t="shared" si="336"/>
        <v>March</v>
      </c>
      <c r="F3082" s="2">
        <v>40609</v>
      </c>
      <c r="G3082" s="2">
        <v>40614</v>
      </c>
      <c r="H3082" s="9" t="str">
        <f t="shared" si="339"/>
        <v>On Date</v>
      </c>
      <c r="I3082" s="1" t="s">
        <v>3991</v>
      </c>
      <c r="J3082" s="1" t="s">
        <v>3133</v>
      </c>
      <c r="K3082" s="1" t="s">
        <v>3136</v>
      </c>
      <c r="L3082" s="1" t="s">
        <v>3137</v>
      </c>
      <c r="M3082" s="1" t="s">
        <v>72</v>
      </c>
      <c r="N3082" s="1" t="s">
        <v>1289</v>
      </c>
      <c r="O3082" s="3">
        <f t="shared" si="340"/>
        <v>213.69579999999999</v>
      </c>
      <c r="P3082" s="3">
        <v>481.56799999999998</v>
      </c>
      <c r="Q3082" s="3">
        <v>2</v>
      </c>
      <c r="R3082" s="3">
        <v>54.176400000000001</v>
      </c>
      <c r="S3082" s="11">
        <f t="shared" si="341"/>
        <v>4334.1120000000001</v>
      </c>
      <c r="T3082" t="str">
        <f t="shared" si="342"/>
        <v>PROFIT</v>
      </c>
    </row>
    <row r="3083" spans="1:20" x14ac:dyDescent="0.25">
      <c r="A3083" s="1" t="s">
        <v>3055</v>
      </c>
      <c r="B3083" s="9" t="str">
        <f t="shared" si="337"/>
        <v>06/09/2014</v>
      </c>
      <c r="C3083" s="9" t="s">
        <v>4516</v>
      </c>
      <c r="D3083" s="10" t="str">
        <f t="shared" si="338"/>
        <v>2014</v>
      </c>
      <c r="E3083" s="10" t="str">
        <f t="shared" si="336"/>
        <v>June</v>
      </c>
      <c r="F3083" s="2">
        <v>41799</v>
      </c>
      <c r="G3083" s="2">
        <v>41804</v>
      </c>
      <c r="H3083" s="9" t="str">
        <f t="shared" si="339"/>
        <v>On Date</v>
      </c>
      <c r="I3083" s="1" t="s">
        <v>3970</v>
      </c>
      <c r="J3083" s="1" t="s">
        <v>3133</v>
      </c>
      <c r="K3083" s="1" t="s">
        <v>3208</v>
      </c>
      <c r="L3083" s="1" t="s">
        <v>3143</v>
      </c>
      <c r="M3083" s="1" t="s">
        <v>38</v>
      </c>
      <c r="N3083" s="1" t="s">
        <v>2294</v>
      </c>
      <c r="O3083" s="3">
        <f t="shared" si="340"/>
        <v>11.033099999999999</v>
      </c>
      <c r="P3083" s="3">
        <v>89.543999999999997</v>
      </c>
      <c r="Q3083" s="3">
        <v>7</v>
      </c>
      <c r="R3083" s="3">
        <v>12.3123</v>
      </c>
      <c r="S3083" s="11">
        <f t="shared" si="341"/>
        <v>984.98400000000004</v>
      </c>
      <c r="T3083" t="str">
        <f t="shared" si="342"/>
        <v>PROFIT</v>
      </c>
    </row>
    <row r="3084" spans="1:20" x14ac:dyDescent="0.25">
      <c r="A3084" s="1" t="s">
        <v>3055</v>
      </c>
      <c r="B3084" s="9" t="str">
        <f t="shared" si="337"/>
        <v>06/09/2014</v>
      </c>
      <c r="C3084" s="9" t="s">
        <v>4516</v>
      </c>
      <c r="D3084" s="10" t="str">
        <f t="shared" si="338"/>
        <v>2014</v>
      </c>
      <c r="E3084" s="10" t="str">
        <f t="shared" ref="E3084:E3147" si="343">TEXT(B3084,"mmmm")</f>
        <v>June</v>
      </c>
      <c r="F3084" s="2">
        <v>41799</v>
      </c>
      <c r="G3084" s="2">
        <v>41804</v>
      </c>
      <c r="H3084" s="9" t="str">
        <f t="shared" si="339"/>
        <v>On Date</v>
      </c>
      <c r="I3084" s="1" t="s">
        <v>3970</v>
      </c>
      <c r="J3084" s="1" t="s">
        <v>3133</v>
      </c>
      <c r="K3084" s="1" t="s">
        <v>3208</v>
      </c>
      <c r="L3084" s="1" t="s">
        <v>3143</v>
      </c>
      <c r="M3084" s="1" t="s">
        <v>28</v>
      </c>
      <c r="N3084" s="1" t="s">
        <v>2223</v>
      </c>
      <c r="O3084" s="3">
        <f t="shared" si="340"/>
        <v>21.760199999999998</v>
      </c>
      <c r="P3084" s="3">
        <v>35.167999999999999</v>
      </c>
      <c r="Q3084" s="3">
        <v>2</v>
      </c>
      <c r="R3084" s="3">
        <v>-8.3523999999999994</v>
      </c>
      <c r="S3084" s="11">
        <f t="shared" si="341"/>
        <v>-668.19200000000001</v>
      </c>
      <c r="T3084" t="str">
        <f t="shared" si="342"/>
        <v>LOSS</v>
      </c>
    </row>
    <row r="3085" spans="1:20" x14ac:dyDescent="0.25">
      <c r="A3085" s="1" t="s">
        <v>3055</v>
      </c>
      <c r="B3085" s="9" t="str">
        <f t="shared" si="337"/>
        <v>06/09/2014</v>
      </c>
      <c r="C3085" s="9" t="s">
        <v>4516</v>
      </c>
      <c r="D3085" s="10" t="str">
        <f t="shared" si="338"/>
        <v>2014</v>
      </c>
      <c r="E3085" s="10" t="str">
        <f t="shared" si="343"/>
        <v>June</v>
      </c>
      <c r="F3085" s="2">
        <v>41799</v>
      </c>
      <c r="G3085" s="2">
        <v>41804</v>
      </c>
      <c r="H3085" s="9" t="str">
        <f t="shared" si="339"/>
        <v>On Date</v>
      </c>
      <c r="I3085" s="1" t="s">
        <v>3970</v>
      </c>
      <c r="J3085" s="1" t="s">
        <v>3133</v>
      </c>
      <c r="K3085" s="1" t="s">
        <v>3208</v>
      </c>
      <c r="L3085" s="1" t="s">
        <v>3143</v>
      </c>
      <c r="M3085" s="1" t="s">
        <v>18</v>
      </c>
      <c r="N3085" s="1" t="s">
        <v>616</v>
      </c>
      <c r="O3085" s="3">
        <f t="shared" si="340"/>
        <v>60.489999999999995</v>
      </c>
      <c r="P3085" s="3">
        <v>72.587999999999994</v>
      </c>
      <c r="Q3085" s="3">
        <v>2</v>
      </c>
      <c r="R3085" s="3">
        <v>-48.392000000000003</v>
      </c>
      <c r="S3085" s="11">
        <f t="shared" si="341"/>
        <v>-3871.36</v>
      </c>
      <c r="T3085" t="str">
        <f t="shared" si="342"/>
        <v>LOSS</v>
      </c>
    </row>
    <row r="3086" spans="1:20" x14ac:dyDescent="0.25">
      <c r="A3086" s="1" t="s">
        <v>3056</v>
      </c>
      <c r="B3086" s="9" t="str">
        <f t="shared" si="337"/>
        <v>11/27/2013</v>
      </c>
      <c r="C3086" s="9" t="s">
        <v>4759</v>
      </c>
      <c r="D3086" s="10" t="str">
        <f t="shared" si="338"/>
        <v>2013</v>
      </c>
      <c r="E3086" s="10" t="str">
        <f t="shared" si="343"/>
        <v>November</v>
      </c>
      <c r="F3086" s="2">
        <v>41605</v>
      </c>
      <c r="G3086" s="2">
        <v>41609</v>
      </c>
      <c r="H3086" s="9" t="str">
        <f t="shared" si="339"/>
        <v>On Date</v>
      </c>
      <c r="I3086" s="1" t="s">
        <v>3580</v>
      </c>
      <c r="J3086" s="1" t="s">
        <v>3133</v>
      </c>
      <c r="K3086" s="1" t="s">
        <v>3134</v>
      </c>
      <c r="L3086" s="1" t="s">
        <v>3135</v>
      </c>
      <c r="M3086" s="1" t="s">
        <v>198</v>
      </c>
      <c r="N3086" s="1" t="s">
        <v>913</v>
      </c>
      <c r="O3086" s="3">
        <f t="shared" si="340"/>
        <v>405.79380000000003</v>
      </c>
      <c r="P3086" s="3">
        <v>3406.6640000000002</v>
      </c>
      <c r="Q3086" s="3">
        <v>8</v>
      </c>
      <c r="R3086" s="3">
        <v>160.31360000000001</v>
      </c>
      <c r="S3086" s="11">
        <f t="shared" si="341"/>
        <v>12825.088</v>
      </c>
      <c r="T3086" t="str">
        <f t="shared" si="342"/>
        <v>PROFIT</v>
      </c>
    </row>
    <row r="3087" spans="1:20" x14ac:dyDescent="0.25">
      <c r="A3087" s="1" t="s">
        <v>3056</v>
      </c>
      <c r="B3087" s="9" t="str">
        <f t="shared" si="337"/>
        <v>11/27/2013</v>
      </c>
      <c r="C3087" s="9" t="s">
        <v>4759</v>
      </c>
      <c r="D3087" s="10" t="str">
        <f t="shared" si="338"/>
        <v>2013</v>
      </c>
      <c r="E3087" s="10" t="str">
        <f t="shared" si="343"/>
        <v>November</v>
      </c>
      <c r="F3087" s="2">
        <v>41605</v>
      </c>
      <c r="G3087" s="2">
        <v>41609</v>
      </c>
      <c r="H3087" s="9" t="str">
        <f t="shared" si="339"/>
        <v>On Date</v>
      </c>
      <c r="I3087" s="1" t="s">
        <v>3580</v>
      </c>
      <c r="J3087" s="1" t="s">
        <v>3133</v>
      </c>
      <c r="K3087" s="1" t="s">
        <v>3134</v>
      </c>
      <c r="L3087" s="1" t="s">
        <v>3135</v>
      </c>
      <c r="M3087" s="1" t="s">
        <v>14</v>
      </c>
      <c r="N3087" s="1" t="s">
        <v>1434</v>
      </c>
      <c r="O3087" s="3">
        <f t="shared" si="340"/>
        <v>2.9735999999999998</v>
      </c>
      <c r="P3087" s="3">
        <v>37.17</v>
      </c>
      <c r="Q3087" s="3">
        <v>9</v>
      </c>
      <c r="R3087" s="3">
        <v>10.4076</v>
      </c>
      <c r="S3087" s="11">
        <f t="shared" si="341"/>
        <v>832.60800000000006</v>
      </c>
      <c r="T3087" t="str">
        <f t="shared" si="342"/>
        <v>PROFIT</v>
      </c>
    </row>
    <row r="3088" spans="1:20" x14ac:dyDescent="0.25">
      <c r="A3088" s="1" t="s">
        <v>3056</v>
      </c>
      <c r="B3088" s="9" t="str">
        <f t="shared" si="337"/>
        <v>11/27/2013</v>
      </c>
      <c r="C3088" s="9" t="s">
        <v>4759</v>
      </c>
      <c r="D3088" s="10" t="str">
        <f t="shared" si="338"/>
        <v>2013</v>
      </c>
      <c r="E3088" s="10" t="str">
        <f t="shared" si="343"/>
        <v>November</v>
      </c>
      <c r="F3088" s="2">
        <v>41605</v>
      </c>
      <c r="G3088" s="2">
        <v>41609</v>
      </c>
      <c r="H3088" s="9" t="str">
        <f t="shared" si="339"/>
        <v>On Date</v>
      </c>
      <c r="I3088" s="1" t="s">
        <v>3580</v>
      </c>
      <c r="J3088" s="1" t="s">
        <v>3133</v>
      </c>
      <c r="K3088" s="1" t="s">
        <v>3134</v>
      </c>
      <c r="L3088" s="1" t="s">
        <v>3135</v>
      </c>
      <c r="M3088" s="1" t="s">
        <v>20</v>
      </c>
      <c r="N3088" s="1" t="s">
        <v>1869</v>
      </c>
      <c r="O3088" s="3">
        <f t="shared" si="340"/>
        <v>22.735999999999997</v>
      </c>
      <c r="P3088" s="3">
        <v>64.959999999999994</v>
      </c>
      <c r="Q3088" s="3">
        <v>2</v>
      </c>
      <c r="R3088" s="3">
        <v>19.488</v>
      </c>
      <c r="S3088" s="11">
        <f t="shared" si="341"/>
        <v>1559.04</v>
      </c>
      <c r="T3088" t="str">
        <f t="shared" si="342"/>
        <v>PROFIT</v>
      </c>
    </row>
    <row r="3089" spans="1:20" x14ac:dyDescent="0.25">
      <c r="A3089" s="1" t="s">
        <v>3056</v>
      </c>
      <c r="B3089" s="9" t="str">
        <f t="shared" si="337"/>
        <v>11/27/2013</v>
      </c>
      <c r="C3089" s="9" t="s">
        <v>4759</v>
      </c>
      <c r="D3089" s="10" t="str">
        <f t="shared" si="338"/>
        <v>2013</v>
      </c>
      <c r="E3089" s="10" t="str">
        <f t="shared" si="343"/>
        <v>November</v>
      </c>
      <c r="F3089" s="2">
        <v>41605</v>
      </c>
      <c r="G3089" s="2">
        <v>41609</v>
      </c>
      <c r="H3089" s="9" t="str">
        <f t="shared" si="339"/>
        <v>On Date</v>
      </c>
      <c r="I3089" s="1" t="s">
        <v>3580</v>
      </c>
      <c r="J3089" s="1" t="s">
        <v>3133</v>
      </c>
      <c r="K3089" s="1" t="s">
        <v>3134</v>
      </c>
      <c r="L3089" s="1" t="s">
        <v>3135</v>
      </c>
      <c r="M3089" s="1" t="s">
        <v>12</v>
      </c>
      <c r="N3089" s="1" t="s">
        <v>714</v>
      </c>
      <c r="O3089" s="3">
        <f t="shared" si="340"/>
        <v>49.615000000000002</v>
      </c>
      <c r="P3089" s="3">
        <v>595.38</v>
      </c>
      <c r="Q3089" s="3">
        <v>6</v>
      </c>
      <c r="R3089" s="3">
        <v>297.69</v>
      </c>
      <c r="S3089" s="11">
        <f t="shared" si="341"/>
        <v>23815.200000000001</v>
      </c>
      <c r="T3089" t="str">
        <f t="shared" si="342"/>
        <v>PROFIT</v>
      </c>
    </row>
    <row r="3090" spans="1:20" x14ac:dyDescent="0.25">
      <c r="A3090" s="1" t="s">
        <v>3057</v>
      </c>
      <c r="B3090" s="9" t="str">
        <f t="shared" si="337"/>
        <v>01/24/2014</v>
      </c>
      <c r="C3090" s="9" t="s">
        <v>4607</v>
      </c>
      <c r="D3090" s="10" t="str">
        <f t="shared" si="338"/>
        <v>2014</v>
      </c>
      <c r="E3090" s="10" t="str">
        <f t="shared" si="343"/>
        <v>January</v>
      </c>
      <c r="F3090" s="2">
        <v>41663</v>
      </c>
      <c r="G3090" s="2">
        <v>41667</v>
      </c>
      <c r="H3090" s="9" t="str">
        <f t="shared" si="339"/>
        <v>On Date</v>
      </c>
      <c r="I3090" s="1" t="s">
        <v>3489</v>
      </c>
      <c r="J3090" s="1" t="s">
        <v>3133</v>
      </c>
      <c r="K3090" s="1" t="s">
        <v>3167</v>
      </c>
      <c r="L3090" s="1" t="s">
        <v>3143</v>
      </c>
      <c r="M3090" s="1" t="s">
        <v>38</v>
      </c>
      <c r="N3090" s="1" t="s">
        <v>2508</v>
      </c>
      <c r="O3090" s="3">
        <f t="shared" si="340"/>
        <v>41.992999999999995</v>
      </c>
      <c r="P3090" s="3">
        <v>95.983999999999995</v>
      </c>
      <c r="Q3090" s="3">
        <v>2</v>
      </c>
      <c r="R3090" s="3">
        <v>11.997999999999999</v>
      </c>
      <c r="S3090" s="11">
        <f t="shared" si="341"/>
        <v>959.83999999999992</v>
      </c>
      <c r="T3090" t="str">
        <f t="shared" si="342"/>
        <v>PROFIT</v>
      </c>
    </row>
    <row r="3091" spans="1:20" x14ac:dyDescent="0.25">
      <c r="A3091" s="1" t="s">
        <v>3057</v>
      </c>
      <c r="B3091" s="9" t="str">
        <f t="shared" si="337"/>
        <v>01/24/2014</v>
      </c>
      <c r="C3091" s="9" t="s">
        <v>4607</v>
      </c>
      <c r="D3091" s="10" t="str">
        <f t="shared" si="338"/>
        <v>2014</v>
      </c>
      <c r="E3091" s="10" t="str">
        <f t="shared" si="343"/>
        <v>January</v>
      </c>
      <c r="F3091" s="2">
        <v>41663</v>
      </c>
      <c r="G3091" s="2">
        <v>41667</v>
      </c>
      <c r="H3091" s="9" t="str">
        <f t="shared" si="339"/>
        <v>On Date</v>
      </c>
      <c r="I3091" s="1" t="s">
        <v>3489</v>
      </c>
      <c r="J3091" s="1" t="s">
        <v>3133</v>
      </c>
      <c r="K3091" s="1" t="s">
        <v>3167</v>
      </c>
      <c r="L3091" s="1" t="s">
        <v>3143</v>
      </c>
      <c r="M3091" s="1" t="s">
        <v>18</v>
      </c>
      <c r="N3091" s="1" t="s">
        <v>926</v>
      </c>
      <c r="O3091" s="3">
        <f t="shared" si="340"/>
        <v>4.2796000000000003</v>
      </c>
      <c r="P3091" s="3">
        <v>4.9379999999999997</v>
      </c>
      <c r="Q3091" s="3">
        <v>2</v>
      </c>
      <c r="R3091" s="3">
        <v>-3.6212</v>
      </c>
      <c r="S3091" s="11">
        <f t="shared" si="341"/>
        <v>-289.69600000000003</v>
      </c>
      <c r="T3091" t="str">
        <f t="shared" si="342"/>
        <v>LOSS</v>
      </c>
    </row>
    <row r="3092" spans="1:20" x14ac:dyDescent="0.25">
      <c r="A3092" s="1" t="s">
        <v>3058</v>
      </c>
      <c r="B3092" s="9" t="str">
        <f t="shared" si="337"/>
        <v>03/26/2011</v>
      </c>
      <c r="C3092" s="9" t="s">
        <v>4403</v>
      </c>
      <c r="D3092" s="10" t="str">
        <f t="shared" si="338"/>
        <v>2011</v>
      </c>
      <c r="E3092" s="10" t="str">
        <f t="shared" si="343"/>
        <v>March</v>
      </c>
      <c r="F3092" s="2">
        <v>40628</v>
      </c>
      <c r="G3092" s="2">
        <v>40632</v>
      </c>
      <c r="H3092" s="9" t="str">
        <f t="shared" si="339"/>
        <v>On Date</v>
      </c>
      <c r="I3092" s="1" t="s">
        <v>3664</v>
      </c>
      <c r="J3092" s="1" t="s">
        <v>3133</v>
      </c>
      <c r="K3092" s="1" t="s">
        <v>3210</v>
      </c>
      <c r="L3092" s="1" t="s">
        <v>3135</v>
      </c>
      <c r="M3092" s="1" t="s">
        <v>9</v>
      </c>
      <c r="N3092" s="1" t="s">
        <v>3059</v>
      </c>
      <c r="O3092" s="3">
        <f t="shared" si="340"/>
        <v>1.95</v>
      </c>
      <c r="P3092" s="3">
        <v>18.75</v>
      </c>
      <c r="Q3092" s="3">
        <v>5</v>
      </c>
      <c r="R3092" s="3">
        <v>9</v>
      </c>
      <c r="S3092" s="11">
        <f t="shared" si="341"/>
        <v>720</v>
      </c>
      <c r="T3092" t="str">
        <f t="shared" si="342"/>
        <v>PROFIT</v>
      </c>
    </row>
    <row r="3093" spans="1:20" x14ac:dyDescent="0.25">
      <c r="A3093" s="1" t="s">
        <v>3060</v>
      </c>
      <c r="B3093" s="9" t="str">
        <f t="shared" si="337"/>
        <v>06/07/2013</v>
      </c>
      <c r="C3093" s="9" t="s">
        <v>4423</v>
      </c>
      <c r="D3093" s="10" t="str">
        <f t="shared" si="338"/>
        <v>2013</v>
      </c>
      <c r="E3093" s="10" t="str">
        <f t="shared" si="343"/>
        <v>June</v>
      </c>
      <c r="F3093" s="2">
        <v>41432</v>
      </c>
      <c r="G3093" s="2">
        <v>41437</v>
      </c>
      <c r="H3093" s="9" t="str">
        <f t="shared" si="339"/>
        <v>On Date</v>
      </c>
      <c r="I3093" s="1" t="s">
        <v>3962</v>
      </c>
      <c r="J3093" s="1" t="s">
        <v>3133</v>
      </c>
      <c r="K3093" s="1" t="s">
        <v>3280</v>
      </c>
      <c r="L3093" s="1" t="s">
        <v>3135</v>
      </c>
      <c r="M3093" s="1" t="s">
        <v>16</v>
      </c>
      <c r="N3093" s="1" t="s">
        <v>1227</v>
      </c>
      <c r="O3093" s="3">
        <f t="shared" si="340"/>
        <v>310.79259999999994</v>
      </c>
      <c r="P3093" s="3">
        <v>3023.9279999999999</v>
      </c>
      <c r="Q3093" s="3">
        <v>9</v>
      </c>
      <c r="R3093" s="3">
        <v>226.7946</v>
      </c>
      <c r="S3093" s="11">
        <f t="shared" si="341"/>
        <v>18143.567999999999</v>
      </c>
      <c r="T3093" t="str">
        <f t="shared" si="342"/>
        <v>PROFIT</v>
      </c>
    </row>
    <row r="3094" spans="1:20" x14ac:dyDescent="0.25">
      <c r="A3094" s="1" t="s">
        <v>3060</v>
      </c>
      <c r="B3094" s="9" t="str">
        <f t="shared" si="337"/>
        <v>06/07/2013</v>
      </c>
      <c r="C3094" s="9" t="s">
        <v>4423</v>
      </c>
      <c r="D3094" s="10" t="str">
        <f t="shared" si="338"/>
        <v>2013</v>
      </c>
      <c r="E3094" s="10" t="str">
        <f t="shared" si="343"/>
        <v>June</v>
      </c>
      <c r="F3094" s="2">
        <v>41432</v>
      </c>
      <c r="G3094" s="2">
        <v>41437</v>
      </c>
      <c r="H3094" s="9" t="str">
        <f t="shared" si="339"/>
        <v>On Date</v>
      </c>
      <c r="I3094" s="1" t="s">
        <v>3962</v>
      </c>
      <c r="J3094" s="1" t="s">
        <v>3133</v>
      </c>
      <c r="K3094" s="1" t="s">
        <v>3280</v>
      </c>
      <c r="L3094" s="1" t="s">
        <v>3135</v>
      </c>
      <c r="M3094" s="1" t="s">
        <v>38</v>
      </c>
      <c r="N3094" s="1" t="s">
        <v>3061</v>
      </c>
      <c r="O3094" s="3">
        <f t="shared" si="340"/>
        <v>11.5928</v>
      </c>
      <c r="P3094" s="3">
        <v>26.96</v>
      </c>
      <c r="Q3094" s="3">
        <v>2</v>
      </c>
      <c r="R3094" s="3">
        <v>3.7744</v>
      </c>
      <c r="S3094" s="11">
        <f t="shared" si="341"/>
        <v>301.952</v>
      </c>
      <c r="T3094" t="str">
        <f t="shared" si="342"/>
        <v>PROFIT</v>
      </c>
    </row>
    <row r="3095" spans="1:20" x14ac:dyDescent="0.25">
      <c r="A3095" s="1" t="s">
        <v>3060</v>
      </c>
      <c r="B3095" s="9" t="str">
        <f t="shared" si="337"/>
        <v>06/07/2013</v>
      </c>
      <c r="C3095" s="9" t="s">
        <v>4423</v>
      </c>
      <c r="D3095" s="10" t="str">
        <f t="shared" si="338"/>
        <v>2013</v>
      </c>
      <c r="E3095" s="10" t="str">
        <f t="shared" si="343"/>
        <v>June</v>
      </c>
      <c r="F3095" s="2">
        <v>41432</v>
      </c>
      <c r="G3095" s="2">
        <v>41437</v>
      </c>
      <c r="H3095" s="9" t="str">
        <f t="shared" si="339"/>
        <v>On Date</v>
      </c>
      <c r="I3095" s="1" t="s">
        <v>3962</v>
      </c>
      <c r="J3095" s="1" t="s">
        <v>3133</v>
      </c>
      <c r="K3095" s="1" t="s">
        <v>3280</v>
      </c>
      <c r="L3095" s="1" t="s">
        <v>3135</v>
      </c>
      <c r="M3095" s="1" t="s">
        <v>16</v>
      </c>
      <c r="N3095" s="1" t="s">
        <v>1320</v>
      </c>
      <c r="O3095" s="3">
        <f t="shared" si="340"/>
        <v>105.47000000000003</v>
      </c>
      <c r="P3095" s="3">
        <v>477.6</v>
      </c>
      <c r="Q3095" s="3">
        <v>3</v>
      </c>
      <c r="R3095" s="3">
        <v>161.19</v>
      </c>
      <c r="S3095" s="11">
        <f t="shared" si="341"/>
        <v>12895.2</v>
      </c>
      <c r="T3095" t="str">
        <f t="shared" si="342"/>
        <v>PROFIT</v>
      </c>
    </row>
    <row r="3096" spans="1:20" x14ac:dyDescent="0.25">
      <c r="A3096" s="1" t="s">
        <v>3062</v>
      </c>
      <c r="B3096" s="9" t="str">
        <f t="shared" si="337"/>
        <v>09/01/2014</v>
      </c>
      <c r="C3096" s="9" t="s">
        <v>4158</v>
      </c>
      <c r="D3096" s="10" t="str">
        <f t="shared" si="338"/>
        <v>2014</v>
      </c>
      <c r="E3096" s="10" t="str">
        <f t="shared" si="343"/>
        <v>September</v>
      </c>
      <c r="F3096" s="2">
        <v>41883</v>
      </c>
      <c r="G3096" s="2">
        <v>41888</v>
      </c>
      <c r="H3096" s="9" t="str">
        <f t="shared" si="339"/>
        <v>On Date</v>
      </c>
      <c r="I3096" s="1" t="s">
        <v>3688</v>
      </c>
      <c r="J3096" s="1" t="s">
        <v>3133</v>
      </c>
      <c r="K3096" s="1" t="s">
        <v>3140</v>
      </c>
      <c r="L3096" s="1" t="s">
        <v>3135</v>
      </c>
      <c r="M3096" s="1" t="s">
        <v>28</v>
      </c>
      <c r="N3096" s="1" t="s">
        <v>1207</v>
      </c>
      <c r="O3096" s="3">
        <f t="shared" si="340"/>
        <v>61.41749999999999</v>
      </c>
      <c r="P3096" s="3">
        <v>193.95</v>
      </c>
      <c r="Q3096" s="3">
        <v>3</v>
      </c>
      <c r="R3096" s="3">
        <v>9.6974999999999998</v>
      </c>
      <c r="S3096" s="11">
        <f t="shared" si="341"/>
        <v>775.8</v>
      </c>
      <c r="T3096" t="str">
        <f t="shared" si="342"/>
        <v>PROFIT</v>
      </c>
    </row>
    <row r="3097" spans="1:20" x14ac:dyDescent="0.25">
      <c r="A3097" s="1" t="s">
        <v>3063</v>
      </c>
      <c r="B3097" s="9" t="str">
        <f t="shared" si="337"/>
        <v>12/07/2012</v>
      </c>
      <c r="C3097" s="9" t="s">
        <v>4068</v>
      </c>
      <c r="D3097" s="10" t="str">
        <f t="shared" si="338"/>
        <v>2012</v>
      </c>
      <c r="E3097" s="10" t="str">
        <f t="shared" si="343"/>
        <v>December</v>
      </c>
      <c r="F3097" s="2">
        <v>41250</v>
      </c>
      <c r="G3097" s="2">
        <v>41250</v>
      </c>
      <c r="H3097" s="9" t="str">
        <f t="shared" si="339"/>
        <v>On Date</v>
      </c>
      <c r="I3097" s="1" t="s">
        <v>3352</v>
      </c>
      <c r="J3097" s="1" t="s">
        <v>3133</v>
      </c>
      <c r="K3097" s="1" t="s">
        <v>3192</v>
      </c>
      <c r="L3097" s="1" t="s">
        <v>3135</v>
      </c>
      <c r="M3097" s="1" t="s">
        <v>45</v>
      </c>
      <c r="N3097" s="1" t="s">
        <v>818</v>
      </c>
      <c r="O3097" s="3">
        <f t="shared" si="340"/>
        <v>3.3696000000000006</v>
      </c>
      <c r="P3097" s="3">
        <v>12.96</v>
      </c>
      <c r="Q3097" s="3">
        <v>2</v>
      </c>
      <c r="R3097" s="3">
        <v>6.2207999999999997</v>
      </c>
      <c r="S3097" s="11">
        <f t="shared" si="341"/>
        <v>497.66399999999999</v>
      </c>
      <c r="T3097" t="str">
        <f t="shared" si="342"/>
        <v>PROFIT</v>
      </c>
    </row>
    <row r="3098" spans="1:20" x14ac:dyDescent="0.25">
      <c r="A3098" s="1" t="s">
        <v>3064</v>
      </c>
      <c r="B3098" s="9" t="str">
        <f t="shared" si="337"/>
        <v>11/17/2014</v>
      </c>
      <c r="C3098" s="9" t="s">
        <v>4067</v>
      </c>
      <c r="D3098" s="10" t="str">
        <f t="shared" si="338"/>
        <v>2014</v>
      </c>
      <c r="E3098" s="10" t="str">
        <f t="shared" si="343"/>
        <v>November</v>
      </c>
      <c r="F3098" s="2">
        <v>41960</v>
      </c>
      <c r="G3098" s="2">
        <v>41964</v>
      </c>
      <c r="H3098" s="9" t="str">
        <f t="shared" si="339"/>
        <v>On Date</v>
      </c>
      <c r="I3098" s="1" t="s">
        <v>3332</v>
      </c>
      <c r="J3098" s="1" t="s">
        <v>3133</v>
      </c>
      <c r="K3098" s="1" t="s">
        <v>3134</v>
      </c>
      <c r="L3098" s="1" t="s">
        <v>3135</v>
      </c>
      <c r="M3098" s="1" t="s">
        <v>12</v>
      </c>
      <c r="N3098" s="1" t="s">
        <v>3031</v>
      </c>
      <c r="O3098" s="3">
        <f t="shared" si="340"/>
        <v>31.983999999999998</v>
      </c>
      <c r="P3098" s="3">
        <v>119.94</v>
      </c>
      <c r="Q3098" s="3">
        <v>3</v>
      </c>
      <c r="R3098" s="3">
        <v>23.988</v>
      </c>
      <c r="S3098" s="11">
        <f t="shared" si="341"/>
        <v>1919.04</v>
      </c>
      <c r="T3098" t="str">
        <f t="shared" si="342"/>
        <v>PROFIT</v>
      </c>
    </row>
    <row r="3099" spans="1:20" x14ac:dyDescent="0.25">
      <c r="A3099" s="1" t="s">
        <v>3064</v>
      </c>
      <c r="B3099" s="9" t="str">
        <f t="shared" si="337"/>
        <v>11/17/2014</v>
      </c>
      <c r="C3099" s="9" t="s">
        <v>4067</v>
      </c>
      <c r="D3099" s="10" t="str">
        <f t="shared" si="338"/>
        <v>2014</v>
      </c>
      <c r="E3099" s="10" t="str">
        <f t="shared" si="343"/>
        <v>November</v>
      </c>
      <c r="F3099" s="2">
        <v>41960</v>
      </c>
      <c r="G3099" s="2">
        <v>41964</v>
      </c>
      <c r="H3099" s="9" t="str">
        <f t="shared" si="339"/>
        <v>On Date</v>
      </c>
      <c r="I3099" s="1" t="s">
        <v>3332</v>
      </c>
      <c r="J3099" s="1" t="s">
        <v>3133</v>
      </c>
      <c r="K3099" s="1" t="s">
        <v>3134</v>
      </c>
      <c r="L3099" s="1" t="s">
        <v>3135</v>
      </c>
      <c r="M3099" s="1" t="s">
        <v>12</v>
      </c>
      <c r="N3099" s="1" t="s">
        <v>2255</v>
      </c>
      <c r="O3099" s="3">
        <f t="shared" si="340"/>
        <v>2.6495999999999995</v>
      </c>
      <c r="P3099" s="3">
        <v>12.42</v>
      </c>
      <c r="Q3099" s="3">
        <v>3</v>
      </c>
      <c r="R3099" s="3">
        <v>4.4711999999999996</v>
      </c>
      <c r="S3099" s="11">
        <f t="shared" si="341"/>
        <v>357.69599999999997</v>
      </c>
      <c r="T3099" t="str">
        <f t="shared" si="342"/>
        <v>PROFIT</v>
      </c>
    </row>
    <row r="3100" spans="1:20" x14ac:dyDescent="0.25">
      <c r="A3100" s="1" t="s">
        <v>3065</v>
      </c>
      <c r="B3100" s="9" t="str">
        <f t="shared" si="337"/>
        <v>04/24/2013</v>
      </c>
      <c r="C3100" s="9" t="s">
        <v>4596</v>
      </c>
      <c r="D3100" s="10" t="str">
        <f t="shared" si="338"/>
        <v>2013</v>
      </c>
      <c r="E3100" s="10" t="str">
        <f t="shared" si="343"/>
        <v>April</v>
      </c>
      <c r="F3100" s="2">
        <v>41388</v>
      </c>
      <c r="G3100" s="2">
        <v>41392</v>
      </c>
      <c r="H3100" s="9" t="str">
        <f t="shared" si="339"/>
        <v>On Date</v>
      </c>
      <c r="I3100" s="1" t="s">
        <v>3846</v>
      </c>
      <c r="J3100" s="1" t="s">
        <v>3133</v>
      </c>
      <c r="K3100" s="1" t="s">
        <v>3310</v>
      </c>
      <c r="L3100" s="1" t="s">
        <v>3135</v>
      </c>
      <c r="M3100" s="1" t="s">
        <v>18</v>
      </c>
      <c r="N3100" s="1" t="s">
        <v>302</v>
      </c>
      <c r="O3100" s="3">
        <f t="shared" si="340"/>
        <v>1.6473</v>
      </c>
      <c r="P3100" s="3">
        <v>18.088000000000001</v>
      </c>
      <c r="Q3100" s="3">
        <v>7</v>
      </c>
      <c r="R3100" s="3">
        <v>6.5568999999999997</v>
      </c>
      <c r="S3100" s="11">
        <f t="shared" si="341"/>
        <v>524.55200000000002</v>
      </c>
      <c r="T3100" t="str">
        <f t="shared" si="342"/>
        <v>PROFIT</v>
      </c>
    </row>
    <row r="3101" spans="1:20" x14ac:dyDescent="0.25">
      <c r="A3101" s="1" t="s">
        <v>3065</v>
      </c>
      <c r="B3101" s="9" t="str">
        <f t="shared" si="337"/>
        <v>04/24/2013</v>
      </c>
      <c r="C3101" s="9" t="s">
        <v>4596</v>
      </c>
      <c r="D3101" s="10" t="str">
        <f t="shared" si="338"/>
        <v>2013</v>
      </c>
      <c r="E3101" s="10" t="str">
        <f t="shared" si="343"/>
        <v>April</v>
      </c>
      <c r="F3101" s="2">
        <v>41388</v>
      </c>
      <c r="G3101" s="2">
        <v>41392</v>
      </c>
      <c r="H3101" s="9" t="str">
        <f t="shared" si="339"/>
        <v>On Date</v>
      </c>
      <c r="I3101" s="1" t="s">
        <v>3846</v>
      </c>
      <c r="J3101" s="1" t="s">
        <v>3133</v>
      </c>
      <c r="K3101" s="1" t="s">
        <v>3310</v>
      </c>
      <c r="L3101" s="1" t="s">
        <v>3135</v>
      </c>
      <c r="M3101" s="1" t="s">
        <v>87</v>
      </c>
      <c r="N3101" s="1" t="s">
        <v>3066</v>
      </c>
      <c r="O3101" s="3">
        <f t="shared" si="340"/>
        <v>11.994999999999999</v>
      </c>
      <c r="P3101" s="3">
        <v>71.97</v>
      </c>
      <c r="Q3101" s="3">
        <v>3</v>
      </c>
      <c r="R3101" s="3">
        <v>35.984999999999999</v>
      </c>
      <c r="S3101" s="11">
        <f t="shared" si="341"/>
        <v>2878.8</v>
      </c>
      <c r="T3101" t="str">
        <f t="shared" si="342"/>
        <v>PROFIT</v>
      </c>
    </row>
    <row r="3102" spans="1:20" x14ac:dyDescent="0.25">
      <c r="A3102" s="1" t="s">
        <v>3067</v>
      </c>
      <c r="B3102" s="9" t="str">
        <f t="shared" si="337"/>
        <v>11/14/2014</v>
      </c>
      <c r="C3102" s="9" t="s">
        <v>4147</v>
      </c>
      <c r="D3102" s="10" t="str">
        <f t="shared" si="338"/>
        <v>2014</v>
      </c>
      <c r="E3102" s="10" t="str">
        <f t="shared" si="343"/>
        <v>November</v>
      </c>
      <c r="F3102" s="2">
        <v>41957</v>
      </c>
      <c r="G3102" s="2">
        <v>41963</v>
      </c>
      <c r="H3102" s="9" t="str">
        <f t="shared" si="339"/>
        <v>Delay</v>
      </c>
      <c r="I3102" s="1" t="s">
        <v>3362</v>
      </c>
      <c r="J3102" s="1" t="s">
        <v>3133</v>
      </c>
      <c r="K3102" s="1" t="s">
        <v>3311</v>
      </c>
      <c r="L3102" s="1" t="s">
        <v>3135</v>
      </c>
      <c r="M3102" s="1" t="s">
        <v>16</v>
      </c>
      <c r="N3102" s="1" t="s">
        <v>3068</v>
      </c>
      <c r="O3102" s="3">
        <f t="shared" si="340"/>
        <v>4.125</v>
      </c>
      <c r="P3102" s="3">
        <v>22</v>
      </c>
      <c r="Q3102" s="3">
        <v>5</v>
      </c>
      <c r="R3102" s="3">
        <v>1.375</v>
      </c>
      <c r="S3102" s="11">
        <f t="shared" si="341"/>
        <v>110</v>
      </c>
      <c r="T3102" t="str">
        <f t="shared" si="342"/>
        <v>PROFIT</v>
      </c>
    </row>
    <row r="3103" spans="1:20" x14ac:dyDescent="0.25">
      <c r="A3103" s="1" t="s">
        <v>3069</v>
      </c>
      <c r="B3103" s="9" t="str">
        <f t="shared" si="337"/>
        <v>05/07/2013</v>
      </c>
      <c r="C3103" s="9" t="s">
        <v>4466</v>
      </c>
      <c r="D3103" s="10" t="str">
        <f t="shared" si="338"/>
        <v>2013</v>
      </c>
      <c r="E3103" s="10" t="str">
        <f t="shared" si="343"/>
        <v>May</v>
      </c>
      <c r="F3103" s="2">
        <v>41401</v>
      </c>
      <c r="G3103" s="2">
        <v>41405</v>
      </c>
      <c r="H3103" s="9" t="str">
        <f t="shared" si="339"/>
        <v>On Date</v>
      </c>
      <c r="I3103" s="1" t="s">
        <v>3573</v>
      </c>
      <c r="J3103" s="1" t="s">
        <v>3133</v>
      </c>
      <c r="K3103" s="1" t="s">
        <v>3247</v>
      </c>
      <c r="L3103" s="1" t="s">
        <v>3135</v>
      </c>
      <c r="M3103" s="1" t="s">
        <v>12</v>
      </c>
      <c r="N3103" s="1" t="s">
        <v>797</v>
      </c>
      <c r="O3103" s="3">
        <f t="shared" si="340"/>
        <v>6.8640000000000008</v>
      </c>
      <c r="P3103" s="3">
        <v>41.6</v>
      </c>
      <c r="Q3103" s="3">
        <v>4</v>
      </c>
      <c r="R3103" s="3">
        <v>14.144</v>
      </c>
      <c r="S3103" s="11">
        <f t="shared" si="341"/>
        <v>1131.52</v>
      </c>
      <c r="T3103" t="str">
        <f t="shared" si="342"/>
        <v>PROFIT</v>
      </c>
    </row>
    <row r="3104" spans="1:20" x14ac:dyDescent="0.25">
      <c r="A3104" s="1" t="s">
        <v>3070</v>
      </c>
      <c r="B3104" s="9" t="str">
        <f t="shared" si="337"/>
        <v>12/27/2012</v>
      </c>
      <c r="C3104" s="9" t="s">
        <v>4186</v>
      </c>
      <c r="D3104" s="10" t="str">
        <f t="shared" si="338"/>
        <v>2012</v>
      </c>
      <c r="E3104" s="10" t="str">
        <f t="shared" si="343"/>
        <v>December</v>
      </c>
      <c r="F3104" s="2">
        <v>41270</v>
      </c>
      <c r="G3104" s="2">
        <v>41274</v>
      </c>
      <c r="H3104" s="9" t="str">
        <f t="shared" si="339"/>
        <v>On Date</v>
      </c>
      <c r="I3104" s="1" t="s">
        <v>3831</v>
      </c>
      <c r="J3104" s="1" t="s">
        <v>3133</v>
      </c>
      <c r="K3104" s="1" t="s">
        <v>3140</v>
      </c>
      <c r="L3104" s="1" t="s">
        <v>3135</v>
      </c>
      <c r="M3104" s="1" t="s">
        <v>28</v>
      </c>
      <c r="N3104" s="1" t="s">
        <v>452</v>
      </c>
      <c r="O3104" s="3">
        <f t="shared" si="340"/>
        <v>130.85550000000001</v>
      </c>
      <c r="P3104" s="3">
        <v>323.10000000000002</v>
      </c>
      <c r="Q3104" s="3">
        <v>2</v>
      </c>
      <c r="R3104" s="3">
        <v>61.389000000000003</v>
      </c>
      <c r="S3104" s="11">
        <f t="shared" si="341"/>
        <v>4911.12</v>
      </c>
      <c r="T3104" t="str">
        <f t="shared" si="342"/>
        <v>PROFIT</v>
      </c>
    </row>
    <row r="3105" spans="1:20" x14ac:dyDescent="0.25">
      <c r="A3105" s="1" t="s">
        <v>3070</v>
      </c>
      <c r="B3105" s="9" t="str">
        <f t="shared" si="337"/>
        <v>12/27/2012</v>
      </c>
      <c r="C3105" s="9" t="s">
        <v>4186</v>
      </c>
      <c r="D3105" s="10" t="str">
        <f t="shared" si="338"/>
        <v>2012</v>
      </c>
      <c r="E3105" s="10" t="str">
        <f t="shared" si="343"/>
        <v>December</v>
      </c>
      <c r="F3105" s="2">
        <v>41270</v>
      </c>
      <c r="G3105" s="2">
        <v>41274</v>
      </c>
      <c r="H3105" s="9" t="str">
        <f t="shared" si="339"/>
        <v>On Date</v>
      </c>
      <c r="I3105" s="1" t="s">
        <v>3831</v>
      </c>
      <c r="J3105" s="1" t="s">
        <v>3133</v>
      </c>
      <c r="K3105" s="1" t="s">
        <v>3140</v>
      </c>
      <c r="L3105" s="1" t="s">
        <v>3135</v>
      </c>
      <c r="M3105" s="1" t="s">
        <v>16</v>
      </c>
      <c r="N3105" s="1" t="s">
        <v>757</v>
      </c>
      <c r="O3105" s="3">
        <f t="shared" si="340"/>
        <v>65.887999999999991</v>
      </c>
      <c r="P3105" s="3">
        <v>668.16</v>
      </c>
      <c r="Q3105" s="3">
        <v>9</v>
      </c>
      <c r="R3105" s="3">
        <v>75.168000000000006</v>
      </c>
      <c r="S3105" s="11">
        <f t="shared" si="341"/>
        <v>6013.4400000000005</v>
      </c>
      <c r="T3105" t="str">
        <f t="shared" si="342"/>
        <v>PROFIT</v>
      </c>
    </row>
    <row r="3106" spans="1:20" x14ac:dyDescent="0.25">
      <c r="A3106" s="1" t="s">
        <v>3071</v>
      </c>
      <c r="B3106" s="9" t="str">
        <f t="shared" si="337"/>
        <v>12/14/2014</v>
      </c>
      <c r="C3106" s="9" t="s">
        <v>4117</v>
      </c>
      <c r="D3106" s="10" t="str">
        <f t="shared" si="338"/>
        <v>2014</v>
      </c>
      <c r="E3106" s="10" t="str">
        <f t="shared" si="343"/>
        <v>December</v>
      </c>
      <c r="F3106" s="2">
        <v>41987</v>
      </c>
      <c r="G3106" s="2">
        <v>41992</v>
      </c>
      <c r="H3106" s="9" t="str">
        <f t="shared" si="339"/>
        <v>On Date</v>
      </c>
      <c r="I3106" s="1" t="s">
        <v>3672</v>
      </c>
      <c r="J3106" s="1" t="s">
        <v>3133</v>
      </c>
      <c r="K3106" s="1" t="s">
        <v>3140</v>
      </c>
      <c r="L3106" s="1" t="s">
        <v>3135</v>
      </c>
      <c r="M3106" s="1" t="s">
        <v>9</v>
      </c>
      <c r="N3106" s="1" t="s">
        <v>2303</v>
      </c>
      <c r="O3106" s="3">
        <f t="shared" si="340"/>
        <v>1.4688000000000003</v>
      </c>
      <c r="P3106" s="3">
        <v>8.64</v>
      </c>
      <c r="Q3106" s="3">
        <v>3</v>
      </c>
      <c r="R3106" s="3">
        <v>4.2336</v>
      </c>
      <c r="S3106" s="11">
        <f t="shared" si="341"/>
        <v>338.68799999999999</v>
      </c>
      <c r="T3106" t="str">
        <f t="shared" si="342"/>
        <v>PROFIT</v>
      </c>
    </row>
    <row r="3107" spans="1:20" x14ac:dyDescent="0.25">
      <c r="A3107" s="1" t="s">
        <v>3071</v>
      </c>
      <c r="B3107" s="9" t="str">
        <f t="shared" si="337"/>
        <v>12/14/2014</v>
      </c>
      <c r="C3107" s="9" t="s">
        <v>4117</v>
      </c>
      <c r="D3107" s="10" t="str">
        <f t="shared" si="338"/>
        <v>2014</v>
      </c>
      <c r="E3107" s="10" t="str">
        <f t="shared" si="343"/>
        <v>December</v>
      </c>
      <c r="F3107" s="2">
        <v>41987</v>
      </c>
      <c r="G3107" s="2">
        <v>41992</v>
      </c>
      <c r="H3107" s="9" t="str">
        <f t="shared" si="339"/>
        <v>On Date</v>
      </c>
      <c r="I3107" s="1" t="s">
        <v>3672</v>
      </c>
      <c r="J3107" s="1" t="s">
        <v>3133</v>
      </c>
      <c r="K3107" s="1" t="s">
        <v>3140</v>
      </c>
      <c r="L3107" s="1" t="s">
        <v>3135</v>
      </c>
      <c r="M3107" s="1" t="s">
        <v>45</v>
      </c>
      <c r="N3107" s="1" t="s">
        <v>558</v>
      </c>
      <c r="O3107" s="3">
        <f t="shared" si="340"/>
        <v>3.3696000000000002</v>
      </c>
      <c r="P3107" s="3">
        <v>38.880000000000003</v>
      </c>
      <c r="Q3107" s="3">
        <v>6</v>
      </c>
      <c r="R3107" s="3">
        <v>18.662400000000002</v>
      </c>
      <c r="S3107" s="11">
        <f t="shared" si="341"/>
        <v>1492.9920000000002</v>
      </c>
      <c r="T3107" t="str">
        <f t="shared" si="342"/>
        <v>PROFIT</v>
      </c>
    </row>
    <row r="3108" spans="1:20" x14ac:dyDescent="0.25">
      <c r="A3108" s="1" t="s">
        <v>3071</v>
      </c>
      <c r="B3108" s="9" t="str">
        <f t="shared" si="337"/>
        <v>12/14/2014</v>
      </c>
      <c r="C3108" s="9" t="s">
        <v>4117</v>
      </c>
      <c r="D3108" s="10" t="str">
        <f t="shared" si="338"/>
        <v>2014</v>
      </c>
      <c r="E3108" s="10" t="str">
        <f t="shared" si="343"/>
        <v>December</v>
      </c>
      <c r="F3108" s="2">
        <v>41987</v>
      </c>
      <c r="G3108" s="2">
        <v>41992</v>
      </c>
      <c r="H3108" s="9" t="str">
        <f t="shared" si="339"/>
        <v>On Date</v>
      </c>
      <c r="I3108" s="1" t="s">
        <v>3672</v>
      </c>
      <c r="J3108" s="1" t="s">
        <v>3133</v>
      </c>
      <c r="K3108" s="1" t="s">
        <v>3140</v>
      </c>
      <c r="L3108" s="1" t="s">
        <v>3135</v>
      </c>
      <c r="M3108" s="1" t="s">
        <v>12</v>
      </c>
      <c r="N3108" s="1" t="s">
        <v>3072</v>
      </c>
      <c r="O3108" s="3">
        <f t="shared" si="340"/>
        <v>18.344899999999999</v>
      </c>
      <c r="P3108" s="3">
        <v>201.04</v>
      </c>
      <c r="Q3108" s="3">
        <v>8</v>
      </c>
      <c r="R3108" s="3">
        <v>54.280799999999999</v>
      </c>
      <c r="S3108" s="11">
        <f t="shared" si="341"/>
        <v>4342.4639999999999</v>
      </c>
      <c r="T3108" t="str">
        <f t="shared" si="342"/>
        <v>PROFIT</v>
      </c>
    </row>
    <row r="3109" spans="1:20" x14ac:dyDescent="0.25">
      <c r="A3109" s="1" t="s">
        <v>3071</v>
      </c>
      <c r="B3109" s="9" t="str">
        <f t="shared" si="337"/>
        <v>12/14/2014</v>
      </c>
      <c r="C3109" s="9" t="s">
        <v>4117</v>
      </c>
      <c r="D3109" s="10" t="str">
        <f t="shared" si="338"/>
        <v>2014</v>
      </c>
      <c r="E3109" s="10" t="str">
        <f t="shared" si="343"/>
        <v>December</v>
      </c>
      <c r="F3109" s="2">
        <v>41987</v>
      </c>
      <c r="G3109" s="2">
        <v>41992</v>
      </c>
      <c r="H3109" s="9" t="str">
        <f t="shared" si="339"/>
        <v>On Date</v>
      </c>
      <c r="I3109" s="1" t="s">
        <v>3672</v>
      </c>
      <c r="J3109" s="1" t="s">
        <v>3133</v>
      </c>
      <c r="K3109" s="1" t="s">
        <v>3140</v>
      </c>
      <c r="L3109" s="1" t="s">
        <v>3135</v>
      </c>
      <c r="M3109" s="1" t="s">
        <v>45</v>
      </c>
      <c r="N3109" s="1" t="s">
        <v>2086</v>
      </c>
      <c r="O3109" s="3">
        <f t="shared" si="340"/>
        <v>3.3048000000000006</v>
      </c>
      <c r="P3109" s="3">
        <v>12.96</v>
      </c>
      <c r="Q3109" s="3">
        <v>2</v>
      </c>
      <c r="R3109" s="3">
        <v>6.3503999999999996</v>
      </c>
      <c r="S3109" s="11">
        <f t="shared" si="341"/>
        <v>508.03199999999998</v>
      </c>
      <c r="T3109" t="str">
        <f t="shared" si="342"/>
        <v>PROFIT</v>
      </c>
    </row>
    <row r="3110" spans="1:20" x14ac:dyDescent="0.25">
      <c r="A3110" s="1" t="s">
        <v>3073</v>
      </c>
      <c r="B3110" s="9" t="str">
        <f t="shared" si="337"/>
        <v>01/03/2014</v>
      </c>
      <c r="C3110" s="9" t="s">
        <v>4919</v>
      </c>
      <c r="D3110" s="10" t="str">
        <f t="shared" si="338"/>
        <v>2014</v>
      </c>
      <c r="E3110" s="10" t="str">
        <f t="shared" si="343"/>
        <v>January</v>
      </c>
      <c r="F3110" s="2">
        <v>41642</v>
      </c>
      <c r="G3110" s="2">
        <v>41644</v>
      </c>
      <c r="H3110" s="9" t="str">
        <f t="shared" si="339"/>
        <v>On Date</v>
      </c>
      <c r="I3110" s="1" t="s">
        <v>3992</v>
      </c>
      <c r="J3110" s="1" t="s">
        <v>3133</v>
      </c>
      <c r="K3110" s="1" t="s">
        <v>3134</v>
      </c>
      <c r="L3110" s="1" t="s">
        <v>3135</v>
      </c>
      <c r="M3110" s="1" t="s">
        <v>38</v>
      </c>
      <c r="N3110" s="1" t="s">
        <v>1054</v>
      </c>
      <c r="O3110" s="3">
        <f t="shared" si="340"/>
        <v>10.7835</v>
      </c>
      <c r="P3110" s="3">
        <v>16.59</v>
      </c>
      <c r="Q3110" s="3">
        <v>1</v>
      </c>
      <c r="R3110" s="3">
        <v>5.8064999999999998</v>
      </c>
      <c r="S3110" s="11">
        <f t="shared" si="341"/>
        <v>464.52</v>
      </c>
      <c r="T3110" t="str">
        <f t="shared" si="342"/>
        <v>PROFIT</v>
      </c>
    </row>
    <row r="3111" spans="1:20" x14ac:dyDescent="0.25">
      <c r="A3111" s="1" t="s">
        <v>3074</v>
      </c>
      <c r="B3111" s="9" t="str">
        <f t="shared" si="337"/>
        <v>05/31/2014</v>
      </c>
      <c r="C3111" s="9" t="s">
        <v>4439</v>
      </c>
      <c r="D3111" s="10" t="str">
        <f t="shared" si="338"/>
        <v>2014</v>
      </c>
      <c r="E3111" s="10" t="str">
        <f t="shared" si="343"/>
        <v>May</v>
      </c>
      <c r="F3111" s="2">
        <v>41790</v>
      </c>
      <c r="G3111" s="2">
        <v>41794</v>
      </c>
      <c r="H3111" s="9" t="str">
        <f t="shared" si="339"/>
        <v>On Date</v>
      </c>
      <c r="I3111" s="1" t="s">
        <v>3577</v>
      </c>
      <c r="J3111" s="1" t="s">
        <v>3133</v>
      </c>
      <c r="K3111" s="1" t="s">
        <v>3159</v>
      </c>
      <c r="L3111" s="1" t="s">
        <v>3135</v>
      </c>
      <c r="M3111" s="1" t="s">
        <v>14</v>
      </c>
      <c r="N3111" s="1" t="s">
        <v>597</v>
      </c>
      <c r="O3111" s="3">
        <f t="shared" si="340"/>
        <v>4.1535000000000002</v>
      </c>
      <c r="P3111" s="3">
        <v>35.1</v>
      </c>
      <c r="Q3111" s="3">
        <v>6</v>
      </c>
      <c r="R3111" s="3">
        <v>10.179</v>
      </c>
      <c r="S3111" s="11">
        <f t="shared" si="341"/>
        <v>814.32</v>
      </c>
      <c r="T3111" t="str">
        <f t="shared" si="342"/>
        <v>PROFIT</v>
      </c>
    </row>
    <row r="3112" spans="1:20" x14ac:dyDescent="0.25">
      <c r="A3112" s="1" t="s">
        <v>3075</v>
      </c>
      <c r="B3112" s="9" t="str">
        <f t="shared" si="337"/>
        <v>09/25/2014</v>
      </c>
      <c r="C3112" s="9" t="s">
        <v>4356</v>
      </c>
      <c r="D3112" s="10" t="str">
        <f t="shared" si="338"/>
        <v>2014</v>
      </c>
      <c r="E3112" s="10" t="str">
        <f t="shared" si="343"/>
        <v>September</v>
      </c>
      <c r="F3112" s="2">
        <v>41907</v>
      </c>
      <c r="G3112" s="2">
        <v>41911</v>
      </c>
      <c r="H3112" s="9" t="str">
        <f t="shared" si="339"/>
        <v>On Date</v>
      </c>
      <c r="I3112" s="1" t="s">
        <v>3337</v>
      </c>
      <c r="J3112" s="1" t="s">
        <v>3133</v>
      </c>
      <c r="K3112" s="1" t="s">
        <v>3140</v>
      </c>
      <c r="L3112" s="1" t="s">
        <v>3135</v>
      </c>
      <c r="M3112" s="1" t="s">
        <v>45</v>
      </c>
      <c r="N3112" s="1" t="s">
        <v>1967</v>
      </c>
      <c r="O3112" s="3">
        <f t="shared" si="340"/>
        <v>2.6417999999999995</v>
      </c>
      <c r="P3112" s="3">
        <v>31.08</v>
      </c>
      <c r="Q3112" s="3">
        <v>6</v>
      </c>
      <c r="R3112" s="3">
        <v>15.229200000000001</v>
      </c>
      <c r="S3112" s="11">
        <f t="shared" si="341"/>
        <v>1218.336</v>
      </c>
      <c r="T3112" t="str">
        <f t="shared" si="342"/>
        <v>PROFIT</v>
      </c>
    </row>
    <row r="3113" spans="1:20" x14ac:dyDescent="0.25">
      <c r="A3113" s="1" t="s">
        <v>3075</v>
      </c>
      <c r="B3113" s="9" t="str">
        <f t="shared" si="337"/>
        <v>09/25/2014</v>
      </c>
      <c r="C3113" s="9" t="s">
        <v>4356</v>
      </c>
      <c r="D3113" s="10" t="str">
        <f t="shared" si="338"/>
        <v>2014</v>
      </c>
      <c r="E3113" s="10" t="str">
        <f t="shared" si="343"/>
        <v>September</v>
      </c>
      <c r="F3113" s="2">
        <v>41907</v>
      </c>
      <c r="G3113" s="2">
        <v>41911</v>
      </c>
      <c r="H3113" s="9" t="str">
        <f t="shared" si="339"/>
        <v>On Date</v>
      </c>
      <c r="I3113" s="1" t="s">
        <v>3337</v>
      </c>
      <c r="J3113" s="1" t="s">
        <v>3133</v>
      </c>
      <c r="K3113" s="1" t="s">
        <v>3140</v>
      </c>
      <c r="L3113" s="1" t="s">
        <v>3135</v>
      </c>
      <c r="M3113" s="1" t="s">
        <v>82</v>
      </c>
      <c r="N3113" s="1" t="s">
        <v>295</v>
      </c>
      <c r="O3113" s="3">
        <f t="shared" si="340"/>
        <v>2.5549999999999997</v>
      </c>
      <c r="P3113" s="3">
        <v>7.3</v>
      </c>
      <c r="Q3113" s="3">
        <v>2</v>
      </c>
      <c r="R3113" s="3">
        <v>2.19</v>
      </c>
      <c r="S3113" s="11">
        <f t="shared" si="341"/>
        <v>175.2</v>
      </c>
      <c r="T3113" t="str">
        <f t="shared" si="342"/>
        <v>PROFIT</v>
      </c>
    </row>
    <row r="3114" spans="1:20" x14ac:dyDescent="0.25">
      <c r="A3114" s="1" t="s">
        <v>3076</v>
      </c>
      <c r="B3114" s="9" t="str">
        <f t="shared" si="337"/>
        <v>12/16/2014</v>
      </c>
      <c r="C3114" s="9" t="s">
        <v>4141</v>
      </c>
      <c r="D3114" s="10" t="str">
        <f t="shared" si="338"/>
        <v>2014</v>
      </c>
      <c r="E3114" s="10" t="str">
        <f t="shared" si="343"/>
        <v>December</v>
      </c>
      <c r="F3114" s="2">
        <v>41989</v>
      </c>
      <c r="G3114" s="2">
        <v>41993</v>
      </c>
      <c r="H3114" s="9" t="str">
        <f t="shared" si="339"/>
        <v>On Date</v>
      </c>
      <c r="I3114" s="1" t="s">
        <v>3880</v>
      </c>
      <c r="J3114" s="1" t="s">
        <v>3133</v>
      </c>
      <c r="K3114" s="1" t="s">
        <v>3161</v>
      </c>
      <c r="L3114" s="1" t="s">
        <v>3135</v>
      </c>
      <c r="M3114" s="1" t="s">
        <v>45</v>
      </c>
      <c r="N3114" s="1" t="s">
        <v>130</v>
      </c>
      <c r="O3114" s="3">
        <f t="shared" si="340"/>
        <v>4.0332999999999988</v>
      </c>
      <c r="P3114" s="3">
        <v>22.83</v>
      </c>
      <c r="Q3114" s="3">
        <v>3</v>
      </c>
      <c r="R3114" s="3">
        <v>10.7301</v>
      </c>
      <c r="S3114" s="11">
        <f t="shared" si="341"/>
        <v>858.40800000000002</v>
      </c>
      <c r="T3114" t="str">
        <f t="shared" si="342"/>
        <v>PROFIT</v>
      </c>
    </row>
    <row r="3115" spans="1:20" x14ac:dyDescent="0.25">
      <c r="A3115" s="1" t="s">
        <v>3076</v>
      </c>
      <c r="B3115" s="9" t="str">
        <f t="shared" si="337"/>
        <v>12/16/2014</v>
      </c>
      <c r="C3115" s="9" t="s">
        <v>4141</v>
      </c>
      <c r="D3115" s="10" t="str">
        <f t="shared" si="338"/>
        <v>2014</v>
      </c>
      <c r="E3115" s="10" t="str">
        <f t="shared" si="343"/>
        <v>December</v>
      </c>
      <c r="F3115" s="2">
        <v>41989</v>
      </c>
      <c r="G3115" s="2">
        <v>41993</v>
      </c>
      <c r="H3115" s="9" t="str">
        <f t="shared" si="339"/>
        <v>On Date</v>
      </c>
      <c r="I3115" s="1" t="s">
        <v>3880</v>
      </c>
      <c r="J3115" s="1" t="s">
        <v>3133</v>
      </c>
      <c r="K3115" s="1" t="s">
        <v>3161</v>
      </c>
      <c r="L3115" s="1" t="s">
        <v>3135</v>
      </c>
      <c r="M3115" s="1" t="s">
        <v>20</v>
      </c>
      <c r="N3115" s="1" t="s">
        <v>2630</v>
      </c>
      <c r="O3115" s="3">
        <f t="shared" si="340"/>
        <v>9.5060000000000002</v>
      </c>
      <c r="P3115" s="3">
        <v>54.32</v>
      </c>
      <c r="Q3115" s="3">
        <v>4</v>
      </c>
      <c r="R3115" s="3">
        <v>16.295999999999999</v>
      </c>
      <c r="S3115" s="11">
        <f t="shared" si="341"/>
        <v>1303.6799999999998</v>
      </c>
      <c r="T3115" t="str">
        <f t="shared" si="342"/>
        <v>PROFIT</v>
      </c>
    </row>
    <row r="3116" spans="1:20" x14ac:dyDescent="0.25">
      <c r="A3116" s="1" t="s">
        <v>3076</v>
      </c>
      <c r="B3116" s="9" t="str">
        <f t="shared" si="337"/>
        <v>12/16/2014</v>
      </c>
      <c r="C3116" s="9" t="s">
        <v>4141</v>
      </c>
      <c r="D3116" s="10" t="str">
        <f t="shared" si="338"/>
        <v>2014</v>
      </c>
      <c r="E3116" s="10" t="str">
        <f t="shared" si="343"/>
        <v>December</v>
      </c>
      <c r="F3116" s="2">
        <v>41989</v>
      </c>
      <c r="G3116" s="2">
        <v>41993</v>
      </c>
      <c r="H3116" s="9" t="str">
        <f t="shared" si="339"/>
        <v>On Date</v>
      </c>
      <c r="I3116" s="1" t="s">
        <v>3880</v>
      </c>
      <c r="J3116" s="1" t="s">
        <v>3133</v>
      </c>
      <c r="K3116" s="1" t="s">
        <v>3161</v>
      </c>
      <c r="L3116" s="1" t="s">
        <v>3135</v>
      </c>
      <c r="M3116" s="1" t="s">
        <v>16</v>
      </c>
      <c r="N3116" s="1" t="s">
        <v>1073</v>
      </c>
      <c r="O3116" s="3">
        <f t="shared" si="340"/>
        <v>60.672599999999996</v>
      </c>
      <c r="P3116" s="3">
        <v>196.77600000000001</v>
      </c>
      <c r="Q3116" s="3">
        <v>3</v>
      </c>
      <c r="R3116" s="3">
        <v>14.7582</v>
      </c>
      <c r="S3116" s="11">
        <f t="shared" si="341"/>
        <v>1180.6559999999999</v>
      </c>
      <c r="T3116" t="str">
        <f t="shared" si="342"/>
        <v>PROFIT</v>
      </c>
    </row>
    <row r="3117" spans="1:20" x14ac:dyDescent="0.25">
      <c r="A3117" s="1" t="s">
        <v>3077</v>
      </c>
      <c r="B3117" s="9" t="str">
        <f t="shared" si="337"/>
        <v>10/31/2013</v>
      </c>
      <c r="C3117" s="9" t="s">
        <v>4078</v>
      </c>
      <c r="D3117" s="10" t="str">
        <f t="shared" si="338"/>
        <v>2013</v>
      </c>
      <c r="E3117" s="10" t="str">
        <f t="shared" si="343"/>
        <v>October</v>
      </c>
      <c r="F3117" s="2">
        <v>41578</v>
      </c>
      <c r="G3117" s="2">
        <v>41583</v>
      </c>
      <c r="H3117" s="9" t="str">
        <f t="shared" si="339"/>
        <v>On Date</v>
      </c>
      <c r="I3117" s="1" t="s">
        <v>3737</v>
      </c>
      <c r="J3117" s="1" t="s">
        <v>3133</v>
      </c>
      <c r="K3117" s="1" t="s">
        <v>3312</v>
      </c>
      <c r="L3117" s="1" t="s">
        <v>3135</v>
      </c>
      <c r="M3117" s="1" t="s">
        <v>79</v>
      </c>
      <c r="N3117" s="1" t="s">
        <v>2354</v>
      </c>
      <c r="O3117" s="3">
        <f t="shared" si="340"/>
        <v>1.2126999999999999</v>
      </c>
      <c r="P3117" s="3">
        <v>3.62</v>
      </c>
      <c r="Q3117" s="3">
        <v>2</v>
      </c>
      <c r="R3117" s="3">
        <v>1.1946000000000001</v>
      </c>
      <c r="S3117" s="11">
        <f t="shared" si="341"/>
        <v>95.568000000000012</v>
      </c>
      <c r="T3117" t="str">
        <f t="shared" si="342"/>
        <v>PROFIT</v>
      </c>
    </row>
    <row r="3118" spans="1:20" x14ac:dyDescent="0.25">
      <c r="A3118" s="1" t="s">
        <v>3078</v>
      </c>
      <c r="B3118" s="9" t="str">
        <f t="shared" si="337"/>
        <v>10/20/2014</v>
      </c>
      <c r="C3118" s="9" t="s">
        <v>4920</v>
      </c>
      <c r="D3118" s="10" t="str">
        <f t="shared" si="338"/>
        <v>2014</v>
      </c>
      <c r="E3118" s="10" t="str">
        <f t="shared" si="343"/>
        <v>October</v>
      </c>
      <c r="F3118" s="2">
        <v>41932</v>
      </c>
      <c r="G3118" s="2">
        <v>41936</v>
      </c>
      <c r="H3118" s="9" t="str">
        <f t="shared" si="339"/>
        <v>On Date</v>
      </c>
      <c r="I3118" s="1" t="s">
        <v>3993</v>
      </c>
      <c r="J3118" s="1" t="s">
        <v>3133</v>
      </c>
      <c r="K3118" s="1" t="s">
        <v>3140</v>
      </c>
      <c r="L3118" s="1" t="s">
        <v>3135</v>
      </c>
      <c r="M3118" s="1" t="s">
        <v>18</v>
      </c>
      <c r="N3118" s="1" t="s">
        <v>2100</v>
      </c>
      <c r="O3118" s="3">
        <f t="shared" si="340"/>
        <v>8.5852000000000004</v>
      </c>
      <c r="P3118" s="3">
        <v>39.624000000000002</v>
      </c>
      <c r="Q3118" s="3">
        <v>3</v>
      </c>
      <c r="R3118" s="3">
        <v>13.868399999999999</v>
      </c>
      <c r="S3118" s="11">
        <f t="shared" si="341"/>
        <v>1109.472</v>
      </c>
      <c r="T3118" t="str">
        <f t="shared" si="342"/>
        <v>PROFIT</v>
      </c>
    </row>
    <row r="3119" spans="1:20" x14ac:dyDescent="0.25">
      <c r="A3119" s="1" t="s">
        <v>3079</v>
      </c>
      <c r="B3119" s="9" t="str">
        <f t="shared" si="337"/>
        <v>10/22/2013</v>
      </c>
      <c r="C3119" s="9" t="s">
        <v>4351</v>
      </c>
      <c r="D3119" s="10" t="str">
        <f t="shared" si="338"/>
        <v>2013</v>
      </c>
      <c r="E3119" s="10" t="str">
        <f t="shared" si="343"/>
        <v>October</v>
      </c>
      <c r="F3119" s="2">
        <v>41569</v>
      </c>
      <c r="G3119" s="2">
        <v>41575</v>
      </c>
      <c r="H3119" s="9" t="str">
        <f t="shared" si="339"/>
        <v>Delay</v>
      </c>
      <c r="I3119" s="1" t="s">
        <v>3656</v>
      </c>
      <c r="J3119" s="1" t="s">
        <v>3133</v>
      </c>
      <c r="K3119" s="1" t="s">
        <v>3134</v>
      </c>
      <c r="L3119" s="1" t="s">
        <v>3135</v>
      </c>
      <c r="M3119" s="1" t="s">
        <v>72</v>
      </c>
      <c r="N3119" s="1" t="s">
        <v>3080</v>
      </c>
      <c r="O3119" s="3">
        <f t="shared" si="340"/>
        <v>76.676400000000001</v>
      </c>
      <c r="P3119" s="3">
        <v>242.136</v>
      </c>
      <c r="Q3119" s="3">
        <v>3</v>
      </c>
      <c r="R3119" s="3">
        <v>12.1068</v>
      </c>
      <c r="S3119" s="11">
        <f t="shared" si="341"/>
        <v>968.54399999999998</v>
      </c>
      <c r="T3119" t="str">
        <f t="shared" si="342"/>
        <v>PROFIT</v>
      </c>
    </row>
    <row r="3120" spans="1:20" x14ac:dyDescent="0.25">
      <c r="A3120" s="1" t="s">
        <v>3079</v>
      </c>
      <c r="B3120" s="9" t="str">
        <f t="shared" si="337"/>
        <v>10/22/2013</v>
      </c>
      <c r="C3120" s="9" t="s">
        <v>4351</v>
      </c>
      <c r="D3120" s="10" t="str">
        <f t="shared" si="338"/>
        <v>2013</v>
      </c>
      <c r="E3120" s="10" t="str">
        <f t="shared" si="343"/>
        <v>October</v>
      </c>
      <c r="F3120" s="2">
        <v>41569</v>
      </c>
      <c r="G3120" s="2">
        <v>41575</v>
      </c>
      <c r="H3120" s="9" t="str">
        <f t="shared" si="339"/>
        <v>Delay</v>
      </c>
      <c r="I3120" s="1" t="s">
        <v>3656</v>
      </c>
      <c r="J3120" s="1" t="s">
        <v>3133</v>
      </c>
      <c r="K3120" s="1" t="s">
        <v>3134</v>
      </c>
      <c r="L3120" s="1" t="s">
        <v>3135</v>
      </c>
      <c r="M3120" s="1" t="s">
        <v>14</v>
      </c>
      <c r="N3120" s="1" t="s">
        <v>1715</v>
      </c>
      <c r="O3120" s="3">
        <f t="shared" si="340"/>
        <v>2.2302</v>
      </c>
      <c r="P3120" s="3">
        <v>12.39</v>
      </c>
      <c r="Q3120" s="3">
        <v>3</v>
      </c>
      <c r="R3120" s="3">
        <v>5.6993999999999998</v>
      </c>
      <c r="S3120" s="11">
        <f t="shared" si="341"/>
        <v>455.952</v>
      </c>
      <c r="T3120" t="str">
        <f t="shared" si="342"/>
        <v>PROFIT</v>
      </c>
    </row>
    <row r="3121" spans="1:20" x14ac:dyDescent="0.25">
      <c r="A3121" s="1" t="s">
        <v>3079</v>
      </c>
      <c r="B3121" s="9" t="str">
        <f t="shared" si="337"/>
        <v>10/22/2013</v>
      </c>
      <c r="C3121" s="9" t="s">
        <v>4351</v>
      </c>
      <c r="D3121" s="10" t="str">
        <f t="shared" si="338"/>
        <v>2013</v>
      </c>
      <c r="E3121" s="10" t="str">
        <f t="shared" si="343"/>
        <v>October</v>
      </c>
      <c r="F3121" s="2">
        <v>41569</v>
      </c>
      <c r="G3121" s="2">
        <v>41575</v>
      </c>
      <c r="H3121" s="9" t="str">
        <f t="shared" si="339"/>
        <v>Delay</v>
      </c>
      <c r="I3121" s="1" t="s">
        <v>3656</v>
      </c>
      <c r="J3121" s="1" t="s">
        <v>3133</v>
      </c>
      <c r="K3121" s="1" t="s">
        <v>3134</v>
      </c>
      <c r="L3121" s="1" t="s">
        <v>3135</v>
      </c>
      <c r="M3121" s="1" t="s">
        <v>12</v>
      </c>
      <c r="N3121" s="1" t="s">
        <v>1862</v>
      </c>
      <c r="O3121" s="3">
        <f t="shared" si="340"/>
        <v>7.1856000000000009</v>
      </c>
      <c r="P3121" s="3">
        <v>19.96</v>
      </c>
      <c r="Q3121" s="3">
        <v>2</v>
      </c>
      <c r="R3121" s="3">
        <v>5.5888</v>
      </c>
      <c r="S3121" s="11">
        <f t="shared" si="341"/>
        <v>447.10399999999998</v>
      </c>
      <c r="T3121" t="str">
        <f t="shared" si="342"/>
        <v>PROFIT</v>
      </c>
    </row>
    <row r="3122" spans="1:20" x14ac:dyDescent="0.25">
      <c r="A3122" s="1" t="s">
        <v>3079</v>
      </c>
      <c r="B3122" s="9" t="str">
        <f t="shared" si="337"/>
        <v>10/22/2013</v>
      </c>
      <c r="C3122" s="9" t="s">
        <v>4351</v>
      </c>
      <c r="D3122" s="10" t="str">
        <f t="shared" si="338"/>
        <v>2013</v>
      </c>
      <c r="E3122" s="10" t="str">
        <f t="shared" si="343"/>
        <v>October</v>
      </c>
      <c r="F3122" s="2">
        <v>41569</v>
      </c>
      <c r="G3122" s="2">
        <v>41575</v>
      </c>
      <c r="H3122" s="9" t="str">
        <f t="shared" si="339"/>
        <v>Delay</v>
      </c>
      <c r="I3122" s="1" t="s">
        <v>3656</v>
      </c>
      <c r="J3122" s="1" t="s">
        <v>3133</v>
      </c>
      <c r="K3122" s="1" t="s">
        <v>3134</v>
      </c>
      <c r="L3122" s="1" t="s">
        <v>3135</v>
      </c>
      <c r="M3122" s="1" t="s">
        <v>28</v>
      </c>
      <c r="N3122" s="1" t="s">
        <v>225</v>
      </c>
      <c r="O3122" s="3">
        <f t="shared" si="340"/>
        <v>112.50360000000001</v>
      </c>
      <c r="P3122" s="3">
        <v>340.92</v>
      </c>
      <c r="Q3122" s="3">
        <v>3</v>
      </c>
      <c r="R3122" s="3">
        <v>3.4091999999999998</v>
      </c>
      <c r="S3122" s="11">
        <f t="shared" si="341"/>
        <v>272.73599999999999</v>
      </c>
      <c r="T3122" t="str">
        <f t="shared" si="342"/>
        <v>PROFIT</v>
      </c>
    </row>
    <row r="3123" spans="1:20" x14ac:dyDescent="0.25">
      <c r="A3123" s="1" t="s">
        <v>3081</v>
      </c>
      <c r="B3123" s="9" t="str">
        <f t="shared" si="337"/>
        <v>11/08/2013</v>
      </c>
      <c r="C3123" s="9" t="s">
        <v>4111</v>
      </c>
      <c r="D3123" s="10" t="str">
        <f t="shared" si="338"/>
        <v>2013</v>
      </c>
      <c r="E3123" s="10" t="str">
        <f t="shared" si="343"/>
        <v>November</v>
      </c>
      <c r="F3123" s="2">
        <v>41586</v>
      </c>
      <c r="G3123" s="2">
        <v>41591</v>
      </c>
      <c r="H3123" s="9" t="str">
        <f t="shared" si="339"/>
        <v>On Date</v>
      </c>
      <c r="I3123" s="1" t="s">
        <v>3488</v>
      </c>
      <c r="J3123" s="1" t="s">
        <v>3133</v>
      </c>
      <c r="K3123" s="1" t="s">
        <v>3140</v>
      </c>
      <c r="L3123" s="1" t="s">
        <v>3135</v>
      </c>
      <c r="M3123" s="1" t="s">
        <v>18</v>
      </c>
      <c r="N3123" s="1" t="s">
        <v>1250</v>
      </c>
      <c r="O3123" s="3">
        <f t="shared" si="340"/>
        <v>18.714800000000004</v>
      </c>
      <c r="P3123" s="3">
        <v>57.584000000000003</v>
      </c>
      <c r="Q3123" s="3">
        <v>2</v>
      </c>
      <c r="R3123" s="3">
        <v>20.154399999999999</v>
      </c>
      <c r="S3123" s="11">
        <f t="shared" si="341"/>
        <v>1612.3519999999999</v>
      </c>
      <c r="T3123" t="str">
        <f t="shared" si="342"/>
        <v>PROFIT</v>
      </c>
    </row>
    <row r="3124" spans="1:20" x14ac:dyDescent="0.25">
      <c r="A3124" s="1" t="s">
        <v>3082</v>
      </c>
      <c r="B3124" s="9" t="str">
        <f t="shared" si="337"/>
        <v>09/18/2014</v>
      </c>
      <c r="C3124" s="9" t="s">
        <v>4882</v>
      </c>
      <c r="D3124" s="10" t="str">
        <f t="shared" si="338"/>
        <v>2014</v>
      </c>
      <c r="E3124" s="10" t="str">
        <f t="shared" si="343"/>
        <v>September</v>
      </c>
      <c r="F3124" s="2">
        <v>41900</v>
      </c>
      <c r="G3124" s="2">
        <v>41903</v>
      </c>
      <c r="H3124" s="9" t="str">
        <f t="shared" si="339"/>
        <v>On Date</v>
      </c>
      <c r="I3124" s="1" t="s">
        <v>3630</v>
      </c>
      <c r="J3124" s="1" t="s">
        <v>3133</v>
      </c>
      <c r="K3124" s="1" t="s">
        <v>3264</v>
      </c>
      <c r="L3124" s="1" t="s">
        <v>3252</v>
      </c>
      <c r="M3124" s="1" t="s">
        <v>38</v>
      </c>
      <c r="N3124" s="1" t="s">
        <v>649</v>
      </c>
      <c r="O3124" s="3">
        <f t="shared" si="340"/>
        <v>17.394199999999998</v>
      </c>
      <c r="P3124" s="3">
        <v>89.97</v>
      </c>
      <c r="Q3124" s="3">
        <v>3</v>
      </c>
      <c r="R3124" s="3">
        <v>37.787399999999998</v>
      </c>
      <c r="S3124" s="11">
        <f t="shared" si="341"/>
        <v>3022.9919999999997</v>
      </c>
      <c r="T3124" t="str">
        <f t="shared" si="342"/>
        <v>PROFIT</v>
      </c>
    </row>
    <row r="3125" spans="1:20" x14ac:dyDescent="0.25">
      <c r="A3125" s="1" t="s">
        <v>3083</v>
      </c>
      <c r="B3125" s="9" t="str">
        <f t="shared" si="337"/>
        <v>09/29/2011</v>
      </c>
      <c r="C3125" s="9" t="s">
        <v>4247</v>
      </c>
      <c r="D3125" s="10" t="str">
        <f t="shared" si="338"/>
        <v>2011</v>
      </c>
      <c r="E3125" s="10" t="str">
        <f t="shared" si="343"/>
        <v>September</v>
      </c>
      <c r="F3125" s="2">
        <v>40815</v>
      </c>
      <c r="G3125" s="2">
        <v>40820</v>
      </c>
      <c r="H3125" s="9" t="str">
        <f t="shared" si="339"/>
        <v>On Date</v>
      </c>
      <c r="I3125" s="1" t="s">
        <v>3994</v>
      </c>
      <c r="J3125" s="1" t="s">
        <v>3133</v>
      </c>
      <c r="K3125" s="1" t="s">
        <v>3136</v>
      </c>
      <c r="L3125" s="1" t="s">
        <v>3137</v>
      </c>
      <c r="M3125" s="1" t="s">
        <v>18</v>
      </c>
      <c r="N3125" s="1" t="s">
        <v>1085</v>
      </c>
      <c r="O3125" s="3">
        <f t="shared" si="340"/>
        <v>3.4539999999999997</v>
      </c>
      <c r="P3125" s="3">
        <v>10.048</v>
      </c>
      <c r="Q3125" s="3">
        <v>2</v>
      </c>
      <c r="R3125" s="3">
        <v>3.14</v>
      </c>
      <c r="S3125" s="11">
        <f t="shared" si="341"/>
        <v>251.20000000000002</v>
      </c>
      <c r="T3125" t="str">
        <f t="shared" si="342"/>
        <v>PROFIT</v>
      </c>
    </row>
    <row r="3126" spans="1:20" x14ac:dyDescent="0.25">
      <c r="A3126" s="1" t="s">
        <v>3083</v>
      </c>
      <c r="B3126" s="9" t="str">
        <f t="shared" si="337"/>
        <v>09/29/2011</v>
      </c>
      <c r="C3126" s="9" t="s">
        <v>4247</v>
      </c>
      <c r="D3126" s="10" t="str">
        <f t="shared" si="338"/>
        <v>2011</v>
      </c>
      <c r="E3126" s="10" t="str">
        <f t="shared" si="343"/>
        <v>September</v>
      </c>
      <c r="F3126" s="2">
        <v>40815</v>
      </c>
      <c r="G3126" s="2">
        <v>40820</v>
      </c>
      <c r="H3126" s="9" t="str">
        <f t="shared" si="339"/>
        <v>On Date</v>
      </c>
      <c r="I3126" s="1" t="s">
        <v>3994</v>
      </c>
      <c r="J3126" s="1" t="s">
        <v>3133</v>
      </c>
      <c r="K3126" s="1" t="s">
        <v>3136</v>
      </c>
      <c r="L3126" s="1" t="s">
        <v>3137</v>
      </c>
      <c r="M3126" s="1" t="s">
        <v>28</v>
      </c>
      <c r="N3126" s="1" t="s">
        <v>452</v>
      </c>
      <c r="O3126" s="3">
        <f t="shared" si="340"/>
        <v>130.85550000000001</v>
      </c>
      <c r="P3126" s="3">
        <v>807.75</v>
      </c>
      <c r="Q3126" s="3">
        <v>5</v>
      </c>
      <c r="R3126" s="3">
        <v>153.4725</v>
      </c>
      <c r="S3126" s="11">
        <f t="shared" si="341"/>
        <v>12277.8</v>
      </c>
      <c r="T3126" t="str">
        <f t="shared" si="342"/>
        <v>PROFIT</v>
      </c>
    </row>
    <row r="3127" spans="1:20" x14ac:dyDescent="0.25">
      <c r="A3127" s="1" t="s">
        <v>3084</v>
      </c>
      <c r="B3127" s="9" t="str">
        <f t="shared" si="337"/>
        <v>11/15/2014</v>
      </c>
      <c r="C3127" s="9" t="s">
        <v>4147</v>
      </c>
      <c r="D3127" s="10" t="str">
        <f t="shared" si="338"/>
        <v>2014</v>
      </c>
      <c r="E3127" s="10" t="str">
        <f t="shared" si="343"/>
        <v>November</v>
      </c>
      <c r="F3127" s="2">
        <v>41958</v>
      </c>
      <c r="G3127" s="2">
        <v>41963</v>
      </c>
      <c r="H3127" s="9" t="str">
        <f t="shared" si="339"/>
        <v>On Date</v>
      </c>
      <c r="I3127" s="1" t="s">
        <v>3568</v>
      </c>
      <c r="J3127" s="1" t="s">
        <v>3133</v>
      </c>
      <c r="K3127" s="1" t="s">
        <v>3134</v>
      </c>
      <c r="L3127" s="1" t="s">
        <v>3135</v>
      </c>
      <c r="M3127" s="1" t="s">
        <v>14</v>
      </c>
      <c r="N3127" s="1" t="s">
        <v>1876</v>
      </c>
      <c r="O3127" s="3">
        <f t="shared" si="340"/>
        <v>3.0388000000000002</v>
      </c>
      <c r="P3127" s="3">
        <v>34.24</v>
      </c>
      <c r="Q3127" s="3">
        <v>8</v>
      </c>
      <c r="R3127" s="3">
        <v>9.9296000000000006</v>
      </c>
      <c r="S3127" s="11">
        <f t="shared" si="341"/>
        <v>794.36800000000005</v>
      </c>
      <c r="T3127" t="str">
        <f t="shared" si="342"/>
        <v>PROFIT</v>
      </c>
    </row>
    <row r="3128" spans="1:20" x14ac:dyDescent="0.25">
      <c r="A3128" s="1" t="s">
        <v>3085</v>
      </c>
      <c r="B3128" s="9" t="str">
        <f t="shared" si="337"/>
        <v>03/17/2014</v>
      </c>
      <c r="C3128" s="9" t="s">
        <v>4405</v>
      </c>
      <c r="D3128" s="10" t="str">
        <f t="shared" si="338"/>
        <v>2014</v>
      </c>
      <c r="E3128" s="10" t="str">
        <f t="shared" si="343"/>
        <v>March</v>
      </c>
      <c r="F3128" s="2">
        <v>41715</v>
      </c>
      <c r="G3128" s="2">
        <v>41720</v>
      </c>
      <c r="H3128" s="9" t="str">
        <f t="shared" si="339"/>
        <v>On Date</v>
      </c>
      <c r="I3128" s="1" t="s">
        <v>3636</v>
      </c>
      <c r="J3128" s="1" t="s">
        <v>3133</v>
      </c>
      <c r="K3128" s="1" t="s">
        <v>3134</v>
      </c>
      <c r="L3128" s="1" t="s">
        <v>3135</v>
      </c>
      <c r="M3128" s="1" t="s">
        <v>28</v>
      </c>
      <c r="N3128" s="1" t="s">
        <v>1203</v>
      </c>
      <c r="O3128" s="3">
        <f t="shared" si="340"/>
        <v>114.7444</v>
      </c>
      <c r="P3128" s="3">
        <v>310.12</v>
      </c>
      <c r="Q3128" s="3">
        <v>2</v>
      </c>
      <c r="R3128" s="3">
        <v>80.631200000000007</v>
      </c>
      <c r="S3128" s="11">
        <f t="shared" si="341"/>
        <v>6450.496000000001</v>
      </c>
      <c r="T3128" t="str">
        <f t="shared" si="342"/>
        <v>PROFIT</v>
      </c>
    </row>
    <row r="3129" spans="1:20" x14ac:dyDescent="0.25">
      <c r="A3129" s="1" t="s">
        <v>3085</v>
      </c>
      <c r="B3129" s="9" t="str">
        <f t="shared" si="337"/>
        <v>03/17/2014</v>
      </c>
      <c r="C3129" s="9" t="s">
        <v>4405</v>
      </c>
      <c r="D3129" s="10" t="str">
        <f t="shared" si="338"/>
        <v>2014</v>
      </c>
      <c r="E3129" s="10" t="str">
        <f t="shared" si="343"/>
        <v>March</v>
      </c>
      <c r="F3129" s="2">
        <v>41715</v>
      </c>
      <c r="G3129" s="2">
        <v>41720</v>
      </c>
      <c r="H3129" s="9" t="str">
        <f t="shared" si="339"/>
        <v>On Date</v>
      </c>
      <c r="I3129" s="1" t="s">
        <v>3636</v>
      </c>
      <c r="J3129" s="1" t="s">
        <v>3133</v>
      </c>
      <c r="K3129" s="1" t="s">
        <v>3134</v>
      </c>
      <c r="L3129" s="1" t="s">
        <v>3135</v>
      </c>
      <c r="M3129" s="1" t="s">
        <v>18</v>
      </c>
      <c r="N3129" s="1" t="s">
        <v>2245</v>
      </c>
      <c r="O3129" s="3">
        <f t="shared" si="340"/>
        <v>7.9271999999999991</v>
      </c>
      <c r="P3129" s="3">
        <v>70.463999999999999</v>
      </c>
      <c r="Q3129" s="3">
        <v>6</v>
      </c>
      <c r="R3129" s="3">
        <v>22.9008</v>
      </c>
      <c r="S3129" s="11">
        <f t="shared" si="341"/>
        <v>1832.0640000000001</v>
      </c>
      <c r="T3129" t="str">
        <f t="shared" si="342"/>
        <v>PROFIT</v>
      </c>
    </row>
    <row r="3130" spans="1:20" x14ac:dyDescent="0.25">
      <c r="A3130" s="1" t="s">
        <v>3085</v>
      </c>
      <c r="B3130" s="9" t="str">
        <f t="shared" si="337"/>
        <v>03/17/2014</v>
      </c>
      <c r="C3130" s="9" t="s">
        <v>4405</v>
      </c>
      <c r="D3130" s="10" t="str">
        <f t="shared" si="338"/>
        <v>2014</v>
      </c>
      <c r="E3130" s="10" t="str">
        <f t="shared" si="343"/>
        <v>March</v>
      </c>
      <c r="F3130" s="2">
        <v>41715</v>
      </c>
      <c r="G3130" s="2">
        <v>41720</v>
      </c>
      <c r="H3130" s="9" t="str">
        <f t="shared" si="339"/>
        <v>On Date</v>
      </c>
      <c r="I3130" s="1" t="s">
        <v>3636</v>
      </c>
      <c r="J3130" s="1" t="s">
        <v>3133</v>
      </c>
      <c r="K3130" s="1" t="s">
        <v>3134</v>
      </c>
      <c r="L3130" s="1" t="s">
        <v>3135</v>
      </c>
      <c r="M3130" s="1" t="s">
        <v>18</v>
      </c>
      <c r="N3130" s="1" t="s">
        <v>2280</v>
      </c>
      <c r="O3130" s="3">
        <f t="shared" si="340"/>
        <v>2.5583999999999998</v>
      </c>
      <c r="P3130" s="3">
        <v>19.68</v>
      </c>
      <c r="Q3130" s="3">
        <v>5</v>
      </c>
      <c r="R3130" s="3">
        <v>6.8879999999999999</v>
      </c>
      <c r="S3130" s="11">
        <f t="shared" si="341"/>
        <v>551.04</v>
      </c>
      <c r="T3130" t="str">
        <f t="shared" si="342"/>
        <v>PROFIT</v>
      </c>
    </row>
    <row r="3131" spans="1:20" x14ac:dyDescent="0.25">
      <c r="A3131" s="1" t="s">
        <v>3085</v>
      </c>
      <c r="B3131" s="9" t="str">
        <f t="shared" si="337"/>
        <v>03/17/2014</v>
      </c>
      <c r="C3131" s="9" t="s">
        <v>4405</v>
      </c>
      <c r="D3131" s="10" t="str">
        <f t="shared" si="338"/>
        <v>2014</v>
      </c>
      <c r="E3131" s="10" t="str">
        <f t="shared" si="343"/>
        <v>March</v>
      </c>
      <c r="F3131" s="2">
        <v>41715</v>
      </c>
      <c r="G3131" s="2">
        <v>41720</v>
      </c>
      <c r="H3131" s="9" t="str">
        <f t="shared" si="339"/>
        <v>On Date</v>
      </c>
      <c r="I3131" s="1" t="s">
        <v>3636</v>
      </c>
      <c r="J3131" s="1" t="s">
        <v>3133</v>
      </c>
      <c r="K3131" s="1" t="s">
        <v>3134</v>
      </c>
      <c r="L3131" s="1" t="s">
        <v>3135</v>
      </c>
      <c r="M3131" s="1" t="s">
        <v>20</v>
      </c>
      <c r="N3131" s="1" t="s">
        <v>3086</v>
      </c>
      <c r="O3131" s="3">
        <f t="shared" si="340"/>
        <v>28.602899999999995</v>
      </c>
      <c r="P3131" s="3">
        <v>140.66999999999999</v>
      </c>
      <c r="Q3131" s="3">
        <v>3</v>
      </c>
      <c r="R3131" s="3">
        <v>54.8613</v>
      </c>
      <c r="S3131" s="11">
        <f t="shared" si="341"/>
        <v>4388.9040000000005</v>
      </c>
      <c r="T3131" t="str">
        <f t="shared" si="342"/>
        <v>PROFIT</v>
      </c>
    </row>
    <row r="3132" spans="1:20" x14ac:dyDescent="0.25">
      <c r="A3132" s="1" t="s">
        <v>3087</v>
      </c>
      <c r="B3132" s="9" t="str">
        <f t="shared" si="337"/>
        <v>11/29/2014</v>
      </c>
      <c r="C3132" s="9" t="s">
        <v>4174</v>
      </c>
      <c r="D3132" s="10" t="str">
        <f t="shared" si="338"/>
        <v>2014</v>
      </c>
      <c r="E3132" s="10" t="str">
        <f t="shared" si="343"/>
        <v>November</v>
      </c>
      <c r="F3132" s="2">
        <v>41972</v>
      </c>
      <c r="G3132" s="2">
        <v>41976</v>
      </c>
      <c r="H3132" s="9" t="str">
        <f t="shared" si="339"/>
        <v>On Date</v>
      </c>
      <c r="I3132" s="1" t="s">
        <v>3672</v>
      </c>
      <c r="J3132" s="1" t="s">
        <v>3133</v>
      </c>
      <c r="K3132" s="1" t="s">
        <v>3159</v>
      </c>
      <c r="L3132" s="1" t="s">
        <v>3135</v>
      </c>
      <c r="M3132" s="1" t="s">
        <v>9</v>
      </c>
      <c r="N3132" s="1" t="s">
        <v>2257</v>
      </c>
      <c r="O3132" s="3">
        <f t="shared" si="340"/>
        <v>6.6408999999999994</v>
      </c>
      <c r="P3132" s="3">
        <v>62.65</v>
      </c>
      <c r="Q3132" s="3">
        <v>5</v>
      </c>
      <c r="R3132" s="3">
        <v>29.445499999999999</v>
      </c>
      <c r="S3132" s="11">
        <f t="shared" si="341"/>
        <v>2355.64</v>
      </c>
      <c r="T3132" t="str">
        <f t="shared" si="342"/>
        <v>PROFIT</v>
      </c>
    </row>
    <row r="3133" spans="1:20" x14ac:dyDescent="0.25">
      <c r="A3133" s="1" t="s">
        <v>3088</v>
      </c>
      <c r="B3133" s="9" t="str">
        <f t="shared" si="337"/>
        <v>11/25/2014</v>
      </c>
      <c r="C3133" s="9" t="s">
        <v>4348</v>
      </c>
      <c r="D3133" s="10" t="str">
        <f t="shared" si="338"/>
        <v>2014</v>
      </c>
      <c r="E3133" s="10" t="str">
        <f t="shared" si="343"/>
        <v>November</v>
      </c>
      <c r="F3133" s="2">
        <v>41968</v>
      </c>
      <c r="G3133" s="2">
        <v>41968</v>
      </c>
      <c r="H3133" s="9" t="str">
        <f t="shared" si="339"/>
        <v>On Date</v>
      </c>
      <c r="I3133" s="1" t="s">
        <v>3855</v>
      </c>
      <c r="J3133" s="1" t="s">
        <v>3133</v>
      </c>
      <c r="K3133" s="1" t="s">
        <v>3134</v>
      </c>
      <c r="L3133" s="1" t="s">
        <v>3135</v>
      </c>
      <c r="M3133" s="1" t="s">
        <v>22</v>
      </c>
      <c r="N3133" s="1" t="s">
        <v>1062</v>
      </c>
      <c r="O3133" s="3">
        <f t="shared" si="340"/>
        <v>177.489</v>
      </c>
      <c r="P3133" s="3">
        <v>364.08</v>
      </c>
      <c r="Q3133" s="3">
        <v>2</v>
      </c>
      <c r="R3133" s="3">
        <v>9.1020000000000003</v>
      </c>
      <c r="S3133" s="11">
        <f t="shared" si="341"/>
        <v>728.16000000000008</v>
      </c>
      <c r="T3133" t="str">
        <f t="shared" si="342"/>
        <v>PROFIT</v>
      </c>
    </row>
    <row r="3134" spans="1:20" x14ac:dyDescent="0.25">
      <c r="A3134" s="1" t="s">
        <v>3088</v>
      </c>
      <c r="B3134" s="9" t="str">
        <f t="shared" si="337"/>
        <v>11/25/2014</v>
      </c>
      <c r="C3134" s="9" t="s">
        <v>4348</v>
      </c>
      <c r="D3134" s="10" t="str">
        <f t="shared" si="338"/>
        <v>2014</v>
      </c>
      <c r="E3134" s="10" t="str">
        <f t="shared" si="343"/>
        <v>November</v>
      </c>
      <c r="F3134" s="2">
        <v>41968</v>
      </c>
      <c r="G3134" s="2">
        <v>41968</v>
      </c>
      <c r="H3134" s="9" t="str">
        <f t="shared" si="339"/>
        <v>On Date</v>
      </c>
      <c r="I3134" s="1" t="s">
        <v>3855</v>
      </c>
      <c r="J3134" s="1" t="s">
        <v>3133</v>
      </c>
      <c r="K3134" s="1" t="s">
        <v>3134</v>
      </c>
      <c r="L3134" s="1" t="s">
        <v>3135</v>
      </c>
      <c r="M3134" s="1" t="s">
        <v>22</v>
      </c>
      <c r="N3134" s="1" t="s">
        <v>1766</v>
      </c>
      <c r="O3134" s="3">
        <f t="shared" si="340"/>
        <v>36.432599999999994</v>
      </c>
      <c r="P3134" s="3">
        <v>71.087999999999994</v>
      </c>
      <c r="Q3134" s="3">
        <v>2</v>
      </c>
      <c r="R3134" s="3">
        <v>-1.7771999999999999</v>
      </c>
      <c r="S3134" s="11">
        <f t="shared" si="341"/>
        <v>-142.17599999999999</v>
      </c>
      <c r="T3134" t="str">
        <f t="shared" si="342"/>
        <v>LOSS</v>
      </c>
    </row>
    <row r="3135" spans="1:20" x14ac:dyDescent="0.25">
      <c r="A3135" s="1" t="s">
        <v>3089</v>
      </c>
      <c r="B3135" s="9" t="str">
        <f t="shared" si="337"/>
        <v>07/02/2013</v>
      </c>
      <c r="C3135" s="9" t="s">
        <v>4122</v>
      </c>
      <c r="D3135" s="10" t="str">
        <f t="shared" si="338"/>
        <v>2013</v>
      </c>
      <c r="E3135" s="10" t="str">
        <f t="shared" si="343"/>
        <v>July</v>
      </c>
      <c r="F3135" s="2">
        <v>41457</v>
      </c>
      <c r="G3135" s="2">
        <v>41458</v>
      </c>
      <c r="H3135" s="9" t="str">
        <f t="shared" si="339"/>
        <v>On Date</v>
      </c>
      <c r="I3135" s="1" t="s">
        <v>3420</v>
      </c>
      <c r="J3135" s="1" t="s">
        <v>3133</v>
      </c>
      <c r="K3135" s="1" t="s">
        <v>3136</v>
      </c>
      <c r="L3135" s="1" t="s">
        <v>3137</v>
      </c>
      <c r="M3135" s="1" t="s">
        <v>18</v>
      </c>
      <c r="N3135" s="1" t="s">
        <v>946</v>
      </c>
      <c r="O3135" s="3">
        <f t="shared" si="340"/>
        <v>1.5911999999999999</v>
      </c>
      <c r="P3135" s="3">
        <v>2.496</v>
      </c>
      <c r="Q3135" s="3">
        <v>1</v>
      </c>
      <c r="R3135" s="3">
        <v>0.90480000000000005</v>
      </c>
      <c r="S3135" s="11">
        <f t="shared" si="341"/>
        <v>72.384</v>
      </c>
      <c r="T3135" t="str">
        <f t="shared" si="342"/>
        <v>PROFIT</v>
      </c>
    </row>
    <row r="3136" spans="1:20" x14ac:dyDescent="0.25">
      <c r="A3136" s="1" t="s">
        <v>3090</v>
      </c>
      <c r="B3136" s="9" t="str">
        <f t="shared" si="337"/>
        <v>11/01/2013</v>
      </c>
      <c r="C3136" s="9" t="s">
        <v>4227</v>
      </c>
      <c r="D3136" s="10" t="str">
        <f t="shared" si="338"/>
        <v>2013</v>
      </c>
      <c r="E3136" s="10" t="str">
        <f t="shared" si="343"/>
        <v>November</v>
      </c>
      <c r="F3136" s="2">
        <v>41579</v>
      </c>
      <c r="G3136" s="2">
        <v>41584</v>
      </c>
      <c r="H3136" s="9" t="str">
        <f t="shared" si="339"/>
        <v>On Date</v>
      </c>
      <c r="I3136" s="1" t="s">
        <v>3889</v>
      </c>
      <c r="J3136" s="1" t="s">
        <v>3133</v>
      </c>
      <c r="K3136" s="1" t="s">
        <v>3140</v>
      </c>
      <c r="L3136" s="1" t="s">
        <v>3135</v>
      </c>
      <c r="M3136" s="1" t="s">
        <v>72</v>
      </c>
      <c r="N3136" s="1" t="s">
        <v>1173</v>
      </c>
      <c r="O3136" s="3">
        <f t="shared" si="340"/>
        <v>266.7448</v>
      </c>
      <c r="P3136" s="3">
        <v>1403.92</v>
      </c>
      <c r="Q3136" s="3">
        <v>5</v>
      </c>
      <c r="R3136" s="3">
        <v>70.195999999999998</v>
      </c>
      <c r="S3136" s="11">
        <f t="shared" si="341"/>
        <v>5615.68</v>
      </c>
      <c r="T3136" t="str">
        <f t="shared" si="342"/>
        <v>PROFIT</v>
      </c>
    </row>
    <row r="3137" spans="1:20" x14ac:dyDescent="0.25">
      <c r="A3137" s="1" t="s">
        <v>3091</v>
      </c>
      <c r="B3137" s="9" t="str">
        <f t="shared" si="337"/>
        <v>02/15/2011</v>
      </c>
      <c r="C3137" s="9" t="s">
        <v>4603</v>
      </c>
      <c r="D3137" s="10" t="str">
        <f t="shared" si="338"/>
        <v>2011</v>
      </c>
      <c r="E3137" s="10" t="str">
        <f t="shared" si="343"/>
        <v>February</v>
      </c>
      <c r="F3137" s="2">
        <v>40589</v>
      </c>
      <c r="G3137" s="2">
        <v>40593</v>
      </c>
      <c r="H3137" s="9" t="str">
        <f t="shared" si="339"/>
        <v>On Date</v>
      </c>
      <c r="I3137" s="1" t="s">
        <v>3527</v>
      </c>
      <c r="J3137" s="1" t="s">
        <v>3133</v>
      </c>
      <c r="K3137" s="1" t="s">
        <v>3136</v>
      </c>
      <c r="L3137" s="1" t="s">
        <v>3137</v>
      </c>
      <c r="M3137" s="1" t="s">
        <v>38</v>
      </c>
      <c r="N3137" s="1" t="s">
        <v>1854</v>
      </c>
      <c r="O3137" s="3">
        <f t="shared" si="340"/>
        <v>51.193599999999989</v>
      </c>
      <c r="P3137" s="3">
        <v>239.97</v>
      </c>
      <c r="Q3137" s="3">
        <v>3</v>
      </c>
      <c r="R3137" s="3">
        <v>86.389200000000002</v>
      </c>
      <c r="S3137" s="11">
        <f t="shared" si="341"/>
        <v>6911.1360000000004</v>
      </c>
      <c r="T3137" t="str">
        <f t="shared" si="342"/>
        <v>PROFIT</v>
      </c>
    </row>
    <row r="3138" spans="1:20" x14ac:dyDescent="0.25">
      <c r="A3138" s="1" t="s">
        <v>3091</v>
      </c>
      <c r="B3138" s="9" t="str">
        <f t="shared" si="337"/>
        <v>02/15/2011</v>
      </c>
      <c r="C3138" s="9" t="s">
        <v>4603</v>
      </c>
      <c r="D3138" s="10" t="str">
        <f t="shared" si="338"/>
        <v>2011</v>
      </c>
      <c r="E3138" s="10" t="str">
        <f t="shared" si="343"/>
        <v>February</v>
      </c>
      <c r="F3138" s="2">
        <v>40589</v>
      </c>
      <c r="G3138" s="2">
        <v>40593</v>
      </c>
      <c r="H3138" s="9" t="str">
        <f t="shared" si="339"/>
        <v>On Date</v>
      </c>
      <c r="I3138" s="1" t="s">
        <v>3527</v>
      </c>
      <c r="J3138" s="1" t="s">
        <v>3133</v>
      </c>
      <c r="K3138" s="1" t="s">
        <v>3136</v>
      </c>
      <c r="L3138" s="1" t="s">
        <v>3137</v>
      </c>
      <c r="M3138" s="1" t="s">
        <v>20</v>
      </c>
      <c r="N3138" s="1" t="s">
        <v>3092</v>
      </c>
      <c r="O3138" s="3">
        <f t="shared" si="340"/>
        <v>29.505599999999998</v>
      </c>
      <c r="P3138" s="3">
        <v>81.96</v>
      </c>
      <c r="Q3138" s="3">
        <v>2</v>
      </c>
      <c r="R3138" s="3">
        <v>22.948799999999999</v>
      </c>
      <c r="S3138" s="11">
        <f t="shared" si="341"/>
        <v>1835.904</v>
      </c>
      <c r="T3138" t="str">
        <f t="shared" si="342"/>
        <v>PROFIT</v>
      </c>
    </row>
    <row r="3139" spans="1:20" x14ac:dyDescent="0.25">
      <c r="A3139" s="1" t="s">
        <v>3091</v>
      </c>
      <c r="B3139" s="9" t="str">
        <f t="shared" ref="B3139:B3202" si="344">TEXT(F3139,"mm/dd/yyyy")</f>
        <v>02/15/2011</v>
      </c>
      <c r="C3139" s="9" t="s">
        <v>4603</v>
      </c>
      <c r="D3139" s="10" t="str">
        <f t="shared" ref="D3139:D3202" si="345">RIGHT(C3139,4)</f>
        <v>2011</v>
      </c>
      <c r="E3139" s="10" t="str">
        <f t="shared" si="343"/>
        <v>February</v>
      </c>
      <c r="F3139" s="2">
        <v>40589</v>
      </c>
      <c r="G3139" s="2">
        <v>40593</v>
      </c>
      <c r="H3139" s="9" t="str">
        <f t="shared" ref="H3139:H3202" si="346">IF(_xlfn.DAYS(G3139,F3139)&lt;=5,"On Date","Delay")</f>
        <v>On Date</v>
      </c>
      <c r="I3139" s="1" t="s">
        <v>3527</v>
      </c>
      <c r="J3139" s="1" t="s">
        <v>3133</v>
      </c>
      <c r="K3139" s="1" t="s">
        <v>3136</v>
      </c>
      <c r="L3139" s="1" t="s">
        <v>3137</v>
      </c>
      <c r="M3139" s="1" t="s">
        <v>82</v>
      </c>
      <c r="N3139" s="1" t="s">
        <v>2116</v>
      </c>
      <c r="O3139" s="3">
        <f t="shared" ref="O3139:O3202" si="347">(P3139/Q3139)-(R3139/Q3139)</f>
        <v>116.9238</v>
      </c>
      <c r="P3139" s="3">
        <v>238.62</v>
      </c>
      <c r="Q3139" s="3">
        <v>2</v>
      </c>
      <c r="R3139" s="3">
        <v>4.7724000000000002</v>
      </c>
      <c r="S3139" s="11">
        <f t="shared" ref="S3139:S3202" si="348">R3139*80</f>
        <v>381.79200000000003</v>
      </c>
      <c r="T3139" t="str">
        <f t="shared" ref="T3139:T3202" si="349">IF(S3139:S6341&lt;0,"LOSS","PROFIT")</f>
        <v>PROFIT</v>
      </c>
    </row>
    <row r="3140" spans="1:20" x14ac:dyDescent="0.25">
      <c r="A3140" s="1" t="s">
        <v>3093</v>
      </c>
      <c r="B3140" s="9" t="str">
        <f t="shared" si="344"/>
        <v>06/18/2011</v>
      </c>
      <c r="C3140" s="9" t="s">
        <v>4921</v>
      </c>
      <c r="D3140" s="10" t="str">
        <f t="shared" si="345"/>
        <v>2011</v>
      </c>
      <c r="E3140" s="10" t="str">
        <f t="shared" si="343"/>
        <v>June</v>
      </c>
      <c r="F3140" s="2">
        <v>40712</v>
      </c>
      <c r="G3140" s="2">
        <v>40717</v>
      </c>
      <c r="H3140" s="9" t="str">
        <f t="shared" si="346"/>
        <v>On Date</v>
      </c>
      <c r="I3140" s="1" t="s">
        <v>3676</v>
      </c>
      <c r="J3140" s="1" t="s">
        <v>3133</v>
      </c>
      <c r="K3140" s="1" t="s">
        <v>3134</v>
      </c>
      <c r="L3140" s="1" t="s">
        <v>3135</v>
      </c>
      <c r="M3140" s="1" t="s">
        <v>16</v>
      </c>
      <c r="N3140" s="1" t="s">
        <v>3094</v>
      </c>
      <c r="O3140" s="3">
        <f t="shared" si="347"/>
        <v>25.513500000000001</v>
      </c>
      <c r="P3140" s="3">
        <v>139.80000000000001</v>
      </c>
      <c r="Q3140" s="3">
        <v>5</v>
      </c>
      <c r="R3140" s="3">
        <v>12.2325</v>
      </c>
      <c r="S3140" s="11">
        <f t="shared" si="348"/>
        <v>978.6</v>
      </c>
      <c r="T3140" t="str">
        <f t="shared" si="349"/>
        <v>PROFIT</v>
      </c>
    </row>
    <row r="3141" spans="1:20" x14ac:dyDescent="0.25">
      <c r="A3141" s="1" t="s">
        <v>3095</v>
      </c>
      <c r="B3141" s="9" t="str">
        <f t="shared" si="344"/>
        <v>12/08/2014</v>
      </c>
      <c r="C3141" s="9" t="s">
        <v>4265</v>
      </c>
      <c r="D3141" s="10" t="str">
        <f t="shared" si="345"/>
        <v>2014</v>
      </c>
      <c r="E3141" s="10" t="str">
        <f t="shared" si="343"/>
        <v>December</v>
      </c>
      <c r="F3141" s="2">
        <v>41981</v>
      </c>
      <c r="G3141" s="2">
        <v>41988</v>
      </c>
      <c r="H3141" s="9" t="str">
        <f t="shared" si="346"/>
        <v>Delay</v>
      </c>
      <c r="I3141" s="1" t="s">
        <v>3802</v>
      </c>
      <c r="J3141" s="1" t="s">
        <v>3133</v>
      </c>
      <c r="K3141" s="1" t="s">
        <v>3140</v>
      </c>
      <c r="L3141" s="1" t="s">
        <v>3135</v>
      </c>
      <c r="M3141" s="1" t="s">
        <v>45</v>
      </c>
      <c r="N3141" s="1" t="s">
        <v>1004</v>
      </c>
      <c r="O3141" s="3">
        <f t="shared" si="347"/>
        <v>4.17</v>
      </c>
      <c r="P3141" s="3">
        <v>50.04</v>
      </c>
      <c r="Q3141" s="3">
        <v>6</v>
      </c>
      <c r="R3141" s="3">
        <v>25.02</v>
      </c>
      <c r="S3141" s="11">
        <f t="shared" si="348"/>
        <v>2001.6</v>
      </c>
      <c r="T3141" t="str">
        <f t="shared" si="349"/>
        <v>PROFIT</v>
      </c>
    </row>
    <row r="3142" spans="1:20" x14ac:dyDescent="0.25">
      <c r="A3142" s="1" t="s">
        <v>3096</v>
      </c>
      <c r="B3142" s="9" t="str">
        <f t="shared" si="344"/>
        <v>09/30/2014</v>
      </c>
      <c r="C3142" s="9" t="s">
        <v>4276</v>
      </c>
      <c r="D3142" s="10" t="str">
        <f t="shared" si="345"/>
        <v>2014</v>
      </c>
      <c r="E3142" s="10" t="str">
        <f t="shared" si="343"/>
        <v>September</v>
      </c>
      <c r="F3142" s="2">
        <v>41912</v>
      </c>
      <c r="G3142" s="2">
        <v>41919</v>
      </c>
      <c r="H3142" s="9" t="str">
        <f t="shared" si="346"/>
        <v>Delay</v>
      </c>
      <c r="I3142" s="1" t="s">
        <v>3862</v>
      </c>
      <c r="J3142" s="1" t="s">
        <v>3133</v>
      </c>
      <c r="K3142" s="1" t="s">
        <v>3313</v>
      </c>
      <c r="L3142" s="1" t="s">
        <v>3135</v>
      </c>
      <c r="M3142" s="1" t="s">
        <v>82</v>
      </c>
      <c r="N3142" s="1" t="s">
        <v>3097</v>
      </c>
      <c r="O3142" s="3">
        <f t="shared" si="347"/>
        <v>9.8689999999999998</v>
      </c>
      <c r="P3142" s="3">
        <v>97.3</v>
      </c>
      <c r="Q3142" s="3">
        <v>7</v>
      </c>
      <c r="R3142" s="3">
        <v>28.216999999999999</v>
      </c>
      <c r="S3142" s="11">
        <f t="shared" si="348"/>
        <v>2257.3599999999997</v>
      </c>
      <c r="T3142" t="str">
        <f t="shared" si="349"/>
        <v>PROFIT</v>
      </c>
    </row>
    <row r="3143" spans="1:20" x14ac:dyDescent="0.25">
      <c r="A3143" s="1" t="s">
        <v>3098</v>
      </c>
      <c r="B3143" s="9" t="str">
        <f t="shared" si="344"/>
        <v>11/07/2011</v>
      </c>
      <c r="C3143" s="9" t="s">
        <v>4101</v>
      </c>
      <c r="D3143" s="10" t="str">
        <f t="shared" si="345"/>
        <v>2011</v>
      </c>
      <c r="E3143" s="10" t="str">
        <f t="shared" si="343"/>
        <v>November</v>
      </c>
      <c r="F3143" s="2">
        <v>40854</v>
      </c>
      <c r="G3143" s="2">
        <v>40858</v>
      </c>
      <c r="H3143" s="9" t="str">
        <f t="shared" si="346"/>
        <v>On Date</v>
      </c>
      <c r="I3143" s="1" t="s">
        <v>3995</v>
      </c>
      <c r="J3143" s="1" t="s">
        <v>3133</v>
      </c>
      <c r="K3143" s="1" t="s">
        <v>3144</v>
      </c>
      <c r="L3143" s="1" t="s">
        <v>3145</v>
      </c>
      <c r="M3143" s="1" t="s">
        <v>45</v>
      </c>
      <c r="N3143" s="1" t="s">
        <v>57</v>
      </c>
      <c r="O3143" s="3">
        <f t="shared" si="347"/>
        <v>3.3696000000000002</v>
      </c>
      <c r="P3143" s="3">
        <v>25.92</v>
      </c>
      <c r="Q3143" s="3">
        <v>5</v>
      </c>
      <c r="R3143" s="3">
        <v>9.0719999999999992</v>
      </c>
      <c r="S3143" s="11">
        <f t="shared" si="348"/>
        <v>725.76</v>
      </c>
      <c r="T3143" t="str">
        <f t="shared" si="349"/>
        <v>PROFIT</v>
      </c>
    </row>
    <row r="3144" spans="1:20" x14ac:dyDescent="0.25">
      <c r="A3144" s="1" t="s">
        <v>3098</v>
      </c>
      <c r="B3144" s="9" t="str">
        <f t="shared" si="344"/>
        <v>11/07/2011</v>
      </c>
      <c r="C3144" s="9" t="s">
        <v>4101</v>
      </c>
      <c r="D3144" s="10" t="str">
        <f t="shared" si="345"/>
        <v>2011</v>
      </c>
      <c r="E3144" s="10" t="str">
        <f t="shared" si="343"/>
        <v>November</v>
      </c>
      <c r="F3144" s="2">
        <v>40854</v>
      </c>
      <c r="G3144" s="2">
        <v>40858</v>
      </c>
      <c r="H3144" s="9" t="str">
        <f t="shared" si="346"/>
        <v>On Date</v>
      </c>
      <c r="I3144" s="1" t="s">
        <v>3995</v>
      </c>
      <c r="J3144" s="1" t="s">
        <v>3133</v>
      </c>
      <c r="K3144" s="1" t="s">
        <v>3144</v>
      </c>
      <c r="L3144" s="1" t="s">
        <v>3145</v>
      </c>
      <c r="M3144" s="1" t="s">
        <v>14</v>
      </c>
      <c r="N3144" s="1" t="s">
        <v>2648</v>
      </c>
      <c r="O3144" s="3">
        <f t="shared" si="347"/>
        <v>27.927599999999998</v>
      </c>
      <c r="P3144" s="3">
        <v>120.768</v>
      </c>
      <c r="Q3144" s="3">
        <v>4</v>
      </c>
      <c r="R3144" s="3">
        <v>9.0576000000000008</v>
      </c>
      <c r="S3144" s="11">
        <f t="shared" si="348"/>
        <v>724.60800000000006</v>
      </c>
      <c r="T3144" t="str">
        <f t="shared" si="349"/>
        <v>PROFIT</v>
      </c>
    </row>
    <row r="3145" spans="1:20" x14ac:dyDescent="0.25">
      <c r="A3145" s="1" t="s">
        <v>3099</v>
      </c>
      <c r="B3145" s="9" t="str">
        <f t="shared" si="344"/>
        <v>08/15/2011</v>
      </c>
      <c r="C3145" s="9" t="s">
        <v>4489</v>
      </c>
      <c r="D3145" s="10" t="str">
        <f t="shared" si="345"/>
        <v>2011</v>
      </c>
      <c r="E3145" s="10" t="str">
        <f t="shared" si="343"/>
        <v>August</v>
      </c>
      <c r="F3145" s="2">
        <v>40770</v>
      </c>
      <c r="G3145" s="2">
        <v>40774</v>
      </c>
      <c r="H3145" s="9" t="str">
        <f t="shared" si="346"/>
        <v>On Date</v>
      </c>
      <c r="I3145" s="1" t="s">
        <v>3800</v>
      </c>
      <c r="J3145" s="1" t="s">
        <v>3133</v>
      </c>
      <c r="K3145" s="1" t="s">
        <v>3140</v>
      </c>
      <c r="L3145" s="1" t="s">
        <v>3135</v>
      </c>
      <c r="M3145" s="1" t="s">
        <v>20</v>
      </c>
      <c r="N3145" s="1" t="s">
        <v>321</v>
      </c>
      <c r="O3145" s="3">
        <f t="shared" si="347"/>
        <v>36.698399999999999</v>
      </c>
      <c r="P3145" s="3">
        <v>152.91</v>
      </c>
      <c r="Q3145" s="3">
        <v>3</v>
      </c>
      <c r="R3145" s="3">
        <v>42.814799999999998</v>
      </c>
      <c r="S3145" s="11">
        <f t="shared" si="348"/>
        <v>3425.1839999999997</v>
      </c>
      <c r="T3145" t="str">
        <f t="shared" si="349"/>
        <v>PROFIT</v>
      </c>
    </row>
    <row r="3146" spans="1:20" x14ac:dyDescent="0.25">
      <c r="A3146" s="1" t="s">
        <v>3099</v>
      </c>
      <c r="B3146" s="9" t="str">
        <f t="shared" si="344"/>
        <v>08/15/2011</v>
      </c>
      <c r="C3146" s="9" t="s">
        <v>4489</v>
      </c>
      <c r="D3146" s="10" t="str">
        <f t="shared" si="345"/>
        <v>2011</v>
      </c>
      <c r="E3146" s="10" t="str">
        <f t="shared" si="343"/>
        <v>August</v>
      </c>
      <c r="F3146" s="2">
        <v>40770</v>
      </c>
      <c r="G3146" s="2">
        <v>40774</v>
      </c>
      <c r="H3146" s="9" t="str">
        <f t="shared" si="346"/>
        <v>On Date</v>
      </c>
      <c r="I3146" s="1" t="s">
        <v>3800</v>
      </c>
      <c r="J3146" s="1" t="s">
        <v>3133</v>
      </c>
      <c r="K3146" s="1" t="s">
        <v>3140</v>
      </c>
      <c r="L3146" s="1" t="s">
        <v>3135</v>
      </c>
      <c r="M3146" s="1" t="s">
        <v>45</v>
      </c>
      <c r="N3146" s="1" t="s">
        <v>2021</v>
      </c>
      <c r="O3146" s="3">
        <f t="shared" si="347"/>
        <v>17.039000000000001</v>
      </c>
      <c r="P3146" s="3">
        <v>92.94</v>
      </c>
      <c r="Q3146" s="3">
        <v>3</v>
      </c>
      <c r="R3146" s="3">
        <v>41.823</v>
      </c>
      <c r="S3146" s="11">
        <f t="shared" si="348"/>
        <v>3345.84</v>
      </c>
      <c r="T3146" t="str">
        <f t="shared" si="349"/>
        <v>PROFIT</v>
      </c>
    </row>
    <row r="3147" spans="1:20" x14ac:dyDescent="0.25">
      <c r="A3147" s="1" t="s">
        <v>3099</v>
      </c>
      <c r="B3147" s="9" t="str">
        <f t="shared" si="344"/>
        <v>08/15/2011</v>
      </c>
      <c r="C3147" s="9" t="s">
        <v>4489</v>
      </c>
      <c r="D3147" s="10" t="str">
        <f t="shared" si="345"/>
        <v>2011</v>
      </c>
      <c r="E3147" s="10" t="str">
        <f t="shared" si="343"/>
        <v>August</v>
      </c>
      <c r="F3147" s="2">
        <v>40770</v>
      </c>
      <c r="G3147" s="2">
        <v>40774</v>
      </c>
      <c r="H3147" s="9" t="str">
        <f t="shared" si="346"/>
        <v>On Date</v>
      </c>
      <c r="I3147" s="1" t="s">
        <v>3800</v>
      </c>
      <c r="J3147" s="1" t="s">
        <v>3133</v>
      </c>
      <c r="K3147" s="1" t="s">
        <v>3140</v>
      </c>
      <c r="L3147" s="1" t="s">
        <v>3135</v>
      </c>
      <c r="M3147" s="1" t="s">
        <v>18</v>
      </c>
      <c r="N3147" s="1" t="s">
        <v>1240</v>
      </c>
      <c r="O3147" s="3">
        <f t="shared" si="347"/>
        <v>2.9016000000000002</v>
      </c>
      <c r="P3147" s="3">
        <v>17.856000000000002</v>
      </c>
      <c r="Q3147" s="3">
        <v>4</v>
      </c>
      <c r="R3147" s="3">
        <v>6.2496</v>
      </c>
      <c r="S3147" s="11">
        <f t="shared" si="348"/>
        <v>499.96800000000002</v>
      </c>
      <c r="T3147" t="str">
        <f t="shared" si="349"/>
        <v>PROFIT</v>
      </c>
    </row>
    <row r="3148" spans="1:20" x14ac:dyDescent="0.25">
      <c r="A3148" s="1" t="s">
        <v>3099</v>
      </c>
      <c r="B3148" s="9" t="str">
        <f t="shared" si="344"/>
        <v>08/15/2011</v>
      </c>
      <c r="C3148" s="9" t="s">
        <v>4489</v>
      </c>
      <c r="D3148" s="10" t="str">
        <f t="shared" si="345"/>
        <v>2011</v>
      </c>
      <c r="E3148" s="10" t="str">
        <f t="shared" ref="E3148:E3204" si="350">TEXT(B3148,"mmmm")</f>
        <v>August</v>
      </c>
      <c r="F3148" s="2">
        <v>40770</v>
      </c>
      <c r="G3148" s="2">
        <v>40774</v>
      </c>
      <c r="H3148" s="9" t="str">
        <f t="shared" si="346"/>
        <v>On Date</v>
      </c>
      <c r="I3148" s="1" t="s">
        <v>3800</v>
      </c>
      <c r="J3148" s="1" t="s">
        <v>3133</v>
      </c>
      <c r="K3148" s="1" t="s">
        <v>3140</v>
      </c>
      <c r="L3148" s="1" t="s">
        <v>3135</v>
      </c>
      <c r="M3148" s="1" t="s">
        <v>18</v>
      </c>
      <c r="N3148" s="1" t="s">
        <v>1528</v>
      </c>
      <c r="O3148" s="3">
        <f t="shared" si="347"/>
        <v>10.448999999999998</v>
      </c>
      <c r="P3148" s="3">
        <v>46.44</v>
      </c>
      <c r="Q3148" s="3">
        <v>3</v>
      </c>
      <c r="R3148" s="3">
        <v>15.093</v>
      </c>
      <c r="S3148" s="11">
        <f t="shared" si="348"/>
        <v>1207.44</v>
      </c>
      <c r="T3148" t="str">
        <f t="shared" si="349"/>
        <v>PROFIT</v>
      </c>
    </row>
    <row r="3149" spans="1:20" x14ac:dyDescent="0.25">
      <c r="A3149" s="1" t="s">
        <v>3099</v>
      </c>
      <c r="B3149" s="9" t="str">
        <f t="shared" si="344"/>
        <v>08/15/2011</v>
      </c>
      <c r="C3149" s="9" t="s">
        <v>4489</v>
      </c>
      <c r="D3149" s="10" t="str">
        <f t="shared" si="345"/>
        <v>2011</v>
      </c>
      <c r="E3149" s="10" t="str">
        <f t="shared" si="350"/>
        <v>August</v>
      </c>
      <c r="F3149" s="2">
        <v>40770</v>
      </c>
      <c r="G3149" s="2">
        <v>40774</v>
      </c>
      <c r="H3149" s="9" t="str">
        <f t="shared" si="346"/>
        <v>On Date</v>
      </c>
      <c r="I3149" s="1" t="s">
        <v>3800</v>
      </c>
      <c r="J3149" s="1" t="s">
        <v>3133</v>
      </c>
      <c r="K3149" s="1" t="s">
        <v>3140</v>
      </c>
      <c r="L3149" s="1" t="s">
        <v>3135</v>
      </c>
      <c r="M3149" s="1" t="s">
        <v>72</v>
      </c>
      <c r="N3149" s="1" t="s">
        <v>876</v>
      </c>
      <c r="O3149" s="3">
        <f t="shared" si="347"/>
        <v>51.832999999999998</v>
      </c>
      <c r="P3149" s="3">
        <v>195.136</v>
      </c>
      <c r="Q3149" s="3">
        <v>4</v>
      </c>
      <c r="R3149" s="3">
        <v>-12.196</v>
      </c>
      <c r="S3149" s="11">
        <f t="shared" si="348"/>
        <v>-975.68</v>
      </c>
      <c r="T3149" t="str">
        <f t="shared" si="349"/>
        <v>LOSS</v>
      </c>
    </row>
    <row r="3150" spans="1:20" x14ac:dyDescent="0.25">
      <c r="A3150" s="1" t="s">
        <v>3100</v>
      </c>
      <c r="B3150" s="9" t="str">
        <f t="shared" si="344"/>
        <v>09/26/2013</v>
      </c>
      <c r="C3150" s="9" t="s">
        <v>4108</v>
      </c>
      <c r="D3150" s="10" t="str">
        <f t="shared" si="345"/>
        <v>2013</v>
      </c>
      <c r="E3150" s="10" t="str">
        <f t="shared" si="350"/>
        <v>September</v>
      </c>
      <c r="F3150" s="2">
        <v>41543</v>
      </c>
      <c r="G3150" s="2">
        <v>41549</v>
      </c>
      <c r="H3150" s="9" t="str">
        <f t="shared" si="346"/>
        <v>Delay</v>
      </c>
      <c r="I3150" s="1" t="s">
        <v>3996</v>
      </c>
      <c r="J3150" s="1" t="s">
        <v>3133</v>
      </c>
      <c r="K3150" s="1" t="s">
        <v>3164</v>
      </c>
      <c r="L3150" s="1" t="s">
        <v>3135</v>
      </c>
      <c r="M3150" s="1" t="s">
        <v>45</v>
      </c>
      <c r="N3150" s="1" t="s">
        <v>3101</v>
      </c>
      <c r="O3150" s="3">
        <f t="shared" si="347"/>
        <v>1.1554000000000002</v>
      </c>
      <c r="P3150" s="3">
        <v>10.9</v>
      </c>
      <c r="Q3150" s="3">
        <v>5</v>
      </c>
      <c r="R3150" s="3">
        <v>5.1230000000000002</v>
      </c>
      <c r="S3150" s="11">
        <f t="shared" si="348"/>
        <v>409.84000000000003</v>
      </c>
      <c r="T3150" t="str">
        <f t="shared" si="349"/>
        <v>PROFIT</v>
      </c>
    </row>
    <row r="3151" spans="1:20" x14ac:dyDescent="0.25">
      <c r="A3151" s="1" t="s">
        <v>3100</v>
      </c>
      <c r="B3151" s="9" t="str">
        <f t="shared" si="344"/>
        <v>09/26/2013</v>
      </c>
      <c r="C3151" s="9" t="s">
        <v>4108</v>
      </c>
      <c r="D3151" s="10" t="str">
        <f t="shared" si="345"/>
        <v>2013</v>
      </c>
      <c r="E3151" s="10" t="str">
        <f t="shared" si="350"/>
        <v>September</v>
      </c>
      <c r="F3151" s="2">
        <v>41543</v>
      </c>
      <c r="G3151" s="2">
        <v>41549</v>
      </c>
      <c r="H3151" s="9" t="str">
        <f t="shared" si="346"/>
        <v>Delay</v>
      </c>
      <c r="I3151" s="1" t="s">
        <v>3996</v>
      </c>
      <c r="J3151" s="1" t="s">
        <v>3133</v>
      </c>
      <c r="K3151" s="1" t="s">
        <v>3164</v>
      </c>
      <c r="L3151" s="1" t="s">
        <v>3135</v>
      </c>
      <c r="M3151" s="1" t="s">
        <v>9</v>
      </c>
      <c r="N3151" s="1" t="s">
        <v>236</v>
      </c>
      <c r="O3151" s="3">
        <f t="shared" si="347"/>
        <v>7.4</v>
      </c>
      <c r="P3151" s="3">
        <v>29.6</v>
      </c>
      <c r="Q3151" s="3">
        <v>2</v>
      </c>
      <c r="R3151" s="3">
        <v>14.8</v>
      </c>
      <c r="S3151" s="11">
        <f t="shared" si="348"/>
        <v>1184</v>
      </c>
      <c r="T3151" t="str">
        <f t="shared" si="349"/>
        <v>PROFIT</v>
      </c>
    </row>
    <row r="3152" spans="1:20" x14ac:dyDescent="0.25">
      <c r="A3152" s="1" t="s">
        <v>3100</v>
      </c>
      <c r="B3152" s="9" t="str">
        <f t="shared" si="344"/>
        <v>09/26/2013</v>
      </c>
      <c r="C3152" s="9" t="s">
        <v>4108</v>
      </c>
      <c r="D3152" s="10" t="str">
        <f t="shared" si="345"/>
        <v>2013</v>
      </c>
      <c r="E3152" s="10" t="str">
        <f t="shared" si="350"/>
        <v>September</v>
      </c>
      <c r="F3152" s="2">
        <v>41543</v>
      </c>
      <c r="G3152" s="2">
        <v>41549</v>
      </c>
      <c r="H3152" s="9" t="str">
        <f t="shared" si="346"/>
        <v>Delay</v>
      </c>
      <c r="I3152" s="1" t="s">
        <v>3996</v>
      </c>
      <c r="J3152" s="1" t="s">
        <v>3133</v>
      </c>
      <c r="K3152" s="1" t="s">
        <v>3164</v>
      </c>
      <c r="L3152" s="1" t="s">
        <v>3135</v>
      </c>
      <c r="M3152" s="1" t="s">
        <v>9</v>
      </c>
      <c r="N3152" s="1" t="s">
        <v>789</v>
      </c>
      <c r="O3152" s="3">
        <f t="shared" si="347"/>
        <v>2.6892000000000005</v>
      </c>
      <c r="P3152" s="3">
        <v>4.9800000000000004</v>
      </c>
      <c r="Q3152" s="3">
        <v>1</v>
      </c>
      <c r="R3152" s="3">
        <v>2.2907999999999999</v>
      </c>
      <c r="S3152" s="11">
        <f t="shared" si="348"/>
        <v>183.26400000000001</v>
      </c>
      <c r="T3152" t="str">
        <f t="shared" si="349"/>
        <v>PROFIT</v>
      </c>
    </row>
    <row r="3153" spans="1:20" x14ac:dyDescent="0.25">
      <c r="A3153" s="1" t="s">
        <v>3100</v>
      </c>
      <c r="B3153" s="9" t="str">
        <f t="shared" si="344"/>
        <v>09/26/2013</v>
      </c>
      <c r="C3153" s="9" t="s">
        <v>4108</v>
      </c>
      <c r="D3153" s="10" t="str">
        <f t="shared" si="345"/>
        <v>2013</v>
      </c>
      <c r="E3153" s="10" t="str">
        <f t="shared" si="350"/>
        <v>September</v>
      </c>
      <c r="F3153" s="2">
        <v>41543</v>
      </c>
      <c r="G3153" s="2">
        <v>41549</v>
      </c>
      <c r="H3153" s="9" t="str">
        <f t="shared" si="346"/>
        <v>Delay</v>
      </c>
      <c r="I3153" s="1" t="s">
        <v>3996</v>
      </c>
      <c r="J3153" s="1" t="s">
        <v>3133</v>
      </c>
      <c r="K3153" s="1" t="s">
        <v>3164</v>
      </c>
      <c r="L3153" s="1" t="s">
        <v>3135</v>
      </c>
      <c r="M3153" s="1" t="s">
        <v>165</v>
      </c>
      <c r="N3153" s="1" t="s">
        <v>2560</v>
      </c>
      <c r="O3153" s="3">
        <f t="shared" si="347"/>
        <v>105.99469999999999</v>
      </c>
      <c r="P3153" s="3">
        <v>479.976</v>
      </c>
      <c r="Q3153" s="3">
        <v>3</v>
      </c>
      <c r="R3153" s="3">
        <v>161.99189999999999</v>
      </c>
      <c r="S3153" s="11">
        <f t="shared" si="348"/>
        <v>12959.351999999999</v>
      </c>
      <c r="T3153" t="str">
        <f t="shared" si="349"/>
        <v>PROFIT</v>
      </c>
    </row>
    <row r="3154" spans="1:20" x14ac:dyDescent="0.25">
      <c r="A3154" s="1" t="s">
        <v>3100</v>
      </c>
      <c r="B3154" s="9" t="str">
        <f t="shared" si="344"/>
        <v>09/26/2013</v>
      </c>
      <c r="C3154" s="9" t="s">
        <v>4108</v>
      </c>
      <c r="D3154" s="10" t="str">
        <f t="shared" si="345"/>
        <v>2013</v>
      </c>
      <c r="E3154" s="10" t="str">
        <f t="shared" si="350"/>
        <v>September</v>
      </c>
      <c r="F3154" s="2">
        <v>41543</v>
      </c>
      <c r="G3154" s="2">
        <v>41549</v>
      </c>
      <c r="H3154" s="9" t="str">
        <f t="shared" si="346"/>
        <v>Delay</v>
      </c>
      <c r="I3154" s="1" t="s">
        <v>3996</v>
      </c>
      <c r="J3154" s="1" t="s">
        <v>3133</v>
      </c>
      <c r="K3154" s="1" t="s">
        <v>3164</v>
      </c>
      <c r="L3154" s="1" t="s">
        <v>3135</v>
      </c>
      <c r="M3154" s="1" t="s">
        <v>16</v>
      </c>
      <c r="N3154" s="1" t="s">
        <v>1827</v>
      </c>
      <c r="O3154" s="3">
        <f t="shared" si="347"/>
        <v>5.0327999999999999</v>
      </c>
      <c r="P3154" s="3">
        <v>44.735999999999997</v>
      </c>
      <c r="Q3154" s="3">
        <v>8</v>
      </c>
      <c r="R3154" s="3">
        <v>4.4736000000000002</v>
      </c>
      <c r="S3154" s="11">
        <f t="shared" si="348"/>
        <v>357.88800000000003</v>
      </c>
      <c r="T3154" t="str">
        <f t="shared" si="349"/>
        <v>PROFIT</v>
      </c>
    </row>
    <row r="3155" spans="1:20" x14ac:dyDescent="0.25">
      <c r="A3155" s="1" t="s">
        <v>3100</v>
      </c>
      <c r="B3155" s="9" t="str">
        <f t="shared" si="344"/>
        <v>09/26/2013</v>
      </c>
      <c r="C3155" s="9" t="s">
        <v>4108</v>
      </c>
      <c r="D3155" s="10" t="str">
        <f t="shared" si="345"/>
        <v>2013</v>
      </c>
      <c r="E3155" s="10" t="str">
        <f t="shared" si="350"/>
        <v>September</v>
      </c>
      <c r="F3155" s="2">
        <v>41543</v>
      </c>
      <c r="G3155" s="2">
        <v>41549</v>
      </c>
      <c r="H3155" s="9" t="str">
        <f t="shared" si="346"/>
        <v>Delay</v>
      </c>
      <c r="I3155" s="1" t="s">
        <v>3996</v>
      </c>
      <c r="J3155" s="1" t="s">
        <v>3133</v>
      </c>
      <c r="K3155" s="1" t="s">
        <v>3164</v>
      </c>
      <c r="L3155" s="1" t="s">
        <v>3135</v>
      </c>
      <c r="M3155" s="1" t="s">
        <v>14</v>
      </c>
      <c r="N3155" s="1" t="s">
        <v>500</v>
      </c>
      <c r="O3155" s="3">
        <f t="shared" si="347"/>
        <v>2.0448</v>
      </c>
      <c r="P3155" s="3">
        <v>5.76</v>
      </c>
      <c r="Q3155" s="3">
        <v>2</v>
      </c>
      <c r="R3155" s="3">
        <v>1.6704000000000001</v>
      </c>
      <c r="S3155" s="11">
        <f t="shared" si="348"/>
        <v>133.63200000000001</v>
      </c>
      <c r="T3155" t="str">
        <f t="shared" si="349"/>
        <v>PROFIT</v>
      </c>
    </row>
    <row r="3156" spans="1:20" x14ac:dyDescent="0.25">
      <c r="A3156" s="1" t="s">
        <v>3100</v>
      </c>
      <c r="B3156" s="9" t="str">
        <f t="shared" si="344"/>
        <v>09/26/2013</v>
      </c>
      <c r="C3156" s="9" t="s">
        <v>4108</v>
      </c>
      <c r="D3156" s="10" t="str">
        <f t="shared" si="345"/>
        <v>2013</v>
      </c>
      <c r="E3156" s="10" t="str">
        <f t="shared" si="350"/>
        <v>September</v>
      </c>
      <c r="F3156" s="2">
        <v>41543</v>
      </c>
      <c r="G3156" s="2">
        <v>41549</v>
      </c>
      <c r="H3156" s="9" t="str">
        <f t="shared" si="346"/>
        <v>Delay</v>
      </c>
      <c r="I3156" s="1" t="s">
        <v>3996</v>
      </c>
      <c r="J3156" s="1" t="s">
        <v>3133</v>
      </c>
      <c r="K3156" s="1" t="s">
        <v>3164</v>
      </c>
      <c r="L3156" s="1" t="s">
        <v>3135</v>
      </c>
      <c r="M3156" s="1" t="s">
        <v>72</v>
      </c>
      <c r="N3156" s="1" t="s">
        <v>445</v>
      </c>
      <c r="O3156" s="3">
        <f t="shared" si="347"/>
        <v>105.68600000000001</v>
      </c>
      <c r="P3156" s="3">
        <v>483.13600000000002</v>
      </c>
      <c r="Q3156" s="3">
        <v>4</v>
      </c>
      <c r="R3156" s="3">
        <v>60.392000000000003</v>
      </c>
      <c r="S3156" s="11">
        <f t="shared" si="348"/>
        <v>4831.3600000000006</v>
      </c>
      <c r="T3156" t="str">
        <f t="shared" si="349"/>
        <v>PROFIT</v>
      </c>
    </row>
    <row r="3157" spans="1:20" x14ac:dyDescent="0.25">
      <c r="A3157" s="1" t="s">
        <v>3102</v>
      </c>
      <c r="B3157" s="9" t="str">
        <f t="shared" si="344"/>
        <v>09/03/2014</v>
      </c>
      <c r="C3157" s="9" t="s">
        <v>4229</v>
      </c>
      <c r="D3157" s="10" t="str">
        <f t="shared" si="345"/>
        <v>2014</v>
      </c>
      <c r="E3157" s="10" t="str">
        <f t="shared" si="350"/>
        <v>September</v>
      </c>
      <c r="F3157" s="2">
        <v>41885</v>
      </c>
      <c r="G3157" s="2">
        <v>41887</v>
      </c>
      <c r="H3157" s="9" t="str">
        <f t="shared" si="346"/>
        <v>On Date</v>
      </c>
      <c r="I3157" s="1" t="s">
        <v>3838</v>
      </c>
      <c r="J3157" s="1" t="s">
        <v>3133</v>
      </c>
      <c r="K3157" s="1" t="s">
        <v>3134</v>
      </c>
      <c r="L3157" s="1" t="s">
        <v>3135</v>
      </c>
      <c r="M3157" s="1" t="s">
        <v>20</v>
      </c>
      <c r="N3157" s="1" t="s">
        <v>964</v>
      </c>
      <c r="O3157" s="3">
        <f t="shared" si="347"/>
        <v>6.3788000000000009</v>
      </c>
      <c r="P3157" s="3">
        <v>43.1</v>
      </c>
      <c r="Q3157" s="3">
        <v>5</v>
      </c>
      <c r="R3157" s="3">
        <v>11.206</v>
      </c>
      <c r="S3157" s="11">
        <f t="shared" si="348"/>
        <v>896.48</v>
      </c>
      <c r="T3157" t="str">
        <f t="shared" si="349"/>
        <v>PROFIT</v>
      </c>
    </row>
    <row r="3158" spans="1:20" x14ac:dyDescent="0.25">
      <c r="A3158" s="1" t="s">
        <v>3102</v>
      </c>
      <c r="B3158" s="9" t="str">
        <f t="shared" si="344"/>
        <v>09/03/2014</v>
      </c>
      <c r="C3158" s="9" t="s">
        <v>4229</v>
      </c>
      <c r="D3158" s="10" t="str">
        <f t="shared" si="345"/>
        <v>2014</v>
      </c>
      <c r="E3158" s="10" t="str">
        <f t="shared" si="350"/>
        <v>September</v>
      </c>
      <c r="F3158" s="2">
        <v>41885</v>
      </c>
      <c r="G3158" s="2">
        <v>41887</v>
      </c>
      <c r="H3158" s="9" t="str">
        <f t="shared" si="346"/>
        <v>On Date</v>
      </c>
      <c r="I3158" s="1" t="s">
        <v>3838</v>
      </c>
      <c r="J3158" s="1" t="s">
        <v>3133</v>
      </c>
      <c r="K3158" s="1" t="s">
        <v>3134</v>
      </c>
      <c r="L3158" s="1" t="s">
        <v>3135</v>
      </c>
      <c r="M3158" s="1" t="s">
        <v>12</v>
      </c>
      <c r="N3158" s="1" t="s">
        <v>436</v>
      </c>
      <c r="O3158" s="3">
        <f t="shared" si="347"/>
        <v>75.701999999999998</v>
      </c>
      <c r="P3158" s="3">
        <v>511.5</v>
      </c>
      <c r="Q3158" s="3">
        <v>5</v>
      </c>
      <c r="R3158" s="3">
        <v>132.99</v>
      </c>
      <c r="S3158" s="11">
        <f t="shared" si="348"/>
        <v>10639.2</v>
      </c>
      <c r="T3158" t="str">
        <f t="shared" si="349"/>
        <v>PROFIT</v>
      </c>
    </row>
    <row r="3159" spans="1:20" x14ac:dyDescent="0.25">
      <c r="A3159" s="1" t="s">
        <v>3102</v>
      </c>
      <c r="B3159" s="9" t="str">
        <f t="shared" si="344"/>
        <v>09/03/2014</v>
      </c>
      <c r="C3159" s="9" t="s">
        <v>4229</v>
      </c>
      <c r="D3159" s="10" t="str">
        <f t="shared" si="345"/>
        <v>2014</v>
      </c>
      <c r="E3159" s="10" t="str">
        <f t="shared" si="350"/>
        <v>September</v>
      </c>
      <c r="F3159" s="2">
        <v>41885</v>
      </c>
      <c r="G3159" s="2">
        <v>41887</v>
      </c>
      <c r="H3159" s="9" t="str">
        <f t="shared" si="346"/>
        <v>On Date</v>
      </c>
      <c r="I3159" s="1" t="s">
        <v>3838</v>
      </c>
      <c r="J3159" s="1" t="s">
        <v>3133</v>
      </c>
      <c r="K3159" s="1" t="s">
        <v>3134</v>
      </c>
      <c r="L3159" s="1" t="s">
        <v>3135</v>
      </c>
      <c r="M3159" s="1" t="s">
        <v>18</v>
      </c>
      <c r="N3159" s="1" t="s">
        <v>739</v>
      </c>
      <c r="O3159" s="3">
        <f t="shared" si="347"/>
        <v>20.338999999999995</v>
      </c>
      <c r="P3159" s="3">
        <v>147.91999999999999</v>
      </c>
      <c r="Q3159" s="3">
        <v>5</v>
      </c>
      <c r="R3159" s="3">
        <v>46.225000000000001</v>
      </c>
      <c r="S3159" s="11">
        <f t="shared" si="348"/>
        <v>3698</v>
      </c>
      <c r="T3159" t="str">
        <f t="shared" si="349"/>
        <v>PROFIT</v>
      </c>
    </row>
    <row r="3160" spans="1:20" x14ac:dyDescent="0.25">
      <c r="A3160" s="1" t="s">
        <v>3103</v>
      </c>
      <c r="B3160" s="9" t="str">
        <f t="shared" si="344"/>
        <v>04/12/2011</v>
      </c>
      <c r="C3160" s="9" t="s">
        <v>4303</v>
      </c>
      <c r="D3160" s="10" t="str">
        <f t="shared" si="345"/>
        <v>2011</v>
      </c>
      <c r="E3160" s="10" t="str">
        <f t="shared" si="350"/>
        <v>April</v>
      </c>
      <c r="F3160" s="2">
        <v>40645</v>
      </c>
      <c r="G3160" s="2">
        <v>40651</v>
      </c>
      <c r="H3160" s="9" t="str">
        <f t="shared" si="346"/>
        <v>Delay</v>
      </c>
      <c r="I3160" s="1" t="s">
        <v>3796</v>
      </c>
      <c r="J3160" s="1" t="s">
        <v>3133</v>
      </c>
      <c r="K3160" s="1" t="s">
        <v>3313</v>
      </c>
      <c r="L3160" s="1" t="s">
        <v>3135</v>
      </c>
      <c r="M3160" s="1" t="s">
        <v>14</v>
      </c>
      <c r="N3160" s="1" t="s">
        <v>3104</v>
      </c>
      <c r="O3160" s="3">
        <f t="shared" si="347"/>
        <v>11.7056</v>
      </c>
      <c r="P3160" s="3">
        <v>39.68</v>
      </c>
      <c r="Q3160" s="3">
        <v>2</v>
      </c>
      <c r="R3160" s="3">
        <v>16.268799999999999</v>
      </c>
      <c r="S3160" s="11">
        <f t="shared" si="348"/>
        <v>1301.5039999999999</v>
      </c>
      <c r="T3160" t="str">
        <f t="shared" si="349"/>
        <v>PROFIT</v>
      </c>
    </row>
    <row r="3161" spans="1:20" x14ac:dyDescent="0.25">
      <c r="A3161" s="1" t="s">
        <v>3105</v>
      </c>
      <c r="B3161" s="9" t="str">
        <f t="shared" si="344"/>
        <v>06/20/2014</v>
      </c>
      <c r="C3161" s="9" t="s">
        <v>4779</v>
      </c>
      <c r="D3161" s="10" t="str">
        <f t="shared" si="345"/>
        <v>2014</v>
      </c>
      <c r="E3161" s="10" t="str">
        <f t="shared" si="350"/>
        <v>June</v>
      </c>
      <c r="F3161" s="2">
        <v>41810</v>
      </c>
      <c r="G3161" s="2">
        <v>41814</v>
      </c>
      <c r="H3161" s="9" t="str">
        <f t="shared" si="346"/>
        <v>On Date</v>
      </c>
      <c r="I3161" s="1" t="s">
        <v>3658</v>
      </c>
      <c r="J3161" s="1" t="s">
        <v>3133</v>
      </c>
      <c r="K3161" s="1" t="s">
        <v>3140</v>
      </c>
      <c r="L3161" s="1" t="s">
        <v>3135</v>
      </c>
      <c r="M3161" s="1" t="s">
        <v>12</v>
      </c>
      <c r="N3161" s="1" t="s">
        <v>1506</v>
      </c>
      <c r="O3161" s="3">
        <f t="shared" si="347"/>
        <v>7.2964000000000002</v>
      </c>
      <c r="P3161" s="3">
        <v>50.32</v>
      </c>
      <c r="Q3161" s="3">
        <v>4</v>
      </c>
      <c r="R3161" s="3">
        <v>21.134399999999999</v>
      </c>
      <c r="S3161" s="11">
        <f t="shared" si="348"/>
        <v>1690.752</v>
      </c>
      <c r="T3161" t="str">
        <f t="shared" si="349"/>
        <v>PROFIT</v>
      </c>
    </row>
    <row r="3162" spans="1:20" x14ac:dyDescent="0.25">
      <c r="A3162" s="1" t="s">
        <v>3105</v>
      </c>
      <c r="B3162" s="9" t="str">
        <f t="shared" si="344"/>
        <v>06/20/2014</v>
      </c>
      <c r="C3162" s="9" t="s">
        <v>4779</v>
      </c>
      <c r="D3162" s="10" t="str">
        <f t="shared" si="345"/>
        <v>2014</v>
      </c>
      <c r="E3162" s="10" t="str">
        <f t="shared" si="350"/>
        <v>June</v>
      </c>
      <c r="F3162" s="2">
        <v>41810</v>
      </c>
      <c r="G3162" s="2">
        <v>41814</v>
      </c>
      <c r="H3162" s="9" t="str">
        <f t="shared" si="346"/>
        <v>On Date</v>
      </c>
      <c r="I3162" s="1" t="s">
        <v>3658</v>
      </c>
      <c r="J3162" s="1" t="s">
        <v>3133</v>
      </c>
      <c r="K3162" s="1" t="s">
        <v>3140</v>
      </c>
      <c r="L3162" s="1" t="s">
        <v>3135</v>
      </c>
      <c r="M3162" s="1" t="s">
        <v>45</v>
      </c>
      <c r="N3162" s="1" t="s">
        <v>3106</v>
      </c>
      <c r="O3162" s="3">
        <f t="shared" si="347"/>
        <v>6.5083999999999991</v>
      </c>
      <c r="P3162" s="3">
        <v>24.56</v>
      </c>
      <c r="Q3162" s="3">
        <v>2</v>
      </c>
      <c r="R3162" s="3">
        <v>11.543200000000001</v>
      </c>
      <c r="S3162" s="11">
        <f t="shared" si="348"/>
        <v>923.45600000000002</v>
      </c>
      <c r="T3162" t="str">
        <f t="shared" si="349"/>
        <v>PROFIT</v>
      </c>
    </row>
    <row r="3163" spans="1:20" x14ac:dyDescent="0.25">
      <c r="A3163" s="1" t="s">
        <v>3107</v>
      </c>
      <c r="B3163" s="9" t="str">
        <f t="shared" si="344"/>
        <v>03/26/2012</v>
      </c>
      <c r="C3163" s="9" t="s">
        <v>4888</v>
      </c>
      <c r="D3163" s="10" t="str">
        <f t="shared" si="345"/>
        <v>2012</v>
      </c>
      <c r="E3163" s="10" t="str">
        <f t="shared" si="350"/>
        <v>March</v>
      </c>
      <c r="F3163" s="2">
        <v>40994</v>
      </c>
      <c r="G3163" s="2">
        <v>40998</v>
      </c>
      <c r="H3163" s="9" t="str">
        <f t="shared" si="346"/>
        <v>On Date</v>
      </c>
      <c r="I3163" s="1" t="s">
        <v>3395</v>
      </c>
      <c r="J3163" s="1" t="s">
        <v>3133</v>
      </c>
      <c r="K3163" s="1" t="s">
        <v>3136</v>
      </c>
      <c r="L3163" s="1" t="s">
        <v>3137</v>
      </c>
      <c r="M3163" s="1" t="s">
        <v>22</v>
      </c>
      <c r="N3163" s="1" t="s">
        <v>220</v>
      </c>
      <c r="O3163" s="3">
        <f t="shared" si="347"/>
        <v>347.85219999999998</v>
      </c>
      <c r="P3163" s="3">
        <v>3393.68</v>
      </c>
      <c r="Q3163" s="3">
        <v>8</v>
      </c>
      <c r="R3163" s="3">
        <v>610.86239999999998</v>
      </c>
      <c r="S3163" s="11">
        <f t="shared" si="348"/>
        <v>48868.991999999998</v>
      </c>
      <c r="T3163" t="str">
        <f t="shared" si="349"/>
        <v>PROFIT</v>
      </c>
    </row>
    <row r="3164" spans="1:20" x14ac:dyDescent="0.25">
      <c r="A3164" s="1" t="s">
        <v>3108</v>
      </c>
      <c r="B3164" s="9" t="str">
        <f t="shared" si="344"/>
        <v>04/03/2011</v>
      </c>
      <c r="C3164" s="9" t="s">
        <v>4317</v>
      </c>
      <c r="D3164" s="10" t="str">
        <f t="shared" si="345"/>
        <v>2011</v>
      </c>
      <c r="E3164" s="10" t="str">
        <f t="shared" si="350"/>
        <v>April</v>
      </c>
      <c r="F3164" s="2">
        <v>40636</v>
      </c>
      <c r="G3164" s="2">
        <v>40641</v>
      </c>
      <c r="H3164" s="9" t="str">
        <f t="shared" si="346"/>
        <v>On Date</v>
      </c>
      <c r="I3164" s="1" t="s">
        <v>3744</v>
      </c>
      <c r="J3164" s="1" t="s">
        <v>3133</v>
      </c>
      <c r="K3164" s="1" t="s">
        <v>3134</v>
      </c>
      <c r="L3164" s="1" t="s">
        <v>3135</v>
      </c>
      <c r="M3164" s="1" t="s">
        <v>87</v>
      </c>
      <c r="N3164" s="1" t="s">
        <v>106</v>
      </c>
      <c r="O3164" s="3">
        <f t="shared" si="347"/>
        <v>2.79</v>
      </c>
      <c r="P3164" s="3">
        <v>11.16</v>
      </c>
      <c r="Q3164" s="3">
        <v>2</v>
      </c>
      <c r="R3164" s="3">
        <v>5.58</v>
      </c>
      <c r="S3164" s="11">
        <f t="shared" si="348"/>
        <v>446.4</v>
      </c>
      <c r="T3164" t="str">
        <f t="shared" si="349"/>
        <v>PROFIT</v>
      </c>
    </row>
    <row r="3165" spans="1:20" x14ac:dyDescent="0.25">
      <c r="A3165" s="1" t="s">
        <v>3108</v>
      </c>
      <c r="B3165" s="9" t="str">
        <f t="shared" si="344"/>
        <v>04/03/2011</v>
      </c>
      <c r="C3165" s="9" t="s">
        <v>4317</v>
      </c>
      <c r="D3165" s="10" t="str">
        <f t="shared" si="345"/>
        <v>2011</v>
      </c>
      <c r="E3165" s="10" t="str">
        <f t="shared" si="350"/>
        <v>April</v>
      </c>
      <c r="F3165" s="2">
        <v>40636</v>
      </c>
      <c r="G3165" s="2">
        <v>40641</v>
      </c>
      <c r="H3165" s="9" t="str">
        <f t="shared" si="346"/>
        <v>On Date</v>
      </c>
      <c r="I3165" s="1" t="s">
        <v>3744</v>
      </c>
      <c r="J3165" s="1" t="s">
        <v>3133</v>
      </c>
      <c r="K3165" s="1" t="s">
        <v>3134</v>
      </c>
      <c r="L3165" s="1" t="s">
        <v>3135</v>
      </c>
      <c r="M3165" s="1" t="s">
        <v>38</v>
      </c>
      <c r="N3165" s="1" t="s">
        <v>838</v>
      </c>
      <c r="O3165" s="3">
        <f t="shared" si="347"/>
        <v>13.2928</v>
      </c>
      <c r="P3165" s="3">
        <v>62.31</v>
      </c>
      <c r="Q3165" s="3">
        <v>3</v>
      </c>
      <c r="R3165" s="3">
        <v>22.4316</v>
      </c>
      <c r="S3165" s="11">
        <f t="shared" si="348"/>
        <v>1794.528</v>
      </c>
      <c r="T3165" t="str">
        <f t="shared" si="349"/>
        <v>PROFIT</v>
      </c>
    </row>
    <row r="3166" spans="1:20" x14ac:dyDescent="0.25">
      <c r="A3166" s="1" t="s">
        <v>3108</v>
      </c>
      <c r="B3166" s="9" t="str">
        <f t="shared" si="344"/>
        <v>04/03/2011</v>
      </c>
      <c r="C3166" s="9" t="s">
        <v>4317</v>
      </c>
      <c r="D3166" s="10" t="str">
        <f t="shared" si="345"/>
        <v>2011</v>
      </c>
      <c r="E3166" s="10" t="str">
        <f t="shared" si="350"/>
        <v>April</v>
      </c>
      <c r="F3166" s="2">
        <v>40636</v>
      </c>
      <c r="G3166" s="2">
        <v>40641</v>
      </c>
      <c r="H3166" s="9" t="str">
        <f t="shared" si="346"/>
        <v>On Date</v>
      </c>
      <c r="I3166" s="1" t="s">
        <v>3744</v>
      </c>
      <c r="J3166" s="1" t="s">
        <v>3133</v>
      </c>
      <c r="K3166" s="1" t="s">
        <v>3134</v>
      </c>
      <c r="L3166" s="1" t="s">
        <v>3135</v>
      </c>
      <c r="M3166" s="1" t="s">
        <v>38</v>
      </c>
      <c r="N3166" s="1" t="s">
        <v>1854</v>
      </c>
      <c r="O3166" s="3">
        <f t="shared" si="347"/>
        <v>51.193599999999996</v>
      </c>
      <c r="P3166" s="3">
        <v>159.97999999999999</v>
      </c>
      <c r="Q3166" s="3">
        <v>2</v>
      </c>
      <c r="R3166" s="3">
        <v>57.592799999999997</v>
      </c>
      <c r="S3166" s="11">
        <f t="shared" si="348"/>
        <v>4607.424</v>
      </c>
      <c r="T3166" t="str">
        <f t="shared" si="349"/>
        <v>PROFIT</v>
      </c>
    </row>
    <row r="3167" spans="1:20" x14ac:dyDescent="0.25">
      <c r="A3167" s="1" t="s">
        <v>3109</v>
      </c>
      <c r="B3167" s="9" t="str">
        <f t="shared" si="344"/>
        <v>08/22/2014</v>
      </c>
      <c r="C3167" s="9" t="s">
        <v>4834</v>
      </c>
      <c r="D3167" s="10" t="str">
        <f t="shared" si="345"/>
        <v>2014</v>
      </c>
      <c r="E3167" s="10" t="str">
        <f t="shared" si="350"/>
        <v>August</v>
      </c>
      <c r="F3167" s="2">
        <v>41873</v>
      </c>
      <c r="G3167" s="2">
        <v>41877</v>
      </c>
      <c r="H3167" s="9" t="str">
        <f t="shared" si="346"/>
        <v>On Date</v>
      </c>
      <c r="I3167" s="1" t="s">
        <v>3997</v>
      </c>
      <c r="J3167" s="1" t="s">
        <v>3133</v>
      </c>
      <c r="K3167" s="1" t="s">
        <v>3172</v>
      </c>
      <c r="L3167" s="1" t="s">
        <v>3147</v>
      </c>
      <c r="M3167" s="1" t="s">
        <v>28</v>
      </c>
      <c r="N3167" s="1" t="s">
        <v>528</v>
      </c>
      <c r="O3167" s="3">
        <f t="shared" si="347"/>
        <v>72.116699999999994</v>
      </c>
      <c r="P3167" s="3">
        <v>237.096</v>
      </c>
      <c r="Q3167" s="3">
        <v>3</v>
      </c>
      <c r="R3167" s="3">
        <v>20.745899999999999</v>
      </c>
      <c r="S3167" s="11">
        <f t="shared" si="348"/>
        <v>1659.672</v>
      </c>
      <c r="T3167" t="str">
        <f t="shared" si="349"/>
        <v>PROFIT</v>
      </c>
    </row>
    <row r="3168" spans="1:20" x14ac:dyDescent="0.25">
      <c r="A3168" s="1" t="s">
        <v>3109</v>
      </c>
      <c r="B3168" s="9" t="str">
        <f t="shared" si="344"/>
        <v>08/22/2014</v>
      </c>
      <c r="C3168" s="9" t="s">
        <v>4834</v>
      </c>
      <c r="D3168" s="10" t="str">
        <f t="shared" si="345"/>
        <v>2014</v>
      </c>
      <c r="E3168" s="10" t="str">
        <f t="shared" si="350"/>
        <v>August</v>
      </c>
      <c r="F3168" s="2">
        <v>41873</v>
      </c>
      <c r="G3168" s="2">
        <v>41877</v>
      </c>
      <c r="H3168" s="9" t="str">
        <f t="shared" si="346"/>
        <v>On Date</v>
      </c>
      <c r="I3168" s="1" t="s">
        <v>3997</v>
      </c>
      <c r="J3168" s="1" t="s">
        <v>3133</v>
      </c>
      <c r="K3168" s="1" t="s">
        <v>3172</v>
      </c>
      <c r="L3168" s="1" t="s">
        <v>3147</v>
      </c>
      <c r="M3168" s="1" t="s">
        <v>12</v>
      </c>
      <c r="N3168" s="1" t="s">
        <v>3110</v>
      </c>
      <c r="O3168" s="3">
        <f t="shared" si="347"/>
        <v>5.2139999999999995</v>
      </c>
      <c r="P3168" s="3">
        <v>22.751999999999999</v>
      </c>
      <c r="Q3168" s="3">
        <v>3</v>
      </c>
      <c r="R3168" s="3">
        <v>7.11</v>
      </c>
      <c r="S3168" s="11">
        <f t="shared" si="348"/>
        <v>568.80000000000007</v>
      </c>
      <c r="T3168" t="str">
        <f t="shared" si="349"/>
        <v>PROFIT</v>
      </c>
    </row>
    <row r="3169" spans="1:20" x14ac:dyDescent="0.25">
      <c r="A3169" s="1" t="s">
        <v>3109</v>
      </c>
      <c r="B3169" s="9" t="str">
        <f t="shared" si="344"/>
        <v>08/22/2014</v>
      </c>
      <c r="C3169" s="9" t="s">
        <v>4834</v>
      </c>
      <c r="D3169" s="10" t="str">
        <f t="shared" si="345"/>
        <v>2014</v>
      </c>
      <c r="E3169" s="10" t="str">
        <f t="shared" si="350"/>
        <v>August</v>
      </c>
      <c r="F3169" s="2">
        <v>41873</v>
      </c>
      <c r="G3169" s="2">
        <v>41877</v>
      </c>
      <c r="H3169" s="9" t="str">
        <f t="shared" si="346"/>
        <v>On Date</v>
      </c>
      <c r="I3169" s="1" t="s">
        <v>3997</v>
      </c>
      <c r="J3169" s="1" t="s">
        <v>3133</v>
      </c>
      <c r="K3169" s="1" t="s">
        <v>3172</v>
      </c>
      <c r="L3169" s="1" t="s">
        <v>3147</v>
      </c>
      <c r="M3169" s="1" t="s">
        <v>45</v>
      </c>
      <c r="N3169" s="1" t="s">
        <v>96</v>
      </c>
      <c r="O3169" s="3">
        <f t="shared" si="347"/>
        <v>4.5869999999999997</v>
      </c>
      <c r="P3169" s="3">
        <v>6.6719999999999997</v>
      </c>
      <c r="Q3169" s="3">
        <v>1</v>
      </c>
      <c r="R3169" s="3">
        <v>2.085</v>
      </c>
      <c r="S3169" s="11">
        <f t="shared" si="348"/>
        <v>166.8</v>
      </c>
      <c r="T3169" t="str">
        <f t="shared" si="349"/>
        <v>PROFIT</v>
      </c>
    </row>
    <row r="3170" spans="1:20" x14ac:dyDescent="0.25">
      <c r="A3170" s="1" t="s">
        <v>3111</v>
      </c>
      <c r="B3170" s="9" t="str">
        <f t="shared" si="344"/>
        <v>09/13/2012</v>
      </c>
      <c r="C3170" s="9" t="s">
        <v>4741</v>
      </c>
      <c r="D3170" s="10" t="str">
        <f t="shared" si="345"/>
        <v>2012</v>
      </c>
      <c r="E3170" s="10" t="str">
        <f t="shared" si="350"/>
        <v>September</v>
      </c>
      <c r="F3170" s="2">
        <v>41165</v>
      </c>
      <c r="G3170" s="2">
        <v>41167</v>
      </c>
      <c r="H3170" s="9" t="str">
        <f t="shared" si="346"/>
        <v>On Date</v>
      </c>
      <c r="I3170" s="1" t="s">
        <v>3636</v>
      </c>
      <c r="J3170" s="1" t="s">
        <v>3133</v>
      </c>
      <c r="K3170" s="1" t="s">
        <v>3179</v>
      </c>
      <c r="L3170" s="1" t="s">
        <v>3135</v>
      </c>
      <c r="M3170" s="1" t="s">
        <v>12</v>
      </c>
      <c r="N3170" s="1" t="s">
        <v>868</v>
      </c>
      <c r="O3170" s="3">
        <f t="shared" si="347"/>
        <v>10.927199999999999</v>
      </c>
      <c r="P3170" s="3">
        <v>131.88</v>
      </c>
      <c r="Q3170" s="3">
        <v>7</v>
      </c>
      <c r="R3170" s="3">
        <v>55.389600000000002</v>
      </c>
      <c r="S3170" s="11">
        <f t="shared" si="348"/>
        <v>4431.1679999999997</v>
      </c>
      <c r="T3170" t="str">
        <f t="shared" si="349"/>
        <v>PROFIT</v>
      </c>
    </row>
    <row r="3171" spans="1:20" x14ac:dyDescent="0.25">
      <c r="A3171" s="1" t="s">
        <v>3111</v>
      </c>
      <c r="B3171" s="9" t="str">
        <f t="shared" si="344"/>
        <v>09/13/2012</v>
      </c>
      <c r="C3171" s="9" t="s">
        <v>4741</v>
      </c>
      <c r="D3171" s="10" t="str">
        <f t="shared" si="345"/>
        <v>2012</v>
      </c>
      <c r="E3171" s="10" t="str">
        <f t="shared" si="350"/>
        <v>September</v>
      </c>
      <c r="F3171" s="2">
        <v>41165</v>
      </c>
      <c r="G3171" s="2">
        <v>41167</v>
      </c>
      <c r="H3171" s="9" t="str">
        <f t="shared" si="346"/>
        <v>On Date</v>
      </c>
      <c r="I3171" s="1" t="s">
        <v>3636</v>
      </c>
      <c r="J3171" s="1" t="s">
        <v>3133</v>
      </c>
      <c r="K3171" s="1" t="s">
        <v>3179</v>
      </c>
      <c r="L3171" s="1" t="s">
        <v>3135</v>
      </c>
      <c r="M3171" s="1" t="s">
        <v>18</v>
      </c>
      <c r="N3171" s="1" t="s">
        <v>929</v>
      </c>
      <c r="O3171" s="3">
        <f t="shared" si="347"/>
        <v>5.7364999999999995</v>
      </c>
      <c r="P3171" s="3">
        <v>25.032</v>
      </c>
      <c r="Q3171" s="3">
        <v>3</v>
      </c>
      <c r="R3171" s="3">
        <v>7.8224999999999998</v>
      </c>
      <c r="S3171" s="11">
        <f t="shared" si="348"/>
        <v>625.79999999999995</v>
      </c>
      <c r="T3171" t="str">
        <f t="shared" si="349"/>
        <v>PROFIT</v>
      </c>
    </row>
    <row r="3172" spans="1:20" x14ac:dyDescent="0.25">
      <c r="A3172" s="1" t="s">
        <v>3111</v>
      </c>
      <c r="B3172" s="9" t="str">
        <f t="shared" si="344"/>
        <v>09/13/2012</v>
      </c>
      <c r="C3172" s="9" t="s">
        <v>4741</v>
      </c>
      <c r="D3172" s="10" t="str">
        <f t="shared" si="345"/>
        <v>2012</v>
      </c>
      <c r="E3172" s="10" t="str">
        <f t="shared" si="350"/>
        <v>September</v>
      </c>
      <c r="F3172" s="2">
        <v>41165</v>
      </c>
      <c r="G3172" s="2">
        <v>41167</v>
      </c>
      <c r="H3172" s="9" t="str">
        <f t="shared" si="346"/>
        <v>On Date</v>
      </c>
      <c r="I3172" s="1" t="s">
        <v>3636</v>
      </c>
      <c r="J3172" s="1" t="s">
        <v>3133</v>
      </c>
      <c r="K3172" s="1" t="s">
        <v>3179</v>
      </c>
      <c r="L3172" s="1" t="s">
        <v>3135</v>
      </c>
      <c r="M3172" s="1" t="s">
        <v>72</v>
      </c>
      <c r="N3172" s="1" t="s">
        <v>819</v>
      </c>
      <c r="O3172" s="3">
        <f t="shared" si="347"/>
        <v>215.316</v>
      </c>
      <c r="P3172" s="3">
        <v>717.72</v>
      </c>
      <c r="Q3172" s="3">
        <v>3</v>
      </c>
      <c r="R3172" s="3">
        <v>71.772000000000006</v>
      </c>
      <c r="S3172" s="11">
        <f t="shared" si="348"/>
        <v>5741.76</v>
      </c>
      <c r="T3172" t="str">
        <f t="shared" si="349"/>
        <v>PROFIT</v>
      </c>
    </row>
    <row r="3173" spans="1:20" x14ac:dyDescent="0.25">
      <c r="A3173" s="1" t="s">
        <v>3111</v>
      </c>
      <c r="B3173" s="9" t="str">
        <f t="shared" si="344"/>
        <v>09/13/2012</v>
      </c>
      <c r="C3173" s="9" t="s">
        <v>4741</v>
      </c>
      <c r="D3173" s="10" t="str">
        <f t="shared" si="345"/>
        <v>2012</v>
      </c>
      <c r="E3173" s="10" t="str">
        <f t="shared" si="350"/>
        <v>September</v>
      </c>
      <c r="F3173" s="2">
        <v>41165</v>
      </c>
      <c r="G3173" s="2">
        <v>41167</v>
      </c>
      <c r="H3173" s="9" t="str">
        <f t="shared" si="346"/>
        <v>On Date</v>
      </c>
      <c r="I3173" s="1" t="s">
        <v>3636</v>
      </c>
      <c r="J3173" s="1" t="s">
        <v>3133</v>
      </c>
      <c r="K3173" s="1" t="s">
        <v>3179</v>
      </c>
      <c r="L3173" s="1" t="s">
        <v>3135</v>
      </c>
      <c r="M3173" s="1" t="s">
        <v>12</v>
      </c>
      <c r="N3173" s="1" t="s">
        <v>3112</v>
      </c>
      <c r="O3173" s="3">
        <f t="shared" si="347"/>
        <v>36.493600000000001</v>
      </c>
      <c r="P3173" s="3">
        <v>207.35</v>
      </c>
      <c r="Q3173" s="3">
        <v>5</v>
      </c>
      <c r="R3173" s="3">
        <v>24.882000000000001</v>
      </c>
      <c r="S3173" s="11">
        <f t="shared" si="348"/>
        <v>1990.5600000000002</v>
      </c>
      <c r="T3173" t="str">
        <f t="shared" si="349"/>
        <v>PROFIT</v>
      </c>
    </row>
    <row r="3174" spans="1:20" x14ac:dyDescent="0.25">
      <c r="A3174" s="1" t="s">
        <v>3111</v>
      </c>
      <c r="B3174" s="9" t="str">
        <f t="shared" si="344"/>
        <v>09/13/2012</v>
      </c>
      <c r="C3174" s="9" t="s">
        <v>4741</v>
      </c>
      <c r="D3174" s="10" t="str">
        <f t="shared" si="345"/>
        <v>2012</v>
      </c>
      <c r="E3174" s="10" t="str">
        <f t="shared" si="350"/>
        <v>September</v>
      </c>
      <c r="F3174" s="2">
        <v>41165</v>
      </c>
      <c r="G3174" s="2">
        <v>41167</v>
      </c>
      <c r="H3174" s="9" t="str">
        <f t="shared" si="346"/>
        <v>On Date</v>
      </c>
      <c r="I3174" s="1" t="s">
        <v>3636</v>
      </c>
      <c r="J3174" s="1" t="s">
        <v>3133</v>
      </c>
      <c r="K3174" s="1" t="s">
        <v>3179</v>
      </c>
      <c r="L3174" s="1" t="s">
        <v>3135</v>
      </c>
      <c r="M3174" s="1" t="s">
        <v>12</v>
      </c>
      <c r="N3174" s="1" t="s">
        <v>1486</v>
      </c>
      <c r="O3174" s="3">
        <f t="shared" si="347"/>
        <v>10.869700000000002</v>
      </c>
      <c r="P3174" s="3">
        <v>44.67</v>
      </c>
      <c r="Q3174" s="3">
        <v>3</v>
      </c>
      <c r="R3174" s="3">
        <v>12.0609</v>
      </c>
      <c r="S3174" s="11">
        <f t="shared" si="348"/>
        <v>964.87200000000007</v>
      </c>
      <c r="T3174" t="str">
        <f t="shared" si="349"/>
        <v>PROFIT</v>
      </c>
    </row>
    <row r="3175" spans="1:20" x14ac:dyDescent="0.25">
      <c r="A3175" s="1" t="s">
        <v>3111</v>
      </c>
      <c r="B3175" s="9" t="str">
        <f t="shared" si="344"/>
        <v>09/13/2012</v>
      </c>
      <c r="C3175" s="9" t="s">
        <v>4741</v>
      </c>
      <c r="D3175" s="10" t="str">
        <f t="shared" si="345"/>
        <v>2012</v>
      </c>
      <c r="E3175" s="10" t="str">
        <f t="shared" si="350"/>
        <v>September</v>
      </c>
      <c r="F3175" s="2">
        <v>41165</v>
      </c>
      <c r="G3175" s="2">
        <v>41167</v>
      </c>
      <c r="H3175" s="9" t="str">
        <f t="shared" si="346"/>
        <v>On Date</v>
      </c>
      <c r="I3175" s="1" t="s">
        <v>3636</v>
      </c>
      <c r="J3175" s="1" t="s">
        <v>3133</v>
      </c>
      <c r="K3175" s="1" t="s">
        <v>3179</v>
      </c>
      <c r="L3175" s="1" t="s">
        <v>3135</v>
      </c>
      <c r="M3175" s="1" t="s">
        <v>45</v>
      </c>
      <c r="N3175" s="1" t="s">
        <v>2102</v>
      </c>
      <c r="O3175" s="3">
        <f t="shared" si="347"/>
        <v>54.521999999999991</v>
      </c>
      <c r="P3175" s="3">
        <v>209.7</v>
      </c>
      <c r="Q3175" s="3">
        <v>2</v>
      </c>
      <c r="R3175" s="3">
        <v>100.65600000000001</v>
      </c>
      <c r="S3175" s="11">
        <f t="shared" si="348"/>
        <v>8052.4800000000005</v>
      </c>
      <c r="T3175" t="str">
        <f t="shared" si="349"/>
        <v>PROFIT</v>
      </c>
    </row>
    <row r="3176" spans="1:20" x14ac:dyDescent="0.25">
      <c r="A3176" s="1" t="s">
        <v>3113</v>
      </c>
      <c r="B3176" s="9" t="str">
        <f t="shared" si="344"/>
        <v>10/10/2012</v>
      </c>
      <c r="C3176" s="9" t="s">
        <v>4523</v>
      </c>
      <c r="D3176" s="10" t="str">
        <f t="shared" si="345"/>
        <v>2012</v>
      </c>
      <c r="E3176" s="10" t="str">
        <f t="shared" si="350"/>
        <v>October</v>
      </c>
      <c r="F3176" s="2">
        <v>41192</v>
      </c>
      <c r="G3176" s="2">
        <v>41194</v>
      </c>
      <c r="H3176" s="9" t="str">
        <f t="shared" si="346"/>
        <v>On Date</v>
      </c>
      <c r="I3176" s="1" t="s">
        <v>3506</v>
      </c>
      <c r="J3176" s="1" t="s">
        <v>3133</v>
      </c>
      <c r="K3176" s="1" t="s">
        <v>3280</v>
      </c>
      <c r="L3176" s="1" t="s">
        <v>3135</v>
      </c>
      <c r="M3176" s="1" t="s">
        <v>72</v>
      </c>
      <c r="N3176" s="1" t="s">
        <v>1012</v>
      </c>
      <c r="O3176" s="3">
        <f t="shared" si="347"/>
        <v>138.81880000000001</v>
      </c>
      <c r="P3176" s="3">
        <v>362.13600000000002</v>
      </c>
      <c r="Q3176" s="3">
        <v>3</v>
      </c>
      <c r="R3176" s="3">
        <v>-54.320399999999999</v>
      </c>
      <c r="S3176" s="11">
        <f t="shared" si="348"/>
        <v>-4345.6319999999996</v>
      </c>
      <c r="T3176" t="str">
        <f t="shared" si="349"/>
        <v>LOSS</v>
      </c>
    </row>
    <row r="3177" spans="1:20" x14ac:dyDescent="0.25">
      <c r="A3177" s="1" t="s">
        <v>3113</v>
      </c>
      <c r="B3177" s="9" t="str">
        <f t="shared" si="344"/>
        <v>10/10/2012</v>
      </c>
      <c r="C3177" s="9" t="s">
        <v>4523</v>
      </c>
      <c r="D3177" s="10" t="str">
        <f t="shared" si="345"/>
        <v>2012</v>
      </c>
      <c r="E3177" s="10" t="str">
        <f t="shared" si="350"/>
        <v>October</v>
      </c>
      <c r="F3177" s="2">
        <v>41192</v>
      </c>
      <c r="G3177" s="2">
        <v>41194</v>
      </c>
      <c r="H3177" s="9" t="str">
        <f t="shared" si="346"/>
        <v>On Date</v>
      </c>
      <c r="I3177" s="1" t="s">
        <v>3506</v>
      </c>
      <c r="J3177" s="1" t="s">
        <v>3133</v>
      </c>
      <c r="K3177" s="1" t="s">
        <v>3280</v>
      </c>
      <c r="L3177" s="1" t="s">
        <v>3135</v>
      </c>
      <c r="M3177" s="1" t="s">
        <v>9</v>
      </c>
      <c r="N3177" s="1" t="s">
        <v>2145</v>
      </c>
      <c r="O3177" s="3">
        <f t="shared" si="347"/>
        <v>5.3819999999999997</v>
      </c>
      <c r="P3177" s="3">
        <v>31.05</v>
      </c>
      <c r="Q3177" s="3">
        <v>3</v>
      </c>
      <c r="R3177" s="3">
        <v>14.904</v>
      </c>
      <c r="S3177" s="11">
        <f t="shared" si="348"/>
        <v>1192.32</v>
      </c>
      <c r="T3177" t="str">
        <f t="shared" si="349"/>
        <v>PROFIT</v>
      </c>
    </row>
    <row r="3178" spans="1:20" x14ac:dyDescent="0.25">
      <c r="A3178" s="1" t="s">
        <v>3114</v>
      </c>
      <c r="B3178" s="9" t="str">
        <f t="shared" si="344"/>
        <v>09/05/2013</v>
      </c>
      <c r="C3178" s="9" t="s">
        <v>4577</v>
      </c>
      <c r="D3178" s="10" t="str">
        <f t="shared" si="345"/>
        <v>2013</v>
      </c>
      <c r="E3178" s="10" t="str">
        <f t="shared" si="350"/>
        <v>September</v>
      </c>
      <c r="F3178" s="2">
        <v>41522</v>
      </c>
      <c r="G3178" s="2">
        <v>41522</v>
      </c>
      <c r="H3178" s="9" t="str">
        <f t="shared" si="346"/>
        <v>On Date</v>
      </c>
      <c r="I3178" s="1" t="s">
        <v>3904</v>
      </c>
      <c r="J3178" s="1" t="s">
        <v>3133</v>
      </c>
      <c r="K3178" s="1" t="s">
        <v>3140</v>
      </c>
      <c r="L3178" s="1" t="s">
        <v>3135</v>
      </c>
      <c r="M3178" s="1" t="s">
        <v>12</v>
      </c>
      <c r="N3178" s="1" t="s">
        <v>1940</v>
      </c>
      <c r="O3178" s="3">
        <f t="shared" si="347"/>
        <v>5.1776</v>
      </c>
      <c r="P3178" s="3">
        <v>24.27</v>
      </c>
      <c r="Q3178" s="3">
        <v>3</v>
      </c>
      <c r="R3178" s="3">
        <v>8.7371999999999996</v>
      </c>
      <c r="S3178" s="11">
        <f t="shared" si="348"/>
        <v>698.976</v>
      </c>
      <c r="T3178" t="str">
        <f t="shared" si="349"/>
        <v>PROFIT</v>
      </c>
    </row>
    <row r="3179" spans="1:20" x14ac:dyDescent="0.25">
      <c r="A3179" s="1" t="s">
        <v>3114</v>
      </c>
      <c r="B3179" s="9" t="str">
        <f t="shared" si="344"/>
        <v>09/05/2013</v>
      </c>
      <c r="C3179" s="9" t="s">
        <v>4577</v>
      </c>
      <c r="D3179" s="10" t="str">
        <f t="shared" si="345"/>
        <v>2013</v>
      </c>
      <c r="E3179" s="10" t="str">
        <f t="shared" si="350"/>
        <v>September</v>
      </c>
      <c r="F3179" s="2">
        <v>41522</v>
      </c>
      <c r="G3179" s="2">
        <v>41522</v>
      </c>
      <c r="H3179" s="9" t="str">
        <f t="shared" si="346"/>
        <v>On Date</v>
      </c>
      <c r="I3179" s="1" t="s">
        <v>3904</v>
      </c>
      <c r="J3179" s="1" t="s">
        <v>3133</v>
      </c>
      <c r="K3179" s="1" t="s">
        <v>3140</v>
      </c>
      <c r="L3179" s="1" t="s">
        <v>3135</v>
      </c>
      <c r="M3179" s="1" t="s">
        <v>165</v>
      </c>
      <c r="N3179" s="1" t="s">
        <v>985</v>
      </c>
      <c r="O3179" s="3">
        <f t="shared" si="347"/>
        <v>370.99469999999997</v>
      </c>
      <c r="P3179" s="3">
        <v>2799.96</v>
      </c>
      <c r="Q3179" s="3">
        <v>5</v>
      </c>
      <c r="R3179" s="3">
        <v>944.98649999999998</v>
      </c>
      <c r="S3179" s="11">
        <f t="shared" si="348"/>
        <v>75598.92</v>
      </c>
      <c r="T3179" t="str">
        <f t="shared" si="349"/>
        <v>PROFIT</v>
      </c>
    </row>
    <row r="3180" spans="1:20" x14ac:dyDescent="0.25">
      <c r="A3180" s="1" t="s">
        <v>3115</v>
      </c>
      <c r="B3180" s="9" t="str">
        <f t="shared" si="344"/>
        <v>11/13/2012</v>
      </c>
      <c r="C3180" s="9" t="s">
        <v>4437</v>
      </c>
      <c r="D3180" s="10" t="str">
        <f t="shared" si="345"/>
        <v>2012</v>
      </c>
      <c r="E3180" s="10" t="str">
        <f t="shared" si="350"/>
        <v>November</v>
      </c>
      <c r="F3180" s="2">
        <v>41226</v>
      </c>
      <c r="G3180" s="2">
        <v>41230</v>
      </c>
      <c r="H3180" s="9" t="str">
        <f t="shared" si="346"/>
        <v>On Date</v>
      </c>
      <c r="I3180" s="1" t="s">
        <v>3369</v>
      </c>
      <c r="J3180" s="1" t="s">
        <v>3133</v>
      </c>
      <c r="K3180" s="1" t="s">
        <v>3225</v>
      </c>
      <c r="L3180" s="1" t="s">
        <v>3135</v>
      </c>
      <c r="M3180" s="1" t="s">
        <v>18</v>
      </c>
      <c r="N3180" s="1" t="s">
        <v>3116</v>
      </c>
      <c r="O3180" s="3">
        <f t="shared" si="347"/>
        <v>3.2084000000000001</v>
      </c>
      <c r="P3180" s="3">
        <v>9.8719999999999999</v>
      </c>
      <c r="Q3180" s="3">
        <v>2</v>
      </c>
      <c r="R3180" s="3">
        <v>3.4552</v>
      </c>
      <c r="S3180" s="11">
        <f t="shared" si="348"/>
        <v>276.416</v>
      </c>
      <c r="T3180" t="str">
        <f t="shared" si="349"/>
        <v>PROFIT</v>
      </c>
    </row>
    <row r="3181" spans="1:20" x14ac:dyDescent="0.25">
      <c r="A3181" s="1" t="s">
        <v>3115</v>
      </c>
      <c r="B3181" s="9" t="str">
        <f t="shared" si="344"/>
        <v>11/13/2012</v>
      </c>
      <c r="C3181" s="9" t="s">
        <v>4437</v>
      </c>
      <c r="D3181" s="10" t="str">
        <f t="shared" si="345"/>
        <v>2012</v>
      </c>
      <c r="E3181" s="10" t="str">
        <f t="shared" si="350"/>
        <v>November</v>
      </c>
      <c r="F3181" s="2">
        <v>41226</v>
      </c>
      <c r="G3181" s="2">
        <v>41230</v>
      </c>
      <c r="H3181" s="9" t="str">
        <f t="shared" si="346"/>
        <v>On Date</v>
      </c>
      <c r="I3181" s="1" t="s">
        <v>3369</v>
      </c>
      <c r="J3181" s="1" t="s">
        <v>3133</v>
      </c>
      <c r="K3181" s="1" t="s">
        <v>3225</v>
      </c>
      <c r="L3181" s="1" t="s">
        <v>3135</v>
      </c>
      <c r="M3181" s="1" t="s">
        <v>198</v>
      </c>
      <c r="N3181" s="1" t="s">
        <v>1083</v>
      </c>
      <c r="O3181" s="3">
        <f t="shared" si="347"/>
        <v>180.88200000000001</v>
      </c>
      <c r="P3181" s="3">
        <v>683.33199999999999</v>
      </c>
      <c r="Q3181" s="3">
        <v>4</v>
      </c>
      <c r="R3181" s="3">
        <v>-40.195999999999998</v>
      </c>
      <c r="S3181" s="11">
        <f t="shared" si="348"/>
        <v>-3215.68</v>
      </c>
      <c r="T3181" t="str">
        <f t="shared" si="349"/>
        <v>LOSS</v>
      </c>
    </row>
    <row r="3182" spans="1:20" x14ac:dyDescent="0.25">
      <c r="A3182" s="1" t="s">
        <v>3115</v>
      </c>
      <c r="B3182" s="9" t="str">
        <f t="shared" si="344"/>
        <v>11/13/2012</v>
      </c>
      <c r="C3182" s="9" t="s">
        <v>4437</v>
      </c>
      <c r="D3182" s="10" t="str">
        <f t="shared" si="345"/>
        <v>2012</v>
      </c>
      <c r="E3182" s="10" t="str">
        <f t="shared" si="350"/>
        <v>November</v>
      </c>
      <c r="F3182" s="2">
        <v>41226</v>
      </c>
      <c r="G3182" s="2">
        <v>41230</v>
      </c>
      <c r="H3182" s="9" t="str">
        <f t="shared" si="346"/>
        <v>On Date</v>
      </c>
      <c r="I3182" s="1" t="s">
        <v>3369</v>
      </c>
      <c r="J3182" s="1" t="s">
        <v>3133</v>
      </c>
      <c r="K3182" s="1" t="s">
        <v>3225</v>
      </c>
      <c r="L3182" s="1" t="s">
        <v>3135</v>
      </c>
      <c r="M3182" s="1" t="s">
        <v>45</v>
      </c>
      <c r="N3182" s="1" t="s">
        <v>2564</v>
      </c>
      <c r="O3182" s="3">
        <f t="shared" si="347"/>
        <v>2.3540000000000001</v>
      </c>
      <c r="P3182" s="3">
        <v>29.96</v>
      </c>
      <c r="Q3182" s="3">
        <v>7</v>
      </c>
      <c r="R3182" s="3">
        <v>13.481999999999999</v>
      </c>
      <c r="S3182" s="11">
        <f t="shared" si="348"/>
        <v>1078.56</v>
      </c>
      <c r="T3182" t="str">
        <f t="shared" si="349"/>
        <v>PROFIT</v>
      </c>
    </row>
    <row r="3183" spans="1:20" x14ac:dyDescent="0.25">
      <c r="A3183" s="1" t="s">
        <v>3117</v>
      </c>
      <c r="B3183" s="9" t="str">
        <f t="shared" si="344"/>
        <v>06/04/2013</v>
      </c>
      <c r="C3183" s="9" t="s">
        <v>4558</v>
      </c>
      <c r="D3183" s="10" t="str">
        <f t="shared" si="345"/>
        <v>2013</v>
      </c>
      <c r="E3183" s="10" t="str">
        <f t="shared" si="350"/>
        <v>June</v>
      </c>
      <c r="F3183" s="2">
        <v>41429</v>
      </c>
      <c r="G3183" s="2">
        <v>41432</v>
      </c>
      <c r="H3183" s="9" t="str">
        <f t="shared" si="346"/>
        <v>On Date</v>
      </c>
      <c r="I3183" s="1" t="s">
        <v>3508</v>
      </c>
      <c r="J3183" s="1" t="s">
        <v>3133</v>
      </c>
      <c r="K3183" s="1" t="s">
        <v>3134</v>
      </c>
      <c r="L3183" s="1" t="s">
        <v>3135</v>
      </c>
      <c r="M3183" s="1" t="s">
        <v>22</v>
      </c>
      <c r="N3183" s="1" t="s">
        <v>1766</v>
      </c>
      <c r="O3183" s="3">
        <f t="shared" si="347"/>
        <v>36.432599999999994</v>
      </c>
      <c r="P3183" s="3">
        <v>71.087999999999994</v>
      </c>
      <c r="Q3183" s="3">
        <v>2</v>
      </c>
      <c r="R3183" s="3">
        <v>-1.7771999999999999</v>
      </c>
      <c r="S3183" s="11">
        <f t="shared" si="348"/>
        <v>-142.17599999999999</v>
      </c>
      <c r="T3183" t="str">
        <f t="shared" si="349"/>
        <v>LOSS</v>
      </c>
    </row>
    <row r="3184" spans="1:20" x14ac:dyDescent="0.25">
      <c r="A3184" s="1" t="s">
        <v>3118</v>
      </c>
      <c r="B3184" s="9" t="str">
        <f t="shared" si="344"/>
        <v>11/25/2014</v>
      </c>
      <c r="C3184" s="9" t="s">
        <v>4460</v>
      </c>
      <c r="D3184" s="10" t="str">
        <f t="shared" si="345"/>
        <v>2014</v>
      </c>
      <c r="E3184" s="10" t="str">
        <f t="shared" si="350"/>
        <v>November</v>
      </c>
      <c r="F3184" s="2">
        <v>41968</v>
      </c>
      <c r="G3184" s="2">
        <v>41974</v>
      </c>
      <c r="H3184" s="9" t="str">
        <f t="shared" si="346"/>
        <v>Delay</v>
      </c>
      <c r="I3184" s="1" t="s">
        <v>3407</v>
      </c>
      <c r="J3184" s="1" t="s">
        <v>3133</v>
      </c>
      <c r="K3184" s="1" t="s">
        <v>3140</v>
      </c>
      <c r="L3184" s="1" t="s">
        <v>3135</v>
      </c>
      <c r="M3184" s="1" t="s">
        <v>38</v>
      </c>
      <c r="N3184" s="1" t="s">
        <v>2534</v>
      </c>
      <c r="O3184" s="3">
        <f t="shared" si="347"/>
        <v>9.7417000000000016</v>
      </c>
      <c r="P3184" s="3">
        <v>223.58</v>
      </c>
      <c r="Q3184" s="3">
        <v>14</v>
      </c>
      <c r="R3184" s="3">
        <v>87.196200000000005</v>
      </c>
      <c r="S3184" s="11">
        <f t="shared" si="348"/>
        <v>6975.6959999999999</v>
      </c>
      <c r="T3184" t="str">
        <f t="shared" si="349"/>
        <v>PROFIT</v>
      </c>
    </row>
    <row r="3185" spans="1:20" x14ac:dyDescent="0.25">
      <c r="A3185" s="1" t="s">
        <v>3119</v>
      </c>
      <c r="B3185" s="9" t="str">
        <f t="shared" si="344"/>
        <v>12/28/2011</v>
      </c>
      <c r="C3185" s="9" t="s">
        <v>4772</v>
      </c>
      <c r="D3185" s="10" t="str">
        <f t="shared" si="345"/>
        <v>2012</v>
      </c>
      <c r="E3185" s="10" t="str">
        <f t="shared" si="350"/>
        <v>December</v>
      </c>
      <c r="F3185" s="2">
        <v>40905</v>
      </c>
      <c r="G3185" s="2">
        <v>40911</v>
      </c>
      <c r="H3185" s="9" t="str">
        <f t="shared" si="346"/>
        <v>Delay</v>
      </c>
      <c r="I3185" s="1" t="s">
        <v>3998</v>
      </c>
      <c r="J3185" s="1" t="s">
        <v>3133</v>
      </c>
      <c r="K3185" s="1" t="s">
        <v>3179</v>
      </c>
      <c r="L3185" s="1" t="s">
        <v>3135</v>
      </c>
      <c r="M3185" s="1" t="s">
        <v>28</v>
      </c>
      <c r="N3185" s="1" t="s">
        <v>1178</v>
      </c>
      <c r="O3185" s="3">
        <f t="shared" si="347"/>
        <v>107.6506</v>
      </c>
      <c r="P3185" s="3">
        <v>998.82</v>
      </c>
      <c r="Q3185" s="3">
        <v>9</v>
      </c>
      <c r="R3185" s="3">
        <v>29.964600000000001</v>
      </c>
      <c r="S3185" s="11">
        <f t="shared" si="348"/>
        <v>2397.1680000000001</v>
      </c>
      <c r="T3185" t="str">
        <f t="shared" si="349"/>
        <v>PROFIT</v>
      </c>
    </row>
    <row r="3186" spans="1:20" x14ac:dyDescent="0.25">
      <c r="A3186" s="1" t="s">
        <v>3119</v>
      </c>
      <c r="B3186" s="9" t="str">
        <f t="shared" si="344"/>
        <v>12/28/2011</v>
      </c>
      <c r="C3186" s="9" t="s">
        <v>4772</v>
      </c>
      <c r="D3186" s="10" t="str">
        <f t="shared" si="345"/>
        <v>2012</v>
      </c>
      <c r="E3186" s="10" t="str">
        <f t="shared" si="350"/>
        <v>December</v>
      </c>
      <c r="F3186" s="2">
        <v>40905</v>
      </c>
      <c r="G3186" s="2">
        <v>40911</v>
      </c>
      <c r="H3186" s="9" t="str">
        <f t="shared" si="346"/>
        <v>Delay</v>
      </c>
      <c r="I3186" s="1" t="s">
        <v>3998</v>
      </c>
      <c r="J3186" s="1" t="s">
        <v>3133</v>
      </c>
      <c r="K3186" s="1" t="s">
        <v>3179</v>
      </c>
      <c r="L3186" s="1" t="s">
        <v>3135</v>
      </c>
      <c r="M3186" s="1" t="s">
        <v>82</v>
      </c>
      <c r="N3186" s="1" t="s">
        <v>1860</v>
      </c>
      <c r="O3186" s="3">
        <f t="shared" si="347"/>
        <v>7.5702000000000007</v>
      </c>
      <c r="P3186" s="3">
        <v>51.15</v>
      </c>
      <c r="Q3186" s="3">
        <v>5</v>
      </c>
      <c r="R3186" s="3">
        <v>13.298999999999999</v>
      </c>
      <c r="S3186" s="11">
        <f t="shared" si="348"/>
        <v>1063.92</v>
      </c>
      <c r="T3186" t="str">
        <f t="shared" si="349"/>
        <v>PROFIT</v>
      </c>
    </row>
    <row r="3187" spans="1:20" x14ac:dyDescent="0.25">
      <c r="A3187" s="1" t="s">
        <v>3120</v>
      </c>
      <c r="B3187" s="9" t="str">
        <f t="shared" si="344"/>
        <v>04/12/2012</v>
      </c>
      <c r="C3187" s="9" t="s">
        <v>4252</v>
      </c>
      <c r="D3187" s="10" t="str">
        <f t="shared" si="345"/>
        <v>2012</v>
      </c>
      <c r="E3187" s="10" t="str">
        <f t="shared" si="350"/>
        <v>April</v>
      </c>
      <c r="F3187" s="2">
        <v>41011</v>
      </c>
      <c r="G3187" s="2">
        <v>41016</v>
      </c>
      <c r="H3187" s="9" t="str">
        <f t="shared" si="346"/>
        <v>On Date</v>
      </c>
      <c r="I3187" s="1" t="s">
        <v>3895</v>
      </c>
      <c r="J3187" s="1" t="s">
        <v>3133</v>
      </c>
      <c r="K3187" s="1" t="s">
        <v>3136</v>
      </c>
      <c r="L3187" s="1" t="s">
        <v>3137</v>
      </c>
      <c r="M3187" s="1" t="s">
        <v>28</v>
      </c>
      <c r="N3187" s="1" t="s">
        <v>1617</v>
      </c>
      <c r="O3187" s="3">
        <f t="shared" si="347"/>
        <v>13.4442</v>
      </c>
      <c r="P3187" s="3">
        <v>40.74</v>
      </c>
      <c r="Q3187" s="3">
        <v>3</v>
      </c>
      <c r="R3187" s="3">
        <v>0.40739999999999998</v>
      </c>
      <c r="S3187" s="11">
        <f t="shared" si="348"/>
        <v>32.591999999999999</v>
      </c>
      <c r="T3187" t="str">
        <f t="shared" si="349"/>
        <v>PROFIT</v>
      </c>
    </row>
    <row r="3188" spans="1:20" x14ac:dyDescent="0.25">
      <c r="A3188" s="1" t="s">
        <v>3121</v>
      </c>
      <c r="B3188" s="9" t="str">
        <f t="shared" si="344"/>
        <v>12/14/2012</v>
      </c>
      <c r="C3188" s="9" t="s">
        <v>4479</v>
      </c>
      <c r="D3188" s="10" t="str">
        <f t="shared" si="345"/>
        <v>2012</v>
      </c>
      <c r="E3188" s="10" t="str">
        <f t="shared" si="350"/>
        <v>December</v>
      </c>
      <c r="F3188" s="2">
        <v>41257</v>
      </c>
      <c r="G3188" s="2">
        <v>41259</v>
      </c>
      <c r="H3188" s="9" t="str">
        <f t="shared" si="346"/>
        <v>On Date</v>
      </c>
      <c r="I3188" s="1" t="s">
        <v>3721</v>
      </c>
      <c r="J3188" s="1" t="s">
        <v>3133</v>
      </c>
      <c r="K3188" s="1" t="s">
        <v>3134</v>
      </c>
      <c r="L3188" s="1" t="s">
        <v>3135</v>
      </c>
      <c r="M3188" s="1" t="s">
        <v>18</v>
      </c>
      <c r="N3188" s="1" t="s">
        <v>3122</v>
      </c>
      <c r="O3188" s="3">
        <f t="shared" si="347"/>
        <v>17.270000000000003</v>
      </c>
      <c r="P3188" s="3">
        <v>55.264000000000003</v>
      </c>
      <c r="Q3188" s="3">
        <v>2</v>
      </c>
      <c r="R3188" s="3">
        <v>20.724</v>
      </c>
      <c r="S3188" s="11">
        <f t="shared" si="348"/>
        <v>1657.92</v>
      </c>
      <c r="T3188" t="str">
        <f t="shared" si="349"/>
        <v>PROFIT</v>
      </c>
    </row>
    <row r="3189" spans="1:20" x14ac:dyDescent="0.25">
      <c r="A3189" s="1" t="s">
        <v>3121</v>
      </c>
      <c r="B3189" s="9" t="str">
        <f t="shared" si="344"/>
        <v>12/14/2012</v>
      </c>
      <c r="C3189" s="9" t="s">
        <v>4479</v>
      </c>
      <c r="D3189" s="10" t="str">
        <f t="shared" si="345"/>
        <v>2012</v>
      </c>
      <c r="E3189" s="10" t="str">
        <f t="shared" si="350"/>
        <v>December</v>
      </c>
      <c r="F3189" s="2">
        <v>41257</v>
      </c>
      <c r="G3189" s="2">
        <v>41259</v>
      </c>
      <c r="H3189" s="9" t="str">
        <f t="shared" si="346"/>
        <v>On Date</v>
      </c>
      <c r="I3189" s="1" t="s">
        <v>3721</v>
      </c>
      <c r="J3189" s="1" t="s">
        <v>3133</v>
      </c>
      <c r="K3189" s="1" t="s">
        <v>3134</v>
      </c>
      <c r="L3189" s="1" t="s">
        <v>3135</v>
      </c>
      <c r="M3189" s="1" t="s">
        <v>45</v>
      </c>
      <c r="N3189" s="1" t="s">
        <v>2158</v>
      </c>
      <c r="O3189" s="3">
        <f t="shared" si="347"/>
        <v>3.3696000000000006</v>
      </c>
      <c r="P3189" s="3">
        <v>6.48</v>
      </c>
      <c r="Q3189" s="3">
        <v>1</v>
      </c>
      <c r="R3189" s="3">
        <v>3.1103999999999998</v>
      </c>
      <c r="S3189" s="11">
        <f t="shared" si="348"/>
        <v>248.83199999999999</v>
      </c>
      <c r="T3189" t="str">
        <f t="shared" si="349"/>
        <v>PROFIT</v>
      </c>
    </row>
    <row r="3190" spans="1:20" x14ac:dyDescent="0.25">
      <c r="A3190" s="1" t="s">
        <v>3121</v>
      </c>
      <c r="B3190" s="9" t="str">
        <f t="shared" si="344"/>
        <v>12/14/2012</v>
      </c>
      <c r="C3190" s="9" t="s">
        <v>4479</v>
      </c>
      <c r="D3190" s="10" t="str">
        <f t="shared" si="345"/>
        <v>2012</v>
      </c>
      <c r="E3190" s="10" t="str">
        <f t="shared" si="350"/>
        <v>December</v>
      </c>
      <c r="F3190" s="2">
        <v>41257</v>
      </c>
      <c r="G3190" s="2">
        <v>41259</v>
      </c>
      <c r="H3190" s="9" t="str">
        <f t="shared" si="346"/>
        <v>On Date</v>
      </c>
      <c r="I3190" s="1" t="s">
        <v>3721</v>
      </c>
      <c r="J3190" s="1" t="s">
        <v>3133</v>
      </c>
      <c r="K3190" s="1" t="s">
        <v>3134</v>
      </c>
      <c r="L3190" s="1" t="s">
        <v>3135</v>
      </c>
      <c r="M3190" s="1" t="s">
        <v>18</v>
      </c>
      <c r="N3190" s="1" t="s">
        <v>2905</v>
      </c>
      <c r="O3190" s="3">
        <f t="shared" si="347"/>
        <v>7.5630999999999986</v>
      </c>
      <c r="P3190" s="3">
        <v>34.247999999999998</v>
      </c>
      <c r="Q3190" s="3">
        <v>3</v>
      </c>
      <c r="R3190" s="3">
        <v>11.5587</v>
      </c>
      <c r="S3190" s="11">
        <f t="shared" si="348"/>
        <v>924.69600000000003</v>
      </c>
      <c r="T3190" t="str">
        <f t="shared" si="349"/>
        <v>PROFIT</v>
      </c>
    </row>
    <row r="3191" spans="1:20" x14ac:dyDescent="0.25">
      <c r="A3191" s="1" t="s">
        <v>3121</v>
      </c>
      <c r="B3191" s="9" t="str">
        <f t="shared" si="344"/>
        <v>12/14/2012</v>
      </c>
      <c r="C3191" s="9" t="s">
        <v>4479</v>
      </c>
      <c r="D3191" s="10" t="str">
        <f t="shared" si="345"/>
        <v>2012</v>
      </c>
      <c r="E3191" s="10" t="str">
        <f t="shared" si="350"/>
        <v>December</v>
      </c>
      <c r="F3191" s="2">
        <v>41257</v>
      </c>
      <c r="G3191" s="2">
        <v>41259</v>
      </c>
      <c r="H3191" s="9" t="str">
        <f t="shared" si="346"/>
        <v>On Date</v>
      </c>
      <c r="I3191" s="1" t="s">
        <v>3721</v>
      </c>
      <c r="J3191" s="1" t="s">
        <v>3133</v>
      </c>
      <c r="K3191" s="1" t="s">
        <v>3134</v>
      </c>
      <c r="L3191" s="1" t="s">
        <v>3135</v>
      </c>
      <c r="M3191" s="1" t="s">
        <v>22</v>
      </c>
      <c r="N3191" s="1" t="s">
        <v>3123</v>
      </c>
      <c r="O3191" s="3">
        <f t="shared" si="347"/>
        <v>131.65459999999999</v>
      </c>
      <c r="P3191" s="3">
        <v>273.56799999999998</v>
      </c>
      <c r="Q3191" s="3">
        <v>2</v>
      </c>
      <c r="R3191" s="3">
        <v>10.258800000000001</v>
      </c>
      <c r="S3191" s="11">
        <f t="shared" si="348"/>
        <v>820.70400000000006</v>
      </c>
      <c r="T3191" t="str">
        <f t="shared" si="349"/>
        <v>PROFIT</v>
      </c>
    </row>
    <row r="3192" spans="1:20" x14ac:dyDescent="0.25">
      <c r="A3192" s="1" t="s">
        <v>3124</v>
      </c>
      <c r="B3192" s="9" t="str">
        <f t="shared" si="344"/>
        <v>10/07/2014</v>
      </c>
      <c r="C3192" s="9" t="s">
        <v>4701</v>
      </c>
      <c r="D3192" s="10" t="str">
        <f t="shared" si="345"/>
        <v>2014</v>
      </c>
      <c r="E3192" s="10" t="str">
        <f t="shared" si="350"/>
        <v>October</v>
      </c>
      <c r="F3192" s="2">
        <v>41919</v>
      </c>
      <c r="G3192" s="2">
        <v>41924</v>
      </c>
      <c r="H3192" s="9" t="str">
        <f t="shared" si="346"/>
        <v>On Date</v>
      </c>
      <c r="I3192" s="1" t="s">
        <v>3981</v>
      </c>
      <c r="J3192" s="1" t="s">
        <v>3133</v>
      </c>
      <c r="K3192" s="1" t="s">
        <v>3277</v>
      </c>
      <c r="L3192" s="1" t="s">
        <v>3143</v>
      </c>
      <c r="M3192" s="1" t="s">
        <v>14</v>
      </c>
      <c r="N3192" s="1" t="s">
        <v>2623</v>
      </c>
      <c r="O3192" s="3">
        <f t="shared" si="347"/>
        <v>3.7375999999999996</v>
      </c>
      <c r="P3192" s="3">
        <v>9.3439999999999994</v>
      </c>
      <c r="Q3192" s="3">
        <v>2</v>
      </c>
      <c r="R3192" s="3">
        <v>1.8688</v>
      </c>
      <c r="S3192" s="11">
        <f t="shared" si="348"/>
        <v>149.50399999999999</v>
      </c>
      <c r="T3192" t="str">
        <f t="shared" si="349"/>
        <v>PROFIT</v>
      </c>
    </row>
    <row r="3193" spans="1:20" x14ac:dyDescent="0.25">
      <c r="A3193" s="1" t="s">
        <v>3125</v>
      </c>
      <c r="B3193" s="9" t="str">
        <f t="shared" si="344"/>
        <v>12/07/2013</v>
      </c>
      <c r="C3193" s="9" t="s">
        <v>4034</v>
      </c>
      <c r="D3193" s="10" t="str">
        <f t="shared" si="345"/>
        <v>2013</v>
      </c>
      <c r="E3193" s="10" t="str">
        <f t="shared" si="350"/>
        <v>December</v>
      </c>
      <c r="F3193" s="2">
        <v>41615</v>
      </c>
      <c r="G3193" s="2">
        <v>41619</v>
      </c>
      <c r="H3193" s="9" t="str">
        <f t="shared" si="346"/>
        <v>On Date</v>
      </c>
      <c r="I3193" s="1" t="s">
        <v>3999</v>
      </c>
      <c r="J3193" s="1" t="s">
        <v>3133</v>
      </c>
      <c r="K3193" s="1" t="s">
        <v>3134</v>
      </c>
      <c r="L3193" s="1" t="s">
        <v>3135</v>
      </c>
      <c r="M3193" s="1" t="s">
        <v>16</v>
      </c>
      <c r="N3193" s="1" t="s">
        <v>3126</v>
      </c>
      <c r="O3193" s="3">
        <f t="shared" si="347"/>
        <v>48.952799999999996</v>
      </c>
      <c r="P3193" s="3">
        <v>271.95999999999998</v>
      </c>
      <c r="Q3193" s="3">
        <v>5</v>
      </c>
      <c r="R3193" s="3">
        <v>27.196000000000002</v>
      </c>
      <c r="S3193" s="11">
        <f t="shared" si="348"/>
        <v>2175.6800000000003</v>
      </c>
      <c r="T3193" t="str">
        <f t="shared" si="349"/>
        <v>PROFIT</v>
      </c>
    </row>
    <row r="3194" spans="1:20" x14ac:dyDescent="0.25">
      <c r="A3194" s="1" t="s">
        <v>3125</v>
      </c>
      <c r="B3194" s="9" t="str">
        <f t="shared" si="344"/>
        <v>12/07/2013</v>
      </c>
      <c r="C3194" s="9" t="s">
        <v>4034</v>
      </c>
      <c r="D3194" s="10" t="str">
        <f t="shared" si="345"/>
        <v>2013</v>
      </c>
      <c r="E3194" s="10" t="str">
        <f t="shared" si="350"/>
        <v>December</v>
      </c>
      <c r="F3194" s="2">
        <v>41615</v>
      </c>
      <c r="G3194" s="2">
        <v>41619</v>
      </c>
      <c r="H3194" s="9" t="str">
        <f t="shared" si="346"/>
        <v>On Date</v>
      </c>
      <c r="I3194" s="1" t="s">
        <v>3999</v>
      </c>
      <c r="J3194" s="1" t="s">
        <v>3133</v>
      </c>
      <c r="K3194" s="1" t="s">
        <v>3134</v>
      </c>
      <c r="L3194" s="1" t="s">
        <v>3135</v>
      </c>
      <c r="M3194" s="1" t="s">
        <v>14</v>
      </c>
      <c r="N3194" s="1" t="s">
        <v>2962</v>
      </c>
      <c r="O3194" s="3">
        <f t="shared" si="347"/>
        <v>1.9224000000000003</v>
      </c>
      <c r="P3194" s="3">
        <v>18.690000000000001</v>
      </c>
      <c r="Q3194" s="3">
        <v>7</v>
      </c>
      <c r="R3194" s="3">
        <v>5.2332000000000001</v>
      </c>
      <c r="S3194" s="11">
        <f t="shared" si="348"/>
        <v>418.65600000000001</v>
      </c>
      <c r="T3194" t="str">
        <f t="shared" si="349"/>
        <v>PROFIT</v>
      </c>
    </row>
    <row r="3195" spans="1:20" x14ac:dyDescent="0.25">
      <c r="A3195" s="1" t="s">
        <v>3125</v>
      </c>
      <c r="B3195" s="9" t="str">
        <f t="shared" si="344"/>
        <v>12/07/2013</v>
      </c>
      <c r="C3195" s="9" t="s">
        <v>4034</v>
      </c>
      <c r="D3195" s="10" t="str">
        <f t="shared" si="345"/>
        <v>2013</v>
      </c>
      <c r="E3195" s="10" t="str">
        <f t="shared" si="350"/>
        <v>December</v>
      </c>
      <c r="F3195" s="2">
        <v>41615</v>
      </c>
      <c r="G3195" s="2">
        <v>41619</v>
      </c>
      <c r="H3195" s="9" t="str">
        <f t="shared" si="346"/>
        <v>On Date</v>
      </c>
      <c r="I3195" s="1" t="s">
        <v>3999</v>
      </c>
      <c r="J3195" s="1" t="s">
        <v>3133</v>
      </c>
      <c r="K3195" s="1" t="s">
        <v>3134</v>
      </c>
      <c r="L3195" s="1" t="s">
        <v>3135</v>
      </c>
      <c r="M3195" s="1" t="s">
        <v>45</v>
      </c>
      <c r="N3195" s="1" t="s">
        <v>336</v>
      </c>
      <c r="O3195" s="3">
        <f t="shared" si="347"/>
        <v>3.4735999999999998</v>
      </c>
      <c r="P3195" s="3">
        <v>13.36</v>
      </c>
      <c r="Q3195" s="3">
        <v>2</v>
      </c>
      <c r="R3195" s="3">
        <v>6.4127999999999998</v>
      </c>
      <c r="S3195" s="11">
        <f t="shared" si="348"/>
        <v>513.024</v>
      </c>
      <c r="T3195" t="str">
        <f t="shared" si="349"/>
        <v>PROFIT</v>
      </c>
    </row>
    <row r="3196" spans="1:20" x14ac:dyDescent="0.25">
      <c r="A3196" s="1" t="s">
        <v>3125</v>
      </c>
      <c r="B3196" s="9" t="str">
        <f t="shared" si="344"/>
        <v>12/07/2013</v>
      </c>
      <c r="C3196" s="9" t="s">
        <v>4034</v>
      </c>
      <c r="D3196" s="10" t="str">
        <f t="shared" si="345"/>
        <v>2013</v>
      </c>
      <c r="E3196" s="10" t="str">
        <f t="shared" si="350"/>
        <v>December</v>
      </c>
      <c r="F3196" s="2">
        <v>41615</v>
      </c>
      <c r="G3196" s="2">
        <v>41619</v>
      </c>
      <c r="H3196" s="9" t="str">
        <f t="shared" si="346"/>
        <v>On Date</v>
      </c>
      <c r="I3196" s="1" t="s">
        <v>3999</v>
      </c>
      <c r="J3196" s="1" t="s">
        <v>3133</v>
      </c>
      <c r="K3196" s="1" t="s">
        <v>3134</v>
      </c>
      <c r="L3196" s="1" t="s">
        <v>3135</v>
      </c>
      <c r="M3196" s="1" t="s">
        <v>16</v>
      </c>
      <c r="N3196" s="1" t="s">
        <v>285</v>
      </c>
      <c r="O3196" s="3">
        <f t="shared" si="347"/>
        <v>109.193</v>
      </c>
      <c r="P3196" s="3">
        <v>249.584</v>
      </c>
      <c r="Q3196" s="3">
        <v>2</v>
      </c>
      <c r="R3196" s="3">
        <v>31.198</v>
      </c>
      <c r="S3196" s="11">
        <f t="shared" si="348"/>
        <v>2495.84</v>
      </c>
      <c r="T3196" t="str">
        <f t="shared" si="349"/>
        <v>PROFIT</v>
      </c>
    </row>
    <row r="3197" spans="1:20" x14ac:dyDescent="0.25">
      <c r="A3197" s="1" t="s">
        <v>3125</v>
      </c>
      <c r="B3197" s="9" t="str">
        <f t="shared" si="344"/>
        <v>12/07/2013</v>
      </c>
      <c r="C3197" s="9" t="s">
        <v>4034</v>
      </c>
      <c r="D3197" s="10" t="str">
        <f t="shared" si="345"/>
        <v>2013</v>
      </c>
      <c r="E3197" s="10" t="str">
        <f t="shared" si="350"/>
        <v>December</v>
      </c>
      <c r="F3197" s="2">
        <v>41615</v>
      </c>
      <c r="G3197" s="2">
        <v>41619</v>
      </c>
      <c r="H3197" s="9" t="str">
        <f t="shared" si="346"/>
        <v>On Date</v>
      </c>
      <c r="I3197" s="1" t="s">
        <v>3999</v>
      </c>
      <c r="J3197" s="1" t="s">
        <v>3133</v>
      </c>
      <c r="K3197" s="1" t="s">
        <v>3134</v>
      </c>
      <c r="L3197" s="1" t="s">
        <v>3135</v>
      </c>
      <c r="M3197" s="1" t="s">
        <v>79</v>
      </c>
      <c r="N3197" s="1" t="s">
        <v>283</v>
      </c>
      <c r="O3197" s="3">
        <f t="shared" si="347"/>
        <v>1.98</v>
      </c>
      <c r="P3197" s="3">
        <v>13.86</v>
      </c>
      <c r="Q3197" s="3">
        <v>7</v>
      </c>
      <c r="R3197" s="3">
        <v>0</v>
      </c>
      <c r="S3197" s="11">
        <f t="shared" si="348"/>
        <v>0</v>
      </c>
      <c r="T3197" t="str">
        <f t="shared" si="349"/>
        <v>PROFIT</v>
      </c>
    </row>
    <row r="3198" spans="1:20" x14ac:dyDescent="0.25">
      <c r="A3198" s="1" t="s">
        <v>3125</v>
      </c>
      <c r="B3198" s="9" t="str">
        <f t="shared" si="344"/>
        <v>12/07/2013</v>
      </c>
      <c r="C3198" s="9" t="s">
        <v>4034</v>
      </c>
      <c r="D3198" s="10" t="str">
        <f t="shared" si="345"/>
        <v>2013</v>
      </c>
      <c r="E3198" s="10" t="str">
        <f t="shared" si="350"/>
        <v>December</v>
      </c>
      <c r="F3198" s="2">
        <v>41615</v>
      </c>
      <c r="G3198" s="2">
        <v>41619</v>
      </c>
      <c r="H3198" s="9" t="str">
        <f t="shared" si="346"/>
        <v>On Date</v>
      </c>
      <c r="I3198" s="1" t="s">
        <v>3999</v>
      </c>
      <c r="J3198" s="1" t="s">
        <v>3133</v>
      </c>
      <c r="K3198" s="1" t="s">
        <v>3134</v>
      </c>
      <c r="L3198" s="1" t="s">
        <v>3135</v>
      </c>
      <c r="M3198" s="1" t="s">
        <v>18</v>
      </c>
      <c r="N3198" s="1" t="s">
        <v>482</v>
      </c>
      <c r="O3198" s="3">
        <f t="shared" si="347"/>
        <v>2.1735999999999995</v>
      </c>
      <c r="P3198" s="3">
        <v>13.375999999999999</v>
      </c>
      <c r="Q3198" s="3">
        <v>4</v>
      </c>
      <c r="R3198" s="3">
        <v>4.6816000000000004</v>
      </c>
      <c r="S3198" s="11">
        <f t="shared" si="348"/>
        <v>374.52800000000002</v>
      </c>
      <c r="T3198" t="str">
        <f t="shared" si="349"/>
        <v>PROFIT</v>
      </c>
    </row>
    <row r="3199" spans="1:20" x14ac:dyDescent="0.25">
      <c r="A3199" s="1" t="s">
        <v>3125</v>
      </c>
      <c r="B3199" s="9" t="str">
        <f t="shared" si="344"/>
        <v>12/07/2013</v>
      </c>
      <c r="C3199" s="9" t="s">
        <v>4034</v>
      </c>
      <c r="D3199" s="10" t="str">
        <f t="shared" si="345"/>
        <v>2013</v>
      </c>
      <c r="E3199" s="10" t="str">
        <f t="shared" si="350"/>
        <v>December</v>
      </c>
      <c r="F3199" s="2">
        <v>41615</v>
      </c>
      <c r="G3199" s="2">
        <v>41619</v>
      </c>
      <c r="H3199" s="9" t="str">
        <f t="shared" si="346"/>
        <v>On Date</v>
      </c>
      <c r="I3199" s="1" t="s">
        <v>3999</v>
      </c>
      <c r="J3199" s="1" t="s">
        <v>3133</v>
      </c>
      <c r="K3199" s="1" t="s">
        <v>3134</v>
      </c>
      <c r="L3199" s="1" t="s">
        <v>3135</v>
      </c>
      <c r="M3199" s="1" t="s">
        <v>18</v>
      </c>
      <c r="N3199" s="1" t="s">
        <v>2498</v>
      </c>
      <c r="O3199" s="3">
        <f t="shared" si="347"/>
        <v>20.311199999999999</v>
      </c>
      <c r="P3199" s="3">
        <v>437.47199999999998</v>
      </c>
      <c r="Q3199" s="3">
        <v>14</v>
      </c>
      <c r="R3199" s="3">
        <v>153.11519999999999</v>
      </c>
      <c r="S3199" s="11">
        <f t="shared" si="348"/>
        <v>12249.215999999999</v>
      </c>
      <c r="T3199" t="str">
        <f t="shared" si="349"/>
        <v>PROFIT</v>
      </c>
    </row>
    <row r="3200" spans="1:20" x14ac:dyDescent="0.25">
      <c r="A3200" s="1" t="s">
        <v>3127</v>
      </c>
      <c r="B3200" s="9" t="str">
        <f t="shared" si="344"/>
        <v>09/30/2013</v>
      </c>
      <c r="C3200" s="9" t="s">
        <v>4527</v>
      </c>
      <c r="D3200" s="10" t="str">
        <f t="shared" si="345"/>
        <v>2013</v>
      </c>
      <c r="E3200" s="10" t="str">
        <f t="shared" si="350"/>
        <v>September</v>
      </c>
      <c r="F3200" s="2">
        <v>41547</v>
      </c>
      <c r="G3200" s="2">
        <v>41551</v>
      </c>
      <c r="H3200" s="9" t="str">
        <f t="shared" si="346"/>
        <v>On Date</v>
      </c>
      <c r="I3200" s="1" t="s">
        <v>3735</v>
      </c>
      <c r="J3200" s="1" t="s">
        <v>3133</v>
      </c>
      <c r="K3200" s="1" t="s">
        <v>3134</v>
      </c>
      <c r="L3200" s="1" t="s">
        <v>3135</v>
      </c>
      <c r="M3200" s="1" t="s">
        <v>38</v>
      </c>
      <c r="N3200" s="1" t="s">
        <v>1340</v>
      </c>
      <c r="O3200" s="3">
        <f t="shared" si="347"/>
        <v>21.019200000000001</v>
      </c>
      <c r="P3200" s="3">
        <v>36.24</v>
      </c>
      <c r="Q3200" s="3">
        <v>1</v>
      </c>
      <c r="R3200" s="3">
        <v>15.220800000000001</v>
      </c>
      <c r="S3200" s="11">
        <f t="shared" si="348"/>
        <v>1217.664</v>
      </c>
      <c r="T3200" t="str">
        <f t="shared" si="349"/>
        <v>PROFIT</v>
      </c>
    </row>
    <row r="3201" spans="1:20" x14ac:dyDescent="0.25">
      <c r="A3201" s="1" t="s">
        <v>3128</v>
      </c>
      <c r="B3201" s="9" t="str">
        <f t="shared" si="344"/>
        <v>02/27/2014</v>
      </c>
      <c r="C3201" s="9" t="s">
        <v>4467</v>
      </c>
      <c r="D3201" s="10" t="str">
        <f t="shared" si="345"/>
        <v>2014</v>
      </c>
      <c r="E3201" s="10" t="str">
        <f t="shared" si="350"/>
        <v>February</v>
      </c>
      <c r="F3201" s="2">
        <v>41697</v>
      </c>
      <c r="G3201" s="2">
        <v>41702</v>
      </c>
      <c r="H3201" s="9" t="str">
        <f t="shared" si="346"/>
        <v>On Date</v>
      </c>
      <c r="I3201" s="1" t="s">
        <v>3338</v>
      </c>
      <c r="J3201" s="1" t="s">
        <v>3133</v>
      </c>
      <c r="K3201" s="1" t="s">
        <v>3174</v>
      </c>
      <c r="L3201" s="1" t="s">
        <v>3135</v>
      </c>
      <c r="M3201" s="1" t="s">
        <v>12</v>
      </c>
      <c r="N3201" s="1" t="s">
        <v>2114</v>
      </c>
      <c r="O3201" s="3">
        <f t="shared" si="347"/>
        <v>38.163399999999996</v>
      </c>
      <c r="P3201" s="3">
        <v>91.96</v>
      </c>
      <c r="Q3201" s="3">
        <v>2</v>
      </c>
      <c r="R3201" s="3">
        <v>15.6332</v>
      </c>
      <c r="S3201" s="11">
        <f t="shared" si="348"/>
        <v>1250.6559999999999</v>
      </c>
      <c r="T3201" t="str">
        <f t="shared" si="349"/>
        <v>PROFIT</v>
      </c>
    </row>
    <row r="3202" spans="1:20" x14ac:dyDescent="0.25">
      <c r="A3202" s="1" t="s">
        <v>3128</v>
      </c>
      <c r="B3202" s="9" t="str">
        <f t="shared" si="344"/>
        <v>02/27/2014</v>
      </c>
      <c r="C3202" s="9" t="s">
        <v>4467</v>
      </c>
      <c r="D3202" s="10" t="str">
        <f t="shared" si="345"/>
        <v>2014</v>
      </c>
      <c r="E3202" s="10" t="str">
        <f t="shared" si="350"/>
        <v>February</v>
      </c>
      <c r="F3202" s="2">
        <v>41697</v>
      </c>
      <c r="G3202" s="2">
        <v>41702</v>
      </c>
      <c r="H3202" s="9" t="str">
        <f t="shared" si="346"/>
        <v>On Date</v>
      </c>
      <c r="I3202" s="1" t="s">
        <v>3338</v>
      </c>
      <c r="J3202" s="1" t="s">
        <v>3133</v>
      </c>
      <c r="K3202" s="1" t="s">
        <v>3174</v>
      </c>
      <c r="L3202" s="1" t="s">
        <v>3135</v>
      </c>
      <c r="M3202" s="1" t="s">
        <v>16</v>
      </c>
      <c r="N3202" s="1" t="s">
        <v>1907</v>
      </c>
      <c r="O3202" s="3">
        <f t="shared" si="347"/>
        <v>119.59140000000001</v>
      </c>
      <c r="P3202" s="3">
        <v>258.57600000000002</v>
      </c>
      <c r="Q3202" s="3">
        <v>2</v>
      </c>
      <c r="R3202" s="3">
        <v>19.3932</v>
      </c>
      <c r="S3202" s="11">
        <f t="shared" si="348"/>
        <v>1551.4560000000001</v>
      </c>
      <c r="T3202" t="str">
        <f t="shared" si="349"/>
        <v>PROFIT</v>
      </c>
    </row>
    <row r="3203" spans="1:20" x14ac:dyDescent="0.25">
      <c r="A3203" s="1" t="s">
        <v>3128</v>
      </c>
      <c r="B3203" s="9" t="str">
        <f t="shared" ref="B3203:B3204" si="351">TEXT(F3203,"mm/dd/yyyy")</f>
        <v>02/27/2014</v>
      </c>
      <c r="C3203" s="9" t="s">
        <v>4467</v>
      </c>
      <c r="D3203" s="10" t="str">
        <f t="shared" ref="D3203:D3204" si="352">RIGHT(C3203,4)</f>
        <v>2014</v>
      </c>
      <c r="E3203" s="10" t="str">
        <f t="shared" si="350"/>
        <v>February</v>
      </c>
      <c r="F3203" s="2">
        <v>41697</v>
      </c>
      <c r="G3203" s="2">
        <v>41702</v>
      </c>
      <c r="H3203" s="9" t="str">
        <f t="shared" ref="H3203:H3204" si="353">IF(_xlfn.DAYS(G3203,F3203)&lt;=5,"On Date","Delay")</f>
        <v>On Date</v>
      </c>
      <c r="I3203" s="1" t="s">
        <v>3338</v>
      </c>
      <c r="J3203" s="1" t="s">
        <v>3133</v>
      </c>
      <c r="K3203" s="1" t="s">
        <v>3174</v>
      </c>
      <c r="L3203" s="1" t="s">
        <v>3135</v>
      </c>
      <c r="M3203" s="1" t="s">
        <v>45</v>
      </c>
      <c r="N3203" s="1" t="s">
        <v>2627</v>
      </c>
      <c r="O3203" s="3">
        <f t="shared" ref="O3203:O3204" si="354">(P3203/Q3203)-(R3203/Q3203)</f>
        <v>4.07</v>
      </c>
      <c r="P3203" s="3">
        <v>29.6</v>
      </c>
      <c r="Q3203" s="3">
        <v>4</v>
      </c>
      <c r="R3203" s="3">
        <v>13.32</v>
      </c>
      <c r="S3203" s="11">
        <f t="shared" ref="S3203:S3204" si="355">R3203*80</f>
        <v>1065.5999999999999</v>
      </c>
      <c r="T3203" t="str">
        <f t="shared" ref="T3203:T3266" si="356">IF(S3203:S6405&lt;0,"LOSS","PROFIT")</f>
        <v>PROFIT</v>
      </c>
    </row>
    <row r="3204" spans="1:20" x14ac:dyDescent="0.25">
      <c r="A3204" s="1" t="s">
        <v>3129</v>
      </c>
      <c r="B3204" s="9" t="str">
        <f t="shared" si="351"/>
        <v>05/05/2014</v>
      </c>
      <c r="C3204" s="9" t="s">
        <v>4540</v>
      </c>
      <c r="D3204" s="10" t="str">
        <f t="shared" si="352"/>
        <v>2014</v>
      </c>
      <c r="E3204" s="10" t="str">
        <f t="shared" si="350"/>
        <v>May</v>
      </c>
      <c r="F3204" s="2">
        <v>41764</v>
      </c>
      <c r="G3204" s="2">
        <v>41769</v>
      </c>
      <c r="H3204" s="9" t="str">
        <f t="shared" si="353"/>
        <v>On Date</v>
      </c>
      <c r="I3204" s="1" t="s">
        <v>3695</v>
      </c>
      <c r="J3204" s="1" t="s">
        <v>3133</v>
      </c>
      <c r="K3204" s="1" t="s">
        <v>3209</v>
      </c>
      <c r="L3204" s="1" t="s">
        <v>3135</v>
      </c>
      <c r="M3204" s="1" t="s">
        <v>20</v>
      </c>
      <c r="N3204" s="1" t="s">
        <v>760</v>
      </c>
      <c r="O3204" s="3">
        <f t="shared" si="354"/>
        <v>85.105999999999995</v>
      </c>
      <c r="P3204" s="3">
        <v>243.16</v>
      </c>
      <c r="Q3204" s="3">
        <v>2</v>
      </c>
      <c r="R3204" s="3">
        <v>72.947999999999993</v>
      </c>
      <c r="S3204" s="11">
        <f t="shared" si="355"/>
        <v>5835.8399999999992</v>
      </c>
      <c r="T3204" t="str">
        <f t="shared" si="356"/>
        <v>PROFIT</v>
      </c>
    </row>
    <row r="3205" spans="1:20" x14ac:dyDescent="0.25">
      <c r="B3205" s="9"/>
      <c r="H3205" s="9"/>
      <c r="I3205"/>
      <c r="S3205" s="11"/>
      <c r="T3205" t="str">
        <f t="shared" si="356"/>
        <v>PROFIT</v>
      </c>
    </row>
    <row r="3206" spans="1:20" x14ac:dyDescent="0.25">
      <c r="B3206" s="9"/>
      <c r="H3206" s="9"/>
      <c r="I3206"/>
      <c r="S3206" s="11"/>
      <c r="T3206" t="str">
        <f t="shared" si="356"/>
        <v>PROFIT</v>
      </c>
    </row>
    <row r="3207" spans="1:20" x14ac:dyDescent="0.25">
      <c r="B3207" s="9"/>
      <c r="H3207" s="9"/>
      <c r="I3207"/>
      <c r="S3207" s="11"/>
      <c r="T3207" t="str">
        <f t="shared" si="356"/>
        <v>PROFIT</v>
      </c>
    </row>
    <row r="3208" spans="1:20" x14ac:dyDescent="0.25">
      <c r="B3208" s="9"/>
      <c r="H3208" s="9"/>
      <c r="I3208"/>
      <c r="S3208" s="11"/>
      <c r="T3208" t="str">
        <f t="shared" si="356"/>
        <v>PROFIT</v>
      </c>
    </row>
    <row r="3209" spans="1:20" x14ac:dyDescent="0.25">
      <c r="B3209" s="9"/>
      <c r="H3209" s="9"/>
      <c r="I3209"/>
      <c r="S3209" s="11"/>
      <c r="T3209" t="str">
        <f t="shared" si="356"/>
        <v>PROFIT</v>
      </c>
    </row>
    <row r="3210" spans="1:20" x14ac:dyDescent="0.25">
      <c r="B3210" s="9"/>
      <c r="H3210" s="9"/>
      <c r="I3210"/>
      <c r="S3210" s="11"/>
      <c r="T3210" t="str">
        <f t="shared" si="356"/>
        <v>PROFIT</v>
      </c>
    </row>
    <row r="3211" spans="1:20" x14ac:dyDescent="0.25">
      <c r="B3211" s="9"/>
      <c r="H3211" s="9"/>
      <c r="I3211"/>
      <c r="S3211" s="11"/>
      <c r="T3211" t="str">
        <f t="shared" si="356"/>
        <v>PROFIT</v>
      </c>
    </row>
    <row r="3212" spans="1:20" x14ac:dyDescent="0.25">
      <c r="B3212" s="9"/>
      <c r="H3212" s="9"/>
      <c r="I3212"/>
      <c r="T3212" t="str">
        <f t="shared" si="356"/>
        <v>PROFIT</v>
      </c>
    </row>
    <row r="3213" spans="1:20" x14ac:dyDescent="0.25">
      <c r="B3213" s="9"/>
      <c r="H3213" s="9"/>
      <c r="I3213"/>
      <c r="T3213" t="str">
        <f t="shared" si="356"/>
        <v>PROFIT</v>
      </c>
    </row>
    <row r="3214" spans="1:20" x14ac:dyDescent="0.25">
      <c r="B3214" s="9"/>
      <c r="H3214" s="9"/>
      <c r="I3214"/>
      <c r="T3214" t="str">
        <f t="shared" si="356"/>
        <v>PROFIT</v>
      </c>
    </row>
    <row r="3215" spans="1:20" x14ac:dyDescent="0.25">
      <c r="B3215" s="9"/>
      <c r="H3215" s="9"/>
      <c r="I3215"/>
      <c r="T3215" t="str">
        <f t="shared" si="356"/>
        <v>PROFIT</v>
      </c>
    </row>
    <row r="3216" spans="1:20" x14ac:dyDescent="0.25">
      <c r="B3216" s="9"/>
      <c r="H3216" s="9"/>
      <c r="I3216"/>
      <c r="T3216" t="str">
        <f t="shared" si="356"/>
        <v>PROFIT</v>
      </c>
    </row>
    <row r="3217" spans="2:20" x14ac:dyDescent="0.25">
      <c r="B3217" s="9"/>
      <c r="H3217" s="9"/>
      <c r="I3217"/>
      <c r="T3217" t="str">
        <f t="shared" si="356"/>
        <v>PROFIT</v>
      </c>
    </row>
    <row r="3218" spans="2:20" x14ac:dyDescent="0.25">
      <c r="B3218" s="9"/>
      <c r="H3218" s="9"/>
      <c r="I3218"/>
      <c r="T3218" t="str">
        <f t="shared" si="356"/>
        <v>PROFIT</v>
      </c>
    </row>
    <row r="3219" spans="2:20" x14ac:dyDescent="0.25">
      <c r="B3219" s="9"/>
      <c r="H3219" s="9"/>
      <c r="I3219"/>
      <c r="T3219" t="str">
        <f t="shared" si="356"/>
        <v>PROFIT</v>
      </c>
    </row>
    <row r="3220" spans="2:20" x14ac:dyDescent="0.25">
      <c r="B3220" s="9"/>
      <c r="H3220" s="9"/>
      <c r="I3220"/>
      <c r="T3220" t="str">
        <f t="shared" si="356"/>
        <v>PROFIT</v>
      </c>
    </row>
    <row r="3221" spans="2:20" x14ac:dyDescent="0.25">
      <c r="B3221" s="9"/>
      <c r="H3221" s="9"/>
      <c r="I3221"/>
      <c r="T3221" t="str">
        <f t="shared" si="356"/>
        <v>PROFIT</v>
      </c>
    </row>
    <row r="3222" spans="2:20" x14ac:dyDescent="0.25">
      <c r="B3222" s="9"/>
      <c r="H3222" s="9"/>
      <c r="I3222"/>
      <c r="T3222" t="str">
        <f t="shared" si="356"/>
        <v>PROFIT</v>
      </c>
    </row>
    <row r="3223" spans="2:20" x14ac:dyDescent="0.25">
      <c r="B3223" s="9"/>
      <c r="H3223" s="9"/>
      <c r="I3223"/>
      <c r="T3223" t="str">
        <f t="shared" si="356"/>
        <v>PROFIT</v>
      </c>
    </row>
    <row r="3224" spans="2:20" x14ac:dyDescent="0.25">
      <c r="B3224" s="9"/>
      <c r="H3224" s="9"/>
      <c r="I3224"/>
      <c r="T3224" t="str">
        <f t="shared" si="356"/>
        <v>PROFIT</v>
      </c>
    </row>
    <row r="3225" spans="2:20" x14ac:dyDescent="0.25">
      <c r="B3225" s="9"/>
      <c r="H3225" s="9"/>
      <c r="I3225"/>
      <c r="T3225" t="str">
        <f t="shared" si="356"/>
        <v>PROFIT</v>
      </c>
    </row>
    <row r="3226" spans="2:20" x14ac:dyDescent="0.25">
      <c r="B3226" s="9"/>
      <c r="H3226" s="9"/>
      <c r="I3226"/>
      <c r="T3226" t="str">
        <f t="shared" si="356"/>
        <v>PROFIT</v>
      </c>
    </row>
    <row r="3227" spans="2:20" x14ac:dyDescent="0.25">
      <c r="B3227" s="9"/>
      <c r="H3227" s="9"/>
      <c r="I3227"/>
      <c r="T3227" t="str">
        <f t="shared" si="356"/>
        <v>PROFIT</v>
      </c>
    </row>
    <row r="3228" spans="2:20" x14ac:dyDescent="0.25">
      <c r="B3228" s="9"/>
      <c r="H3228" s="9"/>
      <c r="I3228"/>
      <c r="T3228" t="str">
        <f t="shared" si="356"/>
        <v>PROFIT</v>
      </c>
    </row>
    <row r="3229" spans="2:20" x14ac:dyDescent="0.25">
      <c r="B3229" s="9"/>
      <c r="H3229" s="9"/>
      <c r="I3229"/>
      <c r="T3229" t="str">
        <f t="shared" si="356"/>
        <v>PROFIT</v>
      </c>
    </row>
    <row r="3230" spans="2:20" x14ac:dyDescent="0.25">
      <c r="B3230" s="9"/>
      <c r="H3230" s="9"/>
      <c r="I3230"/>
      <c r="T3230" t="str">
        <f t="shared" si="356"/>
        <v>PROFIT</v>
      </c>
    </row>
    <row r="3231" spans="2:20" x14ac:dyDescent="0.25">
      <c r="B3231" s="9"/>
      <c r="H3231" s="9"/>
      <c r="I3231"/>
      <c r="T3231" t="str">
        <f t="shared" si="356"/>
        <v>PROFIT</v>
      </c>
    </row>
    <row r="3232" spans="2:20" x14ac:dyDescent="0.25">
      <c r="B3232" s="9"/>
      <c r="H3232" s="9"/>
      <c r="I3232"/>
      <c r="T3232" t="str">
        <f t="shared" si="356"/>
        <v>PROFIT</v>
      </c>
    </row>
    <row r="3233" spans="2:20" x14ac:dyDescent="0.25">
      <c r="B3233" s="9"/>
      <c r="H3233" s="9"/>
      <c r="I3233"/>
      <c r="T3233" t="str">
        <f t="shared" si="356"/>
        <v>PROFIT</v>
      </c>
    </row>
    <row r="3234" spans="2:20" x14ac:dyDescent="0.25">
      <c r="B3234" s="9"/>
      <c r="H3234" s="9"/>
      <c r="I3234"/>
      <c r="T3234" t="str">
        <f t="shared" si="356"/>
        <v>PROFIT</v>
      </c>
    </row>
    <row r="3235" spans="2:20" x14ac:dyDescent="0.25">
      <c r="B3235" s="9"/>
      <c r="H3235" s="9"/>
      <c r="I3235"/>
      <c r="T3235" t="str">
        <f t="shared" si="356"/>
        <v>PROFIT</v>
      </c>
    </row>
    <row r="3236" spans="2:20" x14ac:dyDescent="0.25">
      <c r="B3236" s="9"/>
      <c r="H3236" s="9"/>
      <c r="I3236"/>
      <c r="T3236" t="str">
        <f t="shared" si="356"/>
        <v>PROFIT</v>
      </c>
    </row>
    <row r="3237" spans="2:20" x14ac:dyDescent="0.25">
      <c r="B3237" s="9"/>
      <c r="H3237" s="9"/>
      <c r="I3237"/>
      <c r="T3237" t="str">
        <f t="shared" si="356"/>
        <v>PROFIT</v>
      </c>
    </row>
    <row r="3238" spans="2:20" x14ac:dyDescent="0.25">
      <c r="B3238" s="9"/>
      <c r="H3238" s="9"/>
      <c r="I3238"/>
      <c r="T3238" t="str">
        <f t="shared" si="356"/>
        <v>PROFIT</v>
      </c>
    </row>
    <row r="3239" spans="2:20" x14ac:dyDescent="0.25">
      <c r="B3239" s="9"/>
      <c r="H3239" s="9"/>
      <c r="I3239"/>
      <c r="T3239" t="str">
        <f t="shared" si="356"/>
        <v>PROFIT</v>
      </c>
    </row>
    <row r="3240" spans="2:20" x14ac:dyDescent="0.25">
      <c r="B3240" s="9"/>
      <c r="H3240" s="9"/>
      <c r="I3240"/>
      <c r="T3240" t="str">
        <f t="shared" si="356"/>
        <v>PROFIT</v>
      </c>
    </row>
    <row r="3241" spans="2:20" x14ac:dyDescent="0.25">
      <c r="B3241" s="9"/>
      <c r="H3241" s="9"/>
      <c r="I3241"/>
      <c r="T3241" t="str">
        <f t="shared" si="356"/>
        <v>PROFIT</v>
      </c>
    </row>
    <row r="3242" spans="2:20" x14ac:dyDescent="0.25">
      <c r="B3242" s="9"/>
      <c r="H3242" s="9"/>
      <c r="I3242"/>
      <c r="T3242" t="str">
        <f t="shared" si="356"/>
        <v>PROFIT</v>
      </c>
    </row>
    <row r="3243" spans="2:20" x14ac:dyDescent="0.25">
      <c r="B3243" s="9"/>
      <c r="H3243" s="9"/>
      <c r="I3243"/>
      <c r="T3243" t="str">
        <f t="shared" si="356"/>
        <v>PROFIT</v>
      </c>
    </row>
    <row r="3244" spans="2:20" x14ac:dyDescent="0.25">
      <c r="B3244" s="9"/>
      <c r="H3244" s="9"/>
      <c r="I3244"/>
      <c r="T3244" t="str">
        <f t="shared" si="356"/>
        <v>PROFIT</v>
      </c>
    </row>
    <row r="3245" spans="2:20" x14ac:dyDescent="0.25">
      <c r="B3245" s="9"/>
      <c r="H3245" s="9"/>
      <c r="I3245"/>
      <c r="T3245" t="str">
        <f t="shared" si="356"/>
        <v>PROFIT</v>
      </c>
    </row>
    <row r="3246" spans="2:20" x14ac:dyDescent="0.25">
      <c r="B3246" s="9"/>
      <c r="H3246" s="9"/>
      <c r="I3246"/>
      <c r="T3246" t="str">
        <f t="shared" si="356"/>
        <v>PROFIT</v>
      </c>
    </row>
    <row r="3247" spans="2:20" x14ac:dyDescent="0.25">
      <c r="B3247" s="9"/>
      <c r="H3247" s="9"/>
      <c r="I3247"/>
      <c r="T3247" t="str">
        <f t="shared" si="356"/>
        <v>PROFIT</v>
      </c>
    </row>
    <row r="3248" spans="2:20" x14ac:dyDescent="0.25">
      <c r="B3248" s="9"/>
      <c r="H3248" s="9"/>
      <c r="I3248"/>
      <c r="T3248" t="str">
        <f t="shared" si="356"/>
        <v>PROFIT</v>
      </c>
    </row>
    <row r="3249" spans="2:20" x14ac:dyDescent="0.25">
      <c r="B3249" s="9"/>
      <c r="H3249" s="9"/>
      <c r="I3249"/>
      <c r="T3249" t="str">
        <f t="shared" si="356"/>
        <v>PROFIT</v>
      </c>
    </row>
    <row r="3250" spans="2:20" x14ac:dyDescent="0.25">
      <c r="B3250" s="9"/>
      <c r="H3250" s="9"/>
      <c r="I3250"/>
      <c r="T3250" t="str">
        <f t="shared" si="356"/>
        <v>PROFIT</v>
      </c>
    </row>
    <row r="3251" spans="2:20" x14ac:dyDescent="0.25">
      <c r="B3251" s="9"/>
      <c r="H3251" s="9"/>
      <c r="I3251"/>
      <c r="T3251" t="str">
        <f t="shared" si="356"/>
        <v>PROFIT</v>
      </c>
    </row>
    <row r="3252" spans="2:20" x14ac:dyDescent="0.25">
      <c r="B3252" s="9"/>
      <c r="H3252" s="9"/>
      <c r="I3252"/>
      <c r="T3252" t="str">
        <f t="shared" si="356"/>
        <v>PROFIT</v>
      </c>
    </row>
    <row r="3253" spans="2:20" x14ac:dyDescent="0.25">
      <c r="B3253" s="9"/>
      <c r="H3253" s="9"/>
      <c r="I3253"/>
      <c r="T3253" t="str">
        <f t="shared" si="356"/>
        <v>PROFIT</v>
      </c>
    </row>
    <row r="3254" spans="2:20" x14ac:dyDescent="0.25">
      <c r="B3254" s="9"/>
      <c r="H3254" s="9"/>
      <c r="I3254"/>
      <c r="T3254" t="str">
        <f t="shared" si="356"/>
        <v>PROFIT</v>
      </c>
    </row>
    <row r="3255" spans="2:20" x14ac:dyDescent="0.25">
      <c r="B3255" s="9"/>
      <c r="H3255" s="9"/>
      <c r="I3255"/>
      <c r="T3255" t="str">
        <f t="shared" si="356"/>
        <v>PROFIT</v>
      </c>
    </row>
    <row r="3256" spans="2:20" x14ac:dyDescent="0.25">
      <c r="B3256" s="9"/>
      <c r="H3256" s="9"/>
      <c r="I3256"/>
      <c r="T3256" t="str">
        <f t="shared" si="356"/>
        <v>PROFIT</v>
      </c>
    </row>
    <row r="3257" spans="2:20" x14ac:dyDescent="0.25">
      <c r="B3257" s="9"/>
      <c r="H3257" s="9"/>
      <c r="I3257"/>
      <c r="T3257" t="str">
        <f t="shared" si="356"/>
        <v>PROFIT</v>
      </c>
    </row>
    <row r="3258" spans="2:20" x14ac:dyDescent="0.25">
      <c r="B3258" s="9"/>
      <c r="H3258" s="9"/>
      <c r="I3258"/>
      <c r="T3258" t="str">
        <f t="shared" si="356"/>
        <v>PROFIT</v>
      </c>
    </row>
    <row r="3259" spans="2:20" x14ac:dyDescent="0.25">
      <c r="B3259" s="9"/>
      <c r="H3259" s="9"/>
      <c r="I3259"/>
      <c r="T3259" t="str">
        <f t="shared" si="356"/>
        <v>PROFIT</v>
      </c>
    </row>
    <row r="3260" spans="2:20" x14ac:dyDescent="0.25">
      <c r="B3260" s="9"/>
      <c r="H3260" s="9"/>
      <c r="I3260"/>
      <c r="T3260" t="str">
        <f t="shared" si="356"/>
        <v>PROFIT</v>
      </c>
    </row>
    <row r="3261" spans="2:20" x14ac:dyDescent="0.25">
      <c r="B3261" s="9"/>
      <c r="H3261" s="9"/>
      <c r="I3261"/>
      <c r="T3261" t="str">
        <f t="shared" si="356"/>
        <v>PROFIT</v>
      </c>
    </row>
    <row r="3262" spans="2:20" x14ac:dyDescent="0.25">
      <c r="B3262" s="9"/>
      <c r="H3262" s="9"/>
      <c r="I3262"/>
      <c r="T3262" t="str">
        <f t="shared" si="356"/>
        <v>PROFIT</v>
      </c>
    </row>
    <row r="3263" spans="2:20" x14ac:dyDescent="0.25">
      <c r="B3263" s="9"/>
      <c r="H3263" s="9"/>
      <c r="I3263"/>
      <c r="T3263" t="str">
        <f t="shared" si="356"/>
        <v>PROFIT</v>
      </c>
    </row>
    <row r="3264" spans="2:20" x14ac:dyDescent="0.25">
      <c r="B3264" s="9"/>
      <c r="H3264" s="9"/>
      <c r="I3264"/>
      <c r="T3264" t="str">
        <f t="shared" si="356"/>
        <v>PROFIT</v>
      </c>
    </row>
    <row r="3265" spans="2:20" x14ac:dyDescent="0.25">
      <c r="B3265" s="9"/>
      <c r="H3265" s="9"/>
      <c r="I3265"/>
      <c r="T3265" t="str">
        <f t="shared" si="356"/>
        <v>PROFIT</v>
      </c>
    </row>
    <row r="3266" spans="2:20" x14ac:dyDescent="0.25">
      <c r="B3266" s="9"/>
      <c r="H3266" s="9"/>
      <c r="I3266"/>
      <c r="T3266" t="str">
        <f t="shared" si="356"/>
        <v>PROFIT</v>
      </c>
    </row>
    <row r="3267" spans="2:20" x14ac:dyDescent="0.25">
      <c r="B3267" s="9"/>
      <c r="H3267" s="9"/>
      <c r="I3267"/>
      <c r="T3267" t="str">
        <f t="shared" ref="T3267:T3270" si="357">IF(S3267:S6469&lt;0,"LOSS","PROFIT")</f>
        <v>PROFIT</v>
      </c>
    </row>
    <row r="3268" spans="2:20" x14ac:dyDescent="0.25">
      <c r="B3268" s="9"/>
      <c r="H3268" s="9"/>
      <c r="I3268"/>
      <c r="T3268" t="str">
        <f t="shared" si="357"/>
        <v>PROFIT</v>
      </c>
    </row>
    <row r="3269" spans="2:20" x14ac:dyDescent="0.25">
      <c r="B3269" s="9"/>
      <c r="H3269" s="9"/>
      <c r="I3269"/>
      <c r="T3269" t="str">
        <f t="shared" si="357"/>
        <v>PROFIT</v>
      </c>
    </row>
    <row r="3270" spans="2:20" x14ac:dyDescent="0.25">
      <c r="B3270" s="9"/>
      <c r="H3270" s="9"/>
      <c r="I3270"/>
      <c r="T3270" t="str">
        <f t="shared" si="357"/>
        <v>PROFIT</v>
      </c>
    </row>
  </sheetData>
  <sheetProtection algorithmName="SHA-512" hashValue="7uQ5m8V0knscLJlfUiJ6gscySVdYnTJB/+wqvUem8lqlC7mWBWLptFrLSWSdJP6Bw1XJRD9W9ElHQ4OCBk/5Qw==" saltValue="B4KcSdEL0KzlLdvqzrxAHA==" spinCount="100000" sheet="1" objects="1" scenarios="1"/>
  <autoFilter ref="A1:T3270" xr:uid="{FCF9DA42-4FF5-4016-9D31-19D1CE3B93B1}"/>
  <conditionalFormatting sqref="S2:S3204">
    <cfRule type="expression" dxfId="9" priority="3">
      <formula>"&lt;0"</formula>
    </cfRule>
  </conditionalFormatting>
  <conditionalFormatting sqref="T3271:T1048576 S1:S3270 T1 W5">
    <cfRule type="cellIs" dxfId="8" priority="2" operator="lessThan">
      <formula>0</formula>
    </cfRule>
  </conditionalFormatting>
  <conditionalFormatting sqref="I3271:I1048576 H1:H3270">
    <cfRule type="containsText" dxfId="7" priority="1" operator="containsText" text="delay">
      <formula>NOT(ISERROR(SEARCH("delay",H1)))</formula>
    </cfRule>
  </conditionalFormatting>
  <pageMargins left="0.7" right="0.7" top="0.75" bottom="0.75" header="0.3" footer="0.3"/>
  <pageSetup orientation="portrait" r:id="rId1"/>
  <ignoredErrors>
    <ignoredError sqref="H3205:H3270" evalErro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152D-0443-41A6-9B40-CFA7740A3674}">
  <dimension ref="A1:AL692"/>
  <sheetViews>
    <sheetView topLeftCell="A5" workbookViewId="0">
      <selection activeCell="D23" sqref="D23"/>
    </sheetView>
  </sheetViews>
  <sheetFormatPr defaultRowHeight="15" x14ac:dyDescent="0.25"/>
  <cols>
    <col min="1" max="1" width="22.28515625" bestFit="1" customWidth="1"/>
    <col min="2" max="2" width="12.140625" bestFit="1" customWidth="1"/>
    <col min="3" max="3" width="15.42578125" bestFit="1" customWidth="1"/>
    <col min="4" max="4" width="13.140625" bestFit="1" customWidth="1"/>
    <col min="5" max="6" width="12.5703125" bestFit="1" customWidth="1"/>
    <col min="7" max="7" width="13.140625" bestFit="1" customWidth="1"/>
    <col min="8" max="8" width="12.140625" bestFit="1" customWidth="1"/>
    <col min="9" max="9" width="12.5703125" bestFit="1" customWidth="1"/>
    <col min="10" max="10" width="15.42578125" bestFit="1" customWidth="1"/>
    <col min="11" max="11" width="8.5703125" bestFit="1" customWidth="1"/>
    <col min="12" max="12" width="10.140625" bestFit="1" customWidth="1"/>
    <col min="13" max="13" width="7.5703125" bestFit="1" customWidth="1"/>
    <col min="14" max="14" width="8.5703125" bestFit="1" customWidth="1"/>
    <col min="15" max="15" width="10.140625" bestFit="1" customWidth="1"/>
    <col min="16" max="16" width="9.5703125" bestFit="1" customWidth="1"/>
    <col min="17" max="17" width="11.140625" bestFit="1" customWidth="1"/>
    <col min="18" max="18" width="7.5703125" bestFit="1" customWidth="1"/>
    <col min="19" max="19" width="9.5703125" bestFit="1" customWidth="1"/>
    <col min="20" max="20" width="8.5703125" bestFit="1" customWidth="1"/>
    <col min="21" max="21" width="7.5703125" bestFit="1" customWidth="1"/>
    <col min="22" max="22" width="7.7109375" bestFit="1" customWidth="1"/>
    <col min="23" max="23" width="8.5703125" bestFit="1" customWidth="1"/>
    <col min="24" max="24" width="8.28515625" bestFit="1" customWidth="1"/>
    <col min="25" max="25" width="11.28515625" bestFit="1" customWidth="1"/>
    <col min="26" max="686" width="22.28515625" bestFit="1" customWidth="1"/>
    <col min="687" max="687" width="11.28515625" bestFit="1" customWidth="1"/>
  </cols>
  <sheetData>
    <row r="1" spans="1:25" x14ac:dyDescent="0.25">
      <c r="A1" s="12" t="s">
        <v>4006</v>
      </c>
      <c r="B1" t="s">
        <v>4007</v>
      </c>
      <c r="C1" t="s">
        <v>4943</v>
      </c>
      <c r="E1" s="12" t="s">
        <v>3</v>
      </c>
    </row>
    <row r="2" spans="1:25" x14ac:dyDescent="0.25">
      <c r="A2" s="13" t="s">
        <v>3803</v>
      </c>
      <c r="B2" s="14">
        <v>309.59199999999998</v>
      </c>
      <c r="C2" s="14">
        <v>7</v>
      </c>
      <c r="E2" t="s">
        <v>38</v>
      </c>
      <c r="F2" t="s">
        <v>20</v>
      </c>
      <c r="G2" t="s">
        <v>14</v>
      </c>
      <c r="H2" t="s">
        <v>18</v>
      </c>
      <c r="I2" t="s">
        <v>198</v>
      </c>
      <c r="J2" t="s">
        <v>72</v>
      </c>
      <c r="K2" t="s">
        <v>165</v>
      </c>
      <c r="L2" t="s">
        <v>87</v>
      </c>
      <c r="M2" t="s">
        <v>79</v>
      </c>
      <c r="N2" t="s">
        <v>12</v>
      </c>
      <c r="O2" t="s">
        <v>9</v>
      </c>
      <c r="P2" t="s">
        <v>510</v>
      </c>
      <c r="Q2" t="s">
        <v>45</v>
      </c>
      <c r="R2" t="s">
        <v>16</v>
      </c>
      <c r="S2" t="s">
        <v>28</v>
      </c>
      <c r="T2" t="s">
        <v>82</v>
      </c>
      <c r="U2" t="s">
        <v>22</v>
      </c>
      <c r="V2" t="s">
        <v>4005</v>
      </c>
    </row>
    <row r="3" spans="1:25" x14ac:dyDescent="0.25">
      <c r="A3" s="13" t="s">
        <v>3831</v>
      </c>
      <c r="B3" s="14">
        <v>1328.124</v>
      </c>
      <c r="C3" s="14">
        <v>23</v>
      </c>
      <c r="D3" t="s">
        <v>4008</v>
      </c>
      <c r="E3" s="4">
        <v>16484.598300000005</v>
      </c>
      <c r="F3" s="4">
        <v>8261.2698999999993</v>
      </c>
      <c r="G3" s="4">
        <v>2374.0969999999998</v>
      </c>
      <c r="H3" s="4">
        <v>16096.801600000013</v>
      </c>
      <c r="I3" s="4">
        <v>-1646.5117000000002</v>
      </c>
      <c r="J3" s="4">
        <v>4027.5843</v>
      </c>
      <c r="K3" s="4">
        <v>19327.235100000002</v>
      </c>
      <c r="L3" s="4">
        <v>1908.7624000000003</v>
      </c>
      <c r="M3" s="4">
        <v>275.19070000000005</v>
      </c>
      <c r="N3" s="4">
        <v>7641.2703999999985</v>
      </c>
      <c r="O3" s="4">
        <v>2303.1222999999995</v>
      </c>
      <c r="P3" s="4">
        <v>-618.92640000000017</v>
      </c>
      <c r="Q3" s="4">
        <v>12119.236399999991</v>
      </c>
      <c r="R3" s="4">
        <v>9110.7426000000123</v>
      </c>
      <c r="S3" s="4">
        <v>8645.3221999999932</v>
      </c>
      <c r="T3" s="4">
        <v>626.04649999999981</v>
      </c>
      <c r="U3" s="4">
        <v>1482.6073000000004</v>
      </c>
      <c r="V3" s="4">
        <v>108418.44890000003</v>
      </c>
    </row>
    <row r="4" spans="1:25" x14ac:dyDescent="0.25">
      <c r="A4" s="13" t="s">
        <v>3685</v>
      </c>
      <c r="B4" s="14">
        <v>737.02800000000002</v>
      </c>
      <c r="C4" s="14">
        <v>12</v>
      </c>
    </row>
    <row r="5" spans="1:25" x14ac:dyDescent="0.25">
      <c r="A5" s="13" t="s">
        <v>3807</v>
      </c>
      <c r="B5" s="14">
        <v>2693.9179999999997</v>
      </c>
      <c r="C5" s="14">
        <v>15</v>
      </c>
      <c r="G5" s="12" t="s">
        <v>4008</v>
      </c>
      <c r="H5" s="12" t="s">
        <v>4004</v>
      </c>
    </row>
    <row r="6" spans="1:25" x14ac:dyDescent="0.25">
      <c r="A6" s="13" t="s">
        <v>3558</v>
      </c>
      <c r="B6" s="14">
        <v>463.77</v>
      </c>
      <c r="C6" s="14">
        <v>16</v>
      </c>
      <c r="G6" s="12" t="s">
        <v>4006</v>
      </c>
      <c r="H6" t="s">
        <v>38</v>
      </c>
      <c r="I6" t="s">
        <v>20</v>
      </c>
      <c r="J6" t="s">
        <v>14</v>
      </c>
      <c r="K6" t="s">
        <v>18</v>
      </c>
      <c r="L6" t="s">
        <v>198</v>
      </c>
      <c r="M6" t="s">
        <v>72</v>
      </c>
      <c r="N6" t="s">
        <v>165</v>
      </c>
      <c r="O6" t="s">
        <v>87</v>
      </c>
      <c r="P6" t="s">
        <v>79</v>
      </c>
      <c r="Q6" t="s">
        <v>12</v>
      </c>
      <c r="R6" t="s">
        <v>9</v>
      </c>
      <c r="S6" t="s">
        <v>510</v>
      </c>
      <c r="T6" t="s">
        <v>45</v>
      </c>
      <c r="U6" t="s">
        <v>16</v>
      </c>
      <c r="V6" t="s">
        <v>28</v>
      </c>
      <c r="W6" t="s">
        <v>82</v>
      </c>
      <c r="X6" t="s">
        <v>22</v>
      </c>
      <c r="Y6" t="s">
        <v>4005</v>
      </c>
    </row>
    <row r="7" spans="1:25" x14ac:dyDescent="0.25">
      <c r="A7" s="13" t="s">
        <v>3972</v>
      </c>
      <c r="B7" s="14">
        <v>13.97</v>
      </c>
      <c r="C7" s="14">
        <v>1</v>
      </c>
      <c r="G7" s="13" t="s">
        <v>3143</v>
      </c>
      <c r="H7" s="4">
        <v>224.76939999999993</v>
      </c>
      <c r="I7" s="4">
        <v>83.254799999999989</v>
      </c>
      <c r="J7" s="4">
        <v>140.9434</v>
      </c>
      <c r="K7" s="4">
        <v>-1646.7484000000002</v>
      </c>
      <c r="L7" s="4">
        <v>-869.20729999999992</v>
      </c>
      <c r="M7" s="4">
        <v>121.6049</v>
      </c>
      <c r="N7" s="4"/>
      <c r="O7" s="4">
        <v>75.151399999999995</v>
      </c>
      <c r="P7" s="4">
        <v>2.0993000000000022</v>
      </c>
      <c r="Q7" s="4">
        <v>284.54970000000009</v>
      </c>
      <c r="R7" s="4">
        <v>9.1255999999999986</v>
      </c>
      <c r="S7" s="4">
        <v>-930.94100000000003</v>
      </c>
      <c r="T7" s="4">
        <v>842.03939999999989</v>
      </c>
      <c r="U7" s="4">
        <v>818.67279999999994</v>
      </c>
      <c r="V7" s="4">
        <v>-271.17090000000002</v>
      </c>
      <c r="W7" s="4">
        <v>-30.197600000000005</v>
      </c>
      <c r="X7" s="4">
        <v>-2281.8701000000001</v>
      </c>
      <c r="Y7" s="4">
        <v>-3427.9245999999998</v>
      </c>
    </row>
    <row r="8" spans="1:25" x14ac:dyDescent="0.25">
      <c r="A8" s="13" t="s">
        <v>3497</v>
      </c>
      <c r="B8" s="14">
        <v>1330.1770000000001</v>
      </c>
      <c r="C8" s="14">
        <v>15</v>
      </c>
      <c r="G8" s="13" t="s">
        <v>3135</v>
      </c>
      <c r="H8" s="4">
        <v>11095.656499999999</v>
      </c>
      <c r="I8" s="4">
        <v>6992.2318000000032</v>
      </c>
      <c r="J8" s="4">
        <v>1614.8364999999992</v>
      </c>
      <c r="K8" s="4">
        <v>10002.153699999999</v>
      </c>
      <c r="L8" s="4">
        <v>1418.9915000000001</v>
      </c>
      <c r="M8" s="4">
        <v>2435.9714999999992</v>
      </c>
      <c r="N8" s="4">
        <v>7889.8518999999997</v>
      </c>
      <c r="O8" s="4">
        <v>1529.4161000000001</v>
      </c>
      <c r="P8" s="4">
        <v>195.75050000000002</v>
      </c>
      <c r="Q8" s="4">
        <v>5611.5605999999971</v>
      </c>
      <c r="R8" s="4">
        <v>1370.1190999999997</v>
      </c>
      <c r="S8" s="4">
        <v>4175.4087</v>
      </c>
      <c r="T8" s="4">
        <v>7977.5394999999962</v>
      </c>
      <c r="U8" s="4">
        <v>6309.1197000000066</v>
      </c>
      <c r="V8" s="4">
        <v>7204.1371999999965</v>
      </c>
      <c r="W8" s="4">
        <v>862.2003000000002</v>
      </c>
      <c r="X8" s="4">
        <v>-303.55800000000011</v>
      </c>
      <c r="Y8" s="4">
        <v>76381.387099999993</v>
      </c>
    </row>
    <row r="9" spans="1:25" x14ac:dyDescent="0.25">
      <c r="A9" s="13" t="s">
        <v>3584</v>
      </c>
      <c r="B9" s="14">
        <v>1309.864</v>
      </c>
      <c r="C9" s="14">
        <v>38</v>
      </c>
      <c r="G9" s="13" t="s">
        <v>3147</v>
      </c>
      <c r="H9" s="4">
        <v>224.55940000000001</v>
      </c>
      <c r="I9" s="4">
        <v>141.42070000000001</v>
      </c>
      <c r="J9" s="4">
        <v>25.094300000000004</v>
      </c>
      <c r="K9" s="4">
        <v>-379.49190000000004</v>
      </c>
      <c r="L9" s="4">
        <v>-2408.9162999999999</v>
      </c>
      <c r="M9" s="4">
        <v>556.52160000000003</v>
      </c>
      <c r="N9" s="4">
        <v>164.99700000000001</v>
      </c>
      <c r="O9" s="4">
        <v>27.059699999999999</v>
      </c>
      <c r="P9" s="4">
        <v>12.605399999999999</v>
      </c>
      <c r="Q9" s="4">
        <v>144.13589999999999</v>
      </c>
      <c r="R9" s="4">
        <v>5.9832000000000001</v>
      </c>
      <c r="S9" s="4">
        <v>-4384.2554</v>
      </c>
      <c r="T9" s="4">
        <v>298.58819999999997</v>
      </c>
      <c r="U9" s="4">
        <v>523.11450000000002</v>
      </c>
      <c r="V9" s="4">
        <v>-212.69979999999998</v>
      </c>
      <c r="W9" s="4">
        <v>-291.69899999999996</v>
      </c>
      <c r="X9" s="4">
        <v>-974.8753999999999</v>
      </c>
      <c r="Y9" s="4">
        <v>-6527.8579</v>
      </c>
    </row>
    <row r="10" spans="1:25" x14ac:dyDescent="0.25">
      <c r="A10" s="13" t="s">
        <v>3549</v>
      </c>
      <c r="B10" s="14">
        <v>4.18</v>
      </c>
      <c r="C10" s="14">
        <v>1</v>
      </c>
      <c r="G10" s="13" t="s">
        <v>3252</v>
      </c>
      <c r="H10" s="4">
        <v>37.787399999999998</v>
      </c>
      <c r="I10" s="4">
        <v>66.073599999999999</v>
      </c>
      <c r="J10" s="4"/>
      <c r="K10" s="4">
        <v>24.634700000000002</v>
      </c>
      <c r="L10" s="4"/>
      <c r="M10" s="4">
        <v>4.2294</v>
      </c>
      <c r="N10" s="4"/>
      <c r="O10" s="4"/>
      <c r="P10" s="4"/>
      <c r="Q10" s="4">
        <v>110.03080000000001</v>
      </c>
      <c r="R10" s="4"/>
      <c r="S10" s="4"/>
      <c r="T10" s="4">
        <v>81.322000000000003</v>
      </c>
      <c r="U10" s="4">
        <v>54.309899999999999</v>
      </c>
      <c r="V10" s="4">
        <v>28.629000000000001</v>
      </c>
      <c r="W10" s="4"/>
      <c r="X10" s="4">
        <v>419.7063</v>
      </c>
      <c r="Y10" s="4">
        <v>826.72309999999993</v>
      </c>
    </row>
    <row r="11" spans="1:25" x14ac:dyDescent="0.25">
      <c r="A11" s="13" t="s">
        <v>3409</v>
      </c>
      <c r="B11" s="14">
        <v>794.26200000000006</v>
      </c>
      <c r="C11" s="14">
        <v>32</v>
      </c>
      <c r="G11" s="13" t="s">
        <v>3177</v>
      </c>
      <c r="H11" s="4">
        <v>91.324799999999996</v>
      </c>
      <c r="I11" s="4"/>
      <c r="J11" s="4"/>
      <c r="K11" s="4">
        <v>157.39840000000001</v>
      </c>
      <c r="L11" s="4"/>
      <c r="M11" s="4"/>
      <c r="N11" s="4">
        <v>1379.9770000000001</v>
      </c>
      <c r="O11" s="4"/>
      <c r="P11" s="4"/>
      <c r="Q11" s="4">
        <v>21.7532</v>
      </c>
      <c r="R11" s="4">
        <v>6.8714000000000004</v>
      </c>
      <c r="S11" s="4"/>
      <c r="T11" s="4">
        <v>19.321199999999997</v>
      </c>
      <c r="U11" s="4">
        <v>51.733599999999996</v>
      </c>
      <c r="V11" s="4">
        <v>104.94889999999999</v>
      </c>
      <c r="W11" s="4"/>
      <c r="X11" s="4"/>
      <c r="Y11" s="4">
        <v>1833.3285000000005</v>
      </c>
    </row>
    <row r="12" spans="1:25" x14ac:dyDescent="0.25">
      <c r="A12" s="13" t="s">
        <v>3384</v>
      </c>
      <c r="B12" s="14">
        <v>4353.3399999999992</v>
      </c>
      <c r="C12" s="14">
        <v>17</v>
      </c>
      <c r="G12" s="13" t="s">
        <v>3170</v>
      </c>
      <c r="H12" s="4">
        <v>89.429100000000005</v>
      </c>
      <c r="I12" s="4">
        <v>27.212600000000002</v>
      </c>
      <c r="J12" s="4">
        <v>59.578800000000001</v>
      </c>
      <c r="K12" s="4">
        <v>1768.4430000000002</v>
      </c>
      <c r="L12" s="4">
        <v>41.168399999999998</v>
      </c>
      <c r="M12" s="4">
        <v>-109.5822</v>
      </c>
      <c r="N12" s="4"/>
      <c r="O12" s="4"/>
      <c r="P12" s="4">
        <v>0</v>
      </c>
      <c r="Q12" s="4">
        <v>155.79509999999999</v>
      </c>
      <c r="R12" s="4">
        <v>6.8723999999999998</v>
      </c>
      <c r="S12" s="4">
        <v>179.73</v>
      </c>
      <c r="T12" s="4">
        <v>153.59199999999998</v>
      </c>
      <c r="U12" s="4">
        <v>243.68650000000002</v>
      </c>
      <c r="V12" s="4">
        <v>238.65299999999999</v>
      </c>
      <c r="W12" s="4">
        <v>24.998000000000001</v>
      </c>
      <c r="X12" s="4">
        <v>437.18920000000003</v>
      </c>
      <c r="Y12" s="4">
        <v>3316.7658999999994</v>
      </c>
    </row>
    <row r="13" spans="1:25" x14ac:dyDescent="0.25">
      <c r="A13" s="13" t="s">
        <v>3351</v>
      </c>
      <c r="B13" s="14">
        <v>1864.4</v>
      </c>
      <c r="C13" s="14">
        <v>22</v>
      </c>
      <c r="G13" s="13" t="s">
        <v>3154</v>
      </c>
      <c r="H13" s="4">
        <v>264.33729999999997</v>
      </c>
      <c r="I13" s="4"/>
      <c r="J13" s="4">
        <v>119.3198</v>
      </c>
      <c r="K13" s="4">
        <v>45.084000000000003</v>
      </c>
      <c r="L13" s="4"/>
      <c r="M13" s="4">
        <v>119.5878</v>
      </c>
      <c r="N13" s="4"/>
      <c r="O13" s="4">
        <v>13.348000000000001</v>
      </c>
      <c r="P13" s="4"/>
      <c r="Q13" s="4">
        <v>132.00389999999999</v>
      </c>
      <c r="R13" s="4">
        <v>8.6715</v>
      </c>
      <c r="S13" s="4"/>
      <c r="T13" s="4">
        <v>298.93939999999998</v>
      </c>
      <c r="U13" s="4">
        <v>72.945499999999996</v>
      </c>
      <c r="V13" s="4">
        <v>78.155699999999996</v>
      </c>
      <c r="W13" s="4">
        <v>4.7232000000000003</v>
      </c>
      <c r="X13" s="4"/>
      <c r="Y13" s="4">
        <v>1157.1160999999997</v>
      </c>
    </row>
    <row r="14" spans="1:25" x14ac:dyDescent="0.25">
      <c r="A14" s="13" t="s">
        <v>3644</v>
      </c>
      <c r="B14" s="14">
        <v>2017.1840000000002</v>
      </c>
      <c r="C14" s="14">
        <v>25</v>
      </c>
      <c r="G14" s="13" t="s">
        <v>3145</v>
      </c>
      <c r="H14" s="4">
        <v>152.13849999999999</v>
      </c>
      <c r="I14" s="4">
        <v>54.085599999999999</v>
      </c>
      <c r="J14" s="4">
        <v>65.27600000000001</v>
      </c>
      <c r="K14" s="4">
        <v>-198.74110000000002</v>
      </c>
      <c r="L14" s="4">
        <v>-616.81579999999997</v>
      </c>
      <c r="M14" s="4">
        <v>106.11000000000001</v>
      </c>
      <c r="N14" s="4"/>
      <c r="O14" s="4">
        <v>18.026800000000001</v>
      </c>
      <c r="P14" s="4">
        <v>0.16950000000000021</v>
      </c>
      <c r="Q14" s="4">
        <v>72.025999999999996</v>
      </c>
      <c r="R14" s="4">
        <v>320.33280000000002</v>
      </c>
      <c r="S14" s="4">
        <v>-273.93240000000003</v>
      </c>
      <c r="T14" s="4">
        <v>324.05800000000005</v>
      </c>
      <c r="U14" s="4">
        <v>248.15030000000002</v>
      </c>
      <c r="V14" s="4">
        <v>-410.77290000000005</v>
      </c>
      <c r="W14" s="4">
        <v>-1.6846999999999999</v>
      </c>
      <c r="X14" s="4">
        <v>-1048.8970999999999</v>
      </c>
      <c r="Y14" s="4">
        <v>-1190.4704999999999</v>
      </c>
    </row>
    <row r="15" spans="1:25" x14ac:dyDescent="0.25">
      <c r="A15" s="13" t="s">
        <v>3594</v>
      </c>
      <c r="B15" s="14">
        <v>68.45</v>
      </c>
      <c r="C15" s="14">
        <v>4</v>
      </c>
      <c r="G15" s="13" t="s">
        <v>3139</v>
      </c>
      <c r="H15" s="4">
        <v>41.322300000000006</v>
      </c>
      <c r="I15" s="4">
        <v>305.13</v>
      </c>
      <c r="J15" s="4">
        <v>28.880299999999998</v>
      </c>
      <c r="K15" s="4">
        <v>262.25779999999997</v>
      </c>
      <c r="L15" s="4">
        <v>218.26240000000001</v>
      </c>
      <c r="M15" s="4"/>
      <c r="N15" s="4">
        <v>449.98500000000001</v>
      </c>
      <c r="O15" s="4"/>
      <c r="P15" s="4">
        <v>2.5327999999999999</v>
      </c>
      <c r="Q15" s="4">
        <v>54.570899999999995</v>
      </c>
      <c r="R15" s="4">
        <v>14.616</v>
      </c>
      <c r="S15" s="4"/>
      <c r="T15" s="4">
        <v>553.42840000000012</v>
      </c>
      <c r="U15" s="4">
        <v>90.427799999999991</v>
      </c>
      <c r="V15" s="4">
        <v>153.76540000000003</v>
      </c>
      <c r="W15" s="4">
        <v>12.432</v>
      </c>
      <c r="X15" s="4">
        <v>358.92240000000004</v>
      </c>
      <c r="Y15" s="4">
        <v>2546.5334999999995</v>
      </c>
    </row>
    <row r="16" spans="1:25" x14ac:dyDescent="0.25">
      <c r="A16" s="13" t="s">
        <v>3651</v>
      </c>
      <c r="B16" s="14">
        <v>744.99399999999991</v>
      </c>
      <c r="C16" s="14">
        <v>22</v>
      </c>
      <c r="G16" s="13" t="s">
        <v>3137</v>
      </c>
      <c r="H16" s="4">
        <v>4263.2735999999995</v>
      </c>
      <c r="I16" s="4">
        <v>591.86080000000004</v>
      </c>
      <c r="J16" s="4">
        <v>320.16789999999997</v>
      </c>
      <c r="K16" s="4">
        <v>6061.8113999999996</v>
      </c>
      <c r="L16" s="4">
        <v>570.0053999999999</v>
      </c>
      <c r="M16" s="4">
        <v>692.94530000000009</v>
      </c>
      <c r="N16" s="4">
        <v>9442.4241999999995</v>
      </c>
      <c r="O16" s="4">
        <v>245.7604</v>
      </c>
      <c r="P16" s="4">
        <v>62.033200000000001</v>
      </c>
      <c r="Q16" s="4">
        <v>1054.8442999999997</v>
      </c>
      <c r="R16" s="4">
        <v>560.53030000000001</v>
      </c>
      <c r="S16" s="4">
        <v>615.06370000000004</v>
      </c>
      <c r="T16" s="4">
        <v>1570.4083000000005</v>
      </c>
      <c r="U16" s="4">
        <v>698.58199999999999</v>
      </c>
      <c r="V16" s="4">
        <v>1731.6766000000002</v>
      </c>
      <c r="W16" s="4">
        <v>45.274300000000004</v>
      </c>
      <c r="X16" s="4">
        <v>4875.99</v>
      </c>
      <c r="Y16" s="4">
        <v>33402.651699999995</v>
      </c>
    </row>
    <row r="17" spans="1:25" x14ac:dyDescent="0.25">
      <c r="A17" s="13" t="s">
        <v>3317</v>
      </c>
      <c r="B17" s="14">
        <v>55.5</v>
      </c>
      <c r="C17" s="14">
        <v>2</v>
      </c>
      <c r="G17" s="13" t="s">
        <v>3288</v>
      </c>
      <c r="H17" s="4"/>
      <c r="I17" s="4"/>
      <c r="J17" s="4"/>
      <c r="K17" s="4"/>
      <c r="L17" s="4"/>
      <c r="M17" s="4">
        <v>100.196</v>
      </c>
      <c r="N17" s="4"/>
      <c r="O17" s="4"/>
      <c r="P17" s="4"/>
      <c r="Q17" s="4"/>
      <c r="R17" s="4"/>
      <c r="S17" s="4"/>
      <c r="T17" s="4"/>
      <c r="U17" s="4"/>
      <c r="V17" s="4"/>
      <c r="W17" s="4"/>
      <c r="X17" s="4"/>
      <c r="Y17" s="4">
        <v>100.196</v>
      </c>
    </row>
    <row r="18" spans="1:25" x14ac:dyDescent="0.25">
      <c r="A18" s="13" t="s">
        <v>3366</v>
      </c>
      <c r="B18" s="14">
        <v>310.37599999999998</v>
      </c>
      <c r="C18" s="14">
        <v>13</v>
      </c>
      <c r="G18" s="13" t="s">
        <v>4005</v>
      </c>
      <c r="H18" s="4">
        <v>16484.598299999994</v>
      </c>
      <c r="I18" s="4">
        <v>8261.269900000003</v>
      </c>
      <c r="J18" s="4">
        <v>2374.0969999999988</v>
      </c>
      <c r="K18" s="4">
        <v>16096.801599999999</v>
      </c>
      <c r="L18" s="4">
        <v>-1646.5116999999996</v>
      </c>
      <c r="M18" s="4">
        <v>4027.5842999999995</v>
      </c>
      <c r="N18" s="4">
        <v>19327.235099999998</v>
      </c>
      <c r="O18" s="4">
        <v>1908.7624000000001</v>
      </c>
      <c r="P18" s="4">
        <v>275.19070000000005</v>
      </c>
      <c r="Q18" s="4">
        <v>7641.2703999999976</v>
      </c>
      <c r="R18" s="4">
        <v>2303.1222999999995</v>
      </c>
      <c r="S18" s="4">
        <v>-618.92639999999994</v>
      </c>
      <c r="T18" s="4">
        <v>12119.2364</v>
      </c>
      <c r="U18" s="4">
        <v>9110.742600000005</v>
      </c>
      <c r="V18" s="4">
        <v>8645.3221999999969</v>
      </c>
      <c r="W18" s="4">
        <v>626.04650000000038</v>
      </c>
      <c r="X18" s="4">
        <v>1482.6072999999992</v>
      </c>
      <c r="Y18" s="4">
        <v>108418.44889999999</v>
      </c>
    </row>
    <row r="19" spans="1:25" x14ac:dyDescent="0.25">
      <c r="A19" s="13" t="s">
        <v>3640</v>
      </c>
      <c r="B19" s="14">
        <v>285.608</v>
      </c>
      <c r="C19" s="14">
        <v>15</v>
      </c>
    </row>
    <row r="20" spans="1:25" x14ac:dyDescent="0.25">
      <c r="A20" s="13" t="s">
        <v>3484</v>
      </c>
      <c r="B20" s="14">
        <v>753.50800000000004</v>
      </c>
      <c r="C20" s="14">
        <v>6</v>
      </c>
      <c r="D20" s="12" t="s">
        <v>4929</v>
      </c>
      <c r="E20" t="s">
        <v>4008</v>
      </c>
      <c r="J20" s="12"/>
      <c r="K20" s="12" t="s">
        <v>4009</v>
      </c>
      <c r="L20" t="s">
        <v>4007</v>
      </c>
      <c r="R20" s="12"/>
      <c r="S20" s="12"/>
      <c r="T20" s="12"/>
      <c r="U20" s="12"/>
      <c r="V20" s="12"/>
      <c r="W20" s="12"/>
      <c r="X20" s="12"/>
      <c r="Y20" s="12"/>
    </row>
    <row r="21" spans="1:25" x14ac:dyDescent="0.25">
      <c r="A21" s="13" t="s">
        <v>3765</v>
      </c>
      <c r="B21" s="14">
        <v>291.35000000000002</v>
      </c>
      <c r="C21" s="14">
        <v>8</v>
      </c>
      <c r="D21" s="13" t="s">
        <v>4925</v>
      </c>
      <c r="E21" s="14">
        <v>19890.967799999999</v>
      </c>
      <c r="K21" s="13" t="s">
        <v>3133</v>
      </c>
      <c r="L21" s="14">
        <v>725457.82450000092</v>
      </c>
    </row>
    <row r="22" spans="1:25" x14ac:dyDescent="0.25">
      <c r="A22" s="13" t="s">
        <v>3613</v>
      </c>
      <c r="B22" s="14">
        <v>611.58000000000004</v>
      </c>
      <c r="C22" s="14">
        <v>33</v>
      </c>
      <c r="D22" s="13" t="s">
        <v>4926</v>
      </c>
      <c r="E22" s="14">
        <v>20023.819299999981</v>
      </c>
      <c r="K22" s="15" t="s">
        <v>3143</v>
      </c>
      <c r="L22" s="14">
        <v>35282.000999999997</v>
      </c>
    </row>
    <row r="23" spans="1:25" x14ac:dyDescent="0.25">
      <c r="A23" s="13" t="s">
        <v>3387</v>
      </c>
      <c r="B23" s="14">
        <v>72.807999999999993</v>
      </c>
      <c r="C23" s="14">
        <v>12</v>
      </c>
      <c r="D23" s="13" t="s">
        <v>4927</v>
      </c>
      <c r="E23" s="14">
        <v>24876.554399999986</v>
      </c>
      <c r="K23" s="15" t="s">
        <v>3135</v>
      </c>
      <c r="L23" s="14">
        <v>457687.63150000101</v>
      </c>
    </row>
    <row r="24" spans="1:25" x14ac:dyDescent="0.25">
      <c r="A24" s="13" t="s">
        <v>3873</v>
      </c>
      <c r="B24" s="14">
        <v>19.760000000000002</v>
      </c>
      <c r="C24" s="14">
        <v>4</v>
      </c>
      <c r="D24" s="13" t="s">
        <v>4928</v>
      </c>
      <c r="E24" s="14">
        <v>43248.855100000044</v>
      </c>
      <c r="K24" s="15" t="s">
        <v>3147</v>
      </c>
      <c r="L24" s="14">
        <v>32108.117999999995</v>
      </c>
    </row>
    <row r="25" spans="1:25" x14ac:dyDescent="0.25">
      <c r="A25" s="13" t="s">
        <v>3606</v>
      </c>
      <c r="B25" s="14">
        <v>265.78399999999999</v>
      </c>
      <c r="C25" s="14">
        <v>4</v>
      </c>
      <c r="D25" s="13" t="s">
        <v>4005</v>
      </c>
      <c r="E25" s="29">
        <v>108040.19660000001</v>
      </c>
      <c r="K25" s="15" t="s">
        <v>3252</v>
      </c>
      <c r="L25" s="14">
        <v>4382.4860000000017</v>
      </c>
    </row>
    <row r="26" spans="1:25" x14ac:dyDescent="0.25">
      <c r="A26" s="13" t="s">
        <v>3361</v>
      </c>
      <c r="B26" s="14">
        <v>706.06399999999996</v>
      </c>
      <c r="C26" s="14">
        <v>5</v>
      </c>
      <c r="K26" s="15" t="s">
        <v>3177</v>
      </c>
      <c r="L26" s="14">
        <v>5589.3519999999971</v>
      </c>
    </row>
    <row r="27" spans="1:25" x14ac:dyDescent="0.25">
      <c r="A27" s="13" t="s">
        <v>3471</v>
      </c>
      <c r="B27" s="14">
        <v>1151.508</v>
      </c>
      <c r="C27" s="14">
        <v>20</v>
      </c>
      <c r="D27" s="12" t="s">
        <v>4006</v>
      </c>
      <c r="E27" t="s">
        <v>4008</v>
      </c>
      <c r="G27" s="12" t="s">
        <v>4006</v>
      </c>
      <c r="H27" t="s">
        <v>4924</v>
      </c>
      <c r="K27" s="15" t="s">
        <v>3170</v>
      </c>
      <c r="L27" s="14">
        <v>16729.101999999999</v>
      </c>
    </row>
    <row r="28" spans="1:25" x14ac:dyDescent="0.25">
      <c r="A28" s="13" t="s">
        <v>3745</v>
      </c>
      <c r="B28" s="14">
        <v>1962.296</v>
      </c>
      <c r="C28" s="14">
        <v>13</v>
      </c>
      <c r="D28" s="13" t="s">
        <v>4935</v>
      </c>
      <c r="E28" s="14">
        <v>4565.5290000000005</v>
      </c>
      <c r="G28" s="13" t="s">
        <v>4935</v>
      </c>
      <c r="H28" s="10">
        <v>108</v>
      </c>
      <c r="K28" s="15" t="s">
        <v>3154</v>
      </c>
      <c r="L28" s="14">
        <v>4783.521999999999</v>
      </c>
      <c r="V28" s="12"/>
      <c r="W28" s="12"/>
      <c r="X28" s="12"/>
      <c r="Y28" s="12"/>
    </row>
    <row r="29" spans="1:25" x14ac:dyDescent="0.25">
      <c r="A29" s="13" t="s">
        <v>3850</v>
      </c>
      <c r="B29" s="14">
        <v>71.087999999999994</v>
      </c>
      <c r="C29" s="14">
        <v>2</v>
      </c>
      <c r="D29" s="13" t="s">
        <v>4941</v>
      </c>
      <c r="E29" s="14">
        <v>2699.5893999999998</v>
      </c>
      <c r="G29" s="13" t="s">
        <v>4941</v>
      </c>
      <c r="H29" s="10">
        <v>99</v>
      </c>
      <c r="K29" s="15" t="s">
        <v>3145</v>
      </c>
      <c r="L29" s="14">
        <v>17431.149999999991</v>
      </c>
    </row>
    <row r="30" spans="1:25" x14ac:dyDescent="0.25">
      <c r="A30" s="13" t="s">
        <v>3756</v>
      </c>
      <c r="B30" s="14">
        <v>197.19200000000001</v>
      </c>
      <c r="C30" s="14">
        <v>8</v>
      </c>
      <c r="D30" s="13" t="s">
        <v>4939</v>
      </c>
      <c r="E30" s="14">
        <v>16094.875600000001</v>
      </c>
      <c r="G30" s="13" t="s">
        <v>4939</v>
      </c>
      <c r="H30" s="10">
        <v>202</v>
      </c>
      <c r="K30" s="15" t="s">
        <v>3139</v>
      </c>
      <c r="L30" s="14">
        <v>11220.055999999999</v>
      </c>
    </row>
    <row r="31" spans="1:25" x14ac:dyDescent="0.25">
      <c r="A31" s="13" t="s">
        <v>3419</v>
      </c>
      <c r="B31" s="14">
        <v>58.32</v>
      </c>
      <c r="C31" s="14">
        <v>9</v>
      </c>
      <c r="D31" s="13" t="s">
        <v>4940</v>
      </c>
      <c r="E31" s="14">
        <v>1428.8804999999986</v>
      </c>
      <c r="G31" s="13" t="s">
        <v>4940</v>
      </c>
      <c r="H31" s="10">
        <v>192</v>
      </c>
      <c r="K31" s="15" t="s">
        <v>3137</v>
      </c>
      <c r="L31" s="14">
        <v>138641.26999999993</v>
      </c>
    </row>
    <row r="32" spans="1:25" x14ac:dyDescent="0.25">
      <c r="A32" s="13" t="s">
        <v>3832</v>
      </c>
      <c r="B32" s="14">
        <v>719.96799999999996</v>
      </c>
      <c r="C32" s="14">
        <v>11</v>
      </c>
      <c r="D32" s="13" t="s">
        <v>4932</v>
      </c>
      <c r="E32" s="14">
        <v>6800.4482000000025</v>
      </c>
      <c r="G32" s="13" t="s">
        <v>4932</v>
      </c>
      <c r="H32" s="10">
        <v>210</v>
      </c>
      <c r="K32" s="15" t="s">
        <v>3288</v>
      </c>
      <c r="L32" s="14">
        <v>1603.136</v>
      </c>
    </row>
    <row r="33" spans="1:38" ht="15.75" thickBot="1" x14ac:dyDescent="0.3">
      <c r="A33" s="13" t="s">
        <v>3680</v>
      </c>
      <c r="B33" s="14">
        <v>488.99800000000005</v>
      </c>
      <c r="C33" s="14">
        <v>31</v>
      </c>
      <c r="D33" s="13" t="s">
        <v>4930</v>
      </c>
      <c r="E33" s="14">
        <v>7730.0002999999997</v>
      </c>
      <c r="G33" s="13" t="s">
        <v>4930</v>
      </c>
      <c r="H33" s="10">
        <v>203</v>
      </c>
      <c r="K33" s="13" t="s">
        <v>4005</v>
      </c>
      <c r="L33" s="14">
        <v>725457.82450000092</v>
      </c>
    </row>
    <row r="34" spans="1:38" ht="21" thickBot="1" x14ac:dyDescent="0.3">
      <c r="A34" s="13" t="s">
        <v>3760</v>
      </c>
      <c r="B34" s="14">
        <v>483.28</v>
      </c>
      <c r="C34" s="14">
        <v>14</v>
      </c>
      <c r="D34" s="13" t="s">
        <v>4936</v>
      </c>
      <c r="E34" s="14">
        <v>9282.8017999999993</v>
      </c>
      <c r="G34" s="13" t="s">
        <v>4936</v>
      </c>
      <c r="H34" s="10">
        <v>224</v>
      </c>
      <c r="AB34" s="17"/>
      <c r="AD34" s="18">
        <v>154</v>
      </c>
      <c r="AE34" s="18">
        <v>82</v>
      </c>
      <c r="AF34" s="18">
        <v>255</v>
      </c>
    </row>
    <row r="35" spans="1:38" ht="20.25" x14ac:dyDescent="0.25">
      <c r="A35" s="13" t="s">
        <v>3769</v>
      </c>
      <c r="B35" s="14">
        <v>1389.405</v>
      </c>
      <c r="C35" s="14">
        <v>18</v>
      </c>
      <c r="D35" s="13" t="s">
        <v>4933</v>
      </c>
      <c r="E35" s="14">
        <v>11077.605100000002</v>
      </c>
      <c r="G35" s="13" t="s">
        <v>4933</v>
      </c>
      <c r="H35" s="10">
        <v>254</v>
      </c>
      <c r="AB35" s="19"/>
      <c r="AD35" s="18">
        <v>132</v>
      </c>
      <c r="AE35" s="18">
        <v>71</v>
      </c>
      <c r="AF35" s="18">
        <v>255</v>
      </c>
      <c r="AJ35" s="22"/>
      <c r="AK35" s="22"/>
      <c r="AL35" s="22"/>
    </row>
    <row r="36" spans="1:38" ht="15.75" thickBot="1" x14ac:dyDescent="0.3">
      <c r="A36" s="13" t="s">
        <v>3881</v>
      </c>
      <c r="B36" s="14">
        <v>286.36799999999999</v>
      </c>
      <c r="C36" s="14">
        <v>4</v>
      </c>
      <c r="D36" s="13" t="s">
        <v>4934</v>
      </c>
      <c r="E36" s="14">
        <v>14694.859899999989</v>
      </c>
      <c r="G36" s="13" t="s">
        <v>4934</v>
      </c>
      <c r="H36" s="10">
        <v>445</v>
      </c>
      <c r="AB36" s="20"/>
      <c r="AJ36" s="24"/>
      <c r="AK36" s="24"/>
      <c r="AL36" s="24"/>
    </row>
    <row r="37" spans="1:38" ht="20.25" x14ac:dyDescent="0.25">
      <c r="A37" s="13" t="s">
        <v>3768</v>
      </c>
      <c r="B37" s="14">
        <v>1312.3440000000001</v>
      </c>
      <c r="C37" s="14">
        <v>17</v>
      </c>
      <c r="D37" s="13" t="s">
        <v>4938</v>
      </c>
      <c r="E37" s="14">
        <v>7655.0178999999989</v>
      </c>
      <c r="G37" s="13" t="s">
        <v>4938</v>
      </c>
      <c r="H37" s="10">
        <v>299</v>
      </c>
      <c r="AB37" s="21"/>
      <c r="AD37" s="18">
        <v>235</v>
      </c>
      <c r="AE37" s="18">
        <v>130</v>
      </c>
      <c r="AF37" s="18">
        <v>253</v>
      </c>
      <c r="AJ37" s="25"/>
      <c r="AK37" s="25"/>
      <c r="AL37" s="25"/>
    </row>
    <row r="38" spans="1:38" ht="15.75" thickBot="1" x14ac:dyDescent="0.3">
      <c r="A38" s="13" t="s">
        <v>3492</v>
      </c>
      <c r="B38" s="14">
        <v>1484.2940000000001</v>
      </c>
      <c r="C38" s="14">
        <v>31</v>
      </c>
      <c r="D38" s="13" t="s">
        <v>4937</v>
      </c>
      <c r="E38" s="14">
        <v>13130.219399999993</v>
      </c>
      <c r="G38" s="13" t="s">
        <v>4937</v>
      </c>
      <c r="H38" s="10">
        <v>442</v>
      </c>
      <c r="AJ38" s="24"/>
      <c r="AK38" s="24"/>
      <c r="AL38" s="24"/>
    </row>
    <row r="39" spans="1:38" ht="20.25" x14ac:dyDescent="0.25">
      <c r="A39" s="13" t="s">
        <v>3874</v>
      </c>
      <c r="B39" s="14">
        <v>80.36</v>
      </c>
      <c r="C39" s="14">
        <v>10</v>
      </c>
      <c r="D39" s="13" t="s">
        <v>4931</v>
      </c>
      <c r="E39" s="14">
        <v>13258.621800000003</v>
      </c>
      <c r="G39" s="13" t="s">
        <v>4931</v>
      </c>
      <c r="H39" s="10">
        <v>525</v>
      </c>
      <c r="AD39" s="22">
        <v>230</v>
      </c>
      <c r="AE39" s="22">
        <v>97</v>
      </c>
      <c r="AF39" s="22">
        <v>253</v>
      </c>
      <c r="AJ39" s="24"/>
      <c r="AK39" s="24"/>
      <c r="AL39" s="24"/>
    </row>
    <row r="40" spans="1:38" ht="15.75" thickBot="1" x14ac:dyDescent="0.3">
      <c r="A40" s="13" t="s">
        <v>3629</v>
      </c>
      <c r="B40" s="14">
        <v>934.46399999999994</v>
      </c>
      <c r="C40" s="14">
        <v>17</v>
      </c>
      <c r="D40" s="13" t="s">
        <v>4005</v>
      </c>
      <c r="E40" s="14">
        <v>108418.44889999999</v>
      </c>
      <c r="G40" s="13" t="s">
        <v>4005</v>
      </c>
      <c r="H40" s="10">
        <v>3203</v>
      </c>
    </row>
    <row r="41" spans="1:38" ht="20.25" x14ac:dyDescent="0.25">
      <c r="A41" s="13" t="s">
        <v>3999</v>
      </c>
      <c r="B41" s="14">
        <v>1018.302</v>
      </c>
      <c r="C41" s="14">
        <v>41</v>
      </c>
      <c r="AD41" s="23">
        <v>158</v>
      </c>
      <c r="AE41" s="23">
        <v>2</v>
      </c>
      <c r="AF41" s="23">
        <v>185</v>
      </c>
    </row>
    <row r="42" spans="1:38" ht="15.75" thickBot="1" x14ac:dyDescent="0.3">
      <c r="A42" s="13" t="s">
        <v>3402</v>
      </c>
      <c r="B42" s="14">
        <v>158.45999999999998</v>
      </c>
      <c r="C42" s="14">
        <v>9</v>
      </c>
    </row>
    <row r="43" spans="1:38" ht="20.25" x14ac:dyDescent="0.25">
      <c r="A43" s="13" t="s">
        <v>3888</v>
      </c>
      <c r="B43" s="14">
        <v>1071.8820000000001</v>
      </c>
      <c r="C43" s="14">
        <v>20</v>
      </c>
      <c r="AD43" s="25">
        <v>89</v>
      </c>
      <c r="AE43" s="25">
        <v>1</v>
      </c>
      <c r="AF43" s="25">
        <v>104</v>
      </c>
    </row>
    <row r="44" spans="1:38" x14ac:dyDescent="0.25">
      <c r="A44" s="13" t="s">
        <v>3770</v>
      </c>
      <c r="B44" s="14">
        <v>405.29600000000005</v>
      </c>
      <c r="C44" s="14">
        <v>11</v>
      </c>
    </row>
    <row r="45" spans="1:38" x14ac:dyDescent="0.25">
      <c r="A45" s="13" t="s">
        <v>3830</v>
      </c>
      <c r="B45" s="14">
        <v>318.63600000000002</v>
      </c>
      <c r="C45" s="14">
        <v>9</v>
      </c>
      <c r="E45" s="12" t="s">
        <v>4006</v>
      </c>
      <c r="F45" t="s">
        <v>4008</v>
      </c>
    </row>
    <row r="46" spans="1:38" x14ac:dyDescent="0.25">
      <c r="A46" s="13" t="s">
        <v>3650</v>
      </c>
      <c r="B46" s="14">
        <v>2770.5550000000003</v>
      </c>
      <c r="C46" s="14">
        <v>58</v>
      </c>
      <c r="E46" s="13" t="s">
        <v>38</v>
      </c>
      <c r="F46" s="29">
        <v>16484.598300000005</v>
      </c>
    </row>
    <row r="47" spans="1:38" x14ac:dyDescent="0.25">
      <c r="A47" s="13" t="s">
        <v>3878</v>
      </c>
      <c r="B47" s="14">
        <v>161.28</v>
      </c>
      <c r="C47" s="14">
        <v>2</v>
      </c>
      <c r="E47" s="13" t="s">
        <v>20</v>
      </c>
      <c r="F47" s="29">
        <v>8261.2698999999993</v>
      </c>
      <c r="H47" t="s">
        <v>4007</v>
      </c>
      <c r="I47" t="s">
        <v>4008</v>
      </c>
    </row>
    <row r="48" spans="1:38" x14ac:dyDescent="0.25">
      <c r="A48" s="13" t="s">
        <v>3408</v>
      </c>
      <c r="B48" s="14">
        <v>3410.4580000000001</v>
      </c>
      <c r="C48" s="14">
        <v>34</v>
      </c>
      <c r="E48" s="13" t="s">
        <v>14</v>
      </c>
      <c r="F48" s="29">
        <v>2374.0969999999998</v>
      </c>
      <c r="H48" s="29">
        <v>725457.82450000057</v>
      </c>
      <c r="I48" s="29">
        <v>108418.44890000018</v>
      </c>
    </row>
    <row r="49" spans="1:10" x14ac:dyDescent="0.25">
      <c r="A49" s="13" t="s">
        <v>3582</v>
      </c>
      <c r="B49" s="14">
        <v>297.86400000000003</v>
      </c>
      <c r="C49" s="14">
        <v>13</v>
      </c>
      <c r="E49" s="13" t="s">
        <v>18</v>
      </c>
      <c r="F49" s="29">
        <v>16096.801600000013</v>
      </c>
    </row>
    <row r="50" spans="1:10" x14ac:dyDescent="0.25">
      <c r="A50" s="13" t="s">
        <v>3810</v>
      </c>
      <c r="B50" s="14">
        <v>3800.52</v>
      </c>
      <c r="C50" s="14">
        <v>65</v>
      </c>
      <c r="E50" s="13" t="s">
        <v>198</v>
      </c>
      <c r="F50" s="29">
        <v>-1646.5117000000002</v>
      </c>
      <c r="J50" t="s">
        <v>4943</v>
      </c>
    </row>
    <row r="51" spans="1:10" x14ac:dyDescent="0.25">
      <c r="A51" s="13" t="s">
        <v>3846</v>
      </c>
      <c r="B51" s="14">
        <v>97.837999999999994</v>
      </c>
      <c r="C51" s="14">
        <v>12</v>
      </c>
      <c r="E51" s="13" t="s">
        <v>72</v>
      </c>
      <c r="F51" s="29">
        <v>4027.5843</v>
      </c>
      <c r="H51" s="28"/>
      <c r="J51" s="10">
        <v>12264</v>
      </c>
    </row>
    <row r="52" spans="1:10" x14ac:dyDescent="0.25">
      <c r="A52" s="13" t="s">
        <v>3365</v>
      </c>
      <c r="B52" s="14">
        <v>2382.1790000000001</v>
      </c>
      <c r="C52" s="14">
        <v>46</v>
      </c>
      <c r="E52" s="13" t="s">
        <v>165</v>
      </c>
      <c r="F52" s="29">
        <v>19327.235100000002</v>
      </c>
    </row>
    <row r="53" spans="1:10" x14ac:dyDescent="0.25">
      <c r="A53" s="13" t="s">
        <v>3468</v>
      </c>
      <c r="B53" s="14">
        <v>2370.6479999999992</v>
      </c>
      <c r="C53" s="14">
        <v>76</v>
      </c>
      <c r="E53" s="13" t="s">
        <v>87</v>
      </c>
      <c r="F53" s="29">
        <v>1908.7624000000003</v>
      </c>
    </row>
    <row r="54" spans="1:10" x14ac:dyDescent="0.25">
      <c r="A54" s="13" t="s">
        <v>3805</v>
      </c>
      <c r="B54" s="14">
        <v>1100.02</v>
      </c>
      <c r="C54" s="14">
        <v>19</v>
      </c>
      <c r="E54" s="13" t="s">
        <v>79</v>
      </c>
      <c r="F54" s="29">
        <v>275.19070000000005</v>
      </c>
    </row>
    <row r="55" spans="1:10" x14ac:dyDescent="0.25">
      <c r="A55" s="13" t="s">
        <v>3981</v>
      </c>
      <c r="B55" s="14">
        <v>104.624</v>
      </c>
      <c r="C55" s="14">
        <v>8</v>
      </c>
      <c r="E55" s="13" t="s">
        <v>12</v>
      </c>
      <c r="F55" s="29">
        <v>7641.2703999999985</v>
      </c>
    </row>
    <row r="56" spans="1:10" x14ac:dyDescent="0.25">
      <c r="A56" s="13" t="s">
        <v>3732</v>
      </c>
      <c r="B56" s="14">
        <v>10.64</v>
      </c>
      <c r="C56" s="14">
        <v>4</v>
      </c>
      <c r="E56" s="13" t="s">
        <v>9</v>
      </c>
      <c r="F56" s="29">
        <v>2303.1222999999995</v>
      </c>
    </row>
    <row r="57" spans="1:10" x14ac:dyDescent="0.25">
      <c r="A57" s="13" t="s">
        <v>3353</v>
      </c>
      <c r="B57" s="14">
        <v>352.78399999999999</v>
      </c>
      <c r="C57" s="14">
        <v>12</v>
      </c>
      <c r="E57" s="13" t="s">
        <v>510</v>
      </c>
      <c r="F57" s="29">
        <v>-618.92640000000017</v>
      </c>
    </row>
    <row r="58" spans="1:10" x14ac:dyDescent="0.25">
      <c r="A58" s="13" t="s">
        <v>3601</v>
      </c>
      <c r="B58" s="14">
        <v>1006.46</v>
      </c>
      <c r="C58" s="14">
        <v>16</v>
      </c>
      <c r="E58" s="13" t="s">
        <v>45</v>
      </c>
      <c r="F58" s="29">
        <v>12119.236399999991</v>
      </c>
    </row>
    <row r="59" spans="1:10" x14ac:dyDescent="0.25">
      <c r="A59" s="13" t="s">
        <v>3825</v>
      </c>
      <c r="B59" s="14">
        <v>556.73599999999999</v>
      </c>
      <c r="C59" s="14">
        <v>13</v>
      </c>
      <c r="E59" s="13" t="s">
        <v>16</v>
      </c>
      <c r="F59" s="29">
        <v>9110.7426000000123</v>
      </c>
    </row>
    <row r="60" spans="1:10" x14ac:dyDescent="0.25">
      <c r="A60" s="13" t="s">
        <v>3974</v>
      </c>
      <c r="B60" s="14">
        <v>33.299999999999997</v>
      </c>
      <c r="C60" s="14">
        <v>10</v>
      </c>
      <c r="E60" s="13" t="s">
        <v>28</v>
      </c>
      <c r="F60" s="29">
        <v>8645.3221999999932</v>
      </c>
    </row>
    <row r="61" spans="1:10" x14ac:dyDescent="0.25">
      <c r="A61" s="13" t="s">
        <v>3767</v>
      </c>
      <c r="B61" s="14">
        <v>1075.3620000000001</v>
      </c>
      <c r="C61" s="14">
        <v>44</v>
      </c>
      <c r="E61" s="13" t="s">
        <v>82</v>
      </c>
      <c r="F61" s="29">
        <v>626.04649999999981</v>
      </c>
      <c r="I61" t="s">
        <v>4008</v>
      </c>
    </row>
    <row r="62" spans="1:10" x14ac:dyDescent="0.25">
      <c r="A62" s="13" t="s">
        <v>3894</v>
      </c>
      <c r="B62" s="14">
        <v>1205.0820000000001</v>
      </c>
      <c r="C62" s="14">
        <v>21</v>
      </c>
      <c r="E62" s="13" t="s">
        <v>22</v>
      </c>
      <c r="F62" s="29">
        <v>1482.6073000000004</v>
      </c>
      <c r="I62" s="29">
        <v>108418.44890000018</v>
      </c>
    </row>
    <row r="63" spans="1:10" x14ac:dyDescent="0.25">
      <c r="A63" s="13" t="s">
        <v>3610</v>
      </c>
      <c r="B63" s="14">
        <v>1924.182</v>
      </c>
      <c r="C63" s="14">
        <v>43</v>
      </c>
      <c r="E63" s="13" t="s">
        <v>4005</v>
      </c>
      <c r="F63" s="29">
        <v>108418.44890000003</v>
      </c>
      <c r="H63" s="30"/>
    </row>
    <row r="64" spans="1:10" x14ac:dyDescent="0.25">
      <c r="A64" s="13" t="s">
        <v>3913</v>
      </c>
      <c r="B64" s="14">
        <v>638.70600000000013</v>
      </c>
      <c r="C64" s="14">
        <v>13</v>
      </c>
    </row>
    <row r="65" spans="1:3" x14ac:dyDescent="0.25">
      <c r="A65" s="13" t="s">
        <v>3852</v>
      </c>
      <c r="B65" s="14">
        <v>1148.326</v>
      </c>
      <c r="C65" s="14">
        <v>8</v>
      </c>
    </row>
    <row r="66" spans="1:3" x14ac:dyDescent="0.25">
      <c r="A66" s="13" t="s">
        <v>3475</v>
      </c>
      <c r="B66" s="14">
        <v>1991.8139999999999</v>
      </c>
      <c r="C66" s="14">
        <v>44</v>
      </c>
    </row>
    <row r="67" spans="1:3" x14ac:dyDescent="0.25">
      <c r="A67" s="13" t="s">
        <v>3686</v>
      </c>
      <c r="B67" s="14">
        <v>780.08600000000001</v>
      </c>
      <c r="C67" s="14">
        <v>34</v>
      </c>
    </row>
    <row r="68" spans="1:3" x14ac:dyDescent="0.25">
      <c r="A68" s="13" t="s">
        <v>3560</v>
      </c>
      <c r="B68" s="14">
        <v>145.66000000000003</v>
      </c>
      <c r="C68" s="14">
        <v>7</v>
      </c>
    </row>
    <row r="69" spans="1:3" x14ac:dyDescent="0.25">
      <c r="A69" s="13" t="s">
        <v>3791</v>
      </c>
      <c r="B69" s="14">
        <v>33.4</v>
      </c>
      <c r="C69" s="14">
        <v>5</v>
      </c>
    </row>
    <row r="70" spans="1:3" x14ac:dyDescent="0.25">
      <c r="A70" s="13" t="s">
        <v>3357</v>
      </c>
      <c r="B70" s="14">
        <v>1082.2440000000001</v>
      </c>
      <c r="C70" s="14">
        <v>35</v>
      </c>
    </row>
    <row r="71" spans="1:3" x14ac:dyDescent="0.25">
      <c r="A71" s="13" t="s">
        <v>3608</v>
      </c>
      <c r="B71" s="14">
        <v>908.17599999999993</v>
      </c>
      <c r="C71" s="14">
        <v>16</v>
      </c>
    </row>
    <row r="72" spans="1:3" x14ac:dyDescent="0.25">
      <c r="A72" s="13" t="s">
        <v>3572</v>
      </c>
      <c r="B72" s="14">
        <v>180.96799999999999</v>
      </c>
      <c r="C72" s="14">
        <v>24</v>
      </c>
    </row>
    <row r="73" spans="1:3" x14ac:dyDescent="0.25">
      <c r="A73" s="13" t="s">
        <v>3669</v>
      </c>
      <c r="B73" s="14">
        <v>388.70399999999995</v>
      </c>
      <c r="C73" s="14">
        <v>6</v>
      </c>
    </row>
    <row r="74" spans="1:3" x14ac:dyDescent="0.25">
      <c r="A74" s="13" t="s">
        <v>3855</v>
      </c>
      <c r="B74" s="14">
        <v>1086.664</v>
      </c>
      <c r="C74" s="14">
        <v>12</v>
      </c>
    </row>
    <row r="75" spans="1:3" x14ac:dyDescent="0.25">
      <c r="A75" s="13" t="s">
        <v>3498</v>
      </c>
      <c r="B75" s="14">
        <v>2550.5360000000001</v>
      </c>
      <c r="C75" s="14">
        <v>29</v>
      </c>
    </row>
    <row r="76" spans="1:3" x14ac:dyDescent="0.25">
      <c r="A76" s="13" t="s">
        <v>3389</v>
      </c>
      <c r="B76" s="14">
        <v>2231.4759999999997</v>
      </c>
      <c r="C76" s="14">
        <v>44</v>
      </c>
    </row>
    <row r="77" spans="1:3" x14ac:dyDescent="0.25">
      <c r="A77" s="13" t="s">
        <v>3621</v>
      </c>
      <c r="B77" s="14">
        <v>211.84</v>
      </c>
      <c r="C77" s="14">
        <v>8</v>
      </c>
    </row>
    <row r="78" spans="1:3" x14ac:dyDescent="0.25">
      <c r="A78" s="13" t="s">
        <v>3639</v>
      </c>
      <c r="B78" s="14">
        <v>523.09199999999998</v>
      </c>
      <c r="C78" s="14">
        <v>8</v>
      </c>
    </row>
    <row r="79" spans="1:3" x14ac:dyDescent="0.25">
      <c r="A79" s="13" t="s">
        <v>3950</v>
      </c>
      <c r="B79" s="14">
        <v>69.86</v>
      </c>
      <c r="C79" s="14">
        <v>11</v>
      </c>
    </row>
    <row r="80" spans="1:3" x14ac:dyDescent="0.25">
      <c r="A80" s="13" t="s">
        <v>3782</v>
      </c>
      <c r="B80" s="14">
        <v>2158.5639999999999</v>
      </c>
      <c r="C80" s="14">
        <v>39</v>
      </c>
    </row>
    <row r="81" spans="1:3" x14ac:dyDescent="0.25">
      <c r="A81" s="13" t="s">
        <v>3633</v>
      </c>
      <c r="B81" s="14">
        <v>781.35200000000009</v>
      </c>
      <c r="C81" s="14">
        <v>14</v>
      </c>
    </row>
    <row r="82" spans="1:3" x14ac:dyDescent="0.25">
      <c r="A82" s="13" t="s">
        <v>3989</v>
      </c>
      <c r="B82" s="14">
        <v>61.12</v>
      </c>
      <c r="C82" s="14">
        <v>5</v>
      </c>
    </row>
    <row r="83" spans="1:3" x14ac:dyDescent="0.25">
      <c r="A83" s="13" t="s">
        <v>3597</v>
      </c>
      <c r="B83" s="14">
        <v>72.293999999999997</v>
      </c>
      <c r="C83" s="14">
        <v>1</v>
      </c>
    </row>
    <row r="84" spans="1:3" x14ac:dyDescent="0.25">
      <c r="A84" s="13" t="s">
        <v>3813</v>
      </c>
      <c r="B84" s="14">
        <v>369.97900000000004</v>
      </c>
      <c r="C84" s="14">
        <v>4</v>
      </c>
    </row>
    <row r="85" spans="1:3" x14ac:dyDescent="0.25">
      <c r="A85" s="13" t="s">
        <v>3383</v>
      </c>
      <c r="B85" s="14">
        <v>273.3</v>
      </c>
      <c r="C85" s="14">
        <v>17</v>
      </c>
    </row>
    <row r="86" spans="1:3" x14ac:dyDescent="0.25">
      <c r="A86" s="13" t="s">
        <v>3473</v>
      </c>
      <c r="B86" s="14">
        <v>2302.54</v>
      </c>
      <c r="C86" s="14">
        <v>33</v>
      </c>
    </row>
    <row r="87" spans="1:3" x14ac:dyDescent="0.25">
      <c r="A87" s="13" t="s">
        <v>3908</v>
      </c>
      <c r="B87" s="14">
        <v>10.68</v>
      </c>
      <c r="C87" s="14">
        <v>1</v>
      </c>
    </row>
    <row r="88" spans="1:3" x14ac:dyDescent="0.25">
      <c r="A88" s="13" t="s">
        <v>3887</v>
      </c>
      <c r="B88" s="14">
        <v>1378.9480000000001</v>
      </c>
      <c r="C88" s="14">
        <v>15</v>
      </c>
    </row>
    <row r="89" spans="1:3" x14ac:dyDescent="0.25">
      <c r="A89" s="13" t="s">
        <v>3961</v>
      </c>
      <c r="B89" s="14">
        <v>168.57999999999998</v>
      </c>
      <c r="C89" s="14">
        <v>7</v>
      </c>
    </row>
    <row r="90" spans="1:3" x14ac:dyDescent="0.25">
      <c r="A90" s="13" t="s">
        <v>3905</v>
      </c>
      <c r="B90" s="14">
        <v>43.39</v>
      </c>
      <c r="C90" s="14">
        <v>3</v>
      </c>
    </row>
    <row r="91" spans="1:3" x14ac:dyDescent="0.25">
      <c r="A91" s="13" t="s">
        <v>3323</v>
      </c>
      <c r="B91" s="14">
        <v>1280.992</v>
      </c>
      <c r="C91" s="14">
        <v>12</v>
      </c>
    </row>
    <row r="92" spans="1:3" x14ac:dyDescent="0.25">
      <c r="A92" s="13" t="s">
        <v>3800</v>
      </c>
      <c r="B92" s="14">
        <v>2185.0310000000004</v>
      </c>
      <c r="C92" s="14">
        <v>30</v>
      </c>
    </row>
    <row r="93" spans="1:3" x14ac:dyDescent="0.25">
      <c r="A93" s="13" t="s">
        <v>3456</v>
      </c>
      <c r="B93" s="14">
        <v>497.22399999999999</v>
      </c>
      <c r="C93" s="14">
        <v>7</v>
      </c>
    </row>
    <row r="94" spans="1:3" x14ac:dyDescent="0.25">
      <c r="A94" s="13" t="s">
        <v>3703</v>
      </c>
      <c r="B94" s="14">
        <v>519.98300000000006</v>
      </c>
      <c r="C94" s="14">
        <v>5</v>
      </c>
    </row>
    <row r="95" spans="1:3" x14ac:dyDescent="0.25">
      <c r="A95" s="13" t="s">
        <v>3861</v>
      </c>
      <c r="B95" s="14">
        <v>1873.606</v>
      </c>
      <c r="C95" s="14">
        <v>30</v>
      </c>
    </row>
    <row r="96" spans="1:3" x14ac:dyDescent="0.25">
      <c r="A96" s="13" t="s">
        <v>3903</v>
      </c>
      <c r="B96" s="14">
        <v>891.96199999999999</v>
      </c>
      <c r="C96" s="14">
        <v>19</v>
      </c>
    </row>
    <row r="97" spans="1:3" x14ac:dyDescent="0.25">
      <c r="A97" s="13" t="s">
        <v>3480</v>
      </c>
      <c r="B97" s="14">
        <v>29.327999999999999</v>
      </c>
      <c r="C97" s="14">
        <v>3</v>
      </c>
    </row>
    <row r="98" spans="1:3" x14ac:dyDescent="0.25">
      <c r="A98" s="13" t="s">
        <v>3315</v>
      </c>
      <c r="B98" s="14">
        <v>3714.3040000000001</v>
      </c>
      <c r="C98" s="14">
        <v>36</v>
      </c>
    </row>
    <row r="99" spans="1:3" x14ac:dyDescent="0.25">
      <c r="A99" s="13" t="s">
        <v>3780</v>
      </c>
      <c r="B99" s="14">
        <v>184.95</v>
      </c>
      <c r="C99" s="14">
        <v>11</v>
      </c>
    </row>
    <row r="100" spans="1:3" x14ac:dyDescent="0.25">
      <c r="A100" s="13" t="s">
        <v>3750</v>
      </c>
      <c r="B100" s="14">
        <v>925.34799999999996</v>
      </c>
      <c r="C100" s="14">
        <v>15</v>
      </c>
    </row>
    <row r="101" spans="1:3" x14ac:dyDescent="0.25">
      <c r="A101" s="13" t="s">
        <v>3345</v>
      </c>
      <c r="B101" s="14">
        <v>616.86</v>
      </c>
      <c r="C101" s="14">
        <v>20</v>
      </c>
    </row>
    <row r="102" spans="1:3" x14ac:dyDescent="0.25">
      <c r="A102" s="13" t="s">
        <v>3966</v>
      </c>
      <c r="B102" s="14">
        <v>143.24</v>
      </c>
      <c r="C102" s="14">
        <v>10</v>
      </c>
    </row>
    <row r="103" spans="1:3" x14ac:dyDescent="0.25">
      <c r="A103" s="13" t="s">
        <v>3912</v>
      </c>
      <c r="B103" s="14">
        <v>58.103999999999999</v>
      </c>
      <c r="C103" s="14">
        <v>6</v>
      </c>
    </row>
    <row r="104" spans="1:3" x14ac:dyDescent="0.25">
      <c r="A104" s="13" t="s">
        <v>3632</v>
      </c>
      <c r="B104" s="14">
        <v>188.63</v>
      </c>
      <c r="C104" s="14">
        <v>5</v>
      </c>
    </row>
    <row r="105" spans="1:3" x14ac:dyDescent="0.25">
      <c r="A105" s="13" t="s">
        <v>3824</v>
      </c>
      <c r="B105" s="14">
        <v>1603.5840000000001</v>
      </c>
      <c r="C105" s="14">
        <v>32</v>
      </c>
    </row>
    <row r="106" spans="1:3" x14ac:dyDescent="0.25">
      <c r="A106" s="13" t="s">
        <v>3690</v>
      </c>
      <c r="B106" s="14">
        <v>1260.5340000000001</v>
      </c>
      <c r="C106" s="14">
        <v>16</v>
      </c>
    </row>
    <row r="107" spans="1:3" x14ac:dyDescent="0.25">
      <c r="A107" s="13" t="s">
        <v>3712</v>
      </c>
      <c r="B107" s="14">
        <v>16.739999999999998</v>
      </c>
      <c r="C107" s="14">
        <v>2</v>
      </c>
    </row>
    <row r="108" spans="1:3" x14ac:dyDescent="0.25">
      <c r="A108" s="13" t="s">
        <v>3424</v>
      </c>
      <c r="B108" s="14">
        <v>296.88</v>
      </c>
      <c r="C108" s="14">
        <v>7</v>
      </c>
    </row>
    <row r="109" spans="1:3" x14ac:dyDescent="0.25">
      <c r="A109" s="13" t="s">
        <v>3942</v>
      </c>
      <c r="B109" s="14">
        <v>35.119999999999997</v>
      </c>
      <c r="C109" s="14">
        <v>2</v>
      </c>
    </row>
    <row r="110" spans="1:3" x14ac:dyDescent="0.25">
      <c r="A110" s="13" t="s">
        <v>3656</v>
      </c>
      <c r="B110" s="14">
        <v>1620.9020000000003</v>
      </c>
      <c r="C110" s="14">
        <v>21</v>
      </c>
    </row>
    <row r="111" spans="1:3" x14ac:dyDescent="0.25">
      <c r="A111" s="13" t="s">
        <v>3575</v>
      </c>
      <c r="B111" s="14">
        <v>94.427999999999997</v>
      </c>
      <c r="C111" s="14">
        <v>14</v>
      </c>
    </row>
    <row r="112" spans="1:3" x14ac:dyDescent="0.25">
      <c r="A112" s="13" t="s">
        <v>3935</v>
      </c>
      <c r="B112" s="14">
        <v>892.22400000000005</v>
      </c>
      <c r="C112" s="14">
        <v>3</v>
      </c>
    </row>
    <row r="113" spans="1:3" x14ac:dyDescent="0.25">
      <c r="A113" s="13" t="s">
        <v>3562</v>
      </c>
      <c r="B113" s="14">
        <v>24.783999999999999</v>
      </c>
      <c r="C113" s="14">
        <v>1</v>
      </c>
    </row>
    <row r="114" spans="1:3" x14ac:dyDescent="0.25">
      <c r="A114" s="13" t="s">
        <v>3371</v>
      </c>
      <c r="B114" s="14">
        <v>107.76</v>
      </c>
      <c r="C114" s="14">
        <v>16</v>
      </c>
    </row>
    <row r="115" spans="1:3" x14ac:dyDescent="0.25">
      <c r="A115" s="13" t="s">
        <v>3649</v>
      </c>
      <c r="B115" s="14">
        <v>909.21600000000001</v>
      </c>
      <c r="C115" s="14">
        <v>24</v>
      </c>
    </row>
    <row r="116" spans="1:3" x14ac:dyDescent="0.25">
      <c r="A116" s="13" t="s">
        <v>3828</v>
      </c>
      <c r="B116" s="14">
        <v>2456.4919999999997</v>
      </c>
      <c r="C116" s="14">
        <v>35</v>
      </c>
    </row>
    <row r="117" spans="1:3" x14ac:dyDescent="0.25">
      <c r="A117" s="13" t="s">
        <v>3987</v>
      </c>
      <c r="B117" s="14">
        <v>11.76</v>
      </c>
      <c r="C117" s="14">
        <v>2</v>
      </c>
    </row>
    <row r="118" spans="1:3" x14ac:dyDescent="0.25">
      <c r="A118" s="13" t="s">
        <v>3714</v>
      </c>
      <c r="B118" s="14">
        <v>1016.184</v>
      </c>
      <c r="C118" s="14">
        <v>13</v>
      </c>
    </row>
    <row r="119" spans="1:3" x14ac:dyDescent="0.25">
      <c r="A119" s="13" t="s">
        <v>3875</v>
      </c>
      <c r="B119" s="14">
        <v>285.05199999999996</v>
      </c>
      <c r="C119" s="14">
        <v>8</v>
      </c>
    </row>
    <row r="120" spans="1:3" x14ac:dyDescent="0.25">
      <c r="A120" s="13" t="s">
        <v>3689</v>
      </c>
      <c r="B120" s="14">
        <v>1313.3</v>
      </c>
      <c r="C120" s="14">
        <v>14</v>
      </c>
    </row>
    <row r="121" spans="1:3" x14ac:dyDescent="0.25">
      <c r="A121" s="13" t="s">
        <v>3922</v>
      </c>
      <c r="B121" s="14">
        <v>861.56999999999994</v>
      </c>
      <c r="C121" s="14">
        <v>18</v>
      </c>
    </row>
    <row r="122" spans="1:3" x14ac:dyDescent="0.25">
      <c r="A122" s="13" t="s">
        <v>3342</v>
      </c>
      <c r="B122" s="14">
        <v>795.84</v>
      </c>
      <c r="C122" s="14">
        <v>24</v>
      </c>
    </row>
    <row r="123" spans="1:3" x14ac:dyDescent="0.25">
      <c r="A123" s="13" t="s">
        <v>3398</v>
      </c>
      <c r="B123" s="14">
        <v>2381.8300000000004</v>
      </c>
      <c r="C123" s="14">
        <v>25</v>
      </c>
    </row>
    <row r="124" spans="1:3" x14ac:dyDescent="0.25">
      <c r="A124" s="13" t="s">
        <v>3727</v>
      </c>
      <c r="B124" s="14">
        <v>2003.52</v>
      </c>
      <c r="C124" s="14">
        <v>6</v>
      </c>
    </row>
    <row r="125" spans="1:3" x14ac:dyDescent="0.25">
      <c r="A125" s="13" t="s">
        <v>3859</v>
      </c>
      <c r="B125" s="14">
        <v>551.03800000000001</v>
      </c>
      <c r="C125" s="14">
        <v>12</v>
      </c>
    </row>
    <row r="126" spans="1:3" x14ac:dyDescent="0.25">
      <c r="A126" s="13" t="s">
        <v>3706</v>
      </c>
      <c r="B126" s="14">
        <v>521.79999999999995</v>
      </c>
      <c r="C126" s="14">
        <v>6</v>
      </c>
    </row>
    <row r="127" spans="1:3" x14ac:dyDescent="0.25">
      <c r="A127" s="13" t="s">
        <v>3843</v>
      </c>
      <c r="B127" s="14">
        <v>1386.4959999999999</v>
      </c>
      <c r="C127" s="14">
        <v>28</v>
      </c>
    </row>
    <row r="128" spans="1:3" x14ac:dyDescent="0.25">
      <c r="A128" s="13" t="s">
        <v>3695</v>
      </c>
      <c r="B128" s="14">
        <v>819.11</v>
      </c>
      <c r="C128" s="14">
        <v>23</v>
      </c>
    </row>
    <row r="129" spans="1:3" x14ac:dyDescent="0.25">
      <c r="A129" s="13" t="s">
        <v>3967</v>
      </c>
      <c r="B129" s="14">
        <v>39.808</v>
      </c>
      <c r="C129" s="14">
        <v>4</v>
      </c>
    </row>
    <row r="130" spans="1:3" x14ac:dyDescent="0.25">
      <c r="A130" s="13" t="s">
        <v>3761</v>
      </c>
      <c r="B130" s="14">
        <v>751.16</v>
      </c>
      <c r="C130" s="14">
        <v>40</v>
      </c>
    </row>
    <row r="131" spans="1:3" x14ac:dyDescent="0.25">
      <c r="A131" s="13" t="s">
        <v>3495</v>
      </c>
      <c r="B131" s="14">
        <v>1550.96</v>
      </c>
      <c r="C131" s="14">
        <v>28</v>
      </c>
    </row>
    <row r="132" spans="1:3" x14ac:dyDescent="0.25">
      <c r="A132" s="13" t="s">
        <v>3534</v>
      </c>
      <c r="B132" s="14">
        <v>409.548</v>
      </c>
      <c r="C132" s="14">
        <v>17</v>
      </c>
    </row>
    <row r="133" spans="1:3" x14ac:dyDescent="0.25">
      <c r="A133" s="13" t="s">
        <v>3617</v>
      </c>
      <c r="B133" s="14">
        <v>1069.1320000000001</v>
      </c>
      <c r="C133" s="14">
        <v>23</v>
      </c>
    </row>
    <row r="134" spans="1:3" x14ac:dyDescent="0.25">
      <c r="A134" s="13" t="s">
        <v>3798</v>
      </c>
      <c r="B134" s="14">
        <v>495.3</v>
      </c>
      <c r="C134" s="14">
        <v>5</v>
      </c>
    </row>
    <row r="135" spans="1:3" x14ac:dyDescent="0.25">
      <c r="A135" s="13" t="s">
        <v>3412</v>
      </c>
      <c r="B135" s="14">
        <v>140.708</v>
      </c>
      <c r="C135" s="14">
        <v>10</v>
      </c>
    </row>
    <row r="136" spans="1:3" x14ac:dyDescent="0.25">
      <c r="A136" s="13" t="s">
        <v>3508</v>
      </c>
      <c r="B136" s="14">
        <v>248.08799999999999</v>
      </c>
      <c r="C136" s="14">
        <v>5</v>
      </c>
    </row>
    <row r="137" spans="1:3" x14ac:dyDescent="0.25">
      <c r="A137" s="13" t="s">
        <v>3789</v>
      </c>
      <c r="B137" s="14">
        <v>414.09000000000003</v>
      </c>
      <c r="C137" s="14">
        <v>16</v>
      </c>
    </row>
    <row r="138" spans="1:3" x14ac:dyDescent="0.25">
      <c r="A138" s="13" t="s">
        <v>3739</v>
      </c>
      <c r="B138" s="14">
        <v>3136.8679999999999</v>
      </c>
      <c r="C138" s="14">
        <v>10</v>
      </c>
    </row>
    <row r="139" spans="1:3" x14ac:dyDescent="0.25">
      <c r="A139" s="13" t="s">
        <v>3983</v>
      </c>
      <c r="B139" s="14">
        <v>2031.3919999999998</v>
      </c>
      <c r="C139" s="14">
        <v>11</v>
      </c>
    </row>
    <row r="140" spans="1:3" x14ac:dyDescent="0.25">
      <c r="A140" s="13" t="s">
        <v>3524</v>
      </c>
      <c r="B140" s="14">
        <v>913.2639999999999</v>
      </c>
      <c r="C140" s="14">
        <v>23</v>
      </c>
    </row>
    <row r="141" spans="1:3" x14ac:dyDescent="0.25">
      <c r="A141" s="13" t="s">
        <v>3928</v>
      </c>
      <c r="B141" s="14">
        <v>59.99</v>
      </c>
      <c r="C141" s="14">
        <v>7</v>
      </c>
    </row>
    <row r="142" spans="1:3" x14ac:dyDescent="0.25">
      <c r="A142" s="13" t="s">
        <v>3481</v>
      </c>
      <c r="B142" s="14">
        <v>944.58</v>
      </c>
      <c r="C142" s="14">
        <v>29</v>
      </c>
    </row>
    <row r="143" spans="1:3" x14ac:dyDescent="0.25">
      <c r="A143" s="13" t="s">
        <v>3432</v>
      </c>
      <c r="B143" s="14">
        <v>155.04</v>
      </c>
      <c r="C143" s="14">
        <v>20</v>
      </c>
    </row>
    <row r="144" spans="1:3" x14ac:dyDescent="0.25">
      <c r="A144" s="13" t="s">
        <v>3808</v>
      </c>
      <c r="B144" s="14">
        <v>753.36</v>
      </c>
      <c r="C144" s="14">
        <v>7</v>
      </c>
    </row>
    <row r="145" spans="1:3" x14ac:dyDescent="0.25">
      <c r="A145" s="13" t="s">
        <v>3664</v>
      </c>
      <c r="B145" s="14">
        <v>225.37</v>
      </c>
      <c r="C145" s="14">
        <v>19</v>
      </c>
    </row>
    <row r="146" spans="1:3" x14ac:dyDescent="0.25">
      <c r="A146" s="13" t="s">
        <v>3540</v>
      </c>
      <c r="B146" s="14">
        <v>1467.6075000000001</v>
      </c>
      <c r="C146" s="14">
        <v>16</v>
      </c>
    </row>
    <row r="147" spans="1:3" x14ac:dyDescent="0.25">
      <c r="A147" s="13" t="s">
        <v>3363</v>
      </c>
      <c r="B147" s="14">
        <v>103.464</v>
      </c>
      <c r="C147" s="14">
        <v>12</v>
      </c>
    </row>
    <row r="148" spans="1:3" x14ac:dyDescent="0.25">
      <c r="A148" s="13" t="s">
        <v>3421</v>
      </c>
      <c r="B148" s="14">
        <v>6069.6440000000002</v>
      </c>
      <c r="C148" s="14">
        <v>63</v>
      </c>
    </row>
    <row r="149" spans="1:3" x14ac:dyDescent="0.25">
      <c r="A149" s="13" t="s">
        <v>3885</v>
      </c>
      <c r="B149" s="14">
        <v>1898.2839999999999</v>
      </c>
      <c r="C149" s="14">
        <v>20</v>
      </c>
    </row>
    <row r="150" spans="1:3" x14ac:dyDescent="0.25">
      <c r="A150" s="13" t="s">
        <v>3581</v>
      </c>
      <c r="B150" s="14">
        <v>77.529999999999987</v>
      </c>
      <c r="C150" s="14">
        <v>16</v>
      </c>
    </row>
    <row r="151" spans="1:3" x14ac:dyDescent="0.25">
      <c r="A151" s="13" t="s">
        <v>3949</v>
      </c>
      <c r="B151" s="14">
        <v>227.65800000000002</v>
      </c>
      <c r="C151" s="14">
        <v>5</v>
      </c>
    </row>
    <row r="152" spans="1:3" x14ac:dyDescent="0.25">
      <c r="A152" s="13" t="s">
        <v>3784</v>
      </c>
      <c r="B152" s="14">
        <v>564.76800000000003</v>
      </c>
      <c r="C152" s="14">
        <v>4</v>
      </c>
    </row>
    <row r="153" spans="1:3" x14ac:dyDescent="0.25">
      <c r="A153" s="13" t="s">
        <v>3509</v>
      </c>
      <c r="B153" s="14">
        <v>1867.3779999999999</v>
      </c>
      <c r="C153" s="14">
        <v>15</v>
      </c>
    </row>
    <row r="154" spans="1:3" x14ac:dyDescent="0.25">
      <c r="A154" s="13" t="s">
        <v>3566</v>
      </c>
      <c r="B154" s="14">
        <v>1250.7755000000002</v>
      </c>
      <c r="C154" s="14">
        <v>18</v>
      </c>
    </row>
    <row r="155" spans="1:3" x14ac:dyDescent="0.25">
      <c r="A155" s="13" t="s">
        <v>3804</v>
      </c>
      <c r="B155" s="14">
        <v>1876.9159999999999</v>
      </c>
      <c r="C155" s="14">
        <v>22</v>
      </c>
    </row>
    <row r="156" spans="1:3" x14ac:dyDescent="0.25">
      <c r="A156" s="13" t="s">
        <v>3991</v>
      </c>
      <c r="B156" s="14">
        <v>1143.8220000000001</v>
      </c>
      <c r="C156" s="14">
        <v>18</v>
      </c>
    </row>
    <row r="157" spans="1:3" x14ac:dyDescent="0.25">
      <c r="A157" s="13" t="s">
        <v>3461</v>
      </c>
      <c r="B157" s="14">
        <v>720.68999999999994</v>
      </c>
      <c r="C157" s="14">
        <v>15</v>
      </c>
    </row>
    <row r="158" spans="1:3" x14ac:dyDescent="0.25">
      <c r="A158" s="13" t="s">
        <v>3434</v>
      </c>
      <c r="B158" s="14">
        <v>301.03199999999998</v>
      </c>
      <c r="C158" s="14">
        <v>9</v>
      </c>
    </row>
    <row r="159" spans="1:3" x14ac:dyDescent="0.25">
      <c r="A159" s="13" t="s">
        <v>3440</v>
      </c>
      <c r="B159" s="14">
        <v>393.16500000000002</v>
      </c>
      <c r="C159" s="14">
        <v>3</v>
      </c>
    </row>
    <row r="160" spans="1:3" x14ac:dyDescent="0.25">
      <c r="A160" s="13" t="s">
        <v>3542</v>
      </c>
      <c r="B160" s="14">
        <v>729.13200000000006</v>
      </c>
      <c r="C160" s="14">
        <v>21</v>
      </c>
    </row>
    <row r="161" spans="1:3" x14ac:dyDescent="0.25">
      <c r="A161" s="13" t="s">
        <v>3444</v>
      </c>
      <c r="B161" s="14">
        <v>321.01399999999995</v>
      </c>
      <c r="C161" s="14">
        <v>13</v>
      </c>
    </row>
    <row r="162" spans="1:3" x14ac:dyDescent="0.25">
      <c r="A162" s="13" t="s">
        <v>3500</v>
      </c>
      <c r="B162" s="14">
        <v>1519.172</v>
      </c>
      <c r="C162" s="14">
        <v>52</v>
      </c>
    </row>
    <row r="163" spans="1:3" x14ac:dyDescent="0.25">
      <c r="A163" s="13" t="s">
        <v>3954</v>
      </c>
      <c r="B163" s="14">
        <v>1057.1679999999999</v>
      </c>
      <c r="C163" s="14">
        <v>27</v>
      </c>
    </row>
    <row r="164" spans="1:3" x14ac:dyDescent="0.25">
      <c r="A164" s="13" t="s">
        <v>3918</v>
      </c>
      <c r="B164" s="14">
        <v>1175.9329999999998</v>
      </c>
      <c r="C164" s="14">
        <v>13</v>
      </c>
    </row>
    <row r="165" spans="1:3" x14ac:dyDescent="0.25">
      <c r="A165" s="13" t="s">
        <v>3442</v>
      </c>
      <c r="B165" s="14">
        <v>204.6</v>
      </c>
      <c r="C165" s="14">
        <v>2</v>
      </c>
    </row>
    <row r="166" spans="1:3" x14ac:dyDescent="0.25">
      <c r="A166" s="13" t="s">
        <v>3960</v>
      </c>
      <c r="B166" s="14">
        <v>302.37599999999998</v>
      </c>
      <c r="C166" s="14">
        <v>3</v>
      </c>
    </row>
    <row r="167" spans="1:3" x14ac:dyDescent="0.25">
      <c r="A167" s="13" t="s">
        <v>3996</v>
      </c>
      <c r="B167" s="14">
        <v>1059.088</v>
      </c>
      <c r="C167" s="14">
        <v>25</v>
      </c>
    </row>
    <row r="168" spans="1:3" x14ac:dyDescent="0.25">
      <c r="A168" s="13" t="s">
        <v>3684</v>
      </c>
      <c r="B168" s="14">
        <v>3374.9600000000005</v>
      </c>
      <c r="C168" s="14">
        <v>30</v>
      </c>
    </row>
    <row r="169" spans="1:3" x14ac:dyDescent="0.25">
      <c r="A169" s="13" t="s">
        <v>3715</v>
      </c>
      <c r="B169" s="14">
        <v>124.032</v>
      </c>
      <c r="C169" s="14">
        <v>12</v>
      </c>
    </row>
    <row r="170" spans="1:3" x14ac:dyDescent="0.25">
      <c r="A170" s="13" t="s">
        <v>3721</v>
      </c>
      <c r="B170" s="14">
        <v>1202.52</v>
      </c>
      <c r="C170" s="14">
        <v>18</v>
      </c>
    </row>
    <row r="171" spans="1:3" x14ac:dyDescent="0.25">
      <c r="A171" s="13" t="s">
        <v>3820</v>
      </c>
      <c r="B171" s="14">
        <v>300.66000000000003</v>
      </c>
      <c r="C171" s="14">
        <v>6</v>
      </c>
    </row>
    <row r="172" spans="1:3" x14ac:dyDescent="0.25">
      <c r="A172" s="13" t="s">
        <v>3547</v>
      </c>
      <c r="B172" s="14">
        <v>383.61</v>
      </c>
      <c r="C172" s="14">
        <v>14</v>
      </c>
    </row>
    <row r="173" spans="1:3" x14ac:dyDescent="0.25">
      <c r="A173" s="13" t="s">
        <v>3666</v>
      </c>
      <c r="B173" s="14">
        <v>305.49600000000004</v>
      </c>
      <c r="C173" s="14">
        <v>8</v>
      </c>
    </row>
    <row r="174" spans="1:3" x14ac:dyDescent="0.25">
      <c r="A174" s="13" t="s">
        <v>3414</v>
      </c>
      <c r="B174" s="14">
        <v>1361.6030000000001</v>
      </c>
      <c r="C174" s="14">
        <v>50</v>
      </c>
    </row>
    <row r="175" spans="1:3" x14ac:dyDescent="0.25">
      <c r="A175" s="13" t="s">
        <v>3314</v>
      </c>
      <c r="B175" s="14">
        <v>37.599999999999994</v>
      </c>
      <c r="C175" s="14">
        <v>7</v>
      </c>
    </row>
    <row r="176" spans="1:3" x14ac:dyDescent="0.25">
      <c r="A176" s="13" t="s">
        <v>3338</v>
      </c>
      <c r="B176" s="14">
        <v>837.70400000000006</v>
      </c>
      <c r="C176" s="14">
        <v>10</v>
      </c>
    </row>
    <row r="177" spans="1:3" x14ac:dyDescent="0.25">
      <c r="A177" s="13" t="s">
        <v>3853</v>
      </c>
      <c r="B177" s="14">
        <v>1636.6959999999999</v>
      </c>
      <c r="C177" s="14">
        <v>31</v>
      </c>
    </row>
    <row r="178" spans="1:3" x14ac:dyDescent="0.25">
      <c r="A178" s="13" t="s">
        <v>3329</v>
      </c>
      <c r="B178" s="14">
        <v>787.53</v>
      </c>
      <c r="C178" s="14">
        <v>3</v>
      </c>
    </row>
    <row r="179" spans="1:3" x14ac:dyDescent="0.25">
      <c r="A179" s="13" t="s">
        <v>3431</v>
      </c>
      <c r="B179" s="14">
        <v>453.33000000000004</v>
      </c>
      <c r="C179" s="14">
        <v>28</v>
      </c>
    </row>
    <row r="180" spans="1:3" x14ac:dyDescent="0.25">
      <c r="A180" s="13" t="s">
        <v>3348</v>
      </c>
      <c r="B180" s="14">
        <v>198.31</v>
      </c>
      <c r="C180" s="14">
        <v>14</v>
      </c>
    </row>
    <row r="181" spans="1:3" x14ac:dyDescent="0.25">
      <c r="A181" s="13" t="s">
        <v>3653</v>
      </c>
      <c r="B181" s="14">
        <v>110.098</v>
      </c>
      <c r="C181" s="14">
        <v>7</v>
      </c>
    </row>
    <row r="182" spans="1:3" x14ac:dyDescent="0.25">
      <c r="A182" s="13" t="s">
        <v>3781</v>
      </c>
      <c r="B182" s="14">
        <v>883.60200000000009</v>
      </c>
      <c r="C182" s="14">
        <v>19</v>
      </c>
    </row>
    <row r="183" spans="1:3" x14ac:dyDescent="0.25">
      <c r="A183" s="13" t="s">
        <v>3758</v>
      </c>
      <c r="B183" s="14">
        <v>627.96500000000003</v>
      </c>
      <c r="C183" s="14">
        <v>21</v>
      </c>
    </row>
    <row r="184" spans="1:3" x14ac:dyDescent="0.25">
      <c r="A184" s="13" t="s">
        <v>3840</v>
      </c>
      <c r="B184" s="14">
        <v>122.352</v>
      </c>
      <c r="C184" s="14">
        <v>3</v>
      </c>
    </row>
    <row r="185" spans="1:3" x14ac:dyDescent="0.25">
      <c r="A185" s="13" t="s">
        <v>3390</v>
      </c>
      <c r="B185" s="14">
        <v>2942.0819999999999</v>
      </c>
      <c r="C185" s="14">
        <v>22</v>
      </c>
    </row>
    <row r="186" spans="1:3" x14ac:dyDescent="0.25">
      <c r="A186" s="13" t="s">
        <v>3659</v>
      </c>
      <c r="B186" s="14">
        <v>464.72700000000003</v>
      </c>
      <c r="C186" s="14">
        <v>24</v>
      </c>
    </row>
    <row r="187" spans="1:3" x14ac:dyDescent="0.25">
      <c r="A187" s="13" t="s">
        <v>3786</v>
      </c>
      <c r="B187" s="14">
        <v>1029.17</v>
      </c>
      <c r="C187" s="14">
        <v>15</v>
      </c>
    </row>
    <row r="188" spans="1:3" x14ac:dyDescent="0.25">
      <c r="A188" s="13" t="s">
        <v>3519</v>
      </c>
      <c r="B188" s="14">
        <v>1342.57</v>
      </c>
      <c r="C188" s="14">
        <v>22</v>
      </c>
    </row>
    <row r="189" spans="1:3" x14ac:dyDescent="0.25">
      <c r="A189" s="13" t="s">
        <v>3544</v>
      </c>
      <c r="B189" s="14">
        <v>307.666</v>
      </c>
      <c r="C189" s="14">
        <v>2</v>
      </c>
    </row>
    <row r="190" spans="1:3" x14ac:dyDescent="0.25">
      <c r="A190" s="13" t="s">
        <v>3941</v>
      </c>
      <c r="B190" s="14">
        <v>601.77600000000007</v>
      </c>
      <c r="C190" s="14">
        <v>11</v>
      </c>
    </row>
    <row r="191" spans="1:3" x14ac:dyDescent="0.25">
      <c r="A191" s="13" t="s">
        <v>3827</v>
      </c>
      <c r="B191" s="14">
        <v>38.880000000000003</v>
      </c>
      <c r="C191" s="14">
        <v>6</v>
      </c>
    </row>
    <row r="192" spans="1:3" x14ac:dyDescent="0.25">
      <c r="A192" s="13" t="s">
        <v>3663</v>
      </c>
      <c r="B192" s="14">
        <v>41.37</v>
      </c>
      <c r="C192" s="14">
        <v>3</v>
      </c>
    </row>
    <row r="193" spans="1:3" x14ac:dyDescent="0.25">
      <c r="A193" s="13" t="s">
        <v>3837</v>
      </c>
      <c r="B193" s="14">
        <v>243.584</v>
      </c>
      <c r="C193" s="14">
        <v>9</v>
      </c>
    </row>
    <row r="194" spans="1:3" x14ac:dyDescent="0.25">
      <c r="A194" s="13" t="s">
        <v>3947</v>
      </c>
      <c r="B194" s="14">
        <v>217.624</v>
      </c>
      <c r="C194" s="14">
        <v>10</v>
      </c>
    </row>
    <row r="195" spans="1:3" x14ac:dyDescent="0.25">
      <c r="A195" s="13" t="s">
        <v>3618</v>
      </c>
      <c r="B195" s="14">
        <v>986.69800000000009</v>
      </c>
      <c r="C195" s="14">
        <v>43</v>
      </c>
    </row>
    <row r="196" spans="1:3" x14ac:dyDescent="0.25">
      <c r="A196" s="13" t="s">
        <v>3711</v>
      </c>
      <c r="B196" s="14">
        <v>4941.6759999999995</v>
      </c>
      <c r="C196" s="14">
        <v>26</v>
      </c>
    </row>
    <row r="197" spans="1:3" x14ac:dyDescent="0.25">
      <c r="A197" s="13" t="s">
        <v>3785</v>
      </c>
      <c r="B197" s="14">
        <v>164.68</v>
      </c>
      <c r="C197" s="14">
        <v>12</v>
      </c>
    </row>
    <row r="198" spans="1:3" x14ac:dyDescent="0.25">
      <c r="A198" s="13" t="s">
        <v>3724</v>
      </c>
      <c r="B198" s="14">
        <v>269.75599999999997</v>
      </c>
      <c r="C198" s="14">
        <v>24</v>
      </c>
    </row>
    <row r="199" spans="1:3" x14ac:dyDescent="0.25">
      <c r="A199" s="13" t="s">
        <v>3399</v>
      </c>
      <c r="B199" s="14">
        <v>1420.0170000000003</v>
      </c>
      <c r="C199" s="14">
        <v>24</v>
      </c>
    </row>
    <row r="200" spans="1:3" x14ac:dyDescent="0.25">
      <c r="A200" s="13" t="s">
        <v>3589</v>
      </c>
      <c r="B200" s="14">
        <v>912.9079999999999</v>
      </c>
      <c r="C200" s="14">
        <v>7</v>
      </c>
    </row>
    <row r="201" spans="1:3" x14ac:dyDescent="0.25">
      <c r="A201" s="13" t="s">
        <v>3466</v>
      </c>
      <c r="B201" s="14">
        <v>1103.1500000000001</v>
      </c>
      <c r="C201" s="14">
        <v>12</v>
      </c>
    </row>
    <row r="202" spans="1:3" x14ac:dyDescent="0.25">
      <c r="A202" s="13" t="s">
        <v>3668</v>
      </c>
      <c r="B202" s="14">
        <v>1761.008</v>
      </c>
      <c r="C202" s="14">
        <v>16</v>
      </c>
    </row>
    <row r="203" spans="1:3" x14ac:dyDescent="0.25">
      <c r="A203" s="13" t="s">
        <v>3460</v>
      </c>
      <c r="B203" s="14">
        <v>158.28</v>
      </c>
      <c r="C203" s="14">
        <v>6</v>
      </c>
    </row>
    <row r="204" spans="1:3" x14ac:dyDescent="0.25">
      <c r="A204" s="13" t="s">
        <v>3930</v>
      </c>
      <c r="B204" s="14">
        <v>109.62</v>
      </c>
      <c r="C204" s="14">
        <v>13</v>
      </c>
    </row>
    <row r="205" spans="1:3" x14ac:dyDescent="0.25">
      <c r="A205" s="13" t="s">
        <v>3851</v>
      </c>
      <c r="B205" s="14">
        <v>192.93</v>
      </c>
      <c r="C205" s="14">
        <v>5</v>
      </c>
    </row>
    <row r="206" spans="1:3" x14ac:dyDescent="0.25">
      <c r="A206" s="13" t="s">
        <v>3411</v>
      </c>
      <c r="B206" s="14">
        <v>80.16</v>
      </c>
      <c r="C206" s="14">
        <v>11</v>
      </c>
    </row>
    <row r="207" spans="1:3" x14ac:dyDescent="0.25">
      <c r="A207" s="13" t="s">
        <v>3360</v>
      </c>
      <c r="B207" s="14">
        <v>1548.9859999999999</v>
      </c>
      <c r="C207" s="14">
        <v>30</v>
      </c>
    </row>
    <row r="208" spans="1:3" x14ac:dyDescent="0.25">
      <c r="A208" s="13" t="s">
        <v>3598</v>
      </c>
      <c r="B208" s="14">
        <v>319.96800000000002</v>
      </c>
      <c r="C208" s="14">
        <v>4</v>
      </c>
    </row>
    <row r="209" spans="1:3" x14ac:dyDescent="0.25">
      <c r="A209" s="13" t="s">
        <v>3860</v>
      </c>
      <c r="B209" s="14">
        <v>352.62399999999997</v>
      </c>
      <c r="C209" s="14">
        <v>13</v>
      </c>
    </row>
    <row r="210" spans="1:3" x14ac:dyDescent="0.25">
      <c r="A210" s="13" t="s">
        <v>3980</v>
      </c>
      <c r="B210" s="14">
        <v>878.81600000000003</v>
      </c>
      <c r="C210" s="14">
        <v>13</v>
      </c>
    </row>
    <row r="211" spans="1:3" x14ac:dyDescent="0.25">
      <c r="A211" s="13" t="s">
        <v>3841</v>
      </c>
      <c r="B211" s="14">
        <v>460.09199999999998</v>
      </c>
      <c r="C211" s="14">
        <v>10</v>
      </c>
    </row>
    <row r="212" spans="1:3" x14ac:dyDescent="0.25">
      <c r="A212" s="13" t="s">
        <v>3324</v>
      </c>
      <c r="B212" s="14">
        <v>951.43000000000006</v>
      </c>
      <c r="C212" s="14">
        <v>24</v>
      </c>
    </row>
    <row r="213" spans="1:3" x14ac:dyDescent="0.25">
      <c r="A213" s="13" t="s">
        <v>3576</v>
      </c>
      <c r="B213" s="14">
        <v>2050.1840000000002</v>
      </c>
      <c r="C213" s="14">
        <v>22</v>
      </c>
    </row>
    <row r="214" spans="1:3" x14ac:dyDescent="0.25">
      <c r="A214" s="13" t="s">
        <v>3730</v>
      </c>
      <c r="B214" s="14">
        <v>1646.4620000000002</v>
      </c>
      <c r="C214" s="14">
        <v>19</v>
      </c>
    </row>
    <row r="215" spans="1:3" x14ac:dyDescent="0.25">
      <c r="A215" s="13" t="s">
        <v>3522</v>
      </c>
      <c r="B215" s="14">
        <v>172.59199999999998</v>
      </c>
      <c r="C215" s="14">
        <v>25</v>
      </c>
    </row>
    <row r="216" spans="1:3" x14ac:dyDescent="0.25">
      <c r="A216" s="13" t="s">
        <v>3796</v>
      </c>
      <c r="B216" s="14">
        <v>7447.77</v>
      </c>
      <c r="C216" s="14">
        <v>51</v>
      </c>
    </row>
    <row r="217" spans="1:3" x14ac:dyDescent="0.25">
      <c r="A217" s="13" t="s">
        <v>3749</v>
      </c>
      <c r="B217" s="14">
        <v>1277.99</v>
      </c>
      <c r="C217" s="14">
        <v>16</v>
      </c>
    </row>
    <row r="218" spans="1:3" x14ac:dyDescent="0.25">
      <c r="A218" s="13" t="s">
        <v>3622</v>
      </c>
      <c r="B218" s="14">
        <v>2056.3760000000002</v>
      </c>
      <c r="C218" s="14">
        <v>14</v>
      </c>
    </row>
    <row r="219" spans="1:3" x14ac:dyDescent="0.25">
      <c r="A219" s="13" t="s">
        <v>3910</v>
      </c>
      <c r="B219" s="14">
        <v>342.28</v>
      </c>
      <c r="C219" s="14">
        <v>12</v>
      </c>
    </row>
    <row r="220" spans="1:3" x14ac:dyDescent="0.25">
      <c r="A220" s="13" t="s">
        <v>3395</v>
      </c>
      <c r="B220" s="14">
        <v>4037.2</v>
      </c>
      <c r="C220" s="14">
        <v>29</v>
      </c>
    </row>
    <row r="221" spans="1:3" x14ac:dyDescent="0.25">
      <c r="A221" s="13" t="s">
        <v>3660</v>
      </c>
      <c r="B221" s="14">
        <v>60.984000000000002</v>
      </c>
      <c r="C221" s="14">
        <v>7</v>
      </c>
    </row>
    <row r="222" spans="1:3" x14ac:dyDescent="0.25">
      <c r="A222" s="13" t="s">
        <v>3319</v>
      </c>
      <c r="B222" s="14">
        <v>1519.192</v>
      </c>
      <c r="C222" s="14">
        <v>17</v>
      </c>
    </row>
    <row r="223" spans="1:3" x14ac:dyDescent="0.25">
      <c r="A223" s="13" t="s">
        <v>3545</v>
      </c>
      <c r="B223" s="14">
        <v>595.30999999999995</v>
      </c>
      <c r="C223" s="14">
        <v>24</v>
      </c>
    </row>
    <row r="224" spans="1:3" x14ac:dyDescent="0.25">
      <c r="A224" s="13" t="s">
        <v>3672</v>
      </c>
      <c r="B224" s="14">
        <v>695.64</v>
      </c>
      <c r="C224" s="14">
        <v>41</v>
      </c>
    </row>
    <row r="225" spans="1:3" x14ac:dyDescent="0.25">
      <c r="A225" s="13" t="s">
        <v>3483</v>
      </c>
      <c r="B225" s="14">
        <v>658.58400000000006</v>
      </c>
      <c r="C225" s="14">
        <v>9</v>
      </c>
    </row>
    <row r="226" spans="1:3" x14ac:dyDescent="0.25">
      <c r="A226" s="13" t="s">
        <v>3615</v>
      </c>
      <c r="B226" s="14">
        <v>133.672</v>
      </c>
      <c r="C226" s="14">
        <v>3</v>
      </c>
    </row>
    <row r="227" spans="1:3" x14ac:dyDescent="0.25">
      <c r="A227" s="13" t="s">
        <v>3458</v>
      </c>
      <c r="B227" s="14">
        <v>194.352</v>
      </c>
      <c r="C227" s="14">
        <v>6</v>
      </c>
    </row>
    <row r="228" spans="1:3" x14ac:dyDescent="0.25">
      <c r="A228" s="13" t="s">
        <v>3423</v>
      </c>
      <c r="B228" s="14">
        <v>2943.4639999999995</v>
      </c>
      <c r="C228" s="14">
        <v>23</v>
      </c>
    </row>
    <row r="229" spans="1:3" x14ac:dyDescent="0.25">
      <c r="A229" s="13" t="s">
        <v>3538</v>
      </c>
      <c r="B229" s="14">
        <v>122.22</v>
      </c>
      <c r="C229" s="14">
        <v>6</v>
      </c>
    </row>
    <row r="230" spans="1:3" x14ac:dyDescent="0.25">
      <c r="A230" s="13" t="s">
        <v>3320</v>
      </c>
      <c r="B230" s="14">
        <v>203.26399999999995</v>
      </c>
      <c r="C230" s="14">
        <v>18</v>
      </c>
    </row>
    <row r="231" spans="1:3" x14ac:dyDescent="0.25">
      <c r="A231" s="13" t="s">
        <v>3909</v>
      </c>
      <c r="B231" s="14">
        <v>759.33999999999992</v>
      </c>
      <c r="C231" s="14">
        <v>5</v>
      </c>
    </row>
    <row r="232" spans="1:3" x14ac:dyDescent="0.25">
      <c r="A232" s="13" t="s">
        <v>3844</v>
      </c>
      <c r="B232" s="14">
        <v>208.62</v>
      </c>
      <c r="C232" s="14">
        <v>10</v>
      </c>
    </row>
    <row r="233" spans="1:3" x14ac:dyDescent="0.25">
      <c r="A233" s="13" t="s">
        <v>3896</v>
      </c>
      <c r="B233" s="14">
        <v>93.52000000000001</v>
      </c>
      <c r="C233" s="14">
        <v>9</v>
      </c>
    </row>
    <row r="234" spans="1:3" x14ac:dyDescent="0.25">
      <c r="A234" s="13" t="s">
        <v>3388</v>
      </c>
      <c r="B234" s="14">
        <v>2309.8320000000003</v>
      </c>
      <c r="C234" s="14">
        <v>43</v>
      </c>
    </row>
    <row r="235" spans="1:3" x14ac:dyDescent="0.25">
      <c r="A235" s="13" t="s">
        <v>3430</v>
      </c>
      <c r="B235" s="14">
        <v>455.892</v>
      </c>
      <c r="C235" s="14">
        <v>25</v>
      </c>
    </row>
    <row r="236" spans="1:3" x14ac:dyDescent="0.25">
      <c r="A236" s="13" t="s">
        <v>3823</v>
      </c>
      <c r="B236" s="14">
        <v>1094.3</v>
      </c>
      <c r="C236" s="14">
        <v>9</v>
      </c>
    </row>
    <row r="237" spans="1:3" x14ac:dyDescent="0.25">
      <c r="A237" s="13" t="s">
        <v>3736</v>
      </c>
      <c r="B237" s="14">
        <v>504.53100000000006</v>
      </c>
      <c r="C237" s="14">
        <v>24</v>
      </c>
    </row>
    <row r="238" spans="1:3" x14ac:dyDescent="0.25">
      <c r="A238" s="13" t="s">
        <v>3678</v>
      </c>
      <c r="B238" s="14">
        <v>2498.2860000000001</v>
      </c>
      <c r="C238" s="14">
        <v>31</v>
      </c>
    </row>
    <row r="239" spans="1:3" x14ac:dyDescent="0.25">
      <c r="A239" s="13" t="s">
        <v>3826</v>
      </c>
      <c r="B239" s="14">
        <v>1090.952</v>
      </c>
      <c r="C239" s="14">
        <v>8</v>
      </c>
    </row>
    <row r="240" spans="1:3" x14ac:dyDescent="0.25">
      <c r="A240" s="13" t="s">
        <v>3994</v>
      </c>
      <c r="B240" s="14">
        <v>817.798</v>
      </c>
      <c r="C240" s="14">
        <v>7</v>
      </c>
    </row>
    <row r="241" spans="1:3" x14ac:dyDescent="0.25">
      <c r="A241" s="13" t="s">
        <v>3556</v>
      </c>
      <c r="B241" s="14">
        <v>73.78</v>
      </c>
      <c r="C241" s="14">
        <v>12</v>
      </c>
    </row>
    <row r="242" spans="1:3" x14ac:dyDescent="0.25">
      <c r="A242" s="13" t="s">
        <v>3358</v>
      </c>
      <c r="B242" s="14">
        <v>2082.7539999999999</v>
      </c>
      <c r="C242" s="14">
        <v>26</v>
      </c>
    </row>
    <row r="243" spans="1:3" x14ac:dyDescent="0.25">
      <c r="A243" s="13" t="s">
        <v>3893</v>
      </c>
      <c r="B243" s="14">
        <v>645.85400000000004</v>
      </c>
      <c r="C243" s="14">
        <v>24</v>
      </c>
    </row>
    <row r="244" spans="1:3" x14ac:dyDescent="0.25">
      <c r="A244" s="13" t="s">
        <v>3487</v>
      </c>
      <c r="B244" s="14">
        <v>181.64400000000001</v>
      </c>
      <c r="C244" s="14">
        <v>9</v>
      </c>
    </row>
    <row r="245" spans="1:3" x14ac:dyDescent="0.25">
      <c r="A245" s="13" t="s">
        <v>3555</v>
      </c>
      <c r="B245" s="14">
        <v>814.952</v>
      </c>
      <c r="C245" s="14">
        <v>15</v>
      </c>
    </row>
    <row r="246" spans="1:3" x14ac:dyDescent="0.25">
      <c r="A246" s="13" t="s">
        <v>3343</v>
      </c>
      <c r="B246" s="14">
        <v>420.38399999999996</v>
      </c>
      <c r="C246" s="14">
        <v>29</v>
      </c>
    </row>
    <row r="247" spans="1:3" x14ac:dyDescent="0.25">
      <c r="A247" s="13" t="s">
        <v>3970</v>
      </c>
      <c r="B247" s="14">
        <v>239.29</v>
      </c>
      <c r="C247" s="14">
        <v>14</v>
      </c>
    </row>
    <row r="248" spans="1:3" x14ac:dyDescent="0.25">
      <c r="A248" s="13" t="s">
        <v>3394</v>
      </c>
      <c r="B248" s="14">
        <v>481.96599999999989</v>
      </c>
      <c r="C248" s="14">
        <v>19</v>
      </c>
    </row>
    <row r="249" spans="1:3" x14ac:dyDescent="0.25">
      <c r="A249" s="13" t="s">
        <v>3819</v>
      </c>
      <c r="B249" s="14">
        <v>3627.7339999999999</v>
      </c>
      <c r="C249" s="14">
        <v>24</v>
      </c>
    </row>
    <row r="250" spans="1:3" x14ac:dyDescent="0.25">
      <c r="A250" s="13" t="s">
        <v>3654</v>
      </c>
      <c r="B250" s="14">
        <v>914.12</v>
      </c>
      <c r="C250" s="14">
        <v>8</v>
      </c>
    </row>
    <row r="251" spans="1:3" x14ac:dyDescent="0.25">
      <c r="A251" s="13" t="s">
        <v>3532</v>
      </c>
      <c r="B251" s="14">
        <v>5054.4819999999991</v>
      </c>
      <c r="C251" s="14">
        <v>25</v>
      </c>
    </row>
    <row r="252" spans="1:3" x14ac:dyDescent="0.25">
      <c r="A252" s="13" t="s">
        <v>3404</v>
      </c>
      <c r="B252" s="14">
        <v>663.952</v>
      </c>
      <c r="C252" s="14">
        <v>12</v>
      </c>
    </row>
    <row r="253" spans="1:3" x14ac:dyDescent="0.25">
      <c r="A253" s="13" t="s">
        <v>3992</v>
      </c>
      <c r="B253" s="14">
        <v>16.59</v>
      </c>
      <c r="C253" s="14">
        <v>1</v>
      </c>
    </row>
    <row r="254" spans="1:3" x14ac:dyDescent="0.25">
      <c r="A254" s="13" t="s">
        <v>3691</v>
      </c>
      <c r="B254" s="14">
        <v>793.06299999999999</v>
      </c>
      <c r="C254" s="14">
        <v>25</v>
      </c>
    </row>
    <row r="255" spans="1:3" x14ac:dyDescent="0.25">
      <c r="A255" s="13" t="s">
        <v>3517</v>
      </c>
      <c r="B255" s="14">
        <v>4160.018</v>
      </c>
      <c r="C255" s="14">
        <v>49</v>
      </c>
    </row>
    <row r="256" spans="1:3" x14ac:dyDescent="0.25">
      <c r="A256" s="13" t="s">
        <v>3426</v>
      </c>
      <c r="B256" s="14">
        <v>2688.8799999999997</v>
      </c>
      <c r="C256" s="14">
        <v>15</v>
      </c>
    </row>
    <row r="257" spans="1:3" x14ac:dyDescent="0.25">
      <c r="A257" s="13" t="s">
        <v>3415</v>
      </c>
      <c r="B257" s="14">
        <v>1199.94</v>
      </c>
      <c r="C257" s="14">
        <v>16</v>
      </c>
    </row>
    <row r="258" spans="1:3" x14ac:dyDescent="0.25">
      <c r="A258" s="13" t="s">
        <v>3573</v>
      </c>
      <c r="B258" s="14">
        <v>299.12</v>
      </c>
      <c r="C258" s="14">
        <v>13</v>
      </c>
    </row>
    <row r="259" spans="1:3" x14ac:dyDescent="0.25">
      <c r="A259" s="13" t="s">
        <v>3658</v>
      </c>
      <c r="B259" s="14">
        <v>2747.25</v>
      </c>
      <c r="C259" s="14">
        <v>26</v>
      </c>
    </row>
    <row r="260" spans="1:3" x14ac:dyDescent="0.25">
      <c r="A260" s="13" t="s">
        <v>3469</v>
      </c>
      <c r="B260" s="14">
        <v>324.404</v>
      </c>
      <c r="C260" s="14">
        <v>18</v>
      </c>
    </row>
    <row r="261" spans="1:3" x14ac:dyDescent="0.25">
      <c r="A261" s="13" t="s">
        <v>3927</v>
      </c>
      <c r="B261" s="14">
        <v>2408.3620000000001</v>
      </c>
      <c r="C261" s="14">
        <v>22</v>
      </c>
    </row>
    <row r="262" spans="1:3" x14ac:dyDescent="0.25">
      <c r="A262" s="13" t="s">
        <v>3772</v>
      </c>
      <c r="B262" s="14">
        <v>12.96</v>
      </c>
      <c r="C262" s="14">
        <v>2</v>
      </c>
    </row>
    <row r="263" spans="1:3" x14ac:dyDescent="0.25">
      <c r="A263" s="13" t="s">
        <v>3866</v>
      </c>
      <c r="B263" s="14">
        <v>1103.356</v>
      </c>
      <c r="C263" s="14">
        <v>11</v>
      </c>
    </row>
    <row r="264" spans="1:3" x14ac:dyDescent="0.25">
      <c r="A264" s="13" t="s">
        <v>3554</v>
      </c>
      <c r="B264" s="14">
        <v>328.57</v>
      </c>
      <c r="C264" s="14">
        <v>5</v>
      </c>
    </row>
    <row r="265" spans="1:3" x14ac:dyDescent="0.25">
      <c r="A265" s="13" t="s">
        <v>3359</v>
      </c>
      <c r="B265" s="14">
        <v>4148.7659999999996</v>
      </c>
      <c r="C265" s="14">
        <v>51</v>
      </c>
    </row>
    <row r="266" spans="1:3" x14ac:dyDescent="0.25">
      <c r="A266" s="13" t="s">
        <v>3467</v>
      </c>
      <c r="B266" s="14">
        <v>1794.3920000000001</v>
      </c>
      <c r="C266" s="14">
        <v>72</v>
      </c>
    </row>
    <row r="267" spans="1:3" x14ac:dyDescent="0.25">
      <c r="A267" s="13" t="s">
        <v>3476</v>
      </c>
      <c r="B267" s="14">
        <v>2023.5439999999999</v>
      </c>
      <c r="C267" s="14">
        <v>21</v>
      </c>
    </row>
    <row r="268" spans="1:3" x14ac:dyDescent="0.25">
      <c r="A268" s="13" t="s">
        <v>3631</v>
      </c>
      <c r="B268" s="14">
        <v>1798.046</v>
      </c>
      <c r="C268" s="14">
        <v>22</v>
      </c>
    </row>
    <row r="269" spans="1:3" x14ac:dyDescent="0.25">
      <c r="A269" s="13" t="s">
        <v>3675</v>
      </c>
      <c r="B269" s="14">
        <v>1240.3339999999998</v>
      </c>
      <c r="C269" s="14">
        <v>29</v>
      </c>
    </row>
    <row r="270" spans="1:3" x14ac:dyDescent="0.25">
      <c r="A270" s="13" t="s">
        <v>3662</v>
      </c>
      <c r="B270" s="14">
        <v>376.37599999999998</v>
      </c>
      <c r="C270" s="14">
        <v>17</v>
      </c>
    </row>
    <row r="271" spans="1:3" x14ac:dyDescent="0.25">
      <c r="A271" s="13" t="s">
        <v>3718</v>
      </c>
      <c r="B271" s="14">
        <v>113.524</v>
      </c>
      <c r="C271" s="14">
        <v>7</v>
      </c>
    </row>
    <row r="272" spans="1:3" x14ac:dyDescent="0.25">
      <c r="A272" s="13" t="s">
        <v>3454</v>
      </c>
      <c r="B272" s="14">
        <v>11.808</v>
      </c>
      <c r="C272" s="14">
        <v>2</v>
      </c>
    </row>
    <row r="273" spans="1:3" x14ac:dyDescent="0.25">
      <c r="A273" s="13" t="s">
        <v>3489</v>
      </c>
      <c r="B273" s="14">
        <v>241.65799999999996</v>
      </c>
      <c r="C273" s="14">
        <v>12</v>
      </c>
    </row>
    <row r="274" spans="1:3" x14ac:dyDescent="0.25">
      <c r="A274" s="13" t="s">
        <v>3472</v>
      </c>
      <c r="B274" s="14">
        <v>4005.2759999999998</v>
      </c>
      <c r="C274" s="14">
        <v>28</v>
      </c>
    </row>
    <row r="275" spans="1:3" x14ac:dyDescent="0.25">
      <c r="A275" s="13" t="s">
        <v>3627</v>
      </c>
      <c r="B275" s="14">
        <v>442.34399999999999</v>
      </c>
      <c r="C275" s="14">
        <v>16</v>
      </c>
    </row>
    <row r="276" spans="1:3" x14ac:dyDescent="0.25">
      <c r="A276" s="13" t="s">
        <v>3748</v>
      </c>
      <c r="B276" s="14">
        <v>299.3</v>
      </c>
      <c r="C276" s="14">
        <v>16</v>
      </c>
    </row>
    <row r="277" spans="1:3" x14ac:dyDescent="0.25">
      <c r="A277" s="13" t="s">
        <v>3593</v>
      </c>
      <c r="B277" s="14">
        <v>1056.0919999999999</v>
      </c>
      <c r="C277" s="14">
        <v>7</v>
      </c>
    </row>
    <row r="278" spans="1:3" x14ac:dyDescent="0.25">
      <c r="A278" s="13" t="s">
        <v>3783</v>
      </c>
      <c r="B278" s="14">
        <v>1109.184</v>
      </c>
      <c r="C278" s="14">
        <v>13</v>
      </c>
    </row>
    <row r="279" spans="1:3" x14ac:dyDescent="0.25">
      <c r="A279" s="13" t="s">
        <v>3334</v>
      </c>
      <c r="B279" s="14">
        <v>1531.4079999999999</v>
      </c>
      <c r="C279" s="14">
        <v>28</v>
      </c>
    </row>
    <row r="280" spans="1:3" x14ac:dyDescent="0.25">
      <c r="A280" s="13" t="s">
        <v>3425</v>
      </c>
      <c r="B280" s="14">
        <v>2844.1880000000001</v>
      </c>
      <c r="C280" s="14">
        <v>21</v>
      </c>
    </row>
    <row r="281" spans="1:3" x14ac:dyDescent="0.25">
      <c r="A281" s="13" t="s">
        <v>3486</v>
      </c>
      <c r="B281" s="14">
        <v>982.47599999999989</v>
      </c>
      <c r="C281" s="14">
        <v>34</v>
      </c>
    </row>
    <row r="282" spans="1:3" x14ac:dyDescent="0.25">
      <c r="A282" s="13" t="s">
        <v>3915</v>
      </c>
      <c r="B282" s="14">
        <v>708.91600000000005</v>
      </c>
      <c r="C282" s="14">
        <v>19</v>
      </c>
    </row>
    <row r="283" spans="1:3" x14ac:dyDescent="0.25">
      <c r="A283" s="13" t="s">
        <v>3657</v>
      </c>
      <c r="B283" s="14">
        <v>1233.2449999999999</v>
      </c>
      <c r="C283" s="14">
        <v>31</v>
      </c>
    </row>
    <row r="284" spans="1:3" x14ac:dyDescent="0.25">
      <c r="A284" s="13" t="s">
        <v>3533</v>
      </c>
      <c r="B284" s="14">
        <v>218.66800000000001</v>
      </c>
      <c r="C284" s="14">
        <v>20</v>
      </c>
    </row>
    <row r="285" spans="1:3" x14ac:dyDescent="0.25">
      <c r="A285" s="13" t="s">
        <v>3902</v>
      </c>
      <c r="B285" s="14">
        <v>1117.92</v>
      </c>
      <c r="C285" s="14">
        <v>4</v>
      </c>
    </row>
    <row r="286" spans="1:3" x14ac:dyDescent="0.25">
      <c r="A286" s="13" t="s">
        <v>3904</v>
      </c>
      <c r="B286" s="14">
        <v>2872.63</v>
      </c>
      <c r="C286" s="14">
        <v>19</v>
      </c>
    </row>
    <row r="287" spans="1:3" x14ac:dyDescent="0.25">
      <c r="A287" s="13" t="s">
        <v>3316</v>
      </c>
      <c r="B287" s="14">
        <v>1222.8539999999998</v>
      </c>
      <c r="C287" s="14">
        <v>47</v>
      </c>
    </row>
    <row r="288" spans="1:3" x14ac:dyDescent="0.25">
      <c r="A288" s="13" t="s">
        <v>3520</v>
      </c>
      <c r="B288" s="14">
        <v>175.26399999999998</v>
      </c>
      <c r="C288" s="14">
        <v>5</v>
      </c>
    </row>
    <row r="289" spans="1:3" x14ac:dyDescent="0.25">
      <c r="A289" s="13" t="s">
        <v>3591</v>
      </c>
      <c r="B289" s="14">
        <v>1367.0219999999999</v>
      </c>
      <c r="C289" s="14">
        <v>12</v>
      </c>
    </row>
    <row r="290" spans="1:3" x14ac:dyDescent="0.25">
      <c r="A290" s="13" t="s">
        <v>3367</v>
      </c>
      <c r="B290" s="14">
        <v>2046.354</v>
      </c>
      <c r="C290" s="14">
        <v>5</v>
      </c>
    </row>
    <row r="291" spans="1:3" x14ac:dyDescent="0.25">
      <c r="A291" s="13" t="s">
        <v>3693</v>
      </c>
      <c r="B291" s="14">
        <v>3.984</v>
      </c>
      <c r="C291" s="14">
        <v>1</v>
      </c>
    </row>
    <row r="292" spans="1:3" x14ac:dyDescent="0.25">
      <c r="A292" s="13" t="s">
        <v>3741</v>
      </c>
      <c r="B292" s="14">
        <v>1210.395</v>
      </c>
      <c r="C292" s="14">
        <v>31</v>
      </c>
    </row>
    <row r="293" spans="1:3" x14ac:dyDescent="0.25">
      <c r="A293" s="13" t="s">
        <v>3530</v>
      </c>
      <c r="B293" s="14">
        <v>3452.2799999999997</v>
      </c>
      <c r="C293" s="14">
        <v>27</v>
      </c>
    </row>
    <row r="294" spans="1:3" x14ac:dyDescent="0.25">
      <c r="A294" s="13" t="s">
        <v>3817</v>
      </c>
      <c r="B294" s="14">
        <v>1470.384</v>
      </c>
      <c r="C294" s="14">
        <v>26</v>
      </c>
    </row>
    <row r="295" spans="1:3" x14ac:dyDescent="0.25">
      <c r="A295" s="13" t="s">
        <v>3490</v>
      </c>
      <c r="B295" s="14">
        <v>357.90999999999997</v>
      </c>
      <c r="C295" s="14">
        <v>25</v>
      </c>
    </row>
    <row r="296" spans="1:3" x14ac:dyDescent="0.25">
      <c r="A296" s="13" t="s">
        <v>3543</v>
      </c>
      <c r="B296" s="14">
        <v>1993.7719999999999</v>
      </c>
      <c r="C296" s="14">
        <v>30</v>
      </c>
    </row>
    <row r="297" spans="1:3" x14ac:dyDescent="0.25">
      <c r="A297" s="13" t="s">
        <v>3931</v>
      </c>
      <c r="B297" s="14">
        <v>255.24799999999999</v>
      </c>
      <c r="C297" s="14">
        <v>7</v>
      </c>
    </row>
    <row r="298" spans="1:3" x14ac:dyDescent="0.25">
      <c r="A298" s="13" t="s">
        <v>3771</v>
      </c>
      <c r="B298" s="14">
        <v>418.29599999999999</v>
      </c>
      <c r="C298" s="14">
        <v>3</v>
      </c>
    </row>
    <row r="299" spans="1:3" x14ac:dyDescent="0.25">
      <c r="A299" s="13" t="s">
        <v>3868</v>
      </c>
      <c r="B299" s="14">
        <v>208.1</v>
      </c>
      <c r="C299" s="14">
        <v>16</v>
      </c>
    </row>
    <row r="300" spans="1:3" x14ac:dyDescent="0.25">
      <c r="A300" s="13" t="s">
        <v>3510</v>
      </c>
      <c r="B300" s="14">
        <v>7391.53</v>
      </c>
      <c r="C300" s="14">
        <v>35</v>
      </c>
    </row>
    <row r="301" spans="1:3" x14ac:dyDescent="0.25">
      <c r="A301" s="13" t="s">
        <v>3354</v>
      </c>
      <c r="B301" s="14">
        <v>1689.5</v>
      </c>
      <c r="C301" s="14">
        <v>30</v>
      </c>
    </row>
    <row r="302" spans="1:3" x14ac:dyDescent="0.25">
      <c r="A302" s="13" t="s">
        <v>3642</v>
      </c>
      <c r="B302" s="14">
        <v>834.2360000000001</v>
      </c>
      <c r="C302" s="14">
        <v>35</v>
      </c>
    </row>
    <row r="303" spans="1:3" x14ac:dyDescent="0.25">
      <c r="A303" s="13" t="s">
        <v>3882</v>
      </c>
      <c r="B303" s="14">
        <v>508.54399999999998</v>
      </c>
      <c r="C303" s="14">
        <v>14</v>
      </c>
    </row>
    <row r="304" spans="1:3" x14ac:dyDescent="0.25">
      <c r="A304" s="13" t="s">
        <v>3977</v>
      </c>
      <c r="B304" s="14">
        <v>90.86</v>
      </c>
      <c r="C304" s="14">
        <v>7</v>
      </c>
    </row>
    <row r="305" spans="1:3" x14ac:dyDescent="0.25">
      <c r="A305" s="13" t="s">
        <v>3386</v>
      </c>
      <c r="B305" s="14">
        <v>57.78</v>
      </c>
      <c r="C305" s="14">
        <v>6</v>
      </c>
    </row>
    <row r="306" spans="1:3" x14ac:dyDescent="0.25">
      <c r="A306" s="13" t="s">
        <v>3733</v>
      </c>
      <c r="B306" s="14">
        <v>1630.164</v>
      </c>
      <c r="C306" s="14">
        <v>41</v>
      </c>
    </row>
    <row r="307" spans="1:3" x14ac:dyDescent="0.25">
      <c r="A307" s="13" t="s">
        <v>3410</v>
      </c>
      <c r="B307" s="14">
        <v>799.16200000000003</v>
      </c>
      <c r="C307" s="14">
        <v>34</v>
      </c>
    </row>
    <row r="308" spans="1:3" x14ac:dyDescent="0.25">
      <c r="A308" s="13" t="s">
        <v>3529</v>
      </c>
      <c r="B308" s="14">
        <v>1058.1080000000002</v>
      </c>
      <c r="C308" s="14">
        <v>14</v>
      </c>
    </row>
    <row r="309" spans="1:3" x14ac:dyDescent="0.25">
      <c r="A309" s="13" t="s">
        <v>3503</v>
      </c>
      <c r="B309" s="14">
        <v>397.74799999999999</v>
      </c>
      <c r="C309" s="14">
        <v>8</v>
      </c>
    </row>
    <row r="310" spans="1:3" x14ac:dyDescent="0.25">
      <c r="A310" s="13" t="s">
        <v>3884</v>
      </c>
      <c r="B310" s="14">
        <v>2163.348</v>
      </c>
      <c r="C310" s="14">
        <v>44</v>
      </c>
    </row>
    <row r="311" spans="1:3" x14ac:dyDescent="0.25">
      <c r="A311" s="13" t="s">
        <v>3842</v>
      </c>
      <c r="B311" s="14">
        <v>55.671999999999997</v>
      </c>
      <c r="C311" s="14">
        <v>7</v>
      </c>
    </row>
    <row r="312" spans="1:3" x14ac:dyDescent="0.25">
      <c r="A312" s="13" t="s">
        <v>3455</v>
      </c>
      <c r="B312" s="14">
        <v>36.624000000000002</v>
      </c>
      <c r="C312" s="14">
        <v>3</v>
      </c>
    </row>
    <row r="313" spans="1:3" x14ac:dyDescent="0.25">
      <c r="A313" s="13" t="s">
        <v>3723</v>
      </c>
      <c r="B313" s="14">
        <v>33.799999999999997</v>
      </c>
      <c r="C313" s="14">
        <v>5</v>
      </c>
    </row>
    <row r="314" spans="1:3" x14ac:dyDescent="0.25">
      <c r="A314" s="13" t="s">
        <v>3521</v>
      </c>
      <c r="B314" s="14">
        <v>1056.99</v>
      </c>
      <c r="C314" s="14">
        <v>11</v>
      </c>
    </row>
    <row r="315" spans="1:3" x14ac:dyDescent="0.25">
      <c r="A315" s="13" t="s">
        <v>3393</v>
      </c>
      <c r="B315" s="14">
        <v>657.16799999999989</v>
      </c>
      <c r="C315" s="14">
        <v>23</v>
      </c>
    </row>
    <row r="316" spans="1:3" x14ac:dyDescent="0.25">
      <c r="A316" s="13" t="s">
        <v>3978</v>
      </c>
      <c r="B316" s="14">
        <v>2563.3139999999999</v>
      </c>
      <c r="C316" s="14">
        <v>22</v>
      </c>
    </row>
    <row r="317" spans="1:3" x14ac:dyDescent="0.25">
      <c r="A317" s="13" t="s">
        <v>3378</v>
      </c>
      <c r="B317" s="14">
        <v>1549.9740000000002</v>
      </c>
      <c r="C317" s="14">
        <v>32</v>
      </c>
    </row>
    <row r="318" spans="1:3" x14ac:dyDescent="0.25">
      <c r="A318" s="13" t="s">
        <v>3512</v>
      </c>
      <c r="B318" s="14">
        <v>461.32500000000005</v>
      </c>
      <c r="C318" s="14">
        <v>7</v>
      </c>
    </row>
    <row r="319" spans="1:3" x14ac:dyDescent="0.25">
      <c r="A319" s="13" t="s">
        <v>3525</v>
      </c>
      <c r="B319" s="14">
        <v>496.79600000000005</v>
      </c>
      <c r="C319" s="14">
        <v>8</v>
      </c>
    </row>
    <row r="320" spans="1:3" x14ac:dyDescent="0.25">
      <c r="A320" s="13" t="s">
        <v>3743</v>
      </c>
      <c r="B320" s="14">
        <v>204.85</v>
      </c>
      <c r="C320" s="14">
        <v>5</v>
      </c>
    </row>
    <row r="321" spans="1:3" x14ac:dyDescent="0.25">
      <c r="A321" s="13" t="s">
        <v>3814</v>
      </c>
      <c r="B321" s="14">
        <v>179.01600000000002</v>
      </c>
      <c r="C321" s="14">
        <v>17</v>
      </c>
    </row>
    <row r="322" spans="1:3" x14ac:dyDescent="0.25">
      <c r="A322" s="13" t="s">
        <v>3433</v>
      </c>
      <c r="B322" s="14">
        <v>13.944000000000001</v>
      </c>
      <c r="C322" s="14">
        <v>3</v>
      </c>
    </row>
    <row r="323" spans="1:3" x14ac:dyDescent="0.25">
      <c r="A323" s="13" t="s">
        <v>3795</v>
      </c>
      <c r="B323" s="14">
        <v>759.79200000000003</v>
      </c>
      <c r="C323" s="14">
        <v>9</v>
      </c>
    </row>
    <row r="324" spans="1:3" x14ac:dyDescent="0.25">
      <c r="A324" s="13" t="s">
        <v>3607</v>
      </c>
      <c r="B324" s="14">
        <v>1561.42</v>
      </c>
      <c r="C324" s="14">
        <v>19</v>
      </c>
    </row>
    <row r="325" spans="1:3" x14ac:dyDescent="0.25">
      <c r="A325" s="13" t="s">
        <v>3719</v>
      </c>
      <c r="B325" s="14">
        <v>4267.17</v>
      </c>
      <c r="C325" s="14">
        <v>20</v>
      </c>
    </row>
    <row r="326" spans="1:3" x14ac:dyDescent="0.25">
      <c r="A326" s="13" t="s">
        <v>3641</v>
      </c>
      <c r="B326" s="14">
        <v>409.892</v>
      </c>
      <c r="C326" s="14">
        <v>26</v>
      </c>
    </row>
    <row r="327" spans="1:3" x14ac:dyDescent="0.25">
      <c r="A327" s="13" t="s">
        <v>3494</v>
      </c>
      <c r="B327" s="14">
        <v>604.09799999999996</v>
      </c>
      <c r="C327" s="14">
        <v>10</v>
      </c>
    </row>
    <row r="328" spans="1:3" x14ac:dyDescent="0.25">
      <c r="A328" s="13" t="s">
        <v>3325</v>
      </c>
      <c r="B328" s="14">
        <v>100.164</v>
      </c>
      <c r="C328" s="14">
        <v>6</v>
      </c>
    </row>
    <row r="329" spans="1:3" x14ac:dyDescent="0.25">
      <c r="A329" s="13" t="s">
        <v>3568</v>
      </c>
      <c r="B329" s="14">
        <v>3254.0339999999997</v>
      </c>
      <c r="C329" s="14">
        <v>36</v>
      </c>
    </row>
    <row r="330" spans="1:3" x14ac:dyDescent="0.25">
      <c r="A330" s="13" t="s">
        <v>3862</v>
      </c>
      <c r="B330" s="14">
        <v>336.96600000000001</v>
      </c>
      <c r="C330" s="14">
        <v>9</v>
      </c>
    </row>
    <row r="331" spans="1:3" x14ac:dyDescent="0.25">
      <c r="A331" s="13" t="s">
        <v>3374</v>
      </c>
      <c r="B331" s="14">
        <v>769.02499999999998</v>
      </c>
      <c r="C331" s="14">
        <v>24</v>
      </c>
    </row>
    <row r="332" spans="1:3" x14ac:dyDescent="0.25">
      <c r="A332" s="13" t="s">
        <v>3952</v>
      </c>
      <c r="B332" s="14">
        <v>713.63300000000015</v>
      </c>
      <c r="C332" s="14">
        <v>11</v>
      </c>
    </row>
    <row r="333" spans="1:3" x14ac:dyDescent="0.25">
      <c r="A333" s="13" t="s">
        <v>3856</v>
      </c>
      <c r="B333" s="14">
        <v>71.975999999999999</v>
      </c>
      <c r="C333" s="14">
        <v>3</v>
      </c>
    </row>
    <row r="334" spans="1:3" x14ac:dyDescent="0.25">
      <c r="A334" s="13" t="s">
        <v>3834</v>
      </c>
      <c r="B334" s="14">
        <v>40.879999999999995</v>
      </c>
      <c r="C334" s="14">
        <v>10</v>
      </c>
    </row>
    <row r="335" spans="1:3" x14ac:dyDescent="0.25">
      <c r="A335" s="13" t="s">
        <v>3407</v>
      </c>
      <c r="B335" s="14">
        <v>1175.7879999999998</v>
      </c>
      <c r="C335" s="14">
        <v>48</v>
      </c>
    </row>
    <row r="336" spans="1:3" x14ac:dyDescent="0.25">
      <c r="A336" s="13" t="s">
        <v>3439</v>
      </c>
      <c r="B336" s="14">
        <v>2383.7740000000003</v>
      </c>
      <c r="C336" s="14">
        <v>27</v>
      </c>
    </row>
    <row r="337" spans="1:3" x14ac:dyDescent="0.25">
      <c r="A337" s="13" t="s">
        <v>3637</v>
      </c>
      <c r="B337" s="14">
        <v>2473.6480000000001</v>
      </c>
      <c r="C337" s="14">
        <v>27</v>
      </c>
    </row>
    <row r="338" spans="1:3" x14ac:dyDescent="0.25">
      <c r="A338" s="13" t="s">
        <v>3452</v>
      </c>
      <c r="B338" s="14">
        <v>1717.9699999999998</v>
      </c>
      <c r="C338" s="14">
        <v>14</v>
      </c>
    </row>
    <row r="339" spans="1:3" x14ac:dyDescent="0.25">
      <c r="A339" s="13" t="s">
        <v>3729</v>
      </c>
      <c r="B339" s="14">
        <v>1884.4299999999998</v>
      </c>
      <c r="C339" s="14">
        <v>28</v>
      </c>
    </row>
    <row r="340" spans="1:3" x14ac:dyDescent="0.25">
      <c r="A340" s="13" t="s">
        <v>3347</v>
      </c>
      <c r="B340" s="14">
        <v>395.43599999999998</v>
      </c>
      <c r="C340" s="14">
        <v>9</v>
      </c>
    </row>
    <row r="341" spans="1:3" x14ac:dyDescent="0.25">
      <c r="A341" s="13" t="s">
        <v>3940</v>
      </c>
      <c r="B341" s="14">
        <v>250.26</v>
      </c>
      <c r="C341" s="14">
        <v>6</v>
      </c>
    </row>
    <row r="342" spans="1:3" x14ac:dyDescent="0.25">
      <c r="A342" s="13" t="s">
        <v>3546</v>
      </c>
      <c r="B342" s="14">
        <v>183.6</v>
      </c>
      <c r="C342" s="14">
        <v>6</v>
      </c>
    </row>
    <row r="343" spans="1:3" x14ac:dyDescent="0.25">
      <c r="A343" s="13" t="s">
        <v>3441</v>
      </c>
      <c r="B343" s="14">
        <v>1170.7809999999999</v>
      </c>
      <c r="C343" s="14">
        <v>44</v>
      </c>
    </row>
    <row r="344" spans="1:3" x14ac:dyDescent="0.25">
      <c r="A344" s="13" t="s">
        <v>3376</v>
      </c>
      <c r="B344" s="14">
        <v>3281.2539999999999</v>
      </c>
      <c r="C344" s="14">
        <v>31</v>
      </c>
    </row>
    <row r="345" spans="1:3" x14ac:dyDescent="0.25">
      <c r="A345" s="13" t="s">
        <v>3848</v>
      </c>
      <c r="B345" s="14">
        <v>100.99000000000001</v>
      </c>
      <c r="C345" s="14">
        <v>17</v>
      </c>
    </row>
    <row r="346" spans="1:3" x14ac:dyDescent="0.25">
      <c r="A346" s="13" t="s">
        <v>3801</v>
      </c>
      <c r="B346" s="14">
        <v>29.24</v>
      </c>
      <c r="C346" s="14">
        <v>4</v>
      </c>
    </row>
    <row r="347" spans="1:3" x14ac:dyDescent="0.25">
      <c r="A347" s="13" t="s">
        <v>3993</v>
      </c>
      <c r="B347" s="14">
        <v>39.624000000000002</v>
      </c>
      <c r="C347" s="14">
        <v>3</v>
      </c>
    </row>
    <row r="348" spans="1:3" x14ac:dyDescent="0.25">
      <c r="A348" s="13" t="s">
        <v>3728</v>
      </c>
      <c r="B348" s="14">
        <v>665.88</v>
      </c>
      <c r="C348" s="14">
        <v>6</v>
      </c>
    </row>
    <row r="349" spans="1:3" x14ac:dyDescent="0.25">
      <c r="A349" s="13" t="s">
        <v>3364</v>
      </c>
      <c r="B349" s="14">
        <v>211.96</v>
      </c>
      <c r="C349" s="14">
        <v>4</v>
      </c>
    </row>
    <row r="350" spans="1:3" x14ac:dyDescent="0.25">
      <c r="A350" s="13" t="s">
        <v>3857</v>
      </c>
      <c r="B350" s="14">
        <v>374.61799999999999</v>
      </c>
      <c r="C350" s="14">
        <v>26</v>
      </c>
    </row>
    <row r="351" spans="1:3" x14ac:dyDescent="0.25">
      <c r="A351" s="13" t="s">
        <v>3776</v>
      </c>
      <c r="B351" s="14">
        <v>16.559999999999999</v>
      </c>
      <c r="C351" s="14">
        <v>4</v>
      </c>
    </row>
    <row r="352" spans="1:3" x14ac:dyDescent="0.25">
      <c r="A352" s="13" t="s">
        <v>3479</v>
      </c>
      <c r="B352" s="14">
        <v>435.13200000000001</v>
      </c>
      <c r="C352" s="14">
        <v>7</v>
      </c>
    </row>
    <row r="353" spans="1:3" x14ac:dyDescent="0.25">
      <c r="A353" s="13" t="s">
        <v>3603</v>
      </c>
      <c r="B353" s="14">
        <v>143.69999999999999</v>
      </c>
      <c r="C353" s="14">
        <v>3</v>
      </c>
    </row>
    <row r="354" spans="1:3" x14ac:dyDescent="0.25">
      <c r="A354" s="13" t="s">
        <v>3854</v>
      </c>
      <c r="B354" s="14">
        <v>510.55200000000002</v>
      </c>
      <c r="C354" s="14">
        <v>7</v>
      </c>
    </row>
    <row r="355" spans="1:3" x14ac:dyDescent="0.25">
      <c r="A355" s="13" t="s">
        <v>3858</v>
      </c>
      <c r="B355" s="14">
        <v>3565.1145000000006</v>
      </c>
      <c r="C355" s="14">
        <v>26</v>
      </c>
    </row>
    <row r="356" spans="1:3" x14ac:dyDescent="0.25">
      <c r="A356" s="13" t="s">
        <v>3692</v>
      </c>
      <c r="B356" s="14">
        <v>24.678000000000001</v>
      </c>
      <c r="C356" s="14">
        <v>5</v>
      </c>
    </row>
    <row r="357" spans="1:3" x14ac:dyDescent="0.25">
      <c r="A357" s="13" t="s">
        <v>3482</v>
      </c>
      <c r="B357" s="14">
        <v>1040.864</v>
      </c>
      <c r="C357" s="14">
        <v>17</v>
      </c>
    </row>
    <row r="358" spans="1:3" x14ac:dyDescent="0.25">
      <c r="A358" s="13" t="s">
        <v>3602</v>
      </c>
      <c r="B358" s="14">
        <v>1565.8040000000001</v>
      </c>
      <c r="C358" s="14">
        <v>45</v>
      </c>
    </row>
    <row r="359" spans="1:3" x14ac:dyDescent="0.25">
      <c r="A359" s="13" t="s">
        <v>3876</v>
      </c>
      <c r="B359" s="14">
        <v>819.44200000000001</v>
      </c>
      <c r="C359" s="14">
        <v>21</v>
      </c>
    </row>
    <row r="360" spans="1:3" x14ac:dyDescent="0.25">
      <c r="A360" s="13" t="s">
        <v>3976</v>
      </c>
      <c r="B360" s="14">
        <v>420.23399999999998</v>
      </c>
      <c r="C360" s="14">
        <v>20</v>
      </c>
    </row>
    <row r="361" spans="1:3" x14ac:dyDescent="0.25">
      <c r="A361" s="13" t="s">
        <v>3385</v>
      </c>
      <c r="B361" s="14">
        <v>1646.27</v>
      </c>
      <c r="C361" s="14">
        <v>11</v>
      </c>
    </row>
    <row r="362" spans="1:3" x14ac:dyDescent="0.25">
      <c r="A362" s="13" t="s">
        <v>3437</v>
      </c>
      <c r="B362" s="14">
        <v>17.12</v>
      </c>
      <c r="C362" s="14">
        <v>2</v>
      </c>
    </row>
    <row r="363" spans="1:3" x14ac:dyDescent="0.25">
      <c r="A363" s="13" t="s">
        <v>3951</v>
      </c>
      <c r="B363" s="14">
        <v>325.7</v>
      </c>
      <c r="C363" s="14">
        <v>13</v>
      </c>
    </row>
    <row r="364" spans="1:3" x14ac:dyDescent="0.25">
      <c r="A364" s="13" t="s">
        <v>3590</v>
      </c>
      <c r="B364" s="14">
        <v>7182.7660000000005</v>
      </c>
      <c r="C364" s="14">
        <v>34</v>
      </c>
    </row>
    <row r="365" spans="1:3" x14ac:dyDescent="0.25">
      <c r="A365" s="13" t="s">
        <v>3799</v>
      </c>
      <c r="B365" s="14">
        <v>16.776</v>
      </c>
      <c r="C365" s="14">
        <v>3</v>
      </c>
    </row>
    <row r="366" spans="1:3" x14ac:dyDescent="0.25">
      <c r="A366" s="13" t="s">
        <v>3963</v>
      </c>
      <c r="B366" s="14">
        <v>510.82399999999996</v>
      </c>
      <c r="C366" s="14">
        <v>7</v>
      </c>
    </row>
    <row r="367" spans="1:3" x14ac:dyDescent="0.25">
      <c r="A367" s="13" t="s">
        <v>3929</v>
      </c>
      <c r="B367" s="14">
        <v>23.766000000000002</v>
      </c>
      <c r="C367" s="14">
        <v>10</v>
      </c>
    </row>
    <row r="368" spans="1:3" x14ac:dyDescent="0.25">
      <c r="A368" s="13" t="s">
        <v>3327</v>
      </c>
      <c r="B368" s="14">
        <v>173.51999999999998</v>
      </c>
      <c r="C368" s="14">
        <v>13</v>
      </c>
    </row>
    <row r="369" spans="1:3" x14ac:dyDescent="0.25">
      <c r="A369" s="13" t="s">
        <v>3616</v>
      </c>
      <c r="B369" s="14">
        <v>915.74</v>
      </c>
      <c r="C369" s="14">
        <v>27</v>
      </c>
    </row>
    <row r="370" spans="1:3" x14ac:dyDescent="0.25">
      <c r="A370" s="13" t="s">
        <v>3506</v>
      </c>
      <c r="B370" s="14">
        <v>401.85600000000005</v>
      </c>
      <c r="C370" s="14">
        <v>9</v>
      </c>
    </row>
    <row r="371" spans="1:3" x14ac:dyDescent="0.25">
      <c r="A371" s="13" t="s">
        <v>3687</v>
      </c>
      <c r="B371" s="14">
        <v>211.29600000000002</v>
      </c>
      <c r="C371" s="14">
        <v>16</v>
      </c>
    </row>
    <row r="372" spans="1:3" x14ac:dyDescent="0.25">
      <c r="A372" s="13" t="s">
        <v>3744</v>
      </c>
      <c r="B372" s="14">
        <v>508.48800000000006</v>
      </c>
      <c r="C372" s="14">
        <v>23</v>
      </c>
    </row>
    <row r="373" spans="1:3" x14ac:dyDescent="0.25">
      <c r="A373" s="13" t="s">
        <v>3661</v>
      </c>
      <c r="B373" s="14">
        <v>1847.963</v>
      </c>
      <c r="C373" s="14">
        <v>36</v>
      </c>
    </row>
    <row r="374" spans="1:3" x14ac:dyDescent="0.25">
      <c r="A374" s="13" t="s">
        <v>3491</v>
      </c>
      <c r="B374" s="14">
        <v>1292.7859999999998</v>
      </c>
      <c r="C374" s="14">
        <v>19</v>
      </c>
    </row>
    <row r="375" spans="1:3" x14ac:dyDescent="0.25">
      <c r="A375" s="13" t="s">
        <v>3583</v>
      </c>
      <c r="B375" s="14">
        <v>748.37599999999998</v>
      </c>
      <c r="C375" s="14">
        <v>12</v>
      </c>
    </row>
    <row r="376" spans="1:3" x14ac:dyDescent="0.25">
      <c r="A376" s="13" t="s">
        <v>3864</v>
      </c>
      <c r="B376" s="14">
        <v>1007.12</v>
      </c>
      <c r="C376" s="14">
        <v>28</v>
      </c>
    </row>
    <row r="377" spans="1:3" x14ac:dyDescent="0.25">
      <c r="A377" s="13" t="s">
        <v>3369</v>
      </c>
      <c r="B377" s="14">
        <v>4809.7010000000009</v>
      </c>
      <c r="C377" s="14">
        <v>64</v>
      </c>
    </row>
    <row r="378" spans="1:3" x14ac:dyDescent="0.25">
      <c r="A378" s="13" t="s">
        <v>3577</v>
      </c>
      <c r="B378" s="14">
        <v>418.88</v>
      </c>
      <c r="C378" s="14">
        <v>15</v>
      </c>
    </row>
    <row r="379" spans="1:3" x14ac:dyDescent="0.25">
      <c r="A379" s="13" t="s">
        <v>3350</v>
      </c>
      <c r="B379" s="14">
        <v>3802.91</v>
      </c>
      <c r="C379" s="14">
        <v>23</v>
      </c>
    </row>
    <row r="380" spans="1:3" x14ac:dyDescent="0.25">
      <c r="A380" s="13" t="s">
        <v>3356</v>
      </c>
      <c r="B380" s="14">
        <v>1018.6800000000001</v>
      </c>
      <c r="C380" s="14">
        <v>31</v>
      </c>
    </row>
    <row r="381" spans="1:3" x14ac:dyDescent="0.25">
      <c r="A381" s="13" t="s">
        <v>3985</v>
      </c>
      <c r="B381" s="14">
        <v>32.04</v>
      </c>
      <c r="C381" s="14">
        <v>3</v>
      </c>
    </row>
    <row r="382" spans="1:3" x14ac:dyDescent="0.25">
      <c r="A382" s="13" t="s">
        <v>3754</v>
      </c>
      <c r="B382" s="14">
        <v>978.56599999999992</v>
      </c>
      <c r="C382" s="14">
        <v>42</v>
      </c>
    </row>
    <row r="383" spans="1:3" x14ac:dyDescent="0.25">
      <c r="A383" s="13" t="s">
        <v>3982</v>
      </c>
      <c r="B383" s="14">
        <v>61.38</v>
      </c>
      <c r="C383" s="14">
        <v>6</v>
      </c>
    </row>
    <row r="384" spans="1:3" x14ac:dyDescent="0.25">
      <c r="A384" s="13" t="s">
        <v>3636</v>
      </c>
      <c r="B384" s="14">
        <v>2096.8219999999997</v>
      </c>
      <c r="C384" s="14">
        <v>48</v>
      </c>
    </row>
    <row r="385" spans="1:3" x14ac:dyDescent="0.25">
      <c r="A385" s="13" t="s">
        <v>3673</v>
      </c>
      <c r="B385" s="14">
        <v>199.386</v>
      </c>
      <c r="C385" s="14">
        <v>17</v>
      </c>
    </row>
    <row r="386" spans="1:3" x14ac:dyDescent="0.25">
      <c r="A386" s="13" t="s">
        <v>3362</v>
      </c>
      <c r="B386" s="14">
        <v>8472.3940000000002</v>
      </c>
      <c r="C386" s="14">
        <v>32</v>
      </c>
    </row>
    <row r="387" spans="1:3" x14ac:dyDescent="0.25">
      <c r="A387" s="13" t="s">
        <v>3880</v>
      </c>
      <c r="B387" s="14">
        <v>304.58600000000001</v>
      </c>
      <c r="C387" s="14">
        <v>17</v>
      </c>
    </row>
    <row r="388" spans="1:3" x14ac:dyDescent="0.25">
      <c r="A388" s="13" t="s">
        <v>3370</v>
      </c>
      <c r="B388" s="14">
        <v>446.99600000000004</v>
      </c>
      <c r="C388" s="14">
        <v>11</v>
      </c>
    </row>
    <row r="389" spans="1:3" x14ac:dyDescent="0.25">
      <c r="A389" s="13" t="s">
        <v>3352</v>
      </c>
      <c r="B389" s="14">
        <v>2169.7889999999998</v>
      </c>
      <c r="C389" s="14">
        <v>44</v>
      </c>
    </row>
    <row r="390" spans="1:3" x14ac:dyDescent="0.25">
      <c r="A390" s="13" t="s">
        <v>3611</v>
      </c>
      <c r="B390" s="14">
        <v>1378.71</v>
      </c>
      <c r="C390" s="14">
        <v>24</v>
      </c>
    </row>
    <row r="391" spans="1:3" x14ac:dyDescent="0.25">
      <c r="A391" s="13" t="s">
        <v>3322</v>
      </c>
      <c r="B391" s="14">
        <v>2258.538</v>
      </c>
      <c r="C391" s="14">
        <v>49</v>
      </c>
    </row>
    <row r="392" spans="1:3" x14ac:dyDescent="0.25">
      <c r="A392" s="13" t="s">
        <v>3588</v>
      </c>
      <c r="B392" s="14">
        <v>21.48</v>
      </c>
      <c r="C392" s="14">
        <v>6</v>
      </c>
    </row>
    <row r="393" spans="1:3" x14ac:dyDescent="0.25">
      <c r="A393" s="13" t="s">
        <v>3839</v>
      </c>
      <c r="B393" s="14">
        <v>8.8960000000000008</v>
      </c>
      <c r="C393" s="14">
        <v>4</v>
      </c>
    </row>
    <row r="394" spans="1:3" x14ac:dyDescent="0.25">
      <c r="A394" s="13" t="s">
        <v>3470</v>
      </c>
      <c r="B394" s="14">
        <v>255.524</v>
      </c>
      <c r="C394" s="14">
        <v>5</v>
      </c>
    </row>
    <row r="395" spans="1:3" x14ac:dyDescent="0.25">
      <c r="A395" s="13" t="s">
        <v>3612</v>
      </c>
      <c r="B395" s="14">
        <v>811.53800000000001</v>
      </c>
      <c r="C395" s="14">
        <v>21</v>
      </c>
    </row>
    <row r="396" spans="1:3" x14ac:dyDescent="0.25">
      <c r="A396" s="13" t="s">
        <v>3932</v>
      </c>
      <c r="B396" s="14">
        <v>2836.0400000000004</v>
      </c>
      <c r="C396" s="14">
        <v>44</v>
      </c>
    </row>
    <row r="397" spans="1:3" x14ac:dyDescent="0.25">
      <c r="A397" s="13" t="s">
        <v>3346</v>
      </c>
      <c r="B397" s="14">
        <v>444.76799999999997</v>
      </c>
      <c r="C397" s="14">
        <v>4</v>
      </c>
    </row>
    <row r="398" spans="1:3" x14ac:dyDescent="0.25">
      <c r="A398" s="13" t="s">
        <v>3569</v>
      </c>
      <c r="B398" s="14">
        <v>870.82299999999987</v>
      </c>
      <c r="C398" s="14">
        <v>23</v>
      </c>
    </row>
    <row r="399" spans="1:3" x14ac:dyDescent="0.25">
      <c r="A399" s="13" t="s">
        <v>3551</v>
      </c>
      <c r="B399" s="14">
        <v>109.03399999999999</v>
      </c>
      <c r="C399" s="14">
        <v>10</v>
      </c>
    </row>
    <row r="400" spans="1:3" x14ac:dyDescent="0.25">
      <c r="A400" s="13" t="s">
        <v>3328</v>
      </c>
      <c r="B400" s="14">
        <v>1145.3419999999999</v>
      </c>
      <c r="C400" s="14">
        <v>61</v>
      </c>
    </row>
    <row r="401" spans="1:3" x14ac:dyDescent="0.25">
      <c r="A401" s="13" t="s">
        <v>3332</v>
      </c>
      <c r="B401" s="14">
        <v>2996.4419999999996</v>
      </c>
      <c r="C401" s="14">
        <v>69</v>
      </c>
    </row>
    <row r="402" spans="1:3" x14ac:dyDescent="0.25">
      <c r="A402" s="13" t="s">
        <v>3787</v>
      </c>
      <c r="B402" s="14">
        <v>123.14400000000001</v>
      </c>
      <c r="C402" s="14">
        <v>7</v>
      </c>
    </row>
    <row r="403" spans="1:3" x14ac:dyDescent="0.25">
      <c r="A403" s="13" t="s">
        <v>3401</v>
      </c>
      <c r="B403" s="14">
        <v>3968.5239999999999</v>
      </c>
      <c r="C403" s="14">
        <v>47</v>
      </c>
    </row>
    <row r="404" spans="1:3" x14ac:dyDescent="0.25">
      <c r="A404" s="13" t="s">
        <v>3624</v>
      </c>
      <c r="B404" s="14">
        <v>2764.7360000000003</v>
      </c>
      <c r="C404" s="14">
        <v>26</v>
      </c>
    </row>
    <row r="405" spans="1:3" x14ac:dyDescent="0.25">
      <c r="A405" s="13" t="s">
        <v>3474</v>
      </c>
      <c r="B405" s="14">
        <v>2362.9600000000005</v>
      </c>
      <c r="C405" s="14">
        <v>17</v>
      </c>
    </row>
    <row r="406" spans="1:3" x14ac:dyDescent="0.25">
      <c r="A406" s="13" t="s">
        <v>3971</v>
      </c>
      <c r="B406" s="14">
        <v>2676.672</v>
      </c>
      <c r="C406" s="14">
        <v>9</v>
      </c>
    </row>
    <row r="407" spans="1:3" x14ac:dyDescent="0.25">
      <c r="A407" s="13" t="s">
        <v>3331</v>
      </c>
      <c r="B407" s="14">
        <v>401.96400000000006</v>
      </c>
      <c r="C407" s="14">
        <v>7</v>
      </c>
    </row>
    <row r="408" spans="1:3" x14ac:dyDescent="0.25">
      <c r="A408" s="13" t="s">
        <v>3443</v>
      </c>
      <c r="B408" s="14">
        <v>3126.34</v>
      </c>
      <c r="C408" s="14">
        <v>34</v>
      </c>
    </row>
    <row r="409" spans="1:3" x14ac:dyDescent="0.25">
      <c r="A409" s="13" t="s">
        <v>3488</v>
      </c>
      <c r="B409" s="14">
        <v>94.634</v>
      </c>
      <c r="C409" s="14">
        <v>5</v>
      </c>
    </row>
    <row r="410" spans="1:3" x14ac:dyDescent="0.25">
      <c r="A410" s="13" t="s">
        <v>3677</v>
      </c>
      <c r="B410" s="14">
        <v>159.07299999999998</v>
      </c>
      <c r="C410" s="14">
        <v>27</v>
      </c>
    </row>
    <row r="411" spans="1:3" x14ac:dyDescent="0.25">
      <c r="A411" s="13" t="s">
        <v>3870</v>
      </c>
      <c r="B411" s="14">
        <v>483.5</v>
      </c>
      <c r="C411" s="14">
        <v>23</v>
      </c>
    </row>
    <row r="412" spans="1:3" x14ac:dyDescent="0.25">
      <c r="A412" s="13" t="s">
        <v>3704</v>
      </c>
      <c r="B412" s="14">
        <v>588.66599999999994</v>
      </c>
      <c r="C412" s="14">
        <v>18</v>
      </c>
    </row>
    <row r="413" spans="1:3" x14ac:dyDescent="0.25">
      <c r="A413" s="13" t="s">
        <v>3392</v>
      </c>
      <c r="B413" s="14">
        <v>756.60599999999999</v>
      </c>
      <c r="C413" s="14">
        <v>39</v>
      </c>
    </row>
    <row r="414" spans="1:3" x14ac:dyDescent="0.25">
      <c r="A414" s="13" t="s">
        <v>3774</v>
      </c>
      <c r="B414" s="14">
        <v>365.65200000000004</v>
      </c>
      <c r="C414" s="14">
        <v>18</v>
      </c>
    </row>
    <row r="415" spans="1:3" x14ac:dyDescent="0.25">
      <c r="A415" s="13" t="s">
        <v>3422</v>
      </c>
      <c r="B415" s="14">
        <v>1087.827</v>
      </c>
      <c r="C415" s="14">
        <v>21</v>
      </c>
    </row>
    <row r="416" spans="1:3" x14ac:dyDescent="0.25">
      <c r="A416" s="13" t="s">
        <v>3890</v>
      </c>
      <c r="B416" s="14">
        <v>127.95</v>
      </c>
      <c r="C416" s="14">
        <v>3</v>
      </c>
    </row>
    <row r="417" spans="1:3" x14ac:dyDescent="0.25">
      <c r="A417" s="13" t="s">
        <v>3403</v>
      </c>
      <c r="B417" s="14">
        <v>181.85400000000001</v>
      </c>
      <c r="C417" s="14">
        <v>17</v>
      </c>
    </row>
    <row r="418" spans="1:3" x14ac:dyDescent="0.25">
      <c r="A418" s="13" t="s">
        <v>3349</v>
      </c>
      <c r="B418" s="14">
        <v>1035.2159999999999</v>
      </c>
      <c r="C418" s="14">
        <v>32</v>
      </c>
    </row>
    <row r="419" spans="1:3" x14ac:dyDescent="0.25">
      <c r="A419" s="13" t="s">
        <v>3635</v>
      </c>
      <c r="B419" s="14">
        <v>46.32</v>
      </c>
      <c r="C419" s="14">
        <v>4</v>
      </c>
    </row>
    <row r="420" spans="1:3" x14ac:dyDescent="0.25">
      <c r="A420" s="13" t="s">
        <v>3708</v>
      </c>
      <c r="B420" s="14">
        <v>218.81</v>
      </c>
      <c r="C420" s="14">
        <v>14</v>
      </c>
    </row>
    <row r="421" spans="1:3" x14ac:dyDescent="0.25">
      <c r="A421" s="13" t="s">
        <v>3818</v>
      </c>
      <c r="B421" s="14">
        <v>107.01199999999999</v>
      </c>
      <c r="C421" s="14">
        <v>14</v>
      </c>
    </row>
    <row r="422" spans="1:3" x14ac:dyDescent="0.25">
      <c r="A422" s="13" t="s">
        <v>3571</v>
      </c>
      <c r="B422" s="14">
        <v>253.506</v>
      </c>
      <c r="C422" s="14">
        <v>14</v>
      </c>
    </row>
    <row r="423" spans="1:3" x14ac:dyDescent="0.25">
      <c r="A423" s="13" t="s">
        <v>3829</v>
      </c>
      <c r="B423" s="14">
        <v>19.440000000000001</v>
      </c>
      <c r="C423" s="14">
        <v>3</v>
      </c>
    </row>
    <row r="424" spans="1:3" x14ac:dyDescent="0.25">
      <c r="A424" s="13" t="s">
        <v>3863</v>
      </c>
      <c r="B424" s="14">
        <v>207.702</v>
      </c>
      <c r="C424" s="14">
        <v>8</v>
      </c>
    </row>
    <row r="425" spans="1:3" x14ac:dyDescent="0.25">
      <c r="A425" s="13" t="s">
        <v>3959</v>
      </c>
      <c r="B425" s="14">
        <v>136.96</v>
      </c>
      <c r="C425" s="14">
        <v>4</v>
      </c>
    </row>
    <row r="426" spans="1:3" x14ac:dyDescent="0.25">
      <c r="A426" s="13" t="s">
        <v>3574</v>
      </c>
      <c r="B426" s="14">
        <v>2109.058</v>
      </c>
      <c r="C426" s="14">
        <v>35</v>
      </c>
    </row>
    <row r="427" spans="1:3" x14ac:dyDescent="0.25">
      <c r="A427" s="13" t="s">
        <v>3838</v>
      </c>
      <c r="B427" s="14">
        <v>1344.085</v>
      </c>
      <c r="C427" s="14">
        <v>32</v>
      </c>
    </row>
    <row r="428" spans="1:3" x14ac:dyDescent="0.25">
      <c r="A428" s="13" t="s">
        <v>3505</v>
      </c>
      <c r="B428" s="14">
        <v>587.00199999999995</v>
      </c>
      <c r="C428" s="14">
        <v>20</v>
      </c>
    </row>
    <row r="429" spans="1:3" x14ac:dyDescent="0.25">
      <c r="A429" s="13" t="s">
        <v>3962</v>
      </c>
      <c r="B429" s="14">
        <v>3769.9119999999998</v>
      </c>
      <c r="C429" s="14">
        <v>16</v>
      </c>
    </row>
    <row r="430" spans="1:3" x14ac:dyDescent="0.25">
      <c r="A430" s="13" t="s">
        <v>3604</v>
      </c>
      <c r="B430" s="14">
        <v>593.60599999999999</v>
      </c>
      <c r="C430" s="14">
        <v>11</v>
      </c>
    </row>
    <row r="431" spans="1:3" x14ac:dyDescent="0.25">
      <c r="A431" s="13" t="s">
        <v>3998</v>
      </c>
      <c r="B431" s="14">
        <v>1049.97</v>
      </c>
      <c r="C431" s="14">
        <v>14</v>
      </c>
    </row>
    <row r="432" spans="1:3" x14ac:dyDescent="0.25">
      <c r="A432" s="13" t="s">
        <v>3580</v>
      </c>
      <c r="B432" s="14">
        <v>4468.3380000000006</v>
      </c>
      <c r="C432" s="14">
        <v>54</v>
      </c>
    </row>
    <row r="433" spans="1:3" x14ac:dyDescent="0.25">
      <c r="A433" s="13" t="s">
        <v>3382</v>
      </c>
      <c r="B433" s="14">
        <v>1556.7840000000001</v>
      </c>
      <c r="C433" s="14">
        <v>21</v>
      </c>
    </row>
    <row r="434" spans="1:3" x14ac:dyDescent="0.25">
      <c r="A434" s="13" t="s">
        <v>3527</v>
      </c>
      <c r="B434" s="14">
        <v>1753.8740000000003</v>
      </c>
      <c r="C434" s="14">
        <v>28</v>
      </c>
    </row>
    <row r="435" spans="1:3" x14ac:dyDescent="0.25">
      <c r="A435" s="13" t="s">
        <v>3735</v>
      </c>
      <c r="B435" s="14">
        <v>1335.136</v>
      </c>
      <c r="C435" s="14">
        <v>17</v>
      </c>
    </row>
    <row r="436" spans="1:3" x14ac:dyDescent="0.25">
      <c r="A436" s="13" t="s">
        <v>3948</v>
      </c>
      <c r="B436" s="14">
        <v>335.8</v>
      </c>
      <c r="C436" s="14">
        <v>8</v>
      </c>
    </row>
    <row r="437" spans="1:3" x14ac:dyDescent="0.25">
      <c r="A437" s="13" t="s">
        <v>3964</v>
      </c>
      <c r="B437" s="14">
        <v>17.248000000000001</v>
      </c>
      <c r="C437" s="14">
        <v>2</v>
      </c>
    </row>
    <row r="438" spans="1:3" x14ac:dyDescent="0.25">
      <c r="A438" s="13" t="s">
        <v>3968</v>
      </c>
      <c r="B438" s="14">
        <v>194.352</v>
      </c>
      <c r="C438" s="14">
        <v>3</v>
      </c>
    </row>
    <row r="439" spans="1:3" x14ac:dyDescent="0.25">
      <c r="A439" s="13" t="s">
        <v>3764</v>
      </c>
      <c r="B439" s="14">
        <v>593.63599999999997</v>
      </c>
      <c r="C439" s="14">
        <v>25</v>
      </c>
    </row>
    <row r="440" spans="1:3" x14ac:dyDescent="0.25">
      <c r="A440" s="13" t="s">
        <v>3655</v>
      </c>
      <c r="B440" s="14">
        <v>152.30000000000001</v>
      </c>
      <c r="C440" s="14">
        <v>9</v>
      </c>
    </row>
    <row r="441" spans="1:3" x14ac:dyDescent="0.25">
      <c r="A441" s="13" t="s">
        <v>3344</v>
      </c>
      <c r="B441" s="14">
        <v>2180.1579999999999</v>
      </c>
      <c r="C441" s="14">
        <v>19</v>
      </c>
    </row>
    <row r="442" spans="1:3" x14ac:dyDescent="0.25">
      <c r="A442" s="13" t="s">
        <v>3986</v>
      </c>
      <c r="B442" s="14">
        <v>52.76</v>
      </c>
      <c r="C442" s="14">
        <v>2</v>
      </c>
    </row>
    <row r="443" spans="1:3" x14ac:dyDescent="0.25">
      <c r="A443" s="13" t="s">
        <v>3869</v>
      </c>
      <c r="B443" s="14">
        <v>707.62799999999993</v>
      </c>
      <c r="C443" s="14">
        <v>15</v>
      </c>
    </row>
    <row r="444" spans="1:3" x14ac:dyDescent="0.25">
      <c r="A444" s="13" t="s">
        <v>3552</v>
      </c>
      <c r="B444" s="14">
        <v>608.39</v>
      </c>
      <c r="C444" s="14">
        <v>13</v>
      </c>
    </row>
    <row r="445" spans="1:3" x14ac:dyDescent="0.25">
      <c r="A445" s="13" t="s">
        <v>3625</v>
      </c>
      <c r="B445" s="14">
        <v>163.55000000000001</v>
      </c>
      <c r="C445" s="14">
        <v>3</v>
      </c>
    </row>
    <row r="446" spans="1:3" x14ac:dyDescent="0.25">
      <c r="A446" s="13" t="s">
        <v>3835</v>
      </c>
      <c r="B446" s="14">
        <v>198.96</v>
      </c>
      <c r="C446" s="14">
        <v>16</v>
      </c>
    </row>
    <row r="447" spans="1:3" x14ac:dyDescent="0.25">
      <c r="A447" s="13" t="s">
        <v>3596</v>
      </c>
      <c r="B447" s="14">
        <v>1215.0239999999999</v>
      </c>
      <c r="C447" s="14">
        <v>11</v>
      </c>
    </row>
    <row r="448" spans="1:3" x14ac:dyDescent="0.25">
      <c r="A448" s="13" t="s">
        <v>3682</v>
      </c>
      <c r="B448" s="14">
        <v>511.94799999999998</v>
      </c>
      <c r="C448" s="14">
        <v>17</v>
      </c>
    </row>
    <row r="449" spans="1:3" x14ac:dyDescent="0.25">
      <c r="A449" s="13" t="s">
        <v>3705</v>
      </c>
      <c r="B449" s="14">
        <v>1310.3359999999998</v>
      </c>
      <c r="C449" s="14">
        <v>6</v>
      </c>
    </row>
    <row r="450" spans="1:3" x14ac:dyDescent="0.25">
      <c r="A450" s="13" t="s">
        <v>3726</v>
      </c>
      <c r="B450" s="14">
        <v>551.98500000000001</v>
      </c>
      <c r="C450" s="14">
        <v>5</v>
      </c>
    </row>
    <row r="451" spans="1:3" x14ac:dyDescent="0.25">
      <c r="A451" s="13" t="s">
        <v>3944</v>
      </c>
      <c r="B451" s="14">
        <v>1515.1859999999999</v>
      </c>
      <c r="C451" s="14">
        <v>4</v>
      </c>
    </row>
    <row r="452" spans="1:3" x14ac:dyDescent="0.25">
      <c r="A452" s="13" t="s">
        <v>3459</v>
      </c>
      <c r="B452" s="14">
        <v>83.102000000000004</v>
      </c>
      <c r="C452" s="14">
        <v>16</v>
      </c>
    </row>
    <row r="453" spans="1:3" x14ac:dyDescent="0.25">
      <c r="A453" s="13" t="s">
        <v>3405</v>
      </c>
      <c r="B453" s="14">
        <v>203.34200000000001</v>
      </c>
      <c r="C453" s="14">
        <v>14</v>
      </c>
    </row>
    <row r="454" spans="1:3" x14ac:dyDescent="0.25">
      <c r="A454" s="13" t="s">
        <v>3341</v>
      </c>
      <c r="B454" s="14">
        <v>4909.71</v>
      </c>
      <c r="C454" s="14">
        <v>14</v>
      </c>
    </row>
    <row r="455" spans="1:3" x14ac:dyDescent="0.25">
      <c r="A455" s="13" t="s">
        <v>3570</v>
      </c>
      <c r="B455" s="14">
        <v>717.32799999999997</v>
      </c>
      <c r="C455" s="14">
        <v>20</v>
      </c>
    </row>
    <row r="456" spans="1:3" x14ac:dyDescent="0.25">
      <c r="A456" s="13" t="s">
        <v>3688</v>
      </c>
      <c r="B456" s="14">
        <v>1793.8140000000001</v>
      </c>
      <c r="C456" s="14">
        <v>32</v>
      </c>
    </row>
    <row r="457" spans="1:3" x14ac:dyDescent="0.25">
      <c r="A457" s="13" t="s">
        <v>3416</v>
      </c>
      <c r="B457" s="14">
        <v>1898.876</v>
      </c>
      <c r="C457" s="14">
        <v>21</v>
      </c>
    </row>
    <row r="458" spans="1:3" x14ac:dyDescent="0.25">
      <c r="A458" s="13" t="s">
        <v>3453</v>
      </c>
      <c r="B458" s="14">
        <v>168.66</v>
      </c>
      <c r="C458" s="14">
        <v>14</v>
      </c>
    </row>
    <row r="459" spans="1:3" x14ac:dyDescent="0.25">
      <c r="A459" s="13" t="s">
        <v>3449</v>
      </c>
      <c r="B459" s="14">
        <v>17.241</v>
      </c>
      <c r="C459" s="14">
        <v>8</v>
      </c>
    </row>
    <row r="460" spans="1:3" x14ac:dyDescent="0.25">
      <c r="A460" s="13" t="s">
        <v>3418</v>
      </c>
      <c r="B460" s="14">
        <v>79.92</v>
      </c>
      <c r="C460" s="14">
        <v>4</v>
      </c>
    </row>
    <row r="461" spans="1:3" x14ac:dyDescent="0.25">
      <c r="A461" s="13" t="s">
        <v>3514</v>
      </c>
      <c r="B461" s="14">
        <v>2793.7260000000001</v>
      </c>
      <c r="C461" s="14">
        <v>20</v>
      </c>
    </row>
    <row r="462" spans="1:3" x14ac:dyDescent="0.25">
      <c r="A462" s="13" t="s">
        <v>3638</v>
      </c>
      <c r="B462" s="14">
        <v>351.41800000000001</v>
      </c>
      <c r="C462" s="14">
        <v>10</v>
      </c>
    </row>
    <row r="463" spans="1:3" x14ac:dyDescent="0.25">
      <c r="A463" s="13" t="s">
        <v>3740</v>
      </c>
      <c r="B463" s="14">
        <v>42.872</v>
      </c>
      <c r="C463" s="14">
        <v>5</v>
      </c>
    </row>
    <row r="464" spans="1:3" x14ac:dyDescent="0.25">
      <c r="A464" s="13" t="s">
        <v>3501</v>
      </c>
      <c r="B464" s="14">
        <v>165.97200000000001</v>
      </c>
      <c r="C464" s="14">
        <v>4</v>
      </c>
    </row>
    <row r="465" spans="1:3" x14ac:dyDescent="0.25">
      <c r="A465" s="13" t="s">
        <v>3753</v>
      </c>
      <c r="B465" s="14">
        <v>1675.568</v>
      </c>
      <c r="C465" s="14">
        <v>13</v>
      </c>
    </row>
    <row r="466" spans="1:3" x14ac:dyDescent="0.25">
      <c r="A466" s="13" t="s">
        <v>3559</v>
      </c>
      <c r="B466" s="14">
        <v>1200.5920000000001</v>
      </c>
      <c r="C466" s="14">
        <v>12</v>
      </c>
    </row>
    <row r="467" spans="1:3" x14ac:dyDescent="0.25">
      <c r="A467" s="13" t="s">
        <v>3665</v>
      </c>
      <c r="B467" s="14">
        <v>1288.848</v>
      </c>
      <c r="C467" s="14">
        <v>11</v>
      </c>
    </row>
    <row r="468" spans="1:3" x14ac:dyDescent="0.25">
      <c r="A468" s="13" t="s">
        <v>3623</v>
      </c>
      <c r="B468" s="14">
        <v>674.87199999999996</v>
      </c>
      <c r="C468" s="14">
        <v>8</v>
      </c>
    </row>
    <row r="469" spans="1:3" x14ac:dyDescent="0.25">
      <c r="A469" s="13" t="s">
        <v>3536</v>
      </c>
      <c r="B469" s="14">
        <v>754.11199999999997</v>
      </c>
      <c r="C469" s="14">
        <v>39</v>
      </c>
    </row>
    <row r="470" spans="1:3" x14ac:dyDescent="0.25">
      <c r="A470" s="13" t="s">
        <v>3380</v>
      </c>
      <c r="B470" s="14">
        <v>823.72499999999991</v>
      </c>
      <c r="C470" s="14">
        <v>12</v>
      </c>
    </row>
    <row r="471" spans="1:3" x14ac:dyDescent="0.25">
      <c r="A471" s="13" t="s">
        <v>3812</v>
      </c>
      <c r="B471" s="14">
        <v>31.213999999999999</v>
      </c>
      <c r="C471" s="14">
        <v>5</v>
      </c>
    </row>
    <row r="472" spans="1:3" x14ac:dyDescent="0.25">
      <c r="A472" s="13" t="s">
        <v>3676</v>
      </c>
      <c r="B472" s="14">
        <v>556.87</v>
      </c>
      <c r="C472" s="14">
        <v>27</v>
      </c>
    </row>
    <row r="473" spans="1:3" x14ac:dyDescent="0.25">
      <c r="A473" s="13" t="s">
        <v>3777</v>
      </c>
      <c r="B473" s="14">
        <v>1535.558</v>
      </c>
      <c r="C473" s="14">
        <v>23</v>
      </c>
    </row>
    <row r="474" spans="1:3" x14ac:dyDescent="0.25">
      <c r="A474" s="13" t="s">
        <v>3619</v>
      </c>
      <c r="B474" s="14">
        <v>1324.5740000000001</v>
      </c>
      <c r="C474" s="14">
        <v>26</v>
      </c>
    </row>
    <row r="475" spans="1:3" x14ac:dyDescent="0.25">
      <c r="A475" s="13" t="s">
        <v>3507</v>
      </c>
      <c r="B475" s="14">
        <v>149.13</v>
      </c>
      <c r="C475" s="14">
        <v>25</v>
      </c>
    </row>
    <row r="476" spans="1:3" x14ac:dyDescent="0.25">
      <c r="A476" s="13" t="s">
        <v>3518</v>
      </c>
      <c r="B476" s="14">
        <v>1112.0720000000001</v>
      </c>
      <c r="C476" s="14">
        <v>40</v>
      </c>
    </row>
    <row r="477" spans="1:3" x14ac:dyDescent="0.25">
      <c r="A477" s="13" t="s">
        <v>3898</v>
      </c>
      <c r="B477" s="14">
        <v>521.92599999999993</v>
      </c>
      <c r="C477" s="14">
        <v>14</v>
      </c>
    </row>
    <row r="478" spans="1:3" x14ac:dyDescent="0.25">
      <c r="A478" s="13" t="s">
        <v>3883</v>
      </c>
      <c r="B478" s="14">
        <v>1039.384</v>
      </c>
      <c r="C478" s="14">
        <v>10</v>
      </c>
    </row>
    <row r="479" spans="1:3" x14ac:dyDescent="0.25">
      <c r="A479" s="13" t="s">
        <v>3700</v>
      </c>
      <c r="B479" s="14">
        <v>1919.9760000000001</v>
      </c>
      <c r="C479" s="14">
        <v>3</v>
      </c>
    </row>
    <row r="480" spans="1:3" x14ac:dyDescent="0.25">
      <c r="A480" s="13" t="s">
        <v>3793</v>
      </c>
      <c r="B480" s="14">
        <v>43.13</v>
      </c>
      <c r="C480" s="14">
        <v>1</v>
      </c>
    </row>
    <row r="481" spans="1:3" x14ac:dyDescent="0.25">
      <c r="A481" s="13" t="s">
        <v>3836</v>
      </c>
      <c r="B481" s="14">
        <v>151.96</v>
      </c>
      <c r="C481" s="14">
        <v>4</v>
      </c>
    </row>
    <row r="482" spans="1:3" x14ac:dyDescent="0.25">
      <c r="A482" s="13" t="s">
        <v>3755</v>
      </c>
      <c r="B482" s="14">
        <v>258.22399999999999</v>
      </c>
      <c r="C482" s="14">
        <v>5</v>
      </c>
    </row>
    <row r="483" spans="1:3" x14ac:dyDescent="0.25">
      <c r="A483" s="13" t="s">
        <v>3955</v>
      </c>
      <c r="B483" s="14">
        <v>387.13600000000002</v>
      </c>
      <c r="C483" s="14">
        <v>4</v>
      </c>
    </row>
    <row r="484" spans="1:3" x14ac:dyDescent="0.25">
      <c r="A484" s="13" t="s">
        <v>3646</v>
      </c>
      <c r="B484" s="14">
        <v>1418.0900000000001</v>
      </c>
      <c r="C484" s="14">
        <v>44</v>
      </c>
    </row>
    <row r="485" spans="1:3" x14ac:dyDescent="0.25">
      <c r="A485" s="13" t="s">
        <v>3462</v>
      </c>
      <c r="B485" s="14">
        <v>1718.336</v>
      </c>
      <c r="C485" s="14">
        <v>37</v>
      </c>
    </row>
    <row r="486" spans="1:3" x14ac:dyDescent="0.25">
      <c r="A486" s="13" t="s">
        <v>3667</v>
      </c>
      <c r="B486" s="14">
        <v>1585.2829999999999</v>
      </c>
      <c r="C486" s="14">
        <v>27</v>
      </c>
    </row>
    <row r="487" spans="1:3" x14ac:dyDescent="0.25">
      <c r="A487" s="13" t="s">
        <v>3531</v>
      </c>
      <c r="B487" s="14">
        <v>1515.125</v>
      </c>
      <c r="C487" s="14">
        <v>28</v>
      </c>
    </row>
    <row r="488" spans="1:3" x14ac:dyDescent="0.25">
      <c r="A488" s="13" t="s">
        <v>3879</v>
      </c>
      <c r="B488" s="14">
        <v>115.44</v>
      </c>
      <c r="C488" s="14">
        <v>3</v>
      </c>
    </row>
    <row r="489" spans="1:3" x14ac:dyDescent="0.25">
      <c r="A489" s="13" t="s">
        <v>3794</v>
      </c>
      <c r="B489" s="14">
        <v>114.37</v>
      </c>
      <c r="C489" s="14">
        <v>15</v>
      </c>
    </row>
    <row r="490" spans="1:3" x14ac:dyDescent="0.25">
      <c r="A490" s="13" t="s">
        <v>3919</v>
      </c>
      <c r="B490" s="14">
        <v>563.02199999999993</v>
      </c>
      <c r="C490" s="14">
        <v>8</v>
      </c>
    </row>
    <row r="491" spans="1:3" x14ac:dyDescent="0.25">
      <c r="A491" s="13" t="s">
        <v>3975</v>
      </c>
      <c r="B491" s="14">
        <v>73.915000000000006</v>
      </c>
      <c r="C491" s="14">
        <v>1</v>
      </c>
    </row>
    <row r="492" spans="1:3" x14ac:dyDescent="0.25">
      <c r="A492" s="13" t="s">
        <v>3969</v>
      </c>
      <c r="B492" s="14">
        <v>4.71</v>
      </c>
      <c r="C492" s="14">
        <v>1</v>
      </c>
    </row>
    <row r="493" spans="1:3" x14ac:dyDescent="0.25">
      <c r="A493" s="13" t="s">
        <v>3337</v>
      </c>
      <c r="B493" s="14">
        <v>166</v>
      </c>
      <c r="C493" s="14">
        <v>22</v>
      </c>
    </row>
    <row r="494" spans="1:3" x14ac:dyDescent="0.25">
      <c r="A494" s="13" t="s">
        <v>3595</v>
      </c>
      <c r="B494" s="14">
        <v>413.78399999999999</v>
      </c>
      <c r="C494" s="14">
        <v>20</v>
      </c>
    </row>
    <row r="495" spans="1:3" x14ac:dyDescent="0.25">
      <c r="A495" s="13" t="s">
        <v>3465</v>
      </c>
      <c r="B495" s="14">
        <v>1868.7620000000002</v>
      </c>
      <c r="C495" s="14">
        <v>29</v>
      </c>
    </row>
    <row r="496" spans="1:3" x14ac:dyDescent="0.25">
      <c r="A496" s="13" t="s">
        <v>3751</v>
      </c>
      <c r="B496" s="14">
        <v>6734.2329999999993</v>
      </c>
      <c r="C496" s="14">
        <v>38</v>
      </c>
    </row>
    <row r="497" spans="1:3" x14ac:dyDescent="0.25">
      <c r="A497" s="13" t="s">
        <v>3792</v>
      </c>
      <c r="B497" s="14">
        <v>182.94</v>
      </c>
      <c r="C497" s="14">
        <v>3</v>
      </c>
    </row>
    <row r="498" spans="1:3" x14ac:dyDescent="0.25">
      <c r="A498" s="13" t="s">
        <v>3420</v>
      </c>
      <c r="B498" s="14">
        <v>1010.4800000000001</v>
      </c>
      <c r="C498" s="14">
        <v>31</v>
      </c>
    </row>
    <row r="499" spans="1:3" x14ac:dyDescent="0.25">
      <c r="A499" s="13" t="s">
        <v>3757</v>
      </c>
      <c r="B499" s="14">
        <v>1655.9839999999999</v>
      </c>
      <c r="C499" s="14">
        <v>20</v>
      </c>
    </row>
    <row r="500" spans="1:3" x14ac:dyDescent="0.25">
      <c r="A500" s="13" t="s">
        <v>3513</v>
      </c>
      <c r="B500" s="14">
        <v>421.42</v>
      </c>
      <c r="C500" s="14">
        <v>17</v>
      </c>
    </row>
    <row r="501" spans="1:3" x14ac:dyDescent="0.25">
      <c r="A501" s="13" t="s">
        <v>3557</v>
      </c>
      <c r="B501" s="14">
        <v>752.41000000000008</v>
      </c>
      <c r="C501" s="14">
        <v>8</v>
      </c>
    </row>
    <row r="502" spans="1:3" x14ac:dyDescent="0.25">
      <c r="A502" s="13" t="s">
        <v>3463</v>
      </c>
      <c r="B502" s="14">
        <v>811.178</v>
      </c>
      <c r="C502" s="14">
        <v>21</v>
      </c>
    </row>
    <row r="503" spans="1:3" x14ac:dyDescent="0.25">
      <c r="A503" s="13" t="s">
        <v>3891</v>
      </c>
      <c r="B503" s="14">
        <v>244.24</v>
      </c>
      <c r="C503" s="14">
        <v>9</v>
      </c>
    </row>
    <row r="504" spans="1:3" x14ac:dyDescent="0.25">
      <c r="A504" s="13" t="s">
        <v>3906</v>
      </c>
      <c r="B504" s="14">
        <v>594.91199999999992</v>
      </c>
      <c r="C504" s="14">
        <v>10</v>
      </c>
    </row>
    <row r="505" spans="1:3" x14ac:dyDescent="0.25">
      <c r="A505" s="13" t="s">
        <v>3567</v>
      </c>
      <c r="B505" s="14">
        <v>122.378</v>
      </c>
      <c r="C505" s="14">
        <v>5</v>
      </c>
    </row>
    <row r="506" spans="1:3" x14ac:dyDescent="0.25">
      <c r="A506" s="13" t="s">
        <v>3477</v>
      </c>
      <c r="B506" s="14">
        <v>5564.598500000001</v>
      </c>
      <c r="C506" s="14">
        <v>42</v>
      </c>
    </row>
    <row r="507" spans="1:3" x14ac:dyDescent="0.25">
      <c r="A507" s="13" t="s">
        <v>3702</v>
      </c>
      <c r="B507" s="14">
        <v>290.18399999999997</v>
      </c>
      <c r="C507" s="14">
        <v>12</v>
      </c>
    </row>
    <row r="508" spans="1:3" x14ac:dyDescent="0.25">
      <c r="A508" s="13" t="s">
        <v>3391</v>
      </c>
      <c r="B508" s="14">
        <v>1472.5400000000002</v>
      </c>
      <c r="C508" s="14">
        <v>23</v>
      </c>
    </row>
    <row r="509" spans="1:3" x14ac:dyDescent="0.25">
      <c r="A509" s="13" t="s">
        <v>3435</v>
      </c>
      <c r="B509" s="14">
        <v>227.01599999999996</v>
      </c>
      <c r="C509" s="14">
        <v>12</v>
      </c>
    </row>
    <row r="510" spans="1:3" x14ac:dyDescent="0.25">
      <c r="A510" s="13" t="s">
        <v>3539</v>
      </c>
      <c r="B510" s="14">
        <v>581.67200000000003</v>
      </c>
      <c r="C510" s="14">
        <v>33</v>
      </c>
    </row>
    <row r="511" spans="1:3" x14ac:dyDescent="0.25">
      <c r="A511" s="13" t="s">
        <v>3815</v>
      </c>
      <c r="B511" s="14">
        <v>19.152000000000001</v>
      </c>
      <c r="C511" s="14">
        <v>3</v>
      </c>
    </row>
    <row r="512" spans="1:3" x14ac:dyDescent="0.25">
      <c r="A512" s="13" t="s">
        <v>3592</v>
      </c>
      <c r="B512" s="14">
        <v>740.35599999999999</v>
      </c>
      <c r="C512" s="14">
        <v>54</v>
      </c>
    </row>
    <row r="513" spans="1:3" x14ac:dyDescent="0.25">
      <c r="A513" s="13" t="s">
        <v>3429</v>
      </c>
      <c r="B513" s="14">
        <v>1172.278</v>
      </c>
      <c r="C513" s="14">
        <v>32</v>
      </c>
    </row>
    <row r="514" spans="1:3" x14ac:dyDescent="0.25">
      <c r="A514" s="13" t="s">
        <v>3849</v>
      </c>
      <c r="B514" s="14">
        <v>137.50400000000002</v>
      </c>
      <c r="C514" s="14">
        <v>16</v>
      </c>
    </row>
    <row r="515" spans="1:3" x14ac:dyDescent="0.25">
      <c r="A515" s="13" t="s">
        <v>3892</v>
      </c>
      <c r="B515" s="14">
        <v>206.69200000000001</v>
      </c>
      <c r="C515" s="14">
        <v>9</v>
      </c>
    </row>
    <row r="516" spans="1:3" x14ac:dyDescent="0.25">
      <c r="A516" s="13" t="s">
        <v>3716</v>
      </c>
      <c r="B516" s="14">
        <v>935.15199999999993</v>
      </c>
      <c r="C516" s="14">
        <v>8</v>
      </c>
    </row>
    <row r="517" spans="1:3" x14ac:dyDescent="0.25">
      <c r="A517" s="13" t="s">
        <v>3701</v>
      </c>
      <c r="B517" s="14">
        <v>1527.9299999999998</v>
      </c>
      <c r="C517" s="14">
        <v>33</v>
      </c>
    </row>
    <row r="518" spans="1:3" x14ac:dyDescent="0.25">
      <c r="A518" s="13" t="s">
        <v>3561</v>
      </c>
      <c r="B518" s="14">
        <v>517.63400000000001</v>
      </c>
      <c r="C518" s="14">
        <v>23</v>
      </c>
    </row>
    <row r="519" spans="1:3" x14ac:dyDescent="0.25">
      <c r="A519" s="13" t="s">
        <v>3511</v>
      </c>
      <c r="B519" s="14">
        <v>1061.4880000000001</v>
      </c>
      <c r="C519" s="14">
        <v>18</v>
      </c>
    </row>
    <row r="520" spans="1:3" x14ac:dyDescent="0.25">
      <c r="A520" s="13" t="s">
        <v>3428</v>
      </c>
      <c r="B520" s="14">
        <v>1564.25</v>
      </c>
      <c r="C520" s="14">
        <v>10</v>
      </c>
    </row>
    <row r="521" spans="1:3" x14ac:dyDescent="0.25">
      <c r="A521" s="13" t="s">
        <v>3945</v>
      </c>
      <c r="B521" s="14">
        <v>1671.8300000000002</v>
      </c>
      <c r="C521" s="14">
        <v>18</v>
      </c>
    </row>
    <row r="522" spans="1:3" x14ac:dyDescent="0.25">
      <c r="A522" s="13" t="s">
        <v>3523</v>
      </c>
      <c r="B522" s="14">
        <v>18.899999999999999</v>
      </c>
      <c r="C522" s="14">
        <v>6</v>
      </c>
    </row>
    <row r="523" spans="1:3" x14ac:dyDescent="0.25">
      <c r="A523" s="13" t="s">
        <v>3738</v>
      </c>
      <c r="B523" s="14">
        <v>88.57</v>
      </c>
      <c r="C523" s="14">
        <v>11</v>
      </c>
    </row>
    <row r="524" spans="1:3" x14ac:dyDescent="0.25">
      <c r="A524" s="13" t="s">
        <v>3847</v>
      </c>
      <c r="B524" s="14">
        <v>2370.2199999999998</v>
      </c>
      <c r="C524" s="14">
        <v>14</v>
      </c>
    </row>
    <row r="525" spans="1:3" x14ac:dyDescent="0.25">
      <c r="A525" s="13" t="s">
        <v>3936</v>
      </c>
      <c r="B525" s="14">
        <v>911.74399999999991</v>
      </c>
      <c r="C525" s="14">
        <v>33</v>
      </c>
    </row>
    <row r="526" spans="1:3" x14ac:dyDescent="0.25">
      <c r="A526" s="13" t="s">
        <v>3464</v>
      </c>
      <c r="B526" s="14">
        <v>1740.96</v>
      </c>
      <c r="C526" s="14">
        <v>23</v>
      </c>
    </row>
    <row r="527" spans="1:3" x14ac:dyDescent="0.25">
      <c r="A527" s="13" t="s">
        <v>3698</v>
      </c>
      <c r="B527" s="14">
        <v>3372.8520000000003</v>
      </c>
      <c r="C527" s="14">
        <v>8</v>
      </c>
    </row>
    <row r="528" spans="1:3" x14ac:dyDescent="0.25">
      <c r="A528" s="13" t="s">
        <v>3965</v>
      </c>
      <c r="B528" s="14">
        <v>67.135999999999996</v>
      </c>
      <c r="C528" s="14">
        <v>4</v>
      </c>
    </row>
    <row r="529" spans="1:3" x14ac:dyDescent="0.25">
      <c r="A529" s="13" t="s">
        <v>3645</v>
      </c>
      <c r="B529" s="14">
        <v>2066.3959999999997</v>
      </c>
      <c r="C529" s="14">
        <v>22</v>
      </c>
    </row>
    <row r="530" spans="1:3" x14ac:dyDescent="0.25">
      <c r="A530" s="13" t="s">
        <v>3734</v>
      </c>
      <c r="B530" s="14">
        <v>496.89599999999996</v>
      </c>
      <c r="C530" s="14">
        <v>14</v>
      </c>
    </row>
    <row r="531" spans="1:3" x14ac:dyDescent="0.25">
      <c r="A531" s="13" t="s">
        <v>3372</v>
      </c>
      <c r="B531" s="14">
        <v>1402.2099999999998</v>
      </c>
      <c r="C531" s="14">
        <v>47</v>
      </c>
    </row>
    <row r="532" spans="1:3" x14ac:dyDescent="0.25">
      <c r="A532" s="13" t="s">
        <v>3451</v>
      </c>
      <c r="B532" s="14">
        <v>799.47</v>
      </c>
      <c r="C532" s="14">
        <v>16</v>
      </c>
    </row>
    <row r="533" spans="1:3" x14ac:dyDescent="0.25">
      <c r="A533" s="13" t="s">
        <v>3679</v>
      </c>
      <c r="B533" s="14">
        <v>309.24799999999999</v>
      </c>
      <c r="C533" s="14">
        <v>20</v>
      </c>
    </row>
    <row r="534" spans="1:3" x14ac:dyDescent="0.25">
      <c r="A534" s="13" t="s">
        <v>3709</v>
      </c>
      <c r="B534" s="14">
        <v>4.3040000000000003</v>
      </c>
      <c r="C534" s="14">
        <v>1</v>
      </c>
    </row>
    <row r="535" spans="1:3" x14ac:dyDescent="0.25">
      <c r="A535" s="13" t="s">
        <v>3478</v>
      </c>
      <c r="B535" s="14">
        <v>2070.1779999999999</v>
      </c>
      <c r="C535" s="14">
        <v>31</v>
      </c>
    </row>
    <row r="536" spans="1:3" x14ac:dyDescent="0.25">
      <c r="A536" s="13" t="s">
        <v>3628</v>
      </c>
      <c r="B536" s="14">
        <v>541.28700000000003</v>
      </c>
      <c r="C536" s="14">
        <v>9</v>
      </c>
    </row>
    <row r="537" spans="1:3" x14ac:dyDescent="0.25">
      <c r="A537" s="13" t="s">
        <v>3436</v>
      </c>
      <c r="B537" s="14">
        <v>486.99199999999996</v>
      </c>
      <c r="C537" s="14">
        <v>34</v>
      </c>
    </row>
    <row r="538" spans="1:3" x14ac:dyDescent="0.25">
      <c r="A538" s="13" t="s">
        <v>3720</v>
      </c>
      <c r="B538" s="14">
        <v>1941.894</v>
      </c>
      <c r="C538" s="14">
        <v>19</v>
      </c>
    </row>
    <row r="539" spans="1:3" x14ac:dyDescent="0.25">
      <c r="A539" s="13" t="s">
        <v>3634</v>
      </c>
      <c r="B539" s="14">
        <v>7.38</v>
      </c>
      <c r="C539" s="14">
        <v>2</v>
      </c>
    </row>
    <row r="540" spans="1:3" x14ac:dyDescent="0.25">
      <c r="A540" s="13" t="s">
        <v>3872</v>
      </c>
      <c r="B540" s="14">
        <v>93.173999999999992</v>
      </c>
      <c r="C540" s="14">
        <v>5</v>
      </c>
    </row>
    <row r="541" spans="1:3" x14ac:dyDescent="0.25">
      <c r="A541" s="13" t="s">
        <v>3923</v>
      </c>
      <c r="B541" s="14">
        <v>14345.276</v>
      </c>
      <c r="C541" s="14">
        <v>23</v>
      </c>
    </row>
    <row r="542" spans="1:3" x14ac:dyDescent="0.25">
      <c r="A542" s="13" t="s">
        <v>3548</v>
      </c>
      <c r="B542" s="14">
        <v>215.65</v>
      </c>
      <c r="C542" s="14">
        <v>5</v>
      </c>
    </row>
    <row r="543" spans="1:3" x14ac:dyDescent="0.25">
      <c r="A543" s="13" t="s">
        <v>3958</v>
      </c>
      <c r="B543" s="14">
        <v>1519.4379999999999</v>
      </c>
      <c r="C543" s="14">
        <v>29</v>
      </c>
    </row>
    <row r="544" spans="1:3" x14ac:dyDescent="0.25">
      <c r="A544" s="13" t="s">
        <v>3609</v>
      </c>
      <c r="B544" s="14">
        <v>925.02</v>
      </c>
      <c r="C544" s="14">
        <v>6</v>
      </c>
    </row>
    <row r="545" spans="1:3" x14ac:dyDescent="0.25">
      <c r="A545" s="13" t="s">
        <v>3788</v>
      </c>
      <c r="B545" s="14">
        <v>1576.364</v>
      </c>
      <c r="C545" s="14">
        <v>30</v>
      </c>
    </row>
    <row r="546" spans="1:3" x14ac:dyDescent="0.25">
      <c r="A546" s="13" t="s">
        <v>3821</v>
      </c>
      <c r="B546" s="14">
        <v>174.49</v>
      </c>
      <c r="C546" s="14">
        <v>10</v>
      </c>
    </row>
    <row r="547" spans="1:3" x14ac:dyDescent="0.25">
      <c r="A547" s="13" t="s">
        <v>3406</v>
      </c>
      <c r="B547" s="14">
        <v>1511.74</v>
      </c>
      <c r="C547" s="14">
        <v>27</v>
      </c>
    </row>
    <row r="548" spans="1:3" x14ac:dyDescent="0.25">
      <c r="A548" s="13" t="s">
        <v>3526</v>
      </c>
      <c r="B548" s="14">
        <v>2365.1799999999998</v>
      </c>
      <c r="C548" s="14">
        <v>43</v>
      </c>
    </row>
    <row r="549" spans="1:3" x14ac:dyDescent="0.25">
      <c r="A549" s="13" t="s">
        <v>3564</v>
      </c>
      <c r="B549" s="14">
        <v>88.768000000000001</v>
      </c>
      <c r="C549" s="14">
        <v>2</v>
      </c>
    </row>
    <row r="550" spans="1:3" x14ac:dyDescent="0.25">
      <c r="A550" s="13" t="s">
        <v>3599</v>
      </c>
      <c r="B550" s="14">
        <v>4160.1000000000004</v>
      </c>
      <c r="C550" s="14">
        <v>22</v>
      </c>
    </row>
    <row r="551" spans="1:3" x14ac:dyDescent="0.25">
      <c r="A551" s="13" t="s">
        <v>3499</v>
      </c>
      <c r="B551" s="14">
        <v>5347.8670000000002</v>
      </c>
      <c r="C551" s="14">
        <v>79</v>
      </c>
    </row>
    <row r="552" spans="1:3" x14ac:dyDescent="0.25">
      <c r="A552" s="13" t="s">
        <v>3775</v>
      </c>
      <c r="B552" s="14">
        <v>70.063999999999993</v>
      </c>
      <c r="C552" s="14">
        <v>12</v>
      </c>
    </row>
    <row r="553" spans="1:3" x14ac:dyDescent="0.25">
      <c r="A553" s="13" t="s">
        <v>3699</v>
      </c>
      <c r="B553" s="14">
        <v>1021.1360000000001</v>
      </c>
      <c r="C553" s="14">
        <v>28</v>
      </c>
    </row>
    <row r="554" spans="1:3" x14ac:dyDescent="0.25">
      <c r="A554" s="13" t="s">
        <v>3537</v>
      </c>
      <c r="B554" s="14">
        <v>116.43599999999999</v>
      </c>
      <c r="C554" s="14">
        <v>6</v>
      </c>
    </row>
    <row r="555" spans="1:3" x14ac:dyDescent="0.25">
      <c r="A555" s="13" t="s">
        <v>3895</v>
      </c>
      <c r="B555" s="14">
        <v>495.012</v>
      </c>
      <c r="C555" s="14">
        <v>11</v>
      </c>
    </row>
    <row r="556" spans="1:3" x14ac:dyDescent="0.25">
      <c r="A556" s="13" t="s">
        <v>3779</v>
      </c>
      <c r="B556" s="14">
        <v>4881.1320000000005</v>
      </c>
      <c r="C556" s="14">
        <v>17</v>
      </c>
    </row>
    <row r="557" spans="1:3" x14ac:dyDescent="0.25">
      <c r="A557" s="13" t="s">
        <v>3867</v>
      </c>
      <c r="B557" s="14">
        <v>441.71999999999997</v>
      </c>
      <c r="C557" s="14">
        <v>14</v>
      </c>
    </row>
    <row r="558" spans="1:3" x14ac:dyDescent="0.25">
      <c r="A558" s="13" t="s">
        <v>3925</v>
      </c>
      <c r="B558" s="14">
        <v>485.12099999999998</v>
      </c>
      <c r="C558" s="14">
        <v>30</v>
      </c>
    </row>
    <row r="559" spans="1:3" x14ac:dyDescent="0.25">
      <c r="A559" s="13" t="s">
        <v>3438</v>
      </c>
      <c r="B559" s="14">
        <v>2737.2079999999996</v>
      </c>
      <c r="C559" s="14">
        <v>14</v>
      </c>
    </row>
    <row r="560" spans="1:3" x14ac:dyDescent="0.25">
      <c r="A560" s="13" t="s">
        <v>3326</v>
      </c>
      <c r="B560" s="14">
        <v>5.6820000000000004</v>
      </c>
      <c r="C560" s="14">
        <v>1</v>
      </c>
    </row>
    <row r="561" spans="1:3" x14ac:dyDescent="0.25">
      <c r="A561" s="13" t="s">
        <v>3897</v>
      </c>
      <c r="B561" s="14">
        <v>683.32099999999991</v>
      </c>
      <c r="C561" s="14">
        <v>35</v>
      </c>
    </row>
    <row r="562" spans="1:3" x14ac:dyDescent="0.25">
      <c r="A562" s="13" t="s">
        <v>3447</v>
      </c>
      <c r="B562" s="14">
        <v>685.09</v>
      </c>
      <c r="C562" s="14">
        <v>12</v>
      </c>
    </row>
    <row r="563" spans="1:3" x14ac:dyDescent="0.25">
      <c r="A563" s="13" t="s">
        <v>3725</v>
      </c>
      <c r="B563" s="14">
        <v>1976.52</v>
      </c>
      <c r="C563" s="14">
        <v>15</v>
      </c>
    </row>
    <row r="564" spans="1:3" x14ac:dyDescent="0.25">
      <c r="A564" s="13" t="s">
        <v>3886</v>
      </c>
      <c r="B564" s="14">
        <v>44.332000000000001</v>
      </c>
      <c r="C564" s="14">
        <v>4</v>
      </c>
    </row>
    <row r="565" spans="1:3" x14ac:dyDescent="0.25">
      <c r="A565" s="13" t="s">
        <v>3626</v>
      </c>
      <c r="B565" s="14">
        <v>244.25400000000002</v>
      </c>
      <c r="C565" s="14">
        <v>22</v>
      </c>
    </row>
    <row r="566" spans="1:3" x14ac:dyDescent="0.25">
      <c r="A566" s="13" t="s">
        <v>3413</v>
      </c>
      <c r="B566" s="14">
        <v>146.82</v>
      </c>
      <c r="C566" s="14">
        <v>3</v>
      </c>
    </row>
    <row r="567" spans="1:3" x14ac:dyDescent="0.25">
      <c r="A567" s="13" t="s">
        <v>3485</v>
      </c>
      <c r="B567" s="14">
        <v>421.08799999999997</v>
      </c>
      <c r="C567" s="14">
        <v>19</v>
      </c>
    </row>
    <row r="568" spans="1:3" x14ac:dyDescent="0.25">
      <c r="A568" s="13" t="s">
        <v>3845</v>
      </c>
      <c r="B568" s="14">
        <v>440.15999999999997</v>
      </c>
      <c r="C568" s="14">
        <v>9</v>
      </c>
    </row>
    <row r="569" spans="1:3" x14ac:dyDescent="0.25">
      <c r="A569" s="13" t="s">
        <v>3833</v>
      </c>
      <c r="B569" s="14">
        <v>481.51600000000002</v>
      </c>
      <c r="C569" s="14">
        <v>23</v>
      </c>
    </row>
    <row r="570" spans="1:3" x14ac:dyDescent="0.25">
      <c r="A570" s="13" t="s">
        <v>3321</v>
      </c>
      <c r="B570" s="14">
        <v>1303.086</v>
      </c>
      <c r="C570" s="14">
        <v>24</v>
      </c>
    </row>
    <row r="571" spans="1:3" x14ac:dyDescent="0.25">
      <c r="A571" s="13" t="s">
        <v>3340</v>
      </c>
      <c r="B571" s="14">
        <v>2187.8679999999999</v>
      </c>
      <c r="C571" s="14">
        <v>65</v>
      </c>
    </row>
    <row r="572" spans="1:3" x14ac:dyDescent="0.25">
      <c r="A572" s="13" t="s">
        <v>3427</v>
      </c>
      <c r="B572" s="14">
        <v>2313.6289999999999</v>
      </c>
      <c r="C572" s="14">
        <v>12</v>
      </c>
    </row>
    <row r="573" spans="1:3" x14ac:dyDescent="0.25">
      <c r="A573" s="13" t="s">
        <v>3914</v>
      </c>
      <c r="B573" s="14">
        <v>623.96</v>
      </c>
      <c r="C573" s="14">
        <v>5</v>
      </c>
    </row>
    <row r="574" spans="1:3" x14ac:dyDescent="0.25">
      <c r="A574" s="13" t="s">
        <v>3448</v>
      </c>
      <c r="B574" s="14">
        <v>631.00199999999995</v>
      </c>
      <c r="C574" s="14">
        <v>6</v>
      </c>
    </row>
    <row r="575" spans="1:3" x14ac:dyDescent="0.25">
      <c r="A575" s="13" t="s">
        <v>3681</v>
      </c>
      <c r="B575" s="14">
        <v>328.91399999999999</v>
      </c>
      <c r="C575" s="14">
        <v>4</v>
      </c>
    </row>
    <row r="576" spans="1:3" x14ac:dyDescent="0.25">
      <c r="A576" s="13" t="s">
        <v>3333</v>
      </c>
      <c r="B576" s="14">
        <v>2238.0254999999997</v>
      </c>
      <c r="C576" s="14">
        <v>58</v>
      </c>
    </row>
    <row r="577" spans="1:3" x14ac:dyDescent="0.25">
      <c r="A577" s="13" t="s">
        <v>3920</v>
      </c>
      <c r="B577" s="14">
        <v>23.472000000000001</v>
      </c>
      <c r="C577" s="14">
        <v>3</v>
      </c>
    </row>
    <row r="578" spans="1:3" x14ac:dyDescent="0.25">
      <c r="A578" s="13" t="s">
        <v>3806</v>
      </c>
      <c r="B578" s="14">
        <v>3780.98</v>
      </c>
      <c r="C578" s="14">
        <v>27</v>
      </c>
    </row>
    <row r="579" spans="1:3" x14ac:dyDescent="0.25">
      <c r="A579" s="13" t="s">
        <v>3493</v>
      </c>
      <c r="B579" s="14">
        <v>797.19800000000009</v>
      </c>
      <c r="C579" s="14">
        <v>12</v>
      </c>
    </row>
    <row r="580" spans="1:3" x14ac:dyDescent="0.25">
      <c r="A580" s="13" t="s">
        <v>3988</v>
      </c>
      <c r="B580" s="14">
        <v>31.56</v>
      </c>
      <c r="C580" s="14">
        <v>3</v>
      </c>
    </row>
    <row r="581" spans="1:3" x14ac:dyDescent="0.25">
      <c r="A581" s="13" t="s">
        <v>3585</v>
      </c>
      <c r="B581" s="14">
        <v>2567.1510000000003</v>
      </c>
      <c r="C581" s="14">
        <v>27</v>
      </c>
    </row>
    <row r="582" spans="1:3" x14ac:dyDescent="0.25">
      <c r="A582" s="13" t="s">
        <v>3375</v>
      </c>
      <c r="B582" s="14">
        <v>2419.9119999999998</v>
      </c>
      <c r="C582" s="14">
        <v>63</v>
      </c>
    </row>
    <row r="583" spans="1:3" x14ac:dyDescent="0.25">
      <c r="A583" s="13" t="s">
        <v>3652</v>
      </c>
      <c r="B583" s="14">
        <v>2269.1099999999997</v>
      </c>
      <c r="C583" s="14">
        <v>43</v>
      </c>
    </row>
    <row r="584" spans="1:3" x14ac:dyDescent="0.25">
      <c r="A584" s="13" t="s">
        <v>3694</v>
      </c>
      <c r="B584" s="14">
        <v>334.512</v>
      </c>
      <c r="C584" s="14">
        <v>21</v>
      </c>
    </row>
    <row r="585" spans="1:3" x14ac:dyDescent="0.25">
      <c r="A585" s="13" t="s">
        <v>3877</v>
      </c>
      <c r="B585" s="14">
        <v>159.822</v>
      </c>
      <c r="C585" s="14">
        <v>13</v>
      </c>
    </row>
    <row r="586" spans="1:3" x14ac:dyDescent="0.25">
      <c r="A586" s="13" t="s">
        <v>3926</v>
      </c>
      <c r="B586" s="14">
        <v>354.9</v>
      </c>
      <c r="C586" s="14">
        <v>5</v>
      </c>
    </row>
    <row r="587" spans="1:3" x14ac:dyDescent="0.25">
      <c r="A587" s="13" t="s">
        <v>3953</v>
      </c>
      <c r="B587" s="14">
        <v>3953.5140000000006</v>
      </c>
      <c r="C587" s="14">
        <v>28</v>
      </c>
    </row>
    <row r="588" spans="1:3" x14ac:dyDescent="0.25">
      <c r="A588" s="13" t="s">
        <v>3396</v>
      </c>
      <c r="B588" s="14">
        <v>2960.2979999999998</v>
      </c>
      <c r="C588" s="14">
        <v>45</v>
      </c>
    </row>
    <row r="589" spans="1:3" x14ac:dyDescent="0.25">
      <c r="A589" s="13" t="s">
        <v>3697</v>
      </c>
      <c r="B589" s="14">
        <v>374.27199999999999</v>
      </c>
      <c r="C589" s="14">
        <v>8</v>
      </c>
    </row>
    <row r="590" spans="1:3" x14ac:dyDescent="0.25">
      <c r="A590" s="13" t="s">
        <v>3943</v>
      </c>
      <c r="B590" s="14">
        <v>2.2240000000000002</v>
      </c>
      <c r="C590" s="14">
        <v>1</v>
      </c>
    </row>
    <row r="591" spans="1:3" x14ac:dyDescent="0.25">
      <c r="A591" s="13" t="s">
        <v>3907</v>
      </c>
      <c r="B591" s="14">
        <v>3355.1819999999998</v>
      </c>
      <c r="C591" s="14">
        <v>33</v>
      </c>
    </row>
    <row r="592" spans="1:3" x14ac:dyDescent="0.25">
      <c r="A592" s="13" t="s">
        <v>3614</v>
      </c>
      <c r="B592" s="14">
        <v>2664.9569999999999</v>
      </c>
      <c r="C592" s="14">
        <v>24</v>
      </c>
    </row>
    <row r="593" spans="1:3" x14ac:dyDescent="0.25">
      <c r="A593" s="13" t="s">
        <v>3671</v>
      </c>
      <c r="B593" s="14">
        <v>857.48</v>
      </c>
      <c r="C593" s="14">
        <v>12</v>
      </c>
    </row>
    <row r="594" spans="1:3" x14ac:dyDescent="0.25">
      <c r="A594" s="13" t="s">
        <v>3586</v>
      </c>
      <c r="B594" s="14">
        <v>179.85999999999999</v>
      </c>
      <c r="C594" s="14">
        <v>9</v>
      </c>
    </row>
    <row r="595" spans="1:3" x14ac:dyDescent="0.25">
      <c r="A595" s="13" t="s">
        <v>3900</v>
      </c>
      <c r="B595" s="14">
        <v>265.86</v>
      </c>
      <c r="C595" s="14">
        <v>7</v>
      </c>
    </row>
    <row r="596" spans="1:3" x14ac:dyDescent="0.25">
      <c r="A596" s="13" t="s">
        <v>3924</v>
      </c>
      <c r="B596" s="14">
        <v>2887.64</v>
      </c>
      <c r="C596" s="14">
        <v>19</v>
      </c>
    </row>
    <row r="597" spans="1:3" x14ac:dyDescent="0.25">
      <c r="A597" s="13" t="s">
        <v>3946</v>
      </c>
      <c r="B597" s="14">
        <v>9.9600000000000009</v>
      </c>
      <c r="C597" s="14">
        <v>2</v>
      </c>
    </row>
    <row r="598" spans="1:3" x14ac:dyDescent="0.25">
      <c r="A598" s="13" t="s">
        <v>3917</v>
      </c>
      <c r="B598" s="14">
        <v>369.072</v>
      </c>
      <c r="C598" s="14">
        <v>19</v>
      </c>
    </row>
    <row r="599" spans="1:3" x14ac:dyDescent="0.25">
      <c r="A599" s="13" t="s">
        <v>3956</v>
      </c>
      <c r="B599" s="14">
        <v>902.71199999999999</v>
      </c>
      <c r="C599" s="14">
        <v>3</v>
      </c>
    </row>
    <row r="600" spans="1:3" x14ac:dyDescent="0.25">
      <c r="A600" s="13" t="s">
        <v>3630</v>
      </c>
      <c r="B600" s="14">
        <v>218.292</v>
      </c>
      <c r="C600" s="14">
        <v>9</v>
      </c>
    </row>
    <row r="601" spans="1:3" x14ac:dyDescent="0.25">
      <c r="A601" s="13" t="s">
        <v>3933</v>
      </c>
      <c r="B601" s="14">
        <v>409.30400000000003</v>
      </c>
      <c r="C601" s="14">
        <v>4</v>
      </c>
    </row>
    <row r="602" spans="1:3" x14ac:dyDescent="0.25">
      <c r="A602" s="13" t="s">
        <v>3809</v>
      </c>
      <c r="B602" s="14">
        <v>803.04000000000008</v>
      </c>
      <c r="C602" s="14">
        <v>8</v>
      </c>
    </row>
    <row r="603" spans="1:3" x14ac:dyDescent="0.25">
      <c r="A603" s="13" t="s">
        <v>3683</v>
      </c>
      <c r="B603" s="14">
        <v>2613.3090000000002</v>
      </c>
      <c r="C603" s="14">
        <v>22</v>
      </c>
    </row>
    <row r="604" spans="1:3" x14ac:dyDescent="0.25">
      <c r="A604" s="13" t="s">
        <v>3502</v>
      </c>
      <c r="B604" s="14">
        <v>1312.454</v>
      </c>
      <c r="C604" s="14">
        <v>11</v>
      </c>
    </row>
    <row r="605" spans="1:3" x14ac:dyDescent="0.25">
      <c r="A605" s="13" t="s">
        <v>3816</v>
      </c>
      <c r="B605" s="14">
        <v>1413.472</v>
      </c>
      <c r="C605" s="14">
        <v>11</v>
      </c>
    </row>
    <row r="606" spans="1:3" x14ac:dyDescent="0.25">
      <c r="A606" s="13" t="s">
        <v>3797</v>
      </c>
      <c r="B606" s="14">
        <v>209.96199999999999</v>
      </c>
      <c r="C606" s="14">
        <v>18</v>
      </c>
    </row>
    <row r="607" spans="1:3" x14ac:dyDescent="0.25">
      <c r="A607" s="13" t="s">
        <v>3901</v>
      </c>
      <c r="B607" s="14">
        <v>46.872</v>
      </c>
      <c r="C607" s="14">
        <v>7</v>
      </c>
    </row>
    <row r="608" spans="1:3" x14ac:dyDescent="0.25">
      <c r="A608" s="13" t="s">
        <v>3713</v>
      </c>
      <c r="B608" s="14">
        <v>253.11199999999999</v>
      </c>
      <c r="C608" s="14">
        <v>13</v>
      </c>
    </row>
    <row r="609" spans="1:3" x14ac:dyDescent="0.25">
      <c r="A609" s="13" t="s">
        <v>3762</v>
      </c>
      <c r="B609" s="14">
        <v>57.265999999999998</v>
      </c>
      <c r="C609" s="14">
        <v>4</v>
      </c>
    </row>
    <row r="610" spans="1:3" x14ac:dyDescent="0.25">
      <c r="A610" s="13" t="s">
        <v>3457</v>
      </c>
      <c r="B610" s="14">
        <v>150.364</v>
      </c>
      <c r="C610" s="14">
        <v>29</v>
      </c>
    </row>
    <row r="611" spans="1:3" x14ac:dyDescent="0.25">
      <c r="A611" s="13" t="s">
        <v>3937</v>
      </c>
      <c r="B611" s="14">
        <v>99.2</v>
      </c>
      <c r="C611" s="14">
        <v>5</v>
      </c>
    </row>
    <row r="612" spans="1:3" x14ac:dyDescent="0.25">
      <c r="A612" s="13" t="s">
        <v>3381</v>
      </c>
      <c r="B612" s="14">
        <v>372.09000000000003</v>
      </c>
      <c r="C612" s="14">
        <v>8</v>
      </c>
    </row>
    <row r="613" spans="1:3" x14ac:dyDescent="0.25">
      <c r="A613" s="13" t="s">
        <v>3921</v>
      </c>
      <c r="B613" s="14">
        <v>107.97</v>
      </c>
      <c r="C613" s="14">
        <v>3</v>
      </c>
    </row>
    <row r="614" spans="1:3" x14ac:dyDescent="0.25">
      <c r="A614" s="13" t="s">
        <v>3550</v>
      </c>
      <c r="B614" s="14">
        <v>1677.258</v>
      </c>
      <c r="C614" s="14">
        <v>25</v>
      </c>
    </row>
    <row r="615" spans="1:3" x14ac:dyDescent="0.25">
      <c r="A615" s="13" t="s">
        <v>3911</v>
      </c>
      <c r="B615" s="14">
        <v>1403.92</v>
      </c>
      <c r="C615" s="14">
        <v>5</v>
      </c>
    </row>
    <row r="616" spans="1:3" x14ac:dyDescent="0.25">
      <c r="A616" s="13" t="s">
        <v>3336</v>
      </c>
      <c r="B616" s="14">
        <v>560.60400000000004</v>
      </c>
      <c r="C616" s="14">
        <v>31</v>
      </c>
    </row>
    <row r="617" spans="1:3" x14ac:dyDescent="0.25">
      <c r="A617" s="13" t="s">
        <v>3979</v>
      </c>
      <c r="B617" s="14">
        <v>215.976</v>
      </c>
      <c r="C617" s="14">
        <v>3</v>
      </c>
    </row>
    <row r="618" spans="1:3" x14ac:dyDescent="0.25">
      <c r="A618" s="13" t="s">
        <v>3865</v>
      </c>
      <c r="B618" s="14">
        <v>230.36</v>
      </c>
      <c r="C618" s="14">
        <v>9</v>
      </c>
    </row>
    <row r="619" spans="1:3" x14ac:dyDescent="0.25">
      <c r="A619" s="13" t="s">
        <v>3541</v>
      </c>
      <c r="B619" s="14">
        <v>2636.8240000000005</v>
      </c>
      <c r="C619" s="14">
        <v>74</v>
      </c>
    </row>
    <row r="620" spans="1:3" x14ac:dyDescent="0.25">
      <c r="A620" s="13" t="s">
        <v>3742</v>
      </c>
      <c r="B620" s="14">
        <v>702.29</v>
      </c>
      <c r="C620" s="14">
        <v>29</v>
      </c>
    </row>
    <row r="621" spans="1:3" x14ac:dyDescent="0.25">
      <c r="A621" s="13" t="s">
        <v>3752</v>
      </c>
      <c r="B621" s="14">
        <v>74.544000000000011</v>
      </c>
      <c r="C621" s="14">
        <v>3</v>
      </c>
    </row>
    <row r="622" spans="1:3" x14ac:dyDescent="0.25">
      <c r="A622" s="13" t="s">
        <v>3934</v>
      </c>
      <c r="B622" s="14">
        <v>94.731999999999999</v>
      </c>
      <c r="C622" s="14">
        <v>3</v>
      </c>
    </row>
    <row r="623" spans="1:3" x14ac:dyDescent="0.25">
      <c r="A623" s="13" t="s">
        <v>3563</v>
      </c>
      <c r="B623" s="14">
        <v>483.00599999999997</v>
      </c>
      <c r="C623" s="14">
        <v>12</v>
      </c>
    </row>
    <row r="624" spans="1:3" x14ac:dyDescent="0.25">
      <c r="A624" s="13" t="s">
        <v>3648</v>
      </c>
      <c r="B624" s="14">
        <v>1594.9360000000001</v>
      </c>
      <c r="C624" s="14">
        <v>42</v>
      </c>
    </row>
    <row r="625" spans="1:3" x14ac:dyDescent="0.25">
      <c r="A625" s="13" t="s">
        <v>3670</v>
      </c>
      <c r="B625" s="14">
        <v>4.26</v>
      </c>
      <c r="C625" s="14">
        <v>1</v>
      </c>
    </row>
    <row r="626" spans="1:3" x14ac:dyDescent="0.25">
      <c r="A626" s="13" t="s">
        <v>3939</v>
      </c>
      <c r="B626" s="14">
        <v>11.68</v>
      </c>
      <c r="C626" s="14">
        <v>2</v>
      </c>
    </row>
    <row r="627" spans="1:3" x14ac:dyDescent="0.25">
      <c r="A627" s="13" t="s">
        <v>3553</v>
      </c>
      <c r="B627" s="14">
        <v>988.71399999999994</v>
      </c>
      <c r="C627" s="14">
        <v>38</v>
      </c>
    </row>
    <row r="628" spans="1:3" x14ac:dyDescent="0.25">
      <c r="A628" s="13" t="s">
        <v>3997</v>
      </c>
      <c r="B628" s="14">
        <v>266.52000000000004</v>
      </c>
      <c r="C628" s="14">
        <v>7</v>
      </c>
    </row>
    <row r="629" spans="1:3" x14ac:dyDescent="0.25">
      <c r="A629" s="13" t="s">
        <v>3373</v>
      </c>
      <c r="B629" s="14">
        <v>2929.1419999999998</v>
      </c>
      <c r="C629" s="14">
        <v>21</v>
      </c>
    </row>
    <row r="630" spans="1:3" x14ac:dyDescent="0.25">
      <c r="A630" s="13" t="s">
        <v>3763</v>
      </c>
      <c r="B630" s="14">
        <v>42.91</v>
      </c>
      <c r="C630" s="14">
        <v>6</v>
      </c>
    </row>
    <row r="631" spans="1:3" x14ac:dyDescent="0.25">
      <c r="A631" s="13" t="s">
        <v>3737</v>
      </c>
      <c r="B631" s="14">
        <v>63.559999999999995</v>
      </c>
      <c r="C631" s="14">
        <v>14</v>
      </c>
    </row>
    <row r="632" spans="1:3" x14ac:dyDescent="0.25">
      <c r="A632" s="13" t="s">
        <v>3871</v>
      </c>
      <c r="B632" s="14">
        <v>742.39</v>
      </c>
      <c r="C632" s="14">
        <v>22</v>
      </c>
    </row>
    <row r="633" spans="1:3" x14ac:dyDescent="0.25">
      <c r="A633" s="13" t="s">
        <v>3957</v>
      </c>
      <c r="B633" s="14">
        <v>211.47199999999998</v>
      </c>
      <c r="C633" s="14">
        <v>15</v>
      </c>
    </row>
    <row r="634" spans="1:3" x14ac:dyDescent="0.25">
      <c r="A634" s="13" t="s">
        <v>3889</v>
      </c>
      <c r="B634" s="14">
        <v>1440.28</v>
      </c>
      <c r="C634" s="14">
        <v>8</v>
      </c>
    </row>
    <row r="635" spans="1:3" x14ac:dyDescent="0.25">
      <c r="A635" s="13" t="s">
        <v>3578</v>
      </c>
      <c r="B635" s="14">
        <v>7.3120000000000003</v>
      </c>
      <c r="C635" s="14">
        <v>2</v>
      </c>
    </row>
    <row r="636" spans="1:3" x14ac:dyDescent="0.25">
      <c r="A636" s="13" t="s">
        <v>3445</v>
      </c>
      <c r="B636" s="14">
        <v>1168.136</v>
      </c>
      <c r="C636" s="14">
        <v>11</v>
      </c>
    </row>
    <row r="637" spans="1:3" x14ac:dyDescent="0.25">
      <c r="A637" s="13" t="s">
        <v>3620</v>
      </c>
      <c r="B637" s="14">
        <v>2553.1660000000002</v>
      </c>
      <c r="C637" s="14">
        <v>33</v>
      </c>
    </row>
    <row r="638" spans="1:3" x14ac:dyDescent="0.25">
      <c r="A638" s="13" t="s">
        <v>3335</v>
      </c>
      <c r="B638" s="14">
        <v>4907.674</v>
      </c>
      <c r="C638" s="14">
        <v>39</v>
      </c>
    </row>
    <row r="639" spans="1:3" x14ac:dyDescent="0.25">
      <c r="A639" s="13" t="s">
        <v>3377</v>
      </c>
      <c r="B639" s="14">
        <v>1851.915</v>
      </c>
      <c r="C639" s="14">
        <v>37</v>
      </c>
    </row>
    <row r="640" spans="1:3" x14ac:dyDescent="0.25">
      <c r="A640" s="13" t="s">
        <v>3339</v>
      </c>
      <c r="B640" s="14">
        <v>3327.2579999999998</v>
      </c>
      <c r="C640" s="14">
        <v>24</v>
      </c>
    </row>
    <row r="641" spans="1:3" x14ac:dyDescent="0.25">
      <c r="A641" s="13" t="s">
        <v>3504</v>
      </c>
      <c r="B641" s="14">
        <v>2.0249999999999999</v>
      </c>
      <c r="C641" s="14">
        <v>1</v>
      </c>
    </row>
    <row r="642" spans="1:3" x14ac:dyDescent="0.25">
      <c r="A642" s="13" t="s">
        <v>3535</v>
      </c>
      <c r="B642" s="14">
        <v>857.42</v>
      </c>
      <c r="C642" s="14">
        <v>11</v>
      </c>
    </row>
    <row r="643" spans="1:3" x14ac:dyDescent="0.25">
      <c r="A643" s="13" t="s">
        <v>3990</v>
      </c>
      <c r="B643" s="14">
        <v>35.207999999999998</v>
      </c>
      <c r="C643" s="14">
        <v>1</v>
      </c>
    </row>
    <row r="644" spans="1:3" x14ac:dyDescent="0.25">
      <c r="A644" s="13" t="s">
        <v>3790</v>
      </c>
      <c r="B644" s="14">
        <v>60.63</v>
      </c>
      <c r="C644" s="14">
        <v>6</v>
      </c>
    </row>
    <row r="645" spans="1:3" x14ac:dyDescent="0.25">
      <c r="A645" s="13" t="s">
        <v>3916</v>
      </c>
      <c r="B645" s="14">
        <v>42.72</v>
      </c>
      <c r="C645" s="14">
        <v>7</v>
      </c>
    </row>
    <row r="646" spans="1:3" x14ac:dyDescent="0.25">
      <c r="A646" s="13" t="s">
        <v>3696</v>
      </c>
      <c r="B646" s="14">
        <v>2295.6580000000004</v>
      </c>
      <c r="C646" s="14">
        <v>28</v>
      </c>
    </row>
    <row r="647" spans="1:3" x14ac:dyDescent="0.25">
      <c r="A647" s="13" t="s">
        <v>3674</v>
      </c>
      <c r="B647" s="14">
        <v>556.42200000000003</v>
      </c>
      <c r="C647" s="14">
        <v>14</v>
      </c>
    </row>
    <row r="648" spans="1:3" x14ac:dyDescent="0.25">
      <c r="A648" s="13" t="s">
        <v>3759</v>
      </c>
      <c r="B648" s="14">
        <v>275.18799999999999</v>
      </c>
      <c r="C648" s="14">
        <v>17</v>
      </c>
    </row>
    <row r="649" spans="1:3" x14ac:dyDescent="0.25">
      <c r="A649" s="13" t="s">
        <v>3710</v>
      </c>
      <c r="B649" s="14">
        <v>786.63600000000008</v>
      </c>
      <c r="C649" s="14">
        <v>49</v>
      </c>
    </row>
    <row r="650" spans="1:3" x14ac:dyDescent="0.25">
      <c r="A650" s="13" t="s">
        <v>3643</v>
      </c>
      <c r="B650" s="14">
        <v>323.10000000000002</v>
      </c>
      <c r="C650" s="14">
        <v>2</v>
      </c>
    </row>
    <row r="651" spans="1:3" x14ac:dyDescent="0.25">
      <c r="A651" s="13" t="s">
        <v>3973</v>
      </c>
      <c r="B651" s="14">
        <v>8.2260000000000009</v>
      </c>
      <c r="C651" s="14">
        <v>3</v>
      </c>
    </row>
    <row r="652" spans="1:3" x14ac:dyDescent="0.25">
      <c r="A652" s="13" t="s">
        <v>3647</v>
      </c>
      <c r="B652" s="14">
        <v>1602.588</v>
      </c>
      <c r="C652" s="14">
        <v>32</v>
      </c>
    </row>
    <row r="653" spans="1:3" x14ac:dyDescent="0.25">
      <c r="A653" s="13" t="s">
        <v>3600</v>
      </c>
      <c r="B653" s="14">
        <v>2915.8240000000005</v>
      </c>
      <c r="C653" s="14">
        <v>25</v>
      </c>
    </row>
    <row r="654" spans="1:3" x14ac:dyDescent="0.25">
      <c r="A654" s="13" t="s">
        <v>3579</v>
      </c>
      <c r="B654" s="14">
        <v>132.20000000000002</v>
      </c>
      <c r="C654" s="14">
        <v>11</v>
      </c>
    </row>
    <row r="655" spans="1:3" x14ac:dyDescent="0.25">
      <c r="A655" s="13" t="s">
        <v>3746</v>
      </c>
      <c r="B655" s="14">
        <v>956.06200000000001</v>
      </c>
      <c r="C655" s="14">
        <v>46</v>
      </c>
    </row>
    <row r="656" spans="1:3" x14ac:dyDescent="0.25">
      <c r="A656" s="13" t="s">
        <v>3731</v>
      </c>
      <c r="B656" s="14">
        <v>1462.5810000000001</v>
      </c>
      <c r="C656" s="14">
        <v>24</v>
      </c>
    </row>
    <row r="657" spans="1:3" x14ac:dyDescent="0.25">
      <c r="A657" s="13" t="s">
        <v>3515</v>
      </c>
      <c r="B657" s="14">
        <v>987.39200000000017</v>
      </c>
      <c r="C657" s="14">
        <v>26</v>
      </c>
    </row>
    <row r="658" spans="1:3" x14ac:dyDescent="0.25">
      <c r="A658" s="13" t="s">
        <v>3605</v>
      </c>
      <c r="B658" s="14">
        <v>12.96</v>
      </c>
      <c r="C658" s="14">
        <v>2</v>
      </c>
    </row>
    <row r="659" spans="1:3" x14ac:dyDescent="0.25">
      <c r="A659" s="13" t="s">
        <v>3778</v>
      </c>
      <c r="B659" s="14">
        <v>1477.8519999999999</v>
      </c>
      <c r="C659" s="14">
        <v>21</v>
      </c>
    </row>
    <row r="660" spans="1:3" x14ac:dyDescent="0.25">
      <c r="A660" s="13" t="s">
        <v>3811</v>
      </c>
      <c r="B660" s="14">
        <v>27.159999999999997</v>
      </c>
      <c r="C660" s="14">
        <v>7</v>
      </c>
    </row>
    <row r="661" spans="1:3" x14ac:dyDescent="0.25">
      <c r="A661" s="13" t="s">
        <v>3707</v>
      </c>
      <c r="B661" s="14">
        <v>289.68799999999999</v>
      </c>
      <c r="C661" s="14">
        <v>12</v>
      </c>
    </row>
    <row r="662" spans="1:3" x14ac:dyDescent="0.25">
      <c r="A662" s="13" t="s">
        <v>3822</v>
      </c>
      <c r="B662" s="14">
        <v>210.00800000000001</v>
      </c>
      <c r="C662" s="14">
        <v>1</v>
      </c>
    </row>
    <row r="663" spans="1:3" x14ac:dyDescent="0.25">
      <c r="A663" s="13" t="s">
        <v>3717</v>
      </c>
      <c r="B663" s="14">
        <v>766.64599999999996</v>
      </c>
      <c r="C663" s="14">
        <v>32</v>
      </c>
    </row>
    <row r="664" spans="1:3" x14ac:dyDescent="0.25">
      <c r="A664" s="13" t="s">
        <v>3355</v>
      </c>
      <c r="B664" s="14">
        <v>500.54399999999998</v>
      </c>
      <c r="C664" s="14">
        <v>30</v>
      </c>
    </row>
    <row r="665" spans="1:3" x14ac:dyDescent="0.25">
      <c r="A665" s="13" t="s">
        <v>3802</v>
      </c>
      <c r="B665" s="14">
        <v>611.74600000000009</v>
      </c>
      <c r="C665" s="14">
        <v>17</v>
      </c>
    </row>
    <row r="666" spans="1:3" x14ac:dyDescent="0.25">
      <c r="A666" s="13" t="s">
        <v>3747</v>
      </c>
      <c r="B666" s="14">
        <v>1802.7199999999998</v>
      </c>
      <c r="C666" s="14">
        <v>39</v>
      </c>
    </row>
    <row r="667" spans="1:3" x14ac:dyDescent="0.25">
      <c r="A667" s="13" t="s">
        <v>3446</v>
      </c>
      <c r="B667" s="14">
        <v>1707.2860000000003</v>
      </c>
      <c r="C667" s="14">
        <v>30</v>
      </c>
    </row>
    <row r="668" spans="1:3" x14ac:dyDescent="0.25">
      <c r="A668" s="13" t="s">
        <v>3995</v>
      </c>
      <c r="B668" s="14">
        <v>146.68799999999999</v>
      </c>
      <c r="C668" s="14">
        <v>9</v>
      </c>
    </row>
    <row r="669" spans="1:3" x14ac:dyDescent="0.25">
      <c r="A669" s="13" t="s">
        <v>3330</v>
      </c>
      <c r="B669" s="14">
        <v>1477.88</v>
      </c>
      <c r="C669" s="14">
        <v>18</v>
      </c>
    </row>
    <row r="670" spans="1:3" x14ac:dyDescent="0.25">
      <c r="A670" s="13" t="s">
        <v>3766</v>
      </c>
      <c r="B670" s="14">
        <v>331.56599999999997</v>
      </c>
      <c r="C670" s="14">
        <v>9</v>
      </c>
    </row>
    <row r="671" spans="1:3" x14ac:dyDescent="0.25">
      <c r="A671" s="13" t="s">
        <v>3397</v>
      </c>
      <c r="B671" s="14">
        <v>683.67599999999993</v>
      </c>
      <c r="C671" s="14">
        <v>27</v>
      </c>
    </row>
    <row r="672" spans="1:3" x14ac:dyDescent="0.25">
      <c r="A672" s="13" t="s">
        <v>3938</v>
      </c>
      <c r="B672" s="14">
        <v>152.94</v>
      </c>
      <c r="C672" s="14">
        <v>3</v>
      </c>
    </row>
    <row r="673" spans="1:3" x14ac:dyDescent="0.25">
      <c r="A673" s="13" t="s">
        <v>3496</v>
      </c>
      <c r="B673" s="14">
        <v>2126.0340000000001</v>
      </c>
      <c r="C673" s="14">
        <v>27</v>
      </c>
    </row>
    <row r="674" spans="1:3" x14ac:dyDescent="0.25">
      <c r="A674" s="13" t="s">
        <v>3565</v>
      </c>
      <c r="B674" s="14">
        <v>813.12599999999998</v>
      </c>
      <c r="C674" s="14">
        <v>11</v>
      </c>
    </row>
    <row r="675" spans="1:3" x14ac:dyDescent="0.25">
      <c r="A675" s="13" t="s">
        <v>3722</v>
      </c>
      <c r="B675" s="14">
        <v>168.19600000000003</v>
      </c>
      <c r="C675" s="14">
        <v>22</v>
      </c>
    </row>
    <row r="676" spans="1:3" x14ac:dyDescent="0.25">
      <c r="A676" s="13" t="s">
        <v>3899</v>
      </c>
      <c r="B676" s="14">
        <v>100.36</v>
      </c>
      <c r="C676" s="14">
        <v>14</v>
      </c>
    </row>
    <row r="677" spans="1:3" x14ac:dyDescent="0.25">
      <c r="A677" s="13" t="s">
        <v>3516</v>
      </c>
      <c r="B677" s="14">
        <v>1164.6959999999999</v>
      </c>
      <c r="C677" s="14">
        <v>29</v>
      </c>
    </row>
    <row r="678" spans="1:3" x14ac:dyDescent="0.25">
      <c r="A678" s="13" t="s">
        <v>3368</v>
      </c>
      <c r="B678" s="14">
        <v>75.792000000000002</v>
      </c>
      <c r="C678" s="14">
        <v>3</v>
      </c>
    </row>
    <row r="679" spans="1:3" x14ac:dyDescent="0.25">
      <c r="A679" s="13" t="s">
        <v>3450</v>
      </c>
      <c r="B679" s="14">
        <v>690.55400000000009</v>
      </c>
      <c r="C679" s="14">
        <v>28</v>
      </c>
    </row>
    <row r="680" spans="1:3" x14ac:dyDescent="0.25">
      <c r="A680" s="13" t="s">
        <v>3773</v>
      </c>
      <c r="B680" s="14">
        <v>171.28800000000001</v>
      </c>
      <c r="C680" s="14">
        <v>3</v>
      </c>
    </row>
    <row r="681" spans="1:3" x14ac:dyDescent="0.25">
      <c r="A681" s="13" t="s">
        <v>3984</v>
      </c>
      <c r="B681" s="14">
        <v>128.66999999999999</v>
      </c>
      <c r="C681" s="14">
        <v>7</v>
      </c>
    </row>
    <row r="682" spans="1:3" x14ac:dyDescent="0.25">
      <c r="A682" s="13" t="s">
        <v>3587</v>
      </c>
      <c r="B682" s="14">
        <v>5523.0540000000001</v>
      </c>
      <c r="C682" s="14">
        <v>93</v>
      </c>
    </row>
    <row r="683" spans="1:3" x14ac:dyDescent="0.25">
      <c r="A683" s="13" t="s">
        <v>3379</v>
      </c>
      <c r="B683" s="14">
        <v>660.19</v>
      </c>
      <c r="C683" s="14">
        <v>49</v>
      </c>
    </row>
    <row r="684" spans="1:3" x14ac:dyDescent="0.25">
      <c r="A684" s="13" t="s">
        <v>3528</v>
      </c>
      <c r="B684" s="14">
        <v>5754.1719999999987</v>
      </c>
      <c r="C684" s="14">
        <v>38</v>
      </c>
    </row>
    <row r="685" spans="1:3" x14ac:dyDescent="0.25">
      <c r="A685" s="13" t="s">
        <v>3417</v>
      </c>
      <c r="B685" s="14">
        <v>1215.6760000000002</v>
      </c>
      <c r="C685" s="14">
        <v>8</v>
      </c>
    </row>
    <row r="686" spans="1:3" x14ac:dyDescent="0.25">
      <c r="A686" s="13" t="s">
        <v>3400</v>
      </c>
      <c r="B686" s="14">
        <v>2641.0890000000004</v>
      </c>
      <c r="C686" s="14">
        <v>44</v>
      </c>
    </row>
    <row r="687" spans="1:3" x14ac:dyDescent="0.25">
      <c r="A687" s="13" t="s">
        <v>3318</v>
      </c>
      <c r="B687" s="14">
        <v>306.2</v>
      </c>
      <c r="C687" s="14">
        <v>12</v>
      </c>
    </row>
    <row r="688" spans="1:3" x14ac:dyDescent="0.25">
      <c r="A688" s="13" t="s">
        <v>4005</v>
      </c>
      <c r="B688" s="14">
        <v>725457.82449999964</v>
      </c>
      <c r="C688" s="14">
        <v>12264</v>
      </c>
    </row>
    <row r="691" spans="2:2" x14ac:dyDescent="0.25">
      <c r="B691" t="s">
        <v>4942</v>
      </c>
    </row>
    <row r="692" spans="2:2" x14ac:dyDescent="0.25">
      <c r="B692" s="27">
        <f>GETPIVOTDATA("Sales",$A$1)/COUNT(B2:B687)</f>
        <v>1057.5186946064134</v>
      </c>
    </row>
  </sheetData>
  <sheetProtection algorithmName="SHA-512" hashValue="p0O8jdxOEsVaqpoMvs1D2hK9is6pmp0ZFgYgVtXqNnXpQDZJVFClBSn+pxg4FneYnm2dbKWdQ+rA8N+2gV7L2A==" saltValue="r2jnK4bO042rvwJLcPDHPg==" spinCount="100000" sheet="1" objects="1" scenarios="1"/>
  <conditionalFormatting sqref="A2:A688">
    <cfRule type="duplicateValues" dxfId="6" priority="4"/>
  </conditionalFormatting>
  <conditionalFormatting pivot="1" sqref="E3:V3">
    <cfRule type="cellIs" dxfId="5" priority="3" operator="lessThan">
      <formula>0</formula>
    </cfRule>
  </conditionalFormatting>
  <conditionalFormatting pivot="1" sqref="H7:Y16">
    <cfRule type="cellIs" dxfId="4" priority="1" operator="less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3CE48-9542-4EE2-AC80-C1EC5D5E4863}">
  <dimension ref="A1:N4"/>
  <sheetViews>
    <sheetView showGridLines="0" tabSelected="1" view="pageBreakPreview" zoomScale="75" zoomScaleNormal="100" zoomScaleSheetLayoutView="75" workbookViewId="0">
      <selection activeCell="T12" sqref="T12"/>
    </sheetView>
  </sheetViews>
  <sheetFormatPr defaultRowHeight="15" x14ac:dyDescent="0.25"/>
  <cols>
    <col min="1" max="3" width="9.140625" style="24"/>
    <col min="4" max="4" width="9.28515625" style="24" customWidth="1"/>
    <col min="5" max="16384" width="9.140625" style="24"/>
  </cols>
  <sheetData>
    <row r="1" spans="1:14" ht="15" customHeight="1" x14ac:dyDescent="0.9">
      <c r="A1" s="26"/>
      <c r="B1" s="26"/>
      <c r="C1" s="26"/>
      <c r="D1" s="26"/>
      <c r="E1" s="26"/>
      <c r="F1" s="26"/>
      <c r="G1" s="26"/>
      <c r="H1" s="26"/>
      <c r="I1" s="26"/>
      <c r="J1" s="26"/>
      <c r="K1" s="26"/>
      <c r="L1" s="26"/>
      <c r="M1" s="26"/>
      <c r="N1" s="26"/>
    </row>
    <row r="2" spans="1:14" ht="15" customHeight="1" x14ac:dyDescent="0.9">
      <c r="A2" s="26"/>
      <c r="B2" s="26"/>
      <c r="C2" s="26"/>
      <c r="D2" s="26"/>
      <c r="E2" s="26"/>
      <c r="F2" s="26"/>
      <c r="G2" s="26"/>
      <c r="H2" s="26"/>
      <c r="I2" s="26"/>
      <c r="J2" s="26"/>
      <c r="K2" s="26"/>
      <c r="L2" s="26"/>
      <c r="M2" s="26"/>
      <c r="N2" s="26"/>
    </row>
    <row r="3" spans="1:14" ht="15" customHeight="1" x14ac:dyDescent="0.9">
      <c r="A3" s="26"/>
      <c r="B3" s="26"/>
      <c r="C3" s="26"/>
      <c r="D3" s="26"/>
      <c r="E3" s="26"/>
      <c r="F3" s="26"/>
      <c r="G3" s="26"/>
      <c r="H3" s="26"/>
      <c r="I3" s="26"/>
      <c r="J3" s="26"/>
      <c r="K3" s="26"/>
      <c r="M3" s="26"/>
      <c r="N3" s="26"/>
    </row>
    <row r="4" spans="1:14" ht="15" customHeight="1" x14ac:dyDescent="0.9">
      <c r="A4" s="26"/>
      <c r="B4" s="26"/>
      <c r="C4" s="26"/>
      <c r="D4" s="26"/>
      <c r="E4" s="26"/>
      <c r="F4" s="26"/>
      <c r="G4" s="26"/>
      <c r="H4" s="26"/>
      <c r="I4" s="26"/>
      <c r="J4" s="26"/>
      <c r="K4" s="26"/>
      <c r="L4" s="26"/>
      <c r="M4" s="26"/>
      <c r="N4" s="26"/>
    </row>
  </sheetData>
  <sheetProtection algorithmName="SHA-512" hashValue="vmsUgiKyRHUZqWv7aJ6TKmMoQ6NO2YhFZtuGq7yjB/Y69dzewy870xO2iMy8a4Sajxcx7PrZjDDy1E9/W04/Ig==" saltValue="aqylYeYLwLSFoh5uJf0bBA==" spinCount="100000" sheet="1" objects="1" scenarios="1"/>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Walmart</vt:lpstr>
      <vt:lpstr>worksheet</vt:lpstr>
      <vt:lpstr>pivot table</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Rakshit Vig</dc:creator>
  <cp:lastModifiedBy>ADMIN</cp:lastModifiedBy>
  <cp:lastPrinted>2024-09-04T18:58:14Z</cp:lastPrinted>
  <dcterms:created xsi:type="dcterms:W3CDTF">2022-11-12T11:54:04Z</dcterms:created>
  <dcterms:modified xsi:type="dcterms:W3CDTF">2024-09-04T19:31:17Z</dcterms:modified>
</cp:coreProperties>
</file>